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08" yWindow="-108" windowWidth="19416" windowHeight="10560" tabRatio="928" firstSheet="19" activeTab="19"/>
  </bookViews>
  <sheets>
    <sheet name="LRA 2015" sheetId="6" state="hidden" r:id="rId1"/>
    <sheet name="LPSAL 2020" sheetId="34" state="hidden" r:id="rId2"/>
    <sheet name="LPSAL 2020 (LEBIH-KURANG)" sheetId="35" state="hidden" r:id="rId3"/>
    <sheet name="LRA 2020" sheetId="11" state="hidden" r:id="rId4"/>
    <sheet name="LRA 2020 (LEBIH-KURANG)" sheetId="28" state="hidden" r:id="rId5"/>
    <sheet name="NERACA-AKRUAL (SIMDA-2020)" sheetId="22" state="hidden" r:id="rId6"/>
    <sheet name="LRA- AKRUAL (SIMDA)" sheetId="5" state="hidden" r:id="rId7"/>
    <sheet name="LRA- CTA (SIMDA)" sheetId="27" state="hidden" r:id="rId8"/>
    <sheet name="NERACA-CTA (SIMDA)" sheetId="23" state="hidden" r:id="rId9"/>
    <sheet name="LPSAL (SIMDA)" sheetId="21" state="hidden" r:id="rId10"/>
    <sheet name="So.BB_Rinc_kunci_akr" sheetId="26" state="hidden" r:id="rId11"/>
    <sheet name="LRA 2019 (AUDITED)" sheetId="42" state="hidden" r:id="rId12"/>
    <sheet name="LPSAL 2019  (AUDITED)" sheetId="43" state="hidden" r:id="rId13"/>
    <sheet name="xxxxxxxxxx" sheetId="51" state="hidden" r:id="rId14"/>
    <sheet name="LPSAL 2018  (AUDITED)" sheetId="39" state="hidden" r:id="rId15"/>
    <sheet name="LRA 2018 (AUDITED)" sheetId="30" state="hidden" r:id="rId16"/>
    <sheet name="selisih rincian objek per rek" sheetId="45" state="hidden" r:id="rId17"/>
    <sheet name="cek LRA CTA" sheetId="46" state="hidden" r:id="rId18"/>
    <sheet name="cek LRA AKRUAL" sheetId="48" state="hidden" r:id="rId19"/>
    <sheet name="Sheet2" sheetId="55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_______A100000" localSheetId="4">#REF!</definedName>
    <definedName name="________A100000" localSheetId="7">#REF!</definedName>
    <definedName name="________A100000" localSheetId="8">#REF!</definedName>
    <definedName name="________A1000000" localSheetId="4">#REF!</definedName>
    <definedName name="________A1000000" localSheetId="7">#REF!</definedName>
    <definedName name="________A1000000" localSheetId="8">#REF!</definedName>
    <definedName name="________A80000" localSheetId="4">#REF!</definedName>
    <definedName name="________A80000" localSheetId="7">#REF!</definedName>
    <definedName name="________A80000" localSheetId="8">#REF!</definedName>
    <definedName name="________A900000" localSheetId="4">#REF!</definedName>
    <definedName name="________A900000" localSheetId="7">#REF!</definedName>
    <definedName name="________A900000" localSheetId="8">#REF!</definedName>
    <definedName name="________A99999" localSheetId="4">#REF!</definedName>
    <definedName name="________A99999" localSheetId="7">#REF!</definedName>
    <definedName name="________A99999" localSheetId="8">#REF!</definedName>
    <definedName name="_______A100000" localSheetId="4">#REF!</definedName>
    <definedName name="_______A100000" localSheetId="7">#REF!</definedName>
    <definedName name="_______A100000" localSheetId="8">#REF!</definedName>
    <definedName name="_______A1000000" localSheetId="4">#REF!</definedName>
    <definedName name="_______A1000000" localSheetId="7">#REF!</definedName>
    <definedName name="_______A1000000" localSheetId="8">#REF!</definedName>
    <definedName name="_______A80000" localSheetId="4">#REF!</definedName>
    <definedName name="_______A80000" localSheetId="7">#REF!</definedName>
    <definedName name="_______A80000" localSheetId="8">#REF!</definedName>
    <definedName name="_______A900000" localSheetId="4">#REF!</definedName>
    <definedName name="_______A900000" localSheetId="7">#REF!</definedName>
    <definedName name="_______A900000" localSheetId="8">#REF!</definedName>
    <definedName name="_______A99999" localSheetId="4">#REF!</definedName>
    <definedName name="_______A99999" localSheetId="7">#REF!</definedName>
    <definedName name="_______A99999" localSheetId="8">#REF!</definedName>
    <definedName name="______A100000" localSheetId="4">#REF!</definedName>
    <definedName name="______A100000" localSheetId="7">#REF!</definedName>
    <definedName name="______A100000" localSheetId="8">#REF!</definedName>
    <definedName name="______A1000000" localSheetId="4">#REF!</definedName>
    <definedName name="______A1000000" localSheetId="7">#REF!</definedName>
    <definedName name="______A1000000" localSheetId="8">#REF!</definedName>
    <definedName name="______A80000" localSheetId="4">#REF!</definedName>
    <definedName name="______A80000" localSheetId="7">#REF!</definedName>
    <definedName name="______A80000" localSheetId="8">#REF!</definedName>
    <definedName name="______A900000" localSheetId="4">#REF!</definedName>
    <definedName name="______A900000" localSheetId="7">#REF!</definedName>
    <definedName name="______A900000" localSheetId="8">#REF!</definedName>
    <definedName name="______A99999" localSheetId="4">#REF!</definedName>
    <definedName name="______A99999" localSheetId="7">#REF!</definedName>
    <definedName name="______A99999" localSheetId="8">#REF!</definedName>
    <definedName name="_____A100000" localSheetId="4">#REF!</definedName>
    <definedName name="_____A100000" localSheetId="7">#REF!</definedName>
    <definedName name="_____A100000" localSheetId="8">#REF!</definedName>
    <definedName name="_____A1000000" localSheetId="4">#REF!</definedName>
    <definedName name="_____A1000000" localSheetId="7">#REF!</definedName>
    <definedName name="_____A1000000" localSheetId="8">#REF!</definedName>
    <definedName name="_____A80000" localSheetId="4">#REF!</definedName>
    <definedName name="_____A80000" localSheetId="7">#REF!</definedName>
    <definedName name="_____A80000" localSheetId="8">#REF!</definedName>
    <definedName name="_____A900000" localSheetId="4">#REF!</definedName>
    <definedName name="_____A900000" localSheetId="7">#REF!</definedName>
    <definedName name="_____A900000" localSheetId="8">#REF!</definedName>
    <definedName name="_____A99999" localSheetId="4">#REF!</definedName>
    <definedName name="_____A99999" localSheetId="7">#REF!</definedName>
    <definedName name="_____A99999" localSheetId="8">#REF!</definedName>
    <definedName name="____A100000" localSheetId="4">#REF!</definedName>
    <definedName name="____A100000" localSheetId="7">#REF!</definedName>
    <definedName name="____A100000" localSheetId="8">#REF!</definedName>
    <definedName name="____A1000000" localSheetId="4">#REF!</definedName>
    <definedName name="____A1000000" localSheetId="7">#REF!</definedName>
    <definedName name="____A1000000" localSheetId="8">#REF!</definedName>
    <definedName name="____A80000" localSheetId="4">#REF!</definedName>
    <definedName name="____A80000" localSheetId="7">#REF!</definedName>
    <definedName name="____A80000" localSheetId="8">#REF!</definedName>
    <definedName name="____A900000" localSheetId="4">#REF!</definedName>
    <definedName name="____A900000" localSheetId="7">#REF!</definedName>
    <definedName name="____A900000" localSheetId="8">#REF!</definedName>
    <definedName name="____A99999" localSheetId="4">#REF!</definedName>
    <definedName name="____A99999" localSheetId="7">#REF!</definedName>
    <definedName name="____A99999" localSheetId="8">#REF!</definedName>
    <definedName name="___A100000" localSheetId="4">#REF!</definedName>
    <definedName name="___A100000" localSheetId="7">#REF!</definedName>
    <definedName name="___A100000" localSheetId="8">#REF!</definedName>
    <definedName name="___A1000000" localSheetId="4">#REF!</definedName>
    <definedName name="___A1000000" localSheetId="7">#REF!</definedName>
    <definedName name="___A1000000" localSheetId="8">#REF!</definedName>
    <definedName name="___A80000" localSheetId="4">#REF!</definedName>
    <definedName name="___A80000" localSheetId="7">#REF!</definedName>
    <definedName name="___A80000" localSheetId="8">#REF!</definedName>
    <definedName name="___A900000" localSheetId="4">#REF!</definedName>
    <definedName name="___A900000" localSheetId="7">#REF!</definedName>
    <definedName name="___A900000" localSheetId="8">#REF!</definedName>
    <definedName name="___A99999" localSheetId="4">#REF!</definedName>
    <definedName name="___A99999" localSheetId="7">#REF!</definedName>
    <definedName name="___A99999" localSheetId="8">#REF!</definedName>
    <definedName name="__A100000" localSheetId="18">#REF!</definedName>
    <definedName name="__A100000" localSheetId="12">#REF!</definedName>
    <definedName name="__A100000" localSheetId="2">#REF!</definedName>
    <definedName name="__A100000" localSheetId="11">#REF!</definedName>
    <definedName name="__A100000" localSheetId="4">#REF!</definedName>
    <definedName name="__A100000" localSheetId="7">#REF!</definedName>
    <definedName name="__A100000" localSheetId="8">#REF!</definedName>
    <definedName name="__A1000000" localSheetId="18">#REF!</definedName>
    <definedName name="__A1000000" localSheetId="12">#REF!</definedName>
    <definedName name="__A1000000" localSheetId="2">#REF!</definedName>
    <definedName name="__A1000000" localSheetId="11">#REF!</definedName>
    <definedName name="__A1000000" localSheetId="4">#REF!</definedName>
    <definedName name="__A1000000" localSheetId="7">#REF!</definedName>
    <definedName name="__A1000000" localSheetId="8">#REF!</definedName>
    <definedName name="__A80000" localSheetId="18">#REF!</definedName>
    <definedName name="__A80000" localSheetId="12">#REF!</definedName>
    <definedName name="__A80000" localSheetId="2">#REF!</definedName>
    <definedName name="__A80000" localSheetId="11">#REF!</definedName>
    <definedName name="__A80000" localSheetId="4">#REF!</definedName>
    <definedName name="__A80000" localSheetId="7">#REF!</definedName>
    <definedName name="__A80000" localSheetId="8">#REF!</definedName>
    <definedName name="__A900000" localSheetId="18">#REF!</definedName>
    <definedName name="__A900000" localSheetId="12">#REF!</definedName>
    <definedName name="__A900000" localSheetId="2">#REF!</definedName>
    <definedName name="__A900000" localSheetId="11">#REF!</definedName>
    <definedName name="__A900000" localSheetId="4">#REF!</definedName>
    <definedName name="__A900000" localSheetId="7">#REF!</definedName>
    <definedName name="__A900000" localSheetId="8">#REF!</definedName>
    <definedName name="__A99999" localSheetId="18">#REF!</definedName>
    <definedName name="__A99999" localSheetId="12">#REF!</definedName>
    <definedName name="__A99999" localSheetId="2">#REF!</definedName>
    <definedName name="__A99999" localSheetId="11">#REF!</definedName>
    <definedName name="__A99999" localSheetId="4">#REF!</definedName>
    <definedName name="__A99999" localSheetId="7">#REF!</definedName>
    <definedName name="__A99999" localSheetId="8">#REF!</definedName>
    <definedName name="_A100000" localSheetId="18">#REF!</definedName>
    <definedName name="_A100000" localSheetId="14">#REF!</definedName>
    <definedName name="_A100000" localSheetId="12">#REF!</definedName>
    <definedName name="_A100000" localSheetId="1">#REF!</definedName>
    <definedName name="_A100000" localSheetId="2">#REF!</definedName>
    <definedName name="_A100000" localSheetId="11">#REF!</definedName>
    <definedName name="_A100000" localSheetId="4">#REF!</definedName>
    <definedName name="_A100000" localSheetId="7">#REF!</definedName>
    <definedName name="_A100000" localSheetId="8">#REF!</definedName>
    <definedName name="_A1000000" localSheetId="18">#REF!</definedName>
    <definedName name="_A1000000" localSheetId="14">#REF!</definedName>
    <definedName name="_A1000000" localSheetId="12">#REF!</definedName>
    <definedName name="_A1000000" localSheetId="1">#REF!</definedName>
    <definedName name="_A1000000" localSheetId="2">#REF!</definedName>
    <definedName name="_A1000000" localSheetId="11">#REF!</definedName>
    <definedName name="_A1000000" localSheetId="4">#REF!</definedName>
    <definedName name="_A1000000" localSheetId="7">#REF!</definedName>
    <definedName name="_A1000000" localSheetId="8">#REF!</definedName>
    <definedName name="_A80000" localSheetId="18">#REF!</definedName>
    <definedName name="_A80000" localSheetId="14">#REF!</definedName>
    <definedName name="_A80000" localSheetId="12">#REF!</definedName>
    <definedName name="_A80000" localSheetId="1">#REF!</definedName>
    <definedName name="_A80000" localSheetId="2">#REF!</definedName>
    <definedName name="_A80000" localSheetId="11">#REF!</definedName>
    <definedName name="_A80000" localSheetId="4">#REF!</definedName>
    <definedName name="_A80000" localSheetId="7">#REF!</definedName>
    <definedName name="_A80000" localSheetId="8">#REF!</definedName>
    <definedName name="_A900000" localSheetId="18">#REF!</definedName>
    <definedName name="_A900000" localSheetId="14">#REF!</definedName>
    <definedName name="_A900000" localSheetId="12">#REF!</definedName>
    <definedName name="_A900000" localSheetId="1">#REF!</definedName>
    <definedName name="_A900000" localSheetId="2">#REF!</definedName>
    <definedName name="_A900000" localSheetId="11">#REF!</definedName>
    <definedName name="_A900000" localSheetId="4">#REF!</definedName>
    <definedName name="_A900000" localSheetId="7">#REF!</definedName>
    <definedName name="_A900000" localSheetId="8">#REF!</definedName>
    <definedName name="_A99999" localSheetId="18">#REF!</definedName>
    <definedName name="_A99999" localSheetId="14">#REF!</definedName>
    <definedName name="_A99999" localSheetId="12">#REF!</definedName>
    <definedName name="_A99999" localSheetId="1">#REF!</definedName>
    <definedName name="_A99999" localSheetId="2">#REF!</definedName>
    <definedName name="_A99999" localSheetId="11">#REF!</definedName>
    <definedName name="_A99999" localSheetId="4">#REF!</definedName>
    <definedName name="_A99999" localSheetId="7">#REF!</definedName>
    <definedName name="_A99999" localSheetId="8">#REF!</definedName>
    <definedName name="_Fill" localSheetId="18" hidden="1">#REF!</definedName>
    <definedName name="_Fill" localSheetId="14" hidden="1">#REF!</definedName>
    <definedName name="_Fill" localSheetId="12" hidden="1">#REF!</definedName>
    <definedName name="_Fill" localSheetId="1" hidden="1">#REF!</definedName>
    <definedName name="_Fill" localSheetId="2" hidden="1">#REF!</definedName>
    <definedName name="_Fill" localSheetId="11" hidden="1">#REF!</definedName>
    <definedName name="_Fill" localSheetId="4" hidden="1">#REF!</definedName>
    <definedName name="_Fill" localSheetId="7" hidden="1">#REF!</definedName>
    <definedName name="_Fill" localSheetId="8" hidden="1">#REF!</definedName>
    <definedName name="_xlnm._FilterDatabase" localSheetId="2" hidden="1">'LPSAL 2020 (LEBIH-KURANG)'!$A$12:$P$20</definedName>
    <definedName name="_xlnm._FilterDatabase" localSheetId="0" hidden="1">'LRA 2015'!$N$8:$Q$117</definedName>
    <definedName name="_xlnm._FilterDatabase" localSheetId="15" hidden="1">'LRA 2018 (AUDITED)'!$B$8:$AN$119</definedName>
    <definedName name="_xlnm._FilterDatabase" localSheetId="11" hidden="1">'LRA 2019 (AUDITED)'!$B$8:$M$119</definedName>
    <definedName name="_xlnm._FilterDatabase" localSheetId="3" hidden="1">'LRA 2020'!$B$8:$Z$119</definedName>
    <definedName name="_xlnm._FilterDatabase" localSheetId="4" hidden="1">'LRA 2020 (LEBIH-KURANG)'!$B$8:$Z$119</definedName>
    <definedName name="_xlnm._FilterDatabase" localSheetId="7" hidden="1">'LRA- CTA (SIMDA)'!$L$2:$R$83</definedName>
    <definedName name="_xlnm._FilterDatabase" localSheetId="16" hidden="1">'selisih rincian objek per rek'!$B$3:$Q$2200</definedName>
    <definedName name="_xlnm._FilterDatabase" localSheetId="10" hidden="1">So.BB_Rinc_kunci_akr!$B$1:$Z$12447</definedName>
    <definedName name="a" localSheetId="18">#REF!</definedName>
    <definedName name="a" localSheetId="14">#REF!</definedName>
    <definedName name="a" localSheetId="12">#REF!</definedName>
    <definedName name="a" localSheetId="1">#REF!</definedName>
    <definedName name="a" localSheetId="2">#REF!</definedName>
    <definedName name="a" localSheetId="11">#REF!</definedName>
    <definedName name="a" localSheetId="4">#REF!</definedName>
    <definedName name="a" localSheetId="7">#REF!</definedName>
    <definedName name="a" localSheetId="8">#REF!</definedName>
    <definedName name="adi" localSheetId="18">'[1]FORM C'!#REF!</definedName>
    <definedName name="adi" localSheetId="14">'[2]FORM C'!#REF!</definedName>
    <definedName name="adi" localSheetId="12">'[2]FORM C'!#REF!</definedName>
    <definedName name="adi" localSheetId="1">'[2]FORM C'!#REF!</definedName>
    <definedName name="adi" localSheetId="2">'[2]FORM C'!#REF!</definedName>
    <definedName name="adi" localSheetId="11">'[1]FORM C'!#REF!</definedName>
    <definedName name="adi" localSheetId="4">'[3]FORM C'!#REF!</definedName>
    <definedName name="adi" localSheetId="7">'[3]FORM C'!#REF!</definedName>
    <definedName name="adi" localSheetId="8">'[3]FORM C'!#REF!</definedName>
    <definedName name="ARIAL" localSheetId="18">#REF!</definedName>
    <definedName name="ARIAL" localSheetId="14">#REF!</definedName>
    <definedName name="ARIAL" localSheetId="12">#REF!</definedName>
    <definedName name="ARIAL" localSheetId="1">#REF!</definedName>
    <definedName name="ARIAL" localSheetId="2">#REF!</definedName>
    <definedName name="ARIAL" localSheetId="11">#REF!</definedName>
    <definedName name="ARIAL" localSheetId="4">#REF!</definedName>
    <definedName name="ARIAL" localSheetId="7">#REF!</definedName>
    <definedName name="ARIAL" localSheetId="8">#REF!</definedName>
    <definedName name="B.Aparatur" localSheetId="18">#REF!</definedName>
    <definedName name="B.Aparatur" localSheetId="14">#REF!</definedName>
    <definedName name="B.Aparatur" localSheetId="12">#REF!</definedName>
    <definedName name="B.Aparatur" localSheetId="1">#REF!</definedName>
    <definedName name="B.Aparatur" localSheetId="2">#REF!</definedName>
    <definedName name="B.Aparatur" localSheetId="11">#REF!</definedName>
    <definedName name="B.Aparatur" localSheetId="4">#REF!</definedName>
    <definedName name="B.Aparatur" localSheetId="7">#REF!</definedName>
    <definedName name="B.Aparatur" localSheetId="8">#REF!</definedName>
    <definedName name="B.Publik" localSheetId="18">#REF!</definedName>
    <definedName name="B.Publik" localSheetId="14">#REF!</definedName>
    <definedName name="B.Publik" localSheetId="12">#REF!</definedName>
    <definedName name="B.Publik" localSheetId="1">#REF!</definedName>
    <definedName name="B.Publik" localSheetId="2">#REF!</definedName>
    <definedName name="B.Publik" localSheetId="11">#REF!</definedName>
    <definedName name="B.Publik" localSheetId="4">#REF!</definedName>
    <definedName name="B.Publik" localSheetId="7">#REF!</definedName>
    <definedName name="B.Publik" localSheetId="8">#REF!</definedName>
    <definedName name="BIAYA_PERJALANAN_DINAS" localSheetId="18">[4]Form.B!#REF!</definedName>
    <definedName name="BIAYA_PERJALANAN_DINAS" localSheetId="14">[5]Form.B!#REF!</definedName>
    <definedName name="BIAYA_PERJALANAN_DINAS" localSheetId="12">[5]Form.B!#REF!</definedName>
    <definedName name="BIAYA_PERJALANAN_DINAS" localSheetId="1">[5]Form.B!#REF!</definedName>
    <definedName name="BIAYA_PERJALANAN_DINAS" localSheetId="2">[5]Form.B!#REF!</definedName>
    <definedName name="BIAYA_PERJALANAN_DINAS" localSheetId="11">[4]Form.B!#REF!</definedName>
    <definedName name="BIAYA_PERJALANAN_DINAS" localSheetId="4">[4]Form.B!#REF!</definedName>
    <definedName name="BIAYA_PERJALANAN_DINAS" localSheetId="7">[4]Form.B!#REF!</definedName>
    <definedName name="BIAYA_PERJALANAN_DINAS" localSheetId="8">[4]Form.B!#REF!</definedName>
    <definedName name="br" localSheetId="18">#REF!</definedName>
    <definedName name="br" localSheetId="14">#REF!</definedName>
    <definedName name="br" localSheetId="12">#REF!</definedName>
    <definedName name="br" localSheetId="1">#REF!</definedName>
    <definedName name="br" localSheetId="2">#REF!</definedName>
    <definedName name="br" localSheetId="11">#REF!</definedName>
    <definedName name="br" localSheetId="4">#REF!</definedName>
    <definedName name="br" localSheetId="7">#REF!</definedName>
    <definedName name="br" localSheetId="8">#REF!</definedName>
    <definedName name="Bulan" localSheetId="4">#REF!</definedName>
    <definedName name="Bulan" localSheetId="7">#REF!</definedName>
    <definedName name="Bulan" localSheetId="8">#REF!</definedName>
    <definedName name="ce" localSheetId="18">#REF!</definedName>
    <definedName name="ce" localSheetId="14">#REF!</definedName>
    <definedName name="ce" localSheetId="12">#REF!</definedName>
    <definedName name="ce" localSheetId="1">#REF!</definedName>
    <definedName name="ce" localSheetId="2">#REF!</definedName>
    <definedName name="ce" localSheetId="11">#REF!</definedName>
    <definedName name="ce" localSheetId="4">#REF!</definedName>
    <definedName name="ce" localSheetId="7">#REF!</definedName>
    <definedName name="ce" localSheetId="8">#REF!</definedName>
    <definedName name="d" localSheetId="18">#REF!</definedName>
    <definedName name="d" localSheetId="14">#REF!</definedName>
    <definedName name="d" localSheetId="12">#REF!</definedName>
    <definedName name="d" localSheetId="1">#REF!</definedName>
    <definedName name="d" localSheetId="2">#REF!</definedName>
    <definedName name="d" localSheetId="11">#REF!</definedName>
    <definedName name="d" localSheetId="4">#REF!</definedName>
    <definedName name="d" localSheetId="7">#REF!</definedName>
    <definedName name="d" localSheetId="8">#REF!</definedName>
    <definedName name="DBASE" localSheetId="4">#REF!</definedName>
    <definedName name="DBASE" localSheetId="7">#REF!</definedName>
    <definedName name="DBASE" localSheetId="8">#REF!</definedName>
    <definedName name="DIKES" localSheetId="4">[6]C.GERUNG!#REF!</definedName>
    <definedName name="DIKES" localSheetId="7">[6]C.GERUNG!#REF!</definedName>
    <definedName name="DIKES" localSheetId="8">[6]C.GERUNG!#REF!</definedName>
    <definedName name="Excel_BuiltIn__FilterDatabase_22" localSheetId="4">#REF!</definedName>
    <definedName name="Excel_BuiltIn__FilterDatabase_22" localSheetId="7">#REF!</definedName>
    <definedName name="Excel_BuiltIn__FilterDatabase_22" localSheetId="8">#REF!</definedName>
    <definedName name="Excel_BuiltIn_Database" localSheetId="4">#REF!</definedName>
    <definedName name="Excel_BuiltIn_Database" localSheetId="7">#REF!</definedName>
    <definedName name="Excel_BuiltIn_Database" localSheetId="8">#REF!</definedName>
    <definedName name="f" localSheetId="18">#REF!</definedName>
    <definedName name="f" localSheetId="14">#REF!</definedName>
    <definedName name="f" localSheetId="12">#REF!</definedName>
    <definedName name="f" localSheetId="1">#REF!</definedName>
    <definedName name="f" localSheetId="2">#REF!</definedName>
    <definedName name="f" localSheetId="11">#REF!</definedName>
    <definedName name="f" localSheetId="4">#REF!</definedName>
    <definedName name="f" localSheetId="7">#REF!</definedName>
    <definedName name="f" localSheetId="8">#REF!</definedName>
    <definedName name="hr" localSheetId="18">#REF!</definedName>
    <definedName name="hr" localSheetId="14">#REF!</definedName>
    <definedName name="hr" localSheetId="12">#REF!</definedName>
    <definedName name="hr" localSheetId="1">#REF!</definedName>
    <definedName name="hr" localSheetId="2">#REF!</definedName>
    <definedName name="hr" localSheetId="11">#REF!</definedName>
    <definedName name="hr" localSheetId="4">#REF!</definedName>
    <definedName name="hr" localSheetId="7">#REF!</definedName>
    <definedName name="hr" localSheetId="8">#REF!</definedName>
    <definedName name="m" localSheetId="18">#REF!</definedName>
    <definedName name="m" localSheetId="14">#REF!</definedName>
    <definedName name="m" localSheetId="12">#REF!</definedName>
    <definedName name="m" localSheetId="1">#REF!</definedName>
    <definedName name="m" localSheetId="2">#REF!</definedName>
    <definedName name="m" localSheetId="11">#REF!</definedName>
    <definedName name="m" localSheetId="4">#REF!</definedName>
    <definedName name="m" localSheetId="7">#REF!</definedName>
    <definedName name="m" localSheetId="8">#REF!</definedName>
    <definedName name="nd" localSheetId="18">#REF!</definedName>
    <definedName name="nd" localSheetId="14">#REF!</definedName>
    <definedName name="nd" localSheetId="12">#REF!</definedName>
    <definedName name="nd" localSheetId="1">#REF!</definedName>
    <definedName name="nd" localSheetId="2">#REF!</definedName>
    <definedName name="nd" localSheetId="11">#REF!</definedName>
    <definedName name="nd" localSheetId="4">#REF!</definedName>
    <definedName name="nd" localSheetId="7">#REF!</definedName>
    <definedName name="nd" localSheetId="8">#REF!</definedName>
    <definedName name="neaca" localSheetId="18">#REF!</definedName>
    <definedName name="neaca" localSheetId="14">#REF!</definedName>
    <definedName name="neaca" localSheetId="12">#REF!</definedName>
    <definedName name="neaca" localSheetId="1">#REF!</definedName>
    <definedName name="neaca" localSheetId="2">#REF!</definedName>
    <definedName name="neaca" localSheetId="11">#REF!</definedName>
    <definedName name="neaca" localSheetId="4">#REF!</definedName>
    <definedName name="neaca" localSheetId="7">#REF!</definedName>
    <definedName name="neaca" localSheetId="8">#REF!</definedName>
    <definedName name="p" localSheetId="18">#REF!</definedName>
    <definedName name="p" localSheetId="14">#REF!</definedName>
    <definedName name="p" localSheetId="12">#REF!</definedName>
    <definedName name="p" localSheetId="1">#REF!</definedName>
    <definedName name="p" localSheetId="2">#REF!</definedName>
    <definedName name="p" localSheetId="11">#REF!</definedName>
    <definedName name="p" localSheetId="4">#REF!</definedName>
    <definedName name="p" localSheetId="7">#REF!</definedName>
    <definedName name="p" localSheetId="8">#REF!</definedName>
    <definedName name="_xlnm.Print_Area" localSheetId="18">#REF!</definedName>
    <definedName name="_xlnm.Print_Area" localSheetId="14">'LPSAL 2018  (AUDITED)'!$A$1:$E$37</definedName>
    <definedName name="_xlnm.Print_Area" localSheetId="12">'LPSAL 2019  (AUDITED)'!$A$1:$E$37</definedName>
    <definedName name="_xlnm.Print_Area" localSheetId="1">'LPSAL 2020'!$A$1:$E$37</definedName>
    <definedName name="_xlnm.Print_Area" localSheetId="2">'LPSAL 2020 (LEBIH-KURANG)'!$A$1:$G$37</definedName>
    <definedName name="_xlnm.Print_Area" localSheetId="0">'LRA 2015'!$A$1:$L$128</definedName>
    <definedName name="_xlnm.Print_Area" localSheetId="15">'LRA 2018 (AUDITED)'!$A$1:$L$130</definedName>
    <definedName name="_xlnm.Print_Area" localSheetId="11">'LRA 2019 (AUDITED)'!$A$1:$L$130</definedName>
    <definedName name="_xlnm.Print_Area" localSheetId="3">'LRA 2020'!$A$1:$L$130</definedName>
    <definedName name="_xlnm.Print_Area" localSheetId="4">'LRA 2020 (LEBIH-KURANG)'!$A$1:$O$129</definedName>
    <definedName name="_xlnm.Print_Area" localSheetId="7">#REF!</definedName>
    <definedName name="_xlnm.Print_Area" localSheetId="8">#REF!</definedName>
    <definedName name="_xlnm.Print_Area">#REF!</definedName>
    <definedName name="Print_Area_MI" localSheetId="18">#REF!</definedName>
    <definedName name="Print_Area_MI" localSheetId="14">#REF!</definedName>
    <definedName name="Print_Area_MI" localSheetId="12">#REF!</definedName>
    <definedName name="Print_Area_MI" localSheetId="1">#REF!</definedName>
    <definedName name="Print_Area_MI" localSheetId="2">#REF!</definedName>
    <definedName name="Print_Area_MI" localSheetId="11">#REF!</definedName>
    <definedName name="Print_Area_MI" localSheetId="4">#REF!</definedName>
    <definedName name="Print_Area_MI" localSheetId="7">#REF!</definedName>
    <definedName name="Print_Area_MI" localSheetId="8">#REF!</definedName>
    <definedName name="_xlnm.Print_Titles" localSheetId="18">#REF!</definedName>
    <definedName name="_xlnm.Print_Titles" localSheetId="14">'LPSAL 2018  (AUDITED)'!$10:$12</definedName>
    <definedName name="_xlnm.Print_Titles" localSheetId="12">'LPSAL 2019  (AUDITED)'!$10:$12</definedName>
    <definedName name="_xlnm.Print_Titles" localSheetId="1">'LPSAL 2020'!$10:$12</definedName>
    <definedName name="_xlnm.Print_Titles" localSheetId="2">'LPSAL 2020 (LEBIH-KURANG)'!$10:$12</definedName>
    <definedName name="_xlnm.Print_Titles" localSheetId="15">#REF!</definedName>
    <definedName name="_xlnm.Print_Titles" localSheetId="11">#REF!</definedName>
    <definedName name="_xlnm.Print_Titles" localSheetId="7">#REF!</definedName>
    <definedName name="_xlnm.Print_Titles" localSheetId="8">#REF!</definedName>
    <definedName name="_xlnm.Print_Titles">#REF!</definedName>
    <definedName name="PRINT_TITLES_MI" localSheetId="18">#REF!</definedName>
    <definedName name="PRINT_TITLES_MI" localSheetId="14">#REF!</definedName>
    <definedName name="PRINT_TITLES_MI" localSheetId="12">#REF!</definedName>
    <definedName name="PRINT_TITLES_MI" localSheetId="1">#REF!</definedName>
    <definedName name="PRINT_TITLES_MI" localSheetId="2">#REF!</definedName>
    <definedName name="PRINT_TITLES_MI" localSheetId="11">#REF!</definedName>
    <definedName name="PRINT_TITLES_MI" localSheetId="4">#REF!</definedName>
    <definedName name="PRINT_TITLES_MI" localSheetId="7">#REF!</definedName>
    <definedName name="PRINT_TITLES_MI" localSheetId="8">#REF!</definedName>
    <definedName name="PUSKESMAS" localSheetId="4">[6]C.GERUNG!#REF!</definedName>
    <definedName name="PUSKESMAS" localSheetId="7">[6]C.GERUNG!#REF!</definedName>
    <definedName name="PUSKESMAS" localSheetId="8">[6]C.GERUNG!#REF!</definedName>
    <definedName name="REK" localSheetId="18">#REF!</definedName>
    <definedName name="REK" localSheetId="14">#REF!</definedName>
    <definedName name="REK" localSheetId="12">#REF!</definedName>
    <definedName name="REK" localSheetId="1">#REF!</definedName>
    <definedName name="REK" localSheetId="2">#REF!</definedName>
    <definedName name="REK" localSheetId="11">#REF!</definedName>
    <definedName name="REK" localSheetId="4">#REF!</definedName>
    <definedName name="REK" localSheetId="7">#REF!</definedName>
    <definedName name="REK" localSheetId="8">#REF!</definedName>
    <definedName name="REKAP" localSheetId="18">#REF!</definedName>
    <definedName name="REKAP" localSheetId="14">#REF!</definedName>
    <definedName name="REKAP" localSheetId="12">#REF!</definedName>
    <definedName name="REKAP" localSheetId="1">#REF!</definedName>
    <definedName name="REKAP" localSheetId="2">#REF!</definedName>
    <definedName name="REKAP" localSheetId="11">#REF!</definedName>
    <definedName name="REKAP" localSheetId="4">#REF!</definedName>
    <definedName name="REKAP" localSheetId="7">#REF!</definedName>
    <definedName name="REKAP" localSheetId="8">#REF!</definedName>
    <definedName name="SI000000" localSheetId="18">#REF!</definedName>
    <definedName name="SI000000" localSheetId="14">#REF!</definedName>
    <definedName name="SI000000" localSheetId="12">#REF!</definedName>
    <definedName name="SI000000" localSheetId="1">#REF!</definedName>
    <definedName name="SI000000" localSheetId="2">#REF!</definedName>
    <definedName name="SI000000" localSheetId="11">#REF!</definedName>
    <definedName name="SI000000" localSheetId="4">#REF!</definedName>
    <definedName name="SI000000" localSheetId="7">#REF!</definedName>
    <definedName name="SI000000" localSheetId="8">#REF!</definedName>
    <definedName name="th" localSheetId="18">#REF!</definedName>
    <definedName name="th" localSheetId="14">#REF!</definedName>
    <definedName name="th" localSheetId="12">#REF!</definedName>
    <definedName name="th" localSheetId="1">#REF!</definedName>
    <definedName name="th" localSheetId="2">#REF!</definedName>
    <definedName name="th" localSheetId="11">#REF!</definedName>
    <definedName name="th" localSheetId="4">#REF!</definedName>
    <definedName name="th" localSheetId="7">#REF!</definedName>
    <definedName name="th" localSheetId="8">#REF!</definedName>
    <definedName name="Ukicom" localSheetId="18">#REF!</definedName>
    <definedName name="Ukicom" localSheetId="14">#REF!</definedName>
    <definedName name="Ukicom" localSheetId="12">#REF!</definedName>
    <definedName name="Ukicom" localSheetId="1">#REF!</definedName>
    <definedName name="Ukicom" localSheetId="2">#REF!</definedName>
    <definedName name="Ukicom" localSheetId="11">#REF!</definedName>
    <definedName name="Ukicom" localSheetId="4">#REF!</definedName>
    <definedName name="Ukicom" localSheetId="7">#REF!</definedName>
    <definedName name="Ukicom" localSheetId="8">#REF!</definedName>
    <definedName name="UMM" localSheetId="18">#REF!</definedName>
    <definedName name="UMM" localSheetId="14">#REF!</definedName>
    <definedName name="UMM" localSheetId="12">#REF!</definedName>
    <definedName name="UMM" localSheetId="1">#REF!</definedName>
    <definedName name="UMM" localSheetId="2">#REF!</definedName>
    <definedName name="UMM" localSheetId="11">#REF!</definedName>
    <definedName name="UMM" localSheetId="4">#REF!</definedName>
    <definedName name="UMM" localSheetId="7">#REF!</definedName>
    <definedName name="UMM" localSheetId="8">#REF!</definedName>
    <definedName name="ww" localSheetId="18">#REF!</definedName>
    <definedName name="ww" localSheetId="14">#REF!</definedName>
    <definedName name="ww" localSheetId="12">#REF!</definedName>
    <definedName name="ww" localSheetId="1">#REF!</definedName>
    <definedName name="ww" localSheetId="2">#REF!</definedName>
    <definedName name="ww" localSheetId="11">#REF!</definedName>
    <definedName name="ww" localSheetId="4">#REF!</definedName>
    <definedName name="ww" localSheetId="7">#REF!</definedName>
    <definedName name="ww" localSheetId="8">#REF!</definedName>
    <definedName name="Z_8999F42E_62C6_4EF6_9AC1_8DF9FD38FDEA_.wvu.PrintArea" localSheetId="14" hidden="1">'LPSAL 2018  (AUDITED)'!$A$5:$H$20</definedName>
    <definedName name="Z_8999F42E_62C6_4EF6_9AC1_8DF9FD38FDEA_.wvu.PrintArea" localSheetId="12" hidden="1">'LPSAL 2019  (AUDITED)'!$A$5:$F$20</definedName>
    <definedName name="Z_8999F42E_62C6_4EF6_9AC1_8DF9FD38FDEA_.wvu.PrintArea" localSheetId="1" hidden="1">'LPSAL 2020'!$A$5:$H$20</definedName>
    <definedName name="Z_8999F42E_62C6_4EF6_9AC1_8DF9FD38FDEA_.wvu.PrintArea" localSheetId="2" hidden="1">'LPSAL 2020 (LEBIH-KURANG)'!$A$5:$J$20</definedName>
    <definedName name="Z_8999F42E_62C6_4EF6_9AC1_8DF9FD38FDEA_.wvu.PrintTitles" localSheetId="14" hidden="1">'LPSAL 2018  (AUDITED)'!$10:$12</definedName>
    <definedName name="Z_8999F42E_62C6_4EF6_9AC1_8DF9FD38FDEA_.wvu.PrintTitles" localSheetId="12" hidden="1">'LPSAL 2019  (AUDITED)'!$10:$12</definedName>
    <definedName name="Z_8999F42E_62C6_4EF6_9AC1_8DF9FD38FDEA_.wvu.PrintTitles" localSheetId="1" hidden="1">'LPSAL 2020'!$10:$12</definedName>
    <definedName name="Z_8999F42E_62C6_4EF6_9AC1_8DF9FD38FDEA_.wvu.PrintTitles" localSheetId="2" hidden="1">'LPSAL 2020 (LEBIH-KURANG)'!$10:$12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2" i="22" l="1"/>
  <c r="K12" i="22"/>
  <c r="O3" i="27" l="1"/>
  <c r="I2" i="5"/>
  <c r="J2" i="5"/>
  <c r="K2" i="5"/>
  <c r="L2" i="5"/>
  <c r="M2" i="5"/>
  <c r="I3" i="5"/>
  <c r="J3" i="5"/>
  <c r="K3" i="5"/>
  <c r="L3" i="5"/>
  <c r="M3" i="5"/>
  <c r="I4" i="5"/>
  <c r="J4" i="5"/>
  <c r="K4" i="5"/>
  <c r="L4" i="5"/>
  <c r="M4" i="5"/>
  <c r="I5" i="5"/>
  <c r="J5" i="5"/>
  <c r="K5" i="5"/>
  <c r="L5" i="5"/>
  <c r="M5" i="5"/>
  <c r="I6" i="5"/>
  <c r="J6" i="5"/>
  <c r="K6" i="5"/>
  <c r="L6" i="5"/>
  <c r="M6" i="5"/>
  <c r="I7" i="5"/>
  <c r="J7" i="5"/>
  <c r="K7" i="5"/>
  <c r="L7" i="5"/>
  <c r="M7" i="5"/>
  <c r="I8" i="5"/>
  <c r="J8" i="5"/>
  <c r="K8" i="5"/>
  <c r="L8" i="5"/>
  <c r="M8" i="5"/>
  <c r="I9" i="5"/>
  <c r="J9" i="5"/>
  <c r="K9" i="5"/>
  <c r="L9" i="5"/>
  <c r="M9" i="5"/>
  <c r="I10" i="5"/>
  <c r="J10" i="5"/>
  <c r="K10" i="5"/>
  <c r="L10" i="5"/>
  <c r="M10" i="5"/>
  <c r="I11" i="5"/>
  <c r="J11" i="5"/>
  <c r="K11" i="5"/>
  <c r="L11" i="5"/>
  <c r="M11" i="5"/>
  <c r="I12" i="5"/>
  <c r="J12" i="5"/>
  <c r="K12" i="5"/>
  <c r="L12" i="5"/>
  <c r="M12" i="5"/>
  <c r="I13" i="5"/>
  <c r="J13" i="5"/>
  <c r="K13" i="5"/>
  <c r="L13" i="5"/>
  <c r="M13" i="5"/>
  <c r="I14" i="5"/>
  <c r="J14" i="5"/>
  <c r="K14" i="5"/>
  <c r="L14" i="5"/>
  <c r="M14" i="5"/>
  <c r="I15" i="5"/>
  <c r="J15" i="5"/>
  <c r="K15" i="5"/>
  <c r="L15" i="5"/>
  <c r="M15" i="5"/>
  <c r="I16" i="5"/>
  <c r="J16" i="5"/>
  <c r="K16" i="5"/>
  <c r="L16" i="5"/>
  <c r="M16" i="5"/>
  <c r="I17" i="5"/>
  <c r="J17" i="5"/>
  <c r="K17" i="5"/>
  <c r="L17" i="5"/>
  <c r="M17" i="5"/>
  <c r="I18" i="5"/>
  <c r="J18" i="5"/>
  <c r="K18" i="5"/>
  <c r="L18" i="5"/>
  <c r="M18" i="5"/>
  <c r="I19" i="5"/>
  <c r="J19" i="5"/>
  <c r="K19" i="5"/>
  <c r="L19" i="5"/>
  <c r="M19" i="5"/>
  <c r="I20" i="5"/>
  <c r="J20" i="5"/>
  <c r="K20" i="5"/>
  <c r="L20" i="5"/>
  <c r="M20" i="5"/>
  <c r="I21" i="5"/>
  <c r="J21" i="5"/>
  <c r="K21" i="5"/>
  <c r="L21" i="5"/>
  <c r="M21" i="5"/>
  <c r="I22" i="5"/>
  <c r="J22" i="5"/>
  <c r="K22" i="5"/>
  <c r="L22" i="5"/>
  <c r="M22" i="5"/>
  <c r="I23" i="5"/>
  <c r="J23" i="5"/>
  <c r="K23" i="5"/>
  <c r="L23" i="5"/>
  <c r="M23" i="5"/>
  <c r="I24" i="5"/>
  <c r="J24" i="5"/>
  <c r="K24" i="5"/>
  <c r="L24" i="5"/>
  <c r="M24" i="5"/>
  <c r="I25" i="5"/>
  <c r="J25" i="5"/>
  <c r="K25" i="5"/>
  <c r="L25" i="5"/>
  <c r="M25" i="5"/>
  <c r="I26" i="5"/>
  <c r="J26" i="5"/>
  <c r="K26" i="5"/>
  <c r="L26" i="5"/>
  <c r="M26" i="5"/>
  <c r="I27" i="5"/>
  <c r="J27" i="5"/>
  <c r="K27" i="5"/>
  <c r="L27" i="5"/>
  <c r="M27" i="5"/>
  <c r="I28" i="5"/>
  <c r="J28" i="5"/>
  <c r="K28" i="5"/>
  <c r="L28" i="5"/>
  <c r="M28" i="5"/>
  <c r="I29" i="5"/>
  <c r="J29" i="5"/>
  <c r="K29" i="5"/>
  <c r="L29" i="5"/>
  <c r="M29" i="5"/>
  <c r="I30" i="5"/>
  <c r="J30" i="5"/>
  <c r="K30" i="5"/>
  <c r="L30" i="5"/>
  <c r="M30" i="5"/>
  <c r="I31" i="5"/>
  <c r="J31" i="5"/>
  <c r="K31" i="5"/>
  <c r="L31" i="5"/>
  <c r="M31" i="5"/>
  <c r="I32" i="5"/>
  <c r="J32" i="5"/>
  <c r="K32" i="5"/>
  <c r="L32" i="5"/>
  <c r="M32" i="5"/>
  <c r="I33" i="5"/>
  <c r="J33" i="5"/>
  <c r="K33" i="5"/>
  <c r="L33" i="5"/>
  <c r="M33" i="5"/>
  <c r="I34" i="5"/>
  <c r="J34" i="5"/>
  <c r="K34" i="5"/>
  <c r="L34" i="5"/>
  <c r="M34" i="5"/>
  <c r="I35" i="5"/>
  <c r="J35" i="5"/>
  <c r="K35" i="5"/>
  <c r="L35" i="5"/>
  <c r="M35" i="5"/>
  <c r="I36" i="5"/>
  <c r="J36" i="5"/>
  <c r="K36" i="5"/>
  <c r="L36" i="5"/>
  <c r="M36" i="5"/>
  <c r="I37" i="5"/>
  <c r="J37" i="5"/>
  <c r="K37" i="5"/>
  <c r="L37" i="5"/>
  <c r="M37" i="5"/>
  <c r="I38" i="5"/>
  <c r="J38" i="5"/>
  <c r="K38" i="5"/>
  <c r="L38" i="5"/>
  <c r="M38" i="5"/>
  <c r="I39" i="5"/>
  <c r="J39" i="5"/>
  <c r="K39" i="5"/>
  <c r="L39" i="5"/>
  <c r="M39" i="5"/>
  <c r="I40" i="5"/>
  <c r="J40" i="5"/>
  <c r="K40" i="5"/>
  <c r="L40" i="5"/>
  <c r="M40" i="5"/>
  <c r="I41" i="5"/>
  <c r="J41" i="5"/>
  <c r="K41" i="5"/>
  <c r="L41" i="5"/>
  <c r="M41" i="5"/>
  <c r="I42" i="5"/>
  <c r="J42" i="5"/>
  <c r="K42" i="5"/>
  <c r="L42" i="5"/>
  <c r="M42" i="5"/>
  <c r="I43" i="5"/>
  <c r="J43" i="5"/>
  <c r="K43" i="5"/>
  <c r="L43" i="5"/>
  <c r="M43" i="5"/>
  <c r="I44" i="5"/>
  <c r="J44" i="5"/>
  <c r="K44" i="5"/>
  <c r="L44" i="5"/>
  <c r="M44" i="5"/>
  <c r="I45" i="5"/>
  <c r="J45" i="5"/>
  <c r="K45" i="5"/>
  <c r="L45" i="5"/>
  <c r="M45" i="5"/>
  <c r="I46" i="5"/>
  <c r="J46" i="5"/>
  <c r="K46" i="5"/>
  <c r="L46" i="5"/>
  <c r="M46" i="5"/>
  <c r="I47" i="5"/>
  <c r="J47" i="5"/>
  <c r="K47" i="5"/>
  <c r="L47" i="5"/>
  <c r="M47" i="5"/>
  <c r="I48" i="5"/>
  <c r="J48" i="5"/>
  <c r="K48" i="5"/>
  <c r="L48" i="5"/>
  <c r="M48" i="5"/>
  <c r="I49" i="5"/>
  <c r="J49" i="5"/>
  <c r="K49" i="5"/>
  <c r="L49" i="5"/>
  <c r="M49" i="5"/>
  <c r="I50" i="5"/>
  <c r="J50" i="5"/>
  <c r="K50" i="5"/>
  <c r="L50" i="5"/>
  <c r="M50" i="5"/>
  <c r="I51" i="5"/>
  <c r="J51" i="5"/>
  <c r="K51" i="5"/>
  <c r="L51" i="5"/>
  <c r="M51" i="5"/>
  <c r="I52" i="5"/>
  <c r="J52" i="5"/>
  <c r="K52" i="5"/>
  <c r="L52" i="5"/>
  <c r="M52" i="5"/>
  <c r="I53" i="5"/>
  <c r="J53" i="5"/>
  <c r="K53" i="5"/>
  <c r="L53" i="5"/>
  <c r="M53" i="5"/>
  <c r="I54" i="5"/>
  <c r="J54" i="5"/>
  <c r="K54" i="5"/>
  <c r="L54" i="5"/>
  <c r="M54" i="5"/>
  <c r="I55" i="5"/>
  <c r="J55" i="5"/>
  <c r="K55" i="5"/>
  <c r="L55" i="5"/>
  <c r="M55" i="5"/>
  <c r="I56" i="5"/>
  <c r="J56" i="5"/>
  <c r="K56" i="5"/>
  <c r="L56" i="5"/>
  <c r="M56" i="5"/>
  <c r="I57" i="5"/>
  <c r="J57" i="5"/>
  <c r="K57" i="5"/>
  <c r="L57" i="5"/>
  <c r="M57" i="5"/>
  <c r="I58" i="5"/>
  <c r="J58" i="5"/>
  <c r="K58" i="5"/>
  <c r="L58" i="5"/>
  <c r="M58" i="5"/>
  <c r="I59" i="5"/>
  <c r="J59" i="5"/>
  <c r="K59" i="5"/>
  <c r="L59" i="5"/>
  <c r="M59" i="5"/>
  <c r="I60" i="5"/>
  <c r="J60" i="5"/>
  <c r="K60" i="5"/>
  <c r="L60" i="5"/>
  <c r="M60" i="5"/>
  <c r="I61" i="5"/>
  <c r="J61" i="5"/>
  <c r="K61" i="5"/>
  <c r="L61" i="5"/>
  <c r="M61" i="5"/>
  <c r="I62" i="5"/>
  <c r="J62" i="5"/>
  <c r="K62" i="5"/>
  <c r="L62" i="5"/>
  <c r="M62" i="5"/>
  <c r="L58" i="48"/>
  <c r="K58" i="48"/>
  <c r="J58" i="48"/>
  <c r="L57" i="48"/>
  <c r="K57" i="48"/>
  <c r="J57" i="48"/>
  <c r="L56" i="48"/>
  <c r="K56" i="48"/>
  <c r="J56" i="48"/>
  <c r="L55" i="48"/>
  <c r="K55" i="48"/>
  <c r="J55" i="48"/>
  <c r="L54" i="48"/>
  <c r="K54" i="48"/>
  <c r="J54" i="48"/>
  <c r="L53" i="48"/>
  <c r="K53" i="48"/>
  <c r="J53" i="48"/>
  <c r="L52" i="48"/>
  <c r="K52" i="48"/>
  <c r="J52" i="48"/>
  <c r="L51" i="48"/>
  <c r="K51" i="48"/>
  <c r="J51" i="48"/>
  <c r="L50" i="48"/>
  <c r="K50" i="48"/>
  <c r="J50" i="48"/>
  <c r="L49" i="48"/>
  <c r="K49" i="48"/>
  <c r="J49" i="48"/>
  <c r="L48" i="48"/>
  <c r="K48" i="48"/>
  <c r="J48" i="48"/>
  <c r="L47" i="48"/>
  <c r="K47" i="48"/>
  <c r="J47" i="48"/>
  <c r="L46" i="48"/>
  <c r="K46" i="48"/>
  <c r="J46" i="48"/>
  <c r="L45" i="48"/>
  <c r="K45" i="48"/>
  <c r="J45" i="48"/>
  <c r="L44" i="48"/>
  <c r="K44" i="48"/>
  <c r="J44" i="48"/>
  <c r="L43" i="48"/>
  <c r="K43" i="48"/>
  <c r="J43" i="48"/>
  <c r="L42" i="48"/>
  <c r="K42" i="48"/>
  <c r="J42" i="48"/>
  <c r="L41" i="48"/>
  <c r="K41" i="48"/>
  <c r="J41" i="48"/>
  <c r="L40" i="48"/>
  <c r="K40" i="48"/>
  <c r="J40" i="48"/>
  <c r="L39" i="48"/>
  <c r="K39" i="48"/>
  <c r="J39" i="48"/>
  <c r="L38" i="48"/>
  <c r="K38" i="48"/>
  <c r="J38" i="48"/>
  <c r="L37" i="48"/>
  <c r="K37" i="48"/>
  <c r="J37" i="48"/>
  <c r="L36" i="48"/>
  <c r="K36" i="48"/>
  <c r="J36" i="48"/>
  <c r="L35" i="48"/>
  <c r="K35" i="48"/>
  <c r="J35" i="48"/>
  <c r="L34" i="48"/>
  <c r="K34" i="48"/>
  <c r="J34" i="48"/>
  <c r="L33" i="48"/>
  <c r="K33" i="48"/>
  <c r="J33" i="48"/>
  <c r="L32" i="48"/>
  <c r="K32" i="48"/>
  <c r="J32" i="48"/>
  <c r="L31" i="48"/>
  <c r="K31" i="48"/>
  <c r="J31" i="48"/>
  <c r="L30" i="48"/>
  <c r="K30" i="48"/>
  <c r="J30" i="48"/>
  <c r="L29" i="48"/>
  <c r="K29" i="48"/>
  <c r="J29" i="48"/>
  <c r="L28" i="48"/>
  <c r="K28" i="48"/>
  <c r="J28" i="48"/>
  <c r="L27" i="48"/>
  <c r="K27" i="48"/>
  <c r="J27" i="48"/>
  <c r="L26" i="48"/>
  <c r="K26" i="48"/>
  <c r="J26" i="48"/>
  <c r="L25" i="48"/>
  <c r="K25" i="48"/>
  <c r="J25" i="48"/>
  <c r="L24" i="48"/>
  <c r="K24" i="48"/>
  <c r="J24" i="48"/>
  <c r="L23" i="48"/>
  <c r="K23" i="48"/>
  <c r="J23" i="48"/>
  <c r="L22" i="48"/>
  <c r="K22" i="48"/>
  <c r="J22" i="48"/>
  <c r="L21" i="48"/>
  <c r="K21" i="48"/>
  <c r="J21" i="48"/>
  <c r="L20" i="48"/>
  <c r="K20" i="48"/>
  <c r="J20" i="48"/>
  <c r="L19" i="48"/>
  <c r="K19" i="48"/>
  <c r="J19" i="48"/>
  <c r="L18" i="48"/>
  <c r="K18" i="48"/>
  <c r="J18" i="48"/>
  <c r="L17" i="48"/>
  <c r="K17" i="48"/>
  <c r="J17" i="48"/>
  <c r="L16" i="48"/>
  <c r="K16" i="48"/>
  <c r="J16" i="48"/>
  <c r="L15" i="48"/>
  <c r="K15" i="48"/>
  <c r="J15" i="48"/>
  <c r="L14" i="48"/>
  <c r="K14" i="48"/>
  <c r="J14" i="48"/>
  <c r="L13" i="48"/>
  <c r="K13" i="48"/>
  <c r="J13" i="48"/>
  <c r="L12" i="48"/>
  <c r="K12" i="48"/>
  <c r="J12" i="48"/>
  <c r="L11" i="48"/>
  <c r="K11" i="48"/>
  <c r="J11" i="48"/>
  <c r="L10" i="48"/>
  <c r="K10" i="48"/>
  <c r="J10" i="48"/>
  <c r="L9" i="48"/>
  <c r="K9" i="48"/>
  <c r="J9" i="48"/>
  <c r="L8" i="48"/>
  <c r="K8" i="48"/>
  <c r="J8" i="48"/>
  <c r="L7" i="48"/>
  <c r="K7" i="48"/>
  <c r="J7" i="48"/>
  <c r="L6" i="48"/>
  <c r="K6" i="48"/>
  <c r="J6" i="48"/>
  <c r="L5" i="48"/>
  <c r="K5" i="48"/>
  <c r="J5" i="48"/>
  <c r="L4" i="48"/>
  <c r="K4" i="48"/>
  <c r="J4" i="48"/>
  <c r="L2200" i="45"/>
  <c r="L2199" i="45"/>
  <c r="L2198" i="45"/>
  <c r="L2197" i="45"/>
  <c r="L2196" i="45"/>
  <c r="L2195" i="45"/>
  <c r="L2194" i="45"/>
  <c r="L2193" i="45"/>
  <c r="L2192" i="45"/>
  <c r="L2191" i="45"/>
  <c r="L2190" i="45"/>
  <c r="L2189" i="45"/>
  <c r="L2188" i="45"/>
  <c r="L2187" i="45"/>
  <c r="L2186" i="45"/>
  <c r="L2185" i="45"/>
  <c r="L2184" i="45"/>
  <c r="L2183" i="45"/>
  <c r="L2182" i="45"/>
  <c r="L2181" i="45"/>
  <c r="L2180" i="45"/>
  <c r="L2179" i="45"/>
  <c r="L2178" i="45"/>
  <c r="L2177" i="45"/>
  <c r="L2176" i="45"/>
  <c r="L2175" i="45"/>
  <c r="L2174" i="45"/>
  <c r="L2173" i="45"/>
  <c r="L2172" i="45"/>
  <c r="L2171" i="45"/>
  <c r="L2170" i="45"/>
  <c r="L2169" i="45"/>
  <c r="L2168" i="45"/>
  <c r="L2167" i="45"/>
  <c r="L2166" i="45"/>
  <c r="L2165" i="45"/>
  <c r="L2164" i="45"/>
  <c r="L2163" i="45"/>
  <c r="L2162" i="45"/>
  <c r="L2161" i="45"/>
  <c r="L2160" i="45"/>
  <c r="L2159" i="45"/>
  <c r="L2158" i="45"/>
  <c r="L2157" i="45"/>
  <c r="L2156" i="45"/>
  <c r="L2155" i="45"/>
  <c r="L2154" i="45"/>
  <c r="L2153" i="45"/>
  <c r="L2152" i="45"/>
  <c r="L2151" i="45"/>
  <c r="L2150" i="45"/>
  <c r="L2149" i="45"/>
  <c r="L2148" i="45"/>
  <c r="L2147" i="45"/>
  <c r="L2146" i="45"/>
  <c r="L2145" i="45"/>
  <c r="L2144" i="45"/>
  <c r="L2143" i="45"/>
  <c r="L2142" i="45"/>
  <c r="L2141" i="45"/>
  <c r="L2140" i="45"/>
  <c r="L2139" i="45"/>
  <c r="L2138" i="45"/>
  <c r="L2137" i="45"/>
  <c r="L2136" i="45"/>
  <c r="L2135" i="45"/>
  <c r="L2134" i="45"/>
  <c r="L2133" i="45"/>
  <c r="L2132" i="45"/>
  <c r="L2131" i="45"/>
  <c r="L2130" i="45"/>
  <c r="L2129" i="45"/>
  <c r="L2128" i="45"/>
  <c r="L2127" i="45"/>
  <c r="L2126" i="45"/>
  <c r="L2125" i="45"/>
  <c r="L2124" i="45"/>
  <c r="L2123" i="45"/>
  <c r="L2122" i="45"/>
  <c r="L2121" i="45"/>
  <c r="L2120" i="45"/>
  <c r="L2119" i="45"/>
  <c r="L2118" i="45"/>
  <c r="L2117" i="45"/>
  <c r="L2116" i="45"/>
  <c r="L2115" i="45"/>
  <c r="L2114" i="45"/>
  <c r="L2113" i="45"/>
  <c r="L2112" i="45"/>
  <c r="L2111" i="45"/>
  <c r="L2110" i="45"/>
  <c r="L2109" i="45"/>
  <c r="L2108" i="45"/>
  <c r="L2107" i="45"/>
  <c r="L2106" i="45"/>
  <c r="L2105" i="45"/>
  <c r="L2104" i="45"/>
  <c r="L2103" i="45"/>
  <c r="L2102" i="45"/>
  <c r="L2101" i="45"/>
  <c r="L2100" i="45"/>
  <c r="L2099" i="45"/>
  <c r="L2098" i="45"/>
  <c r="L2097" i="45"/>
  <c r="L2096" i="45"/>
  <c r="L2095" i="45"/>
  <c r="L2094" i="45"/>
  <c r="L2093" i="45"/>
  <c r="L2092" i="45"/>
  <c r="L2091" i="45"/>
  <c r="L2090" i="45"/>
  <c r="L2089" i="45"/>
  <c r="L2088" i="45"/>
  <c r="L2087" i="45"/>
  <c r="L2086" i="45"/>
  <c r="L2085" i="45"/>
  <c r="L2084" i="45"/>
  <c r="L2083" i="45"/>
  <c r="L2082" i="45"/>
  <c r="L2081" i="45"/>
  <c r="L2080" i="45"/>
  <c r="L2079" i="45"/>
  <c r="L2078" i="45"/>
  <c r="L2077" i="45"/>
  <c r="L2076" i="45"/>
  <c r="L2075" i="45"/>
  <c r="L2074" i="45"/>
  <c r="L2073" i="45"/>
  <c r="L2072" i="45"/>
  <c r="L2071" i="45"/>
  <c r="L2070" i="45"/>
  <c r="L2069" i="45"/>
  <c r="L2068" i="45"/>
  <c r="L2067" i="45"/>
  <c r="L2066" i="45"/>
  <c r="L2065" i="45"/>
  <c r="L2064" i="45"/>
  <c r="L2063" i="45"/>
  <c r="L2062" i="45"/>
  <c r="L2061" i="45"/>
  <c r="L2060" i="45"/>
  <c r="L2059" i="45"/>
  <c r="L2058" i="45"/>
  <c r="L2057" i="45"/>
  <c r="L2056" i="45"/>
  <c r="L2055" i="45"/>
  <c r="L2054" i="45"/>
  <c r="L2053" i="45"/>
  <c r="L2052" i="45"/>
  <c r="L2051" i="45"/>
  <c r="L2050" i="45"/>
  <c r="L2049" i="45"/>
  <c r="L2048" i="45"/>
  <c r="L2047" i="45"/>
  <c r="L2046" i="45"/>
  <c r="L2045" i="45"/>
  <c r="L2044" i="45"/>
  <c r="L2043" i="45"/>
  <c r="L2042" i="45"/>
  <c r="L2041" i="45"/>
  <c r="L2040" i="45"/>
  <c r="L2039" i="45"/>
  <c r="L2038" i="45"/>
  <c r="L2037" i="45"/>
  <c r="L2036" i="45"/>
  <c r="L2035" i="45"/>
  <c r="L2034" i="45"/>
  <c r="L2033" i="45"/>
  <c r="L2032" i="45"/>
  <c r="L2031" i="45"/>
  <c r="L2030" i="45"/>
  <c r="L2029" i="45"/>
  <c r="L2028" i="45"/>
  <c r="L2027" i="45"/>
  <c r="L2026" i="45"/>
  <c r="L2025" i="45"/>
  <c r="L2024" i="45"/>
  <c r="L2023" i="45"/>
  <c r="L2022" i="45"/>
  <c r="L2021" i="45"/>
  <c r="L2020" i="45"/>
  <c r="L2019" i="45"/>
  <c r="L2018" i="45"/>
  <c r="L2017" i="45"/>
  <c r="L2016" i="45"/>
  <c r="L2015" i="45"/>
  <c r="L2014" i="45"/>
  <c r="L2013" i="45"/>
  <c r="L2012" i="45"/>
  <c r="L2011" i="45"/>
  <c r="L2010" i="45"/>
  <c r="L2009" i="45"/>
  <c r="L2008" i="45"/>
  <c r="L2007" i="45"/>
  <c r="L2006" i="45"/>
  <c r="L2005" i="45"/>
  <c r="L2004" i="45"/>
  <c r="L2003" i="45"/>
  <c r="L2002" i="45"/>
  <c r="L2001" i="45"/>
  <c r="L2000" i="45"/>
  <c r="L1999" i="45"/>
  <c r="L1998" i="45"/>
  <c r="L1997" i="45"/>
  <c r="L1996" i="45"/>
  <c r="L1995" i="45"/>
  <c r="L1994" i="45"/>
  <c r="L1993" i="45"/>
  <c r="L1992" i="45"/>
  <c r="L1991" i="45"/>
  <c r="L1990" i="45"/>
  <c r="L1989" i="45"/>
  <c r="L1988" i="45"/>
  <c r="L1987" i="45"/>
  <c r="L1986" i="45"/>
  <c r="L1985" i="45"/>
  <c r="L1984" i="45"/>
  <c r="L1983" i="45"/>
  <c r="L1982" i="45"/>
  <c r="L1981" i="45"/>
  <c r="L1980" i="45"/>
  <c r="L1979" i="45"/>
  <c r="L1978" i="45"/>
  <c r="L1977" i="45"/>
  <c r="L1976" i="45"/>
  <c r="L1975" i="45"/>
  <c r="L1974" i="45"/>
  <c r="L1973" i="45"/>
  <c r="L1972" i="45"/>
  <c r="L1971" i="45"/>
  <c r="L1970" i="45"/>
  <c r="L1969" i="45"/>
  <c r="L1968" i="45"/>
  <c r="L1967" i="45"/>
  <c r="L1966" i="45"/>
  <c r="L1965" i="45"/>
  <c r="L1964" i="45"/>
  <c r="L1963" i="45"/>
  <c r="L1962" i="45"/>
  <c r="L1961" i="45"/>
  <c r="L1960" i="45"/>
  <c r="L1959" i="45"/>
  <c r="L1958" i="45"/>
  <c r="L1957" i="45"/>
  <c r="L1956" i="45"/>
  <c r="L1955" i="45"/>
  <c r="L1954" i="45"/>
  <c r="L1953" i="45"/>
  <c r="L1952" i="45"/>
  <c r="L1951" i="45"/>
  <c r="L1950" i="45"/>
  <c r="L1949" i="45"/>
  <c r="L1948" i="45"/>
  <c r="L1947" i="45"/>
  <c r="L1946" i="45"/>
  <c r="L1945" i="45"/>
  <c r="L1944" i="45"/>
  <c r="L1943" i="45"/>
  <c r="L1942" i="45"/>
  <c r="L1941" i="45"/>
  <c r="L1940" i="45"/>
  <c r="L1939" i="45"/>
  <c r="L1938" i="45"/>
  <c r="L1937" i="45"/>
  <c r="L1936" i="45"/>
  <c r="L1935" i="45"/>
  <c r="L1934" i="45"/>
  <c r="L1933" i="45"/>
  <c r="L1932" i="45"/>
  <c r="L1931" i="45"/>
  <c r="L1930" i="45"/>
  <c r="L1929" i="45"/>
  <c r="L1928" i="45"/>
  <c r="L1927" i="45"/>
  <c r="L1926" i="45"/>
  <c r="L1925" i="45"/>
  <c r="L1924" i="45"/>
  <c r="L1923" i="45"/>
  <c r="L1922" i="45"/>
  <c r="L1921" i="45"/>
  <c r="L1920" i="45"/>
  <c r="L1919" i="45"/>
  <c r="L1918" i="45"/>
  <c r="L1917" i="45"/>
  <c r="L1916" i="45"/>
  <c r="L1915" i="45"/>
  <c r="L1914" i="45"/>
  <c r="L1913" i="45"/>
  <c r="L1912" i="45"/>
  <c r="L1911" i="45"/>
  <c r="L1910" i="45"/>
  <c r="L1909" i="45"/>
  <c r="L1908" i="45"/>
  <c r="L1907" i="45"/>
  <c r="L1906" i="45"/>
  <c r="L1905" i="45"/>
  <c r="L1904" i="45"/>
  <c r="L1903" i="45"/>
  <c r="L1902" i="45"/>
  <c r="L1901" i="45"/>
  <c r="L1900" i="45"/>
  <c r="L1899" i="45"/>
  <c r="L1898" i="45"/>
  <c r="L1897" i="45"/>
  <c r="L1896" i="45"/>
  <c r="L1895" i="45"/>
  <c r="L1894" i="45"/>
  <c r="L1893" i="45"/>
  <c r="L1892" i="45"/>
  <c r="L1891" i="45"/>
  <c r="L1890" i="45"/>
  <c r="L1889" i="45"/>
  <c r="L1888" i="45"/>
  <c r="L1887" i="45"/>
  <c r="L1886" i="45"/>
  <c r="L1885" i="45"/>
  <c r="L1884" i="45"/>
  <c r="L1883" i="45"/>
  <c r="L1882" i="45"/>
  <c r="L1881" i="45"/>
  <c r="L1880" i="45"/>
  <c r="L1879" i="45"/>
  <c r="L1878" i="45"/>
  <c r="L1877" i="45"/>
  <c r="L1876" i="45"/>
  <c r="L1875" i="45"/>
  <c r="L1874" i="45"/>
  <c r="L1873" i="45"/>
  <c r="L1872" i="45"/>
  <c r="L1871" i="45"/>
  <c r="L1870" i="45"/>
  <c r="L1869" i="45"/>
  <c r="L1868" i="45"/>
  <c r="L1867" i="45"/>
  <c r="L1866" i="45"/>
  <c r="L1865" i="45"/>
  <c r="L1864" i="45"/>
  <c r="L1863" i="45"/>
  <c r="L1862" i="45"/>
  <c r="L1861" i="45"/>
  <c r="L1860" i="45"/>
  <c r="L1859" i="45"/>
  <c r="L1858" i="45"/>
  <c r="L1857" i="45"/>
  <c r="L1856" i="45"/>
  <c r="L1855" i="45"/>
  <c r="L1854" i="45"/>
  <c r="L1853" i="45"/>
  <c r="L1852" i="45"/>
  <c r="L1851" i="45"/>
  <c r="L1850" i="45"/>
  <c r="L1849" i="45"/>
  <c r="L1848" i="45"/>
  <c r="L1847" i="45"/>
  <c r="L1846" i="45"/>
  <c r="L1845" i="45"/>
  <c r="L1844" i="45"/>
  <c r="L1843" i="45"/>
  <c r="L1842" i="45"/>
  <c r="L1841" i="45"/>
  <c r="L1840" i="45"/>
  <c r="L1839" i="45"/>
  <c r="L1838" i="45"/>
  <c r="L1837" i="45"/>
  <c r="L1836" i="45"/>
  <c r="L1835" i="45"/>
  <c r="L1834" i="45"/>
  <c r="L1833" i="45"/>
  <c r="L1832" i="45"/>
  <c r="L1831" i="45"/>
  <c r="L1830" i="45"/>
  <c r="L1829" i="45"/>
  <c r="L1828" i="45"/>
  <c r="L1827" i="45"/>
  <c r="L1826" i="45"/>
  <c r="L1825" i="45"/>
  <c r="L1824" i="45"/>
  <c r="L1823" i="45"/>
  <c r="L1822" i="45"/>
  <c r="L1821" i="45"/>
  <c r="L1820" i="45"/>
  <c r="L1819" i="45"/>
  <c r="L1818" i="45"/>
  <c r="L1817" i="45"/>
  <c r="L1816" i="45"/>
  <c r="L1815" i="45"/>
  <c r="L1814" i="45"/>
  <c r="L1813" i="45"/>
  <c r="L1812" i="45"/>
  <c r="L1811" i="45"/>
  <c r="L1810" i="45"/>
  <c r="L1809" i="45"/>
  <c r="L1808" i="45"/>
  <c r="L1807" i="45"/>
  <c r="L1806" i="45"/>
  <c r="L1805" i="45"/>
  <c r="L1804" i="45"/>
  <c r="L1803" i="45"/>
  <c r="L1802" i="45"/>
  <c r="L1801" i="45"/>
  <c r="L1800" i="45"/>
  <c r="L1799" i="45"/>
  <c r="L1798" i="45"/>
  <c r="L1797" i="45"/>
  <c r="L1796" i="45"/>
  <c r="L1795" i="45"/>
  <c r="L1794" i="45"/>
  <c r="L1793" i="45"/>
  <c r="L1792" i="45"/>
  <c r="L1791" i="45"/>
  <c r="L1790" i="45"/>
  <c r="L1789" i="45"/>
  <c r="L1788" i="45"/>
  <c r="L1787" i="45"/>
  <c r="L1786" i="45"/>
  <c r="L1785" i="45"/>
  <c r="L1784" i="45"/>
  <c r="L1783" i="45"/>
  <c r="L1782" i="45"/>
  <c r="L1781" i="45"/>
  <c r="L1780" i="45"/>
  <c r="L1779" i="45"/>
  <c r="L1778" i="45"/>
  <c r="L1777" i="45"/>
  <c r="L1776" i="45"/>
  <c r="L1775" i="45"/>
  <c r="L1774" i="45"/>
  <c r="L1773" i="45"/>
  <c r="L1772" i="45"/>
  <c r="L1771" i="45"/>
  <c r="L1770" i="45"/>
  <c r="L1769" i="45"/>
  <c r="L1768" i="45"/>
  <c r="L1767" i="45"/>
  <c r="L1766" i="45"/>
  <c r="L1765" i="45"/>
  <c r="L1764" i="45"/>
  <c r="L1763" i="45"/>
  <c r="L1762" i="45"/>
  <c r="L1761" i="45"/>
  <c r="L1760" i="45"/>
  <c r="L1759" i="45"/>
  <c r="L1758" i="45"/>
  <c r="L1757" i="45"/>
  <c r="L1756" i="45"/>
  <c r="L1755" i="45"/>
  <c r="L1754" i="45"/>
  <c r="L1753" i="45"/>
  <c r="L1752" i="45"/>
  <c r="L1751" i="45"/>
  <c r="L1750" i="45"/>
  <c r="L1749" i="45"/>
  <c r="L1748" i="45"/>
  <c r="L1747" i="45"/>
  <c r="L1746" i="45"/>
  <c r="L1745" i="45"/>
  <c r="L1744" i="45"/>
  <c r="L1743" i="45"/>
  <c r="L1742" i="45"/>
  <c r="L1741" i="45"/>
  <c r="L1740" i="45"/>
  <c r="L1739" i="45"/>
  <c r="L1738" i="45"/>
  <c r="L1737" i="45"/>
  <c r="L1736" i="45"/>
  <c r="L1735" i="45"/>
  <c r="L1734" i="45"/>
  <c r="L1733" i="45"/>
  <c r="L1732" i="45"/>
  <c r="L1731" i="45"/>
  <c r="L1730" i="45"/>
  <c r="L1729" i="45"/>
  <c r="L1728" i="45"/>
  <c r="L1727" i="45"/>
  <c r="L1726" i="45"/>
  <c r="L1725" i="45"/>
  <c r="L1724" i="45"/>
  <c r="L1723" i="45"/>
  <c r="L1722" i="45"/>
  <c r="L1721" i="45"/>
  <c r="L1720" i="45"/>
  <c r="L1719" i="45"/>
  <c r="L1718" i="45"/>
  <c r="L1717" i="45"/>
  <c r="L1716" i="45"/>
  <c r="L1715" i="45"/>
  <c r="L1714" i="45"/>
  <c r="L1713" i="45"/>
  <c r="L1712" i="45"/>
  <c r="L1711" i="45"/>
  <c r="L1710" i="45"/>
  <c r="L1709" i="45"/>
  <c r="L1708" i="45"/>
  <c r="L1707" i="45"/>
  <c r="L1706" i="45"/>
  <c r="L1705" i="45"/>
  <c r="L1704" i="45"/>
  <c r="L1703" i="45"/>
  <c r="L1702" i="45"/>
  <c r="L1701" i="45"/>
  <c r="L1700" i="45"/>
  <c r="L1699" i="45"/>
  <c r="L1698" i="45"/>
  <c r="L1697" i="45"/>
  <c r="L1696" i="45"/>
  <c r="L1695" i="45"/>
  <c r="L1694" i="45"/>
  <c r="L1693" i="45"/>
  <c r="L1692" i="45"/>
  <c r="L1691" i="45"/>
  <c r="L1690" i="45"/>
  <c r="L1689" i="45"/>
  <c r="L1688" i="45"/>
  <c r="L1687" i="45"/>
  <c r="L1686" i="45"/>
  <c r="L1685" i="45"/>
  <c r="L1684" i="45"/>
  <c r="L1683" i="45"/>
  <c r="L1682" i="45"/>
  <c r="L1681" i="45"/>
  <c r="L1680" i="45"/>
  <c r="L1679" i="45"/>
  <c r="L1678" i="45"/>
  <c r="L1677" i="45"/>
  <c r="L1676" i="45"/>
  <c r="L1675" i="45"/>
  <c r="L1674" i="45"/>
  <c r="L1673" i="45"/>
  <c r="L1672" i="45"/>
  <c r="L1671" i="45"/>
  <c r="L1670" i="45"/>
  <c r="L1669" i="45"/>
  <c r="L1668" i="45"/>
  <c r="L1667" i="45"/>
  <c r="L1666" i="45"/>
  <c r="L1665" i="45"/>
  <c r="L1664" i="45"/>
  <c r="L1663" i="45"/>
  <c r="L1662" i="45"/>
  <c r="L1661" i="45"/>
  <c r="L1660" i="45"/>
  <c r="L1659" i="45"/>
  <c r="L1658" i="45"/>
  <c r="L1657" i="45"/>
  <c r="L1656" i="45"/>
  <c r="L1655" i="45"/>
  <c r="L1654" i="45"/>
  <c r="L1653" i="45"/>
  <c r="L1652" i="45"/>
  <c r="L1651" i="45"/>
  <c r="L1650" i="45"/>
  <c r="L1649" i="45"/>
  <c r="L1648" i="45"/>
  <c r="L1647" i="45"/>
  <c r="L1646" i="45"/>
  <c r="L1645" i="45"/>
  <c r="L1644" i="45"/>
  <c r="L1643" i="45"/>
  <c r="L1642" i="45"/>
  <c r="L1641" i="45"/>
  <c r="L1640" i="45"/>
  <c r="L1639" i="45"/>
  <c r="L1638" i="45"/>
  <c r="L1637" i="45"/>
  <c r="L1636" i="45"/>
  <c r="L1635" i="45"/>
  <c r="L1634" i="45"/>
  <c r="L1633" i="45"/>
  <c r="L1632" i="45"/>
  <c r="L1631" i="45"/>
  <c r="L1630" i="45"/>
  <c r="L1629" i="45"/>
  <c r="L1628" i="45"/>
  <c r="L1627" i="45"/>
  <c r="L1626" i="45"/>
  <c r="L1625" i="45"/>
  <c r="L1624" i="45"/>
  <c r="L1623" i="45"/>
  <c r="L1622" i="45"/>
  <c r="L1621" i="45"/>
  <c r="L1620" i="45"/>
  <c r="L1619" i="45"/>
  <c r="L1618" i="45"/>
  <c r="L1617" i="45"/>
  <c r="L1616" i="45"/>
  <c r="L1615" i="45"/>
  <c r="L1614" i="45"/>
  <c r="L1613" i="45"/>
  <c r="L1612" i="45"/>
  <c r="L1611" i="45"/>
  <c r="L1610" i="45"/>
  <c r="L1609" i="45"/>
  <c r="L1608" i="45"/>
  <c r="L1607" i="45"/>
  <c r="L1606" i="45"/>
  <c r="L1605" i="45"/>
  <c r="L1604" i="45"/>
  <c r="L1603" i="45"/>
  <c r="L1602" i="45"/>
  <c r="L1601" i="45"/>
  <c r="L1600" i="45"/>
  <c r="L1599" i="45"/>
  <c r="L1598" i="45"/>
  <c r="L1597" i="45"/>
  <c r="L1596" i="45"/>
  <c r="L1595" i="45"/>
  <c r="L1594" i="45"/>
  <c r="L1593" i="45"/>
  <c r="L1592" i="45"/>
  <c r="L1591" i="45"/>
  <c r="L1590" i="45"/>
  <c r="L1589" i="45"/>
  <c r="L1588" i="45"/>
  <c r="L1587" i="45"/>
  <c r="L1586" i="45"/>
  <c r="L1585" i="45"/>
  <c r="L1584" i="45"/>
  <c r="L1583" i="45"/>
  <c r="L1582" i="45"/>
  <c r="L1581" i="45"/>
  <c r="L1580" i="45"/>
  <c r="L1579" i="45"/>
  <c r="L1578" i="45"/>
  <c r="L1577" i="45"/>
  <c r="L1576" i="45"/>
  <c r="L1575" i="45"/>
  <c r="L1574" i="45"/>
  <c r="L1573" i="45"/>
  <c r="L1572" i="45"/>
  <c r="L1571" i="45"/>
  <c r="L1570" i="45"/>
  <c r="L1569" i="45"/>
  <c r="L1568" i="45"/>
  <c r="L1567" i="45"/>
  <c r="L1566" i="45"/>
  <c r="L1565" i="45"/>
  <c r="L1564" i="45"/>
  <c r="L1563" i="45"/>
  <c r="L1562" i="45"/>
  <c r="L1561" i="45"/>
  <c r="L1560" i="45"/>
  <c r="L1559" i="45"/>
  <c r="L1558" i="45"/>
  <c r="L1557" i="45"/>
  <c r="L1556" i="45"/>
  <c r="L1555" i="45"/>
  <c r="L1554" i="45"/>
  <c r="L1553" i="45"/>
  <c r="L1552" i="45"/>
  <c r="L1551" i="45"/>
  <c r="L1550" i="45"/>
  <c r="L1549" i="45"/>
  <c r="L1548" i="45"/>
  <c r="L1547" i="45"/>
  <c r="L1546" i="45"/>
  <c r="L1545" i="45"/>
  <c r="L1544" i="45"/>
  <c r="L1543" i="45"/>
  <c r="L1542" i="45"/>
  <c r="L1541" i="45"/>
  <c r="L1540" i="45"/>
  <c r="L1539" i="45"/>
  <c r="L1538" i="45"/>
  <c r="L1537" i="45"/>
  <c r="L1536" i="45"/>
  <c r="L1535" i="45"/>
  <c r="L1534" i="45"/>
  <c r="L1533" i="45"/>
  <c r="L1532" i="45"/>
  <c r="L1531" i="45"/>
  <c r="L1530" i="45"/>
  <c r="L1529" i="45"/>
  <c r="L1528" i="45"/>
  <c r="L1527" i="45"/>
  <c r="L1526" i="45"/>
  <c r="L1525" i="45"/>
  <c r="L1524" i="45"/>
  <c r="L1523" i="45"/>
  <c r="L1522" i="45"/>
  <c r="L1521" i="45"/>
  <c r="L1520" i="45"/>
  <c r="L1519" i="45"/>
  <c r="L1518" i="45"/>
  <c r="L1517" i="45"/>
  <c r="L1516" i="45"/>
  <c r="L1515" i="45"/>
  <c r="L1514" i="45"/>
  <c r="L1513" i="45"/>
  <c r="L1512" i="45"/>
  <c r="L1511" i="45"/>
  <c r="L1510" i="45"/>
  <c r="L1509" i="45"/>
  <c r="L1508" i="45"/>
  <c r="L1507" i="45"/>
  <c r="L1506" i="45"/>
  <c r="L1505" i="45"/>
  <c r="L1504" i="45"/>
  <c r="L1503" i="45"/>
  <c r="L1502" i="45"/>
  <c r="L1501" i="45"/>
  <c r="L1500" i="45"/>
  <c r="L1499" i="45"/>
  <c r="L1498" i="45"/>
  <c r="L1497" i="45"/>
  <c r="L1496" i="45"/>
  <c r="L1495" i="45"/>
  <c r="L1494" i="45"/>
  <c r="L1493" i="45"/>
  <c r="L1492" i="45"/>
  <c r="L1491" i="45"/>
  <c r="L1490" i="45"/>
  <c r="L1489" i="45"/>
  <c r="L1488" i="45"/>
  <c r="L1487" i="45"/>
  <c r="L1486" i="45"/>
  <c r="L1485" i="45"/>
  <c r="L1484" i="45"/>
  <c r="L1483" i="45"/>
  <c r="L1482" i="45"/>
  <c r="L1481" i="45"/>
  <c r="L1480" i="45"/>
  <c r="L1479" i="45"/>
  <c r="L1478" i="45"/>
  <c r="L1477" i="45"/>
  <c r="L1476" i="45"/>
  <c r="L1475" i="45"/>
  <c r="L1474" i="45"/>
  <c r="L1473" i="45"/>
  <c r="L1472" i="45"/>
  <c r="L1471" i="45"/>
  <c r="L1470" i="45"/>
  <c r="L1469" i="45"/>
  <c r="L1468" i="45"/>
  <c r="L1467" i="45"/>
  <c r="L1466" i="45"/>
  <c r="L1465" i="45"/>
  <c r="L1464" i="45"/>
  <c r="L1463" i="45"/>
  <c r="L1462" i="45"/>
  <c r="L1461" i="45"/>
  <c r="L1460" i="45"/>
  <c r="L1459" i="45"/>
  <c r="L1458" i="45"/>
  <c r="L1457" i="45"/>
  <c r="L1456" i="45"/>
  <c r="L1455" i="45"/>
  <c r="L1454" i="45"/>
  <c r="L1453" i="45"/>
  <c r="L1452" i="45"/>
  <c r="L1451" i="45"/>
  <c r="L1450" i="45"/>
  <c r="L1449" i="45"/>
  <c r="L1448" i="45"/>
  <c r="L1447" i="45"/>
  <c r="L1446" i="45"/>
  <c r="L1445" i="45"/>
  <c r="L1444" i="45"/>
  <c r="L1443" i="45"/>
  <c r="L1442" i="45"/>
  <c r="L1441" i="45"/>
  <c r="L1440" i="45"/>
  <c r="L1439" i="45"/>
  <c r="L1438" i="45"/>
  <c r="L1437" i="45"/>
  <c r="L1436" i="45"/>
  <c r="L1435" i="45"/>
  <c r="L1434" i="45"/>
  <c r="L1433" i="45"/>
  <c r="L1432" i="45"/>
  <c r="L1431" i="45"/>
  <c r="L1430" i="45"/>
  <c r="L1429" i="45"/>
  <c r="L1428" i="45"/>
  <c r="L1427" i="45"/>
  <c r="L1426" i="45"/>
  <c r="L1425" i="45"/>
  <c r="L1424" i="45"/>
  <c r="L1423" i="45"/>
  <c r="L1422" i="45"/>
  <c r="L1421" i="45"/>
  <c r="L1420" i="45"/>
  <c r="L1419" i="45"/>
  <c r="L1418" i="45"/>
  <c r="L1417" i="45"/>
  <c r="L1416" i="45"/>
  <c r="L1415" i="45"/>
  <c r="L1414" i="45"/>
  <c r="L1413" i="45"/>
  <c r="L1412" i="45"/>
  <c r="L1411" i="45"/>
  <c r="L1410" i="45"/>
  <c r="L1409" i="45"/>
  <c r="L1408" i="45"/>
  <c r="L1407" i="45"/>
  <c r="L1406" i="45"/>
  <c r="L1405" i="45"/>
  <c r="L1404" i="45"/>
  <c r="L1403" i="45"/>
  <c r="L1402" i="45"/>
  <c r="L1401" i="45"/>
  <c r="L1400" i="45"/>
  <c r="L1399" i="45"/>
  <c r="L1398" i="45"/>
  <c r="L1397" i="45"/>
  <c r="L1396" i="45"/>
  <c r="L1395" i="45"/>
  <c r="L1394" i="45"/>
  <c r="L1393" i="45"/>
  <c r="L1392" i="45"/>
  <c r="L1391" i="45"/>
  <c r="L1390" i="45"/>
  <c r="L1389" i="45"/>
  <c r="L1388" i="45"/>
  <c r="L1387" i="45"/>
  <c r="L1386" i="45"/>
  <c r="L1385" i="45"/>
  <c r="L1384" i="45"/>
  <c r="L1383" i="45"/>
  <c r="L1382" i="45"/>
  <c r="L1381" i="45"/>
  <c r="L1380" i="45"/>
  <c r="L1379" i="45"/>
  <c r="L1378" i="45"/>
  <c r="L1377" i="45"/>
  <c r="L1376" i="45"/>
  <c r="L1375" i="45"/>
  <c r="L1374" i="45"/>
  <c r="L1373" i="45"/>
  <c r="L1372" i="45"/>
  <c r="L1371" i="45"/>
  <c r="L1370" i="45"/>
  <c r="L1369" i="45"/>
  <c r="L1368" i="45"/>
  <c r="L1367" i="45"/>
  <c r="L1366" i="45"/>
  <c r="L1365" i="45"/>
  <c r="L1364" i="45"/>
  <c r="L1363" i="45"/>
  <c r="L1362" i="45"/>
  <c r="L1361" i="45"/>
  <c r="L1360" i="45"/>
  <c r="L1359" i="45"/>
  <c r="L1358" i="45"/>
  <c r="L1357" i="45"/>
  <c r="L1356" i="45"/>
  <c r="L1355" i="45"/>
  <c r="L1354" i="45"/>
  <c r="L1353" i="45"/>
  <c r="L1352" i="45"/>
  <c r="L1351" i="45"/>
  <c r="L1350" i="45"/>
  <c r="L1349" i="45"/>
  <c r="L1348" i="45"/>
  <c r="L1347" i="45"/>
  <c r="L1346" i="45"/>
  <c r="L1345" i="45"/>
  <c r="L1344" i="45"/>
  <c r="L1343" i="45"/>
  <c r="L1342" i="45"/>
  <c r="L1341" i="45"/>
  <c r="L1340" i="45"/>
  <c r="L1339" i="45"/>
  <c r="L1338" i="45"/>
  <c r="L1337" i="45"/>
  <c r="L1336" i="45"/>
  <c r="L1335" i="45"/>
  <c r="L1334" i="45"/>
  <c r="L1333" i="45"/>
  <c r="L1332" i="45"/>
  <c r="L1331" i="45"/>
  <c r="L1330" i="45"/>
  <c r="L1329" i="45"/>
  <c r="L1328" i="45"/>
  <c r="L1327" i="45"/>
  <c r="L1326" i="45"/>
  <c r="L1325" i="45"/>
  <c r="L1324" i="45"/>
  <c r="L1323" i="45"/>
  <c r="L1322" i="45"/>
  <c r="L1321" i="45"/>
  <c r="L1320" i="45"/>
  <c r="L1319" i="45"/>
  <c r="L1318" i="45"/>
  <c r="L1317" i="45"/>
  <c r="L1316" i="45"/>
  <c r="L1315" i="45"/>
  <c r="L1314" i="45"/>
  <c r="L1313" i="45"/>
  <c r="L1312" i="45"/>
  <c r="L1311" i="45"/>
  <c r="L1310" i="45"/>
  <c r="L1309" i="45"/>
  <c r="L1308" i="45"/>
  <c r="L1307" i="45"/>
  <c r="L1306" i="45"/>
  <c r="L1305" i="45"/>
  <c r="L1304" i="45"/>
  <c r="L1303" i="45"/>
  <c r="L1302" i="45"/>
  <c r="L1301" i="45"/>
  <c r="L1300" i="45"/>
  <c r="L1299" i="45"/>
  <c r="L1298" i="45"/>
  <c r="L1297" i="45"/>
  <c r="L1296" i="45"/>
  <c r="L1295" i="45"/>
  <c r="L1294" i="45"/>
  <c r="L1293" i="45"/>
  <c r="L1292" i="45"/>
  <c r="L1291" i="45"/>
  <c r="L1290" i="45"/>
  <c r="L1289" i="45"/>
  <c r="L1288" i="45"/>
  <c r="L1287" i="45"/>
  <c r="L1286" i="45"/>
  <c r="L1285" i="45"/>
  <c r="L1284" i="45"/>
  <c r="L1283" i="45"/>
  <c r="L1282" i="45"/>
  <c r="L1281" i="45"/>
  <c r="L1280" i="45"/>
  <c r="L1279" i="45"/>
  <c r="L1278" i="45"/>
  <c r="L1277" i="45"/>
  <c r="L1276" i="45"/>
  <c r="L1275" i="45"/>
  <c r="L1274" i="45"/>
  <c r="L1273" i="45"/>
  <c r="L1272" i="45"/>
  <c r="L1271" i="45"/>
  <c r="L1270" i="45"/>
  <c r="L1269" i="45"/>
  <c r="L1268" i="45"/>
  <c r="L1267" i="45"/>
  <c r="L1266" i="45"/>
  <c r="L1265" i="45"/>
  <c r="L1264" i="45"/>
  <c r="L1263" i="45"/>
  <c r="L1262" i="45"/>
  <c r="L1261" i="45"/>
  <c r="L1260" i="45"/>
  <c r="L1259" i="45"/>
  <c r="L1258" i="45"/>
  <c r="L1257" i="45"/>
  <c r="L1256" i="45"/>
  <c r="L1255" i="45"/>
  <c r="L1254" i="45"/>
  <c r="L1253" i="45"/>
  <c r="L1252" i="45"/>
  <c r="L1251" i="45"/>
  <c r="L1250" i="45"/>
  <c r="L1249" i="45"/>
  <c r="L1248" i="45"/>
  <c r="L1247" i="45"/>
  <c r="L1246" i="45"/>
  <c r="L1245" i="45"/>
  <c r="L1244" i="45"/>
  <c r="L1243" i="45"/>
  <c r="L1242" i="45"/>
  <c r="L1241" i="45"/>
  <c r="L1240" i="45"/>
  <c r="L1239" i="45"/>
  <c r="L1238" i="45"/>
  <c r="L1237" i="45"/>
  <c r="L1236" i="45"/>
  <c r="L1235" i="45"/>
  <c r="L1234" i="45"/>
  <c r="L1233" i="45"/>
  <c r="L1232" i="45"/>
  <c r="L1231" i="45"/>
  <c r="L1230" i="45"/>
  <c r="L1229" i="45"/>
  <c r="L1228" i="45"/>
  <c r="L1227" i="45"/>
  <c r="L1226" i="45"/>
  <c r="L1225" i="45"/>
  <c r="L1224" i="45"/>
  <c r="L1223" i="45"/>
  <c r="L1222" i="45"/>
  <c r="L1221" i="45"/>
  <c r="L1220" i="45"/>
  <c r="L1219" i="45"/>
  <c r="L1218" i="45"/>
  <c r="L1217" i="45"/>
  <c r="L1216" i="45"/>
  <c r="L1215" i="45"/>
  <c r="L1214" i="45"/>
  <c r="L1213" i="45"/>
  <c r="L1212" i="45"/>
  <c r="L1211" i="45"/>
  <c r="L1210" i="45"/>
  <c r="L1209" i="45"/>
  <c r="L1208" i="45"/>
  <c r="L1207" i="45"/>
  <c r="L1206" i="45"/>
  <c r="L1205" i="45"/>
  <c r="L1204" i="45"/>
  <c r="L1203" i="45"/>
  <c r="L1202" i="45"/>
  <c r="L1201" i="45"/>
  <c r="L1200" i="45"/>
  <c r="L1199" i="45"/>
  <c r="L1198" i="45"/>
  <c r="L1197" i="45"/>
  <c r="L1196" i="45"/>
  <c r="L1195" i="45"/>
  <c r="L1194" i="45"/>
  <c r="L1193" i="45"/>
  <c r="L1192" i="45"/>
  <c r="L1191" i="45"/>
  <c r="L1190" i="45"/>
  <c r="L1189" i="45"/>
  <c r="L1188" i="45"/>
  <c r="L1187" i="45"/>
  <c r="L1186" i="45"/>
  <c r="L1185" i="45"/>
  <c r="L1184" i="45"/>
  <c r="L1183" i="45"/>
  <c r="L1182" i="45"/>
  <c r="L1181" i="45"/>
  <c r="L1180" i="45"/>
  <c r="L1179" i="45"/>
  <c r="L1178" i="45"/>
  <c r="L1177" i="45"/>
  <c r="L1176" i="45"/>
  <c r="L1175" i="45"/>
  <c r="L1174" i="45"/>
  <c r="L1173" i="45"/>
  <c r="L1172" i="45"/>
  <c r="L1171" i="45"/>
  <c r="L1170" i="45"/>
  <c r="L1169" i="45"/>
  <c r="L1168" i="45"/>
  <c r="L1167" i="45"/>
  <c r="L1166" i="45"/>
  <c r="L1165" i="45"/>
  <c r="L1164" i="45"/>
  <c r="L1163" i="45"/>
  <c r="L1162" i="45"/>
  <c r="L1161" i="45"/>
  <c r="L1160" i="45"/>
  <c r="L1159" i="45"/>
  <c r="L1158" i="45"/>
  <c r="L1157" i="45"/>
  <c r="L1156" i="45"/>
  <c r="L1155" i="45"/>
  <c r="L1154" i="45"/>
  <c r="L1153" i="45"/>
  <c r="L1152" i="45"/>
  <c r="L1151" i="45"/>
  <c r="L1150" i="45"/>
  <c r="L1149" i="45"/>
  <c r="L1148" i="45"/>
  <c r="L1147" i="45"/>
  <c r="L1146" i="45"/>
  <c r="L1145" i="45"/>
  <c r="L1144" i="45"/>
  <c r="L1143" i="45"/>
  <c r="L1142" i="45"/>
  <c r="L1141" i="45"/>
  <c r="L1140" i="45"/>
  <c r="L1139" i="45"/>
  <c r="L1138" i="45"/>
  <c r="L1137" i="45"/>
  <c r="L1136" i="45"/>
  <c r="L1135" i="45"/>
  <c r="L1134" i="45"/>
  <c r="L1133" i="45"/>
  <c r="L1132" i="45"/>
  <c r="L1131" i="45"/>
  <c r="L1130" i="45"/>
  <c r="L1129" i="45"/>
  <c r="L1128" i="45"/>
  <c r="L1127" i="45"/>
  <c r="L1126" i="45"/>
  <c r="L1125" i="45"/>
  <c r="L1124" i="45"/>
  <c r="L1123" i="45"/>
  <c r="L1122" i="45"/>
  <c r="L1121" i="45"/>
  <c r="L1120" i="45"/>
  <c r="L1119" i="45"/>
  <c r="L1118" i="45"/>
  <c r="L1117" i="45"/>
  <c r="L1116" i="45"/>
  <c r="L1115" i="45"/>
  <c r="L1114" i="45"/>
  <c r="L1113" i="45"/>
  <c r="L1112" i="45"/>
  <c r="L1111" i="45"/>
  <c r="L1110" i="45"/>
  <c r="L1109" i="45"/>
  <c r="L1108" i="45"/>
  <c r="L1107" i="45"/>
  <c r="L1106" i="45"/>
  <c r="L1105" i="45"/>
  <c r="L1104" i="45"/>
  <c r="L1103" i="45"/>
  <c r="L1102" i="45"/>
  <c r="L1101" i="45"/>
  <c r="L1100" i="45"/>
  <c r="L1099" i="45"/>
  <c r="L1098" i="45"/>
  <c r="L1097" i="45"/>
  <c r="L1096" i="45"/>
  <c r="L1095" i="45"/>
  <c r="L1094" i="45"/>
  <c r="L1093" i="45"/>
  <c r="L1092" i="45"/>
  <c r="L1091" i="45"/>
  <c r="L1090" i="45"/>
  <c r="L1089" i="45"/>
  <c r="L1088" i="45"/>
  <c r="L1087" i="45"/>
  <c r="L1086" i="45"/>
  <c r="L1085" i="45"/>
  <c r="L1084" i="45"/>
  <c r="L1083" i="45"/>
  <c r="L1082" i="45"/>
  <c r="L1081" i="45"/>
  <c r="L1080" i="45"/>
  <c r="L1079" i="45"/>
  <c r="L1078" i="45"/>
  <c r="L1077" i="45"/>
  <c r="L1076" i="45"/>
  <c r="L1075" i="45"/>
  <c r="L1074" i="45"/>
  <c r="L1073" i="45"/>
  <c r="L1072" i="45"/>
  <c r="L1071" i="45"/>
  <c r="L1070" i="45"/>
  <c r="L1069" i="45"/>
  <c r="L1068" i="45"/>
  <c r="L1067" i="45"/>
  <c r="L1066" i="45"/>
  <c r="L1065" i="45"/>
  <c r="L1064" i="45"/>
  <c r="L1063" i="45"/>
  <c r="L1062" i="45"/>
  <c r="L1061" i="45"/>
  <c r="L1060" i="45"/>
  <c r="L1059" i="45"/>
  <c r="L1058" i="45"/>
  <c r="L1057" i="45"/>
  <c r="L1056" i="45"/>
  <c r="L1055" i="45"/>
  <c r="L1054" i="45"/>
  <c r="L1053" i="45"/>
  <c r="L1052" i="45"/>
  <c r="L1051" i="45"/>
  <c r="L1050" i="45"/>
  <c r="L1049" i="45"/>
  <c r="L1048" i="45"/>
  <c r="L1047" i="45"/>
  <c r="L1046" i="45"/>
  <c r="L1045" i="45"/>
  <c r="L1044" i="45"/>
  <c r="L1043" i="45"/>
  <c r="L1042" i="45"/>
  <c r="L1041" i="45"/>
  <c r="L1040" i="45"/>
  <c r="L1039" i="45"/>
  <c r="L1038" i="45"/>
  <c r="L1037" i="45"/>
  <c r="L1036" i="45"/>
  <c r="L1035" i="45"/>
  <c r="L1034" i="45"/>
  <c r="L1033" i="45"/>
  <c r="L1032" i="45"/>
  <c r="L1031" i="45"/>
  <c r="L1030" i="45"/>
  <c r="L1029" i="45"/>
  <c r="L1028" i="45"/>
  <c r="L1027" i="45"/>
  <c r="L1026" i="45"/>
  <c r="L1025" i="45"/>
  <c r="L1024" i="45"/>
  <c r="L1023" i="45"/>
  <c r="L1022" i="45"/>
  <c r="L1021" i="45"/>
  <c r="L1020" i="45"/>
  <c r="L1019" i="45"/>
  <c r="L1018" i="45"/>
  <c r="L1017" i="45"/>
  <c r="L1016" i="45"/>
  <c r="L1015" i="45"/>
  <c r="L1014" i="45"/>
  <c r="L1013" i="45"/>
  <c r="L1012" i="45"/>
  <c r="L1011" i="45"/>
  <c r="L1010" i="45"/>
  <c r="L1009" i="45"/>
  <c r="L1008" i="45"/>
  <c r="L1007" i="45"/>
  <c r="L1006" i="45"/>
  <c r="L1005" i="45"/>
  <c r="L1004" i="45"/>
  <c r="L1003" i="45"/>
  <c r="L1002" i="45"/>
  <c r="L1001" i="45"/>
  <c r="L1000" i="45"/>
  <c r="L999" i="45"/>
  <c r="L998" i="45"/>
  <c r="L997" i="45"/>
  <c r="L996" i="45"/>
  <c r="L995" i="45"/>
  <c r="L994" i="45"/>
  <c r="L993" i="45"/>
  <c r="L992" i="45"/>
  <c r="L991" i="45"/>
  <c r="L990" i="45"/>
  <c r="L989" i="45"/>
  <c r="L988" i="45"/>
  <c r="L987" i="45"/>
  <c r="L986" i="45"/>
  <c r="L985" i="45"/>
  <c r="L984" i="45"/>
  <c r="L983" i="45"/>
  <c r="L982" i="45"/>
  <c r="L981" i="45"/>
  <c r="L980" i="45"/>
  <c r="L979" i="45"/>
  <c r="L978" i="45"/>
  <c r="L977" i="45"/>
  <c r="L976" i="45"/>
  <c r="L975" i="45"/>
  <c r="L974" i="45"/>
  <c r="L973" i="45"/>
  <c r="L972" i="45"/>
  <c r="L971" i="45"/>
  <c r="L970" i="45"/>
  <c r="L969" i="45"/>
  <c r="L968" i="45"/>
  <c r="L967" i="45"/>
  <c r="L966" i="45"/>
  <c r="L965" i="45"/>
  <c r="L964" i="45"/>
  <c r="L963" i="45"/>
  <c r="L962" i="45"/>
  <c r="L961" i="45"/>
  <c r="L960" i="45"/>
  <c r="L959" i="45"/>
  <c r="L958" i="45"/>
  <c r="L957" i="45"/>
  <c r="L956" i="45"/>
  <c r="L955" i="45"/>
  <c r="L954" i="45"/>
  <c r="L953" i="45"/>
  <c r="L952" i="45"/>
  <c r="L951" i="45"/>
  <c r="L950" i="45"/>
  <c r="L949" i="45"/>
  <c r="L948" i="45"/>
  <c r="L947" i="45"/>
  <c r="L946" i="45"/>
  <c r="L945" i="45"/>
  <c r="L944" i="45"/>
  <c r="L943" i="45"/>
  <c r="L942" i="45"/>
  <c r="L941" i="45"/>
  <c r="L940" i="45"/>
  <c r="L939" i="45"/>
  <c r="L938" i="45"/>
  <c r="L937" i="45"/>
  <c r="L936" i="45"/>
  <c r="L935" i="45"/>
  <c r="L934" i="45"/>
  <c r="L933" i="45"/>
  <c r="L932" i="45"/>
  <c r="L931" i="45"/>
  <c r="L930" i="45"/>
  <c r="L929" i="45"/>
  <c r="L928" i="45"/>
  <c r="L927" i="45"/>
  <c r="L926" i="45"/>
  <c r="L925" i="45"/>
  <c r="L924" i="45"/>
  <c r="L923" i="45"/>
  <c r="L922" i="45"/>
  <c r="L921" i="45"/>
  <c r="L920" i="45"/>
  <c r="L919" i="45"/>
  <c r="L918" i="45"/>
  <c r="L917" i="45"/>
  <c r="L916" i="45"/>
  <c r="L915" i="45"/>
  <c r="L914" i="45"/>
  <c r="L913" i="45"/>
  <c r="L912" i="45"/>
  <c r="L911" i="45"/>
  <c r="L910" i="45"/>
  <c r="L909" i="45"/>
  <c r="L908" i="45"/>
  <c r="L907" i="45"/>
  <c r="L906" i="45"/>
  <c r="L905" i="45"/>
  <c r="L904" i="45"/>
  <c r="L903" i="45"/>
  <c r="L902" i="45"/>
  <c r="L901" i="45"/>
  <c r="L900" i="45"/>
  <c r="L899" i="45"/>
  <c r="L898" i="45"/>
  <c r="L897" i="45"/>
  <c r="L896" i="45"/>
  <c r="L895" i="45"/>
  <c r="L894" i="45"/>
  <c r="L893" i="45"/>
  <c r="L892" i="45"/>
  <c r="L891" i="45"/>
  <c r="L890" i="45"/>
  <c r="L889" i="45"/>
  <c r="L888" i="45"/>
  <c r="L887" i="45"/>
  <c r="L886" i="45"/>
  <c r="L885" i="45"/>
  <c r="L884" i="45"/>
  <c r="L883" i="45"/>
  <c r="L882" i="45"/>
  <c r="L881" i="45"/>
  <c r="L880" i="45"/>
  <c r="L879" i="45"/>
  <c r="L878" i="45"/>
  <c r="L877" i="45"/>
  <c r="L876" i="45"/>
  <c r="L875" i="45"/>
  <c r="L874" i="45"/>
  <c r="L873" i="45"/>
  <c r="L872" i="45"/>
  <c r="L871" i="45"/>
  <c r="L870" i="45"/>
  <c r="L869" i="45"/>
  <c r="L868" i="45"/>
  <c r="L867" i="45"/>
  <c r="L866" i="45"/>
  <c r="L865" i="45"/>
  <c r="L864" i="45"/>
  <c r="L863" i="45"/>
  <c r="L862" i="45"/>
  <c r="L861" i="45"/>
  <c r="L860" i="45"/>
  <c r="L859" i="45"/>
  <c r="L858" i="45"/>
  <c r="L857" i="45"/>
  <c r="L856" i="45"/>
  <c r="L855" i="45"/>
  <c r="L854" i="45"/>
  <c r="L853" i="45"/>
  <c r="L852" i="45"/>
  <c r="L851" i="45"/>
  <c r="L850" i="45"/>
  <c r="L849" i="45"/>
  <c r="L848" i="45"/>
  <c r="L847" i="45"/>
  <c r="L846" i="45"/>
  <c r="L845" i="45"/>
  <c r="L844" i="45"/>
  <c r="L843" i="45"/>
  <c r="L842" i="45"/>
  <c r="L841" i="45"/>
  <c r="L840" i="45"/>
  <c r="L839" i="45"/>
  <c r="L838" i="45"/>
  <c r="L837" i="45"/>
  <c r="L836" i="45"/>
  <c r="L835" i="45"/>
  <c r="L834" i="45"/>
  <c r="L833" i="45"/>
  <c r="L832" i="45"/>
  <c r="L831" i="45"/>
  <c r="L830" i="45"/>
  <c r="L829" i="45"/>
  <c r="L828" i="45"/>
  <c r="L827" i="45"/>
  <c r="L826" i="45"/>
  <c r="L825" i="45"/>
  <c r="L824" i="45"/>
  <c r="L823" i="45"/>
  <c r="L822" i="45"/>
  <c r="L821" i="45"/>
  <c r="L820" i="45"/>
  <c r="L819" i="45"/>
  <c r="L818" i="45"/>
  <c r="L817" i="45"/>
  <c r="L816" i="45"/>
  <c r="L815" i="45"/>
  <c r="L814" i="45"/>
  <c r="L813" i="45"/>
  <c r="L812" i="45"/>
  <c r="L811" i="45"/>
  <c r="L810" i="45"/>
  <c r="L809" i="45"/>
  <c r="L808" i="45"/>
  <c r="L807" i="45"/>
  <c r="L806" i="45"/>
  <c r="L805" i="45"/>
  <c r="L804" i="45"/>
  <c r="L803" i="45"/>
  <c r="L802" i="45"/>
  <c r="L801" i="45"/>
  <c r="L800" i="45"/>
  <c r="L799" i="45"/>
  <c r="L798" i="45"/>
  <c r="L797" i="45"/>
  <c r="L796" i="45"/>
  <c r="L795" i="45"/>
  <c r="L794" i="45"/>
  <c r="L793" i="45"/>
  <c r="L792" i="45"/>
  <c r="L791" i="45"/>
  <c r="L790" i="45"/>
  <c r="L789" i="45"/>
  <c r="L788" i="45"/>
  <c r="L787" i="45"/>
  <c r="L786" i="45"/>
  <c r="L785" i="45"/>
  <c r="L784" i="45"/>
  <c r="L783" i="45"/>
  <c r="L782" i="45"/>
  <c r="L781" i="45"/>
  <c r="L780" i="45"/>
  <c r="L779" i="45"/>
  <c r="L778" i="45"/>
  <c r="L777" i="45"/>
  <c r="L776" i="45"/>
  <c r="L775" i="45"/>
  <c r="L774" i="45"/>
  <c r="L773" i="45"/>
  <c r="L772" i="45"/>
  <c r="L771" i="45"/>
  <c r="L770" i="45"/>
  <c r="L769" i="45"/>
  <c r="L768" i="45"/>
  <c r="L767" i="45"/>
  <c r="L766" i="45"/>
  <c r="L765" i="45"/>
  <c r="L764" i="45"/>
  <c r="L763" i="45"/>
  <c r="L762" i="45"/>
  <c r="L761" i="45"/>
  <c r="L760" i="45"/>
  <c r="L759" i="45"/>
  <c r="L758" i="45"/>
  <c r="L757" i="45"/>
  <c r="L756" i="45"/>
  <c r="L755" i="45"/>
  <c r="L754" i="45"/>
  <c r="L753" i="45"/>
  <c r="L752" i="45"/>
  <c r="L751" i="45"/>
  <c r="L750" i="45"/>
  <c r="L749" i="45"/>
  <c r="L748" i="45"/>
  <c r="L747" i="45"/>
  <c r="L746" i="45"/>
  <c r="L745" i="45"/>
  <c r="L744" i="45"/>
  <c r="L743" i="45"/>
  <c r="L742" i="45"/>
  <c r="L741" i="45"/>
  <c r="L740" i="45"/>
  <c r="L739" i="45"/>
  <c r="L738" i="45"/>
  <c r="L737" i="45"/>
  <c r="L736" i="45"/>
  <c r="L735" i="45"/>
  <c r="L734" i="45"/>
  <c r="L733" i="45"/>
  <c r="L732" i="45"/>
  <c r="L731" i="45"/>
  <c r="L730" i="45"/>
  <c r="L729" i="45"/>
  <c r="L728" i="45"/>
  <c r="L727" i="45"/>
  <c r="L726" i="45"/>
  <c r="L725" i="45"/>
  <c r="L724" i="45"/>
  <c r="L723" i="45"/>
  <c r="L722" i="45"/>
  <c r="L721" i="45"/>
  <c r="L720" i="45"/>
  <c r="L719" i="45"/>
  <c r="L718" i="45"/>
  <c r="L717" i="45"/>
  <c r="L716" i="45"/>
  <c r="L715" i="45"/>
  <c r="L714" i="45"/>
  <c r="L713" i="45"/>
  <c r="L712" i="45"/>
  <c r="L711" i="45"/>
  <c r="L710" i="45"/>
  <c r="L709" i="45"/>
  <c r="L708" i="45"/>
  <c r="L707" i="45"/>
  <c r="L706" i="45"/>
  <c r="L705" i="45"/>
  <c r="L704" i="45"/>
  <c r="L703" i="45"/>
  <c r="L702" i="45"/>
  <c r="L701" i="45"/>
  <c r="L700" i="45"/>
  <c r="L699" i="45"/>
  <c r="L698" i="45"/>
  <c r="L697" i="45"/>
  <c r="L696" i="45"/>
  <c r="L695" i="45"/>
  <c r="L694" i="45"/>
  <c r="L693" i="45"/>
  <c r="L692" i="45"/>
  <c r="L691" i="45"/>
  <c r="L690" i="45"/>
  <c r="L689" i="45"/>
  <c r="L688" i="45"/>
  <c r="L687" i="45"/>
  <c r="L686" i="45"/>
  <c r="L685" i="45"/>
  <c r="L684" i="45"/>
  <c r="L683" i="45"/>
  <c r="L682" i="45"/>
  <c r="L681" i="45"/>
  <c r="L680" i="45"/>
  <c r="L679" i="45"/>
  <c r="L678" i="45"/>
  <c r="L677" i="45"/>
  <c r="L676" i="45"/>
  <c r="L675" i="45"/>
  <c r="L674" i="45"/>
  <c r="L673" i="45"/>
  <c r="L672" i="45"/>
  <c r="L671" i="45"/>
  <c r="L670" i="45"/>
  <c r="L669" i="45"/>
  <c r="L668" i="45"/>
  <c r="L667" i="45"/>
  <c r="L666" i="45"/>
  <c r="L665" i="45"/>
  <c r="L664" i="45"/>
  <c r="L663" i="45"/>
  <c r="L662" i="45"/>
  <c r="L661" i="45"/>
  <c r="L660" i="45"/>
  <c r="L659" i="45"/>
  <c r="L658" i="45"/>
  <c r="L657" i="45"/>
  <c r="L656" i="45"/>
  <c r="L655" i="45"/>
  <c r="L654" i="45"/>
  <c r="L653" i="45"/>
  <c r="L652" i="45"/>
  <c r="L651" i="45"/>
  <c r="L650" i="45"/>
  <c r="L649" i="45"/>
  <c r="L648" i="45"/>
  <c r="L647" i="45"/>
  <c r="L646" i="45"/>
  <c r="L645" i="45"/>
  <c r="L644" i="45"/>
  <c r="L643" i="45"/>
  <c r="L642" i="45"/>
  <c r="L641" i="45"/>
  <c r="L640" i="45"/>
  <c r="L639" i="45"/>
  <c r="L638" i="45"/>
  <c r="L637" i="45"/>
  <c r="L636" i="45"/>
  <c r="L635" i="45"/>
  <c r="L634" i="45"/>
  <c r="L633" i="45"/>
  <c r="L632" i="45"/>
  <c r="L631" i="45"/>
  <c r="L630" i="45"/>
  <c r="L629" i="45"/>
  <c r="L628" i="45"/>
  <c r="L627" i="45"/>
  <c r="L626" i="45"/>
  <c r="L625" i="45"/>
  <c r="L624" i="45"/>
  <c r="L623" i="45"/>
  <c r="L622" i="45"/>
  <c r="L621" i="45"/>
  <c r="L620" i="45"/>
  <c r="L619" i="45"/>
  <c r="L618" i="45"/>
  <c r="L617" i="45"/>
  <c r="L616" i="45"/>
  <c r="L615" i="45"/>
  <c r="L614" i="45"/>
  <c r="L613" i="45"/>
  <c r="L612" i="45"/>
  <c r="L611" i="45"/>
  <c r="L610" i="45"/>
  <c r="L609" i="45"/>
  <c r="L608" i="45"/>
  <c r="L607" i="45"/>
  <c r="L606" i="45"/>
  <c r="L605" i="45"/>
  <c r="L604" i="45"/>
  <c r="L603" i="45"/>
  <c r="L602" i="45"/>
  <c r="L601" i="45"/>
  <c r="L600" i="45"/>
  <c r="L599" i="45"/>
  <c r="L598" i="45"/>
  <c r="L597" i="45"/>
  <c r="L596" i="45"/>
  <c r="L595" i="45"/>
  <c r="L594" i="45"/>
  <c r="L593" i="45"/>
  <c r="L592" i="45"/>
  <c r="L591" i="45"/>
  <c r="L590" i="45"/>
  <c r="L589" i="45"/>
  <c r="L588" i="45"/>
  <c r="L587" i="45"/>
  <c r="L586" i="45"/>
  <c r="L585" i="45"/>
  <c r="L584" i="45"/>
  <c r="L583" i="45"/>
  <c r="L582" i="45"/>
  <c r="L581" i="45"/>
  <c r="L580" i="45"/>
  <c r="L579" i="45"/>
  <c r="L578" i="45"/>
  <c r="L577" i="45"/>
  <c r="L576" i="45"/>
  <c r="L575" i="45"/>
  <c r="L574" i="45"/>
  <c r="L573" i="45"/>
  <c r="L572" i="45"/>
  <c r="L571" i="45"/>
  <c r="L570" i="45"/>
  <c r="L569" i="45"/>
  <c r="L568" i="45"/>
  <c r="L567" i="45"/>
  <c r="L566" i="45"/>
  <c r="L565" i="45"/>
  <c r="L564" i="45"/>
  <c r="L563" i="45"/>
  <c r="L562" i="45"/>
  <c r="L561" i="45"/>
  <c r="L560" i="45"/>
  <c r="L559" i="45"/>
  <c r="L558" i="45"/>
  <c r="L557" i="45"/>
  <c r="L556" i="45"/>
  <c r="L555" i="45"/>
  <c r="L554" i="45"/>
  <c r="L553" i="45"/>
  <c r="L552" i="45"/>
  <c r="L551" i="45"/>
  <c r="L550" i="45"/>
  <c r="L549" i="45"/>
  <c r="L548" i="45"/>
  <c r="L547" i="45"/>
  <c r="L546" i="45"/>
  <c r="L545" i="45"/>
  <c r="L544" i="45"/>
  <c r="L543" i="45"/>
  <c r="L542" i="45"/>
  <c r="L541" i="45"/>
  <c r="L540" i="45"/>
  <c r="L539" i="45"/>
  <c r="L538" i="45"/>
  <c r="L537" i="45"/>
  <c r="L536" i="45"/>
  <c r="L535" i="45"/>
  <c r="L534" i="45"/>
  <c r="L533" i="45"/>
  <c r="L532" i="45"/>
  <c r="L531" i="45"/>
  <c r="L530" i="45"/>
  <c r="L529" i="45"/>
  <c r="L528" i="45"/>
  <c r="L527" i="45"/>
  <c r="L526" i="45"/>
  <c r="L525" i="45"/>
  <c r="L524" i="45"/>
  <c r="L523" i="45"/>
  <c r="L522" i="45"/>
  <c r="L521" i="45"/>
  <c r="L520" i="45"/>
  <c r="L519" i="45"/>
  <c r="L518" i="45"/>
  <c r="L517" i="45"/>
  <c r="L516" i="45"/>
  <c r="L515" i="45"/>
  <c r="L514" i="45"/>
  <c r="L513" i="45"/>
  <c r="L512" i="45"/>
  <c r="L511" i="45"/>
  <c r="L510" i="45"/>
  <c r="L509" i="45"/>
  <c r="L508" i="45"/>
  <c r="L507" i="45"/>
  <c r="L506" i="45"/>
  <c r="L505" i="45"/>
  <c r="L504" i="45"/>
  <c r="L503" i="45"/>
  <c r="L502" i="45"/>
  <c r="L501" i="45"/>
  <c r="L500" i="45"/>
  <c r="L499" i="45"/>
  <c r="L498" i="45"/>
  <c r="L497" i="45"/>
  <c r="L496" i="45"/>
  <c r="L495" i="45"/>
  <c r="L494" i="45"/>
  <c r="L493" i="45"/>
  <c r="L492" i="45"/>
  <c r="L491" i="45"/>
  <c r="L490" i="45"/>
  <c r="L489" i="45"/>
  <c r="L488" i="45"/>
  <c r="L487" i="45"/>
  <c r="L486" i="45"/>
  <c r="L485" i="45"/>
  <c r="L484" i="45"/>
  <c r="L483" i="45"/>
  <c r="L482" i="45"/>
  <c r="L481" i="45"/>
  <c r="L480" i="45"/>
  <c r="L479" i="45"/>
  <c r="L478" i="45"/>
  <c r="L477" i="45"/>
  <c r="L476" i="45"/>
  <c r="L475" i="45"/>
  <c r="L474" i="45"/>
  <c r="L473" i="45"/>
  <c r="L472" i="45"/>
  <c r="L471" i="45"/>
  <c r="L470" i="45"/>
  <c r="L469" i="45"/>
  <c r="L468" i="45"/>
  <c r="L467" i="45"/>
  <c r="L466" i="45"/>
  <c r="L465" i="45"/>
  <c r="L464" i="45"/>
  <c r="L463" i="45"/>
  <c r="L462" i="45"/>
  <c r="L461" i="45"/>
  <c r="L460" i="45"/>
  <c r="L459" i="45"/>
  <c r="L458" i="45"/>
  <c r="L457" i="45"/>
  <c r="L456" i="45"/>
  <c r="L455" i="45"/>
  <c r="L454" i="45"/>
  <c r="L453" i="45"/>
  <c r="L452" i="45"/>
  <c r="L451" i="45"/>
  <c r="L450" i="45"/>
  <c r="L449" i="45"/>
  <c r="L448" i="45"/>
  <c r="L447" i="45"/>
  <c r="L446" i="45"/>
  <c r="L445" i="45"/>
  <c r="L444" i="45"/>
  <c r="L443" i="45"/>
  <c r="L442" i="45"/>
  <c r="L441" i="45"/>
  <c r="L440" i="45"/>
  <c r="L439" i="45"/>
  <c r="L438" i="45"/>
  <c r="L437" i="45"/>
  <c r="L436" i="45"/>
  <c r="L435" i="45"/>
  <c r="L434" i="45"/>
  <c r="L433" i="45"/>
  <c r="L432" i="45"/>
  <c r="L431" i="45"/>
  <c r="L430" i="45"/>
  <c r="L429" i="45"/>
  <c r="L428" i="45"/>
  <c r="L427" i="45"/>
  <c r="L426" i="45"/>
  <c r="L425" i="45"/>
  <c r="L424" i="45"/>
  <c r="L423" i="45"/>
  <c r="L422" i="45"/>
  <c r="L421" i="45"/>
  <c r="L420" i="45"/>
  <c r="L419" i="45"/>
  <c r="L418" i="45"/>
  <c r="L417" i="45"/>
  <c r="L416" i="45"/>
  <c r="L415" i="45"/>
  <c r="L414" i="45"/>
  <c r="L413" i="45"/>
  <c r="L412" i="45"/>
  <c r="L411" i="45"/>
  <c r="L410" i="45"/>
  <c r="L409" i="45"/>
  <c r="L408" i="45"/>
  <c r="L407" i="45"/>
  <c r="L406" i="45"/>
  <c r="L405" i="45"/>
  <c r="L404" i="45"/>
  <c r="L403" i="45"/>
  <c r="L402" i="45"/>
  <c r="L401" i="45"/>
  <c r="L400" i="45"/>
  <c r="L399" i="45"/>
  <c r="L398" i="45"/>
  <c r="L397" i="45"/>
  <c r="L396" i="45"/>
  <c r="L395" i="45"/>
  <c r="L394" i="45"/>
  <c r="L393" i="45"/>
  <c r="L392" i="45"/>
  <c r="L391" i="45"/>
  <c r="L390" i="45"/>
  <c r="L389" i="45"/>
  <c r="L388" i="45"/>
  <c r="L387" i="45"/>
  <c r="L386" i="45"/>
  <c r="L385" i="45"/>
  <c r="L384" i="45"/>
  <c r="L383" i="45"/>
  <c r="L382" i="45"/>
  <c r="L381" i="45"/>
  <c r="L380" i="45"/>
  <c r="L379" i="45"/>
  <c r="L378" i="45"/>
  <c r="L377" i="45"/>
  <c r="L376" i="45"/>
  <c r="L375" i="45"/>
  <c r="L374" i="45"/>
  <c r="L373" i="45"/>
  <c r="L372" i="45"/>
  <c r="L371" i="45"/>
  <c r="L370" i="45"/>
  <c r="L369" i="45"/>
  <c r="L368" i="45"/>
  <c r="L367" i="45"/>
  <c r="L366" i="45"/>
  <c r="L365" i="45"/>
  <c r="L364" i="45"/>
  <c r="L363" i="45"/>
  <c r="L362" i="45"/>
  <c r="L361" i="45"/>
  <c r="L360" i="45"/>
  <c r="L359" i="45"/>
  <c r="L358" i="45"/>
  <c r="L357" i="45"/>
  <c r="L356" i="45"/>
  <c r="L355" i="45"/>
  <c r="L354" i="45"/>
  <c r="L353" i="45"/>
  <c r="L352" i="45"/>
  <c r="L351" i="45"/>
  <c r="L350" i="45"/>
  <c r="L349" i="45"/>
  <c r="L348" i="45"/>
  <c r="L347" i="45"/>
  <c r="L346" i="45"/>
  <c r="L345" i="45"/>
  <c r="L344" i="45"/>
  <c r="L343" i="45"/>
  <c r="L342" i="45"/>
  <c r="L341" i="45"/>
  <c r="L340" i="45"/>
  <c r="L339" i="45"/>
  <c r="L338" i="45"/>
  <c r="L337" i="45"/>
  <c r="L336" i="45"/>
  <c r="L335" i="45"/>
  <c r="L334" i="45"/>
  <c r="L333" i="45"/>
  <c r="L332" i="45"/>
  <c r="L331" i="45"/>
  <c r="L330" i="45"/>
  <c r="L329" i="45"/>
  <c r="L328" i="45"/>
  <c r="L327" i="45"/>
  <c r="L326" i="45"/>
  <c r="L325" i="45"/>
  <c r="L324" i="45"/>
  <c r="L323" i="45"/>
  <c r="L322" i="45"/>
  <c r="L321" i="45"/>
  <c r="L320" i="45"/>
  <c r="L319" i="45"/>
  <c r="L318" i="45"/>
  <c r="L317" i="45"/>
  <c r="L316" i="45"/>
  <c r="L315" i="45"/>
  <c r="L314" i="45"/>
  <c r="L313" i="45"/>
  <c r="L312" i="45"/>
  <c r="L311" i="45"/>
  <c r="L310" i="45"/>
  <c r="L309" i="45"/>
  <c r="L308" i="45"/>
  <c r="L307" i="45"/>
  <c r="L306" i="45"/>
  <c r="L305" i="45"/>
  <c r="L304" i="45"/>
  <c r="L303" i="45"/>
  <c r="L302" i="45"/>
  <c r="L301" i="45"/>
  <c r="L300" i="45"/>
  <c r="L299" i="45"/>
  <c r="L298" i="45"/>
  <c r="L297" i="45"/>
  <c r="L296" i="45"/>
  <c r="L295" i="45"/>
  <c r="L294" i="45"/>
  <c r="L293" i="45"/>
  <c r="L292" i="45"/>
  <c r="L291" i="45"/>
  <c r="L290" i="45"/>
  <c r="L289" i="45"/>
  <c r="L288" i="45"/>
  <c r="L287" i="45"/>
  <c r="L286" i="45"/>
  <c r="L285" i="45"/>
  <c r="L284" i="45"/>
  <c r="L283" i="45"/>
  <c r="L282" i="45"/>
  <c r="L281" i="45"/>
  <c r="L280" i="45"/>
  <c r="L279" i="45"/>
  <c r="L278" i="45"/>
  <c r="L277" i="45"/>
  <c r="L276" i="45"/>
  <c r="L275" i="45"/>
  <c r="L274" i="45"/>
  <c r="L273" i="45"/>
  <c r="L272" i="45"/>
  <c r="L271" i="45"/>
  <c r="L270" i="45"/>
  <c r="L269" i="45"/>
  <c r="L268" i="45"/>
  <c r="L267" i="45"/>
  <c r="L266" i="45"/>
  <c r="L265" i="45"/>
  <c r="L264" i="45"/>
  <c r="L263" i="45"/>
  <c r="L262" i="45"/>
  <c r="L261" i="45"/>
  <c r="L260" i="45"/>
  <c r="L259" i="45"/>
  <c r="L258" i="45"/>
  <c r="L257" i="45"/>
  <c r="L256" i="45"/>
  <c r="L255" i="45"/>
  <c r="L254" i="45"/>
  <c r="L253" i="45"/>
  <c r="L252" i="45"/>
  <c r="L251" i="45"/>
  <c r="L250" i="45"/>
  <c r="L249" i="45"/>
  <c r="L248" i="45"/>
  <c r="L247" i="45"/>
  <c r="L246" i="45"/>
  <c r="L245" i="45"/>
  <c r="L244" i="45"/>
  <c r="L243" i="45"/>
  <c r="L242" i="45"/>
  <c r="L241" i="45"/>
  <c r="L240" i="45"/>
  <c r="L239" i="45"/>
  <c r="L238" i="45"/>
  <c r="L237" i="45"/>
  <c r="L236" i="45"/>
  <c r="L235" i="45"/>
  <c r="L234" i="45"/>
  <c r="L233" i="45"/>
  <c r="L232" i="45"/>
  <c r="L231" i="45"/>
  <c r="L230" i="45"/>
  <c r="L229" i="45"/>
  <c r="L228" i="45"/>
  <c r="L227" i="45"/>
  <c r="L226" i="45"/>
  <c r="L225" i="45"/>
  <c r="L224" i="45"/>
  <c r="L223" i="45"/>
  <c r="L222" i="45"/>
  <c r="L221" i="45"/>
  <c r="L220" i="45"/>
  <c r="L219" i="45"/>
  <c r="L218" i="45"/>
  <c r="L217" i="45"/>
  <c r="L216" i="45"/>
  <c r="L215" i="45"/>
  <c r="L214" i="45"/>
  <c r="L213" i="45"/>
  <c r="L212" i="45"/>
  <c r="L211" i="45"/>
  <c r="L210" i="45"/>
  <c r="L209" i="45"/>
  <c r="L208" i="45"/>
  <c r="L207" i="45"/>
  <c r="L206" i="45"/>
  <c r="L205" i="45"/>
  <c r="L204" i="45"/>
  <c r="L203" i="45"/>
  <c r="L202" i="45"/>
  <c r="L201" i="45"/>
  <c r="L200" i="45"/>
  <c r="L199" i="45"/>
  <c r="L198" i="45"/>
  <c r="L197" i="45"/>
  <c r="L196" i="45"/>
  <c r="L195" i="45"/>
  <c r="L194" i="45"/>
  <c r="L193" i="45"/>
  <c r="L192" i="45"/>
  <c r="L191" i="45"/>
  <c r="L190" i="45"/>
  <c r="L189" i="45"/>
  <c r="L188" i="45"/>
  <c r="L187" i="45"/>
  <c r="L186" i="45"/>
  <c r="L185" i="45"/>
  <c r="L184" i="45"/>
  <c r="L183" i="45"/>
  <c r="L182" i="45"/>
  <c r="L181" i="45"/>
  <c r="L180" i="45"/>
  <c r="L179" i="45"/>
  <c r="L178" i="45"/>
  <c r="L177" i="45"/>
  <c r="L176" i="45"/>
  <c r="L175" i="45"/>
  <c r="L174" i="45"/>
  <c r="L173" i="45"/>
  <c r="L172" i="45"/>
  <c r="L171" i="45"/>
  <c r="L170" i="45"/>
  <c r="L169" i="45"/>
  <c r="L168" i="45"/>
  <c r="L167" i="45"/>
  <c r="L166" i="45"/>
  <c r="L165" i="45"/>
  <c r="L164" i="45"/>
  <c r="L163" i="45"/>
  <c r="L162" i="45"/>
  <c r="L161" i="45"/>
  <c r="L160" i="45"/>
  <c r="L159" i="45"/>
  <c r="L158" i="45"/>
  <c r="L157" i="45"/>
  <c r="L156" i="45"/>
  <c r="L155" i="45"/>
  <c r="L154" i="45"/>
  <c r="L153" i="45"/>
  <c r="L152" i="45"/>
  <c r="L151" i="45"/>
  <c r="L150" i="45"/>
  <c r="L149" i="45"/>
  <c r="L148" i="45"/>
  <c r="L147" i="45"/>
  <c r="L146" i="45"/>
  <c r="L145" i="45"/>
  <c r="L144" i="45"/>
  <c r="L143" i="45"/>
  <c r="L142" i="45"/>
  <c r="L141" i="45"/>
  <c r="L140" i="45"/>
  <c r="L139" i="45"/>
  <c r="L138" i="45"/>
  <c r="L137" i="45"/>
  <c r="L136" i="45"/>
  <c r="L135" i="45"/>
  <c r="L134" i="45"/>
  <c r="L133" i="45"/>
  <c r="L132" i="45"/>
  <c r="L131" i="45"/>
  <c r="L130" i="45"/>
  <c r="L129" i="45"/>
  <c r="L128" i="45"/>
  <c r="L127" i="45"/>
  <c r="L126" i="45"/>
  <c r="L125" i="45"/>
  <c r="L124" i="45"/>
  <c r="L123" i="45"/>
  <c r="L122" i="45"/>
  <c r="L121" i="45"/>
  <c r="L120" i="45"/>
  <c r="L119" i="45"/>
  <c r="L118" i="45"/>
  <c r="L117" i="45"/>
  <c r="L116" i="45"/>
  <c r="L115" i="45"/>
  <c r="L114" i="45"/>
  <c r="L113" i="45"/>
  <c r="L112" i="45"/>
  <c r="L111" i="45"/>
  <c r="L110" i="45"/>
  <c r="L109" i="45"/>
  <c r="L108" i="45"/>
  <c r="L107" i="45"/>
  <c r="L106" i="45"/>
  <c r="L105" i="45"/>
  <c r="L104" i="45"/>
  <c r="L103" i="45"/>
  <c r="L102" i="45"/>
  <c r="L101" i="45"/>
  <c r="L100" i="45"/>
  <c r="L99" i="45"/>
  <c r="L98" i="45"/>
  <c r="L97" i="45"/>
  <c r="L96" i="45"/>
  <c r="L95" i="45"/>
  <c r="L94" i="45"/>
  <c r="L93" i="45"/>
  <c r="L92" i="45"/>
  <c r="L91" i="45"/>
  <c r="L90" i="45"/>
  <c r="L89" i="45"/>
  <c r="L88" i="45"/>
  <c r="L87" i="45"/>
  <c r="L86" i="45"/>
  <c r="L85" i="45"/>
  <c r="L84" i="45"/>
  <c r="L83" i="45"/>
  <c r="L82" i="45"/>
  <c r="L81" i="45"/>
  <c r="L80" i="45"/>
  <c r="L79" i="45"/>
  <c r="L78" i="45"/>
  <c r="L77" i="45"/>
  <c r="L76" i="45"/>
  <c r="L75" i="45"/>
  <c r="L74" i="45"/>
  <c r="L73" i="45"/>
  <c r="L72" i="45"/>
  <c r="L71" i="45"/>
  <c r="L70" i="45"/>
  <c r="L69" i="45"/>
  <c r="L68" i="45"/>
  <c r="L67" i="45"/>
  <c r="L66" i="45"/>
  <c r="L65" i="45"/>
  <c r="L64" i="45"/>
  <c r="L63" i="45"/>
  <c r="L62" i="45"/>
  <c r="L61" i="45"/>
  <c r="L60" i="45"/>
  <c r="L59" i="45"/>
  <c r="L58" i="45"/>
  <c r="L57" i="45"/>
  <c r="L56" i="45"/>
  <c r="L55" i="45"/>
  <c r="L54" i="45"/>
  <c r="L53" i="45"/>
  <c r="L52" i="45"/>
  <c r="L51" i="45"/>
  <c r="L50" i="45"/>
  <c r="L49" i="45"/>
  <c r="L48" i="45"/>
  <c r="L47" i="45"/>
  <c r="L46" i="45"/>
  <c r="L45" i="45"/>
  <c r="L44" i="45"/>
  <c r="L43" i="45"/>
  <c r="L42" i="45"/>
  <c r="L41" i="45"/>
  <c r="L40" i="45"/>
  <c r="L39" i="45"/>
  <c r="L38" i="45"/>
  <c r="L37" i="45"/>
  <c r="L36" i="45"/>
  <c r="L35" i="45"/>
  <c r="L34" i="45"/>
  <c r="L33" i="45"/>
  <c r="L32" i="45"/>
  <c r="L31" i="45"/>
  <c r="L30" i="45"/>
  <c r="L29" i="45"/>
  <c r="L28" i="45"/>
  <c r="L27" i="45"/>
  <c r="L26" i="45"/>
  <c r="L25" i="45"/>
  <c r="L24" i="45"/>
  <c r="L23" i="45"/>
  <c r="L22" i="45"/>
  <c r="L21" i="45"/>
  <c r="L20" i="45"/>
  <c r="L19" i="45"/>
  <c r="L18" i="45"/>
  <c r="L17" i="45"/>
  <c r="L16" i="45"/>
  <c r="L15" i="45"/>
  <c r="L13" i="45"/>
  <c r="L12" i="45"/>
  <c r="L11" i="45"/>
  <c r="L10" i="45"/>
  <c r="L9" i="45"/>
  <c r="L8" i="45"/>
  <c r="L7" i="45"/>
  <c r="L6" i="45"/>
  <c r="L5" i="45"/>
  <c r="L4" i="45"/>
  <c r="L14" i="45"/>
  <c r="K2200" i="45"/>
  <c r="K2199" i="45"/>
  <c r="K2198" i="45"/>
  <c r="K2197" i="45"/>
  <c r="K2196" i="45"/>
  <c r="K2195" i="45"/>
  <c r="K2194" i="45"/>
  <c r="K2193" i="45"/>
  <c r="K2192" i="45"/>
  <c r="K2191" i="45"/>
  <c r="K2190" i="45"/>
  <c r="K2189" i="45"/>
  <c r="K2188" i="45"/>
  <c r="K2187" i="45"/>
  <c r="K2186" i="45"/>
  <c r="K2185" i="45"/>
  <c r="K2184" i="45"/>
  <c r="K2183" i="45"/>
  <c r="K2182" i="45"/>
  <c r="K2181" i="45"/>
  <c r="K2180" i="45"/>
  <c r="K2179" i="45"/>
  <c r="K2178" i="45"/>
  <c r="K2177" i="45"/>
  <c r="K2176" i="45"/>
  <c r="K2175" i="45"/>
  <c r="K2174" i="45"/>
  <c r="K2173" i="45"/>
  <c r="K2172" i="45"/>
  <c r="K2171" i="45"/>
  <c r="K2170" i="45"/>
  <c r="K2169" i="45"/>
  <c r="K2168" i="45"/>
  <c r="K2167" i="45"/>
  <c r="K2166" i="45"/>
  <c r="K2165" i="45"/>
  <c r="K2164" i="45"/>
  <c r="K2163" i="45"/>
  <c r="K2162" i="45"/>
  <c r="K2161" i="45"/>
  <c r="K2160" i="45"/>
  <c r="K2159" i="45"/>
  <c r="K2158" i="45"/>
  <c r="K2157" i="45"/>
  <c r="K2156" i="45"/>
  <c r="K2155" i="45"/>
  <c r="K2154" i="45"/>
  <c r="K2153" i="45"/>
  <c r="K2152" i="45"/>
  <c r="K2151" i="45"/>
  <c r="K2150" i="45"/>
  <c r="K2149" i="45"/>
  <c r="K2148" i="45"/>
  <c r="K2147" i="45"/>
  <c r="K2146" i="45"/>
  <c r="K2145" i="45"/>
  <c r="K2144" i="45"/>
  <c r="K2143" i="45"/>
  <c r="K2142" i="45"/>
  <c r="K2141" i="45"/>
  <c r="K2140" i="45"/>
  <c r="K2139" i="45"/>
  <c r="K2138" i="45"/>
  <c r="K2137" i="45"/>
  <c r="K2136" i="45"/>
  <c r="K2135" i="45"/>
  <c r="K2134" i="45"/>
  <c r="K2133" i="45"/>
  <c r="K2132" i="45"/>
  <c r="K2131" i="45"/>
  <c r="K2130" i="45"/>
  <c r="K2129" i="45"/>
  <c r="K2128" i="45"/>
  <c r="K2127" i="45"/>
  <c r="K2126" i="45"/>
  <c r="K2125" i="45"/>
  <c r="K2124" i="45"/>
  <c r="K2123" i="45"/>
  <c r="K2122" i="45"/>
  <c r="K2121" i="45"/>
  <c r="K2120" i="45"/>
  <c r="K2119" i="45"/>
  <c r="K2118" i="45"/>
  <c r="K2117" i="45"/>
  <c r="K2116" i="45"/>
  <c r="K2115" i="45"/>
  <c r="K2114" i="45"/>
  <c r="K2113" i="45"/>
  <c r="K2112" i="45"/>
  <c r="K2111" i="45"/>
  <c r="K2110" i="45"/>
  <c r="K2109" i="45"/>
  <c r="K2108" i="45"/>
  <c r="K2107" i="45"/>
  <c r="K2106" i="45"/>
  <c r="K2105" i="45"/>
  <c r="K2104" i="45"/>
  <c r="K2103" i="45"/>
  <c r="K2102" i="45"/>
  <c r="K2101" i="45"/>
  <c r="K2100" i="45"/>
  <c r="K2099" i="45"/>
  <c r="K2098" i="45"/>
  <c r="K2097" i="45"/>
  <c r="K2096" i="45"/>
  <c r="K2095" i="45"/>
  <c r="K2094" i="45"/>
  <c r="K2093" i="45"/>
  <c r="K2092" i="45"/>
  <c r="K2091" i="45"/>
  <c r="K2090" i="45"/>
  <c r="K2089" i="45"/>
  <c r="K2088" i="45"/>
  <c r="K2087" i="45"/>
  <c r="K2086" i="45"/>
  <c r="K2085" i="45"/>
  <c r="K2084" i="45"/>
  <c r="K2083" i="45"/>
  <c r="K2082" i="45"/>
  <c r="K2081" i="45"/>
  <c r="K2080" i="45"/>
  <c r="K2079" i="45"/>
  <c r="K2078" i="45"/>
  <c r="K2077" i="45"/>
  <c r="K2076" i="45"/>
  <c r="K2075" i="45"/>
  <c r="K2074" i="45"/>
  <c r="K2073" i="45"/>
  <c r="K2072" i="45"/>
  <c r="K2071" i="45"/>
  <c r="K2070" i="45"/>
  <c r="K2069" i="45"/>
  <c r="K2068" i="45"/>
  <c r="K2067" i="45"/>
  <c r="K2066" i="45"/>
  <c r="K2065" i="45"/>
  <c r="K2064" i="45"/>
  <c r="K2063" i="45"/>
  <c r="K2062" i="45"/>
  <c r="K2061" i="45"/>
  <c r="K2060" i="45"/>
  <c r="K2059" i="45"/>
  <c r="K2058" i="45"/>
  <c r="K2057" i="45"/>
  <c r="K2056" i="45"/>
  <c r="K2055" i="45"/>
  <c r="K2054" i="45"/>
  <c r="K2053" i="45"/>
  <c r="K2052" i="45"/>
  <c r="K2051" i="45"/>
  <c r="K2050" i="45"/>
  <c r="K2049" i="45"/>
  <c r="K2048" i="45"/>
  <c r="K2047" i="45"/>
  <c r="K2046" i="45"/>
  <c r="K2045" i="45"/>
  <c r="K2044" i="45"/>
  <c r="K2043" i="45"/>
  <c r="K2042" i="45"/>
  <c r="K2041" i="45"/>
  <c r="K2040" i="45"/>
  <c r="K2039" i="45"/>
  <c r="K2038" i="45"/>
  <c r="K2037" i="45"/>
  <c r="K2036" i="45"/>
  <c r="K2035" i="45"/>
  <c r="K2034" i="45"/>
  <c r="K2033" i="45"/>
  <c r="K2032" i="45"/>
  <c r="K2031" i="45"/>
  <c r="K2030" i="45"/>
  <c r="K2029" i="45"/>
  <c r="K2028" i="45"/>
  <c r="K2027" i="45"/>
  <c r="K2026" i="45"/>
  <c r="K2025" i="45"/>
  <c r="K2024" i="45"/>
  <c r="K2023" i="45"/>
  <c r="K2022" i="45"/>
  <c r="K2021" i="45"/>
  <c r="K2020" i="45"/>
  <c r="K2019" i="45"/>
  <c r="K2018" i="45"/>
  <c r="K2017" i="45"/>
  <c r="K2016" i="45"/>
  <c r="K2015" i="45"/>
  <c r="K2014" i="45"/>
  <c r="K2013" i="45"/>
  <c r="K2012" i="45"/>
  <c r="K2011" i="45"/>
  <c r="K2010" i="45"/>
  <c r="K2009" i="45"/>
  <c r="K2008" i="45"/>
  <c r="K2007" i="45"/>
  <c r="K2006" i="45"/>
  <c r="K2005" i="45"/>
  <c r="K2004" i="45"/>
  <c r="K2003" i="45"/>
  <c r="K2002" i="45"/>
  <c r="K2001" i="45"/>
  <c r="K2000" i="45"/>
  <c r="K1999" i="45"/>
  <c r="K1998" i="45"/>
  <c r="K1997" i="45"/>
  <c r="K1996" i="45"/>
  <c r="K1995" i="45"/>
  <c r="K1994" i="45"/>
  <c r="K1993" i="45"/>
  <c r="K1992" i="45"/>
  <c r="K1991" i="45"/>
  <c r="K1990" i="45"/>
  <c r="K1989" i="45"/>
  <c r="K1988" i="45"/>
  <c r="K1987" i="45"/>
  <c r="K1986" i="45"/>
  <c r="K1985" i="45"/>
  <c r="K1984" i="45"/>
  <c r="K1983" i="45"/>
  <c r="K1982" i="45"/>
  <c r="K1981" i="45"/>
  <c r="K1980" i="45"/>
  <c r="K1979" i="45"/>
  <c r="K1978" i="45"/>
  <c r="K1977" i="45"/>
  <c r="K1976" i="45"/>
  <c r="K1975" i="45"/>
  <c r="K1974" i="45"/>
  <c r="K1973" i="45"/>
  <c r="K1972" i="45"/>
  <c r="K1971" i="45"/>
  <c r="K1970" i="45"/>
  <c r="K1969" i="45"/>
  <c r="K1968" i="45"/>
  <c r="K1967" i="45"/>
  <c r="K1966" i="45"/>
  <c r="K1965" i="45"/>
  <c r="K1964" i="45"/>
  <c r="K1963" i="45"/>
  <c r="K1962" i="45"/>
  <c r="K1961" i="45"/>
  <c r="K1960" i="45"/>
  <c r="K1959" i="45"/>
  <c r="K1958" i="45"/>
  <c r="K1957" i="45"/>
  <c r="K1956" i="45"/>
  <c r="K1955" i="45"/>
  <c r="K1954" i="45"/>
  <c r="K1953" i="45"/>
  <c r="K1952" i="45"/>
  <c r="K1951" i="45"/>
  <c r="K1950" i="45"/>
  <c r="K1949" i="45"/>
  <c r="K1948" i="45"/>
  <c r="K1947" i="45"/>
  <c r="K1946" i="45"/>
  <c r="K1945" i="45"/>
  <c r="K1944" i="45"/>
  <c r="K1943" i="45"/>
  <c r="K1942" i="45"/>
  <c r="K1941" i="45"/>
  <c r="K1940" i="45"/>
  <c r="K1939" i="45"/>
  <c r="K1938" i="45"/>
  <c r="K1937" i="45"/>
  <c r="K1936" i="45"/>
  <c r="K1935" i="45"/>
  <c r="K1934" i="45"/>
  <c r="K1933" i="45"/>
  <c r="K1932" i="45"/>
  <c r="K1931" i="45"/>
  <c r="K1930" i="45"/>
  <c r="K1929" i="45"/>
  <c r="K1928" i="45"/>
  <c r="K1927" i="45"/>
  <c r="K1926" i="45"/>
  <c r="K1925" i="45"/>
  <c r="K1924" i="45"/>
  <c r="K1923" i="45"/>
  <c r="K1922" i="45"/>
  <c r="K1921" i="45"/>
  <c r="K1920" i="45"/>
  <c r="K1919" i="45"/>
  <c r="K1918" i="45"/>
  <c r="K1917" i="45"/>
  <c r="K1916" i="45"/>
  <c r="K1915" i="45"/>
  <c r="K1914" i="45"/>
  <c r="K1913" i="45"/>
  <c r="K1912" i="45"/>
  <c r="K1911" i="45"/>
  <c r="K1910" i="45"/>
  <c r="K1909" i="45"/>
  <c r="K1908" i="45"/>
  <c r="K1907" i="45"/>
  <c r="K1906" i="45"/>
  <c r="K1905" i="45"/>
  <c r="K1904" i="45"/>
  <c r="K1903" i="45"/>
  <c r="K1902" i="45"/>
  <c r="K1901" i="45"/>
  <c r="K1900" i="45"/>
  <c r="K1899" i="45"/>
  <c r="K1898" i="45"/>
  <c r="K1897" i="45"/>
  <c r="K1896" i="45"/>
  <c r="K1895" i="45"/>
  <c r="K1894" i="45"/>
  <c r="K1893" i="45"/>
  <c r="K1892" i="45"/>
  <c r="K1891" i="45"/>
  <c r="K1890" i="45"/>
  <c r="K1889" i="45"/>
  <c r="K1888" i="45"/>
  <c r="K1887" i="45"/>
  <c r="K1886" i="45"/>
  <c r="K1885" i="45"/>
  <c r="K1884" i="45"/>
  <c r="K1883" i="45"/>
  <c r="K1882" i="45"/>
  <c r="K1881" i="45"/>
  <c r="K1880" i="45"/>
  <c r="K1879" i="45"/>
  <c r="K1878" i="45"/>
  <c r="K1877" i="45"/>
  <c r="K1876" i="45"/>
  <c r="K1875" i="45"/>
  <c r="K1874" i="45"/>
  <c r="K1873" i="45"/>
  <c r="K1872" i="45"/>
  <c r="K1871" i="45"/>
  <c r="K1870" i="45"/>
  <c r="K1869" i="45"/>
  <c r="K1868" i="45"/>
  <c r="K1867" i="45"/>
  <c r="K1866" i="45"/>
  <c r="K1865" i="45"/>
  <c r="K1864" i="45"/>
  <c r="K1863" i="45"/>
  <c r="K1862" i="45"/>
  <c r="K1861" i="45"/>
  <c r="K1860" i="45"/>
  <c r="K1859" i="45"/>
  <c r="K1858" i="45"/>
  <c r="K1857" i="45"/>
  <c r="K1856" i="45"/>
  <c r="K1855" i="45"/>
  <c r="K1854" i="45"/>
  <c r="K1853" i="45"/>
  <c r="K1852" i="45"/>
  <c r="K1851" i="45"/>
  <c r="K1850" i="45"/>
  <c r="K1849" i="45"/>
  <c r="K1848" i="45"/>
  <c r="K1847" i="45"/>
  <c r="K1846" i="45"/>
  <c r="K1845" i="45"/>
  <c r="K1844" i="45"/>
  <c r="K1843" i="45"/>
  <c r="K1842" i="45"/>
  <c r="K1841" i="45"/>
  <c r="K1840" i="45"/>
  <c r="K1839" i="45"/>
  <c r="K1838" i="45"/>
  <c r="K1837" i="45"/>
  <c r="K1836" i="45"/>
  <c r="K1835" i="45"/>
  <c r="K1834" i="45"/>
  <c r="K1833" i="45"/>
  <c r="K1832" i="45"/>
  <c r="K1831" i="45"/>
  <c r="K1830" i="45"/>
  <c r="K1829" i="45"/>
  <c r="K1828" i="45"/>
  <c r="K1827" i="45"/>
  <c r="K1826" i="45"/>
  <c r="K1825" i="45"/>
  <c r="K1824" i="45"/>
  <c r="K1823" i="45"/>
  <c r="K1822" i="45"/>
  <c r="K1821" i="45"/>
  <c r="K1820" i="45"/>
  <c r="K1819" i="45"/>
  <c r="K1818" i="45"/>
  <c r="K1817" i="45"/>
  <c r="K1816" i="45"/>
  <c r="K1815" i="45"/>
  <c r="K1814" i="45"/>
  <c r="K1813" i="45"/>
  <c r="K1812" i="45"/>
  <c r="K1811" i="45"/>
  <c r="K1810" i="45"/>
  <c r="K1809" i="45"/>
  <c r="K1808" i="45"/>
  <c r="K1807" i="45"/>
  <c r="K1806" i="45"/>
  <c r="K1805" i="45"/>
  <c r="K1804" i="45"/>
  <c r="K1803" i="45"/>
  <c r="K1802" i="45"/>
  <c r="K1801" i="45"/>
  <c r="K1800" i="45"/>
  <c r="K1799" i="45"/>
  <c r="K1798" i="45"/>
  <c r="K1797" i="45"/>
  <c r="K1796" i="45"/>
  <c r="K1795" i="45"/>
  <c r="K1794" i="45"/>
  <c r="K1793" i="45"/>
  <c r="K1792" i="45"/>
  <c r="K1791" i="45"/>
  <c r="K1790" i="45"/>
  <c r="K1789" i="45"/>
  <c r="K1788" i="45"/>
  <c r="K1787" i="45"/>
  <c r="K1786" i="45"/>
  <c r="K1785" i="45"/>
  <c r="K1784" i="45"/>
  <c r="K1783" i="45"/>
  <c r="K1782" i="45"/>
  <c r="K1781" i="45"/>
  <c r="K1780" i="45"/>
  <c r="K1779" i="45"/>
  <c r="K1778" i="45"/>
  <c r="K1777" i="45"/>
  <c r="K1776" i="45"/>
  <c r="K1775" i="45"/>
  <c r="K1774" i="45"/>
  <c r="K1773" i="45"/>
  <c r="K1772" i="45"/>
  <c r="K1771" i="45"/>
  <c r="K1770" i="45"/>
  <c r="K1769" i="45"/>
  <c r="K1768" i="45"/>
  <c r="K1767" i="45"/>
  <c r="K1766" i="45"/>
  <c r="K1765" i="45"/>
  <c r="K1764" i="45"/>
  <c r="K1763" i="45"/>
  <c r="K1762" i="45"/>
  <c r="K1761" i="45"/>
  <c r="K1760" i="45"/>
  <c r="K1759" i="45"/>
  <c r="K1758" i="45"/>
  <c r="K1757" i="45"/>
  <c r="K1756" i="45"/>
  <c r="K1755" i="45"/>
  <c r="K1754" i="45"/>
  <c r="K1753" i="45"/>
  <c r="K1752" i="45"/>
  <c r="K1751" i="45"/>
  <c r="K1750" i="45"/>
  <c r="K1749" i="45"/>
  <c r="K1748" i="45"/>
  <c r="K1747" i="45"/>
  <c r="K1746" i="45"/>
  <c r="K1745" i="45"/>
  <c r="K1744" i="45"/>
  <c r="K1743" i="45"/>
  <c r="K1742" i="45"/>
  <c r="K1741" i="45"/>
  <c r="K1740" i="45"/>
  <c r="K1739" i="45"/>
  <c r="K1738" i="45"/>
  <c r="K1737" i="45"/>
  <c r="K1736" i="45"/>
  <c r="K1735" i="45"/>
  <c r="K1734" i="45"/>
  <c r="K1733" i="45"/>
  <c r="K1732" i="45"/>
  <c r="K1731" i="45"/>
  <c r="K1730" i="45"/>
  <c r="K1729" i="45"/>
  <c r="K1728" i="45"/>
  <c r="K1727" i="45"/>
  <c r="K1726" i="45"/>
  <c r="K1725" i="45"/>
  <c r="K1724" i="45"/>
  <c r="K1723" i="45"/>
  <c r="K1722" i="45"/>
  <c r="K1721" i="45"/>
  <c r="K1720" i="45"/>
  <c r="K1719" i="45"/>
  <c r="K1718" i="45"/>
  <c r="K1717" i="45"/>
  <c r="K1716" i="45"/>
  <c r="K1715" i="45"/>
  <c r="K1714" i="45"/>
  <c r="K1713" i="45"/>
  <c r="K1712" i="45"/>
  <c r="K1711" i="45"/>
  <c r="K1710" i="45"/>
  <c r="K1709" i="45"/>
  <c r="K1708" i="45"/>
  <c r="K1707" i="45"/>
  <c r="K1706" i="45"/>
  <c r="K1705" i="45"/>
  <c r="K1704" i="45"/>
  <c r="K1703" i="45"/>
  <c r="K1702" i="45"/>
  <c r="K1701" i="45"/>
  <c r="K1700" i="45"/>
  <c r="K1699" i="45"/>
  <c r="K1698" i="45"/>
  <c r="K1697" i="45"/>
  <c r="K1696" i="45"/>
  <c r="K1695" i="45"/>
  <c r="K1694" i="45"/>
  <c r="K1693" i="45"/>
  <c r="K1692" i="45"/>
  <c r="K1691" i="45"/>
  <c r="K1690" i="45"/>
  <c r="K1689" i="45"/>
  <c r="K1688" i="45"/>
  <c r="K1687" i="45"/>
  <c r="K1686" i="45"/>
  <c r="K1685" i="45"/>
  <c r="K1684" i="45"/>
  <c r="K1683" i="45"/>
  <c r="K1682" i="45"/>
  <c r="K1681" i="45"/>
  <c r="K1680" i="45"/>
  <c r="K1679" i="45"/>
  <c r="K1678" i="45"/>
  <c r="K1677" i="45"/>
  <c r="K1676" i="45"/>
  <c r="K1675" i="45"/>
  <c r="K1674" i="45"/>
  <c r="K1673" i="45"/>
  <c r="K1672" i="45"/>
  <c r="K1671" i="45"/>
  <c r="K1670" i="45"/>
  <c r="K1669" i="45"/>
  <c r="K1668" i="45"/>
  <c r="K1667" i="45"/>
  <c r="K1666" i="45"/>
  <c r="K1665" i="45"/>
  <c r="K1664" i="45"/>
  <c r="K1663" i="45"/>
  <c r="K1662" i="45"/>
  <c r="K1661" i="45"/>
  <c r="K1660" i="45"/>
  <c r="K1659" i="45"/>
  <c r="K1658" i="45"/>
  <c r="K1657" i="45"/>
  <c r="K1656" i="45"/>
  <c r="K1655" i="45"/>
  <c r="K1654" i="45"/>
  <c r="K1653" i="45"/>
  <c r="K1652" i="45"/>
  <c r="K1651" i="45"/>
  <c r="K1650" i="45"/>
  <c r="K1649" i="45"/>
  <c r="K1648" i="45"/>
  <c r="K1647" i="45"/>
  <c r="K1646" i="45"/>
  <c r="K1645" i="45"/>
  <c r="K1644" i="45"/>
  <c r="K1643" i="45"/>
  <c r="K1642" i="45"/>
  <c r="K1641" i="45"/>
  <c r="K1640" i="45"/>
  <c r="K1639" i="45"/>
  <c r="K1638" i="45"/>
  <c r="K1637" i="45"/>
  <c r="K1636" i="45"/>
  <c r="K1635" i="45"/>
  <c r="K1634" i="45"/>
  <c r="K1633" i="45"/>
  <c r="K1632" i="45"/>
  <c r="K1631" i="45"/>
  <c r="K1630" i="45"/>
  <c r="K1629" i="45"/>
  <c r="K1628" i="45"/>
  <c r="K1627" i="45"/>
  <c r="K1626" i="45"/>
  <c r="K1625" i="45"/>
  <c r="K1624" i="45"/>
  <c r="K1623" i="45"/>
  <c r="K1622" i="45"/>
  <c r="K1621" i="45"/>
  <c r="K1620" i="45"/>
  <c r="K1619" i="45"/>
  <c r="K1618" i="45"/>
  <c r="K1617" i="45"/>
  <c r="K1616" i="45"/>
  <c r="K1615" i="45"/>
  <c r="K1614" i="45"/>
  <c r="K1613" i="45"/>
  <c r="K1612" i="45"/>
  <c r="K1611" i="45"/>
  <c r="K1610" i="45"/>
  <c r="K1609" i="45"/>
  <c r="K1608" i="45"/>
  <c r="K1607" i="45"/>
  <c r="K1606" i="45"/>
  <c r="K1605" i="45"/>
  <c r="K1604" i="45"/>
  <c r="K1603" i="45"/>
  <c r="K1602" i="45"/>
  <c r="K1601" i="45"/>
  <c r="K1600" i="45"/>
  <c r="K1599" i="45"/>
  <c r="K1598" i="45"/>
  <c r="K1597" i="45"/>
  <c r="K1596" i="45"/>
  <c r="K1595" i="45"/>
  <c r="K1594" i="45"/>
  <c r="K1593" i="45"/>
  <c r="K1592" i="45"/>
  <c r="K1591" i="45"/>
  <c r="K1590" i="45"/>
  <c r="K1589" i="45"/>
  <c r="K1588" i="45"/>
  <c r="K1587" i="45"/>
  <c r="K1586" i="45"/>
  <c r="K1585" i="45"/>
  <c r="K1584" i="45"/>
  <c r="K1583" i="45"/>
  <c r="K1582" i="45"/>
  <c r="K1581" i="45"/>
  <c r="K1580" i="45"/>
  <c r="K1579" i="45"/>
  <c r="K1578" i="45"/>
  <c r="K1577" i="45"/>
  <c r="K1576" i="45"/>
  <c r="K1575" i="45"/>
  <c r="K1574" i="45"/>
  <c r="K1573" i="45"/>
  <c r="K1572" i="45"/>
  <c r="K1571" i="45"/>
  <c r="K1570" i="45"/>
  <c r="K1569" i="45"/>
  <c r="K1568" i="45"/>
  <c r="K1567" i="45"/>
  <c r="K1566" i="45"/>
  <c r="K1565" i="45"/>
  <c r="K1564" i="45"/>
  <c r="K1563" i="45"/>
  <c r="K1562" i="45"/>
  <c r="K1561" i="45"/>
  <c r="K1560" i="45"/>
  <c r="K1559" i="45"/>
  <c r="K1558" i="45"/>
  <c r="K1557" i="45"/>
  <c r="K1556" i="45"/>
  <c r="K1555" i="45"/>
  <c r="K1554" i="45"/>
  <c r="K1553" i="45"/>
  <c r="K1552" i="45"/>
  <c r="K1551" i="45"/>
  <c r="K1550" i="45"/>
  <c r="K1549" i="45"/>
  <c r="K1548" i="45"/>
  <c r="K1547" i="45"/>
  <c r="K1546" i="45"/>
  <c r="K1545" i="45"/>
  <c r="K1544" i="45"/>
  <c r="K1543" i="45"/>
  <c r="K1542" i="45"/>
  <c r="K1541" i="45"/>
  <c r="K1540" i="45"/>
  <c r="K1539" i="45"/>
  <c r="K1538" i="45"/>
  <c r="K1537" i="45"/>
  <c r="K1536" i="45"/>
  <c r="K1535" i="45"/>
  <c r="K1534" i="45"/>
  <c r="K1533" i="45"/>
  <c r="K1532" i="45"/>
  <c r="K1531" i="45"/>
  <c r="K1530" i="45"/>
  <c r="K1529" i="45"/>
  <c r="K1528" i="45"/>
  <c r="K1527" i="45"/>
  <c r="K1526" i="45"/>
  <c r="K1525" i="45"/>
  <c r="K1524" i="45"/>
  <c r="K1523" i="45"/>
  <c r="K1522" i="45"/>
  <c r="K1521" i="45"/>
  <c r="K1520" i="45"/>
  <c r="K1519" i="45"/>
  <c r="K1518" i="45"/>
  <c r="K1517" i="45"/>
  <c r="K1516" i="45"/>
  <c r="K1515" i="45"/>
  <c r="K1514" i="45"/>
  <c r="K1513" i="45"/>
  <c r="K1512" i="45"/>
  <c r="K1511" i="45"/>
  <c r="K1510" i="45"/>
  <c r="K1509" i="45"/>
  <c r="K1508" i="45"/>
  <c r="K1507" i="45"/>
  <c r="K1506" i="45"/>
  <c r="K1505" i="45"/>
  <c r="K1504" i="45"/>
  <c r="K1503" i="45"/>
  <c r="K1502" i="45"/>
  <c r="K1501" i="45"/>
  <c r="K1500" i="45"/>
  <c r="K1499" i="45"/>
  <c r="K1498" i="45"/>
  <c r="K1497" i="45"/>
  <c r="K1496" i="45"/>
  <c r="K1495" i="45"/>
  <c r="K1494" i="45"/>
  <c r="K1493" i="45"/>
  <c r="K1492" i="45"/>
  <c r="K1491" i="45"/>
  <c r="K1490" i="45"/>
  <c r="K1489" i="45"/>
  <c r="K1488" i="45"/>
  <c r="K1487" i="45"/>
  <c r="K1486" i="45"/>
  <c r="K1485" i="45"/>
  <c r="K1484" i="45"/>
  <c r="K1483" i="45"/>
  <c r="K1482" i="45"/>
  <c r="K1481" i="45"/>
  <c r="K1480" i="45"/>
  <c r="K1479" i="45"/>
  <c r="K1478" i="45"/>
  <c r="K1477" i="45"/>
  <c r="K1476" i="45"/>
  <c r="K1475" i="45"/>
  <c r="K1474" i="45"/>
  <c r="K1473" i="45"/>
  <c r="K1472" i="45"/>
  <c r="K1471" i="45"/>
  <c r="K1470" i="45"/>
  <c r="K1469" i="45"/>
  <c r="K1468" i="45"/>
  <c r="K1467" i="45"/>
  <c r="K1466" i="45"/>
  <c r="K1465" i="45"/>
  <c r="K1464" i="45"/>
  <c r="K1463" i="45"/>
  <c r="K1462" i="45"/>
  <c r="K1461" i="45"/>
  <c r="K1460" i="45"/>
  <c r="K1459" i="45"/>
  <c r="K1458" i="45"/>
  <c r="K1457" i="45"/>
  <c r="K1456" i="45"/>
  <c r="K1455" i="45"/>
  <c r="K1454" i="45"/>
  <c r="K1453" i="45"/>
  <c r="K1452" i="45"/>
  <c r="K1451" i="45"/>
  <c r="K1450" i="45"/>
  <c r="K1449" i="45"/>
  <c r="K1448" i="45"/>
  <c r="K1447" i="45"/>
  <c r="K1446" i="45"/>
  <c r="K1445" i="45"/>
  <c r="K1444" i="45"/>
  <c r="K1443" i="45"/>
  <c r="K1442" i="45"/>
  <c r="K1441" i="45"/>
  <c r="K1440" i="45"/>
  <c r="K1439" i="45"/>
  <c r="K1438" i="45"/>
  <c r="K1437" i="45"/>
  <c r="K1436" i="45"/>
  <c r="K1435" i="45"/>
  <c r="K1434" i="45"/>
  <c r="K1433" i="45"/>
  <c r="K1432" i="45"/>
  <c r="K1431" i="45"/>
  <c r="K1430" i="45"/>
  <c r="K1429" i="45"/>
  <c r="K1428" i="45"/>
  <c r="K1427" i="45"/>
  <c r="K1426" i="45"/>
  <c r="K1425" i="45"/>
  <c r="K1424" i="45"/>
  <c r="K1423" i="45"/>
  <c r="K1422" i="45"/>
  <c r="K1421" i="45"/>
  <c r="K1420" i="45"/>
  <c r="K1419" i="45"/>
  <c r="K1418" i="45"/>
  <c r="K1417" i="45"/>
  <c r="K1416" i="45"/>
  <c r="K1415" i="45"/>
  <c r="K1414" i="45"/>
  <c r="K1413" i="45"/>
  <c r="K1412" i="45"/>
  <c r="K1411" i="45"/>
  <c r="K1410" i="45"/>
  <c r="K1409" i="45"/>
  <c r="K1408" i="45"/>
  <c r="K1407" i="45"/>
  <c r="K1406" i="45"/>
  <c r="K1405" i="45"/>
  <c r="K1404" i="45"/>
  <c r="K1403" i="45"/>
  <c r="K1402" i="45"/>
  <c r="K1401" i="45"/>
  <c r="K1400" i="45"/>
  <c r="K1399" i="45"/>
  <c r="K1398" i="45"/>
  <c r="K1397" i="45"/>
  <c r="K1396" i="45"/>
  <c r="K1395" i="45"/>
  <c r="K1394" i="45"/>
  <c r="K1393" i="45"/>
  <c r="K1392" i="45"/>
  <c r="K1391" i="45"/>
  <c r="K1390" i="45"/>
  <c r="K1389" i="45"/>
  <c r="K1388" i="45"/>
  <c r="K1387" i="45"/>
  <c r="K1386" i="45"/>
  <c r="K1385" i="45"/>
  <c r="K1384" i="45"/>
  <c r="K1383" i="45"/>
  <c r="K1382" i="45"/>
  <c r="K1381" i="45"/>
  <c r="K1380" i="45"/>
  <c r="K1379" i="45"/>
  <c r="K1378" i="45"/>
  <c r="K1377" i="45"/>
  <c r="K1376" i="45"/>
  <c r="K1375" i="45"/>
  <c r="K1374" i="45"/>
  <c r="K1373" i="45"/>
  <c r="K1372" i="45"/>
  <c r="K1371" i="45"/>
  <c r="K1370" i="45"/>
  <c r="K1369" i="45"/>
  <c r="K1368" i="45"/>
  <c r="K1367" i="45"/>
  <c r="K1366" i="45"/>
  <c r="K1365" i="45"/>
  <c r="K1364" i="45"/>
  <c r="K1363" i="45"/>
  <c r="K1362" i="45"/>
  <c r="K1361" i="45"/>
  <c r="K1360" i="45"/>
  <c r="K1359" i="45"/>
  <c r="K1358" i="45"/>
  <c r="K1357" i="45"/>
  <c r="K1356" i="45"/>
  <c r="K1355" i="45"/>
  <c r="K1354" i="45"/>
  <c r="K1353" i="45"/>
  <c r="K1352" i="45"/>
  <c r="K1351" i="45"/>
  <c r="K1350" i="45"/>
  <c r="K1349" i="45"/>
  <c r="K1348" i="45"/>
  <c r="K1347" i="45"/>
  <c r="K1346" i="45"/>
  <c r="K1345" i="45"/>
  <c r="K1344" i="45"/>
  <c r="K1343" i="45"/>
  <c r="K1342" i="45"/>
  <c r="K1341" i="45"/>
  <c r="K1340" i="45"/>
  <c r="K1339" i="45"/>
  <c r="K1338" i="45"/>
  <c r="K1337" i="45"/>
  <c r="K1336" i="45"/>
  <c r="K1335" i="45"/>
  <c r="K1334" i="45"/>
  <c r="K1333" i="45"/>
  <c r="K1332" i="45"/>
  <c r="K1331" i="45"/>
  <c r="K1330" i="45"/>
  <c r="K1329" i="45"/>
  <c r="K1328" i="45"/>
  <c r="K1327" i="45"/>
  <c r="K1326" i="45"/>
  <c r="K1325" i="45"/>
  <c r="K1324" i="45"/>
  <c r="K1323" i="45"/>
  <c r="K1322" i="45"/>
  <c r="K1321" i="45"/>
  <c r="K1320" i="45"/>
  <c r="K1319" i="45"/>
  <c r="K1318" i="45"/>
  <c r="K1317" i="45"/>
  <c r="K1316" i="45"/>
  <c r="K1315" i="45"/>
  <c r="K1314" i="45"/>
  <c r="K1313" i="45"/>
  <c r="K1312" i="45"/>
  <c r="K1311" i="45"/>
  <c r="K1310" i="45"/>
  <c r="K1309" i="45"/>
  <c r="K1308" i="45"/>
  <c r="K1307" i="45"/>
  <c r="K1306" i="45"/>
  <c r="K1305" i="45"/>
  <c r="K1304" i="45"/>
  <c r="K1303" i="45"/>
  <c r="K1302" i="45"/>
  <c r="K1301" i="45"/>
  <c r="K1300" i="45"/>
  <c r="K1299" i="45"/>
  <c r="K1298" i="45"/>
  <c r="K1297" i="45"/>
  <c r="K1296" i="45"/>
  <c r="K1295" i="45"/>
  <c r="K1294" i="45"/>
  <c r="K1293" i="45"/>
  <c r="K1292" i="45"/>
  <c r="K1291" i="45"/>
  <c r="K1290" i="45"/>
  <c r="K1289" i="45"/>
  <c r="K1288" i="45"/>
  <c r="K1287" i="45"/>
  <c r="K1286" i="45"/>
  <c r="K1285" i="45"/>
  <c r="K1284" i="45"/>
  <c r="K1283" i="45"/>
  <c r="K1282" i="45"/>
  <c r="K1281" i="45"/>
  <c r="K1280" i="45"/>
  <c r="K1279" i="45"/>
  <c r="K1278" i="45"/>
  <c r="K1277" i="45"/>
  <c r="K1276" i="45"/>
  <c r="K1275" i="45"/>
  <c r="K1274" i="45"/>
  <c r="K1273" i="45"/>
  <c r="K1272" i="45"/>
  <c r="K1271" i="45"/>
  <c r="K1270" i="45"/>
  <c r="K1269" i="45"/>
  <c r="K1268" i="45"/>
  <c r="K1267" i="45"/>
  <c r="K1266" i="45"/>
  <c r="K1265" i="45"/>
  <c r="K1264" i="45"/>
  <c r="K1263" i="45"/>
  <c r="K1262" i="45"/>
  <c r="K1261" i="45"/>
  <c r="K1260" i="45"/>
  <c r="K1259" i="45"/>
  <c r="K1258" i="45"/>
  <c r="K1257" i="45"/>
  <c r="K1256" i="45"/>
  <c r="K1255" i="45"/>
  <c r="K1254" i="45"/>
  <c r="K1253" i="45"/>
  <c r="K1252" i="45"/>
  <c r="K1251" i="45"/>
  <c r="K1250" i="45"/>
  <c r="K1249" i="45"/>
  <c r="K1248" i="45"/>
  <c r="K1247" i="45"/>
  <c r="K1246" i="45"/>
  <c r="K1245" i="45"/>
  <c r="K1244" i="45"/>
  <c r="K1243" i="45"/>
  <c r="K1242" i="45"/>
  <c r="K1241" i="45"/>
  <c r="K1240" i="45"/>
  <c r="K1239" i="45"/>
  <c r="K1238" i="45"/>
  <c r="K1237" i="45"/>
  <c r="K1236" i="45"/>
  <c r="K1235" i="45"/>
  <c r="K1234" i="45"/>
  <c r="K1233" i="45"/>
  <c r="K1232" i="45"/>
  <c r="K1231" i="45"/>
  <c r="K1230" i="45"/>
  <c r="K1229" i="45"/>
  <c r="K1228" i="45"/>
  <c r="K1227" i="45"/>
  <c r="K1226" i="45"/>
  <c r="K1225" i="45"/>
  <c r="K1224" i="45"/>
  <c r="K1223" i="45"/>
  <c r="K1222" i="45"/>
  <c r="K1221" i="45"/>
  <c r="K1220" i="45"/>
  <c r="K1219" i="45"/>
  <c r="K1218" i="45"/>
  <c r="K1217" i="45"/>
  <c r="K1216" i="45"/>
  <c r="K1215" i="45"/>
  <c r="K1214" i="45"/>
  <c r="K1213" i="45"/>
  <c r="K1212" i="45"/>
  <c r="K1211" i="45"/>
  <c r="K1210" i="45"/>
  <c r="K1209" i="45"/>
  <c r="K1208" i="45"/>
  <c r="K1207" i="45"/>
  <c r="K1206" i="45"/>
  <c r="K1205" i="45"/>
  <c r="K1204" i="45"/>
  <c r="K1203" i="45"/>
  <c r="K1202" i="45"/>
  <c r="K1201" i="45"/>
  <c r="K1200" i="45"/>
  <c r="K1199" i="45"/>
  <c r="K1198" i="45"/>
  <c r="K1197" i="45"/>
  <c r="K1196" i="45"/>
  <c r="K1195" i="45"/>
  <c r="K1194" i="45"/>
  <c r="K1193" i="45"/>
  <c r="K1192" i="45"/>
  <c r="K1191" i="45"/>
  <c r="K1190" i="45"/>
  <c r="K1189" i="45"/>
  <c r="K1188" i="45"/>
  <c r="K1187" i="45"/>
  <c r="K1186" i="45"/>
  <c r="K1185" i="45"/>
  <c r="K1184" i="45"/>
  <c r="K1183" i="45"/>
  <c r="K1182" i="45"/>
  <c r="K1181" i="45"/>
  <c r="K1180" i="45"/>
  <c r="K1179" i="45"/>
  <c r="K1178" i="45"/>
  <c r="K1177" i="45"/>
  <c r="K1176" i="45"/>
  <c r="K1175" i="45"/>
  <c r="K1174" i="45"/>
  <c r="K1173" i="45"/>
  <c r="K1172" i="45"/>
  <c r="K1171" i="45"/>
  <c r="K1170" i="45"/>
  <c r="K1169" i="45"/>
  <c r="K1168" i="45"/>
  <c r="K1167" i="45"/>
  <c r="K1166" i="45"/>
  <c r="K1165" i="45"/>
  <c r="K1164" i="45"/>
  <c r="K1163" i="45"/>
  <c r="K1162" i="45"/>
  <c r="K1161" i="45"/>
  <c r="K1160" i="45"/>
  <c r="K1159" i="45"/>
  <c r="K1158" i="45"/>
  <c r="K1157" i="45"/>
  <c r="K1156" i="45"/>
  <c r="K1155" i="45"/>
  <c r="K1154" i="45"/>
  <c r="K1153" i="45"/>
  <c r="K1152" i="45"/>
  <c r="K1151" i="45"/>
  <c r="K1150" i="45"/>
  <c r="K1149" i="45"/>
  <c r="K1148" i="45"/>
  <c r="K1147" i="45"/>
  <c r="K1146" i="45"/>
  <c r="K1145" i="45"/>
  <c r="K1144" i="45"/>
  <c r="K1143" i="45"/>
  <c r="K1142" i="45"/>
  <c r="K1141" i="45"/>
  <c r="K1140" i="45"/>
  <c r="K1139" i="45"/>
  <c r="K1138" i="45"/>
  <c r="K1137" i="45"/>
  <c r="K1136" i="45"/>
  <c r="K1135" i="45"/>
  <c r="K1134" i="45"/>
  <c r="K1133" i="45"/>
  <c r="K1132" i="45"/>
  <c r="K1131" i="45"/>
  <c r="K1130" i="45"/>
  <c r="K1129" i="45"/>
  <c r="K1128" i="45"/>
  <c r="K1127" i="45"/>
  <c r="K1126" i="45"/>
  <c r="K1125" i="45"/>
  <c r="K1124" i="45"/>
  <c r="K1123" i="45"/>
  <c r="K1122" i="45"/>
  <c r="K1121" i="45"/>
  <c r="K1120" i="45"/>
  <c r="K1119" i="45"/>
  <c r="K1118" i="45"/>
  <c r="K1117" i="45"/>
  <c r="K1116" i="45"/>
  <c r="K1115" i="45"/>
  <c r="K1114" i="45"/>
  <c r="K1113" i="45"/>
  <c r="K1112" i="45"/>
  <c r="K1111" i="45"/>
  <c r="K1110" i="45"/>
  <c r="K1109" i="45"/>
  <c r="K1108" i="45"/>
  <c r="K1107" i="45"/>
  <c r="K1106" i="45"/>
  <c r="K1105" i="45"/>
  <c r="K1104" i="45"/>
  <c r="K1103" i="45"/>
  <c r="K1102" i="45"/>
  <c r="K1101" i="45"/>
  <c r="K1100" i="45"/>
  <c r="K1099" i="45"/>
  <c r="K1098" i="45"/>
  <c r="K1097" i="45"/>
  <c r="K1096" i="45"/>
  <c r="K1095" i="45"/>
  <c r="K1094" i="45"/>
  <c r="K1093" i="45"/>
  <c r="K1092" i="45"/>
  <c r="K1091" i="45"/>
  <c r="K1090" i="45"/>
  <c r="K1089" i="45"/>
  <c r="K1088" i="45"/>
  <c r="K1087" i="45"/>
  <c r="K1086" i="45"/>
  <c r="K1085" i="45"/>
  <c r="K1084" i="45"/>
  <c r="K1083" i="45"/>
  <c r="K1082" i="45"/>
  <c r="K1081" i="45"/>
  <c r="K1080" i="45"/>
  <c r="K1079" i="45"/>
  <c r="K1078" i="45"/>
  <c r="K1077" i="45"/>
  <c r="K1076" i="45"/>
  <c r="K1075" i="45"/>
  <c r="K1074" i="45"/>
  <c r="K1073" i="45"/>
  <c r="K1072" i="45"/>
  <c r="K1071" i="45"/>
  <c r="K1070" i="45"/>
  <c r="K1069" i="45"/>
  <c r="K1068" i="45"/>
  <c r="K1067" i="45"/>
  <c r="K1066" i="45"/>
  <c r="K1065" i="45"/>
  <c r="K1064" i="45"/>
  <c r="K1063" i="45"/>
  <c r="K1062" i="45"/>
  <c r="K1061" i="45"/>
  <c r="K1060" i="45"/>
  <c r="K1059" i="45"/>
  <c r="K1058" i="45"/>
  <c r="K1057" i="45"/>
  <c r="K1056" i="45"/>
  <c r="K1055" i="45"/>
  <c r="K1054" i="45"/>
  <c r="K1053" i="45"/>
  <c r="K1052" i="45"/>
  <c r="K1051" i="45"/>
  <c r="K1050" i="45"/>
  <c r="K1049" i="45"/>
  <c r="K1048" i="45"/>
  <c r="K1047" i="45"/>
  <c r="K1046" i="45"/>
  <c r="K1045" i="45"/>
  <c r="K1044" i="45"/>
  <c r="K1043" i="45"/>
  <c r="K1042" i="45"/>
  <c r="K1041" i="45"/>
  <c r="K1040" i="45"/>
  <c r="K1039" i="45"/>
  <c r="K1038" i="45"/>
  <c r="K1037" i="45"/>
  <c r="K1036" i="45"/>
  <c r="K1035" i="45"/>
  <c r="K1034" i="45"/>
  <c r="K1033" i="45"/>
  <c r="K1032" i="45"/>
  <c r="K1031" i="45"/>
  <c r="K1030" i="45"/>
  <c r="K1029" i="45"/>
  <c r="K1028" i="45"/>
  <c r="K1027" i="45"/>
  <c r="K1026" i="45"/>
  <c r="K1025" i="45"/>
  <c r="K1024" i="45"/>
  <c r="K1023" i="45"/>
  <c r="K1022" i="45"/>
  <c r="K1021" i="45"/>
  <c r="K1020" i="45"/>
  <c r="K1019" i="45"/>
  <c r="K1018" i="45"/>
  <c r="K1017" i="45"/>
  <c r="K1016" i="45"/>
  <c r="K1015" i="45"/>
  <c r="K1014" i="45"/>
  <c r="K1013" i="45"/>
  <c r="K1012" i="45"/>
  <c r="K1011" i="45"/>
  <c r="K1010" i="45"/>
  <c r="K1009" i="45"/>
  <c r="K1008" i="45"/>
  <c r="K1007" i="45"/>
  <c r="K1006" i="45"/>
  <c r="K1005" i="45"/>
  <c r="K1004" i="45"/>
  <c r="K1003" i="45"/>
  <c r="K1002" i="45"/>
  <c r="K1001" i="45"/>
  <c r="K1000" i="45"/>
  <c r="K999" i="45"/>
  <c r="K998" i="45"/>
  <c r="K997" i="45"/>
  <c r="K996" i="45"/>
  <c r="K995" i="45"/>
  <c r="K994" i="45"/>
  <c r="K993" i="45"/>
  <c r="K992" i="45"/>
  <c r="K991" i="45"/>
  <c r="K990" i="45"/>
  <c r="K989" i="45"/>
  <c r="K988" i="45"/>
  <c r="K987" i="45"/>
  <c r="K986" i="45"/>
  <c r="K985" i="45"/>
  <c r="K984" i="45"/>
  <c r="K983" i="45"/>
  <c r="K982" i="45"/>
  <c r="K981" i="45"/>
  <c r="K980" i="45"/>
  <c r="K979" i="45"/>
  <c r="K978" i="45"/>
  <c r="K977" i="45"/>
  <c r="K976" i="45"/>
  <c r="K975" i="45"/>
  <c r="K974" i="45"/>
  <c r="K973" i="45"/>
  <c r="K972" i="45"/>
  <c r="K971" i="45"/>
  <c r="K970" i="45"/>
  <c r="K969" i="45"/>
  <c r="K968" i="45"/>
  <c r="K967" i="45"/>
  <c r="K966" i="45"/>
  <c r="K965" i="45"/>
  <c r="K964" i="45"/>
  <c r="K963" i="45"/>
  <c r="K962" i="45"/>
  <c r="K961" i="45"/>
  <c r="K960" i="45"/>
  <c r="K959" i="45"/>
  <c r="K958" i="45"/>
  <c r="K957" i="45"/>
  <c r="K956" i="45"/>
  <c r="K955" i="45"/>
  <c r="K954" i="45"/>
  <c r="K953" i="45"/>
  <c r="K952" i="45"/>
  <c r="K951" i="45"/>
  <c r="K950" i="45"/>
  <c r="K949" i="45"/>
  <c r="K948" i="45"/>
  <c r="K947" i="45"/>
  <c r="K946" i="45"/>
  <c r="K945" i="45"/>
  <c r="K944" i="45"/>
  <c r="K943" i="45"/>
  <c r="K942" i="45"/>
  <c r="K941" i="45"/>
  <c r="K940" i="45"/>
  <c r="K939" i="45"/>
  <c r="K938" i="45"/>
  <c r="K937" i="45"/>
  <c r="K936" i="45"/>
  <c r="K935" i="45"/>
  <c r="K934" i="45"/>
  <c r="K933" i="45"/>
  <c r="K932" i="45"/>
  <c r="K931" i="45"/>
  <c r="K930" i="45"/>
  <c r="K929" i="45"/>
  <c r="K928" i="45"/>
  <c r="K927" i="45"/>
  <c r="K926" i="45"/>
  <c r="K925" i="45"/>
  <c r="K924" i="45"/>
  <c r="K923" i="45"/>
  <c r="K922" i="45"/>
  <c r="K921" i="45"/>
  <c r="K920" i="45"/>
  <c r="K919" i="45"/>
  <c r="K918" i="45"/>
  <c r="K917" i="45"/>
  <c r="K916" i="45"/>
  <c r="K915" i="45"/>
  <c r="K914" i="45"/>
  <c r="K913" i="45"/>
  <c r="K912" i="45"/>
  <c r="K911" i="45"/>
  <c r="K910" i="45"/>
  <c r="K909" i="45"/>
  <c r="K908" i="45"/>
  <c r="K907" i="45"/>
  <c r="K906" i="45"/>
  <c r="K905" i="45"/>
  <c r="K904" i="45"/>
  <c r="K903" i="45"/>
  <c r="K902" i="45"/>
  <c r="K901" i="45"/>
  <c r="K900" i="45"/>
  <c r="K899" i="45"/>
  <c r="K898" i="45"/>
  <c r="K897" i="45"/>
  <c r="K896" i="45"/>
  <c r="K895" i="45"/>
  <c r="K894" i="45"/>
  <c r="K893" i="45"/>
  <c r="K892" i="45"/>
  <c r="K891" i="45"/>
  <c r="K890" i="45"/>
  <c r="K889" i="45"/>
  <c r="K888" i="45"/>
  <c r="K887" i="45"/>
  <c r="K886" i="45"/>
  <c r="K885" i="45"/>
  <c r="K884" i="45"/>
  <c r="K883" i="45"/>
  <c r="K882" i="45"/>
  <c r="K881" i="45"/>
  <c r="K880" i="45"/>
  <c r="K879" i="45"/>
  <c r="K878" i="45"/>
  <c r="K877" i="45"/>
  <c r="K876" i="45"/>
  <c r="K875" i="45"/>
  <c r="K874" i="45"/>
  <c r="K873" i="45"/>
  <c r="K872" i="45"/>
  <c r="K871" i="45"/>
  <c r="K870" i="45"/>
  <c r="K869" i="45"/>
  <c r="K868" i="45"/>
  <c r="K867" i="45"/>
  <c r="K866" i="45"/>
  <c r="K865" i="45"/>
  <c r="K864" i="45"/>
  <c r="K863" i="45"/>
  <c r="K862" i="45"/>
  <c r="K861" i="45"/>
  <c r="K860" i="45"/>
  <c r="K859" i="45"/>
  <c r="K858" i="45"/>
  <c r="K857" i="45"/>
  <c r="K856" i="45"/>
  <c r="K855" i="45"/>
  <c r="K854" i="45"/>
  <c r="K853" i="45"/>
  <c r="K852" i="45"/>
  <c r="K851" i="45"/>
  <c r="K850" i="45"/>
  <c r="K849" i="45"/>
  <c r="K848" i="45"/>
  <c r="K847" i="45"/>
  <c r="K846" i="45"/>
  <c r="K845" i="45"/>
  <c r="K844" i="45"/>
  <c r="K843" i="45"/>
  <c r="K842" i="45"/>
  <c r="K841" i="45"/>
  <c r="K840" i="45"/>
  <c r="K839" i="45"/>
  <c r="K838" i="45"/>
  <c r="K837" i="45"/>
  <c r="K836" i="45"/>
  <c r="K835" i="45"/>
  <c r="K834" i="45"/>
  <c r="K833" i="45"/>
  <c r="K832" i="45"/>
  <c r="K831" i="45"/>
  <c r="K830" i="45"/>
  <c r="K829" i="45"/>
  <c r="K828" i="45"/>
  <c r="K827" i="45"/>
  <c r="K826" i="45"/>
  <c r="K825" i="45"/>
  <c r="K824" i="45"/>
  <c r="K823" i="45"/>
  <c r="K822" i="45"/>
  <c r="K821" i="45"/>
  <c r="K820" i="45"/>
  <c r="K819" i="45"/>
  <c r="K818" i="45"/>
  <c r="K817" i="45"/>
  <c r="K816" i="45"/>
  <c r="K815" i="45"/>
  <c r="K814" i="45"/>
  <c r="K813" i="45"/>
  <c r="K812" i="45"/>
  <c r="K811" i="45"/>
  <c r="K810" i="45"/>
  <c r="K809" i="45"/>
  <c r="K808" i="45"/>
  <c r="K807" i="45"/>
  <c r="K806" i="45"/>
  <c r="K805" i="45"/>
  <c r="K804" i="45"/>
  <c r="K803" i="45"/>
  <c r="K802" i="45"/>
  <c r="K801" i="45"/>
  <c r="K800" i="45"/>
  <c r="K799" i="45"/>
  <c r="K798" i="45"/>
  <c r="K797" i="45"/>
  <c r="K796" i="45"/>
  <c r="K795" i="45"/>
  <c r="K794" i="45"/>
  <c r="K793" i="45"/>
  <c r="K792" i="45"/>
  <c r="K791" i="45"/>
  <c r="K790" i="45"/>
  <c r="K789" i="45"/>
  <c r="K788" i="45"/>
  <c r="K787" i="45"/>
  <c r="K786" i="45"/>
  <c r="K785" i="45"/>
  <c r="K784" i="45"/>
  <c r="K783" i="45"/>
  <c r="K782" i="45"/>
  <c r="K781" i="45"/>
  <c r="K780" i="45"/>
  <c r="K779" i="45"/>
  <c r="K778" i="45"/>
  <c r="K777" i="45"/>
  <c r="K776" i="45"/>
  <c r="K775" i="45"/>
  <c r="K774" i="45"/>
  <c r="K773" i="45"/>
  <c r="K772" i="45"/>
  <c r="K771" i="45"/>
  <c r="K770" i="45"/>
  <c r="K769" i="45"/>
  <c r="K768" i="45"/>
  <c r="K767" i="45"/>
  <c r="K766" i="45"/>
  <c r="K765" i="45"/>
  <c r="K764" i="45"/>
  <c r="K763" i="45"/>
  <c r="K762" i="45"/>
  <c r="K761" i="45"/>
  <c r="K760" i="45"/>
  <c r="K759" i="45"/>
  <c r="K758" i="45"/>
  <c r="K757" i="45"/>
  <c r="K756" i="45"/>
  <c r="K755" i="45"/>
  <c r="K754" i="45"/>
  <c r="K753" i="45"/>
  <c r="K752" i="45"/>
  <c r="K751" i="45"/>
  <c r="K750" i="45"/>
  <c r="K749" i="45"/>
  <c r="K748" i="45"/>
  <c r="K747" i="45"/>
  <c r="K746" i="45"/>
  <c r="K745" i="45"/>
  <c r="K744" i="45"/>
  <c r="K743" i="45"/>
  <c r="K742" i="45"/>
  <c r="K741" i="45"/>
  <c r="K740" i="45"/>
  <c r="K739" i="45"/>
  <c r="K738" i="45"/>
  <c r="K737" i="45"/>
  <c r="K736" i="45"/>
  <c r="K735" i="45"/>
  <c r="K734" i="45"/>
  <c r="K733" i="45"/>
  <c r="K732" i="45"/>
  <c r="K731" i="45"/>
  <c r="K730" i="45"/>
  <c r="K729" i="45"/>
  <c r="K728" i="45"/>
  <c r="K727" i="45"/>
  <c r="K726" i="45"/>
  <c r="K725" i="45"/>
  <c r="K724" i="45"/>
  <c r="K723" i="45"/>
  <c r="K722" i="45"/>
  <c r="K721" i="45"/>
  <c r="K720" i="45"/>
  <c r="K719" i="45"/>
  <c r="K718" i="45"/>
  <c r="K717" i="45"/>
  <c r="K716" i="45"/>
  <c r="K715" i="45"/>
  <c r="K714" i="45"/>
  <c r="K713" i="45"/>
  <c r="K712" i="45"/>
  <c r="K711" i="45"/>
  <c r="K710" i="45"/>
  <c r="K709" i="45"/>
  <c r="K708" i="45"/>
  <c r="K707" i="45"/>
  <c r="K706" i="45"/>
  <c r="K705" i="45"/>
  <c r="K704" i="45"/>
  <c r="K703" i="45"/>
  <c r="K702" i="45"/>
  <c r="K701" i="45"/>
  <c r="K700" i="45"/>
  <c r="K699" i="45"/>
  <c r="K698" i="45"/>
  <c r="K697" i="45"/>
  <c r="K696" i="45"/>
  <c r="K695" i="45"/>
  <c r="K694" i="45"/>
  <c r="K693" i="45"/>
  <c r="K692" i="45"/>
  <c r="K691" i="45"/>
  <c r="K690" i="45"/>
  <c r="K689" i="45"/>
  <c r="K688" i="45"/>
  <c r="K687" i="45"/>
  <c r="K686" i="45"/>
  <c r="K685" i="45"/>
  <c r="K684" i="45"/>
  <c r="K683" i="45"/>
  <c r="K682" i="45"/>
  <c r="K681" i="45"/>
  <c r="K680" i="45"/>
  <c r="K679" i="45"/>
  <c r="K678" i="45"/>
  <c r="K677" i="45"/>
  <c r="K676" i="45"/>
  <c r="K675" i="45"/>
  <c r="K674" i="45"/>
  <c r="K673" i="45"/>
  <c r="K672" i="45"/>
  <c r="K671" i="45"/>
  <c r="K670" i="45"/>
  <c r="K669" i="45"/>
  <c r="K668" i="45"/>
  <c r="K667" i="45"/>
  <c r="K666" i="45"/>
  <c r="K665" i="45"/>
  <c r="K664" i="45"/>
  <c r="K663" i="45"/>
  <c r="K662" i="45"/>
  <c r="K661" i="45"/>
  <c r="K660" i="45"/>
  <c r="K659" i="45"/>
  <c r="K658" i="45"/>
  <c r="K657" i="45"/>
  <c r="K656" i="45"/>
  <c r="K655" i="45"/>
  <c r="K654" i="45"/>
  <c r="K653" i="45"/>
  <c r="K652" i="45"/>
  <c r="K651" i="45"/>
  <c r="K650" i="45"/>
  <c r="K649" i="45"/>
  <c r="K648" i="45"/>
  <c r="K647" i="45"/>
  <c r="K646" i="45"/>
  <c r="K645" i="45"/>
  <c r="K644" i="45"/>
  <c r="K643" i="45"/>
  <c r="K642" i="45"/>
  <c r="K641" i="45"/>
  <c r="K640" i="45"/>
  <c r="K639" i="45"/>
  <c r="K638" i="45"/>
  <c r="K637" i="45"/>
  <c r="K636" i="45"/>
  <c r="K635" i="45"/>
  <c r="K634" i="45"/>
  <c r="K633" i="45"/>
  <c r="K632" i="45"/>
  <c r="K631" i="45"/>
  <c r="K630" i="45"/>
  <c r="K629" i="45"/>
  <c r="K628" i="45"/>
  <c r="K627" i="45"/>
  <c r="K626" i="45"/>
  <c r="K625" i="45"/>
  <c r="K624" i="45"/>
  <c r="K623" i="45"/>
  <c r="K622" i="45"/>
  <c r="K621" i="45"/>
  <c r="K620" i="45"/>
  <c r="K619" i="45"/>
  <c r="K618" i="45"/>
  <c r="K617" i="45"/>
  <c r="K616" i="45"/>
  <c r="K615" i="45"/>
  <c r="K614" i="45"/>
  <c r="K613" i="45"/>
  <c r="K612" i="45"/>
  <c r="K611" i="45"/>
  <c r="K610" i="45"/>
  <c r="K609" i="45"/>
  <c r="K608" i="45"/>
  <c r="K607" i="45"/>
  <c r="K606" i="45"/>
  <c r="K605" i="45"/>
  <c r="K604" i="45"/>
  <c r="K603" i="45"/>
  <c r="K602" i="45"/>
  <c r="K601" i="45"/>
  <c r="K600" i="45"/>
  <c r="K599" i="45"/>
  <c r="K598" i="45"/>
  <c r="K597" i="45"/>
  <c r="K596" i="45"/>
  <c r="K595" i="45"/>
  <c r="K594" i="45"/>
  <c r="K593" i="45"/>
  <c r="K592" i="45"/>
  <c r="K591" i="45"/>
  <c r="K590" i="45"/>
  <c r="K589" i="45"/>
  <c r="K588" i="45"/>
  <c r="K587" i="45"/>
  <c r="K586" i="45"/>
  <c r="K585" i="45"/>
  <c r="K584" i="45"/>
  <c r="K583" i="45"/>
  <c r="K582" i="45"/>
  <c r="K581" i="45"/>
  <c r="K580" i="45"/>
  <c r="K579" i="45"/>
  <c r="K578" i="45"/>
  <c r="K577" i="45"/>
  <c r="K576" i="45"/>
  <c r="K575" i="45"/>
  <c r="K574" i="45"/>
  <c r="K573" i="45"/>
  <c r="K572" i="45"/>
  <c r="K571" i="45"/>
  <c r="K570" i="45"/>
  <c r="K569" i="45"/>
  <c r="K568" i="45"/>
  <c r="K567" i="45"/>
  <c r="K566" i="45"/>
  <c r="K565" i="45"/>
  <c r="K564" i="45"/>
  <c r="K563" i="45"/>
  <c r="K562" i="45"/>
  <c r="K561" i="45"/>
  <c r="K560" i="45"/>
  <c r="K559" i="45"/>
  <c r="K558" i="45"/>
  <c r="K557" i="45"/>
  <c r="K556" i="45"/>
  <c r="K555" i="45"/>
  <c r="K554" i="45"/>
  <c r="K553" i="45"/>
  <c r="K552" i="45"/>
  <c r="K551" i="45"/>
  <c r="K550" i="45"/>
  <c r="K549" i="45"/>
  <c r="K548" i="45"/>
  <c r="K547" i="45"/>
  <c r="K546" i="45"/>
  <c r="K545" i="45"/>
  <c r="K544" i="45"/>
  <c r="K543" i="45"/>
  <c r="K542" i="45"/>
  <c r="K541" i="45"/>
  <c r="K540" i="45"/>
  <c r="K539" i="45"/>
  <c r="K538" i="45"/>
  <c r="K537" i="45"/>
  <c r="K536" i="45"/>
  <c r="K535" i="45"/>
  <c r="K534" i="45"/>
  <c r="K533" i="45"/>
  <c r="K532" i="45"/>
  <c r="K531" i="45"/>
  <c r="K530" i="45"/>
  <c r="K529" i="45"/>
  <c r="K528" i="45"/>
  <c r="K527" i="45"/>
  <c r="K526" i="45"/>
  <c r="K525" i="45"/>
  <c r="K524" i="45"/>
  <c r="K523" i="45"/>
  <c r="K522" i="45"/>
  <c r="K521" i="45"/>
  <c r="K520" i="45"/>
  <c r="K519" i="45"/>
  <c r="K518" i="45"/>
  <c r="K517" i="45"/>
  <c r="K516" i="45"/>
  <c r="K515" i="45"/>
  <c r="K514" i="45"/>
  <c r="K513" i="45"/>
  <c r="K512" i="45"/>
  <c r="K511" i="45"/>
  <c r="K510" i="45"/>
  <c r="K509" i="45"/>
  <c r="K508" i="45"/>
  <c r="K507" i="45"/>
  <c r="K506" i="45"/>
  <c r="K505" i="45"/>
  <c r="K504" i="45"/>
  <c r="K503" i="45"/>
  <c r="K502" i="45"/>
  <c r="K501" i="45"/>
  <c r="K500" i="45"/>
  <c r="K499" i="45"/>
  <c r="K498" i="45"/>
  <c r="K497" i="45"/>
  <c r="K496" i="45"/>
  <c r="K495" i="45"/>
  <c r="K494" i="45"/>
  <c r="K493" i="45"/>
  <c r="K492" i="45"/>
  <c r="K491" i="45"/>
  <c r="K490" i="45"/>
  <c r="K489" i="45"/>
  <c r="K488" i="45"/>
  <c r="K487" i="45"/>
  <c r="K486" i="45"/>
  <c r="K485" i="45"/>
  <c r="K484" i="45"/>
  <c r="K483" i="45"/>
  <c r="K482" i="45"/>
  <c r="K481" i="45"/>
  <c r="K480" i="45"/>
  <c r="K479" i="45"/>
  <c r="K478" i="45"/>
  <c r="K477" i="45"/>
  <c r="K476" i="45"/>
  <c r="K475" i="45"/>
  <c r="K474" i="45"/>
  <c r="K473" i="45"/>
  <c r="K472" i="45"/>
  <c r="K471" i="45"/>
  <c r="K470" i="45"/>
  <c r="K469" i="45"/>
  <c r="K468" i="45"/>
  <c r="K467" i="45"/>
  <c r="K466" i="45"/>
  <c r="K465" i="45"/>
  <c r="K464" i="45"/>
  <c r="K463" i="45"/>
  <c r="K462" i="45"/>
  <c r="K461" i="45"/>
  <c r="K460" i="45"/>
  <c r="K459" i="45"/>
  <c r="K458" i="45"/>
  <c r="K457" i="45"/>
  <c r="K456" i="45"/>
  <c r="K455" i="45"/>
  <c r="K454" i="45"/>
  <c r="K453" i="45"/>
  <c r="K452" i="45"/>
  <c r="K451" i="45"/>
  <c r="K450" i="45"/>
  <c r="K449" i="45"/>
  <c r="K448" i="45"/>
  <c r="K447" i="45"/>
  <c r="K446" i="45"/>
  <c r="K445" i="45"/>
  <c r="K444" i="45"/>
  <c r="K443" i="45"/>
  <c r="K442" i="45"/>
  <c r="K441" i="45"/>
  <c r="K440" i="45"/>
  <c r="K439" i="45"/>
  <c r="K438" i="45"/>
  <c r="K437" i="45"/>
  <c r="K436" i="45"/>
  <c r="K435" i="45"/>
  <c r="K434" i="45"/>
  <c r="K433" i="45"/>
  <c r="K432" i="45"/>
  <c r="K431" i="45"/>
  <c r="K430" i="45"/>
  <c r="K429" i="45"/>
  <c r="K428" i="45"/>
  <c r="K427" i="45"/>
  <c r="K426" i="45"/>
  <c r="K425" i="45"/>
  <c r="K424" i="45"/>
  <c r="K423" i="45"/>
  <c r="K422" i="45"/>
  <c r="K421" i="45"/>
  <c r="K420" i="45"/>
  <c r="K419" i="45"/>
  <c r="K418" i="45"/>
  <c r="K417" i="45"/>
  <c r="K416" i="45"/>
  <c r="K415" i="45"/>
  <c r="K414" i="45"/>
  <c r="K413" i="45"/>
  <c r="K412" i="45"/>
  <c r="K411" i="45"/>
  <c r="K410" i="45"/>
  <c r="K409" i="45"/>
  <c r="K408" i="45"/>
  <c r="K407" i="45"/>
  <c r="K406" i="45"/>
  <c r="K405" i="45"/>
  <c r="K404" i="45"/>
  <c r="K403" i="45"/>
  <c r="K402" i="45"/>
  <c r="K401" i="45"/>
  <c r="K400" i="45"/>
  <c r="K399" i="45"/>
  <c r="K398" i="45"/>
  <c r="K397" i="45"/>
  <c r="K396" i="45"/>
  <c r="K395" i="45"/>
  <c r="K394" i="45"/>
  <c r="K393" i="45"/>
  <c r="K392" i="45"/>
  <c r="K391" i="45"/>
  <c r="K390" i="45"/>
  <c r="K389" i="45"/>
  <c r="K388" i="45"/>
  <c r="K387" i="45"/>
  <c r="K386" i="45"/>
  <c r="K385" i="45"/>
  <c r="K384" i="45"/>
  <c r="K383" i="45"/>
  <c r="K382" i="45"/>
  <c r="K381" i="45"/>
  <c r="K380" i="45"/>
  <c r="K379" i="45"/>
  <c r="K378" i="45"/>
  <c r="K377" i="45"/>
  <c r="K376" i="45"/>
  <c r="K375" i="45"/>
  <c r="K374" i="45"/>
  <c r="K373" i="45"/>
  <c r="K372" i="45"/>
  <c r="K371" i="45"/>
  <c r="K370" i="45"/>
  <c r="K369" i="45"/>
  <c r="K368" i="45"/>
  <c r="K367" i="45"/>
  <c r="K366" i="45"/>
  <c r="K365" i="45"/>
  <c r="K364" i="45"/>
  <c r="K363" i="45"/>
  <c r="K362" i="45"/>
  <c r="K361" i="45"/>
  <c r="K360" i="45"/>
  <c r="K359" i="45"/>
  <c r="K358" i="45"/>
  <c r="K357" i="45"/>
  <c r="K356" i="45"/>
  <c r="K355" i="45"/>
  <c r="K354" i="45"/>
  <c r="K353" i="45"/>
  <c r="K352" i="45"/>
  <c r="K351" i="45"/>
  <c r="K350" i="45"/>
  <c r="K349" i="45"/>
  <c r="K348" i="45"/>
  <c r="K347" i="45"/>
  <c r="K346" i="45"/>
  <c r="K345" i="45"/>
  <c r="K344" i="45"/>
  <c r="K343" i="45"/>
  <c r="K342" i="45"/>
  <c r="K341" i="45"/>
  <c r="K340" i="45"/>
  <c r="K339" i="45"/>
  <c r="K338" i="45"/>
  <c r="K337" i="45"/>
  <c r="K336" i="45"/>
  <c r="K335" i="45"/>
  <c r="K334" i="45"/>
  <c r="K333" i="45"/>
  <c r="K332" i="45"/>
  <c r="K331" i="45"/>
  <c r="K330" i="45"/>
  <c r="K329" i="45"/>
  <c r="K328" i="45"/>
  <c r="K327" i="45"/>
  <c r="K326" i="45"/>
  <c r="K325" i="45"/>
  <c r="K324" i="45"/>
  <c r="K323" i="45"/>
  <c r="K322" i="45"/>
  <c r="K321" i="45"/>
  <c r="K320" i="45"/>
  <c r="K319" i="45"/>
  <c r="K318" i="45"/>
  <c r="K317" i="45"/>
  <c r="K316" i="45"/>
  <c r="K315" i="45"/>
  <c r="K314" i="45"/>
  <c r="K313" i="45"/>
  <c r="K312" i="45"/>
  <c r="K311" i="45"/>
  <c r="K310" i="45"/>
  <c r="K309" i="45"/>
  <c r="K308" i="45"/>
  <c r="K307" i="45"/>
  <c r="K306" i="45"/>
  <c r="K305" i="45"/>
  <c r="K304" i="45"/>
  <c r="K303" i="45"/>
  <c r="K302" i="45"/>
  <c r="K301" i="45"/>
  <c r="K300" i="45"/>
  <c r="K299" i="45"/>
  <c r="K298" i="45"/>
  <c r="K297" i="45"/>
  <c r="K296" i="45"/>
  <c r="K295" i="45"/>
  <c r="K294" i="45"/>
  <c r="K293" i="45"/>
  <c r="K292" i="45"/>
  <c r="K291" i="45"/>
  <c r="K290" i="45"/>
  <c r="K289" i="45"/>
  <c r="K288" i="45"/>
  <c r="K287" i="45"/>
  <c r="K286" i="45"/>
  <c r="K285" i="45"/>
  <c r="K284" i="45"/>
  <c r="K283" i="45"/>
  <c r="K282" i="45"/>
  <c r="K281" i="45"/>
  <c r="K280" i="45"/>
  <c r="K279" i="45"/>
  <c r="K278" i="45"/>
  <c r="K277" i="45"/>
  <c r="K276" i="45"/>
  <c r="K275" i="45"/>
  <c r="K274" i="45"/>
  <c r="K273" i="45"/>
  <c r="K272" i="45"/>
  <c r="K271" i="45"/>
  <c r="K270" i="45"/>
  <c r="K269" i="45"/>
  <c r="K268" i="45"/>
  <c r="K267" i="45"/>
  <c r="K266" i="45"/>
  <c r="K265" i="45"/>
  <c r="K264" i="45"/>
  <c r="K263" i="45"/>
  <c r="K262" i="45"/>
  <c r="K261" i="45"/>
  <c r="K260" i="45"/>
  <c r="K259" i="45"/>
  <c r="K258" i="45"/>
  <c r="K257" i="45"/>
  <c r="K256" i="45"/>
  <c r="K255" i="45"/>
  <c r="K254" i="45"/>
  <c r="K253" i="45"/>
  <c r="K252" i="45"/>
  <c r="K251" i="45"/>
  <c r="K250" i="45"/>
  <c r="K249" i="45"/>
  <c r="K248" i="45"/>
  <c r="K247" i="45"/>
  <c r="K246" i="45"/>
  <c r="K245" i="45"/>
  <c r="K244" i="45"/>
  <c r="K243" i="45"/>
  <c r="K242" i="45"/>
  <c r="K241" i="45"/>
  <c r="K240" i="45"/>
  <c r="K239" i="45"/>
  <c r="K238" i="45"/>
  <c r="K237" i="45"/>
  <c r="K236" i="45"/>
  <c r="K235" i="45"/>
  <c r="K234" i="45"/>
  <c r="K233" i="45"/>
  <c r="K232" i="45"/>
  <c r="K231" i="45"/>
  <c r="K230" i="45"/>
  <c r="K229" i="45"/>
  <c r="K228" i="45"/>
  <c r="K227" i="45"/>
  <c r="K226" i="45"/>
  <c r="K225" i="45"/>
  <c r="K224" i="45"/>
  <c r="K223" i="45"/>
  <c r="K222" i="45"/>
  <c r="K221" i="45"/>
  <c r="K220" i="45"/>
  <c r="K219" i="45"/>
  <c r="K218" i="45"/>
  <c r="K217" i="45"/>
  <c r="K216" i="45"/>
  <c r="K215" i="45"/>
  <c r="K214" i="45"/>
  <c r="K213" i="45"/>
  <c r="K212" i="45"/>
  <c r="K211" i="45"/>
  <c r="K210" i="45"/>
  <c r="K209" i="45"/>
  <c r="K208" i="45"/>
  <c r="K207" i="45"/>
  <c r="K206" i="45"/>
  <c r="K205" i="45"/>
  <c r="K204" i="45"/>
  <c r="K203" i="45"/>
  <c r="K202" i="45"/>
  <c r="K201" i="45"/>
  <c r="K200" i="45"/>
  <c r="K199" i="45"/>
  <c r="K198" i="45"/>
  <c r="K197" i="45"/>
  <c r="K196" i="45"/>
  <c r="K195" i="45"/>
  <c r="K194" i="45"/>
  <c r="K193" i="45"/>
  <c r="K192" i="45"/>
  <c r="K191" i="45"/>
  <c r="K190" i="45"/>
  <c r="K189" i="45"/>
  <c r="K188" i="45"/>
  <c r="K187" i="45"/>
  <c r="K186" i="45"/>
  <c r="K185" i="45"/>
  <c r="K184" i="45"/>
  <c r="K183" i="45"/>
  <c r="K182" i="45"/>
  <c r="K181" i="45"/>
  <c r="K180" i="45"/>
  <c r="K179" i="45"/>
  <c r="K178" i="45"/>
  <c r="K177" i="45"/>
  <c r="K176" i="45"/>
  <c r="K175" i="45"/>
  <c r="K174" i="45"/>
  <c r="K173" i="45"/>
  <c r="K172" i="45"/>
  <c r="K171" i="45"/>
  <c r="K170" i="45"/>
  <c r="K169" i="45"/>
  <c r="K168" i="45"/>
  <c r="K167" i="45"/>
  <c r="K166" i="45"/>
  <c r="K165" i="45"/>
  <c r="K164" i="45"/>
  <c r="K163" i="45"/>
  <c r="K162" i="45"/>
  <c r="K161" i="45"/>
  <c r="K160" i="45"/>
  <c r="K159" i="45"/>
  <c r="K158" i="45"/>
  <c r="K157" i="45"/>
  <c r="K156" i="45"/>
  <c r="K155" i="45"/>
  <c r="K154" i="45"/>
  <c r="K153" i="45"/>
  <c r="K152" i="45"/>
  <c r="K151" i="45"/>
  <c r="K150" i="45"/>
  <c r="K149" i="45"/>
  <c r="K148" i="45"/>
  <c r="K147" i="45"/>
  <c r="K146" i="45"/>
  <c r="K145" i="45"/>
  <c r="K144" i="45"/>
  <c r="K143" i="45"/>
  <c r="K142" i="45"/>
  <c r="K141" i="45"/>
  <c r="K140" i="45"/>
  <c r="K139" i="45"/>
  <c r="K138" i="45"/>
  <c r="K137" i="45"/>
  <c r="K136" i="45"/>
  <c r="K135" i="45"/>
  <c r="K134" i="45"/>
  <c r="K133" i="45"/>
  <c r="K132" i="45"/>
  <c r="K131" i="45"/>
  <c r="K130" i="45"/>
  <c r="K129" i="45"/>
  <c r="K128" i="45"/>
  <c r="K127" i="45"/>
  <c r="K126" i="45"/>
  <c r="K125" i="45"/>
  <c r="K124" i="45"/>
  <c r="K123" i="45"/>
  <c r="K122" i="45"/>
  <c r="K121" i="45"/>
  <c r="K120" i="45"/>
  <c r="K119" i="45"/>
  <c r="K118" i="45"/>
  <c r="K117" i="45"/>
  <c r="K116" i="45"/>
  <c r="K115" i="45"/>
  <c r="K114" i="45"/>
  <c r="K113" i="45"/>
  <c r="K112" i="45"/>
  <c r="K111" i="45"/>
  <c r="K110" i="45"/>
  <c r="K109" i="45"/>
  <c r="K108" i="45"/>
  <c r="K107" i="45"/>
  <c r="K106" i="45"/>
  <c r="K105" i="45"/>
  <c r="K104" i="45"/>
  <c r="K103" i="45"/>
  <c r="K102" i="45"/>
  <c r="K101" i="45"/>
  <c r="K100" i="45"/>
  <c r="K99" i="45"/>
  <c r="K98" i="45"/>
  <c r="K97" i="45"/>
  <c r="K96" i="45"/>
  <c r="K95" i="45"/>
  <c r="K94" i="45"/>
  <c r="K93" i="45"/>
  <c r="K92" i="45"/>
  <c r="K91" i="45"/>
  <c r="K90" i="45"/>
  <c r="K89" i="45"/>
  <c r="K88" i="45"/>
  <c r="K87" i="45"/>
  <c r="K86" i="45"/>
  <c r="K85" i="45"/>
  <c r="K84" i="45"/>
  <c r="K83" i="45"/>
  <c r="K82" i="45"/>
  <c r="K81" i="45"/>
  <c r="K80" i="45"/>
  <c r="K79" i="45"/>
  <c r="K78" i="45"/>
  <c r="K77" i="45"/>
  <c r="K76" i="45"/>
  <c r="K75" i="45"/>
  <c r="K74" i="45"/>
  <c r="K73" i="45"/>
  <c r="K72" i="45"/>
  <c r="K71" i="45"/>
  <c r="K70" i="45"/>
  <c r="K69" i="45"/>
  <c r="K68" i="45"/>
  <c r="K67" i="45"/>
  <c r="K66" i="45"/>
  <c r="K65" i="45"/>
  <c r="K64" i="45"/>
  <c r="K63" i="45"/>
  <c r="K62" i="45"/>
  <c r="K61" i="45"/>
  <c r="K60" i="45"/>
  <c r="K59" i="45"/>
  <c r="K58" i="45"/>
  <c r="K57" i="45"/>
  <c r="K56" i="45"/>
  <c r="K55" i="45"/>
  <c r="K54" i="45"/>
  <c r="K53" i="45"/>
  <c r="K52" i="45"/>
  <c r="K51" i="45"/>
  <c r="K50" i="45"/>
  <c r="K49" i="45"/>
  <c r="K48" i="45"/>
  <c r="K47" i="45"/>
  <c r="K46" i="45"/>
  <c r="K45" i="45"/>
  <c r="K44" i="45"/>
  <c r="K43" i="45"/>
  <c r="K42" i="45"/>
  <c r="K41" i="45"/>
  <c r="K40" i="45"/>
  <c r="K39" i="45"/>
  <c r="K38" i="45"/>
  <c r="K37" i="45"/>
  <c r="K36" i="45"/>
  <c r="K35" i="45"/>
  <c r="K34" i="45"/>
  <c r="K33" i="45"/>
  <c r="K32" i="45"/>
  <c r="K31" i="45"/>
  <c r="K30" i="45"/>
  <c r="K29" i="45"/>
  <c r="K28" i="45"/>
  <c r="K27" i="45"/>
  <c r="K26" i="45"/>
  <c r="K25" i="45"/>
  <c r="K24" i="45"/>
  <c r="K23" i="45"/>
  <c r="K22" i="45"/>
  <c r="K21" i="45"/>
  <c r="K20" i="45"/>
  <c r="K19" i="45"/>
  <c r="K18" i="45"/>
  <c r="K17" i="45"/>
  <c r="K16" i="45"/>
  <c r="K15" i="45"/>
  <c r="K14" i="45"/>
  <c r="K13" i="45"/>
  <c r="K12" i="45"/>
  <c r="K11" i="45"/>
  <c r="K10" i="45"/>
  <c r="K9" i="45"/>
  <c r="K8" i="45"/>
  <c r="K7" i="45"/>
  <c r="K6" i="45"/>
  <c r="K5" i="45"/>
  <c r="J2200" i="45"/>
  <c r="I2200" i="45"/>
  <c r="H2200" i="45"/>
  <c r="J2199" i="45"/>
  <c r="I2199" i="45"/>
  <c r="H2199" i="45"/>
  <c r="J2198" i="45"/>
  <c r="I2198" i="45"/>
  <c r="H2198" i="45"/>
  <c r="J2197" i="45"/>
  <c r="I2197" i="45"/>
  <c r="H2197" i="45"/>
  <c r="J2196" i="45"/>
  <c r="I2196" i="45"/>
  <c r="H2196" i="45"/>
  <c r="J2195" i="45"/>
  <c r="I2195" i="45"/>
  <c r="H2195" i="45"/>
  <c r="J2194" i="45"/>
  <c r="I2194" i="45"/>
  <c r="H2194" i="45"/>
  <c r="J2193" i="45"/>
  <c r="I2193" i="45"/>
  <c r="H2193" i="45"/>
  <c r="J2192" i="45"/>
  <c r="I2192" i="45"/>
  <c r="H2192" i="45"/>
  <c r="J2191" i="45"/>
  <c r="I2191" i="45"/>
  <c r="H2191" i="45"/>
  <c r="J2190" i="45"/>
  <c r="I2190" i="45"/>
  <c r="H2190" i="45"/>
  <c r="J2189" i="45"/>
  <c r="I2189" i="45"/>
  <c r="H2189" i="45"/>
  <c r="J2188" i="45"/>
  <c r="I2188" i="45"/>
  <c r="H2188" i="45"/>
  <c r="J2187" i="45"/>
  <c r="I2187" i="45"/>
  <c r="H2187" i="45"/>
  <c r="J2186" i="45"/>
  <c r="I2186" i="45"/>
  <c r="H2186" i="45"/>
  <c r="J2185" i="45"/>
  <c r="I2185" i="45"/>
  <c r="H2185" i="45"/>
  <c r="J2184" i="45"/>
  <c r="I2184" i="45"/>
  <c r="H2184" i="45"/>
  <c r="J2183" i="45"/>
  <c r="I2183" i="45"/>
  <c r="H2183" i="45"/>
  <c r="J2182" i="45"/>
  <c r="I2182" i="45"/>
  <c r="H2182" i="45"/>
  <c r="J2181" i="45"/>
  <c r="I2181" i="45"/>
  <c r="H2181" i="45"/>
  <c r="J2180" i="45"/>
  <c r="I2180" i="45"/>
  <c r="H2180" i="45"/>
  <c r="J2179" i="45"/>
  <c r="I2179" i="45"/>
  <c r="H2179" i="45"/>
  <c r="J2178" i="45"/>
  <c r="I2178" i="45"/>
  <c r="H2178" i="45"/>
  <c r="J2177" i="45"/>
  <c r="I2177" i="45"/>
  <c r="H2177" i="45"/>
  <c r="J2176" i="45"/>
  <c r="I2176" i="45"/>
  <c r="H2176" i="45"/>
  <c r="J2175" i="45"/>
  <c r="I2175" i="45"/>
  <c r="H2175" i="45"/>
  <c r="J2174" i="45"/>
  <c r="I2174" i="45"/>
  <c r="H2174" i="45"/>
  <c r="J2173" i="45"/>
  <c r="I2173" i="45"/>
  <c r="H2173" i="45"/>
  <c r="J2172" i="45"/>
  <c r="I2172" i="45"/>
  <c r="H2172" i="45"/>
  <c r="J2171" i="45"/>
  <c r="I2171" i="45"/>
  <c r="H2171" i="45"/>
  <c r="J2170" i="45"/>
  <c r="I2170" i="45"/>
  <c r="H2170" i="45"/>
  <c r="J2169" i="45"/>
  <c r="I2169" i="45"/>
  <c r="H2169" i="45"/>
  <c r="J2168" i="45"/>
  <c r="I2168" i="45"/>
  <c r="H2168" i="45"/>
  <c r="J2167" i="45"/>
  <c r="I2167" i="45"/>
  <c r="H2167" i="45"/>
  <c r="J2166" i="45"/>
  <c r="I2166" i="45"/>
  <c r="H2166" i="45"/>
  <c r="J2165" i="45"/>
  <c r="I2165" i="45"/>
  <c r="H2165" i="45"/>
  <c r="J2164" i="45"/>
  <c r="I2164" i="45"/>
  <c r="H2164" i="45"/>
  <c r="J2163" i="45"/>
  <c r="I2163" i="45"/>
  <c r="H2163" i="45"/>
  <c r="J2162" i="45"/>
  <c r="I2162" i="45"/>
  <c r="H2162" i="45"/>
  <c r="J2161" i="45"/>
  <c r="I2161" i="45"/>
  <c r="H2161" i="45"/>
  <c r="J2160" i="45"/>
  <c r="I2160" i="45"/>
  <c r="H2160" i="45"/>
  <c r="J2159" i="45"/>
  <c r="I2159" i="45"/>
  <c r="H2159" i="45"/>
  <c r="J2158" i="45"/>
  <c r="I2158" i="45"/>
  <c r="H2158" i="45"/>
  <c r="J2157" i="45"/>
  <c r="I2157" i="45"/>
  <c r="H2157" i="45"/>
  <c r="J2156" i="45"/>
  <c r="I2156" i="45"/>
  <c r="H2156" i="45"/>
  <c r="J2155" i="45"/>
  <c r="I2155" i="45"/>
  <c r="H2155" i="45"/>
  <c r="J2154" i="45"/>
  <c r="I2154" i="45"/>
  <c r="H2154" i="45"/>
  <c r="J2153" i="45"/>
  <c r="I2153" i="45"/>
  <c r="H2153" i="45"/>
  <c r="J2152" i="45"/>
  <c r="I2152" i="45"/>
  <c r="H2152" i="45"/>
  <c r="J2151" i="45"/>
  <c r="I2151" i="45"/>
  <c r="H2151" i="45"/>
  <c r="J2150" i="45"/>
  <c r="I2150" i="45"/>
  <c r="H2150" i="45"/>
  <c r="J2149" i="45"/>
  <c r="I2149" i="45"/>
  <c r="H2149" i="45"/>
  <c r="J2148" i="45"/>
  <c r="I2148" i="45"/>
  <c r="H2148" i="45"/>
  <c r="J2147" i="45"/>
  <c r="I2147" i="45"/>
  <c r="H2147" i="45"/>
  <c r="J2146" i="45"/>
  <c r="I2146" i="45"/>
  <c r="H2146" i="45"/>
  <c r="J2145" i="45"/>
  <c r="I2145" i="45"/>
  <c r="H2145" i="45"/>
  <c r="J2144" i="45"/>
  <c r="I2144" i="45"/>
  <c r="H2144" i="45"/>
  <c r="J2143" i="45"/>
  <c r="I2143" i="45"/>
  <c r="H2143" i="45"/>
  <c r="J2142" i="45"/>
  <c r="I2142" i="45"/>
  <c r="H2142" i="45"/>
  <c r="J2141" i="45"/>
  <c r="I2141" i="45"/>
  <c r="H2141" i="45"/>
  <c r="J2140" i="45"/>
  <c r="I2140" i="45"/>
  <c r="H2140" i="45"/>
  <c r="J2139" i="45"/>
  <c r="I2139" i="45"/>
  <c r="H2139" i="45"/>
  <c r="J2138" i="45"/>
  <c r="I2138" i="45"/>
  <c r="H2138" i="45"/>
  <c r="J2137" i="45"/>
  <c r="I2137" i="45"/>
  <c r="H2137" i="45"/>
  <c r="J2136" i="45"/>
  <c r="I2136" i="45"/>
  <c r="H2136" i="45"/>
  <c r="J2135" i="45"/>
  <c r="I2135" i="45"/>
  <c r="H2135" i="45"/>
  <c r="J2134" i="45"/>
  <c r="I2134" i="45"/>
  <c r="H2134" i="45"/>
  <c r="J2133" i="45"/>
  <c r="I2133" i="45"/>
  <c r="H2133" i="45"/>
  <c r="J2132" i="45"/>
  <c r="I2132" i="45"/>
  <c r="H2132" i="45"/>
  <c r="J2131" i="45"/>
  <c r="I2131" i="45"/>
  <c r="H2131" i="45"/>
  <c r="J2130" i="45"/>
  <c r="I2130" i="45"/>
  <c r="H2130" i="45"/>
  <c r="J2129" i="45"/>
  <c r="I2129" i="45"/>
  <c r="H2129" i="45"/>
  <c r="J2128" i="45"/>
  <c r="I2128" i="45"/>
  <c r="H2128" i="45"/>
  <c r="J2127" i="45"/>
  <c r="I2127" i="45"/>
  <c r="H2127" i="45"/>
  <c r="J2126" i="45"/>
  <c r="I2126" i="45"/>
  <c r="H2126" i="45"/>
  <c r="J2125" i="45"/>
  <c r="I2125" i="45"/>
  <c r="H2125" i="45"/>
  <c r="J2124" i="45"/>
  <c r="I2124" i="45"/>
  <c r="H2124" i="45"/>
  <c r="J2123" i="45"/>
  <c r="I2123" i="45"/>
  <c r="H2123" i="45"/>
  <c r="J2122" i="45"/>
  <c r="I2122" i="45"/>
  <c r="H2122" i="45"/>
  <c r="J2121" i="45"/>
  <c r="I2121" i="45"/>
  <c r="H2121" i="45"/>
  <c r="J2120" i="45"/>
  <c r="I2120" i="45"/>
  <c r="H2120" i="45"/>
  <c r="J2119" i="45"/>
  <c r="I2119" i="45"/>
  <c r="H2119" i="45"/>
  <c r="J2118" i="45"/>
  <c r="I2118" i="45"/>
  <c r="H2118" i="45"/>
  <c r="J2117" i="45"/>
  <c r="I2117" i="45"/>
  <c r="H2117" i="45"/>
  <c r="J2116" i="45"/>
  <c r="I2116" i="45"/>
  <c r="H2116" i="45"/>
  <c r="J2115" i="45"/>
  <c r="I2115" i="45"/>
  <c r="H2115" i="45"/>
  <c r="J2114" i="45"/>
  <c r="I2114" i="45"/>
  <c r="H2114" i="45"/>
  <c r="J2113" i="45"/>
  <c r="I2113" i="45"/>
  <c r="H2113" i="45"/>
  <c r="J2112" i="45"/>
  <c r="I2112" i="45"/>
  <c r="H2112" i="45"/>
  <c r="J2111" i="45"/>
  <c r="I2111" i="45"/>
  <c r="H2111" i="45"/>
  <c r="J2110" i="45"/>
  <c r="I2110" i="45"/>
  <c r="H2110" i="45"/>
  <c r="J2109" i="45"/>
  <c r="I2109" i="45"/>
  <c r="H2109" i="45"/>
  <c r="J2108" i="45"/>
  <c r="I2108" i="45"/>
  <c r="H2108" i="45"/>
  <c r="J2107" i="45"/>
  <c r="I2107" i="45"/>
  <c r="H2107" i="45"/>
  <c r="J2106" i="45"/>
  <c r="I2106" i="45"/>
  <c r="H2106" i="45"/>
  <c r="J2105" i="45"/>
  <c r="I2105" i="45"/>
  <c r="H2105" i="45"/>
  <c r="J2104" i="45"/>
  <c r="I2104" i="45"/>
  <c r="H2104" i="45"/>
  <c r="J2103" i="45"/>
  <c r="I2103" i="45"/>
  <c r="H2103" i="45"/>
  <c r="J2102" i="45"/>
  <c r="I2102" i="45"/>
  <c r="H2102" i="45"/>
  <c r="J2101" i="45"/>
  <c r="I2101" i="45"/>
  <c r="H2101" i="45"/>
  <c r="J2100" i="45"/>
  <c r="I2100" i="45"/>
  <c r="H2100" i="45"/>
  <c r="J2099" i="45"/>
  <c r="I2099" i="45"/>
  <c r="H2099" i="45"/>
  <c r="J2098" i="45"/>
  <c r="I2098" i="45"/>
  <c r="H2098" i="45"/>
  <c r="J2097" i="45"/>
  <c r="I2097" i="45"/>
  <c r="H2097" i="45"/>
  <c r="J2096" i="45"/>
  <c r="I2096" i="45"/>
  <c r="H2096" i="45"/>
  <c r="J2095" i="45"/>
  <c r="I2095" i="45"/>
  <c r="H2095" i="45"/>
  <c r="J2094" i="45"/>
  <c r="I2094" i="45"/>
  <c r="H2094" i="45"/>
  <c r="J2093" i="45"/>
  <c r="I2093" i="45"/>
  <c r="H2093" i="45"/>
  <c r="J2092" i="45"/>
  <c r="I2092" i="45"/>
  <c r="H2092" i="45"/>
  <c r="J2091" i="45"/>
  <c r="I2091" i="45"/>
  <c r="H2091" i="45"/>
  <c r="J2090" i="45"/>
  <c r="I2090" i="45"/>
  <c r="H2090" i="45"/>
  <c r="J2089" i="45"/>
  <c r="I2089" i="45"/>
  <c r="H2089" i="45"/>
  <c r="J2088" i="45"/>
  <c r="I2088" i="45"/>
  <c r="H2088" i="45"/>
  <c r="J2087" i="45"/>
  <c r="I2087" i="45"/>
  <c r="H2087" i="45"/>
  <c r="J2086" i="45"/>
  <c r="I2086" i="45"/>
  <c r="H2086" i="45"/>
  <c r="J2085" i="45"/>
  <c r="I2085" i="45"/>
  <c r="H2085" i="45"/>
  <c r="J2084" i="45"/>
  <c r="I2084" i="45"/>
  <c r="H2084" i="45"/>
  <c r="J2083" i="45"/>
  <c r="I2083" i="45"/>
  <c r="H2083" i="45"/>
  <c r="J2082" i="45"/>
  <c r="I2082" i="45"/>
  <c r="H2082" i="45"/>
  <c r="J2081" i="45"/>
  <c r="I2081" i="45"/>
  <c r="H2081" i="45"/>
  <c r="J2080" i="45"/>
  <c r="I2080" i="45"/>
  <c r="H2080" i="45"/>
  <c r="J2079" i="45"/>
  <c r="I2079" i="45"/>
  <c r="H2079" i="45"/>
  <c r="J2078" i="45"/>
  <c r="I2078" i="45"/>
  <c r="H2078" i="45"/>
  <c r="J2077" i="45"/>
  <c r="I2077" i="45"/>
  <c r="H2077" i="45"/>
  <c r="J2076" i="45"/>
  <c r="I2076" i="45"/>
  <c r="H2076" i="45"/>
  <c r="J2075" i="45"/>
  <c r="I2075" i="45"/>
  <c r="H2075" i="45"/>
  <c r="J2074" i="45"/>
  <c r="I2074" i="45"/>
  <c r="H2074" i="45"/>
  <c r="J2073" i="45"/>
  <c r="I2073" i="45"/>
  <c r="H2073" i="45"/>
  <c r="J2072" i="45"/>
  <c r="I2072" i="45"/>
  <c r="H2072" i="45"/>
  <c r="J2071" i="45"/>
  <c r="I2071" i="45"/>
  <c r="H2071" i="45"/>
  <c r="J2070" i="45"/>
  <c r="I2070" i="45"/>
  <c r="H2070" i="45"/>
  <c r="J2069" i="45"/>
  <c r="I2069" i="45"/>
  <c r="H2069" i="45"/>
  <c r="J2068" i="45"/>
  <c r="I2068" i="45"/>
  <c r="H2068" i="45"/>
  <c r="J2067" i="45"/>
  <c r="I2067" i="45"/>
  <c r="H2067" i="45"/>
  <c r="J2066" i="45"/>
  <c r="I2066" i="45"/>
  <c r="H2066" i="45"/>
  <c r="J2065" i="45"/>
  <c r="I2065" i="45"/>
  <c r="H2065" i="45"/>
  <c r="J2064" i="45"/>
  <c r="I2064" i="45"/>
  <c r="H2064" i="45"/>
  <c r="J2063" i="45"/>
  <c r="I2063" i="45"/>
  <c r="H2063" i="45"/>
  <c r="J2062" i="45"/>
  <c r="I2062" i="45"/>
  <c r="H2062" i="45"/>
  <c r="J2061" i="45"/>
  <c r="I2061" i="45"/>
  <c r="H2061" i="45"/>
  <c r="J2060" i="45"/>
  <c r="I2060" i="45"/>
  <c r="H2060" i="45"/>
  <c r="J2059" i="45"/>
  <c r="I2059" i="45"/>
  <c r="H2059" i="45"/>
  <c r="J2058" i="45"/>
  <c r="I2058" i="45"/>
  <c r="H2058" i="45"/>
  <c r="J2057" i="45"/>
  <c r="I2057" i="45"/>
  <c r="H2057" i="45"/>
  <c r="J2056" i="45"/>
  <c r="I2056" i="45"/>
  <c r="H2056" i="45"/>
  <c r="J2055" i="45"/>
  <c r="I2055" i="45"/>
  <c r="H2055" i="45"/>
  <c r="J2054" i="45"/>
  <c r="I2054" i="45"/>
  <c r="H2054" i="45"/>
  <c r="J2053" i="45"/>
  <c r="I2053" i="45"/>
  <c r="H2053" i="45"/>
  <c r="J2052" i="45"/>
  <c r="I2052" i="45"/>
  <c r="H2052" i="45"/>
  <c r="J2051" i="45"/>
  <c r="I2051" i="45"/>
  <c r="H2051" i="45"/>
  <c r="J2050" i="45"/>
  <c r="I2050" i="45"/>
  <c r="H2050" i="45"/>
  <c r="J2049" i="45"/>
  <c r="I2049" i="45"/>
  <c r="H2049" i="45"/>
  <c r="J2048" i="45"/>
  <c r="I2048" i="45"/>
  <c r="H2048" i="45"/>
  <c r="J2047" i="45"/>
  <c r="I2047" i="45"/>
  <c r="H2047" i="45"/>
  <c r="J2046" i="45"/>
  <c r="I2046" i="45"/>
  <c r="H2046" i="45"/>
  <c r="J2045" i="45"/>
  <c r="I2045" i="45"/>
  <c r="H2045" i="45"/>
  <c r="J2044" i="45"/>
  <c r="I2044" i="45"/>
  <c r="H2044" i="45"/>
  <c r="J2043" i="45"/>
  <c r="I2043" i="45"/>
  <c r="H2043" i="45"/>
  <c r="J2042" i="45"/>
  <c r="I2042" i="45"/>
  <c r="H2042" i="45"/>
  <c r="J2041" i="45"/>
  <c r="I2041" i="45"/>
  <c r="H2041" i="45"/>
  <c r="J2040" i="45"/>
  <c r="I2040" i="45"/>
  <c r="H2040" i="45"/>
  <c r="J2039" i="45"/>
  <c r="I2039" i="45"/>
  <c r="H2039" i="45"/>
  <c r="J2038" i="45"/>
  <c r="I2038" i="45"/>
  <c r="H2038" i="45"/>
  <c r="J2037" i="45"/>
  <c r="I2037" i="45"/>
  <c r="H2037" i="45"/>
  <c r="J2036" i="45"/>
  <c r="I2036" i="45"/>
  <c r="H2036" i="45"/>
  <c r="J2035" i="45"/>
  <c r="I2035" i="45"/>
  <c r="H2035" i="45"/>
  <c r="J2034" i="45"/>
  <c r="I2034" i="45"/>
  <c r="H2034" i="45"/>
  <c r="J2033" i="45"/>
  <c r="I2033" i="45"/>
  <c r="H2033" i="45"/>
  <c r="J2032" i="45"/>
  <c r="I2032" i="45"/>
  <c r="H2032" i="45"/>
  <c r="J2031" i="45"/>
  <c r="I2031" i="45"/>
  <c r="H2031" i="45"/>
  <c r="J2030" i="45"/>
  <c r="I2030" i="45"/>
  <c r="H2030" i="45"/>
  <c r="J2029" i="45"/>
  <c r="I2029" i="45"/>
  <c r="H2029" i="45"/>
  <c r="J2028" i="45"/>
  <c r="I2028" i="45"/>
  <c r="H2028" i="45"/>
  <c r="J2027" i="45"/>
  <c r="I2027" i="45"/>
  <c r="H2027" i="45"/>
  <c r="J2026" i="45"/>
  <c r="I2026" i="45"/>
  <c r="H2026" i="45"/>
  <c r="J2025" i="45"/>
  <c r="I2025" i="45"/>
  <c r="H2025" i="45"/>
  <c r="J2024" i="45"/>
  <c r="I2024" i="45"/>
  <c r="H2024" i="45"/>
  <c r="J2023" i="45"/>
  <c r="I2023" i="45"/>
  <c r="H2023" i="45"/>
  <c r="J2022" i="45"/>
  <c r="I2022" i="45"/>
  <c r="H2022" i="45"/>
  <c r="J2021" i="45"/>
  <c r="I2021" i="45"/>
  <c r="H2021" i="45"/>
  <c r="J2020" i="45"/>
  <c r="I2020" i="45"/>
  <c r="H2020" i="45"/>
  <c r="J2019" i="45"/>
  <c r="I2019" i="45"/>
  <c r="H2019" i="45"/>
  <c r="J2018" i="45"/>
  <c r="I2018" i="45"/>
  <c r="H2018" i="45"/>
  <c r="J2017" i="45"/>
  <c r="I2017" i="45"/>
  <c r="H2017" i="45"/>
  <c r="J2016" i="45"/>
  <c r="I2016" i="45"/>
  <c r="H2016" i="45"/>
  <c r="J2015" i="45"/>
  <c r="I2015" i="45"/>
  <c r="H2015" i="45"/>
  <c r="J2014" i="45"/>
  <c r="I2014" i="45"/>
  <c r="H2014" i="45"/>
  <c r="J2013" i="45"/>
  <c r="I2013" i="45"/>
  <c r="H2013" i="45"/>
  <c r="J2012" i="45"/>
  <c r="I2012" i="45"/>
  <c r="H2012" i="45"/>
  <c r="J2011" i="45"/>
  <c r="I2011" i="45"/>
  <c r="H2011" i="45"/>
  <c r="J2010" i="45"/>
  <c r="I2010" i="45"/>
  <c r="H2010" i="45"/>
  <c r="J2009" i="45"/>
  <c r="I2009" i="45"/>
  <c r="H2009" i="45"/>
  <c r="J2008" i="45"/>
  <c r="I2008" i="45"/>
  <c r="H2008" i="45"/>
  <c r="J2007" i="45"/>
  <c r="I2007" i="45"/>
  <c r="H2007" i="45"/>
  <c r="J2006" i="45"/>
  <c r="I2006" i="45"/>
  <c r="H2006" i="45"/>
  <c r="J2005" i="45"/>
  <c r="I2005" i="45"/>
  <c r="H2005" i="45"/>
  <c r="J2004" i="45"/>
  <c r="I2004" i="45"/>
  <c r="H2004" i="45"/>
  <c r="J2003" i="45"/>
  <c r="I2003" i="45"/>
  <c r="H2003" i="45"/>
  <c r="J2002" i="45"/>
  <c r="I2002" i="45"/>
  <c r="H2002" i="45"/>
  <c r="J2001" i="45"/>
  <c r="I2001" i="45"/>
  <c r="H2001" i="45"/>
  <c r="J2000" i="45"/>
  <c r="I2000" i="45"/>
  <c r="H2000" i="45"/>
  <c r="J1999" i="45"/>
  <c r="I1999" i="45"/>
  <c r="H1999" i="45"/>
  <c r="J1998" i="45"/>
  <c r="I1998" i="45"/>
  <c r="H1998" i="45"/>
  <c r="J1997" i="45"/>
  <c r="I1997" i="45"/>
  <c r="H1997" i="45"/>
  <c r="J1996" i="45"/>
  <c r="I1996" i="45"/>
  <c r="H1996" i="45"/>
  <c r="J1995" i="45"/>
  <c r="I1995" i="45"/>
  <c r="H1995" i="45"/>
  <c r="J1994" i="45"/>
  <c r="I1994" i="45"/>
  <c r="H1994" i="45"/>
  <c r="J1993" i="45"/>
  <c r="I1993" i="45"/>
  <c r="H1993" i="45"/>
  <c r="J1992" i="45"/>
  <c r="I1992" i="45"/>
  <c r="H1992" i="45"/>
  <c r="J1991" i="45"/>
  <c r="I1991" i="45"/>
  <c r="H1991" i="45"/>
  <c r="J1990" i="45"/>
  <c r="I1990" i="45"/>
  <c r="H1990" i="45"/>
  <c r="J1989" i="45"/>
  <c r="I1989" i="45"/>
  <c r="H1989" i="45"/>
  <c r="J1988" i="45"/>
  <c r="I1988" i="45"/>
  <c r="H1988" i="45"/>
  <c r="J1987" i="45"/>
  <c r="I1987" i="45"/>
  <c r="H1987" i="45"/>
  <c r="J1986" i="45"/>
  <c r="I1986" i="45"/>
  <c r="H1986" i="45"/>
  <c r="J1985" i="45"/>
  <c r="I1985" i="45"/>
  <c r="H1985" i="45"/>
  <c r="J1984" i="45"/>
  <c r="I1984" i="45"/>
  <c r="H1984" i="45"/>
  <c r="J1983" i="45"/>
  <c r="I1983" i="45"/>
  <c r="H1983" i="45"/>
  <c r="J1982" i="45"/>
  <c r="I1982" i="45"/>
  <c r="H1982" i="45"/>
  <c r="J1981" i="45"/>
  <c r="I1981" i="45"/>
  <c r="H1981" i="45"/>
  <c r="J1980" i="45"/>
  <c r="I1980" i="45"/>
  <c r="H1980" i="45"/>
  <c r="J1979" i="45"/>
  <c r="I1979" i="45"/>
  <c r="H1979" i="45"/>
  <c r="J1978" i="45"/>
  <c r="I1978" i="45"/>
  <c r="H1978" i="45"/>
  <c r="J1977" i="45"/>
  <c r="I1977" i="45"/>
  <c r="H1977" i="45"/>
  <c r="J1976" i="45"/>
  <c r="I1976" i="45"/>
  <c r="H1976" i="45"/>
  <c r="J1975" i="45"/>
  <c r="I1975" i="45"/>
  <c r="H1975" i="45"/>
  <c r="J1974" i="45"/>
  <c r="I1974" i="45"/>
  <c r="H1974" i="45"/>
  <c r="J1973" i="45"/>
  <c r="I1973" i="45"/>
  <c r="H1973" i="45"/>
  <c r="J1972" i="45"/>
  <c r="I1972" i="45"/>
  <c r="H1972" i="45"/>
  <c r="J1971" i="45"/>
  <c r="I1971" i="45"/>
  <c r="H1971" i="45"/>
  <c r="J1970" i="45"/>
  <c r="I1970" i="45"/>
  <c r="H1970" i="45"/>
  <c r="J1969" i="45"/>
  <c r="I1969" i="45"/>
  <c r="H1969" i="45"/>
  <c r="J1968" i="45"/>
  <c r="I1968" i="45"/>
  <c r="H1968" i="45"/>
  <c r="J1967" i="45"/>
  <c r="I1967" i="45"/>
  <c r="H1967" i="45"/>
  <c r="J1966" i="45"/>
  <c r="I1966" i="45"/>
  <c r="H1966" i="45"/>
  <c r="J1965" i="45"/>
  <c r="I1965" i="45"/>
  <c r="H1965" i="45"/>
  <c r="J1964" i="45"/>
  <c r="I1964" i="45"/>
  <c r="H1964" i="45"/>
  <c r="J1963" i="45"/>
  <c r="I1963" i="45"/>
  <c r="H1963" i="45"/>
  <c r="J1962" i="45"/>
  <c r="I1962" i="45"/>
  <c r="H1962" i="45"/>
  <c r="J1961" i="45"/>
  <c r="I1961" i="45"/>
  <c r="H1961" i="45"/>
  <c r="J1960" i="45"/>
  <c r="I1960" i="45"/>
  <c r="H1960" i="45"/>
  <c r="J1959" i="45"/>
  <c r="I1959" i="45"/>
  <c r="H1959" i="45"/>
  <c r="J1958" i="45"/>
  <c r="I1958" i="45"/>
  <c r="H1958" i="45"/>
  <c r="J1957" i="45"/>
  <c r="I1957" i="45"/>
  <c r="H1957" i="45"/>
  <c r="J1956" i="45"/>
  <c r="I1956" i="45"/>
  <c r="H1956" i="45"/>
  <c r="J1955" i="45"/>
  <c r="I1955" i="45"/>
  <c r="H1955" i="45"/>
  <c r="J1954" i="45"/>
  <c r="I1954" i="45"/>
  <c r="H1954" i="45"/>
  <c r="J1953" i="45"/>
  <c r="I1953" i="45"/>
  <c r="H1953" i="45"/>
  <c r="J1952" i="45"/>
  <c r="I1952" i="45"/>
  <c r="H1952" i="45"/>
  <c r="J1951" i="45"/>
  <c r="I1951" i="45"/>
  <c r="H1951" i="45"/>
  <c r="J1950" i="45"/>
  <c r="I1950" i="45"/>
  <c r="H1950" i="45"/>
  <c r="J1949" i="45"/>
  <c r="I1949" i="45"/>
  <c r="H1949" i="45"/>
  <c r="J1948" i="45"/>
  <c r="I1948" i="45"/>
  <c r="H1948" i="45"/>
  <c r="J1947" i="45"/>
  <c r="I1947" i="45"/>
  <c r="H1947" i="45"/>
  <c r="J1946" i="45"/>
  <c r="I1946" i="45"/>
  <c r="H1946" i="45"/>
  <c r="J1945" i="45"/>
  <c r="I1945" i="45"/>
  <c r="H1945" i="45"/>
  <c r="J1944" i="45"/>
  <c r="I1944" i="45"/>
  <c r="H1944" i="45"/>
  <c r="J1943" i="45"/>
  <c r="I1943" i="45"/>
  <c r="H1943" i="45"/>
  <c r="J1942" i="45"/>
  <c r="I1942" i="45"/>
  <c r="H1942" i="45"/>
  <c r="J1941" i="45"/>
  <c r="I1941" i="45"/>
  <c r="H1941" i="45"/>
  <c r="J1940" i="45"/>
  <c r="I1940" i="45"/>
  <c r="H1940" i="45"/>
  <c r="J1939" i="45"/>
  <c r="I1939" i="45"/>
  <c r="H1939" i="45"/>
  <c r="J1938" i="45"/>
  <c r="I1938" i="45"/>
  <c r="H1938" i="45"/>
  <c r="J1937" i="45"/>
  <c r="I1937" i="45"/>
  <c r="H1937" i="45"/>
  <c r="J1936" i="45"/>
  <c r="I1936" i="45"/>
  <c r="H1936" i="45"/>
  <c r="J1935" i="45"/>
  <c r="I1935" i="45"/>
  <c r="H1935" i="45"/>
  <c r="J1934" i="45"/>
  <c r="I1934" i="45"/>
  <c r="H1934" i="45"/>
  <c r="J1933" i="45"/>
  <c r="I1933" i="45"/>
  <c r="H1933" i="45"/>
  <c r="J1932" i="45"/>
  <c r="I1932" i="45"/>
  <c r="H1932" i="45"/>
  <c r="J1931" i="45"/>
  <c r="I1931" i="45"/>
  <c r="H1931" i="45"/>
  <c r="J1930" i="45"/>
  <c r="I1930" i="45"/>
  <c r="H1930" i="45"/>
  <c r="J1929" i="45"/>
  <c r="I1929" i="45"/>
  <c r="H1929" i="45"/>
  <c r="J1928" i="45"/>
  <c r="I1928" i="45"/>
  <c r="H1928" i="45"/>
  <c r="J1927" i="45"/>
  <c r="I1927" i="45"/>
  <c r="H1927" i="45"/>
  <c r="J1926" i="45"/>
  <c r="I1926" i="45"/>
  <c r="H1926" i="45"/>
  <c r="J1925" i="45"/>
  <c r="I1925" i="45"/>
  <c r="H1925" i="45"/>
  <c r="J1924" i="45"/>
  <c r="I1924" i="45"/>
  <c r="H1924" i="45"/>
  <c r="J1923" i="45"/>
  <c r="I1923" i="45"/>
  <c r="H1923" i="45"/>
  <c r="J1922" i="45"/>
  <c r="I1922" i="45"/>
  <c r="H1922" i="45"/>
  <c r="J1921" i="45"/>
  <c r="I1921" i="45"/>
  <c r="H1921" i="45"/>
  <c r="J1920" i="45"/>
  <c r="I1920" i="45"/>
  <c r="H1920" i="45"/>
  <c r="J1919" i="45"/>
  <c r="I1919" i="45"/>
  <c r="H1919" i="45"/>
  <c r="J1918" i="45"/>
  <c r="I1918" i="45"/>
  <c r="H1918" i="45"/>
  <c r="J1917" i="45"/>
  <c r="I1917" i="45"/>
  <c r="H1917" i="45"/>
  <c r="J1916" i="45"/>
  <c r="I1916" i="45"/>
  <c r="H1916" i="45"/>
  <c r="J1915" i="45"/>
  <c r="I1915" i="45"/>
  <c r="H1915" i="45"/>
  <c r="J1914" i="45"/>
  <c r="I1914" i="45"/>
  <c r="H1914" i="45"/>
  <c r="J1913" i="45"/>
  <c r="I1913" i="45"/>
  <c r="H1913" i="45"/>
  <c r="J1912" i="45"/>
  <c r="I1912" i="45"/>
  <c r="H1912" i="45"/>
  <c r="J1911" i="45"/>
  <c r="I1911" i="45"/>
  <c r="H1911" i="45"/>
  <c r="J1910" i="45"/>
  <c r="I1910" i="45"/>
  <c r="H1910" i="45"/>
  <c r="J1909" i="45"/>
  <c r="I1909" i="45"/>
  <c r="H1909" i="45"/>
  <c r="J1908" i="45"/>
  <c r="I1908" i="45"/>
  <c r="H1908" i="45"/>
  <c r="J1907" i="45"/>
  <c r="I1907" i="45"/>
  <c r="H1907" i="45"/>
  <c r="J1906" i="45"/>
  <c r="I1906" i="45"/>
  <c r="H1906" i="45"/>
  <c r="J1905" i="45"/>
  <c r="I1905" i="45"/>
  <c r="H1905" i="45"/>
  <c r="J1904" i="45"/>
  <c r="I1904" i="45"/>
  <c r="H1904" i="45"/>
  <c r="J1903" i="45"/>
  <c r="I1903" i="45"/>
  <c r="H1903" i="45"/>
  <c r="J1902" i="45"/>
  <c r="I1902" i="45"/>
  <c r="H1902" i="45"/>
  <c r="J1901" i="45"/>
  <c r="I1901" i="45"/>
  <c r="H1901" i="45"/>
  <c r="J1900" i="45"/>
  <c r="I1900" i="45"/>
  <c r="H1900" i="45"/>
  <c r="J1899" i="45"/>
  <c r="I1899" i="45"/>
  <c r="H1899" i="45"/>
  <c r="J1898" i="45"/>
  <c r="I1898" i="45"/>
  <c r="H1898" i="45"/>
  <c r="J1897" i="45"/>
  <c r="I1897" i="45"/>
  <c r="H1897" i="45"/>
  <c r="J1896" i="45"/>
  <c r="I1896" i="45"/>
  <c r="H1896" i="45"/>
  <c r="J1895" i="45"/>
  <c r="I1895" i="45"/>
  <c r="H1895" i="45"/>
  <c r="J1894" i="45"/>
  <c r="I1894" i="45"/>
  <c r="H1894" i="45"/>
  <c r="J1893" i="45"/>
  <c r="I1893" i="45"/>
  <c r="H1893" i="45"/>
  <c r="J1892" i="45"/>
  <c r="I1892" i="45"/>
  <c r="H1892" i="45"/>
  <c r="J1891" i="45"/>
  <c r="I1891" i="45"/>
  <c r="H1891" i="45"/>
  <c r="J1890" i="45"/>
  <c r="I1890" i="45"/>
  <c r="H1890" i="45"/>
  <c r="J1889" i="45"/>
  <c r="I1889" i="45"/>
  <c r="H1889" i="45"/>
  <c r="J1888" i="45"/>
  <c r="I1888" i="45"/>
  <c r="H1888" i="45"/>
  <c r="J1887" i="45"/>
  <c r="I1887" i="45"/>
  <c r="H1887" i="45"/>
  <c r="J1886" i="45"/>
  <c r="I1886" i="45"/>
  <c r="H1886" i="45"/>
  <c r="J1885" i="45"/>
  <c r="I1885" i="45"/>
  <c r="H1885" i="45"/>
  <c r="J1884" i="45"/>
  <c r="I1884" i="45"/>
  <c r="H1884" i="45"/>
  <c r="J1883" i="45"/>
  <c r="I1883" i="45"/>
  <c r="H1883" i="45"/>
  <c r="J1882" i="45"/>
  <c r="I1882" i="45"/>
  <c r="H1882" i="45"/>
  <c r="J1881" i="45"/>
  <c r="I1881" i="45"/>
  <c r="H1881" i="45"/>
  <c r="J1880" i="45"/>
  <c r="I1880" i="45"/>
  <c r="H1880" i="45"/>
  <c r="J1879" i="45"/>
  <c r="I1879" i="45"/>
  <c r="H1879" i="45"/>
  <c r="J1878" i="45"/>
  <c r="I1878" i="45"/>
  <c r="H1878" i="45"/>
  <c r="J1877" i="45"/>
  <c r="I1877" i="45"/>
  <c r="H1877" i="45"/>
  <c r="J1876" i="45"/>
  <c r="I1876" i="45"/>
  <c r="H1876" i="45"/>
  <c r="J1875" i="45"/>
  <c r="I1875" i="45"/>
  <c r="H1875" i="45"/>
  <c r="J1874" i="45"/>
  <c r="I1874" i="45"/>
  <c r="H1874" i="45"/>
  <c r="J1873" i="45"/>
  <c r="I1873" i="45"/>
  <c r="H1873" i="45"/>
  <c r="J1872" i="45"/>
  <c r="I1872" i="45"/>
  <c r="H1872" i="45"/>
  <c r="J1871" i="45"/>
  <c r="I1871" i="45"/>
  <c r="H1871" i="45"/>
  <c r="J1870" i="45"/>
  <c r="I1870" i="45"/>
  <c r="H1870" i="45"/>
  <c r="J1869" i="45"/>
  <c r="I1869" i="45"/>
  <c r="H1869" i="45"/>
  <c r="J1868" i="45"/>
  <c r="I1868" i="45"/>
  <c r="H1868" i="45"/>
  <c r="J1867" i="45"/>
  <c r="I1867" i="45"/>
  <c r="H1867" i="45"/>
  <c r="J1866" i="45"/>
  <c r="I1866" i="45"/>
  <c r="H1866" i="45"/>
  <c r="J1865" i="45"/>
  <c r="I1865" i="45"/>
  <c r="H1865" i="45"/>
  <c r="J1864" i="45"/>
  <c r="I1864" i="45"/>
  <c r="H1864" i="45"/>
  <c r="J1863" i="45"/>
  <c r="I1863" i="45"/>
  <c r="H1863" i="45"/>
  <c r="J1862" i="45"/>
  <c r="I1862" i="45"/>
  <c r="H1862" i="45"/>
  <c r="J1861" i="45"/>
  <c r="I1861" i="45"/>
  <c r="H1861" i="45"/>
  <c r="J1860" i="45"/>
  <c r="I1860" i="45"/>
  <c r="H1860" i="45"/>
  <c r="J1859" i="45"/>
  <c r="I1859" i="45"/>
  <c r="H1859" i="45"/>
  <c r="J1858" i="45"/>
  <c r="I1858" i="45"/>
  <c r="H1858" i="45"/>
  <c r="J1857" i="45"/>
  <c r="I1857" i="45"/>
  <c r="H1857" i="45"/>
  <c r="J1856" i="45"/>
  <c r="I1856" i="45"/>
  <c r="H1856" i="45"/>
  <c r="J1855" i="45"/>
  <c r="I1855" i="45"/>
  <c r="H1855" i="45"/>
  <c r="J1854" i="45"/>
  <c r="I1854" i="45"/>
  <c r="H1854" i="45"/>
  <c r="J1853" i="45"/>
  <c r="I1853" i="45"/>
  <c r="H1853" i="45"/>
  <c r="J1852" i="45"/>
  <c r="I1852" i="45"/>
  <c r="H1852" i="45"/>
  <c r="J1851" i="45"/>
  <c r="I1851" i="45"/>
  <c r="H1851" i="45"/>
  <c r="J1850" i="45"/>
  <c r="I1850" i="45"/>
  <c r="H1850" i="45"/>
  <c r="J1849" i="45"/>
  <c r="I1849" i="45"/>
  <c r="H1849" i="45"/>
  <c r="J1848" i="45"/>
  <c r="I1848" i="45"/>
  <c r="H1848" i="45"/>
  <c r="J1847" i="45"/>
  <c r="I1847" i="45"/>
  <c r="H1847" i="45"/>
  <c r="J1846" i="45"/>
  <c r="I1846" i="45"/>
  <c r="H1846" i="45"/>
  <c r="J1845" i="45"/>
  <c r="I1845" i="45"/>
  <c r="H1845" i="45"/>
  <c r="J1844" i="45"/>
  <c r="I1844" i="45"/>
  <c r="H1844" i="45"/>
  <c r="J1843" i="45"/>
  <c r="I1843" i="45"/>
  <c r="H1843" i="45"/>
  <c r="J1842" i="45"/>
  <c r="I1842" i="45"/>
  <c r="H1842" i="45"/>
  <c r="J1841" i="45"/>
  <c r="I1841" i="45"/>
  <c r="H1841" i="45"/>
  <c r="J1840" i="45"/>
  <c r="I1840" i="45"/>
  <c r="H1840" i="45"/>
  <c r="J1839" i="45"/>
  <c r="I1839" i="45"/>
  <c r="H1839" i="45"/>
  <c r="J1838" i="45"/>
  <c r="I1838" i="45"/>
  <c r="H1838" i="45"/>
  <c r="J1837" i="45"/>
  <c r="I1837" i="45"/>
  <c r="H1837" i="45"/>
  <c r="J1836" i="45"/>
  <c r="I1836" i="45"/>
  <c r="H1836" i="45"/>
  <c r="J1835" i="45"/>
  <c r="I1835" i="45"/>
  <c r="H1835" i="45"/>
  <c r="J1834" i="45"/>
  <c r="I1834" i="45"/>
  <c r="H1834" i="45"/>
  <c r="J1833" i="45"/>
  <c r="I1833" i="45"/>
  <c r="H1833" i="45"/>
  <c r="J1832" i="45"/>
  <c r="I1832" i="45"/>
  <c r="H1832" i="45"/>
  <c r="J1831" i="45"/>
  <c r="I1831" i="45"/>
  <c r="H1831" i="45"/>
  <c r="J1830" i="45"/>
  <c r="I1830" i="45"/>
  <c r="H1830" i="45"/>
  <c r="J1829" i="45"/>
  <c r="I1829" i="45"/>
  <c r="H1829" i="45"/>
  <c r="J1828" i="45"/>
  <c r="I1828" i="45"/>
  <c r="H1828" i="45"/>
  <c r="J1827" i="45"/>
  <c r="I1827" i="45"/>
  <c r="H1827" i="45"/>
  <c r="J1826" i="45"/>
  <c r="I1826" i="45"/>
  <c r="H1826" i="45"/>
  <c r="J1825" i="45"/>
  <c r="I1825" i="45"/>
  <c r="H1825" i="45"/>
  <c r="J1824" i="45"/>
  <c r="I1824" i="45"/>
  <c r="H1824" i="45"/>
  <c r="J1823" i="45"/>
  <c r="I1823" i="45"/>
  <c r="H1823" i="45"/>
  <c r="J1822" i="45"/>
  <c r="I1822" i="45"/>
  <c r="H1822" i="45"/>
  <c r="J1821" i="45"/>
  <c r="I1821" i="45"/>
  <c r="H1821" i="45"/>
  <c r="J1820" i="45"/>
  <c r="I1820" i="45"/>
  <c r="H1820" i="45"/>
  <c r="J1819" i="45"/>
  <c r="I1819" i="45"/>
  <c r="H1819" i="45"/>
  <c r="J1818" i="45"/>
  <c r="I1818" i="45"/>
  <c r="H1818" i="45"/>
  <c r="J1817" i="45"/>
  <c r="I1817" i="45"/>
  <c r="H1817" i="45"/>
  <c r="J1816" i="45"/>
  <c r="I1816" i="45"/>
  <c r="H1816" i="45"/>
  <c r="J1815" i="45"/>
  <c r="I1815" i="45"/>
  <c r="H1815" i="45"/>
  <c r="J1814" i="45"/>
  <c r="I1814" i="45"/>
  <c r="H1814" i="45"/>
  <c r="J1813" i="45"/>
  <c r="I1813" i="45"/>
  <c r="H1813" i="45"/>
  <c r="J1812" i="45"/>
  <c r="I1812" i="45"/>
  <c r="H1812" i="45"/>
  <c r="J1811" i="45"/>
  <c r="I1811" i="45"/>
  <c r="H1811" i="45"/>
  <c r="J1810" i="45"/>
  <c r="I1810" i="45"/>
  <c r="H1810" i="45"/>
  <c r="J1809" i="45"/>
  <c r="I1809" i="45"/>
  <c r="H1809" i="45"/>
  <c r="J1808" i="45"/>
  <c r="I1808" i="45"/>
  <c r="H1808" i="45"/>
  <c r="J1807" i="45"/>
  <c r="I1807" i="45"/>
  <c r="H1807" i="45"/>
  <c r="J1806" i="45"/>
  <c r="I1806" i="45"/>
  <c r="H1806" i="45"/>
  <c r="J1805" i="45"/>
  <c r="I1805" i="45"/>
  <c r="H1805" i="45"/>
  <c r="J1804" i="45"/>
  <c r="I1804" i="45"/>
  <c r="H1804" i="45"/>
  <c r="J1803" i="45"/>
  <c r="I1803" i="45"/>
  <c r="H1803" i="45"/>
  <c r="J1802" i="45"/>
  <c r="I1802" i="45"/>
  <c r="H1802" i="45"/>
  <c r="J1801" i="45"/>
  <c r="I1801" i="45"/>
  <c r="H1801" i="45"/>
  <c r="J1800" i="45"/>
  <c r="I1800" i="45"/>
  <c r="H1800" i="45"/>
  <c r="J1799" i="45"/>
  <c r="I1799" i="45"/>
  <c r="H1799" i="45"/>
  <c r="J1798" i="45"/>
  <c r="I1798" i="45"/>
  <c r="H1798" i="45"/>
  <c r="J1797" i="45"/>
  <c r="I1797" i="45"/>
  <c r="H1797" i="45"/>
  <c r="J1796" i="45"/>
  <c r="I1796" i="45"/>
  <c r="H1796" i="45"/>
  <c r="J1795" i="45"/>
  <c r="I1795" i="45"/>
  <c r="H1795" i="45"/>
  <c r="J1794" i="45"/>
  <c r="I1794" i="45"/>
  <c r="H1794" i="45"/>
  <c r="J1793" i="45"/>
  <c r="I1793" i="45"/>
  <c r="H1793" i="45"/>
  <c r="J1792" i="45"/>
  <c r="I1792" i="45"/>
  <c r="H1792" i="45"/>
  <c r="J1791" i="45"/>
  <c r="I1791" i="45"/>
  <c r="H1791" i="45"/>
  <c r="J1790" i="45"/>
  <c r="I1790" i="45"/>
  <c r="H1790" i="45"/>
  <c r="J1789" i="45"/>
  <c r="I1789" i="45"/>
  <c r="H1789" i="45"/>
  <c r="J1788" i="45"/>
  <c r="I1788" i="45"/>
  <c r="H1788" i="45"/>
  <c r="J1787" i="45"/>
  <c r="I1787" i="45"/>
  <c r="H1787" i="45"/>
  <c r="J1786" i="45"/>
  <c r="I1786" i="45"/>
  <c r="H1786" i="45"/>
  <c r="J1785" i="45"/>
  <c r="I1785" i="45"/>
  <c r="H1785" i="45"/>
  <c r="J1784" i="45"/>
  <c r="I1784" i="45"/>
  <c r="H1784" i="45"/>
  <c r="J1783" i="45"/>
  <c r="I1783" i="45"/>
  <c r="H1783" i="45"/>
  <c r="J1782" i="45"/>
  <c r="I1782" i="45"/>
  <c r="H1782" i="45"/>
  <c r="J1781" i="45"/>
  <c r="I1781" i="45"/>
  <c r="H1781" i="45"/>
  <c r="J1780" i="45"/>
  <c r="I1780" i="45"/>
  <c r="H1780" i="45"/>
  <c r="J1779" i="45"/>
  <c r="I1779" i="45"/>
  <c r="H1779" i="45"/>
  <c r="J1778" i="45"/>
  <c r="I1778" i="45"/>
  <c r="H1778" i="45"/>
  <c r="J1777" i="45"/>
  <c r="I1777" i="45"/>
  <c r="H1777" i="45"/>
  <c r="J1776" i="45"/>
  <c r="I1776" i="45"/>
  <c r="H1776" i="45"/>
  <c r="J1775" i="45"/>
  <c r="I1775" i="45"/>
  <c r="H1775" i="45"/>
  <c r="J1774" i="45"/>
  <c r="I1774" i="45"/>
  <c r="H1774" i="45"/>
  <c r="J1773" i="45"/>
  <c r="I1773" i="45"/>
  <c r="H1773" i="45"/>
  <c r="J1772" i="45"/>
  <c r="I1772" i="45"/>
  <c r="H1772" i="45"/>
  <c r="J1771" i="45"/>
  <c r="I1771" i="45"/>
  <c r="H1771" i="45"/>
  <c r="J1770" i="45"/>
  <c r="I1770" i="45"/>
  <c r="H1770" i="45"/>
  <c r="J1769" i="45"/>
  <c r="I1769" i="45"/>
  <c r="H1769" i="45"/>
  <c r="J1768" i="45"/>
  <c r="I1768" i="45"/>
  <c r="H1768" i="45"/>
  <c r="J1767" i="45"/>
  <c r="I1767" i="45"/>
  <c r="H1767" i="45"/>
  <c r="J1766" i="45"/>
  <c r="I1766" i="45"/>
  <c r="H1766" i="45"/>
  <c r="J1765" i="45"/>
  <c r="I1765" i="45"/>
  <c r="H1765" i="45"/>
  <c r="J1764" i="45"/>
  <c r="I1764" i="45"/>
  <c r="H1764" i="45"/>
  <c r="J1763" i="45"/>
  <c r="I1763" i="45"/>
  <c r="H1763" i="45"/>
  <c r="J1762" i="45"/>
  <c r="I1762" i="45"/>
  <c r="H1762" i="45"/>
  <c r="J1761" i="45"/>
  <c r="I1761" i="45"/>
  <c r="H1761" i="45"/>
  <c r="J1760" i="45"/>
  <c r="I1760" i="45"/>
  <c r="H1760" i="45"/>
  <c r="J1759" i="45"/>
  <c r="I1759" i="45"/>
  <c r="H1759" i="45"/>
  <c r="J1758" i="45"/>
  <c r="I1758" i="45"/>
  <c r="H1758" i="45"/>
  <c r="J1757" i="45"/>
  <c r="I1757" i="45"/>
  <c r="H1757" i="45"/>
  <c r="J1756" i="45"/>
  <c r="I1756" i="45"/>
  <c r="H1756" i="45"/>
  <c r="J1755" i="45"/>
  <c r="I1755" i="45"/>
  <c r="H1755" i="45"/>
  <c r="J1754" i="45"/>
  <c r="I1754" i="45"/>
  <c r="H1754" i="45"/>
  <c r="J1753" i="45"/>
  <c r="I1753" i="45"/>
  <c r="H1753" i="45"/>
  <c r="J1752" i="45"/>
  <c r="I1752" i="45"/>
  <c r="H1752" i="45"/>
  <c r="J1751" i="45"/>
  <c r="I1751" i="45"/>
  <c r="H1751" i="45"/>
  <c r="J1750" i="45"/>
  <c r="I1750" i="45"/>
  <c r="H1750" i="45"/>
  <c r="J1749" i="45"/>
  <c r="I1749" i="45"/>
  <c r="H1749" i="45"/>
  <c r="J1748" i="45"/>
  <c r="I1748" i="45"/>
  <c r="H1748" i="45"/>
  <c r="J1747" i="45"/>
  <c r="I1747" i="45"/>
  <c r="H1747" i="45"/>
  <c r="J1746" i="45"/>
  <c r="I1746" i="45"/>
  <c r="H1746" i="45"/>
  <c r="J1745" i="45"/>
  <c r="I1745" i="45"/>
  <c r="H1745" i="45"/>
  <c r="J1744" i="45"/>
  <c r="I1744" i="45"/>
  <c r="H1744" i="45"/>
  <c r="J1743" i="45"/>
  <c r="I1743" i="45"/>
  <c r="H1743" i="45"/>
  <c r="J1742" i="45"/>
  <c r="I1742" i="45"/>
  <c r="H1742" i="45"/>
  <c r="J1741" i="45"/>
  <c r="I1741" i="45"/>
  <c r="H1741" i="45"/>
  <c r="J1740" i="45"/>
  <c r="I1740" i="45"/>
  <c r="H1740" i="45"/>
  <c r="J1739" i="45"/>
  <c r="I1739" i="45"/>
  <c r="H1739" i="45"/>
  <c r="J1738" i="45"/>
  <c r="I1738" i="45"/>
  <c r="H1738" i="45"/>
  <c r="J1737" i="45"/>
  <c r="I1737" i="45"/>
  <c r="H1737" i="45"/>
  <c r="J1736" i="45"/>
  <c r="I1736" i="45"/>
  <c r="H1736" i="45"/>
  <c r="J1735" i="45"/>
  <c r="I1735" i="45"/>
  <c r="H1735" i="45"/>
  <c r="J1734" i="45"/>
  <c r="I1734" i="45"/>
  <c r="H1734" i="45"/>
  <c r="J1733" i="45"/>
  <c r="I1733" i="45"/>
  <c r="H1733" i="45"/>
  <c r="J1732" i="45"/>
  <c r="I1732" i="45"/>
  <c r="H1732" i="45"/>
  <c r="J1731" i="45"/>
  <c r="I1731" i="45"/>
  <c r="H1731" i="45"/>
  <c r="J1730" i="45"/>
  <c r="I1730" i="45"/>
  <c r="H1730" i="45"/>
  <c r="J1729" i="45"/>
  <c r="I1729" i="45"/>
  <c r="H1729" i="45"/>
  <c r="J1728" i="45"/>
  <c r="I1728" i="45"/>
  <c r="H1728" i="45"/>
  <c r="J1727" i="45"/>
  <c r="I1727" i="45"/>
  <c r="H1727" i="45"/>
  <c r="J1726" i="45"/>
  <c r="I1726" i="45"/>
  <c r="H1726" i="45"/>
  <c r="J1725" i="45"/>
  <c r="I1725" i="45"/>
  <c r="H1725" i="45"/>
  <c r="J1724" i="45"/>
  <c r="I1724" i="45"/>
  <c r="H1724" i="45"/>
  <c r="J1723" i="45"/>
  <c r="I1723" i="45"/>
  <c r="H1723" i="45"/>
  <c r="J1722" i="45"/>
  <c r="I1722" i="45"/>
  <c r="H1722" i="45"/>
  <c r="J1721" i="45"/>
  <c r="I1721" i="45"/>
  <c r="H1721" i="45"/>
  <c r="J1720" i="45"/>
  <c r="I1720" i="45"/>
  <c r="H1720" i="45"/>
  <c r="J1719" i="45"/>
  <c r="I1719" i="45"/>
  <c r="H1719" i="45"/>
  <c r="J1718" i="45"/>
  <c r="I1718" i="45"/>
  <c r="H1718" i="45"/>
  <c r="J1717" i="45"/>
  <c r="I1717" i="45"/>
  <c r="H1717" i="45"/>
  <c r="J1716" i="45"/>
  <c r="I1716" i="45"/>
  <c r="H1716" i="45"/>
  <c r="J1715" i="45"/>
  <c r="I1715" i="45"/>
  <c r="H1715" i="45"/>
  <c r="J1714" i="45"/>
  <c r="I1714" i="45"/>
  <c r="H1714" i="45"/>
  <c r="J1713" i="45"/>
  <c r="I1713" i="45"/>
  <c r="H1713" i="45"/>
  <c r="J1712" i="45"/>
  <c r="I1712" i="45"/>
  <c r="H1712" i="45"/>
  <c r="J1711" i="45"/>
  <c r="I1711" i="45"/>
  <c r="H1711" i="45"/>
  <c r="J1710" i="45"/>
  <c r="I1710" i="45"/>
  <c r="H1710" i="45"/>
  <c r="J1709" i="45"/>
  <c r="I1709" i="45"/>
  <c r="H1709" i="45"/>
  <c r="J1708" i="45"/>
  <c r="I1708" i="45"/>
  <c r="H1708" i="45"/>
  <c r="J1707" i="45"/>
  <c r="I1707" i="45"/>
  <c r="H1707" i="45"/>
  <c r="J1706" i="45"/>
  <c r="I1706" i="45"/>
  <c r="H1706" i="45"/>
  <c r="J1705" i="45"/>
  <c r="I1705" i="45"/>
  <c r="H1705" i="45"/>
  <c r="J1704" i="45"/>
  <c r="I1704" i="45"/>
  <c r="H1704" i="45"/>
  <c r="J1703" i="45"/>
  <c r="I1703" i="45"/>
  <c r="H1703" i="45"/>
  <c r="J1702" i="45"/>
  <c r="I1702" i="45"/>
  <c r="H1702" i="45"/>
  <c r="J1701" i="45"/>
  <c r="I1701" i="45"/>
  <c r="H1701" i="45"/>
  <c r="J1700" i="45"/>
  <c r="I1700" i="45"/>
  <c r="H1700" i="45"/>
  <c r="J1699" i="45"/>
  <c r="I1699" i="45"/>
  <c r="H1699" i="45"/>
  <c r="J1698" i="45"/>
  <c r="I1698" i="45"/>
  <c r="H1698" i="45"/>
  <c r="J1697" i="45"/>
  <c r="I1697" i="45"/>
  <c r="H1697" i="45"/>
  <c r="J1696" i="45"/>
  <c r="I1696" i="45"/>
  <c r="H1696" i="45"/>
  <c r="J1695" i="45"/>
  <c r="I1695" i="45"/>
  <c r="H1695" i="45"/>
  <c r="J1694" i="45"/>
  <c r="I1694" i="45"/>
  <c r="H1694" i="45"/>
  <c r="J1693" i="45"/>
  <c r="I1693" i="45"/>
  <c r="H1693" i="45"/>
  <c r="J1692" i="45"/>
  <c r="I1692" i="45"/>
  <c r="H1692" i="45"/>
  <c r="J1691" i="45"/>
  <c r="I1691" i="45"/>
  <c r="H1691" i="45"/>
  <c r="J1690" i="45"/>
  <c r="I1690" i="45"/>
  <c r="H1690" i="45"/>
  <c r="J1689" i="45"/>
  <c r="I1689" i="45"/>
  <c r="H1689" i="45"/>
  <c r="J1688" i="45"/>
  <c r="I1688" i="45"/>
  <c r="H1688" i="45"/>
  <c r="J1687" i="45"/>
  <c r="I1687" i="45"/>
  <c r="H1687" i="45"/>
  <c r="J1686" i="45"/>
  <c r="I1686" i="45"/>
  <c r="H1686" i="45"/>
  <c r="J1685" i="45"/>
  <c r="I1685" i="45"/>
  <c r="H1685" i="45"/>
  <c r="J1684" i="45"/>
  <c r="I1684" i="45"/>
  <c r="H1684" i="45"/>
  <c r="J1683" i="45"/>
  <c r="I1683" i="45"/>
  <c r="H1683" i="45"/>
  <c r="J1682" i="45"/>
  <c r="I1682" i="45"/>
  <c r="H1682" i="45"/>
  <c r="J1681" i="45"/>
  <c r="I1681" i="45"/>
  <c r="H1681" i="45"/>
  <c r="J1680" i="45"/>
  <c r="I1680" i="45"/>
  <c r="H1680" i="45"/>
  <c r="J1679" i="45"/>
  <c r="I1679" i="45"/>
  <c r="H1679" i="45"/>
  <c r="J1678" i="45"/>
  <c r="I1678" i="45"/>
  <c r="H1678" i="45"/>
  <c r="J1677" i="45"/>
  <c r="I1677" i="45"/>
  <c r="H1677" i="45"/>
  <c r="J1676" i="45"/>
  <c r="I1676" i="45"/>
  <c r="H1676" i="45"/>
  <c r="J1675" i="45"/>
  <c r="I1675" i="45"/>
  <c r="H1675" i="45"/>
  <c r="J1674" i="45"/>
  <c r="I1674" i="45"/>
  <c r="H1674" i="45"/>
  <c r="J1673" i="45"/>
  <c r="I1673" i="45"/>
  <c r="H1673" i="45"/>
  <c r="J1672" i="45"/>
  <c r="I1672" i="45"/>
  <c r="H1672" i="45"/>
  <c r="J1671" i="45"/>
  <c r="I1671" i="45"/>
  <c r="H1671" i="45"/>
  <c r="J1670" i="45"/>
  <c r="I1670" i="45"/>
  <c r="H1670" i="45"/>
  <c r="J1669" i="45"/>
  <c r="I1669" i="45"/>
  <c r="H1669" i="45"/>
  <c r="J1668" i="45"/>
  <c r="I1668" i="45"/>
  <c r="H1668" i="45"/>
  <c r="J1667" i="45"/>
  <c r="I1667" i="45"/>
  <c r="H1667" i="45"/>
  <c r="J1666" i="45"/>
  <c r="I1666" i="45"/>
  <c r="H1666" i="45"/>
  <c r="J1665" i="45"/>
  <c r="I1665" i="45"/>
  <c r="H1665" i="45"/>
  <c r="J1664" i="45"/>
  <c r="I1664" i="45"/>
  <c r="H1664" i="45"/>
  <c r="J1663" i="45"/>
  <c r="I1663" i="45"/>
  <c r="H1663" i="45"/>
  <c r="J1662" i="45"/>
  <c r="I1662" i="45"/>
  <c r="H1662" i="45"/>
  <c r="J1661" i="45"/>
  <c r="I1661" i="45"/>
  <c r="H1661" i="45"/>
  <c r="J1660" i="45"/>
  <c r="I1660" i="45"/>
  <c r="H1660" i="45"/>
  <c r="J1659" i="45"/>
  <c r="I1659" i="45"/>
  <c r="H1659" i="45"/>
  <c r="J1658" i="45"/>
  <c r="I1658" i="45"/>
  <c r="H1658" i="45"/>
  <c r="J1657" i="45"/>
  <c r="I1657" i="45"/>
  <c r="H1657" i="45"/>
  <c r="J1656" i="45"/>
  <c r="I1656" i="45"/>
  <c r="H1656" i="45"/>
  <c r="J1655" i="45"/>
  <c r="I1655" i="45"/>
  <c r="H1655" i="45"/>
  <c r="J1654" i="45"/>
  <c r="I1654" i="45"/>
  <c r="H1654" i="45"/>
  <c r="J1653" i="45"/>
  <c r="I1653" i="45"/>
  <c r="H1653" i="45"/>
  <c r="J1652" i="45"/>
  <c r="I1652" i="45"/>
  <c r="H1652" i="45"/>
  <c r="J1651" i="45"/>
  <c r="I1651" i="45"/>
  <c r="H1651" i="45"/>
  <c r="J1650" i="45"/>
  <c r="I1650" i="45"/>
  <c r="H1650" i="45"/>
  <c r="J1649" i="45"/>
  <c r="I1649" i="45"/>
  <c r="H1649" i="45"/>
  <c r="J1648" i="45"/>
  <c r="I1648" i="45"/>
  <c r="H1648" i="45"/>
  <c r="J1647" i="45"/>
  <c r="I1647" i="45"/>
  <c r="H1647" i="45"/>
  <c r="J1646" i="45"/>
  <c r="I1646" i="45"/>
  <c r="H1646" i="45"/>
  <c r="J1645" i="45"/>
  <c r="I1645" i="45"/>
  <c r="H1645" i="45"/>
  <c r="J1644" i="45"/>
  <c r="I1644" i="45"/>
  <c r="H1644" i="45"/>
  <c r="J1643" i="45"/>
  <c r="I1643" i="45"/>
  <c r="H1643" i="45"/>
  <c r="J1642" i="45"/>
  <c r="I1642" i="45"/>
  <c r="H1642" i="45"/>
  <c r="J1641" i="45"/>
  <c r="I1641" i="45"/>
  <c r="H1641" i="45"/>
  <c r="J1640" i="45"/>
  <c r="I1640" i="45"/>
  <c r="H1640" i="45"/>
  <c r="J1639" i="45"/>
  <c r="I1639" i="45"/>
  <c r="H1639" i="45"/>
  <c r="J1638" i="45"/>
  <c r="I1638" i="45"/>
  <c r="H1638" i="45"/>
  <c r="J1637" i="45"/>
  <c r="I1637" i="45"/>
  <c r="H1637" i="45"/>
  <c r="J1636" i="45"/>
  <c r="I1636" i="45"/>
  <c r="H1636" i="45"/>
  <c r="J1635" i="45"/>
  <c r="I1635" i="45"/>
  <c r="H1635" i="45"/>
  <c r="J1634" i="45"/>
  <c r="I1634" i="45"/>
  <c r="H1634" i="45"/>
  <c r="J1633" i="45"/>
  <c r="I1633" i="45"/>
  <c r="H1633" i="45"/>
  <c r="J1632" i="45"/>
  <c r="I1632" i="45"/>
  <c r="H1632" i="45"/>
  <c r="J1631" i="45"/>
  <c r="I1631" i="45"/>
  <c r="H1631" i="45"/>
  <c r="J1630" i="45"/>
  <c r="I1630" i="45"/>
  <c r="H1630" i="45"/>
  <c r="J1629" i="45"/>
  <c r="I1629" i="45"/>
  <c r="H1629" i="45"/>
  <c r="J1628" i="45"/>
  <c r="I1628" i="45"/>
  <c r="H1628" i="45"/>
  <c r="J1627" i="45"/>
  <c r="I1627" i="45"/>
  <c r="H1627" i="45"/>
  <c r="J1626" i="45"/>
  <c r="I1626" i="45"/>
  <c r="H1626" i="45"/>
  <c r="J1625" i="45"/>
  <c r="I1625" i="45"/>
  <c r="H1625" i="45"/>
  <c r="J1624" i="45"/>
  <c r="I1624" i="45"/>
  <c r="H1624" i="45"/>
  <c r="J1623" i="45"/>
  <c r="I1623" i="45"/>
  <c r="H1623" i="45"/>
  <c r="J1622" i="45"/>
  <c r="I1622" i="45"/>
  <c r="H1622" i="45"/>
  <c r="J1621" i="45"/>
  <c r="I1621" i="45"/>
  <c r="H1621" i="45"/>
  <c r="J1620" i="45"/>
  <c r="I1620" i="45"/>
  <c r="H1620" i="45"/>
  <c r="J1619" i="45"/>
  <c r="I1619" i="45"/>
  <c r="H1619" i="45"/>
  <c r="J1618" i="45"/>
  <c r="I1618" i="45"/>
  <c r="H1618" i="45"/>
  <c r="J1617" i="45"/>
  <c r="I1617" i="45"/>
  <c r="H1617" i="45"/>
  <c r="J1616" i="45"/>
  <c r="I1616" i="45"/>
  <c r="H1616" i="45"/>
  <c r="J1615" i="45"/>
  <c r="I1615" i="45"/>
  <c r="H1615" i="45"/>
  <c r="J1614" i="45"/>
  <c r="I1614" i="45"/>
  <c r="H1614" i="45"/>
  <c r="J1613" i="45"/>
  <c r="I1613" i="45"/>
  <c r="H1613" i="45"/>
  <c r="J1612" i="45"/>
  <c r="I1612" i="45"/>
  <c r="H1612" i="45"/>
  <c r="J1611" i="45"/>
  <c r="I1611" i="45"/>
  <c r="H1611" i="45"/>
  <c r="J1610" i="45"/>
  <c r="I1610" i="45"/>
  <c r="H1610" i="45"/>
  <c r="J1609" i="45"/>
  <c r="I1609" i="45"/>
  <c r="H1609" i="45"/>
  <c r="J1608" i="45"/>
  <c r="I1608" i="45"/>
  <c r="H1608" i="45"/>
  <c r="J1607" i="45"/>
  <c r="I1607" i="45"/>
  <c r="H1607" i="45"/>
  <c r="J1606" i="45"/>
  <c r="I1606" i="45"/>
  <c r="H1606" i="45"/>
  <c r="J1605" i="45"/>
  <c r="I1605" i="45"/>
  <c r="H1605" i="45"/>
  <c r="J1604" i="45"/>
  <c r="I1604" i="45"/>
  <c r="H1604" i="45"/>
  <c r="J1603" i="45"/>
  <c r="I1603" i="45"/>
  <c r="H1603" i="45"/>
  <c r="J1602" i="45"/>
  <c r="I1602" i="45"/>
  <c r="H1602" i="45"/>
  <c r="J1601" i="45"/>
  <c r="I1601" i="45"/>
  <c r="H1601" i="45"/>
  <c r="J1600" i="45"/>
  <c r="I1600" i="45"/>
  <c r="H1600" i="45"/>
  <c r="J1599" i="45"/>
  <c r="I1599" i="45"/>
  <c r="H1599" i="45"/>
  <c r="J1598" i="45"/>
  <c r="I1598" i="45"/>
  <c r="H1598" i="45"/>
  <c r="J1597" i="45"/>
  <c r="I1597" i="45"/>
  <c r="H1597" i="45"/>
  <c r="J1596" i="45"/>
  <c r="I1596" i="45"/>
  <c r="H1596" i="45"/>
  <c r="J1595" i="45"/>
  <c r="I1595" i="45"/>
  <c r="H1595" i="45"/>
  <c r="J1594" i="45"/>
  <c r="I1594" i="45"/>
  <c r="H1594" i="45"/>
  <c r="J1593" i="45"/>
  <c r="I1593" i="45"/>
  <c r="H1593" i="45"/>
  <c r="J1592" i="45"/>
  <c r="I1592" i="45"/>
  <c r="H1592" i="45"/>
  <c r="J1591" i="45"/>
  <c r="I1591" i="45"/>
  <c r="H1591" i="45"/>
  <c r="J1590" i="45"/>
  <c r="I1590" i="45"/>
  <c r="H1590" i="45"/>
  <c r="J1589" i="45"/>
  <c r="I1589" i="45"/>
  <c r="H1589" i="45"/>
  <c r="J1588" i="45"/>
  <c r="I1588" i="45"/>
  <c r="H1588" i="45"/>
  <c r="J1587" i="45"/>
  <c r="I1587" i="45"/>
  <c r="H1587" i="45"/>
  <c r="J1586" i="45"/>
  <c r="I1586" i="45"/>
  <c r="H1586" i="45"/>
  <c r="J1585" i="45"/>
  <c r="I1585" i="45"/>
  <c r="H1585" i="45"/>
  <c r="J1584" i="45"/>
  <c r="I1584" i="45"/>
  <c r="H1584" i="45"/>
  <c r="J1583" i="45"/>
  <c r="I1583" i="45"/>
  <c r="H1583" i="45"/>
  <c r="J1582" i="45"/>
  <c r="I1582" i="45"/>
  <c r="H1582" i="45"/>
  <c r="J1581" i="45"/>
  <c r="I1581" i="45"/>
  <c r="H1581" i="45"/>
  <c r="J1580" i="45"/>
  <c r="I1580" i="45"/>
  <c r="H1580" i="45"/>
  <c r="J1579" i="45"/>
  <c r="I1579" i="45"/>
  <c r="H1579" i="45"/>
  <c r="J1578" i="45"/>
  <c r="I1578" i="45"/>
  <c r="H1578" i="45"/>
  <c r="J1577" i="45"/>
  <c r="I1577" i="45"/>
  <c r="H1577" i="45"/>
  <c r="J1576" i="45"/>
  <c r="I1576" i="45"/>
  <c r="H1576" i="45"/>
  <c r="J1575" i="45"/>
  <c r="I1575" i="45"/>
  <c r="H1575" i="45"/>
  <c r="J1574" i="45"/>
  <c r="I1574" i="45"/>
  <c r="H1574" i="45"/>
  <c r="J1573" i="45"/>
  <c r="I1573" i="45"/>
  <c r="H1573" i="45"/>
  <c r="J1572" i="45"/>
  <c r="I1572" i="45"/>
  <c r="H1572" i="45"/>
  <c r="J1571" i="45"/>
  <c r="I1571" i="45"/>
  <c r="H1571" i="45"/>
  <c r="J1570" i="45"/>
  <c r="I1570" i="45"/>
  <c r="H1570" i="45"/>
  <c r="J1569" i="45"/>
  <c r="I1569" i="45"/>
  <c r="H1569" i="45"/>
  <c r="J1568" i="45"/>
  <c r="I1568" i="45"/>
  <c r="H1568" i="45"/>
  <c r="J1567" i="45"/>
  <c r="I1567" i="45"/>
  <c r="H1567" i="45"/>
  <c r="J1566" i="45"/>
  <c r="I1566" i="45"/>
  <c r="H1566" i="45"/>
  <c r="J1565" i="45"/>
  <c r="I1565" i="45"/>
  <c r="H1565" i="45"/>
  <c r="J1564" i="45"/>
  <c r="I1564" i="45"/>
  <c r="H1564" i="45"/>
  <c r="J1563" i="45"/>
  <c r="I1563" i="45"/>
  <c r="H1563" i="45"/>
  <c r="J1562" i="45"/>
  <c r="I1562" i="45"/>
  <c r="H1562" i="45"/>
  <c r="J1561" i="45"/>
  <c r="I1561" i="45"/>
  <c r="H1561" i="45"/>
  <c r="J1560" i="45"/>
  <c r="I1560" i="45"/>
  <c r="H1560" i="45"/>
  <c r="J1559" i="45"/>
  <c r="I1559" i="45"/>
  <c r="H1559" i="45"/>
  <c r="J1558" i="45"/>
  <c r="I1558" i="45"/>
  <c r="H1558" i="45"/>
  <c r="J1557" i="45"/>
  <c r="I1557" i="45"/>
  <c r="H1557" i="45"/>
  <c r="J1556" i="45"/>
  <c r="I1556" i="45"/>
  <c r="H1556" i="45"/>
  <c r="J1555" i="45"/>
  <c r="I1555" i="45"/>
  <c r="H1555" i="45"/>
  <c r="J1554" i="45"/>
  <c r="I1554" i="45"/>
  <c r="H1554" i="45"/>
  <c r="J1553" i="45"/>
  <c r="I1553" i="45"/>
  <c r="H1553" i="45"/>
  <c r="J1552" i="45"/>
  <c r="I1552" i="45"/>
  <c r="H1552" i="45"/>
  <c r="J1551" i="45"/>
  <c r="I1551" i="45"/>
  <c r="H1551" i="45"/>
  <c r="J1550" i="45"/>
  <c r="I1550" i="45"/>
  <c r="H1550" i="45"/>
  <c r="J1549" i="45"/>
  <c r="I1549" i="45"/>
  <c r="H1549" i="45"/>
  <c r="J1548" i="45"/>
  <c r="I1548" i="45"/>
  <c r="H1548" i="45"/>
  <c r="J1547" i="45"/>
  <c r="I1547" i="45"/>
  <c r="H1547" i="45"/>
  <c r="J1546" i="45"/>
  <c r="I1546" i="45"/>
  <c r="H1546" i="45"/>
  <c r="J1545" i="45"/>
  <c r="I1545" i="45"/>
  <c r="H1545" i="45"/>
  <c r="J1544" i="45"/>
  <c r="I1544" i="45"/>
  <c r="H1544" i="45"/>
  <c r="J1543" i="45"/>
  <c r="I1543" i="45"/>
  <c r="H1543" i="45"/>
  <c r="J1542" i="45"/>
  <c r="I1542" i="45"/>
  <c r="H1542" i="45"/>
  <c r="J1541" i="45"/>
  <c r="I1541" i="45"/>
  <c r="H1541" i="45"/>
  <c r="J1540" i="45"/>
  <c r="I1540" i="45"/>
  <c r="H1540" i="45"/>
  <c r="J1539" i="45"/>
  <c r="I1539" i="45"/>
  <c r="H1539" i="45"/>
  <c r="J1538" i="45"/>
  <c r="I1538" i="45"/>
  <c r="H1538" i="45"/>
  <c r="J1537" i="45"/>
  <c r="I1537" i="45"/>
  <c r="H1537" i="45"/>
  <c r="J1536" i="45"/>
  <c r="I1536" i="45"/>
  <c r="H1536" i="45"/>
  <c r="J1535" i="45"/>
  <c r="I1535" i="45"/>
  <c r="H1535" i="45"/>
  <c r="J1534" i="45"/>
  <c r="I1534" i="45"/>
  <c r="H1534" i="45"/>
  <c r="J1533" i="45"/>
  <c r="I1533" i="45"/>
  <c r="H1533" i="45"/>
  <c r="J1532" i="45"/>
  <c r="I1532" i="45"/>
  <c r="H1532" i="45"/>
  <c r="J1531" i="45"/>
  <c r="I1531" i="45"/>
  <c r="H1531" i="45"/>
  <c r="J1530" i="45"/>
  <c r="I1530" i="45"/>
  <c r="H1530" i="45"/>
  <c r="J1529" i="45"/>
  <c r="I1529" i="45"/>
  <c r="H1529" i="45"/>
  <c r="J1528" i="45"/>
  <c r="I1528" i="45"/>
  <c r="H1528" i="45"/>
  <c r="J1527" i="45"/>
  <c r="I1527" i="45"/>
  <c r="H1527" i="45"/>
  <c r="J1526" i="45"/>
  <c r="I1526" i="45"/>
  <c r="H1526" i="45"/>
  <c r="J1525" i="45"/>
  <c r="I1525" i="45"/>
  <c r="H1525" i="45"/>
  <c r="J1524" i="45"/>
  <c r="I1524" i="45"/>
  <c r="H1524" i="45"/>
  <c r="J1523" i="45"/>
  <c r="I1523" i="45"/>
  <c r="H1523" i="45"/>
  <c r="J1522" i="45"/>
  <c r="I1522" i="45"/>
  <c r="H1522" i="45"/>
  <c r="J1521" i="45"/>
  <c r="I1521" i="45"/>
  <c r="H1521" i="45"/>
  <c r="J1520" i="45"/>
  <c r="I1520" i="45"/>
  <c r="H1520" i="45"/>
  <c r="J1519" i="45"/>
  <c r="I1519" i="45"/>
  <c r="H1519" i="45"/>
  <c r="J1518" i="45"/>
  <c r="I1518" i="45"/>
  <c r="H1518" i="45"/>
  <c r="J1517" i="45"/>
  <c r="I1517" i="45"/>
  <c r="H1517" i="45"/>
  <c r="J1516" i="45"/>
  <c r="I1516" i="45"/>
  <c r="H1516" i="45"/>
  <c r="J1515" i="45"/>
  <c r="I1515" i="45"/>
  <c r="H1515" i="45"/>
  <c r="J1514" i="45"/>
  <c r="I1514" i="45"/>
  <c r="H1514" i="45"/>
  <c r="J1513" i="45"/>
  <c r="I1513" i="45"/>
  <c r="H1513" i="45"/>
  <c r="J1512" i="45"/>
  <c r="I1512" i="45"/>
  <c r="H1512" i="45"/>
  <c r="J1511" i="45"/>
  <c r="I1511" i="45"/>
  <c r="H1511" i="45"/>
  <c r="J1510" i="45"/>
  <c r="I1510" i="45"/>
  <c r="H1510" i="45"/>
  <c r="J1509" i="45"/>
  <c r="I1509" i="45"/>
  <c r="H1509" i="45"/>
  <c r="J1508" i="45"/>
  <c r="I1508" i="45"/>
  <c r="H1508" i="45"/>
  <c r="J1507" i="45"/>
  <c r="I1507" i="45"/>
  <c r="H1507" i="45"/>
  <c r="J1506" i="45"/>
  <c r="I1506" i="45"/>
  <c r="H1506" i="45"/>
  <c r="J1505" i="45"/>
  <c r="I1505" i="45"/>
  <c r="H1505" i="45"/>
  <c r="J1504" i="45"/>
  <c r="I1504" i="45"/>
  <c r="H1504" i="45"/>
  <c r="J1503" i="45"/>
  <c r="I1503" i="45"/>
  <c r="H1503" i="45"/>
  <c r="J1502" i="45"/>
  <c r="I1502" i="45"/>
  <c r="H1502" i="45"/>
  <c r="J1501" i="45"/>
  <c r="I1501" i="45"/>
  <c r="H1501" i="45"/>
  <c r="J1500" i="45"/>
  <c r="I1500" i="45"/>
  <c r="H1500" i="45"/>
  <c r="J1499" i="45"/>
  <c r="I1499" i="45"/>
  <c r="H1499" i="45"/>
  <c r="J1498" i="45"/>
  <c r="I1498" i="45"/>
  <c r="H1498" i="45"/>
  <c r="J1497" i="45"/>
  <c r="I1497" i="45"/>
  <c r="H1497" i="45"/>
  <c r="J1496" i="45"/>
  <c r="I1496" i="45"/>
  <c r="H1496" i="45"/>
  <c r="J1495" i="45"/>
  <c r="I1495" i="45"/>
  <c r="H1495" i="45"/>
  <c r="J1494" i="45"/>
  <c r="I1494" i="45"/>
  <c r="H1494" i="45"/>
  <c r="J1493" i="45"/>
  <c r="I1493" i="45"/>
  <c r="H1493" i="45"/>
  <c r="J1492" i="45"/>
  <c r="I1492" i="45"/>
  <c r="H1492" i="45"/>
  <c r="J1491" i="45"/>
  <c r="I1491" i="45"/>
  <c r="H1491" i="45"/>
  <c r="J1490" i="45"/>
  <c r="I1490" i="45"/>
  <c r="H1490" i="45"/>
  <c r="J1489" i="45"/>
  <c r="I1489" i="45"/>
  <c r="H1489" i="45"/>
  <c r="J1488" i="45"/>
  <c r="I1488" i="45"/>
  <c r="H1488" i="45"/>
  <c r="J1487" i="45"/>
  <c r="I1487" i="45"/>
  <c r="H1487" i="45"/>
  <c r="J1486" i="45"/>
  <c r="I1486" i="45"/>
  <c r="H1486" i="45"/>
  <c r="J1485" i="45"/>
  <c r="I1485" i="45"/>
  <c r="H1485" i="45"/>
  <c r="J1484" i="45"/>
  <c r="I1484" i="45"/>
  <c r="H1484" i="45"/>
  <c r="J1483" i="45"/>
  <c r="I1483" i="45"/>
  <c r="H1483" i="45"/>
  <c r="J1482" i="45"/>
  <c r="I1482" i="45"/>
  <c r="H1482" i="45"/>
  <c r="J1481" i="45"/>
  <c r="I1481" i="45"/>
  <c r="H1481" i="45"/>
  <c r="J1480" i="45"/>
  <c r="I1480" i="45"/>
  <c r="H1480" i="45"/>
  <c r="J1479" i="45"/>
  <c r="I1479" i="45"/>
  <c r="H1479" i="45"/>
  <c r="J1478" i="45"/>
  <c r="I1478" i="45"/>
  <c r="H1478" i="45"/>
  <c r="J1477" i="45"/>
  <c r="I1477" i="45"/>
  <c r="H1477" i="45"/>
  <c r="J1476" i="45"/>
  <c r="I1476" i="45"/>
  <c r="H1476" i="45"/>
  <c r="J1475" i="45"/>
  <c r="I1475" i="45"/>
  <c r="H1475" i="45"/>
  <c r="J1474" i="45"/>
  <c r="I1474" i="45"/>
  <c r="H1474" i="45"/>
  <c r="J1473" i="45"/>
  <c r="I1473" i="45"/>
  <c r="H1473" i="45"/>
  <c r="J1472" i="45"/>
  <c r="I1472" i="45"/>
  <c r="H1472" i="45"/>
  <c r="J1471" i="45"/>
  <c r="I1471" i="45"/>
  <c r="H1471" i="45"/>
  <c r="J1470" i="45"/>
  <c r="I1470" i="45"/>
  <c r="H1470" i="45"/>
  <c r="J1469" i="45"/>
  <c r="I1469" i="45"/>
  <c r="H1469" i="45"/>
  <c r="J1468" i="45"/>
  <c r="I1468" i="45"/>
  <c r="H1468" i="45"/>
  <c r="J1467" i="45"/>
  <c r="I1467" i="45"/>
  <c r="H1467" i="45"/>
  <c r="J1466" i="45"/>
  <c r="I1466" i="45"/>
  <c r="H1466" i="45"/>
  <c r="J1465" i="45"/>
  <c r="I1465" i="45"/>
  <c r="H1465" i="45"/>
  <c r="J1464" i="45"/>
  <c r="I1464" i="45"/>
  <c r="H1464" i="45"/>
  <c r="J1463" i="45"/>
  <c r="I1463" i="45"/>
  <c r="H1463" i="45"/>
  <c r="J1462" i="45"/>
  <c r="I1462" i="45"/>
  <c r="H1462" i="45"/>
  <c r="J1461" i="45"/>
  <c r="I1461" i="45"/>
  <c r="H1461" i="45"/>
  <c r="J1460" i="45"/>
  <c r="I1460" i="45"/>
  <c r="H1460" i="45"/>
  <c r="J1459" i="45"/>
  <c r="I1459" i="45"/>
  <c r="H1459" i="45"/>
  <c r="J1458" i="45"/>
  <c r="I1458" i="45"/>
  <c r="H1458" i="45"/>
  <c r="J1457" i="45"/>
  <c r="I1457" i="45"/>
  <c r="H1457" i="45"/>
  <c r="J1456" i="45"/>
  <c r="I1456" i="45"/>
  <c r="H1456" i="45"/>
  <c r="J1455" i="45"/>
  <c r="I1455" i="45"/>
  <c r="H1455" i="45"/>
  <c r="J1454" i="45"/>
  <c r="I1454" i="45"/>
  <c r="H1454" i="45"/>
  <c r="J1453" i="45"/>
  <c r="I1453" i="45"/>
  <c r="H1453" i="45"/>
  <c r="J1452" i="45"/>
  <c r="I1452" i="45"/>
  <c r="H1452" i="45"/>
  <c r="J1451" i="45"/>
  <c r="I1451" i="45"/>
  <c r="H1451" i="45"/>
  <c r="J1450" i="45"/>
  <c r="I1450" i="45"/>
  <c r="H1450" i="45"/>
  <c r="J1449" i="45"/>
  <c r="I1449" i="45"/>
  <c r="H1449" i="45"/>
  <c r="J1448" i="45"/>
  <c r="I1448" i="45"/>
  <c r="H1448" i="45"/>
  <c r="J1447" i="45"/>
  <c r="I1447" i="45"/>
  <c r="H1447" i="45"/>
  <c r="J1446" i="45"/>
  <c r="I1446" i="45"/>
  <c r="H1446" i="45"/>
  <c r="J1445" i="45"/>
  <c r="I1445" i="45"/>
  <c r="H1445" i="45"/>
  <c r="J1444" i="45"/>
  <c r="I1444" i="45"/>
  <c r="H1444" i="45"/>
  <c r="J1443" i="45"/>
  <c r="I1443" i="45"/>
  <c r="H1443" i="45"/>
  <c r="J1442" i="45"/>
  <c r="I1442" i="45"/>
  <c r="H1442" i="45"/>
  <c r="J1441" i="45"/>
  <c r="I1441" i="45"/>
  <c r="H1441" i="45"/>
  <c r="J1440" i="45"/>
  <c r="I1440" i="45"/>
  <c r="H1440" i="45"/>
  <c r="J1439" i="45"/>
  <c r="I1439" i="45"/>
  <c r="H1439" i="45"/>
  <c r="J1438" i="45"/>
  <c r="I1438" i="45"/>
  <c r="H1438" i="45"/>
  <c r="J1437" i="45"/>
  <c r="I1437" i="45"/>
  <c r="H1437" i="45"/>
  <c r="J1436" i="45"/>
  <c r="I1436" i="45"/>
  <c r="H1436" i="45"/>
  <c r="J1435" i="45"/>
  <c r="I1435" i="45"/>
  <c r="H1435" i="45"/>
  <c r="J1434" i="45"/>
  <c r="I1434" i="45"/>
  <c r="H1434" i="45"/>
  <c r="J1433" i="45"/>
  <c r="I1433" i="45"/>
  <c r="H1433" i="45"/>
  <c r="J1432" i="45"/>
  <c r="I1432" i="45"/>
  <c r="H1432" i="45"/>
  <c r="J1431" i="45"/>
  <c r="I1431" i="45"/>
  <c r="H1431" i="45"/>
  <c r="J1430" i="45"/>
  <c r="I1430" i="45"/>
  <c r="H1430" i="45"/>
  <c r="J1429" i="45"/>
  <c r="I1429" i="45"/>
  <c r="H1429" i="45"/>
  <c r="J1428" i="45"/>
  <c r="I1428" i="45"/>
  <c r="H1428" i="45"/>
  <c r="J1427" i="45"/>
  <c r="I1427" i="45"/>
  <c r="H1427" i="45"/>
  <c r="J1426" i="45"/>
  <c r="I1426" i="45"/>
  <c r="H1426" i="45"/>
  <c r="J1425" i="45"/>
  <c r="I1425" i="45"/>
  <c r="H1425" i="45"/>
  <c r="J1424" i="45"/>
  <c r="I1424" i="45"/>
  <c r="H1424" i="45"/>
  <c r="J1423" i="45"/>
  <c r="I1423" i="45"/>
  <c r="H1423" i="45"/>
  <c r="J1422" i="45"/>
  <c r="I1422" i="45"/>
  <c r="H1422" i="45"/>
  <c r="J1421" i="45"/>
  <c r="I1421" i="45"/>
  <c r="H1421" i="45"/>
  <c r="J1420" i="45"/>
  <c r="I1420" i="45"/>
  <c r="H1420" i="45"/>
  <c r="J1419" i="45"/>
  <c r="I1419" i="45"/>
  <c r="H1419" i="45"/>
  <c r="J1418" i="45"/>
  <c r="I1418" i="45"/>
  <c r="H1418" i="45"/>
  <c r="J1417" i="45"/>
  <c r="I1417" i="45"/>
  <c r="H1417" i="45"/>
  <c r="J1416" i="45"/>
  <c r="I1416" i="45"/>
  <c r="H1416" i="45"/>
  <c r="J1415" i="45"/>
  <c r="I1415" i="45"/>
  <c r="H1415" i="45"/>
  <c r="J1414" i="45"/>
  <c r="I1414" i="45"/>
  <c r="H1414" i="45"/>
  <c r="J1413" i="45"/>
  <c r="I1413" i="45"/>
  <c r="H1413" i="45"/>
  <c r="J1412" i="45"/>
  <c r="I1412" i="45"/>
  <c r="H1412" i="45"/>
  <c r="J1411" i="45"/>
  <c r="I1411" i="45"/>
  <c r="H1411" i="45"/>
  <c r="J1410" i="45"/>
  <c r="I1410" i="45"/>
  <c r="H1410" i="45"/>
  <c r="J1409" i="45"/>
  <c r="I1409" i="45"/>
  <c r="H1409" i="45"/>
  <c r="J1408" i="45"/>
  <c r="I1408" i="45"/>
  <c r="H1408" i="45"/>
  <c r="J1407" i="45"/>
  <c r="I1407" i="45"/>
  <c r="H1407" i="45"/>
  <c r="J1406" i="45"/>
  <c r="I1406" i="45"/>
  <c r="H1406" i="45"/>
  <c r="J1405" i="45"/>
  <c r="I1405" i="45"/>
  <c r="H1405" i="45"/>
  <c r="J1404" i="45"/>
  <c r="I1404" i="45"/>
  <c r="H1404" i="45"/>
  <c r="J1403" i="45"/>
  <c r="I1403" i="45"/>
  <c r="H1403" i="45"/>
  <c r="J1402" i="45"/>
  <c r="I1402" i="45"/>
  <c r="H1402" i="45"/>
  <c r="J1401" i="45"/>
  <c r="I1401" i="45"/>
  <c r="H1401" i="45"/>
  <c r="J1400" i="45"/>
  <c r="I1400" i="45"/>
  <c r="H1400" i="45"/>
  <c r="J1399" i="45"/>
  <c r="I1399" i="45"/>
  <c r="H1399" i="45"/>
  <c r="J1398" i="45"/>
  <c r="I1398" i="45"/>
  <c r="H1398" i="45"/>
  <c r="J1397" i="45"/>
  <c r="I1397" i="45"/>
  <c r="H1397" i="45"/>
  <c r="J1396" i="45"/>
  <c r="I1396" i="45"/>
  <c r="H1396" i="45"/>
  <c r="J1395" i="45"/>
  <c r="I1395" i="45"/>
  <c r="H1395" i="45"/>
  <c r="J1394" i="45"/>
  <c r="I1394" i="45"/>
  <c r="H1394" i="45"/>
  <c r="J1393" i="45"/>
  <c r="I1393" i="45"/>
  <c r="H1393" i="45"/>
  <c r="J1392" i="45"/>
  <c r="I1392" i="45"/>
  <c r="H1392" i="45"/>
  <c r="J1391" i="45"/>
  <c r="I1391" i="45"/>
  <c r="H1391" i="45"/>
  <c r="J1390" i="45"/>
  <c r="I1390" i="45"/>
  <c r="H1390" i="45"/>
  <c r="J1389" i="45"/>
  <c r="I1389" i="45"/>
  <c r="H1389" i="45"/>
  <c r="J1388" i="45"/>
  <c r="I1388" i="45"/>
  <c r="H1388" i="45"/>
  <c r="J1387" i="45"/>
  <c r="I1387" i="45"/>
  <c r="H1387" i="45"/>
  <c r="J1386" i="45"/>
  <c r="I1386" i="45"/>
  <c r="H1386" i="45"/>
  <c r="J1385" i="45"/>
  <c r="I1385" i="45"/>
  <c r="H1385" i="45"/>
  <c r="J1384" i="45"/>
  <c r="I1384" i="45"/>
  <c r="H1384" i="45"/>
  <c r="J1383" i="45"/>
  <c r="I1383" i="45"/>
  <c r="H1383" i="45"/>
  <c r="J1382" i="45"/>
  <c r="I1382" i="45"/>
  <c r="H1382" i="45"/>
  <c r="J1381" i="45"/>
  <c r="I1381" i="45"/>
  <c r="H1381" i="45"/>
  <c r="J1380" i="45"/>
  <c r="I1380" i="45"/>
  <c r="H1380" i="45"/>
  <c r="J1379" i="45"/>
  <c r="I1379" i="45"/>
  <c r="H1379" i="45"/>
  <c r="J1378" i="45"/>
  <c r="I1378" i="45"/>
  <c r="H1378" i="45"/>
  <c r="J1377" i="45"/>
  <c r="I1377" i="45"/>
  <c r="H1377" i="45"/>
  <c r="J1376" i="45"/>
  <c r="I1376" i="45"/>
  <c r="H1376" i="45"/>
  <c r="J1375" i="45"/>
  <c r="I1375" i="45"/>
  <c r="H1375" i="45"/>
  <c r="J1374" i="45"/>
  <c r="I1374" i="45"/>
  <c r="H1374" i="45"/>
  <c r="J1373" i="45"/>
  <c r="I1373" i="45"/>
  <c r="H1373" i="45"/>
  <c r="J1372" i="45"/>
  <c r="I1372" i="45"/>
  <c r="H1372" i="45"/>
  <c r="J1371" i="45"/>
  <c r="I1371" i="45"/>
  <c r="H1371" i="45"/>
  <c r="J1370" i="45"/>
  <c r="I1370" i="45"/>
  <c r="H1370" i="45"/>
  <c r="J1369" i="45"/>
  <c r="I1369" i="45"/>
  <c r="H1369" i="45"/>
  <c r="J1368" i="45"/>
  <c r="I1368" i="45"/>
  <c r="H1368" i="45"/>
  <c r="J1367" i="45"/>
  <c r="I1367" i="45"/>
  <c r="H1367" i="45"/>
  <c r="J1366" i="45"/>
  <c r="I1366" i="45"/>
  <c r="H1366" i="45"/>
  <c r="J1365" i="45"/>
  <c r="I1365" i="45"/>
  <c r="H1365" i="45"/>
  <c r="J1364" i="45"/>
  <c r="I1364" i="45"/>
  <c r="H1364" i="45"/>
  <c r="J1363" i="45"/>
  <c r="I1363" i="45"/>
  <c r="H1363" i="45"/>
  <c r="J1362" i="45"/>
  <c r="I1362" i="45"/>
  <c r="H1362" i="45"/>
  <c r="J1361" i="45"/>
  <c r="I1361" i="45"/>
  <c r="H1361" i="45"/>
  <c r="J1360" i="45"/>
  <c r="I1360" i="45"/>
  <c r="H1360" i="45"/>
  <c r="J1359" i="45"/>
  <c r="I1359" i="45"/>
  <c r="H1359" i="45"/>
  <c r="J1358" i="45"/>
  <c r="I1358" i="45"/>
  <c r="H1358" i="45"/>
  <c r="J1357" i="45"/>
  <c r="I1357" i="45"/>
  <c r="H1357" i="45"/>
  <c r="J1356" i="45"/>
  <c r="I1356" i="45"/>
  <c r="H1356" i="45"/>
  <c r="J1355" i="45"/>
  <c r="I1355" i="45"/>
  <c r="H1355" i="45"/>
  <c r="J1354" i="45"/>
  <c r="I1354" i="45"/>
  <c r="H1354" i="45"/>
  <c r="J1353" i="45"/>
  <c r="I1353" i="45"/>
  <c r="H1353" i="45"/>
  <c r="J1352" i="45"/>
  <c r="I1352" i="45"/>
  <c r="H1352" i="45"/>
  <c r="J1351" i="45"/>
  <c r="I1351" i="45"/>
  <c r="H1351" i="45"/>
  <c r="J1350" i="45"/>
  <c r="I1350" i="45"/>
  <c r="H1350" i="45"/>
  <c r="J1349" i="45"/>
  <c r="I1349" i="45"/>
  <c r="H1349" i="45"/>
  <c r="J1348" i="45"/>
  <c r="I1348" i="45"/>
  <c r="H1348" i="45"/>
  <c r="J1347" i="45"/>
  <c r="I1347" i="45"/>
  <c r="H1347" i="45"/>
  <c r="J1346" i="45"/>
  <c r="I1346" i="45"/>
  <c r="H1346" i="45"/>
  <c r="J1345" i="45"/>
  <c r="I1345" i="45"/>
  <c r="H1345" i="45"/>
  <c r="J1344" i="45"/>
  <c r="I1344" i="45"/>
  <c r="H1344" i="45"/>
  <c r="J1343" i="45"/>
  <c r="I1343" i="45"/>
  <c r="H1343" i="45"/>
  <c r="J1342" i="45"/>
  <c r="I1342" i="45"/>
  <c r="H1342" i="45"/>
  <c r="J1341" i="45"/>
  <c r="I1341" i="45"/>
  <c r="H1341" i="45"/>
  <c r="J1340" i="45"/>
  <c r="I1340" i="45"/>
  <c r="H1340" i="45"/>
  <c r="J1339" i="45"/>
  <c r="I1339" i="45"/>
  <c r="H1339" i="45"/>
  <c r="J1338" i="45"/>
  <c r="I1338" i="45"/>
  <c r="H1338" i="45"/>
  <c r="J1337" i="45"/>
  <c r="I1337" i="45"/>
  <c r="H1337" i="45"/>
  <c r="J1336" i="45"/>
  <c r="I1336" i="45"/>
  <c r="H1336" i="45"/>
  <c r="J1335" i="45"/>
  <c r="I1335" i="45"/>
  <c r="H1335" i="45"/>
  <c r="J1334" i="45"/>
  <c r="I1334" i="45"/>
  <c r="H1334" i="45"/>
  <c r="J1333" i="45"/>
  <c r="I1333" i="45"/>
  <c r="H1333" i="45"/>
  <c r="J1332" i="45"/>
  <c r="I1332" i="45"/>
  <c r="H1332" i="45"/>
  <c r="J1331" i="45"/>
  <c r="I1331" i="45"/>
  <c r="H1331" i="45"/>
  <c r="J1330" i="45"/>
  <c r="I1330" i="45"/>
  <c r="H1330" i="45"/>
  <c r="J1329" i="45"/>
  <c r="I1329" i="45"/>
  <c r="H1329" i="45"/>
  <c r="J1328" i="45"/>
  <c r="I1328" i="45"/>
  <c r="H1328" i="45"/>
  <c r="J1327" i="45"/>
  <c r="I1327" i="45"/>
  <c r="H1327" i="45"/>
  <c r="J1326" i="45"/>
  <c r="I1326" i="45"/>
  <c r="H1326" i="45"/>
  <c r="J1325" i="45"/>
  <c r="I1325" i="45"/>
  <c r="H1325" i="45"/>
  <c r="J1324" i="45"/>
  <c r="I1324" i="45"/>
  <c r="H1324" i="45"/>
  <c r="J1323" i="45"/>
  <c r="I1323" i="45"/>
  <c r="H1323" i="45"/>
  <c r="J1322" i="45"/>
  <c r="I1322" i="45"/>
  <c r="H1322" i="45"/>
  <c r="J1321" i="45"/>
  <c r="I1321" i="45"/>
  <c r="H1321" i="45"/>
  <c r="J1320" i="45"/>
  <c r="I1320" i="45"/>
  <c r="H1320" i="45"/>
  <c r="J1319" i="45"/>
  <c r="I1319" i="45"/>
  <c r="H1319" i="45"/>
  <c r="J1318" i="45"/>
  <c r="I1318" i="45"/>
  <c r="H1318" i="45"/>
  <c r="J1317" i="45"/>
  <c r="I1317" i="45"/>
  <c r="H1317" i="45"/>
  <c r="J1316" i="45"/>
  <c r="I1316" i="45"/>
  <c r="H1316" i="45"/>
  <c r="J1315" i="45"/>
  <c r="I1315" i="45"/>
  <c r="H1315" i="45"/>
  <c r="J1314" i="45"/>
  <c r="I1314" i="45"/>
  <c r="H1314" i="45"/>
  <c r="J1313" i="45"/>
  <c r="I1313" i="45"/>
  <c r="H1313" i="45"/>
  <c r="J1312" i="45"/>
  <c r="I1312" i="45"/>
  <c r="H1312" i="45"/>
  <c r="J1311" i="45"/>
  <c r="I1311" i="45"/>
  <c r="H1311" i="45"/>
  <c r="J1310" i="45"/>
  <c r="I1310" i="45"/>
  <c r="H1310" i="45"/>
  <c r="J1309" i="45"/>
  <c r="I1309" i="45"/>
  <c r="H1309" i="45"/>
  <c r="J1308" i="45"/>
  <c r="I1308" i="45"/>
  <c r="H1308" i="45"/>
  <c r="J1307" i="45"/>
  <c r="I1307" i="45"/>
  <c r="H1307" i="45"/>
  <c r="J1306" i="45"/>
  <c r="I1306" i="45"/>
  <c r="H1306" i="45"/>
  <c r="J1305" i="45"/>
  <c r="I1305" i="45"/>
  <c r="H1305" i="45"/>
  <c r="J1304" i="45"/>
  <c r="I1304" i="45"/>
  <c r="H1304" i="45"/>
  <c r="J1303" i="45"/>
  <c r="I1303" i="45"/>
  <c r="H1303" i="45"/>
  <c r="J1302" i="45"/>
  <c r="I1302" i="45"/>
  <c r="H1302" i="45"/>
  <c r="J1301" i="45"/>
  <c r="I1301" i="45"/>
  <c r="H1301" i="45"/>
  <c r="J1300" i="45"/>
  <c r="I1300" i="45"/>
  <c r="H1300" i="45"/>
  <c r="J1299" i="45"/>
  <c r="I1299" i="45"/>
  <c r="H1299" i="45"/>
  <c r="J1298" i="45"/>
  <c r="I1298" i="45"/>
  <c r="H1298" i="45"/>
  <c r="J1297" i="45"/>
  <c r="I1297" i="45"/>
  <c r="H1297" i="45"/>
  <c r="J1296" i="45"/>
  <c r="I1296" i="45"/>
  <c r="H1296" i="45"/>
  <c r="J1295" i="45"/>
  <c r="I1295" i="45"/>
  <c r="H1295" i="45"/>
  <c r="J1294" i="45"/>
  <c r="I1294" i="45"/>
  <c r="H1294" i="45"/>
  <c r="J1293" i="45"/>
  <c r="I1293" i="45"/>
  <c r="H1293" i="45"/>
  <c r="J1292" i="45"/>
  <c r="I1292" i="45"/>
  <c r="H1292" i="45"/>
  <c r="J1291" i="45"/>
  <c r="I1291" i="45"/>
  <c r="H1291" i="45"/>
  <c r="J1290" i="45"/>
  <c r="I1290" i="45"/>
  <c r="H1290" i="45"/>
  <c r="J1289" i="45"/>
  <c r="I1289" i="45"/>
  <c r="H1289" i="45"/>
  <c r="J1288" i="45"/>
  <c r="I1288" i="45"/>
  <c r="H1288" i="45"/>
  <c r="J1287" i="45"/>
  <c r="I1287" i="45"/>
  <c r="H1287" i="45"/>
  <c r="J1286" i="45"/>
  <c r="I1286" i="45"/>
  <c r="H1286" i="45"/>
  <c r="J1285" i="45"/>
  <c r="I1285" i="45"/>
  <c r="H1285" i="45"/>
  <c r="J1284" i="45"/>
  <c r="I1284" i="45"/>
  <c r="H1284" i="45"/>
  <c r="J1283" i="45"/>
  <c r="I1283" i="45"/>
  <c r="H1283" i="45"/>
  <c r="J1282" i="45"/>
  <c r="I1282" i="45"/>
  <c r="H1282" i="45"/>
  <c r="J1281" i="45"/>
  <c r="I1281" i="45"/>
  <c r="H1281" i="45"/>
  <c r="J1280" i="45"/>
  <c r="I1280" i="45"/>
  <c r="H1280" i="45"/>
  <c r="J1279" i="45"/>
  <c r="I1279" i="45"/>
  <c r="H1279" i="45"/>
  <c r="J1278" i="45"/>
  <c r="I1278" i="45"/>
  <c r="H1278" i="45"/>
  <c r="J1277" i="45"/>
  <c r="I1277" i="45"/>
  <c r="H1277" i="45"/>
  <c r="J1276" i="45"/>
  <c r="I1276" i="45"/>
  <c r="H1276" i="45"/>
  <c r="J1275" i="45"/>
  <c r="I1275" i="45"/>
  <c r="H1275" i="45"/>
  <c r="J1274" i="45"/>
  <c r="I1274" i="45"/>
  <c r="H1274" i="45"/>
  <c r="J1273" i="45"/>
  <c r="I1273" i="45"/>
  <c r="H1273" i="45"/>
  <c r="J1272" i="45"/>
  <c r="I1272" i="45"/>
  <c r="H1272" i="45"/>
  <c r="J1271" i="45"/>
  <c r="I1271" i="45"/>
  <c r="H1271" i="45"/>
  <c r="J1270" i="45"/>
  <c r="I1270" i="45"/>
  <c r="H1270" i="45"/>
  <c r="J1269" i="45"/>
  <c r="I1269" i="45"/>
  <c r="H1269" i="45"/>
  <c r="J1268" i="45"/>
  <c r="I1268" i="45"/>
  <c r="H1268" i="45"/>
  <c r="J1267" i="45"/>
  <c r="I1267" i="45"/>
  <c r="H1267" i="45"/>
  <c r="J1266" i="45"/>
  <c r="I1266" i="45"/>
  <c r="H1266" i="45"/>
  <c r="J1265" i="45"/>
  <c r="I1265" i="45"/>
  <c r="H1265" i="45"/>
  <c r="J1264" i="45"/>
  <c r="I1264" i="45"/>
  <c r="H1264" i="45"/>
  <c r="J1263" i="45"/>
  <c r="I1263" i="45"/>
  <c r="H1263" i="45"/>
  <c r="J1262" i="45"/>
  <c r="I1262" i="45"/>
  <c r="H1262" i="45"/>
  <c r="J1261" i="45"/>
  <c r="I1261" i="45"/>
  <c r="H1261" i="45"/>
  <c r="J1260" i="45"/>
  <c r="I1260" i="45"/>
  <c r="H1260" i="45"/>
  <c r="J1259" i="45"/>
  <c r="I1259" i="45"/>
  <c r="H1259" i="45"/>
  <c r="J1258" i="45"/>
  <c r="I1258" i="45"/>
  <c r="H1258" i="45"/>
  <c r="J1257" i="45"/>
  <c r="I1257" i="45"/>
  <c r="H1257" i="45"/>
  <c r="J1256" i="45"/>
  <c r="I1256" i="45"/>
  <c r="H1256" i="45"/>
  <c r="J1255" i="45"/>
  <c r="I1255" i="45"/>
  <c r="H1255" i="45"/>
  <c r="J1254" i="45"/>
  <c r="I1254" i="45"/>
  <c r="H1254" i="45"/>
  <c r="J1253" i="45"/>
  <c r="I1253" i="45"/>
  <c r="H1253" i="45"/>
  <c r="J1252" i="45"/>
  <c r="I1252" i="45"/>
  <c r="H1252" i="45"/>
  <c r="J1251" i="45"/>
  <c r="I1251" i="45"/>
  <c r="H1251" i="45"/>
  <c r="J1250" i="45"/>
  <c r="I1250" i="45"/>
  <c r="H1250" i="45"/>
  <c r="J1249" i="45"/>
  <c r="I1249" i="45"/>
  <c r="H1249" i="45"/>
  <c r="J1248" i="45"/>
  <c r="I1248" i="45"/>
  <c r="H1248" i="45"/>
  <c r="J1247" i="45"/>
  <c r="I1247" i="45"/>
  <c r="H1247" i="45"/>
  <c r="J1246" i="45"/>
  <c r="I1246" i="45"/>
  <c r="H1246" i="45"/>
  <c r="J1245" i="45"/>
  <c r="I1245" i="45"/>
  <c r="H1245" i="45"/>
  <c r="J1244" i="45"/>
  <c r="I1244" i="45"/>
  <c r="H1244" i="45"/>
  <c r="J1243" i="45"/>
  <c r="I1243" i="45"/>
  <c r="H1243" i="45"/>
  <c r="J1242" i="45"/>
  <c r="I1242" i="45"/>
  <c r="H1242" i="45"/>
  <c r="J1241" i="45"/>
  <c r="I1241" i="45"/>
  <c r="H1241" i="45"/>
  <c r="J1240" i="45"/>
  <c r="I1240" i="45"/>
  <c r="H1240" i="45"/>
  <c r="J1239" i="45"/>
  <c r="I1239" i="45"/>
  <c r="H1239" i="45"/>
  <c r="J1238" i="45"/>
  <c r="I1238" i="45"/>
  <c r="H1238" i="45"/>
  <c r="J1237" i="45"/>
  <c r="I1237" i="45"/>
  <c r="H1237" i="45"/>
  <c r="J1236" i="45"/>
  <c r="I1236" i="45"/>
  <c r="H1236" i="45"/>
  <c r="J1235" i="45"/>
  <c r="I1235" i="45"/>
  <c r="H1235" i="45"/>
  <c r="J1234" i="45"/>
  <c r="I1234" i="45"/>
  <c r="H1234" i="45"/>
  <c r="J1233" i="45"/>
  <c r="I1233" i="45"/>
  <c r="H1233" i="45"/>
  <c r="J1232" i="45"/>
  <c r="I1232" i="45"/>
  <c r="H1232" i="45"/>
  <c r="J1231" i="45"/>
  <c r="I1231" i="45"/>
  <c r="H1231" i="45"/>
  <c r="J1230" i="45"/>
  <c r="I1230" i="45"/>
  <c r="H1230" i="45"/>
  <c r="J1229" i="45"/>
  <c r="I1229" i="45"/>
  <c r="H1229" i="45"/>
  <c r="J1228" i="45"/>
  <c r="I1228" i="45"/>
  <c r="H1228" i="45"/>
  <c r="J1227" i="45"/>
  <c r="I1227" i="45"/>
  <c r="H1227" i="45"/>
  <c r="J1226" i="45"/>
  <c r="I1226" i="45"/>
  <c r="H1226" i="45"/>
  <c r="J1225" i="45"/>
  <c r="I1225" i="45"/>
  <c r="H1225" i="45"/>
  <c r="J1224" i="45"/>
  <c r="I1224" i="45"/>
  <c r="H1224" i="45"/>
  <c r="J1223" i="45"/>
  <c r="I1223" i="45"/>
  <c r="H1223" i="45"/>
  <c r="J1222" i="45"/>
  <c r="I1222" i="45"/>
  <c r="H1222" i="45"/>
  <c r="J1221" i="45"/>
  <c r="I1221" i="45"/>
  <c r="H1221" i="45"/>
  <c r="J1220" i="45"/>
  <c r="I1220" i="45"/>
  <c r="H1220" i="45"/>
  <c r="J1219" i="45"/>
  <c r="I1219" i="45"/>
  <c r="H1219" i="45"/>
  <c r="J1218" i="45"/>
  <c r="I1218" i="45"/>
  <c r="H1218" i="45"/>
  <c r="J1217" i="45"/>
  <c r="I1217" i="45"/>
  <c r="H1217" i="45"/>
  <c r="J1216" i="45"/>
  <c r="I1216" i="45"/>
  <c r="H1216" i="45"/>
  <c r="J1215" i="45"/>
  <c r="I1215" i="45"/>
  <c r="H1215" i="45"/>
  <c r="J1214" i="45"/>
  <c r="I1214" i="45"/>
  <c r="H1214" i="45"/>
  <c r="J1213" i="45"/>
  <c r="I1213" i="45"/>
  <c r="H1213" i="45"/>
  <c r="J1212" i="45"/>
  <c r="I1212" i="45"/>
  <c r="H1212" i="45"/>
  <c r="J1211" i="45"/>
  <c r="I1211" i="45"/>
  <c r="H1211" i="45"/>
  <c r="J1210" i="45"/>
  <c r="I1210" i="45"/>
  <c r="H1210" i="45"/>
  <c r="J1209" i="45"/>
  <c r="I1209" i="45"/>
  <c r="H1209" i="45"/>
  <c r="J1208" i="45"/>
  <c r="I1208" i="45"/>
  <c r="H1208" i="45"/>
  <c r="J1207" i="45"/>
  <c r="I1207" i="45"/>
  <c r="H1207" i="45"/>
  <c r="J1206" i="45"/>
  <c r="I1206" i="45"/>
  <c r="H1206" i="45"/>
  <c r="J1205" i="45"/>
  <c r="I1205" i="45"/>
  <c r="H1205" i="45"/>
  <c r="J1204" i="45"/>
  <c r="I1204" i="45"/>
  <c r="H1204" i="45"/>
  <c r="J1203" i="45"/>
  <c r="I1203" i="45"/>
  <c r="H1203" i="45"/>
  <c r="J1202" i="45"/>
  <c r="I1202" i="45"/>
  <c r="H1202" i="45"/>
  <c r="J1201" i="45"/>
  <c r="I1201" i="45"/>
  <c r="H1201" i="45"/>
  <c r="J1200" i="45"/>
  <c r="I1200" i="45"/>
  <c r="H1200" i="45"/>
  <c r="J1199" i="45"/>
  <c r="I1199" i="45"/>
  <c r="H1199" i="45"/>
  <c r="J1198" i="45"/>
  <c r="I1198" i="45"/>
  <c r="H1198" i="45"/>
  <c r="J1197" i="45"/>
  <c r="I1197" i="45"/>
  <c r="H1197" i="45"/>
  <c r="J1196" i="45"/>
  <c r="I1196" i="45"/>
  <c r="H1196" i="45"/>
  <c r="J1195" i="45"/>
  <c r="I1195" i="45"/>
  <c r="H1195" i="45"/>
  <c r="J1194" i="45"/>
  <c r="I1194" i="45"/>
  <c r="H1194" i="45"/>
  <c r="J1193" i="45"/>
  <c r="I1193" i="45"/>
  <c r="H1193" i="45"/>
  <c r="J1192" i="45"/>
  <c r="I1192" i="45"/>
  <c r="H1192" i="45"/>
  <c r="J1191" i="45"/>
  <c r="I1191" i="45"/>
  <c r="H1191" i="45"/>
  <c r="J1190" i="45"/>
  <c r="I1190" i="45"/>
  <c r="H1190" i="45"/>
  <c r="J1189" i="45"/>
  <c r="I1189" i="45"/>
  <c r="H1189" i="45"/>
  <c r="J1188" i="45"/>
  <c r="I1188" i="45"/>
  <c r="H1188" i="45"/>
  <c r="J1187" i="45"/>
  <c r="I1187" i="45"/>
  <c r="H1187" i="45"/>
  <c r="J1186" i="45"/>
  <c r="I1186" i="45"/>
  <c r="H1186" i="45"/>
  <c r="J1185" i="45"/>
  <c r="I1185" i="45"/>
  <c r="H1185" i="45"/>
  <c r="J1184" i="45"/>
  <c r="I1184" i="45"/>
  <c r="H1184" i="45"/>
  <c r="J1183" i="45"/>
  <c r="I1183" i="45"/>
  <c r="H1183" i="45"/>
  <c r="J1182" i="45"/>
  <c r="I1182" i="45"/>
  <c r="H1182" i="45"/>
  <c r="J1181" i="45"/>
  <c r="I1181" i="45"/>
  <c r="H1181" i="45"/>
  <c r="J1180" i="45"/>
  <c r="I1180" i="45"/>
  <c r="H1180" i="45"/>
  <c r="J1179" i="45"/>
  <c r="I1179" i="45"/>
  <c r="H1179" i="45"/>
  <c r="J1178" i="45"/>
  <c r="I1178" i="45"/>
  <c r="H1178" i="45"/>
  <c r="J1177" i="45"/>
  <c r="I1177" i="45"/>
  <c r="H1177" i="45"/>
  <c r="J1176" i="45"/>
  <c r="I1176" i="45"/>
  <c r="H1176" i="45"/>
  <c r="J1175" i="45"/>
  <c r="I1175" i="45"/>
  <c r="H1175" i="45"/>
  <c r="J1174" i="45"/>
  <c r="I1174" i="45"/>
  <c r="H1174" i="45"/>
  <c r="J1173" i="45"/>
  <c r="I1173" i="45"/>
  <c r="H1173" i="45"/>
  <c r="J1172" i="45"/>
  <c r="I1172" i="45"/>
  <c r="H1172" i="45"/>
  <c r="J1171" i="45"/>
  <c r="I1171" i="45"/>
  <c r="H1171" i="45"/>
  <c r="J1170" i="45"/>
  <c r="I1170" i="45"/>
  <c r="H1170" i="45"/>
  <c r="J1169" i="45"/>
  <c r="I1169" i="45"/>
  <c r="H1169" i="45"/>
  <c r="J1168" i="45"/>
  <c r="I1168" i="45"/>
  <c r="H1168" i="45"/>
  <c r="J1167" i="45"/>
  <c r="I1167" i="45"/>
  <c r="H1167" i="45"/>
  <c r="J1166" i="45"/>
  <c r="I1166" i="45"/>
  <c r="H1166" i="45"/>
  <c r="J1165" i="45"/>
  <c r="I1165" i="45"/>
  <c r="H1165" i="45"/>
  <c r="J1164" i="45"/>
  <c r="I1164" i="45"/>
  <c r="H1164" i="45"/>
  <c r="J1163" i="45"/>
  <c r="I1163" i="45"/>
  <c r="H1163" i="45"/>
  <c r="J1162" i="45"/>
  <c r="I1162" i="45"/>
  <c r="H1162" i="45"/>
  <c r="J1161" i="45"/>
  <c r="I1161" i="45"/>
  <c r="H1161" i="45"/>
  <c r="J1160" i="45"/>
  <c r="I1160" i="45"/>
  <c r="H1160" i="45"/>
  <c r="J1159" i="45"/>
  <c r="I1159" i="45"/>
  <c r="H1159" i="45"/>
  <c r="J1158" i="45"/>
  <c r="I1158" i="45"/>
  <c r="H1158" i="45"/>
  <c r="J1157" i="45"/>
  <c r="I1157" i="45"/>
  <c r="H1157" i="45"/>
  <c r="J1156" i="45"/>
  <c r="I1156" i="45"/>
  <c r="H1156" i="45"/>
  <c r="J1155" i="45"/>
  <c r="I1155" i="45"/>
  <c r="H1155" i="45"/>
  <c r="J1154" i="45"/>
  <c r="I1154" i="45"/>
  <c r="H1154" i="45"/>
  <c r="J1153" i="45"/>
  <c r="I1153" i="45"/>
  <c r="H1153" i="45"/>
  <c r="J1152" i="45"/>
  <c r="I1152" i="45"/>
  <c r="H1152" i="45"/>
  <c r="J1151" i="45"/>
  <c r="I1151" i="45"/>
  <c r="H1151" i="45"/>
  <c r="J1150" i="45"/>
  <c r="I1150" i="45"/>
  <c r="H1150" i="45"/>
  <c r="J1149" i="45"/>
  <c r="I1149" i="45"/>
  <c r="H1149" i="45"/>
  <c r="J1148" i="45"/>
  <c r="I1148" i="45"/>
  <c r="H1148" i="45"/>
  <c r="J1147" i="45"/>
  <c r="I1147" i="45"/>
  <c r="H1147" i="45"/>
  <c r="J1146" i="45"/>
  <c r="I1146" i="45"/>
  <c r="H1146" i="45"/>
  <c r="J1145" i="45"/>
  <c r="I1145" i="45"/>
  <c r="H1145" i="45"/>
  <c r="J1144" i="45"/>
  <c r="I1144" i="45"/>
  <c r="H1144" i="45"/>
  <c r="J1143" i="45"/>
  <c r="I1143" i="45"/>
  <c r="H1143" i="45"/>
  <c r="J1142" i="45"/>
  <c r="I1142" i="45"/>
  <c r="H1142" i="45"/>
  <c r="J1141" i="45"/>
  <c r="I1141" i="45"/>
  <c r="H1141" i="45"/>
  <c r="J1140" i="45"/>
  <c r="I1140" i="45"/>
  <c r="H1140" i="45"/>
  <c r="J1139" i="45"/>
  <c r="I1139" i="45"/>
  <c r="H1139" i="45"/>
  <c r="J1138" i="45"/>
  <c r="I1138" i="45"/>
  <c r="H1138" i="45"/>
  <c r="J1137" i="45"/>
  <c r="I1137" i="45"/>
  <c r="H1137" i="45"/>
  <c r="J1136" i="45"/>
  <c r="I1136" i="45"/>
  <c r="H1136" i="45"/>
  <c r="J1135" i="45"/>
  <c r="I1135" i="45"/>
  <c r="H1135" i="45"/>
  <c r="J1134" i="45"/>
  <c r="I1134" i="45"/>
  <c r="H1134" i="45"/>
  <c r="J1133" i="45"/>
  <c r="I1133" i="45"/>
  <c r="H1133" i="45"/>
  <c r="J1132" i="45"/>
  <c r="I1132" i="45"/>
  <c r="H1132" i="45"/>
  <c r="J1131" i="45"/>
  <c r="I1131" i="45"/>
  <c r="H1131" i="45"/>
  <c r="J1130" i="45"/>
  <c r="I1130" i="45"/>
  <c r="H1130" i="45"/>
  <c r="J1129" i="45"/>
  <c r="I1129" i="45"/>
  <c r="H1129" i="45"/>
  <c r="J1128" i="45"/>
  <c r="I1128" i="45"/>
  <c r="H1128" i="45"/>
  <c r="J1127" i="45"/>
  <c r="I1127" i="45"/>
  <c r="H1127" i="45"/>
  <c r="J1126" i="45"/>
  <c r="I1126" i="45"/>
  <c r="H1126" i="45"/>
  <c r="J1125" i="45"/>
  <c r="I1125" i="45"/>
  <c r="H1125" i="45"/>
  <c r="J1124" i="45"/>
  <c r="I1124" i="45"/>
  <c r="H1124" i="45"/>
  <c r="J1123" i="45"/>
  <c r="I1123" i="45"/>
  <c r="H1123" i="45"/>
  <c r="J1122" i="45"/>
  <c r="I1122" i="45"/>
  <c r="H1122" i="45"/>
  <c r="J1121" i="45"/>
  <c r="I1121" i="45"/>
  <c r="H1121" i="45"/>
  <c r="J1120" i="45"/>
  <c r="I1120" i="45"/>
  <c r="H1120" i="45"/>
  <c r="J1119" i="45"/>
  <c r="I1119" i="45"/>
  <c r="H1119" i="45"/>
  <c r="J1118" i="45"/>
  <c r="I1118" i="45"/>
  <c r="H1118" i="45"/>
  <c r="J1117" i="45"/>
  <c r="I1117" i="45"/>
  <c r="H1117" i="45"/>
  <c r="J1116" i="45"/>
  <c r="I1116" i="45"/>
  <c r="H1116" i="45"/>
  <c r="J1115" i="45"/>
  <c r="I1115" i="45"/>
  <c r="H1115" i="45"/>
  <c r="J1114" i="45"/>
  <c r="I1114" i="45"/>
  <c r="H1114" i="45"/>
  <c r="J1113" i="45"/>
  <c r="I1113" i="45"/>
  <c r="H1113" i="45"/>
  <c r="J1112" i="45"/>
  <c r="I1112" i="45"/>
  <c r="H1112" i="45"/>
  <c r="J1111" i="45"/>
  <c r="I1111" i="45"/>
  <c r="H1111" i="45"/>
  <c r="J1110" i="45"/>
  <c r="I1110" i="45"/>
  <c r="H1110" i="45"/>
  <c r="J1109" i="45"/>
  <c r="I1109" i="45"/>
  <c r="H1109" i="45"/>
  <c r="J1108" i="45"/>
  <c r="I1108" i="45"/>
  <c r="H1108" i="45"/>
  <c r="J1107" i="45"/>
  <c r="I1107" i="45"/>
  <c r="H1107" i="45"/>
  <c r="J1106" i="45"/>
  <c r="I1106" i="45"/>
  <c r="H1106" i="45"/>
  <c r="J1105" i="45"/>
  <c r="I1105" i="45"/>
  <c r="H1105" i="45"/>
  <c r="J1104" i="45"/>
  <c r="I1104" i="45"/>
  <c r="H1104" i="45"/>
  <c r="J1103" i="45"/>
  <c r="I1103" i="45"/>
  <c r="H1103" i="45"/>
  <c r="J1102" i="45"/>
  <c r="I1102" i="45"/>
  <c r="H1102" i="45"/>
  <c r="J1101" i="45"/>
  <c r="I1101" i="45"/>
  <c r="H1101" i="45"/>
  <c r="J1100" i="45"/>
  <c r="I1100" i="45"/>
  <c r="H1100" i="45"/>
  <c r="J1099" i="45"/>
  <c r="I1099" i="45"/>
  <c r="H1099" i="45"/>
  <c r="J1098" i="45"/>
  <c r="I1098" i="45"/>
  <c r="H1098" i="45"/>
  <c r="J1097" i="45"/>
  <c r="I1097" i="45"/>
  <c r="H1097" i="45"/>
  <c r="J1096" i="45"/>
  <c r="I1096" i="45"/>
  <c r="H1096" i="45"/>
  <c r="J1095" i="45"/>
  <c r="I1095" i="45"/>
  <c r="H1095" i="45"/>
  <c r="J1094" i="45"/>
  <c r="I1094" i="45"/>
  <c r="H1094" i="45"/>
  <c r="J1093" i="45"/>
  <c r="I1093" i="45"/>
  <c r="H1093" i="45"/>
  <c r="J1092" i="45"/>
  <c r="I1092" i="45"/>
  <c r="H1092" i="45"/>
  <c r="J1091" i="45"/>
  <c r="I1091" i="45"/>
  <c r="H1091" i="45"/>
  <c r="J1090" i="45"/>
  <c r="I1090" i="45"/>
  <c r="H1090" i="45"/>
  <c r="J1089" i="45"/>
  <c r="I1089" i="45"/>
  <c r="H1089" i="45"/>
  <c r="J1088" i="45"/>
  <c r="I1088" i="45"/>
  <c r="H1088" i="45"/>
  <c r="J1087" i="45"/>
  <c r="I1087" i="45"/>
  <c r="H1087" i="45"/>
  <c r="J1086" i="45"/>
  <c r="I1086" i="45"/>
  <c r="H1086" i="45"/>
  <c r="J1085" i="45"/>
  <c r="I1085" i="45"/>
  <c r="H1085" i="45"/>
  <c r="J1084" i="45"/>
  <c r="I1084" i="45"/>
  <c r="H1084" i="45"/>
  <c r="J1083" i="45"/>
  <c r="I1083" i="45"/>
  <c r="H1083" i="45"/>
  <c r="J1082" i="45"/>
  <c r="I1082" i="45"/>
  <c r="H1082" i="45"/>
  <c r="J1081" i="45"/>
  <c r="I1081" i="45"/>
  <c r="H1081" i="45"/>
  <c r="J1080" i="45"/>
  <c r="I1080" i="45"/>
  <c r="H1080" i="45"/>
  <c r="J1079" i="45"/>
  <c r="I1079" i="45"/>
  <c r="H1079" i="45"/>
  <c r="J1078" i="45"/>
  <c r="I1078" i="45"/>
  <c r="H1078" i="45"/>
  <c r="J1077" i="45"/>
  <c r="I1077" i="45"/>
  <c r="H1077" i="45"/>
  <c r="J1076" i="45"/>
  <c r="I1076" i="45"/>
  <c r="H1076" i="45"/>
  <c r="J1075" i="45"/>
  <c r="I1075" i="45"/>
  <c r="H1075" i="45"/>
  <c r="J1074" i="45"/>
  <c r="I1074" i="45"/>
  <c r="H1074" i="45"/>
  <c r="J1073" i="45"/>
  <c r="I1073" i="45"/>
  <c r="H1073" i="45"/>
  <c r="J1072" i="45"/>
  <c r="I1072" i="45"/>
  <c r="H1072" i="45"/>
  <c r="J1071" i="45"/>
  <c r="I1071" i="45"/>
  <c r="H1071" i="45"/>
  <c r="J1070" i="45"/>
  <c r="I1070" i="45"/>
  <c r="H1070" i="45"/>
  <c r="J1069" i="45"/>
  <c r="I1069" i="45"/>
  <c r="H1069" i="45"/>
  <c r="J1068" i="45"/>
  <c r="I1068" i="45"/>
  <c r="H1068" i="45"/>
  <c r="J1067" i="45"/>
  <c r="I1067" i="45"/>
  <c r="H1067" i="45"/>
  <c r="J1066" i="45"/>
  <c r="I1066" i="45"/>
  <c r="H1066" i="45"/>
  <c r="J1065" i="45"/>
  <c r="I1065" i="45"/>
  <c r="H1065" i="45"/>
  <c r="J1064" i="45"/>
  <c r="I1064" i="45"/>
  <c r="H1064" i="45"/>
  <c r="J1063" i="45"/>
  <c r="I1063" i="45"/>
  <c r="H1063" i="45"/>
  <c r="J1062" i="45"/>
  <c r="I1062" i="45"/>
  <c r="H1062" i="45"/>
  <c r="J1061" i="45"/>
  <c r="I1061" i="45"/>
  <c r="H1061" i="45"/>
  <c r="J1060" i="45"/>
  <c r="I1060" i="45"/>
  <c r="H1060" i="45"/>
  <c r="J1059" i="45"/>
  <c r="I1059" i="45"/>
  <c r="H1059" i="45"/>
  <c r="J1058" i="45"/>
  <c r="I1058" i="45"/>
  <c r="H1058" i="45"/>
  <c r="J1057" i="45"/>
  <c r="I1057" i="45"/>
  <c r="H1057" i="45"/>
  <c r="J1056" i="45"/>
  <c r="I1056" i="45"/>
  <c r="H1056" i="45"/>
  <c r="J1055" i="45"/>
  <c r="I1055" i="45"/>
  <c r="H1055" i="45"/>
  <c r="J1054" i="45"/>
  <c r="I1054" i="45"/>
  <c r="H1054" i="45"/>
  <c r="J1053" i="45"/>
  <c r="I1053" i="45"/>
  <c r="H1053" i="45"/>
  <c r="J1052" i="45"/>
  <c r="I1052" i="45"/>
  <c r="H1052" i="45"/>
  <c r="J1051" i="45"/>
  <c r="I1051" i="45"/>
  <c r="H1051" i="45"/>
  <c r="J1050" i="45"/>
  <c r="I1050" i="45"/>
  <c r="H1050" i="45"/>
  <c r="J1049" i="45"/>
  <c r="I1049" i="45"/>
  <c r="H1049" i="45"/>
  <c r="J1048" i="45"/>
  <c r="I1048" i="45"/>
  <c r="H1048" i="45"/>
  <c r="J1047" i="45"/>
  <c r="I1047" i="45"/>
  <c r="H1047" i="45"/>
  <c r="J1046" i="45"/>
  <c r="I1046" i="45"/>
  <c r="H1046" i="45"/>
  <c r="J1045" i="45"/>
  <c r="I1045" i="45"/>
  <c r="H1045" i="45"/>
  <c r="J1044" i="45"/>
  <c r="I1044" i="45"/>
  <c r="H1044" i="45"/>
  <c r="J1043" i="45"/>
  <c r="I1043" i="45"/>
  <c r="H1043" i="45"/>
  <c r="J1042" i="45"/>
  <c r="I1042" i="45"/>
  <c r="H1042" i="45"/>
  <c r="J1041" i="45"/>
  <c r="I1041" i="45"/>
  <c r="H1041" i="45"/>
  <c r="J1040" i="45"/>
  <c r="I1040" i="45"/>
  <c r="H1040" i="45"/>
  <c r="J1039" i="45"/>
  <c r="I1039" i="45"/>
  <c r="H1039" i="45"/>
  <c r="J1038" i="45"/>
  <c r="I1038" i="45"/>
  <c r="H1038" i="45"/>
  <c r="J1037" i="45"/>
  <c r="I1037" i="45"/>
  <c r="H1037" i="45"/>
  <c r="J1036" i="45"/>
  <c r="I1036" i="45"/>
  <c r="H1036" i="45"/>
  <c r="J1035" i="45"/>
  <c r="I1035" i="45"/>
  <c r="H1035" i="45"/>
  <c r="J1034" i="45"/>
  <c r="I1034" i="45"/>
  <c r="H1034" i="45"/>
  <c r="J1033" i="45"/>
  <c r="I1033" i="45"/>
  <c r="H1033" i="45"/>
  <c r="J1032" i="45"/>
  <c r="I1032" i="45"/>
  <c r="H1032" i="45"/>
  <c r="J1031" i="45"/>
  <c r="I1031" i="45"/>
  <c r="H1031" i="45"/>
  <c r="J1030" i="45"/>
  <c r="I1030" i="45"/>
  <c r="H1030" i="45"/>
  <c r="J1029" i="45"/>
  <c r="I1029" i="45"/>
  <c r="H1029" i="45"/>
  <c r="J1028" i="45"/>
  <c r="I1028" i="45"/>
  <c r="H1028" i="45"/>
  <c r="J1027" i="45"/>
  <c r="I1027" i="45"/>
  <c r="H1027" i="45"/>
  <c r="J1026" i="45"/>
  <c r="I1026" i="45"/>
  <c r="H1026" i="45"/>
  <c r="J1025" i="45"/>
  <c r="I1025" i="45"/>
  <c r="H1025" i="45"/>
  <c r="J1024" i="45"/>
  <c r="I1024" i="45"/>
  <c r="H1024" i="45"/>
  <c r="J1023" i="45"/>
  <c r="I1023" i="45"/>
  <c r="H1023" i="45"/>
  <c r="J1022" i="45"/>
  <c r="I1022" i="45"/>
  <c r="H1022" i="45"/>
  <c r="J1021" i="45"/>
  <c r="I1021" i="45"/>
  <c r="H1021" i="45"/>
  <c r="J1020" i="45"/>
  <c r="I1020" i="45"/>
  <c r="H1020" i="45"/>
  <c r="J1019" i="45"/>
  <c r="I1019" i="45"/>
  <c r="H1019" i="45"/>
  <c r="J1018" i="45"/>
  <c r="I1018" i="45"/>
  <c r="H1018" i="45"/>
  <c r="J1017" i="45"/>
  <c r="I1017" i="45"/>
  <c r="H1017" i="45"/>
  <c r="J1016" i="45"/>
  <c r="I1016" i="45"/>
  <c r="H1016" i="45"/>
  <c r="J1015" i="45"/>
  <c r="I1015" i="45"/>
  <c r="H1015" i="45"/>
  <c r="J1014" i="45"/>
  <c r="I1014" i="45"/>
  <c r="H1014" i="45"/>
  <c r="J1013" i="45"/>
  <c r="I1013" i="45"/>
  <c r="H1013" i="45"/>
  <c r="J1012" i="45"/>
  <c r="I1012" i="45"/>
  <c r="H1012" i="45"/>
  <c r="J1011" i="45"/>
  <c r="I1011" i="45"/>
  <c r="H1011" i="45"/>
  <c r="J1010" i="45"/>
  <c r="I1010" i="45"/>
  <c r="H1010" i="45"/>
  <c r="J1009" i="45"/>
  <c r="I1009" i="45"/>
  <c r="H1009" i="45"/>
  <c r="J1008" i="45"/>
  <c r="I1008" i="45"/>
  <c r="H1008" i="45"/>
  <c r="J1007" i="45"/>
  <c r="I1007" i="45"/>
  <c r="H1007" i="45"/>
  <c r="J1006" i="45"/>
  <c r="I1006" i="45"/>
  <c r="H1006" i="45"/>
  <c r="J1005" i="45"/>
  <c r="I1005" i="45"/>
  <c r="H1005" i="45"/>
  <c r="J1004" i="45"/>
  <c r="I1004" i="45"/>
  <c r="H1004" i="45"/>
  <c r="J1003" i="45"/>
  <c r="I1003" i="45"/>
  <c r="H1003" i="45"/>
  <c r="J1002" i="45"/>
  <c r="I1002" i="45"/>
  <c r="H1002" i="45"/>
  <c r="J1001" i="45"/>
  <c r="I1001" i="45"/>
  <c r="H1001" i="45"/>
  <c r="J1000" i="45"/>
  <c r="I1000" i="45"/>
  <c r="H1000" i="45"/>
  <c r="J999" i="45"/>
  <c r="I999" i="45"/>
  <c r="H999" i="45"/>
  <c r="J998" i="45"/>
  <c r="I998" i="45"/>
  <c r="H998" i="45"/>
  <c r="J997" i="45"/>
  <c r="I997" i="45"/>
  <c r="H997" i="45"/>
  <c r="J996" i="45"/>
  <c r="I996" i="45"/>
  <c r="H996" i="45"/>
  <c r="J995" i="45"/>
  <c r="I995" i="45"/>
  <c r="H995" i="45"/>
  <c r="J994" i="45"/>
  <c r="I994" i="45"/>
  <c r="H994" i="45"/>
  <c r="J993" i="45"/>
  <c r="I993" i="45"/>
  <c r="H993" i="45"/>
  <c r="J992" i="45"/>
  <c r="I992" i="45"/>
  <c r="H992" i="45"/>
  <c r="J991" i="45"/>
  <c r="I991" i="45"/>
  <c r="H991" i="45"/>
  <c r="J990" i="45"/>
  <c r="I990" i="45"/>
  <c r="H990" i="45"/>
  <c r="J989" i="45"/>
  <c r="I989" i="45"/>
  <c r="H989" i="45"/>
  <c r="J988" i="45"/>
  <c r="I988" i="45"/>
  <c r="H988" i="45"/>
  <c r="J987" i="45"/>
  <c r="I987" i="45"/>
  <c r="H987" i="45"/>
  <c r="J986" i="45"/>
  <c r="I986" i="45"/>
  <c r="H986" i="45"/>
  <c r="J985" i="45"/>
  <c r="I985" i="45"/>
  <c r="H985" i="45"/>
  <c r="J984" i="45"/>
  <c r="I984" i="45"/>
  <c r="H984" i="45"/>
  <c r="J983" i="45"/>
  <c r="I983" i="45"/>
  <c r="H983" i="45"/>
  <c r="J982" i="45"/>
  <c r="I982" i="45"/>
  <c r="H982" i="45"/>
  <c r="J981" i="45"/>
  <c r="I981" i="45"/>
  <c r="H981" i="45"/>
  <c r="J980" i="45"/>
  <c r="I980" i="45"/>
  <c r="H980" i="45"/>
  <c r="J979" i="45"/>
  <c r="I979" i="45"/>
  <c r="H979" i="45"/>
  <c r="J978" i="45"/>
  <c r="I978" i="45"/>
  <c r="H978" i="45"/>
  <c r="J977" i="45"/>
  <c r="I977" i="45"/>
  <c r="H977" i="45"/>
  <c r="J976" i="45"/>
  <c r="I976" i="45"/>
  <c r="H976" i="45"/>
  <c r="J975" i="45"/>
  <c r="I975" i="45"/>
  <c r="H975" i="45"/>
  <c r="J974" i="45"/>
  <c r="I974" i="45"/>
  <c r="H974" i="45"/>
  <c r="J973" i="45"/>
  <c r="I973" i="45"/>
  <c r="H973" i="45"/>
  <c r="J972" i="45"/>
  <c r="I972" i="45"/>
  <c r="H972" i="45"/>
  <c r="J971" i="45"/>
  <c r="I971" i="45"/>
  <c r="H971" i="45"/>
  <c r="J970" i="45"/>
  <c r="I970" i="45"/>
  <c r="H970" i="45"/>
  <c r="J969" i="45"/>
  <c r="I969" i="45"/>
  <c r="H969" i="45"/>
  <c r="J968" i="45"/>
  <c r="I968" i="45"/>
  <c r="H968" i="45"/>
  <c r="J967" i="45"/>
  <c r="I967" i="45"/>
  <c r="H967" i="45"/>
  <c r="J966" i="45"/>
  <c r="I966" i="45"/>
  <c r="H966" i="45"/>
  <c r="J965" i="45"/>
  <c r="I965" i="45"/>
  <c r="H965" i="45"/>
  <c r="J964" i="45"/>
  <c r="I964" i="45"/>
  <c r="H964" i="45"/>
  <c r="J963" i="45"/>
  <c r="I963" i="45"/>
  <c r="H963" i="45"/>
  <c r="J962" i="45"/>
  <c r="I962" i="45"/>
  <c r="H962" i="45"/>
  <c r="J961" i="45"/>
  <c r="I961" i="45"/>
  <c r="H961" i="45"/>
  <c r="J960" i="45"/>
  <c r="I960" i="45"/>
  <c r="H960" i="45"/>
  <c r="J959" i="45"/>
  <c r="I959" i="45"/>
  <c r="H959" i="45"/>
  <c r="J958" i="45"/>
  <c r="I958" i="45"/>
  <c r="H958" i="45"/>
  <c r="J957" i="45"/>
  <c r="I957" i="45"/>
  <c r="H957" i="45"/>
  <c r="J956" i="45"/>
  <c r="I956" i="45"/>
  <c r="H956" i="45"/>
  <c r="J955" i="45"/>
  <c r="I955" i="45"/>
  <c r="H955" i="45"/>
  <c r="J954" i="45"/>
  <c r="I954" i="45"/>
  <c r="H954" i="45"/>
  <c r="J953" i="45"/>
  <c r="I953" i="45"/>
  <c r="H953" i="45"/>
  <c r="J952" i="45"/>
  <c r="I952" i="45"/>
  <c r="H952" i="45"/>
  <c r="J951" i="45"/>
  <c r="I951" i="45"/>
  <c r="H951" i="45"/>
  <c r="J950" i="45"/>
  <c r="I950" i="45"/>
  <c r="H950" i="45"/>
  <c r="J949" i="45"/>
  <c r="I949" i="45"/>
  <c r="H949" i="45"/>
  <c r="J948" i="45"/>
  <c r="I948" i="45"/>
  <c r="H948" i="45"/>
  <c r="J947" i="45"/>
  <c r="I947" i="45"/>
  <c r="H947" i="45"/>
  <c r="J946" i="45"/>
  <c r="I946" i="45"/>
  <c r="H946" i="45"/>
  <c r="J945" i="45"/>
  <c r="I945" i="45"/>
  <c r="H945" i="45"/>
  <c r="J944" i="45"/>
  <c r="I944" i="45"/>
  <c r="H944" i="45"/>
  <c r="J943" i="45"/>
  <c r="I943" i="45"/>
  <c r="H943" i="45"/>
  <c r="J942" i="45"/>
  <c r="I942" i="45"/>
  <c r="H942" i="45"/>
  <c r="J941" i="45"/>
  <c r="I941" i="45"/>
  <c r="H941" i="45"/>
  <c r="J940" i="45"/>
  <c r="I940" i="45"/>
  <c r="H940" i="45"/>
  <c r="J939" i="45"/>
  <c r="I939" i="45"/>
  <c r="H939" i="45"/>
  <c r="J938" i="45"/>
  <c r="I938" i="45"/>
  <c r="H938" i="45"/>
  <c r="J937" i="45"/>
  <c r="I937" i="45"/>
  <c r="H937" i="45"/>
  <c r="J936" i="45"/>
  <c r="I936" i="45"/>
  <c r="H936" i="45"/>
  <c r="J935" i="45"/>
  <c r="I935" i="45"/>
  <c r="H935" i="45"/>
  <c r="J934" i="45"/>
  <c r="I934" i="45"/>
  <c r="H934" i="45"/>
  <c r="J933" i="45"/>
  <c r="I933" i="45"/>
  <c r="H933" i="45"/>
  <c r="J932" i="45"/>
  <c r="I932" i="45"/>
  <c r="H932" i="45"/>
  <c r="J931" i="45"/>
  <c r="I931" i="45"/>
  <c r="H931" i="45"/>
  <c r="J930" i="45"/>
  <c r="I930" i="45"/>
  <c r="H930" i="45"/>
  <c r="J929" i="45"/>
  <c r="I929" i="45"/>
  <c r="H929" i="45"/>
  <c r="J928" i="45"/>
  <c r="I928" i="45"/>
  <c r="H928" i="45"/>
  <c r="J927" i="45"/>
  <c r="I927" i="45"/>
  <c r="H927" i="45"/>
  <c r="J926" i="45"/>
  <c r="I926" i="45"/>
  <c r="H926" i="45"/>
  <c r="J925" i="45"/>
  <c r="I925" i="45"/>
  <c r="H925" i="45"/>
  <c r="J924" i="45"/>
  <c r="I924" i="45"/>
  <c r="H924" i="45"/>
  <c r="J923" i="45"/>
  <c r="I923" i="45"/>
  <c r="H923" i="45"/>
  <c r="J922" i="45"/>
  <c r="I922" i="45"/>
  <c r="H922" i="45"/>
  <c r="J921" i="45"/>
  <c r="I921" i="45"/>
  <c r="H921" i="45"/>
  <c r="J920" i="45"/>
  <c r="I920" i="45"/>
  <c r="H920" i="45"/>
  <c r="J919" i="45"/>
  <c r="I919" i="45"/>
  <c r="H919" i="45"/>
  <c r="J918" i="45"/>
  <c r="I918" i="45"/>
  <c r="H918" i="45"/>
  <c r="J917" i="45"/>
  <c r="I917" i="45"/>
  <c r="H917" i="45"/>
  <c r="J916" i="45"/>
  <c r="I916" i="45"/>
  <c r="H916" i="45"/>
  <c r="J915" i="45"/>
  <c r="I915" i="45"/>
  <c r="H915" i="45"/>
  <c r="J914" i="45"/>
  <c r="I914" i="45"/>
  <c r="H914" i="45"/>
  <c r="J913" i="45"/>
  <c r="I913" i="45"/>
  <c r="H913" i="45"/>
  <c r="J912" i="45"/>
  <c r="I912" i="45"/>
  <c r="H912" i="45"/>
  <c r="J911" i="45"/>
  <c r="I911" i="45"/>
  <c r="H911" i="45"/>
  <c r="J910" i="45"/>
  <c r="I910" i="45"/>
  <c r="H910" i="45"/>
  <c r="J909" i="45"/>
  <c r="I909" i="45"/>
  <c r="H909" i="45"/>
  <c r="J908" i="45"/>
  <c r="I908" i="45"/>
  <c r="H908" i="45"/>
  <c r="J907" i="45"/>
  <c r="I907" i="45"/>
  <c r="H907" i="45"/>
  <c r="J906" i="45"/>
  <c r="I906" i="45"/>
  <c r="H906" i="45"/>
  <c r="J905" i="45"/>
  <c r="I905" i="45"/>
  <c r="H905" i="45"/>
  <c r="J904" i="45"/>
  <c r="I904" i="45"/>
  <c r="H904" i="45"/>
  <c r="J903" i="45"/>
  <c r="I903" i="45"/>
  <c r="H903" i="45"/>
  <c r="J902" i="45"/>
  <c r="I902" i="45"/>
  <c r="H902" i="45"/>
  <c r="J901" i="45"/>
  <c r="I901" i="45"/>
  <c r="H901" i="45"/>
  <c r="J900" i="45"/>
  <c r="I900" i="45"/>
  <c r="H900" i="45"/>
  <c r="J899" i="45"/>
  <c r="I899" i="45"/>
  <c r="H899" i="45"/>
  <c r="J898" i="45"/>
  <c r="I898" i="45"/>
  <c r="H898" i="45"/>
  <c r="J897" i="45"/>
  <c r="I897" i="45"/>
  <c r="H897" i="45"/>
  <c r="J896" i="45"/>
  <c r="I896" i="45"/>
  <c r="H896" i="45"/>
  <c r="J895" i="45"/>
  <c r="I895" i="45"/>
  <c r="H895" i="45"/>
  <c r="J894" i="45"/>
  <c r="I894" i="45"/>
  <c r="H894" i="45"/>
  <c r="J893" i="45"/>
  <c r="I893" i="45"/>
  <c r="H893" i="45"/>
  <c r="J892" i="45"/>
  <c r="I892" i="45"/>
  <c r="H892" i="45"/>
  <c r="J891" i="45"/>
  <c r="I891" i="45"/>
  <c r="H891" i="45"/>
  <c r="J890" i="45"/>
  <c r="I890" i="45"/>
  <c r="H890" i="45"/>
  <c r="J889" i="45"/>
  <c r="I889" i="45"/>
  <c r="H889" i="45"/>
  <c r="J888" i="45"/>
  <c r="I888" i="45"/>
  <c r="H888" i="45"/>
  <c r="J887" i="45"/>
  <c r="I887" i="45"/>
  <c r="H887" i="45"/>
  <c r="J886" i="45"/>
  <c r="I886" i="45"/>
  <c r="H886" i="45"/>
  <c r="J885" i="45"/>
  <c r="I885" i="45"/>
  <c r="H885" i="45"/>
  <c r="J884" i="45"/>
  <c r="I884" i="45"/>
  <c r="H884" i="45"/>
  <c r="J883" i="45"/>
  <c r="I883" i="45"/>
  <c r="H883" i="45"/>
  <c r="J882" i="45"/>
  <c r="I882" i="45"/>
  <c r="H882" i="45"/>
  <c r="J881" i="45"/>
  <c r="I881" i="45"/>
  <c r="H881" i="45"/>
  <c r="J880" i="45"/>
  <c r="I880" i="45"/>
  <c r="H880" i="45"/>
  <c r="J879" i="45"/>
  <c r="I879" i="45"/>
  <c r="H879" i="45"/>
  <c r="J878" i="45"/>
  <c r="I878" i="45"/>
  <c r="H878" i="45"/>
  <c r="J877" i="45"/>
  <c r="I877" i="45"/>
  <c r="H877" i="45"/>
  <c r="J876" i="45"/>
  <c r="I876" i="45"/>
  <c r="H876" i="45"/>
  <c r="J875" i="45"/>
  <c r="I875" i="45"/>
  <c r="H875" i="45"/>
  <c r="J874" i="45"/>
  <c r="I874" i="45"/>
  <c r="H874" i="45"/>
  <c r="J873" i="45"/>
  <c r="I873" i="45"/>
  <c r="H873" i="45"/>
  <c r="J872" i="45"/>
  <c r="I872" i="45"/>
  <c r="H872" i="45"/>
  <c r="J871" i="45"/>
  <c r="I871" i="45"/>
  <c r="H871" i="45"/>
  <c r="J870" i="45"/>
  <c r="I870" i="45"/>
  <c r="H870" i="45"/>
  <c r="J869" i="45"/>
  <c r="I869" i="45"/>
  <c r="H869" i="45"/>
  <c r="J868" i="45"/>
  <c r="I868" i="45"/>
  <c r="H868" i="45"/>
  <c r="J867" i="45"/>
  <c r="I867" i="45"/>
  <c r="H867" i="45"/>
  <c r="J866" i="45"/>
  <c r="I866" i="45"/>
  <c r="H866" i="45"/>
  <c r="J865" i="45"/>
  <c r="I865" i="45"/>
  <c r="H865" i="45"/>
  <c r="J864" i="45"/>
  <c r="I864" i="45"/>
  <c r="H864" i="45"/>
  <c r="J863" i="45"/>
  <c r="I863" i="45"/>
  <c r="H863" i="45"/>
  <c r="J862" i="45"/>
  <c r="I862" i="45"/>
  <c r="H862" i="45"/>
  <c r="J861" i="45"/>
  <c r="I861" i="45"/>
  <c r="H861" i="45"/>
  <c r="J860" i="45"/>
  <c r="I860" i="45"/>
  <c r="H860" i="45"/>
  <c r="J859" i="45"/>
  <c r="I859" i="45"/>
  <c r="H859" i="45"/>
  <c r="J858" i="45"/>
  <c r="I858" i="45"/>
  <c r="H858" i="45"/>
  <c r="J857" i="45"/>
  <c r="I857" i="45"/>
  <c r="H857" i="45"/>
  <c r="J856" i="45"/>
  <c r="I856" i="45"/>
  <c r="H856" i="45"/>
  <c r="J855" i="45"/>
  <c r="I855" i="45"/>
  <c r="H855" i="45"/>
  <c r="J854" i="45"/>
  <c r="I854" i="45"/>
  <c r="H854" i="45"/>
  <c r="J853" i="45"/>
  <c r="I853" i="45"/>
  <c r="H853" i="45"/>
  <c r="J852" i="45"/>
  <c r="I852" i="45"/>
  <c r="H852" i="45"/>
  <c r="J851" i="45"/>
  <c r="I851" i="45"/>
  <c r="H851" i="45"/>
  <c r="J850" i="45"/>
  <c r="I850" i="45"/>
  <c r="H850" i="45"/>
  <c r="J849" i="45"/>
  <c r="I849" i="45"/>
  <c r="H849" i="45"/>
  <c r="J848" i="45"/>
  <c r="I848" i="45"/>
  <c r="H848" i="45"/>
  <c r="J847" i="45"/>
  <c r="I847" i="45"/>
  <c r="H847" i="45"/>
  <c r="J846" i="45"/>
  <c r="I846" i="45"/>
  <c r="H846" i="45"/>
  <c r="J845" i="45"/>
  <c r="I845" i="45"/>
  <c r="H845" i="45"/>
  <c r="J844" i="45"/>
  <c r="I844" i="45"/>
  <c r="H844" i="45"/>
  <c r="J843" i="45"/>
  <c r="I843" i="45"/>
  <c r="H843" i="45"/>
  <c r="J842" i="45"/>
  <c r="I842" i="45"/>
  <c r="H842" i="45"/>
  <c r="J841" i="45"/>
  <c r="I841" i="45"/>
  <c r="H841" i="45"/>
  <c r="J840" i="45"/>
  <c r="I840" i="45"/>
  <c r="H840" i="45"/>
  <c r="J839" i="45"/>
  <c r="I839" i="45"/>
  <c r="H839" i="45"/>
  <c r="J838" i="45"/>
  <c r="I838" i="45"/>
  <c r="H838" i="45"/>
  <c r="J837" i="45"/>
  <c r="I837" i="45"/>
  <c r="H837" i="45"/>
  <c r="J836" i="45"/>
  <c r="I836" i="45"/>
  <c r="H836" i="45"/>
  <c r="J835" i="45"/>
  <c r="I835" i="45"/>
  <c r="H835" i="45"/>
  <c r="J834" i="45"/>
  <c r="I834" i="45"/>
  <c r="H834" i="45"/>
  <c r="J833" i="45"/>
  <c r="I833" i="45"/>
  <c r="H833" i="45"/>
  <c r="J832" i="45"/>
  <c r="I832" i="45"/>
  <c r="H832" i="45"/>
  <c r="J831" i="45"/>
  <c r="I831" i="45"/>
  <c r="H831" i="45"/>
  <c r="J830" i="45"/>
  <c r="I830" i="45"/>
  <c r="H830" i="45"/>
  <c r="J829" i="45"/>
  <c r="I829" i="45"/>
  <c r="H829" i="45"/>
  <c r="J828" i="45"/>
  <c r="I828" i="45"/>
  <c r="H828" i="45"/>
  <c r="J827" i="45"/>
  <c r="I827" i="45"/>
  <c r="H827" i="45"/>
  <c r="J826" i="45"/>
  <c r="I826" i="45"/>
  <c r="H826" i="45"/>
  <c r="J825" i="45"/>
  <c r="I825" i="45"/>
  <c r="H825" i="45"/>
  <c r="J824" i="45"/>
  <c r="I824" i="45"/>
  <c r="H824" i="45"/>
  <c r="J823" i="45"/>
  <c r="I823" i="45"/>
  <c r="H823" i="45"/>
  <c r="J822" i="45"/>
  <c r="I822" i="45"/>
  <c r="H822" i="45"/>
  <c r="J821" i="45"/>
  <c r="I821" i="45"/>
  <c r="H821" i="45"/>
  <c r="J820" i="45"/>
  <c r="I820" i="45"/>
  <c r="H820" i="45"/>
  <c r="J819" i="45"/>
  <c r="I819" i="45"/>
  <c r="H819" i="45"/>
  <c r="J818" i="45"/>
  <c r="I818" i="45"/>
  <c r="H818" i="45"/>
  <c r="J817" i="45"/>
  <c r="I817" i="45"/>
  <c r="H817" i="45"/>
  <c r="J816" i="45"/>
  <c r="I816" i="45"/>
  <c r="H816" i="45"/>
  <c r="J815" i="45"/>
  <c r="I815" i="45"/>
  <c r="H815" i="45"/>
  <c r="J814" i="45"/>
  <c r="I814" i="45"/>
  <c r="H814" i="45"/>
  <c r="J813" i="45"/>
  <c r="I813" i="45"/>
  <c r="H813" i="45"/>
  <c r="J812" i="45"/>
  <c r="I812" i="45"/>
  <c r="H812" i="45"/>
  <c r="J811" i="45"/>
  <c r="I811" i="45"/>
  <c r="H811" i="45"/>
  <c r="J810" i="45"/>
  <c r="I810" i="45"/>
  <c r="H810" i="45"/>
  <c r="J809" i="45"/>
  <c r="I809" i="45"/>
  <c r="H809" i="45"/>
  <c r="J808" i="45"/>
  <c r="I808" i="45"/>
  <c r="H808" i="45"/>
  <c r="J807" i="45"/>
  <c r="I807" i="45"/>
  <c r="H807" i="45"/>
  <c r="J806" i="45"/>
  <c r="I806" i="45"/>
  <c r="H806" i="45"/>
  <c r="J805" i="45"/>
  <c r="I805" i="45"/>
  <c r="H805" i="45"/>
  <c r="J804" i="45"/>
  <c r="I804" i="45"/>
  <c r="H804" i="45"/>
  <c r="J803" i="45"/>
  <c r="I803" i="45"/>
  <c r="H803" i="45"/>
  <c r="J802" i="45"/>
  <c r="I802" i="45"/>
  <c r="H802" i="45"/>
  <c r="J801" i="45"/>
  <c r="I801" i="45"/>
  <c r="H801" i="45"/>
  <c r="J800" i="45"/>
  <c r="I800" i="45"/>
  <c r="H800" i="45"/>
  <c r="J799" i="45"/>
  <c r="I799" i="45"/>
  <c r="H799" i="45"/>
  <c r="J798" i="45"/>
  <c r="I798" i="45"/>
  <c r="H798" i="45"/>
  <c r="J797" i="45"/>
  <c r="I797" i="45"/>
  <c r="H797" i="45"/>
  <c r="J796" i="45"/>
  <c r="I796" i="45"/>
  <c r="H796" i="45"/>
  <c r="J795" i="45"/>
  <c r="I795" i="45"/>
  <c r="H795" i="45"/>
  <c r="J794" i="45"/>
  <c r="I794" i="45"/>
  <c r="H794" i="45"/>
  <c r="J793" i="45"/>
  <c r="I793" i="45"/>
  <c r="H793" i="45"/>
  <c r="J792" i="45"/>
  <c r="I792" i="45"/>
  <c r="H792" i="45"/>
  <c r="J791" i="45"/>
  <c r="I791" i="45"/>
  <c r="H791" i="45"/>
  <c r="J790" i="45"/>
  <c r="I790" i="45"/>
  <c r="H790" i="45"/>
  <c r="J789" i="45"/>
  <c r="I789" i="45"/>
  <c r="H789" i="45"/>
  <c r="J788" i="45"/>
  <c r="I788" i="45"/>
  <c r="H788" i="45"/>
  <c r="J787" i="45"/>
  <c r="I787" i="45"/>
  <c r="H787" i="45"/>
  <c r="J786" i="45"/>
  <c r="I786" i="45"/>
  <c r="H786" i="45"/>
  <c r="J785" i="45"/>
  <c r="I785" i="45"/>
  <c r="H785" i="45"/>
  <c r="J784" i="45"/>
  <c r="I784" i="45"/>
  <c r="H784" i="45"/>
  <c r="J783" i="45"/>
  <c r="I783" i="45"/>
  <c r="H783" i="45"/>
  <c r="J782" i="45"/>
  <c r="I782" i="45"/>
  <c r="H782" i="45"/>
  <c r="J781" i="45"/>
  <c r="I781" i="45"/>
  <c r="H781" i="45"/>
  <c r="J780" i="45"/>
  <c r="I780" i="45"/>
  <c r="H780" i="45"/>
  <c r="J779" i="45"/>
  <c r="I779" i="45"/>
  <c r="H779" i="45"/>
  <c r="J778" i="45"/>
  <c r="I778" i="45"/>
  <c r="H778" i="45"/>
  <c r="J777" i="45"/>
  <c r="I777" i="45"/>
  <c r="H777" i="45"/>
  <c r="J776" i="45"/>
  <c r="I776" i="45"/>
  <c r="H776" i="45"/>
  <c r="J775" i="45"/>
  <c r="I775" i="45"/>
  <c r="H775" i="45"/>
  <c r="J774" i="45"/>
  <c r="I774" i="45"/>
  <c r="H774" i="45"/>
  <c r="J773" i="45"/>
  <c r="I773" i="45"/>
  <c r="H773" i="45"/>
  <c r="J772" i="45"/>
  <c r="I772" i="45"/>
  <c r="H772" i="45"/>
  <c r="J771" i="45"/>
  <c r="I771" i="45"/>
  <c r="H771" i="45"/>
  <c r="J770" i="45"/>
  <c r="I770" i="45"/>
  <c r="H770" i="45"/>
  <c r="J769" i="45"/>
  <c r="I769" i="45"/>
  <c r="H769" i="45"/>
  <c r="J768" i="45"/>
  <c r="I768" i="45"/>
  <c r="H768" i="45"/>
  <c r="J767" i="45"/>
  <c r="I767" i="45"/>
  <c r="H767" i="45"/>
  <c r="J766" i="45"/>
  <c r="I766" i="45"/>
  <c r="H766" i="45"/>
  <c r="J765" i="45"/>
  <c r="I765" i="45"/>
  <c r="H765" i="45"/>
  <c r="J764" i="45"/>
  <c r="I764" i="45"/>
  <c r="H764" i="45"/>
  <c r="J763" i="45"/>
  <c r="I763" i="45"/>
  <c r="H763" i="45"/>
  <c r="J762" i="45"/>
  <c r="I762" i="45"/>
  <c r="H762" i="45"/>
  <c r="J761" i="45"/>
  <c r="I761" i="45"/>
  <c r="H761" i="45"/>
  <c r="J760" i="45"/>
  <c r="I760" i="45"/>
  <c r="H760" i="45"/>
  <c r="J759" i="45"/>
  <c r="I759" i="45"/>
  <c r="H759" i="45"/>
  <c r="J758" i="45"/>
  <c r="I758" i="45"/>
  <c r="H758" i="45"/>
  <c r="J757" i="45"/>
  <c r="I757" i="45"/>
  <c r="H757" i="45"/>
  <c r="J756" i="45"/>
  <c r="I756" i="45"/>
  <c r="H756" i="45"/>
  <c r="J755" i="45"/>
  <c r="I755" i="45"/>
  <c r="H755" i="45"/>
  <c r="J754" i="45"/>
  <c r="I754" i="45"/>
  <c r="H754" i="45"/>
  <c r="J753" i="45"/>
  <c r="I753" i="45"/>
  <c r="H753" i="45"/>
  <c r="J752" i="45"/>
  <c r="I752" i="45"/>
  <c r="H752" i="45"/>
  <c r="J751" i="45"/>
  <c r="I751" i="45"/>
  <c r="H751" i="45"/>
  <c r="J750" i="45"/>
  <c r="I750" i="45"/>
  <c r="H750" i="45"/>
  <c r="J749" i="45"/>
  <c r="I749" i="45"/>
  <c r="H749" i="45"/>
  <c r="J748" i="45"/>
  <c r="I748" i="45"/>
  <c r="H748" i="45"/>
  <c r="J747" i="45"/>
  <c r="I747" i="45"/>
  <c r="H747" i="45"/>
  <c r="J746" i="45"/>
  <c r="I746" i="45"/>
  <c r="H746" i="45"/>
  <c r="J745" i="45"/>
  <c r="I745" i="45"/>
  <c r="H745" i="45"/>
  <c r="J744" i="45"/>
  <c r="I744" i="45"/>
  <c r="H744" i="45"/>
  <c r="J743" i="45"/>
  <c r="I743" i="45"/>
  <c r="H743" i="45"/>
  <c r="J742" i="45"/>
  <c r="I742" i="45"/>
  <c r="H742" i="45"/>
  <c r="J741" i="45"/>
  <c r="I741" i="45"/>
  <c r="H741" i="45"/>
  <c r="J740" i="45"/>
  <c r="I740" i="45"/>
  <c r="H740" i="45"/>
  <c r="J739" i="45"/>
  <c r="I739" i="45"/>
  <c r="H739" i="45"/>
  <c r="J738" i="45"/>
  <c r="I738" i="45"/>
  <c r="H738" i="45"/>
  <c r="J737" i="45"/>
  <c r="I737" i="45"/>
  <c r="H737" i="45"/>
  <c r="J736" i="45"/>
  <c r="I736" i="45"/>
  <c r="H736" i="45"/>
  <c r="J735" i="45"/>
  <c r="I735" i="45"/>
  <c r="H735" i="45"/>
  <c r="J734" i="45"/>
  <c r="I734" i="45"/>
  <c r="H734" i="45"/>
  <c r="J733" i="45"/>
  <c r="I733" i="45"/>
  <c r="H733" i="45"/>
  <c r="J732" i="45"/>
  <c r="I732" i="45"/>
  <c r="H732" i="45"/>
  <c r="J731" i="45"/>
  <c r="I731" i="45"/>
  <c r="H731" i="45"/>
  <c r="J730" i="45"/>
  <c r="I730" i="45"/>
  <c r="H730" i="45"/>
  <c r="J729" i="45"/>
  <c r="I729" i="45"/>
  <c r="H729" i="45"/>
  <c r="J728" i="45"/>
  <c r="I728" i="45"/>
  <c r="H728" i="45"/>
  <c r="J727" i="45"/>
  <c r="I727" i="45"/>
  <c r="H727" i="45"/>
  <c r="J726" i="45"/>
  <c r="I726" i="45"/>
  <c r="H726" i="45"/>
  <c r="J725" i="45"/>
  <c r="I725" i="45"/>
  <c r="H725" i="45"/>
  <c r="J724" i="45"/>
  <c r="I724" i="45"/>
  <c r="H724" i="45"/>
  <c r="J723" i="45"/>
  <c r="I723" i="45"/>
  <c r="H723" i="45"/>
  <c r="J722" i="45"/>
  <c r="I722" i="45"/>
  <c r="H722" i="45"/>
  <c r="J721" i="45"/>
  <c r="I721" i="45"/>
  <c r="H721" i="45"/>
  <c r="J720" i="45"/>
  <c r="I720" i="45"/>
  <c r="H720" i="45"/>
  <c r="J719" i="45"/>
  <c r="I719" i="45"/>
  <c r="H719" i="45"/>
  <c r="J718" i="45"/>
  <c r="I718" i="45"/>
  <c r="H718" i="45"/>
  <c r="J717" i="45"/>
  <c r="I717" i="45"/>
  <c r="H717" i="45"/>
  <c r="J716" i="45"/>
  <c r="I716" i="45"/>
  <c r="H716" i="45"/>
  <c r="J715" i="45"/>
  <c r="I715" i="45"/>
  <c r="H715" i="45"/>
  <c r="J714" i="45"/>
  <c r="I714" i="45"/>
  <c r="H714" i="45"/>
  <c r="J713" i="45"/>
  <c r="I713" i="45"/>
  <c r="H713" i="45"/>
  <c r="J712" i="45"/>
  <c r="I712" i="45"/>
  <c r="H712" i="45"/>
  <c r="J711" i="45"/>
  <c r="I711" i="45"/>
  <c r="H711" i="45"/>
  <c r="J710" i="45"/>
  <c r="I710" i="45"/>
  <c r="H710" i="45"/>
  <c r="J709" i="45"/>
  <c r="I709" i="45"/>
  <c r="H709" i="45"/>
  <c r="J708" i="45"/>
  <c r="I708" i="45"/>
  <c r="H708" i="45"/>
  <c r="J707" i="45"/>
  <c r="I707" i="45"/>
  <c r="H707" i="45"/>
  <c r="J706" i="45"/>
  <c r="I706" i="45"/>
  <c r="H706" i="45"/>
  <c r="J705" i="45"/>
  <c r="I705" i="45"/>
  <c r="H705" i="45"/>
  <c r="J704" i="45"/>
  <c r="I704" i="45"/>
  <c r="H704" i="45"/>
  <c r="J703" i="45"/>
  <c r="I703" i="45"/>
  <c r="H703" i="45"/>
  <c r="J702" i="45"/>
  <c r="I702" i="45"/>
  <c r="H702" i="45"/>
  <c r="J701" i="45"/>
  <c r="I701" i="45"/>
  <c r="H701" i="45"/>
  <c r="J700" i="45"/>
  <c r="I700" i="45"/>
  <c r="H700" i="45"/>
  <c r="J699" i="45"/>
  <c r="I699" i="45"/>
  <c r="H699" i="45"/>
  <c r="J698" i="45"/>
  <c r="I698" i="45"/>
  <c r="H698" i="45"/>
  <c r="J697" i="45"/>
  <c r="I697" i="45"/>
  <c r="H697" i="45"/>
  <c r="J696" i="45"/>
  <c r="I696" i="45"/>
  <c r="H696" i="45"/>
  <c r="J695" i="45"/>
  <c r="I695" i="45"/>
  <c r="H695" i="45"/>
  <c r="J694" i="45"/>
  <c r="I694" i="45"/>
  <c r="H694" i="45"/>
  <c r="J693" i="45"/>
  <c r="I693" i="45"/>
  <c r="H693" i="45"/>
  <c r="J692" i="45"/>
  <c r="I692" i="45"/>
  <c r="H692" i="45"/>
  <c r="J691" i="45"/>
  <c r="I691" i="45"/>
  <c r="H691" i="45"/>
  <c r="J690" i="45"/>
  <c r="I690" i="45"/>
  <c r="H690" i="45"/>
  <c r="J689" i="45"/>
  <c r="I689" i="45"/>
  <c r="H689" i="45"/>
  <c r="J688" i="45"/>
  <c r="I688" i="45"/>
  <c r="H688" i="45"/>
  <c r="J687" i="45"/>
  <c r="I687" i="45"/>
  <c r="H687" i="45"/>
  <c r="J686" i="45"/>
  <c r="I686" i="45"/>
  <c r="H686" i="45"/>
  <c r="J685" i="45"/>
  <c r="I685" i="45"/>
  <c r="H685" i="45"/>
  <c r="J684" i="45"/>
  <c r="I684" i="45"/>
  <c r="H684" i="45"/>
  <c r="J683" i="45"/>
  <c r="I683" i="45"/>
  <c r="H683" i="45"/>
  <c r="J682" i="45"/>
  <c r="I682" i="45"/>
  <c r="H682" i="45"/>
  <c r="J681" i="45"/>
  <c r="I681" i="45"/>
  <c r="H681" i="45"/>
  <c r="J680" i="45"/>
  <c r="I680" i="45"/>
  <c r="H680" i="45"/>
  <c r="J679" i="45"/>
  <c r="I679" i="45"/>
  <c r="H679" i="45"/>
  <c r="J678" i="45"/>
  <c r="I678" i="45"/>
  <c r="H678" i="45"/>
  <c r="J677" i="45"/>
  <c r="I677" i="45"/>
  <c r="H677" i="45"/>
  <c r="J676" i="45"/>
  <c r="I676" i="45"/>
  <c r="H676" i="45"/>
  <c r="J675" i="45"/>
  <c r="I675" i="45"/>
  <c r="H675" i="45"/>
  <c r="J674" i="45"/>
  <c r="I674" i="45"/>
  <c r="H674" i="45"/>
  <c r="J673" i="45"/>
  <c r="I673" i="45"/>
  <c r="H673" i="45"/>
  <c r="J672" i="45"/>
  <c r="I672" i="45"/>
  <c r="H672" i="45"/>
  <c r="J671" i="45"/>
  <c r="I671" i="45"/>
  <c r="H671" i="45"/>
  <c r="J670" i="45"/>
  <c r="I670" i="45"/>
  <c r="H670" i="45"/>
  <c r="J669" i="45"/>
  <c r="I669" i="45"/>
  <c r="H669" i="45"/>
  <c r="J668" i="45"/>
  <c r="I668" i="45"/>
  <c r="H668" i="45"/>
  <c r="J667" i="45"/>
  <c r="I667" i="45"/>
  <c r="H667" i="45"/>
  <c r="J666" i="45"/>
  <c r="I666" i="45"/>
  <c r="H666" i="45"/>
  <c r="J665" i="45"/>
  <c r="I665" i="45"/>
  <c r="H665" i="45"/>
  <c r="J664" i="45"/>
  <c r="I664" i="45"/>
  <c r="H664" i="45"/>
  <c r="J663" i="45"/>
  <c r="I663" i="45"/>
  <c r="H663" i="45"/>
  <c r="J662" i="45"/>
  <c r="I662" i="45"/>
  <c r="H662" i="45"/>
  <c r="J661" i="45"/>
  <c r="I661" i="45"/>
  <c r="H661" i="45"/>
  <c r="J660" i="45"/>
  <c r="I660" i="45"/>
  <c r="H660" i="45"/>
  <c r="J659" i="45"/>
  <c r="I659" i="45"/>
  <c r="H659" i="45"/>
  <c r="J658" i="45"/>
  <c r="I658" i="45"/>
  <c r="H658" i="45"/>
  <c r="J657" i="45"/>
  <c r="I657" i="45"/>
  <c r="H657" i="45"/>
  <c r="J656" i="45"/>
  <c r="I656" i="45"/>
  <c r="H656" i="45"/>
  <c r="J655" i="45"/>
  <c r="I655" i="45"/>
  <c r="H655" i="45"/>
  <c r="J654" i="45"/>
  <c r="I654" i="45"/>
  <c r="H654" i="45"/>
  <c r="J653" i="45"/>
  <c r="I653" i="45"/>
  <c r="H653" i="45"/>
  <c r="J652" i="45"/>
  <c r="I652" i="45"/>
  <c r="H652" i="45"/>
  <c r="J651" i="45"/>
  <c r="I651" i="45"/>
  <c r="H651" i="45"/>
  <c r="J650" i="45"/>
  <c r="I650" i="45"/>
  <c r="H650" i="45"/>
  <c r="J649" i="45"/>
  <c r="I649" i="45"/>
  <c r="H649" i="45"/>
  <c r="J648" i="45"/>
  <c r="I648" i="45"/>
  <c r="H648" i="45"/>
  <c r="J647" i="45"/>
  <c r="I647" i="45"/>
  <c r="H647" i="45"/>
  <c r="J646" i="45"/>
  <c r="I646" i="45"/>
  <c r="H646" i="45"/>
  <c r="J645" i="45"/>
  <c r="I645" i="45"/>
  <c r="H645" i="45"/>
  <c r="J644" i="45"/>
  <c r="I644" i="45"/>
  <c r="H644" i="45"/>
  <c r="J643" i="45"/>
  <c r="I643" i="45"/>
  <c r="H643" i="45"/>
  <c r="J642" i="45"/>
  <c r="I642" i="45"/>
  <c r="H642" i="45"/>
  <c r="J641" i="45"/>
  <c r="I641" i="45"/>
  <c r="H641" i="45"/>
  <c r="J640" i="45"/>
  <c r="I640" i="45"/>
  <c r="H640" i="45"/>
  <c r="J639" i="45"/>
  <c r="I639" i="45"/>
  <c r="H639" i="45"/>
  <c r="J638" i="45"/>
  <c r="I638" i="45"/>
  <c r="H638" i="45"/>
  <c r="J637" i="45"/>
  <c r="I637" i="45"/>
  <c r="H637" i="45"/>
  <c r="J636" i="45"/>
  <c r="I636" i="45"/>
  <c r="H636" i="45"/>
  <c r="J635" i="45"/>
  <c r="I635" i="45"/>
  <c r="H635" i="45"/>
  <c r="J634" i="45"/>
  <c r="I634" i="45"/>
  <c r="H634" i="45"/>
  <c r="J633" i="45"/>
  <c r="I633" i="45"/>
  <c r="H633" i="45"/>
  <c r="J632" i="45"/>
  <c r="I632" i="45"/>
  <c r="H632" i="45"/>
  <c r="J631" i="45"/>
  <c r="I631" i="45"/>
  <c r="H631" i="45"/>
  <c r="J630" i="45"/>
  <c r="I630" i="45"/>
  <c r="H630" i="45"/>
  <c r="J629" i="45"/>
  <c r="I629" i="45"/>
  <c r="H629" i="45"/>
  <c r="J628" i="45"/>
  <c r="I628" i="45"/>
  <c r="H628" i="45"/>
  <c r="J627" i="45"/>
  <c r="I627" i="45"/>
  <c r="H627" i="45"/>
  <c r="J626" i="45"/>
  <c r="I626" i="45"/>
  <c r="H626" i="45"/>
  <c r="J625" i="45"/>
  <c r="I625" i="45"/>
  <c r="H625" i="45"/>
  <c r="J624" i="45"/>
  <c r="I624" i="45"/>
  <c r="H624" i="45"/>
  <c r="J623" i="45"/>
  <c r="I623" i="45"/>
  <c r="H623" i="45"/>
  <c r="J622" i="45"/>
  <c r="I622" i="45"/>
  <c r="H622" i="45"/>
  <c r="J621" i="45"/>
  <c r="I621" i="45"/>
  <c r="H621" i="45"/>
  <c r="J620" i="45"/>
  <c r="I620" i="45"/>
  <c r="H620" i="45"/>
  <c r="J619" i="45"/>
  <c r="I619" i="45"/>
  <c r="H619" i="45"/>
  <c r="J618" i="45"/>
  <c r="I618" i="45"/>
  <c r="H618" i="45"/>
  <c r="J617" i="45"/>
  <c r="I617" i="45"/>
  <c r="H617" i="45"/>
  <c r="J616" i="45"/>
  <c r="I616" i="45"/>
  <c r="H616" i="45"/>
  <c r="J615" i="45"/>
  <c r="I615" i="45"/>
  <c r="H615" i="45"/>
  <c r="J614" i="45"/>
  <c r="I614" i="45"/>
  <c r="H614" i="45"/>
  <c r="J613" i="45"/>
  <c r="I613" i="45"/>
  <c r="H613" i="45"/>
  <c r="J612" i="45"/>
  <c r="I612" i="45"/>
  <c r="H612" i="45"/>
  <c r="J611" i="45"/>
  <c r="I611" i="45"/>
  <c r="H611" i="45"/>
  <c r="J610" i="45"/>
  <c r="I610" i="45"/>
  <c r="H610" i="45"/>
  <c r="J609" i="45"/>
  <c r="I609" i="45"/>
  <c r="H609" i="45"/>
  <c r="J608" i="45"/>
  <c r="I608" i="45"/>
  <c r="H608" i="45"/>
  <c r="J607" i="45"/>
  <c r="I607" i="45"/>
  <c r="H607" i="45"/>
  <c r="J606" i="45"/>
  <c r="I606" i="45"/>
  <c r="H606" i="45"/>
  <c r="J605" i="45"/>
  <c r="I605" i="45"/>
  <c r="H605" i="45"/>
  <c r="J604" i="45"/>
  <c r="I604" i="45"/>
  <c r="H604" i="45"/>
  <c r="J603" i="45"/>
  <c r="I603" i="45"/>
  <c r="H603" i="45"/>
  <c r="J602" i="45"/>
  <c r="I602" i="45"/>
  <c r="H602" i="45"/>
  <c r="J601" i="45"/>
  <c r="I601" i="45"/>
  <c r="H601" i="45"/>
  <c r="J600" i="45"/>
  <c r="I600" i="45"/>
  <c r="H600" i="45"/>
  <c r="J599" i="45"/>
  <c r="I599" i="45"/>
  <c r="H599" i="45"/>
  <c r="J598" i="45"/>
  <c r="I598" i="45"/>
  <c r="H598" i="45"/>
  <c r="J597" i="45"/>
  <c r="I597" i="45"/>
  <c r="H597" i="45"/>
  <c r="J596" i="45"/>
  <c r="I596" i="45"/>
  <c r="H596" i="45"/>
  <c r="J595" i="45"/>
  <c r="I595" i="45"/>
  <c r="H595" i="45"/>
  <c r="J594" i="45"/>
  <c r="I594" i="45"/>
  <c r="H594" i="45"/>
  <c r="J593" i="45"/>
  <c r="I593" i="45"/>
  <c r="H593" i="45"/>
  <c r="J592" i="45"/>
  <c r="I592" i="45"/>
  <c r="H592" i="45"/>
  <c r="J591" i="45"/>
  <c r="I591" i="45"/>
  <c r="H591" i="45"/>
  <c r="J590" i="45"/>
  <c r="I590" i="45"/>
  <c r="H590" i="45"/>
  <c r="J589" i="45"/>
  <c r="I589" i="45"/>
  <c r="H589" i="45"/>
  <c r="J588" i="45"/>
  <c r="I588" i="45"/>
  <c r="H588" i="45"/>
  <c r="J587" i="45"/>
  <c r="I587" i="45"/>
  <c r="H587" i="45"/>
  <c r="J586" i="45"/>
  <c r="I586" i="45"/>
  <c r="H586" i="45"/>
  <c r="J585" i="45"/>
  <c r="I585" i="45"/>
  <c r="H585" i="45"/>
  <c r="J584" i="45"/>
  <c r="I584" i="45"/>
  <c r="H584" i="45"/>
  <c r="J583" i="45"/>
  <c r="I583" i="45"/>
  <c r="H583" i="45"/>
  <c r="J582" i="45"/>
  <c r="I582" i="45"/>
  <c r="H582" i="45"/>
  <c r="J581" i="45"/>
  <c r="I581" i="45"/>
  <c r="H581" i="45"/>
  <c r="J580" i="45"/>
  <c r="I580" i="45"/>
  <c r="H580" i="45"/>
  <c r="J579" i="45"/>
  <c r="I579" i="45"/>
  <c r="H579" i="45"/>
  <c r="J578" i="45"/>
  <c r="I578" i="45"/>
  <c r="H578" i="45"/>
  <c r="J577" i="45"/>
  <c r="I577" i="45"/>
  <c r="H577" i="45"/>
  <c r="J576" i="45"/>
  <c r="I576" i="45"/>
  <c r="H576" i="45"/>
  <c r="J575" i="45"/>
  <c r="I575" i="45"/>
  <c r="H575" i="45"/>
  <c r="J574" i="45"/>
  <c r="I574" i="45"/>
  <c r="H574" i="45"/>
  <c r="J573" i="45"/>
  <c r="I573" i="45"/>
  <c r="H573" i="45"/>
  <c r="J572" i="45"/>
  <c r="I572" i="45"/>
  <c r="H572" i="45"/>
  <c r="J571" i="45"/>
  <c r="I571" i="45"/>
  <c r="H571" i="45"/>
  <c r="J570" i="45"/>
  <c r="I570" i="45"/>
  <c r="H570" i="45"/>
  <c r="J569" i="45"/>
  <c r="I569" i="45"/>
  <c r="H569" i="45"/>
  <c r="J568" i="45"/>
  <c r="I568" i="45"/>
  <c r="H568" i="45"/>
  <c r="J567" i="45"/>
  <c r="I567" i="45"/>
  <c r="H567" i="45"/>
  <c r="J566" i="45"/>
  <c r="I566" i="45"/>
  <c r="H566" i="45"/>
  <c r="J565" i="45"/>
  <c r="I565" i="45"/>
  <c r="H565" i="45"/>
  <c r="J564" i="45"/>
  <c r="I564" i="45"/>
  <c r="H564" i="45"/>
  <c r="J563" i="45"/>
  <c r="I563" i="45"/>
  <c r="H563" i="45"/>
  <c r="J562" i="45"/>
  <c r="I562" i="45"/>
  <c r="H562" i="45"/>
  <c r="J561" i="45"/>
  <c r="I561" i="45"/>
  <c r="H561" i="45"/>
  <c r="J560" i="45"/>
  <c r="I560" i="45"/>
  <c r="H560" i="45"/>
  <c r="J559" i="45"/>
  <c r="I559" i="45"/>
  <c r="H559" i="45"/>
  <c r="J558" i="45"/>
  <c r="I558" i="45"/>
  <c r="H558" i="45"/>
  <c r="J557" i="45"/>
  <c r="I557" i="45"/>
  <c r="H557" i="45"/>
  <c r="J556" i="45"/>
  <c r="I556" i="45"/>
  <c r="H556" i="45"/>
  <c r="J555" i="45"/>
  <c r="I555" i="45"/>
  <c r="H555" i="45"/>
  <c r="J554" i="45"/>
  <c r="I554" i="45"/>
  <c r="H554" i="45"/>
  <c r="J553" i="45"/>
  <c r="I553" i="45"/>
  <c r="H553" i="45"/>
  <c r="J552" i="45"/>
  <c r="I552" i="45"/>
  <c r="H552" i="45"/>
  <c r="J551" i="45"/>
  <c r="I551" i="45"/>
  <c r="H551" i="45"/>
  <c r="J550" i="45"/>
  <c r="I550" i="45"/>
  <c r="H550" i="45"/>
  <c r="J549" i="45"/>
  <c r="I549" i="45"/>
  <c r="H549" i="45"/>
  <c r="J548" i="45"/>
  <c r="I548" i="45"/>
  <c r="H548" i="45"/>
  <c r="J547" i="45"/>
  <c r="I547" i="45"/>
  <c r="H547" i="45"/>
  <c r="J546" i="45"/>
  <c r="I546" i="45"/>
  <c r="H546" i="45"/>
  <c r="J545" i="45"/>
  <c r="I545" i="45"/>
  <c r="H545" i="45"/>
  <c r="J544" i="45"/>
  <c r="I544" i="45"/>
  <c r="H544" i="45"/>
  <c r="J543" i="45"/>
  <c r="I543" i="45"/>
  <c r="H543" i="45"/>
  <c r="J542" i="45"/>
  <c r="I542" i="45"/>
  <c r="H542" i="45"/>
  <c r="J541" i="45"/>
  <c r="I541" i="45"/>
  <c r="H541" i="45"/>
  <c r="J540" i="45"/>
  <c r="I540" i="45"/>
  <c r="H540" i="45"/>
  <c r="J539" i="45"/>
  <c r="I539" i="45"/>
  <c r="H539" i="45"/>
  <c r="J538" i="45"/>
  <c r="I538" i="45"/>
  <c r="H538" i="45"/>
  <c r="J537" i="45"/>
  <c r="I537" i="45"/>
  <c r="H537" i="45"/>
  <c r="J536" i="45"/>
  <c r="I536" i="45"/>
  <c r="H536" i="45"/>
  <c r="J535" i="45"/>
  <c r="I535" i="45"/>
  <c r="H535" i="45"/>
  <c r="J534" i="45"/>
  <c r="I534" i="45"/>
  <c r="H534" i="45"/>
  <c r="J533" i="45"/>
  <c r="I533" i="45"/>
  <c r="H533" i="45"/>
  <c r="J532" i="45"/>
  <c r="I532" i="45"/>
  <c r="H532" i="45"/>
  <c r="J531" i="45"/>
  <c r="I531" i="45"/>
  <c r="H531" i="45"/>
  <c r="J530" i="45"/>
  <c r="I530" i="45"/>
  <c r="H530" i="45"/>
  <c r="J529" i="45"/>
  <c r="I529" i="45"/>
  <c r="H529" i="45"/>
  <c r="J528" i="45"/>
  <c r="I528" i="45"/>
  <c r="H528" i="45"/>
  <c r="J527" i="45"/>
  <c r="I527" i="45"/>
  <c r="H527" i="45"/>
  <c r="J526" i="45"/>
  <c r="I526" i="45"/>
  <c r="H526" i="45"/>
  <c r="J525" i="45"/>
  <c r="I525" i="45"/>
  <c r="H525" i="45"/>
  <c r="J524" i="45"/>
  <c r="I524" i="45"/>
  <c r="H524" i="45"/>
  <c r="J523" i="45"/>
  <c r="I523" i="45"/>
  <c r="H523" i="45"/>
  <c r="J522" i="45"/>
  <c r="I522" i="45"/>
  <c r="H522" i="45"/>
  <c r="J521" i="45"/>
  <c r="I521" i="45"/>
  <c r="H521" i="45"/>
  <c r="J520" i="45"/>
  <c r="I520" i="45"/>
  <c r="H520" i="45"/>
  <c r="J519" i="45"/>
  <c r="I519" i="45"/>
  <c r="H519" i="45"/>
  <c r="J518" i="45"/>
  <c r="I518" i="45"/>
  <c r="H518" i="45"/>
  <c r="J517" i="45"/>
  <c r="I517" i="45"/>
  <c r="H517" i="45"/>
  <c r="J516" i="45"/>
  <c r="I516" i="45"/>
  <c r="H516" i="45"/>
  <c r="J515" i="45"/>
  <c r="I515" i="45"/>
  <c r="H515" i="45"/>
  <c r="J514" i="45"/>
  <c r="I514" i="45"/>
  <c r="H514" i="45"/>
  <c r="J513" i="45"/>
  <c r="I513" i="45"/>
  <c r="H513" i="45"/>
  <c r="J512" i="45"/>
  <c r="I512" i="45"/>
  <c r="H512" i="45"/>
  <c r="J511" i="45"/>
  <c r="I511" i="45"/>
  <c r="H511" i="45"/>
  <c r="J510" i="45"/>
  <c r="I510" i="45"/>
  <c r="H510" i="45"/>
  <c r="J509" i="45"/>
  <c r="I509" i="45"/>
  <c r="H509" i="45"/>
  <c r="J508" i="45"/>
  <c r="I508" i="45"/>
  <c r="H508" i="45"/>
  <c r="J507" i="45"/>
  <c r="I507" i="45"/>
  <c r="H507" i="45"/>
  <c r="J506" i="45"/>
  <c r="I506" i="45"/>
  <c r="H506" i="45"/>
  <c r="J505" i="45"/>
  <c r="I505" i="45"/>
  <c r="H505" i="45"/>
  <c r="J504" i="45"/>
  <c r="I504" i="45"/>
  <c r="H504" i="45"/>
  <c r="J503" i="45"/>
  <c r="I503" i="45"/>
  <c r="H503" i="45"/>
  <c r="J502" i="45"/>
  <c r="I502" i="45"/>
  <c r="H502" i="45"/>
  <c r="J501" i="45"/>
  <c r="I501" i="45"/>
  <c r="H501" i="45"/>
  <c r="J500" i="45"/>
  <c r="I500" i="45"/>
  <c r="H500" i="45"/>
  <c r="J499" i="45"/>
  <c r="I499" i="45"/>
  <c r="H499" i="45"/>
  <c r="J498" i="45"/>
  <c r="I498" i="45"/>
  <c r="H498" i="45"/>
  <c r="J497" i="45"/>
  <c r="I497" i="45"/>
  <c r="H497" i="45"/>
  <c r="J496" i="45"/>
  <c r="I496" i="45"/>
  <c r="H496" i="45"/>
  <c r="J495" i="45"/>
  <c r="I495" i="45"/>
  <c r="H495" i="45"/>
  <c r="J494" i="45"/>
  <c r="I494" i="45"/>
  <c r="H494" i="45"/>
  <c r="J493" i="45"/>
  <c r="I493" i="45"/>
  <c r="H493" i="45"/>
  <c r="J492" i="45"/>
  <c r="I492" i="45"/>
  <c r="H492" i="45"/>
  <c r="J491" i="45"/>
  <c r="I491" i="45"/>
  <c r="H491" i="45"/>
  <c r="J490" i="45"/>
  <c r="I490" i="45"/>
  <c r="H490" i="45"/>
  <c r="J489" i="45"/>
  <c r="I489" i="45"/>
  <c r="H489" i="45"/>
  <c r="J488" i="45"/>
  <c r="I488" i="45"/>
  <c r="H488" i="45"/>
  <c r="J487" i="45"/>
  <c r="I487" i="45"/>
  <c r="H487" i="45"/>
  <c r="J486" i="45"/>
  <c r="I486" i="45"/>
  <c r="H486" i="45"/>
  <c r="J485" i="45"/>
  <c r="I485" i="45"/>
  <c r="H485" i="45"/>
  <c r="J484" i="45"/>
  <c r="I484" i="45"/>
  <c r="H484" i="45"/>
  <c r="J483" i="45"/>
  <c r="I483" i="45"/>
  <c r="H483" i="45"/>
  <c r="J482" i="45"/>
  <c r="I482" i="45"/>
  <c r="H482" i="45"/>
  <c r="J481" i="45"/>
  <c r="I481" i="45"/>
  <c r="H481" i="45"/>
  <c r="J480" i="45"/>
  <c r="I480" i="45"/>
  <c r="H480" i="45"/>
  <c r="J479" i="45"/>
  <c r="I479" i="45"/>
  <c r="H479" i="45"/>
  <c r="J478" i="45"/>
  <c r="I478" i="45"/>
  <c r="H478" i="45"/>
  <c r="J477" i="45"/>
  <c r="I477" i="45"/>
  <c r="H477" i="45"/>
  <c r="J476" i="45"/>
  <c r="I476" i="45"/>
  <c r="H476" i="45"/>
  <c r="J475" i="45"/>
  <c r="I475" i="45"/>
  <c r="H475" i="45"/>
  <c r="J474" i="45"/>
  <c r="I474" i="45"/>
  <c r="H474" i="45"/>
  <c r="J473" i="45"/>
  <c r="I473" i="45"/>
  <c r="H473" i="45"/>
  <c r="J472" i="45"/>
  <c r="I472" i="45"/>
  <c r="H472" i="45"/>
  <c r="J471" i="45"/>
  <c r="I471" i="45"/>
  <c r="H471" i="45"/>
  <c r="J470" i="45"/>
  <c r="I470" i="45"/>
  <c r="H470" i="45"/>
  <c r="J469" i="45"/>
  <c r="I469" i="45"/>
  <c r="H469" i="45"/>
  <c r="J468" i="45"/>
  <c r="I468" i="45"/>
  <c r="H468" i="45"/>
  <c r="J467" i="45"/>
  <c r="I467" i="45"/>
  <c r="H467" i="45"/>
  <c r="J466" i="45"/>
  <c r="I466" i="45"/>
  <c r="H466" i="45"/>
  <c r="J465" i="45"/>
  <c r="I465" i="45"/>
  <c r="H465" i="45"/>
  <c r="J464" i="45"/>
  <c r="I464" i="45"/>
  <c r="H464" i="45"/>
  <c r="J463" i="45"/>
  <c r="I463" i="45"/>
  <c r="H463" i="45"/>
  <c r="J462" i="45"/>
  <c r="I462" i="45"/>
  <c r="H462" i="45"/>
  <c r="J461" i="45"/>
  <c r="I461" i="45"/>
  <c r="H461" i="45"/>
  <c r="J460" i="45"/>
  <c r="I460" i="45"/>
  <c r="H460" i="45"/>
  <c r="J459" i="45"/>
  <c r="I459" i="45"/>
  <c r="H459" i="45"/>
  <c r="J458" i="45"/>
  <c r="I458" i="45"/>
  <c r="H458" i="45"/>
  <c r="J457" i="45"/>
  <c r="I457" i="45"/>
  <c r="H457" i="45"/>
  <c r="J456" i="45"/>
  <c r="I456" i="45"/>
  <c r="H456" i="45"/>
  <c r="J455" i="45"/>
  <c r="I455" i="45"/>
  <c r="H455" i="45"/>
  <c r="J454" i="45"/>
  <c r="I454" i="45"/>
  <c r="H454" i="45"/>
  <c r="J453" i="45"/>
  <c r="I453" i="45"/>
  <c r="H453" i="45"/>
  <c r="J452" i="45"/>
  <c r="I452" i="45"/>
  <c r="H452" i="45"/>
  <c r="J451" i="45"/>
  <c r="I451" i="45"/>
  <c r="H451" i="45"/>
  <c r="J450" i="45"/>
  <c r="I450" i="45"/>
  <c r="H450" i="45"/>
  <c r="J449" i="45"/>
  <c r="I449" i="45"/>
  <c r="H449" i="45"/>
  <c r="J448" i="45"/>
  <c r="I448" i="45"/>
  <c r="H448" i="45"/>
  <c r="J447" i="45"/>
  <c r="I447" i="45"/>
  <c r="H447" i="45"/>
  <c r="J446" i="45"/>
  <c r="I446" i="45"/>
  <c r="H446" i="45"/>
  <c r="J445" i="45"/>
  <c r="I445" i="45"/>
  <c r="H445" i="45"/>
  <c r="J444" i="45"/>
  <c r="I444" i="45"/>
  <c r="H444" i="45"/>
  <c r="J443" i="45"/>
  <c r="I443" i="45"/>
  <c r="H443" i="45"/>
  <c r="J442" i="45"/>
  <c r="I442" i="45"/>
  <c r="H442" i="45"/>
  <c r="J441" i="45"/>
  <c r="I441" i="45"/>
  <c r="H441" i="45"/>
  <c r="J440" i="45"/>
  <c r="I440" i="45"/>
  <c r="H440" i="45"/>
  <c r="J439" i="45"/>
  <c r="I439" i="45"/>
  <c r="H439" i="45"/>
  <c r="J438" i="45"/>
  <c r="I438" i="45"/>
  <c r="H438" i="45"/>
  <c r="J437" i="45"/>
  <c r="I437" i="45"/>
  <c r="H437" i="45"/>
  <c r="J436" i="45"/>
  <c r="I436" i="45"/>
  <c r="H436" i="45"/>
  <c r="J435" i="45"/>
  <c r="I435" i="45"/>
  <c r="H435" i="45"/>
  <c r="J434" i="45"/>
  <c r="I434" i="45"/>
  <c r="H434" i="45"/>
  <c r="J433" i="45"/>
  <c r="I433" i="45"/>
  <c r="H433" i="45"/>
  <c r="J432" i="45"/>
  <c r="I432" i="45"/>
  <c r="H432" i="45"/>
  <c r="J431" i="45"/>
  <c r="I431" i="45"/>
  <c r="H431" i="45"/>
  <c r="J430" i="45"/>
  <c r="I430" i="45"/>
  <c r="H430" i="45"/>
  <c r="J429" i="45"/>
  <c r="I429" i="45"/>
  <c r="H429" i="45"/>
  <c r="J428" i="45"/>
  <c r="I428" i="45"/>
  <c r="H428" i="45"/>
  <c r="J427" i="45"/>
  <c r="I427" i="45"/>
  <c r="H427" i="45"/>
  <c r="J426" i="45"/>
  <c r="I426" i="45"/>
  <c r="H426" i="45"/>
  <c r="J425" i="45"/>
  <c r="I425" i="45"/>
  <c r="H425" i="45"/>
  <c r="J424" i="45"/>
  <c r="I424" i="45"/>
  <c r="H424" i="45"/>
  <c r="J423" i="45"/>
  <c r="I423" i="45"/>
  <c r="H423" i="45"/>
  <c r="J422" i="45"/>
  <c r="I422" i="45"/>
  <c r="H422" i="45"/>
  <c r="J421" i="45"/>
  <c r="I421" i="45"/>
  <c r="H421" i="45"/>
  <c r="J420" i="45"/>
  <c r="I420" i="45"/>
  <c r="H420" i="45"/>
  <c r="J419" i="45"/>
  <c r="I419" i="45"/>
  <c r="H419" i="45"/>
  <c r="J418" i="45"/>
  <c r="I418" i="45"/>
  <c r="H418" i="45"/>
  <c r="J417" i="45"/>
  <c r="I417" i="45"/>
  <c r="H417" i="45"/>
  <c r="J416" i="45"/>
  <c r="I416" i="45"/>
  <c r="H416" i="45"/>
  <c r="J415" i="45"/>
  <c r="I415" i="45"/>
  <c r="H415" i="45"/>
  <c r="J414" i="45"/>
  <c r="I414" i="45"/>
  <c r="H414" i="45"/>
  <c r="J413" i="45"/>
  <c r="I413" i="45"/>
  <c r="H413" i="45"/>
  <c r="J412" i="45"/>
  <c r="I412" i="45"/>
  <c r="H412" i="45"/>
  <c r="J411" i="45"/>
  <c r="I411" i="45"/>
  <c r="H411" i="45"/>
  <c r="J410" i="45"/>
  <c r="I410" i="45"/>
  <c r="H410" i="45"/>
  <c r="J409" i="45"/>
  <c r="I409" i="45"/>
  <c r="H409" i="45"/>
  <c r="J408" i="45"/>
  <c r="I408" i="45"/>
  <c r="H408" i="45"/>
  <c r="J407" i="45"/>
  <c r="I407" i="45"/>
  <c r="H407" i="45"/>
  <c r="J406" i="45"/>
  <c r="I406" i="45"/>
  <c r="H406" i="45"/>
  <c r="J405" i="45"/>
  <c r="I405" i="45"/>
  <c r="H405" i="45"/>
  <c r="J404" i="45"/>
  <c r="I404" i="45"/>
  <c r="H404" i="45"/>
  <c r="J403" i="45"/>
  <c r="I403" i="45"/>
  <c r="H403" i="45"/>
  <c r="J402" i="45"/>
  <c r="I402" i="45"/>
  <c r="H402" i="45"/>
  <c r="J401" i="45"/>
  <c r="I401" i="45"/>
  <c r="H401" i="45"/>
  <c r="J400" i="45"/>
  <c r="I400" i="45"/>
  <c r="H400" i="45"/>
  <c r="J399" i="45"/>
  <c r="I399" i="45"/>
  <c r="H399" i="45"/>
  <c r="J398" i="45"/>
  <c r="I398" i="45"/>
  <c r="H398" i="45"/>
  <c r="J397" i="45"/>
  <c r="I397" i="45"/>
  <c r="H397" i="45"/>
  <c r="J396" i="45"/>
  <c r="I396" i="45"/>
  <c r="H396" i="45"/>
  <c r="J395" i="45"/>
  <c r="I395" i="45"/>
  <c r="H395" i="45"/>
  <c r="J394" i="45"/>
  <c r="I394" i="45"/>
  <c r="H394" i="45"/>
  <c r="J393" i="45"/>
  <c r="I393" i="45"/>
  <c r="H393" i="45"/>
  <c r="J392" i="45"/>
  <c r="I392" i="45"/>
  <c r="H392" i="45"/>
  <c r="J391" i="45"/>
  <c r="I391" i="45"/>
  <c r="H391" i="45"/>
  <c r="J390" i="45"/>
  <c r="I390" i="45"/>
  <c r="H390" i="45"/>
  <c r="J389" i="45"/>
  <c r="I389" i="45"/>
  <c r="H389" i="45"/>
  <c r="J388" i="45"/>
  <c r="I388" i="45"/>
  <c r="H388" i="45"/>
  <c r="J387" i="45"/>
  <c r="I387" i="45"/>
  <c r="H387" i="45"/>
  <c r="J386" i="45"/>
  <c r="I386" i="45"/>
  <c r="H386" i="45"/>
  <c r="J385" i="45"/>
  <c r="I385" i="45"/>
  <c r="H385" i="45"/>
  <c r="J384" i="45"/>
  <c r="I384" i="45"/>
  <c r="H384" i="45"/>
  <c r="J383" i="45"/>
  <c r="I383" i="45"/>
  <c r="H383" i="45"/>
  <c r="J382" i="45"/>
  <c r="I382" i="45"/>
  <c r="H382" i="45"/>
  <c r="J381" i="45"/>
  <c r="I381" i="45"/>
  <c r="H381" i="45"/>
  <c r="J380" i="45"/>
  <c r="I380" i="45"/>
  <c r="H380" i="45"/>
  <c r="J379" i="45"/>
  <c r="I379" i="45"/>
  <c r="H379" i="45"/>
  <c r="J378" i="45"/>
  <c r="I378" i="45"/>
  <c r="H378" i="45"/>
  <c r="J377" i="45"/>
  <c r="I377" i="45"/>
  <c r="H377" i="45"/>
  <c r="J376" i="45"/>
  <c r="I376" i="45"/>
  <c r="H376" i="45"/>
  <c r="J375" i="45"/>
  <c r="I375" i="45"/>
  <c r="H375" i="45"/>
  <c r="J374" i="45"/>
  <c r="I374" i="45"/>
  <c r="H374" i="45"/>
  <c r="J373" i="45"/>
  <c r="I373" i="45"/>
  <c r="H373" i="45"/>
  <c r="J372" i="45"/>
  <c r="I372" i="45"/>
  <c r="H372" i="45"/>
  <c r="J371" i="45"/>
  <c r="I371" i="45"/>
  <c r="H371" i="45"/>
  <c r="J370" i="45"/>
  <c r="I370" i="45"/>
  <c r="H370" i="45"/>
  <c r="J369" i="45"/>
  <c r="I369" i="45"/>
  <c r="H369" i="45"/>
  <c r="J368" i="45"/>
  <c r="I368" i="45"/>
  <c r="H368" i="45"/>
  <c r="J367" i="45"/>
  <c r="I367" i="45"/>
  <c r="H367" i="45"/>
  <c r="J366" i="45"/>
  <c r="I366" i="45"/>
  <c r="H366" i="45"/>
  <c r="J365" i="45"/>
  <c r="I365" i="45"/>
  <c r="H365" i="45"/>
  <c r="J364" i="45"/>
  <c r="I364" i="45"/>
  <c r="H364" i="45"/>
  <c r="J363" i="45"/>
  <c r="I363" i="45"/>
  <c r="H363" i="45"/>
  <c r="J362" i="45"/>
  <c r="I362" i="45"/>
  <c r="H362" i="45"/>
  <c r="J361" i="45"/>
  <c r="I361" i="45"/>
  <c r="H361" i="45"/>
  <c r="J360" i="45"/>
  <c r="I360" i="45"/>
  <c r="H360" i="45"/>
  <c r="J359" i="45"/>
  <c r="I359" i="45"/>
  <c r="H359" i="45"/>
  <c r="J358" i="45"/>
  <c r="I358" i="45"/>
  <c r="H358" i="45"/>
  <c r="J357" i="45"/>
  <c r="I357" i="45"/>
  <c r="H357" i="45"/>
  <c r="J356" i="45"/>
  <c r="I356" i="45"/>
  <c r="H356" i="45"/>
  <c r="J355" i="45"/>
  <c r="I355" i="45"/>
  <c r="H355" i="45"/>
  <c r="J354" i="45"/>
  <c r="I354" i="45"/>
  <c r="H354" i="45"/>
  <c r="J353" i="45"/>
  <c r="I353" i="45"/>
  <c r="H353" i="45"/>
  <c r="J352" i="45"/>
  <c r="I352" i="45"/>
  <c r="H352" i="45"/>
  <c r="J351" i="45"/>
  <c r="I351" i="45"/>
  <c r="H351" i="45"/>
  <c r="J350" i="45"/>
  <c r="I350" i="45"/>
  <c r="H350" i="45"/>
  <c r="J349" i="45"/>
  <c r="I349" i="45"/>
  <c r="H349" i="45"/>
  <c r="J348" i="45"/>
  <c r="I348" i="45"/>
  <c r="H348" i="45"/>
  <c r="J347" i="45"/>
  <c r="I347" i="45"/>
  <c r="H347" i="45"/>
  <c r="J346" i="45"/>
  <c r="I346" i="45"/>
  <c r="H346" i="45"/>
  <c r="J345" i="45"/>
  <c r="I345" i="45"/>
  <c r="H345" i="45"/>
  <c r="J344" i="45"/>
  <c r="I344" i="45"/>
  <c r="H344" i="45"/>
  <c r="J343" i="45"/>
  <c r="I343" i="45"/>
  <c r="H343" i="45"/>
  <c r="J342" i="45"/>
  <c r="I342" i="45"/>
  <c r="H342" i="45"/>
  <c r="J341" i="45"/>
  <c r="I341" i="45"/>
  <c r="H341" i="45"/>
  <c r="J340" i="45"/>
  <c r="I340" i="45"/>
  <c r="H340" i="45"/>
  <c r="J339" i="45"/>
  <c r="I339" i="45"/>
  <c r="H339" i="45"/>
  <c r="J338" i="45"/>
  <c r="I338" i="45"/>
  <c r="H338" i="45"/>
  <c r="J337" i="45"/>
  <c r="I337" i="45"/>
  <c r="H337" i="45"/>
  <c r="J336" i="45"/>
  <c r="I336" i="45"/>
  <c r="H336" i="45"/>
  <c r="J335" i="45"/>
  <c r="I335" i="45"/>
  <c r="H335" i="45"/>
  <c r="J334" i="45"/>
  <c r="I334" i="45"/>
  <c r="H334" i="45"/>
  <c r="J333" i="45"/>
  <c r="I333" i="45"/>
  <c r="H333" i="45"/>
  <c r="J332" i="45"/>
  <c r="I332" i="45"/>
  <c r="H332" i="45"/>
  <c r="J331" i="45"/>
  <c r="I331" i="45"/>
  <c r="H331" i="45"/>
  <c r="J330" i="45"/>
  <c r="I330" i="45"/>
  <c r="H330" i="45"/>
  <c r="J329" i="45"/>
  <c r="I329" i="45"/>
  <c r="H329" i="45"/>
  <c r="J328" i="45"/>
  <c r="I328" i="45"/>
  <c r="H328" i="45"/>
  <c r="J327" i="45"/>
  <c r="I327" i="45"/>
  <c r="H327" i="45"/>
  <c r="J326" i="45"/>
  <c r="I326" i="45"/>
  <c r="H326" i="45"/>
  <c r="J325" i="45"/>
  <c r="I325" i="45"/>
  <c r="H325" i="45"/>
  <c r="J324" i="45"/>
  <c r="I324" i="45"/>
  <c r="H324" i="45"/>
  <c r="J323" i="45"/>
  <c r="I323" i="45"/>
  <c r="H323" i="45"/>
  <c r="J322" i="45"/>
  <c r="I322" i="45"/>
  <c r="H322" i="45"/>
  <c r="J321" i="45"/>
  <c r="I321" i="45"/>
  <c r="H321" i="45"/>
  <c r="J320" i="45"/>
  <c r="I320" i="45"/>
  <c r="H320" i="45"/>
  <c r="J319" i="45"/>
  <c r="I319" i="45"/>
  <c r="H319" i="45"/>
  <c r="J318" i="45"/>
  <c r="I318" i="45"/>
  <c r="H318" i="45"/>
  <c r="J317" i="45"/>
  <c r="I317" i="45"/>
  <c r="H317" i="45"/>
  <c r="J316" i="45"/>
  <c r="I316" i="45"/>
  <c r="H316" i="45"/>
  <c r="J315" i="45"/>
  <c r="I315" i="45"/>
  <c r="H315" i="45"/>
  <c r="J314" i="45"/>
  <c r="I314" i="45"/>
  <c r="H314" i="45"/>
  <c r="J313" i="45"/>
  <c r="I313" i="45"/>
  <c r="H313" i="45"/>
  <c r="J312" i="45"/>
  <c r="I312" i="45"/>
  <c r="H312" i="45"/>
  <c r="J311" i="45"/>
  <c r="I311" i="45"/>
  <c r="H311" i="45"/>
  <c r="J310" i="45"/>
  <c r="I310" i="45"/>
  <c r="H310" i="45"/>
  <c r="J309" i="45"/>
  <c r="I309" i="45"/>
  <c r="H309" i="45"/>
  <c r="J308" i="45"/>
  <c r="I308" i="45"/>
  <c r="H308" i="45"/>
  <c r="J307" i="45"/>
  <c r="I307" i="45"/>
  <c r="H307" i="45"/>
  <c r="J306" i="45"/>
  <c r="I306" i="45"/>
  <c r="H306" i="45"/>
  <c r="J305" i="45"/>
  <c r="I305" i="45"/>
  <c r="H305" i="45"/>
  <c r="J304" i="45"/>
  <c r="I304" i="45"/>
  <c r="H304" i="45"/>
  <c r="J303" i="45"/>
  <c r="I303" i="45"/>
  <c r="H303" i="45"/>
  <c r="J302" i="45"/>
  <c r="I302" i="45"/>
  <c r="H302" i="45"/>
  <c r="J301" i="45"/>
  <c r="I301" i="45"/>
  <c r="H301" i="45"/>
  <c r="J300" i="45"/>
  <c r="I300" i="45"/>
  <c r="H300" i="45"/>
  <c r="J299" i="45"/>
  <c r="I299" i="45"/>
  <c r="H299" i="45"/>
  <c r="J298" i="45"/>
  <c r="I298" i="45"/>
  <c r="H298" i="45"/>
  <c r="J297" i="45"/>
  <c r="I297" i="45"/>
  <c r="H297" i="45"/>
  <c r="J296" i="45"/>
  <c r="I296" i="45"/>
  <c r="H296" i="45"/>
  <c r="J295" i="45"/>
  <c r="I295" i="45"/>
  <c r="H295" i="45"/>
  <c r="J294" i="45"/>
  <c r="I294" i="45"/>
  <c r="H294" i="45"/>
  <c r="J293" i="45"/>
  <c r="I293" i="45"/>
  <c r="H293" i="45"/>
  <c r="J292" i="45"/>
  <c r="I292" i="45"/>
  <c r="H292" i="45"/>
  <c r="J291" i="45"/>
  <c r="I291" i="45"/>
  <c r="H291" i="45"/>
  <c r="J290" i="45"/>
  <c r="I290" i="45"/>
  <c r="H290" i="45"/>
  <c r="J289" i="45"/>
  <c r="I289" i="45"/>
  <c r="H289" i="45"/>
  <c r="J288" i="45"/>
  <c r="I288" i="45"/>
  <c r="H288" i="45"/>
  <c r="J287" i="45"/>
  <c r="I287" i="45"/>
  <c r="H287" i="45"/>
  <c r="J286" i="45"/>
  <c r="I286" i="45"/>
  <c r="H286" i="45"/>
  <c r="J285" i="45"/>
  <c r="I285" i="45"/>
  <c r="H285" i="45"/>
  <c r="J284" i="45"/>
  <c r="I284" i="45"/>
  <c r="H284" i="45"/>
  <c r="J283" i="45"/>
  <c r="I283" i="45"/>
  <c r="H283" i="45"/>
  <c r="J282" i="45"/>
  <c r="I282" i="45"/>
  <c r="H282" i="45"/>
  <c r="J281" i="45"/>
  <c r="I281" i="45"/>
  <c r="H281" i="45"/>
  <c r="J280" i="45"/>
  <c r="I280" i="45"/>
  <c r="H280" i="45"/>
  <c r="J279" i="45"/>
  <c r="I279" i="45"/>
  <c r="H279" i="45"/>
  <c r="J278" i="45"/>
  <c r="I278" i="45"/>
  <c r="H278" i="45"/>
  <c r="J277" i="45"/>
  <c r="I277" i="45"/>
  <c r="H277" i="45"/>
  <c r="J276" i="45"/>
  <c r="I276" i="45"/>
  <c r="H276" i="45"/>
  <c r="J275" i="45"/>
  <c r="I275" i="45"/>
  <c r="H275" i="45"/>
  <c r="J274" i="45"/>
  <c r="I274" i="45"/>
  <c r="H274" i="45"/>
  <c r="J273" i="45"/>
  <c r="I273" i="45"/>
  <c r="H273" i="45"/>
  <c r="J272" i="45"/>
  <c r="I272" i="45"/>
  <c r="H272" i="45"/>
  <c r="J271" i="45"/>
  <c r="I271" i="45"/>
  <c r="H271" i="45"/>
  <c r="J270" i="45"/>
  <c r="I270" i="45"/>
  <c r="H270" i="45"/>
  <c r="J269" i="45"/>
  <c r="I269" i="45"/>
  <c r="H269" i="45"/>
  <c r="J268" i="45"/>
  <c r="I268" i="45"/>
  <c r="H268" i="45"/>
  <c r="J267" i="45"/>
  <c r="I267" i="45"/>
  <c r="H267" i="45"/>
  <c r="J266" i="45"/>
  <c r="I266" i="45"/>
  <c r="H266" i="45"/>
  <c r="J265" i="45"/>
  <c r="I265" i="45"/>
  <c r="H265" i="45"/>
  <c r="J264" i="45"/>
  <c r="I264" i="45"/>
  <c r="H264" i="45"/>
  <c r="J263" i="45"/>
  <c r="I263" i="45"/>
  <c r="H263" i="45"/>
  <c r="J262" i="45"/>
  <c r="I262" i="45"/>
  <c r="H262" i="45"/>
  <c r="J261" i="45"/>
  <c r="I261" i="45"/>
  <c r="H261" i="45"/>
  <c r="J260" i="45"/>
  <c r="I260" i="45"/>
  <c r="H260" i="45"/>
  <c r="J259" i="45"/>
  <c r="I259" i="45"/>
  <c r="H259" i="45"/>
  <c r="J258" i="45"/>
  <c r="I258" i="45"/>
  <c r="H258" i="45"/>
  <c r="J257" i="45"/>
  <c r="I257" i="45"/>
  <c r="H257" i="45"/>
  <c r="J256" i="45"/>
  <c r="I256" i="45"/>
  <c r="H256" i="45"/>
  <c r="J255" i="45"/>
  <c r="I255" i="45"/>
  <c r="H255" i="45"/>
  <c r="J254" i="45"/>
  <c r="I254" i="45"/>
  <c r="H254" i="45"/>
  <c r="J253" i="45"/>
  <c r="I253" i="45"/>
  <c r="H253" i="45"/>
  <c r="J252" i="45"/>
  <c r="I252" i="45"/>
  <c r="H252" i="45"/>
  <c r="J251" i="45"/>
  <c r="I251" i="45"/>
  <c r="H251" i="45"/>
  <c r="J250" i="45"/>
  <c r="I250" i="45"/>
  <c r="H250" i="45"/>
  <c r="J249" i="45"/>
  <c r="I249" i="45"/>
  <c r="H249" i="45"/>
  <c r="J248" i="45"/>
  <c r="I248" i="45"/>
  <c r="H248" i="45"/>
  <c r="J247" i="45"/>
  <c r="I247" i="45"/>
  <c r="H247" i="45"/>
  <c r="J246" i="45"/>
  <c r="I246" i="45"/>
  <c r="H246" i="45"/>
  <c r="J245" i="45"/>
  <c r="I245" i="45"/>
  <c r="H245" i="45"/>
  <c r="J244" i="45"/>
  <c r="I244" i="45"/>
  <c r="H244" i="45"/>
  <c r="J243" i="45"/>
  <c r="I243" i="45"/>
  <c r="H243" i="45"/>
  <c r="J242" i="45"/>
  <c r="I242" i="45"/>
  <c r="H242" i="45"/>
  <c r="J241" i="45"/>
  <c r="I241" i="45"/>
  <c r="H241" i="45"/>
  <c r="J240" i="45"/>
  <c r="I240" i="45"/>
  <c r="H240" i="45"/>
  <c r="J239" i="45"/>
  <c r="I239" i="45"/>
  <c r="H239" i="45"/>
  <c r="J238" i="45"/>
  <c r="I238" i="45"/>
  <c r="H238" i="45"/>
  <c r="J237" i="45"/>
  <c r="I237" i="45"/>
  <c r="H237" i="45"/>
  <c r="J236" i="45"/>
  <c r="I236" i="45"/>
  <c r="H236" i="45"/>
  <c r="J235" i="45"/>
  <c r="I235" i="45"/>
  <c r="H235" i="45"/>
  <c r="J234" i="45"/>
  <c r="I234" i="45"/>
  <c r="H234" i="45"/>
  <c r="J233" i="45"/>
  <c r="I233" i="45"/>
  <c r="H233" i="45"/>
  <c r="J232" i="45"/>
  <c r="I232" i="45"/>
  <c r="H232" i="45"/>
  <c r="J231" i="45"/>
  <c r="I231" i="45"/>
  <c r="H231" i="45"/>
  <c r="J230" i="45"/>
  <c r="I230" i="45"/>
  <c r="H230" i="45"/>
  <c r="J229" i="45"/>
  <c r="I229" i="45"/>
  <c r="H229" i="45"/>
  <c r="J228" i="45"/>
  <c r="I228" i="45"/>
  <c r="H228" i="45"/>
  <c r="J227" i="45"/>
  <c r="I227" i="45"/>
  <c r="H227" i="45"/>
  <c r="J226" i="45"/>
  <c r="I226" i="45"/>
  <c r="H226" i="45"/>
  <c r="J225" i="45"/>
  <c r="I225" i="45"/>
  <c r="H225" i="45"/>
  <c r="J224" i="45"/>
  <c r="I224" i="45"/>
  <c r="H224" i="45"/>
  <c r="J223" i="45"/>
  <c r="I223" i="45"/>
  <c r="H223" i="45"/>
  <c r="J222" i="45"/>
  <c r="I222" i="45"/>
  <c r="H222" i="45"/>
  <c r="J221" i="45"/>
  <c r="I221" i="45"/>
  <c r="H221" i="45"/>
  <c r="J220" i="45"/>
  <c r="I220" i="45"/>
  <c r="H220" i="45"/>
  <c r="J219" i="45"/>
  <c r="I219" i="45"/>
  <c r="H219" i="45"/>
  <c r="J218" i="45"/>
  <c r="I218" i="45"/>
  <c r="H218" i="45"/>
  <c r="J217" i="45"/>
  <c r="I217" i="45"/>
  <c r="H217" i="45"/>
  <c r="J216" i="45"/>
  <c r="I216" i="45"/>
  <c r="H216" i="45"/>
  <c r="J215" i="45"/>
  <c r="I215" i="45"/>
  <c r="H215" i="45"/>
  <c r="J214" i="45"/>
  <c r="I214" i="45"/>
  <c r="H214" i="45"/>
  <c r="J213" i="45"/>
  <c r="I213" i="45"/>
  <c r="H213" i="45"/>
  <c r="J212" i="45"/>
  <c r="I212" i="45"/>
  <c r="H212" i="45"/>
  <c r="J211" i="45"/>
  <c r="I211" i="45"/>
  <c r="H211" i="45"/>
  <c r="J210" i="45"/>
  <c r="I210" i="45"/>
  <c r="H210" i="45"/>
  <c r="J209" i="45"/>
  <c r="I209" i="45"/>
  <c r="H209" i="45"/>
  <c r="J208" i="45"/>
  <c r="I208" i="45"/>
  <c r="H208" i="45"/>
  <c r="J207" i="45"/>
  <c r="I207" i="45"/>
  <c r="H207" i="45"/>
  <c r="J206" i="45"/>
  <c r="I206" i="45"/>
  <c r="H206" i="45"/>
  <c r="J205" i="45"/>
  <c r="I205" i="45"/>
  <c r="H205" i="45"/>
  <c r="J204" i="45"/>
  <c r="I204" i="45"/>
  <c r="H204" i="45"/>
  <c r="J203" i="45"/>
  <c r="I203" i="45"/>
  <c r="H203" i="45"/>
  <c r="J202" i="45"/>
  <c r="I202" i="45"/>
  <c r="H202" i="45"/>
  <c r="J201" i="45"/>
  <c r="I201" i="45"/>
  <c r="H201" i="45"/>
  <c r="J200" i="45"/>
  <c r="I200" i="45"/>
  <c r="H200" i="45"/>
  <c r="J199" i="45"/>
  <c r="I199" i="45"/>
  <c r="H199" i="45"/>
  <c r="J198" i="45"/>
  <c r="I198" i="45"/>
  <c r="H198" i="45"/>
  <c r="J197" i="45"/>
  <c r="I197" i="45"/>
  <c r="H197" i="45"/>
  <c r="J196" i="45"/>
  <c r="I196" i="45"/>
  <c r="H196" i="45"/>
  <c r="J195" i="45"/>
  <c r="I195" i="45"/>
  <c r="H195" i="45"/>
  <c r="J194" i="45"/>
  <c r="I194" i="45"/>
  <c r="H194" i="45"/>
  <c r="J193" i="45"/>
  <c r="I193" i="45"/>
  <c r="H193" i="45"/>
  <c r="J192" i="45"/>
  <c r="I192" i="45"/>
  <c r="H192" i="45"/>
  <c r="J191" i="45"/>
  <c r="I191" i="45"/>
  <c r="H191" i="45"/>
  <c r="J190" i="45"/>
  <c r="I190" i="45"/>
  <c r="H190" i="45"/>
  <c r="J189" i="45"/>
  <c r="I189" i="45"/>
  <c r="H189" i="45"/>
  <c r="J188" i="45"/>
  <c r="I188" i="45"/>
  <c r="H188" i="45"/>
  <c r="J187" i="45"/>
  <c r="I187" i="45"/>
  <c r="H187" i="45"/>
  <c r="J186" i="45"/>
  <c r="I186" i="45"/>
  <c r="H186" i="45"/>
  <c r="J185" i="45"/>
  <c r="I185" i="45"/>
  <c r="H185" i="45"/>
  <c r="J184" i="45"/>
  <c r="I184" i="45"/>
  <c r="H184" i="45"/>
  <c r="J183" i="45"/>
  <c r="I183" i="45"/>
  <c r="H183" i="45"/>
  <c r="J182" i="45"/>
  <c r="I182" i="45"/>
  <c r="H182" i="45"/>
  <c r="J181" i="45"/>
  <c r="I181" i="45"/>
  <c r="H181" i="45"/>
  <c r="J180" i="45"/>
  <c r="I180" i="45"/>
  <c r="H180" i="45"/>
  <c r="J179" i="45"/>
  <c r="I179" i="45"/>
  <c r="H179" i="45"/>
  <c r="J178" i="45"/>
  <c r="I178" i="45"/>
  <c r="H178" i="45"/>
  <c r="J177" i="45"/>
  <c r="I177" i="45"/>
  <c r="H177" i="45"/>
  <c r="J176" i="45"/>
  <c r="I176" i="45"/>
  <c r="H176" i="45"/>
  <c r="J175" i="45"/>
  <c r="I175" i="45"/>
  <c r="H175" i="45"/>
  <c r="J174" i="45"/>
  <c r="I174" i="45"/>
  <c r="H174" i="45"/>
  <c r="J173" i="45"/>
  <c r="I173" i="45"/>
  <c r="H173" i="45"/>
  <c r="J172" i="45"/>
  <c r="I172" i="45"/>
  <c r="H172" i="45"/>
  <c r="J171" i="45"/>
  <c r="I171" i="45"/>
  <c r="H171" i="45"/>
  <c r="J170" i="45"/>
  <c r="I170" i="45"/>
  <c r="H170" i="45"/>
  <c r="J169" i="45"/>
  <c r="I169" i="45"/>
  <c r="H169" i="45"/>
  <c r="J168" i="45"/>
  <c r="I168" i="45"/>
  <c r="H168" i="45"/>
  <c r="J167" i="45"/>
  <c r="I167" i="45"/>
  <c r="H167" i="45"/>
  <c r="J166" i="45"/>
  <c r="I166" i="45"/>
  <c r="H166" i="45"/>
  <c r="J165" i="45"/>
  <c r="I165" i="45"/>
  <c r="H165" i="45"/>
  <c r="J164" i="45"/>
  <c r="I164" i="45"/>
  <c r="H164" i="45"/>
  <c r="J163" i="45"/>
  <c r="I163" i="45"/>
  <c r="H163" i="45"/>
  <c r="J162" i="45"/>
  <c r="I162" i="45"/>
  <c r="H162" i="45"/>
  <c r="J161" i="45"/>
  <c r="I161" i="45"/>
  <c r="H161" i="45"/>
  <c r="J160" i="45"/>
  <c r="I160" i="45"/>
  <c r="H160" i="45"/>
  <c r="J159" i="45"/>
  <c r="I159" i="45"/>
  <c r="H159" i="45"/>
  <c r="J158" i="45"/>
  <c r="I158" i="45"/>
  <c r="H158" i="45"/>
  <c r="J157" i="45"/>
  <c r="I157" i="45"/>
  <c r="H157" i="45"/>
  <c r="J156" i="45"/>
  <c r="I156" i="45"/>
  <c r="H156" i="45"/>
  <c r="J155" i="45"/>
  <c r="I155" i="45"/>
  <c r="H155" i="45"/>
  <c r="J154" i="45"/>
  <c r="I154" i="45"/>
  <c r="H154" i="45"/>
  <c r="J153" i="45"/>
  <c r="I153" i="45"/>
  <c r="H153" i="45"/>
  <c r="J152" i="45"/>
  <c r="I152" i="45"/>
  <c r="H152" i="45"/>
  <c r="J151" i="45"/>
  <c r="I151" i="45"/>
  <c r="H151" i="45"/>
  <c r="J150" i="45"/>
  <c r="I150" i="45"/>
  <c r="H150" i="45"/>
  <c r="J149" i="45"/>
  <c r="I149" i="45"/>
  <c r="H149" i="45"/>
  <c r="J148" i="45"/>
  <c r="I148" i="45"/>
  <c r="H148" i="45"/>
  <c r="J147" i="45"/>
  <c r="I147" i="45"/>
  <c r="H147" i="45"/>
  <c r="J146" i="45"/>
  <c r="I146" i="45"/>
  <c r="H146" i="45"/>
  <c r="J145" i="45"/>
  <c r="I145" i="45"/>
  <c r="H145" i="45"/>
  <c r="J144" i="45"/>
  <c r="I144" i="45"/>
  <c r="H144" i="45"/>
  <c r="J143" i="45"/>
  <c r="I143" i="45"/>
  <c r="H143" i="45"/>
  <c r="J142" i="45"/>
  <c r="I142" i="45"/>
  <c r="H142" i="45"/>
  <c r="J141" i="45"/>
  <c r="I141" i="45"/>
  <c r="H141" i="45"/>
  <c r="J140" i="45"/>
  <c r="I140" i="45"/>
  <c r="H140" i="45"/>
  <c r="J139" i="45"/>
  <c r="I139" i="45"/>
  <c r="H139" i="45"/>
  <c r="J138" i="45"/>
  <c r="I138" i="45"/>
  <c r="H138" i="45"/>
  <c r="J137" i="45"/>
  <c r="I137" i="45"/>
  <c r="H137" i="45"/>
  <c r="J136" i="45"/>
  <c r="I136" i="45"/>
  <c r="H136" i="45"/>
  <c r="J135" i="45"/>
  <c r="I135" i="45"/>
  <c r="H135" i="45"/>
  <c r="J134" i="45"/>
  <c r="I134" i="45"/>
  <c r="H134" i="45"/>
  <c r="J133" i="45"/>
  <c r="I133" i="45"/>
  <c r="H133" i="45"/>
  <c r="J132" i="45"/>
  <c r="I132" i="45"/>
  <c r="H132" i="45"/>
  <c r="J131" i="45"/>
  <c r="I131" i="45"/>
  <c r="H131" i="45"/>
  <c r="J130" i="45"/>
  <c r="I130" i="45"/>
  <c r="H130" i="45"/>
  <c r="J129" i="45"/>
  <c r="I129" i="45"/>
  <c r="H129" i="45"/>
  <c r="J128" i="45"/>
  <c r="I128" i="45"/>
  <c r="H128" i="45"/>
  <c r="J127" i="45"/>
  <c r="I127" i="45"/>
  <c r="H127" i="45"/>
  <c r="J126" i="45"/>
  <c r="I126" i="45"/>
  <c r="H126" i="45"/>
  <c r="J125" i="45"/>
  <c r="I125" i="45"/>
  <c r="H125" i="45"/>
  <c r="J124" i="45"/>
  <c r="I124" i="45"/>
  <c r="H124" i="45"/>
  <c r="J123" i="45"/>
  <c r="I123" i="45"/>
  <c r="H123" i="45"/>
  <c r="J122" i="45"/>
  <c r="I122" i="45"/>
  <c r="H122" i="45"/>
  <c r="J121" i="45"/>
  <c r="I121" i="45"/>
  <c r="H121" i="45"/>
  <c r="J120" i="45"/>
  <c r="I120" i="45"/>
  <c r="H120" i="45"/>
  <c r="J119" i="45"/>
  <c r="I119" i="45"/>
  <c r="H119" i="45"/>
  <c r="J118" i="45"/>
  <c r="I118" i="45"/>
  <c r="H118" i="45"/>
  <c r="J117" i="45"/>
  <c r="I117" i="45"/>
  <c r="H117" i="45"/>
  <c r="J116" i="45"/>
  <c r="I116" i="45"/>
  <c r="H116" i="45"/>
  <c r="J115" i="45"/>
  <c r="I115" i="45"/>
  <c r="H115" i="45"/>
  <c r="J114" i="45"/>
  <c r="I114" i="45"/>
  <c r="H114" i="45"/>
  <c r="J113" i="45"/>
  <c r="I113" i="45"/>
  <c r="H113" i="45"/>
  <c r="J112" i="45"/>
  <c r="I112" i="45"/>
  <c r="H112" i="45"/>
  <c r="J111" i="45"/>
  <c r="I111" i="45"/>
  <c r="H111" i="45"/>
  <c r="J110" i="45"/>
  <c r="I110" i="45"/>
  <c r="H110" i="45"/>
  <c r="J109" i="45"/>
  <c r="I109" i="45"/>
  <c r="H109" i="45"/>
  <c r="J108" i="45"/>
  <c r="I108" i="45"/>
  <c r="H108" i="45"/>
  <c r="J107" i="45"/>
  <c r="I107" i="45"/>
  <c r="H107" i="45"/>
  <c r="J106" i="45"/>
  <c r="I106" i="45"/>
  <c r="H106" i="45"/>
  <c r="J105" i="45"/>
  <c r="I105" i="45"/>
  <c r="H105" i="45"/>
  <c r="J104" i="45"/>
  <c r="I104" i="45"/>
  <c r="H104" i="45"/>
  <c r="J103" i="45"/>
  <c r="I103" i="45"/>
  <c r="H103" i="45"/>
  <c r="J102" i="45"/>
  <c r="I102" i="45"/>
  <c r="H102" i="45"/>
  <c r="J101" i="45"/>
  <c r="I101" i="45"/>
  <c r="H101" i="45"/>
  <c r="J100" i="45"/>
  <c r="I100" i="45"/>
  <c r="H100" i="45"/>
  <c r="J99" i="45"/>
  <c r="I99" i="45"/>
  <c r="H99" i="45"/>
  <c r="J98" i="45"/>
  <c r="I98" i="45"/>
  <c r="H98" i="45"/>
  <c r="J97" i="45"/>
  <c r="I97" i="45"/>
  <c r="H97" i="45"/>
  <c r="J96" i="45"/>
  <c r="I96" i="45"/>
  <c r="H96" i="45"/>
  <c r="J95" i="45"/>
  <c r="I95" i="45"/>
  <c r="H95" i="45"/>
  <c r="J94" i="45"/>
  <c r="I94" i="45"/>
  <c r="H94" i="45"/>
  <c r="J93" i="45"/>
  <c r="I93" i="45"/>
  <c r="H93" i="45"/>
  <c r="J92" i="45"/>
  <c r="I92" i="45"/>
  <c r="H92" i="45"/>
  <c r="J91" i="45"/>
  <c r="I91" i="45"/>
  <c r="H91" i="45"/>
  <c r="J90" i="45"/>
  <c r="I90" i="45"/>
  <c r="H90" i="45"/>
  <c r="J89" i="45"/>
  <c r="I89" i="45"/>
  <c r="H89" i="45"/>
  <c r="J88" i="45"/>
  <c r="I88" i="45"/>
  <c r="H88" i="45"/>
  <c r="J87" i="45"/>
  <c r="I87" i="45"/>
  <c r="H87" i="45"/>
  <c r="J86" i="45"/>
  <c r="I86" i="45"/>
  <c r="H86" i="45"/>
  <c r="J85" i="45"/>
  <c r="I85" i="45"/>
  <c r="H85" i="45"/>
  <c r="J84" i="45"/>
  <c r="I84" i="45"/>
  <c r="H84" i="45"/>
  <c r="J83" i="45"/>
  <c r="I83" i="45"/>
  <c r="H83" i="45"/>
  <c r="J82" i="45"/>
  <c r="I82" i="45"/>
  <c r="H82" i="45"/>
  <c r="J81" i="45"/>
  <c r="I81" i="45"/>
  <c r="H81" i="45"/>
  <c r="J80" i="45"/>
  <c r="I80" i="45"/>
  <c r="H80" i="45"/>
  <c r="J79" i="45"/>
  <c r="I79" i="45"/>
  <c r="H79" i="45"/>
  <c r="J78" i="45"/>
  <c r="I78" i="45"/>
  <c r="H78" i="45"/>
  <c r="J77" i="45"/>
  <c r="I77" i="45"/>
  <c r="H77" i="45"/>
  <c r="J76" i="45"/>
  <c r="I76" i="45"/>
  <c r="H76" i="45"/>
  <c r="J75" i="45"/>
  <c r="I75" i="45"/>
  <c r="H75" i="45"/>
  <c r="J74" i="45"/>
  <c r="I74" i="45"/>
  <c r="H74" i="45"/>
  <c r="J73" i="45"/>
  <c r="I73" i="45"/>
  <c r="H73" i="45"/>
  <c r="J72" i="45"/>
  <c r="I72" i="45"/>
  <c r="H72" i="45"/>
  <c r="J71" i="45"/>
  <c r="I71" i="45"/>
  <c r="H71" i="45"/>
  <c r="J70" i="45"/>
  <c r="I70" i="45"/>
  <c r="H70" i="45"/>
  <c r="J69" i="45"/>
  <c r="I69" i="45"/>
  <c r="H69" i="45"/>
  <c r="J68" i="45"/>
  <c r="I68" i="45"/>
  <c r="H68" i="45"/>
  <c r="J67" i="45"/>
  <c r="I67" i="45"/>
  <c r="H67" i="45"/>
  <c r="J66" i="45"/>
  <c r="I66" i="45"/>
  <c r="H66" i="45"/>
  <c r="J65" i="45"/>
  <c r="I65" i="45"/>
  <c r="H65" i="45"/>
  <c r="J64" i="45"/>
  <c r="I64" i="45"/>
  <c r="H64" i="45"/>
  <c r="J63" i="45"/>
  <c r="I63" i="45"/>
  <c r="H63" i="45"/>
  <c r="J62" i="45"/>
  <c r="I62" i="45"/>
  <c r="H62" i="45"/>
  <c r="J61" i="45"/>
  <c r="I61" i="45"/>
  <c r="H61" i="45"/>
  <c r="J60" i="45"/>
  <c r="I60" i="45"/>
  <c r="H60" i="45"/>
  <c r="J59" i="45"/>
  <c r="I59" i="45"/>
  <c r="H59" i="45"/>
  <c r="J58" i="45"/>
  <c r="I58" i="45"/>
  <c r="H58" i="45"/>
  <c r="J57" i="45"/>
  <c r="I57" i="45"/>
  <c r="H57" i="45"/>
  <c r="J56" i="45"/>
  <c r="I56" i="45"/>
  <c r="H56" i="45"/>
  <c r="J55" i="45"/>
  <c r="I55" i="45"/>
  <c r="H55" i="45"/>
  <c r="J54" i="45"/>
  <c r="I54" i="45"/>
  <c r="H54" i="45"/>
  <c r="J53" i="45"/>
  <c r="I53" i="45"/>
  <c r="H53" i="45"/>
  <c r="J52" i="45"/>
  <c r="I52" i="45"/>
  <c r="H52" i="45"/>
  <c r="J51" i="45"/>
  <c r="I51" i="45"/>
  <c r="H51" i="45"/>
  <c r="J50" i="45"/>
  <c r="I50" i="45"/>
  <c r="H50" i="45"/>
  <c r="J49" i="45"/>
  <c r="I49" i="45"/>
  <c r="H49" i="45"/>
  <c r="J48" i="45"/>
  <c r="I48" i="45"/>
  <c r="H48" i="45"/>
  <c r="J47" i="45"/>
  <c r="I47" i="45"/>
  <c r="H47" i="45"/>
  <c r="J46" i="45"/>
  <c r="I46" i="45"/>
  <c r="H46" i="45"/>
  <c r="J45" i="45"/>
  <c r="I45" i="45"/>
  <c r="H45" i="45"/>
  <c r="J44" i="45"/>
  <c r="I44" i="45"/>
  <c r="H44" i="45"/>
  <c r="J43" i="45"/>
  <c r="I43" i="45"/>
  <c r="H43" i="45"/>
  <c r="J42" i="45"/>
  <c r="I42" i="45"/>
  <c r="H42" i="45"/>
  <c r="J41" i="45"/>
  <c r="I41" i="45"/>
  <c r="H41" i="45"/>
  <c r="J40" i="45"/>
  <c r="I40" i="45"/>
  <c r="H40" i="45"/>
  <c r="J39" i="45"/>
  <c r="I39" i="45"/>
  <c r="H39" i="45"/>
  <c r="J38" i="45"/>
  <c r="I38" i="45"/>
  <c r="H38" i="45"/>
  <c r="J37" i="45"/>
  <c r="I37" i="45"/>
  <c r="H37" i="45"/>
  <c r="J36" i="45"/>
  <c r="I36" i="45"/>
  <c r="H36" i="45"/>
  <c r="J35" i="45"/>
  <c r="I35" i="45"/>
  <c r="H35" i="45"/>
  <c r="J34" i="45"/>
  <c r="I34" i="45"/>
  <c r="H34" i="45"/>
  <c r="J33" i="45"/>
  <c r="I33" i="45"/>
  <c r="H33" i="45"/>
  <c r="J32" i="45"/>
  <c r="I32" i="45"/>
  <c r="H32" i="45"/>
  <c r="J31" i="45"/>
  <c r="I31" i="45"/>
  <c r="H31" i="45"/>
  <c r="J30" i="45"/>
  <c r="I30" i="45"/>
  <c r="H30" i="45"/>
  <c r="J29" i="45"/>
  <c r="I29" i="45"/>
  <c r="H29" i="45"/>
  <c r="J28" i="45"/>
  <c r="I28" i="45"/>
  <c r="H28" i="45"/>
  <c r="J27" i="45"/>
  <c r="I27" i="45"/>
  <c r="H27" i="45"/>
  <c r="J26" i="45"/>
  <c r="I26" i="45"/>
  <c r="H26" i="45"/>
  <c r="J25" i="45"/>
  <c r="I25" i="45"/>
  <c r="H25" i="45"/>
  <c r="J24" i="45"/>
  <c r="I24" i="45"/>
  <c r="H24" i="45"/>
  <c r="J23" i="45"/>
  <c r="I23" i="45"/>
  <c r="H23" i="45"/>
  <c r="J22" i="45"/>
  <c r="I22" i="45"/>
  <c r="H22" i="45"/>
  <c r="J21" i="45"/>
  <c r="I21" i="45"/>
  <c r="H21" i="45"/>
  <c r="J20" i="45"/>
  <c r="I20" i="45"/>
  <c r="H20" i="45"/>
  <c r="J19" i="45"/>
  <c r="I19" i="45"/>
  <c r="H19" i="45"/>
  <c r="J18" i="45"/>
  <c r="I18" i="45"/>
  <c r="H18" i="45"/>
  <c r="J17" i="45"/>
  <c r="I17" i="45"/>
  <c r="H17" i="45"/>
  <c r="J16" i="45"/>
  <c r="I16" i="45"/>
  <c r="H16" i="45"/>
  <c r="J15" i="45"/>
  <c r="I15" i="45"/>
  <c r="H15" i="45"/>
  <c r="J14" i="45"/>
  <c r="I14" i="45"/>
  <c r="H14" i="45"/>
  <c r="J13" i="45"/>
  <c r="I13" i="45"/>
  <c r="H13" i="45"/>
  <c r="J12" i="45"/>
  <c r="I12" i="45"/>
  <c r="H12" i="45"/>
  <c r="J11" i="45"/>
  <c r="I11" i="45"/>
  <c r="H11" i="45"/>
  <c r="J10" i="45"/>
  <c r="I10" i="45"/>
  <c r="H10" i="45"/>
  <c r="J9" i="45"/>
  <c r="I9" i="45"/>
  <c r="H9" i="45"/>
  <c r="J8" i="45"/>
  <c r="I8" i="45"/>
  <c r="H8" i="45"/>
  <c r="J7" i="45"/>
  <c r="I7" i="45"/>
  <c r="H7" i="45"/>
  <c r="J6" i="45"/>
  <c r="I6" i="45"/>
  <c r="H6" i="45"/>
  <c r="J5" i="45"/>
  <c r="I5" i="45"/>
  <c r="H5" i="45"/>
  <c r="K4" i="45"/>
  <c r="L51" i="46"/>
  <c r="K51" i="46"/>
  <c r="J51" i="46"/>
  <c r="L50" i="46"/>
  <c r="K50" i="46"/>
  <c r="J50" i="46"/>
  <c r="L49" i="46"/>
  <c r="K49" i="46"/>
  <c r="J49" i="46"/>
  <c r="L48" i="46"/>
  <c r="K48" i="46"/>
  <c r="J48" i="46"/>
  <c r="L47" i="46"/>
  <c r="K47" i="46"/>
  <c r="J47" i="46"/>
  <c r="L46" i="46"/>
  <c r="K46" i="46"/>
  <c r="J46" i="46"/>
  <c r="L45" i="46"/>
  <c r="K45" i="46"/>
  <c r="J45" i="46"/>
  <c r="L44" i="46"/>
  <c r="K44" i="46"/>
  <c r="J44" i="46"/>
  <c r="L43" i="46"/>
  <c r="K43" i="46"/>
  <c r="J43" i="46"/>
  <c r="L42" i="46"/>
  <c r="K42" i="46"/>
  <c r="J42" i="46"/>
  <c r="L41" i="46"/>
  <c r="K41" i="46"/>
  <c r="J41" i="46"/>
  <c r="L40" i="46"/>
  <c r="K40" i="46"/>
  <c r="J40" i="46"/>
  <c r="L39" i="46"/>
  <c r="K39" i="46"/>
  <c r="J39" i="46"/>
  <c r="L38" i="46"/>
  <c r="K38" i="46"/>
  <c r="J38" i="46"/>
  <c r="L37" i="46"/>
  <c r="K37" i="46"/>
  <c r="J37" i="46"/>
  <c r="L36" i="46"/>
  <c r="K36" i="46"/>
  <c r="J36" i="46"/>
  <c r="L35" i="46"/>
  <c r="K35" i="46"/>
  <c r="J35" i="46"/>
  <c r="L34" i="46"/>
  <c r="K34" i="46"/>
  <c r="J34" i="46"/>
  <c r="L33" i="46"/>
  <c r="K33" i="46"/>
  <c r="J33" i="46"/>
  <c r="L32" i="46"/>
  <c r="K32" i="46"/>
  <c r="J32" i="46"/>
  <c r="L31" i="46"/>
  <c r="K31" i="46"/>
  <c r="J31" i="46"/>
  <c r="L30" i="46"/>
  <c r="K30" i="46"/>
  <c r="J30" i="46"/>
  <c r="L29" i="46"/>
  <c r="K29" i="46"/>
  <c r="J29" i="46"/>
  <c r="L28" i="46"/>
  <c r="K28" i="46"/>
  <c r="J28" i="46"/>
  <c r="L27" i="46"/>
  <c r="K27" i="46"/>
  <c r="J27" i="46"/>
  <c r="L26" i="46"/>
  <c r="K26" i="46"/>
  <c r="J26" i="46"/>
  <c r="L25" i="46"/>
  <c r="K25" i="46"/>
  <c r="J25" i="46"/>
  <c r="L24" i="46"/>
  <c r="K24" i="46"/>
  <c r="J24" i="46"/>
  <c r="L23" i="46"/>
  <c r="K23" i="46"/>
  <c r="J23" i="46"/>
  <c r="L22" i="46"/>
  <c r="K22" i="46"/>
  <c r="J22" i="46"/>
  <c r="L21" i="46"/>
  <c r="K21" i="46"/>
  <c r="J21" i="46"/>
  <c r="L20" i="46"/>
  <c r="K20" i="46"/>
  <c r="J20" i="46"/>
  <c r="L19" i="46"/>
  <c r="K19" i="46"/>
  <c r="J19" i="46"/>
  <c r="L18" i="46"/>
  <c r="K18" i="46"/>
  <c r="J18" i="46"/>
  <c r="L17" i="46"/>
  <c r="K17" i="46"/>
  <c r="J17" i="46"/>
  <c r="L16" i="46"/>
  <c r="K16" i="46"/>
  <c r="J16" i="46"/>
  <c r="L15" i="46"/>
  <c r="K15" i="46"/>
  <c r="J15" i="46"/>
  <c r="L14" i="46"/>
  <c r="K14" i="46"/>
  <c r="J14" i="46"/>
  <c r="L13" i="46"/>
  <c r="K13" i="46"/>
  <c r="J13" i="46"/>
  <c r="L12" i="46"/>
  <c r="K12" i="46"/>
  <c r="J12" i="46"/>
  <c r="L11" i="46"/>
  <c r="K11" i="46"/>
  <c r="J11" i="46"/>
  <c r="L10" i="46"/>
  <c r="K10" i="46"/>
  <c r="J10" i="46"/>
  <c r="L9" i="46"/>
  <c r="K9" i="46"/>
  <c r="J9" i="46"/>
  <c r="L8" i="46"/>
  <c r="K8" i="46"/>
  <c r="J8" i="46"/>
  <c r="L7" i="46"/>
  <c r="K7" i="46"/>
  <c r="J7" i="46"/>
  <c r="L6" i="46"/>
  <c r="K6" i="46"/>
  <c r="J6" i="46"/>
  <c r="L5" i="46"/>
  <c r="K5" i="46"/>
  <c r="J5" i="46"/>
  <c r="L4" i="46"/>
  <c r="K4" i="46"/>
  <c r="J4" i="46"/>
  <c r="J4" i="45"/>
  <c r="I4" i="45" l="1"/>
  <c r="H4" i="45"/>
  <c r="B82" i="27" l="1"/>
  <c r="A82" i="27"/>
  <c r="B81" i="27"/>
  <c r="A81" i="27"/>
  <c r="B80" i="27"/>
  <c r="A80" i="27"/>
  <c r="B77" i="27"/>
  <c r="A77" i="27"/>
  <c r="B76" i="27"/>
  <c r="A76" i="27"/>
  <c r="B75" i="27"/>
  <c r="A75" i="27"/>
  <c r="B74" i="27"/>
  <c r="A74" i="27"/>
  <c r="B71" i="27"/>
  <c r="A71" i="27"/>
  <c r="B66" i="27"/>
  <c r="A66" i="27"/>
  <c r="B63" i="27"/>
  <c r="A63" i="27"/>
  <c r="B62" i="27"/>
  <c r="A62" i="27"/>
  <c r="B60" i="27"/>
  <c r="A60" i="27"/>
  <c r="B56" i="27"/>
  <c r="A56" i="27"/>
  <c r="B55" i="27"/>
  <c r="A55" i="27"/>
  <c r="B53" i="27"/>
  <c r="A53" i="27"/>
  <c r="D53" i="27" s="1"/>
  <c r="B47" i="27"/>
  <c r="A47" i="27"/>
  <c r="J145" i="27"/>
  <c r="J144" i="27"/>
  <c r="J143" i="27"/>
  <c r="J142" i="27"/>
  <c r="J141" i="27"/>
  <c r="J140" i="27"/>
  <c r="J139" i="27"/>
  <c r="J138" i="27"/>
  <c r="J137" i="27"/>
  <c r="J136" i="27"/>
  <c r="J135" i="27"/>
  <c r="J134" i="27"/>
  <c r="J133" i="27"/>
  <c r="J132" i="27"/>
  <c r="J131" i="27"/>
  <c r="J130" i="27"/>
  <c r="J129" i="27"/>
  <c r="J128" i="27"/>
  <c r="J127" i="27"/>
  <c r="J126" i="27"/>
  <c r="J125" i="27"/>
  <c r="J124" i="27"/>
  <c r="J123" i="27"/>
  <c r="J122" i="27"/>
  <c r="J121" i="27"/>
  <c r="J120" i="27"/>
  <c r="J119" i="27"/>
  <c r="J118" i="27"/>
  <c r="J117" i="27"/>
  <c r="J116" i="27"/>
  <c r="J115" i="27"/>
  <c r="J114" i="27"/>
  <c r="J113" i="27"/>
  <c r="J112" i="27"/>
  <c r="J111" i="27"/>
  <c r="J110" i="27"/>
  <c r="J109" i="27"/>
  <c r="J108" i="27"/>
  <c r="J107" i="27"/>
  <c r="J106" i="27"/>
  <c r="J105" i="27"/>
  <c r="J104" i="27"/>
  <c r="J103" i="27"/>
  <c r="J102" i="27"/>
  <c r="J101" i="27"/>
  <c r="J100" i="27"/>
  <c r="J99" i="27"/>
  <c r="J98" i="27"/>
  <c r="AD120" i="11"/>
  <c r="AD118" i="11"/>
  <c r="AD104" i="11"/>
  <c r="AD103" i="11"/>
  <c r="AD87" i="11"/>
  <c r="AD86" i="11"/>
  <c r="AD85" i="11"/>
  <c r="AD83" i="11"/>
  <c r="AD76" i="11"/>
  <c r="AD75" i="11"/>
  <c r="AD70" i="11"/>
  <c r="AD69" i="11"/>
  <c r="AD59" i="11"/>
  <c r="AD58" i="11"/>
  <c r="AD50" i="11"/>
  <c r="AD49" i="11"/>
  <c r="AD41" i="11"/>
  <c r="AD40" i="11"/>
  <c r="AD39" i="11"/>
  <c r="AD36" i="11"/>
  <c r="AD35" i="11"/>
  <c r="AD33" i="11"/>
  <c r="AD32" i="11"/>
  <c r="AD27" i="11"/>
  <c r="AD26" i="11"/>
  <c r="AD25" i="11"/>
  <c r="AD18" i="11"/>
  <c r="AD17" i="11"/>
  <c r="AD16" i="11"/>
  <c r="AD10" i="11"/>
  <c r="AD120" i="42"/>
  <c r="AC120" i="42"/>
  <c r="AC119" i="42"/>
  <c r="AD118" i="42"/>
  <c r="AC118" i="42"/>
  <c r="AC117" i="42"/>
  <c r="AC116" i="42"/>
  <c r="AC115" i="42"/>
  <c r="AC114" i="42"/>
  <c r="AC113" i="42"/>
  <c r="AC112" i="42"/>
  <c r="AC111" i="42"/>
  <c r="AC110" i="42"/>
  <c r="AC109" i="42"/>
  <c r="AC108" i="42"/>
  <c r="AC107" i="42"/>
  <c r="AC106" i="42"/>
  <c r="AC105" i="42"/>
  <c r="AD104" i="42"/>
  <c r="AC104" i="42"/>
  <c r="AD103" i="42"/>
  <c r="AC103" i="42"/>
  <c r="AC102" i="42"/>
  <c r="AC101" i="42"/>
  <c r="AC100" i="42"/>
  <c r="AC99" i="42"/>
  <c r="AC98" i="42"/>
  <c r="AC97" i="42"/>
  <c r="AC96" i="42"/>
  <c r="AC95" i="42"/>
  <c r="AC94" i="42"/>
  <c r="AC93" i="42"/>
  <c r="AC92" i="42"/>
  <c r="AC91" i="42"/>
  <c r="AC90" i="42"/>
  <c r="AC89" i="42"/>
  <c r="AC88" i="42"/>
  <c r="AD87" i="42"/>
  <c r="AC87" i="42"/>
  <c r="AD86" i="42"/>
  <c r="AC86" i="42"/>
  <c r="AD85" i="42"/>
  <c r="AC85" i="42"/>
  <c r="AC84" i="42"/>
  <c r="AD83" i="42"/>
  <c r="AC83" i="42"/>
  <c r="AC82" i="42"/>
  <c r="AC81" i="42"/>
  <c r="AC80" i="42"/>
  <c r="AC79" i="42"/>
  <c r="AC78" i="42"/>
  <c r="AC77" i="42"/>
  <c r="AD76" i="42"/>
  <c r="AC76" i="42"/>
  <c r="AD75" i="42"/>
  <c r="AC75" i="42"/>
  <c r="AC74" i="42"/>
  <c r="AC73" i="42"/>
  <c r="AC72" i="42"/>
  <c r="AC71" i="42"/>
  <c r="AD70" i="42"/>
  <c r="AC70" i="42"/>
  <c r="AD69" i="42"/>
  <c r="AC69" i="42"/>
  <c r="AD68" i="42"/>
  <c r="AC68" i="42"/>
  <c r="AD67" i="42"/>
  <c r="AC67" i="42"/>
  <c r="AD66" i="42"/>
  <c r="AC66" i="42"/>
  <c r="AD65" i="42"/>
  <c r="AC65" i="42"/>
  <c r="AD64" i="42"/>
  <c r="AC64" i="42"/>
  <c r="AD63" i="42"/>
  <c r="AC63" i="42"/>
  <c r="AC62" i="42"/>
  <c r="AC61" i="42"/>
  <c r="AC60" i="42"/>
  <c r="AD59" i="42"/>
  <c r="AC59" i="42"/>
  <c r="AD58" i="42"/>
  <c r="AC58" i="42"/>
  <c r="AC57" i="42"/>
  <c r="AC56" i="42"/>
  <c r="AC55" i="42"/>
  <c r="AC54" i="42"/>
  <c r="AC53" i="42"/>
  <c r="AC52" i="42"/>
  <c r="AC51" i="42"/>
  <c r="AD50" i="42"/>
  <c r="AC50" i="42"/>
  <c r="AD49" i="42"/>
  <c r="AC49" i="42"/>
  <c r="AC48" i="42"/>
  <c r="AC47" i="42"/>
  <c r="AC46" i="42"/>
  <c r="AC45" i="42"/>
  <c r="AC44" i="42"/>
  <c r="AC43" i="42"/>
  <c r="AC42" i="42"/>
  <c r="AD41" i="42"/>
  <c r="AC41" i="42"/>
  <c r="AD40" i="42"/>
  <c r="AC40" i="42"/>
  <c r="AD39" i="42"/>
  <c r="AC39" i="42"/>
  <c r="AC38" i="42"/>
  <c r="AC37" i="42"/>
  <c r="AC36" i="42"/>
  <c r="AC35" i="42"/>
  <c r="AC34" i="42"/>
  <c r="AD33" i="42"/>
  <c r="AC33" i="42"/>
  <c r="AD32" i="42"/>
  <c r="AC32" i="42"/>
  <c r="AC31" i="42"/>
  <c r="AC30" i="42"/>
  <c r="AC29" i="42"/>
  <c r="AC28" i="42"/>
  <c r="AC27" i="42"/>
  <c r="AD26" i="42"/>
  <c r="AC26" i="42"/>
  <c r="AD25" i="42"/>
  <c r="AC25" i="42"/>
  <c r="AC24" i="42"/>
  <c r="AC23" i="42"/>
  <c r="AC22" i="42"/>
  <c r="AC21" i="42"/>
  <c r="AC20" i="42"/>
  <c r="AC19" i="42"/>
  <c r="AD18" i="42"/>
  <c r="AC18" i="42"/>
  <c r="AD17" i="42"/>
  <c r="AC17" i="42"/>
  <c r="AD16" i="42"/>
  <c r="AC16" i="42"/>
  <c r="AC15" i="42"/>
  <c r="AC14" i="42"/>
  <c r="AC13" i="42"/>
  <c r="AC12" i="42"/>
  <c r="AC11" i="42"/>
  <c r="AD10" i="42"/>
  <c r="AC10" i="42"/>
  <c r="AD9" i="42"/>
  <c r="AC9" i="42"/>
  <c r="AC120" i="11"/>
  <c r="AC119" i="11"/>
  <c r="AC118" i="11"/>
  <c r="AC117" i="11"/>
  <c r="AC116" i="11"/>
  <c r="AC115" i="11"/>
  <c r="AC114" i="11"/>
  <c r="AC113" i="11"/>
  <c r="AC112" i="11"/>
  <c r="AC111" i="11"/>
  <c r="AC110" i="11"/>
  <c r="AC109" i="11"/>
  <c r="AC108" i="11"/>
  <c r="AC107" i="11"/>
  <c r="AC106" i="11"/>
  <c r="AC105" i="11"/>
  <c r="AC104" i="11"/>
  <c r="AC103" i="11"/>
  <c r="AC102" i="11"/>
  <c r="AC101" i="11"/>
  <c r="AC100" i="11"/>
  <c r="AC99" i="11"/>
  <c r="AC98" i="11"/>
  <c r="AC97" i="11"/>
  <c r="AC96" i="11"/>
  <c r="AC95" i="11"/>
  <c r="AC94" i="11"/>
  <c r="AC93" i="11"/>
  <c r="AC92" i="11"/>
  <c r="AC91" i="11"/>
  <c r="AC90" i="11"/>
  <c r="AC89" i="11"/>
  <c r="AC88" i="11"/>
  <c r="AC87" i="11"/>
  <c r="AC86" i="11"/>
  <c r="AC85" i="11"/>
  <c r="AC84" i="11"/>
  <c r="AC83" i="11"/>
  <c r="AC82" i="11"/>
  <c r="AC81" i="11"/>
  <c r="AC80" i="11"/>
  <c r="AC79" i="11"/>
  <c r="AC78" i="11"/>
  <c r="AC77" i="11"/>
  <c r="AC76" i="11"/>
  <c r="AC75" i="11"/>
  <c r="AC74" i="11"/>
  <c r="AC73" i="11"/>
  <c r="AC72" i="11"/>
  <c r="AC71" i="11"/>
  <c r="AC70" i="11"/>
  <c r="AC69" i="11"/>
  <c r="AC62" i="11"/>
  <c r="AC61" i="11"/>
  <c r="AC60" i="11"/>
  <c r="AC59" i="11"/>
  <c r="AC58" i="11"/>
  <c r="AC57" i="11"/>
  <c r="AC56" i="11"/>
  <c r="AC55" i="11"/>
  <c r="AC54" i="11"/>
  <c r="AC53" i="11"/>
  <c r="AC52" i="11"/>
  <c r="AC51" i="11"/>
  <c r="AC50" i="11"/>
  <c r="AC49" i="11"/>
  <c r="AC48" i="11"/>
  <c r="AC47" i="11"/>
  <c r="AC46" i="11"/>
  <c r="AC45" i="11"/>
  <c r="AC44" i="11"/>
  <c r="AC43" i="11"/>
  <c r="AC42" i="11"/>
  <c r="AC41" i="11"/>
  <c r="AC40" i="11"/>
  <c r="AC39" i="11"/>
  <c r="AC38" i="11"/>
  <c r="AC37" i="11"/>
  <c r="AC36" i="11"/>
  <c r="AC35" i="11"/>
  <c r="AC34" i="11"/>
  <c r="AC33" i="11"/>
  <c r="AC32" i="11"/>
  <c r="AC31" i="11"/>
  <c r="AC30" i="11"/>
  <c r="AC29" i="11"/>
  <c r="AC28" i="11"/>
  <c r="AC27" i="11"/>
  <c r="AC26" i="11"/>
  <c r="AC25" i="11"/>
  <c r="AC24" i="11"/>
  <c r="AC23" i="11"/>
  <c r="AC22" i="11"/>
  <c r="AC21" i="11"/>
  <c r="AC20" i="11"/>
  <c r="AC19" i="11"/>
  <c r="AC18" i="11"/>
  <c r="AC17" i="11"/>
  <c r="AC16" i="11"/>
  <c r="AC15" i="11"/>
  <c r="AC14" i="11"/>
  <c r="AC13" i="11"/>
  <c r="AC12" i="11"/>
  <c r="AC11" i="11"/>
  <c r="AC10" i="11"/>
  <c r="AD9" i="11"/>
  <c r="AC9" i="11"/>
  <c r="L67" i="11"/>
  <c r="J67" i="11"/>
  <c r="I67" i="11"/>
  <c r="E19" i="43"/>
  <c r="D19" i="43"/>
  <c r="E19" i="34" s="1"/>
  <c r="I19" i="34" s="1"/>
  <c r="E18" i="43"/>
  <c r="D18" i="43"/>
  <c r="E18" i="34" s="1"/>
  <c r="I18" i="34" s="1"/>
  <c r="E16" i="43"/>
  <c r="D16" i="43"/>
  <c r="E14" i="43"/>
  <c r="D14" i="43"/>
  <c r="A14" i="43"/>
  <c r="A15" i="43" s="1"/>
  <c r="A16" i="43" s="1"/>
  <c r="A17" i="43" s="1"/>
  <c r="A18" i="43" s="1"/>
  <c r="A19" i="43" s="1"/>
  <c r="A20" i="43" s="1"/>
  <c r="E13" i="43"/>
  <c r="D13" i="43"/>
  <c r="AE39" i="11" l="1"/>
  <c r="AF39" i="11" s="1"/>
  <c r="AE59" i="11"/>
  <c r="AF59" i="11" s="1"/>
  <c r="AE103" i="11"/>
  <c r="AF103" i="11" s="1"/>
  <c r="AE26" i="11"/>
  <c r="AF26" i="11" s="1"/>
  <c r="AE58" i="11"/>
  <c r="AF58" i="11" s="1"/>
  <c r="AE33" i="11"/>
  <c r="AF33" i="11" s="1"/>
  <c r="AE49" i="11"/>
  <c r="AF49" i="11" s="1"/>
  <c r="AE85" i="11"/>
  <c r="AF85" i="11" s="1"/>
  <c r="AE10" i="11"/>
  <c r="AF10" i="11" s="1"/>
  <c r="AE18" i="11"/>
  <c r="AF18" i="11" s="1"/>
  <c r="AE120" i="11"/>
  <c r="AF120" i="11" s="1"/>
  <c r="AE17" i="11"/>
  <c r="AF17" i="11" s="1"/>
  <c r="AE25" i="11"/>
  <c r="AF25" i="11" s="1"/>
  <c r="AE41" i="11"/>
  <c r="AF41" i="11" s="1"/>
  <c r="AE75" i="11"/>
  <c r="AF75" i="11" s="1"/>
  <c r="AE83" i="11"/>
  <c r="AF83" i="11" s="1"/>
  <c r="AE16" i="11"/>
  <c r="AF16" i="11" s="1"/>
  <c r="AE32" i="11"/>
  <c r="AF32" i="11" s="1"/>
  <c r="AE40" i="11"/>
  <c r="AF40" i="11" s="1"/>
  <c r="AE118" i="11"/>
  <c r="AF118" i="11" s="1"/>
  <c r="D15" i="43"/>
  <c r="D17" i="43" s="1"/>
  <c r="E13" i="34"/>
  <c r="I13" i="34" s="1"/>
  <c r="AE50" i="11"/>
  <c r="AF50" i="11" s="1"/>
  <c r="E15" i="43"/>
  <c r="E17" i="43" s="1"/>
  <c r="E20" i="43" s="1"/>
  <c r="J16" i="43"/>
  <c r="K16" i="43" s="1"/>
  <c r="E16" i="34"/>
  <c r="I16" i="34" s="1"/>
  <c r="AE9" i="11"/>
  <c r="AF9" i="11" s="1"/>
  <c r="J14" i="43"/>
  <c r="K14" i="43" s="1"/>
  <c r="E14" i="34"/>
  <c r="I14" i="34" s="1"/>
  <c r="AE76" i="11"/>
  <c r="AF76" i="11" s="1"/>
  <c r="AE104" i="11"/>
  <c r="AF104" i="11" s="1"/>
  <c r="AE87" i="11"/>
  <c r="AF87" i="11" s="1"/>
  <c r="AE70" i="11"/>
  <c r="AF70" i="11" s="1"/>
  <c r="AE86" i="11"/>
  <c r="AF86" i="11" s="1"/>
  <c r="AE69" i="11"/>
  <c r="AF69" i="11" s="1"/>
  <c r="C53" i="27"/>
  <c r="H53" i="27"/>
  <c r="I53" i="27" s="1"/>
  <c r="F53" i="27"/>
  <c r="E53" i="27"/>
  <c r="J13" i="43"/>
  <c r="K13" i="43" s="1"/>
  <c r="J15" i="43" l="1"/>
  <c r="K15" i="43" s="1"/>
  <c r="J17" i="43"/>
  <c r="K17" i="43" s="1"/>
  <c r="D20" i="43"/>
  <c r="J20" i="43" l="1"/>
  <c r="K20" i="43" s="1"/>
  <c r="D41" i="43"/>
  <c r="J144" i="42" l="1"/>
  <c r="J146" i="42" s="1"/>
  <c r="K133" i="42"/>
  <c r="N125" i="42"/>
  <c r="N123" i="42"/>
  <c r="L115" i="42"/>
  <c r="J115" i="42"/>
  <c r="AD115" i="42" s="1"/>
  <c r="AE115" i="11" s="1"/>
  <c r="I115" i="42"/>
  <c r="L114" i="42"/>
  <c r="J114" i="42"/>
  <c r="AD114" i="42" s="1"/>
  <c r="AE114" i="11" s="1"/>
  <c r="I114" i="42"/>
  <c r="L113" i="42"/>
  <c r="J113" i="42"/>
  <c r="AD113" i="42" s="1"/>
  <c r="AE113" i="11" s="1"/>
  <c r="I113" i="42"/>
  <c r="L112" i="42"/>
  <c r="J112" i="42"/>
  <c r="AD112" i="42" s="1"/>
  <c r="AE112" i="11" s="1"/>
  <c r="I112" i="42"/>
  <c r="L111" i="42"/>
  <c r="J111" i="42"/>
  <c r="AD111" i="42" s="1"/>
  <c r="AE111" i="11" s="1"/>
  <c r="I111" i="42"/>
  <c r="L110" i="42"/>
  <c r="J110" i="42"/>
  <c r="AD110" i="42" s="1"/>
  <c r="AE110" i="11" s="1"/>
  <c r="I110" i="42"/>
  <c r="L109" i="42"/>
  <c r="J109" i="42"/>
  <c r="AD109" i="42" s="1"/>
  <c r="AE109" i="11" s="1"/>
  <c r="I109" i="42"/>
  <c r="L108" i="42"/>
  <c r="J108" i="42"/>
  <c r="AD108" i="42" s="1"/>
  <c r="AE108" i="11" s="1"/>
  <c r="I108" i="42"/>
  <c r="L107" i="42"/>
  <c r="J107" i="42"/>
  <c r="AD107" i="42" s="1"/>
  <c r="AE107" i="11" s="1"/>
  <c r="I107" i="42"/>
  <c r="L106" i="42"/>
  <c r="J106" i="42"/>
  <c r="AD106" i="42" s="1"/>
  <c r="AE106" i="11" s="1"/>
  <c r="I106" i="42"/>
  <c r="L105" i="42"/>
  <c r="J105" i="42"/>
  <c r="AD105" i="42" s="1"/>
  <c r="AE105" i="11" s="1"/>
  <c r="I105" i="42"/>
  <c r="L101" i="42"/>
  <c r="J101" i="42"/>
  <c r="AD101" i="42" s="1"/>
  <c r="AE101" i="11" s="1"/>
  <c r="I101" i="42"/>
  <c r="L100" i="42"/>
  <c r="J100" i="42"/>
  <c r="AD100" i="42" s="1"/>
  <c r="AE100" i="11" s="1"/>
  <c r="I100" i="42"/>
  <c r="L99" i="42"/>
  <c r="J99" i="42"/>
  <c r="AD99" i="42" s="1"/>
  <c r="AE99" i="11" s="1"/>
  <c r="I99" i="42"/>
  <c r="L98" i="42"/>
  <c r="J98" i="42"/>
  <c r="AD98" i="42" s="1"/>
  <c r="AE98" i="11" s="1"/>
  <c r="I98" i="42"/>
  <c r="L97" i="42"/>
  <c r="J97" i="42"/>
  <c r="AD97" i="42" s="1"/>
  <c r="AE97" i="11" s="1"/>
  <c r="I97" i="42"/>
  <c r="L96" i="42"/>
  <c r="J96" i="42"/>
  <c r="AD96" i="42" s="1"/>
  <c r="AE96" i="11" s="1"/>
  <c r="I96" i="42"/>
  <c r="L95" i="42"/>
  <c r="J95" i="42"/>
  <c r="AD95" i="42" s="1"/>
  <c r="AE95" i="11" s="1"/>
  <c r="I95" i="42"/>
  <c r="L94" i="42"/>
  <c r="J94" i="42"/>
  <c r="AD94" i="42" s="1"/>
  <c r="AE94" i="11" s="1"/>
  <c r="I94" i="42"/>
  <c r="L93" i="42"/>
  <c r="J93" i="42"/>
  <c r="AD93" i="42" s="1"/>
  <c r="AE93" i="11" s="1"/>
  <c r="I93" i="42"/>
  <c r="L92" i="42"/>
  <c r="J92" i="42"/>
  <c r="AD92" i="42" s="1"/>
  <c r="AE92" i="11" s="1"/>
  <c r="I92" i="42"/>
  <c r="L91" i="42"/>
  <c r="J91" i="42"/>
  <c r="AD91" i="42" s="1"/>
  <c r="AE91" i="11" s="1"/>
  <c r="I91" i="42"/>
  <c r="L90" i="42"/>
  <c r="J90" i="42"/>
  <c r="AD90" i="42" s="1"/>
  <c r="AE90" i="11" s="1"/>
  <c r="I90" i="42"/>
  <c r="L89" i="42"/>
  <c r="J89" i="42"/>
  <c r="AD89" i="42" s="1"/>
  <c r="AE89" i="11" s="1"/>
  <c r="I89" i="42"/>
  <c r="L88" i="42"/>
  <c r="J88" i="42"/>
  <c r="AD88" i="42" s="1"/>
  <c r="AE88" i="11" s="1"/>
  <c r="I88" i="42"/>
  <c r="L79" i="42"/>
  <c r="J79" i="42"/>
  <c r="AD79" i="42" s="1"/>
  <c r="AE79" i="11" s="1"/>
  <c r="I79" i="42"/>
  <c r="L78" i="42"/>
  <c r="J78" i="42"/>
  <c r="AD78" i="42" s="1"/>
  <c r="AE78" i="11" s="1"/>
  <c r="I78" i="42"/>
  <c r="L77" i="42"/>
  <c r="J77" i="42"/>
  <c r="AD77" i="42" s="1"/>
  <c r="AE77" i="11" s="1"/>
  <c r="I77" i="42"/>
  <c r="L73" i="42"/>
  <c r="J73" i="42"/>
  <c r="AD73" i="42" s="1"/>
  <c r="AE73" i="11" s="1"/>
  <c r="I73" i="42"/>
  <c r="L72" i="42"/>
  <c r="J72" i="42"/>
  <c r="AD72" i="42" s="1"/>
  <c r="AE72" i="11" s="1"/>
  <c r="I72" i="42"/>
  <c r="L71" i="42"/>
  <c r="J71" i="42"/>
  <c r="AD71" i="42" s="1"/>
  <c r="AE71" i="11" s="1"/>
  <c r="I71" i="42"/>
  <c r="L60" i="42"/>
  <c r="L61" i="42" s="1"/>
  <c r="J60" i="42"/>
  <c r="AD60" i="42" s="1"/>
  <c r="AE60" i="11" s="1"/>
  <c r="I60" i="42"/>
  <c r="I61" i="42" s="1"/>
  <c r="L56" i="42"/>
  <c r="J56" i="42"/>
  <c r="AD56" i="42" s="1"/>
  <c r="AE56" i="11" s="1"/>
  <c r="I56" i="42"/>
  <c r="L55" i="42"/>
  <c r="J55" i="42"/>
  <c r="AD55" i="42" s="1"/>
  <c r="AE55" i="11" s="1"/>
  <c r="I55" i="42"/>
  <c r="L54" i="42"/>
  <c r="J54" i="42"/>
  <c r="AD54" i="42" s="1"/>
  <c r="AE54" i="11" s="1"/>
  <c r="I54" i="42"/>
  <c r="L53" i="42"/>
  <c r="J53" i="42"/>
  <c r="AD53" i="42" s="1"/>
  <c r="AE53" i="11" s="1"/>
  <c r="I53" i="42"/>
  <c r="L52" i="42"/>
  <c r="J52" i="42"/>
  <c r="AD52" i="42" s="1"/>
  <c r="AE52" i="11" s="1"/>
  <c r="I52" i="42"/>
  <c r="L51" i="42"/>
  <c r="J51" i="42"/>
  <c r="AD51" i="42" s="1"/>
  <c r="AE51" i="11" s="1"/>
  <c r="I51" i="42"/>
  <c r="L47" i="42"/>
  <c r="J47" i="42"/>
  <c r="AD47" i="42" s="1"/>
  <c r="AE47" i="11" s="1"/>
  <c r="I47" i="42"/>
  <c r="L46" i="42"/>
  <c r="J46" i="42"/>
  <c r="AD46" i="42" s="1"/>
  <c r="AE46" i="11" s="1"/>
  <c r="I46" i="42"/>
  <c r="L45" i="42"/>
  <c r="J45" i="42"/>
  <c r="AD45" i="42" s="1"/>
  <c r="AE45" i="11" s="1"/>
  <c r="I45" i="42"/>
  <c r="L44" i="42"/>
  <c r="J44" i="42"/>
  <c r="AD44" i="42" s="1"/>
  <c r="AE44" i="11" s="1"/>
  <c r="I44" i="42"/>
  <c r="L43" i="42"/>
  <c r="J43" i="42"/>
  <c r="AD43" i="42" s="1"/>
  <c r="AE43" i="11" s="1"/>
  <c r="I43" i="42"/>
  <c r="L42" i="42"/>
  <c r="J42" i="42"/>
  <c r="AD42" i="42" s="1"/>
  <c r="AE42" i="11" s="1"/>
  <c r="I42" i="42"/>
  <c r="L36" i="42"/>
  <c r="J36" i="42"/>
  <c r="AD36" i="42" s="1"/>
  <c r="AE36" i="11" s="1"/>
  <c r="AF36" i="11" s="1"/>
  <c r="I36" i="42"/>
  <c r="L35" i="42"/>
  <c r="J35" i="42"/>
  <c r="AD35" i="42" s="1"/>
  <c r="AE35" i="11" s="1"/>
  <c r="AF35" i="11" s="1"/>
  <c r="I35" i="42"/>
  <c r="L34" i="42"/>
  <c r="J34" i="42"/>
  <c r="AD34" i="42" s="1"/>
  <c r="AE34" i="11" s="1"/>
  <c r="I34" i="42"/>
  <c r="L29" i="42"/>
  <c r="J29" i="42"/>
  <c r="AD29" i="42" s="1"/>
  <c r="AE29" i="11" s="1"/>
  <c r="I29" i="42"/>
  <c r="L28" i="42"/>
  <c r="J28" i="42"/>
  <c r="AD28" i="42" s="1"/>
  <c r="AE28" i="11" s="1"/>
  <c r="I28" i="42"/>
  <c r="L27" i="42"/>
  <c r="J27" i="42"/>
  <c r="AD27" i="42" s="1"/>
  <c r="AE27" i="11" s="1"/>
  <c r="AF27" i="11" s="1"/>
  <c r="I27" i="42"/>
  <c r="L23" i="42"/>
  <c r="J23" i="42"/>
  <c r="AD23" i="42" s="1"/>
  <c r="AE23" i="11" s="1"/>
  <c r="I23" i="42"/>
  <c r="L22" i="42"/>
  <c r="J22" i="42"/>
  <c r="AD22" i="42" s="1"/>
  <c r="AE22" i="11" s="1"/>
  <c r="I22" i="42"/>
  <c r="L21" i="42"/>
  <c r="J21" i="42"/>
  <c r="AD21" i="42" s="1"/>
  <c r="AE21" i="11" s="1"/>
  <c r="I21" i="42"/>
  <c r="L20" i="42"/>
  <c r="J20" i="42"/>
  <c r="AD20" i="42" s="1"/>
  <c r="AE20" i="11" s="1"/>
  <c r="I20" i="42"/>
  <c r="L19" i="42"/>
  <c r="J19" i="42"/>
  <c r="AD19" i="42" s="1"/>
  <c r="AE19" i="11" s="1"/>
  <c r="I19" i="42"/>
  <c r="L14" i="42"/>
  <c r="J14" i="42"/>
  <c r="AD14" i="42" s="1"/>
  <c r="AE14" i="11" s="1"/>
  <c r="I14" i="42"/>
  <c r="L13" i="42"/>
  <c r="J13" i="42"/>
  <c r="AD13" i="42" s="1"/>
  <c r="AE13" i="11" s="1"/>
  <c r="I13" i="42"/>
  <c r="L12" i="42"/>
  <c r="J12" i="42"/>
  <c r="AD12" i="42" s="1"/>
  <c r="AE12" i="11" s="1"/>
  <c r="I12" i="42"/>
  <c r="L11" i="42"/>
  <c r="J11" i="42"/>
  <c r="AD11" i="42" s="1"/>
  <c r="AE11" i="11" s="1"/>
  <c r="I11" i="42"/>
  <c r="B10" i="42"/>
  <c r="B11" i="42" s="1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B26" i="42" s="1"/>
  <c r="B27" i="42" s="1"/>
  <c r="B28" i="42" s="1"/>
  <c r="B29" i="42" s="1"/>
  <c r="B30" i="42" s="1"/>
  <c r="B31" i="42" s="1"/>
  <c r="B32" i="42" s="1"/>
  <c r="B33" i="42" s="1"/>
  <c r="B34" i="42" s="1"/>
  <c r="B35" i="42" s="1"/>
  <c r="B36" i="42" s="1"/>
  <c r="B37" i="42" s="1"/>
  <c r="B38" i="42" s="1"/>
  <c r="B39" i="42" s="1"/>
  <c r="B40" i="42" s="1"/>
  <c r="B41" i="42" s="1"/>
  <c r="B42" i="42" s="1"/>
  <c r="B43" i="42" s="1"/>
  <c r="B44" i="42" s="1"/>
  <c r="B45" i="42" s="1"/>
  <c r="B46" i="42" s="1"/>
  <c r="B47" i="42" s="1"/>
  <c r="B48" i="42" s="1"/>
  <c r="B49" i="42" s="1"/>
  <c r="B50" i="42" s="1"/>
  <c r="B51" i="42" s="1"/>
  <c r="B52" i="42" s="1"/>
  <c r="B53" i="42" s="1"/>
  <c r="B54" i="42" s="1"/>
  <c r="B55" i="42" s="1"/>
  <c r="B56" i="42" s="1"/>
  <c r="B57" i="42" s="1"/>
  <c r="B58" i="42" s="1"/>
  <c r="B59" i="42" s="1"/>
  <c r="B60" i="42" s="1"/>
  <c r="B61" i="42" s="1"/>
  <c r="B62" i="42" s="1"/>
  <c r="B63" i="42" s="1"/>
  <c r="B69" i="42" s="1"/>
  <c r="B70" i="42" s="1"/>
  <c r="B71" i="42" s="1"/>
  <c r="B72" i="42" s="1"/>
  <c r="B73" i="42" s="1"/>
  <c r="B74" i="42" s="1"/>
  <c r="B75" i="42" s="1"/>
  <c r="B76" i="42" s="1"/>
  <c r="B77" i="42" s="1"/>
  <c r="B78" i="42" s="1"/>
  <c r="B79" i="42" s="1"/>
  <c r="B80" i="42" s="1"/>
  <c r="B81" i="42" s="1"/>
  <c r="B82" i="42" s="1"/>
  <c r="B83" i="42" s="1"/>
  <c r="B84" i="42" s="1"/>
  <c r="B85" i="42" s="1"/>
  <c r="B86" i="42" s="1"/>
  <c r="B87" i="42" s="1"/>
  <c r="B88" i="42" s="1"/>
  <c r="B89" i="42" s="1"/>
  <c r="B90" i="42" s="1"/>
  <c r="B91" i="42" s="1"/>
  <c r="B92" i="42" s="1"/>
  <c r="B93" i="42" s="1"/>
  <c r="B94" i="42" s="1"/>
  <c r="B95" i="42" s="1"/>
  <c r="B96" i="42" s="1"/>
  <c r="B97" i="42" s="1"/>
  <c r="B98" i="42" s="1"/>
  <c r="B99" i="42" s="1"/>
  <c r="B100" i="42" s="1"/>
  <c r="B101" i="42" s="1"/>
  <c r="B102" i="42" s="1"/>
  <c r="B103" i="42" s="1"/>
  <c r="B104" i="42" s="1"/>
  <c r="B105" i="42" s="1"/>
  <c r="B106" i="42" s="1"/>
  <c r="B107" i="42" s="1"/>
  <c r="B108" i="42" s="1"/>
  <c r="B109" i="42" s="1"/>
  <c r="B110" i="42" s="1"/>
  <c r="B111" i="42" s="1"/>
  <c r="B112" i="42" s="1"/>
  <c r="B113" i="42" s="1"/>
  <c r="B114" i="42" s="1"/>
  <c r="B115" i="42" s="1"/>
  <c r="B116" i="42" s="1"/>
  <c r="B117" i="42" s="1"/>
  <c r="B118" i="42" s="1"/>
  <c r="B119" i="42" s="1"/>
  <c r="I30" i="42" l="1"/>
  <c r="L102" i="42"/>
  <c r="I37" i="42"/>
  <c r="I116" i="42"/>
  <c r="L15" i="42"/>
  <c r="L37" i="42"/>
  <c r="L74" i="42"/>
  <c r="L80" i="42"/>
  <c r="L116" i="42"/>
  <c r="L30" i="42"/>
  <c r="I48" i="42"/>
  <c r="L57" i="42"/>
  <c r="L24" i="42"/>
  <c r="K60" i="42"/>
  <c r="I80" i="42"/>
  <c r="L48" i="42"/>
  <c r="L62" i="42" s="1"/>
  <c r="I57" i="42"/>
  <c r="I74" i="42"/>
  <c r="I24" i="42"/>
  <c r="I102" i="42"/>
  <c r="I117" i="42" s="1"/>
  <c r="K114" i="42"/>
  <c r="K115" i="42"/>
  <c r="I15" i="42"/>
  <c r="J116" i="42"/>
  <c r="J30" i="42"/>
  <c r="AD30" i="42" s="1"/>
  <c r="AE30" i="11" s="1"/>
  <c r="J57" i="42"/>
  <c r="J37" i="42"/>
  <c r="K42" i="42"/>
  <c r="K43" i="42"/>
  <c r="K44" i="42"/>
  <c r="K45" i="42"/>
  <c r="K46" i="42"/>
  <c r="K47" i="42"/>
  <c r="K51" i="42"/>
  <c r="K52" i="42"/>
  <c r="K53" i="42"/>
  <c r="K54" i="42"/>
  <c r="K55" i="42"/>
  <c r="K56" i="42"/>
  <c r="J80" i="42"/>
  <c r="J102" i="42"/>
  <c r="K106" i="42"/>
  <c r="K108" i="42"/>
  <c r="K110" i="42"/>
  <c r="K112" i="42"/>
  <c r="K113" i="42"/>
  <c r="K12" i="42"/>
  <c r="K13" i="42"/>
  <c r="K14" i="42"/>
  <c r="K35" i="42"/>
  <c r="J74" i="42"/>
  <c r="K77" i="42"/>
  <c r="K78" i="42"/>
  <c r="K79" i="42"/>
  <c r="K88" i="42"/>
  <c r="K89" i="42"/>
  <c r="K90" i="42"/>
  <c r="K91" i="42"/>
  <c r="K92" i="42"/>
  <c r="K93" i="42"/>
  <c r="K94" i="42"/>
  <c r="K95" i="42"/>
  <c r="K96" i="42"/>
  <c r="K97" i="42"/>
  <c r="K98" i="42"/>
  <c r="K99" i="42"/>
  <c r="K100" i="42"/>
  <c r="K101" i="42"/>
  <c r="L117" i="42"/>
  <c r="J24" i="42"/>
  <c r="J48" i="42"/>
  <c r="J15" i="42"/>
  <c r="K19" i="42"/>
  <c r="K20" i="42"/>
  <c r="K21" i="42"/>
  <c r="K22" i="42"/>
  <c r="K23" i="42"/>
  <c r="K27" i="42"/>
  <c r="K28" i="42"/>
  <c r="K29" i="42"/>
  <c r="K105" i="42"/>
  <c r="K107" i="42"/>
  <c r="K109" i="42"/>
  <c r="K111" i="42"/>
  <c r="K11" i="42"/>
  <c r="K34" i="42"/>
  <c r="K36" i="42"/>
  <c r="J61" i="42"/>
  <c r="K71" i="42"/>
  <c r="K72" i="42"/>
  <c r="K73" i="42"/>
  <c r="K74" i="42"/>
  <c r="I31" i="42" l="1"/>
  <c r="I38" i="42" s="1"/>
  <c r="K102" i="42"/>
  <c r="I62" i="42"/>
  <c r="L81" i="42"/>
  <c r="L82" i="42" s="1"/>
  <c r="I81" i="42"/>
  <c r="L31" i="42"/>
  <c r="L38" i="42" s="1"/>
  <c r="K15" i="42"/>
  <c r="AD15" i="42"/>
  <c r="AE15" i="11" s="1"/>
  <c r="K80" i="42"/>
  <c r="AD80" i="42"/>
  <c r="AE80" i="11" s="1"/>
  <c r="K116" i="42"/>
  <c r="AD116" i="42"/>
  <c r="AE116" i="11" s="1"/>
  <c r="J62" i="42"/>
  <c r="AD48" i="42"/>
  <c r="AE48" i="11" s="1"/>
  <c r="K48" i="42"/>
  <c r="J81" i="42"/>
  <c r="AD74" i="42"/>
  <c r="AE74" i="11" s="1"/>
  <c r="K37" i="42"/>
  <c r="AD37" i="42"/>
  <c r="AE37" i="11" s="1"/>
  <c r="AD24" i="42"/>
  <c r="AE24" i="11" s="1"/>
  <c r="K24" i="42"/>
  <c r="J31" i="42"/>
  <c r="J38" i="42" s="1"/>
  <c r="K57" i="42"/>
  <c r="AD57" i="42"/>
  <c r="AE57" i="11" s="1"/>
  <c r="K30" i="42"/>
  <c r="K61" i="42"/>
  <c r="AD61" i="42"/>
  <c r="AE61" i="11" s="1"/>
  <c r="J117" i="42"/>
  <c r="AD102" i="42"/>
  <c r="AE102" i="11" s="1"/>
  <c r="I82" i="42" l="1"/>
  <c r="I84" i="42" s="1"/>
  <c r="I119" i="42" s="1"/>
  <c r="I133" i="42" s="1"/>
  <c r="L84" i="42"/>
  <c r="L119" i="42" s="1"/>
  <c r="L133" i="42" s="1"/>
  <c r="AD38" i="42"/>
  <c r="AE38" i="11" s="1"/>
  <c r="K38" i="42"/>
  <c r="AD62" i="42"/>
  <c r="AE62" i="11" s="1"/>
  <c r="K62" i="42"/>
  <c r="J82" i="42"/>
  <c r="K81" i="42"/>
  <c r="AD81" i="42"/>
  <c r="AE81" i="11" s="1"/>
  <c r="K117" i="42"/>
  <c r="AD117" i="42"/>
  <c r="AE117" i="11" s="1"/>
  <c r="K31" i="42"/>
  <c r="AD31" i="42"/>
  <c r="AE31" i="11" s="1"/>
  <c r="K82" i="42" l="1"/>
  <c r="AD82" i="42"/>
  <c r="AE82" i="11" s="1"/>
  <c r="J84" i="42"/>
  <c r="AD84" i="42" l="1"/>
  <c r="AE84" i="11" s="1"/>
  <c r="K84" i="42"/>
  <c r="J119" i="42"/>
  <c r="J135" i="11"/>
  <c r="J147" i="11"/>
  <c r="P148" i="11"/>
  <c r="S119" i="28"/>
  <c r="T118" i="28"/>
  <c r="S118" i="28"/>
  <c r="R118" i="28"/>
  <c r="Q118" i="28"/>
  <c r="T104" i="28"/>
  <c r="S104" i="28"/>
  <c r="R104" i="28"/>
  <c r="Q104" i="28"/>
  <c r="T103" i="28"/>
  <c r="S103" i="28"/>
  <c r="R103" i="28"/>
  <c r="Q103" i="28"/>
  <c r="T87" i="28"/>
  <c r="S87" i="28"/>
  <c r="R87" i="28"/>
  <c r="Q87" i="28"/>
  <c r="T86" i="28"/>
  <c r="S86" i="28"/>
  <c r="R86" i="28"/>
  <c r="Q86" i="28"/>
  <c r="T85" i="28"/>
  <c r="S85" i="28"/>
  <c r="R85" i="28"/>
  <c r="Q85" i="28"/>
  <c r="T83" i="28"/>
  <c r="S83" i="28"/>
  <c r="R83" i="28"/>
  <c r="Q83" i="28"/>
  <c r="T76" i="28"/>
  <c r="S76" i="28"/>
  <c r="R76" i="28"/>
  <c r="Q76" i="28"/>
  <c r="T75" i="28"/>
  <c r="S75" i="28"/>
  <c r="R75" i="28"/>
  <c r="Q75" i="28"/>
  <c r="T70" i="28"/>
  <c r="S70" i="28"/>
  <c r="R70" i="28"/>
  <c r="Q70" i="28"/>
  <c r="T69" i="28"/>
  <c r="S69" i="28"/>
  <c r="R69" i="28"/>
  <c r="Q69" i="28"/>
  <c r="T68" i="28"/>
  <c r="S68" i="28"/>
  <c r="R68" i="28"/>
  <c r="Q68" i="28"/>
  <c r="T67" i="28"/>
  <c r="S67" i="28"/>
  <c r="R67" i="28"/>
  <c r="Q67" i="28"/>
  <c r="T66" i="28"/>
  <c r="S66" i="28"/>
  <c r="R66" i="28"/>
  <c r="Q66" i="28"/>
  <c r="T65" i="28"/>
  <c r="S65" i="28"/>
  <c r="R65" i="28"/>
  <c r="Q65" i="28"/>
  <c r="T64" i="28"/>
  <c r="S64" i="28"/>
  <c r="R64" i="28"/>
  <c r="Q64" i="28"/>
  <c r="T63" i="28"/>
  <c r="S63" i="28"/>
  <c r="R63" i="28"/>
  <c r="Q63" i="28"/>
  <c r="T59" i="28"/>
  <c r="S59" i="28"/>
  <c r="R59" i="28"/>
  <c r="Q59" i="28"/>
  <c r="T58" i="28"/>
  <c r="S58" i="28"/>
  <c r="R58" i="28"/>
  <c r="Q58" i="28"/>
  <c r="T50" i="28"/>
  <c r="S50" i="28"/>
  <c r="R50" i="28"/>
  <c r="Q50" i="28"/>
  <c r="T49" i="28"/>
  <c r="S49" i="28"/>
  <c r="R49" i="28"/>
  <c r="Q49" i="28"/>
  <c r="T41" i="28"/>
  <c r="L41" i="28" s="1"/>
  <c r="Z41" i="28" s="1"/>
  <c r="S41" i="28"/>
  <c r="R41" i="28"/>
  <c r="J41" i="28" s="1"/>
  <c r="X41" i="28" s="1"/>
  <c r="Q41" i="28"/>
  <c r="I41" i="28" s="1"/>
  <c r="W41" i="28" s="1"/>
  <c r="T40" i="28"/>
  <c r="S40" i="28"/>
  <c r="R40" i="28"/>
  <c r="Q40" i="28"/>
  <c r="T39" i="28"/>
  <c r="S39" i="28"/>
  <c r="R39" i="28"/>
  <c r="Q39" i="28"/>
  <c r="T36" i="28"/>
  <c r="L36" i="28" s="1"/>
  <c r="R36" i="28"/>
  <c r="J36" i="28" s="1"/>
  <c r="Q36" i="28"/>
  <c r="I36" i="28" s="1"/>
  <c r="T35" i="28"/>
  <c r="L35" i="28" s="1"/>
  <c r="R35" i="28"/>
  <c r="J35" i="28" s="1"/>
  <c r="Q35" i="28"/>
  <c r="I35" i="28" s="1"/>
  <c r="T33" i="28"/>
  <c r="S33" i="28"/>
  <c r="R33" i="28"/>
  <c r="Q33" i="28"/>
  <c r="T32" i="28"/>
  <c r="S32" i="28"/>
  <c r="R32" i="28"/>
  <c r="Q32" i="28"/>
  <c r="T27" i="28"/>
  <c r="L27" i="28" s="1"/>
  <c r="R27" i="28"/>
  <c r="J27" i="28" s="1"/>
  <c r="Q27" i="28"/>
  <c r="I27" i="28" s="1"/>
  <c r="T26" i="28"/>
  <c r="S26" i="28"/>
  <c r="R26" i="28"/>
  <c r="Q26" i="28"/>
  <c r="T25" i="28"/>
  <c r="S25" i="28"/>
  <c r="R25" i="28"/>
  <c r="Q25" i="28"/>
  <c r="T18" i="28"/>
  <c r="S18" i="28"/>
  <c r="R18" i="28"/>
  <c r="Q18" i="28"/>
  <c r="T17" i="28"/>
  <c r="S17" i="28"/>
  <c r="R17" i="28"/>
  <c r="Q17" i="28"/>
  <c r="T16" i="28"/>
  <c r="S16" i="28"/>
  <c r="R16" i="28"/>
  <c r="Q16" i="28"/>
  <c r="T10" i="28"/>
  <c r="S10" i="28"/>
  <c r="R10" i="28"/>
  <c r="Q10" i="28"/>
  <c r="T9" i="28"/>
  <c r="S9" i="28"/>
  <c r="R9" i="28"/>
  <c r="Q9" i="28"/>
  <c r="K19" i="35"/>
  <c r="E19" i="35" s="1"/>
  <c r="K18" i="35"/>
  <c r="E18" i="35" s="1"/>
  <c r="K16" i="35"/>
  <c r="E16" i="35" s="1"/>
  <c r="K14" i="35"/>
  <c r="E14" i="35" s="1"/>
  <c r="K13" i="35"/>
  <c r="E13" i="35" s="1"/>
  <c r="Y119" i="28"/>
  <c r="Z118" i="28"/>
  <c r="Y118" i="28"/>
  <c r="X118" i="28"/>
  <c r="W118" i="28"/>
  <c r="Z104" i="28"/>
  <c r="Y104" i="28"/>
  <c r="X104" i="28"/>
  <c r="W104" i="28"/>
  <c r="Z103" i="28"/>
  <c r="Y103" i="28"/>
  <c r="X103" i="28"/>
  <c r="W103" i="28"/>
  <c r="Z87" i="28"/>
  <c r="Y87" i="28"/>
  <c r="X87" i="28"/>
  <c r="W87" i="28"/>
  <c r="Z86" i="28"/>
  <c r="Y86" i="28"/>
  <c r="X86" i="28"/>
  <c r="W86" i="28"/>
  <c r="Z85" i="28"/>
  <c r="Y85" i="28"/>
  <c r="X85" i="28"/>
  <c r="W85" i="28"/>
  <c r="Z83" i="28"/>
  <c r="Y83" i="28"/>
  <c r="X83" i="28"/>
  <c r="W83" i="28"/>
  <c r="Z76" i="28"/>
  <c r="Y76" i="28"/>
  <c r="X76" i="28"/>
  <c r="W76" i="28"/>
  <c r="Z75" i="28"/>
  <c r="Y75" i="28"/>
  <c r="X75" i="28"/>
  <c r="W75" i="28"/>
  <c r="Z70" i="28"/>
  <c r="Y70" i="28"/>
  <c r="X70" i="28"/>
  <c r="W70" i="28"/>
  <c r="Z69" i="28"/>
  <c r="Y69" i="28"/>
  <c r="X69" i="28"/>
  <c r="W69" i="28"/>
  <c r="Z63" i="28"/>
  <c r="Y63" i="28"/>
  <c r="X63" i="28"/>
  <c r="W63" i="28"/>
  <c r="Z59" i="28"/>
  <c r="Y59" i="28"/>
  <c r="X59" i="28"/>
  <c r="W59" i="28"/>
  <c r="Z58" i="28"/>
  <c r="Y58" i="28"/>
  <c r="X58" i="28"/>
  <c r="W58" i="28"/>
  <c r="Z50" i="28"/>
  <c r="Y50" i="28"/>
  <c r="X50" i="28"/>
  <c r="W50" i="28"/>
  <c r="Z49" i="28"/>
  <c r="Y49" i="28"/>
  <c r="X49" i="28"/>
  <c r="W49" i="28"/>
  <c r="Y41" i="28"/>
  <c r="Z40" i="28"/>
  <c r="Y40" i="28"/>
  <c r="X40" i="28"/>
  <c r="W40" i="28"/>
  <c r="Z39" i="28"/>
  <c r="Y39" i="28"/>
  <c r="X39" i="28"/>
  <c r="W39" i="28"/>
  <c r="Z33" i="28"/>
  <c r="Y33" i="28"/>
  <c r="X33" i="28"/>
  <c r="W33" i="28"/>
  <c r="Z32" i="28"/>
  <c r="Y32" i="28"/>
  <c r="X32" i="28"/>
  <c r="W32" i="28"/>
  <c r="Z26" i="28"/>
  <c r="Y26" i="28"/>
  <c r="X26" i="28"/>
  <c r="W26" i="28"/>
  <c r="Z25" i="28"/>
  <c r="Y25" i="28"/>
  <c r="X25" i="28"/>
  <c r="W25" i="28"/>
  <c r="Z18" i="28"/>
  <c r="Y18" i="28"/>
  <c r="X18" i="28"/>
  <c r="W18" i="28"/>
  <c r="Z17" i="28"/>
  <c r="Y17" i="28"/>
  <c r="X17" i="28"/>
  <c r="W17" i="28"/>
  <c r="Z16" i="28"/>
  <c r="Y16" i="28"/>
  <c r="X16" i="28"/>
  <c r="W16" i="28"/>
  <c r="Z10" i="28"/>
  <c r="Y10" i="28"/>
  <c r="X10" i="28"/>
  <c r="W10" i="28"/>
  <c r="Z9" i="28"/>
  <c r="Y9" i="28"/>
  <c r="X9" i="28"/>
  <c r="W9" i="28"/>
  <c r="AD119" i="42" l="1"/>
  <c r="AE119" i="11" s="1"/>
  <c r="T119" i="11"/>
  <c r="N124" i="42"/>
  <c r="N126" i="42" s="1"/>
  <c r="J133" i="42"/>
  <c r="J147" i="42"/>
  <c r="E15" i="35"/>
  <c r="E17" i="35" s="1"/>
  <c r="E20" i="35" s="1"/>
  <c r="O12445" i="26"/>
  <c r="V82" i="27" l="1"/>
  <c r="U82" i="27"/>
  <c r="X82" i="27" s="1"/>
  <c r="V81" i="27"/>
  <c r="U81" i="27"/>
  <c r="Y81" i="27" s="1"/>
  <c r="V80" i="27"/>
  <c r="U80" i="27"/>
  <c r="Y80" i="27" s="1"/>
  <c r="V77" i="27"/>
  <c r="U77" i="27"/>
  <c r="X77" i="27" s="1"/>
  <c r="V76" i="27"/>
  <c r="U76" i="27"/>
  <c r="Y76" i="27" s="1"/>
  <c r="V75" i="27"/>
  <c r="U75" i="27"/>
  <c r="Z75" i="27" s="1"/>
  <c r="V74" i="27"/>
  <c r="U74" i="27"/>
  <c r="Y74" i="27" s="1"/>
  <c r="Z71" i="27"/>
  <c r="Y71" i="27"/>
  <c r="X71" i="27"/>
  <c r="W71" i="27"/>
  <c r="V71" i="27"/>
  <c r="U71" i="27"/>
  <c r="V68" i="27"/>
  <c r="U68" i="27"/>
  <c r="Y68" i="27" s="1"/>
  <c r="V67" i="27"/>
  <c r="U67" i="27"/>
  <c r="Y67" i="27" s="1"/>
  <c r="V66" i="27"/>
  <c r="U66" i="27"/>
  <c r="X66" i="27" s="1"/>
  <c r="V63" i="27"/>
  <c r="U63" i="27"/>
  <c r="Y63" i="27" s="1"/>
  <c r="V62" i="27"/>
  <c r="U62" i="27"/>
  <c r="X62" i="27" s="1"/>
  <c r="V59" i="27"/>
  <c r="U59" i="27"/>
  <c r="Y59" i="27" s="1"/>
  <c r="V56" i="27"/>
  <c r="U56" i="27"/>
  <c r="Z56" i="27" s="1"/>
  <c r="V55" i="27"/>
  <c r="U55" i="27"/>
  <c r="Y55" i="27" s="1"/>
  <c r="V53" i="27"/>
  <c r="U53" i="27"/>
  <c r="X53" i="27" s="1"/>
  <c r="O53" i="27" s="1"/>
  <c r="V52" i="27"/>
  <c r="U52" i="27"/>
  <c r="Y52" i="27" s="1"/>
  <c r="V51" i="27"/>
  <c r="U51" i="27"/>
  <c r="Z51" i="27" s="1"/>
  <c r="V50" i="27"/>
  <c r="U50" i="27"/>
  <c r="Y50" i="27" s="1"/>
  <c r="V49" i="27"/>
  <c r="U49" i="27"/>
  <c r="X49" i="27" s="1"/>
  <c r="V48" i="27"/>
  <c r="U48" i="27"/>
  <c r="Y48" i="27" s="1"/>
  <c r="V47" i="27"/>
  <c r="U47" i="27"/>
  <c r="Z47" i="27" s="1"/>
  <c r="V46" i="27"/>
  <c r="U46" i="27"/>
  <c r="Y46" i="27" s="1"/>
  <c r="V45" i="27"/>
  <c r="U45" i="27"/>
  <c r="X45" i="27" s="1"/>
  <c r="V44" i="27"/>
  <c r="U44" i="27"/>
  <c r="Y44" i="27" s="1"/>
  <c r="V43" i="27"/>
  <c r="U43" i="27"/>
  <c r="Y43" i="27" s="1"/>
  <c r="V40" i="27"/>
  <c r="U40" i="27"/>
  <c r="Y40" i="27" s="1"/>
  <c r="V37" i="27"/>
  <c r="U37" i="27"/>
  <c r="Y37" i="27" s="1"/>
  <c r="V32" i="27"/>
  <c r="U32" i="27"/>
  <c r="Y32" i="27" s="1"/>
  <c r="V31" i="27"/>
  <c r="U31" i="27"/>
  <c r="Y31" i="27" s="1"/>
  <c r="V30" i="27"/>
  <c r="U30" i="27"/>
  <c r="Y30" i="27" s="1"/>
  <c r="V29" i="27"/>
  <c r="U29" i="27"/>
  <c r="X29" i="27" s="1"/>
  <c r="V25" i="27"/>
  <c r="U25" i="27"/>
  <c r="Y25" i="27" s="1"/>
  <c r="V24" i="27"/>
  <c r="U24" i="27"/>
  <c r="Y24" i="27" s="1"/>
  <c r="V21" i="27"/>
  <c r="U21" i="27"/>
  <c r="Y21" i="27" s="1"/>
  <c r="V20" i="27"/>
  <c r="U20" i="27"/>
  <c r="X20" i="27" s="1"/>
  <c r="V18" i="27"/>
  <c r="U18" i="27"/>
  <c r="Y18" i="27" s="1"/>
  <c r="V17" i="27"/>
  <c r="U17" i="27"/>
  <c r="Y17" i="27" s="1"/>
  <c r="V14" i="27"/>
  <c r="U14" i="27"/>
  <c r="Y14" i="27" s="1"/>
  <c r="V13" i="27"/>
  <c r="U13" i="27"/>
  <c r="AC13" i="27" s="1"/>
  <c r="V12" i="27"/>
  <c r="U12" i="27"/>
  <c r="Y12" i="27" s="1"/>
  <c r="V11" i="27"/>
  <c r="U11" i="27"/>
  <c r="Z11" i="27" s="1"/>
  <c r="V10" i="27"/>
  <c r="U10" i="27"/>
  <c r="Y10" i="27" s="1"/>
  <c r="V9" i="27"/>
  <c r="U9" i="27"/>
  <c r="AC9" i="27" s="1"/>
  <c r="V8" i="27"/>
  <c r="U8" i="27"/>
  <c r="Y8" i="27" s="1"/>
  <c r="V7" i="27"/>
  <c r="U7" i="27"/>
  <c r="Z7" i="27" s="1"/>
  <c r="V6" i="27"/>
  <c r="U6" i="27"/>
  <c r="Y6" i="27" s="1"/>
  <c r="V5" i="27"/>
  <c r="U5" i="27"/>
  <c r="X5" i="27" s="1"/>
  <c r="V4" i="27"/>
  <c r="U4" i="27"/>
  <c r="Y4" i="27" s="1"/>
  <c r="W3" i="27"/>
  <c r="V3" i="27"/>
  <c r="U3" i="27"/>
  <c r="W2" i="27"/>
  <c r="V2" i="27"/>
  <c r="U2" i="27"/>
  <c r="K13" i="22"/>
  <c r="K11" i="22"/>
  <c r="K10" i="22"/>
  <c r="K9" i="22"/>
  <c r="K8" i="22"/>
  <c r="K7" i="22"/>
  <c r="K6" i="22"/>
  <c r="L13" i="22"/>
  <c r="L11" i="22"/>
  <c r="L10" i="22"/>
  <c r="L9" i="22"/>
  <c r="L8" i="22"/>
  <c r="L7" i="22"/>
  <c r="L6" i="22"/>
  <c r="AC76" i="27" l="1"/>
  <c r="AC77" i="27"/>
  <c r="X14" i="27"/>
  <c r="X6" i="27"/>
  <c r="AC64" i="27"/>
  <c r="X74" i="27"/>
  <c r="W52" i="27"/>
  <c r="W68" i="27"/>
  <c r="AC4" i="27"/>
  <c r="W44" i="27"/>
  <c r="AC25" i="27"/>
  <c r="Z80" i="27"/>
  <c r="W76" i="27"/>
  <c r="W82" i="27"/>
  <c r="W4" i="27"/>
  <c r="AC12" i="27"/>
  <c r="X30" i="27"/>
  <c r="AC48" i="27"/>
  <c r="AC59" i="27"/>
  <c r="W66" i="27"/>
  <c r="AC74" i="27"/>
  <c r="W48" i="27"/>
  <c r="W59" i="27"/>
  <c r="X67" i="27"/>
  <c r="W12" i="27"/>
  <c r="W25" i="27"/>
  <c r="AC44" i="27"/>
  <c r="AC52" i="27"/>
  <c r="Z8" i="27"/>
  <c r="Z18" i="27"/>
  <c r="Z32" i="27"/>
  <c r="X8" i="27"/>
  <c r="Z10" i="27"/>
  <c r="X18" i="27"/>
  <c r="Z21" i="27"/>
  <c r="Z40" i="27"/>
  <c r="Z50" i="27"/>
  <c r="AC62" i="27"/>
  <c r="Z63" i="27"/>
  <c r="Z4" i="27"/>
  <c r="W8" i="27"/>
  <c r="Z12" i="27"/>
  <c r="W18" i="27"/>
  <c r="X21" i="27"/>
  <c r="Z25" i="27"/>
  <c r="W32" i="27"/>
  <c r="AC36" i="27"/>
  <c r="X37" i="27"/>
  <c r="X40" i="27"/>
  <c r="Z48" i="27"/>
  <c r="W49" i="27"/>
  <c r="X50" i="27"/>
  <c r="Z59" i="27"/>
  <c r="W62" i="27"/>
  <c r="X63" i="27"/>
  <c r="X32" i="27"/>
  <c r="Z37" i="27"/>
  <c r="AC45" i="27"/>
  <c r="Z46" i="27"/>
  <c r="AC49" i="27"/>
  <c r="AC53" i="27"/>
  <c r="Z55" i="27"/>
  <c r="X10" i="27"/>
  <c r="Z44" i="27"/>
  <c r="W45" i="27"/>
  <c r="X46" i="27"/>
  <c r="Z52" i="27"/>
  <c r="W53" i="27"/>
  <c r="N53" i="27" s="1"/>
  <c r="X55" i="27"/>
  <c r="Z68" i="27"/>
  <c r="Z76" i="27"/>
  <c r="W77" i="27"/>
  <c r="X80" i="27"/>
  <c r="X4" i="27"/>
  <c r="Z6" i="27"/>
  <c r="AC8" i="27"/>
  <c r="X12" i="27"/>
  <c r="Z14" i="27"/>
  <c r="AC18" i="27"/>
  <c r="X25" i="27"/>
  <c r="Z30" i="27"/>
  <c r="AC32" i="27"/>
  <c r="W37" i="27"/>
  <c r="X44" i="27"/>
  <c r="X48" i="27"/>
  <c r="X52" i="27"/>
  <c r="X59" i="27"/>
  <c r="AC65" i="27"/>
  <c r="AC66" i="27"/>
  <c r="Z67" i="27"/>
  <c r="X68" i="27"/>
  <c r="AC73" i="27"/>
  <c r="Z74" i="27"/>
  <c r="AC75" i="27"/>
  <c r="X76" i="27"/>
  <c r="W5" i="27"/>
  <c r="AC5" i="27"/>
  <c r="Y7" i="27"/>
  <c r="Y11" i="27"/>
  <c r="W20" i="27"/>
  <c r="AC20" i="27"/>
  <c r="W29" i="27"/>
  <c r="AC29" i="27"/>
  <c r="Y47" i="27"/>
  <c r="Y51" i="27"/>
  <c r="Y56" i="27"/>
  <c r="Y75" i="27"/>
  <c r="Z5" i="27"/>
  <c r="W6" i="27"/>
  <c r="AC6" i="27"/>
  <c r="X7" i="27"/>
  <c r="Z9" i="27"/>
  <c r="W10" i="27"/>
  <c r="AC10" i="27"/>
  <c r="X11" i="27"/>
  <c r="Z13" i="27"/>
  <c r="W14" i="27"/>
  <c r="AC14" i="27"/>
  <c r="X17" i="27"/>
  <c r="Z20" i="27"/>
  <c r="W21" i="27"/>
  <c r="AC21" i="27"/>
  <c r="X24" i="27"/>
  <c r="Z29" i="27"/>
  <c r="W30" i="27"/>
  <c r="AC30" i="27"/>
  <c r="X31" i="27"/>
  <c r="W40" i="27"/>
  <c r="AC40" i="27"/>
  <c r="X43" i="27"/>
  <c r="Z45" i="27"/>
  <c r="W46" i="27"/>
  <c r="AC46" i="27"/>
  <c r="X47" i="27"/>
  <c r="Z49" i="27"/>
  <c r="W50" i="27"/>
  <c r="AC50" i="27"/>
  <c r="X51" i="27"/>
  <c r="Z53" i="27"/>
  <c r="Q53" i="27" s="1"/>
  <c r="W55" i="27"/>
  <c r="AC55" i="27"/>
  <c r="X56" i="27"/>
  <c r="Z62" i="27"/>
  <c r="W63" i="27"/>
  <c r="AC63" i="27"/>
  <c r="Z66" i="27"/>
  <c r="W67" i="27"/>
  <c r="W74" i="27"/>
  <c r="X75" i="27"/>
  <c r="Z77" i="27"/>
  <c r="W80" i="27"/>
  <c r="AC80" i="27"/>
  <c r="X81" i="27"/>
  <c r="Z82" i="27"/>
  <c r="W7" i="27"/>
  <c r="AC7" i="27"/>
  <c r="W24" i="27"/>
  <c r="AC24" i="27"/>
  <c r="W31" i="27"/>
  <c r="AC31" i="27"/>
  <c r="W43" i="27"/>
  <c r="AC43" i="27"/>
  <c r="Y45" i="27"/>
  <c r="W47" i="27"/>
  <c r="AC47" i="27"/>
  <c r="Y49" i="27"/>
  <c r="W51" i="27"/>
  <c r="AC51" i="27"/>
  <c r="Y53" i="27"/>
  <c r="W56" i="27"/>
  <c r="AC56" i="27"/>
  <c r="Y62" i="27"/>
  <c r="Y66" i="27"/>
  <c r="W75" i="27"/>
  <c r="Y77" i="27"/>
  <c r="W81" i="27"/>
  <c r="Y82" i="27"/>
  <c r="Y5" i="27"/>
  <c r="Y9" i="27"/>
  <c r="W11" i="27"/>
  <c r="AC11" i="27"/>
  <c r="Y13" i="27"/>
  <c r="W17" i="27"/>
  <c r="AC17" i="27"/>
  <c r="Y20" i="27"/>
  <c r="Y29" i="27"/>
  <c r="X9" i="27"/>
  <c r="X13" i="27"/>
  <c r="Z17" i="27"/>
  <c r="Z24" i="27"/>
  <c r="Z31" i="27"/>
  <c r="Z43" i="27"/>
  <c r="Z81" i="27"/>
  <c r="W9" i="27"/>
  <c r="W13" i="27"/>
  <c r="Q151" i="27" l="1"/>
  <c r="P151" i="27"/>
  <c r="O151" i="27"/>
  <c r="N151" i="27"/>
  <c r="M151" i="27"/>
  <c r="L151" i="27"/>
  <c r="Q150" i="27"/>
  <c r="P150" i="27"/>
  <c r="O150" i="27"/>
  <c r="N150" i="27"/>
  <c r="M150" i="27"/>
  <c r="L150" i="27"/>
  <c r="Q149" i="27"/>
  <c r="P149" i="27"/>
  <c r="O149" i="27"/>
  <c r="N149" i="27"/>
  <c r="M149" i="27"/>
  <c r="L149" i="27"/>
  <c r="Q148" i="27"/>
  <c r="P148" i="27"/>
  <c r="O148" i="27"/>
  <c r="N148" i="27"/>
  <c r="M148" i="27"/>
  <c r="L148" i="27"/>
  <c r="Q147" i="27"/>
  <c r="P147" i="27"/>
  <c r="O147" i="27"/>
  <c r="N147" i="27"/>
  <c r="M147" i="27"/>
  <c r="L147" i="27"/>
  <c r="Q146" i="27"/>
  <c r="P146" i="27"/>
  <c r="O146" i="27"/>
  <c r="N146" i="27"/>
  <c r="M146" i="27"/>
  <c r="L146" i="27"/>
  <c r="Q145" i="27"/>
  <c r="P145" i="27"/>
  <c r="O145" i="27"/>
  <c r="N145" i="27"/>
  <c r="M145" i="27"/>
  <c r="L145" i="27"/>
  <c r="Q144" i="27"/>
  <c r="P144" i="27"/>
  <c r="O144" i="27"/>
  <c r="N144" i="27"/>
  <c r="M144" i="27"/>
  <c r="L144" i="27"/>
  <c r="Q143" i="27"/>
  <c r="P143" i="27"/>
  <c r="O143" i="27"/>
  <c r="N143" i="27"/>
  <c r="M143" i="27"/>
  <c r="L143" i="27"/>
  <c r="Q142" i="27"/>
  <c r="P142" i="27"/>
  <c r="O142" i="27"/>
  <c r="N142" i="27"/>
  <c r="M142" i="27"/>
  <c r="L142" i="27"/>
  <c r="Q141" i="27"/>
  <c r="P141" i="27"/>
  <c r="O141" i="27"/>
  <c r="N141" i="27"/>
  <c r="M141" i="27"/>
  <c r="L141" i="27"/>
  <c r="Q140" i="27"/>
  <c r="P140" i="27"/>
  <c r="O140" i="27"/>
  <c r="N140" i="27"/>
  <c r="M140" i="27"/>
  <c r="L140" i="27"/>
  <c r="Q139" i="27"/>
  <c r="P139" i="27"/>
  <c r="O139" i="27"/>
  <c r="N139" i="27"/>
  <c r="M139" i="27"/>
  <c r="L139" i="27"/>
  <c r="Q138" i="27"/>
  <c r="P138" i="27"/>
  <c r="O138" i="27"/>
  <c r="N138" i="27"/>
  <c r="M138" i="27"/>
  <c r="L138" i="27"/>
  <c r="Q137" i="27"/>
  <c r="P137" i="27"/>
  <c r="O137" i="27"/>
  <c r="N137" i="27"/>
  <c r="M137" i="27"/>
  <c r="L137" i="27"/>
  <c r="Q136" i="27"/>
  <c r="P136" i="27"/>
  <c r="O136" i="27"/>
  <c r="N136" i="27"/>
  <c r="M136" i="27"/>
  <c r="L136" i="27"/>
  <c r="Q135" i="27"/>
  <c r="P135" i="27"/>
  <c r="O135" i="27"/>
  <c r="N135" i="27"/>
  <c r="M135" i="27"/>
  <c r="L135" i="27"/>
  <c r="Q134" i="27"/>
  <c r="P134" i="27"/>
  <c r="O134" i="27"/>
  <c r="N134" i="27"/>
  <c r="M134" i="27"/>
  <c r="L134" i="27"/>
  <c r="Q133" i="27"/>
  <c r="P133" i="27"/>
  <c r="O133" i="27"/>
  <c r="N133" i="27"/>
  <c r="M133" i="27"/>
  <c r="L133" i="27"/>
  <c r="Q132" i="27"/>
  <c r="P132" i="27"/>
  <c r="O132" i="27"/>
  <c r="N132" i="27"/>
  <c r="M132" i="27"/>
  <c r="L132" i="27"/>
  <c r="Q131" i="27"/>
  <c r="P131" i="27"/>
  <c r="O131" i="27"/>
  <c r="N131" i="27"/>
  <c r="M131" i="27"/>
  <c r="L131" i="27"/>
  <c r="Q130" i="27"/>
  <c r="P130" i="27"/>
  <c r="O130" i="27"/>
  <c r="N130" i="27"/>
  <c r="M130" i="27"/>
  <c r="L130" i="27"/>
  <c r="Q129" i="27"/>
  <c r="P129" i="27"/>
  <c r="O129" i="27"/>
  <c r="N129" i="27"/>
  <c r="M129" i="27"/>
  <c r="L129" i="27"/>
  <c r="Q128" i="27"/>
  <c r="P128" i="27"/>
  <c r="O128" i="27"/>
  <c r="N128" i="27"/>
  <c r="M128" i="27"/>
  <c r="L128" i="27"/>
  <c r="Q127" i="27"/>
  <c r="P127" i="27"/>
  <c r="O127" i="27"/>
  <c r="N127" i="27"/>
  <c r="M127" i="27"/>
  <c r="L127" i="27"/>
  <c r="Q126" i="27"/>
  <c r="P126" i="27"/>
  <c r="O126" i="27"/>
  <c r="N126" i="27"/>
  <c r="M126" i="27"/>
  <c r="L126" i="27"/>
  <c r="Q125" i="27"/>
  <c r="P125" i="27"/>
  <c r="O125" i="27"/>
  <c r="N125" i="27"/>
  <c r="M125" i="27"/>
  <c r="L125" i="27"/>
  <c r="Q124" i="27"/>
  <c r="P124" i="27"/>
  <c r="O124" i="27"/>
  <c r="N124" i="27"/>
  <c r="M124" i="27"/>
  <c r="L124" i="27"/>
  <c r="Q123" i="27"/>
  <c r="P123" i="27"/>
  <c r="O123" i="27"/>
  <c r="N123" i="27"/>
  <c r="M123" i="27"/>
  <c r="L123" i="27"/>
  <c r="Q122" i="27"/>
  <c r="P122" i="27"/>
  <c r="O122" i="27"/>
  <c r="N122" i="27"/>
  <c r="M122" i="27"/>
  <c r="L122" i="27"/>
  <c r="Q121" i="27"/>
  <c r="P121" i="27"/>
  <c r="O121" i="27"/>
  <c r="N121" i="27"/>
  <c r="M121" i="27"/>
  <c r="L121" i="27"/>
  <c r="Q120" i="27"/>
  <c r="P120" i="27"/>
  <c r="O120" i="27"/>
  <c r="N120" i="27"/>
  <c r="M120" i="27"/>
  <c r="L120" i="27"/>
  <c r="Q119" i="27"/>
  <c r="P119" i="27"/>
  <c r="O119" i="27"/>
  <c r="N119" i="27"/>
  <c r="M119" i="27"/>
  <c r="L119" i="27"/>
  <c r="Q118" i="27"/>
  <c r="P118" i="27"/>
  <c r="O118" i="27"/>
  <c r="N118" i="27"/>
  <c r="M118" i="27"/>
  <c r="L118" i="27"/>
  <c r="Q117" i="27"/>
  <c r="P117" i="27"/>
  <c r="O117" i="27"/>
  <c r="N117" i="27"/>
  <c r="M117" i="27"/>
  <c r="L117" i="27"/>
  <c r="Q116" i="27"/>
  <c r="P116" i="27"/>
  <c r="O116" i="27"/>
  <c r="N116" i="27"/>
  <c r="M116" i="27"/>
  <c r="L116" i="27"/>
  <c r="Q115" i="27"/>
  <c r="P115" i="27"/>
  <c r="O115" i="27"/>
  <c r="N115" i="27"/>
  <c r="M115" i="27"/>
  <c r="L115" i="27"/>
  <c r="Q114" i="27"/>
  <c r="P114" i="27"/>
  <c r="O114" i="27"/>
  <c r="N114" i="27"/>
  <c r="M114" i="27"/>
  <c r="L114" i="27"/>
  <c r="Q113" i="27"/>
  <c r="P113" i="27"/>
  <c r="O113" i="27"/>
  <c r="N113" i="27"/>
  <c r="M113" i="27"/>
  <c r="L113" i="27"/>
  <c r="Q112" i="27"/>
  <c r="P112" i="27"/>
  <c r="O112" i="27"/>
  <c r="N112" i="27"/>
  <c r="M112" i="27"/>
  <c r="L112" i="27"/>
  <c r="Q111" i="27"/>
  <c r="P111" i="27"/>
  <c r="O111" i="27"/>
  <c r="N111" i="27"/>
  <c r="M111" i="27"/>
  <c r="L111" i="27"/>
  <c r="Q110" i="27"/>
  <c r="P110" i="27"/>
  <c r="O110" i="27"/>
  <c r="N110" i="27"/>
  <c r="M110" i="27"/>
  <c r="L110" i="27"/>
  <c r="Q109" i="27"/>
  <c r="P109" i="27"/>
  <c r="O109" i="27"/>
  <c r="N109" i="27"/>
  <c r="M109" i="27"/>
  <c r="L109" i="27"/>
  <c r="Q108" i="27"/>
  <c r="P108" i="27"/>
  <c r="O108" i="27"/>
  <c r="N108" i="27"/>
  <c r="M108" i="27"/>
  <c r="L108" i="27"/>
  <c r="Q107" i="27"/>
  <c r="P107" i="27"/>
  <c r="O107" i="27"/>
  <c r="N107" i="27"/>
  <c r="M107" i="27"/>
  <c r="L107" i="27"/>
  <c r="Q106" i="27"/>
  <c r="P106" i="27"/>
  <c r="O106" i="27"/>
  <c r="N106" i="27"/>
  <c r="M106" i="27"/>
  <c r="L106" i="27"/>
  <c r="Q105" i="27"/>
  <c r="P105" i="27"/>
  <c r="O105" i="27"/>
  <c r="N105" i="27"/>
  <c r="M105" i="27"/>
  <c r="L105" i="27"/>
  <c r="Q104" i="27"/>
  <c r="P104" i="27"/>
  <c r="O104" i="27"/>
  <c r="N104" i="27"/>
  <c r="M104" i="27"/>
  <c r="L104" i="27"/>
  <c r="Q103" i="27"/>
  <c r="P103" i="27"/>
  <c r="O103" i="27"/>
  <c r="N103" i="27"/>
  <c r="M103" i="27"/>
  <c r="L103" i="27"/>
  <c r="Q102" i="27"/>
  <c r="P102" i="27"/>
  <c r="O102" i="27"/>
  <c r="N102" i="27"/>
  <c r="M102" i="27"/>
  <c r="L102" i="27"/>
  <c r="Q101" i="27"/>
  <c r="P101" i="27"/>
  <c r="O101" i="27"/>
  <c r="N101" i="27"/>
  <c r="M101" i="27"/>
  <c r="L101" i="27"/>
  <c r="Q100" i="27"/>
  <c r="P100" i="27"/>
  <c r="O100" i="27"/>
  <c r="N100" i="27"/>
  <c r="M100" i="27"/>
  <c r="L100" i="27"/>
  <c r="Q99" i="27"/>
  <c r="P99" i="27"/>
  <c r="O99" i="27"/>
  <c r="N99" i="27"/>
  <c r="M99" i="27"/>
  <c r="L99" i="27"/>
  <c r="Q98" i="27"/>
  <c r="P98" i="27"/>
  <c r="O98" i="27"/>
  <c r="N98" i="27"/>
  <c r="M98" i="27"/>
  <c r="L98" i="27"/>
  <c r="M82" i="27"/>
  <c r="L82" i="27"/>
  <c r="M81" i="27"/>
  <c r="L81" i="27"/>
  <c r="AD80" i="27"/>
  <c r="M80" i="27"/>
  <c r="L80" i="27"/>
  <c r="M77" i="27"/>
  <c r="L77" i="27"/>
  <c r="AD76" i="27"/>
  <c r="M76" i="27"/>
  <c r="L76" i="27"/>
  <c r="M75" i="27"/>
  <c r="L75" i="27"/>
  <c r="AD74" i="27"/>
  <c r="M74" i="27"/>
  <c r="L74" i="27"/>
  <c r="E71" i="27"/>
  <c r="P71" i="27" s="1"/>
  <c r="L71" i="27"/>
  <c r="AD66" i="27"/>
  <c r="M66" i="27"/>
  <c r="L66" i="27"/>
  <c r="AD65" i="27"/>
  <c r="AD64" i="27"/>
  <c r="M63" i="27"/>
  <c r="L63" i="27"/>
  <c r="AD62" i="27"/>
  <c r="M62" i="27"/>
  <c r="L62" i="27"/>
  <c r="E60" i="27"/>
  <c r="M59" i="27"/>
  <c r="AD56" i="27"/>
  <c r="M56" i="27"/>
  <c r="L56" i="27"/>
  <c r="M55" i="27"/>
  <c r="L55" i="27"/>
  <c r="AD53" i="27"/>
  <c r="P53" i="27"/>
  <c r="M53" i="27"/>
  <c r="L53" i="27"/>
  <c r="B52" i="27"/>
  <c r="M52" i="27" s="1"/>
  <c r="A52" i="27"/>
  <c r="L52" i="27" s="1"/>
  <c r="AD51" i="27"/>
  <c r="B51" i="27"/>
  <c r="M51" i="27" s="1"/>
  <c r="A51" i="27"/>
  <c r="L51" i="27" s="1"/>
  <c r="B50" i="27"/>
  <c r="M50" i="27" s="1"/>
  <c r="A50" i="27"/>
  <c r="L50" i="27" s="1"/>
  <c r="AD49" i="27"/>
  <c r="B49" i="27"/>
  <c r="M49" i="27" s="1"/>
  <c r="A49" i="27"/>
  <c r="L49" i="27" s="1"/>
  <c r="B48" i="27"/>
  <c r="M48" i="27" s="1"/>
  <c r="A48" i="27"/>
  <c r="L48" i="27" s="1"/>
  <c r="AD47" i="27"/>
  <c r="M47" i="27"/>
  <c r="L47" i="27"/>
  <c r="B46" i="27"/>
  <c r="M46" i="27" s="1"/>
  <c r="A46" i="27"/>
  <c r="L46" i="27" s="1"/>
  <c r="AD45" i="27"/>
  <c r="B45" i="27"/>
  <c r="M45" i="27" s="1"/>
  <c r="A45" i="27"/>
  <c r="L45" i="27" s="1"/>
  <c r="B44" i="27"/>
  <c r="M44" i="27" s="1"/>
  <c r="A44" i="27"/>
  <c r="L44" i="27" s="1"/>
  <c r="AD43" i="27"/>
  <c r="B43" i="27"/>
  <c r="M43" i="27" s="1"/>
  <c r="A43" i="27"/>
  <c r="L43" i="27" s="1"/>
  <c r="B41" i="27"/>
  <c r="A41" i="27"/>
  <c r="E41" i="27" s="1"/>
  <c r="M40" i="27"/>
  <c r="Y36" i="27"/>
  <c r="B36" i="27"/>
  <c r="M36" i="27" s="1"/>
  <c r="A36" i="27"/>
  <c r="L36" i="27" s="1"/>
  <c r="B29" i="27"/>
  <c r="M29" i="27" s="1"/>
  <c r="A29" i="27"/>
  <c r="L29" i="27" s="1"/>
  <c r="AD25" i="27"/>
  <c r="B25" i="27"/>
  <c r="M25" i="27" s="1"/>
  <c r="A25" i="27"/>
  <c r="F25" i="27" s="1"/>
  <c r="Q25" i="27" s="1"/>
  <c r="B24" i="27"/>
  <c r="M24" i="27" s="1"/>
  <c r="A24" i="27"/>
  <c r="L24" i="27" s="1"/>
  <c r="AD21" i="27"/>
  <c r="B21" i="27"/>
  <c r="M21" i="27" s="1"/>
  <c r="A21" i="27"/>
  <c r="F21" i="27" s="1"/>
  <c r="Q21" i="27" s="1"/>
  <c r="B20" i="27"/>
  <c r="M20" i="27" s="1"/>
  <c r="A20" i="27"/>
  <c r="L20" i="27" s="1"/>
  <c r="AD18" i="27"/>
  <c r="AD17" i="27"/>
  <c r="X16" i="27"/>
  <c r="W16" i="27"/>
  <c r="Z16" i="27"/>
  <c r="B16" i="27"/>
  <c r="M16" i="27" s="1"/>
  <c r="A16" i="27"/>
  <c r="F16" i="27" s="1"/>
  <c r="B14" i="27"/>
  <c r="M14" i="27" s="1"/>
  <c r="A14" i="27"/>
  <c r="L14" i="27" s="1"/>
  <c r="AD13" i="27"/>
  <c r="B13" i="27"/>
  <c r="M13" i="27" s="1"/>
  <c r="A13" i="27"/>
  <c r="F13" i="27" s="1"/>
  <c r="Q13" i="27" s="1"/>
  <c r="B12" i="27"/>
  <c r="M12" i="27" s="1"/>
  <c r="A12" i="27"/>
  <c r="L12" i="27" s="1"/>
  <c r="AD11" i="27"/>
  <c r="B11" i="27"/>
  <c r="M11" i="27" s="1"/>
  <c r="A11" i="27"/>
  <c r="F11" i="27" s="1"/>
  <c r="Q11" i="27" s="1"/>
  <c r="B10" i="27"/>
  <c r="M10" i="27" s="1"/>
  <c r="A10" i="27"/>
  <c r="L10" i="27" s="1"/>
  <c r="AD9" i="27"/>
  <c r="B9" i="27"/>
  <c r="M9" i="27" s="1"/>
  <c r="A9" i="27"/>
  <c r="F9" i="27" s="1"/>
  <c r="Q9" i="27" s="1"/>
  <c r="B8" i="27"/>
  <c r="M8" i="27" s="1"/>
  <c r="A8" i="27"/>
  <c r="L8" i="27" s="1"/>
  <c r="AD7" i="27"/>
  <c r="B7" i="27"/>
  <c r="M7" i="27" s="1"/>
  <c r="A7" i="27"/>
  <c r="F7" i="27" s="1"/>
  <c r="Q7" i="27" s="1"/>
  <c r="B6" i="27"/>
  <c r="M6" i="27" s="1"/>
  <c r="A6" i="27"/>
  <c r="L6" i="27" s="1"/>
  <c r="AD5" i="27"/>
  <c r="B5" i="27"/>
  <c r="M5" i="27" s="1"/>
  <c r="A5" i="27"/>
  <c r="F5" i="27" s="1"/>
  <c r="Q5" i="27" s="1"/>
  <c r="B4" i="27"/>
  <c r="M4" i="27" s="1"/>
  <c r="A4" i="27"/>
  <c r="L4" i="27" s="1"/>
  <c r="Q3" i="27"/>
  <c r="P3" i="27"/>
  <c r="C3" i="27"/>
  <c r="N3" i="27" s="1"/>
  <c r="B3" i="27"/>
  <c r="M3" i="27" s="1"/>
  <c r="A3" i="27"/>
  <c r="L3" i="27" s="1"/>
  <c r="P2" i="27"/>
  <c r="C2" i="27"/>
  <c r="B2" i="27"/>
  <c r="M2" i="27" s="1"/>
  <c r="A2" i="27"/>
  <c r="L2" i="27" s="1"/>
  <c r="I104" i="23"/>
  <c r="H104" i="23"/>
  <c r="G104" i="23"/>
  <c r="I103" i="23"/>
  <c r="H103" i="23"/>
  <c r="G103" i="23"/>
  <c r="I102" i="23"/>
  <c r="H102" i="23"/>
  <c r="G102" i="23"/>
  <c r="I101" i="23"/>
  <c r="H101" i="23"/>
  <c r="G101" i="23"/>
  <c r="I100" i="23"/>
  <c r="H100" i="23"/>
  <c r="G100" i="23"/>
  <c r="I99" i="23"/>
  <c r="H99" i="23"/>
  <c r="G99" i="23"/>
  <c r="I98" i="23"/>
  <c r="H98" i="23"/>
  <c r="G98" i="23"/>
  <c r="I97" i="23"/>
  <c r="H97" i="23"/>
  <c r="G97" i="23"/>
  <c r="I96" i="23"/>
  <c r="H96" i="23"/>
  <c r="G96" i="23"/>
  <c r="I95" i="23"/>
  <c r="H95" i="23"/>
  <c r="G95" i="23"/>
  <c r="I94" i="23"/>
  <c r="H94" i="23"/>
  <c r="G94" i="23"/>
  <c r="I93" i="23"/>
  <c r="H93" i="23"/>
  <c r="G93" i="23"/>
  <c r="I92" i="23"/>
  <c r="H92" i="23"/>
  <c r="G92" i="23"/>
  <c r="I91" i="23"/>
  <c r="H91" i="23"/>
  <c r="G91" i="23"/>
  <c r="I90" i="23"/>
  <c r="H90" i="23"/>
  <c r="G90" i="23"/>
  <c r="I89" i="23"/>
  <c r="H89" i="23"/>
  <c r="G89" i="23"/>
  <c r="I88" i="23"/>
  <c r="H88" i="23"/>
  <c r="G88" i="23"/>
  <c r="I87" i="23"/>
  <c r="H87" i="23"/>
  <c r="G87" i="23"/>
  <c r="I86" i="23"/>
  <c r="H86" i="23"/>
  <c r="G86" i="23"/>
  <c r="I85" i="23"/>
  <c r="H85" i="23"/>
  <c r="G85" i="23"/>
  <c r="I84" i="23"/>
  <c r="H84" i="23"/>
  <c r="G84" i="23"/>
  <c r="I83" i="23"/>
  <c r="H83" i="23"/>
  <c r="G83" i="23"/>
  <c r="I82" i="23"/>
  <c r="H82" i="23"/>
  <c r="G82" i="23"/>
  <c r="I81" i="23"/>
  <c r="H81" i="23"/>
  <c r="G81" i="23"/>
  <c r="I80" i="23"/>
  <c r="H80" i="23"/>
  <c r="G80" i="23"/>
  <c r="I79" i="23"/>
  <c r="H79" i="23"/>
  <c r="G79" i="23"/>
  <c r="I78" i="23"/>
  <c r="H78" i="23"/>
  <c r="G78" i="23"/>
  <c r="I77" i="23"/>
  <c r="H77" i="23"/>
  <c r="G77" i="23"/>
  <c r="I76" i="23"/>
  <c r="H76" i="23"/>
  <c r="G76" i="23"/>
  <c r="I75" i="23"/>
  <c r="H75" i="23"/>
  <c r="G75" i="23"/>
  <c r="I74" i="23"/>
  <c r="H74" i="23"/>
  <c r="G74" i="23"/>
  <c r="I73" i="23"/>
  <c r="H73" i="23"/>
  <c r="G73" i="23"/>
  <c r="I72" i="23"/>
  <c r="H72" i="23"/>
  <c r="G72" i="23"/>
  <c r="I71" i="23"/>
  <c r="H71" i="23"/>
  <c r="G71" i="23"/>
  <c r="I70" i="23"/>
  <c r="H70" i="23"/>
  <c r="G70" i="23"/>
  <c r="I69" i="23"/>
  <c r="H69" i="23"/>
  <c r="G69" i="23"/>
  <c r="I68" i="23"/>
  <c r="H68" i="23"/>
  <c r="G68" i="23"/>
  <c r="I67" i="23"/>
  <c r="H67" i="23"/>
  <c r="G67" i="23"/>
  <c r="I66" i="23"/>
  <c r="H66" i="23"/>
  <c r="G66" i="23"/>
  <c r="I65" i="23"/>
  <c r="H65" i="23"/>
  <c r="G65" i="23"/>
  <c r="I64" i="23"/>
  <c r="H64" i="23"/>
  <c r="G64" i="23"/>
  <c r="I63" i="23"/>
  <c r="H63" i="23"/>
  <c r="G63" i="23"/>
  <c r="I62" i="23"/>
  <c r="H62" i="23"/>
  <c r="G62" i="23"/>
  <c r="I61" i="23"/>
  <c r="H61" i="23"/>
  <c r="G61" i="23"/>
  <c r="I60" i="23"/>
  <c r="H60" i="23"/>
  <c r="G60" i="23"/>
  <c r="I59" i="23"/>
  <c r="H59" i="23"/>
  <c r="G59" i="23"/>
  <c r="I58" i="23"/>
  <c r="H58" i="23"/>
  <c r="G58" i="23"/>
  <c r="I57" i="23"/>
  <c r="H57" i="23"/>
  <c r="G57" i="23"/>
  <c r="I56" i="23"/>
  <c r="H56" i="23"/>
  <c r="G56" i="23"/>
  <c r="I55" i="23"/>
  <c r="H55" i="23"/>
  <c r="G55" i="23"/>
  <c r="I54" i="23"/>
  <c r="H54" i="23"/>
  <c r="G54" i="23"/>
  <c r="I53" i="23"/>
  <c r="H53" i="23"/>
  <c r="G53" i="23"/>
  <c r="I52" i="23"/>
  <c r="H52" i="23"/>
  <c r="G52" i="23"/>
  <c r="I51" i="23"/>
  <c r="H51" i="23"/>
  <c r="G51" i="23"/>
  <c r="I50" i="23"/>
  <c r="H50" i="23"/>
  <c r="G50" i="23"/>
  <c r="I49" i="23"/>
  <c r="H49" i="23"/>
  <c r="G49" i="23"/>
  <c r="I48" i="23"/>
  <c r="H48" i="23"/>
  <c r="G48" i="23"/>
  <c r="I47" i="23"/>
  <c r="H47" i="23"/>
  <c r="G47" i="23"/>
  <c r="I46" i="23"/>
  <c r="H46" i="23"/>
  <c r="G46" i="23"/>
  <c r="I45" i="23"/>
  <c r="H45" i="23"/>
  <c r="G45" i="23"/>
  <c r="I44" i="23"/>
  <c r="H44" i="23"/>
  <c r="G44" i="23"/>
  <c r="I43" i="23"/>
  <c r="H43" i="23"/>
  <c r="G43" i="23"/>
  <c r="I42" i="23"/>
  <c r="H42" i="23"/>
  <c r="G42" i="23"/>
  <c r="I41" i="23"/>
  <c r="H41" i="23"/>
  <c r="G41" i="23"/>
  <c r="I40" i="23"/>
  <c r="H40" i="23"/>
  <c r="G40" i="23"/>
  <c r="I39" i="23"/>
  <c r="H39" i="23"/>
  <c r="G39" i="23"/>
  <c r="I38" i="23"/>
  <c r="H38" i="23"/>
  <c r="G38" i="23"/>
  <c r="I37" i="23"/>
  <c r="H37" i="23"/>
  <c r="G37" i="23"/>
  <c r="I36" i="23"/>
  <c r="H36" i="23"/>
  <c r="G36" i="23"/>
  <c r="I35" i="23"/>
  <c r="H35" i="23"/>
  <c r="G35" i="23"/>
  <c r="I34" i="23"/>
  <c r="H34" i="23"/>
  <c r="G34" i="23"/>
  <c r="I33" i="23"/>
  <c r="H33" i="23"/>
  <c r="G33" i="23"/>
  <c r="I32" i="23"/>
  <c r="H32" i="23"/>
  <c r="G32" i="23"/>
  <c r="I31" i="23"/>
  <c r="H31" i="23"/>
  <c r="G31" i="23"/>
  <c r="I30" i="23"/>
  <c r="H30" i="23"/>
  <c r="G30" i="23"/>
  <c r="I29" i="23"/>
  <c r="H29" i="23"/>
  <c r="G29" i="23"/>
  <c r="I28" i="23"/>
  <c r="H28" i="23"/>
  <c r="G28" i="23"/>
  <c r="I27" i="23"/>
  <c r="H27" i="23"/>
  <c r="G27" i="23"/>
  <c r="I26" i="23"/>
  <c r="H26" i="23"/>
  <c r="G26" i="23"/>
  <c r="I25" i="23"/>
  <c r="H25" i="23"/>
  <c r="G25" i="23"/>
  <c r="I24" i="23"/>
  <c r="H24" i="23"/>
  <c r="G24" i="23"/>
  <c r="I23" i="23"/>
  <c r="H23" i="23"/>
  <c r="G23" i="23"/>
  <c r="I22" i="23"/>
  <c r="H22" i="23"/>
  <c r="G22" i="23"/>
  <c r="I21" i="23"/>
  <c r="H21" i="23"/>
  <c r="G21" i="23"/>
  <c r="I20" i="23"/>
  <c r="H20" i="23"/>
  <c r="G20" i="23"/>
  <c r="I19" i="23"/>
  <c r="H19" i="23"/>
  <c r="G19" i="23"/>
  <c r="I18" i="23"/>
  <c r="H18" i="23"/>
  <c r="G18" i="23"/>
  <c r="I17" i="23"/>
  <c r="H17" i="23"/>
  <c r="G17" i="23"/>
  <c r="I16" i="23"/>
  <c r="H16" i="23"/>
  <c r="G16" i="23"/>
  <c r="I15" i="23"/>
  <c r="H15" i="23"/>
  <c r="G15" i="23"/>
  <c r="I14" i="23"/>
  <c r="H14" i="23"/>
  <c r="G14" i="23"/>
  <c r="I13" i="23"/>
  <c r="H13" i="23"/>
  <c r="G13" i="23"/>
  <c r="I12" i="23"/>
  <c r="H12" i="23"/>
  <c r="G12" i="23"/>
  <c r="I11" i="23"/>
  <c r="H11" i="23"/>
  <c r="G11" i="23"/>
  <c r="I10" i="23"/>
  <c r="H10" i="23"/>
  <c r="G10" i="23"/>
  <c r="I9" i="23"/>
  <c r="H9" i="23"/>
  <c r="G9" i="23"/>
  <c r="I8" i="23"/>
  <c r="H8" i="23"/>
  <c r="G8" i="23"/>
  <c r="I7" i="23"/>
  <c r="H7" i="23"/>
  <c r="G7" i="23"/>
  <c r="I6" i="23"/>
  <c r="H6" i="23"/>
  <c r="G6" i="23"/>
  <c r="I5" i="23"/>
  <c r="H5" i="23"/>
  <c r="G5" i="23"/>
  <c r="I4" i="23"/>
  <c r="H4" i="23"/>
  <c r="G4" i="23"/>
  <c r="I3" i="23"/>
  <c r="H3" i="23"/>
  <c r="G3" i="23"/>
  <c r="I2" i="23"/>
  <c r="H2" i="23"/>
  <c r="G2" i="23"/>
  <c r="I71" i="22"/>
  <c r="H71" i="22"/>
  <c r="G71" i="22"/>
  <c r="I70" i="22"/>
  <c r="H70" i="22"/>
  <c r="G70" i="22"/>
  <c r="I69" i="22"/>
  <c r="H69" i="22"/>
  <c r="G69" i="22"/>
  <c r="I68" i="22"/>
  <c r="H68" i="22"/>
  <c r="G68" i="22"/>
  <c r="I67" i="22"/>
  <c r="H67" i="22"/>
  <c r="G67" i="22"/>
  <c r="I66" i="22"/>
  <c r="H66" i="22"/>
  <c r="G66" i="22"/>
  <c r="I65" i="22"/>
  <c r="H65" i="22"/>
  <c r="G65" i="22"/>
  <c r="I64" i="22"/>
  <c r="H64" i="22"/>
  <c r="G64" i="22"/>
  <c r="I63" i="22"/>
  <c r="H63" i="22"/>
  <c r="G63" i="22"/>
  <c r="I62" i="22"/>
  <c r="H62" i="22"/>
  <c r="G62" i="22"/>
  <c r="I61" i="22"/>
  <c r="H61" i="22"/>
  <c r="G61" i="22"/>
  <c r="I60" i="22"/>
  <c r="H60" i="22"/>
  <c r="G60" i="22"/>
  <c r="I59" i="22"/>
  <c r="H59" i="22"/>
  <c r="G59" i="22"/>
  <c r="I58" i="22"/>
  <c r="H58" i="22"/>
  <c r="G58" i="22"/>
  <c r="I57" i="22"/>
  <c r="H57" i="22"/>
  <c r="G57" i="22"/>
  <c r="I56" i="22"/>
  <c r="H56" i="22"/>
  <c r="G56" i="22"/>
  <c r="I55" i="22"/>
  <c r="H55" i="22"/>
  <c r="G55" i="22"/>
  <c r="I54" i="22"/>
  <c r="H54" i="22"/>
  <c r="G54" i="22"/>
  <c r="I53" i="22"/>
  <c r="H53" i="22"/>
  <c r="G53" i="22"/>
  <c r="I52" i="22"/>
  <c r="H52" i="22"/>
  <c r="G52" i="22"/>
  <c r="I51" i="22"/>
  <c r="H51" i="22"/>
  <c r="G51" i="22"/>
  <c r="I50" i="22"/>
  <c r="H50" i="22"/>
  <c r="G50" i="22"/>
  <c r="I49" i="22"/>
  <c r="H49" i="22"/>
  <c r="G49" i="22"/>
  <c r="I48" i="22"/>
  <c r="H48" i="22"/>
  <c r="G48" i="22"/>
  <c r="I47" i="22"/>
  <c r="H47" i="22"/>
  <c r="G47" i="22"/>
  <c r="I46" i="22"/>
  <c r="H46" i="22"/>
  <c r="G46" i="22"/>
  <c r="I45" i="22"/>
  <c r="H45" i="22"/>
  <c r="G45" i="22"/>
  <c r="I44" i="22"/>
  <c r="H44" i="22"/>
  <c r="G44" i="22"/>
  <c r="I43" i="22"/>
  <c r="H43" i="22"/>
  <c r="G43" i="22"/>
  <c r="I42" i="22"/>
  <c r="H42" i="22"/>
  <c r="G42" i="22"/>
  <c r="I41" i="22"/>
  <c r="H41" i="22"/>
  <c r="G41" i="22"/>
  <c r="I40" i="22"/>
  <c r="H40" i="22"/>
  <c r="G40" i="22"/>
  <c r="I39" i="22"/>
  <c r="H39" i="22"/>
  <c r="G39" i="22"/>
  <c r="I38" i="22"/>
  <c r="H38" i="22"/>
  <c r="G38" i="22"/>
  <c r="I37" i="22"/>
  <c r="H37" i="22"/>
  <c r="G37" i="22"/>
  <c r="I36" i="22"/>
  <c r="H36" i="22"/>
  <c r="G36" i="22"/>
  <c r="I35" i="22"/>
  <c r="H35" i="22"/>
  <c r="G35" i="22"/>
  <c r="I34" i="22"/>
  <c r="H34" i="22"/>
  <c r="G34" i="22"/>
  <c r="I33" i="22"/>
  <c r="H33" i="22"/>
  <c r="G33" i="22"/>
  <c r="I32" i="22"/>
  <c r="H32" i="22"/>
  <c r="G32" i="22"/>
  <c r="I31" i="22"/>
  <c r="H31" i="22"/>
  <c r="G31" i="22"/>
  <c r="I30" i="22"/>
  <c r="H30" i="22"/>
  <c r="G30" i="22"/>
  <c r="I29" i="22"/>
  <c r="H29" i="22"/>
  <c r="G29" i="22"/>
  <c r="I28" i="22"/>
  <c r="H28" i="22"/>
  <c r="G28" i="22"/>
  <c r="I27" i="22"/>
  <c r="H27" i="22"/>
  <c r="G27" i="22"/>
  <c r="I26" i="22"/>
  <c r="H26" i="22"/>
  <c r="G26" i="22"/>
  <c r="I25" i="22"/>
  <c r="H25" i="22"/>
  <c r="G25" i="22"/>
  <c r="I24" i="22"/>
  <c r="H24" i="22"/>
  <c r="G24" i="22"/>
  <c r="I23" i="22"/>
  <c r="H23" i="22"/>
  <c r="G23" i="22"/>
  <c r="I22" i="22"/>
  <c r="H22" i="22"/>
  <c r="G22" i="22"/>
  <c r="I21" i="22"/>
  <c r="H21" i="22"/>
  <c r="G21" i="22"/>
  <c r="I20" i="22"/>
  <c r="H20" i="22"/>
  <c r="G20" i="22"/>
  <c r="I19" i="22"/>
  <c r="H19" i="22"/>
  <c r="G19" i="22"/>
  <c r="I18" i="22"/>
  <c r="H18" i="22"/>
  <c r="G18" i="22"/>
  <c r="I17" i="22"/>
  <c r="H17" i="22"/>
  <c r="G17" i="22"/>
  <c r="I16" i="22"/>
  <c r="H16" i="22"/>
  <c r="G16" i="22"/>
  <c r="I15" i="22"/>
  <c r="H15" i="22"/>
  <c r="G15" i="22"/>
  <c r="I14" i="22"/>
  <c r="H14" i="22"/>
  <c r="G14" i="22"/>
  <c r="I13" i="22"/>
  <c r="H13" i="22"/>
  <c r="G13" i="22"/>
  <c r="I12" i="22"/>
  <c r="H12" i="22"/>
  <c r="G12" i="22"/>
  <c r="I11" i="22"/>
  <c r="H11" i="22"/>
  <c r="G11" i="22"/>
  <c r="I10" i="22"/>
  <c r="H10" i="22"/>
  <c r="G10" i="22"/>
  <c r="I9" i="22"/>
  <c r="H9" i="22"/>
  <c r="G9" i="22"/>
  <c r="I8" i="22"/>
  <c r="H8" i="22"/>
  <c r="G8" i="22"/>
  <c r="I7" i="22"/>
  <c r="H7" i="22"/>
  <c r="G7" i="22"/>
  <c r="I6" i="22"/>
  <c r="H6" i="22"/>
  <c r="G6" i="22"/>
  <c r="I5" i="22"/>
  <c r="H5" i="22"/>
  <c r="G5" i="22"/>
  <c r="I4" i="22"/>
  <c r="H4" i="22"/>
  <c r="G4" i="22"/>
  <c r="I3" i="22"/>
  <c r="H3" i="22"/>
  <c r="G3" i="22"/>
  <c r="I2" i="22"/>
  <c r="H2" i="22"/>
  <c r="G2" i="22"/>
  <c r="I14" i="21"/>
  <c r="H14" i="21"/>
  <c r="G14" i="21"/>
  <c r="I13" i="21"/>
  <c r="H13" i="21"/>
  <c r="G13" i="21"/>
  <c r="I12" i="21"/>
  <c r="H12" i="21"/>
  <c r="G12" i="21"/>
  <c r="I11" i="21"/>
  <c r="H11" i="21"/>
  <c r="G11" i="21"/>
  <c r="I10" i="21"/>
  <c r="H10" i="21"/>
  <c r="G10" i="21"/>
  <c r="I9" i="21"/>
  <c r="H9" i="21"/>
  <c r="G9" i="21"/>
  <c r="I8" i="21"/>
  <c r="H8" i="21"/>
  <c r="G8" i="21"/>
  <c r="I7" i="21"/>
  <c r="H7" i="21"/>
  <c r="G7" i="21"/>
  <c r="I6" i="21"/>
  <c r="H6" i="21"/>
  <c r="G6" i="21"/>
  <c r="I5" i="21"/>
  <c r="H5" i="21"/>
  <c r="G5" i="21"/>
  <c r="I4" i="21"/>
  <c r="H4" i="21"/>
  <c r="G4" i="21"/>
  <c r="I3" i="21"/>
  <c r="H3" i="21"/>
  <c r="G3" i="21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3" i="5"/>
  <c r="N2" i="5"/>
  <c r="D6" i="27" l="1"/>
  <c r="O6" i="27" s="1"/>
  <c r="H52" i="27"/>
  <c r="I52" i="27" s="1"/>
  <c r="H44" i="27"/>
  <c r="I44" i="27" s="1"/>
  <c r="D48" i="27"/>
  <c r="O48" i="27" s="1"/>
  <c r="Q16" i="27"/>
  <c r="H75" i="27"/>
  <c r="I75" i="27" s="1"/>
  <c r="D75" i="27"/>
  <c r="O75" i="27" s="1"/>
  <c r="H8" i="27"/>
  <c r="I8" i="27" s="1"/>
  <c r="H50" i="27"/>
  <c r="I50" i="27" s="1"/>
  <c r="H77" i="27"/>
  <c r="I77" i="27" s="1"/>
  <c r="D8" i="27"/>
  <c r="O8" i="27" s="1"/>
  <c r="D50" i="27"/>
  <c r="O50" i="27" s="1"/>
  <c r="C71" i="27"/>
  <c r="N71" i="27" s="1"/>
  <c r="D82" i="27"/>
  <c r="O82" i="27" s="1"/>
  <c r="H12" i="27"/>
  <c r="H14" i="27"/>
  <c r="I14" i="27" s="1"/>
  <c r="H4" i="27"/>
  <c r="D10" i="27"/>
  <c r="O10" i="27" s="1"/>
  <c r="D12" i="27"/>
  <c r="O12" i="27" s="1"/>
  <c r="D14" i="27"/>
  <c r="O14" i="27" s="1"/>
  <c r="D44" i="27"/>
  <c r="O44" i="27" s="1"/>
  <c r="H46" i="27"/>
  <c r="I46" i="27" s="1"/>
  <c r="D52" i="27"/>
  <c r="O52" i="27" s="1"/>
  <c r="D77" i="27"/>
  <c r="O77" i="27" s="1"/>
  <c r="H10" i="27"/>
  <c r="I10" i="27" s="1"/>
  <c r="D4" i="27"/>
  <c r="O4" i="27" s="1"/>
  <c r="H6" i="27"/>
  <c r="I6" i="27" s="1"/>
  <c r="C12" i="27"/>
  <c r="C14" i="27"/>
  <c r="D46" i="27"/>
  <c r="O46" i="27" s="1"/>
  <c r="H48" i="27"/>
  <c r="I48" i="27" s="1"/>
  <c r="C81" i="27"/>
  <c r="N81" i="27" s="1"/>
  <c r="I4" i="27"/>
  <c r="F4" i="27"/>
  <c r="F6" i="27"/>
  <c r="Q6" i="27" s="1"/>
  <c r="F8" i="27"/>
  <c r="Q8" i="27" s="1"/>
  <c r="F10" i="27"/>
  <c r="Q10" i="27" s="1"/>
  <c r="F12" i="27"/>
  <c r="Q12" i="27" s="1"/>
  <c r="F14" i="27"/>
  <c r="Q14" i="27" s="1"/>
  <c r="H20" i="27"/>
  <c r="I20" i="27" s="1"/>
  <c r="H24" i="27"/>
  <c r="I24" i="27" s="1"/>
  <c r="H29" i="27"/>
  <c r="I29" i="27" s="1"/>
  <c r="C44" i="27"/>
  <c r="N44" i="27" s="1"/>
  <c r="C46" i="27"/>
  <c r="N46" i="27" s="1"/>
  <c r="C48" i="27"/>
  <c r="N48" i="27" s="1"/>
  <c r="C50" i="27"/>
  <c r="N50" i="27" s="1"/>
  <c r="C52" i="27"/>
  <c r="N52" i="27" s="1"/>
  <c r="H55" i="27"/>
  <c r="I55" i="27" s="1"/>
  <c r="H63" i="27"/>
  <c r="I63" i="27" s="1"/>
  <c r="D71" i="27"/>
  <c r="O71" i="27" s="1"/>
  <c r="C75" i="27"/>
  <c r="N75" i="27" s="1"/>
  <c r="C77" i="27"/>
  <c r="N77" i="27" s="1"/>
  <c r="D81" i="27"/>
  <c r="O81" i="27" s="1"/>
  <c r="H82" i="27"/>
  <c r="I82" i="27" s="1"/>
  <c r="F20" i="27"/>
  <c r="Q20" i="27" s="1"/>
  <c r="F55" i="27"/>
  <c r="Q55" i="27" s="1"/>
  <c r="F63" i="27"/>
  <c r="Q63" i="27" s="1"/>
  <c r="F24" i="27"/>
  <c r="Q24" i="27" s="1"/>
  <c r="F29" i="27"/>
  <c r="Q29" i="27" s="1"/>
  <c r="C4" i="27"/>
  <c r="N4" i="27" s="1"/>
  <c r="C6" i="27"/>
  <c r="N6" i="27" s="1"/>
  <c r="C8" i="27"/>
  <c r="N8" i="27" s="1"/>
  <c r="C10" i="27"/>
  <c r="N10" i="27" s="1"/>
  <c r="D20" i="27"/>
  <c r="O20" i="27" s="1"/>
  <c r="D24" i="27"/>
  <c r="O24" i="27" s="1"/>
  <c r="D29" i="27"/>
  <c r="O29" i="27" s="1"/>
  <c r="F44" i="27"/>
  <c r="Q44" i="27" s="1"/>
  <c r="F46" i="27"/>
  <c r="Q46" i="27" s="1"/>
  <c r="F48" i="27"/>
  <c r="Q48" i="27" s="1"/>
  <c r="F50" i="27"/>
  <c r="Q50" i="27" s="1"/>
  <c r="F52" i="27"/>
  <c r="Q52" i="27" s="1"/>
  <c r="D55" i="27"/>
  <c r="O55" i="27" s="1"/>
  <c r="D63" i="27"/>
  <c r="O63" i="27" s="1"/>
  <c r="M71" i="27"/>
  <c r="F75" i="27"/>
  <c r="Q75" i="27" s="1"/>
  <c r="F77" i="27"/>
  <c r="Q77" i="27" s="1"/>
  <c r="C82" i="27"/>
  <c r="N82" i="27" s="1"/>
  <c r="I12" i="27"/>
  <c r="C20" i="27"/>
  <c r="N20" i="27" s="1"/>
  <c r="C24" i="27"/>
  <c r="N24" i="27" s="1"/>
  <c r="C29" i="27"/>
  <c r="N29" i="27" s="1"/>
  <c r="C55" i="27"/>
  <c r="N55" i="27" s="1"/>
  <c r="C63" i="27"/>
  <c r="N63" i="27" s="1"/>
  <c r="H81" i="27"/>
  <c r="I81" i="27" s="1"/>
  <c r="Y16" i="27"/>
  <c r="E5" i="27"/>
  <c r="P5" i="27" s="1"/>
  <c r="L5" i="27"/>
  <c r="E7" i="27"/>
  <c r="P7" i="27" s="1"/>
  <c r="E11" i="27"/>
  <c r="P11" i="27" s="1"/>
  <c r="D5" i="27"/>
  <c r="O5" i="27" s="1"/>
  <c r="D11" i="27"/>
  <c r="O11" i="27" s="1"/>
  <c r="D13" i="27"/>
  <c r="O13" i="27" s="1"/>
  <c r="D16" i="27"/>
  <c r="O16" i="27" s="1"/>
  <c r="D21" i="27"/>
  <c r="O21" i="27" s="1"/>
  <c r="D25" i="27"/>
  <c r="O25" i="27" s="1"/>
  <c r="D36" i="27"/>
  <c r="X36" i="27"/>
  <c r="D41" i="27"/>
  <c r="D43" i="27"/>
  <c r="O43" i="27" s="1"/>
  <c r="D45" i="27"/>
  <c r="O45" i="27" s="1"/>
  <c r="D47" i="27"/>
  <c r="O47" i="27" s="1"/>
  <c r="D49" i="27"/>
  <c r="O49" i="27" s="1"/>
  <c r="D51" i="27"/>
  <c r="O51" i="27" s="1"/>
  <c r="D56" i="27"/>
  <c r="O56" i="27" s="1"/>
  <c r="D60" i="27"/>
  <c r="D62" i="27"/>
  <c r="O62" i="27" s="1"/>
  <c r="D66" i="27"/>
  <c r="O66" i="27" s="1"/>
  <c r="F71" i="27"/>
  <c r="Q71" i="27" s="1"/>
  <c r="D74" i="27"/>
  <c r="O74" i="27" s="1"/>
  <c r="D76" i="27"/>
  <c r="O76" i="27" s="1"/>
  <c r="D80" i="27"/>
  <c r="O80" i="27" s="1"/>
  <c r="F81" i="27"/>
  <c r="F82" i="27"/>
  <c r="L7" i="27"/>
  <c r="E21" i="27"/>
  <c r="P21" i="27" s="1"/>
  <c r="L21" i="27"/>
  <c r="E25" i="27"/>
  <c r="P25" i="27" s="1"/>
  <c r="L25" i="27"/>
  <c r="D7" i="27"/>
  <c r="O7" i="27" s="1"/>
  <c r="D9" i="27"/>
  <c r="O9" i="27" s="1"/>
  <c r="E4" i="27"/>
  <c r="P4" i="27" s="1"/>
  <c r="AD4" i="27"/>
  <c r="C5" i="27"/>
  <c r="N5" i="27" s="1"/>
  <c r="H5" i="27"/>
  <c r="I5" i="27" s="1"/>
  <c r="E6" i="27"/>
  <c r="P6" i="27" s="1"/>
  <c r="AD6" i="27"/>
  <c r="C7" i="27"/>
  <c r="N7" i="27" s="1"/>
  <c r="H7" i="27"/>
  <c r="I7" i="27" s="1"/>
  <c r="E8" i="27"/>
  <c r="P8" i="27" s="1"/>
  <c r="AD8" i="27"/>
  <c r="C9" i="27"/>
  <c r="N9" i="27" s="1"/>
  <c r="H9" i="27"/>
  <c r="I9" i="27" s="1"/>
  <c r="E10" i="27"/>
  <c r="P10" i="27" s="1"/>
  <c r="AD10" i="27"/>
  <c r="C11" i="27"/>
  <c r="N11" i="27" s="1"/>
  <c r="H11" i="27"/>
  <c r="I11" i="27" s="1"/>
  <c r="E12" i="27"/>
  <c r="P12" i="27" s="1"/>
  <c r="N12" i="27"/>
  <c r="AD12" i="27"/>
  <c r="C13" i="27"/>
  <c r="N13" i="27" s="1"/>
  <c r="H13" i="27"/>
  <c r="I13" i="27" s="1"/>
  <c r="E14" i="27"/>
  <c r="N14" i="27"/>
  <c r="AD14" i="27"/>
  <c r="C16" i="27"/>
  <c r="N16" i="27" s="1"/>
  <c r="H16" i="27"/>
  <c r="I16" i="27" s="1"/>
  <c r="E20" i="27"/>
  <c r="AD20" i="27"/>
  <c r="C21" i="27"/>
  <c r="N21" i="27" s="1"/>
  <c r="H21" i="27"/>
  <c r="I21" i="27" s="1"/>
  <c r="E24" i="27"/>
  <c r="P24" i="27" s="1"/>
  <c r="AD24" i="27"/>
  <c r="C25" i="27"/>
  <c r="N25" i="27" s="1"/>
  <c r="H25" i="27"/>
  <c r="I25" i="27" s="1"/>
  <c r="E29" i="27"/>
  <c r="P29" i="27" s="1"/>
  <c r="AD29" i="27"/>
  <c r="AD30" i="27"/>
  <c r="AD31" i="27"/>
  <c r="AD32" i="27"/>
  <c r="C36" i="27"/>
  <c r="H36" i="27"/>
  <c r="I36" i="27" s="1"/>
  <c r="AD36" i="27"/>
  <c r="L40" i="27"/>
  <c r="AD40" i="27"/>
  <c r="C41" i="27"/>
  <c r="H41" i="27"/>
  <c r="I41" i="27" s="1"/>
  <c r="C43" i="27"/>
  <c r="N43" i="27" s="1"/>
  <c r="H43" i="27"/>
  <c r="I43" i="27" s="1"/>
  <c r="E44" i="27"/>
  <c r="P44" i="27" s="1"/>
  <c r="AD44" i="27"/>
  <c r="C45" i="27"/>
  <c r="N45" i="27" s="1"/>
  <c r="H45" i="27"/>
  <c r="I45" i="27" s="1"/>
  <c r="E46" i="27"/>
  <c r="P46" i="27" s="1"/>
  <c r="AD46" i="27"/>
  <c r="C47" i="27"/>
  <c r="N47" i="27" s="1"/>
  <c r="H47" i="27"/>
  <c r="I47" i="27" s="1"/>
  <c r="E48" i="27"/>
  <c r="P48" i="27" s="1"/>
  <c r="AD48" i="27"/>
  <c r="C49" i="27"/>
  <c r="N49" i="27" s="1"/>
  <c r="H49" i="27"/>
  <c r="I49" i="27" s="1"/>
  <c r="E50" i="27"/>
  <c r="P50" i="27" s="1"/>
  <c r="AD50" i="27"/>
  <c r="C51" i="27"/>
  <c r="N51" i="27" s="1"/>
  <c r="H51" i="27"/>
  <c r="I51" i="27" s="1"/>
  <c r="E52" i="27"/>
  <c r="P52" i="27" s="1"/>
  <c r="AD52" i="27"/>
  <c r="E55" i="27"/>
  <c r="P55" i="27" s="1"/>
  <c r="AD55" i="27"/>
  <c r="C56" i="27"/>
  <c r="N56" i="27" s="1"/>
  <c r="H56" i="27"/>
  <c r="I56" i="27" s="1"/>
  <c r="L59" i="27"/>
  <c r="AD59" i="27"/>
  <c r="C60" i="27"/>
  <c r="H60" i="27"/>
  <c r="I60" i="27" s="1"/>
  <c r="C62" i="27"/>
  <c r="N62" i="27" s="1"/>
  <c r="H62" i="27"/>
  <c r="I62" i="27" s="1"/>
  <c r="E63" i="27"/>
  <c r="P63" i="27" s="1"/>
  <c r="AD63" i="27"/>
  <c r="C66" i="27"/>
  <c r="N66" i="27" s="1"/>
  <c r="H66" i="27"/>
  <c r="I66" i="27" s="1"/>
  <c r="AD73" i="27"/>
  <c r="C74" i="27"/>
  <c r="N74" i="27" s="1"/>
  <c r="H74" i="27"/>
  <c r="I74" i="27" s="1"/>
  <c r="E75" i="27"/>
  <c r="P75" i="27" s="1"/>
  <c r="AD75" i="27"/>
  <c r="C76" i="27"/>
  <c r="N76" i="27" s="1"/>
  <c r="H76" i="27"/>
  <c r="I76" i="27" s="1"/>
  <c r="E77" i="27"/>
  <c r="P77" i="27" s="1"/>
  <c r="AD77" i="27"/>
  <c r="C80" i="27"/>
  <c r="N80" i="27" s="1"/>
  <c r="H80" i="27"/>
  <c r="I80" i="27" s="1"/>
  <c r="E81" i="27"/>
  <c r="P81" i="27" s="1"/>
  <c r="E82" i="27"/>
  <c r="P82" i="27" s="1"/>
  <c r="E9" i="27"/>
  <c r="P9" i="27" s="1"/>
  <c r="L9" i="27"/>
  <c r="L11" i="27"/>
  <c r="E13" i="27"/>
  <c r="P13" i="27" s="1"/>
  <c r="L13" i="27"/>
  <c r="E16" i="27"/>
  <c r="L16" i="27"/>
  <c r="Q4" i="27"/>
  <c r="F36" i="27"/>
  <c r="F41" i="27"/>
  <c r="F43" i="27"/>
  <c r="Q43" i="27" s="1"/>
  <c r="F45" i="27"/>
  <c r="Q45" i="27" s="1"/>
  <c r="F47" i="27"/>
  <c r="Q47" i="27" s="1"/>
  <c r="F49" i="27"/>
  <c r="Q49" i="27" s="1"/>
  <c r="F51" i="27"/>
  <c r="Q51" i="27" s="1"/>
  <c r="F56" i="27"/>
  <c r="Q56" i="27" s="1"/>
  <c r="F60" i="27"/>
  <c r="F62" i="27"/>
  <c r="Q62" i="27" s="1"/>
  <c r="F66" i="27"/>
  <c r="Q66" i="27" s="1"/>
  <c r="F74" i="27"/>
  <c r="Q74" i="27" s="1"/>
  <c r="F76" i="27"/>
  <c r="Q76" i="27" s="1"/>
  <c r="F80" i="27"/>
  <c r="Q80" i="27" s="1"/>
  <c r="E36" i="27"/>
  <c r="P36" i="27" s="1"/>
  <c r="E43" i="27"/>
  <c r="P43" i="27" s="1"/>
  <c r="E45" i="27"/>
  <c r="P45" i="27" s="1"/>
  <c r="E47" i="27"/>
  <c r="P47" i="27" s="1"/>
  <c r="E49" i="27"/>
  <c r="P49" i="27" s="1"/>
  <c r="E51" i="27"/>
  <c r="P51" i="27" s="1"/>
  <c r="E56" i="27"/>
  <c r="P56" i="27" s="1"/>
  <c r="E62" i="27"/>
  <c r="P62" i="27" s="1"/>
  <c r="E66" i="27"/>
  <c r="P66" i="27" s="1"/>
  <c r="E74" i="27"/>
  <c r="P74" i="27" s="1"/>
  <c r="E76" i="27"/>
  <c r="P76" i="27" s="1"/>
  <c r="E80" i="27"/>
  <c r="P80" i="27" s="1"/>
  <c r="O36" i="27" l="1"/>
  <c r="D59" i="27"/>
  <c r="O59" i="27" s="1"/>
  <c r="C59" i="27"/>
  <c r="N59" i="27" s="1"/>
  <c r="D40" i="27"/>
  <c r="O40" i="27" s="1"/>
  <c r="P16" i="27"/>
  <c r="F59" i="27"/>
  <c r="Q59" i="27" s="1"/>
  <c r="Z36" i="27"/>
  <c r="Q36" i="27" s="1"/>
  <c r="C40" i="27"/>
  <c r="N40" i="27" s="1"/>
  <c r="W36" i="27"/>
  <c r="N36" i="27" s="1"/>
  <c r="E40" i="27"/>
  <c r="P40" i="27" s="1"/>
  <c r="P14" i="27"/>
  <c r="Q82" i="27"/>
  <c r="E59" i="27"/>
  <c r="P59" i="27" s="1"/>
  <c r="F40" i="27"/>
  <c r="Q40" i="27" s="1"/>
  <c r="P20" i="27"/>
  <c r="Q81" i="27"/>
  <c r="D19" i="34" l="1"/>
  <c r="H19" i="34" s="1"/>
  <c r="D18" i="34"/>
  <c r="H18" i="34" s="1"/>
  <c r="D16" i="34"/>
  <c r="H16" i="34" s="1"/>
  <c r="D14" i="34"/>
  <c r="H14" i="34" s="1"/>
  <c r="D13" i="34"/>
  <c r="H13" i="34" s="1"/>
  <c r="J14" i="35" l="1"/>
  <c r="D14" i="35" s="1"/>
  <c r="J13" i="35"/>
  <c r="D13" i="35" s="1"/>
  <c r="J19" i="35"/>
  <c r="D19" i="35" s="1"/>
  <c r="J18" i="35"/>
  <c r="D18" i="35" s="1"/>
  <c r="J16" i="35"/>
  <c r="D16" i="35" s="1"/>
  <c r="D40" i="39"/>
  <c r="D42" i="39" s="1"/>
  <c r="E19" i="39"/>
  <c r="D19" i="39"/>
  <c r="E18" i="39"/>
  <c r="D18" i="39"/>
  <c r="E16" i="39"/>
  <c r="E14" i="39"/>
  <c r="D14" i="39"/>
  <c r="A14" i="39"/>
  <c r="A15" i="39" s="1"/>
  <c r="A16" i="39" s="1"/>
  <c r="A17" i="39" s="1"/>
  <c r="A18" i="39" s="1"/>
  <c r="A19" i="39" s="1"/>
  <c r="A20" i="39" s="1"/>
  <c r="E13" i="39"/>
  <c r="D13" i="39"/>
  <c r="D15" i="39" l="1"/>
  <c r="D17" i="39" s="1"/>
  <c r="D20" i="39" s="1"/>
  <c r="D41" i="39" s="1"/>
  <c r="E15" i="39"/>
  <c r="E17" i="39" s="1"/>
  <c r="E20" i="39" s="1"/>
  <c r="V18" i="35"/>
  <c r="V17" i="35"/>
  <c r="V15" i="35"/>
  <c r="V14" i="35"/>
  <c r="A14" i="35"/>
  <c r="A15" i="35" s="1"/>
  <c r="A16" i="35" s="1"/>
  <c r="A17" i="35" s="1"/>
  <c r="A18" i="35" s="1"/>
  <c r="A19" i="35" s="1"/>
  <c r="A20" i="35" s="1"/>
  <c r="V13" i="35"/>
  <c r="Z18" i="34"/>
  <c r="X18" i="34"/>
  <c r="X17" i="34"/>
  <c r="X15" i="34"/>
  <c r="X14" i="34"/>
  <c r="Y14" i="34"/>
  <c r="A14" i="34"/>
  <c r="A15" i="34" s="1"/>
  <c r="A16" i="34" s="1"/>
  <c r="A17" i="34" s="1"/>
  <c r="A18" i="34" s="1"/>
  <c r="A19" i="34" s="1"/>
  <c r="A20" i="34" s="1"/>
  <c r="X13" i="34"/>
  <c r="E15" i="34"/>
  <c r="D15" i="34"/>
  <c r="H15" i="34" s="1"/>
  <c r="P119" i="11"/>
  <c r="O119" i="11"/>
  <c r="BD119" i="30"/>
  <c r="BC119" i="30"/>
  <c r="BB119" i="30"/>
  <c r="BA119" i="30"/>
  <c r="AZ119" i="30"/>
  <c r="AY119" i="30"/>
  <c r="BD118" i="30"/>
  <c r="BC118" i="30"/>
  <c r="BB118" i="30"/>
  <c r="BA118" i="30"/>
  <c r="AZ118" i="30"/>
  <c r="AY118" i="30"/>
  <c r="BD117" i="30"/>
  <c r="BC117" i="30"/>
  <c r="BB117" i="30"/>
  <c r="BA117" i="30"/>
  <c r="AZ117" i="30"/>
  <c r="AY117" i="30"/>
  <c r="BD116" i="30"/>
  <c r="BC116" i="30"/>
  <c r="BB116" i="30"/>
  <c r="BA116" i="30"/>
  <c r="AZ116" i="30"/>
  <c r="AY116" i="30"/>
  <c r="BD115" i="30"/>
  <c r="BC115" i="30"/>
  <c r="BB115" i="30"/>
  <c r="BA115" i="30"/>
  <c r="AZ115" i="30"/>
  <c r="AY115" i="30"/>
  <c r="BD114" i="30"/>
  <c r="BC114" i="30"/>
  <c r="BB114" i="30"/>
  <c r="BA114" i="30"/>
  <c r="AZ114" i="30"/>
  <c r="AY114" i="30"/>
  <c r="BD113" i="30"/>
  <c r="BC113" i="30"/>
  <c r="BB113" i="30"/>
  <c r="BA113" i="30"/>
  <c r="AZ113" i="30"/>
  <c r="AY113" i="30"/>
  <c r="BD112" i="30"/>
  <c r="BC112" i="30"/>
  <c r="BB112" i="30"/>
  <c r="BA112" i="30"/>
  <c r="AZ112" i="30"/>
  <c r="AY112" i="30"/>
  <c r="BD111" i="30"/>
  <c r="BC111" i="30"/>
  <c r="BB111" i="30"/>
  <c r="BA111" i="30"/>
  <c r="AZ111" i="30"/>
  <c r="AY111" i="30"/>
  <c r="BD110" i="30"/>
  <c r="BC110" i="30"/>
  <c r="BB110" i="30"/>
  <c r="BA110" i="30"/>
  <c r="AZ110" i="30"/>
  <c r="AY110" i="30"/>
  <c r="BD109" i="30"/>
  <c r="BC109" i="30"/>
  <c r="BB109" i="30"/>
  <c r="BA109" i="30"/>
  <c r="AZ109" i="30"/>
  <c r="AY109" i="30"/>
  <c r="BD108" i="30"/>
  <c r="BC108" i="30"/>
  <c r="BB108" i="30"/>
  <c r="BA108" i="30"/>
  <c r="AZ108" i="30"/>
  <c r="AY108" i="30"/>
  <c r="BD107" i="30"/>
  <c r="BC107" i="30"/>
  <c r="BB107" i="30"/>
  <c r="BA107" i="30"/>
  <c r="AZ107" i="30"/>
  <c r="AY107" i="30"/>
  <c r="BD106" i="30"/>
  <c r="BC106" i="30"/>
  <c r="BB106" i="30"/>
  <c r="BA106" i="30"/>
  <c r="AZ106" i="30"/>
  <c r="AY106" i="30"/>
  <c r="BD105" i="30"/>
  <c r="BC105" i="30"/>
  <c r="BB105" i="30"/>
  <c r="BA105" i="30"/>
  <c r="AZ105" i="30"/>
  <c r="AY105" i="30"/>
  <c r="BD104" i="30"/>
  <c r="BC104" i="30"/>
  <c r="BB104" i="30"/>
  <c r="BA104" i="30"/>
  <c r="AZ104" i="30"/>
  <c r="AY104" i="30"/>
  <c r="BD103" i="30"/>
  <c r="BC103" i="30"/>
  <c r="BB103" i="30"/>
  <c r="BA103" i="30"/>
  <c r="AZ103" i="30"/>
  <c r="AY103" i="30"/>
  <c r="BD102" i="30"/>
  <c r="BC102" i="30"/>
  <c r="BB102" i="30"/>
  <c r="BA102" i="30"/>
  <c r="AZ102" i="30"/>
  <c r="AY102" i="30"/>
  <c r="BD101" i="30"/>
  <c r="BC101" i="30"/>
  <c r="BB101" i="30"/>
  <c r="BA101" i="30"/>
  <c r="AZ101" i="30"/>
  <c r="AY101" i="30"/>
  <c r="BD100" i="30"/>
  <c r="BC100" i="30"/>
  <c r="BB100" i="30"/>
  <c r="BA100" i="30"/>
  <c r="AZ100" i="30"/>
  <c r="AY100" i="30"/>
  <c r="BD99" i="30"/>
  <c r="BC99" i="30"/>
  <c r="BB99" i="30"/>
  <c r="BA99" i="30"/>
  <c r="AZ99" i="30"/>
  <c r="AY99" i="30"/>
  <c r="BD98" i="30"/>
  <c r="BC98" i="30"/>
  <c r="BB98" i="30"/>
  <c r="BA98" i="30"/>
  <c r="AZ98" i="30"/>
  <c r="AY98" i="30"/>
  <c r="BD97" i="30"/>
  <c r="BC97" i="30"/>
  <c r="BB97" i="30"/>
  <c r="BA97" i="30"/>
  <c r="AZ97" i="30"/>
  <c r="AY97" i="30"/>
  <c r="BD96" i="30"/>
  <c r="BC96" i="30"/>
  <c r="BB96" i="30"/>
  <c r="BA96" i="30"/>
  <c r="AZ96" i="30"/>
  <c r="AY96" i="30"/>
  <c r="BD95" i="30"/>
  <c r="BC95" i="30"/>
  <c r="BB95" i="30"/>
  <c r="BA95" i="30"/>
  <c r="AZ95" i="30"/>
  <c r="AY95" i="30"/>
  <c r="BD94" i="30"/>
  <c r="BC94" i="30"/>
  <c r="BB94" i="30"/>
  <c r="BA94" i="30"/>
  <c r="AZ94" i="30"/>
  <c r="AY94" i="30"/>
  <c r="BD93" i="30"/>
  <c r="BC93" i="30"/>
  <c r="BB93" i="30"/>
  <c r="BA93" i="30"/>
  <c r="AZ93" i="30"/>
  <c r="AY93" i="30"/>
  <c r="BD92" i="30"/>
  <c r="BC92" i="30"/>
  <c r="BB92" i="30"/>
  <c r="BA92" i="30"/>
  <c r="AZ92" i="30"/>
  <c r="AY92" i="30"/>
  <c r="BD91" i="30"/>
  <c r="BC91" i="30"/>
  <c r="BB91" i="30"/>
  <c r="BA91" i="30"/>
  <c r="AZ91" i="30"/>
  <c r="AY91" i="30"/>
  <c r="BD90" i="30"/>
  <c r="BC90" i="30"/>
  <c r="BB90" i="30"/>
  <c r="BA90" i="30"/>
  <c r="AZ90" i="30"/>
  <c r="AY90" i="30"/>
  <c r="BD89" i="30"/>
  <c r="BC89" i="30"/>
  <c r="BB89" i="30"/>
  <c r="BA89" i="30"/>
  <c r="AZ89" i="30"/>
  <c r="AY89" i="30"/>
  <c r="BD88" i="30"/>
  <c r="BC88" i="30"/>
  <c r="BB88" i="30"/>
  <c r="BA88" i="30"/>
  <c r="AZ88" i="30"/>
  <c r="AY88" i="30"/>
  <c r="BD87" i="30"/>
  <c r="BC87" i="30"/>
  <c r="BB87" i="30"/>
  <c r="BA87" i="30"/>
  <c r="AZ87" i="30"/>
  <c r="AY87" i="30"/>
  <c r="BD86" i="30"/>
  <c r="BC86" i="30"/>
  <c r="BB86" i="30"/>
  <c r="BA86" i="30"/>
  <c r="AZ86" i="30"/>
  <c r="AY86" i="30"/>
  <c r="BD85" i="30"/>
  <c r="BC85" i="30"/>
  <c r="BB85" i="30"/>
  <c r="BA85" i="30"/>
  <c r="AZ85" i="30"/>
  <c r="AY85" i="30"/>
  <c r="BD84" i="30"/>
  <c r="BC84" i="30"/>
  <c r="BB84" i="30"/>
  <c r="BA84" i="30"/>
  <c r="AZ84" i="30"/>
  <c r="AY84" i="30"/>
  <c r="BD83" i="30"/>
  <c r="BC83" i="30"/>
  <c r="BB83" i="30"/>
  <c r="BA83" i="30"/>
  <c r="AZ83" i="30"/>
  <c r="AY83" i="30"/>
  <c r="BD82" i="30"/>
  <c r="BC82" i="30"/>
  <c r="BB82" i="30"/>
  <c r="BA82" i="30"/>
  <c r="AZ82" i="30"/>
  <c r="AY82" i="30"/>
  <c r="BD81" i="30"/>
  <c r="BC81" i="30"/>
  <c r="BB81" i="30"/>
  <c r="BA81" i="30"/>
  <c r="AZ81" i="30"/>
  <c r="AY81" i="30"/>
  <c r="BD80" i="30"/>
  <c r="BC80" i="30"/>
  <c r="BB80" i="30"/>
  <c r="BA80" i="30"/>
  <c r="AZ80" i="30"/>
  <c r="AY80" i="30"/>
  <c r="BD79" i="30"/>
  <c r="BC79" i="30"/>
  <c r="BB79" i="30"/>
  <c r="BA79" i="30"/>
  <c r="AZ79" i="30"/>
  <c r="AY79" i="30"/>
  <c r="BD78" i="30"/>
  <c r="BC78" i="30"/>
  <c r="BB78" i="30"/>
  <c r="BA78" i="30"/>
  <c r="AZ78" i="30"/>
  <c r="AY78" i="30"/>
  <c r="BD77" i="30"/>
  <c r="BC77" i="30"/>
  <c r="BB77" i="30"/>
  <c r="BA77" i="30"/>
  <c r="AZ77" i="30"/>
  <c r="AY77" i="30"/>
  <c r="BD76" i="30"/>
  <c r="BC76" i="30"/>
  <c r="BB76" i="30"/>
  <c r="BA76" i="30"/>
  <c r="AZ76" i="30"/>
  <c r="AY76" i="30"/>
  <c r="BD75" i="30"/>
  <c r="BC75" i="30"/>
  <c r="BB75" i="30"/>
  <c r="BA75" i="30"/>
  <c r="AZ75" i="30"/>
  <c r="AY75" i="30"/>
  <c r="BD74" i="30"/>
  <c r="BC74" i="30"/>
  <c r="BB74" i="30"/>
  <c r="BA74" i="30"/>
  <c r="AZ74" i="30"/>
  <c r="AY74" i="30"/>
  <c r="BD73" i="30"/>
  <c r="BC73" i="30"/>
  <c r="BB73" i="30"/>
  <c r="BA73" i="30"/>
  <c r="AZ73" i="30"/>
  <c r="AY73" i="30"/>
  <c r="BD72" i="30"/>
  <c r="BC72" i="30"/>
  <c r="BB72" i="30"/>
  <c r="BA72" i="30"/>
  <c r="AZ72" i="30"/>
  <c r="AY72" i="30"/>
  <c r="BD71" i="30"/>
  <c r="BC71" i="30"/>
  <c r="BB71" i="30"/>
  <c r="BA71" i="30"/>
  <c r="AZ71" i="30"/>
  <c r="AY71" i="30"/>
  <c r="BD70" i="30"/>
  <c r="BC70" i="30"/>
  <c r="BB70" i="30"/>
  <c r="BA70" i="30"/>
  <c r="AZ70" i="30"/>
  <c r="AY70" i="30"/>
  <c r="BD69" i="30"/>
  <c r="BC69" i="30"/>
  <c r="BB69" i="30"/>
  <c r="BA69" i="30"/>
  <c r="AZ69" i="30"/>
  <c r="AY69" i="30"/>
  <c r="BD68" i="30"/>
  <c r="BC68" i="30"/>
  <c r="BB68" i="30"/>
  <c r="BA68" i="30"/>
  <c r="AZ68" i="30"/>
  <c r="AY68" i="30"/>
  <c r="BD67" i="30"/>
  <c r="BC67" i="30"/>
  <c r="BB67" i="30"/>
  <c r="BA67" i="30"/>
  <c r="AZ67" i="30"/>
  <c r="AY67" i="30"/>
  <c r="AX67" i="30"/>
  <c r="BD66" i="30"/>
  <c r="BC66" i="30"/>
  <c r="BB66" i="30"/>
  <c r="BA66" i="30"/>
  <c r="AZ66" i="30"/>
  <c r="AY66" i="30"/>
  <c r="AX66" i="30"/>
  <c r="BD65" i="30"/>
  <c r="BC65" i="30"/>
  <c r="BB65" i="30"/>
  <c r="BA65" i="30"/>
  <c r="AZ65" i="30"/>
  <c r="AY65" i="30"/>
  <c r="AX65" i="30"/>
  <c r="BD64" i="30"/>
  <c r="BC64" i="30"/>
  <c r="BB64" i="30"/>
  <c r="BA64" i="30"/>
  <c r="AZ64" i="30"/>
  <c r="AY64" i="30"/>
  <c r="AX64" i="30"/>
  <c r="BD63" i="30"/>
  <c r="BC63" i="30"/>
  <c r="BB63" i="30"/>
  <c r="BA63" i="30"/>
  <c r="AZ63" i="30"/>
  <c r="AY63" i="30"/>
  <c r="BD62" i="30"/>
  <c r="BC62" i="30"/>
  <c r="BB62" i="30"/>
  <c r="BA62" i="30"/>
  <c r="AZ62" i="30"/>
  <c r="AY62" i="30"/>
  <c r="BD61" i="30"/>
  <c r="BC61" i="30"/>
  <c r="BB61" i="30"/>
  <c r="BA61" i="30"/>
  <c r="AZ61" i="30"/>
  <c r="AY61" i="30"/>
  <c r="BD60" i="30"/>
  <c r="BC60" i="30"/>
  <c r="BB60" i="30"/>
  <c r="BA60" i="30"/>
  <c r="AZ60" i="30"/>
  <c r="AY60" i="30"/>
  <c r="BD59" i="30"/>
  <c r="BC59" i="30"/>
  <c r="BB59" i="30"/>
  <c r="BA59" i="30"/>
  <c r="AZ59" i="30"/>
  <c r="AY59" i="30"/>
  <c r="BD58" i="30"/>
  <c r="BC58" i="30"/>
  <c r="BB58" i="30"/>
  <c r="BA58" i="30"/>
  <c r="AZ58" i="30"/>
  <c r="AY58" i="30"/>
  <c r="BD57" i="30"/>
  <c r="BC57" i="30"/>
  <c r="BB57" i="30"/>
  <c r="BA57" i="30"/>
  <c r="AZ57" i="30"/>
  <c r="AY57" i="30"/>
  <c r="BD56" i="30"/>
  <c r="BC56" i="30"/>
  <c r="BB56" i="30"/>
  <c r="BA56" i="30"/>
  <c r="AZ56" i="30"/>
  <c r="AY56" i="30"/>
  <c r="BD55" i="30"/>
  <c r="BC55" i="30"/>
  <c r="BB55" i="30"/>
  <c r="BA55" i="30"/>
  <c r="AZ55" i="30"/>
  <c r="AY55" i="30"/>
  <c r="BD54" i="30"/>
  <c r="BC54" i="30"/>
  <c r="BB54" i="30"/>
  <c r="BA54" i="30"/>
  <c r="AZ54" i="30"/>
  <c r="AY54" i="30"/>
  <c r="BD53" i="30"/>
  <c r="BC53" i="30"/>
  <c r="BB53" i="30"/>
  <c r="BA53" i="30"/>
  <c r="AZ53" i="30"/>
  <c r="AY53" i="30"/>
  <c r="BD52" i="30"/>
  <c r="BC52" i="30"/>
  <c r="BB52" i="30"/>
  <c r="BA52" i="30"/>
  <c r="AZ52" i="30"/>
  <c r="AY52" i="30"/>
  <c r="BD51" i="30"/>
  <c r="BC51" i="30"/>
  <c r="BB51" i="30"/>
  <c r="BA51" i="30"/>
  <c r="AZ51" i="30"/>
  <c r="AY51" i="30"/>
  <c r="BD50" i="30"/>
  <c r="BC50" i="30"/>
  <c r="BB50" i="30"/>
  <c r="BA50" i="30"/>
  <c r="AZ50" i="30"/>
  <c r="AY50" i="30"/>
  <c r="BD49" i="30"/>
  <c r="BC49" i="30"/>
  <c r="BB49" i="30"/>
  <c r="BA49" i="30"/>
  <c r="AZ49" i="30"/>
  <c r="AY49" i="30"/>
  <c r="BD48" i="30"/>
  <c r="BC48" i="30"/>
  <c r="BB48" i="30"/>
  <c r="BA48" i="30"/>
  <c r="AZ48" i="30"/>
  <c r="AY48" i="30"/>
  <c r="BD47" i="30"/>
  <c r="BC47" i="30"/>
  <c r="BB47" i="30"/>
  <c r="BA47" i="30"/>
  <c r="AZ47" i="30"/>
  <c r="AY47" i="30"/>
  <c r="BD46" i="30"/>
  <c r="BC46" i="30"/>
  <c r="BB46" i="30"/>
  <c r="BA46" i="30"/>
  <c r="AZ46" i="30"/>
  <c r="AY46" i="30"/>
  <c r="BD45" i="30"/>
  <c r="BC45" i="30"/>
  <c r="BB45" i="30"/>
  <c r="BA45" i="30"/>
  <c r="AZ45" i="30"/>
  <c r="AY45" i="30"/>
  <c r="BD44" i="30"/>
  <c r="BC44" i="30"/>
  <c r="BB44" i="30"/>
  <c r="BA44" i="30"/>
  <c r="AZ44" i="30"/>
  <c r="AY44" i="30"/>
  <c r="BD43" i="30"/>
  <c r="BC43" i="30"/>
  <c r="BB43" i="30"/>
  <c r="BA43" i="30"/>
  <c r="AZ43" i="30"/>
  <c r="AY43" i="30"/>
  <c r="BD42" i="30"/>
  <c r="BC42" i="30"/>
  <c r="BB42" i="30"/>
  <c r="BA42" i="30"/>
  <c r="AZ42" i="30"/>
  <c r="AY42" i="30"/>
  <c r="BD41" i="30"/>
  <c r="BC41" i="30"/>
  <c r="BB41" i="30"/>
  <c r="BA41" i="30"/>
  <c r="AZ41" i="30"/>
  <c r="AY41" i="30"/>
  <c r="BD40" i="30"/>
  <c r="BC40" i="30"/>
  <c r="BB40" i="30"/>
  <c r="BA40" i="30"/>
  <c r="AZ40" i="30"/>
  <c r="AY40" i="30"/>
  <c r="BD39" i="30"/>
  <c r="BC39" i="30"/>
  <c r="BB39" i="30"/>
  <c r="BA39" i="30"/>
  <c r="AZ39" i="30"/>
  <c r="AY39" i="30"/>
  <c r="BD38" i="30"/>
  <c r="BC38" i="30"/>
  <c r="BB38" i="30"/>
  <c r="BA38" i="30"/>
  <c r="AZ38" i="30"/>
  <c r="AY38" i="30"/>
  <c r="BD37" i="30"/>
  <c r="BC37" i="30"/>
  <c r="BB37" i="30"/>
  <c r="BA37" i="30"/>
  <c r="AZ37" i="30"/>
  <c r="AY37" i="30"/>
  <c r="BD36" i="30"/>
  <c r="BC36" i="30"/>
  <c r="BB36" i="30"/>
  <c r="BA36" i="30"/>
  <c r="AZ36" i="30"/>
  <c r="AY36" i="30"/>
  <c r="BD35" i="30"/>
  <c r="BC35" i="30"/>
  <c r="BB35" i="30"/>
  <c r="BA35" i="30"/>
  <c r="AZ35" i="30"/>
  <c r="AY35" i="30"/>
  <c r="BD34" i="30"/>
  <c r="BC34" i="30"/>
  <c r="BB34" i="30"/>
  <c r="BA34" i="30"/>
  <c r="AZ34" i="30"/>
  <c r="AY34" i="30"/>
  <c r="BD33" i="30"/>
  <c r="BC33" i="30"/>
  <c r="BB33" i="30"/>
  <c r="BA33" i="30"/>
  <c r="AZ33" i="30"/>
  <c r="AY33" i="30"/>
  <c r="BD32" i="30"/>
  <c r="BC32" i="30"/>
  <c r="BB32" i="30"/>
  <c r="BA32" i="30"/>
  <c r="AZ32" i="30"/>
  <c r="AY32" i="30"/>
  <c r="BD31" i="30"/>
  <c r="BC31" i="30"/>
  <c r="BB31" i="30"/>
  <c r="BA31" i="30"/>
  <c r="AZ31" i="30"/>
  <c r="AY31" i="30"/>
  <c r="BD30" i="30"/>
  <c r="BC30" i="30"/>
  <c r="BB30" i="30"/>
  <c r="BA30" i="30"/>
  <c r="AZ30" i="30"/>
  <c r="AY30" i="30"/>
  <c r="BD29" i="30"/>
  <c r="BC29" i="30"/>
  <c r="BB29" i="30"/>
  <c r="BA29" i="30"/>
  <c r="AZ29" i="30"/>
  <c r="AY29" i="30"/>
  <c r="BD28" i="30"/>
  <c r="BC28" i="30"/>
  <c r="BB28" i="30"/>
  <c r="BA28" i="30"/>
  <c r="AZ28" i="30"/>
  <c r="AY28" i="30"/>
  <c r="BD27" i="30"/>
  <c r="BC27" i="30"/>
  <c r="BB27" i="30"/>
  <c r="BA27" i="30"/>
  <c r="AZ27" i="30"/>
  <c r="AY27" i="30"/>
  <c r="BD26" i="30"/>
  <c r="BC26" i="30"/>
  <c r="BB26" i="30"/>
  <c r="BA26" i="30"/>
  <c r="AZ26" i="30"/>
  <c r="AY26" i="30"/>
  <c r="BD25" i="30"/>
  <c r="BC25" i="30"/>
  <c r="BB25" i="30"/>
  <c r="BA25" i="30"/>
  <c r="AZ25" i="30"/>
  <c r="AY25" i="30"/>
  <c r="BD24" i="30"/>
  <c r="BC24" i="30"/>
  <c r="BB24" i="30"/>
  <c r="BA24" i="30"/>
  <c r="AZ24" i="30"/>
  <c r="AY24" i="30"/>
  <c r="BD23" i="30"/>
  <c r="BC23" i="30"/>
  <c r="BB23" i="30"/>
  <c r="BA23" i="30"/>
  <c r="AZ23" i="30"/>
  <c r="AY23" i="30"/>
  <c r="BD22" i="30"/>
  <c r="BC22" i="30"/>
  <c r="BB22" i="30"/>
  <c r="BA22" i="30"/>
  <c r="AZ22" i="30"/>
  <c r="AY22" i="30"/>
  <c r="BD21" i="30"/>
  <c r="BC21" i="30"/>
  <c r="BB21" i="30"/>
  <c r="BA21" i="30"/>
  <c r="AZ21" i="30"/>
  <c r="AY21" i="30"/>
  <c r="BD20" i="30"/>
  <c r="BC20" i="30"/>
  <c r="BB20" i="30"/>
  <c r="BA20" i="30"/>
  <c r="AZ20" i="30"/>
  <c r="AY20" i="30"/>
  <c r="BD19" i="30"/>
  <c r="BC19" i="30"/>
  <c r="BB19" i="30"/>
  <c r="BA19" i="30"/>
  <c r="AZ19" i="30"/>
  <c r="AY19" i="30"/>
  <c r="BD18" i="30"/>
  <c r="BC18" i="30"/>
  <c r="BB18" i="30"/>
  <c r="BA18" i="30"/>
  <c r="AZ18" i="30"/>
  <c r="AY18" i="30"/>
  <c r="BD17" i="30"/>
  <c r="BC17" i="30"/>
  <c r="BB17" i="30"/>
  <c r="BA17" i="30"/>
  <c r="AZ17" i="30"/>
  <c r="AY17" i="30"/>
  <c r="BD16" i="30"/>
  <c r="BC16" i="30"/>
  <c r="BB16" i="30"/>
  <c r="BA16" i="30"/>
  <c r="AZ16" i="30"/>
  <c r="AY16" i="30"/>
  <c r="BD15" i="30"/>
  <c r="BC15" i="30"/>
  <c r="BB15" i="30"/>
  <c r="BA15" i="30"/>
  <c r="AZ15" i="30"/>
  <c r="AY15" i="30"/>
  <c r="BD14" i="30"/>
  <c r="BC14" i="30"/>
  <c r="BB14" i="30"/>
  <c r="BA14" i="30"/>
  <c r="AZ14" i="30"/>
  <c r="AY14" i="30"/>
  <c r="BD13" i="30"/>
  <c r="BC13" i="30"/>
  <c r="BB13" i="30"/>
  <c r="BA13" i="30"/>
  <c r="AZ13" i="30"/>
  <c r="AY13" i="30"/>
  <c r="BD12" i="30"/>
  <c r="BC12" i="30"/>
  <c r="BB12" i="30"/>
  <c r="BA12" i="30"/>
  <c r="AZ12" i="30"/>
  <c r="AY12" i="30"/>
  <c r="BD11" i="30"/>
  <c r="BC11" i="30"/>
  <c r="BB11" i="30"/>
  <c r="BA11" i="30"/>
  <c r="AZ11" i="30"/>
  <c r="AY11" i="30"/>
  <c r="BD10" i="30"/>
  <c r="BC10" i="30"/>
  <c r="BB10" i="30"/>
  <c r="BA10" i="30"/>
  <c r="AZ10" i="30"/>
  <c r="AY10" i="30"/>
  <c r="BD9" i="30"/>
  <c r="BC9" i="30"/>
  <c r="BB9" i="30"/>
  <c r="BA9" i="30"/>
  <c r="AZ9" i="30"/>
  <c r="AY9" i="30"/>
  <c r="AX9" i="30"/>
  <c r="J179" i="30"/>
  <c r="J164" i="30"/>
  <c r="J163" i="30"/>
  <c r="J162" i="30"/>
  <c r="J161" i="30"/>
  <c r="J160" i="30"/>
  <c r="J159" i="30"/>
  <c r="J165" i="30" s="1"/>
  <c r="J148" i="30"/>
  <c r="J147" i="30"/>
  <c r="J146" i="30"/>
  <c r="J145" i="30"/>
  <c r="J144" i="30"/>
  <c r="J143" i="30"/>
  <c r="J135" i="30"/>
  <c r="AP120" i="30"/>
  <c r="AP118" i="30"/>
  <c r="AQ118" i="30" s="1"/>
  <c r="L115" i="30"/>
  <c r="J115" i="30"/>
  <c r="I115" i="30"/>
  <c r="L114" i="30"/>
  <c r="J114" i="30"/>
  <c r="I114" i="30"/>
  <c r="L113" i="30"/>
  <c r="J113" i="30"/>
  <c r="I113" i="30"/>
  <c r="L112" i="30"/>
  <c r="J112" i="30"/>
  <c r="I112" i="30"/>
  <c r="L111" i="30"/>
  <c r="J111" i="30"/>
  <c r="I111" i="30"/>
  <c r="L110" i="30"/>
  <c r="J110" i="30"/>
  <c r="I110" i="30"/>
  <c r="L109" i="30"/>
  <c r="J109" i="30"/>
  <c r="I109" i="30"/>
  <c r="L108" i="30"/>
  <c r="J108" i="30"/>
  <c r="I108" i="30"/>
  <c r="L107" i="30"/>
  <c r="J107" i="30"/>
  <c r="I107" i="30"/>
  <c r="L106" i="30"/>
  <c r="J106" i="30"/>
  <c r="I106" i="30"/>
  <c r="L105" i="30"/>
  <c r="J105" i="30"/>
  <c r="I105" i="30"/>
  <c r="AP104" i="30"/>
  <c r="AQ104" i="30" s="1"/>
  <c r="AP103" i="30"/>
  <c r="AQ103" i="30" s="1"/>
  <c r="L101" i="30"/>
  <c r="J101" i="30"/>
  <c r="I101" i="30"/>
  <c r="L100" i="30"/>
  <c r="J100" i="30"/>
  <c r="I100" i="30"/>
  <c r="L99" i="30"/>
  <c r="J99" i="30"/>
  <c r="I99" i="30"/>
  <c r="L98" i="30"/>
  <c r="J98" i="30"/>
  <c r="I98" i="30"/>
  <c r="L97" i="30"/>
  <c r="J97" i="30"/>
  <c r="I97" i="30"/>
  <c r="L96" i="30"/>
  <c r="J96" i="30"/>
  <c r="I96" i="30"/>
  <c r="L95" i="30"/>
  <c r="J95" i="30"/>
  <c r="I95" i="30"/>
  <c r="L94" i="30"/>
  <c r="J94" i="30"/>
  <c r="I94" i="30"/>
  <c r="L93" i="30"/>
  <c r="J93" i="30"/>
  <c r="I93" i="30"/>
  <c r="L92" i="30"/>
  <c r="J92" i="30"/>
  <c r="I92" i="30"/>
  <c r="L91" i="30"/>
  <c r="J91" i="30"/>
  <c r="I91" i="30"/>
  <c r="L90" i="30"/>
  <c r="J90" i="30"/>
  <c r="I90" i="30"/>
  <c r="L89" i="30"/>
  <c r="J89" i="30"/>
  <c r="I89" i="30"/>
  <c r="L88" i="30"/>
  <c r="J88" i="30"/>
  <c r="I88" i="30"/>
  <c r="AP87" i="30"/>
  <c r="AQ87" i="30" s="1"/>
  <c r="AP86" i="30"/>
  <c r="AQ86" i="30" s="1"/>
  <c r="AP85" i="30"/>
  <c r="AQ85" i="30" s="1"/>
  <c r="AP83" i="30"/>
  <c r="AQ83" i="30" s="1"/>
  <c r="L79" i="30"/>
  <c r="J79" i="30"/>
  <c r="I79" i="30"/>
  <c r="L78" i="30"/>
  <c r="J78" i="30"/>
  <c r="I78" i="30"/>
  <c r="L77" i="30"/>
  <c r="J77" i="30"/>
  <c r="I77" i="30"/>
  <c r="AP76" i="30"/>
  <c r="AQ76" i="30" s="1"/>
  <c r="AP75" i="30"/>
  <c r="AQ75" i="30" s="1"/>
  <c r="L73" i="30"/>
  <c r="J73" i="30"/>
  <c r="I73" i="30"/>
  <c r="L72" i="30"/>
  <c r="J72" i="30"/>
  <c r="I72" i="30"/>
  <c r="L71" i="30"/>
  <c r="J71" i="30"/>
  <c r="I71" i="30"/>
  <c r="AP70" i="30"/>
  <c r="AQ70" i="30" s="1"/>
  <c r="AP69" i="30"/>
  <c r="AQ69" i="30" s="1"/>
  <c r="AP68" i="30"/>
  <c r="AQ68" i="30" s="1"/>
  <c r="AP67" i="30"/>
  <c r="AQ67" i="30" s="1"/>
  <c r="AP66" i="30"/>
  <c r="AQ66" i="30" s="1"/>
  <c r="AP65" i="30"/>
  <c r="AQ65" i="30" s="1"/>
  <c r="AP64" i="30"/>
  <c r="AQ64" i="30" s="1"/>
  <c r="AP63" i="30"/>
  <c r="AQ63" i="30" s="1"/>
  <c r="L60" i="30"/>
  <c r="L61" i="30" s="1"/>
  <c r="J60" i="30"/>
  <c r="J61" i="30" s="1"/>
  <c r="I60" i="30"/>
  <c r="I61" i="30" s="1"/>
  <c r="AP59" i="30"/>
  <c r="AQ59" i="30" s="1"/>
  <c r="AP58" i="30"/>
  <c r="AQ58" i="30" s="1"/>
  <c r="L56" i="30"/>
  <c r="J56" i="30"/>
  <c r="I56" i="30"/>
  <c r="L55" i="30"/>
  <c r="J55" i="30"/>
  <c r="I55" i="30"/>
  <c r="L54" i="30"/>
  <c r="J54" i="30"/>
  <c r="I54" i="30"/>
  <c r="L53" i="30"/>
  <c r="J53" i="30"/>
  <c r="I53" i="30"/>
  <c r="L52" i="30"/>
  <c r="J52" i="30"/>
  <c r="I52" i="30"/>
  <c r="L51" i="30"/>
  <c r="J51" i="30"/>
  <c r="I51" i="30"/>
  <c r="AP50" i="30"/>
  <c r="AQ50" i="30" s="1"/>
  <c r="AP49" i="30"/>
  <c r="AQ49" i="30" s="1"/>
  <c r="L47" i="30"/>
  <c r="J47" i="30"/>
  <c r="I47" i="30"/>
  <c r="L46" i="30"/>
  <c r="J46" i="30"/>
  <c r="I46" i="30"/>
  <c r="L45" i="30"/>
  <c r="J45" i="30"/>
  <c r="I45" i="30"/>
  <c r="L44" i="30"/>
  <c r="J44" i="30"/>
  <c r="I44" i="30"/>
  <c r="L43" i="30"/>
  <c r="J43" i="30"/>
  <c r="I43" i="30"/>
  <c r="L42" i="30"/>
  <c r="J42" i="30"/>
  <c r="I42" i="30"/>
  <c r="AP41" i="30"/>
  <c r="AQ41" i="30" s="1"/>
  <c r="AP40" i="30"/>
  <c r="AQ40" i="30" s="1"/>
  <c r="AP39" i="30"/>
  <c r="AQ39" i="30" s="1"/>
  <c r="AP36" i="30"/>
  <c r="AQ36" i="30" s="1"/>
  <c r="K36" i="30"/>
  <c r="AP35" i="30"/>
  <c r="AQ35" i="30" s="1"/>
  <c r="K35" i="30"/>
  <c r="L34" i="30"/>
  <c r="L37" i="30" s="1"/>
  <c r="J34" i="30"/>
  <c r="J37" i="30" s="1"/>
  <c r="I34" i="30"/>
  <c r="I37" i="30" s="1"/>
  <c r="AP33" i="30"/>
  <c r="AQ33" i="30" s="1"/>
  <c r="AP32" i="30"/>
  <c r="AQ32" i="30" s="1"/>
  <c r="L29" i="30"/>
  <c r="J29" i="30"/>
  <c r="I29" i="30"/>
  <c r="L28" i="30"/>
  <c r="J28" i="30"/>
  <c r="I28" i="30"/>
  <c r="AP27" i="30"/>
  <c r="AQ27" i="30" s="1"/>
  <c r="K27" i="30"/>
  <c r="AP26" i="30"/>
  <c r="AQ26" i="30" s="1"/>
  <c r="AP25" i="30"/>
  <c r="AQ25" i="30" s="1"/>
  <c r="L23" i="30"/>
  <c r="J23" i="30"/>
  <c r="I23" i="30"/>
  <c r="L22" i="30"/>
  <c r="J22" i="30"/>
  <c r="I22" i="30"/>
  <c r="L21" i="30"/>
  <c r="J21" i="30"/>
  <c r="I21" i="30"/>
  <c r="L20" i="30"/>
  <c r="J20" i="30"/>
  <c r="I20" i="30"/>
  <c r="L19" i="30"/>
  <c r="J19" i="30"/>
  <c r="I19" i="30"/>
  <c r="AP18" i="30"/>
  <c r="AQ18" i="30" s="1"/>
  <c r="AP17" i="30"/>
  <c r="AQ17" i="30" s="1"/>
  <c r="AP16" i="30"/>
  <c r="AQ16" i="30" s="1"/>
  <c r="AU14" i="30"/>
  <c r="L14" i="30"/>
  <c r="I14" i="30"/>
  <c r="K14" i="30" s="1"/>
  <c r="L13" i="30"/>
  <c r="J13" i="30"/>
  <c r="I13" i="30"/>
  <c r="L12" i="30"/>
  <c r="AP12" i="30" s="1"/>
  <c r="AQ12" i="30" s="1"/>
  <c r="I12" i="30"/>
  <c r="K12" i="30" s="1"/>
  <c r="L11" i="30"/>
  <c r="J11" i="30"/>
  <c r="I11" i="30"/>
  <c r="B10" i="30"/>
  <c r="B11" i="30" s="1"/>
  <c r="K45" i="30" l="1"/>
  <c r="K110" i="30"/>
  <c r="AP110" i="30"/>
  <c r="AQ110" i="30" s="1"/>
  <c r="AP101" i="30"/>
  <c r="AQ101" i="30" s="1"/>
  <c r="K109" i="30"/>
  <c r="K114" i="30"/>
  <c r="AP115" i="30"/>
  <c r="AQ115" i="30" s="1"/>
  <c r="K53" i="30"/>
  <c r="K78" i="30"/>
  <c r="K94" i="30"/>
  <c r="K98" i="30"/>
  <c r="AP88" i="30"/>
  <c r="AQ88" i="30" s="1"/>
  <c r="AP11" i="30"/>
  <c r="AQ11" i="30" s="1"/>
  <c r="AP13" i="30"/>
  <c r="AQ13" i="30" s="1"/>
  <c r="AP20" i="30"/>
  <c r="AQ20" i="30" s="1"/>
  <c r="I30" i="30"/>
  <c r="AP51" i="30"/>
  <c r="AQ51" i="30" s="1"/>
  <c r="L74" i="30"/>
  <c r="I80" i="30"/>
  <c r="AP79" i="30"/>
  <c r="AQ79" i="30" s="1"/>
  <c r="I15" i="30"/>
  <c r="I48" i="30"/>
  <c r="AP43" i="30"/>
  <c r="AQ43" i="30" s="1"/>
  <c r="AP45" i="30"/>
  <c r="AQ45" i="30" s="1"/>
  <c r="K47" i="30"/>
  <c r="AP78" i="30"/>
  <c r="AQ78" i="30" s="1"/>
  <c r="K99" i="30"/>
  <c r="AP100" i="30"/>
  <c r="AQ100" i="30" s="1"/>
  <c r="K112" i="30"/>
  <c r="AP114" i="30"/>
  <c r="AQ114" i="30" s="1"/>
  <c r="K11" i="30"/>
  <c r="AP22" i="30"/>
  <c r="AQ22" i="30" s="1"/>
  <c r="K46" i="30"/>
  <c r="AP47" i="30"/>
  <c r="AQ47" i="30" s="1"/>
  <c r="K72" i="30"/>
  <c r="AP98" i="30"/>
  <c r="AQ98" i="30" s="1"/>
  <c r="K100" i="30"/>
  <c r="K106" i="30"/>
  <c r="K111" i="30"/>
  <c r="AP112" i="30"/>
  <c r="AQ112" i="30" s="1"/>
  <c r="K23" i="30"/>
  <c r="K54" i="30"/>
  <c r="AP55" i="30"/>
  <c r="AQ55" i="30" s="1"/>
  <c r="K97" i="30"/>
  <c r="AP113" i="30"/>
  <c r="AQ113" i="30" s="1"/>
  <c r="AP21" i="30"/>
  <c r="AQ21" i="30" s="1"/>
  <c r="AP52" i="30"/>
  <c r="AQ52" i="30" s="1"/>
  <c r="K55" i="30"/>
  <c r="AP71" i="30"/>
  <c r="AQ71" i="30" s="1"/>
  <c r="K28" i="30"/>
  <c r="J30" i="30"/>
  <c r="B12" i="30"/>
  <c r="AX11" i="30"/>
  <c r="I24" i="30"/>
  <c r="K22" i="30"/>
  <c r="I102" i="30"/>
  <c r="K90" i="30"/>
  <c r="AP92" i="30"/>
  <c r="AQ92" i="30" s="1"/>
  <c r="AP96" i="30"/>
  <c r="AQ96" i="30" s="1"/>
  <c r="AP106" i="30"/>
  <c r="AQ106" i="30" s="1"/>
  <c r="AX10" i="30"/>
  <c r="AP72" i="30"/>
  <c r="AQ72" i="30" s="1"/>
  <c r="J80" i="30"/>
  <c r="AP29" i="30"/>
  <c r="AQ29" i="30" s="1"/>
  <c r="AP44" i="30"/>
  <c r="AQ44" i="30" s="1"/>
  <c r="I57" i="30"/>
  <c r="I62" i="30" s="1"/>
  <c r="I74" i="30"/>
  <c r="I81" i="30" s="1"/>
  <c r="L80" i="30"/>
  <c r="AP90" i="30"/>
  <c r="AQ90" i="30" s="1"/>
  <c r="K92" i="30"/>
  <c r="AP94" i="30"/>
  <c r="AQ94" i="30" s="1"/>
  <c r="AP108" i="30"/>
  <c r="AQ108" i="30" s="1"/>
  <c r="K93" i="30"/>
  <c r="K95" i="30"/>
  <c r="AP97" i="30"/>
  <c r="AQ97" i="30" s="1"/>
  <c r="AP99" i="30"/>
  <c r="AQ99" i="30" s="1"/>
  <c r="J116" i="30"/>
  <c r="K107" i="30"/>
  <c r="AP109" i="30"/>
  <c r="AQ109" i="30" s="1"/>
  <c r="AP111" i="30"/>
  <c r="AQ111" i="30" s="1"/>
  <c r="K19" i="30"/>
  <c r="L30" i="30"/>
  <c r="K42" i="30"/>
  <c r="J57" i="30"/>
  <c r="K73" i="30"/>
  <c r="J102" i="30"/>
  <c r="K89" i="30"/>
  <c r="K91" i="30"/>
  <c r="AP93" i="30"/>
  <c r="AQ93" i="30" s="1"/>
  <c r="AP95" i="30"/>
  <c r="AQ95" i="30" s="1"/>
  <c r="L116" i="30"/>
  <c r="AP107" i="30"/>
  <c r="AQ107" i="30" s="1"/>
  <c r="I161" i="30"/>
  <c r="L15" i="30"/>
  <c r="L24" i="30"/>
  <c r="K29" i="30"/>
  <c r="L48" i="30"/>
  <c r="L57" i="30"/>
  <c r="AP56" i="30"/>
  <c r="AQ56" i="30" s="1"/>
  <c r="L102" i="30"/>
  <c r="AP89" i="30"/>
  <c r="AQ89" i="30" s="1"/>
  <c r="AP91" i="30"/>
  <c r="AQ91" i="30" s="1"/>
  <c r="K96" i="30"/>
  <c r="K101" i="30"/>
  <c r="I116" i="30"/>
  <c r="K108" i="30"/>
  <c r="K113" i="30"/>
  <c r="K115" i="30"/>
  <c r="K15" i="35"/>
  <c r="I15" i="34"/>
  <c r="J15" i="35"/>
  <c r="F19" i="35"/>
  <c r="G19" i="35" s="1"/>
  <c r="K43" i="30"/>
  <c r="Y13" i="34"/>
  <c r="X18" i="35"/>
  <c r="D17" i="34"/>
  <c r="H17" i="34" s="1"/>
  <c r="Y15" i="34"/>
  <c r="E17" i="34"/>
  <c r="Z15" i="34"/>
  <c r="Z13" i="34"/>
  <c r="F13" i="35"/>
  <c r="G13" i="35" s="1"/>
  <c r="Z14" i="34"/>
  <c r="Y18" i="34"/>
  <c r="X13" i="35"/>
  <c r="I160" i="30"/>
  <c r="I164" i="30"/>
  <c r="AP53" i="30"/>
  <c r="AQ53" i="30" s="1"/>
  <c r="I159" i="30"/>
  <c r="I163" i="30"/>
  <c r="I162" i="30"/>
  <c r="K37" i="30"/>
  <c r="AP37" i="30"/>
  <c r="AQ37" i="30" s="1"/>
  <c r="K61" i="30"/>
  <c r="AP61" i="30"/>
  <c r="AQ61" i="30" s="1"/>
  <c r="J15" i="30"/>
  <c r="K51" i="30"/>
  <c r="K20" i="30"/>
  <c r="K13" i="30"/>
  <c r="AP14" i="30"/>
  <c r="AQ14" i="30" s="1"/>
  <c r="AP19" i="30"/>
  <c r="AQ19" i="30" s="1"/>
  <c r="K21" i="30"/>
  <c r="AP23" i="30"/>
  <c r="AQ23" i="30" s="1"/>
  <c r="J24" i="30"/>
  <c r="AP28" i="30"/>
  <c r="AQ28" i="30" s="1"/>
  <c r="K34" i="30"/>
  <c r="AP42" i="30"/>
  <c r="AQ42" i="30" s="1"/>
  <c r="K44" i="30"/>
  <c r="AP46" i="30"/>
  <c r="AQ46" i="30" s="1"/>
  <c r="K52" i="30"/>
  <c r="AP54" i="30"/>
  <c r="AQ54" i="30" s="1"/>
  <c r="K56" i="30"/>
  <c r="K60" i="30"/>
  <c r="K71" i="30"/>
  <c r="AP73" i="30"/>
  <c r="AQ73" i="30" s="1"/>
  <c r="J74" i="30"/>
  <c r="AP77" i="30"/>
  <c r="AQ77" i="30" s="1"/>
  <c r="K79" i="30"/>
  <c r="AP105" i="30"/>
  <c r="AQ105" i="30" s="1"/>
  <c r="J48" i="30"/>
  <c r="K88" i="30"/>
  <c r="J149" i="30"/>
  <c r="AP34" i="30"/>
  <c r="AQ34" i="30" s="1"/>
  <c r="AP60" i="30"/>
  <c r="AQ60" i="30" s="1"/>
  <c r="K77" i="30"/>
  <c r="K105" i="30"/>
  <c r="I31" i="30" l="1"/>
  <c r="L81" i="30"/>
  <c r="AP116" i="30"/>
  <c r="AQ116" i="30" s="1"/>
  <c r="K57" i="30"/>
  <c r="L117" i="30"/>
  <c r="AP57" i="30"/>
  <c r="AQ57" i="30" s="1"/>
  <c r="I38" i="30"/>
  <c r="J117" i="30"/>
  <c r="I82" i="30"/>
  <c r="AP80" i="30"/>
  <c r="AQ80" i="30" s="1"/>
  <c r="K102" i="30"/>
  <c r="AP30" i="30"/>
  <c r="AQ30" i="30" s="1"/>
  <c r="K30" i="30"/>
  <c r="K80" i="30"/>
  <c r="L31" i="30"/>
  <c r="L38" i="30" s="1"/>
  <c r="I117" i="30"/>
  <c r="K117" i="30" s="1"/>
  <c r="B13" i="30"/>
  <c r="AX12" i="30"/>
  <c r="AP102" i="30"/>
  <c r="AQ102" i="30" s="1"/>
  <c r="L62" i="30"/>
  <c r="K116" i="30"/>
  <c r="K17" i="35"/>
  <c r="I17" i="34"/>
  <c r="J17" i="35"/>
  <c r="W14" i="35"/>
  <c r="W13" i="35"/>
  <c r="F14" i="35"/>
  <c r="G14" i="35" s="1"/>
  <c r="D15" i="35"/>
  <c r="X14" i="35"/>
  <c r="E20" i="34"/>
  <c r="Z17" i="34"/>
  <c r="W18" i="35"/>
  <c r="F18" i="35"/>
  <c r="G18" i="35" s="1"/>
  <c r="F16" i="35"/>
  <c r="G16" i="35" s="1"/>
  <c r="D20" i="34"/>
  <c r="H20" i="34" s="1"/>
  <c r="Y17" i="34"/>
  <c r="J31" i="30"/>
  <c r="J38" i="30" s="1"/>
  <c r="AP24" i="30"/>
  <c r="AQ24" i="30" s="1"/>
  <c r="K24" i="30"/>
  <c r="K15" i="30"/>
  <c r="AP15" i="30"/>
  <c r="AQ15" i="30" s="1"/>
  <c r="I165" i="30"/>
  <c r="AP48" i="30"/>
  <c r="AQ48" i="30" s="1"/>
  <c r="K48" i="30"/>
  <c r="J62" i="30"/>
  <c r="AP74" i="30"/>
  <c r="AQ74" i="30" s="1"/>
  <c r="J81" i="30"/>
  <c r="K74" i="30"/>
  <c r="L82" i="30" l="1"/>
  <c r="L84" i="30" s="1"/>
  <c r="L119" i="30" s="1"/>
  <c r="I84" i="30"/>
  <c r="I119" i="30" s="1"/>
  <c r="AP117" i="30"/>
  <c r="AQ117" i="30" s="1"/>
  <c r="B14" i="30"/>
  <c r="AX13" i="30"/>
  <c r="K20" i="35"/>
  <c r="I20" i="34"/>
  <c r="J20" i="35"/>
  <c r="W15" i="35"/>
  <c r="D17" i="35"/>
  <c r="X15" i="35"/>
  <c r="F15" i="35"/>
  <c r="G15" i="35" s="1"/>
  <c r="K31" i="30"/>
  <c r="AP31" i="30"/>
  <c r="AQ31" i="30" s="1"/>
  <c r="K62" i="30"/>
  <c r="J82" i="30"/>
  <c r="J84" i="30" s="1"/>
  <c r="AP62" i="30"/>
  <c r="AQ62" i="30" s="1"/>
  <c r="K81" i="30"/>
  <c r="AP81" i="30"/>
  <c r="AQ81" i="30" s="1"/>
  <c r="K38" i="30"/>
  <c r="AP38" i="30"/>
  <c r="AQ38" i="30" s="1"/>
  <c r="B15" i="30" l="1"/>
  <c r="AX14" i="30"/>
  <c r="D20" i="35"/>
  <c r="W17" i="35"/>
  <c r="X17" i="35"/>
  <c r="F17" i="35"/>
  <c r="G17" i="35" s="1"/>
  <c r="J119" i="30"/>
  <c r="K84" i="30"/>
  <c r="AP84" i="30"/>
  <c r="AQ84" i="30" s="1"/>
  <c r="AP82" i="30"/>
  <c r="AQ82" i="30" s="1"/>
  <c r="K82" i="30"/>
  <c r="B16" i="30" l="1"/>
  <c r="AX15" i="30"/>
  <c r="F20" i="35"/>
  <c r="G20" i="35" s="1"/>
  <c r="J175" i="30"/>
  <c r="J136" i="30"/>
  <c r="J166" i="30"/>
  <c r="J137" i="30"/>
  <c r="AQ126" i="30"/>
  <c r="J180" i="30"/>
  <c r="J167" i="30"/>
  <c r="J168" i="30" s="1"/>
  <c r="J151" i="30"/>
  <c r="I132" i="30"/>
  <c r="AP119" i="30"/>
  <c r="AQ119" i="30" s="1"/>
  <c r="J150" i="30"/>
  <c r="B17" i="30" l="1"/>
  <c r="AX16" i="30"/>
  <c r="P12448" i="26"/>
  <c r="P12447" i="26"/>
  <c r="P12446" i="26"/>
  <c r="P12445" i="26"/>
  <c r="P12444" i="26"/>
  <c r="P12443" i="26"/>
  <c r="P12442" i="26"/>
  <c r="P12441" i="26"/>
  <c r="P12440" i="26"/>
  <c r="P12439" i="26"/>
  <c r="P12438" i="26"/>
  <c r="P12437" i="26"/>
  <c r="P12436" i="26"/>
  <c r="P12435" i="26"/>
  <c r="P12434" i="26"/>
  <c r="P12433" i="26"/>
  <c r="P12432" i="26"/>
  <c r="P12431" i="26"/>
  <c r="P12430" i="26"/>
  <c r="P12429" i="26"/>
  <c r="P12428" i="26"/>
  <c r="P12427" i="26"/>
  <c r="P12426" i="26"/>
  <c r="P12425" i="26"/>
  <c r="P12424" i="26"/>
  <c r="P12423" i="26"/>
  <c r="P12422" i="26"/>
  <c r="P12421" i="26"/>
  <c r="P12420" i="26"/>
  <c r="P12419" i="26"/>
  <c r="P12418" i="26"/>
  <c r="P12417" i="26"/>
  <c r="P12416" i="26"/>
  <c r="P12415" i="26"/>
  <c r="P12414" i="26"/>
  <c r="P12413" i="26"/>
  <c r="P12412" i="26"/>
  <c r="P12411" i="26"/>
  <c r="P12410" i="26"/>
  <c r="P12409" i="26"/>
  <c r="P12408" i="26"/>
  <c r="P12407" i="26"/>
  <c r="P12406" i="26"/>
  <c r="P12405" i="26"/>
  <c r="P12404" i="26"/>
  <c r="P12403" i="26"/>
  <c r="P12402" i="26"/>
  <c r="P12401" i="26"/>
  <c r="P12400" i="26"/>
  <c r="P12399" i="26"/>
  <c r="P12398" i="26"/>
  <c r="P12397" i="26"/>
  <c r="P12396" i="26"/>
  <c r="P12395" i="26"/>
  <c r="P12394" i="26"/>
  <c r="P12393" i="26"/>
  <c r="P12392" i="26"/>
  <c r="P12391" i="26"/>
  <c r="P12390" i="26"/>
  <c r="P12389" i="26"/>
  <c r="P12388" i="26"/>
  <c r="P12387" i="26"/>
  <c r="P12386" i="26"/>
  <c r="P12385" i="26"/>
  <c r="P12384" i="26"/>
  <c r="P12383" i="26"/>
  <c r="P12382" i="26"/>
  <c r="P12381" i="26"/>
  <c r="P12380" i="26"/>
  <c r="P12379" i="26"/>
  <c r="P12378" i="26"/>
  <c r="P12377" i="26"/>
  <c r="P12376" i="26"/>
  <c r="P12375" i="26"/>
  <c r="P12374" i="26"/>
  <c r="P12373" i="26"/>
  <c r="P12372" i="26"/>
  <c r="P12371" i="26"/>
  <c r="P12370" i="26"/>
  <c r="P12369" i="26"/>
  <c r="P12368" i="26"/>
  <c r="P12367" i="26"/>
  <c r="P12366" i="26"/>
  <c r="P12365" i="26"/>
  <c r="P12364" i="26"/>
  <c r="P12363" i="26"/>
  <c r="P12362" i="26"/>
  <c r="P12361" i="26"/>
  <c r="P12360" i="26"/>
  <c r="P12359" i="26"/>
  <c r="P12358" i="26"/>
  <c r="P12357" i="26"/>
  <c r="P12356" i="26"/>
  <c r="P12355" i="26"/>
  <c r="P12354" i="26"/>
  <c r="P12353" i="26"/>
  <c r="P12352" i="26"/>
  <c r="P12351" i="26"/>
  <c r="P12350" i="26"/>
  <c r="P12349" i="26"/>
  <c r="P12348" i="26"/>
  <c r="P12347" i="26"/>
  <c r="P12346" i="26"/>
  <c r="P12345" i="26"/>
  <c r="P12344" i="26"/>
  <c r="P12343" i="26"/>
  <c r="P12342" i="26"/>
  <c r="P12341" i="26"/>
  <c r="P12340" i="26"/>
  <c r="P12339" i="26"/>
  <c r="P12338" i="26"/>
  <c r="P12337" i="26"/>
  <c r="P12336" i="26"/>
  <c r="P12335" i="26"/>
  <c r="P12334" i="26"/>
  <c r="P12333" i="26"/>
  <c r="P12332" i="26"/>
  <c r="P12331" i="26"/>
  <c r="P12330" i="26"/>
  <c r="P12329" i="26"/>
  <c r="P12328" i="26"/>
  <c r="P12327" i="26"/>
  <c r="P12326" i="26"/>
  <c r="P12325" i="26"/>
  <c r="P12324" i="26"/>
  <c r="P12323" i="26"/>
  <c r="P12322" i="26"/>
  <c r="P12321" i="26"/>
  <c r="P12320" i="26"/>
  <c r="P12319" i="26"/>
  <c r="P12318" i="26"/>
  <c r="P12317" i="26"/>
  <c r="P12316" i="26"/>
  <c r="P12315" i="26"/>
  <c r="P12314" i="26"/>
  <c r="P12313" i="26"/>
  <c r="P12312" i="26"/>
  <c r="P12311" i="26"/>
  <c r="P12310" i="26"/>
  <c r="P12309" i="26"/>
  <c r="P12308" i="26"/>
  <c r="P12307" i="26"/>
  <c r="P12306" i="26"/>
  <c r="P12305" i="26"/>
  <c r="P12304" i="26"/>
  <c r="P12303" i="26"/>
  <c r="P12302" i="26"/>
  <c r="P12301" i="26"/>
  <c r="P12300" i="26"/>
  <c r="P12299" i="26"/>
  <c r="P12298" i="26"/>
  <c r="P12297" i="26"/>
  <c r="P12296" i="26"/>
  <c r="P12295" i="26"/>
  <c r="P12294" i="26"/>
  <c r="P12293" i="26"/>
  <c r="P12292" i="26"/>
  <c r="P12291" i="26"/>
  <c r="P12290" i="26"/>
  <c r="P12289" i="26"/>
  <c r="P12288" i="26"/>
  <c r="P12287" i="26"/>
  <c r="P12286" i="26"/>
  <c r="P12285" i="26"/>
  <c r="P12284" i="26"/>
  <c r="P12283" i="26"/>
  <c r="P12282" i="26"/>
  <c r="P12281" i="26"/>
  <c r="P12280" i="26"/>
  <c r="P12279" i="26"/>
  <c r="P12278" i="26"/>
  <c r="P12277" i="26"/>
  <c r="P12276" i="26"/>
  <c r="P12275" i="26"/>
  <c r="P12274" i="26"/>
  <c r="P12273" i="26"/>
  <c r="P12272" i="26"/>
  <c r="P12271" i="26"/>
  <c r="P12270" i="26"/>
  <c r="P12269" i="26"/>
  <c r="P12268" i="26"/>
  <c r="P12267" i="26"/>
  <c r="P12266" i="26"/>
  <c r="P12265" i="26"/>
  <c r="P12264" i="26"/>
  <c r="P12263" i="26"/>
  <c r="P12262" i="26"/>
  <c r="P12261" i="26"/>
  <c r="P12260" i="26"/>
  <c r="P12259" i="26"/>
  <c r="P12258" i="26"/>
  <c r="P12257" i="26"/>
  <c r="P12256" i="26"/>
  <c r="P12255" i="26"/>
  <c r="P12254" i="26"/>
  <c r="P12253" i="26"/>
  <c r="P12252" i="26"/>
  <c r="P12251" i="26"/>
  <c r="P12250" i="26"/>
  <c r="P12249" i="26"/>
  <c r="P12248" i="26"/>
  <c r="P12247" i="26"/>
  <c r="P12246" i="26"/>
  <c r="P12245" i="26"/>
  <c r="P12244" i="26"/>
  <c r="P12243" i="26"/>
  <c r="P12242" i="26"/>
  <c r="P12241" i="26"/>
  <c r="P12240" i="26"/>
  <c r="P12239" i="26"/>
  <c r="P12238" i="26"/>
  <c r="P12237" i="26"/>
  <c r="P12236" i="26"/>
  <c r="P12235" i="26"/>
  <c r="P12234" i="26"/>
  <c r="P12233" i="26"/>
  <c r="P12232" i="26"/>
  <c r="P12231" i="26"/>
  <c r="P12230" i="26"/>
  <c r="P12229" i="26"/>
  <c r="P12228" i="26"/>
  <c r="P12227" i="26"/>
  <c r="P12226" i="26"/>
  <c r="P12225" i="26"/>
  <c r="P12224" i="26"/>
  <c r="P12223" i="26"/>
  <c r="P12222" i="26"/>
  <c r="P12221" i="26"/>
  <c r="P12220" i="26"/>
  <c r="P12219" i="26"/>
  <c r="P12218" i="26"/>
  <c r="P12217" i="26"/>
  <c r="P12216" i="26"/>
  <c r="P12215" i="26"/>
  <c r="P12214" i="26"/>
  <c r="P12213" i="26"/>
  <c r="P12212" i="26"/>
  <c r="P12211" i="26"/>
  <c r="P12210" i="26"/>
  <c r="P12209" i="26"/>
  <c r="P12208" i="26"/>
  <c r="P12207" i="26"/>
  <c r="P12206" i="26"/>
  <c r="P12205" i="26"/>
  <c r="P12204" i="26"/>
  <c r="P12203" i="26"/>
  <c r="P12202" i="26"/>
  <c r="P12201" i="26"/>
  <c r="P12200" i="26"/>
  <c r="P12199" i="26"/>
  <c r="P12198" i="26"/>
  <c r="P12197" i="26"/>
  <c r="P12196" i="26"/>
  <c r="P12195" i="26"/>
  <c r="P12194" i="26"/>
  <c r="P12193" i="26"/>
  <c r="P12192" i="26"/>
  <c r="P12191" i="26"/>
  <c r="P12190" i="26"/>
  <c r="P12189" i="26"/>
  <c r="P12188" i="26"/>
  <c r="P12187" i="26"/>
  <c r="P12186" i="26"/>
  <c r="P12185" i="26"/>
  <c r="P12184" i="26"/>
  <c r="P12183" i="26"/>
  <c r="P12182" i="26"/>
  <c r="P12181" i="26"/>
  <c r="P12180" i="26"/>
  <c r="P12179" i="26"/>
  <c r="P12178" i="26"/>
  <c r="P12177" i="26"/>
  <c r="P12176" i="26"/>
  <c r="P12175" i="26"/>
  <c r="P12174" i="26"/>
  <c r="P12173" i="26"/>
  <c r="P12172" i="26"/>
  <c r="P12171" i="26"/>
  <c r="P12170" i="26"/>
  <c r="P12169" i="26"/>
  <c r="P12168" i="26"/>
  <c r="P12167" i="26"/>
  <c r="P12166" i="26"/>
  <c r="P12165" i="26"/>
  <c r="P12164" i="26"/>
  <c r="P12163" i="26"/>
  <c r="P12162" i="26"/>
  <c r="P12161" i="26"/>
  <c r="P12160" i="26"/>
  <c r="P12159" i="26"/>
  <c r="P12158" i="26"/>
  <c r="P12157" i="26"/>
  <c r="P12156" i="26"/>
  <c r="P12155" i="26"/>
  <c r="P12154" i="26"/>
  <c r="P12153" i="26"/>
  <c r="P12152" i="26"/>
  <c r="P12151" i="26"/>
  <c r="P12150" i="26"/>
  <c r="P12149" i="26"/>
  <c r="P12148" i="26"/>
  <c r="P12147" i="26"/>
  <c r="P12146" i="26"/>
  <c r="P12145" i="26"/>
  <c r="P12144" i="26"/>
  <c r="P12143" i="26"/>
  <c r="P12142" i="26"/>
  <c r="P12141" i="26"/>
  <c r="P12140" i="26"/>
  <c r="P12139" i="26"/>
  <c r="P12138" i="26"/>
  <c r="P12137" i="26"/>
  <c r="P12136" i="26"/>
  <c r="P12135" i="26"/>
  <c r="P12134" i="26"/>
  <c r="P12133" i="26"/>
  <c r="P12132" i="26"/>
  <c r="P12131" i="26"/>
  <c r="P12130" i="26"/>
  <c r="P12129" i="26"/>
  <c r="P12128" i="26"/>
  <c r="P12127" i="26"/>
  <c r="P12126" i="26"/>
  <c r="P12125" i="26"/>
  <c r="P12124" i="26"/>
  <c r="P12123" i="26"/>
  <c r="P12122" i="26"/>
  <c r="P12121" i="26"/>
  <c r="P12120" i="26"/>
  <c r="P12119" i="26"/>
  <c r="P12118" i="26"/>
  <c r="P12117" i="26"/>
  <c r="P12116" i="26"/>
  <c r="P12115" i="26"/>
  <c r="P12114" i="26"/>
  <c r="P12113" i="26"/>
  <c r="P12112" i="26"/>
  <c r="P12111" i="26"/>
  <c r="P12110" i="26"/>
  <c r="P12109" i="26"/>
  <c r="P12108" i="26"/>
  <c r="P12107" i="26"/>
  <c r="P12106" i="26"/>
  <c r="P12105" i="26"/>
  <c r="P12104" i="26"/>
  <c r="P12103" i="26"/>
  <c r="P12102" i="26"/>
  <c r="P12101" i="26"/>
  <c r="P12100" i="26"/>
  <c r="P12099" i="26"/>
  <c r="P12098" i="26"/>
  <c r="P12097" i="26"/>
  <c r="P12096" i="26"/>
  <c r="P12095" i="26"/>
  <c r="P12094" i="26"/>
  <c r="P12093" i="26"/>
  <c r="P12092" i="26"/>
  <c r="P12091" i="26"/>
  <c r="P12090" i="26"/>
  <c r="P12089" i="26"/>
  <c r="P12088" i="26"/>
  <c r="P12087" i="26"/>
  <c r="P12086" i="26"/>
  <c r="P12085" i="26"/>
  <c r="P12084" i="26"/>
  <c r="P12083" i="26"/>
  <c r="P12082" i="26"/>
  <c r="P12081" i="26"/>
  <c r="P12080" i="26"/>
  <c r="P12079" i="26"/>
  <c r="P12078" i="26"/>
  <c r="P12077" i="26"/>
  <c r="P12076" i="26"/>
  <c r="P12075" i="26"/>
  <c r="P12074" i="26"/>
  <c r="P12073" i="26"/>
  <c r="P12072" i="26"/>
  <c r="P12071" i="26"/>
  <c r="P12070" i="26"/>
  <c r="P12069" i="26"/>
  <c r="P12068" i="26"/>
  <c r="P12067" i="26"/>
  <c r="P12066" i="26"/>
  <c r="P12065" i="26"/>
  <c r="P12064" i="26"/>
  <c r="P12063" i="26"/>
  <c r="P12062" i="26"/>
  <c r="P12061" i="26"/>
  <c r="P12060" i="26"/>
  <c r="P12059" i="26"/>
  <c r="P12058" i="26"/>
  <c r="P12057" i="26"/>
  <c r="P12056" i="26"/>
  <c r="P12055" i="26"/>
  <c r="P12054" i="26"/>
  <c r="P12053" i="26"/>
  <c r="P12052" i="26"/>
  <c r="P12051" i="26"/>
  <c r="P12050" i="26"/>
  <c r="P12049" i="26"/>
  <c r="P12048" i="26"/>
  <c r="P12047" i="26"/>
  <c r="P12046" i="26"/>
  <c r="P12045" i="26"/>
  <c r="P12044" i="26"/>
  <c r="P12043" i="26"/>
  <c r="P12042" i="26"/>
  <c r="P12041" i="26"/>
  <c r="P12040" i="26"/>
  <c r="P12039" i="26"/>
  <c r="P12038" i="26"/>
  <c r="P12037" i="26"/>
  <c r="P12036" i="26"/>
  <c r="P12035" i="26"/>
  <c r="P12034" i="26"/>
  <c r="P12033" i="26"/>
  <c r="P12032" i="26"/>
  <c r="P12031" i="26"/>
  <c r="P12030" i="26"/>
  <c r="P12029" i="26"/>
  <c r="P12028" i="26"/>
  <c r="P12027" i="26"/>
  <c r="P12026" i="26"/>
  <c r="P12025" i="26"/>
  <c r="P12024" i="26"/>
  <c r="P12023" i="26"/>
  <c r="P12022" i="26"/>
  <c r="P12021" i="26"/>
  <c r="P12020" i="26"/>
  <c r="P12019" i="26"/>
  <c r="P12018" i="26"/>
  <c r="P12017" i="26"/>
  <c r="P12016" i="26"/>
  <c r="P12015" i="26"/>
  <c r="P12014" i="26"/>
  <c r="P12013" i="26"/>
  <c r="P12012" i="26"/>
  <c r="P12011" i="26"/>
  <c r="P12010" i="26"/>
  <c r="P12009" i="26"/>
  <c r="P12008" i="26"/>
  <c r="P12007" i="26"/>
  <c r="P12006" i="26"/>
  <c r="P12005" i="26"/>
  <c r="P12004" i="26"/>
  <c r="P12003" i="26"/>
  <c r="P12002" i="26"/>
  <c r="P12001" i="26"/>
  <c r="P12000" i="26"/>
  <c r="P11999" i="26"/>
  <c r="P11998" i="26"/>
  <c r="P11997" i="26"/>
  <c r="P11996" i="26"/>
  <c r="P11995" i="26"/>
  <c r="P11994" i="26"/>
  <c r="P11993" i="26"/>
  <c r="P11992" i="26"/>
  <c r="P11991" i="26"/>
  <c r="P11990" i="26"/>
  <c r="P11989" i="26"/>
  <c r="P11988" i="26"/>
  <c r="P11987" i="26"/>
  <c r="P11986" i="26"/>
  <c r="P11985" i="26"/>
  <c r="P11984" i="26"/>
  <c r="P11983" i="26"/>
  <c r="P11982" i="26"/>
  <c r="P11981" i="26"/>
  <c r="P11980" i="26"/>
  <c r="P11979" i="26"/>
  <c r="P11978" i="26"/>
  <c r="P11977" i="26"/>
  <c r="P11976" i="26"/>
  <c r="P11975" i="26"/>
  <c r="P11974" i="26"/>
  <c r="P11973" i="26"/>
  <c r="P11972" i="26"/>
  <c r="P11971" i="26"/>
  <c r="P11970" i="26"/>
  <c r="P11969" i="26"/>
  <c r="P11968" i="26"/>
  <c r="P11967" i="26"/>
  <c r="P11966" i="26"/>
  <c r="P11965" i="26"/>
  <c r="P11964" i="26"/>
  <c r="P11963" i="26"/>
  <c r="P11962" i="26"/>
  <c r="P11961" i="26"/>
  <c r="P11960" i="26"/>
  <c r="P11959" i="26"/>
  <c r="P11958" i="26"/>
  <c r="P11957" i="26"/>
  <c r="P11956" i="26"/>
  <c r="P11955" i="26"/>
  <c r="P11954" i="26"/>
  <c r="P11953" i="26"/>
  <c r="P11952" i="26"/>
  <c r="P11951" i="26"/>
  <c r="P11950" i="26"/>
  <c r="P11949" i="26"/>
  <c r="P11948" i="26"/>
  <c r="P11947" i="26"/>
  <c r="P11946" i="26"/>
  <c r="P11945" i="26"/>
  <c r="P11944" i="26"/>
  <c r="P11943" i="26"/>
  <c r="P11942" i="26"/>
  <c r="P11941" i="26"/>
  <c r="P11940" i="26"/>
  <c r="P11939" i="26"/>
  <c r="P11938" i="26"/>
  <c r="P11937" i="26"/>
  <c r="P11936" i="26"/>
  <c r="P11935" i="26"/>
  <c r="P11934" i="26"/>
  <c r="P11933" i="26"/>
  <c r="P11932" i="26"/>
  <c r="P11931" i="26"/>
  <c r="P11930" i="26"/>
  <c r="P11929" i="26"/>
  <c r="P11928" i="26"/>
  <c r="P11927" i="26"/>
  <c r="P11926" i="26"/>
  <c r="P11925" i="26"/>
  <c r="P11924" i="26"/>
  <c r="P11923" i="26"/>
  <c r="P11922" i="26"/>
  <c r="P11921" i="26"/>
  <c r="P11920" i="26"/>
  <c r="P11919" i="26"/>
  <c r="P11918" i="26"/>
  <c r="P11917" i="26"/>
  <c r="P11916" i="26"/>
  <c r="P11915" i="26"/>
  <c r="P11914" i="26"/>
  <c r="P11913" i="26"/>
  <c r="P11912" i="26"/>
  <c r="P11911" i="26"/>
  <c r="P11910" i="26"/>
  <c r="P11909" i="26"/>
  <c r="P11908" i="26"/>
  <c r="P11907" i="26"/>
  <c r="P11906" i="26"/>
  <c r="P11905" i="26"/>
  <c r="P11904" i="26"/>
  <c r="P11903" i="26"/>
  <c r="P11902" i="26"/>
  <c r="P11901" i="26"/>
  <c r="P11900" i="26"/>
  <c r="P11899" i="26"/>
  <c r="P11898" i="26"/>
  <c r="P11897" i="26"/>
  <c r="P11896" i="26"/>
  <c r="P11895" i="26"/>
  <c r="P11894" i="26"/>
  <c r="P11893" i="26"/>
  <c r="P11892" i="26"/>
  <c r="P11891" i="26"/>
  <c r="P11890" i="26"/>
  <c r="P11889" i="26"/>
  <c r="P11888" i="26"/>
  <c r="P11887" i="26"/>
  <c r="P11886" i="26"/>
  <c r="P11885" i="26"/>
  <c r="P11884" i="26"/>
  <c r="P11883" i="26"/>
  <c r="P11882" i="26"/>
  <c r="P11881" i="26"/>
  <c r="P11880" i="26"/>
  <c r="P11879" i="26"/>
  <c r="P11878" i="26"/>
  <c r="P11877" i="26"/>
  <c r="P11876" i="26"/>
  <c r="P11875" i="26"/>
  <c r="P11874" i="26"/>
  <c r="P11873" i="26"/>
  <c r="P11872" i="26"/>
  <c r="P11871" i="26"/>
  <c r="P11870" i="26"/>
  <c r="P11869" i="26"/>
  <c r="P11868" i="26"/>
  <c r="P11867" i="26"/>
  <c r="P11866" i="26"/>
  <c r="P11865" i="26"/>
  <c r="P11864" i="26"/>
  <c r="P11863" i="26"/>
  <c r="P11862" i="26"/>
  <c r="P11861" i="26"/>
  <c r="P11860" i="26"/>
  <c r="P11859" i="26"/>
  <c r="P11858" i="26"/>
  <c r="P11857" i="26"/>
  <c r="P11856" i="26"/>
  <c r="P11855" i="26"/>
  <c r="P11854" i="26"/>
  <c r="P11853" i="26"/>
  <c r="P11852" i="26"/>
  <c r="P11851" i="26"/>
  <c r="P11850" i="26"/>
  <c r="P11849" i="26"/>
  <c r="P11848" i="26"/>
  <c r="P11847" i="26"/>
  <c r="P11846" i="26"/>
  <c r="P11845" i="26"/>
  <c r="P11844" i="26"/>
  <c r="P11843" i="26"/>
  <c r="P11842" i="26"/>
  <c r="P11841" i="26"/>
  <c r="P11840" i="26"/>
  <c r="P11839" i="26"/>
  <c r="P11838" i="26"/>
  <c r="P11837" i="26"/>
  <c r="P11836" i="26"/>
  <c r="P11835" i="26"/>
  <c r="P11834" i="26"/>
  <c r="P11833" i="26"/>
  <c r="P11832" i="26"/>
  <c r="P11831" i="26"/>
  <c r="P11830" i="26"/>
  <c r="P11829" i="26"/>
  <c r="P11828" i="26"/>
  <c r="P11827" i="26"/>
  <c r="P11826" i="26"/>
  <c r="P11825" i="26"/>
  <c r="P11824" i="26"/>
  <c r="P11823" i="26"/>
  <c r="P11822" i="26"/>
  <c r="P11821" i="26"/>
  <c r="P11820" i="26"/>
  <c r="P11819" i="26"/>
  <c r="P11818" i="26"/>
  <c r="P11817" i="26"/>
  <c r="P11816" i="26"/>
  <c r="P11815" i="26"/>
  <c r="P11814" i="26"/>
  <c r="P11813" i="26"/>
  <c r="P11812" i="26"/>
  <c r="P11811" i="26"/>
  <c r="P11810" i="26"/>
  <c r="P11809" i="26"/>
  <c r="P11808" i="26"/>
  <c r="P11807" i="26"/>
  <c r="P11806" i="26"/>
  <c r="P11805" i="26"/>
  <c r="P11804" i="26"/>
  <c r="P11803" i="26"/>
  <c r="P11802" i="26"/>
  <c r="P11801" i="26"/>
  <c r="P11800" i="26"/>
  <c r="P11799" i="26"/>
  <c r="P11798" i="26"/>
  <c r="P11797" i="26"/>
  <c r="P11796" i="26"/>
  <c r="P11795" i="26"/>
  <c r="P11794" i="26"/>
  <c r="P11793" i="26"/>
  <c r="P11792" i="26"/>
  <c r="P11791" i="26"/>
  <c r="P11790" i="26"/>
  <c r="P11789" i="26"/>
  <c r="P11788" i="26"/>
  <c r="P11787" i="26"/>
  <c r="P11786" i="26"/>
  <c r="P11785" i="26"/>
  <c r="P11784" i="26"/>
  <c r="P11783" i="26"/>
  <c r="P11782" i="26"/>
  <c r="P11781" i="26"/>
  <c r="P11780" i="26"/>
  <c r="P11779" i="26"/>
  <c r="P11778" i="26"/>
  <c r="P11777" i="26"/>
  <c r="P11776" i="26"/>
  <c r="P11775" i="26"/>
  <c r="P11774" i="26"/>
  <c r="P11773" i="26"/>
  <c r="P11772" i="26"/>
  <c r="P11771" i="26"/>
  <c r="P11770" i="26"/>
  <c r="P11769" i="26"/>
  <c r="P11768" i="26"/>
  <c r="P11767" i="26"/>
  <c r="P11766" i="26"/>
  <c r="P11765" i="26"/>
  <c r="P11764" i="26"/>
  <c r="P11763" i="26"/>
  <c r="P11762" i="26"/>
  <c r="P11761" i="26"/>
  <c r="P11760" i="26"/>
  <c r="P11759" i="26"/>
  <c r="P11758" i="26"/>
  <c r="P11757" i="26"/>
  <c r="P11756" i="26"/>
  <c r="P11755" i="26"/>
  <c r="P11754" i="26"/>
  <c r="P11753" i="26"/>
  <c r="P11752" i="26"/>
  <c r="P11751" i="26"/>
  <c r="P11750" i="26"/>
  <c r="P11749" i="26"/>
  <c r="P11748" i="26"/>
  <c r="P11747" i="26"/>
  <c r="P11746" i="26"/>
  <c r="P11745" i="26"/>
  <c r="P11744" i="26"/>
  <c r="P11743" i="26"/>
  <c r="P11742" i="26"/>
  <c r="P11741" i="26"/>
  <c r="P11740" i="26"/>
  <c r="P11739" i="26"/>
  <c r="P11738" i="26"/>
  <c r="P11737" i="26"/>
  <c r="P11736" i="26"/>
  <c r="P11735" i="26"/>
  <c r="P11734" i="26"/>
  <c r="P11733" i="26"/>
  <c r="P11732" i="26"/>
  <c r="P11731" i="26"/>
  <c r="P11730" i="26"/>
  <c r="P11729" i="26"/>
  <c r="P11728" i="26"/>
  <c r="P11727" i="26"/>
  <c r="P11726" i="26"/>
  <c r="P11725" i="26"/>
  <c r="P11724" i="26"/>
  <c r="P11723" i="26"/>
  <c r="P11722" i="26"/>
  <c r="P11721" i="26"/>
  <c r="P11720" i="26"/>
  <c r="P11719" i="26"/>
  <c r="P11718" i="26"/>
  <c r="P11717" i="26"/>
  <c r="P11716" i="26"/>
  <c r="P11715" i="26"/>
  <c r="P11714" i="26"/>
  <c r="P11713" i="26"/>
  <c r="P11712" i="26"/>
  <c r="P11711" i="26"/>
  <c r="P11710" i="26"/>
  <c r="P11709" i="26"/>
  <c r="P11708" i="26"/>
  <c r="P11707" i="26"/>
  <c r="P11706" i="26"/>
  <c r="P11705" i="26"/>
  <c r="P11704" i="26"/>
  <c r="P11703" i="26"/>
  <c r="P11702" i="26"/>
  <c r="P11701" i="26"/>
  <c r="P11700" i="26"/>
  <c r="P11699" i="26"/>
  <c r="P11698" i="26"/>
  <c r="P11697" i="26"/>
  <c r="P11696" i="26"/>
  <c r="P11695" i="26"/>
  <c r="P11694" i="26"/>
  <c r="P11693" i="26"/>
  <c r="P11692" i="26"/>
  <c r="P11691" i="26"/>
  <c r="P11690" i="26"/>
  <c r="P11689" i="26"/>
  <c r="P11688" i="26"/>
  <c r="P11687" i="26"/>
  <c r="P11686" i="26"/>
  <c r="P11685" i="26"/>
  <c r="P11684" i="26"/>
  <c r="P11683" i="26"/>
  <c r="P11682" i="26"/>
  <c r="P11681" i="26"/>
  <c r="P11680" i="26"/>
  <c r="P11679" i="26"/>
  <c r="P11678" i="26"/>
  <c r="P11677" i="26"/>
  <c r="P11676" i="26"/>
  <c r="P11675" i="26"/>
  <c r="P11674" i="26"/>
  <c r="P11673" i="26"/>
  <c r="P11672" i="26"/>
  <c r="P11671" i="26"/>
  <c r="P11670" i="26"/>
  <c r="P11669" i="26"/>
  <c r="P11668" i="26"/>
  <c r="P11667" i="26"/>
  <c r="P11666" i="26"/>
  <c r="P11665" i="26"/>
  <c r="P11664" i="26"/>
  <c r="P11663" i="26"/>
  <c r="P11662" i="26"/>
  <c r="P11661" i="26"/>
  <c r="P11660" i="26"/>
  <c r="P11659" i="26"/>
  <c r="P11658" i="26"/>
  <c r="P11657" i="26"/>
  <c r="P11656" i="26"/>
  <c r="P11655" i="26"/>
  <c r="P11654" i="26"/>
  <c r="P11653" i="26"/>
  <c r="P11652" i="26"/>
  <c r="P11651" i="26"/>
  <c r="P11650" i="26"/>
  <c r="P11649" i="26"/>
  <c r="P11648" i="26"/>
  <c r="P11647" i="26"/>
  <c r="P11646" i="26"/>
  <c r="P11645" i="26"/>
  <c r="P11644" i="26"/>
  <c r="P11643" i="26"/>
  <c r="P11642" i="26"/>
  <c r="P11641" i="26"/>
  <c r="P11640" i="26"/>
  <c r="P11639" i="26"/>
  <c r="P11638" i="26"/>
  <c r="P11637" i="26"/>
  <c r="P11636" i="26"/>
  <c r="P11635" i="26"/>
  <c r="P11634" i="26"/>
  <c r="P11633" i="26"/>
  <c r="P11632" i="26"/>
  <c r="P11631" i="26"/>
  <c r="P11630" i="26"/>
  <c r="P11629" i="26"/>
  <c r="P11628" i="26"/>
  <c r="P11627" i="26"/>
  <c r="P11626" i="26"/>
  <c r="P11625" i="26"/>
  <c r="P11624" i="26"/>
  <c r="P11623" i="26"/>
  <c r="P11622" i="26"/>
  <c r="P11621" i="26"/>
  <c r="P11620" i="26"/>
  <c r="P11619" i="26"/>
  <c r="P11618" i="26"/>
  <c r="P11617" i="26"/>
  <c r="P11616" i="26"/>
  <c r="P11615" i="26"/>
  <c r="P11614" i="26"/>
  <c r="P11613" i="26"/>
  <c r="P11612" i="26"/>
  <c r="P11611" i="26"/>
  <c r="P11610" i="26"/>
  <c r="P11609" i="26"/>
  <c r="P11608" i="26"/>
  <c r="P11607" i="26"/>
  <c r="P11606" i="26"/>
  <c r="P11605" i="26"/>
  <c r="P11604" i="26"/>
  <c r="P11603" i="26"/>
  <c r="P11602" i="26"/>
  <c r="P11601" i="26"/>
  <c r="P11600" i="26"/>
  <c r="P11599" i="26"/>
  <c r="P11598" i="26"/>
  <c r="P11597" i="26"/>
  <c r="P11596" i="26"/>
  <c r="P11595" i="26"/>
  <c r="P11594" i="26"/>
  <c r="P11593" i="26"/>
  <c r="P11592" i="26"/>
  <c r="P11591" i="26"/>
  <c r="P11590" i="26"/>
  <c r="P11589" i="26"/>
  <c r="P11588" i="26"/>
  <c r="P11587" i="26"/>
  <c r="P11586" i="26"/>
  <c r="P11585" i="26"/>
  <c r="P11584" i="26"/>
  <c r="P11583" i="26"/>
  <c r="P11582" i="26"/>
  <c r="P11581" i="26"/>
  <c r="P11580" i="26"/>
  <c r="P11579" i="26"/>
  <c r="P11578" i="26"/>
  <c r="P11577" i="26"/>
  <c r="P11576" i="26"/>
  <c r="P11575" i="26"/>
  <c r="P11574" i="26"/>
  <c r="P11573" i="26"/>
  <c r="P11572" i="26"/>
  <c r="P11571" i="26"/>
  <c r="P11570" i="26"/>
  <c r="P11569" i="26"/>
  <c r="P11568" i="26"/>
  <c r="P11567" i="26"/>
  <c r="P11566" i="26"/>
  <c r="P11565" i="26"/>
  <c r="P11564" i="26"/>
  <c r="P11563" i="26"/>
  <c r="P11562" i="26"/>
  <c r="P11561" i="26"/>
  <c r="P11560" i="26"/>
  <c r="P11559" i="26"/>
  <c r="P11558" i="26"/>
  <c r="P11557" i="26"/>
  <c r="P11556" i="26"/>
  <c r="P11555" i="26"/>
  <c r="P11554" i="26"/>
  <c r="P11553" i="26"/>
  <c r="P11552" i="26"/>
  <c r="P11551" i="26"/>
  <c r="P11550" i="26"/>
  <c r="P11549" i="26"/>
  <c r="P11548" i="26"/>
  <c r="P11547" i="26"/>
  <c r="P11546" i="26"/>
  <c r="P11545" i="26"/>
  <c r="P11544" i="26"/>
  <c r="P11543" i="26"/>
  <c r="P11542" i="26"/>
  <c r="P11541" i="26"/>
  <c r="P11540" i="26"/>
  <c r="P11539" i="26"/>
  <c r="P11538" i="26"/>
  <c r="P11537" i="26"/>
  <c r="P11536" i="26"/>
  <c r="P11535" i="26"/>
  <c r="P11534" i="26"/>
  <c r="P11533" i="26"/>
  <c r="P11532" i="26"/>
  <c r="P11531" i="26"/>
  <c r="P11530" i="26"/>
  <c r="P11529" i="26"/>
  <c r="P11528" i="26"/>
  <c r="P11527" i="26"/>
  <c r="P11526" i="26"/>
  <c r="P11525" i="26"/>
  <c r="P11524" i="26"/>
  <c r="P11523" i="26"/>
  <c r="P11522" i="26"/>
  <c r="P11521" i="26"/>
  <c r="P11520" i="26"/>
  <c r="P11519" i="26"/>
  <c r="P11518" i="26"/>
  <c r="P11517" i="26"/>
  <c r="P11516" i="26"/>
  <c r="P11515" i="26"/>
  <c r="P11514" i="26"/>
  <c r="P11513" i="26"/>
  <c r="P11512" i="26"/>
  <c r="P11511" i="26"/>
  <c r="P11510" i="26"/>
  <c r="P11509" i="26"/>
  <c r="P11508" i="26"/>
  <c r="P11507" i="26"/>
  <c r="P11506" i="26"/>
  <c r="P11505" i="26"/>
  <c r="P11504" i="26"/>
  <c r="P11503" i="26"/>
  <c r="P11502" i="26"/>
  <c r="P11501" i="26"/>
  <c r="P11500" i="26"/>
  <c r="P11499" i="26"/>
  <c r="P11498" i="26"/>
  <c r="P11497" i="26"/>
  <c r="P11496" i="26"/>
  <c r="P11495" i="26"/>
  <c r="P11494" i="26"/>
  <c r="P11493" i="26"/>
  <c r="P11492" i="26"/>
  <c r="P11491" i="26"/>
  <c r="P11490" i="26"/>
  <c r="P11489" i="26"/>
  <c r="P11488" i="26"/>
  <c r="P11487" i="26"/>
  <c r="P11486" i="26"/>
  <c r="P11485" i="26"/>
  <c r="P11484" i="26"/>
  <c r="P11483" i="26"/>
  <c r="P11482" i="26"/>
  <c r="P11481" i="26"/>
  <c r="P11480" i="26"/>
  <c r="P11479" i="26"/>
  <c r="P11478" i="26"/>
  <c r="P11477" i="26"/>
  <c r="P11476" i="26"/>
  <c r="P11475" i="26"/>
  <c r="P11474" i="26"/>
  <c r="P11473" i="26"/>
  <c r="P11472" i="26"/>
  <c r="P11471" i="26"/>
  <c r="P11470" i="26"/>
  <c r="P11469" i="26"/>
  <c r="P11468" i="26"/>
  <c r="P11467" i="26"/>
  <c r="P11466" i="26"/>
  <c r="P11465" i="26"/>
  <c r="P11464" i="26"/>
  <c r="P11463" i="26"/>
  <c r="P11462" i="26"/>
  <c r="P11461" i="26"/>
  <c r="P11460" i="26"/>
  <c r="P11459" i="26"/>
  <c r="P11458" i="26"/>
  <c r="P11457" i="26"/>
  <c r="P11456" i="26"/>
  <c r="P11455" i="26"/>
  <c r="P11454" i="26"/>
  <c r="P11453" i="26"/>
  <c r="P11452" i="26"/>
  <c r="P11451" i="26"/>
  <c r="P11450" i="26"/>
  <c r="P11449" i="26"/>
  <c r="P11448" i="26"/>
  <c r="P11447" i="26"/>
  <c r="P11446" i="26"/>
  <c r="P11445" i="26"/>
  <c r="P11444" i="26"/>
  <c r="P11443" i="26"/>
  <c r="P11442" i="26"/>
  <c r="P11441" i="26"/>
  <c r="P11440" i="26"/>
  <c r="P11439" i="26"/>
  <c r="P11438" i="26"/>
  <c r="P11437" i="26"/>
  <c r="P11436" i="26"/>
  <c r="P11435" i="26"/>
  <c r="P11434" i="26"/>
  <c r="P11433" i="26"/>
  <c r="P11432" i="26"/>
  <c r="P11431" i="26"/>
  <c r="P11430" i="26"/>
  <c r="P11429" i="26"/>
  <c r="P11428" i="26"/>
  <c r="P11427" i="26"/>
  <c r="P11426" i="26"/>
  <c r="P11425" i="26"/>
  <c r="P11424" i="26"/>
  <c r="P11423" i="26"/>
  <c r="P11422" i="26"/>
  <c r="P11421" i="26"/>
  <c r="P11420" i="26"/>
  <c r="P11419" i="26"/>
  <c r="P11418" i="26"/>
  <c r="P11417" i="26"/>
  <c r="P11416" i="26"/>
  <c r="P11415" i="26"/>
  <c r="P11414" i="26"/>
  <c r="P11413" i="26"/>
  <c r="P11412" i="26"/>
  <c r="P11411" i="26"/>
  <c r="P11410" i="26"/>
  <c r="P11409" i="26"/>
  <c r="P11408" i="26"/>
  <c r="P11407" i="26"/>
  <c r="P11406" i="26"/>
  <c r="P11405" i="26"/>
  <c r="P11404" i="26"/>
  <c r="P11403" i="26"/>
  <c r="P11402" i="26"/>
  <c r="P11401" i="26"/>
  <c r="P11400" i="26"/>
  <c r="P11399" i="26"/>
  <c r="P11398" i="26"/>
  <c r="P11397" i="26"/>
  <c r="P11396" i="26"/>
  <c r="P11395" i="26"/>
  <c r="P11394" i="26"/>
  <c r="P11393" i="26"/>
  <c r="P11392" i="26"/>
  <c r="P11391" i="26"/>
  <c r="P11390" i="26"/>
  <c r="P11389" i="26"/>
  <c r="P11388" i="26"/>
  <c r="P11387" i="26"/>
  <c r="P11386" i="26"/>
  <c r="P11385" i="26"/>
  <c r="P11384" i="26"/>
  <c r="P11383" i="26"/>
  <c r="P11382" i="26"/>
  <c r="P11381" i="26"/>
  <c r="P11380" i="26"/>
  <c r="P11379" i="26"/>
  <c r="P11378" i="26"/>
  <c r="P11377" i="26"/>
  <c r="P11376" i="26"/>
  <c r="P11375" i="26"/>
  <c r="P11374" i="26"/>
  <c r="P11373" i="26"/>
  <c r="P11372" i="26"/>
  <c r="P11371" i="26"/>
  <c r="P11370" i="26"/>
  <c r="P11369" i="26"/>
  <c r="P11368" i="26"/>
  <c r="P11367" i="26"/>
  <c r="P11366" i="26"/>
  <c r="P11365" i="26"/>
  <c r="P11364" i="26"/>
  <c r="P11363" i="26"/>
  <c r="P11362" i="26"/>
  <c r="P11361" i="26"/>
  <c r="P11360" i="26"/>
  <c r="P11359" i="26"/>
  <c r="P11358" i="26"/>
  <c r="P11357" i="26"/>
  <c r="P11356" i="26"/>
  <c r="P11355" i="26"/>
  <c r="P11354" i="26"/>
  <c r="P11353" i="26"/>
  <c r="P11352" i="26"/>
  <c r="P11351" i="26"/>
  <c r="P11350" i="26"/>
  <c r="P11349" i="26"/>
  <c r="P11348" i="26"/>
  <c r="P11347" i="26"/>
  <c r="P11346" i="26"/>
  <c r="P11345" i="26"/>
  <c r="P11344" i="26"/>
  <c r="P11343" i="26"/>
  <c r="P11342" i="26"/>
  <c r="P11341" i="26"/>
  <c r="P11340" i="26"/>
  <c r="P11339" i="26"/>
  <c r="P11338" i="26"/>
  <c r="P11337" i="26"/>
  <c r="P11336" i="26"/>
  <c r="P11335" i="26"/>
  <c r="P11334" i="26"/>
  <c r="P11333" i="26"/>
  <c r="P11332" i="26"/>
  <c r="P11331" i="26"/>
  <c r="P11330" i="26"/>
  <c r="P11329" i="26"/>
  <c r="P11328" i="26"/>
  <c r="P11327" i="26"/>
  <c r="P11326" i="26"/>
  <c r="P11325" i="26"/>
  <c r="P11324" i="26"/>
  <c r="P11323" i="26"/>
  <c r="P11322" i="26"/>
  <c r="P11321" i="26"/>
  <c r="P11320" i="26"/>
  <c r="P11319" i="26"/>
  <c r="P11318" i="26"/>
  <c r="P11317" i="26"/>
  <c r="P11316" i="26"/>
  <c r="P11315" i="26"/>
  <c r="P11314" i="26"/>
  <c r="P11313" i="26"/>
  <c r="P11312" i="26"/>
  <c r="P11311" i="26"/>
  <c r="P11310" i="26"/>
  <c r="P11309" i="26"/>
  <c r="P11308" i="26"/>
  <c r="P11307" i="26"/>
  <c r="P11306" i="26"/>
  <c r="P11305" i="26"/>
  <c r="P11304" i="26"/>
  <c r="P11303" i="26"/>
  <c r="P11302" i="26"/>
  <c r="P11301" i="26"/>
  <c r="P11300" i="26"/>
  <c r="P11299" i="26"/>
  <c r="P11298" i="26"/>
  <c r="P11297" i="26"/>
  <c r="P11296" i="26"/>
  <c r="P11295" i="26"/>
  <c r="P11294" i="26"/>
  <c r="P11293" i="26"/>
  <c r="P11292" i="26"/>
  <c r="P11291" i="26"/>
  <c r="P11290" i="26"/>
  <c r="P11289" i="26"/>
  <c r="P11288" i="26"/>
  <c r="P11287" i="26"/>
  <c r="P11286" i="26"/>
  <c r="P11285" i="26"/>
  <c r="P11284" i="26"/>
  <c r="P11283" i="26"/>
  <c r="P11282" i="26"/>
  <c r="P11281" i="26"/>
  <c r="P11280" i="26"/>
  <c r="P11279" i="26"/>
  <c r="P11278" i="26"/>
  <c r="P11277" i="26"/>
  <c r="P11276" i="26"/>
  <c r="P11275" i="26"/>
  <c r="P11274" i="26"/>
  <c r="P11273" i="26"/>
  <c r="P11272" i="26"/>
  <c r="P11271" i="26"/>
  <c r="P11270" i="26"/>
  <c r="P11269" i="26"/>
  <c r="P11268" i="26"/>
  <c r="P11267" i="26"/>
  <c r="P11266" i="26"/>
  <c r="P11265" i="26"/>
  <c r="P11264" i="26"/>
  <c r="P11263" i="26"/>
  <c r="P11262" i="26"/>
  <c r="P11261" i="26"/>
  <c r="P11260" i="26"/>
  <c r="P11259" i="26"/>
  <c r="P11258" i="26"/>
  <c r="P11257" i="26"/>
  <c r="P11256" i="26"/>
  <c r="P11255" i="26"/>
  <c r="P11254" i="26"/>
  <c r="P11253" i="26"/>
  <c r="P11252" i="26"/>
  <c r="P11251" i="26"/>
  <c r="P11250" i="26"/>
  <c r="P11249" i="26"/>
  <c r="P11248" i="26"/>
  <c r="P11247" i="26"/>
  <c r="P11246" i="26"/>
  <c r="P11245" i="26"/>
  <c r="P11244" i="26"/>
  <c r="P11243" i="26"/>
  <c r="P11242" i="26"/>
  <c r="P11241" i="26"/>
  <c r="P11240" i="26"/>
  <c r="P11239" i="26"/>
  <c r="P11238" i="26"/>
  <c r="P11237" i="26"/>
  <c r="P11236" i="26"/>
  <c r="P11235" i="26"/>
  <c r="P11234" i="26"/>
  <c r="P11233" i="26"/>
  <c r="P11232" i="26"/>
  <c r="P11231" i="26"/>
  <c r="P11230" i="26"/>
  <c r="P11229" i="26"/>
  <c r="P11228" i="26"/>
  <c r="P11227" i="26"/>
  <c r="P11226" i="26"/>
  <c r="P11225" i="26"/>
  <c r="P11224" i="26"/>
  <c r="P11223" i="26"/>
  <c r="P11222" i="26"/>
  <c r="P11221" i="26"/>
  <c r="P11220" i="26"/>
  <c r="P11219" i="26"/>
  <c r="P11218" i="26"/>
  <c r="P11217" i="26"/>
  <c r="P11216" i="26"/>
  <c r="P11215" i="26"/>
  <c r="P11214" i="26"/>
  <c r="P11213" i="26"/>
  <c r="P11212" i="26"/>
  <c r="P11211" i="26"/>
  <c r="P11210" i="26"/>
  <c r="P11209" i="26"/>
  <c r="P11208" i="26"/>
  <c r="P11207" i="26"/>
  <c r="P11206" i="26"/>
  <c r="P11205" i="26"/>
  <c r="P11204" i="26"/>
  <c r="P11203" i="26"/>
  <c r="P11202" i="26"/>
  <c r="P11201" i="26"/>
  <c r="P11200" i="26"/>
  <c r="P11199" i="26"/>
  <c r="P11198" i="26"/>
  <c r="P11197" i="26"/>
  <c r="P11196" i="26"/>
  <c r="P11195" i="26"/>
  <c r="P11194" i="26"/>
  <c r="P11193" i="26"/>
  <c r="P11192" i="26"/>
  <c r="P11191" i="26"/>
  <c r="P11190" i="26"/>
  <c r="P11189" i="26"/>
  <c r="P11188" i="26"/>
  <c r="P11187" i="26"/>
  <c r="P11186" i="26"/>
  <c r="P11185" i="26"/>
  <c r="P11184" i="26"/>
  <c r="P11183" i="26"/>
  <c r="P11182" i="26"/>
  <c r="P11181" i="26"/>
  <c r="P11180" i="26"/>
  <c r="P11179" i="26"/>
  <c r="P11178" i="26"/>
  <c r="P11177" i="26"/>
  <c r="P11176" i="26"/>
  <c r="P11175" i="26"/>
  <c r="P11174" i="26"/>
  <c r="P11173" i="26"/>
  <c r="P11172" i="26"/>
  <c r="P11171" i="26"/>
  <c r="P11170" i="26"/>
  <c r="P11169" i="26"/>
  <c r="P11168" i="26"/>
  <c r="P11167" i="26"/>
  <c r="P11166" i="26"/>
  <c r="P11165" i="26"/>
  <c r="P11164" i="26"/>
  <c r="P11163" i="26"/>
  <c r="P11162" i="26"/>
  <c r="P11161" i="26"/>
  <c r="P11160" i="26"/>
  <c r="P11159" i="26"/>
  <c r="P11158" i="26"/>
  <c r="P11157" i="26"/>
  <c r="P11156" i="26"/>
  <c r="P11155" i="26"/>
  <c r="P11154" i="26"/>
  <c r="P11153" i="26"/>
  <c r="P11152" i="26"/>
  <c r="P11151" i="26"/>
  <c r="P11150" i="26"/>
  <c r="P11149" i="26"/>
  <c r="P11148" i="26"/>
  <c r="P11147" i="26"/>
  <c r="P11146" i="26"/>
  <c r="P11145" i="26"/>
  <c r="P11144" i="26"/>
  <c r="P11143" i="26"/>
  <c r="P11142" i="26"/>
  <c r="P11141" i="26"/>
  <c r="P11140" i="26"/>
  <c r="P11139" i="26"/>
  <c r="P11138" i="26"/>
  <c r="P11137" i="26"/>
  <c r="P11136" i="26"/>
  <c r="P11135" i="26"/>
  <c r="P11134" i="26"/>
  <c r="P11133" i="26"/>
  <c r="P11132" i="26"/>
  <c r="P11131" i="26"/>
  <c r="P11130" i="26"/>
  <c r="P11129" i="26"/>
  <c r="P11128" i="26"/>
  <c r="P11127" i="26"/>
  <c r="P11126" i="26"/>
  <c r="P11125" i="26"/>
  <c r="P11124" i="26"/>
  <c r="P11123" i="26"/>
  <c r="P11122" i="26"/>
  <c r="P11121" i="26"/>
  <c r="P11120" i="26"/>
  <c r="P11119" i="26"/>
  <c r="P11118" i="26"/>
  <c r="P11117" i="26"/>
  <c r="P11116" i="26"/>
  <c r="P11115" i="26"/>
  <c r="P11114" i="26"/>
  <c r="P11113" i="26"/>
  <c r="P11112" i="26"/>
  <c r="P11111" i="26"/>
  <c r="P11110" i="26"/>
  <c r="P11109" i="26"/>
  <c r="P11108" i="26"/>
  <c r="P11107" i="26"/>
  <c r="P11106" i="26"/>
  <c r="P11105" i="26"/>
  <c r="P11104" i="26"/>
  <c r="P11103" i="26"/>
  <c r="P11102" i="26"/>
  <c r="P11101" i="26"/>
  <c r="P11100" i="26"/>
  <c r="P11099" i="26"/>
  <c r="P11098" i="26"/>
  <c r="P11097" i="26"/>
  <c r="P11096" i="26"/>
  <c r="P11095" i="26"/>
  <c r="P11094" i="26"/>
  <c r="P11093" i="26"/>
  <c r="P11092" i="26"/>
  <c r="P11091" i="26"/>
  <c r="P11090" i="26"/>
  <c r="P11089" i="26"/>
  <c r="P11088" i="26"/>
  <c r="P11087" i="26"/>
  <c r="P11086" i="26"/>
  <c r="P11085" i="26"/>
  <c r="P11084" i="26"/>
  <c r="P11083" i="26"/>
  <c r="P11082" i="26"/>
  <c r="P11081" i="26"/>
  <c r="P11080" i="26"/>
  <c r="P11079" i="26"/>
  <c r="P11078" i="26"/>
  <c r="P11077" i="26"/>
  <c r="P11076" i="26"/>
  <c r="P11075" i="26"/>
  <c r="P11074" i="26"/>
  <c r="P11073" i="26"/>
  <c r="P11072" i="26"/>
  <c r="P11071" i="26"/>
  <c r="P11070" i="26"/>
  <c r="P11069" i="26"/>
  <c r="P11068" i="26"/>
  <c r="P11067" i="26"/>
  <c r="P11066" i="26"/>
  <c r="P11065" i="26"/>
  <c r="P11064" i="26"/>
  <c r="P11063" i="26"/>
  <c r="P11062" i="26"/>
  <c r="P11061" i="26"/>
  <c r="P11060" i="26"/>
  <c r="P11059" i="26"/>
  <c r="P11058" i="26"/>
  <c r="P11057" i="26"/>
  <c r="P11056" i="26"/>
  <c r="P11055" i="26"/>
  <c r="P11054" i="26"/>
  <c r="P11053" i="26"/>
  <c r="P11052" i="26"/>
  <c r="P11051" i="26"/>
  <c r="P11050" i="26"/>
  <c r="P11049" i="26"/>
  <c r="P11048" i="26"/>
  <c r="P11047" i="26"/>
  <c r="P11046" i="26"/>
  <c r="P11045" i="26"/>
  <c r="P11044" i="26"/>
  <c r="P11043" i="26"/>
  <c r="P11042" i="26"/>
  <c r="P11041" i="26"/>
  <c r="P11040" i="26"/>
  <c r="P11039" i="26"/>
  <c r="P11038" i="26"/>
  <c r="P11037" i="26"/>
  <c r="P11036" i="26"/>
  <c r="P11035" i="26"/>
  <c r="P11034" i="26"/>
  <c r="P11033" i="26"/>
  <c r="P11032" i="26"/>
  <c r="P11031" i="26"/>
  <c r="P11030" i="26"/>
  <c r="P11029" i="26"/>
  <c r="P11028" i="26"/>
  <c r="P11027" i="26"/>
  <c r="P11026" i="26"/>
  <c r="P11025" i="26"/>
  <c r="P11024" i="26"/>
  <c r="P11023" i="26"/>
  <c r="P11022" i="26"/>
  <c r="P11021" i="26"/>
  <c r="P11020" i="26"/>
  <c r="P11019" i="26"/>
  <c r="P11018" i="26"/>
  <c r="P11017" i="26"/>
  <c r="P11016" i="26"/>
  <c r="P11015" i="26"/>
  <c r="P11014" i="26"/>
  <c r="P11013" i="26"/>
  <c r="P11012" i="26"/>
  <c r="P11011" i="26"/>
  <c r="P11010" i="26"/>
  <c r="P11009" i="26"/>
  <c r="P11008" i="26"/>
  <c r="P11007" i="26"/>
  <c r="P11006" i="26"/>
  <c r="P11005" i="26"/>
  <c r="P11004" i="26"/>
  <c r="P11003" i="26"/>
  <c r="P11002" i="26"/>
  <c r="P11001" i="26"/>
  <c r="P11000" i="26"/>
  <c r="P10999" i="26"/>
  <c r="P10998" i="26"/>
  <c r="P10997" i="26"/>
  <c r="P10996" i="26"/>
  <c r="P10995" i="26"/>
  <c r="P10994" i="26"/>
  <c r="P10993" i="26"/>
  <c r="P10992" i="26"/>
  <c r="P10991" i="26"/>
  <c r="P10990" i="26"/>
  <c r="P10989" i="26"/>
  <c r="P10988" i="26"/>
  <c r="P10987" i="26"/>
  <c r="P10986" i="26"/>
  <c r="P10985" i="26"/>
  <c r="P10984" i="26"/>
  <c r="P10983" i="26"/>
  <c r="P10982" i="26"/>
  <c r="P10981" i="26"/>
  <c r="P10980" i="26"/>
  <c r="P10979" i="26"/>
  <c r="P10978" i="26"/>
  <c r="P10977" i="26"/>
  <c r="P10976" i="26"/>
  <c r="P10975" i="26"/>
  <c r="P10974" i="26"/>
  <c r="P10973" i="26"/>
  <c r="P10972" i="26"/>
  <c r="P10971" i="26"/>
  <c r="P10970" i="26"/>
  <c r="P10969" i="26"/>
  <c r="P10968" i="26"/>
  <c r="P10967" i="26"/>
  <c r="P10966" i="26"/>
  <c r="P10965" i="26"/>
  <c r="P10964" i="26"/>
  <c r="P10963" i="26"/>
  <c r="P10962" i="26"/>
  <c r="P10961" i="26"/>
  <c r="P10960" i="26"/>
  <c r="P10959" i="26"/>
  <c r="P10958" i="26"/>
  <c r="P10957" i="26"/>
  <c r="P10956" i="26"/>
  <c r="P10955" i="26"/>
  <c r="P10954" i="26"/>
  <c r="P10953" i="26"/>
  <c r="P10952" i="26"/>
  <c r="P10951" i="26"/>
  <c r="P10950" i="26"/>
  <c r="P10949" i="26"/>
  <c r="P10948" i="26"/>
  <c r="P10947" i="26"/>
  <c r="P10946" i="26"/>
  <c r="P10945" i="26"/>
  <c r="P10944" i="26"/>
  <c r="P10943" i="26"/>
  <c r="P10942" i="26"/>
  <c r="P10941" i="26"/>
  <c r="P10940" i="26"/>
  <c r="P10939" i="26"/>
  <c r="P10938" i="26"/>
  <c r="P10937" i="26"/>
  <c r="P10936" i="26"/>
  <c r="P10935" i="26"/>
  <c r="P10934" i="26"/>
  <c r="P10933" i="26"/>
  <c r="P10932" i="26"/>
  <c r="P10931" i="26"/>
  <c r="P10930" i="26"/>
  <c r="P10929" i="26"/>
  <c r="P10928" i="26"/>
  <c r="P10927" i="26"/>
  <c r="P10926" i="26"/>
  <c r="P10925" i="26"/>
  <c r="P10924" i="26"/>
  <c r="P10923" i="26"/>
  <c r="P10922" i="26"/>
  <c r="P10921" i="26"/>
  <c r="P10920" i="26"/>
  <c r="P10919" i="26"/>
  <c r="P10918" i="26"/>
  <c r="P10917" i="26"/>
  <c r="P10916" i="26"/>
  <c r="P10915" i="26"/>
  <c r="P10914" i="26"/>
  <c r="P10913" i="26"/>
  <c r="P10912" i="26"/>
  <c r="P10911" i="26"/>
  <c r="P10910" i="26"/>
  <c r="P10909" i="26"/>
  <c r="P10908" i="26"/>
  <c r="P10907" i="26"/>
  <c r="P10906" i="26"/>
  <c r="P10905" i="26"/>
  <c r="P10904" i="26"/>
  <c r="P10903" i="26"/>
  <c r="P10902" i="26"/>
  <c r="P10901" i="26"/>
  <c r="P10900" i="26"/>
  <c r="P10899" i="26"/>
  <c r="P10898" i="26"/>
  <c r="P10897" i="26"/>
  <c r="P10896" i="26"/>
  <c r="P10895" i="26"/>
  <c r="P10894" i="26"/>
  <c r="P10893" i="26"/>
  <c r="P10892" i="26"/>
  <c r="P10891" i="26"/>
  <c r="P10890" i="26"/>
  <c r="P10889" i="26"/>
  <c r="P10888" i="26"/>
  <c r="P10887" i="26"/>
  <c r="P10886" i="26"/>
  <c r="P10885" i="26"/>
  <c r="P10884" i="26"/>
  <c r="P10883" i="26"/>
  <c r="P10882" i="26"/>
  <c r="P10881" i="26"/>
  <c r="P10880" i="26"/>
  <c r="P10879" i="26"/>
  <c r="P10878" i="26"/>
  <c r="P10877" i="26"/>
  <c r="P10876" i="26"/>
  <c r="P10875" i="26"/>
  <c r="P10874" i="26"/>
  <c r="P10873" i="26"/>
  <c r="P10872" i="26"/>
  <c r="P10871" i="26"/>
  <c r="P10870" i="26"/>
  <c r="P10869" i="26"/>
  <c r="P10868" i="26"/>
  <c r="P10867" i="26"/>
  <c r="P10866" i="26"/>
  <c r="P10865" i="26"/>
  <c r="P10864" i="26"/>
  <c r="P10863" i="26"/>
  <c r="P10862" i="26"/>
  <c r="P10861" i="26"/>
  <c r="P10860" i="26"/>
  <c r="P10859" i="26"/>
  <c r="P10858" i="26"/>
  <c r="P10857" i="26"/>
  <c r="P10856" i="26"/>
  <c r="P10855" i="26"/>
  <c r="P10854" i="26"/>
  <c r="P10853" i="26"/>
  <c r="P10852" i="26"/>
  <c r="P10851" i="26"/>
  <c r="P10850" i="26"/>
  <c r="P10849" i="26"/>
  <c r="P10848" i="26"/>
  <c r="P10847" i="26"/>
  <c r="P10846" i="26"/>
  <c r="P10845" i="26"/>
  <c r="P10844" i="26"/>
  <c r="P10843" i="26"/>
  <c r="P10842" i="26"/>
  <c r="P10841" i="26"/>
  <c r="P10840" i="26"/>
  <c r="P10839" i="26"/>
  <c r="P10838" i="26"/>
  <c r="P10837" i="26"/>
  <c r="P10836" i="26"/>
  <c r="P10835" i="26"/>
  <c r="P10834" i="26"/>
  <c r="P10833" i="26"/>
  <c r="P10832" i="26"/>
  <c r="P10831" i="26"/>
  <c r="P10830" i="26"/>
  <c r="P10829" i="26"/>
  <c r="P10828" i="26"/>
  <c r="P10827" i="26"/>
  <c r="P10826" i="26"/>
  <c r="P10825" i="26"/>
  <c r="P10824" i="26"/>
  <c r="P10823" i="26"/>
  <c r="P10822" i="26"/>
  <c r="P10821" i="26"/>
  <c r="P10820" i="26"/>
  <c r="P10819" i="26"/>
  <c r="P10818" i="26"/>
  <c r="P10817" i="26"/>
  <c r="P10816" i="26"/>
  <c r="P10815" i="26"/>
  <c r="P10814" i="26"/>
  <c r="P10813" i="26"/>
  <c r="P10812" i="26"/>
  <c r="P10811" i="26"/>
  <c r="P10810" i="26"/>
  <c r="P10809" i="26"/>
  <c r="P10808" i="26"/>
  <c r="P10807" i="26"/>
  <c r="P10806" i="26"/>
  <c r="P10805" i="26"/>
  <c r="P10804" i="26"/>
  <c r="P10803" i="26"/>
  <c r="P10802" i="26"/>
  <c r="P10801" i="26"/>
  <c r="P10800" i="26"/>
  <c r="P10799" i="26"/>
  <c r="P10798" i="26"/>
  <c r="P10797" i="26"/>
  <c r="P10796" i="26"/>
  <c r="P10795" i="26"/>
  <c r="P10794" i="26"/>
  <c r="P10793" i="26"/>
  <c r="P10792" i="26"/>
  <c r="P10791" i="26"/>
  <c r="P10790" i="26"/>
  <c r="P10789" i="26"/>
  <c r="P10788" i="26"/>
  <c r="P10787" i="26"/>
  <c r="P10786" i="26"/>
  <c r="P10785" i="26"/>
  <c r="P10784" i="26"/>
  <c r="P10783" i="26"/>
  <c r="P10782" i="26"/>
  <c r="P10781" i="26"/>
  <c r="P10780" i="26"/>
  <c r="P10779" i="26"/>
  <c r="P10778" i="26"/>
  <c r="P10777" i="26"/>
  <c r="P10776" i="26"/>
  <c r="P10775" i="26"/>
  <c r="P10774" i="26"/>
  <c r="P10773" i="26"/>
  <c r="P10772" i="26"/>
  <c r="P10771" i="26"/>
  <c r="P10770" i="26"/>
  <c r="P10769" i="26"/>
  <c r="P10768" i="26"/>
  <c r="P10767" i="26"/>
  <c r="P10766" i="26"/>
  <c r="P10765" i="26"/>
  <c r="P10764" i="26"/>
  <c r="P10763" i="26"/>
  <c r="P10762" i="26"/>
  <c r="P10761" i="26"/>
  <c r="P10760" i="26"/>
  <c r="P10759" i="26"/>
  <c r="P10758" i="26"/>
  <c r="P10757" i="26"/>
  <c r="P10756" i="26"/>
  <c r="P10755" i="26"/>
  <c r="P10754" i="26"/>
  <c r="P10753" i="26"/>
  <c r="P10752" i="26"/>
  <c r="P10751" i="26"/>
  <c r="P10750" i="26"/>
  <c r="P10749" i="26"/>
  <c r="P10748" i="26"/>
  <c r="P10747" i="26"/>
  <c r="P10746" i="26"/>
  <c r="P10745" i="26"/>
  <c r="P10744" i="26"/>
  <c r="P10743" i="26"/>
  <c r="P10742" i="26"/>
  <c r="P10741" i="26"/>
  <c r="P10740" i="26"/>
  <c r="P10739" i="26"/>
  <c r="P10738" i="26"/>
  <c r="P10737" i="26"/>
  <c r="P10736" i="26"/>
  <c r="P10735" i="26"/>
  <c r="P10734" i="26"/>
  <c r="P10733" i="26"/>
  <c r="P10732" i="26"/>
  <c r="P10731" i="26"/>
  <c r="P10730" i="26"/>
  <c r="P10729" i="26"/>
  <c r="P10728" i="26"/>
  <c r="P10727" i="26"/>
  <c r="P10726" i="26"/>
  <c r="P10725" i="26"/>
  <c r="P10724" i="26"/>
  <c r="P10723" i="26"/>
  <c r="P10722" i="26"/>
  <c r="P10721" i="26"/>
  <c r="P10720" i="26"/>
  <c r="P10719" i="26"/>
  <c r="P10718" i="26"/>
  <c r="P10717" i="26"/>
  <c r="P10716" i="26"/>
  <c r="P10715" i="26"/>
  <c r="P10714" i="26"/>
  <c r="P10713" i="26"/>
  <c r="P10712" i="26"/>
  <c r="P10711" i="26"/>
  <c r="P10710" i="26"/>
  <c r="P10709" i="26"/>
  <c r="P10708" i="26"/>
  <c r="P10707" i="26"/>
  <c r="P10706" i="26"/>
  <c r="P10705" i="26"/>
  <c r="P10704" i="26"/>
  <c r="P10703" i="26"/>
  <c r="P10702" i="26"/>
  <c r="P10701" i="26"/>
  <c r="P10700" i="26"/>
  <c r="P10699" i="26"/>
  <c r="P10698" i="26"/>
  <c r="P10697" i="26"/>
  <c r="P10696" i="26"/>
  <c r="P10695" i="26"/>
  <c r="P10694" i="26"/>
  <c r="P10693" i="26"/>
  <c r="P10692" i="26"/>
  <c r="P10691" i="26"/>
  <c r="P10690" i="26"/>
  <c r="P10689" i="26"/>
  <c r="P10688" i="26"/>
  <c r="P10687" i="26"/>
  <c r="P10686" i="26"/>
  <c r="P10685" i="26"/>
  <c r="P10684" i="26"/>
  <c r="P10683" i="26"/>
  <c r="P10682" i="26"/>
  <c r="P10681" i="26"/>
  <c r="P10680" i="26"/>
  <c r="P10679" i="26"/>
  <c r="P10678" i="26"/>
  <c r="P10677" i="26"/>
  <c r="P10676" i="26"/>
  <c r="P10675" i="26"/>
  <c r="P10674" i="26"/>
  <c r="P10673" i="26"/>
  <c r="P10672" i="26"/>
  <c r="P10671" i="26"/>
  <c r="P10670" i="26"/>
  <c r="P10669" i="26"/>
  <c r="P10668" i="26"/>
  <c r="P10667" i="26"/>
  <c r="P10666" i="26"/>
  <c r="P10665" i="26"/>
  <c r="P10664" i="26"/>
  <c r="P10663" i="26"/>
  <c r="P10662" i="26"/>
  <c r="P10661" i="26"/>
  <c r="P10660" i="26"/>
  <c r="P10659" i="26"/>
  <c r="P10658" i="26"/>
  <c r="P10657" i="26"/>
  <c r="P10656" i="26"/>
  <c r="P10655" i="26"/>
  <c r="P10654" i="26"/>
  <c r="P10653" i="26"/>
  <c r="P10652" i="26"/>
  <c r="P10651" i="26"/>
  <c r="P10650" i="26"/>
  <c r="P10649" i="26"/>
  <c r="P10648" i="26"/>
  <c r="P10647" i="26"/>
  <c r="P10646" i="26"/>
  <c r="P10645" i="26"/>
  <c r="P10644" i="26"/>
  <c r="P10643" i="26"/>
  <c r="P10642" i="26"/>
  <c r="P10641" i="26"/>
  <c r="P10640" i="26"/>
  <c r="P10639" i="26"/>
  <c r="P10638" i="26"/>
  <c r="P10637" i="26"/>
  <c r="P10636" i="26"/>
  <c r="P10635" i="26"/>
  <c r="P10634" i="26"/>
  <c r="P10633" i="26"/>
  <c r="P10632" i="26"/>
  <c r="P10631" i="26"/>
  <c r="P10630" i="26"/>
  <c r="P10629" i="26"/>
  <c r="P10628" i="26"/>
  <c r="P10627" i="26"/>
  <c r="P10626" i="26"/>
  <c r="P10625" i="26"/>
  <c r="P10624" i="26"/>
  <c r="P10623" i="26"/>
  <c r="P10622" i="26"/>
  <c r="P10621" i="26"/>
  <c r="P10620" i="26"/>
  <c r="P10619" i="26"/>
  <c r="P10618" i="26"/>
  <c r="P10617" i="26"/>
  <c r="P10616" i="26"/>
  <c r="P10615" i="26"/>
  <c r="P10614" i="26"/>
  <c r="P10613" i="26"/>
  <c r="P10612" i="26"/>
  <c r="P10611" i="26"/>
  <c r="P10610" i="26"/>
  <c r="P10609" i="26"/>
  <c r="P10608" i="26"/>
  <c r="P10607" i="26"/>
  <c r="P10606" i="26"/>
  <c r="P10605" i="26"/>
  <c r="P10604" i="26"/>
  <c r="P10603" i="26"/>
  <c r="P10602" i="26"/>
  <c r="P10601" i="26"/>
  <c r="P10600" i="26"/>
  <c r="P10599" i="26"/>
  <c r="P10598" i="26"/>
  <c r="P10597" i="26"/>
  <c r="P10596" i="26"/>
  <c r="P10595" i="26"/>
  <c r="P10594" i="26"/>
  <c r="P10593" i="26"/>
  <c r="P10592" i="26"/>
  <c r="P10591" i="26"/>
  <c r="P10590" i="26"/>
  <c r="P10589" i="26"/>
  <c r="P10588" i="26"/>
  <c r="P10587" i="26"/>
  <c r="P10586" i="26"/>
  <c r="P10585" i="26"/>
  <c r="P10584" i="26"/>
  <c r="P10583" i="26"/>
  <c r="P10582" i="26"/>
  <c r="P10581" i="26"/>
  <c r="P10580" i="26"/>
  <c r="P10579" i="26"/>
  <c r="P10578" i="26"/>
  <c r="P10577" i="26"/>
  <c r="P10576" i="26"/>
  <c r="P10575" i="26"/>
  <c r="P10574" i="26"/>
  <c r="P10573" i="26"/>
  <c r="P10572" i="26"/>
  <c r="P10571" i="26"/>
  <c r="P10570" i="26"/>
  <c r="P10569" i="26"/>
  <c r="P10568" i="26"/>
  <c r="P10567" i="26"/>
  <c r="P10566" i="26"/>
  <c r="P10565" i="26"/>
  <c r="P10564" i="26"/>
  <c r="P10563" i="26"/>
  <c r="P10562" i="26"/>
  <c r="P10561" i="26"/>
  <c r="P10560" i="26"/>
  <c r="P10559" i="26"/>
  <c r="P10558" i="26"/>
  <c r="P10557" i="26"/>
  <c r="P10556" i="26"/>
  <c r="P10555" i="26"/>
  <c r="P10554" i="26"/>
  <c r="P10553" i="26"/>
  <c r="P10552" i="26"/>
  <c r="P10551" i="26"/>
  <c r="P10550" i="26"/>
  <c r="P10549" i="26"/>
  <c r="P10548" i="26"/>
  <c r="P10547" i="26"/>
  <c r="P10546" i="26"/>
  <c r="P10545" i="26"/>
  <c r="P10544" i="26"/>
  <c r="P10543" i="26"/>
  <c r="P10542" i="26"/>
  <c r="P10541" i="26"/>
  <c r="P10540" i="26"/>
  <c r="P10539" i="26"/>
  <c r="P10538" i="26"/>
  <c r="P10537" i="26"/>
  <c r="P10536" i="26"/>
  <c r="P10535" i="26"/>
  <c r="P10534" i="26"/>
  <c r="P10533" i="26"/>
  <c r="P10532" i="26"/>
  <c r="P10531" i="26"/>
  <c r="P10530" i="26"/>
  <c r="P10529" i="26"/>
  <c r="P10528" i="26"/>
  <c r="P10527" i="26"/>
  <c r="P10526" i="26"/>
  <c r="P10525" i="26"/>
  <c r="P10524" i="26"/>
  <c r="P10523" i="26"/>
  <c r="P10522" i="26"/>
  <c r="P10521" i="26"/>
  <c r="P10520" i="26"/>
  <c r="P10519" i="26"/>
  <c r="P10518" i="26"/>
  <c r="P10517" i="26"/>
  <c r="P10516" i="26"/>
  <c r="P10515" i="26"/>
  <c r="P10514" i="26"/>
  <c r="P10513" i="26"/>
  <c r="P10512" i="26"/>
  <c r="P10511" i="26"/>
  <c r="P10510" i="26"/>
  <c r="P10509" i="26"/>
  <c r="P10508" i="26"/>
  <c r="P10507" i="26"/>
  <c r="P10506" i="26"/>
  <c r="P10505" i="26"/>
  <c r="P10504" i="26"/>
  <c r="P10503" i="26"/>
  <c r="P10502" i="26"/>
  <c r="P10501" i="26"/>
  <c r="P10500" i="26"/>
  <c r="P10499" i="26"/>
  <c r="P10498" i="26"/>
  <c r="P10497" i="26"/>
  <c r="P10496" i="26"/>
  <c r="P10495" i="26"/>
  <c r="P10494" i="26"/>
  <c r="P10493" i="26"/>
  <c r="P10492" i="26"/>
  <c r="P10491" i="26"/>
  <c r="P10490" i="26"/>
  <c r="P10489" i="26"/>
  <c r="P10488" i="26"/>
  <c r="P10487" i="26"/>
  <c r="P10486" i="26"/>
  <c r="P10485" i="26"/>
  <c r="P10484" i="26"/>
  <c r="P10483" i="26"/>
  <c r="P10482" i="26"/>
  <c r="P10481" i="26"/>
  <c r="P10480" i="26"/>
  <c r="P10479" i="26"/>
  <c r="P10478" i="26"/>
  <c r="P10477" i="26"/>
  <c r="P10476" i="26"/>
  <c r="P10475" i="26"/>
  <c r="P10474" i="26"/>
  <c r="P10473" i="26"/>
  <c r="P10472" i="26"/>
  <c r="P10471" i="26"/>
  <c r="P10470" i="26"/>
  <c r="P10469" i="26"/>
  <c r="P10468" i="26"/>
  <c r="P10467" i="26"/>
  <c r="P10466" i="26"/>
  <c r="P10465" i="26"/>
  <c r="P10464" i="26"/>
  <c r="P10463" i="26"/>
  <c r="P10462" i="26"/>
  <c r="P10461" i="26"/>
  <c r="P10460" i="26"/>
  <c r="P10459" i="26"/>
  <c r="P10458" i="26"/>
  <c r="P10457" i="26"/>
  <c r="P10456" i="26"/>
  <c r="P10455" i="26"/>
  <c r="P10454" i="26"/>
  <c r="P10453" i="26"/>
  <c r="P10452" i="26"/>
  <c r="P10451" i="26"/>
  <c r="P10450" i="26"/>
  <c r="P10449" i="26"/>
  <c r="P10448" i="26"/>
  <c r="P10447" i="26"/>
  <c r="P10446" i="26"/>
  <c r="P10445" i="26"/>
  <c r="P10444" i="26"/>
  <c r="P10443" i="26"/>
  <c r="P10442" i="26"/>
  <c r="P10441" i="26"/>
  <c r="P10440" i="26"/>
  <c r="P10439" i="26"/>
  <c r="P10438" i="26"/>
  <c r="P10437" i="26"/>
  <c r="P10436" i="26"/>
  <c r="P10435" i="26"/>
  <c r="P10434" i="26"/>
  <c r="P10433" i="26"/>
  <c r="P10432" i="26"/>
  <c r="P10431" i="26"/>
  <c r="P10430" i="26"/>
  <c r="P10429" i="26"/>
  <c r="P10428" i="26"/>
  <c r="P10427" i="26"/>
  <c r="P10426" i="26"/>
  <c r="P10425" i="26"/>
  <c r="P10424" i="26"/>
  <c r="P10423" i="26"/>
  <c r="P10422" i="26"/>
  <c r="P10421" i="26"/>
  <c r="P10420" i="26"/>
  <c r="P10419" i="26"/>
  <c r="P10418" i="26"/>
  <c r="P10417" i="26"/>
  <c r="P10416" i="26"/>
  <c r="P10415" i="26"/>
  <c r="P10414" i="26"/>
  <c r="P10413" i="26"/>
  <c r="P10412" i="26"/>
  <c r="P10411" i="26"/>
  <c r="P10410" i="26"/>
  <c r="P10409" i="26"/>
  <c r="P10408" i="26"/>
  <c r="P10407" i="26"/>
  <c r="P10406" i="26"/>
  <c r="P10405" i="26"/>
  <c r="P10404" i="26"/>
  <c r="P10403" i="26"/>
  <c r="P10402" i="26"/>
  <c r="P10401" i="26"/>
  <c r="P10400" i="26"/>
  <c r="P10399" i="26"/>
  <c r="P10398" i="26"/>
  <c r="P10397" i="26"/>
  <c r="P10396" i="26"/>
  <c r="P10395" i="26"/>
  <c r="P10394" i="26"/>
  <c r="P10393" i="26"/>
  <c r="P10392" i="26"/>
  <c r="P10391" i="26"/>
  <c r="P10390" i="26"/>
  <c r="P10389" i="26"/>
  <c r="P10388" i="26"/>
  <c r="P10387" i="26"/>
  <c r="P10386" i="26"/>
  <c r="P10385" i="26"/>
  <c r="P10384" i="26"/>
  <c r="P10383" i="26"/>
  <c r="P10382" i="26"/>
  <c r="P10381" i="26"/>
  <c r="P10380" i="26"/>
  <c r="P10379" i="26"/>
  <c r="P10378" i="26"/>
  <c r="P10377" i="26"/>
  <c r="P10376" i="26"/>
  <c r="P10375" i="26"/>
  <c r="P10374" i="26"/>
  <c r="P10373" i="26"/>
  <c r="P10372" i="26"/>
  <c r="P10371" i="26"/>
  <c r="P10370" i="26"/>
  <c r="P10369" i="26"/>
  <c r="P10368" i="26"/>
  <c r="P10367" i="26"/>
  <c r="P10366" i="26"/>
  <c r="P10365" i="26"/>
  <c r="P10364" i="26"/>
  <c r="P10363" i="26"/>
  <c r="P10362" i="26"/>
  <c r="P10361" i="26"/>
  <c r="P10360" i="26"/>
  <c r="P10359" i="26"/>
  <c r="P10358" i="26"/>
  <c r="P10357" i="26"/>
  <c r="P10356" i="26"/>
  <c r="P10355" i="26"/>
  <c r="P10354" i="26"/>
  <c r="P10353" i="26"/>
  <c r="P10352" i="26"/>
  <c r="P10351" i="26"/>
  <c r="P10350" i="26"/>
  <c r="P10349" i="26"/>
  <c r="P10348" i="26"/>
  <c r="P10347" i="26"/>
  <c r="P10346" i="26"/>
  <c r="P10345" i="26"/>
  <c r="P10344" i="26"/>
  <c r="P10343" i="26"/>
  <c r="P10342" i="26"/>
  <c r="P10341" i="26"/>
  <c r="P10340" i="26"/>
  <c r="P10339" i="26"/>
  <c r="P10338" i="26"/>
  <c r="P10337" i="26"/>
  <c r="P10336" i="26"/>
  <c r="P10335" i="26"/>
  <c r="P10334" i="26"/>
  <c r="P10333" i="26"/>
  <c r="P10332" i="26"/>
  <c r="P10331" i="26"/>
  <c r="P10330" i="26"/>
  <c r="P10329" i="26"/>
  <c r="P10328" i="26"/>
  <c r="P10327" i="26"/>
  <c r="P10326" i="26"/>
  <c r="P10325" i="26"/>
  <c r="P10324" i="26"/>
  <c r="P10323" i="26"/>
  <c r="P10322" i="26"/>
  <c r="P10321" i="26"/>
  <c r="P10320" i="26"/>
  <c r="P10319" i="26"/>
  <c r="P10318" i="26"/>
  <c r="P10317" i="26"/>
  <c r="P10316" i="26"/>
  <c r="P10315" i="26"/>
  <c r="P10314" i="26"/>
  <c r="P10313" i="26"/>
  <c r="P10312" i="26"/>
  <c r="P10311" i="26"/>
  <c r="P10310" i="26"/>
  <c r="P10309" i="26"/>
  <c r="P10308" i="26"/>
  <c r="P10307" i="26"/>
  <c r="P10306" i="26"/>
  <c r="P10305" i="26"/>
  <c r="P10304" i="26"/>
  <c r="P10303" i="26"/>
  <c r="P10302" i="26"/>
  <c r="P10301" i="26"/>
  <c r="P10300" i="26"/>
  <c r="P10299" i="26"/>
  <c r="P10298" i="26"/>
  <c r="P10297" i="26"/>
  <c r="P10296" i="26"/>
  <c r="P10295" i="26"/>
  <c r="P10294" i="26"/>
  <c r="P10293" i="26"/>
  <c r="P10292" i="26"/>
  <c r="P10291" i="26"/>
  <c r="P10290" i="26"/>
  <c r="P10289" i="26"/>
  <c r="P10288" i="26"/>
  <c r="P10287" i="26"/>
  <c r="P10286" i="26"/>
  <c r="P10285" i="26"/>
  <c r="P10284" i="26"/>
  <c r="P10283" i="26"/>
  <c r="P10282" i="26"/>
  <c r="P10281" i="26"/>
  <c r="P10280" i="26"/>
  <c r="P10279" i="26"/>
  <c r="P10278" i="26"/>
  <c r="P10277" i="26"/>
  <c r="P10276" i="26"/>
  <c r="P10275" i="26"/>
  <c r="P10274" i="26"/>
  <c r="P10273" i="26"/>
  <c r="P10272" i="26"/>
  <c r="P10271" i="26"/>
  <c r="P10270" i="26"/>
  <c r="P10269" i="26"/>
  <c r="P10268" i="26"/>
  <c r="P10267" i="26"/>
  <c r="P10266" i="26"/>
  <c r="P10265" i="26"/>
  <c r="P10264" i="26"/>
  <c r="P10263" i="26"/>
  <c r="P10262" i="26"/>
  <c r="P10261" i="26"/>
  <c r="P10260" i="26"/>
  <c r="P10259" i="26"/>
  <c r="P10258" i="26"/>
  <c r="P10257" i="26"/>
  <c r="P10256" i="26"/>
  <c r="P10255" i="26"/>
  <c r="P10254" i="26"/>
  <c r="P10253" i="26"/>
  <c r="P10252" i="26"/>
  <c r="P10251" i="26"/>
  <c r="P10250" i="26"/>
  <c r="P10249" i="26"/>
  <c r="P10248" i="26"/>
  <c r="P10247" i="26"/>
  <c r="P10246" i="26"/>
  <c r="P10245" i="26"/>
  <c r="P10244" i="26"/>
  <c r="P10243" i="26"/>
  <c r="P10242" i="26"/>
  <c r="P10241" i="26"/>
  <c r="P10240" i="26"/>
  <c r="P10239" i="26"/>
  <c r="P10238" i="26"/>
  <c r="P10237" i="26"/>
  <c r="P10236" i="26"/>
  <c r="P10235" i="26"/>
  <c r="P10234" i="26"/>
  <c r="P10233" i="26"/>
  <c r="P10232" i="26"/>
  <c r="P10231" i="26"/>
  <c r="P10230" i="26"/>
  <c r="P10229" i="26"/>
  <c r="P10228" i="26"/>
  <c r="P10227" i="26"/>
  <c r="P10226" i="26"/>
  <c r="P10225" i="26"/>
  <c r="P10224" i="26"/>
  <c r="P10223" i="26"/>
  <c r="P10222" i="26"/>
  <c r="P10221" i="26"/>
  <c r="P10220" i="26"/>
  <c r="P10219" i="26"/>
  <c r="P10218" i="26"/>
  <c r="P10217" i="26"/>
  <c r="P10216" i="26"/>
  <c r="P10215" i="26"/>
  <c r="P10214" i="26"/>
  <c r="P10213" i="26"/>
  <c r="P10212" i="26"/>
  <c r="P10211" i="26"/>
  <c r="P10210" i="26"/>
  <c r="P10209" i="26"/>
  <c r="P10208" i="26"/>
  <c r="P10207" i="26"/>
  <c r="P10206" i="26"/>
  <c r="P10205" i="26"/>
  <c r="P10204" i="26"/>
  <c r="P10203" i="26"/>
  <c r="P10202" i="26"/>
  <c r="P10201" i="26"/>
  <c r="P10200" i="26"/>
  <c r="P10199" i="26"/>
  <c r="P10198" i="26"/>
  <c r="P10197" i="26"/>
  <c r="P10196" i="26"/>
  <c r="P10195" i="26"/>
  <c r="P10194" i="26"/>
  <c r="P10193" i="26"/>
  <c r="P10192" i="26"/>
  <c r="P10191" i="26"/>
  <c r="P10190" i="26"/>
  <c r="P10189" i="26"/>
  <c r="P10188" i="26"/>
  <c r="P10187" i="26"/>
  <c r="P10186" i="26"/>
  <c r="P10185" i="26"/>
  <c r="P10184" i="26"/>
  <c r="P10183" i="26"/>
  <c r="P10182" i="26"/>
  <c r="P10181" i="26"/>
  <c r="P10180" i="26"/>
  <c r="P10179" i="26"/>
  <c r="P10178" i="26"/>
  <c r="P10177" i="26"/>
  <c r="P10176" i="26"/>
  <c r="P10175" i="26"/>
  <c r="P10174" i="26"/>
  <c r="P10173" i="26"/>
  <c r="P10172" i="26"/>
  <c r="P10171" i="26"/>
  <c r="P10170" i="26"/>
  <c r="P10169" i="26"/>
  <c r="P10168" i="26"/>
  <c r="P10167" i="26"/>
  <c r="P10166" i="26"/>
  <c r="P10165" i="26"/>
  <c r="P10164" i="26"/>
  <c r="P10163" i="26"/>
  <c r="P10162" i="26"/>
  <c r="P10161" i="26"/>
  <c r="P10160" i="26"/>
  <c r="P10159" i="26"/>
  <c r="P10158" i="26"/>
  <c r="P10157" i="26"/>
  <c r="P10156" i="26"/>
  <c r="P10155" i="26"/>
  <c r="P10154" i="26"/>
  <c r="P10153" i="26"/>
  <c r="P10152" i="26"/>
  <c r="P10151" i="26"/>
  <c r="P10150" i="26"/>
  <c r="P10149" i="26"/>
  <c r="P10148" i="26"/>
  <c r="P10147" i="26"/>
  <c r="P10146" i="26"/>
  <c r="P10145" i="26"/>
  <c r="P10144" i="26"/>
  <c r="P10143" i="26"/>
  <c r="P10142" i="26"/>
  <c r="P10141" i="26"/>
  <c r="P10140" i="26"/>
  <c r="P10139" i="26"/>
  <c r="P10138" i="26"/>
  <c r="P10137" i="26"/>
  <c r="P10136" i="26"/>
  <c r="P10135" i="26"/>
  <c r="P10134" i="26"/>
  <c r="P10133" i="26"/>
  <c r="P10132" i="26"/>
  <c r="P10131" i="26"/>
  <c r="P10130" i="26"/>
  <c r="P10129" i="26"/>
  <c r="P10128" i="26"/>
  <c r="P10127" i="26"/>
  <c r="P10126" i="26"/>
  <c r="P10125" i="26"/>
  <c r="P10124" i="26"/>
  <c r="P10123" i="26"/>
  <c r="P10122" i="26"/>
  <c r="P10121" i="26"/>
  <c r="P10120" i="26"/>
  <c r="P10119" i="26"/>
  <c r="P10118" i="26"/>
  <c r="P10117" i="26"/>
  <c r="P10116" i="26"/>
  <c r="P10115" i="26"/>
  <c r="P10114" i="26"/>
  <c r="P10113" i="26"/>
  <c r="P10112" i="26"/>
  <c r="P10111" i="26"/>
  <c r="P10110" i="26"/>
  <c r="P10109" i="26"/>
  <c r="P10108" i="26"/>
  <c r="P10107" i="26"/>
  <c r="P10106" i="26"/>
  <c r="P10105" i="26"/>
  <c r="P10104" i="26"/>
  <c r="P10103" i="26"/>
  <c r="P10102" i="26"/>
  <c r="P10101" i="26"/>
  <c r="P10100" i="26"/>
  <c r="P10099" i="26"/>
  <c r="P10098" i="26"/>
  <c r="P10097" i="26"/>
  <c r="P10096" i="26"/>
  <c r="P10095" i="26"/>
  <c r="P10094" i="26"/>
  <c r="P10093" i="26"/>
  <c r="P10092" i="26"/>
  <c r="P10091" i="26"/>
  <c r="P10090" i="26"/>
  <c r="P10089" i="26"/>
  <c r="P10088" i="26"/>
  <c r="P10087" i="26"/>
  <c r="P10086" i="26"/>
  <c r="P10085" i="26"/>
  <c r="P10084" i="26"/>
  <c r="P10083" i="26"/>
  <c r="P10082" i="26"/>
  <c r="P10081" i="26"/>
  <c r="P10080" i="26"/>
  <c r="P10079" i="26"/>
  <c r="P10078" i="26"/>
  <c r="P10077" i="26"/>
  <c r="P10076" i="26"/>
  <c r="P10075" i="26"/>
  <c r="P10074" i="26"/>
  <c r="P10073" i="26"/>
  <c r="P10072" i="26"/>
  <c r="P10071" i="26"/>
  <c r="P10070" i="26"/>
  <c r="P10069" i="26"/>
  <c r="P10068" i="26"/>
  <c r="P10067" i="26"/>
  <c r="P10066" i="26"/>
  <c r="P10065" i="26"/>
  <c r="P10064" i="26"/>
  <c r="P10063" i="26"/>
  <c r="P10062" i="26"/>
  <c r="P10061" i="26"/>
  <c r="P10060" i="26"/>
  <c r="P10059" i="26"/>
  <c r="P10058" i="26"/>
  <c r="P10057" i="26"/>
  <c r="P10056" i="26"/>
  <c r="P10055" i="26"/>
  <c r="P10054" i="26"/>
  <c r="P10053" i="26"/>
  <c r="P10052" i="26"/>
  <c r="P10051" i="26"/>
  <c r="P10050" i="26"/>
  <c r="P10049" i="26"/>
  <c r="P10048" i="26"/>
  <c r="P10047" i="26"/>
  <c r="P10046" i="26"/>
  <c r="P10045" i="26"/>
  <c r="P10044" i="26"/>
  <c r="P10043" i="26"/>
  <c r="P10042" i="26"/>
  <c r="P10041" i="26"/>
  <c r="P10040" i="26"/>
  <c r="P10039" i="26"/>
  <c r="P10038" i="26"/>
  <c r="P10037" i="26"/>
  <c r="P10036" i="26"/>
  <c r="P10035" i="26"/>
  <c r="P10034" i="26"/>
  <c r="P10033" i="26"/>
  <c r="P10032" i="26"/>
  <c r="P10031" i="26"/>
  <c r="P10030" i="26"/>
  <c r="P10029" i="26"/>
  <c r="P10028" i="26"/>
  <c r="P10027" i="26"/>
  <c r="P10026" i="26"/>
  <c r="P10025" i="26"/>
  <c r="P10024" i="26"/>
  <c r="P10023" i="26"/>
  <c r="P10022" i="26"/>
  <c r="P10021" i="26"/>
  <c r="P10020" i="26"/>
  <c r="P10019" i="26"/>
  <c r="P10018" i="26"/>
  <c r="P10017" i="26"/>
  <c r="P10016" i="26"/>
  <c r="P10015" i="26"/>
  <c r="P10014" i="26"/>
  <c r="P10013" i="26"/>
  <c r="P10012" i="26"/>
  <c r="P10011" i="26"/>
  <c r="P10010" i="26"/>
  <c r="P10009" i="26"/>
  <c r="P10008" i="26"/>
  <c r="P10007" i="26"/>
  <c r="P10006" i="26"/>
  <c r="P10005" i="26"/>
  <c r="P10004" i="26"/>
  <c r="P10003" i="26"/>
  <c r="P10002" i="26"/>
  <c r="P10001" i="26"/>
  <c r="P10000" i="26"/>
  <c r="P9999" i="26"/>
  <c r="P9998" i="26"/>
  <c r="P9997" i="26"/>
  <c r="P9996" i="26"/>
  <c r="P9995" i="26"/>
  <c r="P9994" i="26"/>
  <c r="P9993" i="26"/>
  <c r="P9992" i="26"/>
  <c r="P9991" i="26"/>
  <c r="P9990" i="26"/>
  <c r="P9989" i="26"/>
  <c r="P9988" i="26"/>
  <c r="P9987" i="26"/>
  <c r="P9986" i="26"/>
  <c r="P9985" i="26"/>
  <c r="P9984" i="26"/>
  <c r="P9983" i="26"/>
  <c r="P9982" i="26"/>
  <c r="P9981" i="26"/>
  <c r="P9980" i="26"/>
  <c r="P9979" i="26"/>
  <c r="P9978" i="26"/>
  <c r="P9977" i="26"/>
  <c r="P9976" i="26"/>
  <c r="P9975" i="26"/>
  <c r="P9974" i="26"/>
  <c r="P9973" i="26"/>
  <c r="P9972" i="26"/>
  <c r="P9971" i="26"/>
  <c r="P9970" i="26"/>
  <c r="P9969" i="26"/>
  <c r="P9968" i="26"/>
  <c r="P9967" i="26"/>
  <c r="P9966" i="26"/>
  <c r="P9965" i="26"/>
  <c r="P9964" i="26"/>
  <c r="P9963" i="26"/>
  <c r="P9962" i="26"/>
  <c r="P9961" i="26"/>
  <c r="P9960" i="26"/>
  <c r="P9959" i="26"/>
  <c r="P9958" i="26"/>
  <c r="P9957" i="26"/>
  <c r="P9956" i="26"/>
  <c r="P9955" i="26"/>
  <c r="P9954" i="26"/>
  <c r="P9953" i="26"/>
  <c r="P9952" i="26"/>
  <c r="P9951" i="26"/>
  <c r="P9950" i="26"/>
  <c r="P9949" i="26"/>
  <c r="P9948" i="26"/>
  <c r="P9947" i="26"/>
  <c r="P9946" i="26"/>
  <c r="P9945" i="26"/>
  <c r="P9944" i="26"/>
  <c r="P9943" i="26"/>
  <c r="P9942" i="26"/>
  <c r="P9941" i="26"/>
  <c r="P9940" i="26"/>
  <c r="P9939" i="26"/>
  <c r="P9938" i="26"/>
  <c r="P9937" i="26"/>
  <c r="P9936" i="26"/>
  <c r="P9935" i="26"/>
  <c r="P9934" i="26"/>
  <c r="P9933" i="26"/>
  <c r="P9932" i="26"/>
  <c r="P9931" i="26"/>
  <c r="P9930" i="26"/>
  <c r="P9929" i="26"/>
  <c r="P9928" i="26"/>
  <c r="P9927" i="26"/>
  <c r="P9926" i="26"/>
  <c r="P9925" i="26"/>
  <c r="P9924" i="26"/>
  <c r="P9923" i="26"/>
  <c r="P9922" i="26"/>
  <c r="P9921" i="26"/>
  <c r="P9920" i="26"/>
  <c r="P9919" i="26"/>
  <c r="P9918" i="26"/>
  <c r="P9917" i="26"/>
  <c r="P9916" i="26"/>
  <c r="P9915" i="26"/>
  <c r="P9914" i="26"/>
  <c r="P9913" i="26"/>
  <c r="P9912" i="26"/>
  <c r="P9911" i="26"/>
  <c r="P9910" i="26"/>
  <c r="P9909" i="26"/>
  <c r="P9908" i="26"/>
  <c r="P9907" i="26"/>
  <c r="P9906" i="26"/>
  <c r="P9905" i="26"/>
  <c r="P9904" i="26"/>
  <c r="P9903" i="26"/>
  <c r="P9902" i="26"/>
  <c r="P9901" i="26"/>
  <c r="P9900" i="26"/>
  <c r="P9899" i="26"/>
  <c r="P9898" i="26"/>
  <c r="P9897" i="26"/>
  <c r="P9896" i="26"/>
  <c r="P9895" i="26"/>
  <c r="P9894" i="26"/>
  <c r="P9893" i="26"/>
  <c r="P9892" i="26"/>
  <c r="P9891" i="26"/>
  <c r="P9890" i="26"/>
  <c r="P9889" i="26"/>
  <c r="P9888" i="26"/>
  <c r="P9887" i="26"/>
  <c r="P9886" i="26"/>
  <c r="P9885" i="26"/>
  <c r="P9884" i="26"/>
  <c r="P9883" i="26"/>
  <c r="P9882" i="26"/>
  <c r="P9881" i="26"/>
  <c r="P9880" i="26"/>
  <c r="P9879" i="26"/>
  <c r="P9878" i="26"/>
  <c r="P9877" i="26"/>
  <c r="P9876" i="26"/>
  <c r="P9875" i="26"/>
  <c r="P9874" i="26"/>
  <c r="P9873" i="26"/>
  <c r="P9872" i="26"/>
  <c r="P9871" i="26"/>
  <c r="P9870" i="26"/>
  <c r="P9869" i="26"/>
  <c r="P9868" i="26"/>
  <c r="P9867" i="26"/>
  <c r="P9866" i="26"/>
  <c r="P9865" i="26"/>
  <c r="P9864" i="26"/>
  <c r="P9863" i="26"/>
  <c r="P9862" i="26"/>
  <c r="P9861" i="26"/>
  <c r="P9860" i="26"/>
  <c r="P9859" i="26"/>
  <c r="P9858" i="26"/>
  <c r="P9857" i="26"/>
  <c r="P9856" i="26"/>
  <c r="P9855" i="26"/>
  <c r="P9854" i="26"/>
  <c r="P9853" i="26"/>
  <c r="P9852" i="26"/>
  <c r="P9851" i="26"/>
  <c r="P9850" i="26"/>
  <c r="P9849" i="26"/>
  <c r="P9848" i="26"/>
  <c r="P9847" i="26"/>
  <c r="P9846" i="26"/>
  <c r="P9845" i="26"/>
  <c r="P9844" i="26"/>
  <c r="P9843" i="26"/>
  <c r="P9842" i="26"/>
  <c r="P9841" i="26"/>
  <c r="P9840" i="26"/>
  <c r="P9839" i="26"/>
  <c r="P9838" i="26"/>
  <c r="P9837" i="26"/>
  <c r="P9836" i="26"/>
  <c r="P9835" i="26"/>
  <c r="P9834" i="26"/>
  <c r="P9833" i="26"/>
  <c r="P9832" i="26"/>
  <c r="P9831" i="26"/>
  <c r="P9830" i="26"/>
  <c r="P9829" i="26"/>
  <c r="P9828" i="26"/>
  <c r="P9827" i="26"/>
  <c r="P9826" i="26"/>
  <c r="P9825" i="26"/>
  <c r="P9824" i="26"/>
  <c r="P9823" i="26"/>
  <c r="P9822" i="26"/>
  <c r="P9821" i="26"/>
  <c r="P9820" i="26"/>
  <c r="P9819" i="26"/>
  <c r="P9818" i="26"/>
  <c r="P9817" i="26"/>
  <c r="P9816" i="26"/>
  <c r="P9815" i="26"/>
  <c r="P9814" i="26"/>
  <c r="P9813" i="26"/>
  <c r="P9812" i="26"/>
  <c r="P9811" i="26"/>
  <c r="P9810" i="26"/>
  <c r="P9809" i="26"/>
  <c r="P9808" i="26"/>
  <c r="P9807" i="26"/>
  <c r="P9806" i="26"/>
  <c r="P9805" i="26"/>
  <c r="P9804" i="26"/>
  <c r="P9803" i="26"/>
  <c r="P9802" i="26"/>
  <c r="P9801" i="26"/>
  <c r="P9800" i="26"/>
  <c r="P9799" i="26"/>
  <c r="P9798" i="26"/>
  <c r="P9797" i="26"/>
  <c r="P9796" i="26"/>
  <c r="P9795" i="26"/>
  <c r="P9794" i="26"/>
  <c r="P9793" i="26"/>
  <c r="P9792" i="26"/>
  <c r="P9791" i="26"/>
  <c r="P9790" i="26"/>
  <c r="P9789" i="26"/>
  <c r="P9788" i="26"/>
  <c r="P9787" i="26"/>
  <c r="P9786" i="26"/>
  <c r="P9785" i="26"/>
  <c r="P9784" i="26"/>
  <c r="P9783" i="26"/>
  <c r="P9782" i="26"/>
  <c r="P9781" i="26"/>
  <c r="P9780" i="26"/>
  <c r="P9779" i="26"/>
  <c r="P9778" i="26"/>
  <c r="P9777" i="26"/>
  <c r="P9776" i="26"/>
  <c r="P9775" i="26"/>
  <c r="P9774" i="26"/>
  <c r="P9773" i="26"/>
  <c r="P9772" i="26"/>
  <c r="P9771" i="26"/>
  <c r="P9770" i="26"/>
  <c r="P9769" i="26"/>
  <c r="P9768" i="26"/>
  <c r="P9767" i="26"/>
  <c r="P9766" i="26"/>
  <c r="P9765" i="26"/>
  <c r="P9764" i="26"/>
  <c r="P9763" i="26"/>
  <c r="P9762" i="26"/>
  <c r="P9761" i="26"/>
  <c r="P9760" i="26"/>
  <c r="P9759" i="26"/>
  <c r="P9758" i="26"/>
  <c r="P9757" i="26"/>
  <c r="P9756" i="26"/>
  <c r="P9755" i="26"/>
  <c r="P9754" i="26"/>
  <c r="P9753" i="26"/>
  <c r="P9752" i="26"/>
  <c r="P9751" i="26"/>
  <c r="P9750" i="26"/>
  <c r="P9749" i="26"/>
  <c r="P9748" i="26"/>
  <c r="P9747" i="26"/>
  <c r="P9746" i="26"/>
  <c r="P9745" i="26"/>
  <c r="P9744" i="26"/>
  <c r="P9743" i="26"/>
  <c r="P9742" i="26"/>
  <c r="P9741" i="26"/>
  <c r="P9740" i="26"/>
  <c r="P9739" i="26"/>
  <c r="P9738" i="26"/>
  <c r="P9737" i="26"/>
  <c r="P9736" i="26"/>
  <c r="P9735" i="26"/>
  <c r="P9734" i="26"/>
  <c r="P9733" i="26"/>
  <c r="P9732" i="26"/>
  <c r="P9731" i="26"/>
  <c r="P9730" i="26"/>
  <c r="P9729" i="26"/>
  <c r="P9728" i="26"/>
  <c r="P9727" i="26"/>
  <c r="P9726" i="26"/>
  <c r="P9725" i="26"/>
  <c r="P9724" i="26"/>
  <c r="P9723" i="26"/>
  <c r="P9722" i="26"/>
  <c r="P9721" i="26"/>
  <c r="P9720" i="26"/>
  <c r="P9719" i="26"/>
  <c r="P9718" i="26"/>
  <c r="P9717" i="26"/>
  <c r="P9716" i="26"/>
  <c r="P9715" i="26"/>
  <c r="P9714" i="26"/>
  <c r="P9713" i="26"/>
  <c r="P9712" i="26"/>
  <c r="P9711" i="26"/>
  <c r="P9710" i="26"/>
  <c r="P9709" i="26"/>
  <c r="P9708" i="26"/>
  <c r="P9707" i="26"/>
  <c r="P9706" i="26"/>
  <c r="P9705" i="26"/>
  <c r="P9704" i="26"/>
  <c r="P9703" i="26"/>
  <c r="P9702" i="26"/>
  <c r="P9701" i="26"/>
  <c r="P9700" i="26"/>
  <c r="P9699" i="26"/>
  <c r="P9698" i="26"/>
  <c r="P9697" i="26"/>
  <c r="P9696" i="26"/>
  <c r="P9695" i="26"/>
  <c r="P9694" i="26"/>
  <c r="P9693" i="26"/>
  <c r="P9692" i="26"/>
  <c r="P9691" i="26"/>
  <c r="P9690" i="26"/>
  <c r="P9689" i="26"/>
  <c r="P9688" i="26"/>
  <c r="P9687" i="26"/>
  <c r="P9686" i="26"/>
  <c r="P9685" i="26"/>
  <c r="P9684" i="26"/>
  <c r="P9683" i="26"/>
  <c r="P9682" i="26"/>
  <c r="P9681" i="26"/>
  <c r="P9680" i="26"/>
  <c r="P9679" i="26"/>
  <c r="P9678" i="26"/>
  <c r="P9677" i="26"/>
  <c r="P9676" i="26"/>
  <c r="P9675" i="26"/>
  <c r="P9674" i="26"/>
  <c r="P9673" i="26"/>
  <c r="P9672" i="26"/>
  <c r="P9671" i="26"/>
  <c r="P9670" i="26"/>
  <c r="P9669" i="26"/>
  <c r="P9668" i="26"/>
  <c r="P9667" i="26"/>
  <c r="P9666" i="26"/>
  <c r="P9665" i="26"/>
  <c r="P9664" i="26"/>
  <c r="P9663" i="26"/>
  <c r="P9662" i="26"/>
  <c r="P9661" i="26"/>
  <c r="P9660" i="26"/>
  <c r="P9659" i="26"/>
  <c r="P9658" i="26"/>
  <c r="P9657" i="26"/>
  <c r="P9656" i="26"/>
  <c r="P9655" i="26"/>
  <c r="P9654" i="26"/>
  <c r="P9653" i="26"/>
  <c r="P9652" i="26"/>
  <c r="P9651" i="26"/>
  <c r="P9650" i="26"/>
  <c r="P9649" i="26"/>
  <c r="P9648" i="26"/>
  <c r="P9647" i="26"/>
  <c r="P9646" i="26"/>
  <c r="P9645" i="26"/>
  <c r="P9644" i="26"/>
  <c r="P9643" i="26"/>
  <c r="P9642" i="26"/>
  <c r="P9641" i="26"/>
  <c r="P9640" i="26"/>
  <c r="P9639" i="26"/>
  <c r="P9638" i="26"/>
  <c r="P9637" i="26"/>
  <c r="P9636" i="26"/>
  <c r="P9635" i="26"/>
  <c r="P9634" i="26"/>
  <c r="P9633" i="26"/>
  <c r="P9632" i="26"/>
  <c r="P9631" i="26"/>
  <c r="P9630" i="26"/>
  <c r="P9629" i="26"/>
  <c r="P9628" i="26"/>
  <c r="P9627" i="26"/>
  <c r="P9626" i="26"/>
  <c r="P9625" i="26"/>
  <c r="P9624" i="26"/>
  <c r="P9623" i="26"/>
  <c r="P9622" i="26"/>
  <c r="P9621" i="26"/>
  <c r="P9620" i="26"/>
  <c r="P9619" i="26"/>
  <c r="P9618" i="26"/>
  <c r="P9617" i="26"/>
  <c r="P9616" i="26"/>
  <c r="P9615" i="26"/>
  <c r="P9614" i="26"/>
  <c r="P9613" i="26"/>
  <c r="P9612" i="26"/>
  <c r="P9611" i="26"/>
  <c r="P9610" i="26"/>
  <c r="P9609" i="26"/>
  <c r="P9608" i="26"/>
  <c r="P9607" i="26"/>
  <c r="P9606" i="26"/>
  <c r="P9605" i="26"/>
  <c r="P9604" i="26"/>
  <c r="P9603" i="26"/>
  <c r="P9602" i="26"/>
  <c r="P9601" i="26"/>
  <c r="P9600" i="26"/>
  <c r="P9599" i="26"/>
  <c r="P9598" i="26"/>
  <c r="P9597" i="26"/>
  <c r="P9596" i="26"/>
  <c r="P9595" i="26"/>
  <c r="P9594" i="26"/>
  <c r="P9593" i="26"/>
  <c r="P9592" i="26"/>
  <c r="P9591" i="26"/>
  <c r="P9590" i="26"/>
  <c r="P9589" i="26"/>
  <c r="P9588" i="26"/>
  <c r="P9587" i="26"/>
  <c r="P9586" i="26"/>
  <c r="P9585" i="26"/>
  <c r="P9584" i="26"/>
  <c r="P9583" i="26"/>
  <c r="P9582" i="26"/>
  <c r="P9581" i="26"/>
  <c r="P9580" i="26"/>
  <c r="P9579" i="26"/>
  <c r="P9578" i="26"/>
  <c r="P9577" i="26"/>
  <c r="P9576" i="26"/>
  <c r="P9575" i="26"/>
  <c r="P9574" i="26"/>
  <c r="P9573" i="26"/>
  <c r="P9572" i="26"/>
  <c r="P9571" i="26"/>
  <c r="P9570" i="26"/>
  <c r="P9569" i="26"/>
  <c r="P9568" i="26"/>
  <c r="P9567" i="26"/>
  <c r="P9566" i="26"/>
  <c r="P9565" i="26"/>
  <c r="P9564" i="26"/>
  <c r="P9563" i="26"/>
  <c r="P9562" i="26"/>
  <c r="P9561" i="26"/>
  <c r="P9560" i="26"/>
  <c r="P9559" i="26"/>
  <c r="P9558" i="26"/>
  <c r="P9557" i="26"/>
  <c r="P9556" i="26"/>
  <c r="P9555" i="26"/>
  <c r="P9554" i="26"/>
  <c r="P9553" i="26"/>
  <c r="P9552" i="26"/>
  <c r="P9551" i="26"/>
  <c r="P9550" i="26"/>
  <c r="P9549" i="26"/>
  <c r="P9548" i="26"/>
  <c r="P9547" i="26"/>
  <c r="P9546" i="26"/>
  <c r="P9545" i="26"/>
  <c r="P9544" i="26"/>
  <c r="P9543" i="26"/>
  <c r="P9542" i="26"/>
  <c r="P9541" i="26"/>
  <c r="P9540" i="26"/>
  <c r="P9539" i="26"/>
  <c r="P9538" i="26"/>
  <c r="P9537" i="26"/>
  <c r="P9536" i="26"/>
  <c r="P9535" i="26"/>
  <c r="P9534" i="26"/>
  <c r="P9533" i="26"/>
  <c r="P9532" i="26"/>
  <c r="P9531" i="26"/>
  <c r="P9530" i="26"/>
  <c r="P9529" i="26"/>
  <c r="P9528" i="26"/>
  <c r="P9527" i="26"/>
  <c r="P9526" i="26"/>
  <c r="P9525" i="26"/>
  <c r="P9524" i="26"/>
  <c r="P9523" i="26"/>
  <c r="P9522" i="26"/>
  <c r="P9521" i="26"/>
  <c r="P9520" i="26"/>
  <c r="P9519" i="26"/>
  <c r="P9518" i="26"/>
  <c r="P9517" i="26"/>
  <c r="P9516" i="26"/>
  <c r="P9515" i="26"/>
  <c r="P9514" i="26"/>
  <c r="P9513" i="26"/>
  <c r="P9512" i="26"/>
  <c r="P9511" i="26"/>
  <c r="P9510" i="26"/>
  <c r="P9509" i="26"/>
  <c r="P9508" i="26"/>
  <c r="P9507" i="26"/>
  <c r="P9506" i="26"/>
  <c r="P9505" i="26"/>
  <c r="P9504" i="26"/>
  <c r="P9503" i="26"/>
  <c r="P9502" i="26"/>
  <c r="P9501" i="26"/>
  <c r="P9500" i="26"/>
  <c r="P9499" i="26"/>
  <c r="P9498" i="26"/>
  <c r="P9497" i="26"/>
  <c r="P9496" i="26"/>
  <c r="P9495" i="26"/>
  <c r="P9494" i="26"/>
  <c r="P9493" i="26"/>
  <c r="P9492" i="26"/>
  <c r="P9491" i="26"/>
  <c r="P9490" i="26"/>
  <c r="P9489" i="26"/>
  <c r="P9488" i="26"/>
  <c r="P9487" i="26"/>
  <c r="P9486" i="26"/>
  <c r="P9485" i="26"/>
  <c r="P9484" i="26"/>
  <c r="P9483" i="26"/>
  <c r="P9482" i="26"/>
  <c r="P9481" i="26"/>
  <c r="P9480" i="26"/>
  <c r="P9479" i="26"/>
  <c r="P9478" i="26"/>
  <c r="P9477" i="26"/>
  <c r="P9476" i="26"/>
  <c r="P9475" i="26"/>
  <c r="P9474" i="26"/>
  <c r="P9473" i="26"/>
  <c r="P9472" i="26"/>
  <c r="P9471" i="26"/>
  <c r="P9470" i="26"/>
  <c r="P9469" i="26"/>
  <c r="P9468" i="26"/>
  <c r="P9467" i="26"/>
  <c r="P9466" i="26"/>
  <c r="P9465" i="26"/>
  <c r="P9464" i="26"/>
  <c r="P9463" i="26"/>
  <c r="P9462" i="26"/>
  <c r="P9461" i="26"/>
  <c r="P9460" i="26"/>
  <c r="P9459" i="26"/>
  <c r="P9458" i="26"/>
  <c r="P9457" i="26"/>
  <c r="P9456" i="26"/>
  <c r="P9455" i="26"/>
  <c r="P9454" i="26"/>
  <c r="P9453" i="26"/>
  <c r="P9452" i="26"/>
  <c r="P9451" i="26"/>
  <c r="P9450" i="26"/>
  <c r="P9449" i="26"/>
  <c r="P9448" i="26"/>
  <c r="P9447" i="26"/>
  <c r="P9446" i="26"/>
  <c r="P9445" i="26"/>
  <c r="P9444" i="26"/>
  <c r="P9443" i="26"/>
  <c r="P9442" i="26"/>
  <c r="P9441" i="26"/>
  <c r="P9440" i="26"/>
  <c r="P9439" i="26"/>
  <c r="P9438" i="26"/>
  <c r="P9437" i="26"/>
  <c r="P9436" i="26"/>
  <c r="P9435" i="26"/>
  <c r="P9434" i="26"/>
  <c r="P9433" i="26"/>
  <c r="P9432" i="26"/>
  <c r="P9431" i="26"/>
  <c r="P9430" i="26"/>
  <c r="P9429" i="26"/>
  <c r="P9428" i="26"/>
  <c r="P9427" i="26"/>
  <c r="P9426" i="26"/>
  <c r="P9425" i="26"/>
  <c r="P9424" i="26"/>
  <c r="P9423" i="26"/>
  <c r="P9422" i="26"/>
  <c r="P9421" i="26"/>
  <c r="P9420" i="26"/>
  <c r="P9419" i="26"/>
  <c r="P9418" i="26"/>
  <c r="P9417" i="26"/>
  <c r="P9416" i="26"/>
  <c r="P9415" i="26"/>
  <c r="P9414" i="26"/>
  <c r="P9413" i="26"/>
  <c r="P9412" i="26"/>
  <c r="P9411" i="26"/>
  <c r="P9410" i="26"/>
  <c r="P9409" i="26"/>
  <c r="P9408" i="26"/>
  <c r="P9407" i="26"/>
  <c r="P9406" i="26"/>
  <c r="P9405" i="26"/>
  <c r="P9404" i="26"/>
  <c r="P9403" i="26"/>
  <c r="P9402" i="26"/>
  <c r="P9401" i="26"/>
  <c r="P9400" i="26"/>
  <c r="P9399" i="26"/>
  <c r="P9398" i="26"/>
  <c r="P9397" i="26"/>
  <c r="P9396" i="26"/>
  <c r="P9395" i="26"/>
  <c r="P9394" i="26"/>
  <c r="P9393" i="26"/>
  <c r="P9392" i="26"/>
  <c r="P9391" i="26"/>
  <c r="P9390" i="26"/>
  <c r="P9389" i="26"/>
  <c r="P9388" i="26"/>
  <c r="P9387" i="26"/>
  <c r="P9386" i="26"/>
  <c r="P9385" i="26"/>
  <c r="P9384" i="26"/>
  <c r="P9383" i="26"/>
  <c r="P9382" i="26"/>
  <c r="P9381" i="26"/>
  <c r="P9380" i="26"/>
  <c r="P9379" i="26"/>
  <c r="P9378" i="26"/>
  <c r="P9377" i="26"/>
  <c r="P9376" i="26"/>
  <c r="P9375" i="26"/>
  <c r="P9374" i="26"/>
  <c r="P9373" i="26"/>
  <c r="P9372" i="26"/>
  <c r="P9371" i="26"/>
  <c r="P9370" i="26"/>
  <c r="P9369" i="26"/>
  <c r="P9368" i="26"/>
  <c r="P9367" i="26"/>
  <c r="P9366" i="26"/>
  <c r="P9365" i="26"/>
  <c r="P9364" i="26"/>
  <c r="P9363" i="26"/>
  <c r="P9362" i="26"/>
  <c r="P9361" i="26"/>
  <c r="P9360" i="26"/>
  <c r="P9359" i="26"/>
  <c r="P9358" i="26"/>
  <c r="P9357" i="26"/>
  <c r="P9356" i="26"/>
  <c r="P9355" i="26"/>
  <c r="P9354" i="26"/>
  <c r="P9353" i="26"/>
  <c r="P9352" i="26"/>
  <c r="P9351" i="26"/>
  <c r="P9350" i="26"/>
  <c r="P9349" i="26"/>
  <c r="P9348" i="26"/>
  <c r="P9347" i="26"/>
  <c r="P9346" i="26"/>
  <c r="P9345" i="26"/>
  <c r="P9344" i="26"/>
  <c r="P9343" i="26"/>
  <c r="P9342" i="26"/>
  <c r="P9341" i="26"/>
  <c r="P9340" i="26"/>
  <c r="P9339" i="26"/>
  <c r="P9338" i="26"/>
  <c r="P9337" i="26"/>
  <c r="P9336" i="26"/>
  <c r="P9335" i="26"/>
  <c r="P9334" i="26"/>
  <c r="P9333" i="26"/>
  <c r="P9332" i="26"/>
  <c r="P9331" i="26"/>
  <c r="P9330" i="26"/>
  <c r="P9329" i="26"/>
  <c r="P9328" i="26"/>
  <c r="P9327" i="26"/>
  <c r="P9326" i="26"/>
  <c r="P9325" i="26"/>
  <c r="P9324" i="26"/>
  <c r="P9323" i="26"/>
  <c r="P9322" i="26"/>
  <c r="P9321" i="26"/>
  <c r="P9320" i="26"/>
  <c r="P9319" i="26"/>
  <c r="P9318" i="26"/>
  <c r="P9317" i="26"/>
  <c r="P9316" i="26"/>
  <c r="P9315" i="26"/>
  <c r="P9314" i="26"/>
  <c r="P9313" i="26"/>
  <c r="P9312" i="26"/>
  <c r="P9311" i="26"/>
  <c r="P9310" i="26"/>
  <c r="P9309" i="26"/>
  <c r="P9308" i="26"/>
  <c r="P9307" i="26"/>
  <c r="P9306" i="26"/>
  <c r="P9305" i="26"/>
  <c r="P9304" i="26"/>
  <c r="P9303" i="26"/>
  <c r="P9302" i="26"/>
  <c r="P9301" i="26"/>
  <c r="P9300" i="26"/>
  <c r="P9299" i="26"/>
  <c r="P9298" i="26"/>
  <c r="P9297" i="26"/>
  <c r="P9296" i="26"/>
  <c r="P9295" i="26"/>
  <c r="P9294" i="26"/>
  <c r="P9293" i="26"/>
  <c r="P9292" i="26"/>
  <c r="P9291" i="26"/>
  <c r="P9290" i="26"/>
  <c r="P9289" i="26"/>
  <c r="P9288" i="26"/>
  <c r="P9287" i="26"/>
  <c r="P9286" i="26"/>
  <c r="P9285" i="26"/>
  <c r="P9284" i="26"/>
  <c r="P9283" i="26"/>
  <c r="P9282" i="26"/>
  <c r="P9281" i="26"/>
  <c r="P9280" i="26"/>
  <c r="P9279" i="26"/>
  <c r="P9278" i="26"/>
  <c r="P9277" i="26"/>
  <c r="P9276" i="26"/>
  <c r="P9275" i="26"/>
  <c r="P9274" i="26"/>
  <c r="P9273" i="26"/>
  <c r="P9272" i="26"/>
  <c r="P9271" i="26"/>
  <c r="P9270" i="26"/>
  <c r="P9269" i="26"/>
  <c r="P9268" i="26"/>
  <c r="P9267" i="26"/>
  <c r="P9266" i="26"/>
  <c r="P9265" i="26"/>
  <c r="P9264" i="26"/>
  <c r="P9263" i="26"/>
  <c r="P9262" i="26"/>
  <c r="P9261" i="26"/>
  <c r="P9260" i="26"/>
  <c r="P9259" i="26"/>
  <c r="P9258" i="26"/>
  <c r="P9257" i="26"/>
  <c r="P9256" i="26"/>
  <c r="P9255" i="26"/>
  <c r="P9254" i="26"/>
  <c r="P9253" i="26"/>
  <c r="P9252" i="26"/>
  <c r="P9251" i="26"/>
  <c r="P9250" i="26"/>
  <c r="P9249" i="26"/>
  <c r="P9248" i="26"/>
  <c r="P9247" i="26"/>
  <c r="P9246" i="26"/>
  <c r="P9245" i="26"/>
  <c r="P9244" i="26"/>
  <c r="P9243" i="26"/>
  <c r="P9242" i="26"/>
  <c r="P9241" i="26"/>
  <c r="P9240" i="26"/>
  <c r="P9239" i="26"/>
  <c r="P9238" i="26"/>
  <c r="P9237" i="26"/>
  <c r="P9236" i="26"/>
  <c r="P9235" i="26"/>
  <c r="P9234" i="26"/>
  <c r="P9233" i="26"/>
  <c r="P9232" i="26"/>
  <c r="P9231" i="26"/>
  <c r="P9230" i="26"/>
  <c r="P9229" i="26"/>
  <c r="P9228" i="26"/>
  <c r="P9227" i="26"/>
  <c r="P9226" i="26"/>
  <c r="P9225" i="26"/>
  <c r="P9224" i="26"/>
  <c r="P9223" i="26"/>
  <c r="P9222" i="26"/>
  <c r="P9221" i="26"/>
  <c r="P9220" i="26"/>
  <c r="P9219" i="26"/>
  <c r="P9218" i="26"/>
  <c r="P9217" i="26"/>
  <c r="P9216" i="26"/>
  <c r="P9215" i="26"/>
  <c r="P9214" i="26"/>
  <c r="P9213" i="26"/>
  <c r="P9212" i="26"/>
  <c r="P9211" i="26"/>
  <c r="P9210" i="26"/>
  <c r="P9209" i="26"/>
  <c r="P9208" i="26"/>
  <c r="P9207" i="26"/>
  <c r="P9206" i="26"/>
  <c r="P9205" i="26"/>
  <c r="P9204" i="26"/>
  <c r="P9203" i="26"/>
  <c r="P9202" i="26"/>
  <c r="P9201" i="26"/>
  <c r="P9200" i="26"/>
  <c r="P9199" i="26"/>
  <c r="P9198" i="26"/>
  <c r="P9197" i="26"/>
  <c r="P9196" i="26"/>
  <c r="P9195" i="26"/>
  <c r="P9194" i="26"/>
  <c r="P9193" i="26"/>
  <c r="P9192" i="26"/>
  <c r="P9191" i="26"/>
  <c r="P9190" i="26"/>
  <c r="P9189" i="26"/>
  <c r="P9188" i="26"/>
  <c r="P9187" i="26"/>
  <c r="P9186" i="26"/>
  <c r="P9185" i="26"/>
  <c r="P9184" i="26"/>
  <c r="P9183" i="26"/>
  <c r="P9182" i="26"/>
  <c r="P9181" i="26"/>
  <c r="P9180" i="26"/>
  <c r="P9179" i="26"/>
  <c r="P9178" i="26"/>
  <c r="P9177" i="26"/>
  <c r="P9176" i="26"/>
  <c r="P9175" i="26"/>
  <c r="P9174" i="26"/>
  <c r="P9173" i="26"/>
  <c r="P9172" i="26"/>
  <c r="P9171" i="26"/>
  <c r="P9170" i="26"/>
  <c r="P9169" i="26"/>
  <c r="P9168" i="26"/>
  <c r="P9167" i="26"/>
  <c r="P9166" i="26"/>
  <c r="P9165" i="26"/>
  <c r="P9164" i="26"/>
  <c r="P9163" i="26"/>
  <c r="P9162" i="26"/>
  <c r="P9161" i="26"/>
  <c r="P9160" i="26"/>
  <c r="P9159" i="26"/>
  <c r="P9158" i="26"/>
  <c r="P9157" i="26"/>
  <c r="P9156" i="26"/>
  <c r="P9155" i="26"/>
  <c r="P9154" i="26"/>
  <c r="P9153" i="26"/>
  <c r="P9152" i="26"/>
  <c r="P9151" i="26"/>
  <c r="P9150" i="26"/>
  <c r="P9149" i="26"/>
  <c r="P9148" i="26"/>
  <c r="P9147" i="26"/>
  <c r="P9146" i="26"/>
  <c r="P9145" i="26"/>
  <c r="P9144" i="26"/>
  <c r="P9143" i="26"/>
  <c r="P9142" i="26"/>
  <c r="P9141" i="26"/>
  <c r="P9140" i="26"/>
  <c r="P9139" i="26"/>
  <c r="P9138" i="26"/>
  <c r="P9137" i="26"/>
  <c r="P9136" i="26"/>
  <c r="P9135" i="26"/>
  <c r="P9134" i="26"/>
  <c r="P9133" i="26"/>
  <c r="P9132" i="26"/>
  <c r="P9131" i="26"/>
  <c r="P9130" i="26"/>
  <c r="P9129" i="26"/>
  <c r="P9128" i="26"/>
  <c r="P9127" i="26"/>
  <c r="P9126" i="26"/>
  <c r="P9125" i="26"/>
  <c r="P9124" i="26"/>
  <c r="P9123" i="26"/>
  <c r="P9122" i="26"/>
  <c r="P9121" i="26"/>
  <c r="P9120" i="26"/>
  <c r="P9119" i="26"/>
  <c r="P9118" i="26"/>
  <c r="P9117" i="26"/>
  <c r="P9116" i="26"/>
  <c r="P9115" i="26"/>
  <c r="P9114" i="26"/>
  <c r="P9113" i="26"/>
  <c r="P9112" i="26"/>
  <c r="P9111" i="26"/>
  <c r="P9110" i="26"/>
  <c r="P9109" i="26"/>
  <c r="P9108" i="26"/>
  <c r="P9107" i="26"/>
  <c r="P9106" i="26"/>
  <c r="P9105" i="26"/>
  <c r="P9104" i="26"/>
  <c r="P9103" i="26"/>
  <c r="P9102" i="26"/>
  <c r="P9101" i="26"/>
  <c r="P9100" i="26"/>
  <c r="P9099" i="26"/>
  <c r="P9098" i="26"/>
  <c r="P9097" i="26"/>
  <c r="P9096" i="26"/>
  <c r="P9095" i="26"/>
  <c r="P9094" i="26"/>
  <c r="P9093" i="26"/>
  <c r="P9092" i="26"/>
  <c r="P9091" i="26"/>
  <c r="P9090" i="26"/>
  <c r="P9089" i="26"/>
  <c r="P9088" i="26"/>
  <c r="P9087" i="26"/>
  <c r="P9086" i="26"/>
  <c r="P9085" i="26"/>
  <c r="P9084" i="26"/>
  <c r="P9083" i="26"/>
  <c r="P9082" i="26"/>
  <c r="P9081" i="26"/>
  <c r="P9080" i="26"/>
  <c r="P9079" i="26"/>
  <c r="P9078" i="26"/>
  <c r="P9077" i="26"/>
  <c r="P9076" i="26"/>
  <c r="P9075" i="26"/>
  <c r="P9074" i="26"/>
  <c r="P9073" i="26"/>
  <c r="P9072" i="26"/>
  <c r="P9071" i="26"/>
  <c r="P9070" i="26"/>
  <c r="P9069" i="26"/>
  <c r="P9068" i="26"/>
  <c r="P9067" i="26"/>
  <c r="P9066" i="26"/>
  <c r="P9065" i="26"/>
  <c r="P9064" i="26"/>
  <c r="P9063" i="26"/>
  <c r="P9062" i="26"/>
  <c r="P9061" i="26"/>
  <c r="P9060" i="26"/>
  <c r="P9059" i="26"/>
  <c r="P9058" i="26"/>
  <c r="P9057" i="26"/>
  <c r="P9056" i="26"/>
  <c r="P9055" i="26"/>
  <c r="P9054" i="26"/>
  <c r="P9053" i="26"/>
  <c r="P9052" i="26"/>
  <c r="P9051" i="26"/>
  <c r="P9050" i="26"/>
  <c r="P9049" i="26"/>
  <c r="P9048" i="26"/>
  <c r="P9047" i="26"/>
  <c r="P9046" i="26"/>
  <c r="P9045" i="26"/>
  <c r="P9044" i="26"/>
  <c r="P9043" i="26"/>
  <c r="P9042" i="26"/>
  <c r="P9041" i="26"/>
  <c r="P9040" i="26"/>
  <c r="P9039" i="26"/>
  <c r="P9038" i="26"/>
  <c r="P9037" i="26"/>
  <c r="P9036" i="26"/>
  <c r="P9035" i="26"/>
  <c r="P9034" i="26"/>
  <c r="P9033" i="26"/>
  <c r="P9032" i="26"/>
  <c r="P9031" i="26"/>
  <c r="P9030" i="26"/>
  <c r="P9029" i="26"/>
  <c r="P9028" i="26"/>
  <c r="P9027" i="26"/>
  <c r="P9026" i="26"/>
  <c r="P9025" i="26"/>
  <c r="P9024" i="26"/>
  <c r="P9023" i="26"/>
  <c r="P9022" i="26"/>
  <c r="P9021" i="26"/>
  <c r="P9020" i="26"/>
  <c r="P9019" i="26"/>
  <c r="P9018" i="26"/>
  <c r="P9017" i="26"/>
  <c r="P9016" i="26"/>
  <c r="P9015" i="26"/>
  <c r="P9014" i="26"/>
  <c r="P9013" i="26"/>
  <c r="P9012" i="26"/>
  <c r="P9011" i="26"/>
  <c r="P9010" i="26"/>
  <c r="P9009" i="26"/>
  <c r="P9008" i="26"/>
  <c r="P9007" i="26"/>
  <c r="P9006" i="26"/>
  <c r="P9005" i="26"/>
  <c r="P9004" i="26"/>
  <c r="P9003" i="26"/>
  <c r="P9002" i="26"/>
  <c r="P9001" i="26"/>
  <c r="P9000" i="26"/>
  <c r="P8999" i="26"/>
  <c r="P8998" i="26"/>
  <c r="P8997" i="26"/>
  <c r="P8996" i="26"/>
  <c r="P8995" i="26"/>
  <c r="P8994" i="26"/>
  <c r="P8993" i="26"/>
  <c r="P8992" i="26"/>
  <c r="P8991" i="26"/>
  <c r="P8990" i="26"/>
  <c r="P8989" i="26"/>
  <c r="P8988" i="26"/>
  <c r="P8987" i="26"/>
  <c r="P8986" i="26"/>
  <c r="P8985" i="26"/>
  <c r="P8984" i="26"/>
  <c r="P8983" i="26"/>
  <c r="P8982" i="26"/>
  <c r="P8981" i="26"/>
  <c r="P8980" i="26"/>
  <c r="P8979" i="26"/>
  <c r="P8978" i="26"/>
  <c r="P8977" i="26"/>
  <c r="P8976" i="26"/>
  <c r="P8975" i="26"/>
  <c r="P8974" i="26"/>
  <c r="P8973" i="26"/>
  <c r="P8972" i="26"/>
  <c r="P8971" i="26"/>
  <c r="P8970" i="26"/>
  <c r="P8969" i="26"/>
  <c r="P8968" i="26"/>
  <c r="P8967" i="26"/>
  <c r="P8966" i="26"/>
  <c r="P8965" i="26"/>
  <c r="P8964" i="26"/>
  <c r="P8963" i="26"/>
  <c r="P8962" i="26"/>
  <c r="P8961" i="26"/>
  <c r="P8960" i="26"/>
  <c r="P8959" i="26"/>
  <c r="P8958" i="26"/>
  <c r="P8957" i="26"/>
  <c r="P8956" i="26"/>
  <c r="P8955" i="26"/>
  <c r="P8954" i="26"/>
  <c r="P8953" i="26"/>
  <c r="P8952" i="26"/>
  <c r="P8951" i="26"/>
  <c r="P8950" i="26"/>
  <c r="P8949" i="26"/>
  <c r="P8948" i="26"/>
  <c r="P8947" i="26"/>
  <c r="P8946" i="26"/>
  <c r="P8945" i="26"/>
  <c r="P8944" i="26"/>
  <c r="P8943" i="26"/>
  <c r="P8942" i="26"/>
  <c r="P8941" i="26"/>
  <c r="P8940" i="26"/>
  <c r="P8939" i="26"/>
  <c r="P8938" i="26"/>
  <c r="P8937" i="26"/>
  <c r="P8936" i="26"/>
  <c r="P8935" i="26"/>
  <c r="P8934" i="26"/>
  <c r="P8933" i="26"/>
  <c r="P8932" i="26"/>
  <c r="P8931" i="26"/>
  <c r="P8930" i="26"/>
  <c r="P8929" i="26"/>
  <c r="P8928" i="26"/>
  <c r="P8927" i="26"/>
  <c r="P8926" i="26"/>
  <c r="P8925" i="26"/>
  <c r="P8924" i="26"/>
  <c r="P8923" i="26"/>
  <c r="P8922" i="26"/>
  <c r="P8921" i="26"/>
  <c r="P8920" i="26"/>
  <c r="P8919" i="26"/>
  <c r="P8918" i="26"/>
  <c r="P8917" i="26"/>
  <c r="P8916" i="26"/>
  <c r="P8915" i="26"/>
  <c r="P8914" i="26"/>
  <c r="P8913" i="26"/>
  <c r="P8912" i="26"/>
  <c r="P8911" i="26"/>
  <c r="P8910" i="26"/>
  <c r="P8909" i="26"/>
  <c r="P8908" i="26"/>
  <c r="P8907" i="26"/>
  <c r="P8906" i="26"/>
  <c r="P8905" i="26"/>
  <c r="P8904" i="26"/>
  <c r="P8903" i="26"/>
  <c r="P8902" i="26"/>
  <c r="P8901" i="26"/>
  <c r="P8900" i="26"/>
  <c r="P8899" i="26"/>
  <c r="P8898" i="26"/>
  <c r="P8897" i="26"/>
  <c r="P8896" i="26"/>
  <c r="P8895" i="26"/>
  <c r="P8894" i="26"/>
  <c r="P8893" i="26"/>
  <c r="P8892" i="26"/>
  <c r="P8891" i="26"/>
  <c r="P8890" i="26"/>
  <c r="P8889" i="26"/>
  <c r="P8888" i="26"/>
  <c r="P8887" i="26"/>
  <c r="P8886" i="26"/>
  <c r="P8885" i="26"/>
  <c r="P8884" i="26"/>
  <c r="P8883" i="26"/>
  <c r="P8882" i="26"/>
  <c r="P8881" i="26"/>
  <c r="P8880" i="26"/>
  <c r="P8879" i="26"/>
  <c r="P8878" i="26"/>
  <c r="P8877" i="26"/>
  <c r="P8876" i="26"/>
  <c r="P8875" i="26"/>
  <c r="P8874" i="26"/>
  <c r="P8873" i="26"/>
  <c r="P8872" i="26"/>
  <c r="P8871" i="26"/>
  <c r="P8870" i="26"/>
  <c r="P8869" i="26"/>
  <c r="P8868" i="26"/>
  <c r="P8867" i="26"/>
  <c r="P8866" i="26"/>
  <c r="P8865" i="26"/>
  <c r="P8864" i="26"/>
  <c r="P8863" i="26"/>
  <c r="P8862" i="26"/>
  <c r="P8861" i="26"/>
  <c r="P8860" i="26"/>
  <c r="P8859" i="26"/>
  <c r="P8858" i="26"/>
  <c r="P8857" i="26"/>
  <c r="P8856" i="26"/>
  <c r="P8855" i="26"/>
  <c r="P8854" i="26"/>
  <c r="P8853" i="26"/>
  <c r="P8852" i="26"/>
  <c r="P8851" i="26"/>
  <c r="P8850" i="26"/>
  <c r="P8849" i="26"/>
  <c r="P8848" i="26"/>
  <c r="P8847" i="26"/>
  <c r="P8846" i="26"/>
  <c r="P8845" i="26"/>
  <c r="P8844" i="26"/>
  <c r="P8843" i="26"/>
  <c r="P8842" i="26"/>
  <c r="P8841" i="26"/>
  <c r="P8840" i="26"/>
  <c r="P8839" i="26"/>
  <c r="P8838" i="26"/>
  <c r="P8837" i="26"/>
  <c r="P8836" i="26"/>
  <c r="P8835" i="26"/>
  <c r="P8834" i="26"/>
  <c r="P8833" i="26"/>
  <c r="P8832" i="26"/>
  <c r="P8831" i="26"/>
  <c r="P8830" i="26"/>
  <c r="P8829" i="26"/>
  <c r="P8828" i="26"/>
  <c r="P8827" i="26"/>
  <c r="P8826" i="26"/>
  <c r="P8825" i="26"/>
  <c r="P8824" i="26"/>
  <c r="P8823" i="26"/>
  <c r="P8822" i="26"/>
  <c r="P8821" i="26"/>
  <c r="P8820" i="26"/>
  <c r="P8819" i="26"/>
  <c r="P8818" i="26"/>
  <c r="P8817" i="26"/>
  <c r="P8816" i="26"/>
  <c r="P8815" i="26"/>
  <c r="P8814" i="26"/>
  <c r="P8813" i="26"/>
  <c r="P8812" i="26"/>
  <c r="P8811" i="26"/>
  <c r="P8810" i="26"/>
  <c r="P8809" i="26"/>
  <c r="P8808" i="26"/>
  <c r="P8807" i="26"/>
  <c r="P8806" i="26"/>
  <c r="P8805" i="26"/>
  <c r="P8804" i="26"/>
  <c r="P8803" i="26"/>
  <c r="P8802" i="26"/>
  <c r="P8801" i="26"/>
  <c r="P8800" i="26"/>
  <c r="P8799" i="26"/>
  <c r="P8798" i="26"/>
  <c r="P8797" i="26"/>
  <c r="P8796" i="26"/>
  <c r="P8795" i="26"/>
  <c r="P8794" i="26"/>
  <c r="P8793" i="26"/>
  <c r="P8792" i="26"/>
  <c r="P8791" i="26"/>
  <c r="P8790" i="26"/>
  <c r="P8789" i="26"/>
  <c r="P8788" i="26"/>
  <c r="P8787" i="26"/>
  <c r="P8786" i="26"/>
  <c r="P8785" i="26"/>
  <c r="P8784" i="26"/>
  <c r="P8783" i="26"/>
  <c r="P8782" i="26"/>
  <c r="P8781" i="26"/>
  <c r="P8780" i="26"/>
  <c r="P8779" i="26"/>
  <c r="P8778" i="26"/>
  <c r="P8777" i="26"/>
  <c r="P8776" i="26"/>
  <c r="P8775" i="26"/>
  <c r="P8774" i="26"/>
  <c r="P8773" i="26"/>
  <c r="P8772" i="26"/>
  <c r="P8771" i="26"/>
  <c r="P8770" i="26"/>
  <c r="P8769" i="26"/>
  <c r="P8768" i="26"/>
  <c r="P8767" i="26"/>
  <c r="P8766" i="26"/>
  <c r="P8765" i="26"/>
  <c r="P8764" i="26"/>
  <c r="P8763" i="26"/>
  <c r="P8762" i="26"/>
  <c r="P8761" i="26"/>
  <c r="P8760" i="26"/>
  <c r="P8759" i="26"/>
  <c r="P8758" i="26"/>
  <c r="P8757" i="26"/>
  <c r="P8756" i="26"/>
  <c r="P8755" i="26"/>
  <c r="P8754" i="26"/>
  <c r="P8753" i="26"/>
  <c r="P8752" i="26"/>
  <c r="P8751" i="26"/>
  <c r="P8750" i="26"/>
  <c r="P8749" i="26"/>
  <c r="P8748" i="26"/>
  <c r="P8747" i="26"/>
  <c r="P8746" i="26"/>
  <c r="P8745" i="26"/>
  <c r="P8744" i="26"/>
  <c r="P8743" i="26"/>
  <c r="P8742" i="26"/>
  <c r="P8741" i="26"/>
  <c r="P8740" i="26"/>
  <c r="P8739" i="26"/>
  <c r="P8738" i="26"/>
  <c r="P8737" i="26"/>
  <c r="P8736" i="26"/>
  <c r="P8735" i="26"/>
  <c r="P8734" i="26"/>
  <c r="P8733" i="26"/>
  <c r="P8732" i="26"/>
  <c r="P8731" i="26"/>
  <c r="P8730" i="26"/>
  <c r="P8729" i="26"/>
  <c r="P8728" i="26"/>
  <c r="P8727" i="26"/>
  <c r="P8726" i="26"/>
  <c r="P8725" i="26"/>
  <c r="P8724" i="26"/>
  <c r="P8723" i="26"/>
  <c r="P8722" i="26"/>
  <c r="P8721" i="26"/>
  <c r="P8720" i="26"/>
  <c r="P8719" i="26"/>
  <c r="P8718" i="26"/>
  <c r="P8717" i="26"/>
  <c r="P8716" i="26"/>
  <c r="P8715" i="26"/>
  <c r="P8714" i="26"/>
  <c r="P8713" i="26"/>
  <c r="P8712" i="26"/>
  <c r="P8711" i="26"/>
  <c r="P8710" i="26"/>
  <c r="P8709" i="26"/>
  <c r="P8708" i="26"/>
  <c r="P8707" i="26"/>
  <c r="P8706" i="26"/>
  <c r="P8705" i="26"/>
  <c r="P8704" i="26"/>
  <c r="P8703" i="26"/>
  <c r="P8702" i="26"/>
  <c r="P8701" i="26"/>
  <c r="P8700" i="26"/>
  <c r="P8699" i="26"/>
  <c r="P8698" i="26"/>
  <c r="P8697" i="26"/>
  <c r="P8696" i="26"/>
  <c r="P8695" i="26"/>
  <c r="P8694" i="26"/>
  <c r="P8693" i="26"/>
  <c r="P8692" i="26"/>
  <c r="P8691" i="26"/>
  <c r="P8690" i="26"/>
  <c r="P8689" i="26"/>
  <c r="P8688" i="26"/>
  <c r="P8687" i="26"/>
  <c r="P8686" i="26"/>
  <c r="P8685" i="26"/>
  <c r="P8684" i="26"/>
  <c r="P8683" i="26"/>
  <c r="P8682" i="26"/>
  <c r="P8681" i="26"/>
  <c r="P8680" i="26"/>
  <c r="P8679" i="26"/>
  <c r="P8678" i="26"/>
  <c r="P8677" i="26"/>
  <c r="P8676" i="26"/>
  <c r="P8675" i="26"/>
  <c r="P8674" i="26"/>
  <c r="P8673" i="26"/>
  <c r="P8672" i="26"/>
  <c r="P8671" i="26"/>
  <c r="P8670" i="26"/>
  <c r="P8669" i="26"/>
  <c r="P8668" i="26"/>
  <c r="P8667" i="26"/>
  <c r="P8666" i="26"/>
  <c r="P8665" i="26"/>
  <c r="P8664" i="26"/>
  <c r="P8663" i="26"/>
  <c r="P8662" i="26"/>
  <c r="P8661" i="26"/>
  <c r="P8660" i="26"/>
  <c r="P8659" i="26"/>
  <c r="P8658" i="26"/>
  <c r="P8657" i="26"/>
  <c r="P8656" i="26"/>
  <c r="P8655" i="26"/>
  <c r="P8654" i="26"/>
  <c r="P8653" i="26"/>
  <c r="P8652" i="26"/>
  <c r="P8651" i="26"/>
  <c r="P8650" i="26"/>
  <c r="P8649" i="26"/>
  <c r="P8648" i="26"/>
  <c r="P8647" i="26"/>
  <c r="P8646" i="26"/>
  <c r="P8645" i="26"/>
  <c r="P8644" i="26"/>
  <c r="P8643" i="26"/>
  <c r="P8642" i="26"/>
  <c r="P8641" i="26"/>
  <c r="P8640" i="26"/>
  <c r="P8639" i="26"/>
  <c r="P8638" i="26"/>
  <c r="P8637" i="26"/>
  <c r="P8636" i="26"/>
  <c r="P8635" i="26"/>
  <c r="P8634" i="26"/>
  <c r="P8633" i="26"/>
  <c r="P8632" i="26"/>
  <c r="P8631" i="26"/>
  <c r="P8630" i="26"/>
  <c r="P8629" i="26"/>
  <c r="P8628" i="26"/>
  <c r="P8627" i="26"/>
  <c r="P8626" i="26"/>
  <c r="P8625" i="26"/>
  <c r="P8624" i="26"/>
  <c r="P8623" i="26"/>
  <c r="P8622" i="26"/>
  <c r="P8621" i="26"/>
  <c r="P8620" i="26"/>
  <c r="P8619" i="26"/>
  <c r="P8618" i="26"/>
  <c r="P8617" i="26"/>
  <c r="P8616" i="26"/>
  <c r="P8615" i="26"/>
  <c r="P8614" i="26"/>
  <c r="P8613" i="26"/>
  <c r="P8612" i="26"/>
  <c r="P8611" i="26"/>
  <c r="P8610" i="26"/>
  <c r="P8609" i="26"/>
  <c r="P8608" i="26"/>
  <c r="P8607" i="26"/>
  <c r="P8606" i="26"/>
  <c r="P8605" i="26"/>
  <c r="P8604" i="26"/>
  <c r="P8603" i="26"/>
  <c r="P8602" i="26"/>
  <c r="P8601" i="26"/>
  <c r="P8600" i="26"/>
  <c r="P8599" i="26"/>
  <c r="P8598" i="26"/>
  <c r="P8597" i="26"/>
  <c r="P8596" i="26"/>
  <c r="P8595" i="26"/>
  <c r="P8594" i="26"/>
  <c r="P8593" i="26"/>
  <c r="P8592" i="26"/>
  <c r="P8591" i="26"/>
  <c r="P8590" i="26"/>
  <c r="P8589" i="26"/>
  <c r="P8588" i="26"/>
  <c r="P8587" i="26"/>
  <c r="P8586" i="26"/>
  <c r="P8585" i="26"/>
  <c r="P8584" i="26"/>
  <c r="P8583" i="26"/>
  <c r="P8582" i="26"/>
  <c r="P8581" i="26"/>
  <c r="P8580" i="26"/>
  <c r="P8579" i="26"/>
  <c r="P8578" i="26"/>
  <c r="P8577" i="26"/>
  <c r="P8576" i="26"/>
  <c r="P8575" i="26"/>
  <c r="P8574" i="26"/>
  <c r="P8573" i="26"/>
  <c r="P8572" i="26"/>
  <c r="P8571" i="26"/>
  <c r="P8570" i="26"/>
  <c r="P8569" i="26"/>
  <c r="P8568" i="26"/>
  <c r="P8567" i="26"/>
  <c r="P8566" i="26"/>
  <c r="P8565" i="26"/>
  <c r="P8564" i="26"/>
  <c r="P8563" i="26"/>
  <c r="P8562" i="26"/>
  <c r="P8561" i="26"/>
  <c r="P8560" i="26"/>
  <c r="P8559" i="26"/>
  <c r="P8558" i="26"/>
  <c r="P8557" i="26"/>
  <c r="P8556" i="26"/>
  <c r="P8555" i="26"/>
  <c r="P8554" i="26"/>
  <c r="P8553" i="26"/>
  <c r="P8552" i="26"/>
  <c r="P8551" i="26"/>
  <c r="P8550" i="26"/>
  <c r="P8549" i="26"/>
  <c r="P8548" i="26"/>
  <c r="P8547" i="26"/>
  <c r="P8546" i="26"/>
  <c r="P8545" i="26"/>
  <c r="P8544" i="26"/>
  <c r="P8543" i="26"/>
  <c r="P8542" i="26"/>
  <c r="P8541" i="26"/>
  <c r="P8540" i="26"/>
  <c r="P8539" i="26"/>
  <c r="P8538" i="26"/>
  <c r="P8537" i="26"/>
  <c r="P8536" i="26"/>
  <c r="P8535" i="26"/>
  <c r="P8534" i="26"/>
  <c r="P8533" i="26"/>
  <c r="P8532" i="26"/>
  <c r="P8531" i="26"/>
  <c r="P8530" i="26"/>
  <c r="P8529" i="26"/>
  <c r="P8528" i="26"/>
  <c r="P8527" i="26"/>
  <c r="P8526" i="26"/>
  <c r="P8525" i="26"/>
  <c r="P8524" i="26"/>
  <c r="P8523" i="26"/>
  <c r="P8522" i="26"/>
  <c r="P8521" i="26"/>
  <c r="P8520" i="26"/>
  <c r="P8519" i="26"/>
  <c r="P8518" i="26"/>
  <c r="P8517" i="26"/>
  <c r="P8516" i="26"/>
  <c r="P8515" i="26"/>
  <c r="P8514" i="26"/>
  <c r="P8513" i="26"/>
  <c r="P8512" i="26"/>
  <c r="P8511" i="26"/>
  <c r="P8510" i="26"/>
  <c r="P8509" i="26"/>
  <c r="P8508" i="26"/>
  <c r="P8507" i="26"/>
  <c r="P8506" i="26"/>
  <c r="P8505" i="26"/>
  <c r="P8504" i="26"/>
  <c r="P8503" i="26"/>
  <c r="P8502" i="26"/>
  <c r="P8501" i="26"/>
  <c r="P8500" i="26"/>
  <c r="P8499" i="26"/>
  <c r="P8498" i="26"/>
  <c r="P8497" i="26"/>
  <c r="P8496" i="26"/>
  <c r="P8495" i="26"/>
  <c r="P8494" i="26"/>
  <c r="P8493" i="26"/>
  <c r="P8492" i="26"/>
  <c r="P8491" i="26"/>
  <c r="P8490" i="26"/>
  <c r="P8489" i="26"/>
  <c r="P8488" i="26"/>
  <c r="P8487" i="26"/>
  <c r="P8486" i="26"/>
  <c r="P8485" i="26"/>
  <c r="P8484" i="26"/>
  <c r="P8483" i="26"/>
  <c r="P8482" i="26"/>
  <c r="P8481" i="26"/>
  <c r="P8480" i="26"/>
  <c r="P8479" i="26"/>
  <c r="P8478" i="26"/>
  <c r="P8477" i="26"/>
  <c r="P8476" i="26"/>
  <c r="P8475" i="26"/>
  <c r="P8474" i="26"/>
  <c r="P8473" i="26"/>
  <c r="P8472" i="26"/>
  <c r="P8471" i="26"/>
  <c r="P8470" i="26"/>
  <c r="P8469" i="26"/>
  <c r="P8468" i="26"/>
  <c r="P8467" i="26"/>
  <c r="P8466" i="26"/>
  <c r="P8465" i="26"/>
  <c r="P8464" i="26"/>
  <c r="P8463" i="26"/>
  <c r="P8462" i="26"/>
  <c r="P8461" i="26"/>
  <c r="P8460" i="26"/>
  <c r="P8459" i="26"/>
  <c r="P8458" i="26"/>
  <c r="P8457" i="26"/>
  <c r="P8456" i="26"/>
  <c r="P8455" i="26"/>
  <c r="P8454" i="26"/>
  <c r="P8453" i="26"/>
  <c r="P8452" i="26"/>
  <c r="P8451" i="26"/>
  <c r="P8450" i="26"/>
  <c r="P8449" i="26"/>
  <c r="P8448" i="26"/>
  <c r="P8447" i="26"/>
  <c r="P8446" i="26"/>
  <c r="P8445" i="26"/>
  <c r="P8444" i="26"/>
  <c r="P8443" i="26"/>
  <c r="P8442" i="26"/>
  <c r="P8441" i="26"/>
  <c r="P8440" i="26"/>
  <c r="P8439" i="26"/>
  <c r="P8438" i="26"/>
  <c r="P8437" i="26"/>
  <c r="P8436" i="26"/>
  <c r="P8435" i="26"/>
  <c r="P8434" i="26"/>
  <c r="P8433" i="26"/>
  <c r="P8432" i="26"/>
  <c r="P8431" i="26"/>
  <c r="P8430" i="26"/>
  <c r="P8429" i="26"/>
  <c r="P8428" i="26"/>
  <c r="P8427" i="26"/>
  <c r="P8426" i="26"/>
  <c r="P8425" i="26"/>
  <c r="P8424" i="26"/>
  <c r="P8423" i="26"/>
  <c r="P8422" i="26"/>
  <c r="P8421" i="26"/>
  <c r="P8420" i="26"/>
  <c r="P8419" i="26"/>
  <c r="P8418" i="26"/>
  <c r="P8417" i="26"/>
  <c r="P8416" i="26"/>
  <c r="P8415" i="26"/>
  <c r="P8414" i="26"/>
  <c r="P8413" i="26"/>
  <c r="P8412" i="26"/>
  <c r="P8411" i="26"/>
  <c r="P8410" i="26"/>
  <c r="P8409" i="26"/>
  <c r="P8408" i="26"/>
  <c r="P8407" i="26"/>
  <c r="P8406" i="26"/>
  <c r="P8405" i="26"/>
  <c r="P8404" i="26"/>
  <c r="P8403" i="26"/>
  <c r="P8402" i="26"/>
  <c r="P8401" i="26"/>
  <c r="P8400" i="26"/>
  <c r="P8399" i="26"/>
  <c r="P8398" i="26"/>
  <c r="P8397" i="26"/>
  <c r="P8396" i="26"/>
  <c r="P8395" i="26"/>
  <c r="P8394" i="26"/>
  <c r="P8393" i="26"/>
  <c r="P8392" i="26"/>
  <c r="P8391" i="26"/>
  <c r="P8390" i="26"/>
  <c r="P8389" i="26"/>
  <c r="P8388" i="26"/>
  <c r="P8387" i="26"/>
  <c r="P8386" i="26"/>
  <c r="P8385" i="26"/>
  <c r="P8384" i="26"/>
  <c r="P8383" i="26"/>
  <c r="P8382" i="26"/>
  <c r="P8381" i="26"/>
  <c r="P8380" i="26"/>
  <c r="P8379" i="26"/>
  <c r="P8378" i="26"/>
  <c r="P8377" i="26"/>
  <c r="P8376" i="26"/>
  <c r="P8375" i="26"/>
  <c r="P8374" i="26"/>
  <c r="P8373" i="26"/>
  <c r="P8372" i="26"/>
  <c r="P8371" i="26"/>
  <c r="P8370" i="26"/>
  <c r="P8369" i="26"/>
  <c r="P8368" i="26"/>
  <c r="P8367" i="26"/>
  <c r="P8366" i="26"/>
  <c r="P8365" i="26"/>
  <c r="P8364" i="26"/>
  <c r="P8363" i="26"/>
  <c r="P8362" i="26"/>
  <c r="P8361" i="26"/>
  <c r="P8360" i="26"/>
  <c r="P8359" i="26"/>
  <c r="P8358" i="26"/>
  <c r="P8357" i="26"/>
  <c r="P8356" i="26"/>
  <c r="P8355" i="26"/>
  <c r="P8354" i="26"/>
  <c r="P8353" i="26"/>
  <c r="P8352" i="26"/>
  <c r="P8351" i="26"/>
  <c r="P8350" i="26"/>
  <c r="P8349" i="26"/>
  <c r="P8348" i="26"/>
  <c r="P8347" i="26"/>
  <c r="P8346" i="26"/>
  <c r="P8345" i="26"/>
  <c r="P8344" i="26"/>
  <c r="P8343" i="26"/>
  <c r="P8342" i="26"/>
  <c r="P8341" i="26"/>
  <c r="P8340" i="26"/>
  <c r="P8339" i="26"/>
  <c r="P8338" i="26"/>
  <c r="P8337" i="26"/>
  <c r="P8336" i="26"/>
  <c r="P8335" i="26"/>
  <c r="P8334" i="26"/>
  <c r="P8333" i="26"/>
  <c r="P8332" i="26"/>
  <c r="P8331" i="26"/>
  <c r="P8330" i="26"/>
  <c r="P8329" i="26"/>
  <c r="P8328" i="26"/>
  <c r="P8327" i="26"/>
  <c r="P8326" i="26"/>
  <c r="P8325" i="26"/>
  <c r="P8324" i="26"/>
  <c r="P8323" i="26"/>
  <c r="P8322" i="26"/>
  <c r="P8321" i="26"/>
  <c r="P8320" i="26"/>
  <c r="P8319" i="26"/>
  <c r="P8318" i="26"/>
  <c r="P8317" i="26"/>
  <c r="P8316" i="26"/>
  <c r="P8315" i="26"/>
  <c r="P8314" i="26"/>
  <c r="P8313" i="26"/>
  <c r="P8312" i="26"/>
  <c r="P8311" i="26"/>
  <c r="P8310" i="26"/>
  <c r="P8309" i="26"/>
  <c r="P8308" i="26"/>
  <c r="P8307" i="26"/>
  <c r="P8306" i="26"/>
  <c r="P8305" i="26"/>
  <c r="P8304" i="26"/>
  <c r="P8303" i="26"/>
  <c r="P8302" i="26"/>
  <c r="P8301" i="26"/>
  <c r="P8300" i="26"/>
  <c r="P8299" i="26"/>
  <c r="P8298" i="26"/>
  <c r="P8297" i="26"/>
  <c r="P8296" i="26"/>
  <c r="P8295" i="26"/>
  <c r="P8294" i="26"/>
  <c r="P8293" i="26"/>
  <c r="P8292" i="26"/>
  <c r="P8291" i="26"/>
  <c r="P8290" i="26"/>
  <c r="P8289" i="26"/>
  <c r="P8288" i="26"/>
  <c r="P8287" i="26"/>
  <c r="P8286" i="26"/>
  <c r="P8285" i="26"/>
  <c r="P8284" i="26"/>
  <c r="P8283" i="26"/>
  <c r="P8282" i="26"/>
  <c r="P8281" i="26"/>
  <c r="P8280" i="26"/>
  <c r="P8279" i="26"/>
  <c r="P8278" i="26"/>
  <c r="P8277" i="26"/>
  <c r="P8276" i="26"/>
  <c r="P8275" i="26"/>
  <c r="P8274" i="26"/>
  <c r="P8273" i="26"/>
  <c r="P8272" i="26"/>
  <c r="P8271" i="26"/>
  <c r="P8270" i="26"/>
  <c r="P8269" i="26"/>
  <c r="P8268" i="26"/>
  <c r="P8267" i="26"/>
  <c r="P8266" i="26"/>
  <c r="P8265" i="26"/>
  <c r="P8264" i="26"/>
  <c r="P8263" i="26"/>
  <c r="P8262" i="26"/>
  <c r="P8261" i="26"/>
  <c r="P8260" i="26"/>
  <c r="P8259" i="26"/>
  <c r="P8258" i="26"/>
  <c r="P8257" i="26"/>
  <c r="P8256" i="26"/>
  <c r="P8255" i="26"/>
  <c r="P8254" i="26"/>
  <c r="P8253" i="26"/>
  <c r="P8252" i="26"/>
  <c r="P8251" i="26"/>
  <c r="P8250" i="26"/>
  <c r="P8249" i="26"/>
  <c r="P8248" i="26"/>
  <c r="P8247" i="26"/>
  <c r="P8246" i="26"/>
  <c r="P8245" i="26"/>
  <c r="P8244" i="26"/>
  <c r="P8243" i="26"/>
  <c r="P8242" i="26"/>
  <c r="P8241" i="26"/>
  <c r="P8240" i="26"/>
  <c r="P8239" i="26"/>
  <c r="P8238" i="26"/>
  <c r="P8237" i="26"/>
  <c r="P8236" i="26"/>
  <c r="P8235" i="26"/>
  <c r="P8234" i="26"/>
  <c r="P8233" i="26"/>
  <c r="P8232" i="26"/>
  <c r="P8231" i="26"/>
  <c r="P8230" i="26"/>
  <c r="P8229" i="26"/>
  <c r="P8228" i="26"/>
  <c r="P8227" i="26"/>
  <c r="P8226" i="26"/>
  <c r="P8225" i="26"/>
  <c r="P8224" i="26"/>
  <c r="P8223" i="26"/>
  <c r="P8222" i="26"/>
  <c r="P8221" i="26"/>
  <c r="P8220" i="26"/>
  <c r="P8219" i="26"/>
  <c r="P8218" i="26"/>
  <c r="P8217" i="26"/>
  <c r="P8216" i="26"/>
  <c r="P8215" i="26"/>
  <c r="P8214" i="26"/>
  <c r="P8213" i="26"/>
  <c r="P8212" i="26"/>
  <c r="P8211" i="26"/>
  <c r="P8210" i="26"/>
  <c r="P8209" i="26"/>
  <c r="P8208" i="26"/>
  <c r="P8207" i="26"/>
  <c r="P8206" i="26"/>
  <c r="P8205" i="26"/>
  <c r="P8204" i="26"/>
  <c r="P8203" i="26"/>
  <c r="P8202" i="26"/>
  <c r="P8201" i="26"/>
  <c r="P8200" i="26"/>
  <c r="P8199" i="26"/>
  <c r="P8198" i="26"/>
  <c r="P8197" i="26"/>
  <c r="P8196" i="26"/>
  <c r="P8195" i="26"/>
  <c r="P8194" i="26"/>
  <c r="P8193" i="26"/>
  <c r="P8192" i="26"/>
  <c r="P8191" i="26"/>
  <c r="P8190" i="26"/>
  <c r="P8189" i="26"/>
  <c r="P8188" i="26"/>
  <c r="P8187" i="26"/>
  <c r="P8186" i="26"/>
  <c r="P8185" i="26"/>
  <c r="P8184" i="26"/>
  <c r="P8183" i="26"/>
  <c r="P8182" i="26"/>
  <c r="P8181" i="26"/>
  <c r="P8180" i="26"/>
  <c r="P8179" i="26"/>
  <c r="P8178" i="26"/>
  <c r="P8177" i="26"/>
  <c r="P8176" i="26"/>
  <c r="P8175" i="26"/>
  <c r="P8174" i="26"/>
  <c r="P8173" i="26"/>
  <c r="P8172" i="26"/>
  <c r="P8171" i="26"/>
  <c r="P8170" i="26"/>
  <c r="P8169" i="26"/>
  <c r="P8168" i="26"/>
  <c r="P8167" i="26"/>
  <c r="P8166" i="26"/>
  <c r="P8165" i="26"/>
  <c r="P8164" i="26"/>
  <c r="P8163" i="26"/>
  <c r="P8162" i="26"/>
  <c r="P8161" i="26"/>
  <c r="P8160" i="26"/>
  <c r="P8159" i="26"/>
  <c r="P8158" i="26"/>
  <c r="P8157" i="26"/>
  <c r="P8156" i="26"/>
  <c r="P8155" i="26"/>
  <c r="P8154" i="26"/>
  <c r="P8153" i="26"/>
  <c r="P8152" i="26"/>
  <c r="P8151" i="26"/>
  <c r="P8150" i="26"/>
  <c r="P8149" i="26"/>
  <c r="P8148" i="26"/>
  <c r="P8147" i="26"/>
  <c r="P8146" i="26"/>
  <c r="P8145" i="26"/>
  <c r="P8144" i="26"/>
  <c r="P8143" i="26"/>
  <c r="P8142" i="26"/>
  <c r="P8141" i="26"/>
  <c r="P8140" i="26"/>
  <c r="P8139" i="26"/>
  <c r="P8138" i="26"/>
  <c r="P8137" i="26"/>
  <c r="P8136" i="26"/>
  <c r="P8135" i="26"/>
  <c r="P8134" i="26"/>
  <c r="P8133" i="26"/>
  <c r="P8132" i="26"/>
  <c r="P8131" i="26"/>
  <c r="P8130" i="26"/>
  <c r="P8129" i="26"/>
  <c r="P8128" i="26"/>
  <c r="P8127" i="26"/>
  <c r="P8126" i="26"/>
  <c r="P8125" i="26"/>
  <c r="P8124" i="26"/>
  <c r="P8123" i="26"/>
  <c r="P8122" i="26"/>
  <c r="P8121" i="26"/>
  <c r="P8120" i="26"/>
  <c r="P8119" i="26"/>
  <c r="P8118" i="26"/>
  <c r="P8117" i="26"/>
  <c r="P8116" i="26"/>
  <c r="P8115" i="26"/>
  <c r="P8114" i="26"/>
  <c r="P8113" i="26"/>
  <c r="P8112" i="26"/>
  <c r="P8111" i="26"/>
  <c r="P8110" i="26"/>
  <c r="P8109" i="26"/>
  <c r="P8108" i="26"/>
  <c r="P8107" i="26"/>
  <c r="P8106" i="26"/>
  <c r="P8105" i="26"/>
  <c r="P8104" i="26"/>
  <c r="P8103" i="26"/>
  <c r="P8102" i="26"/>
  <c r="P8101" i="26"/>
  <c r="P8100" i="26"/>
  <c r="P8099" i="26"/>
  <c r="P8098" i="26"/>
  <c r="P8097" i="26"/>
  <c r="P8096" i="26"/>
  <c r="P8095" i="26"/>
  <c r="P8094" i="26"/>
  <c r="P8093" i="26"/>
  <c r="P8092" i="26"/>
  <c r="P8091" i="26"/>
  <c r="P8090" i="26"/>
  <c r="P8089" i="26"/>
  <c r="P8088" i="26"/>
  <c r="P8087" i="26"/>
  <c r="P8086" i="26"/>
  <c r="P8085" i="26"/>
  <c r="P8084" i="26"/>
  <c r="P8083" i="26"/>
  <c r="P8082" i="26"/>
  <c r="P8081" i="26"/>
  <c r="P8080" i="26"/>
  <c r="P8079" i="26"/>
  <c r="P8078" i="26"/>
  <c r="P8077" i="26"/>
  <c r="P8076" i="26"/>
  <c r="P8075" i="26"/>
  <c r="P8074" i="26"/>
  <c r="P8073" i="26"/>
  <c r="P8072" i="26"/>
  <c r="P8071" i="26"/>
  <c r="P8070" i="26"/>
  <c r="P8069" i="26"/>
  <c r="P8068" i="26"/>
  <c r="P8067" i="26"/>
  <c r="P8066" i="26"/>
  <c r="P8065" i="26"/>
  <c r="P8064" i="26"/>
  <c r="P8063" i="26"/>
  <c r="P8062" i="26"/>
  <c r="P8061" i="26"/>
  <c r="P8060" i="26"/>
  <c r="P8059" i="26"/>
  <c r="P8058" i="26"/>
  <c r="P8057" i="26"/>
  <c r="P8056" i="26"/>
  <c r="P8055" i="26"/>
  <c r="P8054" i="26"/>
  <c r="P8053" i="26"/>
  <c r="P8052" i="26"/>
  <c r="P8051" i="26"/>
  <c r="P8050" i="26"/>
  <c r="P8049" i="26"/>
  <c r="P8048" i="26"/>
  <c r="P8047" i="26"/>
  <c r="P8046" i="26"/>
  <c r="P8045" i="26"/>
  <c r="P8044" i="26"/>
  <c r="P8043" i="26"/>
  <c r="P8042" i="26"/>
  <c r="P8041" i="26"/>
  <c r="P8040" i="26"/>
  <c r="P8039" i="26"/>
  <c r="P8038" i="26"/>
  <c r="P8037" i="26"/>
  <c r="P8036" i="26"/>
  <c r="P8035" i="26"/>
  <c r="P8034" i="26"/>
  <c r="P8033" i="26"/>
  <c r="P8032" i="26"/>
  <c r="P8031" i="26"/>
  <c r="P8030" i="26"/>
  <c r="P8029" i="26"/>
  <c r="P8028" i="26"/>
  <c r="P8027" i="26"/>
  <c r="P8026" i="26"/>
  <c r="P8025" i="26"/>
  <c r="P8024" i="26"/>
  <c r="P8023" i="26"/>
  <c r="P8022" i="26"/>
  <c r="P8021" i="26"/>
  <c r="P8020" i="26"/>
  <c r="P8019" i="26"/>
  <c r="P8018" i="26"/>
  <c r="P8017" i="26"/>
  <c r="P8016" i="26"/>
  <c r="P8015" i="26"/>
  <c r="P8014" i="26"/>
  <c r="P8013" i="26"/>
  <c r="P8012" i="26"/>
  <c r="P8011" i="26"/>
  <c r="P8010" i="26"/>
  <c r="P8009" i="26"/>
  <c r="P8008" i="26"/>
  <c r="P8007" i="26"/>
  <c r="P8006" i="26"/>
  <c r="P8005" i="26"/>
  <c r="P8004" i="26"/>
  <c r="P8003" i="26"/>
  <c r="P8002" i="26"/>
  <c r="P8001" i="26"/>
  <c r="P8000" i="26"/>
  <c r="P7999" i="26"/>
  <c r="P7998" i="26"/>
  <c r="P7997" i="26"/>
  <c r="P7996" i="26"/>
  <c r="P7995" i="26"/>
  <c r="P7994" i="26"/>
  <c r="P7993" i="26"/>
  <c r="P7992" i="26"/>
  <c r="P7991" i="26"/>
  <c r="P7990" i="26"/>
  <c r="P7989" i="26"/>
  <c r="P7988" i="26"/>
  <c r="P7987" i="26"/>
  <c r="P7986" i="26"/>
  <c r="P7985" i="26"/>
  <c r="P7984" i="26"/>
  <c r="P7983" i="26"/>
  <c r="P7982" i="26"/>
  <c r="P7981" i="26"/>
  <c r="P7980" i="26"/>
  <c r="P7979" i="26"/>
  <c r="P7978" i="26"/>
  <c r="P7977" i="26"/>
  <c r="P7976" i="26"/>
  <c r="P7975" i="26"/>
  <c r="P7974" i="26"/>
  <c r="P7973" i="26"/>
  <c r="P7972" i="26"/>
  <c r="P7971" i="26"/>
  <c r="P7970" i="26"/>
  <c r="P7969" i="26"/>
  <c r="P7968" i="26"/>
  <c r="P7967" i="26"/>
  <c r="P7966" i="26"/>
  <c r="P7965" i="26"/>
  <c r="P7964" i="26"/>
  <c r="P7963" i="26"/>
  <c r="P7962" i="26"/>
  <c r="P7961" i="26"/>
  <c r="P7960" i="26"/>
  <c r="P7959" i="26"/>
  <c r="P7958" i="26"/>
  <c r="P7957" i="26"/>
  <c r="P7956" i="26"/>
  <c r="P7955" i="26"/>
  <c r="P7954" i="26"/>
  <c r="P7953" i="26"/>
  <c r="P7952" i="26"/>
  <c r="P7951" i="26"/>
  <c r="P7950" i="26"/>
  <c r="P7949" i="26"/>
  <c r="P7948" i="26"/>
  <c r="P7947" i="26"/>
  <c r="P7946" i="26"/>
  <c r="P7945" i="26"/>
  <c r="P7944" i="26"/>
  <c r="P7943" i="26"/>
  <c r="P7942" i="26"/>
  <c r="P7941" i="26"/>
  <c r="P7940" i="26"/>
  <c r="P7939" i="26"/>
  <c r="P7938" i="26"/>
  <c r="P7937" i="26"/>
  <c r="P7936" i="26"/>
  <c r="P7935" i="26"/>
  <c r="P7934" i="26"/>
  <c r="P7933" i="26"/>
  <c r="P7932" i="26"/>
  <c r="P7931" i="26"/>
  <c r="P7930" i="26"/>
  <c r="P7929" i="26"/>
  <c r="P7928" i="26"/>
  <c r="P7927" i="26"/>
  <c r="P7926" i="26"/>
  <c r="P7925" i="26"/>
  <c r="P7924" i="26"/>
  <c r="P7923" i="26"/>
  <c r="P7922" i="26"/>
  <c r="P7921" i="26"/>
  <c r="P7920" i="26"/>
  <c r="P7919" i="26"/>
  <c r="P7918" i="26"/>
  <c r="P7917" i="26"/>
  <c r="P7916" i="26"/>
  <c r="P7915" i="26"/>
  <c r="P7914" i="26"/>
  <c r="P7913" i="26"/>
  <c r="P7912" i="26"/>
  <c r="P7911" i="26"/>
  <c r="P7910" i="26"/>
  <c r="P7909" i="26"/>
  <c r="P7908" i="26"/>
  <c r="P7907" i="26"/>
  <c r="P7906" i="26"/>
  <c r="P7905" i="26"/>
  <c r="P7904" i="26"/>
  <c r="P7903" i="26"/>
  <c r="P7902" i="26"/>
  <c r="P7901" i="26"/>
  <c r="P7900" i="26"/>
  <c r="P7899" i="26"/>
  <c r="P7898" i="26"/>
  <c r="P7897" i="26"/>
  <c r="P7896" i="26"/>
  <c r="P7895" i="26"/>
  <c r="P7894" i="26"/>
  <c r="P7893" i="26"/>
  <c r="P7892" i="26"/>
  <c r="P7891" i="26"/>
  <c r="P7890" i="26"/>
  <c r="P7889" i="26"/>
  <c r="P7888" i="26"/>
  <c r="P7887" i="26"/>
  <c r="P7886" i="26"/>
  <c r="P7885" i="26"/>
  <c r="P7884" i="26"/>
  <c r="P7883" i="26"/>
  <c r="P7882" i="26"/>
  <c r="P7881" i="26"/>
  <c r="P7880" i="26"/>
  <c r="P7879" i="26"/>
  <c r="P7878" i="26"/>
  <c r="P7877" i="26"/>
  <c r="P7876" i="26"/>
  <c r="P7875" i="26"/>
  <c r="P7874" i="26"/>
  <c r="P7873" i="26"/>
  <c r="P7872" i="26"/>
  <c r="P7871" i="26"/>
  <c r="P7870" i="26"/>
  <c r="P7869" i="26"/>
  <c r="P7868" i="26"/>
  <c r="P7867" i="26"/>
  <c r="P7866" i="26"/>
  <c r="P7865" i="26"/>
  <c r="P7864" i="26"/>
  <c r="P7863" i="26"/>
  <c r="P7862" i="26"/>
  <c r="P7861" i="26"/>
  <c r="P7860" i="26"/>
  <c r="P7859" i="26"/>
  <c r="P7858" i="26"/>
  <c r="P7857" i="26"/>
  <c r="P7856" i="26"/>
  <c r="P7855" i="26"/>
  <c r="P7854" i="26"/>
  <c r="P7853" i="26"/>
  <c r="P7852" i="26"/>
  <c r="P7851" i="26"/>
  <c r="P7850" i="26"/>
  <c r="P7849" i="26"/>
  <c r="P7848" i="26"/>
  <c r="P7847" i="26"/>
  <c r="P7846" i="26"/>
  <c r="P7845" i="26"/>
  <c r="P7844" i="26"/>
  <c r="P7843" i="26"/>
  <c r="P7842" i="26"/>
  <c r="P7841" i="26"/>
  <c r="P7840" i="26"/>
  <c r="P7839" i="26"/>
  <c r="P7838" i="26"/>
  <c r="P7837" i="26"/>
  <c r="P7836" i="26"/>
  <c r="P7835" i="26"/>
  <c r="P7834" i="26"/>
  <c r="P7833" i="26"/>
  <c r="P7832" i="26"/>
  <c r="P7831" i="26"/>
  <c r="P7830" i="26"/>
  <c r="P7829" i="26"/>
  <c r="P7828" i="26"/>
  <c r="P7827" i="26"/>
  <c r="P7826" i="26"/>
  <c r="P7825" i="26"/>
  <c r="P7824" i="26"/>
  <c r="P7823" i="26"/>
  <c r="P7822" i="26"/>
  <c r="P7821" i="26"/>
  <c r="P7820" i="26"/>
  <c r="P7819" i="26"/>
  <c r="P7818" i="26"/>
  <c r="P7817" i="26"/>
  <c r="P7816" i="26"/>
  <c r="P7815" i="26"/>
  <c r="P7814" i="26"/>
  <c r="P7813" i="26"/>
  <c r="P7812" i="26"/>
  <c r="P7811" i="26"/>
  <c r="P7810" i="26"/>
  <c r="P7809" i="26"/>
  <c r="P7808" i="26"/>
  <c r="P7807" i="26"/>
  <c r="P7806" i="26"/>
  <c r="P7805" i="26"/>
  <c r="P7804" i="26"/>
  <c r="P7803" i="26"/>
  <c r="P7802" i="26"/>
  <c r="P7801" i="26"/>
  <c r="P7800" i="26"/>
  <c r="P7799" i="26"/>
  <c r="P7798" i="26"/>
  <c r="P7797" i="26"/>
  <c r="P7796" i="26"/>
  <c r="P7795" i="26"/>
  <c r="P7794" i="26"/>
  <c r="P7793" i="26"/>
  <c r="P7792" i="26"/>
  <c r="P7791" i="26"/>
  <c r="P7790" i="26"/>
  <c r="P7789" i="26"/>
  <c r="P7788" i="26"/>
  <c r="P7787" i="26"/>
  <c r="P7786" i="26"/>
  <c r="P7785" i="26"/>
  <c r="P7784" i="26"/>
  <c r="P7783" i="26"/>
  <c r="P7782" i="26"/>
  <c r="P7781" i="26"/>
  <c r="P7780" i="26"/>
  <c r="P7779" i="26"/>
  <c r="P7778" i="26"/>
  <c r="P7777" i="26"/>
  <c r="P7776" i="26"/>
  <c r="P7775" i="26"/>
  <c r="P7774" i="26"/>
  <c r="P7773" i="26"/>
  <c r="P7772" i="26"/>
  <c r="P7771" i="26"/>
  <c r="P7770" i="26"/>
  <c r="P7769" i="26"/>
  <c r="P7768" i="26"/>
  <c r="P7767" i="26"/>
  <c r="P7766" i="26"/>
  <c r="P7765" i="26"/>
  <c r="P7764" i="26"/>
  <c r="P7763" i="26"/>
  <c r="P7762" i="26"/>
  <c r="P7761" i="26"/>
  <c r="P7760" i="26"/>
  <c r="P7759" i="26"/>
  <c r="P7758" i="26"/>
  <c r="P7757" i="26"/>
  <c r="P7756" i="26"/>
  <c r="P7755" i="26"/>
  <c r="P7754" i="26"/>
  <c r="P7753" i="26"/>
  <c r="P7752" i="26"/>
  <c r="P7751" i="26"/>
  <c r="P7750" i="26"/>
  <c r="P7749" i="26"/>
  <c r="P7748" i="26"/>
  <c r="P7747" i="26"/>
  <c r="P7746" i="26"/>
  <c r="P7745" i="26"/>
  <c r="P7744" i="26"/>
  <c r="P7743" i="26"/>
  <c r="P7742" i="26"/>
  <c r="P7741" i="26"/>
  <c r="P7740" i="26"/>
  <c r="P7739" i="26"/>
  <c r="P7738" i="26"/>
  <c r="P7737" i="26"/>
  <c r="P7736" i="26"/>
  <c r="P7735" i="26"/>
  <c r="P7734" i="26"/>
  <c r="P7733" i="26"/>
  <c r="P7732" i="26"/>
  <c r="P7731" i="26"/>
  <c r="P7730" i="26"/>
  <c r="P7729" i="26"/>
  <c r="P7728" i="26"/>
  <c r="P7727" i="26"/>
  <c r="P7726" i="26"/>
  <c r="P7725" i="26"/>
  <c r="P7724" i="26"/>
  <c r="P7723" i="26"/>
  <c r="P7722" i="26"/>
  <c r="P7721" i="26"/>
  <c r="P7720" i="26"/>
  <c r="P7719" i="26"/>
  <c r="P7718" i="26"/>
  <c r="P7717" i="26"/>
  <c r="P7716" i="26"/>
  <c r="P7715" i="26"/>
  <c r="P7714" i="26"/>
  <c r="P7713" i="26"/>
  <c r="P7712" i="26"/>
  <c r="P7711" i="26"/>
  <c r="P7710" i="26"/>
  <c r="P7709" i="26"/>
  <c r="P7708" i="26"/>
  <c r="P7707" i="26"/>
  <c r="P7706" i="26"/>
  <c r="P7705" i="26"/>
  <c r="P7704" i="26"/>
  <c r="P7703" i="26"/>
  <c r="P7702" i="26"/>
  <c r="P7701" i="26"/>
  <c r="P7700" i="26"/>
  <c r="P7699" i="26"/>
  <c r="P7698" i="26"/>
  <c r="P7697" i="26"/>
  <c r="P7696" i="26"/>
  <c r="P7695" i="26"/>
  <c r="P7694" i="26"/>
  <c r="P7693" i="26"/>
  <c r="P7692" i="26"/>
  <c r="P7691" i="26"/>
  <c r="P7690" i="26"/>
  <c r="P7689" i="26"/>
  <c r="P7688" i="26"/>
  <c r="P7687" i="26"/>
  <c r="P7686" i="26"/>
  <c r="P7685" i="26"/>
  <c r="P7684" i="26"/>
  <c r="P7683" i="26"/>
  <c r="P7682" i="26"/>
  <c r="P7681" i="26"/>
  <c r="P7680" i="26"/>
  <c r="P7679" i="26"/>
  <c r="P7678" i="26"/>
  <c r="P7677" i="26"/>
  <c r="P7676" i="26"/>
  <c r="P7675" i="26"/>
  <c r="P7674" i="26"/>
  <c r="P7673" i="26"/>
  <c r="P7672" i="26"/>
  <c r="P7671" i="26"/>
  <c r="P7670" i="26"/>
  <c r="P7669" i="26"/>
  <c r="P7668" i="26"/>
  <c r="P7667" i="26"/>
  <c r="P7666" i="26"/>
  <c r="P7665" i="26"/>
  <c r="P7664" i="26"/>
  <c r="P7663" i="26"/>
  <c r="P7662" i="26"/>
  <c r="P7661" i="26"/>
  <c r="P7660" i="26"/>
  <c r="P7659" i="26"/>
  <c r="P7658" i="26"/>
  <c r="P7657" i="26"/>
  <c r="P7656" i="26"/>
  <c r="P7655" i="26"/>
  <c r="P7654" i="26"/>
  <c r="P7653" i="26"/>
  <c r="P7652" i="26"/>
  <c r="P7651" i="26"/>
  <c r="P7650" i="26"/>
  <c r="P7649" i="26"/>
  <c r="P7648" i="26"/>
  <c r="P7647" i="26"/>
  <c r="P7646" i="26"/>
  <c r="P7645" i="26"/>
  <c r="P7644" i="26"/>
  <c r="P7643" i="26"/>
  <c r="P7642" i="26"/>
  <c r="P7641" i="26"/>
  <c r="P7640" i="26"/>
  <c r="P7639" i="26"/>
  <c r="P7638" i="26"/>
  <c r="P7637" i="26"/>
  <c r="P7636" i="26"/>
  <c r="P7635" i="26"/>
  <c r="P7634" i="26"/>
  <c r="P7633" i="26"/>
  <c r="P7632" i="26"/>
  <c r="P7631" i="26"/>
  <c r="P7630" i="26"/>
  <c r="P7629" i="26"/>
  <c r="P7628" i="26"/>
  <c r="P7627" i="26"/>
  <c r="P7626" i="26"/>
  <c r="P7625" i="26"/>
  <c r="P7624" i="26"/>
  <c r="P7623" i="26"/>
  <c r="P7622" i="26"/>
  <c r="P7621" i="26"/>
  <c r="P7620" i="26"/>
  <c r="P7619" i="26"/>
  <c r="P7618" i="26"/>
  <c r="P7617" i="26"/>
  <c r="P7616" i="26"/>
  <c r="P7615" i="26"/>
  <c r="P7614" i="26"/>
  <c r="P7613" i="26"/>
  <c r="P7612" i="26"/>
  <c r="P7611" i="26"/>
  <c r="P7610" i="26"/>
  <c r="P7609" i="26"/>
  <c r="P7608" i="26"/>
  <c r="P7607" i="26"/>
  <c r="P7606" i="26"/>
  <c r="P7605" i="26"/>
  <c r="P7604" i="26"/>
  <c r="P7603" i="26"/>
  <c r="P7602" i="26"/>
  <c r="P7601" i="26"/>
  <c r="P7600" i="26"/>
  <c r="P7599" i="26"/>
  <c r="P7598" i="26"/>
  <c r="P7597" i="26"/>
  <c r="P7596" i="26"/>
  <c r="P7595" i="26"/>
  <c r="P7594" i="26"/>
  <c r="P7593" i="26"/>
  <c r="P7592" i="26"/>
  <c r="P7591" i="26"/>
  <c r="P7590" i="26"/>
  <c r="P7589" i="26"/>
  <c r="P7588" i="26"/>
  <c r="P7587" i="26"/>
  <c r="P7586" i="26"/>
  <c r="P7585" i="26"/>
  <c r="P7584" i="26"/>
  <c r="P7583" i="26"/>
  <c r="P7582" i="26"/>
  <c r="P7581" i="26"/>
  <c r="P7580" i="26"/>
  <c r="P7579" i="26"/>
  <c r="P7578" i="26"/>
  <c r="P7577" i="26"/>
  <c r="P7576" i="26"/>
  <c r="P7575" i="26"/>
  <c r="P7574" i="26"/>
  <c r="P7573" i="26"/>
  <c r="P7572" i="26"/>
  <c r="P7571" i="26"/>
  <c r="P7570" i="26"/>
  <c r="P7569" i="26"/>
  <c r="P7568" i="26"/>
  <c r="P7567" i="26"/>
  <c r="P7566" i="26"/>
  <c r="P7565" i="26"/>
  <c r="P7564" i="26"/>
  <c r="P7563" i="26"/>
  <c r="P7562" i="26"/>
  <c r="P7561" i="26"/>
  <c r="P7560" i="26"/>
  <c r="P7559" i="26"/>
  <c r="P7558" i="26"/>
  <c r="P7557" i="26"/>
  <c r="P7556" i="26"/>
  <c r="P7555" i="26"/>
  <c r="P7554" i="26"/>
  <c r="P7553" i="26"/>
  <c r="P7552" i="26"/>
  <c r="P7551" i="26"/>
  <c r="P7550" i="26"/>
  <c r="P7549" i="26"/>
  <c r="P7548" i="26"/>
  <c r="P7547" i="26"/>
  <c r="P7546" i="26"/>
  <c r="P7545" i="26"/>
  <c r="P7544" i="26"/>
  <c r="P7543" i="26"/>
  <c r="P7542" i="26"/>
  <c r="P7541" i="26"/>
  <c r="P7540" i="26"/>
  <c r="P7539" i="26"/>
  <c r="P7538" i="26"/>
  <c r="P7537" i="26"/>
  <c r="P7536" i="26"/>
  <c r="P7535" i="26"/>
  <c r="P7534" i="26"/>
  <c r="P7533" i="26"/>
  <c r="P7532" i="26"/>
  <c r="P7531" i="26"/>
  <c r="P7530" i="26"/>
  <c r="P7529" i="26"/>
  <c r="P7528" i="26"/>
  <c r="P7527" i="26"/>
  <c r="P7526" i="26"/>
  <c r="P7525" i="26"/>
  <c r="P7524" i="26"/>
  <c r="P7523" i="26"/>
  <c r="P7522" i="26"/>
  <c r="P7521" i="26"/>
  <c r="P7520" i="26"/>
  <c r="P7519" i="26"/>
  <c r="P7518" i="26"/>
  <c r="P7517" i="26"/>
  <c r="P7516" i="26"/>
  <c r="P7515" i="26"/>
  <c r="P7514" i="26"/>
  <c r="P7513" i="26"/>
  <c r="P7512" i="26"/>
  <c r="P7511" i="26"/>
  <c r="P7510" i="26"/>
  <c r="P7509" i="26"/>
  <c r="P7508" i="26"/>
  <c r="P7507" i="26"/>
  <c r="P7506" i="26"/>
  <c r="P7505" i="26"/>
  <c r="P7504" i="26"/>
  <c r="P7503" i="26"/>
  <c r="P7502" i="26"/>
  <c r="P7501" i="26"/>
  <c r="P7500" i="26"/>
  <c r="P7499" i="26"/>
  <c r="P7498" i="26"/>
  <c r="P7497" i="26"/>
  <c r="P7496" i="26"/>
  <c r="P7495" i="26"/>
  <c r="P7494" i="26"/>
  <c r="P7493" i="26"/>
  <c r="P7492" i="26"/>
  <c r="P7491" i="26"/>
  <c r="P7490" i="26"/>
  <c r="P7489" i="26"/>
  <c r="P7488" i="26"/>
  <c r="P7487" i="26"/>
  <c r="P7486" i="26"/>
  <c r="P7485" i="26"/>
  <c r="P7484" i="26"/>
  <c r="P7483" i="26"/>
  <c r="P7482" i="26"/>
  <c r="P7481" i="26"/>
  <c r="P7480" i="26"/>
  <c r="P7479" i="26"/>
  <c r="P7478" i="26"/>
  <c r="P7477" i="26"/>
  <c r="P7476" i="26"/>
  <c r="P7475" i="26"/>
  <c r="P7474" i="26"/>
  <c r="P7473" i="26"/>
  <c r="P7472" i="26"/>
  <c r="P7471" i="26"/>
  <c r="P7470" i="26"/>
  <c r="P7469" i="26"/>
  <c r="P7468" i="26"/>
  <c r="P7467" i="26"/>
  <c r="P7466" i="26"/>
  <c r="P7465" i="26"/>
  <c r="P7464" i="26"/>
  <c r="P7463" i="26"/>
  <c r="P7462" i="26"/>
  <c r="P7461" i="26"/>
  <c r="P7460" i="26"/>
  <c r="P7459" i="26"/>
  <c r="P7458" i="26"/>
  <c r="P7457" i="26"/>
  <c r="P7456" i="26"/>
  <c r="P7455" i="26"/>
  <c r="P7454" i="26"/>
  <c r="P7453" i="26"/>
  <c r="P7452" i="26"/>
  <c r="P7451" i="26"/>
  <c r="P7450" i="26"/>
  <c r="P7449" i="26"/>
  <c r="P7448" i="26"/>
  <c r="P7447" i="26"/>
  <c r="P7446" i="26"/>
  <c r="P7445" i="26"/>
  <c r="P7444" i="26"/>
  <c r="P7443" i="26"/>
  <c r="P7442" i="26"/>
  <c r="P7441" i="26"/>
  <c r="P7440" i="26"/>
  <c r="P7439" i="26"/>
  <c r="P7438" i="26"/>
  <c r="P7437" i="26"/>
  <c r="P7436" i="26"/>
  <c r="P7435" i="26"/>
  <c r="P7434" i="26"/>
  <c r="P7433" i="26"/>
  <c r="P7432" i="26"/>
  <c r="P7431" i="26"/>
  <c r="P7430" i="26"/>
  <c r="P7429" i="26"/>
  <c r="P7428" i="26"/>
  <c r="P7427" i="26"/>
  <c r="P7426" i="26"/>
  <c r="P7425" i="26"/>
  <c r="P7424" i="26"/>
  <c r="P7423" i="26"/>
  <c r="P7422" i="26"/>
  <c r="P7421" i="26"/>
  <c r="P7420" i="26"/>
  <c r="P7419" i="26"/>
  <c r="P7418" i="26"/>
  <c r="P7417" i="26"/>
  <c r="P7416" i="26"/>
  <c r="P7415" i="26"/>
  <c r="P7414" i="26"/>
  <c r="P7413" i="26"/>
  <c r="P7412" i="26"/>
  <c r="P7411" i="26"/>
  <c r="P7410" i="26"/>
  <c r="P7409" i="26"/>
  <c r="P7408" i="26"/>
  <c r="P7407" i="26"/>
  <c r="P7406" i="26"/>
  <c r="P7405" i="26"/>
  <c r="P7404" i="26"/>
  <c r="P7403" i="26"/>
  <c r="P7402" i="26"/>
  <c r="P7401" i="26"/>
  <c r="P7400" i="26"/>
  <c r="P7399" i="26"/>
  <c r="P7398" i="26"/>
  <c r="P7397" i="26"/>
  <c r="P7396" i="26"/>
  <c r="P7395" i="26"/>
  <c r="P7394" i="26"/>
  <c r="P7393" i="26"/>
  <c r="P7392" i="26"/>
  <c r="P7391" i="26"/>
  <c r="P7390" i="26"/>
  <c r="P7389" i="26"/>
  <c r="P7388" i="26"/>
  <c r="P7387" i="26"/>
  <c r="P7386" i="26"/>
  <c r="P7385" i="26"/>
  <c r="P7384" i="26"/>
  <c r="P7383" i="26"/>
  <c r="P7382" i="26"/>
  <c r="P7381" i="26"/>
  <c r="P7380" i="26"/>
  <c r="P7379" i="26"/>
  <c r="P7378" i="26"/>
  <c r="P7377" i="26"/>
  <c r="P7376" i="26"/>
  <c r="P7375" i="26"/>
  <c r="P7374" i="26"/>
  <c r="P7373" i="26"/>
  <c r="P7372" i="26"/>
  <c r="P7371" i="26"/>
  <c r="P7370" i="26"/>
  <c r="P7369" i="26"/>
  <c r="P7368" i="26"/>
  <c r="P7367" i="26"/>
  <c r="P7366" i="26"/>
  <c r="P7365" i="26"/>
  <c r="P7364" i="26"/>
  <c r="P7363" i="26"/>
  <c r="P7362" i="26"/>
  <c r="P7361" i="26"/>
  <c r="P7360" i="26"/>
  <c r="P7359" i="26"/>
  <c r="P7358" i="26"/>
  <c r="P7357" i="26"/>
  <c r="P7356" i="26"/>
  <c r="P7355" i="26"/>
  <c r="P7354" i="26"/>
  <c r="P7353" i="26"/>
  <c r="P7352" i="26"/>
  <c r="P7351" i="26"/>
  <c r="P7350" i="26"/>
  <c r="P7349" i="26"/>
  <c r="P7348" i="26"/>
  <c r="P7347" i="26"/>
  <c r="P7346" i="26"/>
  <c r="P7345" i="26"/>
  <c r="P7344" i="26"/>
  <c r="P7343" i="26"/>
  <c r="P7342" i="26"/>
  <c r="P7341" i="26"/>
  <c r="P7340" i="26"/>
  <c r="P7339" i="26"/>
  <c r="P7338" i="26"/>
  <c r="P7337" i="26"/>
  <c r="P7336" i="26"/>
  <c r="P7335" i="26"/>
  <c r="P7334" i="26"/>
  <c r="P7333" i="26"/>
  <c r="P7332" i="26"/>
  <c r="P7331" i="26"/>
  <c r="P7330" i="26"/>
  <c r="P7329" i="26"/>
  <c r="P7328" i="26"/>
  <c r="P7327" i="26"/>
  <c r="P7326" i="26"/>
  <c r="P7325" i="26"/>
  <c r="P7324" i="26"/>
  <c r="P7323" i="26"/>
  <c r="P7322" i="26"/>
  <c r="P7321" i="26"/>
  <c r="P7320" i="26"/>
  <c r="P7319" i="26"/>
  <c r="P7318" i="26"/>
  <c r="P7317" i="26"/>
  <c r="P7316" i="26"/>
  <c r="P7315" i="26"/>
  <c r="P7314" i="26"/>
  <c r="P7313" i="26"/>
  <c r="P7312" i="26"/>
  <c r="P7311" i="26"/>
  <c r="P7310" i="26"/>
  <c r="P7309" i="26"/>
  <c r="P7308" i="26"/>
  <c r="P7307" i="26"/>
  <c r="P7306" i="26"/>
  <c r="P7305" i="26"/>
  <c r="P7304" i="26"/>
  <c r="P7303" i="26"/>
  <c r="P7302" i="26"/>
  <c r="P7301" i="26"/>
  <c r="P7300" i="26"/>
  <c r="P7299" i="26"/>
  <c r="P7298" i="26"/>
  <c r="P7297" i="26"/>
  <c r="P7296" i="26"/>
  <c r="P7295" i="26"/>
  <c r="P7294" i="26"/>
  <c r="P7293" i="26"/>
  <c r="P7292" i="26"/>
  <c r="P7291" i="26"/>
  <c r="P7290" i="26"/>
  <c r="P7289" i="26"/>
  <c r="P7288" i="26"/>
  <c r="P7287" i="26"/>
  <c r="P7286" i="26"/>
  <c r="P7285" i="26"/>
  <c r="P7284" i="26"/>
  <c r="P7283" i="26"/>
  <c r="P7282" i="26"/>
  <c r="P7281" i="26"/>
  <c r="P7280" i="26"/>
  <c r="P7279" i="26"/>
  <c r="P7278" i="26"/>
  <c r="P7277" i="26"/>
  <c r="P7276" i="26"/>
  <c r="P7275" i="26"/>
  <c r="P7274" i="26"/>
  <c r="P7273" i="26"/>
  <c r="P7272" i="26"/>
  <c r="P7271" i="26"/>
  <c r="P7270" i="26"/>
  <c r="P7269" i="26"/>
  <c r="P7268" i="26"/>
  <c r="P7267" i="26"/>
  <c r="P7266" i="26"/>
  <c r="P7265" i="26"/>
  <c r="P7264" i="26"/>
  <c r="P7263" i="26"/>
  <c r="P7262" i="26"/>
  <c r="P7261" i="26"/>
  <c r="P7260" i="26"/>
  <c r="P7259" i="26"/>
  <c r="P7258" i="26"/>
  <c r="P7257" i="26"/>
  <c r="P7256" i="26"/>
  <c r="P7255" i="26"/>
  <c r="P7254" i="26"/>
  <c r="P7253" i="26"/>
  <c r="P7252" i="26"/>
  <c r="P7251" i="26"/>
  <c r="P7250" i="26"/>
  <c r="P7249" i="26"/>
  <c r="P7248" i="26"/>
  <c r="P7247" i="26"/>
  <c r="P7246" i="26"/>
  <c r="P7245" i="26"/>
  <c r="P7244" i="26"/>
  <c r="P7243" i="26"/>
  <c r="P7242" i="26"/>
  <c r="P7241" i="26"/>
  <c r="P7240" i="26"/>
  <c r="P7239" i="26"/>
  <c r="P7238" i="26"/>
  <c r="P7237" i="26"/>
  <c r="P7236" i="26"/>
  <c r="P7235" i="26"/>
  <c r="P7234" i="26"/>
  <c r="P7233" i="26"/>
  <c r="P7232" i="26"/>
  <c r="P7231" i="26"/>
  <c r="P7230" i="26"/>
  <c r="P7229" i="26"/>
  <c r="P7228" i="26"/>
  <c r="P7227" i="26"/>
  <c r="P7226" i="26"/>
  <c r="P7225" i="26"/>
  <c r="P7224" i="26"/>
  <c r="P7223" i="26"/>
  <c r="P7222" i="26"/>
  <c r="P7221" i="26"/>
  <c r="P7220" i="26"/>
  <c r="P7219" i="26"/>
  <c r="P7218" i="26"/>
  <c r="P7217" i="26"/>
  <c r="P7216" i="26"/>
  <c r="P7215" i="26"/>
  <c r="P7214" i="26"/>
  <c r="P7213" i="26"/>
  <c r="P7212" i="26"/>
  <c r="P7211" i="26"/>
  <c r="P7210" i="26"/>
  <c r="P7209" i="26"/>
  <c r="P7208" i="26"/>
  <c r="P7207" i="26"/>
  <c r="P7206" i="26"/>
  <c r="P7205" i="26"/>
  <c r="P7204" i="26"/>
  <c r="P7203" i="26"/>
  <c r="P7202" i="26"/>
  <c r="P7201" i="26"/>
  <c r="P7200" i="26"/>
  <c r="P7199" i="26"/>
  <c r="P7198" i="26"/>
  <c r="P7197" i="26"/>
  <c r="P7196" i="26"/>
  <c r="P7195" i="26"/>
  <c r="P7194" i="26"/>
  <c r="P7193" i="26"/>
  <c r="P7192" i="26"/>
  <c r="P7191" i="26"/>
  <c r="P7190" i="26"/>
  <c r="P7189" i="26"/>
  <c r="P7188" i="26"/>
  <c r="P7187" i="26"/>
  <c r="P7186" i="26"/>
  <c r="P7185" i="26"/>
  <c r="P7184" i="26"/>
  <c r="P7183" i="26"/>
  <c r="P7182" i="26"/>
  <c r="P7181" i="26"/>
  <c r="P7180" i="26"/>
  <c r="P7179" i="26"/>
  <c r="P7178" i="26"/>
  <c r="P7177" i="26"/>
  <c r="P7176" i="26"/>
  <c r="P7175" i="26"/>
  <c r="P7174" i="26"/>
  <c r="P7173" i="26"/>
  <c r="P7172" i="26"/>
  <c r="P7171" i="26"/>
  <c r="P7170" i="26"/>
  <c r="P7169" i="26"/>
  <c r="P7168" i="26"/>
  <c r="P7167" i="26"/>
  <c r="P7166" i="26"/>
  <c r="P7165" i="26"/>
  <c r="P7164" i="26"/>
  <c r="P7163" i="26"/>
  <c r="P7162" i="26"/>
  <c r="P7161" i="26"/>
  <c r="P7160" i="26"/>
  <c r="P7159" i="26"/>
  <c r="P7158" i="26"/>
  <c r="P7157" i="26"/>
  <c r="P7156" i="26"/>
  <c r="P7155" i="26"/>
  <c r="P7154" i="26"/>
  <c r="P7153" i="26"/>
  <c r="P7152" i="26"/>
  <c r="P7151" i="26"/>
  <c r="P7150" i="26"/>
  <c r="P7149" i="26"/>
  <c r="P7148" i="26"/>
  <c r="P7147" i="26"/>
  <c r="P7146" i="26"/>
  <c r="P7145" i="26"/>
  <c r="P7144" i="26"/>
  <c r="P7143" i="26"/>
  <c r="P7142" i="26"/>
  <c r="P7141" i="26"/>
  <c r="P7140" i="26"/>
  <c r="P7139" i="26"/>
  <c r="P7138" i="26"/>
  <c r="P7137" i="26"/>
  <c r="P7136" i="26"/>
  <c r="P7135" i="26"/>
  <c r="P7134" i="26"/>
  <c r="P7133" i="26"/>
  <c r="P7132" i="26"/>
  <c r="P7131" i="26"/>
  <c r="P7130" i="26"/>
  <c r="P7129" i="26"/>
  <c r="P7128" i="26"/>
  <c r="P7127" i="26"/>
  <c r="P7126" i="26"/>
  <c r="P7125" i="26"/>
  <c r="P7124" i="26"/>
  <c r="P7123" i="26"/>
  <c r="P7122" i="26"/>
  <c r="P7121" i="26"/>
  <c r="P7120" i="26"/>
  <c r="P7119" i="26"/>
  <c r="P7118" i="26"/>
  <c r="P7117" i="26"/>
  <c r="P7116" i="26"/>
  <c r="P7115" i="26"/>
  <c r="P7114" i="26"/>
  <c r="P7113" i="26"/>
  <c r="P7112" i="26"/>
  <c r="P7111" i="26"/>
  <c r="P7110" i="26"/>
  <c r="P7109" i="26"/>
  <c r="P7108" i="26"/>
  <c r="P7107" i="26"/>
  <c r="P7106" i="26"/>
  <c r="P7105" i="26"/>
  <c r="P7104" i="26"/>
  <c r="P7103" i="26"/>
  <c r="P7102" i="26"/>
  <c r="P7101" i="26"/>
  <c r="P7100" i="26"/>
  <c r="P7099" i="26"/>
  <c r="P7098" i="26"/>
  <c r="P7097" i="26"/>
  <c r="P7096" i="26"/>
  <c r="P7095" i="26"/>
  <c r="P7094" i="26"/>
  <c r="P7093" i="26"/>
  <c r="P7092" i="26"/>
  <c r="P7091" i="26"/>
  <c r="P7090" i="26"/>
  <c r="P7089" i="26"/>
  <c r="P7088" i="26"/>
  <c r="P7087" i="26"/>
  <c r="P7086" i="26"/>
  <c r="P7085" i="26"/>
  <c r="P7084" i="26"/>
  <c r="P7083" i="26"/>
  <c r="P7082" i="26"/>
  <c r="P7081" i="26"/>
  <c r="P7080" i="26"/>
  <c r="P7079" i="26"/>
  <c r="P7078" i="26"/>
  <c r="P7077" i="26"/>
  <c r="P7076" i="26"/>
  <c r="P7075" i="26"/>
  <c r="P7074" i="26"/>
  <c r="P7073" i="26"/>
  <c r="P7072" i="26"/>
  <c r="P7071" i="26"/>
  <c r="P7070" i="26"/>
  <c r="P7069" i="26"/>
  <c r="P7068" i="26"/>
  <c r="P7067" i="26"/>
  <c r="P7066" i="26"/>
  <c r="P7065" i="26"/>
  <c r="P7064" i="26"/>
  <c r="P7063" i="26"/>
  <c r="P7062" i="26"/>
  <c r="P7061" i="26"/>
  <c r="P7060" i="26"/>
  <c r="P7059" i="26"/>
  <c r="P7058" i="26"/>
  <c r="P7057" i="26"/>
  <c r="P7056" i="26"/>
  <c r="P7055" i="26"/>
  <c r="P7054" i="26"/>
  <c r="P7053" i="26"/>
  <c r="P7052" i="26"/>
  <c r="P7051" i="26"/>
  <c r="P7050" i="26"/>
  <c r="P7049" i="26"/>
  <c r="P7048" i="26"/>
  <c r="P7047" i="26"/>
  <c r="P7046" i="26"/>
  <c r="P7045" i="26"/>
  <c r="P7044" i="26"/>
  <c r="P7043" i="26"/>
  <c r="P7042" i="26"/>
  <c r="P7041" i="26"/>
  <c r="P7040" i="26"/>
  <c r="P7039" i="26"/>
  <c r="P7038" i="26"/>
  <c r="P7037" i="26"/>
  <c r="P7036" i="26"/>
  <c r="P7035" i="26"/>
  <c r="P7034" i="26"/>
  <c r="P7033" i="26"/>
  <c r="P7032" i="26"/>
  <c r="P7031" i="26"/>
  <c r="P7030" i="26"/>
  <c r="P7029" i="26"/>
  <c r="P7028" i="26"/>
  <c r="P7027" i="26"/>
  <c r="P7026" i="26"/>
  <c r="P7025" i="26"/>
  <c r="P7024" i="26"/>
  <c r="P7023" i="26"/>
  <c r="P7022" i="26"/>
  <c r="P7021" i="26"/>
  <c r="P7020" i="26"/>
  <c r="P7019" i="26"/>
  <c r="P7018" i="26"/>
  <c r="P7017" i="26"/>
  <c r="P7016" i="26"/>
  <c r="P7015" i="26"/>
  <c r="P7014" i="26"/>
  <c r="P7013" i="26"/>
  <c r="P7012" i="26"/>
  <c r="P7011" i="26"/>
  <c r="P7010" i="26"/>
  <c r="P7009" i="26"/>
  <c r="P7008" i="26"/>
  <c r="P7007" i="26"/>
  <c r="P7006" i="26"/>
  <c r="P7005" i="26"/>
  <c r="P7004" i="26"/>
  <c r="P7003" i="26"/>
  <c r="P7002" i="26"/>
  <c r="P7001" i="26"/>
  <c r="P7000" i="26"/>
  <c r="P6999" i="26"/>
  <c r="P6998" i="26"/>
  <c r="P6997" i="26"/>
  <c r="P6996" i="26"/>
  <c r="P6995" i="26"/>
  <c r="P6994" i="26"/>
  <c r="P6993" i="26"/>
  <c r="P6992" i="26"/>
  <c r="P6991" i="26"/>
  <c r="P6990" i="26"/>
  <c r="P6989" i="26"/>
  <c r="P6988" i="26"/>
  <c r="P6987" i="26"/>
  <c r="P6986" i="26"/>
  <c r="P6985" i="26"/>
  <c r="P6984" i="26"/>
  <c r="P6983" i="26"/>
  <c r="P6982" i="26"/>
  <c r="P6981" i="26"/>
  <c r="P6980" i="26"/>
  <c r="P6979" i="26"/>
  <c r="P6978" i="26"/>
  <c r="P6977" i="26"/>
  <c r="P6976" i="26"/>
  <c r="P6975" i="26"/>
  <c r="P6974" i="26"/>
  <c r="P6973" i="26"/>
  <c r="P6972" i="26"/>
  <c r="P6971" i="26"/>
  <c r="P6970" i="26"/>
  <c r="P6969" i="26"/>
  <c r="P6968" i="26"/>
  <c r="P6967" i="26"/>
  <c r="P6966" i="26"/>
  <c r="P6965" i="26"/>
  <c r="P6964" i="26"/>
  <c r="P6963" i="26"/>
  <c r="P6962" i="26"/>
  <c r="P6961" i="26"/>
  <c r="P6960" i="26"/>
  <c r="P6959" i="26"/>
  <c r="P6958" i="26"/>
  <c r="P6957" i="26"/>
  <c r="P6956" i="26"/>
  <c r="P6955" i="26"/>
  <c r="P6954" i="26"/>
  <c r="P6953" i="26"/>
  <c r="P6952" i="26"/>
  <c r="P6951" i="26"/>
  <c r="P6950" i="26"/>
  <c r="P6949" i="26"/>
  <c r="P6948" i="26"/>
  <c r="P6947" i="26"/>
  <c r="P6946" i="26"/>
  <c r="P6945" i="26"/>
  <c r="P6944" i="26"/>
  <c r="P6943" i="26"/>
  <c r="P6942" i="26"/>
  <c r="P6941" i="26"/>
  <c r="P6940" i="26"/>
  <c r="P6939" i="26"/>
  <c r="P6938" i="26"/>
  <c r="P6937" i="26"/>
  <c r="P6936" i="26"/>
  <c r="P6935" i="26"/>
  <c r="P6934" i="26"/>
  <c r="P6933" i="26"/>
  <c r="P6932" i="26"/>
  <c r="P6931" i="26"/>
  <c r="P6930" i="26"/>
  <c r="P6929" i="26"/>
  <c r="P6928" i="26"/>
  <c r="P6927" i="26"/>
  <c r="P6926" i="26"/>
  <c r="P6925" i="26"/>
  <c r="P6924" i="26"/>
  <c r="P6923" i="26"/>
  <c r="P6922" i="26"/>
  <c r="P6921" i="26"/>
  <c r="P6920" i="26"/>
  <c r="P6919" i="26"/>
  <c r="P6918" i="26"/>
  <c r="P6917" i="26"/>
  <c r="P6916" i="26"/>
  <c r="P6915" i="26"/>
  <c r="P6914" i="26"/>
  <c r="P6913" i="26"/>
  <c r="P6912" i="26"/>
  <c r="P6911" i="26"/>
  <c r="P6910" i="26"/>
  <c r="P6909" i="26"/>
  <c r="P6908" i="26"/>
  <c r="P6907" i="26"/>
  <c r="P6906" i="26"/>
  <c r="P6905" i="26"/>
  <c r="P6904" i="26"/>
  <c r="P6903" i="26"/>
  <c r="P6902" i="26"/>
  <c r="P6901" i="26"/>
  <c r="P6900" i="26"/>
  <c r="P6899" i="26"/>
  <c r="P6898" i="26"/>
  <c r="P6897" i="26"/>
  <c r="P6896" i="26"/>
  <c r="P6895" i="26"/>
  <c r="P6894" i="26"/>
  <c r="P6893" i="26"/>
  <c r="P6892" i="26"/>
  <c r="P6891" i="26"/>
  <c r="P6890" i="26"/>
  <c r="P6889" i="26"/>
  <c r="P6888" i="26"/>
  <c r="P6887" i="26"/>
  <c r="P6886" i="26"/>
  <c r="P6885" i="26"/>
  <c r="P6884" i="26"/>
  <c r="P6883" i="26"/>
  <c r="P6882" i="26"/>
  <c r="P6881" i="26"/>
  <c r="P6880" i="26"/>
  <c r="P6879" i="26"/>
  <c r="P6878" i="26"/>
  <c r="P6877" i="26"/>
  <c r="P6876" i="26"/>
  <c r="P6875" i="26"/>
  <c r="P6874" i="26"/>
  <c r="P6873" i="26"/>
  <c r="P6872" i="26"/>
  <c r="P6871" i="26"/>
  <c r="P6870" i="26"/>
  <c r="P6869" i="26"/>
  <c r="P6868" i="26"/>
  <c r="P6867" i="26"/>
  <c r="P6866" i="26"/>
  <c r="P6865" i="26"/>
  <c r="P6864" i="26"/>
  <c r="P6863" i="26"/>
  <c r="P6862" i="26"/>
  <c r="P6861" i="26"/>
  <c r="P6860" i="26"/>
  <c r="P6859" i="26"/>
  <c r="P6858" i="26"/>
  <c r="P6857" i="26"/>
  <c r="P6856" i="26"/>
  <c r="P6855" i="26"/>
  <c r="P6854" i="26"/>
  <c r="P6853" i="26"/>
  <c r="P6852" i="26"/>
  <c r="P6851" i="26"/>
  <c r="P6850" i="26"/>
  <c r="P6849" i="26"/>
  <c r="P6848" i="26"/>
  <c r="P6847" i="26"/>
  <c r="P6846" i="26"/>
  <c r="P6845" i="26"/>
  <c r="P6844" i="26"/>
  <c r="P6843" i="26"/>
  <c r="P6842" i="26"/>
  <c r="P6841" i="26"/>
  <c r="P6840" i="26"/>
  <c r="P6839" i="26"/>
  <c r="P6838" i="26"/>
  <c r="P6837" i="26"/>
  <c r="P6836" i="26"/>
  <c r="P6835" i="26"/>
  <c r="P6834" i="26"/>
  <c r="P6833" i="26"/>
  <c r="P6832" i="26"/>
  <c r="P6831" i="26"/>
  <c r="P6830" i="26"/>
  <c r="P6829" i="26"/>
  <c r="P6828" i="26"/>
  <c r="P6827" i="26"/>
  <c r="P6826" i="26"/>
  <c r="P6825" i="26"/>
  <c r="P6824" i="26"/>
  <c r="P6823" i="26"/>
  <c r="P6822" i="26"/>
  <c r="P6821" i="26"/>
  <c r="P6820" i="26"/>
  <c r="P6819" i="26"/>
  <c r="P6818" i="26"/>
  <c r="P6817" i="26"/>
  <c r="P6816" i="26"/>
  <c r="P6815" i="26"/>
  <c r="P6814" i="26"/>
  <c r="P6813" i="26"/>
  <c r="P6812" i="26"/>
  <c r="P6811" i="26"/>
  <c r="P6810" i="26"/>
  <c r="P6809" i="26"/>
  <c r="P6808" i="26"/>
  <c r="P6807" i="26"/>
  <c r="P6806" i="26"/>
  <c r="P6805" i="26"/>
  <c r="P6804" i="26"/>
  <c r="P6803" i="26"/>
  <c r="P6802" i="26"/>
  <c r="P6801" i="26"/>
  <c r="P6800" i="26"/>
  <c r="P6799" i="26"/>
  <c r="P6798" i="26"/>
  <c r="P6797" i="26"/>
  <c r="P6796" i="26"/>
  <c r="P6795" i="26"/>
  <c r="P6794" i="26"/>
  <c r="P6793" i="26"/>
  <c r="P6792" i="26"/>
  <c r="P6791" i="26"/>
  <c r="P6790" i="26"/>
  <c r="P6789" i="26"/>
  <c r="P6788" i="26"/>
  <c r="P6787" i="26"/>
  <c r="P6786" i="26"/>
  <c r="P6785" i="26"/>
  <c r="P6784" i="26"/>
  <c r="P6783" i="26"/>
  <c r="P6782" i="26"/>
  <c r="P6781" i="26"/>
  <c r="P6780" i="26"/>
  <c r="P6779" i="26"/>
  <c r="P6778" i="26"/>
  <c r="P6777" i="26"/>
  <c r="P6776" i="26"/>
  <c r="P6775" i="26"/>
  <c r="P6774" i="26"/>
  <c r="P6773" i="26"/>
  <c r="P6772" i="26"/>
  <c r="P6771" i="26"/>
  <c r="P6770" i="26"/>
  <c r="P6769" i="26"/>
  <c r="P6768" i="26"/>
  <c r="P6767" i="26"/>
  <c r="P6766" i="26"/>
  <c r="P6765" i="26"/>
  <c r="P6764" i="26"/>
  <c r="P6763" i="26"/>
  <c r="P6762" i="26"/>
  <c r="P6761" i="26"/>
  <c r="P6760" i="26"/>
  <c r="P6759" i="26"/>
  <c r="P6758" i="26"/>
  <c r="P6757" i="26"/>
  <c r="P6756" i="26"/>
  <c r="P6755" i="26"/>
  <c r="P6754" i="26"/>
  <c r="P6753" i="26"/>
  <c r="P6752" i="26"/>
  <c r="P6751" i="26"/>
  <c r="P6750" i="26"/>
  <c r="P6749" i="26"/>
  <c r="P6748" i="26"/>
  <c r="P6747" i="26"/>
  <c r="P6746" i="26"/>
  <c r="P6745" i="26"/>
  <c r="P6744" i="26"/>
  <c r="P6743" i="26"/>
  <c r="P6742" i="26"/>
  <c r="P6741" i="26"/>
  <c r="P6740" i="26"/>
  <c r="P6739" i="26"/>
  <c r="P6738" i="26"/>
  <c r="P6737" i="26"/>
  <c r="P6736" i="26"/>
  <c r="P6735" i="26"/>
  <c r="P6734" i="26"/>
  <c r="P6733" i="26"/>
  <c r="P6732" i="26"/>
  <c r="P6731" i="26"/>
  <c r="P6730" i="26"/>
  <c r="P6729" i="26"/>
  <c r="P6728" i="26"/>
  <c r="P6727" i="26"/>
  <c r="P6726" i="26"/>
  <c r="P6725" i="26"/>
  <c r="P6724" i="26"/>
  <c r="P6723" i="26"/>
  <c r="P6722" i="26"/>
  <c r="P6721" i="26"/>
  <c r="P6720" i="26"/>
  <c r="P6719" i="26"/>
  <c r="P6718" i="26"/>
  <c r="P6717" i="26"/>
  <c r="P6716" i="26"/>
  <c r="P6715" i="26"/>
  <c r="P6714" i="26"/>
  <c r="P6713" i="26"/>
  <c r="P6712" i="26"/>
  <c r="P6711" i="26"/>
  <c r="P6710" i="26"/>
  <c r="P6709" i="26"/>
  <c r="P6708" i="26"/>
  <c r="P6707" i="26"/>
  <c r="P6706" i="26"/>
  <c r="P6705" i="26"/>
  <c r="P6704" i="26"/>
  <c r="P6703" i="26"/>
  <c r="P6702" i="26"/>
  <c r="P6701" i="26"/>
  <c r="P6700" i="26"/>
  <c r="P6699" i="26"/>
  <c r="P6698" i="26"/>
  <c r="P6697" i="26"/>
  <c r="P6696" i="26"/>
  <c r="P6695" i="26"/>
  <c r="P6694" i="26"/>
  <c r="P6693" i="26"/>
  <c r="P6692" i="26"/>
  <c r="P6691" i="26"/>
  <c r="P6690" i="26"/>
  <c r="P6689" i="26"/>
  <c r="P6688" i="26"/>
  <c r="P6687" i="26"/>
  <c r="P6686" i="26"/>
  <c r="P6685" i="26"/>
  <c r="P6684" i="26"/>
  <c r="P6683" i="26"/>
  <c r="P6682" i="26"/>
  <c r="P6681" i="26"/>
  <c r="P6680" i="26"/>
  <c r="P6679" i="26"/>
  <c r="P6678" i="26"/>
  <c r="P6677" i="26"/>
  <c r="P6676" i="26"/>
  <c r="P6675" i="26"/>
  <c r="P6674" i="26"/>
  <c r="P6673" i="26"/>
  <c r="P6672" i="26"/>
  <c r="P6671" i="26"/>
  <c r="P6670" i="26"/>
  <c r="P6669" i="26"/>
  <c r="P6668" i="26"/>
  <c r="P6667" i="26"/>
  <c r="P6666" i="26"/>
  <c r="P6665" i="26"/>
  <c r="P6664" i="26"/>
  <c r="P6663" i="26"/>
  <c r="P6662" i="26"/>
  <c r="P6661" i="26"/>
  <c r="P6660" i="26"/>
  <c r="P6659" i="26"/>
  <c r="P6658" i="26"/>
  <c r="P6657" i="26"/>
  <c r="P6656" i="26"/>
  <c r="P6655" i="26"/>
  <c r="P6654" i="26"/>
  <c r="P6653" i="26"/>
  <c r="P6652" i="26"/>
  <c r="P6651" i="26"/>
  <c r="P6650" i="26"/>
  <c r="P6649" i="26"/>
  <c r="P6648" i="26"/>
  <c r="P6647" i="26"/>
  <c r="P6646" i="26"/>
  <c r="P6645" i="26"/>
  <c r="P6644" i="26"/>
  <c r="P6643" i="26"/>
  <c r="P6642" i="26"/>
  <c r="P6641" i="26"/>
  <c r="P6640" i="26"/>
  <c r="P6639" i="26"/>
  <c r="P6638" i="26"/>
  <c r="P6637" i="26"/>
  <c r="P6636" i="26"/>
  <c r="P6635" i="26"/>
  <c r="P6634" i="26"/>
  <c r="P6633" i="26"/>
  <c r="P6632" i="26"/>
  <c r="P6631" i="26"/>
  <c r="P6630" i="26"/>
  <c r="P6629" i="26"/>
  <c r="P6628" i="26"/>
  <c r="P6627" i="26"/>
  <c r="P6626" i="26"/>
  <c r="P6625" i="26"/>
  <c r="P6624" i="26"/>
  <c r="P6623" i="26"/>
  <c r="P6622" i="26"/>
  <c r="P6621" i="26"/>
  <c r="P6620" i="26"/>
  <c r="P6619" i="26"/>
  <c r="P6618" i="26"/>
  <c r="P6617" i="26"/>
  <c r="P6616" i="26"/>
  <c r="P6615" i="26"/>
  <c r="P6614" i="26"/>
  <c r="P6613" i="26"/>
  <c r="P6612" i="26"/>
  <c r="P6611" i="26"/>
  <c r="P6610" i="26"/>
  <c r="P6609" i="26"/>
  <c r="P6608" i="26"/>
  <c r="P6607" i="26"/>
  <c r="P6606" i="26"/>
  <c r="P6605" i="26"/>
  <c r="P6604" i="26"/>
  <c r="P6603" i="26"/>
  <c r="P6602" i="26"/>
  <c r="P6601" i="26"/>
  <c r="P6600" i="26"/>
  <c r="P6599" i="26"/>
  <c r="P6598" i="26"/>
  <c r="P6597" i="26"/>
  <c r="P6596" i="26"/>
  <c r="P6595" i="26"/>
  <c r="P6594" i="26"/>
  <c r="P6593" i="26"/>
  <c r="P6592" i="26"/>
  <c r="P6591" i="26"/>
  <c r="P6590" i="26"/>
  <c r="P6589" i="26"/>
  <c r="P6588" i="26"/>
  <c r="P6587" i="26"/>
  <c r="P6586" i="26"/>
  <c r="P6585" i="26"/>
  <c r="P6584" i="26"/>
  <c r="P6583" i="26"/>
  <c r="P6582" i="26"/>
  <c r="P6581" i="26"/>
  <c r="P6580" i="26"/>
  <c r="P6579" i="26"/>
  <c r="P6578" i="26"/>
  <c r="P6577" i="26"/>
  <c r="P6576" i="26"/>
  <c r="P6575" i="26"/>
  <c r="P6574" i="26"/>
  <c r="P6573" i="26"/>
  <c r="P6572" i="26"/>
  <c r="P6571" i="26"/>
  <c r="P6570" i="26"/>
  <c r="P6569" i="26"/>
  <c r="P6568" i="26"/>
  <c r="P6567" i="26"/>
  <c r="P6566" i="26"/>
  <c r="P6565" i="26"/>
  <c r="P6564" i="26"/>
  <c r="P6563" i="26"/>
  <c r="P6562" i="26"/>
  <c r="P6561" i="26"/>
  <c r="P6560" i="26"/>
  <c r="P6559" i="26"/>
  <c r="P6558" i="26"/>
  <c r="P6557" i="26"/>
  <c r="P6556" i="26"/>
  <c r="P6555" i="26"/>
  <c r="P6554" i="26"/>
  <c r="P6553" i="26"/>
  <c r="P6552" i="26"/>
  <c r="P6551" i="26"/>
  <c r="P6550" i="26"/>
  <c r="P6549" i="26"/>
  <c r="P6548" i="26"/>
  <c r="P6547" i="26"/>
  <c r="P6546" i="26"/>
  <c r="P6545" i="26"/>
  <c r="P6544" i="26"/>
  <c r="P6543" i="26"/>
  <c r="P6542" i="26"/>
  <c r="P6541" i="26"/>
  <c r="P6540" i="26"/>
  <c r="P6539" i="26"/>
  <c r="P6538" i="26"/>
  <c r="P6537" i="26"/>
  <c r="P6536" i="26"/>
  <c r="P6535" i="26"/>
  <c r="P6534" i="26"/>
  <c r="P6533" i="26"/>
  <c r="P6532" i="26"/>
  <c r="P6531" i="26"/>
  <c r="P6530" i="26"/>
  <c r="P6529" i="26"/>
  <c r="P6528" i="26"/>
  <c r="P6527" i="26"/>
  <c r="P6526" i="26"/>
  <c r="P6525" i="26"/>
  <c r="P6524" i="26"/>
  <c r="P6523" i="26"/>
  <c r="P6522" i="26"/>
  <c r="P6521" i="26"/>
  <c r="P6520" i="26"/>
  <c r="P6519" i="26"/>
  <c r="P6518" i="26"/>
  <c r="P6517" i="26"/>
  <c r="P6516" i="26"/>
  <c r="P6515" i="26"/>
  <c r="P6514" i="26"/>
  <c r="P6513" i="26"/>
  <c r="P6512" i="26"/>
  <c r="P6511" i="26"/>
  <c r="P6510" i="26"/>
  <c r="P6509" i="26"/>
  <c r="P6508" i="26"/>
  <c r="P6507" i="26"/>
  <c r="P6506" i="26"/>
  <c r="P6505" i="26"/>
  <c r="P6504" i="26"/>
  <c r="P6503" i="26"/>
  <c r="P6502" i="26"/>
  <c r="P6501" i="26"/>
  <c r="P6500" i="26"/>
  <c r="P6499" i="26"/>
  <c r="P6498" i="26"/>
  <c r="P6497" i="26"/>
  <c r="P6496" i="26"/>
  <c r="P6495" i="26"/>
  <c r="P6494" i="26"/>
  <c r="P6493" i="26"/>
  <c r="P6492" i="26"/>
  <c r="P6491" i="26"/>
  <c r="P6490" i="26"/>
  <c r="P6489" i="26"/>
  <c r="P6488" i="26"/>
  <c r="P6487" i="26"/>
  <c r="P6486" i="26"/>
  <c r="P6485" i="26"/>
  <c r="P6484" i="26"/>
  <c r="P6483" i="26"/>
  <c r="P6482" i="26"/>
  <c r="P6481" i="26"/>
  <c r="P6480" i="26"/>
  <c r="P6479" i="26"/>
  <c r="P6478" i="26"/>
  <c r="P6477" i="26"/>
  <c r="P6476" i="26"/>
  <c r="P6475" i="26"/>
  <c r="P6474" i="26"/>
  <c r="P6473" i="26"/>
  <c r="P6472" i="26"/>
  <c r="P6471" i="26"/>
  <c r="P6470" i="26"/>
  <c r="P6469" i="26"/>
  <c r="P6468" i="26"/>
  <c r="P6467" i="26"/>
  <c r="P6466" i="26"/>
  <c r="P6465" i="26"/>
  <c r="P6464" i="26"/>
  <c r="P6463" i="26"/>
  <c r="P6462" i="26"/>
  <c r="P6461" i="26"/>
  <c r="P6460" i="26"/>
  <c r="P6459" i="26"/>
  <c r="P6458" i="26"/>
  <c r="P6457" i="26"/>
  <c r="P6456" i="26"/>
  <c r="P6455" i="26"/>
  <c r="P6454" i="26"/>
  <c r="P6453" i="26"/>
  <c r="P6452" i="26"/>
  <c r="P6451" i="26"/>
  <c r="P6450" i="26"/>
  <c r="P6449" i="26"/>
  <c r="P6448" i="26"/>
  <c r="P6447" i="26"/>
  <c r="P6446" i="26"/>
  <c r="P6445" i="26"/>
  <c r="P6444" i="26"/>
  <c r="P6443" i="26"/>
  <c r="P6442" i="26"/>
  <c r="P6441" i="26"/>
  <c r="P6440" i="26"/>
  <c r="P6439" i="26"/>
  <c r="P6438" i="26"/>
  <c r="P6437" i="26"/>
  <c r="P6436" i="26"/>
  <c r="P6435" i="26"/>
  <c r="P6434" i="26"/>
  <c r="P6433" i="26"/>
  <c r="P6432" i="26"/>
  <c r="P6431" i="26"/>
  <c r="P6430" i="26"/>
  <c r="P6429" i="26"/>
  <c r="P6428" i="26"/>
  <c r="P6427" i="26"/>
  <c r="P6426" i="26"/>
  <c r="P6425" i="26"/>
  <c r="P6424" i="26"/>
  <c r="P6423" i="26"/>
  <c r="P6422" i="26"/>
  <c r="P6421" i="26"/>
  <c r="P6420" i="26"/>
  <c r="P6419" i="26"/>
  <c r="P6418" i="26"/>
  <c r="P6417" i="26"/>
  <c r="P6416" i="26"/>
  <c r="P6415" i="26"/>
  <c r="P6414" i="26"/>
  <c r="P6413" i="26"/>
  <c r="P6412" i="26"/>
  <c r="P6411" i="26"/>
  <c r="P6410" i="26"/>
  <c r="P6409" i="26"/>
  <c r="P6408" i="26"/>
  <c r="P6407" i="26"/>
  <c r="P6406" i="26"/>
  <c r="P6405" i="26"/>
  <c r="P6404" i="26"/>
  <c r="P6403" i="26"/>
  <c r="P6402" i="26"/>
  <c r="P6401" i="26"/>
  <c r="P6400" i="26"/>
  <c r="P6399" i="26"/>
  <c r="P6398" i="26"/>
  <c r="P6397" i="26"/>
  <c r="P6396" i="26"/>
  <c r="P6395" i="26"/>
  <c r="P6394" i="26"/>
  <c r="P6393" i="26"/>
  <c r="P6392" i="26"/>
  <c r="P6391" i="26"/>
  <c r="P6390" i="26"/>
  <c r="P6389" i="26"/>
  <c r="P6388" i="26"/>
  <c r="P6387" i="26"/>
  <c r="P6386" i="26"/>
  <c r="P6385" i="26"/>
  <c r="P6384" i="26"/>
  <c r="P6383" i="26"/>
  <c r="P6382" i="26"/>
  <c r="P6381" i="26"/>
  <c r="P6380" i="26"/>
  <c r="P6379" i="26"/>
  <c r="P6378" i="26"/>
  <c r="P6377" i="26"/>
  <c r="P6376" i="26"/>
  <c r="P6375" i="26"/>
  <c r="P6374" i="26"/>
  <c r="P6373" i="26"/>
  <c r="P6372" i="26"/>
  <c r="P6371" i="26"/>
  <c r="P6370" i="26"/>
  <c r="P6369" i="26"/>
  <c r="P6368" i="26"/>
  <c r="P6367" i="26"/>
  <c r="P6366" i="26"/>
  <c r="P6365" i="26"/>
  <c r="P6364" i="26"/>
  <c r="P6363" i="26"/>
  <c r="P6362" i="26"/>
  <c r="P6361" i="26"/>
  <c r="P6360" i="26"/>
  <c r="P6359" i="26"/>
  <c r="P6358" i="26"/>
  <c r="P6357" i="26"/>
  <c r="P6356" i="26"/>
  <c r="P6355" i="26"/>
  <c r="P6354" i="26"/>
  <c r="P6353" i="26"/>
  <c r="P6352" i="26"/>
  <c r="P6351" i="26"/>
  <c r="P6350" i="26"/>
  <c r="P6349" i="26"/>
  <c r="P6348" i="26"/>
  <c r="P6347" i="26"/>
  <c r="P6346" i="26"/>
  <c r="P6345" i="26"/>
  <c r="P6344" i="26"/>
  <c r="P6343" i="26"/>
  <c r="P6342" i="26"/>
  <c r="P6341" i="26"/>
  <c r="P6340" i="26"/>
  <c r="P6339" i="26"/>
  <c r="P6338" i="26"/>
  <c r="P6337" i="26"/>
  <c r="P6336" i="26"/>
  <c r="P6335" i="26"/>
  <c r="P6334" i="26"/>
  <c r="P6333" i="26"/>
  <c r="P6332" i="26"/>
  <c r="P6331" i="26"/>
  <c r="P6330" i="26"/>
  <c r="P6329" i="26"/>
  <c r="P6328" i="26"/>
  <c r="P6327" i="26"/>
  <c r="P6326" i="26"/>
  <c r="P6325" i="26"/>
  <c r="P6324" i="26"/>
  <c r="P6323" i="26"/>
  <c r="P6322" i="26"/>
  <c r="P6321" i="26"/>
  <c r="P6320" i="26"/>
  <c r="P6319" i="26"/>
  <c r="P6318" i="26"/>
  <c r="P6317" i="26"/>
  <c r="P6316" i="26"/>
  <c r="P6315" i="26"/>
  <c r="P6314" i="26"/>
  <c r="P6313" i="26"/>
  <c r="P6312" i="26"/>
  <c r="P6311" i="26"/>
  <c r="P6310" i="26"/>
  <c r="P6309" i="26"/>
  <c r="P6308" i="26"/>
  <c r="P6307" i="26"/>
  <c r="P6306" i="26"/>
  <c r="P6305" i="26"/>
  <c r="P6304" i="26"/>
  <c r="P6303" i="26"/>
  <c r="P6302" i="26"/>
  <c r="P6301" i="26"/>
  <c r="P6300" i="26"/>
  <c r="P6299" i="26"/>
  <c r="P6298" i="26"/>
  <c r="P6297" i="26"/>
  <c r="P6296" i="26"/>
  <c r="P6295" i="26"/>
  <c r="P6294" i="26"/>
  <c r="P6293" i="26"/>
  <c r="P6292" i="26"/>
  <c r="P6291" i="26"/>
  <c r="P6290" i="26"/>
  <c r="P6289" i="26"/>
  <c r="P6288" i="26"/>
  <c r="P6287" i="26"/>
  <c r="P6286" i="26"/>
  <c r="P6285" i="26"/>
  <c r="P6284" i="26"/>
  <c r="P6283" i="26"/>
  <c r="P6282" i="26"/>
  <c r="P6281" i="26"/>
  <c r="P6280" i="26"/>
  <c r="P6279" i="26"/>
  <c r="P6278" i="26"/>
  <c r="P6277" i="26"/>
  <c r="P6276" i="26"/>
  <c r="P6275" i="26"/>
  <c r="P6274" i="26"/>
  <c r="P6273" i="26"/>
  <c r="P6272" i="26"/>
  <c r="P6271" i="26"/>
  <c r="P6270" i="26"/>
  <c r="P6269" i="26"/>
  <c r="P6268" i="26"/>
  <c r="P6267" i="26"/>
  <c r="P6266" i="26"/>
  <c r="P6265" i="26"/>
  <c r="P6264" i="26"/>
  <c r="P6263" i="26"/>
  <c r="P6262" i="26"/>
  <c r="P6261" i="26"/>
  <c r="P6260" i="26"/>
  <c r="P6259" i="26"/>
  <c r="P6258" i="26"/>
  <c r="P6257" i="26"/>
  <c r="P6256" i="26"/>
  <c r="P6255" i="26"/>
  <c r="P6254" i="26"/>
  <c r="P6253" i="26"/>
  <c r="P6252" i="26"/>
  <c r="P6251" i="26"/>
  <c r="P6250" i="26"/>
  <c r="P6249" i="26"/>
  <c r="P6248" i="26"/>
  <c r="P6247" i="26"/>
  <c r="P6246" i="26"/>
  <c r="P6245" i="26"/>
  <c r="P6244" i="26"/>
  <c r="P6243" i="26"/>
  <c r="P6242" i="26"/>
  <c r="P6241" i="26"/>
  <c r="P6240" i="26"/>
  <c r="P6239" i="26"/>
  <c r="P6238" i="26"/>
  <c r="P6237" i="26"/>
  <c r="P6236" i="26"/>
  <c r="P6235" i="26"/>
  <c r="P6234" i="26"/>
  <c r="P6233" i="26"/>
  <c r="P6232" i="26"/>
  <c r="P6231" i="26"/>
  <c r="P6230" i="26"/>
  <c r="P6229" i="26"/>
  <c r="P6228" i="26"/>
  <c r="P6227" i="26"/>
  <c r="P6226" i="26"/>
  <c r="P6225" i="26"/>
  <c r="P6224" i="26"/>
  <c r="P6223" i="26"/>
  <c r="P6222" i="26"/>
  <c r="P6221" i="26"/>
  <c r="P6220" i="26"/>
  <c r="P6219" i="26"/>
  <c r="P6218" i="26"/>
  <c r="P6217" i="26"/>
  <c r="P6216" i="26"/>
  <c r="P6215" i="26"/>
  <c r="P6214" i="26"/>
  <c r="P6213" i="26"/>
  <c r="P6212" i="26"/>
  <c r="P6211" i="26"/>
  <c r="P6210" i="26"/>
  <c r="P6209" i="26"/>
  <c r="P6208" i="26"/>
  <c r="P6207" i="26"/>
  <c r="P6206" i="26"/>
  <c r="P6205" i="26"/>
  <c r="P6204" i="26"/>
  <c r="P6203" i="26"/>
  <c r="P6202" i="26"/>
  <c r="P6201" i="26"/>
  <c r="P6200" i="26"/>
  <c r="P6199" i="26"/>
  <c r="P6198" i="26"/>
  <c r="P6197" i="26"/>
  <c r="P6196" i="26"/>
  <c r="P6195" i="26"/>
  <c r="P6194" i="26"/>
  <c r="P6193" i="26"/>
  <c r="P6192" i="26"/>
  <c r="P6191" i="26"/>
  <c r="P6190" i="26"/>
  <c r="P6189" i="26"/>
  <c r="P6188" i="26"/>
  <c r="P6187" i="26"/>
  <c r="P6186" i="26"/>
  <c r="P6185" i="26"/>
  <c r="P6184" i="26"/>
  <c r="P6183" i="26"/>
  <c r="P6182" i="26"/>
  <c r="P6181" i="26"/>
  <c r="P6180" i="26"/>
  <c r="P6179" i="26"/>
  <c r="P6178" i="26"/>
  <c r="P6177" i="26"/>
  <c r="P6176" i="26"/>
  <c r="P6175" i="26"/>
  <c r="P6174" i="26"/>
  <c r="P6173" i="26"/>
  <c r="P6172" i="26"/>
  <c r="P6171" i="26"/>
  <c r="P6170" i="26"/>
  <c r="P6169" i="26"/>
  <c r="P6168" i="26"/>
  <c r="P6167" i="26"/>
  <c r="P6166" i="26"/>
  <c r="P6165" i="26"/>
  <c r="P6164" i="26"/>
  <c r="P6163" i="26"/>
  <c r="P6162" i="26"/>
  <c r="P6161" i="26"/>
  <c r="P6160" i="26"/>
  <c r="P6159" i="26"/>
  <c r="P6158" i="26"/>
  <c r="P6157" i="26"/>
  <c r="P6156" i="26"/>
  <c r="P6155" i="26"/>
  <c r="P6154" i="26"/>
  <c r="P6153" i="26"/>
  <c r="P6152" i="26"/>
  <c r="P6151" i="26"/>
  <c r="P6150" i="26"/>
  <c r="P6149" i="26"/>
  <c r="P6148" i="26"/>
  <c r="P6147" i="26"/>
  <c r="P6146" i="26"/>
  <c r="P6145" i="26"/>
  <c r="P6144" i="26"/>
  <c r="P6143" i="26"/>
  <c r="P6142" i="26"/>
  <c r="P6141" i="26"/>
  <c r="P6140" i="26"/>
  <c r="P6139" i="26"/>
  <c r="P6138" i="26"/>
  <c r="P6137" i="26"/>
  <c r="P6136" i="26"/>
  <c r="P6135" i="26"/>
  <c r="P6134" i="26"/>
  <c r="P6133" i="26"/>
  <c r="P6132" i="26"/>
  <c r="P6131" i="26"/>
  <c r="P6130" i="26"/>
  <c r="P6129" i="26"/>
  <c r="P6128" i="26"/>
  <c r="P6127" i="26"/>
  <c r="P6126" i="26"/>
  <c r="P6125" i="26"/>
  <c r="P6124" i="26"/>
  <c r="P6123" i="26"/>
  <c r="P6122" i="26"/>
  <c r="P6121" i="26"/>
  <c r="P6120" i="26"/>
  <c r="P6119" i="26"/>
  <c r="P6118" i="26"/>
  <c r="P6117" i="26"/>
  <c r="P6116" i="26"/>
  <c r="P6115" i="26"/>
  <c r="P6114" i="26"/>
  <c r="P6113" i="26"/>
  <c r="P6112" i="26"/>
  <c r="P6111" i="26"/>
  <c r="P6110" i="26"/>
  <c r="P6109" i="26"/>
  <c r="P6108" i="26"/>
  <c r="P6107" i="26"/>
  <c r="P6106" i="26"/>
  <c r="P6105" i="26"/>
  <c r="P6104" i="26"/>
  <c r="P6103" i="26"/>
  <c r="P6102" i="26"/>
  <c r="P6101" i="26"/>
  <c r="P6100" i="26"/>
  <c r="P6099" i="26"/>
  <c r="P6098" i="26"/>
  <c r="P6097" i="26"/>
  <c r="P6096" i="26"/>
  <c r="P6095" i="26"/>
  <c r="P6094" i="26"/>
  <c r="P6093" i="26"/>
  <c r="P6092" i="26"/>
  <c r="P6091" i="26"/>
  <c r="P6090" i="26"/>
  <c r="P6089" i="26"/>
  <c r="P6088" i="26"/>
  <c r="P6087" i="26"/>
  <c r="P6086" i="26"/>
  <c r="P6085" i="26"/>
  <c r="P6084" i="26"/>
  <c r="P6083" i="26"/>
  <c r="P6082" i="26"/>
  <c r="P6081" i="26"/>
  <c r="P6080" i="26"/>
  <c r="P6079" i="26"/>
  <c r="P6078" i="26"/>
  <c r="P6077" i="26"/>
  <c r="P6076" i="26"/>
  <c r="P6075" i="26"/>
  <c r="P6074" i="26"/>
  <c r="P6073" i="26"/>
  <c r="P6072" i="26"/>
  <c r="P6071" i="26"/>
  <c r="P6070" i="26"/>
  <c r="P6069" i="26"/>
  <c r="P6068" i="26"/>
  <c r="P6067" i="26"/>
  <c r="P6066" i="26"/>
  <c r="P6065" i="26"/>
  <c r="P6064" i="26"/>
  <c r="P6063" i="26"/>
  <c r="P6062" i="26"/>
  <c r="P6061" i="26"/>
  <c r="P6060" i="26"/>
  <c r="P6059" i="26"/>
  <c r="P6058" i="26"/>
  <c r="P6057" i="26"/>
  <c r="P6056" i="26"/>
  <c r="P6055" i="26"/>
  <c r="P6054" i="26"/>
  <c r="P6053" i="26"/>
  <c r="P6052" i="26"/>
  <c r="P6051" i="26"/>
  <c r="P6050" i="26"/>
  <c r="P6049" i="26"/>
  <c r="P6048" i="26"/>
  <c r="P6047" i="26"/>
  <c r="P6046" i="26"/>
  <c r="P6045" i="26"/>
  <c r="P6044" i="26"/>
  <c r="P6043" i="26"/>
  <c r="P6042" i="26"/>
  <c r="P6041" i="26"/>
  <c r="P6040" i="26"/>
  <c r="P6039" i="26"/>
  <c r="P6038" i="26"/>
  <c r="P6037" i="26"/>
  <c r="P6036" i="26"/>
  <c r="P6035" i="26"/>
  <c r="P6034" i="26"/>
  <c r="P6033" i="26"/>
  <c r="P6032" i="26"/>
  <c r="P6031" i="26"/>
  <c r="P6030" i="26"/>
  <c r="P6029" i="26"/>
  <c r="P6028" i="26"/>
  <c r="P6027" i="26"/>
  <c r="P6026" i="26"/>
  <c r="P6025" i="26"/>
  <c r="P6024" i="26"/>
  <c r="P6023" i="26"/>
  <c r="P6022" i="26"/>
  <c r="P6021" i="26"/>
  <c r="P6020" i="26"/>
  <c r="P6019" i="26"/>
  <c r="P6018" i="26"/>
  <c r="P6017" i="26"/>
  <c r="P6016" i="26"/>
  <c r="P6015" i="26"/>
  <c r="P6014" i="26"/>
  <c r="P6013" i="26"/>
  <c r="P6012" i="26"/>
  <c r="P6011" i="26"/>
  <c r="P6010" i="26"/>
  <c r="P6009" i="26"/>
  <c r="P6008" i="26"/>
  <c r="P6007" i="26"/>
  <c r="P6006" i="26"/>
  <c r="P6005" i="26"/>
  <c r="P6004" i="26"/>
  <c r="P6003" i="26"/>
  <c r="P6002" i="26"/>
  <c r="P6001" i="26"/>
  <c r="P6000" i="26"/>
  <c r="P5999" i="26"/>
  <c r="P5998" i="26"/>
  <c r="P5997" i="26"/>
  <c r="P5996" i="26"/>
  <c r="P5995" i="26"/>
  <c r="P5994" i="26"/>
  <c r="P5993" i="26"/>
  <c r="P5992" i="26"/>
  <c r="P5991" i="26"/>
  <c r="P5990" i="26"/>
  <c r="P5989" i="26"/>
  <c r="P5988" i="26"/>
  <c r="P5987" i="26"/>
  <c r="P5986" i="26"/>
  <c r="P5985" i="26"/>
  <c r="P5984" i="26"/>
  <c r="P5983" i="26"/>
  <c r="P5982" i="26"/>
  <c r="P5981" i="26"/>
  <c r="P5980" i="26"/>
  <c r="P5979" i="26"/>
  <c r="P5978" i="26"/>
  <c r="P5977" i="26"/>
  <c r="P5976" i="26"/>
  <c r="P5975" i="26"/>
  <c r="P5974" i="26"/>
  <c r="P5973" i="26"/>
  <c r="P5972" i="26"/>
  <c r="P5971" i="26"/>
  <c r="P5970" i="26"/>
  <c r="P5969" i="26"/>
  <c r="P5968" i="26"/>
  <c r="P5967" i="26"/>
  <c r="P5966" i="26"/>
  <c r="P5965" i="26"/>
  <c r="P5964" i="26"/>
  <c r="P5963" i="26"/>
  <c r="P5962" i="26"/>
  <c r="P5961" i="26"/>
  <c r="P5960" i="26"/>
  <c r="P5959" i="26"/>
  <c r="P5958" i="26"/>
  <c r="P5957" i="26"/>
  <c r="P5956" i="26"/>
  <c r="P5955" i="26"/>
  <c r="P5954" i="26"/>
  <c r="P5953" i="26"/>
  <c r="P5952" i="26"/>
  <c r="P5951" i="26"/>
  <c r="P5950" i="26"/>
  <c r="P5949" i="26"/>
  <c r="P5948" i="26"/>
  <c r="P5947" i="26"/>
  <c r="P5946" i="26"/>
  <c r="P5945" i="26"/>
  <c r="P5944" i="26"/>
  <c r="P5943" i="26"/>
  <c r="P5942" i="26"/>
  <c r="P5941" i="26"/>
  <c r="P5940" i="26"/>
  <c r="P5939" i="26"/>
  <c r="P5938" i="26"/>
  <c r="P5937" i="26"/>
  <c r="P5936" i="26"/>
  <c r="P5935" i="26"/>
  <c r="P5934" i="26"/>
  <c r="P5933" i="26"/>
  <c r="P5932" i="26"/>
  <c r="P5931" i="26"/>
  <c r="P5930" i="26"/>
  <c r="P5929" i="26"/>
  <c r="P5928" i="26"/>
  <c r="P5927" i="26"/>
  <c r="P5926" i="26"/>
  <c r="P5925" i="26"/>
  <c r="P5924" i="26"/>
  <c r="P5923" i="26"/>
  <c r="P5922" i="26"/>
  <c r="P5921" i="26"/>
  <c r="P5920" i="26"/>
  <c r="P5919" i="26"/>
  <c r="P5918" i="26"/>
  <c r="P5917" i="26"/>
  <c r="P5916" i="26"/>
  <c r="P5915" i="26"/>
  <c r="P5914" i="26"/>
  <c r="P5913" i="26"/>
  <c r="P5912" i="26"/>
  <c r="P5911" i="26"/>
  <c r="P5910" i="26"/>
  <c r="P5909" i="26"/>
  <c r="P5908" i="26"/>
  <c r="P5907" i="26"/>
  <c r="P5906" i="26"/>
  <c r="P5905" i="26"/>
  <c r="P5904" i="26"/>
  <c r="P5903" i="26"/>
  <c r="P5902" i="26"/>
  <c r="P5901" i="26"/>
  <c r="P5900" i="26"/>
  <c r="P5899" i="26"/>
  <c r="P5898" i="26"/>
  <c r="P5897" i="26"/>
  <c r="P5896" i="26"/>
  <c r="P5895" i="26"/>
  <c r="P5894" i="26"/>
  <c r="P5893" i="26"/>
  <c r="P5892" i="26"/>
  <c r="P5891" i="26"/>
  <c r="P5890" i="26"/>
  <c r="P5889" i="26"/>
  <c r="P5888" i="26"/>
  <c r="P5887" i="26"/>
  <c r="P5886" i="26"/>
  <c r="P5885" i="26"/>
  <c r="P5884" i="26"/>
  <c r="P5883" i="26"/>
  <c r="P5882" i="26"/>
  <c r="P5881" i="26"/>
  <c r="P5880" i="26"/>
  <c r="P5879" i="26"/>
  <c r="P5878" i="26"/>
  <c r="P5877" i="26"/>
  <c r="P5876" i="26"/>
  <c r="P5875" i="26"/>
  <c r="P5874" i="26"/>
  <c r="P5873" i="26"/>
  <c r="P5872" i="26"/>
  <c r="P5871" i="26"/>
  <c r="P5870" i="26"/>
  <c r="P5869" i="26"/>
  <c r="P5868" i="26"/>
  <c r="P5867" i="26"/>
  <c r="P5866" i="26"/>
  <c r="P5865" i="26"/>
  <c r="P5864" i="26"/>
  <c r="P5863" i="26"/>
  <c r="P5862" i="26"/>
  <c r="P5861" i="26"/>
  <c r="P5860" i="26"/>
  <c r="P5859" i="26"/>
  <c r="P5858" i="26"/>
  <c r="P5857" i="26"/>
  <c r="P5856" i="26"/>
  <c r="P5855" i="26"/>
  <c r="P5854" i="26"/>
  <c r="P5853" i="26"/>
  <c r="P5852" i="26"/>
  <c r="P5851" i="26"/>
  <c r="P5850" i="26"/>
  <c r="P5849" i="26"/>
  <c r="P5848" i="26"/>
  <c r="P5847" i="26"/>
  <c r="P5846" i="26"/>
  <c r="P5845" i="26"/>
  <c r="P5844" i="26"/>
  <c r="P5843" i="26"/>
  <c r="P5842" i="26"/>
  <c r="P5841" i="26"/>
  <c r="P5840" i="26"/>
  <c r="P5839" i="26"/>
  <c r="P5838" i="26"/>
  <c r="P5837" i="26"/>
  <c r="P5836" i="26"/>
  <c r="P5835" i="26"/>
  <c r="P5834" i="26"/>
  <c r="P5833" i="26"/>
  <c r="P5832" i="26"/>
  <c r="P5831" i="26"/>
  <c r="P5830" i="26"/>
  <c r="P5829" i="26"/>
  <c r="P5828" i="26"/>
  <c r="P5827" i="26"/>
  <c r="P5826" i="26"/>
  <c r="P5825" i="26"/>
  <c r="P5824" i="26"/>
  <c r="P5823" i="26"/>
  <c r="P5822" i="26"/>
  <c r="P5821" i="26"/>
  <c r="P5820" i="26"/>
  <c r="P5819" i="26"/>
  <c r="P5818" i="26"/>
  <c r="P5817" i="26"/>
  <c r="P5816" i="26"/>
  <c r="P5815" i="26"/>
  <c r="P5814" i="26"/>
  <c r="P5813" i="26"/>
  <c r="P5812" i="26"/>
  <c r="P5811" i="26"/>
  <c r="P5810" i="26"/>
  <c r="P5809" i="26"/>
  <c r="P5808" i="26"/>
  <c r="P5807" i="26"/>
  <c r="P5806" i="26"/>
  <c r="P5805" i="26"/>
  <c r="P5804" i="26"/>
  <c r="P5803" i="26"/>
  <c r="P5802" i="26"/>
  <c r="P5801" i="26"/>
  <c r="P5800" i="26"/>
  <c r="P5799" i="26"/>
  <c r="P5798" i="26"/>
  <c r="P5797" i="26"/>
  <c r="P5796" i="26"/>
  <c r="P5795" i="26"/>
  <c r="P5794" i="26"/>
  <c r="P5793" i="26"/>
  <c r="P5792" i="26"/>
  <c r="P5791" i="26"/>
  <c r="P5790" i="26"/>
  <c r="P5789" i="26"/>
  <c r="P5788" i="26"/>
  <c r="P5787" i="26"/>
  <c r="P5786" i="26"/>
  <c r="P5785" i="26"/>
  <c r="P5784" i="26"/>
  <c r="P5783" i="26"/>
  <c r="P5782" i="26"/>
  <c r="P5781" i="26"/>
  <c r="P5780" i="26"/>
  <c r="P5779" i="26"/>
  <c r="P5778" i="26"/>
  <c r="P5777" i="26"/>
  <c r="P5776" i="26"/>
  <c r="P5775" i="26"/>
  <c r="P5774" i="26"/>
  <c r="P5773" i="26"/>
  <c r="P5772" i="26"/>
  <c r="P5771" i="26"/>
  <c r="P5770" i="26"/>
  <c r="P5769" i="26"/>
  <c r="P5768" i="26"/>
  <c r="P5767" i="26"/>
  <c r="P5766" i="26"/>
  <c r="P5765" i="26"/>
  <c r="P5764" i="26"/>
  <c r="P5763" i="26"/>
  <c r="P5762" i="26"/>
  <c r="P5761" i="26"/>
  <c r="P5760" i="26"/>
  <c r="P5759" i="26"/>
  <c r="P5758" i="26"/>
  <c r="P5757" i="26"/>
  <c r="P5756" i="26"/>
  <c r="P5755" i="26"/>
  <c r="P5754" i="26"/>
  <c r="P5753" i="26"/>
  <c r="P5752" i="26"/>
  <c r="P5751" i="26"/>
  <c r="P5750" i="26"/>
  <c r="P5749" i="26"/>
  <c r="P5748" i="26"/>
  <c r="P5747" i="26"/>
  <c r="P5746" i="26"/>
  <c r="P5745" i="26"/>
  <c r="P5744" i="26"/>
  <c r="P5743" i="26"/>
  <c r="P5742" i="26"/>
  <c r="P5741" i="26"/>
  <c r="P5740" i="26"/>
  <c r="P5739" i="26"/>
  <c r="P5738" i="26"/>
  <c r="P5737" i="26"/>
  <c r="P5736" i="26"/>
  <c r="P5735" i="26"/>
  <c r="P5734" i="26"/>
  <c r="P5733" i="26"/>
  <c r="P5732" i="26"/>
  <c r="P5731" i="26"/>
  <c r="P5730" i="26"/>
  <c r="P5729" i="26"/>
  <c r="P5728" i="26"/>
  <c r="P5727" i="26"/>
  <c r="P5726" i="26"/>
  <c r="P5725" i="26"/>
  <c r="P5724" i="26"/>
  <c r="P5723" i="26"/>
  <c r="P5722" i="26"/>
  <c r="P5721" i="26"/>
  <c r="P5720" i="26"/>
  <c r="P5719" i="26"/>
  <c r="P5718" i="26"/>
  <c r="P5717" i="26"/>
  <c r="P5716" i="26"/>
  <c r="P5715" i="26"/>
  <c r="P5714" i="26"/>
  <c r="P5713" i="26"/>
  <c r="P5712" i="26"/>
  <c r="P5711" i="26"/>
  <c r="P5710" i="26"/>
  <c r="P5709" i="26"/>
  <c r="P5708" i="26"/>
  <c r="P5707" i="26"/>
  <c r="P5706" i="26"/>
  <c r="P5705" i="26"/>
  <c r="P5704" i="26"/>
  <c r="P5703" i="26"/>
  <c r="P5702" i="26"/>
  <c r="P5701" i="26"/>
  <c r="P5700" i="26"/>
  <c r="P5699" i="26"/>
  <c r="P5698" i="26"/>
  <c r="P5697" i="26"/>
  <c r="P5696" i="26"/>
  <c r="P5695" i="26"/>
  <c r="P5694" i="26"/>
  <c r="P5693" i="26"/>
  <c r="P5692" i="26"/>
  <c r="P5691" i="26"/>
  <c r="P5690" i="26"/>
  <c r="P5689" i="26"/>
  <c r="P5688" i="26"/>
  <c r="P5687" i="26"/>
  <c r="P5686" i="26"/>
  <c r="P5685" i="26"/>
  <c r="P5684" i="26"/>
  <c r="P5683" i="26"/>
  <c r="P5682" i="26"/>
  <c r="P5681" i="26"/>
  <c r="P5680" i="26"/>
  <c r="P5679" i="26"/>
  <c r="P5678" i="26"/>
  <c r="P5677" i="26"/>
  <c r="P5676" i="26"/>
  <c r="P5675" i="26"/>
  <c r="P5674" i="26"/>
  <c r="P5673" i="26"/>
  <c r="P5672" i="26"/>
  <c r="P5671" i="26"/>
  <c r="P5670" i="26"/>
  <c r="P5669" i="26"/>
  <c r="P5668" i="26"/>
  <c r="P5667" i="26"/>
  <c r="P5666" i="26"/>
  <c r="P5665" i="26"/>
  <c r="P5664" i="26"/>
  <c r="P5663" i="26"/>
  <c r="P5662" i="26"/>
  <c r="P5661" i="26"/>
  <c r="P5660" i="26"/>
  <c r="P5659" i="26"/>
  <c r="P5658" i="26"/>
  <c r="P5657" i="26"/>
  <c r="P5656" i="26"/>
  <c r="P5655" i="26"/>
  <c r="P5654" i="26"/>
  <c r="P5653" i="26"/>
  <c r="P5652" i="26"/>
  <c r="P5651" i="26"/>
  <c r="P5650" i="26"/>
  <c r="P5649" i="26"/>
  <c r="P5648" i="26"/>
  <c r="P5647" i="26"/>
  <c r="P5646" i="26"/>
  <c r="P5645" i="26"/>
  <c r="P5644" i="26"/>
  <c r="P5643" i="26"/>
  <c r="P5642" i="26"/>
  <c r="P5641" i="26"/>
  <c r="P5640" i="26"/>
  <c r="P5639" i="26"/>
  <c r="P5638" i="26"/>
  <c r="P5637" i="26"/>
  <c r="P5636" i="26"/>
  <c r="P5635" i="26"/>
  <c r="P5634" i="26"/>
  <c r="P5633" i="26"/>
  <c r="P5632" i="26"/>
  <c r="P5631" i="26"/>
  <c r="P5630" i="26"/>
  <c r="P5629" i="26"/>
  <c r="P5628" i="26"/>
  <c r="P5627" i="26"/>
  <c r="P5626" i="26"/>
  <c r="P5625" i="26"/>
  <c r="P5624" i="26"/>
  <c r="P5623" i="26"/>
  <c r="P5622" i="26"/>
  <c r="P5621" i="26"/>
  <c r="P5620" i="26"/>
  <c r="P5619" i="26"/>
  <c r="P5618" i="26"/>
  <c r="P5617" i="26"/>
  <c r="P5616" i="26"/>
  <c r="P5615" i="26"/>
  <c r="P5614" i="26"/>
  <c r="P5613" i="26"/>
  <c r="P5612" i="26"/>
  <c r="P5611" i="26"/>
  <c r="P5610" i="26"/>
  <c r="P5609" i="26"/>
  <c r="P5608" i="26"/>
  <c r="P5607" i="26"/>
  <c r="P5606" i="26"/>
  <c r="P5605" i="26"/>
  <c r="P5604" i="26"/>
  <c r="P5603" i="26"/>
  <c r="P5602" i="26"/>
  <c r="P5601" i="26"/>
  <c r="P5600" i="26"/>
  <c r="P5599" i="26"/>
  <c r="P5598" i="26"/>
  <c r="P5597" i="26"/>
  <c r="P5596" i="26"/>
  <c r="P5595" i="26"/>
  <c r="P5594" i="26"/>
  <c r="P5593" i="26"/>
  <c r="P5592" i="26"/>
  <c r="P5591" i="26"/>
  <c r="P5590" i="26"/>
  <c r="P5589" i="26"/>
  <c r="P5588" i="26"/>
  <c r="P5587" i="26"/>
  <c r="P5586" i="26"/>
  <c r="P5585" i="26"/>
  <c r="P5584" i="26"/>
  <c r="P5583" i="26"/>
  <c r="P5582" i="26"/>
  <c r="P5581" i="26"/>
  <c r="P5580" i="26"/>
  <c r="P5579" i="26"/>
  <c r="P5578" i="26"/>
  <c r="P5577" i="26"/>
  <c r="P5576" i="26"/>
  <c r="P5575" i="26"/>
  <c r="P5574" i="26"/>
  <c r="P5573" i="26"/>
  <c r="P5572" i="26"/>
  <c r="P5571" i="26"/>
  <c r="P5570" i="26"/>
  <c r="P5569" i="26"/>
  <c r="P5568" i="26"/>
  <c r="P5567" i="26"/>
  <c r="P5566" i="26"/>
  <c r="P5565" i="26"/>
  <c r="P5564" i="26"/>
  <c r="P5563" i="26"/>
  <c r="P5562" i="26"/>
  <c r="P5561" i="26"/>
  <c r="P5560" i="26"/>
  <c r="P5559" i="26"/>
  <c r="P5558" i="26"/>
  <c r="P5557" i="26"/>
  <c r="P5556" i="26"/>
  <c r="P5555" i="26"/>
  <c r="P5554" i="26"/>
  <c r="P5553" i="26"/>
  <c r="P5552" i="26"/>
  <c r="P5551" i="26"/>
  <c r="P5550" i="26"/>
  <c r="P5549" i="26"/>
  <c r="P5548" i="26"/>
  <c r="P5547" i="26"/>
  <c r="P5546" i="26"/>
  <c r="P5545" i="26"/>
  <c r="P5544" i="26"/>
  <c r="P5543" i="26"/>
  <c r="P5542" i="26"/>
  <c r="P5541" i="26"/>
  <c r="P5540" i="26"/>
  <c r="P5539" i="26"/>
  <c r="P5538" i="26"/>
  <c r="P5537" i="26"/>
  <c r="P5536" i="26"/>
  <c r="P5535" i="26"/>
  <c r="P5534" i="26"/>
  <c r="P5533" i="26"/>
  <c r="P5532" i="26"/>
  <c r="P5531" i="26"/>
  <c r="P5530" i="26"/>
  <c r="P5529" i="26"/>
  <c r="P5528" i="26"/>
  <c r="P5527" i="26"/>
  <c r="P5526" i="26"/>
  <c r="P5525" i="26"/>
  <c r="P5524" i="26"/>
  <c r="P5523" i="26"/>
  <c r="P5522" i="26"/>
  <c r="P5521" i="26"/>
  <c r="P5520" i="26"/>
  <c r="P5519" i="26"/>
  <c r="P5518" i="26"/>
  <c r="P5517" i="26"/>
  <c r="P5516" i="26"/>
  <c r="P5515" i="26"/>
  <c r="P5514" i="26"/>
  <c r="P5513" i="26"/>
  <c r="P5512" i="26"/>
  <c r="P5511" i="26"/>
  <c r="P5510" i="26"/>
  <c r="P5509" i="26"/>
  <c r="P5508" i="26"/>
  <c r="P5507" i="26"/>
  <c r="P5506" i="26"/>
  <c r="P5505" i="26"/>
  <c r="P5504" i="26"/>
  <c r="P5503" i="26"/>
  <c r="P5502" i="26"/>
  <c r="P5501" i="26"/>
  <c r="P5500" i="26"/>
  <c r="P5499" i="26"/>
  <c r="P5498" i="26"/>
  <c r="P5497" i="26"/>
  <c r="P5496" i="26"/>
  <c r="P5495" i="26"/>
  <c r="P5494" i="26"/>
  <c r="P5493" i="26"/>
  <c r="P5492" i="26"/>
  <c r="P5491" i="26"/>
  <c r="P5490" i="26"/>
  <c r="P5489" i="26"/>
  <c r="P5488" i="26"/>
  <c r="P5487" i="26"/>
  <c r="P5486" i="26"/>
  <c r="P5485" i="26"/>
  <c r="P5484" i="26"/>
  <c r="P5483" i="26"/>
  <c r="P5482" i="26"/>
  <c r="P5481" i="26"/>
  <c r="P5480" i="26"/>
  <c r="P5479" i="26"/>
  <c r="P5478" i="26"/>
  <c r="P5477" i="26"/>
  <c r="P5476" i="26"/>
  <c r="P5475" i="26"/>
  <c r="P5474" i="26"/>
  <c r="P5473" i="26"/>
  <c r="P5472" i="26"/>
  <c r="P5471" i="26"/>
  <c r="P5470" i="26"/>
  <c r="P5469" i="26"/>
  <c r="P5468" i="26"/>
  <c r="P5467" i="26"/>
  <c r="P5466" i="26"/>
  <c r="P5465" i="26"/>
  <c r="P5464" i="26"/>
  <c r="P5463" i="26"/>
  <c r="P5462" i="26"/>
  <c r="P5461" i="26"/>
  <c r="P5460" i="26"/>
  <c r="P5459" i="26"/>
  <c r="P5458" i="26"/>
  <c r="P5457" i="26"/>
  <c r="P5456" i="26"/>
  <c r="P5455" i="26"/>
  <c r="P5454" i="26"/>
  <c r="P5453" i="26"/>
  <c r="P5452" i="26"/>
  <c r="P5451" i="26"/>
  <c r="P5450" i="26"/>
  <c r="P5449" i="26"/>
  <c r="P5448" i="26"/>
  <c r="P5447" i="26"/>
  <c r="P5446" i="26"/>
  <c r="P5445" i="26"/>
  <c r="P5444" i="26"/>
  <c r="P5443" i="26"/>
  <c r="P5442" i="26"/>
  <c r="P5441" i="26"/>
  <c r="P5440" i="26"/>
  <c r="P5439" i="26"/>
  <c r="P5438" i="26"/>
  <c r="P5437" i="26"/>
  <c r="P5436" i="26"/>
  <c r="P5435" i="26"/>
  <c r="P5434" i="26"/>
  <c r="P5433" i="26"/>
  <c r="P5432" i="26"/>
  <c r="P5431" i="26"/>
  <c r="P5430" i="26"/>
  <c r="P5429" i="26"/>
  <c r="P5428" i="26"/>
  <c r="P5427" i="26"/>
  <c r="P5426" i="26"/>
  <c r="P5425" i="26"/>
  <c r="P5424" i="26"/>
  <c r="P5423" i="26"/>
  <c r="P5422" i="26"/>
  <c r="P5421" i="26"/>
  <c r="P5420" i="26"/>
  <c r="P5419" i="26"/>
  <c r="P5418" i="26"/>
  <c r="P5417" i="26"/>
  <c r="P5416" i="26"/>
  <c r="P5415" i="26"/>
  <c r="P5414" i="26"/>
  <c r="P5413" i="26"/>
  <c r="P5412" i="26"/>
  <c r="P5411" i="26"/>
  <c r="P5410" i="26"/>
  <c r="P5409" i="26"/>
  <c r="P5408" i="26"/>
  <c r="P5407" i="26"/>
  <c r="P5406" i="26"/>
  <c r="P5405" i="26"/>
  <c r="P5404" i="26"/>
  <c r="P5403" i="26"/>
  <c r="P5402" i="26"/>
  <c r="P5401" i="26"/>
  <c r="P5400" i="26"/>
  <c r="P5399" i="26"/>
  <c r="P5398" i="26"/>
  <c r="P5397" i="26"/>
  <c r="P5396" i="26"/>
  <c r="P5395" i="26"/>
  <c r="P5394" i="26"/>
  <c r="P5393" i="26"/>
  <c r="P5392" i="26"/>
  <c r="P5391" i="26"/>
  <c r="P5390" i="26"/>
  <c r="P5389" i="26"/>
  <c r="P5388" i="26"/>
  <c r="P5387" i="26"/>
  <c r="P5386" i="26"/>
  <c r="P5385" i="26"/>
  <c r="P5384" i="26"/>
  <c r="P5383" i="26"/>
  <c r="P5382" i="26"/>
  <c r="P5381" i="26"/>
  <c r="P5380" i="26"/>
  <c r="P5379" i="26"/>
  <c r="P5378" i="26"/>
  <c r="P5377" i="26"/>
  <c r="P5376" i="26"/>
  <c r="P5375" i="26"/>
  <c r="P5374" i="26"/>
  <c r="P5373" i="26"/>
  <c r="P5372" i="26"/>
  <c r="P5371" i="26"/>
  <c r="P5370" i="26"/>
  <c r="P5369" i="26"/>
  <c r="P5368" i="26"/>
  <c r="P5367" i="26"/>
  <c r="P5366" i="26"/>
  <c r="P5365" i="26"/>
  <c r="P5364" i="26"/>
  <c r="P5363" i="26"/>
  <c r="P5362" i="26"/>
  <c r="P5361" i="26"/>
  <c r="P5360" i="26"/>
  <c r="P5359" i="26"/>
  <c r="P5358" i="26"/>
  <c r="P5357" i="26"/>
  <c r="P5356" i="26"/>
  <c r="P5355" i="26"/>
  <c r="P5354" i="26"/>
  <c r="P5353" i="26"/>
  <c r="P5352" i="26"/>
  <c r="P5351" i="26"/>
  <c r="P5350" i="26"/>
  <c r="P5349" i="26"/>
  <c r="P5348" i="26"/>
  <c r="P5347" i="26"/>
  <c r="P5346" i="26"/>
  <c r="P5345" i="26"/>
  <c r="P5344" i="26"/>
  <c r="P5343" i="26"/>
  <c r="P5342" i="26"/>
  <c r="P5341" i="26"/>
  <c r="P5340" i="26"/>
  <c r="P5339" i="26"/>
  <c r="P5338" i="26"/>
  <c r="P5337" i="26"/>
  <c r="P5336" i="26"/>
  <c r="P5335" i="26"/>
  <c r="P5334" i="26"/>
  <c r="P5333" i="26"/>
  <c r="P5332" i="26"/>
  <c r="P5331" i="26"/>
  <c r="P5330" i="26"/>
  <c r="P5329" i="26"/>
  <c r="P5328" i="26"/>
  <c r="P5327" i="26"/>
  <c r="P5326" i="26"/>
  <c r="P5325" i="26"/>
  <c r="P5324" i="26"/>
  <c r="P5323" i="26"/>
  <c r="P5322" i="26"/>
  <c r="P5321" i="26"/>
  <c r="P5320" i="26"/>
  <c r="P5319" i="26"/>
  <c r="P5318" i="26"/>
  <c r="P5317" i="26"/>
  <c r="P5316" i="26"/>
  <c r="P5315" i="26"/>
  <c r="P5314" i="26"/>
  <c r="P5313" i="26"/>
  <c r="P5312" i="26"/>
  <c r="P5311" i="26"/>
  <c r="P5310" i="26"/>
  <c r="P5309" i="26"/>
  <c r="P5308" i="26"/>
  <c r="P5307" i="26"/>
  <c r="P5306" i="26"/>
  <c r="P5305" i="26"/>
  <c r="P5304" i="26"/>
  <c r="P5303" i="26"/>
  <c r="P5302" i="26"/>
  <c r="P5301" i="26"/>
  <c r="P5300" i="26"/>
  <c r="P5299" i="26"/>
  <c r="P5298" i="26"/>
  <c r="P5297" i="26"/>
  <c r="P5296" i="26"/>
  <c r="P5295" i="26"/>
  <c r="P5294" i="26"/>
  <c r="P5293" i="26"/>
  <c r="P5292" i="26"/>
  <c r="P5291" i="26"/>
  <c r="P5290" i="26"/>
  <c r="P5289" i="26"/>
  <c r="P5288" i="26"/>
  <c r="P5287" i="26"/>
  <c r="P5286" i="26"/>
  <c r="P5285" i="26"/>
  <c r="P5284" i="26"/>
  <c r="P5283" i="26"/>
  <c r="P5282" i="26"/>
  <c r="P5281" i="26"/>
  <c r="P5280" i="26"/>
  <c r="P5279" i="26"/>
  <c r="P5278" i="26"/>
  <c r="P5277" i="26"/>
  <c r="P5276" i="26"/>
  <c r="P5275" i="26"/>
  <c r="P5274" i="26"/>
  <c r="P5273" i="26"/>
  <c r="P5272" i="26"/>
  <c r="P5271" i="26"/>
  <c r="P5270" i="26"/>
  <c r="P5269" i="26"/>
  <c r="P5268" i="26"/>
  <c r="P5267" i="26"/>
  <c r="P5266" i="26"/>
  <c r="P5265" i="26"/>
  <c r="P5264" i="26"/>
  <c r="P5263" i="26"/>
  <c r="P5262" i="26"/>
  <c r="P5261" i="26"/>
  <c r="P5260" i="26"/>
  <c r="P5259" i="26"/>
  <c r="P5258" i="26"/>
  <c r="P5257" i="26"/>
  <c r="P5256" i="26"/>
  <c r="P5255" i="26"/>
  <c r="P5254" i="26"/>
  <c r="P5253" i="26"/>
  <c r="P5252" i="26"/>
  <c r="P5251" i="26"/>
  <c r="P5250" i="26"/>
  <c r="P5249" i="26"/>
  <c r="P5248" i="26"/>
  <c r="P5247" i="26"/>
  <c r="P5246" i="26"/>
  <c r="P5245" i="26"/>
  <c r="P5244" i="26"/>
  <c r="P5243" i="26"/>
  <c r="P5242" i="26"/>
  <c r="P5241" i="26"/>
  <c r="P5240" i="26"/>
  <c r="P5239" i="26"/>
  <c r="P5238" i="26"/>
  <c r="P5237" i="26"/>
  <c r="P5236" i="26"/>
  <c r="P5235" i="26"/>
  <c r="P5234" i="26"/>
  <c r="P5233" i="26"/>
  <c r="P5232" i="26"/>
  <c r="P5231" i="26"/>
  <c r="P5230" i="26"/>
  <c r="P5229" i="26"/>
  <c r="P5228" i="26"/>
  <c r="P5227" i="26"/>
  <c r="P5226" i="26"/>
  <c r="P5225" i="26"/>
  <c r="P5224" i="26"/>
  <c r="P5223" i="26"/>
  <c r="P5222" i="26"/>
  <c r="P5221" i="26"/>
  <c r="P5220" i="26"/>
  <c r="P5219" i="26"/>
  <c r="P5218" i="26"/>
  <c r="P5217" i="26"/>
  <c r="P5216" i="26"/>
  <c r="P5215" i="26"/>
  <c r="P5214" i="26"/>
  <c r="P5213" i="26"/>
  <c r="P5212" i="26"/>
  <c r="P5211" i="26"/>
  <c r="P5210" i="26"/>
  <c r="P5209" i="26"/>
  <c r="P5208" i="26"/>
  <c r="P5207" i="26"/>
  <c r="P5206" i="26"/>
  <c r="P5205" i="26"/>
  <c r="P5204" i="26"/>
  <c r="P5203" i="26"/>
  <c r="P5202" i="26"/>
  <c r="P5201" i="26"/>
  <c r="P5200" i="26"/>
  <c r="P5199" i="26"/>
  <c r="P5198" i="26"/>
  <c r="P5197" i="26"/>
  <c r="P5196" i="26"/>
  <c r="P5195" i="26"/>
  <c r="P5194" i="26"/>
  <c r="P5193" i="26"/>
  <c r="P5192" i="26"/>
  <c r="P5191" i="26"/>
  <c r="P5190" i="26"/>
  <c r="P5189" i="26"/>
  <c r="P5188" i="26"/>
  <c r="P5187" i="26"/>
  <c r="P5186" i="26"/>
  <c r="P5185" i="26"/>
  <c r="P5184" i="26"/>
  <c r="P5183" i="26"/>
  <c r="P5182" i="26"/>
  <c r="P5181" i="26"/>
  <c r="P5180" i="26"/>
  <c r="P5179" i="26"/>
  <c r="P5178" i="26"/>
  <c r="P5177" i="26"/>
  <c r="P5176" i="26"/>
  <c r="P5175" i="26"/>
  <c r="P5174" i="26"/>
  <c r="P5173" i="26"/>
  <c r="P5172" i="26"/>
  <c r="P5171" i="26"/>
  <c r="P5170" i="26"/>
  <c r="P5169" i="26"/>
  <c r="P5168" i="26"/>
  <c r="P5167" i="26"/>
  <c r="P5166" i="26"/>
  <c r="P5165" i="26"/>
  <c r="P5164" i="26"/>
  <c r="P5163" i="26"/>
  <c r="P5162" i="26"/>
  <c r="P5161" i="26"/>
  <c r="P5160" i="26"/>
  <c r="P5159" i="26"/>
  <c r="P5158" i="26"/>
  <c r="P5157" i="26"/>
  <c r="P5156" i="26"/>
  <c r="P5155" i="26"/>
  <c r="P5154" i="26"/>
  <c r="P5153" i="26"/>
  <c r="P5152" i="26"/>
  <c r="P5151" i="26"/>
  <c r="P5150" i="26"/>
  <c r="P5149" i="26"/>
  <c r="P5148" i="26"/>
  <c r="P5147" i="26"/>
  <c r="P5146" i="26"/>
  <c r="P5145" i="26"/>
  <c r="P5144" i="26"/>
  <c r="P5143" i="26"/>
  <c r="P5142" i="26"/>
  <c r="P5141" i="26"/>
  <c r="P5140" i="26"/>
  <c r="P5139" i="26"/>
  <c r="P5138" i="26"/>
  <c r="P5137" i="26"/>
  <c r="P5136" i="26"/>
  <c r="P5135" i="26"/>
  <c r="P5134" i="26"/>
  <c r="P5133" i="26"/>
  <c r="P5132" i="26"/>
  <c r="P5131" i="26"/>
  <c r="P5130" i="26"/>
  <c r="P5129" i="26"/>
  <c r="P5128" i="26"/>
  <c r="P5127" i="26"/>
  <c r="P5126" i="26"/>
  <c r="P5125" i="26"/>
  <c r="P5124" i="26"/>
  <c r="P5123" i="26"/>
  <c r="P5122" i="26"/>
  <c r="P5121" i="26"/>
  <c r="P5120" i="26"/>
  <c r="P5119" i="26"/>
  <c r="P5118" i="26"/>
  <c r="P5117" i="26"/>
  <c r="P5116" i="26"/>
  <c r="P5115" i="26"/>
  <c r="P5114" i="26"/>
  <c r="P5113" i="26"/>
  <c r="P5112" i="26"/>
  <c r="P5111" i="26"/>
  <c r="P5110" i="26"/>
  <c r="P5109" i="26"/>
  <c r="P5108" i="26"/>
  <c r="P5107" i="26"/>
  <c r="P5106" i="26"/>
  <c r="P5105" i="26"/>
  <c r="P5104" i="26"/>
  <c r="P5103" i="26"/>
  <c r="P5102" i="26"/>
  <c r="P5101" i="26"/>
  <c r="P5100" i="26"/>
  <c r="P5099" i="26"/>
  <c r="P5098" i="26"/>
  <c r="P5097" i="26"/>
  <c r="P5096" i="26"/>
  <c r="P5095" i="26"/>
  <c r="P5094" i="26"/>
  <c r="P5093" i="26"/>
  <c r="P5092" i="26"/>
  <c r="P5091" i="26"/>
  <c r="P5090" i="26"/>
  <c r="P5089" i="26"/>
  <c r="P5088" i="26"/>
  <c r="P5087" i="26"/>
  <c r="P5086" i="26"/>
  <c r="P5085" i="26"/>
  <c r="P5084" i="26"/>
  <c r="P5083" i="26"/>
  <c r="P5082" i="26"/>
  <c r="P5081" i="26"/>
  <c r="P5080" i="26"/>
  <c r="P5079" i="26"/>
  <c r="P5078" i="26"/>
  <c r="P5077" i="26"/>
  <c r="P5076" i="26"/>
  <c r="P5075" i="26"/>
  <c r="P5074" i="26"/>
  <c r="P5073" i="26"/>
  <c r="P5072" i="26"/>
  <c r="P5071" i="26"/>
  <c r="P5070" i="26"/>
  <c r="P5069" i="26"/>
  <c r="P5068" i="26"/>
  <c r="P5067" i="26"/>
  <c r="P5066" i="26"/>
  <c r="P5065" i="26"/>
  <c r="P5064" i="26"/>
  <c r="P5063" i="26"/>
  <c r="P5062" i="26"/>
  <c r="P5061" i="26"/>
  <c r="P5060" i="26"/>
  <c r="P5059" i="26"/>
  <c r="P5058" i="26"/>
  <c r="P5057" i="26"/>
  <c r="P5056" i="26"/>
  <c r="P5055" i="26"/>
  <c r="P5054" i="26"/>
  <c r="P5053" i="26"/>
  <c r="P5052" i="26"/>
  <c r="P5051" i="26"/>
  <c r="P5050" i="26"/>
  <c r="P5049" i="26"/>
  <c r="P5048" i="26"/>
  <c r="P5047" i="26"/>
  <c r="P5046" i="26"/>
  <c r="P5045" i="26"/>
  <c r="P5044" i="26"/>
  <c r="P5043" i="26"/>
  <c r="P5042" i="26"/>
  <c r="P5041" i="26"/>
  <c r="P5040" i="26"/>
  <c r="P5039" i="26"/>
  <c r="P5038" i="26"/>
  <c r="P5037" i="26"/>
  <c r="P5036" i="26"/>
  <c r="P5035" i="26"/>
  <c r="P5034" i="26"/>
  <c r="P5033" i="26"/>
  <c r="P5032" i="26"/>
  <c r="P5031" i="26"/>
  <c r="P5030" i="26"/>
  <c r="P5029" i="26"/>
  <c r="P5028" i="26"/>
  <c r="P5027" i="26"/>
  <c r="P5026" i="26"/>
  <c r="P5025" i="26"/>
  <c r="P5024" i="26"/>
  <c r="P5023" i="26"/>
  <c r="P5022" i="26"/>
  <c r="P5021" i="26"/>
  <c r="P5020" i="26"/>
  <c r="P5019" i="26"/>
  <c r="P5018" i="26"/>
  <c r="P5017" i="26"/>
  <c r="P5016" i="26"/>
  <c r="P5015" i="26"/>
  <c r="P5014" i="26"/>
  <c r="P5013" i="26"/>
  <c r="P5012" i="26"/>
  <c r="P5011" i="26"/>
  <c r="P5010" i="26"/>
  <c r="P5009" i="26"/>
  <c r="P5008" i="26"/>
  <c r="P5007" i="26"/>
  <c r="P5006" i="26"/>
  <c r="P5005" i="26"/>
  <c r="P5004" i="26"/>
  <c r="P5003" i="26"/>
  <c r="P5002" i="26"/>
  <c r="P5001" i="26"/>
  <c r="P5000" i="26"/>
  <c r="P4999" i="26"/>
  <c r="P4998" i="26"/>
  <c r="P4997" i="26"/>
  <c r="P4996" i="26"/>
  <c r="P4995" i="26"/>
  <c r="P4994" i="26"/>
  <c r="P4993" i="26"/>
  <c r="P4992" i="26"/>
  <c r="P4991" i="26"/>
  <c r="P4990" i="26"/>
  <c r="P4989" i="26"/>
  <c r="P4988" i="26"/>
  <c r="P4987" i="26"/>
  <c r="P4986" i="26"/>
  <c r="P4985" i="26"/>
  <c r="P4984" i="26"/>
  <c r="P4983" i="26"/>
  <c r="P4982" i="26"/>
  <c r="P4981" i="26"/>
  <c r="P4980" i="26"/>
  <c r="P4979" i="26"/>
  <c r="P4978" i="26"/>
  <c r="P4977" i="26"/>
  <c r="P4976" i="26"/>
  <c r="P4975" i="26"/>
  <c r="P4974" i="26"/>
  <c r="P4973" i="26"/>
  <c r="P4972" i="26"/>
  <c r="P4971" i="26"/>
  <c r="P4970" i="26"/>
  <c r="P4969" i="26"/>
  <c r="P4968" i="26"/>
  <c r="P4967" i="26"/>
  <c r="P4966" i="26"/>
  <c r="P4965" i="26"/>
  <c r="P4964" i="26"/>
  <c r="P4963" i="26"/>
  <c r="P4962" i="26"/>
  <c r="P4961" i="26"/>
  <c r="P4960" i="26"/>
  <c r="P4959" i="26"/>
  <c r="P4958" i="26"/>
  <c r="P4957" i="26"/>
  <c r="P4956" i="26"/>
  <c r="P4955" i="26"/>
  <c r="P4954" i="26"/>
  <c r="P4953" i="26"/>
  <c r="P4952" i="26"/>
  <c r="P4951" i="26"/>
  <c r="P4950" i="26"/>
  <c r="P4949" i="26"/>
  <c r="P4948" i="26"/>
  <c r="P4947" i="26"/>
  <c r="P4946" i="26"/>
  <c r="P4945" i="26"/>
  <c r="P4944" i="26"/>
  <c r="P4943" i="26"/>
  <c r="P4942" i="26"/>
  <c r="P4941" i="26"/>
  <c r="P4940" i="26"/>
  <c r="P4939" i="26"/>
  <c r="P4938" i="26"/>
  <c r="P4937" i="26"/>
  <c r="P4936" i="26"/>
  <c r="P4935" i="26"/>
  <c r="P4934" i="26"/>
  <c r="P4933" i="26"/>
  <c r="P4932" i="26"/>
  <c r="P4931" i="26"/>
  <c r="P4930" i="26"/>
  <c r="P4929" i="26"/>
  <c r="P4928" i="26"/>
  <c r="P4927" i="26"/>
  <c r="P4926" i="26"/>
  <c r="P4925" i="26"/>
  <c r="P4924" i="26"/>
  <c r="P4923" i="26"/>
  <c r="P4922" i="26"/>
  <c r="P4921" i="26"/>
  <c r="P4920" i="26"/>
  <c r="P4919" i="26"/>
  <c r="P4918" i="26"/>
  <c r="P4917" i="26"/>
  <c r="P4916" i="26"/>
  <c r="P4915" i="26"/>
  <c r="P4914" i="26"/>
  <c r="P4913" i="26"/>
  <c r="P4912" i="26"/>
  <c r="P4911" i="26"/>
  <c r="P4910" i="26"/>
  <c r="P4909" i="26"/>
  <c r="P4908" i="26"/>
  <c r="P4907" i="26"/>
  <c r="P4906" i="26"/>
  <c r="P4905" i="26"/>
  <c r="P4904" i="26"/>
  <c r="P4903" i="26"/>
  <c r="P4902" i="26"/>
  <c r="P4901" i="26"/>
  <c r="P4900" i="26"/>
  <c r="P4899" i="26"/>
  <c r="P4898" i="26"/>
  <c r="P4897" i="26"/>
  <c r="P4896" i="26"/>
  <c r="P4895" i="26"/>
  <c r="P4894" i="26"/>
  <c r="P4893" i="26"/>
  <c r="P4892" i="26"/>
  <c r="P4891" i="26"/>
  <c r="P4890" i="26"/>
  <c r="P4889" i="26"/>
  <c r="P4888" i="26"/>
  <c r="P4887" i="26"/>
  <c r="P4886" i="26"/>
  <c r="P4885" i="26"/>
  <c r="P4884" i="26"/>
  <c r="P4883" i="26"/>
  <c r="P4882" i="26"/>
  <c r="P4881" i="26"/>
  <c r="P4880" i="26"/>
  <c r="P4879" i="26"/>
  <c r="P4878" i="26"/>
  <c r="P4877" i="26"/>
  <c r="P4876" i="26"/>
  <c r="P4875" i="26"/>
  <c r="P4874" i="26"/>
  <c r="P4873" i="26"/>
  <c r="P4872" i="26"/>
  <c r="P4871" i="26"/>
  <c r="P4870" i="26"/>
  <c r="P4869" i="26"/>
  <c r="P4868" i="26"/>
  <c r="P4867" i="26"/>
  <c r="P4866" i="26"/>
  <c r="P4865" i="26"/>
  <c r="P4864" i="26"/>
  <c r="P4863" i="26"/>
  <c r="P4862" i="26"/>
  <c r="P4861" i="26"/>
  <c r="P4860" i="26"/>
  <c r="P4859" i="26"/>
  <c r="P4858" i="26"/>
  <c r="P4857" i="26"/>
  <c r="P4856" i="26"/>
  <c r="P4855" i="26"/>
  <c r="P4854" i="26"/>
  <c r="P4853" i="26"/>
  <c r="P4852" i="26"/>
  <c r="P4851" i="26"/>
  <c r="P4850" i="26"/>
  <c r="P4849" i="26"/>
  <c r="P4848" i="26"/>
  <c r="P4847" i="26"/>
  <c r="P4846" i="26"/>
  <c r="P4845" i="26"/>
  <c r="P4844" i="26"/>
  <c r="P4843" i="26"/>
  <c r="P4842" i="26"/>
  <c r="P4841" i="26"/>
  <c r="P4840" i="26"/>
  <c r="P4839" i="26"/>
  <c r="P4838" i="26"/>
  <c r="P4837" i="26"/>
  <c r="P4836" i="26"/>
  <c r="P4835" i="26"/>
  <c r="P4834" i="26"/>
  <c r="P4833" i="26"/>
  <c r="P4832" i="26"/>
  <c r="P4831" i="26"/>
  <c r="P4830" i="26"/>
  <c r="P4829" i="26"/>
  <c r="P4828" i="26"/>
  <c r="P4827" i="26"/>
  <c r="P4826" i="26"/>
  <c r="P4825" i="26"/>
  <c r="P4824" i="26"/>
  <c r="P4823" i="26"/>
  <c r="P4822" i="26"/>
  <c r="P4821" i="26"/>
  <c r="P4820" i="26"/>
  <c r="P4819" i="26"/>
  <c r="P4818" i="26"/>
  <c r="P4817" i="26"/>
  <c r="P4816" i="26"/>
  <c r="P4815" i="26"/>
  <c r="P4814" i="26"/>
  <c r="P4813" i="26"/>
  <c r="P4812" i="26"/>
  <c r="P4811" i="26"/>
  <c r="P4810" i="26"/>
  <c r="P4809" i="26"/>
  <c r="P4808" i="26"/>
  <c r="P4807" i="26"/>
  <c r="P4806" i="26"/>
  <c r="P4805" i="26"/>
  <c r="P4804" i="26"/>
  <c r="P4803" i="26"/>
  <c r="P4802" i="26"/>
  <c r="P4801" i="26"/>
  <c r="P4800" i="26"/>
  <c r="P4799" i="26"/>
  <c r="P4798" i="26"/>
  <c r="P4797" i="26"/>
  <c r="P4796" i="26"/>
  <c r="P4795" i="26"/>
  <c r="P4794" i="26"/>
  <c r="P4793" i="26"/>
  <c r="P4792" i="26"/>
  <c r="P4791" i="26"/>
  <c r="P4790" i="26"/>
  <c r="P4789" i="26"/>
  <c r="P4788" i="26"/>
  <c r="P4787" i="26"/>
  <c r="P4786" i="26"/>
  <c r="P4785" i="26"/>
  <c r="P4784" i="26"/>
  <c r="P4783" i="26"/>
  <c r="P4782" i="26"/>
  <c r="P4781" i="26"/>
  <c r="P4780" i="26"/>
  <c r="P4779" i="26"/>
  <c r="P4778" i="26"/>
  <c r="P4777" i="26"/>
  <c r="P4776" i="26"/>
  <c r="P4775" i="26"/>
  <c r="P4774" i="26"/>
  <c r="P4773" i="26"/>
  <c r="P4772" i="26"/>
  <c r="P4771" i="26"/>
  <c r="P4770" i="26"/>
  <c r="P4769" i="26"/>
  <c r="P4768" i="26"/>
  <c r="P4767" i="26"/>
  <c r="P4766" i="26"/>
  <c r="P4765" i="26"/>
  <c r="P4764" i="26"/>
  <c r="P4763" i="26"/>
  <c r="P4762" i="26"/>
  <c r="P4761" i="26"/>
  <c r="P4760" i="26"/>
  <c r="P4759" i="26"/>
  <c r="P4758" i="26"/>
  <c r="P4757" i="26"/>
  <c r="P4756" i="26"/>
  <c r="P4755" i="26"/>
  <c r="P4754" i="26"/>
  <c r="P4753" i="26"/>
  <c r="P4752" i="26"/>
  <c r="P4751" i="26"/>
  <c r="P4750" i="26"/>
  <c r="P4749" i="26"/>
  <c r="P4748" i="26"/>
  <c r="P4747" i="26"/>
  <c r="P4746" i="26"/>
  <c r="P4745" i="26"/>
  <c r="P4744" i="26"/>
  <c r="P4743" i="26"/>
  <c r="P4742" i="26"/>
  <c r="P4741" i="26"/>
  <c r="P4740" i="26"/>
  <c r="P4739" i="26"/>
  <c r="P4738" i="26"/>
  <c r="P4737" i="26"/>
  <c r="P4736" i="26"/>
  <c r="P4735" i="26"/>
  <c r="P4734" i="26"/>
  <c r="P4733" i="26"/>
  <c r="P4732" i="26"/>
  <c r="P4731" i="26"/>
  <c r="P4730" i="26"/>
  <c r="P4729" i="26"/>
  <c r="P4728" i="26"/>
  <c r="P4727" i="26"/>
  <c r="P4726" i="26"/>
  <c r="P4725" i="26"/>
  <c r="P4724" i="26"/>
  <c r="P4723" i="26"/>
  <c r="P4722" i="26"/>
  <c r="P4721" i="26"/>
  <c r="P4720" i="26"/>
  <c r="P4719" i="26"/>
  <c r="P4718" i="26"/>
  <c r="P4717" i="26"/>
  <c r="P4716" i="26"/>
  <c r="P4715" i="26"/>
  <c r="P4714" i="26"/>
  <c r="P4713" i="26"/>
  <c r="P4712" i="26"/>
  <c r="P4711" i="26"/>
  <c r="P4710" i="26"/>
  <c r="P4709" i="26"/>
  <c r="P4708" i="26"/>
  <c r="P4707" i="26"/>
  <c r="P4706" i="26"/>
  <c r="P4705" i="26"/>
  <c r="P4704" i="26"/>
  <c r="P4703" i="26"/>
  <c r="P4702" i="26"/>
  <c r="P4701" i="26"/>
  <c r="P4700" i="26"/>
  <c r="P4699" i="26"/>
  <c r="P4698" i="26"/>
  <c r="P4697" i="26"/>
  <c r="P4696" i="26"/>
  <c r="P4695" i="26"/>
  <c r="P4694" i="26"/>
  <c r="P4693" i="26"/>
  <c r="P4692" i="26"/>
  <c r="P4691" i="26"/>
  <c r="P4690" i="26"/>
  <c r="P4689" i="26"/>
  <c r="P4688" i="26"/>
  <c r="P4687" i="26"/>
  <c r="P4686" i="26"/>
  <c r="P4685" i="26"/>
  <c r="P4684" i="26"/>
  <c r="P4683" i="26"/>
  <c r="P4682" i="26"/>
  <c r="P4681" i="26"/>
  <c r="P4680" i="26"/>
  <c r="P4679" i="26"/>
  <c r="P4678" i="26"/>
  <c r="P4677" i="26"/>
  <c r="P4676" i="26"/>
  <c r="P4675" i="26"/>
  <c r="P4674" i="26"/>
  <c r="P4673" i="26"/>
  <c r="P4672" i="26"/>
  <c r="P4671" i="26"/>
  <c r="P4670" i="26"/>
  <c r="P4669" i="26"/>
  <c r="P4668" i="26"/>
  <c r="P4667" i="26"/>
  <c r="P4666" i="26"/>
  <c r="P4665" i="26"/>
  <c r="P4664" i="26"/>
  <c r="P4663" i="26"/>
  <c r="P4662" i="26"/>
  <c r="P4661" i="26"/>
  <c r="P4660" i="26"/>
  <c r="P4659" i="26"/>
  <c r="P4658" i="26"/>
  <c r="P4657" i="26"/>
  <c r="P4656" i="26"/>
  <c r="P4655" i="26"/>
  <c r="P4654" i="26"/>
  <c r="P4653" i="26"/>
  <c r="P4652" i="26"/>
  <c r="P4651" i="26"/>
  <c r="P4650" i="26"/>
  <c r="P4649" i="26"/>
  <c r="P4648" i="26"/>
  <c r="P4647" i="26"/>
  <c r="P4646" i="26"/>
  <c r="P4645" i="26"/>
  <c r="P4644" i="26"/>
  <c r="P4643" i="26"/>
  <c r="P4642" i="26"/>
  <c r="P4641" i="26"/>
  <c r="P4640" i="26"/>
  <c r="P4639" i="26"/>
  <c r="P4638" i="26"/>
  <c r="P4637" i="26"/>
  <c r="P4636" i="26"/>
  <c r="P4635" i="26"/>
  <c r="P4634" i="26"/>
  <c r="P4633" i="26"/>
  <c r="P4632" i="26"/>
  <c r="P4631" i="26"/>
  <c r="P4630" i="26"/>
  <c r="P4629" i="26"/>
  <c r="P4628" i="26"/>
  <c r="P4627" i="26"/>
  <c r="P4626" i="26"/>
  <c r="P4625" i="26"/>
  <c r="P4624" i="26"/>
  <c r="P4623" i="26"/>
  <c r="P4622" i="26"/>
  <c r="P4621" i="26"/>
  <c r="P4620" i="26"/>
  <c r="P4619" i="26"/>
  <c r="P4618" i="26"/>
  <c r="P4617" i="26"/>
  <c r="P4616" i="26"/>
  <c r="P4615" i="26"/>
  <c r="P4614" i="26"/>
  <c r="P4613" i="26"/>
  <c r="P4612" i="26"/>
  <c r="P4611" i="26"/>
  <c r="P4610" i="26"/>
  <c r="P4609" i="26"/>
  <c r="P4608" i="26"/>
  <c r="P4607" i="26"/>
  <c r="P4606" i="26"/>
  <c r="P4605" i="26"/>
  <c r="P4604" i="26"/>
  <c r="P4603" i="26"/>
  <c r="P4602" i="26"/>
  <c r="P4601" i="26"/>
  <c r="P4600" i="26"/>
  <c r="P4599" i="26"/>
  <c r="P4598" i="26"/>
  <c r="P4597" i="26"/>
  <c r="P4596" i="26"/>
  <c r="P4595" i="26"/>
  <c r="P4594" i="26"/>
  <c r="P4593" i="26"/>
  <c r="P4592" i="26"/>
  <c r="P4591" i="26"/>
  <c r="P4590" i="26"/>
  <c r="P4589" i="26"/>
  <c r="P4588" i="26"/>
  <c r="P4587" i="26"/>
  <c r="P4586" i="26"/>
  <c r="P4585" i="26"/>
  <c r="P4584" i="26"/>
  <c r="P4583" i="26"/>
  <c r="P4582" i="26"/>
  <c r="P4581" i="26"/>
  <c r="P4580" i="26"/>
  <c r="P4579" i="26"/>
  <c r="P4578" i="26"/>
  <c r="P4577" i="26"/>
  <c r="P4576" i="26"/>
  <c r="P4575" i="26"/>
  <c r="P4574" i="26"/>
  <c r="P4573" i="26"/>
  <c r="P4572" i="26"/>
  <c r="P4571" i="26"/>
  <c r="P4570" i="26"/>
  <c r="P4569" i="26"/>
  <c r="P4568" i="26"/>
  <c r="P4567" i="26"/>
  <c r="P4566" i="26"/>
  <c r="P4565" i="26"/>
  <c r="P4564" i="26"/>
  <c r="P4563" i="26"/>
  <c r="P4562" i="26"/>
  <c r="P4561" i="26"/>
  <c r="P4560" i="26"/>
  <c r="P4559" i="26"/>
  <c r="P4558" i="26"/>
  <c r="P4557" i="26"/>
  <c r="P4556" i="26"/>
  <c r="P4555" i="26"/>
  <c r="P4554" i="26"/>
  <c r="P4553" i="26"/>
  <c r="P4552" i="26"/>
  <c r="P4551" i="26"/>
  <c r="P4550" i="26"/>
  <c r="P4549" i="26"/>
  <c r="P4548" i="26"/>
  <c r="P4547" i="26"/>
  <c r="P4546" i="26"/>
  <c r="P4545" i="26"/>
  <c r="P4544" i="26"/>
  <c r="P4543" i="26"/>
  <c r="P4542" i="26"/>
  <c r="P4541" i="26"/>
  <c r="P4540" i="26"/>
  <c r="P4539" i="26"/>
  <c r="P4538" i="26"/>
  <c r="P4537" i="26"/>
  <c r="P4536" i="26"/>
  <c r="P4535" i="26"/>
  <c r="P4534" i="26"/>
  <c r="P4533" i="26"/>
  <c r="P4532" i="26"/>
  <c r="P4531" i="26"/>
  <c r="P4530" i="26"/>
  <c r="P4529" i="26"/>
  <c r="P4528" i="26"/>
  <c r="P4527" i="26"/>
  <c r="P4526" i="26"/>
  <c r="P4525" i="26"/>
  <c r="P4524" i="26"/>
  <c r="P4523" i="26"/>
  <c r="P4522" i="26"/>
  <c r="P4521" i="26"/>
  <c r="P4520" i="26"/>
  <c r="P4519" i="26"/>
  <c r="P4518" i="26"/>
  <c r="P4517" i="26"/>
  <c r="P4516" i="26"/>
  <c r="P4515" i="26"/>
  <c r="P4514" i="26"/>
  <c r="P4513" i="26"/>
  <c r="P4512" i="26"/>
  <c r="P4511" i="26"/>
  <c r="P4510" i="26"/>
  <c r="P4509" i="26"/>
  <c r="P4508" i="26"/>
  <c r="P4507" i="26"/>
  <c r="P4506" i="26"/>
  <c r="P4505" i="26"/>
  <c r="P4504" i="26"/>
  <c r="P4503" i="26"/>
  <c r="P4502" i="26"/>
  <c r="P4501" i="26"/>
  <c r="P4500" i="26"/>
  <c r="P4499" i="26"/>
  <c r="P4498" i="26"/>
  <c r="P4497" i="26"/>
  <c r="P4496" i="26"/>
  <c r="P4495" i="26"/>
  <c r="P4494" i="26"/>
  <c r="P4493" i="26"/>
  <c r="P4492" i="26"/>
  <c r="P4491" i="26"/>
  <c r="P4490" i="26"/>
  <c r="P4489" i="26"/>
  <c r="P4488" i="26"/>
  <c r="P4487" i="26"/>
  <c r="P4486" i="26"/>
  <c r="P4485" i="26"/>
  <c r="P4484" i="26"/>
  <c r="P4483" i="26"/>
  <c r="P4482" i="26"/>
  <c r="P4481" i="26"/>
  <c r="P4480" i="26"/>
  <c r="P4479" i="26"/>
  <c r="P4478" i="26"/>
  <c r="P4477" i="26"/>
  <c r="P4476" i="26"/>
  <c r="P4475" i="26"/>
  <c r="P4474" i="26"/>
  <c r="P4473" i="26"/>
  <c r="P4472" i="26"/>
  <c r="P4471" i="26"/>
  <c r="P4470" i="26"/>
  <c r="P4469" i="26"/>
  <c r="P4468" i="26"/>
  <c r="P4467" i="26"/>
  <c r="P4466" i="26"/>
  <c r="P4465" i="26"/>
  <c r="P4464" i="26"/>
  <c r="P4463" i="26"/>
  <c r="P4462" i="26"/>
  <c r="P4461" i="26"/>
  <c r="P4460" i="26"/>
  <c r="P4459" i="26"/>
  <c r="P4458" i="26"/>
  <c r="P4457" i="26"/>
  <c r="P4456" i="26"/>
  <c r="P4455" i="26"/>
  <c r="P4454" i="26"/>
  <c r="P4453" i="26"/>
  <c r="P4452" i="26"/>
  <c r="P4451" i="26"/>
  <c r="P4450" i="26"/>
  <c r="P4449" i="26"/>
  <c r="P4448" i="26"/>
  <c r="P4447" i="26"/>
  <c r="P4446" i="26"/>
  <c r="P4445" i="26"/>
  <c r="P4444" i="26"/>
  <c r="P4443" i="26"/>
  <c r="P4442" i="26"/>
  <c r="P4441" i="26"/>
  <c r="P4440" i="26"/>
  <c r="P4439" i="26"/>
  <c r="P4438" i="26"/>
  <c r="P4437" i="26"/>
  <c r="P4436" i="26"/>
  <c r="P4435" i="26"/>
  <c r="P4434" i="26"/>
  <c r="P4433" i="26"/>
  <c r="P4432" i="26"/>
  <c r="P4431" i="26"/>
  <c r="P4430" i="26"/>
  <c r="P4429" i="26"/>
  <c r="P4428" i="26"/>
  <c r="P4427" i="26"/>
  <c r="P4426" i="26"/>
  <c r="P4425" i="26"/>
  <c r="P4424" i="26"/>
  <c r="P4423" i="26"/>
  <c r="P4422" i="26"/>
  <c r="P4421" i="26"/>
  <c r="P4420" i="26"/>
  <c r="P4419" i="26"/>
  <c r="P4418" i="26"/>
  <c r="P4417" i="26"/>
  <c r="P4416" i="26"/>
  <c r="P4415" i="26"/>
  <c r="P4414" i="26"/>
  <c r="P4413" i="26"/>
  <c r="P4412" i="26"/>
  <c r="P4411" i="26"/>
  <c r="P4410" i="26"/>
  <c r="P4409" i="26"/>
  <c r="P4408" i="26"/>
  <c r="P4407" i="26"/>
  <c r="P4406" i="26"/>
  <c r="P4405" i="26"/>
  <c r="P4404" i="26"/>
  <c r="P4403" i="26"/>
  <c r="P4402" i="26"/>
  <c r="P4401" i="26"/>
  <c r="P4400" i="26"/>
  <c r="P4399" i="26"/>
  <c r="P4398" i="26"/>
  <c r="P4397" i="26"/>
  <c r="P4396" i="26"/>
  <c r="P4395" i="26"/>
  <c r="P4394" i="26"/>
  <c r="P4393" i="26"/>
  <c r="P4392" i="26"/>
  <c r="P4391" i="26"/>
  <c r="P4390" i="26"/>
  <c r="P4389" i="26"/>
  <c r="P4388" i="26"/>
  <c r="P4387" i="26"/>
  <c r="P4386" i="26"/>
  <c r="P4385" i="26"/>
  <c r="P4384" i="26"/>
  <c r="P4383" i="26"/>
  <c r="P4382" i="26"/>
  <c r="P4381" i="26"/>
  <c r="P4380" i="26"/>
  <c r="P4379" i="26"/>
  <c r="P4378" i="26"/>
  <c r="P4377" i="26"/>
  <c r="P4376" i="26"/>
  <c r="P4375" i="26"/>
  <c r="P4374" i="26"/>
  <c r="P4373" i="26"/>
  <c r="P4372" i="26"/>
  <c r="P4371" i="26"/>
  <c r="P4370" i="26"/>
  <c r="P4369" i="26"/>
  <c r="P4368" i="26"/>
  <c r="P4367" i="26"/>
  <c r="P4366" i="26"/>
  <c r="P4365" i="26"/>
  <c r="P4364" i="26"/>
  <c r="P4363" i="26"/>
  <c r="P4362" i="26"/>
  <c r="P4361" i="26"/>
  <c r="P4360" i="26"/>
  <c r="P4359" i="26"/>
  <c r="P4358" i="26"/>
  <c r="P4357" i="26"/>
  <c r="P4356" i="26"/>
  <c r="P4355" i="26"/>
  <c r="P4354" i="26"/>
  <c r="P4353" i="26"/>
  <c r="P4352" i="26"/>
  <c r="P4351" i="26"/>
  <c r="P4350" i="26"/>
  <c r="P4349" i="26"/>
  <c r="P4348" i="26"/>
  <c r="P4347" i="26"/>
  <c r="P4346" i="26"/>
  <c r="P4345" i="26"/>
  <c r="P4344" i="26"/>
  <c r="P4343" i="26"/>
  <c r="P4342" i="26"/>
  <c r="P4341" i="26"/>
  <c r="P4340" i="26"/>
  <c r="P4339" i="26"/>
  <c r="P4338" i="26"/>
  <c r="P4337" i="26"/>
  <c r="P4336" i="26"/>
  <c r="P4335" i="26"/>
  <c r="P4334" i="26"/>
  <c r="P4333" i="26"/>
  <c r="P4332" i="26"/>
  <c r="P4331" i="26"/>
  <c r="P4330" i="26"/>
  <c r="P4329" i="26"/>
  <c r="P4328" i="26"/>
  <c r="P4327" i="26"/>
  <c r="P4326" i="26"/>
  <c r="P4325" i="26"/>
  <c r="P4324" i="26"/>
  <c r="P4323" i="26"/>
  <c r="P4322" i="26"/>
  <c r="P4321" i="26"/>
  <c r="P4320" i="26"/>
  <c r="P4319" i="26"/>
  <c r="P4318" i="26"/>
  <c r="P4317" i="26"/>
  <c r="P4316" i="26"/>
  <c r="P4315" i="26"/>
  <c r="P4314" i="26"/>
  <c r="P4313" i="26"/>
  <c r="P4312" i="26"/>
  <c r="P4311" i="26"/>
  <c r="P4310" i="26"/>
  <c r="P4309" i="26"/>
  <c r="P4308" i="26"/>
  <c r="P4307" i="26"/>
  <c r="P4306" i="26"/>
  <c r="P4305" i="26"/>
  <c r="P4304" i="26"/>
  <c r="P4303" i="26"/>
  <c r="P4302" i="26"/>
  <c r="P4301" i="26"/>
  <c r="P4300" i="26"/>
  <c r="P4299" i="26"/>
  <c r="P4298" i="26"/>
  <c r="P4297" i="26"/>
  <c r="P4296" i="26"/>
  <c r="P4295" i="26"/>
  <c r="P4294" i="26"/>
  <c r="P4293" i="26"/>
  <c r="P4292" i="26"/>
  <c r="P4291" i="26"/>
  <c r="P4290" i="26"/>
  <c r="P4289" i="26"/>
  <c r="P4288" i="26"/>
  <c r="P4287" i="26"/>
  <c r="P4286" i="26"/>
  <c r="P4285" i="26"/>
  <c r="P4284" i="26"/>
  <c r="P4283" i="26"/>
  <c r="P4282" i="26"/>
  <c r="P4281" i="26"/>
  <c r="P4280" i="26"/>
  <c r="P4279" i="26"/>
  <c r="P4278" i="26"/>
  <c r="P4277" i="26"/>
  <c r="P4276" i="26"/>
  <c r="P4275" i="26"/>
  <c r="P4274" i="26"/>
  <c r="P4273" i="26"/>
  <c r="P4272" i="26"/>
  <c r="P4271" i="26"/>
  <c r="P4270" i="26"/>
  <c r="P4269" i="26"/>
  <c r="P4268" i="26"/>
  <c r="P4267" i="26"/>
  <c r="P4266" i="26"/>
  <c r="P4265" i="26"/>
  <c r="P4264" i="26"/>
  <c r="P4263" i="26"/>
  <c r="P4262" i="26"/>
  <c r="P4261" i="26"/>
  <c r="P4260" i="26"/>
  <c r="P4259" i="26"/>
  <c r="P4258" i="26"/>
  <c r="P4257" i="26"/>
  <c r="P4256" i="26"/>
  <c r="P4255" i="26"/>
  <c r="P4254" i="26"/>
  <c r="P4253" i="26"/>
  <c r="P4252" i="26"/>
  <c r="P4251" i="26"/>
  <c r="P4250" i="26"/>
  <c r="P4249" i="26"/>
  <c r="P4248" i="26"/>
  <c r="P4247" i="26"/>
  <c r="P4246" i="26"/>
  <c r="P4245" i="26"/>
  <c r="P4244" i="26"/>
  <c r="P4243" i="26"/>
  <c r="P4242" i="26"/>
  <c r="P4241" i="26"/>
  <c r="P4240" i="26"/>
  <c r="P4239" i="26"/>
  <c r="P4238" i="26"/>
  <c r="P4237" i="26"/>
  <c r="P4236" i="26"/>
  <c r="P4235" i="26"/>
  <c r="P4234" i="26"/>
  <c r="P4233" i="26"/>
  <c r="P4232" i="26"/>
  <c r="P4231" i="26"/>
  <c r="P4230" i="26"/>
  <c r="P4229" i="26"/>
  <c r="P4228" i="26"/>
  <c r="P4227" i="26"/>
  <c r="P4226" i="26"/>
  <c r="P4225" i="26"/>
  <c r="P4224" i="26"/>
  <c r="P4223" i="26"/>
  <c r="P4222" i="26"/>
  <c r="P4221" i="26"/>
  <c r="P4220" i="26"/>
  <c r="P4219" i="26"/>
  <c r="P4218" i="26"/>
  <c r="P4217" i="26"/>
  <c r="P4216" i="26"/>
  <c r="P4215" i="26"/>
  <c r="P4214" i="26"/>
  <c r="P4213" i="26"/>
  <c r="P4212" i="26"/>
  <c r="P4211" i="26"/>
  <c r="P4210" i="26"/>
  <c r="P4209" i="26"/>
  <c r="P4208" i="26"/>
  <c r="P4207" i="26"/>
  <c r="P4206" i="26"/>
  <c r="P4205" i="26"/>
  <c r="P4204" i="26"/>
  <c r="P4203" i="26"/>
  <c r="P4202" i="26"/>
  <c r="P4201" i="26"/>
  <c r="P4200" i="26"/>
  <c r="P4199" i="26"/>
  <c r="P4198" i="26"/>
  <c r="P4197" i="26"/>
  <c r="P4196" i="26"/>
  <c r="P4195" i="26"/>
  <c r="P4194" i="26"/>
  <c r="P4193" i="26"/>
  <c r="P4192" i="26"/>
  <c r="P4191" i="26"/>
  <c r="P4190" i="26"/>
  <c r="P4189" i="26"/>
  <c r="P4188" i="26"/>
  <c r="P4187" i="26"/>
  <c r="P4186" i="26"/>
  <c r="P4185" i="26"/>
  <c r="P4184" i="26"/>
  <c r="P4183" i="26"/>
  <c r="P4182" i="26"/>
  <c r="P4181" i="26"/>
  <c r="P4180" i="26"/>
  <c r="P4179" i="26"/>
  <c r="P4178" i="26"/>
  <c r="P4177" i="26"/>
  <c r="P4176" i="26"/>
  <c r="P4175" i="26"/>
  <c r="P4174" i="26"/>
  <c r="P4173" i="26"/>
  <c r="P4172" i="26"/>
  <c r="P4171" i="26"/>
  <c r="P4170" i="26"/>
  <c r="P4169" i="26"/>
  <c r="P4168" i="26"/>
  <c r="P4167" i="26"/>
  <c r="P4166" i="26"/>
  <c r="P4165" i="26"/>
  <c r="P4164" i="26"/>
  <c r="P4163" i="26"/>
  <c r="P4162" i="26"/>
  <c r="P4161" i="26"/>
  <c r="P4160" i="26"/>
  <c r="P4159" i="26"/>
  <c r="P4158" i="26"/>
  <c r="P4157" i="26"/>
  <c r="P4156" i="26"/>
  <c r="P4155" i="26"/>
  <c r="P4154" i="26"/>
  <c r="P4153" i="26"/>
  <c r="P4152" i="26"/>
  <c r="P4151" i="26"/>
  <c r="P4150" i="26"/>
  <c r="P4149" i="26"/>
  <c r="P4148" i="26"/>
  <c r="P4147" i="26"/>
  <c r="P4146" i="26"/>
  <c r="P4145" i="26"/>
  <c r="P4144" i="26"/>
  <c r="P4143" i="26"/>
  <c r="P4142" i="26"/>
  <c r="P4141" i="26"/>
  <c r="P4140" i="26"/>
  <c r="P4139" i="26"/>
  <c r="P4138" i="26"/>
  <c r="P4137" i="26"/>
  <c r="P4136" i="26"/>
  <c r="P4135" i="26"/>
  <c r="P4134" i="26"/>
  <c r="P4133" i="26"/>
  <c r="P4132" i="26"/>
  <c r="P4131" i="26"/>
  <c r="P4130" i="26"/>
  <c r="P4129" i="26"/>
  <c r="P4128" i="26"/>
  <c r="P4127" i="26"/>
  <c r="P4126" i="26"/>
  <c r="P4125" i="26"/>
  <c r="P4124" i="26"/>
  <c r="P4123" i="26"/>
  <c r="P4122" i="26"/>
  <c r="P4121" i="26"/>
  <c r="P4120" i="26"/>
  <c r="P4119" i="26"/>
  <c r="P4118" i="26"/>
  <c r="P4117" i="26"/>
  <c r="P4116" i="26"/>
  <c r="P4115" i="26"/>
  <c r="P4114" i="26"/>
  <c r="P4113" i="26"/>
  <c r="P4112" i="26"/>
  <c r="P4111" i="26"/>
  <c r="P4110" i="26"/>
  <c r="P4109" i="26"/>
  <c r="P4108" i="26"/>
  <c r="P4107" i="26"/>
  <c r="P4106" i="26"/>
  <c r="P4105" i="26"/>
  <c r="P4104" i="26"/>
  <c r="P4103" i="26"/>
  <c r="P4102" i="26"/>
  <c r="P4101" i="26"/>
  <c r="P4100" i="26"/>
  <c r="P4099" i="26"/>
  <c r="P4098" i="26"/>
  <c r="P4097" i="26"/>
  <c r="P4096" i="26"/>
  <c r="P4095" i="26"/>
  <c r="P4094" i="26"/>
  <c r="P4093" i="26"/>
  <c r="P4092" i="26"/>
  <c r="P4091" i="26"/>
  <c r="P4090" i="26"/>
  <c r="P4089" i="26"/>
  <c r="P4088" i="26"/>
  <c r="P4087" i="26"/>
  <c r="P4086" i="26"/>
  <c r="P4085" i="26"/>
  <c r="P4084" i="26"/>
  <c r="P4083" i="26"/>
  <c r="P4082" i="26"/>
  <c r="P4081" i="26"/>
  <c r="P4080" i="26"/>
  <c r="P4079" i="26"/>
  <c r="P4078" i="26"/>
  <c r="P4077" i="26"/>
  <c r="P4076" i="26"/>
  <c r="P4075" i="26"/>
  <c r="P4074" i="26"/>
  <c r="P4073" i="26"/>
  <c r="P4072" i="26"/>
  <c r="P4071" i="26"/>
  <c r="P4070" i="26"/>
  <c r="P4069" i="26"/>
  <c r="P4068" i="26"/>
  <c r="P4067" i="26"/>
  <c r="P4066" i="26"/>
  <c r="P4065" i="26"/>
  <c r="P4064" i="26"/>
  <c r="P4063" i="26"/>
  <c r="P4062" i="26"/>
  <c r="P4061" i="26"/>
  <c r="P4060" i="26"/>
  <c r="P4059" i="26"/>
  <c r="P4058" i="26"/>
  <c r="P4057" i="26"/>
  <c r="P4056" i="26"/>
  <c r="P4055" i="26"/>
  <c r="P4054" i="26"/>
  <c r="P4053" i="26"/>
  <c r="P4052" i="26"/>
  <c r="P4051" i="26"/>
  <c r="P4050" i="26"/>
  <c r="P4049" i="26"/>
  <c r="P4048" i="26"/>
  <c r="P4047" i="26"/>
  <c r="P4046" i="26"/>
  <c r="P4045" i="26"/>
  <c r="P4044" i="26"/>
  <c r="P4043" i="26"/>
  <c r="P4042" i="26"/>
  <c r="P4041" i="26"/>
  <c r="P4040" i="26"/>
  <c r="P4039" i="26"/>
  <c r="P4038" i="26"/>
  <c r="P4037" i="26"/>
  <c r="P4036" i="26"/>
  <c r="P4035" i="26"/>
  <c r="P4034" i="26"/>
  <c r="P4033" i="26"/>
  <c r="P4032" i="26"/>
  <c r="P4031" i="26"/>
  <c r="P4030" i="26"/>
  <c r="P4029" i="26"/>
  <c r="P4028" i="26"/>
  <c r="P4027" i="26"/>
  <c r="P4026" i="26"/>
  <c r="P4025" i="26"/>
  <c r="P4024" i="26"/>
  <c r="P4023" i="26"/>
  <c r="P4022" i="26"/>
  <c r="P4021" i="26"/>
  <c r="P4020" i="26"/>
  <c r="P4019" i="26"/>
  <c r="P4018" i="26"/>
  <c r="P4017" i="26"/>
  <c r="P4016" i="26"/>
  <c r="P4015" i="26"/>
  <c r="P4014" i="26"/>
  <c r="P4013" i="26"/>
  <c r="P4012" i="26"/>
  <c r="P4011" i="26"/>
  <c r="P4010" i="26"/>
  <c r="P4009" i="26"/>
  <c r="P4008" i="26"/>
  <c r="P4007" i="26"/>
  <c r="P4006" i="26"/>
  <c r="P4005" i="26"/>
  <c r="P4004" i="26"/>
  <c r="P4003" i="26"/>
  <c r="P4002" i="26"/>
  <c r="P4001" i="26"/>
  <c r="P4000" i="26"/>
  <c r="P3999" i="26"/>
  <c r="P3998" i="26"/>
  <c r="P3997" i="26"/>
  <c r="P3996" i="26"/>
  <c r="P3995" i="26"/>
  <c r="P3994" i="26"/>
  <c r="P3993" i="26"/>
  <c r="P3992" i="26"/>
  <c r="P3991" i="26"/>
  <c r="P3990" i="26"/>
  <c r="P3989" i="26"/>
  <c r="P3988" i="26"/>
  <c r="P3987" i="26"/>
  <c r="P3986" i="26"/>
  <c r="P3985" i="26"/>
  <c r="P3984" i="26"/>
  <c r="P3983" i="26"/>
  <c r="P3982" i="26"/>
  <c r="P3981" i="26"/>
  <c r="P3980" i="26"/>
  <c r="P3979" i="26"/>
  <c r="P3978" i="26"/>
  <c r="P3977" i="26"/>
  <c r="P3976" i="26"/>
  <c r="P3975" i="26"/>
  <c r="P3974" i="26"/>
  <c r="P3973" i="26"/>
  <c r="P3972" i="26"/>
  <c r="P3971" i="26"/>
  <c r="P3970" i="26"/>
  <c r="P3969" i="26"/>
  <c r="P3968" i="26"/>
  <c r="P3967" i="26"/>
  <c r="P3966" i="26"/>
  <c r="P3965" i="26"/>
  <c r="P3964" i="26"/>
  <c r="P3963" i="26"/>
  <c r="P3962" i="26"/>
  <c r="P3961" i="26"/>
  <c r="P3960" i="26"/>
  <c r="P3959" i="26"/>
  <c r="P3958" i="26"/>
  <c r="P3957" i="26"/>
  <c r="P3956" i="26"/>
  <c r="P3955" i="26"/>
  <c r="P3954" i="26"/>
  <c r="P3953" i="26"/>
  <c r="P3952" i="26"/>
  <c r="P3951" i="26"/>
  <c r="P3950" i="26"/>
  <c r="P3949" i="26"/>
  <c r="P3948" i="26"/>
  <c r="P3947" i="26"/>
  <c r="P3946" i="26"/>
  <c r="P3945" i="26"/>
  <c r="P3944" i="26"/>
  <c r="P3943" i="26"/>
  <c r="P3942" i="26"/>
  <c r="P3941" i="26"/>
  <c r="P3940" i="26"/>
  <c r="P3939" i="26"/>
  <c r="P3938" i="26"/>
  <c r="P3937" i="26"/>
  <c r="P3936" i="26"/>
  <c r="P3935" i="26"/>
  <c r="P3934" i="26"/>
  <c r="P3933" i="26"/>
  <c r="P3932" i="26"/>
  <c r="P3931" i="26"/>
  <c r="P3930" i="26"/>
  <c r="P3929" i="26"/>
  <c r="P3928" i="26"/>
  <c r="P3927" i="26"/>
  <c r="P3926" i="26"/>
  <c r="P3925" i="26"/>
  <c r="P3924" i="26"/>
  <c r="P3923" i="26"/>
  <c r="P3922" i="26"/>
  <c r="P3921" i="26"/>
  <c r="P3920" i="26"/>
  <c r="P3919" i="26"/>
  <c r="P3918" i="26"/>
  <c r="P3917" i="26"/>
  <c r="P3916" i="26"/>
  <c r="P3915" i="26"/>
  <c r="P3914" i="26"/>
  <c r="P3913" i="26"/>
  <c r="P3912" i="26"/>
  <c r="P3911" i="26"/>
  <c r="P3910" i="26"/>
  <c r="P3909" i="26"/>
  <c r="P3908" i="26"/>
  <c r="P3907" i="26"/>
  <c r="P3906" i="26"/>
  <c r="P3905" i="26"/>
  <c r="P3904" i="26"/>
  <c r="P3903" i="26"/>
  <c r="P3902" i="26"/>
  <c r="P3901" i="26"/>
  <c r="P3900" i="26"/>
  <c r="P3899" i="26"/>
  <c r="P3898" i="26"/>
  <c r="P3897" i="26"/>
  <c r="P3896" i="26"/>
  <c r="P3895" i="26"/>
  <c r="P3894" i="26"/>
  <c r="P3893" i="26"/>
  <c r="P3892" i="26"/>
  <c r="P3891" i="26"/>
  <c r="P3890" i="26"/>
  <c r="P3889" i="26"/>
  <c r="P3888" i="26"/>
  <c r="P3887" i="26"/>
  <c r="P3886" i="26"/>
  <c r="P3885" i="26"/>
  <c r="P3884" i="26"/>
  <c r="P3883" i="26"/>
  <c r="P3882" i="26"/>
  <c r="P3881" i="26"/>
  <c r="P3880" i="26"/>
  <c r="P3879" i="26"/>
  <c r="P3878" i="26"/>
  <c r="P3877" i="26"/>
  <c r="P3876" i="26"/>
  <c r="P3875" i="26"/>
  <c r="P3874" i="26"/>
  <c r="P3873" i="26"/>
  <c r="P3872" i="26"/>
  <c r="P3871" i="26"/>
  <c r="P3870" i="26"/>
  <c r="P3869" i="26"/>
  <c r="P3868" i="26"/>
  <c r="P3867" i="26"/>
  <c r="P3866" i="26"/>
  <c r="P3865" i="26"/>
  <c r="P3864" i="26"/>
  <c r="P3863" i="26"/>
  <c r="P3862" i="26"/>
  <c r="P3861" i="26"/>
  <c r="P3860" i="26"/>
  <c r="P3859" i="26"/>
  <c r="P3858" i="26"/>
  <c r="P3857" i="26"/>
  <c r="P3856" i="26"/>
  <c r="P3855" i="26"/>
  <c r="P3854" i="26"/>
  <c r="P3853" i="26"/>
  <c r="P3852" i="26"/>
  <c r="P3851" i="26"/>
  <c r="P3850" i="26"/>
  <c r="P3849" i="26"/>
  <c r="P3848" i="26"/>
  <c r="P3847" i="26"/>
  <c r="P3846" i="26"/>
  <c r="P3845" i="26"/>
  <c r="P3844" i="26"/>
  <c r="P3843" i="26"/>
  <c r="P3842" i="26"/>
  <c r="P3841" i="26"/>
  <c r="P3840" i="26"/>
  <c r="P3839" i="26"/>
  <c r="P3838" i="26"/>
  <c r="P3837" i="26"/>
  <c r="P3836" i="26"/>
  <c r="P3835" i="26"/>
  <c r="P3834" i="26"/>
  <c r="P3833" i="26"/>
  <c r="P3832" i="26"/>
  <c r="P3831" i="26"/>
  <c r="P3830" i="26"/>
  <c r="P3829" i="26"/>
  <c r="P3828" i="26"/>
  <c r="P3827" i="26"/>
  <c r="P3826" i="26"/>
  <c r="P3825" i="26"/>
  <c r="P3824" i="26"/>
  <c r="P3823" i="26"/>
  <c r="P3822" i="26"/>
  <c r="P3821" i="26"/>
  <c r="P3820" i="26"/>
  <c r="P3819" i="26"/>
  <c r="P3818" i="26"/>
  <c r="P3817" i="26"/>
  <c r="P3816" i="26"/>
  <c r="P3815" i="26"/>
  <c r="P3814" i="26"/>
  <c r="P3813" i="26"/>
  <c r="P3812" i="26"/>
  <c r="P3811" i="26"/>
  <c r="P3810" i="26"/>
  <c r="P3809" i="26"/>
  <c r="P3808" i="26"/>
  <c r="P3807" i="26"/>
  <c r="P3806" i="26"/>
  <c r="P3805" i="26"/>
  <c r="P3804" i="26"/>
  <c r="P3803" i="26"/>
  <c r="P3802" i="26"/>
  <c r="P3801" i="26"/>
  <c r="P3800" i="26"/>
  <c r="P3799" i="26"/>
  <c r="P3798" i="26"/>
  <c r="P3797" i="26"/>
  <c r="P3796" i="26"/>
  <c r="P3795" i="26"/>
  <c r="P3794" i="26"/>
  <c r="P3793" i="26"/>
  <c r="P3792" i="26"/>
  <c r="P3791" i="26"/>
  <c r="P3790" i="26"/>
  <c r="P3789" i="26"/>
  <c r="P3788" i="26"/>
  <c r="P3787" i="26"/>
  <c r="P3786" i="26"/>
  <c r="P3785" i="26"/>
  <c r="P3784" i="26"/>
  <c r="P3783" i="26"/>
  <c r="P3782" i="26"/>
  <c r="P3781" i="26"/>
  <c r="P3780" i="26"/>
  <c r="P3779" i="26"/>
  <c r="P3778" i="26"/>
  <c r="P3777" i="26"/>
  <c r="P3776" i="26"/>
  <c r="P3775" i="26"/>
  <c r="P3774" i="26"/>
  <c r="P3773" i="26"/>
  <c r="P3772" i="26"/>
  <c r="P3771" i="26"/>
  <c r="P3770" i="26"/>
  <c r="P3769" i="26"/>
  <c r="P3768" i="26"/>
  <c r="P3767" i="26"/>
  <c r="P3766" i="26"/>
  <c r="P3765" i="26"/>
  <c r="P3764" i="26"/>
  <c r="P3763" i="26"/>
  <c r="P3762" i="26"/>
  <c r="P3761" i="26"/>
  <c r="P3760" i="26"/>
  <c r="P3759" i="26"/>
  <c r="P3758" i="26"/>
  <c r="P3757" i="26"/>
  <c r="P3756" i="26"/>
  <c r="P3755" i="26"/>
  <c r="P3754" i="26"/>
  <c r="P3753" i="26"/>
  <c r="P3752" i="26"/>
  <c r="P3751" i="26"/>
  <c r="P3750" i="26"/>
  <c r="P3749" i="26"/>
  <c r="P3748" i="26"/>
  <c r="P3747" i="26"/>
  <c r="P3746" i="26"/>
  <c r="P3745" i="26"/>
  <c r="P3744" i="26"/>
  <c r="P3743" i="26"/>
  <c r="P3742" i="26"/>
  <c r="P3741" i="26"/>
  <c r="P3740" i="26"/>
  <c r="P3739" i="26"/>
  <c r="P3738" i="26"/>
  <c r="P3737" i="26"/>
  <c r="P3736" i="26"/>
  <c r="P3735" i="26"/>
  <c r="P3734" i="26"/>
  <c r="P3733" i="26"/>
  <c r="P3732" i="26"/>
  <c r="P3731" i="26"/>
  <c r="P3730" i="26"/>
  <c r="P3729" i="26"/>
  <c r="P3728" i="26"/>
  <c r="P3727" i="26"/>
  <c r="P3726" i="26"/>
  <c r="P3725" i="26"/>
  <c r="P3724" i="26"/>
  <c r="P3723" i="26"/>
  <c r="P3722" i="26"/>
  <c r="P3721" i="26"/>
  <c r="P3720" i="26"/>
  <c r="P3719" i="26"/>
  <c r="P3718" i="26"/>
  <c r="P3717" i="26"/>
  <c r="P3716" i="26"/>
  <c r="P3715" i="26"/>
  <c r="P3714" i="26"/>
  <c r="P3713" i="26"/>
  <c r="P3712" i="26"/>
  <c r="P3711" i="26"/>
  <c r="P3710" i="26"/>
  <c r="P3709" i="26"/>
  <c r="P3708" i="26"/>
  <c r="P3707" i="26"/>
  <c r="P3706" i="26"/>
  <c r="P3705" i="26"/>
  <c r="P3704" i="26"/>
  <c r="P3703" i="26"/>
  <c r="P3702" i="26"/>
  <c r="P3701" i="26"/>
  <c r="P3700" i="26"/>
  <c r="P3699" i="26"/>
  <c r="P3698" i="26"/>
  <c r="P3697" i="26"/>
  <c r="P3696" i="26"/>
  <c r="P3695" i="26"/>
  <c r="P3694" i="26"/>
  <c r="P3693" i="26"/>
  <c r="P3692" i="26"/>
  <c r="P3691" i="26"/>
  <c r="P3690" i="26"/>
  <c r="P3689" i="26"/>
  <c r="P3688" i="26"/>
  <c r="P3687" i="26"/>
  <c r="P3686" i="26"/>
  <c r="P3685" i="26"/>
  <c r="P3684" i="26"/>
  <c r="P3683" i="26"/>
  <c r="P3682" i="26"/>
  <c r="P3681" i="26"/>
  <c r="P3680" i="26"/>
  <c r="P3679" i="26"/>
  <c r="P3678" i="26"/>
  <c r="P3677" i="26"/>
  <c r="P3676" i="26"/>
  <c r="P3675" i="26"/>
  <c r="P3674" i="26"/>
  <c r="P3673" i="26"/>
  <c r="P3672" i="26"/>
  <c r="P3671" i="26"/>
  <c r="P3670" i="26"/>
  <c r="P3669" i="26"/>
  <c r="P3668" i="26"/>
  <c r="P3667" i="26"/>
  <c r="P3666" i="26"/>
  <c r="P3665" i="26"/>
  <c r="P3664" i="26"/>
  <c r="P3663" i="26"/>
  <c r="P3662" i="26"/>
  <c r="P3661" i="26"/>
  <c r="P3660" i="26"/>
  <c r="P3659" i="26"/>
  <c r="P3658" i="26"/>
  <c r="P3657" i="26"/>
  <c r="P3656" i="26"/>
  <c r="P3655" i="26"/>
  <c r="P3654" i="26"/>
  <c r="P3653" i="26"/>
  <c r="P3652" i="26"/>
  <c r="P3651" i="26"/>
  <c r="P3650" i="26"/>
  <c r="P3649" i="26"/>
  <c r="P3648" i="26"/>
  <c r="P3647" i="26"/>
  <c r="P3646" i="26"/>
  <c r="P3645" i="26"/>
  <c r="P3644" i="26"/>
  <c r="P3643" i="26"/>
  <c r="P3642" i="26"/>
  <c r="P3641" i="26"/>
  <c r="P3640" i="26"/>
  <c r="P3639" i="26"/>
  <c r="P3638" i="26"/>
  <c r="P3637" i="26"/>
  <c r="P3636" i="26"/>
  <c r="P3635" i="26"/>
  <c r="P3634" i="26"/>
  <c r="P3633" i="26"/>
  <c r="P3632" i="26"/>
  <c r="P3631" i="26"/>
  <c r="P3630" i="26"/>
  <c r="P3629" i="26"/>
  <c r="P3628" i="26"/>
  <c r="P3627" i="26"/>
  <c r="P3626" i="26"/>
  <c r="P3625" i="26"/>
  <c r="P3624" i="26"/>
  <c r="P3623" i="26"/>
  <c r="P3622" i="26"/>
  <c r="P3621" i="26"/>
  <c r="P3620" i="26"/>
  <c r="P3619" i="26"/>
  <c r="P3618" i="26"/>
  <c r="P3617" i="26"/>
  <c r="P3616" i="26"/>
  <c r="P3615" i="26"/>
  <c r="P3614" i="26"/>
  <c r="P3613" i="26"/>
  <c r="P3612" i="26"/>
  <c r="P3611" i="26"/>
  <c r="P3610" i="26"/>
  <c r="P3609" i="26"/>
  <c r="P3608" i="26"/>
  <c r="P3607" i="26"/>
  <c r="P3606" i="26"/>
  <c r="P3605" i="26"/>
  <c r="P3604" i="26"/>
  <c r="P3603" i="26"/>
  <c r="P3602" i="26"/>
  <c r="P3601" i="26"/>
  <c r="P3600" i="26"/>
  <c r="P3599" i="26"/>
  <c r="P3598" i="26"/>
  <c r="P3597" i="26"/>
  <c r="P3596" i="26"/>
  <c r="P3595" i="26"/>
  <c r="P3594" i="26"/>
  <c r="P3593" i="26"/>
  <c r="P3592" i="26"/>
  <c r="P3591" i="26"/>
  <c r="P3590" i="26"/>
  <c r="P3589" i="26"/>
  <c r="P3588" i="26"/>
  <c r="P3587" i="26"/>
  <c r="P3586" i="26"/>
  <c r="P3585" i="26"/>
  <c r="P3584" i="26"/>
  <c r="P3583" i="26"/>
  <c r="P3582" i="26"/>
  <c r="P3581" i="26"/>
  <c r="P3580" i="26"/>
  <c r="P3579" i="26"/>
  <c r="P3578" i="26"/>
  <c r="P3577" i="26"/>
  <c r="P3576" i="26"/>
  <c r="P3575" i="26"/>
  <c r="P3574" i="26"/>
  <c r="P3573" i="26"/>
  <c r="P3572" i="26"/>
  <c r="P3571" i="26"/>
  <c r="P3570" i="26"/>
  <c r="P3569" i="26"/>
  <c r="P3568" i="26"/>
  <c r="P3567" i="26"/>
  <c r="P3566" i="26"/>
  <c r="P3565" i="26"/>
  <c r="P3564" i="26"/>
  <c r="P3563" i="26"/>
  <c r="P3562" i="26"/>
  <c r="P3561" i="26"/>
  <c r="P3560" i="26"/>
  <c r="P3559" i="26"/>
  <c r="P3558" i="26"/>
  <c r="P3557" i="26"/>
  <c r="P3556" i="26"/>
  <c r="P3555" i="26"/>
  <c r="P3554" i="26"/>
  <c r="P3553" i="26"/>
  <c r="P3552" i="26"/>
  <c r="P3551" i="26"/>
  <c r="P3550" i="26"/>
  <c r="P3549" i="26"/>
  <c r="P3548" i="26"/>
  <c r="P3547" i="26"/>
  <c r="P3546" i="26"/>
  <c r="P3545" i="26"/>
  <c r="P3544" i="26"/>
  <c r="P3543" i="26"/>
  <c r="P3542" i="26"/>
  <c r="P3541" i="26"/>
  <c r="P3540" i="26"/>
  <c r="P3539" i="26"/>
  <c r="P3538" i="26"/>
  <c r="P3537" i="26"/>
  <c r="P3536" i="26"/>
  <c r="P3535" i="26"/>
  <c r="P3534" i="26"/>
  <c r="P3533" i="26"/>
  <c r="P3532" i="26"/>
  <c r="P3531" i="26"/>
  <c r="P3530" i="26"/>
  <c r="P3529" i="26"/>
  <c r="P3528" i="26"/>
  <c r="P3527" i="26"/>
  <c r="P3526" i="26"/>
  <c r="P3525" i="26"/>
  <c r="P3524" i="26"/>
  <c r="P3523" i="26"/>
  <c r="P3522" i="26"/>
  <c r="P3521" i="26"/>
  <c r="P3520" i="26"/>
  <c r="P3519" i="26"/>
  <c r="P3518" i="26"/>
  <c r="P3517" i="26"/>
  <c r="P3516" i="26"/>
  <c r="P3515" i="26"/>
  <c r="P3514" i="26"/>
  <c r="P3513" i="26"/>
  <c r="P3512" i="26"/>
  <c r="P3511" i="26"/>
  <c r="P3510" i="26"/>
  <c r="P3509" i="26"/>
  <c r="P3508" i="26"/>
  <c r="P3507" i="26"/>
  <c r="P3506" i="26"/>
  <c r="P3505" i="26"/>
  <c r="P3504" i="26"/>
  <c r="P3503" i="26"/>
  <c r="P3502" i="26"/>
  <c r="P3501" i="26"/>
  <c r="P3500" i="26"/>
  <c r="P3499" i="26"/>
  <c r="P3498" i="26"/>
  <c r="P3497" i="26"/>
  <c r="P3496" i="26"/>
  <c r="P3495" i="26"/>
  <c r="P3494" i="26"/>
  <c r="P3493" i="26"/>
  <c r="P3492" i="26"/>
  <c r="P3491" i="26"/>
  <c r="P3490" i="26"/>
  <c r="P3489" i="26"/>
  <c r="P3488" i="26"/>
  <c r="P3487" i="26"/>
  <c r="P3486" i="26"/>
  <c r="P3485" i="26"/>
  <c r="P3484" i="26"/>
  <c r="P3483" i="26"/>
  <c r="P3482" i="26"/>
  <c r="P3481" i="26"/>
  <c r="P3480" i="26"/>
  <c r="P3479" i="26"/>
  <c r="P3478" i="26"/>
  <c r="P3477" i="26"/>
  <c r="P3476" i="26"/>
  <c r="P3475" i="26"/>
  <c r="P3474" i="26"/>
  <c r="P3473" i="26"/>
  <c r="P3472" i="26"/>
  <c r="P3471" i="26"/>
  <c r="P3470" i="26"/>
  <c r="P3469" i="26"/>
  <c r="P3468" i="26"/>
  <c r="P3467" i="26"/>
  <c r="P3466" i="26"/>
  <c r="P3465" i="26"/>
  <c r="P3464" i="26"/>
  <c r="P3463" i="26"/>
  <c r="P3462" i="26"/>
  <c r="P3461" i="26"/>
  <c r="P3460" i="26"/>
  <c r="P3459" i="26"/>
  <c r="P3458" i="26"/>
  <c r="P3457" i="26"/>
  <c r="P3456" i="26"/>
  <c r="P3455" i="26"/>
  <c r="P3454" i="26"/>
  <c r="P3453" i="26"/>
  <c r="P3452" i="26"/>
  <c r="P3451" i="26"/>
  <c r="P3450" i="26"/>
  <c r="P3449" i="26"/>
  <c r="P3448" i="26"/>
  <c r="P3447" i="26"/>
  <c r="P3446" i="26"/>
  <c r="P3445" i="26"/>
  <c r="P3444" i="26"/>
  <c r="P3443" i="26"/>
  <c r="P3442" i="26"/>
  <c r="P3441" i="26"/>
  <c r="P3440" i="26"/>
  <c r="P3439" i="26"/>
  <c r="P3438" i="26"/>
  <c r="P3437" i="26"/>
  <c r="P3436" i="26"/>
  <c r="P3435" i="26"/>
  <c r="P3434" i="26"/>
  <c r="P3433" i="26"/>
  <c r="P3432" i="26"/>
  <c r="P3431" i="26"/>
  <c r="P3430" i="26"/>
  <c r="P3429" i="26"/>
  <c r="P3428" i="26"/>
  <c r="P3427" i="26"/>
  <c r="P3426" i="26"/>
  <c r="P3425" i="26"/>
  <c r="P3424" i="26"/>
  <c r="P3423" i="26"/>
  <c r="P3422" i="26"/>
  <c r="P3421" i="26"/>
  <c r="P3420" i="26"/>
  <c r="P3419" i="26"/>
  <c r="P3418" i="26"/>
  <c r="P3417" i="26"/>
  <c r="P3416" i="26"/>
  <c r="P3415" i="26"/>
  <c r="P3414" i="26"/>
  <c r="P3413" i="26"/>
  <c r="P3412" i="26"/>
  <c r="P3411" i="26"/>
  <c r="P3410" i="26"/>
  <c r="P3409" i="26"/>
  <c r="P3408" i="26"/>
  <c r="P3407" i="26"/>
  <c r="P3406" i="26"/>
  <c r="P3405" i="26"/>
  <c r="P3404" i="26"/>
  <c r="P3403" i="26"/>
  <c r="P3402" i="26"/>
  <c r="P3401" i="26"/>
  <c r="P3400" i="26"/>
  <c r="P3399" i="26"/>
  <c r="P3398" i="26"/>
  <c r="P3397" i="26"/>
  <c r="P3396" i="26"/>
  <c r="P3395" i="26"/>
  <c r="P3394" i="26"/>
  <c r="P3393" i="26"/>
  <c r="P3392" i="26"/>
  <c r="P3391" i="26"/>
  <c r="P3390" i="26"/>
  <c r="P3389" i="26"/>
  <c r="P3388" i="26"/>
  <c r="P3387" i="26"/>
  <c r="P3386" i="26"/>
  <c r="P3385" i="26"/>
  <c r="P3384" i="26"/>
  <c r="P3383" i="26"/>
  <c r="P3382" i="26"/>
  <c r="P3381" i="26"/>
  <c r="P3380" i="26"/>
  <c r="P3379" i="26"/>
  <c r="P3378" i="26"/>
  <c r="P3377" i="26"/>
  <c r="P3376" i="26"/>
  <c r="P3375" i="26"/>
  <c r="P3374" i="26"/>
  <c r="P3373" i="26"/>
  <c r="P3372" i="26"/>
  <c r="P3371" i="26"/>
  <c r="P3370" i="26"/>
  <c r="P3369" i="26"/>
  <c r="P3368" i="26"/>
  <c r="P3367" i="26"/>
  <c r="P3366" i="26"/>
  <c r="P3365" i="26"/>
  <c r="P3364" i="26"/>
  <c r="P3363" i="26"/>
  <c r="P3362" i="26"/>
  <c r="P3361" i="26"/>
  <c r="P3360" i="26"/>
  <c r="P3359" i="26"/>
  <c r="P3358" i="26"/>
  <c r="P3357" i="26"/>
  <c r="P3356" i="26"/>
  <c r="P3355" i="26"/>
  <c r="P3354" i="26"/>
  <c r="P3353" i="26"/>
  <c r="P3352" i="26"/>
  <c r="P3351" i="26"/>
  <c r="P3350" i="26"/>
  <c r="P3349" i="26"/>
  <c r="P3348" i="26"/>
  <c r="P3347" i="26"/>
  <c r="P3346" i="26"/>
  <c r="P3345" i="26"/>
  <c r="P3344" i="26"/>
  <c r="P3343" i="26"/>
  <c r="P3342" i="26"/>
  <c r="P3341" i="26"/>
  <c r="P3340" i="26"/>
  <c r="P3339" i="26"/>
  <c r="P3338" i="26"/>
  <c r="P3337" i="26"/>
  <c r="P3336" i="26"/>
  <c r="P3335" i="26"/>
  <c r="P3334" i="26"/>
  <c r="P3333" i="26"/>
  <c r="P3332" i="26"/>
  <c r="P3331" i="26"/>
  <c r="P3330" i="26"/>
  <c r="P3329" i="26"/>
  <c r="P3328" i="26"/>
  <c r="P3327" i="26"/>
  <c r="P3326" i="26"/>
  <c r="P3325" i="26"/>
  <c r="P3324" i="26"/>
  <c r="P3323" i="26"/>
  <c r="P3322" i="26"/>
  <c r="P3321" i="26"/>
  <c r="P3320" i="26"/>
  <c r="P3319" i="26"/>
  <c r="P3318" i="26"/>
  <c r="P3317" i="26"/>
  <c r="P3316" i="26"/>
  <c r="P3315" i="26"/>
  <c r="P3314" i="26"/>
  <c r="P3313" i="26"/>
  <c r="P3312" i="26"/>
  <c r="P3311" i="26"/>
  <c r="P3310" i="26"/>
  <c r="P3309" i="26"/>
  <c r="P3308" i="26"/>
  <c r="P3307" i="26"/>
  <c r="P3306" i="26"/>
  <c r="P3305" i="26"/>
  <c r="P3304" i="26"/>
  <c r="P3303" i="26"/>
  <c r="P3302" i="26"/>
  <c r="P3301" i="26"/>
  <c r="P3300" i="26"/>
  <c r="P3299" i="26"/>
  <c r="P3298" i="26"/>
  <c r="P3297" i="26"/>
  <c r="P3296" i="26"/>
  <c r="P3295" i="26"/>
  <c r="P3294" i="26"/>
  <c r="P3293" i="26"/>
  <c r="P3292" i="26"/>
  <c r="P3291" i="26"/>
  <c r="P3290" i="26"/>
  <c r="P3289" i="26"/>
  <c r="P3288" i="26"/>
  <c r="P3287" i="26"/>
  <c r="P3286" i="26"/>
  <c r="P3285" i="26"/>
  <c r="P3284" i="26"/>
  <c r="P3283" i="26"/>
  <c r="P3282" i="26"/>
  <c r="P3281" i="26"/>
  <c r="P3280" i="26"/>
  <c r="P3279" i="26"/>
  <c r="P3278" i="26"/>
  <c r="P3277" i="26"/>
  <c r="P3276" i="26"/>
  <c r="P3275" i="26"/>
  <c r="P3274" i="26"/>
  <c r="P3273" i="26"/>
  <c r="P3272" i="26"/>
  <c r="P3271" i="26"/>
  <c r="P3270" i="26"/>
  <c r="P3269" i="26"/>
  <c r="P3268" i="26"/>
  <c r="P3267" i="26"/>
  <c r="P3266" i="26"/>
  <c r="P3265" i="26"/>
  <c r="P3264" i="26"/>
  <c r="P3263" i="26"/>
  <c r="P3262" i="26"/>
  <c r="P3261" i="26"/>
  <c r="P3260" i="26"/>
  <c r="P3259" i="26"/>
  <c r="P3258" i="26"/>
  <c r="P3257" i="26"/>
  <c r="P3256" i="26"/>
  <c r="P3255" i="26"/>
  <c r="P3254" i="26"/>
  <c r="P3253" i="26"/>
  <c r="P3252" i="26"/>
  <c r="P3251" i="26"/>
  <c r="P3250" i="26"/>
  <c r="P3249" i="26"/>
  <c r="P3248" i="26"/>
  <c r="P3247" i="26"/>
  <c r="P3246" i="26"/>
  <c r="P3245" i="26"/>
  <c r="P3244" i="26"/>
  <c r="P3243" i="26"/>
  <c r="P3242" i="26"/>
  <c r="P3241" i="26"/>
  <c r="P3240" i="26"/>
  <c r="P3239" i="26"/>
  <c r="P3238" i="26"/>
  <c r="P3237" i="26"/>
  <c r="P3236" i="26"/>
  <c r="P3235" i="26"/>
  <c r="P3234" i="26"/>
  <c r="P3233" i="26"/>
  <c r="P3232" i="26"/>
  <c r="P3231" i="26"/>
  <c r="P3230" i="26"/>
  <c r="P3229" i="26"/>
  <c r="P3228" i="26"/>
  <c r="P3227" i="26"/>
  <c r="P3226" i="26"/>
  <c r="P3225" i="26"/>
  <c r="P3224" i="26"/>
  <c r="P3223" i="26"/>
  <c r="P3222" i="26"/>
  <c r="P3221" i="26"/>
  <c r="P3220" i="26"/>
  <c r="P3219" i="26"/>
  <c r="P3218" i="26"/>
  <c r="P3217" i="26"/>
  <c r="P3216" i="26"/>
  <c r="P3215" i="26"/>
  <c r="P3214" i="26"/>
  <c r="P3213" i="26"/>
  <c r="P3212" i="26"/>
  <c r="P3211" i="26"/>
  <c r="P3210" i="26"/>
  <c r="P3209" i="26"/>
  <c r="P3208" i="26"/>
  <c r="P3207" i="26"/>
  <c r="P3206" i="26"/>
  <c r="P3205" i="26"/>
  <c r="P3204" i="26"/>
  <c r="P3203" i="26"/>
  <c r="P3202" i="26"/>
  <c r="P3201" i="26"/>
  <c r="P3200" i="26"/>
  <c r="P3199" i="26"/>
  <c r="P3198" i="26"/>
  <c r="P3197" i="26"/>
  <c r="P3196" i="26"/>
  <c r="P3195" i="26"/>
  <c r="P3194" i="26"/>
  <c r="P3193" i="26"/>
  <c r="P3192" i="26"/>
  <c r="P3191" i="26"/>
  <c r="P3190" i="26"/>
  <c r="P3189" i="26"/>
  <c r="P3188" i="26"/>
  <c r="P3187" i="26"/>
  <c r="P3186" i="26"/>
  <c r="P3185" i="26"/>
  <c r="P3184" i="26"/>
  <c r="P3183" i="26"/>
  <c r="P3182" i="26"/>
  <c r="P3181" i="26"/>
  <c r="P3180" i="26"/>
  <c r="P3179" i="26"/>
  <c r="P3178" i="26"/>
  <c r="P3177" i="26"/>
  <c r="P3176" i="26"/>
  <c r="P3175" i="26"/>
  <c r="P3174" i="26"/>
  <c r="P3173" i="26"/>
  <c r="P3172" i="26"/>
  <c r="P3171" i="26"/>
  <c r="P3170" i="26"/>
  <c r="P3169" i="26"/>
  <c r="P3168" i="26"/>
  <c r="P3167" i="26"/>
  <c r="P3166" i="26"/>
  <c r="P3165" i="26"/>
  <c r="P3164" i="26"/>
  <c r="P3163" i="26"/>
  <c r="P3162" i="26"/>
  <c r="P3161" i="26"/>
  <c r="P3160" i="26"/>
  <c r="P3159" i="26"/>
  <c r="P3158" i="26"/>
  <c r="P3157" i="26"/>
  <c r="P3156" i="26"/>
  <c r="P3155" i="26"/>
  <c r="P3154" i="26"/>
  <c r="P3153" i="26"/>
  <c r="P3152" i="26"/>
  <c r="P3151" i="26"/>
  <c r="P3150" i="26"/>
  <c r="P3149" i="26"/>
  <c r="P3148" i="26"/>
  <c r="P3147" i="26"/>
  <c r="P3146" i="26"/>
  <c r="P3145" i="26"/>
  <c r="P3144" i="26"/>
  <c r="P3143" i="26"/>
  <c r="P3142" i="26"/>
  <c r="P3141" i="26"/>
  <c r="P3140" i="26"/>
  <c r="P3139" i="26"/>
  <c r="P3138" i="26"/>
  <c r="P3137" i="26"/>
  <c r="P3136" i="26"/>
  <c r="P3135" i="26"/>
  <c r="P3134" i="26"/>
  <c r="P3133" i="26"/>
  <c r="P3132" i="26"/>
  <c r="P3131" i="26"/>
  <c r="P3130" i="26"/>
  <c r="P3129" i="26"/>
  <c r="P3128" i="26"/>
  <c r="P3127" i="26"/>
  <c r="P3126" i="26"/>
  <c r="P3125" i="26"/>
  <c r="P3124" i="26"/>
  <c r="P3123" i="26"/>
  <c r="P3122" i="26"/>
  <c r="P3121" i="26"/>
  <c r="P3120" i="26"/>
  <c r="P3119" i="26"/>
  <c r="P3118" i="26"/>
  <c r="P3117" i="26"/>
  <c r="P3116" i="26"/>
  <c r="P3115" i="26"/>
  <c r="P3114" i="26"/>
  <c r="P3113" i="26"/>
  <c r="P3112" i="26"/>
  <c r="P3111" i="26"/>
  <c r="P3110" i="26"/>
  <c r="P3109" i="26"/>
  <c r="P3108" i="26"/>
  <c r="P3107" i="26"/>
  <c r="P3106" i="26"/>
  <c r="P3105" i="26"/>
  <c r="P3104" i="26"/>
  <c r="P3103" i="26"/>
  <c r="P3102" i="26"/>
  <c r="P3101" i="26"/>
  <c r="P3100" i="26"/>
  <c r="P3099" i="26"/>
  <c r="P3098" i="26"/>
  <c r="P3097" i="26"/>
  <c r="P3096" i="26"/>
  <c r="P3095" i="26"/>
  <c r="P3094" i="26"/>
  <c r="P3093" i="26"/>
  <c r="P3092" i="26"/>
  <c r="P3091" i="26"/>
  <c r="P3090" i="26"/>
  <c r="P3089" i="26"/>
  <c r="P3088" i="26"/>
  <c r="P3087" i="26"/>
  <c r="P3086" i="26"/>
  <c r="P3085" i="26"/>
  <c r="P3084" i="26"/>
  <c r="P3083" i="26"/>
  <c r="P3082" i="26"/>
  <c r="P3081" i="26"/>
  <c r="P3080" i="26"/>
  <c r="P3079" i="26"/>
  <c r="P3078" i="26"/>
  <c r="P3077" i="26"/>
  <c r="P3076" i="26"/>
  <c r="P3075" i="26"/>
  <c r="P3074" i="26"/>
  <c r="P3073" i="26"/>
  <c r="P3072" i="26"/>
  <c r="P3071" i="26"/>
  <c r="P3070" i="26"/>
  <c r="P3069" i="26"/>
  <c r="P3068" i="26"/>
  <c r="P3067" i="26"/>
  <c r="P3066" i="26"/>
  <c r="P3065" i="26"/>
  <c r="P3064" i="26"/>
  <c r="P3063" i="26"/>
  <c r="P3062" i="26"/>
  <c r="P3061" i="26"/>
  <c r="P3060" i="26"/>
  <c r="P3059" i="26"/>
  <c r="P3058" i="26"/>
  <c r="P3057" i="26"/>
  <c r="P3056" i="26"/>
  <c r="P3055" i="26"/>
  <c r="P3054" i="26"/>
  <c r="P3053" i="26"/>
  <c r="P3052" i="26"/>
  <c r="P3051" i="26"/>
  <c r="P3050" i="26"/>
  <c r="P3049" i="26"/>
  <c r="P3048" i="26"/>
  <c r="P3047" i="26"/>
  <c r="P3046" i="26"/>
  <c r="P3045" i="26"/>
  <c r="P3044" i="26"/>
  <c r="P3043" i="26"/>
  <c r="P3042" i="26"/>
  <c r="P3041" i="26"/>
  <c r="P3040" i="26"/>
  <c r="P3039" i="26"/>
  <c r="P3038" i="26"/>
  <c r="P3037" i="26"/>
  <c r="P3036" i="26"/>
  <c r="P3035" i="26"/>
  <c r="P3034" i="26"/>
  <c r="P3033" i="26"/>
  <c r="P3032" i="26"/>
  <c r="P3031" i="26"/>
  <c r="P3030" i="26"/>
  <c r="P3029" i="26"/>
  <c r="P3028" i="26"/>
  <c r="P3027" i="26"/>
  <c r="P3026" i="26"/>
  <c r="P3025" i="26"/>
  <c r="P3024" i="26"/>
  <c r="P3023" i="26"/>
  <c r="P3022" i="26"/>
  <c r="P3021" i="26"/>
  <c r="P3020" i="26"/>
  <c r="P3019" i="26"/>
  <c r="P3018" i="26"/>
  <c r="P3017" i="26"/>
  <c r="P3016" i="26"/>
  <c r="P3015" i="26"/>
  <c r="P3014" i="26"/>
  <c r="P3013" i="26"/>
  <c r="P3012" i="26"/>
  <c r="P3011" i="26"/>
  <c r="P3010" i="26"/>
  <c r="P3009" i="26"/>
  <c r="P3008" i="26"/>
  <c r="P3007" i="26"/>
  <c r="P3006" i="26"/>
  <c r="P3005" i="26"/>
  <c r="P3004" i="26"/>
  <c r="P3003" i="26"/>
  <c r="P3002" i="26"/>
  <c r="P3001" i="26"/>
  <c r="P3000" i="26"/>
  <c r="P2999" i="26"/>
  <c r="P2998" i="26"/>
  <c r="P2997" i="26"/>
  <c r="P2996" i="26"/>
  <c r="P2995" i="26"/>
  <c r="P2994" i="26"/>
  <c r="P2993" i="26"/>
  <c r="P2992" i="26"/>
  <c r="P2991" i="26"/>
  <c r="P2990" i="26"/>
  <c r="P2989" i="26"/>
  <c r="P2988" i="26"/>
  <c r="P2987" i="26"/>
  <c r="P2986" i="26"/>
  <c r="P2985" i="26"/>
  <c r="P2984" i="26"/>
  <c r="P2983" i="26"/>
  <c r="P2982" i="26"/>
  <c r="P2981" i="26"/>
  <c r="P2980" i="26"/>
  <c r="P2979" i="26"/>
  <c r="P2978" i="26"/>
  <c r="P2977" i="26"/>
  <c r="P2976" i="26"/>
  <c r="P2975" i="26"/>
  <c r="P2974" i="26"/>
  <c r="P2973" i="26"/>
  <c r="P2972" i="26"/>
  <c r="P2971" i="26"/>
  <c r="P2970" i="26"/>
  <c r="P2969" i="26"/>
  <c r="P2968" i="26"/>
  <c r="P2967" i="26"/>
  <c r="P2966" i="26"/>
  <c r="P2965" i="26"/>
  <c r="P2964" i="26"/>
  <c r="P2963" i="26"/>
  <c r="P2962" i="26"/>
  <c r="P2961" i="26"/>
  <c r="P2960" i="26"/>
  <c r="P2959" i="26"/>
  <c r="P2958" i="26"/>
  <c r="P2957" i="26"/>
  <c r="P2956" i="26"/>
  <c r="P2955" i="26"/>
  <c r="P2954" i="26"/>
  <c r="P2953" i="26"/>
  <c r="P2952" i="26"/>
  <c r="P2951" i="26"/>
  <c r="P2950" i="26"/>
  <c r="P2949" i="26"/>
  <c r="P2948" i="26"/>
  <c r="P2947" i="26"/>
  <c r="P2946" i="26"/>
  <c r="P2945" i="26"/>
  <c r="P2944" i="26"/>
  <c r="P2943" i="26"/>
  <c r="P2942" i="26"/>
  <c r="P2941" i="26"/>
  <c r="P2940" i="26"/>
  <c r="P2939" i="26"/>
  <c r="P2938" i="26"/>
  <c r="P2937" i="26"/>
  <c r="P2936" i="26"/>
  <c r="P2935" i="26"/>
  <c r="P2934" i="26"/>
  <c r="P2933" i="26"/>
  <c r="P2932" i="26"/>
  <c r="P2931" i="26"/>
  <c r="P2930" i="26"/>
  <c r="P2929" i="26"/>
  <c r="P2928" i="26"/>
  <c r="P2927" i="26"/>
  <c r="P2926" i="26"/>
  <c r="P2925" i="26"/>
  <c r="P2924" i="26"/>
  <c r="P2923" i="26"/>
  <c r="P2922" i="26"/>
  <c r="P2921" i="26"/>
  <c r="P2920" i="26"/>
  <c r="P2919" i="26"/>
  <c r="P2918" i="26"/>
  <c r="P2917" i="26"/>
  <c r="P2916" i="26"/>
  <c r="P2915" i="26"/>
  <c r="P2914" i="26"/>
  <c r="P2913" i="26"/>
  <c r="P2912" i="26"/>
  <c r="P2911" i="26"/>
  <c r="P2910" i="26"/>
  <c r="P2909" i="26"/>
  <c r="P2908" i="26"/>
  <c r="P2907" i="26"/>
  <c r="P2906" i="26"/>
  <c r="P2905" i="26"/>
  <c r="P2904" i="26"/>
  <c r="P2903" i="26"/>
  <c r="P2902" i="26"/>
  <c r="P2901" i="26"/>
  <c r="P2900" i="26"/>
  <c r="P2899" i="26"/>
  <c r="P2898" i="26"/>
  <c r="P2897" i="26"/>
  <c r="P2896" i="26"/>
  <c r="P2895" i="26"/>
  <c r="P2894" i="26"/>
  <c r="P2893" i="26"/>
  <c r="P2892" i="26"/>
  <c r="P2891" i="26"/>
  <c r="P2890" i="26"/>
  <c r="P2889" i="26"/>
  <c r="P2888" i="26"/>
  <c r="P2887" i="26"/>
  <c r="P2886" i="26"/>
  <c r="P2885" i="26"/>
  <c r="P2884" i="26"/>
  <c r="P2883" i="26"/>
  <c r="P2882" i="26"/>
  <c r="P2881" i="26"/>
  <c r="P2880" i="26"/>
  <c r="P2879" i="26"/>
  <c r="P2878" i="26"/>
  <c r="P2877" i="26"/>
  <c r="P2876" i="26"/>
  <c r="P2875" i="26"/>
  <c r="P2874" i="26"/>
  <c r="P2873" i="26"/>
  <c r="P2872" i="26"/>
  <c r="P2871" i="26"/>
  <c r="P2870" i="26"/>
  <c r="P2869" i="26"/>
  <c r="P2868" i="26"/>
  <c r="P2867" i="26"/>
  <c r="P2866" i="26"/>
  <c r="P2865" i="26"/>
  <c r="P2864" i="26"/>
  <c r="P2863" i="26"/>
  <c r="P2862" i="26"/>
  <c r="P2861" i="26"/>
  <c r="P2860" i="26"/>
  <c r="P2859" i="26"/>
  <c r="P2858" i="26"/>
  <c r="P2857" i="26"/>
  <c r="P2856" i="26"/>
  <c r="P2855" i="26"/>
  <c r="P2854" i="26"/>
  <c r="P2853" i="26"/>
  <c r="P2852" i="26"/>
  <c r="P2851" i="26"/>
  <c r="P2850" i="26"/>
  <c r="P2849" i="26"/>
  <c r="P2848" i="26"/>
  <c r="P2847" i="26"/>
  <c r="P2846" i="26"/>
  <c r="P2845" i="26"/>
  <c r="P2844" i="26"/>
  <c r="P2843" i="26"/>
  <c r="P2842" i="26"/>
  <c r="P2841" i="26"/>
  <c r="P2840" i="26"/>
  <c r="P2839" i="26"/>
  <c r="P2838" i="26"/>
  <c r="P2837" i="26"/>
  <c r="P2836" i="26"/>
  <c r="P2835" i="26"/>
  <c r="P2834" i="26"/>
  <c r="P2833" i="26"/>
  <c r="P2832" i="26"/>
  <c r="P2831" i="26"/>
  <c r="P2830" i="26"/>
  <c r="P2829" i="26"/>
  <c r="P2828" i="26"/>
  <c r="P2827" i="26"/>
  <c r="P2826" i="26"/>
  <c r="P2825" i="26"/>
  <c r="P2824" i="26"/>
  <c r="P2823" i="26"/>
  <c r="P2822" i="26"/>
  <c r="P2821" i="26"/>
  <c r="P2820" i="26"/>
  <c r="P2819" i="26"/>
  <c r="P2818" i="26"/>
  <c r="P2817" i="26"/>
  <c r="P2816" i="26"/>
  <c r="P2815" i="26"/>
  <c r="P2814" i="26"/>
  <c r="P2813" i="26"/>
  <c r="P2812" i="26"/>
  <c r="P2811" i="26"/>
  <c r="P2810" i="26"/>
  <c r="P2809" i="26"/>
  <c r="P2808" i="26"/>
  <c r="P2807" i="26"/>
  <c r="P2806" i="26"/>
  <c r="P2805" i="26"/>
  <c r="P2804" i="26"/>
  <c r="P2803" i="26"/>
  <c r="P2802" i="26"/>
  <c r="P2801" i="26"/>
  <c r="P2800" i="26"/>
  <c r="P2799" i="26"/>
  <c r="P2798" i="26"/>
  <c r="P2797" i="26"/>
  <c r="P2796" i="26"/>
  <c r="P2795" i="26"/>
  <c r="P2794" i="26"/>
  <c r="P2793" i="26"/>
  <c r="P2792" i="26"/>
  <c r="P2791" i="26"/>
  <c r="P2790" i="26"/>
  <c r="P2789" i="26"/>
  <c r="P2788" i="26"/>
  <c r="P2787" i="26"/>
  <c r="P2786" i="26"/>
  <c r="P2785" i="26"/>
  <c r="P2784" i="26"/>
  <c r="P2783" i="26"/>
  <c r="P2782" i="26"/>
  <c r="P2781" i="26"/>
  <c r="P2780" i="26"/>
  <c r="P2779" i="26"/>
  <c r="P2778" i="26"/>
  <c r="P2777" i="26"/>
  <c r="P2776" i="26"/>
  <c r="P2775" i="26"/>
  <c r="P2774" i="26"/>
  <c r="P2773" i="26"/>
  <c r="P2772" i="26"/>
  <c r="P2771" i="26"/>
  <c r="P2770" i="26"/>
  <c r="P2769" i="26"/>
  <c r="P2768" i="26"/>
  <c r="P2767" i="26"/>
  <c r="P2766" i="26"/>
  <c r="P2765" i="26"/>
  <c r="P2764" i="26"/>
  <c r="P2763" i="26"/>
  <c r="P2762" i="26"/>
  <c r="P2761" i="26"/>
  <c r="P2760" i="26"/>
  <c r="P2759" i="26"/>
  <c r="P2758" i="26"/>
  <c r="P2757" i="26"/>
  <c r="P2756" i="26"/>
  <c r="P2755" i="26"/>
  <c r="P2754" i="26"/>
  <c r="P2753" i="26"/>
  <c r="P2752" i="26"/>
  <c r="P2751" i="26"/>
  <c r="P2750" i="26"/>
  <c r="P2749" i="26"/>
  <c r="P2748" i="26"/>
  <c r="P2747" i="26"/>
  <c r="P2746" i="26"/>
  <c r="P2745" i="26"/>
  <c r="P2744" i="26"/>
  <c r="P2743" i="26"/>
  <c r="P2742" i="26"/>
  <c r="P2741" i="26"/>
  <c r="P2740" i="26"/>
  <c r="P2739" i="26"/>
  <c r="P2738" i="26"/>
  <c r="P2737" i="26"/>
  <c r="P2736" i="26"/>
  <c r="P2735" i="26"/>
  <c r="P2734" i="26"/>
  <c r="P2733" i="26"/>
  <c r="P2732" i="26"/>
  <c r="P2731" i="26"/>
  <c r="P2730" i="26"/>
  <c r="P2729" i="26"/>
  <c r="P2728" i="26"/>
  <c r="P2727" i="26"/>
  <c r="P2726" i="26"/>
  <c r="P2725" i="26"/>
  <c r="P2724" i="26"/>
  <c r="P2723" i="26"/>
  <c r="P2722" i="26"/>
  <c r="P2721" i="26"/>
  <c r="P2720" i="26"/>
  <c r="P2719" i="26"/>
  <c r="P2718" i="26"/>
  <c r="P2717" i="26"/>
  <c r="P2716" i="26"/>
  <c r="P2715" i="26"/>
  <c r="P2714" i="26"/>
  <c r="P2713" i="26"/>
  <c r="P2712" i="26"/>
  <c r="P2711" i="26"/>
  <c r="P2710" i="26"/>
  <c r="P2709" i="26"/>
  <c r="P2708" i="26"/>
  <c r="P2707" i="26"/>
  <c r="P2706" i="26"/>
  <c r="P2705" i="26"/>
  <c r="P2704" i="26"/>
  <c r="P2703" i="26"/>
  <c r="P2702" i="26"/>
  <c r="P2701" i="26"/>
  <c r="P2700" i="26"/>
  <c r="P2699" i="26"/>
  <c r="P2698" i="26"/>
  <c r="P2697" i="26"/>
  <c r="P2696" i="26"/>
  <c r="P2695" i="26"/>
  <c r="P2694" i="26"/>
  <c r="P2693" i="26"/>
  <c r="P2692" i="26"/>
  <c r="P2691" i="26"/>
  <c r="P2690" i="26"/>
  <c r="P2689" i="26"/>
  <c r="P2688" i="26"/>
  <c r="P2687" i="26"/>
  <c r="P2686" i="26"/>
  <c r="P2685" i="26"/>
  <c r="P2684" i="26"/>
  <c r="P2683" i="26"/>
  <c r="P2682" i="26"/>
  <c r="P2681" i="26"/>
  <c r="P2680" i="26"/>
  <c r="P2679" i="26"/>
  <c r="P2678" i="26"/>
  <c r="P2677" i="26"/>
  <c r="P2676" i="26"/>
  <c r="P2675" i="26"/>
  <c r="P2674" i="26"/>
  <c r="P2673" i="26"/>
  <c r="P2672" i="26"/>
  <c r="P2671" i="26"/>
  <c r="P2670" i="26"/>
  <c r="P2669" i="26"/>
  <c r="P2668" i="26"/>
  <c r="P2667" i="26"/>
  <c r="P2666" i="26"/>
  <c r="P2665" i="26"/>
  <c r="P2664" i="26"/>
  <c r="P2663" i="26"/>
  <c r="P2662" i="26"/>
  <c r="P2661" i="26"/>
  <c r="P2660" i="26"/>
  <c r="P2659" i="26"/>
  <c r="P2658" i="26"/>
  <c r="P2657" i="26"/>
  <c r="P2656" i="26"/>
  <c r="P2655" i="26"/>
  <c r="P2654" i="26"/>
  <c r="P2653" i="26"/>
  <c r="P2652" i="26"/>
  <c r="P2651" i="26"/>
  <c r="P2650" i="26"/>
  <c r="P2649" i="26"/>
  <c r="P2648" i="26"/>
  <c r="P2647" i="26"/>
  <c r="P2646" i="26"/>
  <c r="P2645" i="26"/>
  <c r="P2644" i="26"/>
  <c r="P2643" i="26"/>
  <c r="P2642" i="26"/>
  <c r="P2641" i="26"/>
  <c r="P2640" i="26"/>
  <c r="P2639" i="26"/>
  <c r="P2638" i="26"/>
  <c r="P2637" i="26"/>
  <c r="P2636" i="26"/>
  <c r="P2635" i="26"/>
  <c r="P2634" i="26"/>
  <c r="P2633" i="26"/>
  <c r="P2632" i="26"/>
  <c r="P2631" i="26"/>
  <c r="P2630" i="26"/>
  <c r="P2629" i="26"/>
  <c r="P2628" i="26"/>
  <c r="P2627" i="26"/>
  <c r="P2626" i="26"/>
  <c r="P2625" i="26"/>
  <c r="P2624" i="26"/>
  <c r="P2623" i="26"/>
  <c r="P2622" i="26"/>
  <c r="P2621" i="26"/>
  <c r="P2620" i="26"/>
  <c r="P2619" i="26"/>
  <c r="P2618" i="26"/>
  <c r="P2617" i="26"/>
  <c r="P2616" i="26"/>
  <c r="P2615" i="26"/>
  <c r="P2614" i="26"/>
  <c r="P2613" i="26"/>
  <c r="P2612" i="26"/>
  <c r="P2611" i="26"/>
  <c r="P2610" i="26"/>
  <c r="P2609" i="26"/>
  <c r="P2608" i="26"/>
  <c r="P2607" i="26"/>
  <c r="P2606" i="26"/>
  <c r="P2605" i="26"/>
  <c r="P2604" i="26"/>
  <c r="P2603" i="26"/>
  <c r="P2602" i="26"/>
  <c r="P2601" i="26"/>
  <c r="P2600" i="26"/>
  <c r="P2599" i="26"/>
  <c r="P2598" i="26"/>
  <c r="P2597" i="26"/>
  <c r="P2596" i="26"/>
  <c r="P2595" i="26"/>
  <c r="P2594" i="26"/>
  <c r="P2593" i="26"/>
  <c r="P2592" i="26"/>
  <c r="P2591" i="26"/>
  <c r="P2590" i="26"/>
  <c r="P2589" i="26"/>
  <c r="P2588" i="26"/>
  <c r="P2587" i="26"/>
  <c r="P2586" i="26"/>
  <c r="P2585" i="26"/>
  <c r="P2584" i="26"/>
  <c r="P2583" i="26"/>
  <c r="P2582" i="26"/>
  <c r="P2581" i="26"/>
  <c r="P2580" i="26"/>
  <c r="P2579" i="26"/>
  <c r="P2578" i="26"/>
  <c r="P2577" i="26"/>
  <c r="P2576" i="26"/>
  <c r="P2575" i="26"/>
  <c r="P2574" i="26"/>
  <c r="P2573" i="26"/>
  <c r="P2572" i="26"/>
  <c r="P2571" i="26"/>
  <c r="P2570" i="26"/>
  <c r="P2569" i="26"/>
  <c r="P2568" i="26"/>
  <c r="P2567" i="26"/>
  <c r="P2566" i="26"/>
  <c r="P2565" i="26"/>
  <c r="P2564" i="26"/>
  <c r="P2563" i="26"/>
  <c r="P2562" i="26"/>
  <c r="P2561" i="26"/>
  <c r="P2560" i="26"/>
  <c r="P2559" i="26"/>
  <c r="P2558" i="26"/>
  <c r="P2557" i="26"/>
  <c r="P2556" i="26"/>
  <c r="P2555" i="26"/>
  <c r="P2554" i="26"/>
  <c r="P2553" i="26"/>
  <c r="P2552" i="26"/>
  <c r="P2551" i="26"/>
  <c r="P2550" i="26"/>
  <c r="P2549" i="26"/>
  <c r="P2548" i="26"/>
  <c r="P2547" i="26"/>
  <c r="P2546" i="26"/>
  <c r="P2545" i="26"/>
  <c r="P2544" i="26"/>
  <c r="P2543" i="26"/>
  <c r="P2542" i="26"/>
  <c r="P2541" i="26"/>
  <c r="P2540" i="26"/>
  <c r="P2539" i="26"/>
  <c r="P2538" i="26"/>
  <c r="P2537" i="26"/>
  <c r="P2536" i="26"/>
  <c r="P2535" i="26"/>
  <c r="P2534" i="26"/>
  <c r="P2533" i="26"/>
  <c r="P2532" i="26"/>
  <c r="P2531" i="26"/>
  <c r="P2530" i="26"/>
  <c r="P2529" i="26"/>
  <c r="P2528" i="26"/>
  <c r="P2527" i="26"/>
  <c r="P2526" i="26"/>
  <c r="P2525" i="26"/>
  <c r="P2524" i="26"/>
  <c r="P2523" i="26"/>
  <c r="P2522" i="26"/>
  <c r="P2521" i="26"/>
  <c r="P2520" i="26"/>
  <c r="P2519" i="26"/>
  <c r="P2518" i="26"/>
  <c r="P2517" i="26"/>
  <c r="P2516" i="26"/>
  <c r="P2515" i="26"/>
  <c r="P2514" i="26"/>
  <c r="P2513" i="26"/>
  <c r="P2512" i="26"/>
  <c r="P2511" i="26"/>
  <c r="P2510" i="26"/>
  <c r="P2509" i="26"/>
  <c r="P2508" i="26"/>
  <c r="P2507" i="26"/>
  <c r="P2506" i="26"/>
  <c r="P2505" i="26"/>
  <c r="P2504" i="26"/>
  <c r="P2503" i="26"/>
  <c r="P2502" i="26"/>
  <c r="P2501" i="26"/>
  <c r="P2500" i="26"/>
  <c r="P2499" i="26"/>
  <c r="P2498" i="26"/>
  <c r="P2497" i="26"/>
  <c r="P2496" i="26"/>
  <c r="P2495" i="26"/>
  <c r="P2494" i="26"/>
  <c r="P2493" i="26"/>
  <c r="P2492" i="26"/>
  <c r="P2491" i="26"/>
  <c r="P2490" i="26"/>
  <c r="P2489" i="26"/>
  <c r="P2488" i="26"/>
  <c r="P2487" i="26"/>
  <c r="P2486" i="26"/>
  <c r="P2485" i="26"/>
  <c r="P2484" i="26"/>
  <c r="P2483" i="26"/>
  <c r="P2482" i="26"/>
  <c r="P2481" i="26"/>
  <c r="P2480" i="26"/>
  <c r="P2479" i="26"/>
  <c r="P2478" i="26"/>
  <c r="P2477" i="26"/>
  <c r="P2476" i="26"/>
  <c r="P2475" i="26"/>
  <c r="P2474" i="26"/>
  <c r="P2473" i="26"/>
  <c r="P2472" i="26"/>
  <c r="P2471" i="26"/>
  <c r="P2470" i="26"/>
  <c r="P2469" i="26"/>
  <c r="P2468" i="26"/>
  <c r="P2467" i="26"/>
  <c r="P2466" i="26"/>
  <c r="P2465" i="26"/>
  <c r="P2464" i="26"/>
  <c r="P2463" i="26"/>
  <c r="P2462" i="26"/>
  <c r="P2461" i="26"/>
  <c r="P2460" i="26"/>
  <c r="P2459" i="26"/>
  <c r="P2458" i="26"/>
  <c r="P2457" i="26"/>
  <c r="P2456" i="26"/>
  <c r="P2455" i="26"/>
  <c r="P2454" i="26"/>
  <c r="P2453" i="26"/>
  <c r="P2452" i="26"/>
  <c r="P2451" i="26"/>
  <c r="P2450" i="26"/>
  <c r="P2449" i="26"/>
  <c r="P2448" i="26"/>
  <c r="P2447" i="26"/>
  <c r="P2446" i="26"/>
  <c r="P2445" i="26"/>
  <c r="P2444" i="26"/>
  <c r="P2443" i="26"/>
  <c r="P2442" i="26"/>
  <c r="P2441" i="26"/>
  <c r="P2440" i="26"/>
  <c r="P2439" i="26"/>
  <c r="P2438" i="26"/>
  <c r="P2437" i="26"/>
  <c r="P2436" i="26"/>
  <c r="P2435" i="26"/>
  <c r="P2434" i="26"/>
  <c r="P2433" i="26"/>
  <c r="P2432" i="26"/>
  <c r="P2431" i="26"/>
  <c r="P2430" i="26"/>
  <c r="P2429" i="26"/>
  <c r="P2428" i="26"/>
  <c r="P2427" i="26"/>
  <c r="P2426" i="26"/>
  <c r="P2425" i="26"/>
  <c r="P2424" i="26"/>
  <c r="P2423" i="26"/>
  <c r="P2422" i="26"/>
  <c r="P2421" i="26"/>
  <c r="P2420" i="26"/>
  <c r="P2419" i="26"/>
  <c r="P2418" i="26"/>
  <c r="P2417" i="26"/>
  <c r="P2416" i="26"/>
  <c r="P2415" i="26"/>
  <c r="P2414" i="26"/>
  <c r="P2413" i="26"/>
  <c r="P2412" i="26"/>
  <c r="P2411" i="26"/>
  <c r="P2410" i="26"/>
  <c r="P2409" i="26"/>
  <c r="P2408" i="26"/>
  <c r="P2407" i="26"/>
  <c r="P2406" i="26"/>
  <c r="P2405" i="26"/>
  <c r="P2404" i="26"/>
  <c r="P2403" i="26"/>
  <c r="P2402" i="26"/>
  <c r="P2401" i="26"/>
  <c r="P2400" i="26"/>
  <c r="P2399" i="26"/>
  <c r="P2398" i="26"/>
  <c r="P2397" i="26"/>
  <c r="P2396" i="26"/>
  <c r="P2395" i="26"/>
  <c r="P2394" i="26"/>
  <c r="P2393" i="26"/>
  <c r="P2392" i="26"/>
  <c r="P2391" i="26"/>
  <c r="P2390" i="26"/>
  <c r="P2389" i="26"/>
  <c r="P2388" i="26"/>
  <c r="P2387" i="26"/>
  <c r="P2386" i="26"/>
  <c r="P2385" i="26"/>
  <c r="P2384" i="26"/>
  <c r="P2383" i="26"/>
  <c r="P2382" i="26"/>
  <c r="P2381" i="26"/>
  <c r="P2380" i="26"/>
  <c r="P2379" i="26"/>
  <c r="P2378" i="26"/>
  <c r="P2377" i="26"/>
  <c r="P2376" i="26"/>
  <c r="P2375" i="26"/>
  <c r="P2374" i="26"/>
  <c r="P2373" i="26"/>
  <c r="P2372" i="26"/>
  <c r="P2371" i="26"/>
  <c r="P2370" i="26"/>
  <c r="P2369" i="26"/>
  <c r="P2368" i="26"/>
  <c r="P2367" i="26"/>
  <c r="P2366" i="26"/>
  <c r="P2365" i="26"/>
  <c r="P2364" i="26"/>
  <c r="P2363" i="26"/>
  <c r="P2362" i="26"/>
  <c r="P2361" i="26"/>
  <c r="P2360" i="26"/>
  <c r="P2359" i="26"/>
  <c r="P2358" i="26"/>
  <c r="P2357" i="26"/>
  <c r="P2356" i="26"/>
  <c r="P2355" i="26"/>
  <c r="P2354" i="26"/>
  <c r="P2353" i="26"/>
  <c r="P2352" i="26"/>
  <c r="P2351" i="26"/>
  <c r="P2350" i="26"/>
  <c r="P2349" i="26"/>
  <c r="P2348" i="26"/>
  <c r="P2347" i="26"/>
  <c r="P2346" i="26"/>
  <c r="P2345" i="26"/>
  <c r="P2344" i="26"/>
  <c r="P2343" i="26"/>
  <c r="P2342" i="26"/>
  <c r="P2341" i="26"/>
  <c r="P2340" i="26"/>
  <c r="P2339" i="26"/>
  <c r="P2338" i="26"/>
  <c r="P2337" i="26"/>
  <c r="P2336" i="26"/>
  <c r="P2335" i="26"/>
  <c r="P2334" i="26"/>
  <c r="P2333" i="26"/>
  <c r="P2332" i="26"/>
  <c r="P2331" i="26"/>
  <c r="P2330" i="26"/>
  <c r="P2329" i="26"/>
  <c r="P2328" i="26"/>
  <c r="P2327" i="26"/>
  <c r="P2326" i="26"/>
  <c r="P2325" i="26"/>
  <c r="P2324" i="26"/>
  <c r="P2323" i="26"/>
  <c r="P2322" i="26"/>
  <c r="P2321" i="26"/>
  <c r="P2320" i="26"/>
  <c r="P2319" i="26"/>
  <c r="P2318" i="26"/>
  <c r="P2317" i="26"/>
  <c r="P2316" i="26"/>
  <c r="P2315" i="26"/>
  <c r="P2314" i="26"/>
  <c r="P2313" i="26"/>
  <c r="P2312" i="26"/>
  <c r="P2311" i="26"/>
  <c r="P2310" i="26"/>
  <c r="P2309" i="26"/>
  <c r="P2308" i="26"/>
  <c r="P2307" i="26"/>
  <c r="P2306" i="26"/>
  <c r="P2305" i="26"/>
  <c r="P2304" i="26"/>
  <c r="P2303" i="26"/>
  <c r="P2302" i="26"/>
  <c r="P2301" i="26"/>
  <c r="P2300" i="26"/>
  <c r="P2299" i="26"/>
  <c r="P2298" i="26"/>
  <c r="P2297" i="26"/>
  <c r="P2296" i="26"/>
  <c r="P2295" i="26"/>
  <c r="P2294" i="26"/>
  <c r="P2293" i="26"/>
  <c r="P2292" i="26"/>
  <c r="P2291" i="26"/>
  <c r="P2290" i="26"/>
  <c r="P2289" i="26"/>
  <c r="P2288" i="26"/>
  <c r="P2287" i="26"/>
  <c r="P2286" i="26"/>
  <c r="P2285" i="26"/>
  <c r="P2284" i="26"/>
  <c r="P2283" i="26"/>
  <c r="P2282" i="26"/>
  <c r="P2281" i="26"/>
  <c r="P2280" i="26"/>
  <c r="P2279" i="26"/>
  <c r="P2278" i="26"/>
  <c r="P2277" i="26"/>
  <c r="P2276" i="26"/>
  <c r="P2275" i="26"/>
  <c r="P2274" i="26"/>
  <c r="P2273" i="26"/>
  <c r="P2272" i="26"/>
  <c r="P2271" i="26"/>
  <c r="P2270" i="26"/>
  <c r="P2269" i="26"/>
  <c r="P2268" i="26"/>
  <c r="P2267" i="26"/>
  <c r="P2266" i="26"/>
  <c r="P2265" i="26"/>
  <c r="P2264" i="26"/>
  <c r="P2263" i="26"/>
  <c r="P2262" i="26"/>
  <c r="P2261" i="26"/>
  <c r="P2260" i="26"/>
  <c r="P2259" i="26"/>
  <c r="P2258" i="26"/>
  <c r="P2257" i="26"/>
  <c r="P2256" i="26"/>
  <c r="P2255" i="26"/>
  <c r="P2254" i="26"/>
  <c r="P2253" i="26"/>
  <c r="P2252" i="26"/>
  <c r="P2251" i="26"/>
  <c r="P2250" i="26"/>
  <c r="P2249" i="26"/>
  <c r="P2248" i="26"/>
  <c r="P2247" i="26"/>
  <c r="P2246" i="26"/>
  <c r="P2245" i="26"/>
  <c r="P2244" i="26"/>
  <c r="P2243" i="26"/>
  <c r="P2242" i="26"/>
  <c r="P2241" i="26"/>
  <c r="P2240" i="26"/>
  <c r="P2239" i="26"/>
  <c r="P2238" i="26"/>
  <c r="P2237" i="26"/>
  <c r="P2236" i="26"/>
  <c r="P2235" i="26"/>
  <c r="P2234" i="26"/>
  <c r="P2233" i="26"/>
  <c r="P2232" i="26"/>
  <c r="P2231" i="26"/>
  <c r="P2230" i="26"/>
  <c r="P2229" i="26"/>
  <c r="P2228" i="26"/>
  <c r="P2227" i="26"/>
  <c r="P2226" i="26"/>
  <c r="P2225" i="26"/>
  <c r="P2224" i="26"/>
  <c r="P2223" i="26"/>
  <c r="P2222" i="26"/>
  <c r="P2221" i="26"/>
  <c r="P2220" i="26"/>
  <c r="P2219" i="26"/>
  <c r="P2218" i="26"/>
  <c r="P2217" i="26"/>
  <c r="P2216" i="26"/>
  <c r="P2215" i="26"/>
  <c r="P2214" i="26"/>
  <c r="P2213" i="26"/>
  <c r="P2212" i="26"/>
  <c r="P2211" i="26"/>
  <c r="P2210" i="26"/>
  <c r="P2209" i="26"/>
  <c r="P2208" i="26"/>
  <c r="P2207" i="26"/>
  <c r="P2206" i="26"/>
  <c r="P2205" i="26"/>
  <c r="P2204" i="26"/>
  <c r="P2203" i="26"/>
  <c r="P2202" i="26"/>
  <c r="P2201" i="26"/>
  <c r="P2200" i="26"/>
  <c r="P2199" i="26"/>
  <c r="P2198" i="26"/>
  <c r="P2197" i="26"/>
  <c r="P2196" i="26"/>
  <c r="P2195" i="26"/>
  <c r="P2194" i="26"/>
  <c r="P2193" i="26"/>
  <c r="P2192" i="26"/>
  <c r="P2191" i="26"/>
  <c r="P2190" i="26"/>
  <c r="P2189" i="26"/>
  <c r="P2188" i="26"/>
  <c r="P2187" i="26"/>
  <c r="P2186" i="26"/>
  <c r="P2185" i="26"/>
  <c r="P2184" i="26"/>
  <c r="P2183" i="26"/>
  <c r="P2182" i="26"/>
  <c r="P2181" i="26"/>
  <c r="P2180" i="26"/>
  <c r="P2179" i="26"/>
  <c r="P2178" i="26"/>
  <c r="P2177" i="26"/>
  <c r="P2176" i="26"/>
  <c r="P2175" i="26"/>
  <c r="P2174" i="26"/>
  <c r="P2173" i="26"/>
  <c r="P2172" i="26"/>
  <c r="P2171" i="26"/>
  <c r="P2170" i="26"/>
  <c r="P2169" i="26"/>
  <c r="P2168" i="26"/>
  <c r="P2167" i="26"/>
  <c r="P2166" i="26"/>
  <c r="P2165" i="26"/>
  <c r="P2164" i="26"/>
  <c r="P2163" i="26"/>
  <c r="P2162" i="26"/>
  <c r="P2161" i="26"/>
  <c r="P2160" i="26"/>
  <c r="P2159" i="26"/>
  <c r="P2158" i="26"/>
  <c r="P2157" i="26"/>
  <c r="P2156" i="26"/>
  <c r="P2155" i="26"/>
  <c r="P2154" i="26"/>
  <c r="P2153" i="26"/>
  <c r="P2152" i="26"/>
  <c r="P2151" i="26"/>
  <c r="P2150" i="26"/>
  <c r="P2149" i="26"/>
  <c r="P2148" i="26"/>
  <c r="P2147" i="26"/>
  <c r="P2146" i="26"/>
  <c r="P2145" i="26"/>
  <c r="P2144" i="26"/>
  <c r="P2143" i="26"/>
  <c r="P2142" i="26"/>
  <c r="P2141" i="26"/>
  <c r="P2140" i="26"/>
  <c r="P2139" i="26"/>
  <c r="P2138" i="26"/>
  <c r="P2137" i="26"/>
  <c r="P2136" i="26"/>
  <c r="P2135" i="26"/>
  <c r="P2134" i="26"/>
  <c r="P2133" i="26"/>
  <c r="P2132" i="26"/>
  <c r="P2131" i="26"/>
  <c r="P2130" i="26"/>
  <c r="P2129" i="26"/>
  <c r="P2128" i="26"/>
  <c r="P2127" i="26"/>
  <c r="P2126" i="26"/>
  <c r="P2125" i="26"/>
  <c r="P2124" i="26"/>
  <c r="P2123" i="26"/>
  <c r="P2122" i="26"/>
  <c r="P2121" i="26"/>
  <c r="P2120" i="26"/>
  <c r="P2119" i="26"/>
  <c r="P2118" i="26"/>
  <c r="P2117" i="26"/>
  <c r="P2116" i="26"/>
  <c r="P2115" i="26"/>
  <c r="P2114" i="26"/>
  <c r="P2113" i="26"/>
  <c r="P2112" i="26"/>
  <c r="P2111" i="26"/>
  <c r="P2110" i="26"/>
  <c r="P2109" i="26"/>
  <c r="P2108" i="26"/>
  <c r="P2107" i="26"/>
  <c r="P2106" i="26"/>
  <c r="P2105" i="26"/>
  <c r="P2104" i="26"/>
  <c r="P2103" i="26"/>
  <c r="P2102" i="26"/>
  <c r="P2101" i="26"/>
  <c r="P2100" i="26"/>
  <c r="P2099" i="26"/>
  <c r="P2098" i="26"/>
  <c r="P2097" i="26"/>
  <c r="P2096" i="26"/>
  <c r="P2095" i="26"/>
  <c r="P2094" i="26"/>
  <c r="P2093" i="26"/>
  <c r="P2092" i="26"/>
  <c r="P2091" i="26"/>
  <c r="P2090" i="26"/>
  <c r="P2089" i="26"/>
  <c r="P2088" i="26"/>
  <c r="P2087" i="26"/>
  <c r="P2086" i="26"/>
  <c r="P2085" i="26"/>
  <c r="P2084" i="26"/>
  <c r="P2083" i="26"/>
  <c r="P2082" i="26"/>
  <c r="P2081" i="26"/>
  <c r="P2080" i="26"/>
  <c r="P2079" i="26"/>
  <c r="P2078" i="26"/>
  <c r="P2077" i="26"/>
  <c r="P2076" i="26"/>
  <c r="P2075" i="26"/>
  <c r="P2074" i="26"/>
  <c r="P2073" i="26"/>
  <c r="P2072" i="26"/>
  <c r="P2071" i="26"/>
  <c r="P2070" i="26"/>
  <c r="P2069" i="26"/>
  <c r="P2068" i="26"/>
  <c r="P2067" i="26"/>
  <c r="P2066" i="26"/>
  <c r="P2065" i="26"/>
  <c r="P2064" i="26"/>
  <c r="P2063" i="26"/>
  <c r="P2062" i="26"/>
  <c r="P2061" i="26"/>
  <c r="P2060" i="26"/>
  <c r="P2059" i="26"/>
  <c r="P2058" i="26"/>
  <c r="P2057" i="26"/>
  <c r="P2056" i="26"/>
  <c r="P2055" i="26"/>
  <c r="P2054" i="26"/>
  <c r="P2053" i="26"/>
  <c r="P2052" i="26"/>
  <c r="P2051" i="26"/>
  <c r="P2050" i="26"/>
  <c r="P2049" i="26"/>
  <c r="P2048" i="26"/>
  <c r="P2047" i="26"/>
  <c r="P2046" i="26"/>
  <c r="P2045" i="26"/>
  <c r="P2044" i="26"/>
  <c r="P2043" i="26"/>
  <c r="P2042" i="26"/>
  <c r="P2041" i="26"/>
  <c r="P2040" i="26"/>
  <c r="P2039" i="26"/>
  <c r="P2038" i="26"/>
  <c r="P2037" i="26"/>
  <c r="P2036" i="26"/>
  <c r="P2035" i="26"/>
  <c r="P2034" i="26"/>
  <c r="P2033" i="26"/>
  <c r="P2032" i="26"/>
  <c r="P2031" i="26"/>
  <c r="P2030" i="26"/>
  <c r="P2029" i="26"/>
  <c r="P2028" i="26"/>
  <c r="P2027" i="26"/>
  <c r="P2026" i="26"/>
  <c r="P2025" i="26"/>
  <c r="P2024" i="26"/>
  <c r="P2023" i="26"/>
  <c r="P2022" i="26"/>
  <c r="P2021" i="26"/>
  <c r="P2020" i="26"/>
  <c r="P2019" i="26"/>
  <c r="P2018" i="26"/>
  <c r="P2017" i="26"/>
  <c r="P2016" i="26"/>
  <c r="P2015" i="26"/>
  <c r="P2014" i="26"/>
  <c r="P2013" i="26"/>
  <c r="P2012" i="26"/>
  <c r="P2011" i="26"/>
  <c r="P2010" i="26"/>
  <c r="P2009" i="26"/>
  <c r="P2008" i="26"/>
  <c r="P2007" i="26"/>
  <c r="P2006" i="26"/>
  <c r="P2005" i="26"/>
  <c r="P2004" i="26"/>
  <c r="P2003" i="26"/>
  <c r="P2002" i="26"/>
  <c r="P2001" i="26"/>
  <c r="P2000" i="26"/>
  <c r="P1999" i="26"/>
  <c r="P1998" i="26"/>
  <c r="P1997" i="26"/>
  <c r="P1996" i="26"/>
  <c r="P1995" i="26"/>
  <c r="P1994" i="26"/>
  <c r="P1993" i="26"/>
  <c r="P1992" i="26"/>
  <c r="P1991" i="26"/>
  <c r="P1990" i="26"/>
  <c r="P1989" i="26"/>
  <c r="P1988" i="26"/>
  <c r="P1987" i="26"/>
  <c r="P1986" i="26"/>
  <c r="P1985" i="26"/>
  <c r="P1984" i="26"/>
  <c r="P1983" i="26"/>
  <c r="P1982" i="26"/>
  <c r="P1981" i="26"/>
  <c r="P1980" i="26"/>
  <c r="P1979" i="26"/>
  <c r="P1978" i="26"/>
  <c r="P1977" i="26"/>
  <c r="P1976" i="26"/>
  <c r="P1975" i="26"/>
  <c r="P1974" i="26"/>
  <c r="P1973" i="26"/>
  <c r="P1972" i="26"/>
  <c r="P1971" i="26"/>
  <c r="P1970" i="26"/>
  <c r="P1969" i="26"/>
  <c r="P1968" i="26"/>
  <c r="P1967" i="26"/>
  <c r="P1966" i="26"/>
  <c r="P1965" i="26"/>
  <c r="P1964" i="26"/>
  <c r="P1963" i="26"/>
  <c r="P1962" i="26"/>
  <c r="P1961" i="26"/>
  <c r="P1960" i="26"/>
  <c r="P1959" i="26"/>
  <c r="P1958" i="26"/>
  <c r="P1957" i="26"/>
  <c r="P1956" i="26"/>
  <c r="P1955" i="26"/>
  <c r="P1954" i="26"/>
  <c r="P1953" i="26"/>
  <c r="P1952" i="26"/>
  <c r="P1951" i="26"/>
  <c r="P1950" i="26"/>
  <c r="P1949" i="26"/>
  <c r="P1948" i="26"/>
  <c r="P1947" i="26"/>
  <c r="P1946" i="26"/>
  <c r="P1945" i="26"/>
  <c r="P1944" i="26"/>
  <c r="P1943" i="26"/>
  <c r="P1942" i="26"/>
  <c r="P1941" i="26"/>
  <c r="P1940" i="26"/>
  <c r="P1939" i="26"/>
  <c r="P1938" i="26"/>
  <c r="P1937" i="26"/>
  <c r="P1936" i="26"/>
  <c r="P1935" i="26"/>
  <c r="P1934" i="26"/>
  <c r="P1933" i="26"/>
  <c r="P1932" i="26"/>
  <c r="P1931" i="26"/>
  <c r="P1930" i="26"/>
  <c r="P1929" i="26"/>
  <c r="P1928" i="26"/>
  <c r="P1927" i="26"/>
  <c r="P1926" i="26"/>
  <c r="P1925" i="26"/>
  <c r="P1924" i="26"/>
  <c r="P1923" i="26"/>
  <c r="P1922" i="26"/>
  <c r="P1921" i="26"/>
  <c r="P1920" i="26"/>
  <c r="P1919" i="26"/>
  <c r="P1918" i="26"/>
  <c r="P1917" i="26"/>
  <c r="P1916" i="26"/>
  <c r="P1915" i="26"/>
  <c r="P1914" i="26"/>
  <c r="P1913" i="26"/>
  <c r="P1912" i="26"/>
  <c r="P1911" i="26"/>
  <c r="P1910" i="26"/>
  <c r="P1909" i="26"/>
  <c r="P1908" i="26"/>
  <c r="P1907" i="26"/>
  <c r="P1906" i="26"/>
  <c r="P1905" i="26"/>
  <c r="P1904" i="26"/>
  <c r="P1903" i="26"/>
  <c r="P1902" i="26"/>
  <c r="P1901" i="26"/>
  <c r="P1900" i="26"/>
  <c r="P1899" i="26"/>
  <c r="P1898" i="26"/>
  <c r="P1897" i="26"/>
  <c r="P1896" i="26"/>
  <c r="P1895" i="26"/>
  <c r="P1894" i="26"/>
  <c r="P1893" i="26"/>
  <c r="P1892" i="26"/>
  <c r="P1891" i="26"/>
  <c r="P1890" i="26"/>
  <c r="P1889" i="26"/>
  <c r="P1888" i="26"/>
  <c r="P1887" i="26"/>
  <c r="P1886" i="26"/>
  <c r="P1885" i="26"/>
  <c r="P1884" i="26"/>
  <c r="P1883" i="26"/>
  <c r="P1882" i="26"/>
  <c r="P1881" i="26"/>
  <c r="P1880" i="26"/>
  <c r="P1879" i="26"/>
  <c r="P1878" i="26"/>
  <c r="P1877" i="26"/>
  <c r="P1876" i="26"/>
  <c r="P1875" i="26"/>
  <c r="P1874" i="26"/>
  <c r="P1873" i="26"/>
  <c r="P1872" i="26"/>
  <c r="P1871" i="26"/>
  <c r="P1870" i="26"/>
  <c r="P1869" i="26"/>
  <c r="P1868" i="26"/>
  <c r="P1867" i="26"/>
  <c r="P1866" i="26"/>
  <c r="P1865" i="26"/>
  <c r="P1864" i="26"/>
  <c r="P1863" i="26"/>
  <c r="P1862" i="26"/>
  <c r="P1861" i="26"/>
  <c r="P1860" i="26"/>
  <c r="P1859" i="26"/>
  <c r="P1858" i="26"/>
  <c r="P1857" i="26"/>
  <c r="P1856" i="26"/>
  <c r="P1855" i="26"/>
  <c r="P1854" i="26"/>
  <c r="P1853" i="26"/>
  <c r="P1852" i="26"/>
  <c r="P1851" i="26"/>
  <c r="P1850" i="26"/>
  <c r="P1849" i="26"/>
  <c r="P1848" i="26"/>
  <c r="P1847" i="26"/>
  <c r="P1846" i="26"/>
  <c r="P1845" i="26"/>
  <c r="P1844" i="26"/>
  <c r="P1843" i="26"/>
  <c r="P1842" i="26"/>
  <c r="P1841" i="26"/>
  <c r="P1840" i="26"/>
  <c r="P1839" i="26"/>
  <c r="P1838" i="26"/>
  <c r="P1837" i="26"/>
  <c r="P1836" i="26"/>
  <c r="P1835" i="26"/>
  <c r="P1834" i="26"/>
  <c r="P1833" i="26"/>
  <c r="P1832" i="26"/>
  <c r="P1831" i="26"/>
  <c r="P1830" i="26"/>
  <c r="P1829" i="26"/>
  <c r="P1828" i="26"/>
  <c r="P1827" i="26"/>
  <c r="P1826" i="26"/>
  <c r="P1825" i="26"/>
  <c r="P1824" i="26"/>
  <c r="P1823" i="26"/>
  <c r="P1822" i="26"/>
  <c r="P1821" i="26"/>
  <c r="P1820" i="26"/>
  <c r="P1819" i="26"/>
  <c r="P1818" i="26"/>
  <c r="P1817" i="26"/>
  <c r="P1816" i="26"/>
  <c r="P1815" i="26"/>
  <c r="P1814" i="26"/>
  <c r="P1813" i="26"/>
  <c r="P1812" i="26"/>
  <c r="P1811" i="26"/>
  <c r="P1810" i="26"/>
  <c r="P1809" i="26"/>
  <c r="P1808" i="26"/>
  <c r="P1807" i="26"/>
  <c r="P1806" i="26"/>
  <c r="P1805" i="26"/>
  <c r="P1804" i="26"/>
  <c r="P1803" i="26"/>
  <c r="P1802" i="26"/>
  <c r="P1801" i="26"/>
  <c r="P1800" i="26"/>
  <c r="P1799" i="26"/>
  <c r="P1798" i="26"/>
  <c r="P1797" i="26"/>
  <c r="P1796" i="26"/>
  <c r="P1795" i="26"/>
  <c r="P1794" i="26"/>
  <c r="P1793" i="26"/>
  <c r="P1792" i="26"/>
  <c r="P1791" i="26"/>
  <c r="P1790" i="26"/>
  <c r="P1789" i="26"/>
  <c r="P1788" i="26"/>
  <c r="P1787" i="26"/>
  <c r="P1786" i="26"/>
  <c r="P1785" i="26"/>
  <c r="P1784" i="26"/>
  <c r="P1783" i="26"/>
  <c r="P1782" i="26"/>
  <c r="P1781" i="26"/>
  <c r="P1780" i="26"/>
  <c r="P1779" i="26"/>
  <c r="P1778" i="26"/>
  <c r="P1777" i="26"/>
  <c r="P1776" i="26"/>
  <c r="P1775" i="26"/>
  <c r="P1774" i="26"/>
  <c r="P1773" i="26"/>
  <c r="P1772" i="26"/>
  <c r="P1771" i="26"/>
  <c r="P1770" i="26"/>
  <c r="P1769" i="26"/>
  <c r="P1768" i="26"/>
  <c r="P1767" i="26"/>
  <c r="P1766" i="26"/>
  <c r="P1765" i="26"/>
  <c r="P1764" i="26"/>
  <c r="P1763" i="26"/>
  <c r="P1762" i="26"/>
  <c r="P1761" i="26"/>
  <c r="P1760" i="26"/>
  <c r="P1759" i="26"/>
  <c r="P1758" i="26"/>
  <c r="P1757" i="26"/>
  <c r="P1756" i="26"/>
  <c r="P1755" i="26"/>
  <c r="P1754" i="26"/>
  <c r="P1753" i="26"/>
  <c r="P1752" i="26"/>
  <c r="P1751" i="26"/>
  <c r="P1750" i="26"/>
  <c r="P1749" i="26"/>
  <c r="P1748" i="26"/>
  <c r="P1747" i="26"/>
  <c r="P1746" i="26"/>
  <c r="P1745" i="26"/>
  <c r="P1744" i="26"/>
  <c r="P1743" i="26"/>
  <c r="P1742" i="26"/>
  <c r="P1741" i="26"/>
  <c r="P1740" i="26"/>
  <c r="P1739" i="26"/>
  <c r="P1738" i="26"/>
  <c r="P1737" i="26"/>
  <c r="P1736" i="26"/>
  <c r="P1735" i="26"/>
  <c r="P1734" i="26"/>
  <c r="P1733" i="26"/>
  <c r="P1732" i="26"/>
  <c r="P1731" i="26"/>
  <c r="P1730" i="26"/>
  <c r="P1729" i="26"/>
  <c r="P1728" i="26"/>
  <c r="P1727" i="26"/>
  <c r="P1726" i="26"/>
  <c r="P1725" i="26"/>
  <c r="P1724" i="26"/>
  <c r="P1723" i="26"/>
  <c r="P1722" i="26"/>
  <c r="P1721" i="26"/>
  <c r="P1720" i="26"/>
  <c r="P1719" i="26"/>
  <c r="P1718" i="26"/>
  <c r="P1717" i="26"/>
  <c r="P1716" i="26"/>
  <c r="P1715" i="26"/>
  <c r="P1714" i="26"/>
  <c r="P1713" i="26"/>
  <c r="P1712" i="26"/>
  <c r="P1711" i="26"/>
  <c r="P1710" i="26"/>
  <c r="P1709" i="26"/>
  <c r="P1708" i="26"/>
  <c r="P1707" i="26"/>
  <c r="P1706" i="26"/>
  <c r="P1705" i="26"/>
  <c r="P1704" i="26"/>
  <c r="P1703" i="26"/>
  <c r="P1702" i="26"/>
  <c r="P1701" i="26"/>
  <c r="P1700" i="26"/>
  <c r="P1699" i="26"/>
  <c r="P1698" i="26"/>
  <c r="P1697" i="26"/>
  <c r="P1696" i="26"/>
  <c r="P1695" i="26"/>
  <c r="P1694" i="26"/>
  <c r="P1693" i="26"/>
  <c r="P1692" i="26"/>
  <c r="P1691" i="26"/>
  <c r="P1690" i="26"/>
  <c r="P1689" i="26"/>
  <c r="P1688" i="26"/>
  <c r="P1687" i="26"/>
  <c r="P1686" i="26"/>
  <c r="P1685" i="26"/>
  <c r="P1684" i="26"/>
  <c r="P1683" i="26"/>
  <c r="P1682" i="26"/>
  <c r="P1681" i="26"/>
  <c r="P1680" i="26"/>
  <c r="P1679" i="26"/>
  <c r="P1678" i="26"/>
  <c r="P1677" i="26"/>
  <c r="P1676" i="26"/>
  <c r="P1675" i="26"/>
  <c r="P1674" i="26"/>
  <c r="P1673" i="26"/>
  <c r="P1672" i="26"/>
  <c r="P1671" i="26"/>
  <c r="P1670" i="26"/>
  <c r="P1669" i="26"/>
  <c r="P1668" i="26"/>
  <c r="P1667" i="26"/>
  <c r="P1666" i="26"/>
  <c r="P1665" i="26"/>
  <c r="P1664" i="26"/>
  <c r="P1663" i="26"/>
  <c r="P1662" i="26"/>
  <c r="P1661" i="26"/>
  <c r="P1660" i="26"/>
  <c r="P1659" i="26"/>
  <c r="P1658" i="26"/>
  <c r="P1657" i="26"/>
  <c r="P1656" i="26"/>
  <c r="P1655" i="26"/>
  <c r="P1654" i="26"/>
  <c r="P1653" i="26"/>
  <c r="P1652" i="26"/>
  <c r="P1651" i="26"/>
  <c r="P1650" i="26"/>
  <c r="P1649" i="26"/>
  <c r="P1648" i="26"/>
  <c r="P1647" i="26"/>
  <c r="P1646" i="26"/>
  <c r="P1645" i="26"/>
  <c r="P1644" i="26"/>
  <c r="P1643" i="26"/>
  <c r="P1642" i="26"/>
  <c r="P1641" i="26"/>
  <c r="P1640" i="26"/>
  <c r="P1639" i="26"/>
  <c r="P1638" i="26"/>
  <c r="P1637" i="26"/>
  <c r="P1636" i="26"/>
  <c r="P1635" i="26"/>
  <c r="P1634" i="26"/>
  <c r="P1633" i="26"/>
  <c r="P1632" i="26"/>
  <c r="P1631" i="26"/>
  <c r="P1630" i="26"/>
  <c r="P1629" i="26"/>
  <c r="P1628" i="26"/>
  <c r="P1627" i="26"/>
  <c r="P1626" i="26"/>
  <c r="P1625" i="26"/>
  <c r="P1624" i="26"/>
  <c r="P1623" i="26"/>
  <c r="P1622" i="26"/>
  <c r="P1621" i="26"/>
  <c r="P1620" i="26"/>
  <c r="P1619" i="26"/>
  <c r="P1618" i="26"/>
  <c r="P1617" i="26"/>
  <c r="P1616" i="26"/>
  <c r="P1615" i="26"/>
  <c r="P1614" i="26"/>
  <c r="P1613" i="26"/>
  <c r="P1612" i="26"/>
  <c r="P1611" i="26"/>
  <c r="P1610" i="26"/>
  <c r="P1609" i="26"/>
  <c r="P1608" i="26"/>
  <c r="P1607" i="26"/>
  <c r="P1606" i="26"/>
  <c r="P1605" i="26"/>
  <c r="P1604" i="26"/>
  <c r="P1603" i="26"/>
  <c r="P1602" i="26"/>
  <c r="P1601" i="26"/>
  <c r="P1600" i="26"/>
  <c r="P1599" i="26"/>
  <c r="P1598" i="26"/>
  <c r="P1597" i="26"/>
  <c r="P1596" i="26"/>
  <c r="P1595" i="26"/>
  <c r="P1594" i="26"/>
  <c r="P1593" i="26"/>
  <c r="P1592" i="26"/>
  <c r="P1591" i="26"/>
  <c r="P1590" i="26"/>
  <c r="P1589" i="26"/>
  <c r="P1588" i="26"/>
  <c r="P1587" i="26"/>
  <c r="P1586" i="26"/>
  <c r="P1585" i="26"/>
  <c r="P1584" i="26"/>
  <c r="P1583" i="26"/>
  <c r="P1582" i="26"/>
  <c r="P1581" i="26"/>
  <c r="P1580" i="26"/>
  <c r="P1579" i="26"/>
  <c r="P1578" i="26"/>
  <c r="P1577" i="26"/>
  <c r="P1576" i="26"/>
  <c r="P1575" i="26"/>
  <c r="P1574" i="26"/>
  <c r="P1573" i="26"/>
  <c r="P1572" i="26"/>
  <c r="P1571" i="26"/>
  <c r="P1570" i="26"/>
  <c r="P1569" i="26"/>
  <c r="P1568" i="26"/>
  <c r="P1567" i="26"/>
  <c r="P1566" i="26"/>
  <c r="P1565" i="26"/>
  <c r="P1564" i="26"/>
  <c r="P1563" i="26"/>
  <c r="P1562" i="26"/>
  <c r="P1561" i="26"/>
  <c r="P1560" i="26"/>
  <c r="P1559" i="26"/>
  <c r="P1558" i="26"/>
  <c r="P1557" i="26"/>
  <c r="P1556" i="26"/>
  <c r="P1555" i="26"/>
  <c r="P1554" i="26"/>
  <c r="P1553" i="26"/>
  <c r="P1552" i="26"/>
  <c r="P1551" i="26"/>
  <c r="P1550" i="26"/>
  <c r="P1549" i="26"/>
  <c r="P1548" i="26"/>
  <c r="P1547" i="26"/>
  <c r="P1546" i="26"/>
  <c r="P1545" i="26"/>
  <c r="P1544" i="26"/>
  <c r="P1543" i="26"/>
  <c r="P1542" i="26"/>
  <c r="P1541" i="26"/>
  <c r="P1540" i="26"/>
  <c r="P1539" i="26"/>
  <c r="P1538" i="26"/>
  <c r="P1537" i="26"/>
  <c r="P1536" i="26"/>
  <c r="P1535" i="26"/>
  <c r="P1534" i="26"/>
  <c r="P1533" i="26"/>
  <c r="P1532" i="26"/>
  <c r="P1531" i="26"/>
  <c r="P1530" i="26"/>
  <c r="P1529" i="26"/>
  <c r="P1528" i="26"/>
  <c r="P1527" i="26"/>
  <c r="P1526" i="26"/>
  <c r="P1525" i="26"/>
  <c r="P1524" i="26"/>
  <c r="P1523" i="26"/>
  <c r="P1522" i="26"/>
  <c r="P1521" i="26"/>
  <c r="P1520" i="26"/>
  <c r="P1519" i="26"/>
  <c r="P1518" i="26"/>
  <c r="P1517" i="26"/>
  <c r="P1516" i="26"/>
  <c r="P1515" i="26"/>
  <c r="P1514" i="26"/>
  <c r="P1513" i="26"/>
  <c r="P1512" i="26"/>
  <c r="P1511" i="26"/>
  <c r="P1510" i="26"/>
  <c r="P1509" i="26"/>
  <c r="P1508" i="26"/>
  <c r="P1507" i="26"/>
  <c r="P1506" i="26"/>
  <c r="P1505" i="26"/>
  <c r="P1504" i="26"/>
  <c r="P1503" i="26"/>
  <c r="P1502" i="26"/>
  <c r="P1501" i="26"/>
  <c r="P1500" i="26"/>
  <c r="P1499" i="26"/>
  <c r="P1498" i="26"/>
  <c r="P1497" i="26"/>
  <c r="P1496" i="26"/>
  <c r="P1495" i="26"/>
  <c r="P1494" i="26"/>
  <c r="P1493" i="26"/>
  <c r="P1492" i="26"/>
  <c r="P1491" i="26"/>
  <c r="P1490" i="26"/>
  <c r="P1489" i="26"/>
  <c r="P1488" i="26"/>
  <c r="P1487" i="26"/>
  <c r="P1486" i="26"/>
  <c r="P1485" i="26"/>
  <c r="P1484" i="26"/>
  <c r="P1483" i="26"/>
  <c r="P1482" i="26"/>
  <c r="P1481" i="26"/>
  <c r="P1480" i="26"/>
  <c r="P1479" i="26"/>
  <c r="P1478" i="26"/>
  <c r="P1477" i="26"/>
  <c r="P1476" i="26"/>
  <c r="P1475" i="26"/>
  <c r="P1474" i="26"/>
  <c r="P1473" i="26"/>
  <c r="P1472" i="26"/>
  <c r="P1471" i="26"/>
  <c r="P1470" i="26"/>
  <c r="P1469" i="26"/>
  <c r="P1468" i="26"/>
  <c r="P1467" i="26"/>
  <c r="P1466" i="26"/>
  <c r="P1465" i="26"/>
  <c r="P1464" i="26"/>
  <c r="P1463" i="26"/>
  <c r="P1462" i="26"/>
  <c r="P1461" i="26"/>
  <c r="P1460" i="26"/>
  <c r="P1459" i="26"/>
  <c r="P1458" i="26"/>
  <c r="P1457" i="26"/>
  <c r="P1456" i="26"/>
  <c r="P1455" i="26"/>
  <c r="P1454" i="26"/>
  <c r="P1453" i="26"/>
  <c r="P1452" i="26"/>
  <c r="P1451" i="26"/>
  <c r="P1450" i="26"/>
  <c r="P1449" i="26"/>
  <c r="P1448" i="26"/>
  <c r="P1447" i="26"/>
  <c r="P1446" i="26"/>
  <c r="P1445" i="26"/>
  <c r="P1444" i="26"/>
  <c r="P1443" i="26"/>
  <c r="P1442" i="26"/>
  <c r="P1441" i="26"/>
  <c r="P1440" i="26"/>
  <c r="P1439" i="26"/>
  <c r="P1438" i="26"/>
  <c r="P1437" i="26"/>
  <c r="P1436" i="26"/>
  <c r="P1435" i="26"/>
  <c r="P1434" i="26"/>
  <c r="P1433" i="26"/>
  <c r="P1432" i="26"/>
  <c r="P1431" i="26"/>
  <c r="P1430" i="26"/>
  <c r="P1429" i="26"/>
  <c r="P1428" i="26"/>
  <c r="P1427" i="26"/>
  <c r="P1426" i="26"/>
  <c r="P1425" i="26"/>
  <c r="P1424" i="26"/>
  <c r="P1423" i="26"/>
  <c r="P1422" i="26"/>
  <c r="P1421" i="26"/>
  <c r="P1420" i="26"/>
  <c r="P1419" i="26"/>
  <c r="P1418" i="26"/>
  <c r="P1417" i="26"/>
  <c r="P1416" i="26"/>
  <c r="P1415" i="26"/>
  <c r="P1414" i="26"/>
  <c r="P1413" i="26"/>
  <c r="P1412" i="26"/>
  <c r="P1411" i="26"/>
  <c r="P1410" i="26"/>
  <c r="P1409" i="26"/>
  <c r="P1408" i="26"/>
  <c r="P1407" i="26"/>
  <c r="P1406" i="26"/>
  <c r="P1405" i="26"/>
  <c r="P1404" i="26"/>
  <c r="P1403" i="26"/>
  <c r="P1402" i="26"/>
  <c r="P1401" i="26"/>
  <c r="P1400" i="26"/>
  <c r="P1399" i="26"/>
  <c r="P1398" i="26"/>
  <c r="P1397" i="26"/>
  <c r="P1396" i="26"/>
  <c r="P1395" i="26"/>
  <c r="P1394" i="26"/>
  <c r="P1393" i="26"/>
  <c r="P1392" i="26"/>
  <c r="P1391" i="26"/>
  <c r="P1390" i="26"/>
  <c r="P1389" i="26"/>
  <c r="P1388" i="26"/>
  <c r="P1387" i="26"/>
  <c r="P1386" i="26"/>
  <c r="P1385" i="26"/>
  <c r="P1384" i="26"/>
  <c r="P1383" i="26"/>
  <c r="P1382" i="26"/>
  <c r="P1381" i="26"/>
  <c r="P1380" i="26"/>
  <c r="P1379" i="26"/>
  <c r="P1378" i="26"/>
  <c r="P1377" i="26"/>
  <c r="P1376" i="26"/>
  <c r="P1375" i="26"/>
  <c r="P1374" i="26"/>
  <c r="P1373" i="26"/>
  <c r="P1372" i="26"/>
  <c r="P1371" i="26"/>
  <c r="P1370" i="26"/>
  <c r="P1369" i="26"/>
  <c r="P1368" i="26"/>
  <c r="P1367" i="26"/>
  <c r="P1366" i="26"/>
  <c r="P1365" i="26"/>
  <c r="P1364" i="26"/>
  <c r="P1363" i="26"/>
  <c r="P1362" i="26"/>
  <c r="P1361" i="26"/>
  <c r="P1360" i="26"/>
  <c r="P1359" i="26"/>
  <c r="P1358" i="26"/>
  <c r="P1357" i="26"/>
  <c r="P1356" i="26"/>
  <c r="P1355" i="26"/>
  <c r="P1354" i="26"/>
  <c r="P1353" i="26"/>
  <c r="P1352" i="26"/>
  <c r="P1351" i="26"/>
  <c r="P1350" i="26"/>
  <c r="P1349" i="26"/>
  <c r="P1348" i="26"/>
  <c r="P1347" i="26"/>
  <c r="P1346" i="26"/>
  <c r="P1345" i="26"/>
  <c r="P1344" i="26"/>
  <c r="P1343" i="26"/>
  <c r="P1342" i="26"/>
  <c r="P1341" i="26"/>
  <c r="P1340" i="26"/>
  <c r="P1339" i="26"/>
  <c r="P1338" i="26"/>
  <c r="P1337" i="26"/>
  <c r="P1336" i="26"/>
  <c r="P1335" i="26"/>
  <c r="P1334" i="26"/>
  <c r="P1333" i="26"/>
  <c r="P1332" i="26"/>
  <c r="P1331" i="26"/>
  <c r="P1330" i="26"/>
  <c r="P1329" i="26"/>
  <c r="P1328" i="26"/>
  <c r="P1327" i="26"/>
  <c r="P1326" i="26"/>
  <c r="P1325" i="26"/>
  <c r="P1324" i="26"/>
  <c r="P1323" i="26"/>
  <c r="P1322" i="26"/>
  <c r="P1321" i="26"/>
  <c r="P1320" i="26"/>
  <c r="P1319" i="26"/>
  <c r="P1318" i="26"/>
  <c r="P1317" i="26"/>
  <c r="P1316" i="26"/>
  <c r="P1315" i="26"/>
  <c r="P1314" i="26"/>
  <c r="P1313" i="26"/>
  <c r="P1312" i="26"/>
  <c r="P1311" i="26"/>
  <c r="P1310" i="26"/>
  <c r="P1309" i="26"/>
  <c r="P1308" i="26"/>
  <c r="P1307" i="26"/>
  <c r="P1306" i="26"/>
  <c r="P1305" i="26"/>
  <c r="P1304" i="26"/>
  <c r="P1303" i="26"/>
  <c r="P1302" i="26"/>
  <c r="P1301" i="26"/>
  <c r="P1300" i="26"/>
  <c r="P1299" i="26"/>
  <c r="P1298" i="26"/>
  <c r="P1297" i="26"/>
  <c r="P1296" i="26"/>
  <c r="P1295" i="26"/>
  <c r="P1294" i="26"/>
  <c r="P1293" i="26"/>
  <c r="P1292" i="26"/>
  <c r="P1291" i="26"/>
  <c r="P1290" i="26"/>
  <c r="P1289" i="26"/>
  <c r="P1288" i="26"/>
  <c r="P1287" i="26"/>
  <c r="P1286" i="26"/>
  <c r="P1285" i="26"/>
  <c r="P1284" i="26"/>
  <c r="P1283" i="26"/>
  <c r="P1282" i="26"/>
  <c r="P1281" i="26"/>
  <c r="P1280" i="26"/>
  <c r="P1279" i="26"/>
  <c r="P1278" i="26"/>
  <c r="P1277" i="26"/>
  <c r="P1276" i="26"/>
  <c r="P1275" i="26"/>
  <c r="P1274" i="26"/>
  <c r="P1273" i="26"/>
  <c r="P1272" i="26"/>
  <c r="P1271" i="26"/>
  <c r="P1270" i="26"/>
  <c r="P1269" i="26"/>
  <c r="P1268" i="26"/>
  <c r="P1267" i="26"/>
  <c r="P1266" i="26"/>
  <c r="P1265" i="26"/>
  <c r="P1264" i="26"/>
  <c r="P1263" i="26"/>
  <c r="P1262" i="26"/>
  <c r="P1261" i="26"/>
  <c r="P1260" i="26"/>
  <c r="P1259" i="26"/>
  <c r="P1258" i="26"/>
  <c r="P1257" i="26"/>
  <c r="P1256" i="26"/>
  <c r="P1255" i="26"/>
  <c r="P1254" i="26"/>
  <c r="P1253" i="26"/>
  <c r="P1252" i="26"/>
  <c r="P1251" i="26"/>
  <c r="P1250" i="26"/>
  <c r="P1249" i="26"/>
  <c r="P1248" i="26"/>
  <c r="P1247" i="26"/>
  <c r="P1246" i="26"/>
  <c r="P1245" i="26"/>
  <c r="P1244" i="26"/>
  <c r="P1243" i="26"/>
  <c r="P1242" i="26"/>
  <c r="P1241" i="26"/>
  <c r="P1240" i="26"/>
  <c r="P1239" i="26"/>
  <c r="P1238" i="26"/>
  <c r="P1237" i="26"/>
  <c r="P1236" i="26"/>
  <c r="P1235" i="26"/>
  <c r="P1234" i="26"/>
  <c r="P1233" i="26"/>
  <c r="P1232" i="26"/>
  <c r="P1231" i="26"/>
  <c r="P1230" i="26"/>
  <c r="P1229" i="26"/>
  <c r="P1228" i="26"/>
  <c r="P1227" i="26"/>
  <c r="P1226" i="26"/>
  <c r="P1225" i="26"/>
  <c r="P1224" i="26"/>
  <c r="P1223" i="26"/>
  <c r="P1222" i="26"/>
  <c r="P1221" i="26"/>
  <c r="P1220" i="26"/>
  <c r="P1219" i="26"/>
  <c r="P1218" i="26"/>
  <c r="P1217" i="26"/>
  <c r="P1216" i="26"/>
  <c r="P1215" i="26"/>
  <c r="P1214" i="26"/>
  <c r="P1213" i="26"/>
  <c r="P1212" i="26"/>
  <c r="P1211" i="26"/>
  <c r="P1210" i="26"/>
  <c r="P1209" i="26"/>
  <c r="P1208" i="26"/>
  <c r="P1207" i="26"/>
  <c r="P1206" i="26"/>
  <c r="P1205" i="26"/>
  <c r="P1204" i="26"/>
  <c r="P1203" i="26"/>
  <c r="P1202" i="26"/>
  <c r="P1201" i="26"/>
  <c r="P1200" i="26"/>
  <c r="P1199" i="26"/>
  <c r="P1198" i="26"/>
  <c r="P1197" i="26"/>
  <c r="P1196" i="26"/>
  <c r="P1195" i="26"/>
  <c r="P1194" i="26"/>
  <c r="P1193" i="26"/>
  <c r="P1192" i="26"/>
  <c r="P1191" i="26"/>
  <c r="P1190" i="26"/>
  <c r="P1189" i="26"/>
  <c r="P1188" i="26"/>
  <c r="P1187" i="26"/>
  <c r="P1186" i="26"/>
  <c r="P1185" i="26"/>
  <c r="P1184" i="26"/>
  <c r="P1183" i="26"/>
  <c r="P1182" i="26"/>
  <c r="P1181" i="26"/>
  <c r="P1180" i="26"/>
  <c r="P1179" i="26"/>
  <c r="P1178" i="26"/>
  <c r="P1177" i="26"/>
  <c r="P1176" i="26"/>
  <c r="P1175" i="26"/>
  <c r="P1174" i="26"/>
  <c r="P1173" i="26"/>
  <c r="P1172" i="26"/>
  <c r="P1171" i="26"/>
  <c r="P1170" i="26"/>
  <c r="P1169" i="26"/>
  <c r="P1168" i="26"/>
  <c r="P1167" i="26"/>
  <c r="P1166" i="26"/>
  <c r="P1165" i="26"/>
  <c r="P1164" i="26"/>
  <c r="P1163" i="26"/>
  <c r="P1162" i="26"/>
  <c r="P1161" i="26"/>
  <c r="P1160" i="26"/>
  <c r="P1159" i="26"/>
  <c r="P1158" i="26"/>
  <c r="P1157" i="26"/>
  <c r="P1156" i="26"/>
  <c r="P1155" i="26"/>
  <c r="P1154" i="26"/>
  <c r="P1153" i="26"/>
  <c r="P1152" i="26"/>
  <c r="P1151" i="26"/>
  <c r="P1150" i="26"/>
  <c r="P1149" i="26"/>
  <c r="P1148" i="26"/>
  <c r="P1147" i="26"/>
  <c r="P1146" i="26"/>
  <c r="P1145" i="26"/>
  <c r="P1144" i="26"/>
  <c r="P1143" i="26"/>
  <c r="P1142" i="26"/>
  <c r="P1141" i="26"/>
  <c r="P1140" i="26"/>
  <c r="P1139" i="26"/>
  <c r="P1138" i="26"/>
  <c r="P1137" i="26"/>
  <c r="P1136" i="26"/>
  <c r="P1135" i="26"/>
  <c r="P1134" i="26"/>
  <c r="P1133" i="26"/>
  <c r="P1132" i="26"/>
  <c r="P1131" i="26"/>
  <c r="P1130" i="26"/>
  <c r="P1129" i="26"/>
  <c r="P1128" i="26"/>
  <c r="P1127" i="26"/>
  <c r="P1126" i="26"/>
  <c r="P1125" i="26"/>
  <c r="P1124" i="26"/>
  <c r="P1123" i="26"/>
  <c r="P1122" i="26"/>
  <c r="P1121" i="26"/>
  <c r="P1120" i="26"/>
  <c r="P1119" i="26"/>
  <c r="P1118" i="26"/>
  <c r="P1117" i="26"/>
  <c r="P1116" i="26"/>
  <c r="P1115" i="26"/>
  <c r="P1114" i="26"/>
  <c r="P1113" i="26"/>
  <c r="P1112" i="26"/>
  <c r="P1111" i="26"/>
  <c r="P1110" i="26"/>
  <c r="P1109" i="26"/>
  <c r="P1108" i="26"/>
  <c r="P1107" i="26"/>
  <c r="P1106" i="26"/>
  <c r="P1105" i="26"/>
  <c r="P1104" i="26"/>
  <c r="P1103" i="26"/>
  <c r="P1102" i="26"/>
  <c r="P1101" i="26"/>
  <c r="P1100" i="26"/>
  <c r="P1099" i="26"/>
  <c r="P1098" i="26"/>
  <c r="P1097" i="26"/>
  <c r="P1096" i="26"/>
  <c r="P1095" i="26"/>
  <c r="P1094" i="26"/>
  <c r="P1093" i="26"/>
  <c r="P1092" i="26"/>
  <c r="P1091" i="26"/>
  <c r="P1090" i="26"/>
  <c r="P1089" i="26"/>
  <c r="P1088" i="26"/>
  <c r="P1087" i="26"/>
  <c r="P1086" i="26"/>
  <c r="P1085" i="26"/>
  <c r="P1084" i="26"/>
  <c r="P1083" i="26"/>
  <c r="P1082" i="26"/>
  <c r="P1081" i="26"/>
  <c r="P1080" i="26"/>
  <c r="P1079" i="26"/>
  <c r="P1078" i="26"/>
  <c r="P1077" i="26"/>
  <c r="P1076" i="26"/>
  <c r="P1075" i="26"/>
  <c r="P1074" i="26"/>
  <c r="P1073" i="26"/>
  <c r="P1072" i="26"/>
  <c r="P1071" i="26"/>
  <c r="P1070" i="26"/>
  <c r="P1069" i="26"/>
  <c r="P1068" i="26"/>
  <c r="P1067" i="26"/>
  <c r="P1066" i="26"/>
  <c r="P1065" i="26"/>
  <c r="P1064" i="26"/>
  <c r="P1063" i="26"/>
  <c r="P1062" i="26"/>
  <c r="P1061" i="26"/>
  <c r="P1060" i="26"/>
  <c r="P1059" i="26"/>
  <c r="P1058" i="26"/>
  <c r="P1057" i="26"/>
  <c r="P1056" i="26"/>
  <c r="P1055" i="26"/>
  <c r="P1054" i="26"/>
  <c r="P1053" i="26"/>
  <c r="P1052" i="26"/>
  <c r="P1051" i="26"/>
  <c r="P1050" i="26"/>
  <c r="P1049" i="26"/>
  <c r="P1048" i="26"/>
  <c r="P1047" i="26"/>
  <c r="P1046" i="26"/>
  <c r="P1045" i="26"/>
  <c r="P1044" i="26"/>
  <c r="P1043" i="26"/>
  <c r="P1042" i="26"/>
  <c r="P1041" i="26"/>
  <c r="P1040" i="26"/>
  <c r="P1039" i="26"/>
  <c r="P1038" i="26"/>
  <c r="P1037" i="26"/>
  <c r="P1036" i="26"/>
  <c r="P1035" i="26"/>
  <c r="P1034" i="26"/>
  <c r="P1033" i="26"/>
  <c r="P1032" i="26"/>
  <c r="P1031" i="26"/>
  <c r="P1030" i="26"/>
  <c r="P1029" i="26"/>
  <c r="P1028" i="26"/>
  <c r="P1027" i="26"/>
  <c r="P1026" i="26"/>
  <c r="P1025" i="26"/>
  <c r="P1024" i="26"/>
  <c r="P1023" i="26"/>
  <c r="P1022" i="26"/>
  <c r="P1021" i="26"/>
  <c r="P1020" i="26"/>
  <c r="P1019" i="26"/>
  <c r="P1018" i="26"/>
  <c r="P1017" i="26"/>
  <c r="P1016" i="26"/>
  <c r="P1015" i="26"/>
  <c r="P1014" i="26"/>
  <c r="P1013" i="26"/>
  <c r="P1012" i="26"/>
  <c r="P1011" i="26"/>
  <c r="P1010" i="26"/>
  <c r="P1009" i="26"/>
  <c r="P1008" i="26"/>
  <c r="P1007" i="26"/>
  <c r="P1006" i="26"/>
  <c r="P1005" i="26"/>
  <c r="P1004" i="26"/>
  <c r="P1003" i="26"/>
  <c r="P1002" i="26"/>
  <c r="P1001" i="26"/>
  <c r="P1000" i="26"/>
  <c r="P999" i="26"/>
  <c r="P998" i="26"/>
  <c r="P997" i="26"/>
  <c r="P996" i="26"/>
  <c r="P995" i="26"/>
  <c r="P994" i="26"/>
  <c r="P993" i="26"/>
  <c r="P992" i="26"/>
  <c r="P991" i="26"/>
  <c r="P990" i="26"/>
  <c r="P989" i="26"/>
  <c r="P988" i="26"/>
  <c r="P987" i="26"/>
  <c r="P986" i="26"/>
  <c r="P985" i="26"/>
  <c r="P984" i="26"/>
  <c r="P983" i="26"/>
  <c r="P982" i="26"/>
  <c r="P981" i="26"/>
  <c r="P980" i="26"/>
  <c r="P979" i="26"/>
  <c r="P978" i="26"/>
  <c r="P977" i="26"/>
  <c r="P976" i="26"/>
  <c r="P975" i="26"/>
  <c r="P974" i="26"/>
  <c r="P973" i="26"/>
  <c r="P972" i="26"/>
  <c r="P971" i="26"/>
  <c r="P970" i="26"/>
  <c r="P969" i="26"/>
  <c r="P968" i="26"/>
  <c r="P967" i="26"/>
  <c r="P966" i="26"/>
  <c r="P965" i="26"/>
  <c r="P964" i="26"/>
  <c r="P963" i="26"/>
  <c r="P962" i="26"/>
  <c r="P961" i="26"/>
  <c r="P960" i="26"/>
  <c r="P959" i="26"/>
  <c r="P958" i="26"/>
  <c r="P957" i="26"/>
  <c r="P956" i="26"/>
  <c r="P955" i="26"/>
  <c r="P954" i="26"/>
  <c r="P953" i="26"/>
  <c r="P952" i="26"/>
  <c r="P951" i="26"/>
  <c r="P950" i="26"/>
  <c r="P949" i="26"/>
  <c r="P948" i="26"/>
  <c r="P947" i="26"/>
  <c r="P946" i="26"/>
  <c r="P945" i="26"/>
  <c r="P944" i="26"/>
  <c r="P943" i="26"/>
  <c r="P942" i="26"/>
  <c r="P941" i="26"/>
  <c r="P940" i="26"/>
  <c r="P939" i="26"/>
  <c r="P938" i="26"/>
  <c r="P937" i="26"/>
  <c r="P936" i="26"/>
  <c r="P935" i="26"/>
  <c r="P934" i="26"/>
  <c r="P933" i="26"/>
  <c r="P932" i="26"/>
  <c r="P931" i="26"/>
  <c r="P930" i="26"/>
  <c r="P929" i="26"/>
  <c r="P928" i="26"/>
  <c r="P927" i="26"/>
  <c r="P926" i="26"/>
  <c r="P925" i="26"/>
  <c r="P924" i="26"/>
  <c r="P923" i="26"/>
  <c r="P922" i="26"/>
  <c r="P921" i="26"/>
  <c r="P920" i="26"/>
  <c r="P919" i="26"/>
  <c r="P918" i="26"/>
  <c r="P917" i="26"/>
  <c r="P916" i="26"/>
  <c r="P915" i="26"/>
  <c r="P914" i="26"/>
  <c r="P913" i="26"/>
  <c r="P912" i="26"/>
  <c r="P911" i="26"/>
  <c r="P910" i="26"/>
  <c r="P909" i="26"/>
  <c r="P908" i="26"/>
  <c r="P907" i="26"/>
  <c r="P906" i="26"/>
  <c r="P905" i="26"/>
  <c r="P904" i="26"/>
  <c r="P903" i="26"/>
  <c r="P902" i="26"/>
  <c r="P901" i="26"/>
  <c r="P900" i="26"/>
  <c r="P899" i="26"/>
  <c r="P898" i="26"/>
  <c r="P897" i="26"/>
  <c r="P896" i="26"/>
  <c r="P895" i="26"/>
  <c r="P894" i="26"/>
  <c r="P893" i="26"/>
  <c r="P892" i="26"/>
  <c r="P891" i="26"/>
  <c r="P890" i="26"/>
  <c r="P889" i="26"/>
  <c r="P888" i="26"/>
  <c r="P887" i="26"/>
  <c r="P886" i="26"/>
  <c r="P885" i="26"/>
  <c r="P884" i="26"/>
  <c r="P883" i="26"/>
  <c r="P882" i="26"/>
  <c r="P881" i="26"/>
  <c r="P880" i="26"/>
  <c r="P879" i="26"/>
  <c r="P878" i="26"/>
  <c r="P877" i="26"/>
  <c r="P876" i="26"/>
  <c r="P875" i="26"/>
  <c r="P874" i="26"/>
  <c r="P873" i="26"/>
  <c r="P872" i="26"/>
  <c r="P871" i="26"/>
  <c r="P870" i="26"/>
  <c r="P869" i="26"/>
  <c r="P868" i="26"/>
  <c r="P867" i="26"/>
  <c r="P866" i="26"/>
  <c r="P865" i="26"/>
  <c r="P864" i="26"/>
  <c r="P863" i="26"/>
  <c r="P862" i="26"/>
  <c r="P861" i="26"/>
  <c r="P860" i="26"/>
  <c r="P859" i="26"/>
  <c r="P858" i="26"/>
  <c r="P857" i="26"/>
  <c r="P856" i="26"/>
  <c r="P855" i="26"/>
  <c r="P854" i="26"/>
  <c r="P853" i="26"/>
  <c r="P852" i="26"/>
  <c r="P851" i="26"/>
  <c r="P850" i="26"/>
  <c r="P849" i="26"/>
  <c r="P848" i="26"/>
  <c r="P847" i="26"/>
  <c r="P846" i="26"/>
  <c r="P845" i="26"/>
  <c r="P844" i="26"/>
  <c r="P843" i="26"/>
  <c r="P842" i="26"/>
  <c r="P841" i="26"/>
  <c r="P840" i="26"/>
  <c r="P839" i="26"/>
  <c r="P838" i="26"/>
  <c r="P837" i="26"/>
  <c r="P836" i="26"/>
  <c r="P835" i="26"/>
  <c r="P834" i="26"/>
  <c r="P833" i="26"/>
  <c r="P832" i="26"/>
  <c r="P831" i="26"/>
  <c r="P830" i="26"/>
  <c r="P829" i="26"/>
  <c r="P828" i="26"/>
  <c r="P827" i="26"/>
  <c r="P826" i="26"/>
  <c r="P825" i="26"/>
  <c r="P824" i="26"/>
  <c r="P823" i="26"/>
  <c r="P822" i="26"/>
  <c r="P821" i="26"/>
  <c r="P820" i="26"/>
  <c r="P819" i="26"/>
  <c r="P818" i="26"/>
  <c r="P817" i="26"/>
  <c r="P816" i="26"/>
  <c r="P815" i="26"/>
  <c r="P814" i="26"/>
  <c r="P813" i="26"/>
  <c r="P812" i="26"/>
  <c r="P811" i="26"/>
  <c r="P810" i="26"/>
  <c r="P809" i="26"/>
  <c r="P808" i="26"/>
  <c r="P807" i="26"/>
  <c r="P806" i="26"/>
  <c r="P805" i="26"/>
  <c r="P804" i="26"/>
  <c r="P803" i="26"/>
  <c r="P802" i="26"/>
  <c r="P801" i="26"/>
  <c r="P800" i="26"/>
  <c r="P799" i="26"/>
  <c r="P798" i="26"/>
  <c r="P797" i="26"/>
  <c r="P796" i="26"/>
  <c r="P795" i="26"/>
  <c r="P794" i="26"/>
  <c r="P793" i="26"/>
  <c r="P792" i="26"/>
  <c r="P791" i="26"/>
  <c r="P790" i="26"/>
  <c r="P789" i="26"/>
  <c r="P788" i="26"/>
  <c r="P787" i="26"/>
  <c r="P786" i="26"/>
  <c r="P785" i="26"/>
  <c r="P784" i="26"/>
  <c r="P783" i="26"/>
  <c r="P782" i="26"/>
  <c r="P781" i="26"/>
  <c r="P780" i="26"/>
  <c r="P779" i="26"/>
  <c r="P778" i="26"/>
  <c r="P777" i="26"/>
  <c r="P776" i="26"/>
  <c r="P775" i="26"/>
  <c r="P774" i="26"/>
  <c r="P773" i="26"/>
  <c r="P772" i="26"/>
  <c r="P771" i="26"/>
  <c r="P770" i="26"/>
  <c r="P769" i="26"/>
  <c r="P768" i="26"/>
  <c r="P767" i="26"/>
  <c r="P766" i="26"/>
  <c r="P765" i="26"/>
  <c r="P764" i="26"/>
  <c r="P763" i="26"/>
  <c r="P762" i="26"/>
  <c r="P761" i="26"/>
  <c r="P760" i="26"/>
  <c r="P759" i="26"/>
  <c r="P758" i="26"/>
  <c r="P757" i="26"/>
  <c r="P756" i="26"/>
  <c r="P755" i="26"/>
  <c r="P754" i="26"/>
  <c r="P753" i="26"/>
  <c r="P752" i="26"/>
  <c r="P751" i="26"/>
  <c r="P750" i="26"/>
  <c r="P749" i="26"/>
  <c r="P748" i="26"/>
  <c r="P747" i="26"/>
  <c r="P746" i="26"/>
  <c r="P745" i="26"/>
  <c r="P744" i="26"/>
  <c r="P743" i="26"/>
  <c r="P742" i="26"/>
  <c r="P741" i="26"/>
  <c r="P740" i="26"/>
  <c r="P739" i="26"/>
  <c r="P738" i="26"/>
  <c r="P737" i="26"/>
  <c r="P736" i="26"/>
  <c r="P735" i="26"/>
  <c r="P734" i="26"/>
  <c r="P733" i="26"/>
  <c r="P732" i="26"/>
  <c r="P731" i="26"/>
  <c r="P730" i="26"/>
  <c r="P729" i="26"/>
  <c r="P728" i="26"/>
  <c r="P727" i="26"/>
  <c r="P726" i="26"/>
  <c r="P725" i="26"/>
  <c r="P724" i="26"/>
  <c r="P723" i="26"/>
  <c r="P722" i="26"/>
  <c r="P721" i="26"/>
  <c r="P720" i="26"/>
  <c r="P719" i="26"/>
  <c r="P718" i="26"/>
  <c r="P717" i="26"/>
  <c r="P716" i="26"/>
  <c r="P715" i="26"/>
  <c r="P714" i="26"/>
  <c r="P713" i="26"/>
  <c r="P712" i="26"/>
  <c r="P711" i="26"/>
  <c r="P710" i="26"/>
  <c r="P709" i="26"/>
  <c r="P708" i="26"/>
  <c r="P707" i="26"/>
  <c r="P706" i="26"/>
  <c r="P705" i="26"/>
  <c r="P704" i="26"/>
  <c r="P703" i="26"/>
  <c r="P702" i="26"/>
  <c r="P701" i="26"/>
  <c r="P700" i="26"/>
  <c r="P699" i="26"/>
  <c r="P698" i="26"/>
  <c r="P697" i="26"/>
  <c r="P696" i="26"/>
  <c r="P695" i="26"/>
  <c r="P694" i="26"/>
  <c r="P693" i="26"/>
  <c r="P692" i="26"/>
  <c r="P691" i="26"/>
  <c r="P690" i="26"/>
  <c r="P689" i="26"/>
  <c r="P688" i="26"/>
  <c r="P687" i="26"/>
  <c r="P686" i="26"/>
  <c r="P685" i="26"/>
  <c r="P684" i="26"/>
  <c r="P683" i="26"/>
  <c r="P682" i="26"/>
  <c r="P681" i="26"/>
  <c r="P680" i="26"/>
  <c r="P679" i="26"/>
  <c r="P678" i="26"/>
  <c r="P677" i="26"/>
  <c r="P676" i="26"/>
  <c r="P675" i="26"/>
  <c r="P674" i="26"/>
  <c r="P673" i="26"/>
  <c r="P672" i="26"/>
  <c r="P671" i="26"/>
  <c r="P670" i="26"/>
  <c r="P669" i="26"/>
  <c r="P668" i="26"/>
  <c r="P667" i="26"/>
  <c r="P666" i="26"/>
  <c r="P665" i="26"/>
  <c r="P664" i="26"/>
  <c r="P663" i="26"/>
  <c r="P662" i="26"/>
  <c r="P661" i="26"/>
  <c r="P660" i="26"/>
  <c r="P659" i="26"/>
  <c r="P658" i="26"/>
  <c r="P657" i="26"/>
  <c r="P656" i="26"/>
  <c r="P655" i="26"/>
  <c r="P654" i="26"/>
  <c r="P653" i="26"/>
  <c r="P652" i="26"/>
  <c r="P651" i="26"/>
  <c r="P650" i="26"/>
  <c r="P649" i="26"/>
  <c r="P648" i="26"/>
  <c r="P647" i="26"/>
  <c r="P646" i="26"/>
  <c r="P645" i="26"/>
  <c r="P644" i="26"/>
  <c r="P643" i="26"/>
  <c r="P642" i="26"/>
  <c r="P641" i="26"/>
  <c r="P640" i="26"/>
  <c r="P639" i="26"/>
  <c r="P638" i="26"/>
  <c r="P637" i="26"/>
  <c r="P636" i="26"/>
  <c r="P635" i="26"/>
  <c r="P634" i="26"/>
  <c r="P633" i="26"/>
  <c r="P632" i="26"/>
  <c r="P631" i="26"/>
  <c r="P630" i="26"/>
  <c r="P629" i="26"/>
  <c r="P628" i="26"/>
  <c r="P627" i="26"/>
  <c r="P626" i="26"/>
  <c r="P625" i="26"/>
  <c r="P624" i="26"/>
  <c r="P623" i="26"/>
  <c r="P622" i="26"/>
  <c r="P621" i="26"/>
  <c r="P620" i="26"/>
  <c r="P619" i="26"/>
  <c r="P618" i="26"/>
  <c r="P617" i="26"/>
  <c r="P616" i="26"/>
  <c r="P615" i="26"/>
  <c r="P614" i="26"/>
  <c r="P613" i="26"/>
  <c r="P612" i="26"/>
  <c r="P611" i="26"/>
  <c r="P610" i="26"/>
  <c r="P609" i="26"/>
  <c r="P608" i="26"/>
  <c r="P607" i="26"/>
  <c r="P606" i="26"/>
  <c r="P605" i="26"/>
  <c r="P604" i="26"/>
  <c r="P603" i="26"/>
  <c r="P602" i="26"/>
  <c r="P601" i="26"/>
  <c r="P600" i="26"/>
  <c r="P599" i="26"/>
  <c r="P598" i="26"/>
  <c r="P597" i="26"/>
  <c r="P596" i="26"/>
  <c r="P595" i="26"/>
  <c r="P594" i="26"/>
  <c r="P593" i="26"/>
  <c r="P592" i="26"/>
  <c r="P591" i="26"/>
  <c r="P590" i="26"/>
  <c r="P589" i="26"/>
  <c r="P588" i="26"/>
  <c r="P587" i="26"/>
  <c r="P586" i="26"/>
  <c r="P585" i="26"/>
  <c r="P584" i="26"/>
  <c r="P583" i="26"/>
  <c r="P582" i="26"/>
  <c r="P581" i="26"/>
  <c r="P580" i="26"/>
  <c r="P579" i="26"/>
  <c r="P578" i="26"/>
  <c r="P577" i="26"/>
  <c r="P576" i="26"/>
  <c r="P575" i="26"/>
  <c r="P574" i="26"/>
  <c r="P573" i="26"/>
  <c r="P572" i="26"/>
  <c r="P571" i="26"/>
  <c r="P570" i="26"/>
  <c r="P569" i="26"/>
  <c r="P568" i="26"/>
  <c r="P567" i="26"/>
  <c r="P566" i="26"/>
  <c r="P565" i="26"/>
  <c r="P564" i="26"/>
  <c r="P563" i="26"/>
  <c r="P562" i="26"/>
  <c r="P561" i="26"/>
  <c r="P560" i="26"/>
  <c r="P559" i="26"/>
  <c r="P558" i="26"/>
  <c r="P557" i="26"/>
  <c r="P556" i="26"/>
  <c r="P555" i="26"/>
  <c r="P554" i="26"/>
  <c r="P553" i="26"/>
  <c r="P552" i="26"/>
  <c r="P551" i="26"/>
  <c r="P550" i="26"/>
  <c r="P549" i="26"/>
  <c r="P548" i="26"/>
  <c r="P547" i="26"/>
  <c r="P546" i="26"/>
  <c r="P545" i="26"/>
  <c r="P544" i="26"/>
  <c r="P543" i="26"/>
  <c r="P542" i="26"/>
  <c r="P541" i="26"/>
  <c r="P540" i="26"/>
  <c r="P539" i="26"/>
  <c r="P538" i="26"/>
  <c r="P537" i="26"/>
  <c r="P536" i="26"/>
  <c r="P535" i="26"/>
  <c r="P534" i="26"/>
  <c r="P533" i="26"/>
  <c r="P532" i="26"/>
  <c r="P531" i="26"/>
  <c r="P530" i="26"/>
  <c r="P529" i="26"/>
  <c r="P528" i="26"/>
  <c r="P527" i="26"/>
  <c r="P526" i="26"/>
  <c r="P525" i="26"/>
  <c r="P524" i="26"/>
  <c r="P523" i="26"/>
  <c r="P522" i="26"/>
  <c r="P521" i="26"/>
  <c r="P520" i="26"/>
  <c r="P519" i="26"/>
  <c r="P518" i="26"/>
  <c r="P517" i="26"/>
  <c r="P516" i="26"/>
  <c r="P515" i="26"/>
  <c r="P514" i="26"/>
  <c r="P513" i="26"/>
  <c r="P512" i="26"/>
  <c r="P511" i="26"/>
  <c r="P510" i="26"/>
  <c r="P509" i="26"/>
  <c r="P508" i="26"/>
  <c r="P507" i="26"/>
  <c r="P506" i="26"/>
  <c r="P505" i="26"/>
  <c r="P504" i="26"/>
  <c r="P503" i="26"/>
  <c r="P502" i="26"/>
  <c r="P501" i="26"/>
  <c r="P500" i="26"/>
  <c r="P499" i="26"/>
  <c r="P498" i="26"/>
  <c r="P497" i="26"/>
  <c r="P496" i="26"/>
  <c r="P495" i="26"/>
  <c r="P494" i="26"/>
  <c r="P493" i="26"/>
  <c r="P492" i="26"/>
  <c r="P491" i="26"/>
  <c r="P490" i="26"/>
  <c r="P489" i="26"/>
  <c r="P488" i="26"/>
  <c r="P487" i="26"/>
  <c r="P486" i="26"/>
  <c r="P485" i="26"/>
  <c r="P484" i="26"/>
  <c r="P483" i="26"/>
  <c r="P482" i="26"/>
  <c r="P481" i="26"/>
  <c r="P480" i="26"/>
  <c r="P479" i="26"/>
  <c r="P478" i="26"/>
  <c r="P477" i="26"/>
  <c r="P476" i="26"/>
  <c r="P475" i="26"/>
  <c r="P474" i="26"/>
  <c r="P473" i="26"/>
  <c r="P472" i="26"/>
  <c r="P471" i="26"/>
  <c r="P470" i="26"/>
  <c r="P469" i="26"/>
  <c r="P468" i="26"/>
  <c r="P467" i="26"/>
  <c r="P466" i="26"/>
  <c r="P465" i="26"/>
  <c r="P464" i="26"/>
  <c r="P463" i="26"/>
  <c r="P462" i="26"/>
  <c r="P461" i="26"/>
  <c r="P460" i="26"/>
  <c r="P459" i="26"/>
  <c r="P458" i="26"/>
  <c r="P457" i="26"/>
  <c r="P456" i="26"/>
  <c r="P455" i="26"/>
  <c r="P454" i="26"/>
  <c r="P453" i="26"/>
  <c r="P452" i="26"/>
  <c r="P451" i="26"/>
  <c r="P450" i="26"/>
  <c r="P449" i="26"/>
  <c r="P448" i="26"/>
  <c r="P447" i="26"/>
  <c r="P446" i="26"/>
  <c r="P445" i="26"/>
  <c r="P444" i="26"/>
  <c r="P443" i="26"/>
  <c r="P442" i="26"/>
  <c r="P441" i="26"/>
  <c r="P440" i="26"/>
  <c r="P439" i="26"/>
  <c r="P438" i="26"/>
  <c r="P437" i="26"/>
  <c r="P436" i="26"/>
  <c r="P435" i="26"/>
  <c r="P434" i="26"/>
  <c r="P433" i="26"/>
  <c r="P432" i="26"/>
  <c r="P431" i="26"/>
  <c r="P430" i="26"/>
  <c r="P429" i="26"/>
  <c r="P428" i="26"/>
  <c r="P427" i="26"/>
  <c r="P426" i="26"/>
  <c r="P425" i="26"/>
  <c r="P424" i="26"/>
  <c r="P423" i="26"/>
  <c r="P422" i="26"/>
  <c r="P421" i="26"/>
  <c r="P420" i="26"/>
  <c r="P419" i="26"/>
  <c r="P418" i="26"/>
  <c r="P417" i="26"/>
  <c r="P416" i="26"/>
  <c r="P415" i="26"/>
  <c r="P414" i="26"/>
  <c r="P413" i="26"/>
  <c r="P412" i="26"/>
  <c r="P411" i="26"/>
  <c r="P410" i="26"/>
  <c r="P409" i="26"/>
  <c r="P408" i="26"/>
  <c r="P407" i="26"/>
  <c r="P406" i="26"/>
  <c r="P405" i="26"/>
  <c r="P404" i="26"/>
  <c r="P403" i="26"/>
  <c r="P402" i="26"/>
  <c r="P401" i="26"/>
  <c r="P400" i="26"/>
  <c r="P399" i="26"/>
  <c r="P398" i="26"/>
  <c r="P397" i="26"/>
  <c r="P396" i="26"/>
  <c r="P395" i="26"/>
  <c r="P394" i="26"/>
  <c r="P393" i="26"/>
  <c r="P392" i="26"/>
  <c r="P391" i="26"/>
  <c r="P390" i="26"/>
  <c r="P389" i="26"/>
  <c r="P388" i="26"/>
  <c r="P387" i="26"/>
  <c r="P386" i="26"/>
  <c r="P385" i="26"/>
  <c r="P384" i="26"/>
  <c r="P383" i="26"/>
  <c r="P382" i="26"/>
  <c r="P381" i="26"/>
  <c r="P380" i="26"/>
  <c r="P379" i="26"/>
  <c r="P378" i="26"/>
  <c r="P377" i="26"/>
  <c r="P376" i="26"/>
  <c r="P375" i="26"/>
  <c r="P374" i="26"/>
  <c r="P373" i="26"/>
  <c r="P372" i="26"/>
  <c r="P371" i="26"/>
  <c r="P370" i="26"/>
  <c r="P369" i="26"/>
  <c r="P368" i="26"/>
  <c r="P367" i="26"/>
  <c r="P366" i="26"/>
  <c r="P365" i="26"/>
  <c r="P364" i="26"/>
  <c r="P363" i="26"/>
  <c r="P362" i="26"/>
  <c r="P361" i="26"/>
  <c r="P360" i="26"/>
  <c r="P359" i="26"/>
  <c r="P358" i="26"/>
  <c r="P357" i="26"/>
  <c r="P356" i="26"/>
  <c r="P355" i="26"/>
  <c r="P354" i="26"/>
  <c r="P353" i="26"/>
  <c r="P352" i="26"/>
  <c r="P351" i="26"/>
  <c r="P350" i="26"/>
  <c r="P349" i="26"/>
  <c r="P348" i="26"/>
  <c r="P347" i="26"/>
  <c r="P346" i="26"/>
  <c r="P345" i="26"/>
  <c r="P344" i="26"/>
  <c r="P343" i="26"/>
  <c r="P342" i="26"/>
  <c r="P341" i="26"/>
  <c r="P340" i="26"/>
  <c r="P339" i="26"/>
  <c r="P338" i="26"/>
  <c r="P337" i="26"/>
  <c r="P336" i="26"/>
  <c r="P335" i="26"/>
  <c r="P334" i="26"/>
  <c r="P333" i="26"/>
  <c r="P332" i="26"/>
  <c r="P331" i="26"/>
  <c r="P330" i="26"/>
  <c r="P329" i="26"/>
  <c r="P328" i="26"/>
  <c r="P327" i="26"/>
  <c r="P326" i="26"/>
  <c r="P325" i="26"/>
  <c r="P324" i="26"/>
  <c r="P323" i="26"/>
  <c r="P322" i="26"/>
  <c r="P321" i="26"/>
  <c r="P320" i="26"/>
  <c r="P319" i="26"/>
  <c r="P318" i="26"/>
  <c r="P317" i="26"/>
  <c r="P316" i="26"/>
  <c r="P315" i="26"/>
  <c r="P314" i="26"/>
  <c r="P313" i="26"/>
  <c r="P312" i="26"/>
  <c r="P311" i="26"/>
  <c r="P310" i="26"/>
  <c r="P309" i="26"/>
  <c r="P308" i="26"/>
  <c r="P307" i="26"/>
  <c r="P306" i="26"/>
  <c r="P305" i="26"/>
  <c r="P304" i="26"/>
  <c r="P303" i="26"/>
  <c r="P302" i="26"/>
  <c r="P301" i="26"/>
  <c r="P300" i="26"/>
  <c r="P299" i="26"/>
  <c r="P298" i="26"/>
  <c r="P297" i="26"/>
  <c r="P296" i="26"/>
  <c r="P295" i="26"/>
  <c r="P294" i="26"/>
  <c r="P293" i="26"/>
  <c r="P292" i="26"/>
  <c r="P291" i="26"/>
  <c r="P290" i="26"/>
  <c r="P289" i="26"/>
  <c r="P288" i="26"/>
  <c r="P287" i="26"/>
  <c r="P286" i="26"/>
  <c r="P285" i="26"/>
  <c r="P284" i="26"/>
  <c r="P283" i="26"/>
  <c r="P282" i="26"/>
  <c r="P281" i="26"/>
  <c r="P280" i="26"/>
  <c r="P279" i="26"/>
  <c r="P278" i="26"/>
  <c r="P277" i="26"/>
  <c r="P276" i="26"/>
  <c r="P275" i="26"/>
  <c r="P274" i="26"/>
  <c r="P273" i="26"/>
  <c r="P272" i="26"/>
  <c r="P271" i="26"/>
  <c r="P270" i="26"/>
  <c r="P269" i="26"/>
  <c r="P268" i="26"/>
  <c r="P267" i="26"/>
  <c r="P266" i="26"/>
  <c r="P265" i="26"/>
  <c r="P264" i="26"/>
  <c r="P263" i="26"/>
  <c r="P262" i="26"/>
  <c r="P261" i="26"/>
  <c r="P260" i="26"/>
  <c r="P259" i="26"/>
  <c r="P258" i="26"/>
  <c r="P257" i="26"/>
  <c r="P256" i="26"/>
  <c r="P255" i="26"/>
  <c r="P254" i="26"/>
  <c r="P253" i="26"/>
  <c r="P252" i="26"/>
  <c r="P251" i="26"/>
  <c r="P250" i="26"/>
  <c r="P249" i="26"/>
  <c r="P248" i="26"/>
  <c r="P247" i="26"/>
  <c r="P246" i="26"/>
  <c r="P245" i="26"/>
  <c r="P244" i="26"/>
  <c r="P243" i="26"/>
  <c r="P242" i="26"/>
  <c r="P241" i="26"/>
  <c r="P240" i="26"/>
  <c r="P239" i="26"/>
  <c r="P238" i="26"/>
  <c r="P237" i="26"/>
  <c r="P236" i="26"/>
  <c r="P235" i="26"/>
  <c r="P234" i="26"/>
  <c r="P233" i="26"/>
  <c r="P232" i="26"/>
  <c r="P231" i="26"/>
  <c r="P230" i="26"/>
  <c r="P229" i="26"/>
  <c r="P228" i="26"/>
  <c r="P227" i="26"/>
  <c r="P226" i="26"/>
  <c r="P225" i="26"/>
  <c r="P224" i="26"/>
  <c r="P223" i="26"/>
  <c r="P222" i="26"/>
  <c r="P221" i="26"/>
  <c r="P220" i="26"/>
  <c r="P219" i="26"/>
  <c r="P218" i="26"/>
  <c r="P217" i="26"/>
  <c r="P216" i="26"/>
  <c r="P215" i="26"/>
  <c r="P214" i="26"/>
  <c r="P213" i="26"/>
  <c r="P212" i="26"/>
  <c r="P211" i="26"/>
  <c r="P210" i="26"/>
  <c r="P209" i="26"/>
  <c r="P208" i="26"/>
  <c r="P207" i="26"/>
  <c r="P206" i="26"/>
  <c r="P205" i="26"/>
  <c r="P204" i="26"/>
  <c r="P203" i="26"/>
  <c r="P202" i="26"/>
  <c r="P201" i="26"/>
  <c r="P200" i="26"/>
  <c r="P199" i="26"/>
  <c r="P198" i="26"/>
  <c r="P197" i="26"/>
  <c r="P196" i="26"/>
  <c r="P195" i="26"/>
  <c r="P194" i="26"/>
  <c r="P193" i="26"/>
  <c r="P192" i="26"/>
  <c r="P191" i="26"/>
  <c r="P190" i="26"/>
  <c r="P189" i="26"/>
  <c r="P188" i="26"/>
  <c r="P187" i="26"/>
  <c r="P186" i="26"/>
  <c r="P185" i="26"/>
  <c r="P184" i="26"/>
  <c r="P183" i="26"/>
  <c r="P182" i="26"/>
  <c r="P181" i="26"/>
  <c r="P180" i="26"/>
  <c r="P179" i="26"/>
  <c r="P178" i="26"/>
  <c r="P177" i="26"/>
  <c r="P176" i="26"/>
  <c r="P175" i="26"/>
  <c r="P174" i="26"/>
  <c r="P173" i="26"/>
  <c r="P172" i="26"/>
  <c r="P171" i="26"/>
  <c r="P170" i="26"/>
  <c r="P169" i="26"/>
  <c r="P168" i="26"/>
  <c r="P167" i="26"/>
  <c r="P166" i="26"/>
  <c r="P165" i="26"/>
  <c r="P164" i="26"/>
  <c r="P163" i="26"/>
  <c r="P162" i="26"/>
  <c r="P161" i="26"/>
  <c r="P160" i="26"/>
  <c r="P159" i="26"/>
  <c r="P158" i="26"/>
  <c r="P157" i="26"/>
  <c r="P156" i="26"/>
  <c r="P155" i="26"/>
  <c r="P154" i="26"/>
  <c r="P153" i="26"/>
  <c r="P152" i="26"/>
  <c r="P151" i="26"/>
  <c r="P150" i="26"/>
  <c r="P149" i="26"/>
  <c r="P148" i="26"/>
  <c r="P147" i="26"/>
  <c r="P146" i="26"/>
  <c r="P145" i="26"/>
  <c r="P144" i="26"/>
  <c r="P143" i="26"/>
  <c r="P142" i="26"/>
  <c r="P141" i="26"/>
  <c r="P140" i="26"/>
  <c r="P139" i="26"/>
  <c r="P138" i="26"/>
  <c r="P137" i="26"/>
  <c r="P136" i="26"/>
  <c r="P135" i="26"/>
  <c r="P134" i="26"/>
  <c r="P133" i="26"/>
  <c r="P132" i="26"/>
  <c r="P131" i="26"/>
  <c r="P130" i="26"/>
  <c r="P129" i="26"/>
  <c r="P128" i="26"/>
  <c r="P127" i="26"/>
  <c r="P126" i="26"/>
  <c r="P125" i="26"/>
  <c r="P124" i="26"/>
  <c r="P123" i="26"/>
  <c r="P122" i="26"/>
  <c r="P121" i="26"/>
  <c r="P120" i="26"/>
  <c r="P119" i="26"/>
  <c r="P118" i="26"/>
  <c r="P117" i="26"/>
  <c r="P116" i="26"/>
  <c r="P115" i="26"/>
  <c r="P114" i="26"/>
  <c r="P113" i="26"/>
  <c r="P112" i="26"/>
  <c r="P111" i="26"/>
  <c r="P110" i="26"/>
  <c r="P109" i="26"/>
  <c r="P108" i="26"/>
  <c r="P107" i="26"/>
  <c r="P106" i="26"/>
  <c r="P105" i="26"/>
  <c r="P104" i="26"/>
  <c r="P103" i="26"/>
  <c r="P102" i="26"/>
  <c r="P101" i="26"/>
  <c r="P100" i="26"/>
  <c r="P99" i="26"/>
  <c r="P98" i="26"/>
  <c r="P97" i="26"/>
  <c r="P96" i="26"/>
  <c r="P95" i="26"/>
  <c r="P94" i="26"/>
  <c r="P93" i="26"/>
  <c r="P92" i="26"/>
  <c r="P91" i="26"/>
  <c r="P90" i="26"/>
  <c r="P89" i="26"/>
  <c r="P88" i="26"/>
  <c r="P87" i="26"/>
  <c r="P86" i="26"/>
  <c r="P85" i="26"/>
  <c r="P84" i="26"/>
  <c r="P83" i="26"/>
  <c r="P82" i="26"/>
  <c r="P81" i="26"/>
  <c r="P80" i="26"/>
  <c r="P79" i="26"/>
  <c r="P78" i="26"/>
  <c r="P77" i="26"/>
  <c r="P76" i="26"/>
  <c r="P75" i="26"/>
  <c r="P74" i="26"/>
  <c r="P73" i="26"/>
  <c r="P72" i="26"/>
  <c r="P71" i="26"/>
  <c r="P70" i="26"/>
  <c r="P69" i="26"/>
  <c r="P68" i="26"/>
  <c r="P67" i="26"/>
  <c r="P66" i="26"/>
  <c r="P65" i="26"/>
  <c r="P64" i="26"/>
  <c r="P63" i="26"/>
  <c r="P62" i="26"/>
  <c r="P61" i="26"/>
  <c r="P60" i="26"/>
  <c r="P59" i="26"/>
  <c r="P58" i="26"/>
  <c r="P57" i="26"/>
  <c r="P56" i="26"/>
  <c r="P55" i="26"/>
  <c r="P54" i="26"/>
  <c r="P53" i="26"/>
  <c r="P52" i="26"/>
  <c r="P51" i="26"/>
  <c r="P50" i="26"/>
  <c r="P49" i="26"/>
  <c r="P48" i="26"/>
  <c r="P47" i="26"/>
  <c r="P46" i="26"/>
  <c r="P45" i="26"/>
  <c r="P44" i="26"/>
  <c r="P43" i="26"/>
  <c r="P42" i="26"/>
  <c r="P41" i="26"/>
  <c r="P40" i="26"/>
  <c r="P39" i="26"/>
  <c r="P38" i="26"/>
  <c r="P37" i="26"/>
  <c r="P36" i="26"/>
  <c r="P35" i="26"/>
  <c r="P34" i="26"/>
  <c r="P33" i="26"/>
  <c r="P32" i="26"/>
  <c r="P31" i="26"/>
  <c r="P30" i="26"/>
  <c r="P29" i="26"/>
  <c r="P28" i="26"/>
  <c r="P27" i="26"/>
  <c r="P26" i="26"/>
  <c r="P25" i="26"/>
  <c r="P24" i="26"/>
  <c r="P23" i="26"/>
  <c r="P22" i="26"/>
  <c r="P21" i="26"/>
  <c r="P20" i="26"/>
  <c r="P19" i="26"/>
  <c r="P18" i="26"/>
  <c r="P17" i="26"/>
  <c r="P16" i="26"/>
  <c r="P15" i="26"/>
  <c r="P14" i="26"/>
  <c r="P13" i="26"/>
  <c r="P12" i="26"/>
  <c r="P11" i="26"/>
  <c r="P10" i="26"/>
  <c r="P9" i="26"/>
  <c r="P8" i="26"/>
  <c r="P7" i="26"/>
  <c r="P6" i="26"/>
  <c r="P5" i="26"/>
  <c r="P4" i="26"/>
  <c r="P3" i="26"/>
  <c r="P2" i="26"/>
  <c r="R12448" i="26"/>
  <c r="Q12448" i="26"/>
  <c r="O12448" i="26"/>
  <c r="N12448" i="26"/>
  <c r="M12448" i="26"/>
  <c r="R12447" i="26"/>
  <c r="Q12447" i="26"/>
  <c r="O12447" i="26"/>
  <c r="N12447" i="26"/>
  <c r="M12447" i="26"/>
  <c r="R12446" i="26"/>
  <c r="Q12446" i="26"/>
  <c r="O12446" i="26"/>
  <c r="N12446" i="26"/>
  <c r="M12446" i="26"/>
  <c r="R12445" i="26"/>
  <c r="Q12445" i="26"/>
  <c r="N12445" i="26"/>
  <c r="M12445" i="26"/>
  <c r="R12444" i="26"/>
  <c r="Q12444" i="26"/>
  <c r="O12444" i="26"/>
  <c r="N12444" i="26"/>
  <c r="M12444" i="26"/>
  <c r="R12443" i="26"/>
  <c r="Q12443" i="26"/>
  <c r="O12443" i="26"/>
  <c r="N12443" i="26"/>
  <c r="M12443" i="26"/>
  <c r="R12442" i="26"/>
  <c r="Q12442" i="26"/>
  <c r="O12442" i="26"/>
  <c r="N12442" i="26"/>
  <c r="M12442" i="26"/>
  <c r="R12441" i="26"/>
  <c r="Q12441" i="26"/>
  <c r="O12441" i="26"/>
  <c r="N12441" i="26"/>
  <c r="M12441" i="26"/>
  <c r="R12440" i="26"/>
  <c r="Q12440" i="26"/>
  <c r="O12440" i="26"/>
  <c r="N12440" i="26"/>
  <c r="M12440" i="26"/>
  <c r="R12439" i="26"/>
  <c r="Q12439" i="26"/>
  <c r="O12439" i="26"/>
  <c r="N12439" i="26"/>
  <c r="M12439" i="26"/>
  <c r="R12438" i="26"/>
  <c r="Q12438" i="26"/>
  <c r="O12438" i="26"/>
  <c r="N12438" i="26"/>
  <c r="M12438" i="26"/>
  <c r="R12437" i="26"/>
  <c r="Q12437" i="26"/>
  <c r="O12437" i="26"/>
  <c r="N12437" i="26"/>
  <c r="M12437" i="26"/>
  <c r="R12436" i="26"/>
  <c r="Q12436" i="26"/>
  <c r="O12436" i="26"/>
  <c r="N12436" i="26"/>
  <c r="M12436" i="26"/>
  <c r="R12435" i="26"/>
  <c r="Q12435" i="26"/>
  <c r="O12435" i="26"/>
  <c r="N12435" i="26"/>
  <c r="M12435" i="26"/>
  <c r="R12434" i="26"/>
  <c r="Q12434" i="26"/>
  <c r="O12434" i="26"/>
  <c r="N12434" i="26"/>
  <c r="M12434" i="26"/>
  <c r="R12433" i="26"/>
  <c r="Q12433" i="26"/>
  <c r="O12433" i="26"/>
  <c r="N12433" i="26"/>
  <c r="M12433" i="26"/>
  <c r="R12432" i="26"/>
  <c r="Q12432" i="26"/>
  <c r="O12432" i="26"/>
  <c r="N12432" i="26"/>
  <c r="M12432" i="26"/>
  <c r="R12431" i="26"/>
  <c r="Q12431" i="26"/>
  <c r="O12431" i="26"/>
  <c r="N12431" i="26"/>
  <c r="M12431" i="26"/>
  <c r="R12430" i="26"/>
  <c r="Q12430" i="26"/>
  <c r="O12430" i="26"/>
  <c r="N12430" i="26"/>
  <c r="M12430" i="26"/>
  <c r="R12429" i="26"/>
  <c r="Q12429" i="26"/>
  <c r="O12429" i="26"/>
  <c r="N12429" i="26"/>
  <c r="M12429" i="26"/>
  <c r="R12428" i="26"/>
  <c r="Q12428" i="26"/>
  <c r="O12428" i="26"/>
  <c r="N12428" i="26"/>
  <c r="M12428" i="26"/>
  <c r="R12427" i="26"/>
  <c r="Q12427" i="26"/>
  <c r="O12427" i="26"/>
  <c r="N12427" i="26"/>
  <c r="M12427" i="26"/>
  <c r="R12426" i="26"/>
  <c r="Q12426" i="26"/>
  <c r="O12426" i="26"/>
  <c r="N12426" i="26"/>
  <c r="M12426" i="26"/>
  <c r="R12425" i="26"/>
  <c r="Q12425" i="26"/>
  <c r="O12425" i="26"/>
  <c r="N12425" i="26"/>
  <c r="M12425" i="26"/>
  <c r="R12424" i="26"/>
  <c r="Q12424" i="26"/>
  <c r="O12424" i="26"/>
  <c r="N12424" i="26"/>
  <c r="M12424" i="26"/>
  <c r="R12423" i="26"/>
  <c r="Q12423" i="26"/>
  <c r="O12423" i="26"/>
  <c r="N12423" i="26"/>
  <c r="M12423" i="26"/>
  <c r="R12422" i="26"/>
  <c r="Q12422" i="26"/>
  <c r="O12422" i="26"/>
  <c r="N12422" i="26"/>
  <c r="M12422" i="26"/>
  <c r="R12421" i="26"/>
  <c r="Q12421" i="26"/>
  <c r="O12421" i="26"/>
  <c r="N12421" i="26"/>
  <c r="M12421" i="26"/>
  <c r="R12420" i="26"/>
  <c r="Q12420" i="26"/>
  <c r="O12420" i="26"/>
  <c r="N12420" i="26"/>
  <c r="M12420" i="26"/>
  <c r="R12419" i="26"/>
  <c r="Q12419" i="26"/>
  <c r="O12419" i="26"/>
  <c r="N12419" i="26"/>
  <c r="M12419" i="26"/>
  <c r="R12418" i="26"/>
  <c r="Q12418" i="26"/>
  <c r="O12418" i="26"/>
  <c r="N12418" i="26"/>
  <c r="M12418" i="26"/>
  <c r="R12417" i="26"/>
  <c r="Q12417" i="26"/>
  <c r="O12417" i="26"/>
  <c r="N12417" i="26"/>
  <c r="M12417" i="26"/>
  <c r="R12416" i="26"/>
  <c r="Q12416" i="26"/>
  <c r="O12416" i="26"/>
  <c r="N12416" i="26"/>
  <c r="M12416" i="26"/>
  <c r="R12415" i="26"/>
  <c r="Q12415" i="26"/>
  <c r="O12415" i="26"/>
  <c r="N12415" i="26"/>
  <c r="M12415" i="26"/>
  <c r="R12414" i="26"/>
  <c r="Q12414" i="26"/>
  <c r="O12414" i="26"/>
  <c r="N12414" i="26"/>
  <c r="M12414" i="26"/>
  <c r="R12413" i="26"/>
  <c r="Q12413" i="26"/>
  <c r="O12413" i="26"/>
  <c r="N12413" i="26"/>
  <c r="M12413" i="26"/>
  <c r="R12412" i="26"/>
  <c r="Q12412" i="26"/>
  <c r="O12412" i="26"/>
  <c r="N12412" i="26"/>
  <c r="M12412" i="26"/>
  <c r="R12411" i="26"/>
  <c r="Q12411" i="26"/>
  <c r="O12411" i="26"/>
  <c r="N12411" i="26"/>
  <c r="M12411" i="26"/>
  <c r="R12410" i="26"/>
  <c r="Q12410" i="26"/>
  <c r="O12410" i="26"/>
  <c r="N12410" i="26"/>
  <c r="M12410" i="26"/>
  <c r="R12409" i="26"/>
  <c r="Q12409" i="26"/>
  <c r="O12409" i="26"/>
  <c r="N12409" i="26"/>
  <c r="M12409" i="26"/>
  <c r="R12408" i="26"/>
  <c r="Q12408" i="26"/>
  <c r="O12408" i="26"/>
  <c r="N12408" i="26"/>
  <c r="M12408" i="26"/>
  <c r="R12407" i="26"/>
  <c r="Q12407" i="26"/>
  <c r="O12407" i="26"/>
  <c r="N12407" i="26"/>
  <c r="M12407" i="26"/>
  <c r="R12406" i="26"/>
  <c r="Q12406" i="26"/>
  <c r="O12406" i="26"/>
  <c r="N12406" i="26"/>
  <c r="M12406" i="26"/>
  <c r="R12405" i="26"/>
  <c r="Q12405" i="26"/>
  <c r="O12405" i="26"/>
  <c r="N12405" i="26"/>
  <c r="M12405" i="26"/>
  <c r="R12404" i="26"/>
  <c r="Q12404" i="26"/>
  <c r="O12404" i="26"/>
  <c r="N12404" i="26"/>
  <c r="M12404" i="26"/>
  <c r="R12403" i="26"/>
  <c r="Q12403" i="26"/>
  <c r="O12403" i="26"/>
  <c r="N12403" i="26"/>
  <c r="M12403" i="26"/>
  <c r="R12402" i="26"/>
  <c r="Q12402" i="26"/>
  <c r="O12402" i="26"/>
  <c r="N12402" i="26"/>
  <c r="M12402" i="26"/>
  <c r="R12401" i="26"/>
  <c r="Q12401" i="26"/>
  <c r="O12401" i="26"/>
  <c r="N12401" i="26"/>
  <c r="M12401" i="26"/>
  <c r="R12400" i="26"/>
  <c r="Q12400" i="26"/>
  <c r="O12400" i="26"/>
  <c r="N12400" i="26"/>
  <c r="M12400" i="26"/>
  <c r="R12399" i="26"/>
  <c r="Q12399" i="26"/>
  <c r="O12399" i="26"/>
  <c r="N12399" i="26"/>
  <c r="M12399" i="26"/>
  <c r="R12398" i="26"/>
  <c r="Q12398" i="26"/>
  <c r="O12398" i="26"/>
  <c r="N12398" i="26"/>
  <c r="M12398" i="26"/>
  <c r="R12397" i="26"/>
  <c r="Q12397" i="26"/>
  <c r="O12397" i="26"/>
  <c r="N12397" i="26"/>
  <c r="M12397" i="26"/>
  <c r="R12396" i="26"/>
  <c r="Q12396" i="26"/>
  <c r="O12396" i="26"/>
  <c r="N12396" i="26"/>
  <c r="M12396" i="26"/>
  <c r="R12395" i="26"/>
  <c r="Q12395" i="26"/>
  <c r="O12395" i="26"/>
  <c r="N12395" i="26"/>
  <c r="M12395" i="26"/>
  <c r="R12394" i="26"/>
  <c r="Q12394" i="26"/>
  <c r="O12394" i="26"/>
  <c r="N12394" i="26"/>
  <c r="M12394" i="26"/>
  <c r="R12393" i="26"/>
  <c r="Q12393" i="26"/>
  <c r="O12393" i="26"/>
  <c r="N12393" i="26"/>
  <c r="M12393" i="26"/>
  <c r="R12392" i="26"/>
  <c r="Q12392" i="26"/>
  <c r="O12392" i="26"/>
  <c r="N12392" i="26"/>
  <c r="M12392" i="26"/>
  <c r="R12391" i="26"/>
  <c r="Q12391" i="26"/>
  <c r="O12391" i="26"/>
  <c r="N12391" i="26"/>
  <c r="M12391" i="26"/>
  <c r="R12390" i="26"/>
  <c r="Q12390" i="26"/>
  <c r="O12390" i="26"/>
  <c r="N12390" i="26"/>
  <c r="M12390" i="26"/>
  <c r="R12389" i="26"/>
  <c r="Q12389" i="26"/>
  <c r="O12389" i="26"/>
  <c r="N12389" i="26"/>
  <c r="M12389" i="26"/>
  <c r="R12388" i="26"/>
  <c r="Q12388" i="26"/>
  <c r="O12388" i="26"/>
  <c r="N12388" i="26"/>
  <c r="M12388" i="26"/>
  <c r="R12387" i="26"/>
  <c r="Q12387" i="26"/>
  <c r="O12387" i="26"/>
  <c r="N12387" i="26"/>
  <c r="M12387" i="26"/>
  <c r="R12386" i="26"/>
  <c r="Q12386" i="26"/>
  <c r="O12386" i="26"/>
  <c r="N12386" i="26"/>
  <c r="M12386" i="26"/>
  <c r="R12385" i="26"/>
  <c r="Q12385" i="26"/>
  <c r="O12385" i="26"/>
  <c r="N12385" i="26"/>
  <c r="M12385" i="26"/>
  <c r="R12384" i="26"/>
  <c r="Q12384" i="26"/>
  <c r="O12384" i="26"/>
  <c r="N12384" i="26"/>
  <c r="M12384" i="26"/>
  <c r="R12383" i="26"/>
  <c r="Q12383" i="26"/>
  <c r="O12383" i="26"/>
  <c r="N12383" i="26"/>
  <c r="M12383" i="26"/>
  <c r="R12382" i="26"/>
  <c r="Q12382" i="26"/>
  <c r="O12382" i="26"/>
  <c r="N12382" i="26"/>
  <c r="M12382" i="26"/>
  <c r="R12381" i="26"/>
  <c r="Q12381" i="26"/>
  <c r="O12381" i="26"/>
  <c r="N12381" i="26"/>
  <c r="M12381" i="26"/>
  <c r="R12380" i="26"/>
  <c r="Q12380" i="26"/>
  <c r="O12380" i="26"/>
  <c r="N12380" i="26"/>
  <c r="M12380" i="26"/>
  <c r="R12379" i="26"/>
  <c r="Q12379" i="26"/>
  <c r="O12379" i="26"/>
  <c r="N12379" i="26"/>
  <c r="M12379" i="26"/>
  <c r="R12378" i="26"/>
  <c r="Q12378" i="26"/>
  <c r="O12378" i="26"/>
  <c r="N12378" i="26"/>
  <c r="M12378" i="26"/>
  <c r="R12377" i="26"/>
  <c r="Q12377" i="26"/>
  <c r="O12377" i="26"/>
  <c r="N12377" i="26"/>
  <c r="M12377" i="26"/>
  <c r="R12376" i="26"/>
  <c r="Q12376" i="26"/>
  <c r="O12376" i="26"/>
  <c r="N12376" i="26"/>
  <c r="M12376" i="26"/>
  <c r="R12375" i="26"/>
  <c r="Q12375" i="26"/>
  <c r="O12375" i="26"/>
  <c r="N12375" i="26"/>
  <c r="M12375" i="26"/>
  <c r="R12374" i="26"/>
  <c r="Q12374" i="26"/>
  <c r="O12374" i="26"/>
  <c r="N12374" i="26"/>
  <c r="M12374" i="26"/>
  <c r="R12373" i="26"/>
  <c r="Q12373" i="26"/>
  <c r="O12373" i="26"/>
  <c r="N12373" i="26"/>
  <c r="M12373" i="26"/>
  <c r="R12372" i="26"/>
  <c r="Q12372" i="26"/>
  <c r="O12372" i="26"/>
  <c r="N12372" i="26"/>
  <c r="M12372" i="26"/>
  <c r="R12371" i="26"/>
  <c r="Q12371" i="26"/>
  <c r="O12371" i="26"/>
  <c r="N12371" i="26"/>
  <c r="M12371" i="26"/>
  <c r="R12370" i="26"/>
  <c r="Q12370" i="26"/>
  <c r="O12370" i="26"/>
  <c r="N12370" i="26"/>
  <c r="M12370" i="26"/>
  <c r="R12369" i="26"/>
  <c r="Q12369" i="26"/>
  <c r="O12369" i="26"/>
  <c r="N12369" i="26"/>
  <c r="M12369" i="26"/>
  <c r="R12368" i="26"/>
  <c r="Q12368" i="26"/>
  <c r="O12368" i="26"/>
  <c r="N12368" i="26"/>
  <c r="M12368" i="26"/>
  <c r="R12367" i="26"/>
  <c r="Q12367" i="26"/>
  <c r="O12367" i="26"/>
  <c r="N12367" i="26"/>
  <c r="M12367" i="26"/>
  <c r="R12366" i="26"/>
  <c r="Q12366" i="26"/>
  <c r="O12366" i="26"/>
  <c r="N12366" i="26"/>
  <c r="M12366" i="26"/>
  <c r="R12365" i="26"/>
  <c r="Q12365" i="26"/>
  <c r="O12365" i="26"/>
  <c r="N12365" i="26"/>
  <c r="M12365" i="26"/>
  <c r="R12364" i="26"/>
  <c r="Q12364" i="26"/>
  <c r="O12364" i="26"/>
  <c r="N12364" i="26"/>
  <c r="M12364" i="26"/>
  <c r="R12363" i="26"/>
  <c r="Q12363" i="26"/>
  <c r="O12363" i="26"/>
  <c r="N12363" i="26"/>
  <c r="M12363" i="26"/>
  <c r="R12362" i="26"/>
  <c r="Q12362" i="26"/>
  <c r="O12362" i="26"/>
  <c r="N12362" i="26"/>
  <c r="M12362" i="26"/>
  <c r="R12361" i="26"/>
  <c r="Q12361" i="26"/>
  <c r="O12361" i="26"/>
  <c r="N12361" i="26"/>
  <c r="M12361" i="26"/>
  <c r="R12360" i="26"/>
  <c r="Q12360" i="26"/>
  <c r="O12360" i="26"/>
  <c r="N12360" i="26"/>
  <c r="M12360" i="26"/>
  <c r="R12359" i="26"/>
  <c r="Q12359" i="26"/>
  <c r="O12359" i="26"/>
  <c r="N12359" i="26"/>
  <c r="M12359" i="26"/>
  <c r="R12358" i="26"/>
  <c r="Q12358" i="26"/>
  <c r="O12358" i="26"/>
  <c r="N12358" i="26"/>
  <c r="M12358" i="26"/>
  <c r="R12357" i="26"/>
  <c r="Q12357" i="26"/>
  <c r="O12357" i="26"/>
  <c r="N12357" i="26"/>
  <c r="M12357" i="26"/>
  <c r="R12356" i="26"/>
  <c r="Q12356" i="26"/>
  <c r="O12356" i="26"/>
  <c r="N12356" i="26"/>
  <c r="M12356" i="26"/>
  <c r="R12355" i="26"/>
  <c r="Q12355" i="26"/>
  <c r="O12355" i="26"/>
  <c r="N12355" i="26"/>
  <c r="M12355" i="26"/>
  <c r="R12354" i="26"/>
  <c r="Q12354" i="26"/>
  <c r="O12354" i="26"/>
  <c r="N12354" i="26"/>
  <c r="M12354" i="26"/>
  <c r="R12353" i="26"/>
  <c r="Q12353" i="26"/>
  <c r="O12353" i="26"/>
  <c r="N12353" i="26"/>
  <c r="M12353" i="26"/>
  <c r="R12352" i="26"/>
  <c r="Q12352" i="26"/>
  <c r="O12352" i="26"/>
  <c r="N12352" i="26"/>
  <c r="M12352" i="26"/>
  <c r="R12351" i="26"/>
  <c r="Q12351" i="26"/>
  <c r="O12351" i="26"/>
  <c r="N12351" i="26"/>
  <c r="M12351" i="26"/>
  <c r="R12350" i="26"/>
  <c r="Q12350" i="26"/>
  <c r="O12350" i="26"/>
  <c r="N12350" i="26"/>
  <c r="M12350" i="26"/>
  <c r="R12349" i="26"/>
  <c r="Q12349" i="26"/>
  <c r="O12349" i="26"/>
  <c r="N12349" i="26"/>
  <c r="M12349" i="26"/>
  <c r="R12348" i="26"/>
  <c r="Q12348" i="26"/>
  <c r="O12348" i="26"/>
  <c r="N12348" i="26"/>
  <c r="M12348" i="26"/>
  <c r="R12347" i="26"/>
  <c r="Q12347" i="26"/>
  <c r="O12347" i="26"/>
  <c r="N12347" i="26"/>
  <c r="M12347" i="26"/>
  <c r="R12346" i="26"/>
  <c r="Q12346" i="26"/>
  <c r="O12346" i="26"/>
  <c r="N12346" i="26"/>
  <c r="M12346" i="26"/>
  <c r="R12345" i="26"/>
  <c r="Q12345" i="26"/>
  <c r="O12345" i="26"/>
  <c r="N12345" i="26"/>
  <c r="M12345" i="26"/>
  <c r="R12344" i="26"/>
  <c r="Q12344" i="26"/>
  <c r="O12344" i="26"/>
  <c r="N12344" i="26"/>
  <c r="M12344" i="26"/>
  <c r="R12343" i="26"/>
  <c r="Q12343" i="26"/>
  <c r="O12343" i="26"/>
  <c r="N12343" i="26"/>
  <c r="M12343" i="26"/>
  <c r="R12342" i="26"/>
  <c r="Q12342" i="26"/>
  <c r="O12342" i="26"/>
  <c r="N12342" i="26"/>
  <c r="M12342" i="26"/>
  <c r="R12341" i="26"/>
  <c r="Q12341" i="26"/>
  <c r="O12341" i="26"/>
  <c r="N12341" i="26"/>
  <c r="M12341" i="26"/>
  <c r="R12340" i="26"/>
  <c r="Q12340" i="26"/>
  <c r="O12340" i="26"/>
  <c r="N12340" i="26"/>
  <c r="M12340" i="26"/>
  <c r="R12339" i="26"/>
  <c r="Q12339" i="26"/>
  <c r="O12339" i="26"/>
  <c r="N12339" i="26"/>
  <c r="M12339" i="26"/>
  <c r="R12338" i="26"/>
  <c r="Q12338" i="26"/>
  <c r="O12338" i="26"/>
  <c r="N12338" i="26"/>
  <c r="M12338" i="26"/>
  <c r="R12337" i="26"/>
  <c r="Q12337" i="26"/>
  <c r="O12337" i="26"/>
  <c r="N12337" i="26"/>
  <c r="M12337" i="26"/>
  <c r="R12336" i="26"/>
  <c r="Q12336" i="26"/>
  <c r="O12336" i="26"/>
  <c r="N12336" i="26"/>
  <c r="M12336" i="26"/>
  <c r="R12335" i="26"/>
  <c r="Q12335" i="26"/>
  <c r="O12335" i="26"/>
  <c r="N12335" i="26"/>
  <c r="M12335" i="26"/>
  <c r="R12334" i="26"/>
  <c r="Q12334" i="26"/>
  <c r="O12334" i="26"/>
  <c r="N12334" i="26"/>
  <c r="M12334" i="26"/>
  <c r="R12333" i="26"/>
  <c r="Q12333" i="26"/>
  <c r="O12333" i="26"/>
  <c r="N12333" i="26"/>
  <c r="M12333" i="26"/>
  <c r="R12332" i="26"/>
  <c r="Q12332" i="26"/>
  <c r="O12332" i="26"/>
  <c r="N12332" i="26"/>
  <c r="M12332" i="26"/>
  <c r="R12331" i="26"/>
  <c r="Q12331" i="26"/>
  <c r="O12331" i="26"/>
  <c r="N12331" i="26"/>
  <c r="M12331" i="26"/>
  <c r="R12330" i="26"/>
  <c r="Q12330" i="26"/>
  <c r="O12330" i="26"/>
  <c r="N12330" i="26"/>
  <c r="M12330" i="26"/>
  <c r="R12329" i="26"/>
  <c r="Q12329" i="26"/>
  <c r="O12329" i="26"/>
  <c r="N12329" i="26"/>
  <c r="M12329" i="26"/>
  <c r="R12328" i="26"/>
  <c r="Q12328" i="26"/>
  <c r="O12328" i="26"/>
  <c r="N12328" i="26"/>
  <c r="M12328" i="26"/>
  <c r="R12327" i="26"/>
  <c r="Q12327" i="26"/>
  <c r="O12327" i="26"/>
  <c r="N12327" i="26"/>
  <c r="M12327" i="26"/>
  <c r="R12326" i="26"/>
  <c r="Q12326" i="26"/>
  <c r="O12326" i="26"/>
  <c r="N12326" i="26"/>
  <c r="M12326" i="26"/>
  <c r="R12325" i="26"/>
  <c r="Q12325" i="26"/>
  <c r="O12325" i="26"/>
  <c r="N12325" i="26"/>
  <c r="M12325" i="26"/>
  <c r="R12324" i="26"/>
  <c r="Q12324" i="26"/>
  <c r="O12324" i="26"/>
  <c r="N12324" i="26"/>
  <c r="M12324" i="26"/>
  <c r="R12323" i="26"/>
  <c r="Q12323" i="26"/>
  <c r="O12323" i="26"/>
  <c r="N12323" i="26"/>
  <c r="M12323" i="26"/>
  <c r="R12322" i="26"/>
  <c r="Q12322" i="26"/>
  <c r="O12322" i="26"/>
  <c r="N12322" i="26"/>
  <c r="M12322" i="26"/>
  <c r="R12321" i="26"/>
  <c r="Q12321" i="26"/>
  <c r="O12321" i="26"/>
  <c r="N12321" i="26"/>
  <c r="M12321" i="26"/>
  <c r="R12320" i="26"/>
  <c r="Q12320" i="26"/>
  <c r="O12320" i="26"/>
  <c r="N12320" i="26"/>
  <c r="M12320" i="26"/>
  <c r="R12319" i="26"/>
  <c r="Q12319" i="26"/>
  <c r="O12319" i="26"/>
  <c r="N12319" i="26"/>
  <c r="M12319" i="26"/>
  <c r="R12318" i="26"/>
  <c r="Q12318" i="26"/>
  <c r="O12318" i="26"/>
  <c r="N12318" i="26"/>
  <c r="M12318" i="26"/>
  <c r="R12317" i="26"/>
  <c r="Q12317" i="26"/>
  <c r="O12317" i="26"/>
  <c r="N12317" i="26"/>
  <c r="M12317" i="26"/>
  <c r="R12316" i="26"/>
  <c r="Q12316" i="26"/>
  <c r="O12316" i="26"/>
  <c r="N12316" i="26"/>
  <c r="M12316" i="26"/>
  <c r="R12315" i="26"/>
  <c r="Q12315" i="26"/>
  <c r="O12315" i="26"/>
  <c r="N12315" i="26"/>
  <c r="M12315" i="26"/>
  <c r="R12314" i="26"/>
  <c r="Q12314" i="26"/>
  <c r="O12314" i="26"/>
  <c r="N12314" i="26"/>
  <c r="M12314" i="26"/>
  <c r="R12313" i="26"/>
  <c r="Q12313" i="26"/>
  <c r="O12313" i="26"/>
  <c r="N12313" i="26"/>
  <c r="M12313" i="26"/>
  <c r="R12312" i="26"/>
  <c r="Q12312" i="26"/>
  <c r="O12312" i="26"/>
  <c r="N12312" i="26"/>
  <c r="M12312" i="26"/>
  <c r="R12311" i="26"/>
  <c r="Q12311" i="26"/>
  <c r="O12311" i="26"/>
  <c r="N12311" i="26"/>
  <c r="M12311" i="26"/>
  <c r="R12310" i="26"/>
  <c r="Q12310" i="26"/>
  <c r="O12310" i="26"/>
  <c r="N12310" i="26"/>
  <c r="M12310" i="26"/>
  <c r="R12309" i="26"/>
  <c r="Q12309" i="26"/>
  <c r="O12309" i="26"/>
  <c r="N12309" i="26"/>
  <c r="M12309" i="26"/>
  <c r="R12308" i="26"/>
  <c r="Q12308" i="26"/>
  <c r="O12308" i="26"/>
  <c r="N12308" i="26"/>
  <c r="M12308" i="26"/>
  <c r="R12307" i="26"/>
  <c r="Q12307" i="26"/>
  <c r="O12307" i="26"/>
  <c r="N12307" i="26"/>
  <c r="M12307" i="26"/>
  <c r="R12306" i="26"/>
  <c r="Q12306" i="26"/>
  <c r="O12306" i="26"/>
  <c r="N12306" i="26"/>
  <c r="M12306" i="26"/>
  <c r="R12305" i="26"/>
  <c r="Q12305" i="26"/>
  <c r="O12305" i="26"/>
  <c r="N12305" i="26"/>
  <c r="M12305" i="26"/>
  <c r="R12304" i="26"/>
  <c r="Q12304" i="26"/>
  <c r="O12304" i="26"/>
  <c r="N12304" i="26"/>
  <c r="M12304" i="26"/>
  <c r="R12303" i="26"/>
  <c r="Q12303" i="26"/>
  <c r="O12303" i="26"/>
  <c r="N12303" i="26"/>
  <c r="M12303" i="26"/>
  <c r="R12302" i="26"/>
  <c r="Q12302" i="26"/>
  <c r="O12302" i="26"/>
  <c r="N12302" i="26"/>
  <c r="M12302" i="26"/>
  <c r="R12301" i="26"/>
  <c r="Q12301" i="26"/>
  <c r="O12301" i="26"/>
  <c r="N12301" i="26"/>
  <c r="M12301" i="26"/>
  <c r="R12300" i="26"/>
  <c r="Q12300" i="26"/>
  <c r="O12300" i="26"/>
  <c r="N12300" i="26"/>
  <c r="M12300" i="26"/>
  <c r="R12299" i="26"/>
  <c r="Q12299" i="26"/>
  <c r="O12299" i="26"/>
  <c r="N12299" i="26"/>
  <c r="M12299" i="26"/>
  <c r="R12298" i="26"/>
  <c r="Q12298" i="26"/>
  <c r="O12298" i="26"/>
  <c r="N12298" i="26"/>
  <c r="M12298" i="26"/>
  <c r="R12297" i="26"/>
  <c r="Q12297" i="26"/>
  <c r="O12297" i="26"/>
  <c r="N12297" i="26"/>
  <c r="M12297" i="26"/>
  <c r="R12296" i="26"/>
  <c r="Q12296" i="26"/>
  <c r="O12296" i="26"/>
  <c r="N12296" i="26"/>
  <c r="M12296" i="26"/>
  <c r="R12295" i="26"/>
  <c r="Q12295" i="26"/>
  <c r="O12295" i="26"/>
  <c r="N12295" i="26"/>
  <c r="M12295" i="26"/>
  <c r="R12294" i="26"/>
  <c r="Q12294" i="26"/>
  <c r="O12294" i="26"/>
  <c r="N12294" i="26"/>
  <c r="M12294" i="26"/>
  <c r="R12293" i="26"/>
  <c r="Q12293" i="26"/>
  <c r="O12293" i="26"/>
  <c r="N12293" i="26"/>
  <c r="M12293" i="26"/>
  <c r="R12292" i="26"/>
  <c r="Q12292" i="26"/>
  <c r="O12292" i="26"/>
  <c r="N12292" i="26"/>
  <c r="M12292" i="26"/>
  <c r="R12291" i="26"/>
  <c r="Q12291" i="26"/>
  <c r="O12291" i="26"/>
  <c r="N12291" i="26"/>
  <c r="M12291" i="26"/>
  <c r="R12290" i="26"/>
  <c r="Q12290" i="26"/>
  <c r="O12290" i="26"/>
  <c r="N12290" i="26"/>
  <c r="M12290" i="26"/>
  <c r="R12289" i="26"/>
  <c r="Q12289" i="26"/>
  <c r="O12289" i="26"/>
  <c r="N12289" i="26"/>
  <c r="M12289" i="26"/>
  <c r="R12288" i="26"/>
  <c r="Q12288" i="26"/>
  <c r="O12288" i="26"/>
  <c r="N12288" i="26"/>
  <c r="M12288" i="26"/>
  <c r="R12287" i="26"/>
  <c r="Q12287" i="26"/>
  <c r="O12287" i="26"/>
  <c r="N12287" i="26"/>
  <c r="M12287" i="26"/>
  <c r="R12286" i="26"/>
  <c r="Q12286" i="26"/>
  <c r="O12286" i="26"/>
  <c r="N12286" i="26"/>
  <c r="M12286" i="26"/>
  <c r="R12285" i="26"/>
  <c r="Q12285" i="26"/>
  <c r="O12285" i="26"/>
  <c r="N12285" i="26"/>
  <c r="M12285" i="26"/>
  <c r="R12284" i="26"/>
  <c r="Q12284" i="26"/>
  <c r="O12284" i="26"/>
  <c r="N12284" i="26"/>
  <c r="M12284" i="26"/>
  <c r="R12283" i="26"/>
  <c r="Q12283" i="26"/>
  <c r="O12283" i="26"/>
  <c r="N12283" i="26"/>
  <c r="M12283" i="26"/>
  <c r="R12282" i="26"/>
  <c r="Q12282" i="26"/>
  <c r="O12282" i="26"/>
  <c r="N12282" i="26"/>
  <c r="M12282" i="26"/>
  <c r="R12281" i="26"/>
  <c r="Q12281" i="26"/>
  <c r="O12281" i="26"/>
  <c r="N12281" i="26"/>
  <c r="M12281" i="26"/>
  <c r="R12280" i="26"/>
  <c r="Q12280" i="26"/>
  <c r="O12280" i="26"/>
  <c r="N12280" i="26"/>
  <c r="M12280" i="26"/>
  <c r="R12279" i="26"/>
  <c r="Q12279" i="26"/>
  <c r="O12279" i="26"/>
  <c r="N12279" i="26"/>
  <c r="M12279" i="26"/>
  <c r="R12278" i="26"/>
  <c r="Q12278" i="26"/>
  <c r="O12278" i="26"/>
  <c r="N12278" i="26"/>
  <c r="M12278" i="26"/>
  <c r="R12277" i="26"/>
  <c r="Q12277" i="26"/>
  <c r="O12277" i="26"/>
  <c r="N12277" i="26"/>
  <c r="M12277" i="26"/>
  <c r="R12276" i="26"/>
  <c r="Q12276" i="26"/>
  <c r="O12276" i="26"/>
  <c r="N12276" i="26"/>
  <c r="M12276" i="26"/>
  <c r="R12275" i="26"/>
  <c r="Q12275" i="26"/>
  <c r="O12275" i="26"/>
  <c r="N12275" i="26"/>
  <c r="M12275" i="26"/>
  <c r="R12274" i="26"/>
  <c r="Q12274" i="26"/>
  <c r="O12274" i="26"/>
  <c r="N12274" i="26"/>
  <c r="M12274" i="26"/>
  <c r="R12273" i="26"/>
  <c r="Q12273" i="26"/>
  <c r="O12273" i="26"/>
  <c r="N12273" i="26"/>
  <c r="M12273" i="26"/>
  <c r="R12272" i="26"/>
  <c r="Q12272" i="26"/>
  <c r="O12272" i="26"/>
  <c r="N12272" i="26"/>
  <c r="M12272" i="26"/>
  <c r="R12271" i="26"/>
  <c r="Q12271" i="26"/>
  <c r="O12271" i="26"/>
  <c r="N12271" i="26"/>
  <c r="M12271" i="26"/>
  <c r="R12270" i="26"/>
  <c r="Q12270" i="26"/>
  <c r="O12270" i="26"/>
  <c r="N12270" i="26"/>
  <c r="M12270" i="26"/>
  <c r="R12269" i="26"/>
  <c r="Q12269" i="26"/>
  <c r="O12269" i="26"/>
  <c r="N12269" i="26"/>
  <c r="M12269" i="26"/>
  <c r="R12268" i="26"/>
  <c r="Q12268" i="26"/>
  <c r="O12268" i="26"/>
  <c r="N12268" i="26"/>
  <c r="M12268" i="26"/>
  <c r="R12267" i="26"/>
  <c r="Q12267" i="26"/>
  <c r="O12267" i="26"/>
  <c r="N12267" i="26"/>
  <c r="M12267" i="26"/>
  <c r="R12266" i="26"/>
  <c r="Q12266" i="26"/>
  <c r="O12266" i="26"/>
  <c r="N12266" i="26"/>
  <c r="M12266" i="26"/>
  <c r="R12265" i="26"/>
  <c r="Q12265" i="26"/>
  <c r="O12265" i="26"/>
  <c r="N12265" i="26"/>
  <c r="M12265" i="26"/>
  <c r="R12264" i="26"/>
  <c r="Q12264" i="26"/>
  <c r="O12264" i="26"/>
  <c r="N12264" i="26"/>
  <c r="M12264" i="26"/>
  <c r="R12263" i="26"/>
  <c r="Q12263" i="26"/>
  <c r="O12263" i="26"/>
  <c r="N12263" i="26"/>
  <c r="M12263" i="26"/>
  <c r="R12262" i="26"/>
  <c r="Q12262" i="26"/>
  <c r="O12262" i="26"/>
  <c r="N12262" i="26"/>
  <c r="M12262" i="26"/>
  <c r="R12261" i="26"/>
  <c r="Q12261" i="26"/>
  <c r="O12261" i="26"/>
  <c r="N12261" i="26"/>
  <c r="M12261" i="26"/>
  <c r="R12260" i="26"/>
  <c r="Q12260" i="26"/>
  <c r="O12260" i="26"/>
  <c r="N12260" i="26"/>
  <c r="M12260" i="26"/>
  <c r="R12259" i="26"/>
  <c r="Q12259" i="26"/>
  <c r="O12259" i="26"/>
  <c r="N12259" i="26"/>
  <c r="M12259" i="26"/>
  <c r="R12258" i="26"/>
  <c r="Q12258" i="26"/>
  <c r="O12258" i="26"/>
  <c r="N12258" i="26"/>
  <c r="M12258" i="26"/>
  <c r="R12257" i="26"/>
  <c r="Q12257" i="26"/>
  <c r="O12257" i="26"/>
  <c r="N12257" i="26"/>
  <c r="M12257" i="26"/>
  <c r="R12256" i="26"/>
  <c r="Q12256" i="26"/>
  <c r="O12256" i="26"/>
  <c r="N12256" i="26"/>
  <c r="M12256" i="26"/>
  <c r="R12255" i="26"/>
  <c r="Q12255" i="26"/>
  <c r="O12255" i="26"/>
  <c r="N12255" i="26"/>
  <c r="M12255" i="26"/>
  <c r="R12254" i="26"/>
  <c r="Q12254" i="26"/>
  <c r="O12254" i="26"/>
  <c r="N12254" i="26"/>
  <c r="M12254" i="26"/>
  <c r="R12253" i="26"/>
  <c r="Q12253" i="26"/>
  <c r="O12253" i="26"/>
  <c r="N12253" i="26"/>
  <c r="M12253" i="26"/>
  <c r="R12252" i="26"/>
  <c r="Q12252" i="26"/>
  <c r="O12252" i="26"/>
  <c r="N12252" i="26"/>
  <c r="M12252" i="26"/>
  <c r="R12251" i="26"/>
  <c r="Q12251" i="26"/>
  <c r="O12251" i="26"/>
  <c r="N12251" i="26"/>
  <c r="M12251" i="26"/>
  <c r="R12250" i="26"/>
  <c r="Q12250" i="26"/>
  <c r="O12250" i="26"/>
  <c r="N12250" i="26"/>
  <c r="M12250" i="26"/>
  <c r="R12249" i="26"/>
  <c r="Q12249" i="26"/>
  <c r="O12249" i="26"/>
  <c r="N12249" i="26"/>
  <c r="M12249" i="26"/>
  <c r="R12248" i="26"/>
  <c r="Q12248" i="26"/>
  <c r="O12248" i="26"/>
  <c r="N12248" i="26"/>
  <c r="M12248" i="26"/>
  <c r="R12247" i="26"/>
  <c r="Q12247" i="26"/>
  <c r="O12247" i="26"/>
  <c r="N12247" i="26"/>
  <c r="M12247" i="26"/>
  <c r="R12246" i="26"/>
  <c r="Q12246" i="26"/>
  <c r="O12246" i="26"/>
  <c r="N12246" i="26"/>
  <c r="M12246" i="26"/>
  <c r="R12245" i="26"/>
  <c r="Q12245" i="26"/>
  <c r="O12245" i="26"/>
  <c r="N12245" i="26"/>
  <c r="M12245" i="26"/>
  <c r="R12244" i="26"/>
  <c r="Q12244" i="26"/>
  <c r="O12244" i="26"/>
  <c r="N12244" i="26"/>
  <c r="M12244" i="26"/>
  <c r="R12243" i="26"/>
  <c r="Q12243" i="26"/>
  <c r="O12243" i="26"/>
  <c r="N12243" i="26"/>
  <c r="M12243" i="26"/>
  <c r="R12242" i="26"/>
  <c r="Q12242" i="26"/>
  <c r="O12242" i="26"/>
  <c r="N12242" i="26"/>
  <c r="M12242" i="26"/>
  <c r="R12241" i="26"/>
  <c r="Q12241" i="26"/>
  <c r="O12241" i="26"/>
  <c r="N12241" i="26"/>
  <c r="M12241" i="26"/>
  <c r="R12240" i="26"/>
  <c r="Q12240" i="26"/>
  <c r="O12240" i="26"/>
  <c r="N12240" i="26"/>
  <c r="M12240" i="26"/>
  <c r="R12239" i="26"/>
  <c r="Q12239" i="26"/>
  <c r="O12239" i="26"/>
  <c r="N12239" i="26"/>
  <c r="M12239" i="26"/>
  <c r="R12238" i="26"/>
  <c r="Q12238" i="26"/>
  <c r="O12238" i="26"/>
  <c r="N12238" i="26"/>
  <c r="M12238" i="26"/>
  <c r="R12237" i="26"/>
  <c r="Q12237" i="26"/>
  <c r="O12237" i="26"/>
  <c r="N12237" i="26"/>
  <c r="M12237" i="26"/>
  <c r="R12236" i="26"/>
  <c r="Q12236" i="26"/>
  <c r="O12236" i="26"/>
  <c r="N12236" i="26"/>
  <c r="M12236" i="26"/>
  <c r="R12235" i="26"/>
  <c r="Q12235" i="26"/>
  <c r="O12235" i="26"/>
  <c r="N12235" i="26"/>
  <c r="M12235" i="26"/>
  <c r="R12234" i="26"/>
  <c r="Q12234" i="26"/>
  <c r="O12234" i="26"/>
  <c r="N12234" i="26"/>
  <c r="M12234" i="26"/>
  <c r="R12233" i="26"/>
  <c r="Q12233" i="26"/>
  <c r="O12233" i="26"/>
  <c r="N12233" i="26"/>
  <c r="M12233" i="26"/>
  <c r="R12232" i="26"/>
  <c r="Q12232" i="26"/>
  <c r="O12232" i="26"/>
  <c r="N12232" i="26"/>
  <c r="M12232" i="26"/>
  <c r="R12231" i="26"/>
  <c r="Q12231" i="26"/>
  <c r="O12231" i="26"/>
  <c r="N12231" i="26"/>
  <c r="M12231" i="26"/>
  <c r="R12230" i="26"/>
  <c r="Q12230" i="26"/>
  <c r="O12230" i="26"/>
  <c r="N12230" i="26"/>
  <c r="M12230" i="26"/>
  <c r="R12229" i="26"/>
  <c r="Q12229" i="26"/>
  <c r="O12229" i="26"/>
  <c r="N12229" i="26"/>
  <c r="M12229" i="26"/>
  <c r="R12228" i="26"/>
  <c r="Q12228" i="26"/>
  <c r="O12228" i="26"/>
  <c r="N12228" i="26"/>
  <c r="M12228" i="26"/>
  <c r="R12227" i="26"/>
  <c r="Q12227" i="26"/>
  <c r="O12227" i="26"/>
  <c r="N12227" i="26"/>
  <c r="M12227" i="26"/>
  <c r="R12226" i="26"/>
  <c r="Q12226" i="26"/>
  <c r="O12226" i="26"/>
  <c r="N12226" i="26"/>
  <c r="M12226" i="26"/>
  <c r="R12225" i="26"/>
  <c r="Q12225" i="26"/>
  <c r="O12225" i="26"/>
  <c r="N12225" i="26"/>
  <c r="M12225" i="26"/>
  <c r="R12224" i="26"/>
  <c r="Q12224" i="26"/>
  <c r="O12224" i="26"/>
  <c r="N12224" i="26"/>
  <c r="M12224" i="26"/>
  <c r="R12223" i="26"/>
  <c r="Q12223" i="26"/>
  <c r="O12223" i="26"/>
  <c r="N12223" i="26"/>
  <c r="M12223" i="26"/>
  <c r="R12222" i="26"/>
  <c r="Q12222" i="26"/>
  <c r="O12222" i="26"/>
  <c r="N12222" i="26"/>
  <c r="M12222" i="26"/>
  <c r="R12221" i="26"/>
  <c r="Q12221" i="26"/>
  <c r="O12221" i="26"/>
  <c r="N12221" i="26"/>
  <c r="M12221" i="26"/>
  <c r="R12220" i="26"/>
  <c r="Q12220" i="26"/>
  <c r="O12220" i="26"/>
  <c r="N12220" i="26"/>
  <c r="M12220" i="26"/>
  <c r="R12219" i="26"/>
  <c r="Q12219" i="26"/>
  <c r="O12219" i="26"/>
  <c r="N12219" i="26"/>
  <c r="M12219" i="26"/>
  <c r="R12218" i="26"/>
  <c r="Q12218" i="26"/>
  <c r="O12218" i="26"/>
  <c r="N12218" i="26"/>
  <c r="M12218" i="26"/>
  <c r="R12217" i="26"/>
  <c r="Q12217" i="26"/>
  <c r="O12217" i="26"/>
  <c r="N12217" i="26"/>
  <c r="M12217" i="26"/>
  <c r="R12216" i="26"/>
  <c r="Q12216" i="26"/>
  <c r="O12216" i="26"/>
  <c r="N12216" i="26"/>
  <c r="M12216" i="26"/>
  <c r="R12215" i="26"/>
  <c r="Q12215" i="26"/>
  <c r="O12215" i="26"/>
  <c r="N12215" i="26"/>
  <c r="M12215" i="26"/>
  <c r="R12214" i="26"/>
  <c r="Q12214" i="26"/>
  <c r="O12214" i="26"/>
  <c r="N12214" i="26"/>
  <c r="M12214" i="26"/>
  <c r="R12213" i="26"/>
  <c r="Q12213" i="26"/>
  <c r="O12213" i="26"/>
  <c r="N12213" i="26"/>
  <c r="M12213" i="26"/>
  <c r="R12212" i="26"/>
  <c r="Q12212" i="26"/>
  <c r="O12212" i="26"/>
  <c r="N12212" i="26"/>
  <c r="M12212" i="26"/>
  <c r="R12211" i="26"/>
  <c r="Q12211" i="26"/>
  <c r="O12211" i="26"/>
  <c r="N12211" i="26"/>
  <c r="M12211" i="26"/>
  <c r="R12210" i="26"/>
  <c r="Q12210" i="26"/>
  <c r="O12210" i="26"/>
  <c r="N12210" i="26"/>
  <c r="M12210" i="26"/>
  <c r="R12209" i="26"/>
  <c r="Q12209" i="26"/>
  <c r="O12209" i="26"/>
  <c r="N12209" i="26"/>
  <c r="M12209" i="26"/>
  <c r="R12208" i="26"/>
  <c r="Q12208" i="26"/>
  <c r="O12208" i="26"/>
  <c r="N12208" i="26"/>
  <c r="M12208" i="26"/>
  <c r="R12207" i="26"/>
  <c r="Q12207" i="26"/>
  <c r="O12207" i="26"/>
  <c r="N12207" i="26"/>
  <c r="M12207" i="26"/>
  <c r="R12206" i="26"/>
  <c r="Q12206" i="26"/>
  <c r="O12206" i="26"/>
  <c r="N12206" i="26"/>
  <c r="M12206" i="26"/>
  <c r="R12205" i="26"/>
  <c r="Q12205" i="26"/>
  <c r="O12205" i="26"/>
  <c r="N12205" i="26"/>
  <c r="M12205" i="26"/>
  <c r="R12204" i="26"/>
  <c r="Q12204" i="26"/>
  <c r="O12204" i="26"/>
  <c r="N12204" i="26"/>
  <c r="M12204" i="26"/>
  <c r="R12203" i="26"/>
  <c r="Q12203" i="26"/>
  <c r="O12203" i="26"/>
  <c r="N12203" i="26"/>
  <c r="M12203" i="26"/>
  <c r="R12202" i="26"/>
  <c r="Q12202" i="26"/>
  <c r="O12202" i="26"/>
  <c r="N12202" i="26"/>
  <c r="M12202" i="26"/>
  <c r="R12201" i="26"/>
  <c r="Q12201" i="26"/>
  <c r="O12201" i="26"/>
  <c r="N12201" i="26"/>
  <c r="M12201" i="26"/>
  <c r="R12200" i="26"/>
  <c r="Q12200" i="26"/>
  <c r="O12200" i="26"/>
  <c r="N12200" i="26"/>
  <c r="M12200" i="26"/>
  <c r="R12199" i="26"/>
  <c r="Q12199" i="26"/>
  <c r="O12199" i="26"/>
  <c r="N12199" i="26"/>
  <c r="M12199" i="26"/>
  <c r="R12198" i="26"/>
  <c r="Q12198" i="26"/>
  <c r="O12198" i="26"/>
  <c r="N12198" i="26"/>
  <c r="M12198" i="26"/>
  <c r="R12197" i="26"/>
  <c r="Q12197" i="26"/>
  <c r="O12197" i="26"/>
  <c r="N12197" i="26"/>
  <c r="M12197" i="26"/>
  <c r="R12196" i="26"/>
  <c r="Q12196" i="26"/>
  <c r="O12196" i="26"/>
  <c r="N12196" i="26"/>
  <c r="M12196" i="26"/>
  <c r="R12195" i="26"/>
  <c r="Q12195" i="26"/>
  <c r="O12195" i="26"/>
  <c r="N12195" i="26"/>
  <c r="M12195" i="26"/>
  <c r="R12194" i="26"/>
  <c r="Q12194" i="26"/>
  <c r="O12194" i="26"/>
  <c r="N12194" i="26"/>
  <c r="M12194" i="26"/>
  <c r="R12193" i="26"/>
  <c r="Q12193" i="26"/>
  <c r="O12193" i="26"/>
  <c r="N12193" i="26"/>
  <c r="M12193" i="26"/>
  <c r="R12192" i="26"/>
  <c r="Q12192" i="26"/>
  <c r="O12192" i="26"/>
  <c r="N12192" i="26"/>
  <c r="M12192" i="26"/>
  <c r="R12191" i="26"/>
  <c r="Q12191" i="26"/>
  <c r="O12191" i="26"/>
  <c r="N12191" i="26"/>
  <c r="M12191" i="26"/>
  <c r="R12190" i="26"/>
  <c r="Q12190" i="26"/>
  <c r="O12190" i="26"/>
  <c r="N12190" i="26"/>
  <c r="M12190" i="26"/>
  <c r="R12189" i="26"/>
  <c r="Q12189" i="26"/>
  <c r="O12189" i="26"/>
  <c r="N12189" i="26"/>
  <c r="M12189" i="26"/>
  <c r="R12188" i="26"/>
  <c r="Q12188" i="26"/>
  <c r="O12188" i="26"/>
  <c r="N12188" i="26"/>
  <c r="M12188" i="26"/>
  <c r="R12187" i="26"/>
  <c r="Q12187" i="26"/>
  <c r="O12187" i="26"/>
  <c r="N12187" i="26"/>
  <c r="M12187" i="26"/>
  <c r="R12186" i="26"/>
  <c r="Q12186" i="26"/>
  <c r="O12186" i="26"/>
  <c r="N12186" i="26"/>
  <c r="M12186" i="26"/>
  <c r="R12185" i="26"/>
  <c r="Q12185" i="26"/>
  <c r="O12185" i="26"/>
  <c r="N12185" i="26"/>
  <c r="M12185" i="26"/>
  <c r="R12184" i="26"/>
  <c r="Q12184" i="26"/>
  <c r="O12184" i="26"/>
  <c r="N12184" i="26"/>
  <c r="M12184" i="26"/>
  <c r="R12183" i="26"/>
  <c r="Q12183" i="26"/>
  <c r="O12183" i="26"/>
  <c r="N12183" i="26"/>
  <c r="M12183" i="26"/>
  <c r="R12182" i="26"/>
  <c r="Q12182" i="26"/>
  <c r="O12182" i="26"/>
  <c r="N12182" i="26"/>
  <c r="M12182" i="26"/>
  <c r="R12181" i="26"/>
  <c r="Q12181" i="26"/>
  <c r="O12181" i="26"/>
  <c r="N12181" i="26"/>
  <c r="M12181" i="26"/>
  <c r="R12180" i="26"/>
  <c r="Q12180" i="26"/>
  <c r="O12180" i="26"/>
  <c r="N12180" i="26"/>
  <c r="M12180" i="26"/>
  <c r="R12179" i="26"/>
  <c r="Q12179" i="26"/>
  <c r="O12179" i="26"/>
  <c r="N12179" i="26"/>
  <c r="M12179" i="26"/>
  <c r="R12178" i="26"/>
  <c r="Q12178" i="26"/>
  <c r="O12178" i="26"/>
  <c r="N12178" i="26"/>
  <c r="M12178" i="26"/>
  <c r="R12177" i="26"/>
  <c r="Q12177" i="26"/>
  <c r="O12177" i="26"/>
  <c r="N12177" i="26"/>
  <c r="M12177" i="26"/>
  <c r="R12176" i="26"/>
  <c r="Q12176" i="26"/>
  <c r="O12176" i="26"/>
  <c r="N12176" i="26"/>
  <c r="M12176" i="26"/>
  <c r="R12175" i="26"/>
  <c r="Q12175" i="26"/>
  <c r="O12175" i="26"/>
  <c r="N12175" i="26"/>
  <c r="M12175" i="26"/>
  <c r="R12174" i="26"/>
  <c r="Q12174" i="26"/>
  <c r="O12174" i="26"/>
  <c r="N12174" i="26"/>
  <c r="M12174" i="26"/>
  <c r="R12173" i="26"/>
  <c r="Q12173" i="26"/>
  <c r="O12173" i="26"/>
  <c r="N12173" i="26"/>
  <c r="M12173" i="26"/>
  <c r="R12172" i="26"/>
  <c r="Q12172" i="26"/>
  <c r="O12172" i="26"/>
  <c r="N12172" i="26"/>
  <c r="M12172" i="26"/>
  <c r="R12171" i="26"/>
  <c r="Q12171" i="26"/>
  <c r="O12171" i="26"/>
  <c r="N12171" i="26"/>
  <c r="M12171" i="26"/>
  <c r="R12170" i="26"/>
  <c r="Q12170" i="26"/>
  <c r="O12170" i="26"/>
  <c r="N12170" i="26"/>
  <c r="M12170" i="26"/>
  <c r="R12169" i="26"/>
  <c r="Q12169" i="26"/>
  <c r="O12169" i="26"/>
  <c r="N12169" i="26"/>
  <c r="M12169" i="26"/>
  <c r="R12168" i="26"/>
  <c r="Q12168" i="26"/>
  <c r="O12168" i="26"/>
  <c r="N12168" i="26"/>
  <c r="M12168" i="26"/>
  <c r="R12167" i="26"/>
  <c r="Q12167" i="26"/>
  <c r="O12167" i="26"/>
  <c r="N12167" i="26"/>
  <c r="M12167" i="26"/>
  <c r="R12166" i="26"/>
  <c r="Q12166" i="26"/>
  <c r="O12166" i="26"/>
  <c r="N12166" i="26"/>
  <c r="M12166" i="26"/>
  <c r="R12165" i="26"/>
  <c r="Q12165" i="26"/>
  <c r="O12165" i="26"/>
  <c r="N12165" i="26"/>
  <c r="M12165" i="26"/>
  <c r="R12164" i="26"/>
  <c r="Q12164" i="26"/>
  <c r="O12164" i="26"/>
  <c r="N12164" i="26"/>
  <c r="M12164" i="26"/>
  <c r="R12163" i="26"/>
  <c r="Q12163" i="26"/>
  <c r="O12163" i="26"/>
  <c r="N12163" i="26"/>
  <c r="M12163" i="26"/>
  <c r="R12162" i="26"/>
  <c r="Q12162" i="26"/>
  <c r="O12162" i="26"/>
  <c r="N12162" i="26"/>
  <c r="M12162" i="26"/>
  <c r="R12161" i="26"/>
  <c r="Q12161" i="26"/>
  <c r="O12161" i="26"/>
  <c r="N12161" i="26"/>
  <c r="M12161" i="26"/>
  <c r="R12160" i="26"/>
  <c r="Q12160" i="26"/>
  <c r="O12160" i="26"/>
  <c r="N12160" i="26"/>
  <c r="M12160" i="26"/>
  <c r="R12159" i="26"/>
  <c r="Q12159" i="26"/>
  <c r="O12159" i="26"/>
  <c r="N12159" i="26"/>
  <c r="M12159" i="26"/>
  <c r="R12158" i="26"/>
  <c r="Q12158" i="26"/>
  <c r="O12158" i="26"/>
  <c r="N12158" i="26"/>
  <c r="M12158" i="26"/>
  <c r="R12157" i="26"/>
  <c r="Q12157" i="26"/>
  <c r="O12157" i="26"/>
  <c r="N12157" i="26"/>
  <c r="M12157" i="26"/>
  <c r="R12156" i="26"/>
  <c r="Q12156" i="26"/>
  <c r="O12156" i="26"/>
  <c r="N12156" i="26"/>
  <c r="M12156" i="26"/>
  <c r="R12155" i="26"/>
  <c r="Q12155" i="26"/>
  <c r="O12155" i="26"/>
  <c r="N12155" i="26"/>
  <c r="M12155" i="26"/>
  <c r="R12154" i="26"/>
  <c r="Q12154" i="26"/>
  <c r="O12154" i="26"/>
  <c r="N12154" i="26"/>
  <c r="M12154" i="26"/>
  <c r="R12153" i="26"/>
  <c r="Q12153" i="26"/>
  <c r="O12153" i="26"/>
  <c r="N12153" i="26"/>
  <c r="M12153" i="26"/>
  <c r="R12152" i="26"/>
  <c r="Q12152" i="26"/>
  <c r="O12152" i="26"/>
  <c r="N12152" i="26"/>
  <c r="M12152" i="26"/>
  <c r="R12151" i="26"/>
  <c r="Q12151" i="26"/>
  <c r="O12151" i="26"/>
  <c r="N12151" i="26"/>
  <c r="M12151" i="26"/>
  <c r="R12150" i="26"/>
  <c r="Q12150" i="26"/>
  <c r="O12150" i="26"/>
  <c r="N12150" i="26"/>
  <c r="M12150" i="26"/>
  <c r="R12149" i="26"/>
  <c r="Q12149" i="26"/>
  <c r="O12149" i="26"/>
  <c r="N12149" i="26"/>
  <c r="M12149" i="26"/>
  <c r="R12148" i="26"/>
  <c r="Q12148" i="26"/>
  <c r="O12148" i="26"/>
  <c r="N12148" i="26"/>
  <c r="M12148" i="26"/>
  <c r="R12147" i="26"/>
  <c r="Q12147" i="26"/>
  <c r="O12147" i="26"/>
  <c r="N12147" i="26"/>
  <c r="M12147" i="26"/>
  <c r="R12146" i="26"/>
  <c r="Q12146" i="26"/>
  <c r="O12146" i="26"/>
  <c r="N12146" i="26"/>
  <c r="M12146" i="26"/>
  <c r="R12145" i="26"/>
  <c r="Q12145" i="26"/>
  <c r="O12145" i="26"/>
  <c r="N12145" i="26"/>
  <c r="M12145" i="26"/>
  <c r="R12144" i="26"/>
  <c r="Q12144" i="26"/>
  <c r="O12144" i="26"/>
  <c r="N12144" i="26"/>
  <c r="M12144" i="26"/>
  <c r="R12143" i="26"/>
  <c r="Q12143" i="26"/>
  <c r="O12143" i="26"/>
  <c r="N12143" i="26"/>
  <c r="M12143" i="26"/>
  <c r="R12142" i="26"/>
  <c r="Q12142" i="26"/>
  <c r="O12142" i="26"/>
  <c r="N12142" i="26"/>
  <c r="M12142" i="26"/>
  <c r="R12141" i="26"/>
  <c r="Q12141" i="26"/>
  <c r="O12141" i="26"/>
  <c r="N12141" i="26"/>
  <c r="M12141" i="26"/>
  <c r="R12140" i="26"/>
  <c r="Q12140" i="26"/>
  <c r="O12140" i="26"/>
  <c r="N12140" i="26"/>
  <c r="M12140" i="26"/>
  <c r="R12139" i="26"/>
  <c r="Q12139" i="26"/>
  <c r="O12139" i="26"/>
  <c r="N12139" i="26"/>
  <c r="M12139" i="26"/>
  <c r="R12138" i="26"/>
  <c r="Q12138" i="26"/>
  <c r="O12138" i="26"/>
  <c r="N12138" i="26"/>
  <c r="M12138" i="26"/>
  <c r="R12137" i="26"/>
  <c r="Q12137" i="26"/>
  <c r="O12137" i="26"/>
  <c r="N12137" i="26"/>
  <c r="M12137" i="26"/>
  <c r="R12136" i="26"/>
  <c r="Q12136" i="26"/>
  <c r="O12136" i="26"/>
  <c r="N12136" i="26"/>
  <c r="M12136" i="26"/>
  <c r="R12135" i="26"/>
  <c r="Q12135" i="26"/>
  <c r="O12135" i="26"/>
  <c r="N12135" i="26"/>
  <c r="M12135" i="26"/>
  <c r="R12134" i="26"/>
  <c r="Q12134" i="26"/>
  <c r="O12134" i="26"/>
  <c r="N12134" i="26"/>
  <c r="M12134" i="26"/>
  <c r="R12133" i="26"/>
  <c r="Q12133" i="26"/>
  <c r="O12133" i="26"/>
  <c r="N12133" i="26"/>
  <c r="M12133" i="26"/>
  <c r="R12132" i="26"/>
  <c r="Q12132" i="26"/>
  <c r="O12132" i="26"/>
  <c r="N12132" i="26"/>
  <c r="M12132" i="26"/>
  <c r="R12131" i="26"/>
  <c r="Q12131" i="26"/>
  <c r="O12131" i="26"/>
  <c r="N12131" i="26"/>
  <c r="M12131" i="26"/>
  <c r="R12130" i="26"/>
  <c r="Q12130" i="26"/>
  <c r="O12130" i="26"/>
  <c r="N12130" i="26"/>
  <c r="M12130" i="26"/>
  <c r="R12129" i="26"/>
  <c r="Q12129" i="26"/>
  <c r="O12129" i="26"/>
  <c r="N12129" i="26"/>
  <c r="M12129" i="26"/>
  <c r="R12128" i="26"/>
  <c r="Q12128" i="26"/>
  <c r="O12128" i="26"/>
  <c r="N12128" i="26"/>
  <c r="M12128" i="26"/>
  <c r="R12127" i="26"/>
  <c r="Q12127" i="26"/>
  <c r="O12127" i="26"/>
  <c r="N12127" i="26"/>
  <c r="M12127" i="26"/>
  <c r="R12126" i="26"/>
  <c r="Q12126" i="26"/>
  <c r="O12126" i="26"/>
  <c r="N12126" i="26"/>
  <c r="M12126" i="26"/>
  <c r="R12125" i="26"/>
  <c r="Q12125" i="26"/>
  <c r="O12125" i="26"/>
  <c r="N12125" i="26"/>
  <c r="M12125" i="26"/>
  <c r="R12124" i="26"/>
  <c r="Q12124" i="26"/>
  <c r="O12124" i="26"/>
  <c r="N12124" i="26"/>
  <c r="M12124" i="26"/>
  <c r="R12123" i="26"/>
  <c r="Q12123" i="26"/>
  <c r="O12123" i="26"/>
  <c r="N12123" i="26"/>
  <c r="M12123" i="26"/>
  <c r="R12122" i="26"/>
  <c r="Q12122" i="26"/>
  <c r="O12122" i="26"/>
  <c r="N12122" i="26"/>
  <c r="M12122" i="26"/>
  <c r="R12121" i="26"/>
  <c r="Q12121" i="26"/>
  <c r="O12121" i="26"/>
  <c r="N12121" i="26"/>
  <c r="M12121" i="26"/>
  <c r="R12120" i="26"/>
  <c r="Q12120" i="26"/>
  <c r="O12120" i="26"/>
  <c r="N12120" i="26"/>
  <c r="M12120" i="26"/>
  <c r="R12119" i="26"/>
  <c r="Q12119" i="26"/>
  <c r="O12119" i="26"/>
  <c r="N12119" i="26"/>
  <c r="M12119" i="26"/>
  <c r="R12118" i="26"/>
  <c r="Q12118" i="26"/>
  <c r="O12118" i="26"/>
  <c r="N12118" i="26"/>
  <c r="M12118" i="26"/>
  <c r="R12117" i="26"/>
  <c r="Q12117" i="26"/>
  <c r="O12117" i="26"/>
  <c r="N12117" i="26"/>
  <c r="M12117" i="26"/>
  <c r="R12116" i="26"/>
  <c r="Q12116" i="26"/>
  <c r="O12116" i="26"/>
  <c r="N12116" i="26"/>
  <c r="M12116" i="26"/>
  <c r="R12115" i="26"/>
  <c r="Q12115" i="26"/>
  <c r="O12115" i="26"/>
  <c r="N12115" i="26"/>
  <c r="M12115" i="26"/>
  <c r="R12114" i="26"/>
  <c r="Q12114" i="26"/>
  <c r="O12114" i="26"/>
  <c r="N12114" i="26"/>
  <c r="M12114" i="26"/>
  <c r="R12113" i="26"/>
  <c r="Q12113" i="26"/>
  <c r="O12113" i="26"/>
  <c r="N12113" i="26"/>
  <c r="M12113" i="26"/>
  <c r="R12112" i="26"/>
  <c r="Q12112" i="26"/>
  <c r="O12112" i="26"/>
  <c r="N12112" i="26"/>
  <c r="M12112" i="26"/>
  <c r="R12111" i="26"/>
  <c r="Q12111" i="26"/>
  <c r="O12111" i="26"/>
  <c r="N12111" i="26"/>
  <c r="M12111" i="26"/>
  <c r="R12110" i="26"/>
  <c r="Q12110" i="26"/>
  <c r="O12110" i="26"/>
  <c r="N12110" i="26"/>
  <c r="M12110" i="26"/>
  <c r="R12109" i="26"/>
  <c r="Q12109" i="26"/>
  <c r="O12109" i="26"/>
  <c r="N12109" i="26"/>
  <c r="M12109" i="26"/>
  <c r="R12108" i="26"/>
  <c r="Q12108" i="26"/>
  <c r="O12108" i="26"/>
  <c r="N12108" i="26"/>
  <c r="M12108" i="26"/>
  <c r="R12107" i="26"/>
  <c r="Q12107" i="26"/>
  <c r="O12107" i="26"/>
  <c r="N12107" i="26"/>
  <c r="M12107" i="26"/>
  <c r="R12106" i="26"/>
  <c r="Q12106" i="26"/>
  <c r="O12106" i="26"/>
  <c r="N12106" i="26"/>
  <c r="M12106" i="26"/>
  <c r="R12105" i="26"/>
  <c r="Q12105" i="26"/>
  <c r="O12105" i="26"/>
  <c r="N12105" i="26"/>
  <c r="M12105" i="26"/>
  <c r="R12104" i="26"/>
  <c r="Q12104" i="26"/>
  <c r="O12104" i="26"/>
  <c r="N12104" i="26"/>
  <c r="M12104" i="26"/>
  <c r="R12103" i="26"/>
  <c r="Q12103" i="26"/>
  <c r="O12103" i="26"/>
  <c r="N12103" i="26"/>
  <c r="M12103" i="26"/>
  <c r="R12102" i="26"/>
  <c r="Q12102" i="26"/>
  <c r="O12102" i="26"/>
  <c r="N12102" i="26"/>
  <c r="M12102" i="26"/>
  <c r="R12101" i="26"/>
  <c r="Q12101" i="26"/>
  <c r="O12101" i="26"/>
  <c r="N12101" i="26"/>
  <c r="M12101" i="26"/>
  <c r="R12100" i="26"/>
  <c r="Q12100" i="26"/>
  <c r="O12100" i="26"/>
  <c r="N12100" i="26"/>
  <c r="M12100" i="26"/>
  <c r="R12099" i="26"/>
  <c r="Q12099" i="26"/>
  <c r="O12099" i="26"/>
  <c r="N12099" i="26"/>
  <c r="M12099" i="26"/>
  <c r="R12098" i="26"/>
  <c r="Q12098" i="26"/>
  <c r="O12098" i="26"/>
  <c r="N12098" i="26"/>
  <c r="M12098" i="26"/>
  <c r="R12097" i="26"/>
  <c r="Q12097" i="26"/>
  <c r="O12097" i="26"/>
  <c r="N12097" i="26"/>
  <c r="M12097" i="26"/>
  <c r="R12096" i="26"/>
  <c r="Q12096" i="26"/>
  <c r="O12096" i="26"/>
  <c r="N12096" i="26"/>
  <c r="M12096" i="26"/>
  <c r="R12095" i="26"/>
  <c r="Q12095" i="26"/>
  <c r="O12095" i="26"/>
  <c r="N12095" i="26"/>
  <c r="M12095" i="26"/>
  <c r="R12094" i="26"/>
  <c r="Q12094" i="26"/>
  <c r="O12094" i="26"/>
  <c r="N12094" i="26"/>
  <c r="M12094" i="26"/>
  <c r="R12093" i="26"/>
  <c r="Q12093" i="26"/>
  <c r="O12093" i="26"/>
  <c r="N12093" i="26"/>
  <c r="M12093" i="26"/>
  <c r="R12092" i="26"/>
  <c r="Q12092" i="26"/>
  <c r="O12092" i="26"/>
  <c r="N12092" i="26"/>
  <c r="M12092" i="26"/>
  <c r="R12091" i="26"/>
  <c r="Q12091" i="26"/>
  <c r="O12091" i="26"/>
  <c r="N12091" i="26"/>
  <c r="M12091" i="26"/>
  <c r="R12090" i="26"/>
  <c r="Q12090" i="26"/>
  <c r="O12090" i="26"/>
  <c r="N12090" i="26"/>
  <c r="M12090" i="26"/>
  <c r="R12089" i="26"/>
  <c r="Q12089" i="26"/>
  <c r="O12089" i="26"/>
  <c r="N12089" i="26"/>
  <c r="M12089" i="26"/>
  <c r="R12088" i="26"/>
  <c r="Q12088" i="26"/>
  <c r="O12088" i="26"/>
  <c r="N12088" i="26"/>
  <c r="M12088" i="26"/>
  <c r="R12087" i="26"/>
  <c r="Q12087" i="26"/>
  <c r="O12087" i="26"/>
  <c r="N12087" i="26"/>
  <c r="M12087" i="26"/>
  <c r="R12086" i="26"/>
  <c r="Q12086" i="26"/>
  <c r="O12086" i="26"/>
  <c r="N12086" i="26"/>
  <c r="M12086" i="26"/>
  <c r="R12085" i="26"/>
  <c r="Q12085" i="26"/>
  <c r="O12085" i="26"/>
  <c r="N12085" i="26"/>
  <c r="M12085" i="26"/>
  <c r="R12084" i="26"/>
  <c r="Q12084" i="26"/>
  <c r="O12084" i="26"/>
  <c r="N12084" i="26"/>
  <c r="M12084" i="26"/>
  <c r="R12083" i="26"/>
  <c r="Q12083" i="26"/>
  <c r="O12083" i="26"/>
  <c r="N12083" i="26"/>
  <c r="M12083" i="26"/>
  <c r="R12082" i="26"/>
  <c r="Q12082" i="26"/>
  <c r="O12082" i="26"/>
  <c r="N12082" i="26"/>
  <c r="M12082" i="26"/>
  <c r="R12081" i="26"/>
  <c r="Q12081" i="26"/>
  <c r="O12081" i="26"/>
  <c r="N12081" i="26"/>
  <c r="M12081" i="26"/>
  <c r="R12080" i="26"/>
  <c r="Q12080" i="26"/>
  <c r="O12080" i="26"/>
  <c r="N12080" i="26"/>
  <c r="M12080" i="26"/>
  <c r="R12079" i="26"/>
  <c r="Q12079" i="26"/>
  <c r="O12079" i="26"/>
  <c r="N12079" i="26"/>
  <c r="M12079" i="26"/>
  <c r="R12078" i="26"/>
  <c r="Q12078" i="26"/>
  <c r="O12078" i="26"/>
  <c r="N12078" i="26"/>
  <c r="M12078" i="26"/>
  <c r="R12077" i="26"/>
  <c r="Q12077" i="26"/>
  <c r="O12077" i="26"/>
  <c r="N12077" i="26"/>
  <c r="M12077" i="26"/>
  <c r="R12076" i="26"/>
  <c r="Q12076" i="26"/>
  <c r="O12076" i="26"/>
  <c r="N12076" i="26"/>
  <c r="M12076" i="26"/>
  <c r="R12075" i="26"/>
  <c r="Q12075" i="26"/>
  <c r="O12075" i="26"/>
  <c r="N12075" i="26"/>
  <c r="M12075" i="26"/>
  <c r="R12074" i="26"/>
  <c r="Q12074" i="26"/>
  <c r="O12074" i="26"/>
  <c r="N12074" i="26"/>
  <c r="M12074" i="26"/>
  <c r="R12073" i="26"/>
  <c r="Q12073" i="26"/>
  <c r="O12073" i="26"/>
  <c r="N12073" i="26"/>
  <c r="M12073" i="26"/>
  <c r="R12072" i="26"/>
  <c r="Q12072" i="26"/>
  <c r="O12072" i="26"/>
  <c r="N12072" i="26"/>
  <c r="M12072" i="26"/>
  <c r="R12071" i="26"/>
  <c r="Q12071" i="26"/>
  <c r="O12071" i="26"/>
  <c r="N12071" i="26"/>
  <c r="M12071" i="26"/>
  <c r="R12070" i="26"/>
  <c r="Q12070" i="26"/>
  <c r="O12070" i="26"/>
  <c r="N12070" i="26"/>
  <c r="M12070" i="26"/>
  <c r="R12069" i="26"/>
  <c r="Q12069" i="26"/>
  <c r="O12069" i="26"/>
  <c r="N12069" i="26"/>
  <c r="M12069" i="26"/>
  <c r="R12068" i="26"/>
  <c r="Q12068" i="26"/>
  <c r="O12068" i="26"/>
  <c r="N12068" i="26"/>
  <c r="M12068" i="26"/>
  <c r="R12067" i="26"/>
  <c r="Q12067" i="26"/>
  <c r="O12067" i="26"/>
  <c r="N12067" i="26"/>
  <c r="M12067" i="26"/>
  <c r="R12066" i="26"/>
  <c r="Q12066" i="26"/>
  <c r="O12066" i="26"/>
  <c r="N12066" i="26"/>
  <c r="M12066" i="26"/>
  <c r="R12065" i="26"/>
  <c r="Q12065" i="26"/>
  <c r="O12065" i="26"/>
  <c r="N12065" i="26"/>
  <c r="M12065" i="26"/>
  <c r="R12064" i="26"/>
  <c r="Q12064" i="26"/>
  <c r="O12064" i="26"/>
  <c r="N12064" i="26"/>
  <c r="M12064" i="26"/>
  <c r="R12063" i="26"/>
  <c r="Q12063" i="26"/>
  <c r="O12063" i="26"/>
  <c r="N12063" i="26"/>
  <c r="M12063" i="26"/>
  <c r="R12062" i="26"/>
  <c r="Q12062" i="26"/>
  <c r="O12062" i="26"/>
  <c r="N12062" i="26"/>
  <c r="M12062" i="26"/>
  <c r="R12061" i="26"/>
  <c r="Q12061" i="26"/>
  <c r="O12061" i="26"/>
  <c r="N12061" i="26"/>
  <c r="M12061" i="26"/>
  <c r="R12060" i="26"/>
  <c r="Q12060" i="26"/>
  <c r="O12060" i="26"/>
  <c r="N12060" i="26"/>
  <c r="M12060" i="26"/>
  <c r="R12059" i="26"/>
  <c r="Q12059" i="26"/>
  <c r="O12059" i="26"/>
  <c r="N12059" i="26"/>
  <c r="M12059" i="26"/>
  <c r="R12058" i="26"/>
  <c r="Q12058" i="26"/>
  <c r="O12058" i="26"/>
  <c r="N12058" i="26"/>
  <c r="M12058" i="26"/>
  <c r="R12057" i="26"/>
  <c r="Q12057" i="26"/>
  <c r="O12057" i="26"/>
  <c r="N12057" i="26"/>
  <c r="M12057" i="26"/>
  <c r="R12056" i="26"/>
  <c r="Q12056" i="26"/>
  <c r="O12056" i="26"/>
  <c r="N12056" i="26"/>
  <c r="M12056" i="26"/>
  <c r="R12055" i="26"/>
  <c r="Q12055" i="26"/>
  <c r="O12055" i="26"/>
  <c r="N12055" i="26"/>
  <c r="M12055" i="26"/>
  <c r="R12054" i="26"/>
  <c r="Q12054" i="26"/>
  <c r="O12054" i="26"/>
  <c r="N12054" i="26"/>
  <c r="M12054" i="26"/>
  <c r="R12053" i="26"/>
  <c r="Q12053" i="26"/>
  <c r="O12053" i="26"/>
  <c r="N12053" i="26"/>
  <c r="M12053" i="26"/>
  <c r="R12052" i="26"/>
  <c r="Q12052" i="26"/>
  <c r="O12052" i="26"/>
  <c r="N12052" i="26"/>
  <c r="M12052" i="26"/>
  <c r="R12051" i="26"/>
  <c r="Q12051" i="26"/>
  <c r="O12051" i="26"/>
  <c r="N12051" i="26"/>
  <c r="M12051" i="26"/>
  <c r="R12050" i="26"/>
  <c r="Q12050" i="26"/>
  <c r="O12050" i="26"/>
  <c r="N12050" i="26"/>
  <c r="M12050" i="26"/>
  <c r="R12049" i="26"/>
  <c r="Q12049" i="26"/>
  <c r="O12049" i="26"/>
  <c r="N12049" i="26"/>
  <c r="M12049" i="26"/>
  <c r="R12048" i="26"/>
  <c r="Q12048" i="26"/>
  <c r="O12048" i="26"/>
  <c r="N12048" i="26"/>
  <c r="M12048" i="26"/>
  <c r="R12047" i="26"/>
  <c r="Q12047" i="26"/>
  <c r="O12047" i="26"/>
  <c r="N12047" i="26"/>
  <c r="M12047" i="26"/>
  <c r="R12046" i="26"/>
  <c r="Q12046" i="26"/>
  <c r="O12046" i="26"/>
  <c r="N12046" i="26"/>
  <c r="M12046" i="26"/>
  <c r="R12045" i="26"/>
  <c r="Q12045" i="26"/>
  <c r="O12045" i="26"/>
  <c r="N12045" i="26"/>
  <c r="M12045" i="26"/>
  <c r="R12044" i="26"/>
  <c r="Q12044" i="26"/>
  <c r="O12044" i="26"/>
  <c r="N12044" i="26"/>
  <c r="M12044" i="26"/>
  <c r="R12043" i="26"/>
  <c r="Q12043" i="26"/>
  <c r="O12043" i="26"/>
  <c r="N12043" i="26"/>
  <c r="M12043" i="26"/>
  <c r="R12042" i="26"/>
  <c r="Q12042" i="26"/>
  <c r="O12042" i="26"/>
  <c r="N12042" i="26"/>
  <c r="M12042" i="26"/>
  <c r="R12041" i="26"/>
  <c r="Q12041" i="26"/>
  <c r="O12041" i="26"/>
  <c r="N12041" i="26"/>
  <c r="M12041" i="26"/>
  <c r="R12040" i="26"/>
  <c r="Q12040" i="26"/>
  <c r="O12040" i="26"/>
  <c r="N12040" i="26"/>
  <c r="M12040" i="26"/>
  <c r="R12039" i="26"/>
  <c r="Q12039" i="26"/>
  <c r="O12039" i="26"/>
  <c r="N12039" i="26"/>
  <c r="M12039" i="26"/>
  <c r="R12038" i="26"/>
  <c r="Q12038" i="26"/>
  <c r="O12038" i="26"/>
  <c r="N12038" i="26"/>
  <c r="M12038" i="26"/>
  <c r="R12037" i="26"/>
  <c r="Q12037" i="26"/>
  <c r="O12037" i="26"/>
  <c r="N12037" i="26"/>
  <c r="M12037" i="26"/>
  <c r="R12036" i="26"/>
  <c r="Q12036" i="26"/>
  <c r="O12036" i="26"/>
  <c r="N12036" i="26"/>
  <c r="M12036" i="26"/>
  <c r="R12035" i="26"/>
  <c r="Q12035" i="26"/>
  <c r="O12035" i="26"/>
  <c r="N12035" i="26"/>
  <c r="M12035" i="26"/>
  <c r="R12034" i="26"/>
  <c r="Q12034" i="26"/>
  <c r="O12034" i="26"/>
  <c r="N12034" i="26"/>
  <c r="M12034" i="26"/>
  <c r="R12033" i="26"/>
  <c r="Q12033" i="26"/>
  <c r="O12033" i="26"/>
  <c r="N12033" i="26"/>
  <c r="M12033" i="26"/>
  <c r="R12032" i="26"/>
  <c r="Q12032" i="26"/>
  <c r="O12032" i="26"/>
  <c r="N12032" i="26"/>
  <c r="M12032" i="26"/>
  <c r="R12031" i="26"/>
  <c r="Q12031" i="26"/>
  <c r="O12031" i="26"/>
  <c r="N12031" i="26"/>
  <c r="M12031" i="26"/>
  <c r="R12030" i="26"/>
  <c r="Q12030" i="26"/>
  <c r="O12030" i="26"/>
  <c r="N12030" i="26"/>
  <c r="M12030" i="26"/>
  <c r="R12029" i="26"/>
  <c r="Q12029" i="26"/>
  <c r="O12029" i="26"/>
  <c r="N12029" i="26"/>
  <c r="M12029" i="26"/>
  <c r="R12028" i="26"/>
  <c r="Q12028" i="26"/>
  <c r="O12028" i="26"/>
  <c r="N12028" i="26"/>
  <c r="M12028" i="26"/>
  <c r="R12027" i="26"/>
  <c r="Q12027" i="26"/>
  <c r="O12027" i="26"/>
  <c r="N12027" i="26"/>
  <c r="M12027" i="26"/>
  <c r="R12026" i="26"/>
  <c r="Q12026" i="26"/>
  <c r="O12026" i="26"/>
  <c r="N12026" i="26"/>
  <c r="M12026" i="26"/>
  <c r="R12025" i="26"/>
  <c r="Q12025" i="26"/>
  <c r="O12025" i="26"/>
  <c r="N12025" i="26"/>
  <c r="M12025" i="26"/>
  <c r="R12024" i="26"/>
  <c r="Q12024" i="26"/>
  <c r="O12024" i="26"/>
  <c r="N12024" i="26"/>
  <c r="M12024" i="26"/>
  <c r="R12023" i="26"/>
  <c r="Q12023" i="26"/>
  <c r="O12023" i="26"/>
  <c r="N12023" i="26"/>
  <c r="M12023" i="26"/>
  <c r="R12022" i="26"/>
  <c r="Q12022" i="26"/>
  <c r="O12022" i="26"/>
  <c r="N12022" i="26"/>
  <c r="M12022" i="26"/>
  <c r="R12021" i="26"/>
  <c r="Q12021" i="26"/>
  <c r="O12021" i="26"/>
  <c r="N12021" i="26"/>
  <c r="M12021" i="26"/>
  <c r="R12020" i="26"/>
  <c r="Q12020" i="26"/>
  <c r="O12020" i="26"/>
  <c r="N12020" i="26"/>
  <c r="M12020" i="26"/>
  <c r="R12019" i="26"/>
  <c r="Q12019" i="26"/>
  <c r="O12019" i="26"/>
  <c r="N12019" i="26"/>
  <c r="M12019" i="26"/>
  <c r="R12018" i="26"/>
  <c r="Q12018" i="26"/>
  <c r="O12018" i="26"/>
  <c r="N12018" i="26"/>
  <c r="M12018" i="26"/>
  <c r="R12017" i="26"/>
  <c r="Q12017" i="26"/>
  <c r="O12017" i="26"/>
  <c r="N12017" i="26"/>
  <c r="M12017" i="26"/>
  <c r="R12016" i="26"/>
  <c r="Q12016" i="26"/>
  <c r="O12016" i="26"/>
  <c r="N12016" i="26"/>
  <c r="M12016" i="26"/>
  <c r="R12015" i="26"/>
  <c r="Q12015" i="26"/>
  <c r="O12015" i="26"/>
  <c r="N12015" i="26"/>
  <c r="M12015" i="26"/>
  <c r="R12014" i="26"/>
  <c r="Q12014" i="26"/>
  <c r="O12014" i="26"/>
  <c r="N12014" i="26"/>
  <c r="M12014" i="26"/>
  <c r="R12013" i="26"/>
  <c r="Q12013" i="26"/>
  <c r="O12013" i="26"/>
  <c r="N12013" i="26"/>
  <c r="M12013" i="26"/>
  <c r="R12012" i="26"/>
  <c r="Q12012" i="26"/>
  <c r="O12012" i="26"/>
  <c r="N12012" i="26"/>
  <c r="M12012" i="26"/>
  <c r="R12011" i="26"/>
  <c r="Q12011" i="26"/>
  <c r="O12011" i="26"/>
  <c r="N12011" i="26"/>
  <c r="M12011" i="26"/>
  <c r="R12010" i="26"/>
  <c r="Q12010" i="26"/>
  <c r="O12010" i="26"/>
  <c r="N12010" i="26"/>
  <c r="M12010" i="26"/>
  <c r="R12009" i="26"/>
  <c r="Q12009" i="26"/>
  <c r="O12009" i="26"/>
  <c r="N12009" i="26"/>
  <c r="M12009" i="26"/>
  <c r="R12008" i="26"/>
  <c r="Q12008" i="26"/>
  <c r="O12008" i="26"/>
  <c r="N12008" i="26"/>
  <c r="M12008" i="26"/>
  <c r="R12007" i="26"/>
  <c r="Q12007" i="26"/>
  <c r="O12007" i="26"/>
  <c r="N12007" i="26"/>
  <c r="M12007" i="26"/>
  <c r="R12006" i="26"/>
  <c r="Q12006" i="26"/>
  <c r="O12006" i="26"/>
  <c r="N12006" i="26"/>
  <c r="M12006" i="26"/>
  <c r="R12005" i="26"/>
  <c r="Q12005" i="26"/>
  <c r="O12005" i="26"/>
  <c r="N12005" i="26"/>
  <c r="M12005" i="26"/>
  <c r="R12004" i="26"/>
  <c r="Q12004" i="26"/>
  <c r="O12004" i="26"/>
  <c r="N12004" i="26"/>
  <c r="M12004" i="26"/>
  <c r="R12003" i="26"/>
  <c r="Q12003" i="26"/>
  <c r="O12003" i="26"/>
  <c r="N12003" i="26"/>
  <c r="M12003" i="26"/>
  <c r="R12002" i="26"/>
  <c r="Q12002" i="26"/>
  <c r="O12002" i="26"/>
  <c r="N12002" i="26"/>
  <c r="M12002" i="26"/>
  <c r="R12001" i="26"/>
  <c r="Q12001" i="26"/>
  <c r="O12001" i="26"/>
  <c r="N12001" i="26"/>
  <c r="M12001" i="26"/>
  <c r="R12000" i="26"/>
  <c r="Q12000" i="26"/>
  <c r="O12000" i="26"/>
  <c r="N12000" i="26"/>
  <c r="M12000" i="26"/>
  <c r="R11999" i="26"/>
  <c r="Q11999" i="26"/>
  <c r="O11999" i="26"/>
  <c r="N11999" i="26"/>
  <c r="M11999" i="26"/>
  <c r="R11998" i="26"/>
  <c r="Q11998" i="26"/>
  <c r="O11998" i="26"/>
  <c r="N11998" i="26"/>
  <c r="M11998" i="26"/>
  <c r="R11997" i="26"/>
  <c r="Q11997" i="26"/>
  <c r="O11997" i="26"/>
  <c r="N11997" i="26"/>
  <c r="M11997" i="26"/>
  <c r="R11996" i="26"/>
  <c r="Q11996" i="26"/>
  <c r="O11996" i="26"/>
  <c r="N11996" i="26"/>
  <c r="M11996" i="26"/>
  <c r="R11995" i="26"/>
  <c r="Q11995" i="26"/>
  <c r="O11995" i="26"/>
  <c r="N11995" i="26"/>
  <c r="M11995" i="26"/>
  <c r="R11994" i="26"/>
  <c r="Q11994" i="26"/>
  <c r="O11994" i="26"/>
  <c r="N11994" i="26"/>
  <c r="M11994" i="26"/>
  <c r="R11993" i="26"/>
  <c r="Q11993" i="26"/>
  <c r="O11993" i="26"/>
  <c r="N11993" i="26"/>
  <c r="M11993" i="26"/>
  <c r="R11992" i="26"/>
  <c r="Q11992" i="26"/>
  <c r="O11992" i="26"/>
  <c r="N11992" i="26"/>
  <c r="M11992" i="26"/>
  <c r="R11991" i="26"/>
  <c r="Q11991" i="26"/>
  <c r="O11991" i="26"/>
  <c r="N11991" i="26"/>
  <c r="M11991" i="26"/>
  <c r="R11990" i="26"/>
  <c r="Q11990" i="26"/>
  <c r="O11990" i="26"/>
  <c r="N11990" i="26"/>
  <c r="M11990" i="26"/>
  <c r="R11989" i="26"/>
  <c r="Q11989" i="26"/>
  <c r="O11989" i="26"/>
  <c r="N11989" i="26"/>
  <c r="M11989" i="26"/>
  <c r="R11988" i="26"/>
  <c r="Q11988" i="26"/>
  <c r="O11988" i="26"/>
  <c r="N11988" i="26"/>
  <c r="M11988" i="26"/>
  <c r="R11987" i="26"/>
  <c r="Q11987" i="26"/>
  <c r="O11987" i="26"/>
  <c r="N11987" i="26"/>
  <c r="M11987" i="26"/>
  <c r="R11986" i="26"/>
  <c r="Q11986" i="26"/>
  <c r="O11986" i="26"/>
  <c r="N11986" i="26"/>
  <c r="M11986" i="26"/>
  <c r="R11985" i="26"/>
  <c r="Q11985" i="26"/>
  <c r="O11985" i="26"/>
  <c r="N11985" i="26"/>
  <c r="M11985" i="26"/>
  <c r="R11984" i="26"/>
  <c r="Q11984" i="26"/>
  <c r="O11984" i="26"/>
  <c r="N11984" i="26"/>
  <c r="M11984" i="26"/>
  <c r="R11983" i="26"/>
  <c r="Q11983" i="26"/>
  <c r="O11983" i="26"/>
  <c r="N11983" i="26"/>
  <c r="M11983" i="26"/>
  <c r="R11982" i="26"/>
  <c r="Q11982" i="26"/>
  <c r="O11982" i="26"/>
  <c r="N11982" i="26"/>
  <c r="M11982" i="26"/>
  <c r="R11981" i="26"/>
  <c r="Q11981" i="26"/>
  <c r="O11981" i="26"/>
  <c r="N11981" i="26"/>
  <c r="M11981" i="26"/>
  <c r="R11980" i="26"/>
  <c r="Q11980" i="26"/>
  <c r="O11980" i="26"/>
  <c r="N11980" i="26"/>
  <c r="M11980" i="26"/>
  <c r="R11979" i="26"/>
  <c r="Q11979" i="26"/>
  <c r="O11979" i="26"/>
  <c r="N11979" i="26"/>
  <c r="M11979" i="26"/>
  <c r="R11978" i="26"/>
  <c r="Q11978" i="26"/>
  <c r="O11978" i="26"/>
  <c r="N11978" i="26"/>
  <c r="M11978" i="26"/>
  <c r="R11977" i="26"/>
  <c r="Q11977" i="26"/>
  <c r="O11977" i="26"/>
  <c r="N11977" i="26"/>
  <c r="M11977" i="26"/>
  <c r="R11976" i="26"/>
  <c r="Q11976" i="26"/>
  <c r="O11976" i="26"/>
  <c r="N11976" i="26"/>
  <c r="M11976" i="26"/>
  <c r="R11975" i="26"/>
  <c r="Q11975" i="26"/>
  <c r="O11975" i="26"/>
  <c r="N11975" i="26"/>
  <c r="M11975" i="26"/>
  <c r="R11974" i="26"/>
  <c r="Q11974" i="26"/>
  <c r="O11974" i="26"/>
  <c r="N11974" i="26"/>
  <c r="M11974" i="26"/>
  <c r="R11973" i="26"/>
  <c r="Q11973" i="26"/>
  <c r="O11973" i="26"/>
  <c r="N11973" i="26"/>
  <c r="M11973" i="26"/>
  <c r="R11972" i="26"/>
  <c r="Q11972" i="26"/>
  <c r="O11972" i="26"/>
  <c r="N11972" i="26"/>
  <c r="M11972" i="26"/>
  <c r="R11971" i="26"/>
  <c r="Q11971" i="26"/>
  <c r="O11971" i="26"/>
  <c r="N11971" i="26"/>
  <c r="M11971" i="26"/>
  <c r="R11970" i="26"/>
  <c r="Q11970" i="26"/>
  <c r="O11970" i="26"/>
  <c r="N11970" i="26"/>
  <c r="M11970" i="26"/>
  <c r="R11969" i="26"/>
  <c r="Q11969" i="26"/>
  <c r="O11969" i="26"/>
  <c r="N11969" i="26"/>
  <c r="M11969" i="26"/>
  <c r="R11968" i="26"/>
  <c r="Q11968" i="26"/>
  <c r="O11968" i="26"/>
  <c r="N11968" i="26"/>
  <c r="M11968" i="26"/>
  <c r="R11967" i="26"/>
  <c r="Q11967" i="26"/>
  <c r="O11967" i="26"/>
  <c r="N11967" i="26"/>
  <c r="M11967" i="26"/>
  <c r="R11966" i="26"/>
  <c r="Q11966" i="26"/>
  <c r="O11966" i="26"/>
  <c r="N11966" i="26"/>
  <c r="M11966" i="26"/>
  <c r="R11965" i="26"/>
  <c r="Q11965" i="26"/>
  <c r="O11965" i="26"/>
  <c r="N11965" i="26"/>
  <c r="M11965" i="26"/>
  <c r="R11964" i="26"/>
  <c r="Q11964" i="26"/>
  <c r="O11964" i="26"/>
  <c r="N11964" i="26"/>
  <c r="M11964" i="26"/>
  <c r="R11963" i="26"/>
  <c r="Q11963" i="26"/>
  <c r="O11963" i="26"/>
  <c r="N11963" i="26"/>
  <c r="M11963" i="26"/>
  <c r="R11962" i="26"/>
  <c r="Q11962" i="26"/>
  <c r="O11962" i="26"/>
  <c r="N11962" i="26"/>
  <c r="M11962" i="26"/>
  <c r="R11961" i="26"/>
  <c r="Q11961" i="26"/>
  <c r="O11961" i="26"/>
  <c r="N11961" i="26"/>
  <c r="M11961" i="26"/>
  <c r="R11960" i="26"/>
  <c r="Q11960" i="26"/>
  <c r="O11960" i="26"/>
  <c r="N11960" i="26"/>
  <c r="M11960" i="26"/>
  <c r="R11959" i="26"/>
  <c r="Q11959" i="26"/>
  <c r="O11959" i="26"/>
  <c r="N11959" i="26"/>
  <c r="M11959" i="26"/>
  <c r="R11958" i="26"/>
  <c r="Q11958" i="26"/>
  <c r="O11958" i="26"/>
  <c r="N11958" i="26"/>
  <c r="M11958" i="26"/>
  <c r="R11957" i="26"/>
  <c r="Q11957" i="26"/>
  <c r="O11957" i="26"/>
  <c r="N11957" i="26"/>
  <c r="M11957" i="26"/>
  <c r="R11956" i="26"/>
  <c r="Q11956" i="26"/>
  <c r="O11956" i="26"/>
  <c r="N11956" i="26"/>
  <c r="M11956" i="26"/>
  <c r="R11955" i="26"/>
  <c r="Q11955" i="26"/>
  <c r="O11955" i="26"/>
  <c r="N11955" i="26"/>
  <c r="M11955" i="26"/>
  <c r="R11954" i="26"/>
  <c r="Q11954" i="26"/>
  <c r="O11954" i="26"/>
  <c r="N11954" i="26"/>
  <c r="M11954" i="26"/>
  <c r="R11953" i="26"/>
  <c r="Q11953" i="26"/>
  <c r="O11953" i="26"/>
  <c r="N11953" i="26"/>
  <c r="M11953" i="26"/>
  <c r="R11952" i="26"/>
  <c r="Q11952" i="26"/>
  <c r="O11952" i="26"/>
  <c r="N11952" i="26"/>
  <c r="M11952" i="26"/>
  <c r="R11951" i="26"/>
  <c r="Q11951" i="26"/>
  <c r="O11951" i="26"/>
  <c r="N11951" i="26"/>
  <c r="M11951" i="26"/>
  <c r="R11950" i="26"/>
  <c r="Q11950" i="26"/>
  <c r="O11950" i="26"/>
  <c r="N11950" i="26"/>
  <c r="M11950" i="26"/>
  <c r="R11949" i="26"/>
  <c r="Q11949" i="26"/>
  <c r="O11949" i="26"/>
  <c r="N11949" i="26"/>
  <c r="M11949" i="26"/>
  <c r="R11948" i="26"/>
  <c r="Q11948" i="26"/>
  <c r="O11948" i="26"/>
  <c r="N11948" i="26"/>
  <c r="M11948" i="26"/>
  <c r="R11947" i="26"/>
  <c r="Q11947" i="26"/>
  <c r="O11947" i="26"/>
  <c r="N11947" i="26"/>
  <c r="M11947" i="26"/>
  <c r="R11946" i="26"/>
  <c r="Q11946" i="26"/>
  <c r="O11946" i="26"/>
  <c r="N11946" i="26"/>
  <c r="M11946" i="26"/>
  <c r="R11945" i="26"/>
  <c r="Q11945" i="26"/>
  <c r="O11945" i="26"/>
  <c r="N11945" i="26"/>
  <c r="M11945" i="26"/>
  <c r="R11944" i="26"/>
  <c r="Q11944" i="26"/>
  <c r="O11944" i="26"/>
  <c r="N11944" i="26"/>
  <c r="M11944" i="26"/>
  <c r="R11943" i="26"/>
  <c r="Q11943" i="26"/>
  <c r="O11943" i="26"/>
  <c r="N11943" i="26"/>
  <c r="M11943" i="26"/>
  <c r="R11942" i="26"/>
  <c r="Q11942" i="26"/>
  <c r="O11942" i="26"/>
  <c r="N11942" i="26"/>
  <c r="M11942" i="26"/>
  <c r="R11941" i="26"/>
  <c r="Q11941" i="26"/>
  <c r="O11941" i="26"/>
  <c r="N11941" i="26"/>
  <c r="M11941" i="26"/>
  <c r="R11940" i="26"/>
  <c r="Q11940" i="26"/>
  <c r="O11940" i="26"/>
  <c r="N11940" i="26"/>
  <c r="M11940" i="26"/>
  <c r="R11939" i="26"/>
  <c r="Q11939" i="26"/>
  <c r="O11939" i="26"/>
  <c r="N11939" i="26"/>
  <c r="M11939" i="26"/>
  <c r="R11938" i="26"/>
  <c r="Q11938" i="26"/>
  <c r="O11938" i="26"/>
  <c r="N11938" i="26"/>
  <c r="M11938" i="26"/>
  <c r="R11937" i="26"/>
  <c r="Q11937" i="26"/>
  <c r="O11937" i="26"/>
  <c r="N11937" i="26"/>
  <c r="M11937" i="26"/>
  <c r="R11936" i="26"/>
  <c r="Q11936" i="26"/>
  <c r="O11936" i="26"/>
  <c r="N11936" i="26"/>
  <c r="M11936" i="26"/>
  <c r="R11935" i="26"/>
  <c r="Q11935" i="26"/>
  <c r="O11935" i="26"/>
  <c r="N11935" i="26"/>
  <c r="M11935" i="26"/>
  <c r="R11934" i="26"/>
  <c r="Q11934" i="26"/>
  <c r="O11934" i="26"/>
  <c r="N11934" i="26"/>
  <c r="M11934" i="26"/>
  <c r="R11933" i="26"/>
  <c r="Q11933" i="26"/>
  <c r="O11933" i="26"/>
  <c r="N11933" i="26"/>
  <c r="M11933" i="26"/>
  <c r="R11932" i="26"/>
  <c r="Q11932" i="26"/>
  <c r="O11932" i="26"/>
  <c r="N11932" i="26"/>
  <c r="M11932" i="26"/>
  <c r="R11931" i="26"/>
  <c r="Q11931" i="26"/>
  <c r="O11931" i="26"/>
  <c r="N11931" i="26"/>
  <c r="M11931" i="26"/>
  <c r="R11930" i="26"/>
  <c r="Q11930" i="26"/>
  <c r="O11930" i="26"/>
  <c r="N11930" i="26"/>
  <c r="M11930" i="26"/>
  <c r="R11929" i="26"/>
  <c r="Q11929" i="26"/>
  <c r="O11929" i="26"/>
  <c r="N11929" i="26"/>
  <c r="M11929" i="26"/>
  <c r="R11928" i="26"/>
  <c r="Q11928" i="26"/>
  <c r="O11928" i="26"/>
  <c r="N11928" i="26"/>
  <c r="M11928" i="26"/>
  <c r="R11927" i="26"/>
  <c r="Q11927" i="26"/>
  <c r="O11927" i="26"/>
  <c r="N11927" i="26"/>
  <c r="M11927" i="26"/>
  <c r="R11926" i="26"/>
  <c r="Q11926" i="26"/>
  <c r="O11926" i="26"/>
  <c r="N11926" i="26"/>
  <c r="M11926" i="26"/>
  <c r="R11925" i="26"/>
  <c r="Q11925" i="26"/>
  <c r="O11925" i="26"/>
  <c r="N11925" i="26"/>
  <c r="M11925" i="26"/>
  <c r="R11924" i="26"/>
  <c r="Q11924" i="26"/>
  <c r="O11924" i="26"/>
  <c r="N11924" i="26"/>
  <c r="M11924" i="26"/>
  <c r="R11923" i="26"/>
  <c r="Q11923" i="26"/>
  <c r="O11923" i="26"/>
  <c r="N11923" i="26"/>
  <c r="M11923" i="26"/>
  <c r="R11922" i="26"/>
  <c r="Q11922" i="26"/>
  <c r="O11922" i="26"/>
  <c r="N11922" i="26"/>
  <c r="M11922" i="26"/>
  <c r="R11921" i="26"/>
  <c r="Q11921" i="26"/>
  <c r="O11921" i="26"/>
  <c r="N11921" i="26"/>
  <c r="M11921" i="26"/>
  <c r="R11920" i="26"/>
  <c r="Q11920" i="26"/>
  <c r="O11920" i="26"/>
  <c r="N11920" i="26"/>
  <c r="M11920" i="26"/>
  <c r="R11919" i="26"/>
  <c r="Q11919" i="26"/>
  <c r="O11919" i="26"/>
  <c r="N11919" i="26"/>
  <c r="M11919" i="26"/>
  <c r="R11918" i="26"/>
  <c r="Q11918" i="26"/>
  <c r="O11918" i="26"/>
  <c r="N11918" i="26"/>
  <c r="M11918" i="26"/>
  <c r="R11917" i="26"/>
  <c r="Q11917" i="26"/>
  <c r="O11917" i="26"/>
  <c r="N11917" i="26"/>
  <c r="M11917" i="26"/>
  <c r="R11916" i="26"/>
  <c r="Q11916" i="26"/>
  <c r="O11916" i="26"/>
  <c r="N11916" i="26"/>
  <c r="M11916" i="26"/>
  <c r="R11915" i="26"/>
  <c r="Q11915" i="26"/>
  <c r="O11915" i="26"/>
  <c r="N11915" i="26"/>
  <c r="M11915" i="26"/>
  <c r="R11914" i="26"/>
  <c r="Q11914" i="26"/>
  <c r="O11914" i="26"/>
  <c r="N11914" i="26"/>
  <c r="M11914" i="26"/>
  <c r="R11913" i="26"/>
  <c r="Q11913" i="26"/>
  <c r="O11913" i="26"/>
  <c r="N11913" i="26"/>
  <c r="M11913" i="26"/>
  <c r="R11912" i="26"/>
  <c r="Q11912" i="26"/>
  <c r="O11912" i="26"/>
  <c r="N11912" i="26"/>
  <c r="M11912" i="26"/>
  <c r="R11911" i="26"/>
  <c r="Q11911" i="26"/>
  <c r="O11911" i="26"/>
  <c r="N11911" i="26"/>
  <c r="M11911" i="26"/>
  <c r="R11910" i="26"/>
  <c r="Q11910" i="26"/>
  <c r="O11910" i="26"/>
  <c r="N11910" i="26"/>
  <c r="M11910" i="26"/>
  <c r="R11909" i="26"/>
  <c r="Q11909" i="26"/>
  <c r="O11909" i="26"/>
  <c r="N11909" i="26"/>
  <c r="M11909" i="26"/>
  <c r="R11908" i="26"/>
  <c r="Q11908" i="26"/>
  <c r="O11908" i="26"/>
  <c r="N11908" i="26"/>
  <c r="M11908" i="26"/>
  <c r="R11907" i="26"/>
  <c r="Q11907" i="26"/>
  <c r="O11907" i="26"/>
  <c r="N11907" i="26"/>
  <c r="M11907" i="26"/>
  <c r="R11906" i="26"/>
  <c r="Q11906" i="26"/>
  <c r="O11906" i="26"/>
  <c r="N11906" i="26"/>
  <c r="M11906" i="26"/>
  <c r="R11905" i="26"/>
  <c r="Q11905" i="26"/>
  <c r="O11905" i="26"/>
  <c r="N11905" i="26"/>
  <c r="M11905" i="26"/>
  <c r="R11904" i="26"/>
  <c r="Q11904" i="26"/>
  <c r="O11904" i="26"/>
  <c r="N11904" i="26"/>
  <c r="M11904" i="26"/>
  <c r="R11903" i="26"/>
  <c r="Q11903" i="26"/>
  <c r="O11903" i="26"/>
  <c r="N11903" i="26"/>
  <c r="M11903" i="26"/>
  <c r="R11902" i="26"/>
  <c r="Q11902" i="26"/>
  <c r="O11902" i="26"/>
  <c r="N11902" i="26"/>
  <c r="M11902" i="26"/>
  <c r="R11901" i="26"/>
  <c r="Q11901" i="26"/>
  <c r="O11901" i="26"/>
  <c r="N11901" i="26"/>
  <c r="M11901" i="26"/>
  <c r="R11900" i="26"/>
  <c r="Q11900" i="26"/>
  <c r="O11900" i="26"/>
  <c r="N11900" i="26"/>
  <c r="M11900" i="26"/>
  <c r="R11899" i="26"/>
  <c r="Q11899" i="26"/>
  <c r="O11899" i="26"/>
  <c r="N11899" i="26"/>
  <c r="M11899" i="26"/>
  <c r="R11898" i="26"/>
  <c r="Q11898" i="26"/>
  <c r="O11898" i="26"/>
  <c r="N11898" i="26"/>
  <c r="M11898" i="26"/>
  <c r="R11897" i="26"/>
  <c r="Q11897" i="26"/>
  <c r="O11897" i="26"/>
  <c r="N11897" i="26"/>
  <c r="M11897" i="26"/>
  <c r="R11896" i="26"/>
  <c r="Q11896" i="26"/>
  <c r="O11896" i="26"/>
  <c r="N11896" i="26"/>
  <c r="M11896" i="26"/>
  <c r="R11895" i="26"/>
  <c r="Q11895" i="26"/>
  <c r="O11895" i="26"/>
  <c r="N11895" i="26"/>
  <c r="M11895" i="26"/>
  <c r="R11894" i="26"/>
  <c r="Q11894" i="26"/>
  <c r="O11894" i="26"/>
  <c r="N11894" i="26"/>
  <c r="M11894" i="26"/>
  <c r="R11893" i="26"/>
  <c r="Q11893" i="26"/>
  <c r="O11893" i="26"/>
  <c r="N11893" i="26"/>
  <c r="M11893" i="26"/>
  <c r="R11892" i="26"/>
  <c r="Q11892" i="26"/>
  <c r="O11892" i="26"/>
  <c r="N11892" i="26"/>
  <c r="M11892" i="26"/>
  <c r="R11891" i="26"/>
  <c r="Q11891" i="26"/>
  <c r="O11891" i="26"/>
  <c r="N11891" i="26"/>
  <c r="M11891" i="26"/>
  <c r="R11890" i="26"/>
  <c r="Q11890" i="26"/>
  <c r="O11890" i="26"/>
  <c r="N11890" i="26"/>
  <c r="M11890" i="26"/>
  <c r="R11889" i="26"/>
  <c r="Q11889" i="26"/>
  <c r="O11889" i="26"/>
  <c r="N11889" i="26"/>
  <c r="M11889" i="26"/>
  <c r="R11888" i="26"/>
  <c r="Q11888" i="26"/>
  <c r="O11888" i="26"/>
  <c r="N11888" i="26"/>
  <c r="M11888" i="26"/>
  <c r="R11887" i="26"/>
  <c r="Q11887" i="26"/>
  <c r="O11887" i="26"/>
  <c r="N11887" i="26"/>
  <c r="M11887" i="26"/>
  <c r="R11886" i="26"/>
  <c r="Q11886" i="26"/>
  <c r="O11886" i="26"/>
  <c r="N11886" i="26"/>
  <c r="M11886" i="26"/>
  <c r="R11885" i="26"/>
  <c r="Q11885" i="26"/>
  <c r="O11885" i="26"/>
  <c r="N11885" i="26"/>
  <c r="M11885" i="26"/>
  <c r="R11884" i="26"/>
  <c r="Q11884" i="26"/>
  <c r="O11884" i="26"/>
  <c r="N11884" i="26"/>
  <c r="M11884" i="26"/>
  <c r="R11883" i="26"/>
  <c r="Q11883" i="26"/>
  <c r="O11883" i="26"/>
  <c r="N11883" i="26"/>
  <c r="M11883" i="26"/>
  <c r="R11882" i="26"/>
  <c r="Q11882" i="26"/>
  <c r="O11882" i="26"/>
  <c r="N11882" i="26"/>
  <c r="M11882" i="26"/>
  <c r="R11881" i="26"/>
  <c r="Q11881" i="26"/>
  <c r="O11881" i="26"/>
  <c r="N11881" i="26"/>
  <c r="M11881" i="26"/>
  <c r="R11880" i="26"/>
  <c r="Q11880" i="26"/>
  <c r="O11880" i="26"/>
  <c r="N11880" i="26"/>
  <c r="M11880" i="26"/>
  <c r="R11879" i="26"/>
  <c r="Q11879" i="26"/>
  <c r="O11879" i="26"/>
  <c r="N11879" i="26"/>
  <c r="M11879" i="26"/>
  <c r="R11878" i="26"/>
  <c r="Q11878" i="26"/>
  <c r="O11878" i="26"/>
  <c r="N11878" i="26"/>
  <c r="M11878" i="26"/>
  <c r="R11877" i="26"/>
  <c r="Q11877" i="26"/>
  <c r="O11877" i="26"/>
  <c r="N11877" i="26"/>
  <c r="M11877" i="26"/>
  <c r="R11876" i="26"/>
  <c r="Q11876" i="26"/>
  <c r="O11876" i="26"/>
  <c r="N11876" i="26"/>
  <c r="M11876" i="26"/>
  <c r="R11875" i="26"/>
  <c r="Q11875" i="26"/>
  <c r="O11875" i="26"/>
  <c r="N11875" i="26"/>
  <c r="M11875" i="26"/>
  <c r="R11874" i="26"/>
  <c r="Q11874" i="26"/>
  <c r="O11874" i="26"/>
  <c r="N11874" i="26"/>
  <c r="M11874" i="26"/>
  <c r="R11873" i="26"/>
  <c r="Q11873" i="26"/>
  <c r="O11873" i="26"/>
  <c r="N11873" i="26"/>
  <c r="M11873" i="26"/>
  <c r="R11872" i="26"/>
  <c r="Q11872" i="26"/>
  <c r="O11872" i="26"/>
  <c r="N11872" i="26"/>
  <c r="M11872" i="26"/>
  <c r="R11871" i="26"/>
  <c r="Q11871" i="26"/>
  <c r="O11871" i="26"/>
  <c r="N11871" i="26"/>
  <c r="M11871" i="26"/>
  <c r="R11870" i="26"/>
  <c r="Q11870" i="26"/>
  <c r="O11870" i="26"/>
  <c r="N11870" i="26"/>
  <c r="M11870" i="26"/>
  <c r="R11869" i="26"/>
  <c r="Q11869" i="26"/>
  <c r="O11869" i="26"/>
  <c r="N11869" i="26"/>
  <c r="M11869" i="26"/>
  <c r="R11868" i="26"/>
  <c r="Q11868" i="26"/>
  <c r="O11868" i="26"/>
  <c r="N11868" i="26"/>
  <c r="M11868" i="26"/>
  <c r="R11867" i="26"/>
  <c r="Q11867" i="26"/>
  <c r="O11867" i="26"/>
  <c r="N11867" i="26"/>
  <c r="M11867" i="26"/>
  <c r="R11866" i="26"/>
  <c r="Q11866" i="26"/>
  <c r="O11866" i="26"/>
  <c r="N11866" i="26"/>
  <c r="M11866" i="26"/>
  <c r="R11865" i="26"/>
  <c r="Q11865" i="26"/>
  <c r="O11865" i="26"/>
  <c r="N11865" i="26"/>
  <c r="M11865" i="26"/>
  <c r="R11864" i="26"/>
  <c r="Q11864" i="26"/>
  <c r="O11864" i="26"/>
  <c r="N11864" i="26"/>
  <c r="M11864" i="26"/>
  <c r="R11863" i="26"/>
  <c r="Q11863" i="26"/>
  <c r="O11863" i="26"/>
  <c r="N11863" i="26"/>
  <c r="M11863" i="26"/>
  <c r="R11862" i="26"/>
  <c r="Q11862" i="26"/>
  <c r="O11862" i="26"/>
  <c r="N11862" i="26"/>
  <c r="M11862" i="26"/>
  <c r="R11861" i="26"/>
  <c r="Q11861" i="26"/>
  <c r="O11861" i="26"/>
  <c r="N11861" i="26"/>
  <c r="M11861" i="26"/>
  <c r="R11860" i="26"/>
  <c r="Q11860" i="26"/>
  <c r="O11860" i="26"/>
  <c r="N11860" i="26"/>
  <c r="M11860" i="26"/>
  <c r="R11859" i="26"/>
  <c r="Q11859" i="26"/>
  <c r="O11859" i="26"/>
  <c r="N11859" i="26"/>
  <c r="M11859" i="26"/>
  <c r="R11858" i="26"/>
  <c r="Q11858" i="26"/>
  <c r="O11858" i="26"/>
  <c r="N11858" i="26"/>
  <c r="M11858" i="26"/>
  <c r="R11857" i="26"/>
  <c r="Q11857" i="26"/>
  <c r="O11857" i="26"/>
  <c r="N11857" i="26"/>
  <c r="M11857" i="26"/>
  <c r="R11856" i="26"/>
  <c r="Q11856" i="26"/>
  <c r="O11856" i="26"/>
  <c r="N11856" i="26"/>
  <c r="M11856" i="26"/>
  <c r="R11855" i="26"/>
  <c r="Q11855" i="26"/>
  <c r="O11855" i="26"/>
  <c r="N11855" i="26"/>
  <c r="M11855" i="26"/>
  <c r="R11854" i="26"/>
  <c r="Q11854" i="26"/>
  <c r="O11854" i="26"/>
  <c r="N11854" i="26"/>
  <c r="M11854" i="26"/>
  <c r="R11853" i="26"/>
  <c r="Q11853" i="26"/>
  <c r="O11853" i="26"/>
  <c r="N11853" i="26"/>
  <c r="M11853" i="26"/>
  <c r="R11852" i="26"/>
  <c r="Q11852" i="26"/>
  <c r="O11852" i="26"/>
  <c r="N11852" i="26"/>
  <c r="M11852" i="26"/>
  <c r="R11851" i="26"/>
  <c r="Q11851" i="26"/>
  <c r="O11851" i="26"/>
  <c r="N11851" i="26"/>
  <c r="M11851" i="26"/>
  <c r="R11850" i="26"/>
  <c r="Q11850" i="26"/>
  <c r="O11850" i="26"/>
  <c r="N11850" i="26"/>
  <c r="M11850" i="26"/>
  <c r="R11849" i="26"/>
  <c r="Q11849" i="26"/>
  <c r="O11849" i="26"/>
  <c r="N11849" i="26"/>
  <c r="M11849" i="26"/>
  <c r="R11848" i="26"/>
  <c r="Q11848" i="26"/>
  <c r="O11848" i="26"/>
  <c r="N11848" i="26"/>
  <c r="M11848" i="26"/>
  <c r="R11847" i="26"/>
  <c r="Q11847" i="26"/>
  <c r="O11847" i="26"/>
  <c r="N11847" i="26"/>
  <c r="M11847" i="26"/>
  <c r="R11846" i="26"/>
  <c r="Q11846" i="26"/>
  <c r="O11846" i="26"/>
  <c r="N11846" i="26"/>
  <c r="M11846" i="26"/>
  <c r="R11845" i="26"/>
  <c r="Q11845" i="26"/>
  <c r="O11845" i="26"/>
  <c r="N11845" i="26"/>
  <c r="M11845" i="26"/>
  <c r="R11844" i="26"/>
  <c r="Q11844" i="26"/>
  <c r="O11844" i="26"/>
  <c r="N11844" i="26"/>
  <c r="M11844" i="26"/>
  <c r="R11843" i="26"/>
  <c r="Q11843" i="26"/>
  <c r="O11843" i="26"/>
  <c r="N11843" i="26"/>
  <c r="M11843" i="26"/>
  <c r="R11842" i="26"/>
  <c r="Q11842" i="26"/>
  <c r="O11842" i="26"/>
  <c r="N11842" i="26"/>
  <c r="M11842" i="26"/>
  <c r="R11841" i="26"/>
  <c r="Q11841" i="26"/>
  <c r="O11841" i="26"/>
  <c r="N11841" i="26"/>
  <c r="M11841" i="26"/>
  <c r="R11840" i="26"/>
  <c r="Q11840" i="26"/>
  <c r="O11840" i="26"/>
  <c r="N11840" i="26"/>
  <c r="M11840" i="26"/>
  <c r="R11839" i="26"/>
  <c r="Q11839" i="26"/>
  <c r="O11839" i="26"/>
  <c r="N11839" i="26"/>
  <c r="M11839" i="26"/>
  <c r="R11838" i="26"/>
  <c r="Q11838" i="26"/>
  <c r="O11838" i="26"/>
  <c r="N11838" i="26"/>
  <c r="M11838" i="26"/>
  <c r="R11837" i="26"/>
  <c r="Q11837" i="26"/>
  <c r="O11837" i="26"/>
  <c r="N11837" i="26"/>
  <c r="M11837" i="26"/>
  <c r="R11836" i="26"/>
  <c r="Q11836" i="26"/>
  <c r="O11836" i="26"/>
  <c r="N11836" i="26"/>
  <c r="M11836" i="26"/>
  <c r="R11835" i="26"/>
  <c r="Q11835" i="26"/>
  <c r="O11835" i="26"/>
  <c r="N11835" i="26"/>
  <c r="M11835" i="26"/>
  <c r="R11834" i="26"/>
  <c r="Q11834" i="26"/>
  <c r="O11834" i="26"/>
  <c r="N11834" i="26"/>
  <c r="M11834" i="26"/>
  <c r="R11833" i="26"/>
  <c r="Q11833" i="26"/>
  <c r="O11833" i="26"/>
  <c r="N11833" i="26"/>
  <c r="M11833" i="26"/>
  <c r="R11832" i="26"/>
  <c r="Q11832" i="26"/>
  <c r="O11832" i="26"/>
  <c r="N11832" i="26"/>
  <c r="M11832" i="26"/>
  <c r="R11831" i="26"/>
  <c r="Q11831" i="26"/>
  <c r="O11831" i="26"/>
  <c r="N11831" i="26"/>
  <c r="M11831" i="26"/>
  <c r="R11830" i="26"/>
  <c r="Q11830" i="26"/>
  <c r="O11830" i="26"/>
  <c r="N11830" i="26"/>
  <c r="M11830" i="26"/>
  <c r="R11829" i="26"/>
  <c r="Q11829" i="26"/>
  <c r="O11829" i="26"/>
  <c r="N11829" i="26"/>
  <c r="M11829" i="26"/>
  <c r="R11828" i="26"/>
  <c r="Q11828" i="26"/>
  <c r="O11828" i="26"/>
  <c r="N11828" i="26"/>
  <c r="M11828" i="26"/>
  <c r="R11827" i="26"/>
  <c r="Q11827" i="26"/>
  <c r="O11827" i="26"/>
  <c r="N11827" i="26"/>
  <c r="M11827" i="26"/>
  <c r="R11826" i="26"/>
  <c r="Q11826" i="26"/>
  <c r="O11826" i="26"/>
  <c r="N11826" i="26"/>
  <c r="M11826" i="26"/>
  <c r="R11825" i="26"/>
  <c r="Q11825" i="26"/>
  <c r="O11825" i="26"/>
  <c r="N11825" i="26"/>
  <c r="M11825" i="26"/>
  <c r="R11824" i="26"/>
  <c r="Q11824" i="26"/>
  <c r="O11824" i="26"/>
  <c r="N11824" i="26"/>
  <c r="M11824" i="26"/>
  <c r="R11823" i="26"/>
  <c r="Q11823" i="26"/>
  <c r="O11823" i="26"/>
  <c r="N11823" i="26"/>
  <c r="M11823" i="26"/>
  <c r="R11822" i="26"/>
  <c r="Q11822" i="26"/>
  <c r="O11822" i="26"/>
  <c r="N11822" i="26"/>
  <c r="M11822" i="26"/>
  <c r="R11821" i="26"/>
  <c r="Q11821" i="26"/>
  <c r="O11821" i="26"/>
  <c r="N11821" i="26"/>
  <c r="M11821" i="26"/>
  <c r="R11820" i="26"/>
  <c r="Q11820" i="26"/>
  <c r="O11820" i="26"/>
  <c r="N11820" i="26"/>
  <c r="M11820" i="26"/>
  <c r="R11819" i="26"/>
  <c r="Q11819" i="26"/>
  <c r="O11819" i="26"/>
  <c r="N11819" i="26"/>
  <c r="M11819" i="26"/>
  <c r="R11818" i="26"/>
  <c r="Q11818" i="26"/>
  <c r="O11818" i="26"/>
  <c r="N11818" i="26"/>
  <c r="M11818" i="26"/>
  <c r="R11817" i="26"/>
  <c r="Q11817" i="26"/>
  <c r="O11817" i="26"/>
  <c r="N11817" i="26"/>
  <c r="M11817" i="26"/>
  <c r="R11816" i="26"/>
  <c r="Q11816" i="26"/>
  <c r="O11816" i="26"/>
  <c r="N11816" i="26"/>
  <c r="M11816" i="26"/>
  <c r="R11815" i="26"/>
  <c r="Q11815" i="26"/>
  <c r="O11815" i="26"/>
  <c r="N11815" i="26"/>
  <c r="M11815" i="26"/>
  <c r="R11814" i="26"/>
  <c r="Q11814" i="26"/>
  <c r="O11814" i="26"/>
  <c r="N11814" i="26"/>
  <c r="M11814" i="26"/>
  <c r="R11813" i="26"/>
  <c r="Q11813" i="26"/>
  <c r="O11813" i="26"/>
  <c r="N11813" i="26"/>
  <c r="M11813" i="26"/>
  <c r="R11812" i="26"/>
  <c r="Q11812" i="26"/>
  <c r="O11812" i="26"/>
  <c r="N11812" i="26"/>
  <c r="M11812" i="26"/>
  <c r="R11811" i="26"/>
  <c r="Q11811" i="26"/>
  <c r="O11811" i="26"/>
  <c r="N11811" i="26"/>
  <c r="M11811" i="26"/>
  <c r="R11810" i="26"/>
  <c r="Q11810" i="26"/>
  <c r="O11810" i="26"/>
  <c r="N11810" i="26"/>
  <c r="M11810" i="26"/>
  <c r="R11809" i="26"/>
  <c r="Q11809" i="26"/>
  <c r="O11809" i="26"/>
  <c r="N11809" i="26"/>
  <c r="M11809" i="26"/>
  <c r="R11808" i="26"/>
  <c r="Q11808" i="26"/>
  <c r="O11808" i="26"/>
  <c r="N11808" i="26"/>
  <c r="M11808" i="26"/>
  <c r="R11807" i="26"/>
  <c r="Q11807" i="26"/>
  <c r="O11807" i="26"/>
  <c r="N11807" i="26"/>
  <c r="M11807" i="26"/>
  <c r="R11806" i="26"/>
  <c r="Q11806" i="26"/>
  <c r="O11806" i="26"/>
  <c r="N11806" i="26"/>
  <c r="M11806" i="26"/>
  <c r="R11805" i="26"/>
  <c r="Q11805" i="26"/>
  <c r="O11805" i="26"/>
  <c r="N11805" i="26"/>
  <c r="M11805" i="26"/>
  <c r="R11804" i="26"/>
  <c r="Q11804" i="26"/>
  <c r="O11804" i="26"/>
  <c r="N11804" i="26"/>
  <c r="M11804" i="26"/>
  <c r="R11803" i="26"/>
  <c r="Q11803" i="26"/>
  <c r="O11803" i="26"/>
  <c r="N11803" i="26"/>
  <c r="M11803" i="26"/>
  <c r="R11802" i="26"/>
  <c r="Q11802" i="26"/>
  <c r="O11802" i="26"/>
  <c r="N11802" i="26"/>
  <c r="M11802" i="26"/>
  <c r="R11801" i="26"/>
  <c r="Q11801" i="26"/>
  <c r="O11801" i="26"/>
  <c r="N11801" i="26"/>
  <c r="M11801" i="26"/>
  <c r="R11800" i="26"/>
  <c r="Q11800" i="26"/>
  <c r="O11800" i="26"/>
  <c r="N11800" i="26"/>
  <c r="M11800" i="26"/>
  <c r="R11799" i="26"/>
  <c r="Q11799" i="26"/>
  <c r="O11799" i="26"/>
  <c r="N11799" i="26"/>
  <c r="M11799" i="26"/>
  <c r="R11798" i="26"/>
  <c r="Q11798" i="26"/>
  <c r="O11798" i="26"/>
  <c r="N11798" i="26"/>
  <c r="M11798" i="26"/>
  <c r="R11797" i="26"/>
  <c r="Q11797" i="26"/>
  <c r="O11797" i="26"/>
  <c r="N11797" i="26"/>
  <c r="M11797" i="26"/>
  <c r="R11796" i="26"/>
  <c r="Q11796" i="26"/>
  <c r="O11796" i="26"/>
  <c r="N11796" i="26"/>
  <c r="M11796" i="26"/>
  <c r="R11795" i="26"/>
  <c r="Q11795" i="26"/>
  <c r="O11795" i="26"/>
  <c r="N11795" i="26"/>
  <c r="M11795" i="26"/>
  <c r="R11794" i="26"/>
  <c r="Q11794" i="26"/>
  <c r="O11794" i="26"/>
  <c r="N11794" i="26"/>
  <c r="M11794" i="26"/>
  <c r="R11793" i="26"/>
  <c r="Q11793" i="26"/>
  <c r="O11793" i="26"/>
  <c r="N11793" i="26"/>
  <c r="M11793" i="26"/>
  <c r="R11792" i="26"/>
  <c r="Q11792" i="26"/>
  <c r="O11792" i="26"/>
  <c r="N11792" i="26"/>
  <c r="M11792" i="26"/>
  <c r="R11791" i="26"/>
  <c r="Q11791" i="26"/>
  <c r="O11791" i="26"/>
  <c r="N11791" i="26"/>
  <c r="M11791" i="26"/>
  <c r="R11790" i="26"/>
  <c r="Q11790" i="26"/>
  <c r="O11790" i="26"/>
  <c r="N11790" i="26"/>
  <c r="M11790" i="26"/>
  <c r="R11789" i="26"/>
  <c r="Q11789" i="26"/>
  <c r="O11789" i="26"/>
  <c r="N11789" i="26"/>
  <c r="M11789" i="26"/>
  <c r="R11788" i="26"/>
  <c r="Q11788" i="26"/>
  <c r="O11788" i="26"/>
  <c r="N11788" i="26"/>
  <c r="M11788" i="26"/>
  <c r="R11787" i="26"/>
  <c r="Q11787" i="26"/>
  <c r="O11787" i="26"/>
  <c r="N11787" i="26"/>
  <c r="M11787" i="26"/>
  <c r="R11786" i="26"/>
  <c r="Q11786" i="26"/>
  <c r="O11786" i="26"/>
  <c r="N11786" i="26"/>
  <c r="M11786" i="26"/>
  <c r="R11785" i="26"/>
  <c r="Q11785" i="26"/>
  <c r="O11785" i="26"/>
  <c r="N11785" i="26"/>
  <c r="M11785" i="26"/>
  <c r="R11784" i="26"/>
  <c r="Q11784" i="26"/>
  <c r="O11784" i="26"/>
  <c r="N11784" i="26"/>
  <c r="M11784" i="26"/>
  <c r="R11783" i="26"/>
  <c r="Q11783" i="26"/>
  <c r="O11783" i="26"/>
  <c r="N11783" i="26"/>
  <c r="M11783" i="26"/>
  <c r="R11782" i="26"/>
  <c r="Q11782" i="26"/>
  <c r="O11782" i="26"/>
  <c r="N11782" i="26"/>
  <c r="M11782" i="26"/>
  <c r="R11781" i="26"/>
  <c r="Q11781" i="26"/>
  <c r="O11781" i="26"/>
  <c r="N11781" i="26"/>
  <c r="M11781" i="26"/>
  <c r="R11780" i="26"/>
  <c r="Q11780" i="26"/>
  <c r="O11780" i="26"/>
  <c r="N11780" i="26"/>
  <c r="M11780" i="26"/>
  <c r="R11779" i="26"/>
  <c r="Q11779" i="26"/>
  <c r="O11779" i="26"/>
  <c r="N11779" i="26"/>
  <c r="M11779" i="26"/>
  <c r="R11778" i="26"/>
  <c r="Q11778" i="26"/>
  <c r="O11778" i="26"/>
  <c r="N11778" i="26"/>
  <c r="M11778" i="26"/>
  <c r="R11777" i="26"/>
  <c r="Q11777" i="26"/>
  <c r="O11777" i="26"/>
  <c r="N11777" i="26"/>
  <c r="M11777" i="26"/>
  <c r="R11776" i="26"/>
  <c r="Q11776" i="26"/>
  <c r="O11776" i="26"/>
  <c r="N11776" i="26"/>
  <c r="M11776" i="26"/>
  <c r="R11775" i="26"/>
  <c r="Q11775" i="26"/>
  <c r="O11775" i="26"/>
  <c r="N11775" i="26"/>
  <c r="M11775" i="26"/>
  <c r="R11774" i="26"/>
  <c r="Q11774" i="26"/>
  <c r="O11774" i="26"/>
  <c r="N11774" i="26"/>
  <c r="M11774" i="26"/>
  <c r="R11773" i="26"/>
  <c r="Q11773" i="26"/>
  <c r="O11773" i="26"/>
  <c r="N11773" i="26"/>
  <c r="M11773" i="26"/>
  <c r="R11772" i="26"/>
  <c r="Q11772" i="26"/>
  <c r="O11772" i="26"/>
  <c r="N11772" i="26"/>
  <c r="M11772" i="26"/>
  <c r="R11771" i="26"/>
  <c r="Q11771" i="26"/>
  <c r="O11771" i="26"/>
  <c r="N11771" i="26"/>
  <c r="M11771" i="26"/>
  <c r="R11770" i="26"/>
  <c r="Q11770" i="26"/>
  <c r="O11770" i="26"/>
  <c r="N11770" i="26"/>
  <c r="M11770" i="26"/>
  <c r="R11769" i="26"/>
  <c r="Q11769" i="26"/>
  <c r="O11769" i="26"/>
  <c r="N11769" i="26"/>
  <c r="M11769" i="26"/>
  <c r="R11768" i="26"/>
  <c r="Q11768" i="26"/>
  <c r="O11768" i="26"/>
  <c r="N11768" i="26"/>
  <c r="M11768" i="26"/>
  <c r="R11767" i="26"/>
  <c r="Q11767" i="26"/>
  <c r="O11767" i="26"/>
  <c r="N11767" i="26"/>
  <c r="M11767" i="26"/>
  <c r="R11766" i="26"/>
  <c r="Q11766" i="26"/>
  <c r="O11766" i="26"/>
  <c r="N11766" i="26"/>
  <c r="M11766" i="26"/>
  <c r="R11765" i="26"/>
  <c r="Q11765" i="26"/>
  <c r="O11765" i="26"/>
  <c r="N11765" i="26"/>
  <c r="M11765" i="26"/>
  <c r="R11764" i="26"/>
  <c r="Q11764" i="26"/>
  <c r="O11764" i="26"/>
  <c r="N11764" i="26"/>
  <c r="M11764" i="26"/>
  <c r="R11763" i="26"/>
  <c r="Q11763" i="26"/>
  <c r="O11763" i="26"/>
  <c r="N11763" i="26"/>
  <c r="M11763" i="26"/>
  <c r="R11762" i="26"/>
  <c r="Q11762" i="26"/>
  <c r="O11762" i="26"/>
  <c r="N11762" i="26"/>
  <c r="M11762" i="26"/>
  <c r="R11761" i="26"/>
  <c r="Q11761" i="26"/>
  <c r="O11761" i="26"/>
  <c r="N11761" i="26"/>
  <c r="M11761" i="26"/>
  <c r="R11760" i="26"/>
  <c r="Q11760" i="26"/>
  <c r="O11760" i="26"/>
  <c r="N11760" i="26"/>
  <c r="M11760" i="26"/>
  <c r="R11759" i="26"/>
  <c r="Q11759" i="26"/>
  <c r="O11759" i="26"/>
  <c r="N11759" i="26"/>
  <c r="M11759" i="26"/>
  <c r="R11758" i="26"/>
  <c r="Q11758" i="26"/>
  <c r="O11758" i="26"/>
  <c r="N11758" i="26"/>
  <c r="M11758" i="26"/>
  <c r="R11757" i="26"/>
  <c r="Q11757" i="26"/>
  <c r="O11757" i="26"/>
  <c r="N11757" i="26"/>
  <c r="M11757" i="26"/>
  <c r="R11756" i="26"/>
  <c r="Q11756" i="26"/>
  <c r="O11756" i="26"/>
  <c r="N11756" i="26"/>
  <c r="M11756" i="26"/>
  <c r="R11755" i="26"/>
  <c r="Q11755" i="26"/>
  <c r="O11755" i="26"/>
  <c r="N11755" i="26"/>
  <c r="M11755" i="26"/>
  <c r="R11754" i="26"/>
  <c r="Q11754" i="26"/>
  <c r="O11754" i="26"/>
  <c r="N11754" i="26"/>
  <c r="M11754" i="26"/>
  <c r="R11753" i="26"/>
  <c r="Q11753" i="26"/>
  <c r="O11753" i="26"/>
  <c r="N11753" i="26"/>
  <c r="M11753" i="26"/>
  <c r="R11752" i="26"/>
  <c r="Q11752" i="26"/>
  <c r="O11752" i="26"/>
  <c r="N11752" i="26"/>
  <c r="M11752" i="26"/>
  <c r="R11751" i="26"/>
  <c r="Q11751" i="26"/>
  <c r="O11751" i="26"/>
  <c r="N11751" i="26"/>
  <c r="M11751" i="26"/>
  <c r="R11750" i="26"/>
  <c r="Q11750" i="26"/>
  <c r="O11750" i="26"/>
  <c r="N11750" i="26"/>
  <c r="M11750" i="26"/>
  <c r="R11749" i="26"/>
  <c r="Q11749" i="26"/>
  <c r="O11749" i="26"/>
  <c r="N11749" i="26"/>
  <c r="M11749" i="26"/>
  <c r="R11748" i="26"/>
  <c r="Q11748" i="26"/>
  <c r="O11748" i="26"/>
  <c r="N11748" i="26"/>
  <c r="M11748" i="26"/>
  <c r="R11747" i="26"/>
  <c r="Q11747" i="26"/>
  <c r="O11747" i="26"/>
  <c r="N11747" i="26"/>
  <c r="M11747" i="26"/>
  <c r="R11746" i="26"/>
  <c r="Q11746" i="26"/>
  <c r="O11746" i="26"/>
  <c r="N11746" i="26"/>
  <c r="M11746" i="26"/>
  <c r="R11745" i="26"/>
  <c r="Q11745" i="26"/>
  <c r="O11745" i="26"/>
  <c r="N11745" i="26"/>
  <c r="M11745" i="26"/>
  <c r="R11744" i="26"/>
  <c r="Q11744" i="26"/>
  <c r="O11744" i="26"/>
  <c r="N11744" i="26"/>
  <c r="M11744" i="26"/>
  <c r="R11743" i="26"/>
  <c r="Q11743" i="26"/>
  <c r="O11743" i="26"/>
  <c r="N11743" i="26"/>
  <c r="M11743" i="26"/>
  <c r="R11742" i="26"/>
  <c r="Q11742" i="26"/>
  <c r="O11742" i="26"/>
  <c r="N11742" i="26"/>
  <c r="M11742" i="26"/>
  <c r="R11741" i="26"/>
  <c r="Q11741" i="26"/>
  <c r="O11741" i="26"/>
  <c r="N11741" i="26"/>
  <c r="M11741" i="26"/>
  <c r="R11740" i="26"/>
  <c r="Q11740" i="26"/>
  <c r="O11740" i="26"/>
  <c r="N11740" i="26"/>
  <c r="M11740" i="26"/>
  <c r="R11739" i="26"/>
  <c r="Q11739" i="26"/>
  <c r="O11739" i="26"/>
  <c r="N11739" i="26"/>
  <c r="M11739" i="26"/>
  <c r="R11738" i="26"/>
  <c r="Q11738" i="26"/>
  <c r="O11738" i="26"/>
  <c r="N11738" i="26"/>
  <c r="M11738" i="26"/>
  <c r="R11737" i="26"/>
  <c r="Q11737" i="26"/>
  <c r="O11737" i="26"/>
  <c r="N11737" i="26"/>
  <c r="M11737" i="26"/>
  <c r="R11736" i="26"/>
  <c r="Q11736" i="26"/>
  <c r="O11736" i="26"/>
  <c r="N11736" i="26"/>
  <c r="M11736" i="26"/>
  <c r="R11735" i="26"/>
  <c r="Q11735" i="26"/>
  <c r="O11735" i="26"/>
  <c r="N11735" i="26"/>
  <c r="M11735" i="26"/>
  <c r="R11734" i="26"/>
  <c r="Q11734" i="26"/>
  <c r="O11734" i="26"/>
  <c r="N11734" i="26"/>
  <c r="M11734" i="26"/>
  <c r="R11733" i="26"/>
  <c r="Q11733" i="26"/>
  <c r="O11733" i="26"/>
  <c r="N11733" i="26"/>
  <c r="M11733" i="26"/>
  <c r="R11732" i="26"/>
  <c r="Q11732" i="26"/>
  <c r="O11732" i="26"/>
  <c r="N11732" i="26"/>
  <c r="M11732" i="26"/>
  <c r="R11731" i="26"/>
  <c r="Q11731" i="26"/>
  <c r="O11731" i="26"/>
  <c r="N11731" i="26"/>
  <c r="M11731" i="26"/>
  <c r="R11730" i="26"/>
  <c r="Q11730" i="26"/>
  <c r="O11730" i="26"/>
  <c r="N11730" i="26"/>
  <c r="M11730" i="26"/>
  <c r="R11729" i="26"/>
  <c r="Q11729" i="26"/>
  <c r="O11729" i="26"/>
  <c r="N11729" i="26"/>
  <c r="M11729" i="26"/>
  <c r="R11728" i="26"/>
  <c r="Q11728" i="26"/>
  <c r="O11728" i="26"/>
  <c r="N11728" i="26"/>
  <c r="M11728" i="26"/>
  <c r="R11727" i="26"/>
  <c r="Q11727" i="26"/>
  <c r="O11727" i="26"/>
  <c r="N11727" i="26"/>
  <c r="M11727" i="26"/>
  <c r="R11726" i="26"/>
  <c r="Q11726" i="26"/>
  <c r="O11726" i="26"/>
  <c r="N11726" i="26"/>
  <c r="M11726" i="26"/>
  <c r="R11725" i="26"/>
  <c r="Q11725" i="26"/>
  <c r="O11725" i="26"/>
  <c r="N11725" i="26"/>
  <c r="M11725" i="26"/>
  <c r="R11724" i="26"/>
  <c r="Q11724" i="26"/>
  <c r="O11724" i="26"/>
  <c r="N11724" i="26"/>
  <c r="M11724" i="26"/>
  <c r="R11723" i="26"/>
  <c r="Q11723" i="26"/>
  <c r="O11723" i="26"/>
  <c r="N11723" i="26"/>
  <c r="M11723" i="26"/>
  <c r="R11722" i="26"/>
  <c r="Q11722" i="26"/>
  <c r="O11722" i="26"/>
  <c r="N11722" i="26"/>
  <c r="M11722" i="26"/>
  <c r="R11721" i="26"/>
  <c r="Q11721" i="26"/>
  <c r="O11721" i="26"/>
  <c r="N11721" i="26"/>
  <c r="M11721" i="26"/>
  <c r="R11720" i="26"/>
  <c r="Q11720" i="26"/>
  <c r="O11720" i="26"/>
  <c r="N11720" i="26"/>
  <c r="M11720" i="26"/>
  <c r="R11719" i="26"/>
  <c r="Q11719" i="26"/>
  <c r="O11719" i="26"/>
  <c r="N11719" i="26"/>
  <c r="M11719" i="26"/>
  <c r="R11718" i="26"/>
  <c r="Q11718" i="26"/>
  <c r="O11718" i="26"/>
  <c r="N11718" i="26"/>
  <c r="M11718" i="26"/>
  <c r="R11717" i="26"/>
  <c r="Q11717" i="26"/>
  <c r="O11717" i="26"/>
  <c r="N11717" i="26"/>
  <c r="M11717" i="26"/>
  <c r="R11716" i="26"/>
  <c r="Q11716" i="26"/>
  <c r="O11716" i="26"/>
  <c r="N11716" i="26"/>
  <c r="M11716" i="26"/>
  <c r="R11715" i="26"/>
  <c r="Q11715" i="26"/>
  <c r="O11715" i="26"/>
  <c r="N11715" i="26"/>
  <c r="M11715" i="26"/>
  <c r="R11714" i="26"/>
  <c r="Q11714" i="26"/>
  <c r="O11714" i="26"/>
  <c r="N11714" i="26"/>
  <c r="M11714" i="26"/>
  <c r="R11713" i="26"/>
  <c r="Q11713" i="26"/>
  <c r="O11713" i="26"/>
  <c r="N11713" i="26"/>
  <c r="M11713" i="26"/>
  <c r="R11712" i="26"/>
  <c r="Q11712" i="26"/>
  <c r="O11712" i="26"/>
  <c r="N11712" i="26"/>
  <c r="M11712" i="26"/>
  <c r="R11711" i="26"/>
  <c r="Q11711" i="26"/>
  <c r="O11711" i="26"/>
  <c r="N11711" i="26"/>
  <c r="M11711" i="26"/>
  <c r="R11710" i="26"/>
  <c r="Q11710" i="26"/>
  <c r="O11710" i="26"/>
  <c r="N11710" i="26"/>
  <c r="M11710" i="26"/>
  <c r="R11709" i="26"/>
  <c r="Q11709" i="26"/>
  <c r="O11709" i="26"/>
  <c r="N11709" i="26"/>
  <c r="M11709" i="26"/>
  <c r="R11708" i="26"/>
  <c r="Q11708" i="26"/>
  <c r="O11708" i="26"/>
  <c r="N11708" i="26"/>
  <c r="M11708" i="26"/>
  <c r="R11707" i="26"/>
  <c r="Q11707" i="26"/>
  <c r="O11707" i="26"/>
  <c r="N11707" i="26"/>
  <c r="M11707" i="26"/>
  <c r="R11706" i="26"/>
  <c r="Q11706" i="26"/>
  <c r="O11706" i="26"/>
  <c r="N11706" i="26"/>
  <c r="M11706" i="26"/>
  <c r="R11705" i="26"/>
  <c r="Q11705" i="26"/>
  <c r="O11705" i="26"/>
  <c r="N11705" i="26"/>
  <c r="M11705" i="26"/>
  <c r="R11704" i="26"/>
  <c r="Q11704" i="26"/>
  <c r="O11704" i="26"/>
  <c r="N11704" i="26"/>
  <c r="M11704" i="26"/>
  <c r="R11703" i="26"/>
  <c r="Q11703" i="26"/>
  <c r="O11703" i="26"/>
  <c r="N11703" i="26"/>
  <c r="M11703" i="26"/>
  <c r="R11702" i="26"/>
  <c r="Q11702" i="26"/>
  <c r="O11702" i="26"/>
  <c r="N11702" i="26"/>
  <c r="M11702" i="26"/>
  <c r="R11701" i="26"/>
  <c r="Q11701" i="26"/>
  <c r="O11701" i="26"/>
  <c r="N11701" i="26"/>
  <c r="M11701" i="26"/>
  <c r="R11700" i="26"/>
  <c r="Q11700" i="26"/>
  <c r="O11700" i="26"/>
  <c r="N11700" i="26"/>
  <c r="M11700" i="26"/>
  <c r="R11699" i="26"/>
  <c r="Q11699" i="26"/>
  <c r="O11699" i="26"/>
  <c r="N11699" i="26"/>
  <c r="M11699" i="26"/>
  <c r="R11698" i="26"/>
  <c r="Q11698" i="26"/>
  <c r="O11698" i="26"/>
  <c r="N11698" i="26"/>
  <c r="M11698" i="26"/>
  <c r="R11697" i="26"/>
  <c r="Q11697" i="26"/>
  <c r="O11697" i="26"/>
  <c r="N11697" i="26"/>
  <c r="M11697" i="26"/>
  <c r="R11696" i="26"/>
  <c r="Q11696" i="26"/>
  <c r="O11696" i="26"/>
  <c r="N11696" i="26"/>
  <c r="M11696" i="26"/>
  <c r="R11695" i="26"/>
  <c r="Q11695" i="26"/>
  <c r="O11695" i="26"/>
  <c r="N11695" i="26"/>
  <c r="M11695" i="26"/>
  <c r="R11694" i="26"/>
  <c r="Q11694" i="26"/>
  <c r="O11694" i="26"/>
  <c r="N11694" i="26"/>
  <c r="M11694" i="26"/>
  <c r="R11693" i="26"/>
  <c r="Q11693" i="26"/>
  <c r="O11693" i="26"/>
  <c r="N11693" i="26"/>
  <c r="M11693" i="26"/>
  <c r="R11692" i="26"/>
  <c r="Q11692" i="26"/>
  <c r="O11692" i="26"/>
  <c r="N11692" i="26"/>
  <c r="M11692" i="26"/>
  <c r="R11691" i="26"/>
  <c r="Q11691" i="26"/>
  <c r="O11691" i="26"/>
  <c r="N11691" i="26"/>
  <c r="M11691" i="26"/>
  <c r="R11690" i="26"/>
  <c r="Q11690" i="26"/>
  <c r="O11690" i="26"/>
  <c r="N11690" i="26"/>
  <c r="M11690" i="26"/>
  <c r="R11689" i="26"/>
  <c r="Q11689" i="26"/>
  <c r="O11689" i="26"/>
  <c r="N11689" i="26"/>
  <c r="M11689" i="26"/>
  <c r="R11688" i="26"/>
  <c r="Q11688" i="26"/>
  <c r="O11688" i="26"/>
  <c r="N11688" i="26"/>
  <c r="M11688" i="26"/>
  <c r="R11687" i="26"/>
  <c r="Q11687" i="26"/>
  <c r="O11687" i="26"/>
  <c r="N11687" i="26"/>
  <c r="M11687" i="26"/>
  <c r="R11686" i="26"/>
  <c r="Q11686" i="26"/>
  <c r="O11686" i="26"/>
  <c r="N11686" i="26"/>
  <c r="M11686" i="26"/>
  <c r="R11685" i="26"/>
  <c r="Q11685" i="26"/>
  <c r="O11685" i="26"/>
  <c r="N11685" i="26"/>
  <c r="M11685" i="26"/>
  <c r="R11684" i="26"/>
  <c r="Q11684" i="26"/>
  <c r="O11684" i="26"/>
  <c r="N11684" i="26"/>
  <c r="M11684" i="26"/>
  <c r="R11683" i="26"/>
  <c r="Q11683" i="26"/>
  <c r="O11683" i="26"/>
  <c r="N11683" i="26"/>
  <c r="M11683" i="26"/>
  <c r="R11682" i="26"/>
  <c r="Q11682" i="26"/>
  <c r="O11682" i="26"/>
  <c r="N11682" i="26"/>
  <c r="M11682" i="26"/>
  <c r="R11681" i="26"/>
  <c r="Q11681" i="26"/>
  <c r="O11681" i="26"/>
  <c r="N11681" i="26"/>
  <c r="M11681" i="26"/>
  <c r="R11680" i="26"/>
  <c r="Q11680" i="26"/>
  <c r="O11680" i="26"/>
  <c r="N11680" i="26"/>
  <c r="M11680" i="26"/>
  <c r="R11679" i="26"/>
  <c r="Q11679" i="26"/>
  <c r="O11679" i="26"/>
  <c r="N11679" i="26"/>
  <c r="M11679" i="26"/>
  <c r="R11678" i="26"/>
  <c r="Q11678" i="26"/>
  <c r="O11678" i="26"/>
  <c r="N11678" i="26"/>
  <c r="M11678" i="26"/>
  <c r="R11677" i="26"/>
  <c r="Q11677" i="26"/>
  <c r="O11677" i="26"/>
  <c r="N11677" i="26"/>
  <c r="M11677" i="26"/>
  <c r="R11676" i="26"/>
  <c r="Q11676" i="26"/>
  <c r="O11676" i="26"/>
  <c r="N11676" i="26"/>
  <c r="M11676" i="26"/>
  <c r="R11675" i="26"/>
  <c r="Q11675" i="26"/>
  <c r="O11675" i="26"/>
  <c r="N11675" i="26"/>
  <c r="M11675" i="26"/>
  <c r="R11674" i="26"/>
  <c r="Q11674" i="26"/>
  <c r="O11674" i="26"/>
  <c r="N11674" i="26"/>
  <c r="M11674" i="26"/>
  <c r="R11673" i="26"/>
  <c r="Q11673" i="26"/>
  <c r="O11673" i="26"/>
  <c r="N11673" i="26"/>
  <c r="M11673" i="26"/>
  <c r="R11672" i="26"/>
  <c r="Q11672" i="26"/>
  <c r="O11672" i="26"/>
  <c r="N11672" i="26"/>
  <c r="M11672" i="26"/>
  <c r="R11671" i="26"/>
  <c r="Q11671" i="26"/>
  <c r="O11671" i="26"/>
  <c r="N11671" i="26"/>
  <c r="M11671" i="26"/>
  <c r="R11670" i="26"/>
  <c r="Q11670" i="26"/>
  <c r="O11670" i="26"/>
  <c r="N11670" i="26"/>
  <c r="M11670" i="26"/>
  <c r="R11669" i="26"/>
  <c r="Q11669" i="26"/>
  <c r="O11669" i="26"/>
  <c r="N11669" i="26"/>
  <c r="M11669" i="26"/>
  <c r="R11668" i="26"/>
  <c r="Q11668" i="26"/>
  <c r="O11668" i="26"/>
  <c r="N11668" i="26"/>
  <c r="M11668" i="26"/>
  <c r="R11667" i="26"/>
  <c r="Q11667" i="26"/>
  <c r="O11667" i="26"/>
  <c r="N11667" i="26"/>
  <c r="M11667" i="26"/>
  <c r="R11666" i="26"/>
  <c r="Q11666" i="26"/>
  <c r="O11666" i="26"/>
  <c r="N11666" i="26"/>
  <c r="M11666" i="26"/>
  <c r="R11665" i="26"/>
  <c r="Q11665" i="26"/>
  <c r="O11665" i="26"/>
  <c r="N11665" i="26"/>
  <c r="M11665" i="26"/>
  <c r="R11664" i="26"/>
  <c r="Q11664" i="26"/>
  <c r="O11664" i="26"/>
  <c r="N11664" i="26"/>
  <c r="M11664" i="26"/>
  <c r="R11663" i="26"/>
  <c r="Q11663" i="26"/>
  <c r="O11663" i="26"/>
  <c r="N11663" i="26"/>
  <c r="M11663" i="26"/>
  <c r="R11662" i="26"/>
  <c r="Q11662" i="26"/>
  <c r="O11662" i="26"/>
  <c r="N11662" i="26"/>
  <c r="M11662" i="26"/>
  <c r="R11661" i="26"/>
  <c r="Q11661" i="26"/>
  <c r="O11661" i="26"/>
  <c r="N11661" i="26"/>
  <c r="M11661" i="26"/>
  <c r="R11660" i="26"/>
  <c r="Q11660" i="26"/>
  <c r="O11660" i="26"/>
  <c r="N11660" i="26"/>
  <c r="M11660" i="26"/>
  <c r="R11659" i="26"/>
  <c r="Q11659" i="26"/>
  <c r="O11659" i="26"/>
  <c r="N11659" i="26"/>
  <c r="M11659" i="26"/>
  <c r="R11658" i="26"/>
  <c r="Q11658" i="26"/>
  <c r="O11658" i="26"/>
  <c r="N11658" i="26"/>
  <c r="M11658" i="26"/>
  <c r="R11657" i="26"/>
  <c r="Q11657" i="26"/>
  <c r="O11657" i="26"/>
  <c r="N11657" i="26"/>
  <c r="M11657" i="26"/>
  <c r="R11656" i="26"/>
  <c r="Q11656" i="26"/>
  <c r="O11656" i="26"/>
  <c r="N11656" i="26"/>
  <c r="M11656" i="26"/>
  <c r="R11655" i="26"/>
  <c r="Q11655" i="26"/>
  <c r="O11655" i="26"/>
  <c r="N11655" i="26"/>
  <c r="M11655" i="26"/>
  <c r="R11654" i="26"/>
  <c r="Q11654" i="26"/>
  <c r="O11654" i="26"/>
  <c r="N11654" i="26"/>
  <c r="M11654" i="26"/>
  <c r="R11653" i="26"/>
  <c r="Q11653" i="26"/>
  <c r="O11653" i="26"/>
  <c r="N11653" i="26"/>
  <c r="M11653" i="26"/>
  <c r="R11652" i="26"/>
  <c r="Q11652" i="26"/>
  <c r="O11652" i="26"/>
  <c r="N11652" i="26"/>
  <c r="M11652" i="26"/>
  <c r="R11651" i="26"/>
  <c r="Q11651" i="26"/>
  <c r="O11651" i="26"/>
  <c r="N11651" i="26"/>
  <c r="M11651" i="26"/>
  <c r="R11650" i="26"/>
  <c r="Q11650" i="26"/>
  <c r="O11650" i="26"/>
  <c r="N11650" i="26"/>
  <c r="M11650" i="26"/>
  <c r="R11649" i="26"/>
  <c r="Q11649" i="26"/>
  <c r="O11649" i="26"/>
  <c r="N11649" i="26"/>
  <c r="M11649" i="26"/>
  <c r="R11648" i="26"/>
  <c r="Q11648" i="26"/>
  <c r="O11648" i="26"/>
  <c r="N11648" i="26"/>
  <c r="M11648" i="26"/>
  <c r="R11647" i="26"/>
  <c r="Q11647" i="26"/>
  <c r="O11647" i="26"/>
  <c r="N11647" i="26"/>
  <c r="M11647" i="26"/>
  <c r="R11646" i="26"/>
  <c r="Q11646" i="26"/>
  <c r="O11646" i="26"/>
  <c r="N11646" i="26"/>
  <c r="M11646" i="26"/>
  <c r="R11645" i="26"/>
  <c r="Q11645" i="26"/>
  <c r="O11645" i="26"/>
  <c r="N11645" i="26"/>
  <c r="M11645" i="26"/>
  <c r="R11644" i="26"/>
  <c r="Q11644" i="26"/>
  <c r="O11644" i="26"/>
  <c r="N11644" i="26"/>
  <c r="M11644" i="26"/>
  <c r="R11643" i="26"/>
  <c r="Q11643" i="26"/>
  <c r="O11643" i="26"/>
  <c r="N11643" i="26"/>
  <c r="M11643" i="26"/>
  <c r="R11642" i="26"/>
  <c r="Q11642" i="26"/>
  <c r="O11642" i="26"/>
  <c r="N11642" i="26"/>
  <c r="M11642" i="26"/>
  <c r="R11641" i="26"/>
  <c r="Q11641" i="26"/>
  <c r="O11641" i="26"/>
  <c r="N11641" i="26"/>
  <c r="M11641" i="26"/>
  <c r="R11640" i="26"/>
  <c r="Q11640" i="26"/>
  <c r="O11640" i="26"/>
  <c r="N11640" i="26"/>
  <c r="M11640" i="26"/>
  <c r="R11639" i="26"/>
  <c r="Q11639" i="26"/>
  <c r="O11639" i="26"/>
  <c r="N11639" i="26"/>
  <c r="M11639" i="26"/>
  <c r="R11638" i="26"/>
  <c r="Q11638" i="26"/>
  <c r="O11638" i="26"/>
  <c r="N11638" i="26"/>
  <c r="M11638" i="26"/>
  <c r="R11637" i="26"/>
  <c r="Q11637" i="26"/>
  <c r="O11637" i="26"/>
  <c r="N11637" i="26"/>
  <c r="M11637" i="26"/>
  <c r="R11636" i="26"/>
  <c r="Q11636" i="26"/>
  <c r="O11636" i="26"/>
  <c r="N11636" i="26"/>
  <c r="M11636" i="26"/>
  <c r="R11635" i="26"/>
  <c r="Q11635" i="26"/>
  <c r="O11635" i="26"/>
  <c r="N11635" i="26"/>
  <c r="M11635" i="26"/>
  <c r="R11634" i="26"/>
  <c r="Q11634" i="26"/>
  <c r="O11634" i="26"/>
  <c r="N11634" i="26"/>
  <c r="M11634" i="26"/>
  <c r="R11633" i="26"/>
  <c r="Q11633" i="26"/>
  <c r="O11633" i="26"/>
  <c r="N11633" i="26"/>
  <c r="M11633" i="26"/>
  <c r="R11632" i="26"/>
  <c r="Q11632" i="26"/>
  <c r="O11632" i="26"/>
  <c r="N11632" i="26"/>
  <c r="M11632" i="26"/>
  <c r="R11631" i="26"/>
  <c r="Q11631" i="26"/>
  <c r="O11631" i="26"/>
  <c r="N11631" i="26"/>
  <c r="M11631" i="26"/>
  <c r="R11630" i="26"/>
  <c r="Q11630" i="26"/>
  <c r="O11630" i="26"/>
  <c r="N11630" i="26"/>
  <c r="M11630" i="26"/>
  <c r="R11629" i="26"/>
  <c r="Q11629" i="26"/>
  <c r="O11629" i="26"/>
  <c r="N11629" i="26"/>
  <c r="M11629" i="26"/>
  <c r="R11628" i="26"/>
  <c r="Q11628" i="26"/>
  <c r="O11628" i="26"/>
  <c r="N11628" i="26"/>
  <c r="M11628" i="26"/>
  <c r="R11627" i="26"/>
  <c r="Q11627" i="26"/>
  <c r="O11627" i="26"/>
  <c r="N11627" i="26"/>
  <c r="M11627" i="26"/>
  <c r="R11626" i="26"/>
  <c r="Q11626" i="26"/>
  <c r="O11626" i="26"/>
  <c r="N11626" i="26"/>
  <c r="M11626" i="26"/>
  <c r="R11625" i="26"/>
  <c r="Q11625" i="26"/>
  <c r="O11625" i="26"/>
  <c r="N11625" i="26"/>
  <c r="M11625" i="26"/>
  <c r="R11624" i="26"/>
  <c r="Q11624" i="26"/>
  <c r="O11624" i="26"/>
  <c r="N11624" i="26"/>
  <c r="M11624" i="26"/>
  <c r="R11623" i="26"/>
  <c r="Q11623" i="26"/>
  <c r="O11623" i="26"/>
  <c r="N11623" i="26"/>
  <c r="M11623" i="26"/>
  <c r="R11622" i="26"/>
  <c r="Q11622" i="26"/>
  <c r="O11622" i="26"/>
  <c r="N11622" i="26"/>
  <c r="M11622" i="26"/>
  <c r="R11621" i="26"/>
  <c r="Q11621" i="26"/>
  <c r="O11621" i="26"/>
  <c r="N11621" i="26"/>
  <c r="M11621" i="26"/>
  <c r="R11620" i="26"/>
  <c r="Q11620" i="26"/>
  <c r="O11620" i="26"/>
  <c r="N11620" i="26"/>
  <c r="M11620" i="26"/>
  <c r="R11619" i="26"/>
  <c r="Q11619" i="26"/>
  <c r="O11619" i="26"/>
  <c r="N11619" i="26"/>
  <c r="M11619" i="26"/>
  <c r="R11618" i="26"/>
  <c r="Q11618" i="26"/>
  <c r="O11618" i="26"/>
  <c r="N11618" i="26"/>
  <c r="M11618" i="26"/>
  <c r="R11617" i="26"/>
  <c r="Q11617" i="26"/>
  <c r="O11617" i="26"/>
  <c r="N11617" i="26"/>
  <c r="M11617" i="26"/>
  <c r="R11616" i="26"/>
  <c r="Q11616" i="26"/>
  <c r="O11616" i="26"/>
  <c r="N11616" i="26"/>
  <c r="M11616" i="26"/>
  <c r="R11615" i="26"/>
  <c r="Q11615" i="26"/>
  <c r="O11615" i="26"/>
  <c r="N11615" i="26"/>
  <c r="M11615" i="26"/>
  <c r="R11614" i="26"/>
  <c r="Q11614" i="26"/>
  <c r="O11614" i="26"/>
  <c r="N11614" i="26"/>
  <c r="M11614" i="26"/>
  <c r="R11613" i="26"/>
  <c r="Q11613" i="26"/>
  <c r="O11613" i="26"/>
  <c r="N11613" i="26"/>
  <c r="M11613" i="26"/>
  <c r="R11612" i="26"/>
  <c r="Q11612" i="26"/>
  <c r="O11612" i="26"/>
  <c r="N11612" i="26"/>
  <c r="M11612" i="26"/>
  <c r="R11611" i="26"/>
  <c r="Q11611" i="26"/>
  <c r="O11611" i="26"/>
  <c r="N11611" i="26"/>
  <c r="M11611" i="26"/>
  <c r="R11610" i="26"/>
  <c r="Q11610" i="26"/>
  <c r="O11610" i="26"/>
  <c r="N11610" i="26"/>
  <c r="M11610" i="26"/>
  <c r="R11609" i="26"/>
  <c r="Q11609" i="26"/>
  <c r="O11609" i="26"/>
  <c r="N11609" i="26"/>
  <c r="M11609" i="26"/>
  <c r="R11608" i="26"/>
  <c r="Q11608" i="26"/>
  <c r="O11608" i="26"/>
  <c r="N11608" i="26"/>
  <c r="M11608" i="26"/>
  <c r="R11607" i="26"/>
  <c r="Q11607" i="26"/>
  <c r="O11607" i="26"/>
  <c r="N11607" i="26"/>
  <c r="M11607" i="26"/>
  <c r="R11606" i="26"/>
  <c r="Q11606" i="26"/>
  <c r="O11606" i="26"/>
  <c r="N11606" i="26"/>
  <c r="M11606" i="26"/>
  <c r="R11605" i="26"/>
  <c r="Q11605" i="26"/>
  <c r="O11605" i="26"/>
  <c r="N11605" i="26"/>
  <c r="M11605" i="26"/>
  <c r="R11604" i="26"/>
  <c r="Q11604" i="26"/>
  <c r="O11604" i="26"/>
  <c r="N11604" i="26"/>
  <c r="M11604" i="26"/>
  <c r="R11603" i="26"/>
  <c r="Q11603" i="26"/>
  <c r="O11603" i="26"/>
  <c r="N11603" i="26"/>
  <c r="M11603" i="26"/>
  <c r="R11602" i="26"/>
  <c r="Q11602" i="26"/>
  <c r="O11602" i="26"/>
  <c r="N11602" i="26"/>
  <c r="M11602" i="26"/>
  <c r="R11601" i="26"/>
  <c r="Q11601" i="26"/>
  <c r="O11601" i="26"/>
  <c r="N11601" i="26"/>
  <c r="M11601" i="26"/>
  <c r="R11600" i="26"/>
  <c r="Q11600" i="26"/>
  <c r="O11600" i="26"/>
  <c r="N11600" i="26"/>
  <c r="M11600" i="26"/>
  <c r="R11599" i="26"/>
  <c r="Q11599" i="26"/>
  <c r="O11599" i="26"/>
  <c r="N11599" i="26"/>
  <c r="M11599" i="26"/>
  <c r="R11598" i="26"/>
  <c r="Q11598" i="26"/>
  <c r="O11598" i="26"/>
  <c r="N11598" i="26"/>
  <c r="M11598" i="26"/>
  <c r="R11597" i="26"/>
  <c r="Q11597" i="26"/>
  <c r="O11597" i="26"/>
  <c r="N11597" i="26"/>
  <c r="M11597" i="26"/>
  <c r="R11596" i="26"/>
  <c r="Q11596" i="26"/>
  <c r="O11596" i="26"/>
  <c r="N11596" i="26"/>
  <c r="M11596" i="26"/>
  <c r="R11595" i="26"/>
  <c r="Q11595" i="26"/>
  <c r="O11595" i="26"/>
  <c r="N11595" i="26"/>
  <c r="M11595" i="26"/>
  <c r="R11594" i="26"/>
  <c r="Q11594" i="26"/>
  <c r="O11594" i="26"/>
  <c r="N11594" i="26"/>
  <c r="M11594" i="26"/>
  <c r="R11593" i="26"/>
  <c r="Q11593" i="26"/>
  <c r="O11593" i="26"/>
  <c r="N11593" i="26"/>
  <c r="M11593" i="26"/>
  <c r="R11592" i="26"/>
  <c r="Q11592" i="26"/>
  <c r="O11592" i="26"/>
  <c r="N11592" i="26"/>
  <c r="M11592" i="26"/>
  <c r="R11591" i="26"/>
  <c r="Q11591" i="26"/>
  <c r="O11591" i="26"/>
  <c r="N11591" i="26"/>
  <c r="M11591" i="26"/>
  <c r="R11590" i="26"/>
  <c r="Q11590" i="26"/>
  <c r="O11590" i="26"/>
  <c r="N11590" i="26"/>
  <c r="M11590" i="26"/>
  <c r="R11589" i="26"/>
  <c r="Q11589" i="26"/>
  <c r="O11589" i="26"/>
  <c r="N11589" i="26"/>
  <c r="M11589" i="26"/>
  <c r="R11588" i="26"/>
  <c r="Q11588" i="26"/>
  <c r="O11588" i="26"/>
  <c r="N11588" i="26"/>
  <c r="M11588" i="26"/>
  <c r="R11587" i="26"/>
  <c r="Q11587" i="26"/>
  <c r="O11587" i="26"/>
  <c r="N11587" i="26"/>
  <c r="M11587" i="26"/>
  <c r="R11586" i="26"/>
  <c r="Q11586" i="26"/>
  <c r="O11586" i="26"/>
  <c r="N11586" i="26"/>
  <c r="M11586" i="26"/>
  <c r="R11585" i="26"/>
  <c r="Q11585" i="26"/>
  <c r="O11585" i="26"/>
  <c r="N11585" i="26"/>
  <c r="M11585" i="26"/>
  <c r="R11584" i="26"/>
  <c r="Q11584" i="26"/>
  <c r="O11584" i="26"/>
  <c r="N11584" i="26"/>
  <c r="M11584" i="26"/>
  <c r="R11583" i="26"/>
  <c r="Q11583" i="26"/>
  <c r="O11583" i="26"/>
  <c r="N11583" i="26"/>
  <c r="M11583" i="26"/>
  <c r="R11582" i="26"/>
  <c r="Q11582" i="26"/>
  <c r="O11582" i="26"/>
  <c r="N11582" i="26"/>
  <c r="M11582" i="26"/>
  <c r="R11581" i="26"/>
  <c r="Q11581" i="26"/>
  <c r="O11581" i="26"/>
  <c r="N11581" i="26"/>
  <c r="M11581" i="26"/>
  <c r="R11580" i="26"/>
  <c r="Q11580" i="26"/>
  <c r="O11580" i="26"/>
  <c r="N11580" i="26"/>
  <c r="M11580" i="26"/>
  <c r="R11579" i="26"/>
  <c r="Q11579" i="26"/>
  <c r="O11579" i="26"/>
  <c r="N11579" i="26"/>
  <c r="M11579" i="26"/>
  <c r="R11578" i="26"/>
  <c r="Q11578" i="26"/>
  <c r="O11578" i="26"/>
  <c r="N11578" i="26"/>
  <c r="M11578" i="26"/>
  <c r="R11577" i="26"/>
  <c r="Q11577" i="26"/>
  <c r="O11577" i="26"/>
  <c r="N11577" i="26"/>
  <c r="M11577" i="26"/>
  <c r="R11576" i="26"/>
  <c r="Q11576" i="26"/>
  <c r="O11576" i="26"/>
  <c r="N11576" i="26"/>
  <c r="M11576" i="26"/>
  <c r="R11575" i="26"/>
  <c r="Q11575" i="26"/>
  <c r="O11575" i="26"/>
  <c r="N11575" i="26"/>
  <c r="M11575" i="26"/>
  <c r="R11574" i="26"/>
  <c r="Q11574" i="26"/>
  <c r="O11574" i="26"/>
  <c r="N11574" i="26"/>
  <c r="M11574" i="26"/>
  <c r="R11573" i="26"/>
  <c r="Q11573" i="26"/>
  <c r="O11573" i="26"/>
  <c r="N11573" i="26"/>
  <c r="M11573" i="26"/>
  <c r="R11572" i="26"/>
  <c r="Q11572" i="26"/>
  <c r="O11572" i="26"/>
  <c r="N11572" i="26"/>
  <c r="M11572" i="26"/>
  <c r="R11571" i="26"/>
  <c r="Q11571" i="26"/>
  <c r="O11571" i="26"/>
  <c r="N11571" i="26"/>
  <c r="M11571" i="26"/>
  <c r="R11570" i="26"/>
  <c r="Q11570" i="26"/>
  <c r="O11570" i="26"/>
  <c r="N11570" i="26"/>
  <c r="M11570" i="26"/>
  <c r="R11569" i="26"/>
  <c r="Q11569" i="26"/>
  <c r="O11569" i="26"/>
  <c r="N11569" i="26"/>
  <c r="M11569" i="26"/>
  <c r="R11568" i="26"/>
  <c r="Q11568" i="26"/>
  <c r="O11568" i="26"/>
  <c r="N11568" i="26"/>
  <c r="M11568" i="26"/>
  <c r="R11567" i="26"/>
  <c r="Q11567" i="26"/>
  <c r="O11567" i="26"/>
  <c r="N11567" i="26"/>
  <c r="M11567" i="26"/>
  <c r="R11566" i="26"/>
  <c r="Q11566" i="26"/>
  <c r="O11566" i="26"/>
  <c r="N11566" i="26"/>
  <c r="M11566" i="26"/>
  <c r="R11565" i="26"/>
  <c r="Q11565" i="26"/>
  <c r="O11565" i="26"/>
  <c r="N11565" i="26"/>
  <c r="M11565" i="26"/>
  <c r="R11564" i="26"/>
  <c r="Q11564" i="26"/>
  <c r="O11564" i="26"/>
  <c r="N11564" i="26"/>
  <c r="M11564" i="26"/>
  <c r="R11563" i="26"/>
  <c r="Q11563" i="26"/>
  <c r="O11563" i="26"/>
  <c r="N11563" i="26"/>
  <c r="M11563" i="26"/>
  <c r="R11562" i="26"/>
  <c r="Q11562" i="26"/>
  <c r="O11562" i="26"/>
  <c r="N11562" i="26"/>
  <c r="M11562" i="26"/>
  <c r="R11561" i="26"/>
  <c r="Q11561" i="26"/>
  <c r="O11561" i="26"/>
  <c r="N11561" i="26"/>
  <c r="M11561" i="26"/>
  <c r="R11560" i="26"/>
  <c r="Q11560" i="26"/>
  <c r="O11560" i="26"/>
  <c r="N11560" i="26"/>
  <c r="M11560" i="26"/>
  <c r="R11559" i="26"/>
  <c r="Q11559" i="26"/>
  <c r="O11559" i="26"/>
  <c r="N11559" i="26"/>
  <c r="M11559" i="26"/>
  <c r="R11558" i="26"/>
  <c r="Q11558" i="26"/>
  <c r="O11558" i="26"/>
  <c r="N11558" i="26"/>
  <c r="M11558" i="26"/>
  <c r="R11557" i="26"/>
  <c r="Q11557" i="26"/>
  <c r="O11557" i="26"/>
  <c r="N11557" i="26"/>
  <c r="M11557" i="26"/>
  <c r="R11556" i="26"/>
  <c r="Q11556" i="26"/>
  <c r="O11556" i="26"/>
  <c r="N11556" i="26"/>
  <c r="M11556" i="26"/>
  <c r="R11555" i="26"/>
  <c r="Q11555" i="26"/>
  <c r="O11555" i="26"/>
  <c r="N11555" i="26"/>
  <c r="M11555" i="26"/>
  <c r="R11554" i="26"/>
  <c r="Q11554" i="26"/>
  <c r="O11554" i="26"/>
  <c r="N11554" i="26"/>
  <c r="M11554" i="26"/>
  <c r="R11553" i="26"/>
  <c r="Q11553" i="26"/>
  <c r="O11553" i="26"/>
  <c r="N11553" i="26"/>
  <c r="M11553" i="26"/>
  <c r="R11552" i="26"/>
  <c r="Q11552" i="26"/>
  <c r="O11552" i="26"/>
  <c r="N11552" i="26"/>
  <c r="M11552" i="26"/>
  <c r="R11551" i="26"/>
  <c r="Q11551" i="26"/>
  <c r="O11551" i="26"/>
  <c r="N11551" i="26"/>
  <c r="M11551" i="26"/>
  <c r="R11550" i="26"/>
  <c r="Q11550" i="26"/>
  <c r="O11550" i="26"/>
  <c r="N11550" i="26"/>
  <c r="M11550" i="26"/>
  <c r="R11549" i="26"/>
  <c r="Q11549" i="26"/>
  <c r="O11549" i="26"/>
  <c r="N11549" i="26"/>
  <c r="M11549" i="26"/>
  <c r="R11548" i="26"/>
  <c r="Q11548" i="26"/>
  <c r="O11548" i="26"/>
  <c r="N11548" i="26"/>
  <c r="M11548" i="26"/>
  <c r="R11547" i="26"/>
  <c r="Q11547" i="26"/>
  <c r="O11547" i="26"/>
  <c r="N11547" i="26"/>
  <c r="M11547" i="26"/>
  <c r="R11546" i="26"/>
  <c r="Q11546" i="26"/>
  <c r="O11546" i="26"/>
  <c r="N11546" i="26"/>
  <c r="M11546" i="26"/>
  <c r="R11545" i="26"/>
  <c r="Q11545" i="26"/>
  <c r="O11545" i="26"/>
  <c r="N11545" i="26"/>
  <c r="M11545" i="26"/>
  <c r="R11544" i="26"/>
  <c r="Q11544" i="26"/>
  <c r="O11544" i="26"/>
  <c r="N11544" i="26"/>
  <c r="M11544" i="26"/>
  <c r="R11543" i="26"/>
  <c r="Q11543" i="26"/>
  <c r="O11543" i="26"/>
  <c r="N11543" i="26"/>
  <c r="M11543" i="26"/>
  <c r="R11542" i="26"/>
  <c r="Q11542" i="26"/>
  <c r="O11542" i="26"/>
  <c r="N11542" i="26"/>
  <c r="M11542" i="26"/>
  <c r="R11541" i="26"/>
  <c r="Q11541" i="26"/>
  <c r="O11541" i="26"/>
  <c r="N11541" i="26"/>
  <c r="M11541" i="26"/>
  <c r="R11540" i="26"/>
  <c r="Q11540" i="26"/>
  <c r="O11540" i="26"/>
  <c r="N11540" i="26"/>
  <c r="M11540" i="26"/>
  <c r="R11539" i="26"/>
  <c r="Q11539" i="26"/>
  <c r="O11539" i="26"/>
  <c r="N11539" i="26"/>
  <c r="M11539" i="26"/>
  <c r="R11538" i="26"/>
  <c r="Q11538" i="26"/>
  <c r="O11538" i="26"/>
  <c r="N11538" i="26"/>
  <c r="M11538" i="26"/>
  <c r="R11537" i="26"/>
  <c r="Q11537" i="26"/>
  <c r="O11537" i="26"/>
  <c r="N11537" i="26"/>
  <c r="M11537" i="26"/>
  <c r="R11536" i="26"/>
  <c r="Q11536" i="26"/>
  <c r="O11536" i="26"/>
  <c r="N11536" i="26"/>
  <c r="M11536" i="26"/>
  <c r="R11535" i="26"/>
  <c r="Q11535" i="26"/>
  <c r="O11535" i="26"/>
  <c r="N11535" i="26"/>
  <c r="M11535" i="26"/>
  <c r="R11534" i="26"/>
  <c r="Q11534" i="26"/>
  <c r="O11534" i="26"/>
  <c r="N11534" i="26"/>
  <c r="M11534" i="26"/>
  <c r="R11533" i="26"/>
  <c r="Q11533" i="26"/>
  <c r="O11533" i="26"/>
  <c r="N11533" i="26"/>
  <c r="M11533" i="26"/>
  <c r="R11532" i="26"/>
  <c r="Q11532" i="26"/>
  <c r="O11532" i="26"/>
  <c r="N11532" i="26"/>
  <c r="M11532" i="26"/>
  <c r="R11531" i="26"/>
  <c r="Q11531" i="26"/>
  <c r="O11531" i="26"/>
  <c r="N11531" i="26"/>
  <c r="M11531" i="26"/>
  <c r="R11530" i="26"/>
  <c r="Q11530" i="26"/>
  <c r="O11530" i="26"/>
  <c r="N11530" i="26"/>
  <c r="M11530" i="26"/>
  <c r="R11529" i="26"/>
  <c r="Q11529" i="26"/>
  <c r="O11529" i="26"/>
  <c r="N11529" i="26"/>
  <c r="M11529" i="26"/>
  <c r="R11528" i="26"/>
  <c r="Q11528" i="26"/>
  <c r="O11528" i="26"/>
  <c r="N11528" i="26"/>
  <c r="M11528" i="26"/>
  <c r="R11527" i="26"/>
  <c r="Q11527" i="26"/>
  <c r="O11527" i="26"/>
  <c r="N11527" i="26"/>
  <c r="M11527" i="26"/>
  <c r="R11526" i="26"/>
  <c r="Q11526" i="26"/>
  <c r="O11526" i="26"/>
  <c r="N11526" i="26"/>
  <c r="M11526" i="26"/>
  <c r="R11525" i="26"/>
  <c r="Q11525" i="26"/>
  <c r="O11525" i="26"/>
  <c r="N11525" i="26"/>
  <c r="M11525" i="26"/>
  <c r="R11524" i="26"/>
  <c r="Q11524" i="26"/>
  <c r="O11524" i="26"/>
  <c r="N11524" i="26"/>
  <c r="M11524" i="26"/>
  <c r="R11523" i="26"/>
  <c r="Q11523" i="26"/>
  <c r="O11523" i="26"/>
  <c r="N11523" i="26"/>
  <c r="M11523" i="26"/>
  <c r="R11522" i="26"/>
  <c r="Q11522" i="26"/>
  <c r="O11522" i="26"/>
  <c r="N11522" i="26"/>
  <c r="M11522" i="26"/>
  <c r="R11521" i="26"/>
  <c r="Q11521" i="26"/>
  <c r="O11521" i="26"/>
  <c r="N11521" i="26"/>
  <c r="M11521" i="26"/>
  <c r="R11520" i="26"/>
  <c r="Q11520" i="26"/>
  <c r="O11520" i="26"/>
  <c r="N11520" i="26"/>
  <c r="M11520" i="26"/>
  <c r="R11519" i="26"/>
  <c r="Q11519" i="26"/>
  <c r="O11519" i="26"/>
  <c r="N11519" i="26"/>
  <c r="M11519" i="26"/>
  <c r="R11518" i="26"/>
  <c r="Q11518" i="26"/>
  <c r="O11518" i="26"/>
  <c r="N11518" i="26"/>
  <c r="M11518" i="26"/>
  <c r="R11517" i="26"/>
  <c r="Q11517" i="26"/>
  <c r="O11517" i="26"/>
  <c r="N11517" i="26"/>
  <c r="M11517" i="26"/>
  <c r="R11516" i="26"/>
  <c r="Q11516" i="26"/>
  <c r="O11516" i="26"/>
  <c r="N11516" i="26"/>
  <c r="M11516" i="26"/>
  <c r="R11515" i="26"/>
  <c r="Q11515" i="26"/>
  <c r="O11515" i="26"/>
  <c r="N11515" i="26"/>
  <c r="M11515" i="26"/>
  <c r="R11514" i="26"/>
  <c r="Q11514" i="26"/>
  <c r="O11514" i="26"/>
  <c r="N11514" i="26"/>
  <c r="M11514" i="26"/>
  <c r="R11513" i="26"/>
  <c r="Q11513" i="26"/>
  <c r="O11513" i="26"/>
  <c r="N11513" i="26"/>
  <c r="M11513" i="26"/>
  <c r="R11512" i="26"/>
  <c r="Q11512" i="26"/>
  <c r="O11512" i="26"/>
  <c r="N11512" i="26"/>
  <c r="M11512" i="26"/>
  <c r="R11511" i="26"/>
  <c r="Q11511" i="26"/>
  <c r="O11511" i="26"/>
  <c r="N11511" i="26"/>
  <c r="M11511" i="26"/>
  <c r="R11510" i="26"/>
  <c r="Q11510" i="26"/>
  <c r="O11510" i="26"/>
  <c r="N11510" i="26"/>
  <c r="M11510" i="26"/>
  <c r="R11509" i="26"/>
  <c r="Q11509" i="26"/>
  <c r="O11509" i="26"/>
  <c r="N11509" i="26"/>
  <c r="M11509" i="26"/>
  <c r="R11508" i="26"/>
  <c r="Q11508" i="26"/>
  <c r="O11508" i="26"/>
  <c r="N11508" i="26"/>
  <c r="M11508" i="26"/>
  <c r="R11507" i="26"/>
  <c r="Q11507" i="26"/>
  <c r="O11507" i="26"/>
  <c r="N11507" i="26"/>
  <c r="M11507" i="26"/>
  <c r="R11506" i="26"/>
  <c r="Q11506" i="26"/>
  <c r="O11506" i="26"/>
  <c r="N11506" i="26"/>
  <c r="M11506" i="26"/>
  <c r="R11505" i="26"/>
  <c r="Q11505" i="26"/>
  <c r="O11505" i="26"/>
  <c r="N11505" i="26"/>
  <c r="M11505" i="26"/>
  <c r="R11504" i="26"/>
  <c r="Q11504" i="26"/>
  <c r="O11504" i="26"/>
  <c r="N11504" i="26"/>
  <c r="M11504" i="26"/>
  <c r="R11503" i="26"/>
  <c r="Q11503" i="26"/>
  <c r="O11503" i="26"/>
  <c r="N11503" i="26"/>
  <c r="M11503" i="26"/>
  <c r="R11502" i="26"/>
  <c r="Q11502" i="26"/>
  <c r="O11502" i="26"/>
  <c r="N11502" i="26"/>
  <c r="M11502" i="26"/>
  <c r="R11501" i="26"/>
  <c r="Q11501" i="26"/>
  <c r="O11501" i="26"/>
  <c r="N11501" i="26"/>
  <c r="M11501" i="26"/>
  <c r="R11500" i="26"/>
  <c r="Q11500" i="26"/>
  <c r="O11500" i="26"/>
  <c r="N11500" i="26"/>
  <c r="M11500" i="26"/>
  <c r="R11499" i="26"/>
  <c r="Q11499" i="26"/>
  <c r="O11499" i="26"/>
  <c r="N11499" i="26"/>
  <c r="M11499" i="26"/>
  <c r="R11498" i="26"/>
  <c r="Q11498" i="26"/>
  <c r="O11498" i="26"/>
  <c r="N11498" i="26"/>
  <c r="M11498" i="26"/>
  <c r="R11497" i="26"/>
  <c r="Q11497" i="26"/>
  <c r="O11497" i="26"/>
  <c r="N11497" i="26"/>
  <c r="M11497" i="26"/>
  <c r="R11496" i="26"/>
  <c r="Q11496" i="26"/>
  <c r="O11496" i="26"/>
  <c r="N11496" i="26"/>
  <c r="M11496" i="26"/>
  <c r="R11495" i="26"/>
  <c r="Q11495" i="26"/>
  <c r="O11495" i="26"/>
  <c r="N11495" i="26"/>
  <c r="M11495" i="26"/>
  <c r="R11494" i="26"/>
  <c r="Q11494" i="26"/>
  <c r="O11494" i="26"/>
  <c r="N11494" i="26"/>
  <c r="M11494" i="26"/>
  <c r="R11493" i="26"/>
  <c r="Q11493" i="26"/>
  <c r="O11493" i="26"/>
  <c r="N11493" i="26"/>
  <c r="M11493" i="26"/>
  <c r="R11492" i="26"/>
  <c r="Q11492" i="26"/>
  <c r="O11492" i="26"/>
  <c r="N11492" i="26"/>
  <c r="M11492" i="26"/>
  <c r="R11491" i="26"/>
  <c r="Q11491" i="26"/>
  <c r="O11491" i="26"/>
  <c r="N11491" i="26"/>
  <c r="M11491" i="26"/>
  <c r="R11490" i="26"/>
  <c r="Q11490" i="26"/>
  <c r="O11490" i="26"/>
  <c r="N11490" i="26"/>
  <c r="M11490" i="26"/>
  <c r="R11489" i="26"/>
  <c r="Q11489" i="26"/>
  <c r="O11489" i="26"/>
  <c r="N11489" i="26"/>
  <c r="M11489" i="26"/>
  <c r="R11488" i="26"/>
  <c r="Q11488" i="26"/>
  <c r="O11488" i="26"/>
  <c r="N11488" i="26"/>
  <c r="M11488" i="26"/>
  <c r="R11487" i="26"/>
  <c r="Q11487" i="26"/>
  <c r="O11487" i="26"/>
  <c r="N11487" i="26"/>
  <c r="M11487" i="26"/>
  <c r="R11486" i="26"/>
  <c r="Q11486" i="26"/>
  <c r="O11486" i="26"/>
  <c r="N11486" i="26"/>
  <c r="M11486" i="26"/>
  <c r="R11485" i="26"/>
  <c r="Q11485" i="26"/>
  <c r="O11485" i="26"/>
  <c r="N11485" i="26"/>
  <c r="M11485" i="26"/>
  <c r="R11484" i="26"/>
  <c r="Q11484" i="26"/>
  <c r="O11484" i="26"/>
  <c r="N11484" i="26"/>
  <c r="M11484" i="26"/>
  <c r="R11483" i="26"/>
  <c r="Q11483" i="26"/>
  <c r="O11483" i="26"/>
  <c r="N11483" i="26"/>
  <c r="M11483" i="26"/>
  <c r="R11482" i="26"/>
  <c r="Q11482" i="26"/>
  <c r="O11482" i="26"/>
  <c r="N11482" i="26"/>
  <c r="M11482" i="26"/>
  <c r="R11481" i="26"/>
  <c r="Q11481" i="26"/>
  <c r="O11481" i="26"/>
  <c r="N11481" i="26"/>
  <c r="M11481" i="26"/>
  <c r="R11480" i="26"/>
  <c r="Q11480" i="26"/>
  <c r="O11480" i="26"/>
  <c r="N11480" i="26"/>
  <c r="M11480" i="26"/>
  <c r="R11479" i="26"/>
  <c r="Q11479" i="26"/>
  <c r="O11479" i="26"/>
  <c r="N11479" i="26"/>
  <c r="M11479" i="26"/>
  <c r="R11478" i="26"/>
  <c r="Q11478" i="26"/>
  <c r="O11478" i="26"/>
  <c r="N11478" i="26"/>
  <c r="M11478" i="26"/>
  <c r="R11477" i="26"/>
  <c r="Q11477" i="26"/>
  <c r="O11477" i="26"/>
  <c r="N11477" i="26"/>
  <c r="M11477" i="26"/>
  <c r="R11476" i="26"/>
  <c r="Q11476" i="26"/>
  <c r="O11476" i="26"/>
  <c r="N11476" i="26"/>
  <c r="M11476" i="26"/>
  <c r="R11475" i="26"/>
  <c r="Q11475" i="26"/>
  <c r="O11475" i="26"/>
  <c r="N11475" i="26"/>
  <c r="M11475" i="26"/>
  <c r="R11474" i="26"/>
  <c r="Q11474" i="26"/>
  <c r="O11474" i="26"/>
  <c r="N11474" i="26"/>
  <c r="M11474" i="26"/>
  <c r="R11473" i="26"/>
  <c r="Q11473" i="26"/>
  <c r="O11473" i="26"/>
  <c r="N11473" i="26"/>
  <c r="M11473" i="26"/>
  <c r="R11472" i="26"/>
  <c r="Q11472" i="26"/>
  <c r="O11472" i="26"/>
  <c r="N11472" i="26"/>
  <c r="M11472" i="26"/>
  <c r="R11471" i="26"/>
  <c r="Q11471" i="26"/>
  <c r="O11471" i="26"/>
  <c r="N11471" i="26"/>
  <c r="M11471" i="26"/>
  <c r="R11470" i="26"/>
  <c r="Q11470" i="26"/>
  <c r="O11470" i="26"/>
  <c r="N11470" i="26"/>
  <c r="M11470" i="26"/>
  <c r="R11469" i="26"/>
  <c r="Q11469" i="26"/>
  <c r="O11469" i="26"/>
  <c r="N11469" i="26"/>
  <c r="M11469" i="26"/>
  <c r="R11468" i="26"/>
  <c r="Q11468" i="26"/>
  <c r="O11468" i="26"/>
  <c r="N11468" i="26"/>
  <c r="M11468" i="26"/>
  <c r="R11467" i="26"/>
  <c r="Q11467" i="26"/>
  <c r="O11467" i="26"/>
  <c r="N11467" i="26"/>
  <c r="M11467" i="26"/>
  <c r="R11466" i="26"/>
  <c r="Q11466" i="26"/>
  <c r="O11466" i="26"/>
  <c r="N11466" i="26"/>
  <c r="M11466" i="26"/>
  <c r="R11465" i="26"/>
  <c r="Q11465" i="26"/>
  <c r="O11465" i="26"/>
  <c r="N11465" i="26"/>
  <c r="M11465" i="26"/>
  <c r="R11464" i="26"/>
  <c r="Q11464" i="26"/>
  <c r="O11464" i="26"/>
  <c r="N11464" i="26"/>
  <c r="M11464" i="26"/>
  <c r="R11463" i="26"/>
  <c r="Q11463" i="26"/>
  <c r="O11463" i="26"/>
  <c r="N11463" i="26"/>
  <c r="M11463" i="26"/>
  <c r="R11462" i="26"/>
  <c r="Q11462" i="26"/>
  <c r="O11462" i="26"/>
  <c r="N11462" i="26"/>
  <c r="M11462" i="26"/>
  <c r="R11461" i="26"/>
  <c r="Q11461" i="26"/>
  <c r="O11461" i="26"/>
  <c r="N11461" i="26"/>
  <c r="M11461" i="26"/>
  <c r="R11460" i="26"/>
  <c r="Q11460" i="26"/>
  <c r="O11460" i="26"/>
  <c r="N11460" i="26"/>
  <c r="M11460" i="26"/>
  <c r="R11459" i="26"/>
  <c r="Q11459" i="26"/>
  <c r="O11459" i="26"/>
  <c r="N11459" i="26"/>
  <c r="M11459" i="26"/>
  <c r="R11458" i="26"/>
  <c r="Q11458" i="26"/>
  <c r="O11458" i="26"/>
  <c r="N11458" i="26"/>
  <c r="M11458" i="26"/>
  <c r="R11457" i="26"/>
  <c r="Q11457" i="26"/>
  <c r="O11457" i="26"/>
  <c r="N11457" i="26"/>
  <c r="M11457" i="26"/>
  <c r="R11456" i="26"/>
  <c r="Q11456" i="26"/>
  <c r="O11456" i="26"/>
  <c r="N11456" i="26"/>
  <c r="M11456" i="26"/>
  <c r="R11455" i="26"/>
  <c r="Q11455" i="26"/>
  <c r="O11455" i="26"/>
  <c r="N11455" i="26"/>
  <c r="M11455" i="26"/>
  <c r="R11454" i="26"/>
  <c r="Q11454" i="26"/>
  <c r="O11454" i="26"/>
  <c r="N11454" i="26"/>
  <c r="M11454" i="26"/>
  <c r="R11453" i="26"/>
  <c r="Q11453" i="26"/>
  <c r="O11453" i="26"/>
  <c r="N11453" i="26"/>
  <c r="M11453" i="26"/>
  <c r="R11452" i="26"/>
  <c r="Q11452" i="26"/>
  <c r="O11452" i="26"/>
  <c r="N11452" i="26"/>
  <c r="M11452" i="26"/>
  <c r="R11451" i="26"/>
  <c r="Q11451" i="26"/>
  <c r="O11451" i="26"/>
  <c r="N11451" i="26"/>
  <c r="M11451" i="26"/>
  <c r="R11450" i="26"/>
  <c r="Q11450" i="26"/>
  <c r="O11450" i="26"/>
  <c r="N11450" i="26"/>
  <c r="M11450" i="26"/>
  <c r="R11449" i="26"/>
  <c r="Q11449" i="26"/>
  <c r="O11449" i="26"/>
  <c r="N11449" i="26"/>
  <c r="M11449" i="26"/>
  <c r="R11448" i="26"/>
  <c r="Q11448" i="26"/>
  <c r="O11448" i="26"/>
  <c r="N11448" i="26"/>
  <c r="M11448" i="26"/>
  <c r="R11447" i="26"/>
  <c r="Q11447" i="26"/>
  <c r="O11447" i="26"/>
  <c r="N11447" i="26"/>
  <c r="M11447" i="26"/>
  <c r="R11446" i="26"/>
  <c r="Q11446" i="26"/>
  <c r="O11446" i="26"/>
  <c r="N11446" i="26"/>
  <c r="M11446" i="26"/>
  <c r="R11445" i="26"/>
  <c r="Q11445" i="26"/>
  <c r="O11445" i="26"/>
  <c r="N11445" i="26"/>
  <c r="M11445" i="26"/>
  <c r="R11444" i="26"/>
  <c r="Q11444" i="26"/>
  <c r="O11444" i="26"/>
  <c r="N11444" i="26"/>
  <c r="M11444" i="26"/>
  <c r="R11443" i="26"/>
  <c r="Q11443" i="26"/>
  <c r="O11443" i="26"/>
  <c r="N11443" i="26"/>
  <c r="M11443" i="26"/>
  <c r="R11442" i="26"/>
  <c r="Q11442" i="26"/>
  <c r="O11442" i="26"/>
  <c r="N11442" i="26"/>
  <c r="M11442" i="26"/>
  <c r="R11441" i="26"/>
  <c r="Q11441" i="26"/>
  <c r="O11441" i="26"/>
  <c r="N11441" i="26"/>
  <c r="M11441" i="26"/>
  <c r="R11440" i="26"/>
  <c r="Q11440" i="26"/>
  <c r="O11440" i="26"/>
  <c r="N11440" i="26"/>
  <c r="M11440" i="26"/>
  <c r="R11439" i="26"/>
  <c r="Q11439" i="26"/>
  <c r="O11439" i="26"/>
  <c r="N11439" i="26"/>
  <c r="M11439" i="26"/>
  <c r="R11438" i="26"/>
  <c r="Q11438" i="26"/>
  <c r="O11438" i="26"/>
  <c r="N11438" i="26"/>
  <c r="M11438" i="26"/>
  <c r="R11437" i="26"/>
  <c r="Q11437" i="26"/>
  <c r="O11437" i="26"/>
  <c r="N11437" i="26"/>
  <c r="M11437" i="26"/>
  <c r="R11436" i="26"/>
  <c r="Q11436" i="26"/>
  <c r="O11436" i="26"/>
  <c r="N11436" i="26"/>
  <c r="M11436" i="26"/>
  <c r="R11435" i="26"/>
  <c r="Q11435" i="26"/>
  <c r="O11435" i="26"/>
  <c r="N11435" i="26"/>
  <c r="M11435" i="26"/>
  <c r="R11434" i="26"/>
  <c r="Q11434" i="26"/>
  <c r="O11434" i="26"/>
  <c r="N11434" i="26"/>
  <c r="M11434" i="26"/>
  <c r="R11433" i="26"/>
  <c r="Q11433" i="26"/>
  <c r="O11433" i="26"/>
  <c r="N11433" i="26"/>
  <c r="M11433" i="26"/>
  <c r="R11432" i="26"/>
  <c r="Q11432" i="26"/>
  <c r="O11432" i="26"/>
  <c r="N11432" i="26"/>
  <c r="M11432" i="26"/>
  <c r="R11431" i="26"/>
  <c r="Q11431" i="26"/>
  <c r="O11431" i="26"/>
  <c r="N11431" i="26"/>
  <c r="M11431" i="26"/>
  <c r="R11430" i="26"/>
  <c r="Q11430" i="26"/>
  <c r="O11430" i="26"/>
  <c r="N11430" i="26"/>
  <c r="M11430" i="26"/>
  <c r="R11429" i="26"/>
  <c r="Q11429" i="26"/>
  <c r="O11429" i="26"/>
  <c r="N11429" i="26"/>
  <c r="M11429" i="26"/>
  <c r="R11428" i="26"/>
  <c r="Q11428" i="26"/>
  <c r="O11428" i="26"/>
  <c r="N11428" i="26"/>
  <c r="M11428" i="26"/>
  <c r="R11427" i="26"/>
  <c r="Q11427" i="26"/>
  <c r="O11427" i="26"/>
  <c r="N11427" i="26"/>
  <c r="M11427" i="26"/>
  <c r="R11426" i="26"/>
  <c r="Q11426" i="26"/>
  <c r="O11426" i="26"/>
  <c r="N11426" i="26"/>
  <c r="M11426" i="26"/>
  <c r="R11425" i="26"/>
  <c r="Q11425" i="26"/>
  <c r="O11425" i="26"/>
  <c r="N11425" i="26"/>
  <c r="M11425" i="26"/>
  <c r="R11424" i="26"/>
  <c r="Q11424" i="26"/>
  <c r="O11424" i="26"/>
  <c r="N11424" i="26"/>
  <c r="M11424" i="26"/>
  <c r="R11423" i="26"/>
  <c r="Q11423" i="26"/>
  <c r="O11423" i="26"/>
  <c r="N11423" i="26"/>
  <c r="M11423" i="26"/>
  <c r="R11422" i="26"/>
  <c r="Q11422" i="26"/>
  <c r="O11422" i="26"/>
  <c r="N11422" i="26"/>
  <c r="M11422" i="26"/>
  <c r="R11421" i="26"/>
  <c r="Q11421" i="26"/>
  <c r="O11421" i="26"/>
  <c r="N11421" i="26"/>
  <c r="M11421" i="26"/>
  <c r="R11420" i="26"/>
  <c r="Q11420" i="26"/>
  <c r="O11420" i="26"/>
  <c r="N11420" i="26"/>
  <c r="M11420" i="26"/>
  <c r="R11419" i="26"/>
  <c r="Q11419" i="26"/>
  <c r="O11419" i="26"/>
  <c r="N11419" i="26"/>
  <c r="M11419" i="26"/>
  <c r="R11418" i="26"/>
  <c r="Q11418" i="26"/>
  <c r="O11418" i="26"/>
  <c r="N11418" i="26"/>
  <c r="M11418" i="26"/>
  <c r="R11417" i="26"/>
  <c r="Q11417" i="26"/>
  <c r="O11417" i="26"/>
  <c r="N11417" i="26"/>
  <c r="M11417" i="26"/>
  <c r="R11416" i="26"/>
  <c r="Q11416" i="26"/>
  <c r="O11416" i="26"/>
  <c r="N11416" i="26"/>
  <c r="M11416" i="26"/>
  <c r="R11415" i="26"/>
  <c r="Q11415" i="26"/>
  <c r="O11415" i="26"/>
  <c r="N11415" i="26"/>
  <c r="M11415" i="26"/>
  <c r="R11414" i="26"/>
  <c r="Q11414" i="26"/>
  <c r="O11414" i="26"/>
  <c r="N11414" i="26"/>
  <c r="M11414" i="26"/>
  <c r="R11413" i="26"/>
  <c r="Q11413" i="26"/>
  <c r="O11413" i="26"/>
  <c r="N11413" i="26"/>
  <c r="M11413" i="26"/>
  <c r="R11412" i="26"/>
  <c r="Q11412" i="26"/>
  <c r="O11412" i="26"/>
  <c r="N11412" i="26"/>
  <c r="M11412" i="26"/>
  <c r="R11411" i="26"/>
  <c r="Q11411" i="26"/>
  <c r="O11411" i="26"/>
  <c r="N11411" i="26"/>
  <c r="M11411" i="26"/>
  <c r="R11410" i="26"/>
  <c r="Q11410" i="26"/>
  <c r="O11410" i="26"/>
  <c r="N11410" i="26"/>
  <c r="M11410" i="26"/>
  <c r="R11409" i="26"/>
  <c r="Q11409" i="26"/>
  <c r="O11409" i="26"/>
  <c r="N11409" i="26"/>
  <c r="M11409" i="26"/>
  <c r="R11408" i="26"/>
  <c r="Q11408" i="26"/>
  <c r="O11408" i="26"/>
  <c r="N11408" i="26"/>
  <c r="M11408" i="26"/>
  <c r="R11407" i="26"/>
  <c r="Q11407" i="26"/>
  <c r="O11407" i="26"/>
  <c r="N11407" i="26"/>
  <c r="M11407" i="26"/>
  <c r="R11406" i="26"/>
  <c r="Q11406" i="26"/>
  <c r="O11406" i="26"/>
  <c r="N11406" i="26"/>
  <c r="M11406" i="26"/>
  <c r="R11405" i="26"/>
  <c r="Q11405" i="26"/>
  <c r="O11405" i="26"/>
  <c r="N11405" i="26"/>
  <c r="M11405" i="26"/>
  <c r="R11404" i="26"/>
  <c r="Q11404" i="26"/>
  <c r="O11404" i="26"/>
  <c r="N11404" i="26"/>
  <c r="M11404" i="26"/>
  <c r="R11403" i="26"/>
  <c r="Q11403" i="26"/>
  <c r="O11403" i="26"/>
  <c r="N11403" i="26"/>
  <c r="M11403" i="26"/>
  <c r="R11402" i="26"/>
  <c r="Q11402" i="26"/>
  <c r="O11402" i="26"/>
  <c r="N11402" i="26"/>
  <c r="M11402" i="26"/>
  <c r="R11401" i="26"/>
  <c r="Q11401" i="26"/>
  <c r="O11401" i="26"/>
  <c r="N11401" i="26"/>
  <c r="M11401" i="26"/>
  <c r="R11400" i="26"/>
  <c r="Q11400" i="26"/>
  <c r="O11400" i="26"/>
  <c r="N11400" i="26"/>
  <c r="M11400" i="26"/>
  <c r="R11399" i="26"/>
  <c r="Q11399" i="26"/>
  <c r="O11399" i="26"/>
  <c r="N11399" i="26"/>
  <c r="M11399" i="26"/>
  <c r="R11398" i="26"/>
  <c r="Q11398" i="26"/>
  <c r="O11398" i="26"/>
  <c r="N11398" i="26"/>
  <c r="M11398" i="26"/>
  <c r="R11397" i="26"/>
  <c r="Q11397" i="26"/>
  <c r="O11397" i="26"/>
  <c r="N11397" i="26"/>
  <c r="M11397" i="26"/>
  <c r="R11396" i="26"/>
  <c r="Q11396" i="26"/>
  <c r="O11396" i="26"/>
  <c r="N11396" i="26"/>
  <c r="M11396" i="26"/>
  <c r="R11395" i="26"/>
  <c r="Q11395" i="26"/>
  <c r="O11395" i="26"/>
  <c r="N11395" i="26"/>
  <c r="M11395" i="26"/>
  <c r="R11394" i="26"/>
  <c r="Q11394" i="26"/>
  <c r="O11394" i="26"/>
  <c r="N11394" i="26"/>
  <c r="M11394" i="26"/>
  <c r="R11393" i="26"/>
  <c r="Q11393" i="26"/>
  <c r="O11393" i="26"/>
  <c r="N11393" i="26"/>
  <c r="M11393" i="26"/>
  <c r="R11392" i="26"/>
  <c r="Q11392" i="26"/>
  <c r="O11392" i="26"/>
  <c r="N11392" i="26"/>
  <c r="M11392" i="26"/>
  <c r="R11391" i="26"/>
  <c r="Q11391" i="26"/>
  <c r="O11391" i="26"/>
  <c r="N11391" i="26"/>
  <c r="M11391" i="26"/>
  <c r="R11390" i="26"/>
  <c r="Q11390" i="26"/>
  <c r="O11390" i="26"/>
  <c r="N11390" i="26"/>
  <c r="M11390" i="26"/>
  <c r="R11389" i="26"/>
  <c r="Q11389" i="26"/>
  <c r="O11389" i="26"/>
  <c r="N11389" i="26"/>
  <c r="M11389" i="26"/>
  <c r="R11388" i="26"/>
  <c r="Q11388" i="26"/>
  <c r="O11388" i="26"/>
  <c r="N11388" i="26"/>
  <c r="M11388" i="26"/>
  <c r="R11387" i="26"/>
  <c r="Q11387" i="26"/>
  <c r="O11387" i="26"/>
  <c r="N11387" i="26"/>
  <c r="M11387" i="26"/>
  <c r="R11386" i="26"/>
  <c r="Q11386" i="26"/>
  <c r="O11386" i="26"/>
  <c r="N11386" i="26"/>
  <c r="M11386" i="26"/>
  <c r="R11385" i="26"/>
  <c r="Q11385" i="26"/>
  <c r="O11385" i="26"/>
  <c r="N11385" i="26"/>
  <c r="M11385" i="26"/>
  <c r="R11384" i="26"/>
  <c r="Q11384" i="26"/>
  <c r="O11384" i="26"/>
  <c r="N11384" i="26"/>
  <c r="M11384" i="26"/>
  <c r="R11383" i="26"/>
  <c r="Q11383" i="26"/>
  <c r="O11383" i="26"/>
  <c r="N11383" i="26"/>
  <c r="M11383" i="26"/>
  <c r="R11382" i="26"/>
  <c r="Q11382" i="26"/>
  <c r="O11382" i="26"/>
  <c r="N11382" i="26"/>
  <c r="M11382" i="26"/>
  <c r="R11381" i="26"/>
  <c r="Q11381" i="26"/>
  <c r="O11381" i="26"/>
  <c r="N11381" i="26"/>
  <c r="M11381" i="26"/>
  <c r="R11380" i="26"/>
  <c r="Q11380" i="26"/>
  <c r="O11380" i="26"/>
  <c r="N11380" i="26"/>
  <c r="M11380" i="26"/>
  <c r="R11379" i="26"/>
  <c r="Q11379" i="26"/>
  <c r="O11379" i="26"/>
  <c r="N11379" i="26"/>
  <c r="M11379" i="26"/>
  <c r="R11378" i="26"/>
  <c r="Q11378" i="26"/>
  <c r="O11378" i="26"/>
  <c r="N11378" i="26"/>
  <c r="M11378" i="26"/>
  <c r="R11377" i="26"/>
  <c r="Q11377" i="26"/>
  <c r="O11377" i="26"/>
  <c r="N11377" i="26"/>
  <c r="M11377" i="26"/>
  <c r="R11376" i="26"/>
  <c r="Q11376" i="26"/>
  <c r="O11376" i="26"/>
  <c r="N11376" i="26"/>
  <c r="M11376" i="26"/>
  <c r="R11375" i="26"/>
  <c r="Q11375" i="26"/>
  <c r="O11375" i="26"/>
  <c r="N11375" i="26"/>
  <c r="M11375" i="26"/>
  <c r="R11374" i="26"/>
  <c r="Q11374" i="26"/>
  <c r="O11374" i="26"/>
  <c r="N11374" i="26"/>
  <c r="M11374" i="26"/>
  <c r="R11373" i="26"/>
  <c r="Q11373" i="26"/>
  <c r="O11373" i="26"/>
  <c r="N11373" i="26"/>
  <c r="M11373" i="26"/>
  <c r="R11372" i="26"/>
  <c r="Q11372" i="26"/>
  <c r="O11372" i="26"/>
  <c r="N11372" i="26"/>
  <c r="M11372" i="26"/>
  <c r="R11371" i="26"/>
  <c r="Q11371" i="26"/>
  <c r="O11371" i="26"/>
  <c r="N11371" i="26"/>
  <c r="M11371" i="26"/>
  <c r="R11370" i="26"/>
  <c r="Q11370" i="26"/>
  <c r="O11370" i="26"/>
  <c r="N11370" i="26"/>
  <c r="M11370" i="26"/>
  <c r="R11369" i="26"/>
  <c r="Q11369" i="26"/>
  <c r="O11369" i="26"/>
  <c r="N11369" i="26"/>
  <c r="M11369" i="26"/>
  <c r="R11368" i="26"/>
  <c r="Q11368" i="26"/>
  <c r="O11368" i="26"/>
  <c r="N11368" i="26"/>
  <c r="M11368" i="26"/>
  <c r="R11367" i="26"/>
  <c r="Q11367" i="26"/>
  <c r="O11367" i="26"/>
  <c r="N11367" i="26"/>
  <c r="M11367" i="26"/>
  <c r="R11366" i="26"/>
  <c r="Q11366" i="26"/>
  <c r="O11366" i="26"/>
  <c r="N11366" i="26"/>
  <c r="M11366" i="26"/>
  <c r="R11365" i="26"/>
  <c r="Q11365" i="26"/>
  <c r="O11365" i="26"/>
  <c r="N11365" i="26"/>
  <c r="M11365" i="26"/>
  <c r="R11364" i="26"/>
  <c r="Q11364" i="26"/>
  <c r="O11364" i="26"/>
  <c r="N11364" i="26"/>
  <c r="M11364" i="26"/>
  <c r="R11363" i="26"/>
  <c r="Q11363" i="26"/>
  <c r="O11363" i="26"/>
  <c r="N11363" i="26"/>
  <c r="M11363" i="26"/>
  <c r="R11362" i="26"/>
  <c r="Q11362" i="26"/>
  <c r="O11362" i="26"/>
  <c r="N11362" i="26"/>
  <c r="M11362" i="26"/>
  <c r="R11361" i="26"/>
  <c r="Q11361" i="26"/>
  <c r="O11361" i="26"/>
  <c r="N11361" i="26"/>
  <c r="M11361" i="26"/>
  <c r="R11360" i="26"/>
  <c r="Q11360" i="26"/>
  <c r="O11360" i="26"/>
  <c r="N11360" i="26"/>
  <c r="M11360" i="26"/>
  <c r="R11359" i="26"/>
  <c r="Q11359" i="26"/>
  <c r="O11359" i="26"/>
  <c r="N11359" i="26"/>
  <c r="M11359" i="26"/>
  <c r="R11358" i="26"/>
  <c r="Q11358" i="26"/>
  <c r="O11358" i="26"/>
  <c r="N11358" i="26"/>
  <c r="M11358" i="26"/>
  <c r="R11357" i="26"/>
  <c r="Q11357" i="26"/>
  <c r="O11357" i="26"/>
  <c r="N11357" i="26"/>
  <c r="M11357" i="26"/>
  <c r="R11356" i="26"/>
  <c r="Q11356" i="26"/>
  <c r="O11356" i="26"/>
  <c r="N11356" i="26"/>
  <c r="M11356" i="26"/>
  <c r="R11355" i="26"/>
  <c r="Q11355" i="26"/>
  <c r="O11355" i="26"/>
  <c r="N11355" i="26"/>
  <c r="M11355" i="26"/>
  <c r="R11354" i="26"/>
  <c r="Q11354" i="26"/>
  <c r="O11354" i="26"/>
  <c r="N11354" i="26"/>
  <c r="M11354" i="26"/>
  <c r="R11353" i="26"/>
  <c r="Q11353" i="26"/>
  <c r="O11353" i="26"/>
  <c r="N11353" i="26"/>
  <c r="M11353" i="26"/>
  <c r="R11352" i="26"/>
  <c r="Q11352" i="26"/>
  <c r="O11352" i="26"/>
  <c r="N11352" i="26"/>
  <c r="M11352" i="26"/>
  <c r="R11351" i="26"/>
  <c r="Q11351" i="26"/>
  <c r="O11351" i="26"/>
  <c r="N11351" i="26"/>
  <c r="M11351" i="26"/>
  <c r="R11350" i="26"/>
  <c r="Q11350" i="26"/>
  <c r="O11350" i="26"/>
  <c r="N11350" i="26"/>
  <c r="M11350" i="26"/>
  <c r="R11349" i="26"/>
  <c r="Q11349" i="26"/>
  <c r="O11349" i="26"/>
  <c r="N11349" i="26"/>
  <c r="M11349" i="26"/>
  <c r="R11348" i="26"/>
  <c r="Q11348" i="26"/>
  <c r="O11348" i="26"/>
  <c r="N11348" i="26"/>
  <c r="M11348" i="26"/>
  <c r="R11347" i="26"/>
  <c r="Q11347" i="26"/>
  <c r="O11347" i="26"/>
  <c r="N11347" i="26"/>
  <c r="M11347" i="26"/>
  <c r="R11346" i="26"/>
  <c r="Q11346" i="26"/>
  <c r="O11346" i="26"/>
  <c r="N11346" i="26"/>
  <c r="M11346" i="26"/>
  <c r="R11345" i="26"/>
  <c r="Q11345" i="26"/>
  <c r="O11345" i="26"/>
  <c r="N11345" i="26"/>
  <c r="M11345" i="26"/>
  <c r="R11344" i="26"/>
  <c r="Q11344" i="26"/>
  <c r="O11344" i="26"/>
  <c r="N11344" i="26"/>
  <c r="M11344" i="26"/>
  <c r="R11343" i="26"/>
  <c r="Q11343" i="26"/>
  <c r="O11343" i="26"/>
  <c r="N11343" i="26"/>
  <c r="M11343" i="26"/>
  <c r="R11342" i="26"/>
  <c r="Q11342" i="26"/>
  <c r="O11342" i="26"/>
  <c r="N11342" i="26"/>
  <c r="M11342" i="26"/>
  <c r="R11341" i="26"/>
  <c r="Q11341" i="26"/>
  <c r="O11341" i="26"/>
  <c r="N11341" i="26"/>
  <c r="M11341" i="26"/>
  <c r="R11340" i="26"/>
  <c r="Q11340" i="26"/>
  <c r="O11340" i="26"/>
  <c r="N11340" i="26"/>
  <c r="M11340" i="26"/>
  <c r="R11339" i="26"/>
  <c r="Q11339" i="26"/>
  <c r="O11339" i="26"/>
  <c r="N11339" i="26"/>
  <c r="M11339" i="26"/>
  <c r="R11338" i="26"/>
  <c r="Q11338" i="26"/>
  <c r="O11338" i="26"/>
  <c r="N11338" i="26"/>
  <c r="M11338" i="26"/>
  <c r="R11337" i="26"/>
  <c r="Q11337" i="26"/>
  <c r="O11337" i="26"/>
  <c r="N11337" i="26"/>
  <c r="M11337" i="26"/>
  <c r="R11336" i="26"/>
  <c r="Q11336" i="26"/>
  <c r="O11336" i="26"/>
  <c r="N11336" i="26"/>
  <c r="M11336" i="26"/>
  <c r="R11335" i="26"/>
  <c r="Q11335" i="26"/>
  <c r="O11335" i="26"/>
  <c r="N11335" i="26"/>
  <c r="M11335" i="26"/>
  <c r="R11334" i="26"/>
  <c r="Q11334" i="26"/>
  <c r="O11334" i="26"/>
  <c r="N11334" i="26"/>
  <c r="M11334" i="26"/>
  <c r="R11333" i="26"/>
  <c r="Q11333" i="26"/>
  <c r="O11333" i="26"/>
  <c r="N11333" i="26"/>
  <c r="M11333" i="26"/>
  <c r="R11332" i="26"/>
  <c r="Q11332" i="26"/>
  <c r="O11332" i="26"/>
  <c r="N11332" i="26"/>
  <c r="M11332" i="26"/>
  <c r="R11331" i="26"/>
  <c r="Q11331" i="26"/>
  <c r="O11331" i="26"/>
  <c r="N11331" i="26"/>
  <c r="M11331" i="26"/>
  <c r="R11330" i="26"/>
  <c r="Q11330" i="26"/>
  <c r="O11330" i="26"/>
  <c r="N11330" i="26"/>
  <c r="M11330" i="26"/>
  <c r="R11329" i="26"/>
  <c r="Q11329" i="26"/>
  <c r="O11329" i="26"/>
  <c r="N11329" i="26"/>
  <c r="M11329" i="26"/>
  <c r="R11328" i="26"/>
  <c r="Q11328" i="26"/>
  <c r="O11328" i="26"/>
  <c r="N11328" i="26"/>
  <c r="M11328" i="26"/>
  <c r="R11327" i="26"/>
  <c r="Q11327" i="26"/>
  <c r="O11327" i="26"/>
  <c r="N11327" i="26"/>
  <c r="M11327" i="26"/>
  <c r="R11326" i="26"/>
  <c r="Q11326" i="26"/>
  <c r="O11326" i="26"/>
  <c r="N11326" i="26"/>
  <c r="M11326" i="26"/>
  <c r="R11325" i="26"/>
  <c r="Q11325" i="26"/>
  <c r="O11325" i="26"/>
  <c r="N11325" i="26"/>
  <c r="M11325" i="26"/>
  <c r="R11324" i="26"/>
  <c r="Q11324" i="26"/>
  <c r="O11324" i="26"/>
  <c r="N11324" i="26"/>
  <c r="M11324" i="26"/>
  <c r="R11323" i="26"/>
  <c r="Q11323" i="26"/>
  <c r="O11323" i="26"/>
  <c r="N11323" i="26"/>
  <c r="M11323" i="26"/>
  <c r="R11322" i="26"/>
  <c r="Q11322" i="26"/>
  <c r="O11322" i="26"/>
  <c r="N11322" i="26"/>
  <c r="M11322" i="26"/>
  <c r="R11321" i="26"/>
  <c r="Q11321" i="26"/>
  <c r="O11321" i="26"/>
  <c r="N11321" i="26"/>
  <c r="M11321" i="26"/>
  <c r="R11320" i="26"/>
  <c r="Q11320" i="26"/>
  <c r="O11320" i="26"/>
  <c r="N11320" i="26"/>
  <c r="M11320" i="26"/>
  <c r="R11319" i="26"/>
  <c r="Q11319" i="26"/>
  <c r="O11319" i="26"/>
  <c r="N11319" i="26"/>
  <c r="M11319" i="26"/>
  <c r="R11318" i="26"/>
  <c r="Q11318" i="26"/>
  <c r="O11318" i="26"/>
  <c r="N11318" i="26"/>
  <c r="M11318" i="26"/>
  <c r="R11317" i="26"/>
  <c r="Q11317" i="26"/>
  <c r="O11317" i="26"/>
  <c r="N11317" i="26"/>
  <c r="M11317" i="26"/>
  <c r="R11316" i="26"/>
  <c r="Q11316" i="26"/>
  <c r="O11316" i="26"/>
  <c r="N11316" i="26"/>
  <c r="M11316" i="26"/>
  <c r="R11315" i="26"/>
  <c r="Q11315" i="26"/>
  <c r="O11315" i="26"/>
  <c r="N11315" i="26"/>
  <c r="M11315" i="26"/>
  <c r="R11314" i="26"/>
  <c r="Q11314" i="26"/>
  <c r="O11314" i="26"/>
  <c r="N11314" i="26"/>
  <c r="M11314" i="26"/>
  <c r="R11313" i="26"/>
  <c r="Q11313" i="26"/>
  <c r="O11313" i="26"/>
  <c r="N11313" i="26"/>
  <c r="M11313" i="26"/>
  <c r="R11312" i="26"/>
  <c r="Q11312" i="26"/>
  <c r="O11312" i="26"/>
  <c r="N11312" i="26"/>
  <c r="M11312" i="26"/>
  <c r="R11311" i="26"/>
  <c r="Q11311" i="26"/>
  <c r="O11311" i="26"/>
  <c r="N11311" i="26"/>
  <c r="M11311" i="26"/>
  <c r="R11310" i="26"/>
  <c r="Q11310" i="26"/>
  <c r="O11310" i="26"/>
  <c r="N11310" i="26"/>
  <c r="M11310" i="26"/>
  <c r="R11309" i="26"/>
  <c r="Q11309" i="26"/>
  <c r="O11309" i="26"/>
  <c r="N11309" i="26"/>
  <c r="M11309" i="26"/>
  <c r="R11308" i="26"/>
  <c r="Q11308" i="26"/>
  <c r="O11308" i="26"/>
  <c r="N11308" i="26"/>
  <c r="M11308" i="26"/>
  <c r="R11307" i="26"/>
  <c r="Q11307" i="26"/>
  <c r="O11307" i="26"/>
  <c r="N11307" i="26"/>
  <c r="M11307" i="26"/>
  <c r="R11306" i="26"/>
  <c r="Q11306" i="26"/>
  <c r="O11306" i="26"/>
  <c r="N11306" i="26"/>
  <c r="M11306" i="26"/>
  <c r="R11305" i="26"/>
  <c r="Q11305" i="26"/>
  <c r="O11305" i="26"/>
  <c r="N11305" i="26"/>
  <c r="M11305" i="26"/>
  <c r="R11304" i="26"/>
  <c r="Q11304" i="26"/>
  <c r="O11304" i="26"/>
  <c r="N11304" i="26"/>
  <c r="M11304" i="26"/>
  <c r="R11303" i="26"/>
  <c r="Q11303" i="26"/>
  <c r="O11303" i="26"/>
  <c r="N11303" i="26"/>
  <c r="M11303" i="26"/>
  <c r="R11302" i="26"/>
  <c r="Q11302" i="26"/>
  <c r="O11302" i="26"/>
  <c r="N11302" i="26"/>
  <c r="M11302" i="26"/>
  <c r="R11301" i="26"/>
  <c r="Q11301" i="26"/>
  <c r="O11301" i="26"/>
  <c r="N11301" i="26"/>
  <c r="M11301" i="26"/>
  <c r="R11300" i="26"/>
  <c r="Q11300" i="26"/>
  <c r="O11300" i="26"/>
  <c r="N11300" i="26"/>
  <c r="M11300" i="26"/>
  <c r="R11299" i="26"/>
  <c r="Q11299" i="26"/>
  <c r="O11299" i="26"/>
  <c r="N11299" i="26"/>
  <c r="M11299" i="26"/>
  <c r="R11298" i="26"/>
  <c r="Q11298" i="26"/>
  <c r="O11298" i="26"/>
  <c r="N11298" i="26"/>
  <c r="M11298" i="26"/>
  <c r="R11297" i="26"/>
  <c r="Q11297" i="26"/>
  <c r="O11297" i="26"/>
  <c r="N11297" i="26"/>
  <c r="M11297" i="26"/>
  <c r="R11296" i="26"/>
  <c r="Q11296" i="26"/>
  <c r="O11296" i="26"/>
  <c r="N11296" i="26"/>
  <c r="M11296" i="26"/>
  <c r="R11295" i="26"/>
  <c r="Q11295" i="26"/>
  <c r="O11295" i="26"/>
  <c r="N11295" i="26"/>
  <c r="M11295" i="26"/>
  <c r="R11294" i="26"/>
  <c r="Q11294" i="26"/>
  <c r="O11294" i="26"/>
  <c r="N11294" i="26"/>
  <c r="M11294" i="26"/>
  <c r="R11293" i="26"/>
  <c r="Q11293" i="26"/>
  <c r="O11293" i="26"/>
  <c r="N11293" i="26"/>
  <c r="M11293" i="26"/>
  <c r="R11292" i="26"/>
  <c r="Q11292" i="26"/>
  <c r="O11292" i="26"/>
  <c r="N11292" i="26"/>
  <c r="M11292" i="26"/>
  <c r="R11291" i="26"/>
  <c r="Q11291" i="26"/>
  <c r="O11291" i="26"/>
  <c r="N11291" i="26"/>
  <c r="M11291" i="26"/>
  <c r="R11290" i="26"/>
  <c r="Q11290" i="26"/>
  <c r="O11290" i="26"/>
  <c r="N11290" i="26"/>
  <c r="M11290" i="26"/>
  <c r="R11289" i="26"/>
  <c r="Q11289" i="26"/>
  <c r="O11289" i="26"/>
  <c r="N11289" i="26"/>
  <c r="M11289" i="26"/>
  <c r="R11288" i="26"/>
  <c r="Q11288" i="26"/>
  <c r="O11288" i="26"/>
  <c r="N11288" i="26"/>
  <c r="M11288" i="26"/>
  <c r="R11287" i="26"/>
  <c r="Q11287" i="26"/>
  <c r="O11287" i="26"/>
  <c r="N11287" i="26"/>
  <c r="M11287" i="26"/>
  <c r="R11286" i="26"/>
  <c r="Q11286" i="26"/>
  <c r="O11286" i="26"/>
  <c r="N11286" i="26"/>
  <c r="M11286" i="26"/>
  <c r="R11285" i="26"/>
  <c r="Q11285" i="26"/>
  <c r="O11285" i="26"/>
  <c r="N11285" i="26"/>
  <c r="M11285" i="26"/>
  <c r="R11284" i="26"/>
  <c r="Q11284" i="26"/>
  <c r="O11284" i="26"/>
  <c r="N11284" i="26"/>
  <c r="M11284" i="26"/>
  <c r="R11283" i="26"/>
  <c r="Q11283" i="26"/>
  <c r="O11283" i="26"/>
  <c r="N11283" i="26"/>
  <c r="M11283" i="26"/>
  <c r="R11282" i="26"/>
  <c r="Q11282" i="26"/>
  <c r="O11282" i="26"/>
  <c r="N11282" i="26"/>
  <c r="M11282" i="26"/>
  <c r="R11281" i="26"/>
  <c r="Q11281" i="26"/>
  <c r="O11281" i="26"/>
  <c r="N11281" i="26"/>
  <c r="M11281" i="26"/>
  <c r="R11280" i="26"/>
  <c r="Q11280" i="26"/>
  <c r="O11280" i="26"/>
  <c r="N11280" i="26"/>
  <c r="M11280" i="26"/>
  <c r="R11279" i="26"/>
  <c r="Q11279" i="26"/>
  <c r="O11279" i="26"/>
  <c r="N11279" i="26"/>
  <c r="M11279" i="26"/>
  <c r="R11278" i="26"/>
  <c r="Q11278" i="26"/>
  <c r="O11278" i="26"/>
  <c r="N11278" i="26"/>
  <c r="M11278" i="26"/>
  <c r="R11277" i="26"/>
  <c r="Q11277" i="26"/>
  <c r="O11277" i="26"/>
  <c r="N11277" i="26"/>
  <c r="M11277" i="26"/>
  <c r="R11276" i="26"/>
  <c r="Q11276" i="26"/>
  <c r="O11276" i="26"/>
  <c r="N11276" i="26"/>
  <c r="M11276" i="26"/>
  <c r="R11275" i="26"/>
  <c r="Q11275" i="26"/>
  <c r="O11275" i="26"/>
  <c r="N11275" i="26"/>
  <c r="M11275" i="26"/>
  <c r="R11274" i="26"/>
  <c r="Q11274" i="26"/>
  <c r="O11274" i="26"/>
  <c r="N11274" i="26"/>
  <c r="M11274" i="26"/>
  <c r="R11273" i="26"/>
  <c r="Q11273" i="26"/>
  <c r="O11273" i="26"/>
  <c r="N11273" i="26"/>
  <c r="M11273" i="26"/>
  <c r="R11272" i="26"/>
  <c r="Q11272" i="26"/>
  <c r="O11272" i="26"/>
  <c r="N11272" i="26"/>
  <c r="M11272" i="26"/>
  <c r="R11271" i="26"/>
  <c r="Q11271" i="26"/>
  <c r="O11271" i="26"/>
  <c r="N11271" i="26"/>
  <c r="M11271" i="26"/>
  <c r="R11270" i="26"/>
  <c r="Q11270" i="26"/>
  <c r="O11270" i="26"/>
  <c r="N11270" i="26"/>
  <c r="M11270" i="26"/>
  <c r="R11269" i="26"/>
  <c r="Q11269" i="26"/>
  <c r="O11269" i="26"/>
  <c r="N11269" i="26"/>
  <c r="M11269" i="26"/>
  <c r="R11268" i="26"/>
  <c r="Q11268" i="26"/>
  <c r="O11268" i="26"/>
  <c r="N11268" i="26"/>
  <c r="M11268" i="26"/>
  <c r="R11267" i="26"/>
  <c r="Q11267" i="26"/>
  <c r="O11267" i="26"/>
  <c r="N11267" i="26"/>
  <c r="M11267" i="26"/>
  <c r="R11266" i="26"/>
  <c r="Q11266" i="26"/>
  <c r="O11266" i="26"/>
  <c r="N11266" i="26"/>
  <c r="M11266" i="26"/>
  <c r="R11265" i="26"/>
  <c r="Q11265" i="26"/>
  <c r="O11265" i="26"/>
  <c r="N11265" i="26"/>
  <c r="M11265" i="26"/>
  <c r="R11264" i="26"/>
  <c r="Q11264" i="26"/>
  <c r="O11264" i="26"/>
  <c r="N11264" i="26"/>
  <c r="M11264" i="26"/>
  <c r="R11263" i="26"/>
  <c r="Q11263" i="26"/>
  <c r="O11263" i="26"/>
  <c r="N11263" i="26"/>
  <c r="M11263" i="26"/>
  <c r="R11262" i="26"/>
  <c r="Q11262" i="26"/>
  <c r="O11262" i="26"/>
  <c r="N11262" i="26"/>
  <c r="M11262" i="26"/>
  <c r="R11261" i="26"/>
  <c r="Q11261" i="26"/>
  <c r="O11261" i="26"/>
  <c r="N11261" i="26"/>
  <c r="M11261" i="26"/>
  <c r="R11260" i="26"/>
  <c r="Q11260" i="26"/>
  <c r="O11260" i="26"/>
  <c r="N11260" i="26"/>
  <c r="M11260" i="26"/>
  <c r="R11259" i="26"/>
  <c r="Q11259" i="26"/>
  <c r="O11259" i="26"/>
  <c r="N11259" i="26"/>
  <c r="M11259" i="26"/>
  <c r="R11258" i="26"/>
  <c r="Q11258" i="26"/>
  <c r="O11258" i="26"/>
  <c r="N11258" i="26"/>
  <c r="M11258" i="26"/>
  <c r="R11257" i="26"/>
  <c r="Q11257" i="26"/>
  <c r="O11257" i="26"/>
  <c r="N11257" i="26"/>
  <c r="M11257" i="26"/>
  <c r="R11256" i="26"/>
  <c r="Q11256" i="26"/>
  <c r="O11256" i="26"/>
  <c r="N11256" i="26"/>
  <c r="M11256" i="26"/>
  <c r="R11255" i="26"/>
  <c r="Q11255" i="26"/>
  <c r="O11255" i="26"/>
  <c r="N11255" i="26"/>
  <c r="M11255" i="26"/>
  <c r="R11254" i="26"/>
  <c r="Q11254" i="26"/>
  <c r="O11254" i="26"/>
  <c r="N11254" i="26"/>
  <c r="M11254" i="26"/>
  <c r="R11253" i="26"/>
  <c r="Q11253" i="26"/>
  <c r="O11253" i="26"/>
  <c r="N11253" i="26"/>
  <c r="M11253" i="26"/>
  <c r="R11252" i="26"/>
  <c r="Q11252" i="26"/>
  <c r="O11252" i="26"/>
  <c r="N11252" i="26"/>
  <c r="M11252" i="26"/>
  <c r="R11251" i="26"/>
  <c r="Q11251" i="26"/>
  <c r="O11251" i="26"/>
  <c r="N11251" i="26"/>
  <c r="M11251" i="26"/>
  <c r="R11250" i="26"/>
  <c r="Q11250" i="26"/>
  <c r="O11250" i="26"/>
  <c r="N11250" i="26"/>
  <c r="M11250" i="26"/>
  <c r="R11249" i="26"/>
  <c r="Q11249" i="26"/>
  <c r="O11249" i="26"/>
  <c r="N11249" i="26"/>
  <c r="M11249" i="26"/>
  <c r="R11248" i="26"/>
  <c r="Q11248" i="26"/>
  <c r="O11248" i="26"/>
  <c r="N11248" i="26"/>
  <c r="M11248" i="26"/>
  <c r="R11247" i="26"/>
  <c r="Q11247" i="26"/>
  <c r="O11247" i="26"/>
  <c r="N11247" i="26"/>
  <c r="M11247" i="26"/>
  <c r="R11246" i="26"/>
  <c r="Q11246" i="26"/>
  <c r="O11246" i="26"/>
  <c r="N11246" i="26"/>
  <c r="M11246" i="26"/>
  <c r="R11245" i="26"/>
  <c r="Q11245" i="26"/>
  <c r="O11245" i="26"/>
  <c r="N11245" i="26"/>
  <c r="M11245" i="26"/>
  <c r="R11244" i="26"/>
  <c r="Q11244" i="26"/>
  <c r="O11244" i="26"/>
  <c r="N11244" i="26"/>
  <c r="M11244" i="26"/>
  <c r="R11243" i="26"/>
  <c r="Q11243" i="26"/>
  <c r="O11243" i="26"/>
  <c r="N11243" i="26"/>
  <c r="M11243" i="26"/>
  <c r="R11242" i="26"/>
  <c r="Q11242" i="26"/>
  <c r="O11242" i="26"/>
  <c r="N11242" i="26"/>
  <c r="M11242" i="26"/>
  <c r="R11241" i="26"/>
  <c r="Q11241" i="26"/>
  <c r="O11241" i="26"/>
  <c r="N11241" i="26"/>
  <c r="M11241" i="26"/>
  <c r="R11240" i="26"/>
  <c r="Q11240" i="26"/>
  <c r="O11240" i="26"/>
  <c r="N11240" i="26"/>
  <c r="M11240" i="26"/>
  <c r="R11239" i="26"/>
  <c r="Q11239" i="26"/>
  <c r="O11239" i="26"/>
  <c r="N11239" i="26"/>
  <c r="M11239" i="26"/>
  <c r="R11238" i="26"/>
  <c r="Q11238" i="26"/>
  <c r="O11238" i="26"/>
  <c r="N11238" i="26"/>
  <c r="M11238" i="26"/>
  <c r="R11237" i="26"/>
  <c r="Q11237" i="26"/>
  <c r="O11237" i="26"/>
  <c r="N11237" i="26"/>
  <c r="M11237" i="26"/>
  <c r="R11236" i="26"/>
  <c r="Q11236" i="26"/>
  <c r="O11236" i="26"/>
  <c r="N11236" i="26"/>
  <c r="M11236" i="26"/>
  <c r="R11235" i="26"/>
  <c r="Q11235" i="26"/>
  <c r="O11235" i="26"/>
  <c r="N11235" i="26"/>
  <c r="M11235" i="26"/>
  <c r="R11234" i="26"/>
  <c r="Q11234" i="26"/>
  <c r="O11234" i="26"/>
  <c r="N11234" i="26"/>
  <c r="M11234" i="26"/>
  <c r="R11233" i="26"/>
  <c r="Q11233" i="26"/>
  <c r="O11233" i="26"/>
  <c r="N11233" i="26"/>
  <c r="M11233" i="26"/>
  <c r="R11232" i="26"/>
  <c r="Q11232" i="26"/>
  <c r="O11232" i="26"/>
  <c r="N11232" i="26"/>
  <c r="M11232" i="26"/>
  <c r="R11231" i="26"/>
  <c r="Q11231" i="26"/>
  <c r="O11231" i="26"/>
  <c r="N11231" i="26"/>
  <c r="M11231" i="26"/>
  <c r="R11230" i="26"/>
  <c r="Q11230" i="26"/>
  <c r="O11230" i="26"/>
  <c r="N11230" i="26"/>
  <c r="M11230" i="26"/>
  <c r="R11229" i="26"/>
  <c r="Q11229" i="26"/>
  <c r="O11229" i="26"/>
  <c r="N11229" i="26"/>
  <c r="M11229" i="26"/>
  <c r="R11228" i="26"/>
  <c r="Q11228" i="26"/>
  <c r="O11228" i="26"/>
  <c r="N11228" i="26"/>
  <c r="M11228" i="26"/>
  <c r="R11227" i="26"/>
  <c r="Q11227" i="26"/>
  <c r="O11227" i="26"/>
  <c r="N11227" i="26"/>
  <c r="M11227" i="26"/>
  <c r="R11226" i="26"/>
  <c r="Q11226" i="26"/>
  <c r="O11226" i="26"/>
  <c r="N11226" i="26"/>
  <c r="M11226" i="26"/>
  <c r="R11225" i="26"/>
  <c r="Q11225" i="26"/>
  <c r="O11225" i="26"/>
  <c r="N11225" i="26"/>
  <c r="M11225" i="26"/>
  <c r="R11224" i="26"/>
  <c r="Q11224" i="26"/>
  <c r="O11224" i="26"/>
  <c r="N11224" i="26"/>
  <c r="M11224" i="26"/>
  <c r="R11223" i="26"/>
  <c r="Q11223" i="26"/>
  <c r="O11223" i="26"/>
  <c r="N11223" i="26"/>
  <c r="M11223" i="26"/>
  <c r="R11222" i="26"/>
  <c r="Q11222" i="26"/>
  <c r="O11222" i="26"/>
  <c r="N11222" i="26"/>
  <c r="M11222" i="26"/>
  <c r="R11221" i="26"/>
  <c r="Q11221" i="26"/>
  <c r="O11221" i="26"/>
  <c r="N11221" i="26"/>
  <c r="M11221" i="26"/>
  <c r="R11220" i="26"/>
  <c r="Q11220" i="26"/>
  <c r="O11220" i="26"/>
  <c r="N11220" i="26"/>
  <c r="M11220" i="26"/>
  <c r="R11219" i="26"/>
  <c r="Q11219" i="26"/>
  <c r="O11219" i="26"/>
  <c r="N11219" i="26"/>
  <c r="M11219" i="26"/>
  <c r="R11218" i="26"/>
  <c r="Q11218" i="26"/>
  <c r="O11218" i="26"/>
  <c r="N11218" i="26"/>
  <c r="M11218" i="26"/>
  <c r="R11217" i="26"/>
  <c r="Q11217" i="26"/>
  <c r="O11217" i="26"/>
  <c r="N11217" i="26"/>
  <c r="M11217" i="26"/>
  <c r="R11216" i="26"/>
  <c r="Q11216" i="26"/>
  <c r="O11216" i="26"/>
  <c r="N11216" i="26"/>
  <c r="M11216" i="26"/>
  <c r="R11215" i="26"/>
  <c r="Q11215" i="26"/>
  <c r="O11215" i="26"/>
  <c r="N11215" i="26"/>
  <c r="M11215" i="26"/>
  <c r="R11214" i="26"/>
  <c r="Q11214" i="26"/>
  <c r="O11214" i="26"/>
  <c r="N11214" i="26"/>
  <c r="M11214" i="26"/>
  <c r="R11213" i="26"/>
  <c r="Q11213" i="26"/>
  <c r="O11213" i="26"/>
  <c r="N11213" i="26"/>
  <c r="M11213" i="26"/>
  <c r="R11212" i="26"/>
  <c r="Q11212" i="26"/>
  <c r="O11212" i="26"/>
  <c r="N11212" i="26"/>
  <c r="M11212" i="26"/>
  <c r="R11211" i="26"/>
  <c r="Q11211" i="26"/>
  <c r="O11211" i="26"/>
  <c r="N11211" i="26"/>
  <c r="M11211" i="26"/>
  <c r="R11210" i="26"/>
  <c r="Q11210" i="26"/>
  <c r="O11210" i="26"/>
  <c r="N11210" i="26"/>
  <c r="M11210" i="26"/>
  <c r="R11209" i="26"/>
  <c r="Q11209" i="26"/>
  <c r="O11209" i="26"/>
  <c r="N11209" i="26"/>
  <c r="M11209" i="26"/>
  <c r="R11208" i="26"/>
  <c r="Q11208" i="26"/>
  <c r="O11208" i="26"/>
  <c r="N11208" i="26"/>
  <c r="M11208" i="26"/>
  <c r="R11207" i="26"/>
  <c r="Q11207" i="26"/>
  <c r="O11207" i="26"/>
  <c r="N11207" i="26"/>
  <c r="M11207" i="26"/>
  <c r="R11206" i="26"/>
  <c r="Q11206" i="26"/>
  <c r="O11206" i="26"/>
  <c r="N11206" i="26"/>
  <c r="M11206" i="26"/>
  <c r="R11205" i="26"/>
  <c r="Q11205" i="26"/>
  <c r="O11205" i="26"/>
  <c r="N11205" i="26"/>
  <c r="M11205" i="26"/>
  <c r="R11204" i="26"/>
  <c r="Q11204" i="26"/>
  <c r="O11204" i="26"/>
  <c r="N11204" i="26"/>
  <c r="M11204" i="26"/>
  <c r="R11203" i="26"/>
  <c r="Q11203" i="26"/>
  <c r="O11203" i="26"/>
  <c r="N11203" i="26"/>
  <c r="M11203" i="26"/>
  <c r="R11202" i="26"/>
  <c r="Q11202" i="26"/>
  <c r="O11202" i="26"/>
  <c r="N11202" i="26"/>
  <c r="M11202" i="26"/>
  <c r="R11201" i="26"/>
  <c r="Q11201" i="26"/>
  <c r="O11201" i="26"/>
  <c r="N11201" i="26"/>
  <c r="M11201" i="26"/>
  <c r="R11200" i="26"/>
  <c r="Q11200" i="26"/>
  <c r="O11200" i="26"/>
  <c r="N11200" i="26"/>
  <c r="M11200" i="26"/>
  <c r="R11199" i="26"/>
  <c r="Q11199" i="26"/>
  <c r="O11199" i="26"/>
  <c r="N11199" i="26"/>
  <c r="M11199" i="26"/>
  <c r="R11198" i="26"/>
  <c r="Q11198" i="26"/>
  <c r="O11198" i="26"/>
  <c r="N11198" i="26"/>
  <c r="M11198" i="26"/>
  <c r="R11197" i="26"/>
  <c r="Q11197" i="26"/>
  <c r="O11197" i="26"/>
  <c r="N11197" i="26"/>
  <c r="M11197" i="26"/>
  <c r="R11196" i="26"/>
  <c r="Q11196" i="26"/>
  <c r="O11196" i="26"/>
  <c r="N11196" i="26"/>
  <c r="M11196" i="26"/>
  <c r="R11195" i="26"/>
  <c r="Q11195" i="26"/>
  <c r="O11195" i="26"/>
  <c r="N11195" i="26"/>
  <c r="M11195" i="26"/>
  <c r="R11194" i="26"/>
  <c r="Q11194" i="26"/>
  <c r="O11194" i="26"/>
  <c r="N11194" i="26"/>
  <c r="M11194" i="26"/>
  <c r="R11193" i="26"/>
  <c r="Q11193" i="26"/>
  <c r="O11193" i="26"/>
  <c r="N11193" i="26"/>
  <c r="M11193" i="26"/>
  <c r="R11192" i="26"/>
  <c r="Q11192" i="26"/>
  <c r="O11192" i="26"/>
  <c r="N11192" i="26"/>
  <c r="M11192" i="26"/>
  <c r="R11191" i="26"/>
  <c r="Q11191" i="26"/>
  <c r="O11191" i="26"/>
  <c r="N11191" i="26"/>
  <c r="M11191" i="26"/>
  <c r="R11190" i="26"/>
  <c r="Q11190" i="26"/>
  <c r="O11190" i="26"/>
  <c r="N11190" i="26"/>
  <c r="M11190" i="26"/>
  <c r="R11189" i="26"/>
  <c r="Q11189" i="26"/>
  <c r="O11189" i="26"/>
  <c r="N11189" i="26"/>
  <c r="M11189" i="26"/>
  <c r="R11188" i="26"/>
  <c r="Q11188" i="26"/>
  <c r="O11188" i="26"/>
  <c r="N11188" i="26"/>
  <c r="M11188" i="26"/>
  <c r="R11187" i="26"/>
  <c r="Q11187" i="26"/>
  <c r="O11187" i="26"/>
  <c r="N11187" i="26"/>
  <c r="M11187" i="26"/>
  <c r="R11186" i="26"/>
  <c r="Q11186" i="26"/>
  <c r="O11186" i="26"/>
  <c r="N11186" i="26"/>
  <c r="M11186" i="26"/>
  <c r="R11185" i="26"/>
  <c r="Q11185" i="26"/>
  <c r="O11185" i="26"/>
  <c r="N11185" i="26"/>
  <c r="M11185" i="26"/>
  <c r="R11184" i="26"/>
  <c r="Q11184" i="26"/>
  <c r="O11184" i="26"/>
  <c r="N11184" i="26"/>
  <c r="M11184" i="26"/>
  <c r="R11183" i="26"/>
  <c r="Q11183" i="26"/>
  <c r="O11183" i="26"/>
  <c r="N11183" i="26"/>
  <c r="M11183" i="26"/>
  <c r="R11182" i="26"/>
  <c r="Q11182" i="26"/>
  <c r="O11182" i="26"/>
  <c r="N11182" i="26"/>
  <c r="M11182" i="26"/>
  <c r="R11181" i="26"/>
  <c r="Q11181" i="26"/>
  <c r="O11181" i="26"/>
  <c r="N11181" i="26"/>
  <c r="M11181" i="26"/>
  <c r="R11180" i="26"/>
  <c r="Q11180" i="26"/>
  <c r="O11180" i="26"/>
  <c r="N11180" i="26"/>
  <c r="M11180" i="26"/>
  <c r="R11179" i="26"/>
  <c r="Q11179" i="26"/>
  <c r="O11179" i="26"/>
  <c r="N11179" i="26"/>
  <c r="M11179" i="26"/>
  <c r="R11178" i="26"/>
  <c r="Q11178" i="26"/>
  <c r="O11178" i="26"/>
  <c r="N11178" i="26"/>
  <c r="M11178" i="26"/>
  <c r="R11177" i="26"/>
  <c r="Q11177" i="26"/>
  <c r="O11177" i="26"/>
  <c r="N11177" i="26"/>
  <c r="M11177" i="26"/>
  <c r="R11176" i="26"/>
  <c r="Q11176" i="26"/>
  <c r="O11176" i="26"/>
  <c r="N11176" i="26"/>
  <c r="M11176" i="26"/>
  <c r="R11175" i="26"/>
  <c r="Q11175" i="26"/>
  <c r="O11175" i="26"/>
  <c r="N11175" i="26"/>
  <c r="M11175" i="26"/>
  <c r="R11174" i="26"/>
  <c r="Q11174" i="26"/>
  <c r="O11174" i="26"/>
  <c r="N11174" i="26"/>
  <c r="M11174" i="26"/>
  <c r="R11173" i="26"/>
  <c r="Q11173" i="26"/>
  <c r="O11173" i="26"/>
  <c r="N11173" i="26"/>
  <c r="M11173" i="26"/>
  <c r="R11172" i="26"/>
  <c r="Q11172" i="26"/>
  <c r="O11172" i="26"/>
  <c r="N11172" i="26"/>
  <c r="M11172" i="26"/>
  <c r="R11171" i="26"/>
  <c r="Q11171" i="26"/>
  <c r="O11171" i="26"/>
  <c r="N11171" i="26"/>
  <c r="M11171" i="26"/>
  <c r="R11170" i="26"/>
  <c r="Q11170" i="26"/>
  <c r="O11170" i="26"/>
  <c r="N11170" i="26"/>
  <c r="M11170" i="26"/>
  <c r="R11169" i="26"/>
  <c r="Q11169" i="26"/>
  <c r="O11169" i="26"/>
  <c r="N11169" i="26"/>
  <c r="M11169" i="26"/>
  <c r="R11168" i="26"/>
  <c r="Q11168" i="26"/>
  <c r="O11168" i="26"/>
  <c r="N11168" i="26"/>
  <c r="M11168" i="26"/>
  <c r="R11167" i="26"/>
  <c r="Q11167" i="26"/>
  <c r="O11167" i="26"/>
  <c r="N11167" i="26"/>
  <c r="M11167" i="26"/>
  <c r="R11166" i="26"/>
  <c r="Q11166" i="26"/>
  <c r="O11166" i="26"/>
  <c r="N11166" i="26"/>
  <c r="M11166" i="26"/>
  <c r="R11165" i="26"/>
  <c r="Q11165" i="26"/>
  <c r="O11165" i="26"/>
  <c r="N11165" i="26"/>
  <c r="M11165" i="26"/>
  <c r="R11164" i="26"/>
  <c r="Q11164" i="26"/>
  <c r="O11164" i="26"/>
  <c r="N11164" i="26"/>
  <c r="M11164" i="26"/>
  <c r="R11163" i="26"/>
  <c r="Q11163" i="26"/>
  <c r="O11163" i="26"/>
  <c r="N11163" i="26"/>
  <c r="M11163" i="26"/>
  <c r="R11162" i="26"/>
  <c r="Q11162" i="26"/>
  <c r="O11162" i="26"/>
  <c r="N11162" i="26"/>
  <c r="M11162" i="26"/>
  <c r="R11161" i="26"/>
  <c r="Q11161" i="26"/>
  <c r="O11161" i="26"/>
  <c r="N11161" i="26"/>
  <c r="M11161" i="26"/>
  <c r="R11160" i="26"/>
  <c r="Q11160" i="26"/>
  <c r="O11160" i="26"/>
  <c r="N11160" i="26"/>
  <c r="M11160" i="26"/>
  <c r="R11159" i="26"/>
  <c r="Q11159" i="26"/>
  <c r="O11159" i="26"/>
  <c r="N11159" i="26"/>
  <c r="M11159" i="26"/>
  <c r="R11158" i="26"/>
  <c r="Q11158" i="26"/>
  <c r="O11158" i="26"/>
  <c r="N11158" i="26"/>
  <c r="M11158" i="26"/>
  <c r="R11157" i="26"/>
  <c r="Q11157" i="26"/>
  <c r="O11157" i="26"/>
  <c r="N11157" i="26"/>
  <c r="M11157" i="26"/>
  <c r="R11156" i="26"/>
  <c r="Q11156" i="26"/>
  <c r="O11156" i="26"/>
  <c r="N11156" i="26"/>
  <c r="M11156" i="26"/>
  <c r="R11155" i="26"/>
  <c r="Q11155" i="26"/>
  <c r="O11155" i="26"/>
  <c r="N11155" i="26"/>
  <c r="M11155" i="26"/>
  <c r="R11154" i="26"/>
  <c r="Q11154" i="26"/>
  <c r="O11154" i="26"/>
  <c r="N11154" i="26"/>
  <c r="M11154" i="26"/>
  <c r="R11153" i="26"/>
  <c r="Q11153" i="26"/>
  <c r="O11153" i="26"/>
  <c r="N11153" i="26"/>
  <c r="M11153" i="26"/>
  <c r="R11152" i="26"/>
  <c r="Q11152" i="26"/>
  <c r="O11152" i="26"/>
  <c r="N11152" i="26"/>
  <c r="M11152" i="26"/>
  <c r="R11151" i="26"/>
  <c r="Q11151" i="26"/>
  <c r="O11151" i="26"/>
  <c r="N11151" i="26"/>
  <c r="M11151" i="26"/>
  <c r="R11150" i="26"/>
  <c r="Q11150" i="26"/>
  <c r="O11150" i="26"/>
  <c r="N11150" i="26"/>
  <c r="M11150" i="26"/>
  <c r="R11149" i="26"/>
  <c r="Q11149" i="26"/>
  <c r="O11149" i="26"/>
  <c r="N11149" i="26"/>
  <c r="M11149" i="26"/>
  <c r="R11148" i="26"/>
  <c r="Q11148" i="26"/>
  <c r="O11148" i="26"/>
  <c r="N11148" i="26"/>
  <c r="M11148" i="26"/>
  <c r="R11147" i="26"/>
  <c r="Q11147" i="26"/>
  <c r="O11147" i="26"/>
  <c r="N11147" i="26"/>
  <c r="M11147" i="26"/>
  <c r="R11146" i="26"/>
  <c r="Q11146" i="26"/>
  <c r="O11146" i="26"/>
  <c r="N11146" i="26"/>
  <c r="M11146" i="26"/>
  <c r="R11145" i="26"/>
  <c r="Q11145" i="26"/>
  <c r="O11145" i="26"/>
  <c r="N11145" i="26"/>
  <c r="M11145" i="26"/>
  <c r="R11144" i="26"/>
  <c r="Q11144" i="26"/>
  <c r="O11144" i="26"/>
  <c r="N11144" i="26"/>
  <c r="M11144" i="26"/>
  <c r="R11143" i="26"/>
  <c r="Q11143" i="26"/>
  <c r="O11143" i="26"/>
  <c r="N11143" i="26"/>
  <c r="M11143" i="26"/>
  <c r="R11142" i="26"/>
  <c r="Q11142" i="26"/>
  <c r="O11142" i="26"/>
  <c r="N11142" i="26"/>
  <c r="M11142" i="26"/>
  <c r="R11141" i="26"/>
  <c r="Q11141" i="26"/>
  <c r="O11141" i="26"/>
  <c r="N11141" i="26"/>
  <c r="M11141" i="26"/>
  <c r="R11140" i="26"/>
  <c r="Q11140" i="26"/>
  <c r="O11140" i="26"/>
  <c r="N11140" i="26"/>
  <c r="M11140" i="26"/>
  <c r="R11139" i="26"/>
  <c r="Q11139" i="26"/>
  <c r="O11139" i="26"/>
  <c r="N11139" i="26"/>
  <c r="M11139" i="26"/>
  <c r="R11138" i="26"/>
  <c r="Q11138" i="26"/>
  <c r="O11138" i="26"/>
  <c r="N11138" i="26"/>
  <c r="M11138" i="26"/>
  <c r="R11137" i="26"/>
  <c r="Q11137" i="26"/>
  <c r="O11137" i="26"/>
  <c r="N11137" i="26"/>
  <c r="M11137" i="26"/>
  <c r="R11136" i="26"/>
  <c r="Q11136" i="26"/>
  <c r="O11136" i="26"/>
  <c r="N11136" i="26"/>
  <c r="M11136" i="26"/>
  <c r="R11135" i="26"/>
  <c r="Q11135" i="26"/>
  <c r="O11135" i="26"/>
  <c r="N11135" i="26"/>
  <c r="M11135" i="26"/>
  <c r="R11134" i="26"/>
  <c r="Q11134" i="26"/>
  <c r="O11134" i="26"/>
  <c r="N11134" i="26"/>
  <c r="M11134" i="26"/>
  <c r="R11133" i="26"/>
  <c r="Q11133" i="26"/>
  <c r="O11133" i="26"/>
  <c r="N11133" i="26"/>
  <c r="M11133" i="26"/>
  <c r="R11132" i="26"/>
  <c r="Q11132" i="26"/>
  <c r="O11132" i="26"/>
  <c r="N11132" i="26"/>
  <c r="M11132" i="26"/>
  <c r="R11131" i="26"/>
  <c r="Q11131" i="26"/>
  <c r="O11131" i="26"/>
  <c r="N11131" i="26"/>
  <c r="M11131" i="26"/>
  <c r="R11130" i="26"/>
  <c r="Q11130" i="26"/>
  <c r="O11130" i="26"/>
  <c r="N11130" i="26"/>
  <c r="M11130" i="26"/>
  <c r="R11129" i="26"/>
  <c r="Q11129" i="26"/>
  <c r="O11129" i="26"/>
  <c r="N11129" i="26"/>
  <c r="M11129" i="26"/>
  <c r="R11128" i="26"/>
  <c r="Q11128" i="26"/>
  <c r="O11128" i="26"/>
  <c r="N11128" i="26"/>
  <c r="M11128" i="26"/>
  <c r="R11127" i="26"/>
  <c r="Q11127" i="26"/>
  <c r="O11127" i="26"/>
  <c r="N11127" i="26"/>
  <c r="M11127" i="26"/>
  <c r="R11126" i="26"/>
  <c r="Q11126" i="26"/>
  <c r="O11126" i="26"/>
  <c r="N11126" i="26"/>
  <c r="M11126" i="26"/>
  <c r="R11125" i="26"/>
  <c r="Q11125" i="26"/>
  <c r="O11125" i="26"/>
  <c r="N11125" i="26"/>
  <c r="M11125" i="26"/>
  <c r="R11124" i="26"/>
  <c r="Q11124" i="26"/>
  <c r="O11124" i="26"/>
  <c r="N11124" i="26"/>
  <c r="M11124" i="26"/>
  <c r="R11123" i="26"/>
  <c r="Q11123" i="26"/>
  <c r="O11123" i="26"/>
  <c r="N11123" i="26"/>
  <c r="M11123" i="26"/>
  <c r="R11122" i="26"/>
  <c r="Q11122" i="26"/>
  <c r="O11122" i="26"/>
  <c r="N11122" i="26"/>
  <c r="M11122" i="26"/>
  <c r="R11121" i="26"/>
  <c r="Q11121" i="26"/>
  <c r="O11121" i="26"/>
  <c r="N11121" i="26"/>
  <c r="M11121" i="26"/>
  <c r="R11120" i="26"/>
  <c r="Q11120" i="26"/>
  <c r="O11120" i="26"/>
  <c r="N11120" i="26"/>
  <c r="M11120" i="26"/>
  <c r="R11119" i="26"/>
  <c r="Q11119" i="26"/>
  <c r="O11119" i="26"/>
  <c r="N11119" i="26"/>
  <c r="M11119" i="26"/>
  <c r="R11118" i="26"/>
  <c r="Q11118" i="26"/>
  <c r="O11118" i="26"/>
  <c r="N11118" i="26"/>
  <c r="M11118" i="26"/>
  <c r="R11117" i="26"/>
  <c r="Q11117" i="26"/>
  <c r="O11117" i="26"/>
  <c r="N11117" i="26"/>
  <c r="M11117" i="26"/>
  <c r="R11116" i="26"/>
  <c r="Q11116" i="26"/>
  <c r="O11116" i="26"/>
  <c r="N11116" i="26"/>
  <c r="M11116" i="26"/>
  <c r="R11115" i="26"/>
  <c r="Q11115" i="26"/>
  <c r="O11115" i="26"/>
  <c r="N11115" i="26"/>
  <c r="M11115" i="26"/>
  <c r="R11114" i="26"/>
  <c r="Q11114" i="26"/>
  <c r="O11114" i="26"/>
  <c r="N11114" i="26"/>
  <c r="M11114" i="26"/>
  <c r="R11113" i="26"/>
  <c r="Q11113" i="26"/>
  <c r="O11113" i="26"/>
  <c r="N11113" i="26"/>
  <c r="M11113" i="26"/>
  <c r="R11112" i="26"/>
  <c r="Q11112" i="26"/>
  <c r="O11112" i="26"/>
  <c r="N11112" i="26"/>
  <c r="M11112" i="26"/>
  <c r="R11111" i="26"/>
  <c r="Q11111" i="26"/>
  <c r="O11111" i="26"/>
  <c r="N11111" i="26"/>
  <c r="M11111" i="26"/>
  <c r="R11110" i="26"/>
  <c r="Q11110" i="26"/>
  <c r="O11110" i="26"/>
  <c r="N11110" i="26"/>
  <c r="M11110" i="26"/>
  <c r="R11109" i="26"/>
  <c r="Q11109" i="26"/>
  <c r="O11109" i="26"/>
  <c r="N11109" i="26"/>
  <c r="M11109" i="26"/>
  <c r="R11108" i="26"/>
  <c r="Q11108" i="26"/>
  <c r="O11108" i="26"/>
  <c r="N11108" i="26"/>
  <c r="M11108" i="26"/>
  <c r="R11107" i="26"/>
  <c r="Q11107" i="26"/>
  <c r="O11107" i="26"/>
  <c r="N11107" i="26"/>
  <c r="M11107" i="26"/>
  <c r="R11106" i="26"/>
  <c r="Q11106" i="26"/>
  <c r="O11106" i="26"/>
  <c r="N11106" i="26"/>
  <c r="M11106" i="26"/>
  <c r="R11105" i="26"/>
  <c r="Q11105" i="26"/>
  <c r="O11105" i="26"/>
  <c r="N11105" i="26"/>
  <c r="M11105" i="26"/>
  <c r="R11104" i="26"/>
  <c r="Q11104" i="26"/>
  <c r="O11104" i="26"/>
  <c r="N11104" i="26"/>
  <c r="M11104" i="26"/>
  <c r="R11103" i="26"/>
  <c r="Q11103" i="26"/>
  <c r="O11103" i="26"/>
  <c r="N11103" i="26"/>
  <c r="M11103" i="26"/>
  <c r="R11102" i="26"/>
  <c r="Q11102" i="26"/>
  <c r="O11102" i="26"/>
  <c r="N11102" i="26"/>
  <c r="M11102" i="26"/>
  <c r="R11101" i="26"/>
  <c r="Q11101" i="26"/>
  <c r="O11101" i="26"/>
  <c r="N11101" i="26"/>
  <c r="M11101" i="26"/>
  <c r="R11100" i="26"/>
  <c r="Q11100" i="26"/>
  <c r="O11100" i="26"/>
  <c r="N11100" i="26"/>
  <c r="M11100" i="26"/>
  <c r="R11099" i="26"/>
  <c r="Q11099" i="26"/>
  <c r="O11099" i="26"/>
  <c r="N11099" i="26"/>
  <c r="M11099" i="26"/>
  <c r="R11098" i="26"/>
  <c r="Q11098" i="26"/>
  <c r="O11098" i="26"/>
  <c r="N11098" i="26"/>
  <c r="M11098" i="26"/>
  <c r="R11097" i="26"/>
  <c r="Q11097" i="26"/>
  <c r="O11097" i="26"/>
  <c r="N11097" i="26"/>
  <c r="M11097" i="26"/>
  <c r="R11096" i="26"/>
  <c r="Q11096" i="26"/>
  <c r="O11096" i="26"/>
  <c r="N11096" i="26"/>
  <c r="M11096" i="26"/>
  <c r="R11095" i="26"/>
  <c r="Q11095" i="26"/>
  <c r="O11095" i="26"/>
  <c r="N11095" i="26"/>
  <c r="M11095" i="26"/>
  <c r="R11094" i="26"/>
  <c r="Q11094" i="26"/>
  <c r="O11094" i="26"/>
  <c r="N11094" i="26"/>
  <c r="M11094" i="26"/>
  <c r="R11093" i="26"/>
  <c r="Q11093" i="26"/>
  <c r="O11093" i="26"/>
  <c r="N11093" i="26"/>
  <c r="M11093" i="26"/>
  <c r="R11092" i="26"/>
  <c r="Q11092" i="26"/>
  <c r="O11092" i="26"/>
  <c r="N11092" i="26"/>
  <c r="M11092" i="26"/>
  <c r="R11091" i="26"/>
  <c r="Q11091" i="26"/>
  <c r="O11091" i="26"/>
  <c r="N11091" i="26"/>
  <c r="M11091" i="26"/>
  <c r="R11090" i="26"/>
  <c r="Q11090" i="26"/>
  <c r="O11090" i="26"/>
  <c r="N11090" i="26"/>
  <c r="M11090" i="26"/>
  <c r="R11089" i="26"/>
  <c r="Q11089" i="26"/>
  <c r="O11089" i="26"/>
  <c r="N11089" i="26"/>
  <c r="M11089" i="26"/>
  <c r="R11088" i="26"/>
  <c r="Q11088" i="26"/>
  <c r="O11088" i="26"/>
  <c r="N11088" i="26"/>
  <c r="M11088" i="26"/>
  <c r="R11087" i="26"/>
  <c r="Q11087" i="26"/>
  <c r="O11087" i="26"/>
  <c r="N11087" i="26"/>
  <c r="M11087" i="26"/>
  <c r="R11086" i="26"/>
  <c r="Q11086" i="26"/>
  <c r="O11086" i="26"/>
  <c r="N11086" i="26"/>
  <c r="M11086" i="26"/>
  <c r="R11085" i="26"/>
  <c r="Q11085" i="26"/>
  <c r="O11085" i="26"/>
  <c r="N11085" i="26"/>
  <c r="M11085" i="26"/>
  <c r="R11084" i="26"/>
  <c r="Q11084" i="26"/>
  <c r="O11084" i="26"/>
  <c r="N11084" i="26"/>
  <c r="M11084" i="26"/>
  <c r="R11083" i="26"/>
  <c r="Q11083" i="26"/>
  <c r="O11083" i="26"/>
  <c r="N11083" i="26"/>
  <c r="M11083" i="26"/>
  <c r="R11082" i="26"/>
  <c r="Q11082" i="26"/>
  <c r="O11082" i="26"/>
  <c r="N11082" i="26"/>
  <c r="M11082" i="26"/>
  <c r="R11081" i="26"/>
  <c r="Q11081" i="26"/>
  <c r="O11081" i="26"/>
  <c r="N11081" i="26"/>
  <c r="M11081" i="26"/>
  <c r="R11080" i="26"/>
  <c r="Q11080" i="26"/>
  <c r="O11080" i="26"/>
  <c r="N11080" i="26"/>
  <c r="M11080" i="26"/>
  <c r="R11079" i="26"/>
  <c r="Q11079" i="26"/>
  <c r="O11079" i="26"/>
  <c r="N11079" i="26"/>
  <c r="M11079" i="26"/>
  <c r="R11078" i="26"/>
  <c r="Q11078" i="26"/>
  <c r="O11078" i="26"/>
  <c r="N11078" i="26"/>
  <c r="M11078" i="26"/>
  <c r="R11077" i="26"/>
  <c r="Q11077" i="26"/>
  <c r="O11077" i="26"/>
  <c r="N11077" i="26"/>
  <c r="M11077" i="26"/>
  <c r="R11076" i="26"/>
  <c r="Q11076" i="26"/>
  <c r="O11076" i="26"/>
  <c r="N11076" i="26"/>
  <c r="M11076" i="26"/>
  <c r="R11075" i="26"/>
  <c r="Q11075" i="26"/>
  <c r="O11075" i="26"/>
  <c r="N11075" i="26"/>
  <c r="M11075" i="26"/>
  <c r="R11074" i="26"/>
  <c r="Q11074" i="26"/>
  <c r="O11074" i="26"/>
  <c r="N11074" i="26"/>
  <c r="M11074" i="26"/>
  <c r="R11073" i="26"/>
  <c r="Q11073" i="26"/>
  <c r="O11073" i="26"/>
  <c r="N11073" i="26"/>
  <c r="M11073" i="26"/>
  <c r="R11072" i="26"/>
  <c r="Q11072" i="26"/>
  <c r="O11072" i="26"/>
  <c r="N11072" i="26"/>
  <c r="M11072" i="26"/>
  <c r="R11071" i="26"/>
  <c r="Q11071" i="26"/>
  <c r="O11071" i="26"/>
  <c r="N11071" i="26"/>
  <c r="M11071" i="26"/>
  <c r="R11070" i="26"/>
  <c r="Q11070" i="26"/>
  <c r="O11070" i="26"/>
  <c r="N11070" i="26"/>
  <c r="M11070" i="26"/>
  <c r="R11069" i="26"/>
  <c r="Q11069" i="26"/>
  <c r="O11069" i="26"/>
  <c r="N11069" i="26"/>
  <c r="M11069" i="26"/>
  <c r="R11068" i="26"/>
  <c r="Q11068" i="26"/>
  <c r="O11068" i="26"/>
  <c r="N11068" i="26"/>
  <c r="M11068" i="26"/>
  <c r="R11067" i="26"/>
  <c r="Q11067" i="26"/>
  <c r="O11067" i="26"/>
  <c r="N11067" i="26"/>
  <c r="M11067" i="26"/>
  <c r="R11066" i="26"/>
  <c r="Q11066" i="26"/>
  <c r="O11066" i="26"/>
  <c r="N11066" i="26"/>
  <c r="M11066" i="26"/>
  <c r="R11065" i="26"/>
  <c r="Q11065" i="26"/>
  <c r="O11065" i="26"/>
  <c r="N11065" i="26"/>
  <c r="M11065" i="26"/>
  <c r="R11064" i="26"/>
  <c r="Q11064" i="26"/>
  <c r="O11064" i="26"/>
  <c r="N11064" i="26"/>
  <c r="M11064" i="26"/>
  <c r="R11063" i="26"/>
  <c r="Q11063" i="26"/>
  <c r="O11063" i="26"/>
  <c r="N11063" i="26"/>
  <c r="M11063" i="26"/>
  <c r="R11062" i="26"/>
  <c r="Q11062" i="26"/>
  <c r="O11062" i="26"/>
  <c r="N11062" i="26"/>
  <c r="M11062" i="26"/>
  <c r="R11061" i="26"/>
  <c r="Q11061" i="26"/>
  <c r="O11061" i="26"/>
  <c r="N11061" i="26"/>
  <c r="M11061" i="26"/>
  <c r="R11060" i="26"/>
  <c r="Q11060" i="26"/>
  <c r="O11060" i="26"/>
  <c r="N11060" i="26"/>
  <c r="M11060" i="26"/>
  <c r="R11059" i="26"/>
  <c r="Q11059" i="26"/>
  <c r="O11059" i="26"/>
  <c r="N11059" i="26"/>
  <c r="M11059" i="26"/>
  <c r="R11058" i="26"/>
  <c r="Q11058" i="26"/>
  <c r="O11058" i="26"/>
  <c r="N11058" i="26"/>
  <c r="M11058" i="26"/>
  <c r="R11057" i="26"/>
  <c r="Q11057" i="26"/>
  <c r="O11057" i="26"/>
  <c r="N11057" i="26"/>
  <c r="M11057" i="26"/>
  <c r="R11056" i="26"/>
  <c r="Q11056" i="26"/>
  <c r="O11056" i="26"/>
  <c r="N11056" i="26"/>
  <c r="M11056" i="26"/>
  <c r="R11055" i="26"/>
  <c r="Q11055" i="26"/>
  <c r="O11055" i="26"/>
  <c r="N11055" i="26"/>
  <c r="M11055" i="26"/>
  <c r="R11054" i="26"/>
  <c r="Q11054" i="26"/>
  <c r="O11054" i="26"/>
  <c r="N11054" i="26"/>
  <c r="M11054" i="26"/>
  <c r="R11053" i="26"/>
  <c r="Q11053" i="26"/>
  <c r="O11053" i="26"/>
  <c r="N11053" i="26"/>
  <c r="M11053" i="26"/>
  <c r="R11052" i="26"/>
  <c r="Q11052" i="26"/>
  <c r="O11052" i="26"/>
  <c r="N11052" i="26"/>
  <c r="M11052" i="26"/>
  <c r="R11051" i="26"/>
  <c r="Q11051" i="26"/>
  <c r="O11051" i="26"/>
  <c r="N11051" i="26"/>
  <c r="M11051" i="26"/>
  <c r="R11050" i="26"/>
  <c r="Q11050" i="26"/>
  <c r="O11050" i="26"/>
  <c r="N11050" i="26"/>
  <c r="M11050" i="26"/>
  <c r="R11049" i="26"/>
  <c r="Q11049" i="26"/>
  <c r="O11049" i="26"/>
  <c r="N11049" i="26"/>
  <c r="M11049" i="26"/>
  <c r="R11048" i="26"/>
  <c r="Q11048" i="26"/>
  <c r="O11048" i="26"/>
  <c r="N11048" i="26"/>
  <c r="M11048" i="26"/>
  <c r="R11047" i="26"/>
  <c r="Q11047" i="26"/>
  <c r="O11047" i="26"/>
  <c r="N11047" i="26"/>
  <c r="M11047" i="26"/>
  <c r="R11046" i="26"/>
  <c r="Q11046" i="26"/>
  <c r="O11046" i="26"/>
  <c r="N11046" i="26"/>
  <c r="M11046" i="26"/>
  <c r="R11045" i="26"/>
  <c r="Q11045" i="26"/>
  <c r="O11045" i="26"/>
  <c r="N11045" i="26"/>
  <c r="M11045" i="26"/>
  <c r="R11044" i="26"/>
  <c r="Q11044" i="26"/>
  <c r="O11044" i="26"/>
  <c r="N11044" i="26"/>
  <c r="M11044" i="26"/>
  <c r="R11043" i="26"/>
  <c r="Q11043" i="26"/>
  <c r="O11043" i="26"/>
  <c r="N11043" i="26"/>
  <c r="M11043" i="26"/>
  <c r="R11042" i="26"/>
  <c r="Q11042" i="26"/>
  <c r="O11042" i="26"/>
  <c r="N11042" i="26"/>
  <c r="M11042" i="26"/>
  <c r="R11041" i="26"/>
  <c r="Q11041" i="26"/>
  <c r="O11041" i="26"/>
  <c r="N11041" i="26"/>
  <c r="M11041" i="26"/>
  <c r="R11040" i="26"/>
  <c r="Q11040" i="26"/>
  <c r="O11040" i="26"/>
  <c r="N11040" i="26"/>
  <c r="M11040" i="26"/>
  <c r="R11039" i="26"/>
  <c r="Q11039" i="26"/>
  <c r="O11039" i="26"/>
  <c r="N11039" i="26"/>
  <c r="M11039" i="26"/>
  <c r="R11038" i="26"/>
  <c r="Q11038" i="26"/>
  <c r="O11038" i="26"/>
  <c r="N11038" i="26"/>
  <c r="M11038" i="26"/>
  <c r="R11037" i="26"/>
  <c r="Q11037" i="26"/>
  <c r="O11037" i="26"/>
  <c r="N11037" i="26"/>
  <c r="M11037" i="26"/>
  <c r="R11036" i="26"/>
  <c r="Q11036" i="26"/>
  <c r="O11036" i="26"/>
  <c r="N11036" i="26"/>
  <c r="M11036" i="26"/>
  <c r="R11035" i="26"/>
  <c r="Q11035" i="26"/>
  <c r="O11035" i="26"/>
  <c r="N11035" i="26"/>
  <c r="M11035" i="26"/>
  <c r="R11034" i="26"/>
  <c r="Q11034" i="26"/>
  <c r="O11034" i="26"/>
  <c r="N11034" i="26"/>
  <c r="M11034" i="26"/>
  <c r="R11033" i="26"/>
  <c r="Q11033" i="26"/>
  <c r="O11033" i="26"/>
  <c r="N11033" i="26"/>
  <c r="M11033" i="26"/>
  <c r="R11032" i="26"/>
  <c r="Q11032" i="26"/>
  <c r="O11032" i="26"/>
  <c r="N11032" i="26"/>
  <c r="M11032" i="26"/>
  <c r="R11031" i="26"/>
  <c r="Q11031" i="26"/>
  <c r="O11031" i="26"/>
  <c r="N11031" i="26"/>
  <c r="M11031" i="26"/>
  <c r="R11030" i="26"/>
  <c r="Q11030" i="26"/>
  <c r="O11030" i="26"/>
  <c r="N11030" i="26"/>
  <c r="M11030" i="26"/>
  <c r="R11029" i="26"/>
  <c r="Q11029" i="26"/>
  <c r="O11029" i="26"/>
  <c r="N11029" i="26"/>
  <c r="M11029" i="26"/>
  <c r="R11028" i="26"/>
  <c r="Q11028" i="26"/>
  <c r="O11028" i="26"/>
  <c r="N11028" i="26"/>
  <c r="M11028" i="26"/>
  <c r="R11027" i="26"/>
  <c r="Q11027" i="26"/>
  <c r="O11027" i="26"/>
  <c r="N11027" i="26"/>
  <c r="M11027" i="26"/>
  <c r="R11026" i="26"/>
  <c r="Q11026" i="26"/>
  <c r="O11026" i="26"/>
  <c r="N11026" i="26"/>
  <c r="M11026" i="26"/>
  <c r="R11025" i="26"/>
  <c r="Q11025" i="26"/>
  <c r="O11025" i="26"/>
  <c r="N11025" i="26"/>
  <c r="M11025" i="26"/>
  <c r="R11024" i="26"/>
  <c r="Q11024" i="26"/>
  <c r="O11024" i="26"/>
  <c r="N11024" i="26"/>
  <c r="M11024" i="26"/>
  <c r="R11023" i="26"/>
  <c r="Q11023" i="26"/>
  <c r="O11023" i="26"/>
  <c r="N11023" i="26"/>
  <c r="M11023" i="26"/>
  <c r="R11022" i="26"/>
  <c r="Q11022" i="26"/>
  <c r="O11022" i="26"/>
  <c r="N11022" i="26"/>
  <c r="M11022" i="26"/>
  <c r="R11021" i="26"/>
  <c r="Q11021" i="26"/>
  <c r="O11021" i="26"/>
  <c r="N11021" i="26"/>
  <c r="M11021" i="26"/>
  <c r="R11020" i="26"/>
  <c r="Q11020" i="26"/>
  <c r="O11020" i="26"/>
  <c r="N11020" i="26"/>
  <c r="M11020" i="26"/>
  <c r="R11019" i="26"/>
  <c r="Q11019" i="26"/>
  <c r="O11019" i="26"/>
  <c r="N11019" i="26"/>
  <c r="M11019" i="26"/>
  <c r="R11018" i="26"/>
  <c r="Q11018" i="26"/>
  <c r="O11018" i="26"/>
  <c r="N11018" i="26"/>
  <c r="M11018" i="26"/>
  <c r="R11017" i="26"/>
  <c r="Q11017" i="26"/>
  <c r="O11017" i="26"/>
  <c r="N11017" i="26"/>
  <c r="M11017" i="26"/>
  <c r="R11016" i="26"/>
  <c r="Q11016" i="26"/>
  <c r="O11016" i="26"/>
  <c r="N11016" i="26"/>
  <c r="M11016" i="26"/>
  <c r="R11015" i="26"/>
  <c r="Q11015" i="26"/>
  <c r="O11015" i="26"/>
  <c r="N11015" i="26"/>
  <c r="M11015" i="26"/>
  <c r="R11014" i="26"/>
  <c r="Q11014" i="26"/>
  <c r="O11014" i="26"/>
  <c r="N11014" i="26"/>
  <c r="M11014" i="26"/>
  <c r="R11013" i="26"/>
  <c r="Q11013" i="26"/>
  <c r="O11013" i="26"/>
  <c r="N11013" i="26"/>
  <c r="M11013" i="26"/>
  <c r="R11012" i="26"/>
  <c r="Q11012" i="26"/>
  <c r="O11012" i="26"/>
  <c r="N11012" i="26"/>
  <c r="M11012" i="26"/>
  <c r="R11011" i="26"/>
  <c r="Q11011" i="26"/>
  <c r="O11011" i="26"/>
  <c r="N11011" i="26"/>
  <c r="M11011" i="26"/>
  <c r="R11010" i="26"/>
  <c r="Q11010" i="26"/>
  <c r="O11010" i="26"/>
  <c r="N11010" i="26"/>
  <c r="M11010" i="26"/>
  <c r="R11009" i="26"/>
  <c r="Q11009" i="26"/>
  <c r="O11009" i="26"/>
  <c r="N11009" i="26"/>
  <c r="M11009" i="26"/>
  <c r="R11008" i="26"/>
  <c r="Q11008" i="26"/>
  <c r="O11008" i="26"/>
  <c r="N11008" i="26"/>
  <c r="M11008" i="26"/>
  <c r="R11007" i="26"/>
  <c r="Q11007" i="26"/>
  <c r="O11007" i="26"/>
  <c r="N11007" i="26"/>
  <c r="M11007" i="26"/>
  <c r="R11006" i="26"/>
  <c r="Q11006" i="26"/>
  <c r="O11006" i="26"/>
  <c r="N11006" i="26"/>
  <c r="M11006" i="26"/>
  <c r="R11005" i="26"/>
  <c r="Q11005" i="26"/>
  <c r="O11005" i="26"/>
  <c r="N11005" i="26"/>
  <c r="M11005" i="26"/>
  <c r="R11004" i="26"/>
  <c r="Q11004" i="26"/>
  <c r="O11004" i="26"/>
  <c r="N11004" i="26"/>
  <c r="M11004" i="26"/>
  <c r="R11003" i="26"/>
  <c r="Q11003" i="26"/>
  <c r="O11003" i="26"/>
  <c r="N11003" i="26"/>
  <c r="M11003" i="26"/>
  <c r="R11002" i="26"/>
  <c r="Q11002" i="26"/>
  <c r="O11002" i="26"/>
  <c r="N11002" i="26"/>
  <c r="M11002" i="26"/>
  <c r="R11001" i="26"/>
  <c r="Q11001" i="26"/>
  <c r="O11001" i="26"/>
  <c r="N11001" i="26"/>
  <c r="M11001" i="26"/>
  <c r="R11000" i="26"/>
  <c r="Q11000" i="26"/>
  <c r="O11000" i="26"/>
  <c r="N11000" i="26"/>
  <c r="M11000" i="26"/>
  <c r="R10999" i="26"/>
  <c r="Q10999" i="26"/>
  <c r="O10999" i="26"/>
  <c r="N10999" i="26"/>
  <c r="M10999" i="26"/>
  <c r="R10998" i="26"/>
  <c r="Q10998" i="26"/>
  <c r="O10998" i="26"/>
  <c r="N10998" i="26"/>
  <c r="M10998" i="26"/>
  <c r="R10997" i="26"/>
  <c r="Q10997" i="26"/>
  <c r="O10997" i="26"/>
  <c r="N10997" i="26"/>
  <c r="M10997" i="26"/>
  <c r="R10996" i="26"/>
  <c r="Q10996" i="26"/>
  <c r="O10996" i="26"/>
  <c r="N10996" i="26"/>
  <c r="M10996" i="26"/>
  <c r="R10995" i="26"/>
  <c r="Q10995" i="26"/>
  <c r="O10995" i="26"/>
  <c r="N10995" i="26"/>
  <c r="M10995" i="26"/>
  <c r="R10994" i="26"/>
  <c r="Q10994" i="26"/>
  <c r="O10994" i="26"/>
  <c r="N10994" i="26"/>
  <c r="M10994" i="26"/>
  <c r="R10993" i="26"/>
  <c r="Q10993" i="26"/>
  <c r="O10993" i="26"/>
  <c r="N10993" i="26"/>
  <c r="M10993" i="26"/>
  <c r="R10992" i="26"/>
  <c r="Q10992" i="26"/>
  <c r="O10992" i="26"/>
  <c r="N10992" i="26"/>
  <c r="M10992" i="26"/>
  <c r="R10991" i="26"/>
  <c r="Q10991" i="26"/>
  <c r="O10991" i="26"/>
  <c r="N10991" i="26"/>
  <c r="M10991" i="26"/>
  <c r="R10990" i="26"/>
  <c r="Q10990" i="26"/>
  <c r="O10990" i="26"/>
  <c r="N10990" i="26"/>
  <c r="M10990" i="26"/>
  <c r="R10989" i="26"/>
  <c r="Q10989" i="26"/>
  <c r="O10989" i="26"/>
  <c r="N10989" i="26"/>
  <c r="M10989" i="26"/>
  <c r="R10988" i="26"/>
  <c r="Q10988" i="26"/>
  <c r="O10988" i="26"/>
  <c r="N10988" i="26"/>
  <c r="M10988" i="26"/>
  <c r="R10987" i="26"/>
  <c r="Q10987" i="26"/>
  <c r="O10987" i="26"/>
  <c r="N10987" i="26"/>
  <c r="M10987" i="26"/>
  <c r="R10986" i="26"/>
  <c r="Q10986" i="26"/>
  <c r="O10986" i="26"/>
  <c r="N10986" i="26"/>
  <c r="M10986" i="26"/>
  <c r="R10985" i="26"/>
  <c r="Q10985" i="26"/>
  <c r="O10985" i="26"/>
  <c r="N10985" i="26"/>
  <c r="M10985" i="26"/>
  <c r="R10984" i="26"/>
  <c r="Q10984" i="26"/>
  <c r="O10984" i="26"/>
  <c r="N10984" i="26"/>
  <c r="M10984" i="26"/>
  <c r="R10983" i="26"/>
  <c r="Q10983" i="26"/>
  <c r="O10983" i="26"/>
  <c r="N10983" i="26"/>
  <c r="M10983" i="26"/>
  <c r="R10982" i="26"/>
  <c r="Q10982" i="26"/>
  <c r="O10982" i="26"/>
  <c r="N10982" i="26"/>
  <c r="M10982" i="26"/>
  <c r="R10981" i="26"/>
  <c r="Q10981" i="26"/>
  <c r="O10981" i="26"/>
  <c r="N10981" i="26"/>
  <c r="M10981" i="26"/>
  <c r="R10980" i="26"/>
  <c r="Q10980" i="26"/>
  <c r="O10980" i="26"/>
  <c r="N10980" i="26"/>
  <c r="M10980" i="26"/>
  <c r="R10979" i="26"/>
  <c r="Q10979" i="26"/>
  <c r="O10979" i="26"/>
  <c r="N10979" i="26"/>
  <c r="M10979" i="26"/>
  <c r="R10978" i="26"/>
  <c r="Q10978" i="26"/>
  <c r="O10978" i="26"/>
  <c r="N10978" i="26"/>
  <c r="M10978" i="26"/>
  <c r="R10977" i="26"/>
  <c r="Q10977" i="26"/>
  <c r="O10977" i="26"/>
  <c r="N10977" i="26"/>
  <c r="M10977" i="26"/>
  <c r="R10976" i="26"/>
  <c r="Q10976" i="26"/>
  <c r="O10976" i="26"/>
  <c r="N10976" i="26"/>
  <c r="M10976" i="26"/>
  <c r="R10975" i="26"/>
  <c r="Q10975" i="26"/>
  <c r="O10975" i="26"/>
  <c r="N10975" i="26"/>
  <c r="M10975" i="26"/>
  <c r="R10974" i="26"/>
  <c r="Q10974" i="26"/>
  <c r="O10974" i="26"/>
  <c r="N10974" i="26"/>
  <c r="M10974" i="26"/>
  <c r="R10973" i="26"/>
  <c r="Q10973" i="26"/>
  <c r="O10973" i="26"/>
  <c r="N10973" i="26"/>
  <c r="M10973" i="26"/>
  <c r="R10972" i="26"/>
  <c r="Q10972" i="26"/>
  <c r="O10972" i="26"/>
  <c r="N10972" i="26"/>
  <c r="M10972" i="26"/>
  <c r="R10971" i="26"/>
  <c r="Q10971" i="26"/>
  <c r="O10971" i="26"/>
  <c r="N10971" i="26"/>
  <c r="M10971" i="26"/>
  <c r="R10970" i="26"/>
  <c r="Q10970" i="26"/>
  <c r="O10970" i="26"/>
  <c r="N10970" i="26"/>
  <c r="M10970" i="26"/>
  <c r="R10969" i="26"/>
  <c r="Q10969" i="26"/>
  <c r="O10969" i="26"/>
  <c r="N10969" i="26"/>
  <c r="M10969" i="26"/>
  <c r="R10968" i="26"/>
  <c r="Q10968" i="26"/>
  <c r="O10968" i="26"/>
  <c r="N10968" i="26"/>
  <c r="M10968" i="26"/>
  <c r="R10967" i="26"/>
  <c r="Q10967" i="26"/>
  <c r="O10967" i="26"/>
  <c r="N10967" i="26"/>
  <c r="M10967" i="26"/>
  <c r="R10966" i="26"/>
  <c r="Q10966" i="26"/>
  <c r="O10966" i="26"/>
  <c r="N10966" i="26"/>
  <c r="M10966" i="26"/>
  <c r="R10965" i="26"/>
  <c r="Q10965" i="26"/>
  <c r="O10965" i="26"/>
  <c r="N10965" i="26"/>
  <c r="M10965" i="26"/>
  <c r="R10964" i="26"/>
  <c r="Q10964" i="26"/>
  <c r="O10964" i="26"/>
  <c r="N10964" i="26"/>
  <c r="M10964" i="26"/>
  <c r="R10963" i="26"/>
  <c r="Q10963" i="26"/>
  <c r="O10963" i="26"/>
  <c r="N10963" i="26"/>
  <c r="M10963" i="26"/>
  <c r="R10962" i="26"/>
  <c r="Q10962" i="26"/>
  <c r="O10962" i="26"/>
  <c r="N10962" i="26"/>
  <c r="M10962" i="26"/>
  <c r="R10961" i="26"/>
  <c r="Q10961" i="26"/>
  <c r="O10961" i="26"/>
  <c r="N10961" i="26"/>
  <c r="M10961" i="26"/>
  <c r="R10960" i="26"/>
  <c r="Q10960" i="26"/>
  <c r="O10960" i="26"/>
  <c r="N10960" i="26"/>
  <c r="M10960" i="26"/>
  <c r="R10959" i="26"/>
  <c r="Q10959" i="26"/>
  <c r="O10959" i="26"/>
  <c r="N10959" i="26"/>
  <c r="M10959" i="26"/>
  <c r="R10958" i="26"/>
  <c r="Q10958" i="26"/>
  <c r="O10958" i="26"/>
  <c r="N10958" i="26"/>
  <c r="M10958" i="26"/>
  <c r="R10957" i="26"/>
  <c r="Q10957" i="26"/>
  <c r="O10957" i="26"/>
  <c r="N10957" i="26"/>
  <c r="M10957" i="26"/>
  <c r="R10956" i="26"/>
  <c r="Q10956" i="26"/>
  <c r="O10956" i="26"/>
  <c r="N10956" i="26"/>
  <c r="M10956" i="26"/>
  <c r="R10955" i="26"/>
  <c r="Q10955" i="26"/>
  <c r="O10955" i="26"/>
  <c r="N10955" i="26"/>
  <c r="M10955" i="26"/>
  <c r="R10954" i="26"/>
  <c r="Q10954" i="26"/>
  <c r="O10954" i="26"/>
  <c r="N10954" i="26"/>
  <c r="M10954" i="26"/>
  <c r="R10953" i="26"/>
  <c r="Q10953" i="26"/>
  <c r="O10953" i="26"/>
  <c r="N10953" i="26"/>
  <c r="M10953" i="26"/>
  <c r="R10952" i="26"/>
  <c r="Q10952" i="26"/>
  <c r="O10952" i="26"/>
  <c r="N10952" i="26"/>
  <c r="M10952" i="26"/>
  <c r="R10951" i="26"/>
  <c r="Q10951" i="26"/>
  <c r="O10951" i="26"/>
  <c r="N10951" i="26"/>
  <c r="M10951" i="26"/>
  <c r="R10950" i="26"/>
  <c r="Q10950" i="26"/>
  <c r="O10950" i="26"/>
  <c r="N10950" i="26"/>
  <c r="M10950" i="26"/>
  <c r="R10949" i="26"/>
  <c r="Q10949" i="26"/>
  <c r="O10949" i="26"/>
  <c r="N10949" i="26"/>
  <c r="M10949" i="26"/>
  <c r="R10948" i="26"/>
  <c r="Q10948" i="26"/>
  <c r="O10948" i="26"/>
  <c r="N10948" i="26"/>
  <c r="M10948" i="26"/>
  <c r="R10947" i="26"/>
  <c r="Q10947" i="26"/>
  <c r="O10947" i="26"/>
  <c r="N10947" i="26"/>
  <c r="M10947" i="26"/>
  <c r="R10946" i="26"/>
  <c r="Q10946" i="26"/>
  <c r="O10946" i="26"/>
  <c r="N10946" i="26"/>
  <c r="M10946" i="26"/>
  <c r="R10945" i="26"/>
  <c r="Q10945" i="26"/>
  <c r="O10945" i="26"/>
  <c r="N10945" i="26"/>
  <c r="M10945" i="26"/>
  <c r="R10944" i="26"/>
  <c r="Q10944" i="26"/>
  <c r="O10944" i="26"/>
  <c r="N10944" i="26"/>
  <c r="M10944" i="26"/>
  <c r="R10943" i="26"/>
  <c r="Q10943" i="26"/>
  <c r="O10943" i="26"/>
  <c r="N10943" i="26"/>
  <c r="M10943" i="26"/>
  <c r="R10942" i="26"/>
  <c r="Q10942" i="26"/>
  <c r="O10942" i="26"/>
  <c r="N10942" i="26"/>
  <c r="M10942" i="26"/>
  <c r="R10941" i="26"/>
  <c r="Q10941" i="26"/>
  <c r="O10941" i="26"/>
  <c r="N10941" i="26"/>
  <c r="M10941" i="26"/>
  <c r="R10940" i="26"/>
  <c r="Q10940" i="26"/>
  <c r="O10940" i="26"/>
  <c r="N10940" i="26"/>
  <c r="M10940" i="26"/>
  <c r="R10939" i="26"/>
  <c r="Q10939" i="26"/>
  <c r="O10939" i="26"/>
  <c r="N10939" i="26"/>
  <c r="M10939" i="26"/>
  <c r="R10938" i="26"/>
  <c r="Q10938" i="26"/>
  <c r="O10938" i="26"/>
  <c r="N10938" i="26"/>
  <c r="M10938" i="26"/>
  <c r="R10937" i="26"/>
  <c r="Q10937" i="26"/>
  <c r="O10937" i="26"/>
  <c r="N10937" i="26"/>
  <c r="M10937" i="26"/>
  <c r="R10936" i="26"/>
  <c r="Q10936" i="26"/>
  <c r="O10936" i="26"/>
  <c r="N10936" i="26"/>
  <c r="M10936" i="26"/>
  <c r="R10935" i="26"/>
  <c r="Q10935" i="26"/>
  <c r="O10935" i="26"/>
  <c r="N10935" i="26"/>
  <c r="M10935" i="26"/>
  <c r="R10934" i="26"/>
  <c r="Q10934" i="26"/>
  <c r="O10934" i="26"/>
  <c r="N10934" i="26"/>
  <c r="M10934" i="26"/>
  <c r="R10933" i="26"/>
  <c r="Q10933" i="26"/>
  <c r="O10933" i="26"/>
  <c r="N10933" i="26"/>
  <c r="M10933" i="26"/>
  <c r="R10932" i="26"/>
  <c r="Q10932" i="26"/>
  <c r="O10932" i="26"/>
  <c r="N10932" i="26"/>
  <c r="M10932" i="26"/>
  <c r="R10931" i="26"/>
  <c r="Q10931" i="26"/>
  <c r="O10931" i="26"/>
  <c r="N10931" i="26"/>
  <c r="M10931" i="26"/>
  <c r="R10930" i="26"/>
  <c r="Q10930" i="26"/>
  <c r="O10930" i="26"/>
  <c r="N10930" i="26"/>
  <c r="M10930" i="26"/>
  <c r="R10929" i="26"/>
  <c r="Q10929" i="26"/>
  <c r="O10929" i="26"/>
  <c r="N10929" i="26"/>
  <c r="M10929" i="26"/>
  <c r="R10928" i="26"/>
  <c r="Q10928" i="26"/>
  <c r="O10928" i="26"/>
  <c r="N10928" i="26"/>
  <c r="M10928" i="26"/>
  <c r="R10927" i="26"/>
  <c r="Q10927" i="26"/>
  <c r="O10927" i="26"/>
  <c r="N10927" i="26"/>
  <c r="M10927" i="26"/>
  <c r="R10926" i="26"/>
  <c r="Q10926" i="26"/>
  <c r="O10926" i="26"/>
  <c r="N10926" i="26"/>
  <c r="M10926" i="26"/>
  <c r="R10925" i="26"/>
  <c r="Q10925" i="26"/>
  <c r="O10925" i="26"/>
  <c r="N10925" i="26"/>
  <c r="M10925" i="26"/>
  <c r="R10924" i="26"/>
  <c r="Q10924" i="26"/>
  <c r="O10924" i="26"/>
  <c r="N10924" i="26"/>
  <c r="M10924" i="26"/>
  <c r="R10923" i="26"/>
  <c r="Q10923" i="26"/>
  <c r="O10923" i="26"/>
  <c r="N10923" i="26"/>
  <c r="M10923" i="26"/>
  <c r="R10922" i="26"/>
  <c r="Q10922" i="26"/>
  <c r="O10922" i="26"/>
  <c r="N10922" i="26"/>
  <c r="M10922" i="26"/>
  <c r="R10921" i="26"/>
  <c r="Q10921" i="26"/>
  <c r="O10921" i="26"/>
  <c r="N10921" i="26"/>
  <c r="M10921" i="26"/>
  <c r="R10920" i="26"/>
  <c r="Q10920" i="26"/>
  <c r="O10920" i="26"/>
  <c r="N10920" i="26"/>
  <c r="M10920" i="26"/>
  <c r="R10919" i="26"/>
  <c r="Q10919" i="26"/>
  <c r="O10919" i="26"/>
  <c r="N10919" i="26"/>
  <c r="M10919" i="26"/>
  <c r="R10918" i="26"/>
  <c r="Q10918" i="26"/>
  <c r="O10918" i="26"/>
  <c r="N10918" i="26"/>
  <c r="M10918" i="26"/>
  <c r="R10917" i="26"/>
  <c r="Q10917" i="26"/>
  <c r="O10917" i="26"/>
  <c r="N10917" i="26"/>
  <c r="M10917" i="26"/>
  <c r="R10916" i="26"/>
  <c r="Q10916" i="26"/>
  <c r="O10916" i="26"/>
  <c r="N10916" i="26"/>
  <c r="M10916" i="26"/>
  <c r="R10915" i="26"/>
  <c r="Q10915" i="26"/>
  <c r="O10915" i="26"/>
  <c r="N10915" i="26"/>
  <c r="M10915" i="26"/>
  <c r="R10914" i="26"/>
  <c r="Q10914" i="26"/>
  <c r="O10914" i="26"/>
  <c r="N10914" i="26"/>
  <c r="M10914" i="26"/>
  <c r="R10913" i="26"/>
  <c r="Q10913" i="26"/>
  <c r="O10913" i="26"/>
  <c r="N10913" i="26"/>
  <c r="M10913" i="26"/>
  <c r="R10912" i="26"/>
  <c r="Q10912" i="26"/>
  <c r="O10912" i="26"/>
  <c r="N10912" i="26"/>
  <c r="M10912" i="26"/>
  <c r="R10911" i="26"/>
  <c r="Q10911" i="26"/>
  <c r="O10911" i="26"/>
  <c r="N10911" i="26"/>
  <c r="M10911" i="26"/>
  <c r="R10910" i="26"/>
  <c r="Q10910" i="26"/>
  <c r="O10910" i="26"/>
  <c r="N10910" i="26"/>
  <c r="M10910" i="26"/>
  <c r="R10909" i="26"/>
  <c r="Q10909" i="26"/>
  <c r="O10909" i="26"/>
  <c r="N10909" i="26"/>
  <c r="M10909" i="26"/>
  <c r="R10908" i="26"/>
  <c r="Q10908" i="26"/>
  <c r="O10908" i="26"/>
  <c r="N10908" i="26"/>
  <c r="M10908" i="26"/>
  <c r="R10907" i="26"/>
  <c r="Q10907" i="26"/>
  <c r="O10907" i="26"/>
  <c r="N10907" i="26"/>
  <c r="M10907" i="26"/>
  <c r="R10906" i="26"/>
  <c r="Q10906" i="26"/>
  <c r="O10906" i="26"/>
  <c r="N10906" i="26"/>
  <c r="M10906" i="26"/>
  <c r="R10905" i="26"/>
  <c r="Q10905" i="26"/>
  <c r="O10905" i="26"/>
  <c r="N10905" i="26"/>
  <c r="M10905" i="26"/>
  <c r="R10904" i="26"/>
  <c r="Q10904" i="26"/>
  <c r="O10904" i="26"/>
  <c r="N10904" i="26"/>
  <c r="M10904" i="26"/>
  <c r="R10903" i="26"/>
  <c r="Q10903" i="26"/>
  <c r="O10903" i="26"/>
  <c r="N10903" i="26"/>
  <c r="M10903" i="26"/>
  <c r="R10902" i="26"/>
  <c r="Q10902" i="26"/>
  <c r="O10902" i="26"/>
  <c r="N10902" i="26"/>
  <c r="M10902" i="26"/>
  <c r="R10901" i="26"/>
  <c r="Q10901" i="26"/>
  <c r="O10901" i="26"/>
  <c r="N10901" i="26"/>
  <c r="M10901" i="26"/>
  <c r="R10900" i="26"/>
  <c r="Q10900" i="26"/>
  <c r="O10900" i="26"/>
  <c r="N10900" i="26"/>
  <c r="M10900" i="26"/>
  <c r="R10899" i="26"/>
  <c r="Q10899" i="26"/>
  <c r="O10899" i="26"/>
  <c r="N10899" i="26"/>
  <c r="M10899" i="26"/>
  <c r="R10898" i="26"/>
  <c r="Q10898" i="26"/>
  <c r="O10898" i="26"/>
  <c r="N10898" i="26"/>
  <c r="M10898" i="26"/>
  <c r="R10897" i="26"/>
  <c r="Q10897" i="26"/>
  <c r="O10897" i="26"/>
  <c r="N10897" i="26"/>
  <c r="M10897" i="26"/>
  <c r="R10896" i="26"/>
  <c r="Q10896" i="26"/>
  <c r="O10896" i="26"/>
  <c r="N10896" i="26"/>
  <c r="M10896" i="26"/>
  <c r="R10895" i="26"/>
  <c r="Q10895" i="26"/>
  <c r="O10895" i="26"/>
  <c r="N10895" i="26"/>
  <c r="M10895" i="26"/>
  <c r="R10894" i="26"/>
  <c r="Q10894" i="26"/>
  <c r="O10894" i="26"/>
  <c r="N10894" i="26"/>
  <c r="M10894" i="26"/>
  <c r="R10893" i="26"/>
  <c r="Q10893" i="26"/>
  <c r="O10893" i="26"/>
  <c r="N10893" i="26"/>
  <c r="M10893" i="26"/>
  <c r="R10892" i="26"/>
  <c r="Q10892" i="26"/>
  <c r="O10892" i="26"/>
  <c r="N10892" i="26"/>
  <c r="M10892" i="26"/>
  <c r="R10891" i="26"/>
  <c r="Q10891" i="26"/>
  <c r="O10891" i="26"/>
  <c r="N10891" i="26"/>
  <c r="M10891" i="26"/>
  <c r="R10890" i="26"/>
  <c r="Q10890" i="26"/>
  <c r="O10890" i="26"/>
  <c r="N10890" i="26"/>
  <c r="M10890" i="26"/>
  <c r="R10889" i="26"/>
  <c r="Q10889" i="26"/>
  <c r="O10889" i="26"/>
  <c r="N10889" i="26"/>
  <c r="M10889" i="26"/>
  <c r="R10888" i="26"/>
  <c r="Q10888" i="26"/>
  <c r="O10888" i="26"/>
  <c r="N10888" i="26"/>
  <c r="M10888" i="26"/>
  <c r="R10887" i="26"/>
  <c r="Q10887" i="26"/>
  <c r="O10887" i="26"/>
  <c r="N10887" i="26"/>
  <c r="M10887" i="26"/>
  <c r="R10886" i="26"/>
  <c r="Q10886" i="26"/>
  <c r="O10886" i="26"/>
  <c r="N10886" i="26"/>
  <c r="M10886" i="26"/>
  <c r="R10885" i="26"/>
  <c r="Q10885" i="26"/>
  <c r="O10885" i="26"/>
  <c r="N10885" i="26"/>
  <c r="M10885" i="26"/>
  <c r="R10884" i="26"/>
  <c r="Q10884" i="26"/>
  <c r="O10884" i="26"/>
  <c r="N10884" i="26"/>
  <c r="M10884" i="26"/>
  <c r="R10883" i="26"/>
  <c r="Q10883" i="26"/>
  <c r="O10883" i="26"/>
  <c r="N10883" i="26"/>
  <c r="M10883" i="26"/>
  <c r="R10882" i="26"/>
  <c r="Q10882" i="26"/>
  <c r="O10882" i="26"/>
  <c r="N10882" i="26"/>
  <c r="M10882" i="26"/>
  <c r="R10881" i="26"/>
  <c r="Q10881" i="26"/>
  <c r="O10881" i="26"/>
  <c r="N10881" i="26"/>
  <c r="M10881" i="26"/>
  <c r="R10880" i="26"/>
  <c r="Q10880" i="26"/>
  <c r="O10880" i="26"/>
  <c r="N10880" i="26"/>
  <c r="M10880" i="26"/>
  <c r="R10879" i="26"/>
  <c r="Q10879" i="26"/>
  <c r="O10879" i="26"/>
  <c r="N10879" i="26"/>
  <c r="M10879" i="26"/>
  <c r="R10878" i="26"/>
  <c r="Q10878" i="26"/>
  <c r="O10878" i="26"/>
  <c r="N10878" i="26"/>
  <c r="M10878" i="26"/>
  <c r="R10877" i="26"/>
  <c r="Q10877" i="26"/>
  <c r="O10877" i="26"/>
  <c r="N10877" i="26"/>
  <c r="M10877" i="26"/>
  <c r="R10876" i="26"/>
  <c r="Q10876" i="26"/>
  <c r="O10876" i="26"/>
  <c r="N10876" i="26"/>
  <c r="M10876" i="26"/>
  <c r="R10875" i="26"/>
  <c r="Q10875" i="26"/>
  <c r="O10875" i="26"/>
  <c r="N10875" i="26"/>
  <c r="M10875" i="26"/>
  <c r="R10874" i="26"/>
  <c r="Q10874" i="26"/>
  <c r="O10874" i="26"/>
  <c r="N10874" i="26"/>
  <c r="M10874" i="26"/>
  <c r="R10873" i="26"/>
  <c r="Q10873" i="26"/>
  <c r="O10873" i="26"/>
  <c r="N10873" i="26"/>
  <c r="M10873" i="26"/>
  <c r="R10872" i="26"/>
  <c r="Q10872" i="26"/>
  <c r="O10872" i="26"/>
  <c r="N10872" i="26"/>
  <c r="M10872" i="26"/>
  <c r="R10871" i="26"/>
  <c r="Q10871" i="26"/>
  <c r="O10871" i="26"/>
  <c r="N10871" i="26"/>
  <c r="M10871" i="26"/>
  <c r="R10870" i="26"/>
  <c r="Q10870" i="26"/>
  <c r="O10870" i="26"/>
  <c r="N10870" i="26"/>
  <c r="M10870" i="26"/>
  <c r="R10869" i="26"/>
  <c r="Q10869" i="26"/>
  <c r="O10869" i="26"/>
  <c r="N10869" i="26"/>
  <c r="M10869" i="26"/>
  <c r="R10868" i="26"/>
  <c r="Q10868" i="26"/>
  <c r="O10868" i="26"/>
  <c r="N10868" i="26"/>
  <c r="M10868" i="26"/>
  <c r="R10867" i="26"/>
  <c r="Q10867" i="26"/>
  <c r="O10867" i="26"/>
  <c r="N10867" i="26"/>
  <c r="M10867" i="26"/>
  <c r="R10866" i="26"/>
  <c r="Q10866" i="26"/>
  <c r="O10866" i="26"/>
  <c r="N10866" i="26"/>
  <c r="M10866" i="26"/>
  <c r="R10865" i="26"/>
  <c r="Q10865" i="26"/>
  <c r="O10865" i="26"/>
  <c r="N10865" i="26"/>
  <c r="M10865" i="26"/>
  <c r="R10864" i="26"/>
  <c r="Q10864" i="26"/>
  <c r="O10864" i="26"/>
  <c r="N10864" i="26"/>
  <c r="M10864" i="26"/>
  <c r="R10863" i="26"/>
  <c r="Q10863" i="26"/>
  <c r="O10863" i="26"/>
  <c r="N10863" i="26"/>
  <c r="M10863" i="26"/>
  <c r="R10862" i="26"/>
  <c r="Q10862" i="26"/>
  <c r="O10862" i="26"/>
  <c r="N10862" i="26"/>
  <c r="M10862" i="26"/>
  <c r="R10861" i="26"/>
  <c r="Q10861" i="26"/>
  <c r="O10861" i="26"/>
  <c r="N10861" i="26"/>
  <c r="M10861" i="26"/>
  <c r="R10860" i="26"/>
  <c r="Q10860" i="26"/>
  <c r="O10860" i="26"/>
  <c r="N10860" i="26"/>
  <c r="M10860" i="26"/>
  <c r="R10859" i="26"/>
  <c r="Q10859" i="26"/>
  <c r="O10859" i="26"/>
  <c r="N10859" i="26"/>
  <c r="M10859" i="26"/>
  <c r="R10858" i="26"/>
  <c r="Q10858" i="26"/>
  <c r="O10858" i="26"/>
  <c r="N10858" i="26"/>
  <c r="M10858" i="26"/>
  <c r="R10857" i="26"/>
  <c r="Q10857" i="26"/>
  <c r="O10857" i="26"/>
  <c r="N10857" i="26"/>
  <c r="M10857" i="26"/>
  <c r="R10856" i="26"/>
  <c r="Q10856" i="26"/>
  <c r="O10856" i="26"/>
  <c r="N10856" i="26"/>
  <c r="M10856" i="26"/>
  <c r="R10855" i="26"/>
  <c r="Q10855" i="26"/>
  <c r="O10855" i="26"/>
  <c r="N10855" i="26"/>
  <c r="M10855" i="26"/>
  <c r="R10854" i="26"/>
  <c r="Q10854" i="26"/>
  <c r="O10854" i="26"/>
  <c r="N10854" i="26"/>
  <c r="M10854" i="26"/>
  <c r="R10853" i="26"/>
  <c r="Q10853" i="26"/>
  <c r="O10853" i="26"/>
  <c r="N10853" i="26"/>
  <c r="M10853" i="26"/>
  <c r="R10852" i="26"/>
  <c r="Q10852" i="26"/>
  <c r="O10852" i="26"/>
  <c r="N10852" i="26"/>
  <c r="M10852" i="26"/>
  <c r="R10851" i="26"/>
  <c r="Q10851" i="26"/>
  <c r="O10851" i="26"/>
  <c r="N10851" i="26"/>
  <c r="M10851" i="26"/>
  <c r="R10850" i="26"/>
  <c r="Q10850" i="26"/>
  <c r="O10850" i="26"/>
  <c r="N10850" i="26"/>
  <c r="M10850" i="26"/>
  <c r="R10849" i="26"/>
  <c r="Q10849" i="26"/>
  <c r="O10849" i="26"/>
  <c r="N10849" i="26"/>
  <c r="M10849" i="26"/>
  <c r="R10848" i="26"/>
  <c r="Q10848" i="26"/>
  <c r="O10848" i="26"/>
  <c r="N10848" i="26"/>
  <c r="M10848" i="26"/>
  <c r="R10847" i="26"/>
  <c r="Q10847" i="26"/>
  <c r="O10847" i="26"/>
  <c r="N10847" i="26"/>
  <c r="M10847" i="26"/>
  <c r="R10846" i="26"/>
  <c r="Q10846" i="26"/>
  <c r="O10846" i="26"/>
  <c r="N10846" i="26"/>
  <c r="M10846" i="26"/>
  <c r="R10845" i="26"/>
  <c r="Q10845" i="26"/>
  <c r="O10845" i="26"/>
  <c r="N10845" i="26"/>
  <c r="M10845" i="26"/>
  <c r="R10844" i="26"/>
  <c r="Q10844" i="26"/>
  <c r="O10844" i="26"/>
  <c r="N10844" i="26"/>
  <c r="M10844" i="26"/>
  <c r="R10843" i="26"/>
  <c r="Q10843" i="26"/>
  <c r="O10843" i="26"/>
  <c r="N10843" i="26"/>
  <c r="M10843" i="26"/>
  <c r="R10842" i="26"/>
  <c r="Q10842" i="26"/>
  <c r="O10842" i="26"/>
  <c r="N10842" i="26"/>
  <c r="M10842" i="26"/>
  <c r="R10841" i="26"/>
  <c r="Q10841" i="26"/>
  <c r="O10841" i="26"/>
  <c r="N10841" i="26"/>
  <c r="M10841" i="26"/>
  <c r="R10840" i="26"/>
  <c r="Q10840" i="26"/>
  <c r="O10840" i="26"/>
  <c r="N10840" i="26"/>
  <c r="M10840" i="26"/>
  <c r="R10839" i="26"/>
  <c r="Q10839" i="26"/>
  <c r="O10839" i="26"/>
  <c r="N10839" i="26"/>
  <c r="M10839" i="26"/>
  <c r="R10838" i="26"/>
  <c r="Q10838" i="26"/>
  <c r="O10838" i="26"/>
  <c r="N10838" i="26"/>
  <c r="M10838" i="26"/>
  <c r="R10837" i="26"/>
  <c r="Q10837" i="26"/>
  <c r="O10837" i="26"/>
  <c r="N10837" i="26"/>
  <c r="M10837" i="26"/>
  <c r="R10836" i="26"/>
  <c r="Q10836" i="26"/>
  <c r="O10836" i="26"/>
  <c r="N10836" i="26"/>
  <c r="M10836" i="26"/>
  <c r="R10835" i="26"/>
  <c r="Q10835" i="26"/>
  <c r="O10835" i="26"/>
  <c r="N10835" i="26"/>
  <c r="M10835" i="26"/>
  <c r="R10834" i="26"/>
  <c r="Q10834" i="26"/>
  <c r="O10834" i="26"/>
  <c r="N10834" i="26"/>
  <c r="M10834" i="26"/>
  <c r="R10833" i="26"/>
  <c r="Q10833" i="26"/>
  <c r="O10833" i="26"/>
  <c r="N10833" i="26"/>
  <c r="M10833" i="26"/>
  <c r="R10832" i="26"/>
  <c r="Q10832" i="26"/>
  <c r="O10832" i="26"/>
  <c r="N10832" i="26"/>
  <c r="M10832" i="26"/>
  <c r="R10831" i="26"/>
  <c r="Q10831" i="26"/>
  <c r="O10831" i="26"/>
  <c r="N10831" i="26"/>
  <c r="M10831" i="26"/>
  <c r="R10830" i="26"/>
  <c r="Q10830" i="26"/>
  <c r="O10830" i="26"/>
  <c r="N10830" i="26"/>
  <c r="M10830" i="26"/>
  <c r="R10829" i="26"/>
  <c r="Q10829" i="26"/>
  <c r="O10829" i="26"/>
  <c r="N10829" i="26"/>
  <c r="M10829" i="26"/>
  <c r="R10828" i="26"/>
  <c r="Q10828" i="26"/>
  <c r="O10828" i="26"/>
  <c r="N10828" i="26"/>
  <c r="M10828" i="26"/>
  <c r="R10827" i="26"/>
  <c r="Q10827" i="26"/>
  <c r="O10827" i="26"/>
  <c r="N10827" i="26"/>
  <c r="M10827" i="26"/>
  <c r="R10826" i="26"/>
  <c r="Q10826" i="26"/>
  <c r="O10826" i="26"/>
  <c r="N10826" i="26"/>
  <c r="M10826" i="26"/>
  <c r="R10825" i="26"/>
  <c r="Q10825" i="26"/>
  <c r="O10825" i="26"/>
  <c r="N10825" i="26"/>
  <c r="M10825" i="26"/>
  <c r="R10824" i="26"/>
  <c r="Q10824" i="26"/>
  <c r="O10824" i="26"/>
  <c r="N10824" i="26"/>
  <c r="M10824" i="26"/>
  <c r="R10823" i="26"/>
  <c r="Q10823" i="26"/>
  <c r="O10823" i="26"/>
  <c r="N10823" i="26"/>
  <c r="M10823" i="26"/>
  <c r="R10822" i="26"/>
  <c r="Q10822" i="26"/>
  <c r="O10822" i="26"/>
  <c r="N10822" i="26"/>
  <c r="M10822" i="26"/>
  <c r="R10821" i="26"/>
  <c r="Q10821" i="26"/>
  <c r="O10821" i="26"/>
  <c r="N10821" i="26"/>
  <c r="M10821" i="26"/>
  <c r="R10820" i="26"/>
  <c r="Q10820" i="26"/>
  <c r="O10820" i="26"/>
  <c r="N10820" i="26"/>
  <c r="M10820" i="26"/>
  <c r="R10819" i="26"/>
  <c r="Q10819" i="26"/>
  <c r="O10819" i="26"/>
  <c r="N10819" i="26"/>
  <c r="M10819" i="26"/>
  <c r="R10818" i="26"/>
  <c r="Q10818" i="26"/>
  <c r="O10818" i="26"/>
  <c r="N10818" i="26"/>
  <c r="M10818" i="26"/>
  <c r="R10817" i="26"/>
  <c r="Q10817" i="26"/>
  <c r="O10817" i="26"/>
  <c r="N10817" i="26"/>
  <c r="M10817" i="26"/>
  <c r="R10816" i="26"/>
  <c r="Q10816" i="26"/>
  <c r="O10816" i="26"/>
  <c r="N10816" i="26"/>
  <c r="M10816" i="26"/>
  <c r="R10815" i="26"/>
  <c r="Q10815" i="26"/>
  <c r="O10815" i="26"/>
  <c r="N10815" i="26"/>
  <c r="M10815" i="26"/>
  <c r="R10814" i="26"/>
  <c r="Q10814" i="26"/>
  <c r="O10814" i="26"/>
  <c r="N10814" i="26"/>
  <c r="M10814" i="26"/>
  <c r="R10813" i="26"/>
  <c r="Q10813" i="26"/>
  <c r="O10813" i="26"/>
  <c r="N10813" i="26"/>
  <c r="M10813" i="26"/>
  <c r="R10812" i="26"/>
  <c r="Q10812" i="26"/>
  <c r="O10812" i="26"/>
  <c r="N10812" i="26"/>
  <c r="M10812" i="26"/>
  <c r="R10811" i="26"/>
  <c r="Q10811" i="26"/>
  <c r="O10811" i="26"/>
  <c r="N10811" i="26"/>
  <c r="M10811" i="26"/>
  <c r="R10810" i="26"/>
  <c r="Q10810" i="26"/>
  <c r="O10810" i="26"/>
  <c r="N10810" i="26"/>
  <c r="M10810" i="26"/>
  <c r="R10809" i="26"/>
  <c r="Q10809" i="26"/>
  <c r="O10809" i="26"/>
  <c r="N10809" i="26"/>
  <c r="M10809" i="26"/>
  <c r="R10808" i="26"/>
  <c r="Q10808" i="26"/>
  <c r="O10808" i="26"/>
  <c r="N10808" i="26"/>
  <c r="M10808" i="26"/>
  <c r="R10807" i="26"/>
  <c r="Q10807" i="26"/>
  <c r="O10807" i="26"/>
  <c r="N10807" i="26"/>
  <c r="M10807" i="26"/>
  <c r="R10806" i="26"/>
  <c r="Q10806" i="26"/>
  <c r="O10806" i="26"/>
  <c r="N10806" i="26"/>
  <c r="M10806" i="26"/>
  <c r="R10805" i="26"/>
  <c r="Q10805" i="26"/>
  <c r="O10805" i="26"/>
  <c r="N10805" i="26"/>
  <c r="M10805" i="26"/>
  <c r="R10804" i="26"/>
  <c r="Q10804" i="26"/>
  <c r="O10804" i="26"/>
  <c r="N10804" i="26"/>
  <c r="M10804" i="26"/>
  <c r="R10803" i="26"/>
  <c r="Q10803" i="26"/>
  <c r="O10803" i="26"/>
  <c r="N10803" i="26"/>
  <c r="M10803" i="26"/>
  <c r="R10802" i="26"/>
  <c r="Q10802" i="26"/>
  <c r="O10802" i="26"/>
  <c r="N10802" i="26"/>
  <c r="M10802" i="26"/>
  <c r="R10801" i="26"/>
  <c r="Q10801" i="26"/>
  <c r="O10801" i="26"/>
  <c r="N10801" i="26"/>
  <c r="M10801" i="26"/>
  <c r="R10800" i="26"/>
  <c r="Q10800" i="26"/>
  <c r="O10800" i="26"/>
  <c r="N10800" i="26"/>
  <c r="M10800" i="26"/>
  <c r="R10799" i="26"/>
  <c r="Q10799" i="26"/>
  <c r="O10799" i="26"/>
  <c r="N10799" i="26"/>
  <c r="M10799" i="26"/>
  <c r="R10798" i="26"/>
  <c r="Q10798" i="26"/>
  <c r="O10798" i="26"/>
  <c r="N10798" i="26"/>
  <c r="M10798" i="26"/>
  <c r="R10797" i="26"/>
  <c r="Q10797" i="26"/>
  <c r="O10797" i="26"/>
  <c r="N10797" i="26"/>
  <c r="M10797" i="26"/>
  <c r="R10796" i="26"/>
  <c r="Q10796" i="26"/>
  <c r="O10796" i="26"/>
  <c r="N10796" i="26"/>
  <c r="M10796" i="26"/>
  <c r="R10795" i="26"/>
  <c r="Q10795" i="26"/>
  <c r="O10795" i="26"/>
  <c r="N10795" i="26"/>
  <c r="M10795" i="26"/>
  <c r="R10794" i="26"/>
  <c r="Q10794" i="26"/>
  <c r="O10794" i="26"/>
  <c r="N10794" i="26"/>
  <c r="M10794" i="26"/>
  <c r="R10793" i="26"/>
  <c r="Q10793" i="26"/>
  <c r="O10793" i="26"/>
  <c r="N10793" i="26"/>
  <c r="M10793" i="26"/>
  <c r="R10792" i="26"/>
  <c r="Q10792" i="26"/>
  <c r="O10792" i="26"/>
  <c r="N10792" i="26"/>
  <c r="M10792" i="26"/>
  <c r="R10791" i="26"/>
  <c r="Q10791" i="26"/>
  <c r="O10791" i="26"/>
  <c r="N10791" i="26"/>
  <c r="M10791" i="26"/>
  <c r="R10790" i="26"/>
  <c r="Q10790" i="26"/>
  <c r="O10790" i="26"/>
  <c r="N10790" i="26"/>
  <c r="M10790" i="26"/>
  <c r="R10789" i="26"/>
  <c r="Q10789" i="26"/>
  <c r="O10789" i="26"/>
  <c r="N10789" i="26"/>
  <c r="M10789" i="26"/>
  <c r="R10788" i="26"/>
  <c r="Q10788" i="26"/>
  <c r="O10788" i="26"/>
  <c r="N10788" i="26"/>
  <c r="M10788" i="26"/>
  <c r="R10787" i="26"/>
  <c r="Q10787" i="26"/>
  <c r="O10787" i="26"/>
  <c r="N10787" i="26"/>
  <c r="M10787" i="26"/>
  <c r="R10786" i="26"/>
  <c r="Q10786" i="26"/>
  <c r="O10786" i="26"/>
  <c r="N10786" i="26"/>
  <c r="M10786" i="26"/>
  <c r="R10785" i="26"/>
  <c r="Q10785" i="26"/>
  <c r="O10785" i="26"/>
  <c r="N10785" i="26"/>
  <c r="M10785" i="26"/>
  <c r="R10784" i="26"/>
  <c r="Q10784" i="26"/>
  <c r="O10784" i="26"/>
  <c r="N10784" i="26"/>
  <c r="M10784" i="26"/>
  <c r="R10783" i="26"/>
  <c r="Q10783" i="26"/>
  <c r="O10783" i="26"/>
  <c r="N10783" i="26"/>
  <c r="M10783" i="26"/>
  <c r="R10782" i="26"/>
  <c r="Q10782" i="26"/>
  <c r="O10782" i="26"/>
  <c r="N10782" i="26"/>
  <c r="M10782" i="26"/>
  <c r="R10781" i="26"/>
  <c r="Q10781" i="26"/>
  <c r="O10781" i="26"/>
  <c r="N10781" i="26"/>
  <c r="M10781" i="26"/>
  <c r="R10780" i="26"/>
  <c r="Q10780" i="26"/>
  <c r="O10780" i="26"/>
  <c r="N10780" i="26"/>
  <c r="M10780" i="26"/>
  <c r="R10779" i="26"/>
  <c r="Q10779" i="26"/>
  <c r="O10779" i="26"/>
  <c r="N10779" i="26"/>
  <c r="M10779" i="26"/>
  <c r="R10778" i="26"/>
  <c r="Q10778" i="26"/>
  <c r="O10778" i="26"/>
  <c r="N10778" i="26"/>
  <c r="M10778" i="26"/>
  <c r="R10777" i="26"/>
  <c r="Q10777" i="26"/>
  <c r="O10777" i="26"/>
  <c r="N10777" i="26"/>
  <c r="M10777" i="26"/>
  <c r="R10776" i="26"/>
  <c r="Q10776" i="26"/>
  <c r="O10776" i="26"/>
  <c r="N10776" i="26"/>
  <c r="M10776" i="26"/>
  <c r="R10775" i="26"/>
  <c r="Q10775" i="26"/>
  <c r="O10775" i="26"/>
  <c r="N10775" i="26"/>
  <c r="M10775" i="26"/>
  <c r="R10774" i="26"/>
  <c r="Q10774" i="26"/>
  <c r="O10774" i="26"/>
  <c r="N10774" i="26"/>
  <c r="M10774" i="26"/>
  <c r="R10773" i="26"/>
  <c r="Q10773" i="26"/>
  <c r="O10773" i="26"/>
  <c r="N10773" i="26"/>
  <c r="M10773" i="26"/>
  <c r="R10772" i="26"/>
  <c r="Q10772" i="26"/>
  <c r="O10772" i="26"/>
  <c r="N10772" i="26"/>
  <c r="M10772" i="26"/>
  <c r="R10771" i="26"/>
  <c r="Q10771" i="26"/>
  <c r="O10771" i="26"/>
  <c r="N10771" i="26"/>
  <c r="M10771" i="26"/>
  <c r="R10770" i="26"/>
  <c r="Q10770" i="26"/>
  <c r="O10770" i="26"/>
  <c r="N10770" i="26"/>
  <c r="M10770" i="26"/>
  <c r="R10769" i="26"/>
  <c r="Q10769" i="26"/>
  <c r="O10769" i="26"/>
  <c r="N10769" i="26"/>
  <c r="M10769" i="26"/>
  <c r="R10768" i="26"/>
  <c r="Q10768" i="26"/>
  <c r="O10768" i="26"/>
  <c r="N10768" i="26"/>
  <c r="M10768" i="26"/>
  <c r="R10767" i="26"/>
  <c r="Q10767" i="26"/>
  <c r="O10767" i="26"/>
  <c r="N10767" i="26"/>
  <c r="M10767" i="26"/>
  <c r="R10766" i="26"/>
  <c r="Q10766" i="26"/>
  <c r="O10766" i="26"/>
  <c r="N10766" i="26"/>
  <c r="M10766" i="26"/>
  <c r="R10765" i="26"/>
  <c r="Q10765" i="26"/>
  <c r="O10765" i="26"/>
  <c r="N10765" i="26"/>
  <c r="M10765" i="26"/>
  <c r="R10764" i="26"/>
  <c r="Q10764" i="26"/>
  <c r="O10764" i="26"/>
  <c r="N10764" i="26"/>
  <c r="M10764" i="26"/>
  <c r="R10763" i="26"/>
  <c r="Q10763" i="26"/>
  <c r="O10763" i="26"/>
  <c r="N10763" i="26"/>
  <c r="M10763" i="26"/>
  <c r="R10762" i="26"/>
  <c r="Q10762" i="26"/>
  <c r="O10762" i="26"/>
  <c r="N10762" i="26"/>
  <c r="M10762" i="26"/>
  <c r="R10761" i="26"/>
  <c r="Q10761" i="26"/>
  <c r="O10761" i="26"/>
  <c r="N10761" i="26"/>
  <c r="M10761" i="26"/>
  <c r="R10760" i="26"/>
  <c r="Q10760" i="26"/>
  <c r="O10760" i="26"/>
  <c r="N10760" i="26"/>
  <c r="M10760" i="26"/>
  <c r="R10759" i="26"/>
  <c r="Q10759" i="26"/>
  <c r="O10759" i="26"/>
  <c r="N10759" i="26"/>
  <c r="M10759" i="26"/>
  <c r="R10758" i="26"/>
  <c r="Q10758" i="26"/>
  <c r="O10758" i="26"/>
  <c r="N10758" i="26"/>
  <c r="M10758" i="26"/>
  <c r="R10757" i="26"/>
  <c r="Q10757" i="26"/>
  <c r="O10757" i="26"/>
  <c r="N10757" i="26"/>
  <c r="M10757" i="26"/>
  <c r="R10756" i="26"/>
  <c r="Q10756" i="26"/>
  <c r="O10756" i="26"/>
  <c r="N10756" i="26"/>
  <c r="M10756" i="26"/>
  <c r="R10755" i="26"/>
  <c r="Q10755" i="26"/>
  <c r="O10755" i="26"/>
  <c r="N10755" i="26"/>
  <c r="M10755" i="26"/>
  <c r="R10754" i="26"/>
  <c r="Q10754" i="26"/>
  <c r="O10754" i="26"/>
  <c r="N10754" i="26"/>
  <c r="M10754" i="26"/>
  <c r="R10753" i="26"/>
  <c r="Q10753" i="26"/>
  <c r="O10753" i="26"/>
  <c r="N10753" i="26"/>
  <c r="M10753" i="26"/>
  <c r="R10752" i="26"/>
  <c r="Q10752" i="26"/>
  <c r="O10752" i="26"/>
  <c r="N10752" i="26"/>
  <c r="M10752" i="26"/>
  <c r="R10751" i="26"/>
  <c r="Q10751" i="26"/>
  <c r="O10751" i="26"/>
  <c r="N10751" i="26"/>
  <c r="M10751" i="26"/>
  <c r="R10750" i="26"/>
  <c r="Q10750" i="26"/>
  <c r="O10750" i="26"/>
  <c r="N10750" i="26"/>
  <c r="M10750" i="26"/>
  <c r="R10749" i="26"/>
  <c r="Q10749" i="26"/>
  <c r="O10749" i="26"/>
  <c r="N10749" i="26"/>
  <c r="M10749" i="26"/>
  <c r="R10748" i="26"/>
  <c r="Q10748" i="26"/>
  <c r="O10748" i="26"/>
  <c r="N10748" i="26"/>
  <c r="M10748" i="26"/>
  <c r="R10747" i="26"/>
  <c r="Q10747" i="26"/>
  <c r="O10747" i="26"/>
  <c r="N10747" i="26"/>
  <c r="M10747" i="26"/>
  <c r="R10746" i="26"/>
  <c r="Q10746" i="26"/>
  <c r="O10746" i="26"/>
  <c r="N10746" i="26"/>
  <c r="M10746" i="26"/>
  <c r="R10745" i="26"/>
  <c r="Q10745" i="26"/>
  <c r="O10745" i="26"/>
  <c r="N10745" i="26"/>
  <c r="M10745" i="26"/>
  <c r="R10744" i="26"/>
  <c r="Q10744" i="26"/>
  <c r="O10744" i="26"/>
  <c r="N10744" i="26"/>
  <c r="M10744" i="26"/>
  <c r="R10743" i="26"/>
  <c r="Q10743" i="26"/>
  <c r="O10743" i="26"/>
  <c r="N10743" i="26"/>
  <c r="M10743" i="26"/>
  <c r="R10742" i="26"/>
  <c r="Q10742" i="26"/>
  <c r="O10742" i="26"/>
  <c r="N10742" i="26"/>
  <c r="M10742" i="26"/>
  <c r="R10741" i="26"/>
  <c r="Q10741" i="26"/>
  <c r="O10741" i="26"/>
  <c r="N10741" i="26"/>
  <c r="M10741" i="26"/>
  <c r="R10740" i="26"/>
  <c r="Q10740" i="26"/>
  <c r="O10740" i="26"/>
  <c r="N10740" i="26"/>
  <c r="M10740" i="26"/>
  <c r="R10739" i="26"/>
  <c r="Q10739" i="26"/>
  <c r="O10739" i="26"/>
  <c r="N10739" i="26"/>
  <c r="M10739" i="26"/>
  <c r="R10738" i="26"/>
  <c r="Q10738" i="26"/>
  <c r="O10738" i="26"/>
  <c r="N10738" i="26"/>
  <c r="M10738" i="26"/>
  <c r="R10737" i="26"/>
  <c r="Q10737" i="26"/>
  <c r="O10737" i="26"/>
  <c r="N10737" i="26"/>
  <c r="M10737" i="26"/>
  <c r="R10736" i="26"/>
  <c r="Q10736" i="26"/>
  <c r="O10736" i="26"/>
  <c r="N10736" i="26"/>
  <c r="M10736" i="26"/>
  <c r="R10735" i="26"/>
  <c r="Q10735" i="26"/>
  <c r="O10735" i="26"/>
  <c r="N10735" i="26"/>
  <c r="M10735" i="26"/>
  <c r="R10734" i="26"/>
  <c r="Q10734" i="26"/>
  <c r="O10734" i="26"/>
  <c r="N10734" i="26"/>
  <c r="M10734" i="26"/>
  <c r="R10733" i="26"/>
  <c r="Q10733" i="26"/>
  <c r="O10733" i="26"/>
  <c r="N10733" i="26"/>
  <c r="M10733" i="26"/>
  <c r="R10732" i="26"/>
  <c r="Q10732" i="26"/>
  <c r="O10732" i="26"/>
  <c r="N10732" i="26"/>
  <c r="M10732" i="26"/>
  <c r="R10731" i="26"/>
  <c r="Q10731" i="26"/>
  <c r="O10731" i="26"/>
  <c r="N10731" i="26"/>
  <c r="M10731" i="26"/>
  <c r="R10730" i="26"/>
  <c r="Q10730" i="26"/>
  <c r="O10730" i="26"/>
  <c r="N10730" i="26"/>
  <c r="M10730" i="26"/>
  <c r="R10729" i="26"/>
  <c r="Q10729" i="26"/>
  <c r="O10729" i="26"/>
  <c r="N10729" i="26"/>
  <c r="M10729" i="26"/>
  <c r="R10728" i="26"/>
  <c r="Q10728" i="26"/>
  <c r="O10728" i="26"/>
  <c r="N10728" i="26"/>
  <c r="M10728" i="26"/>
  <c r="R10727" i="26"/>
  <c r="Q10727" i="26"/>
  <c r="O10727" i="26"/>
  <c r="N10727" i="26"/>
  <c r="M10727" i="26"/>
  <c r="R10726" i="26"/>
  <c r="Q10726" i="26"/>
  <c r="O10726" i="26"/>
  <c r="N10726" i="26"/>
  <c r="M10726" i="26"/>
  <c r="R10725" i="26"/>
  <c r="Q10725" i="26"/>
  <c r="O10725" i="26"/>
  <c r="N10725" i="26"/>
  <c r="M10725" i="26"/>
  <c r="R10724" i="26"/>
  <c r="Q10724" i="26"/>
  <c r="O10724" i="26"/>
  <c r="N10724" i="26"/>
  <c r="M10724" i="26"/>
  <c r="R10723" i="26"/>
  <c r="Q10723" i="26"/>
  <c r="O10723" i="26"/>
  <c r="N10723" i="26"/>
  <c r="M10723" i="26"/>
  <c r="R10722" i="26"/>
  <c r="Q10722" i="26"/>
  <c r="O10722" i="26"/>
  <c r="N10722" i="26"/>
  <c r="M10722" i="26"/>
  <c r="R10721" i="26"/>
  <c r="Q10721" i="26"/>
  <c r="O10721" i="26"/>
  <c r="N10721" i="26"/>
  <c r="M10721" i="26"/>
  <c r="R10720" i="26"/>
  <c r="Q10720" i="26"/>
  <c r="O10720" i="26"/>
  <c r="N10720" i="26"/>
  <c r="M10720" i="26"/>
  <c r="R10719" i="26"/>
  <c r="Q10719" i="26"/>
  <c r="O10719" i="26"/>
  <c r="N10719" i="26"/>
  <c r="M10719" i="26"/>
  <c r="R10718" i="26"/>
  <c r="Q10718" i="26"/>
  <c r="O10718" i="26"/>
  <c r="N10718" i="26"/>
  <c r="M10718" i="26"/>
  <c r="R10717" i="26"/>
  <c r="Q10717" i="26"/>
  <c r="O10717" i="26"/>
  <c r="N10717" i="26"/>
  <c r="M10717" i="26"/>
  <c r="R10716" i="26"/>
  <c r="Q10716" i="26"/>
  <c r="O10716" i="26"/>
  <c r="N10716" i="26"/>
  <c r="M10716" i="26"/>
  <c r="R10715" i="26"/>
  <c r="Q10715" i="26"/>
  <c r="O10715" i="26"/>
  <c r="N10715" i="26"/>
  <c r="M10715" i="26"/>
  <c r="R10714" i="26"/>
  <c r="Q10714" i="26"/>
  <c r="O10714" i="26"/>
  <c r="N10714" i="26"/>
  <c r="M10714" i="26"/>
  <c r="R10713" i="26"/>
  <c r="Q10713" i="26"/>
  <c r="O10713" i="26"/>
  <c r="N10713" i="26"/>
  <c r="M10713" i="26"/>
  <c r="R10712" i="26"/>
  <c r="Q10712" i="26"/>
  <c r="O10712" i="26"/>
  <c r="N10712" i="26"/>
  <c r="M10712" i="26"/>
  <c r="R10711" i="26"/>
  <c r="Q10711" i="26"/>
  <c r="O10711" i="26"/>
  <c r="N10711" i="26"/>
  <c r="M10711" i="26"/>
  <c r="R10710" i="26"/>
  <c r="Q10710" i="26"/>
  <c r="O10710" i="26"/>
  <c r="N10710" i="26"/>
  <c r="M10710" i="26"/>
  <c r="R10709" i="26"/>
  <c r="Q10709" i="26"/>
  <c r="O10709" i="26"/>
  <c r="N10709" i="26"/>
  <c r="M10709" i="26"/>
  <c r="R10708" i="26"/>
  <c r="Q10708" i="26"/>
  <c r="O10708" i="26"/>
  <c r="N10708" i="26"/>
  <c r="M10708" i="26"/>
  <c r="R10707" i="26"/>
  <c r="Q10707" i="26"/>
  <c r="O10707" i="26"/>
  <c r="N10707" i="26"/>
  <c r="M10707" i="26"/>
  <c r="R10706" i="26"/>
  <c r="Q10706" i="26"/>
  <c r="O10706" i="26"/>
  <c r="N10706" i="26"/>
  <c r="M10706" i="26"/>
  <c r="R10705" i="26"/>
  <c r="Q10705" i="26"/>
  <c r="O10705" i="26"/>
  <c r="N10705" i="26"/>
  <c r="M10705" i="26"/>
  <c r="R10704" i="26"/>
  <c r="Q10704" i="26"/>
  <c r="O10704" i="26"/>
  <c r="N10704" i="26"/>
  <c r="M10704" i="26"/>
  <c r="R10703" i="26"/>
  <c r="Q10703" i="26"/>
  <c r="O10703" i="26"/>
  <c r="N10703" i="26"/>
  <c r="M10703" i="26"/>
  <c r="R10702" i="26"/>
  <c r="Q10702" i="26"/>
  <c r="O10702" i="26"/>
  <c r="N10702" i="26"/>
  <c r="M10702" i="26"/>
  <c r="R10701" i="26"/>
  <c r="Q10701" i="26"/>
  <c r="O10701" i="26"/>
  <c r="N10701" i="26"/>
  <c r="M10701" i="26"/>
  <c r="R10700" i="26"/>
  <c r="Q10700" i="26"/>
  <c r="O10700" i="26"/>
  <c r="N10700" i="26"/>
  <c r="M10700" i="26"/>
  <c r="R10699" i="26"/>
  <c r="Q10699" i="26"/>
  <c r="O10699" i="26"/>
  <c r="N10699" i="26"/>
  <c r="M10699" i="26"/>
  <c r="R10698" i="26"/>
  <c r="Q10698" i="26"/>
  <c r="O10698" i="26"/>
  <c r="N10698" i="26"/>
  <c r="M10698" i="26"/>
  <c r="R10697" i="26"/>
  <c r="Q10697" i="26"/>
  <c r="O10697" i="26"/>
  <c r="N10697" i="26"/>
  <c r="M10697" i="26"/>
  <c r="R10696" i="26"/>
  <c r="Q10696" i="26"/>
  <c r="O10696" i="26"/>
  <c r="N10696" i="26"/>
  <c r="M10696" i="26"/>
  <c r="R10695" i="26"/>
  <c r="Q10695" i="26"/>
  <c r="O10695" i="26"/>
  <c r="N10695" i="26"/>
  <c r="M10695" i="26"/>
  <c r="R10694" i="26"/>
  <c r="Q10694" i="26"/>
  <c r="O10694" i="26"/>
  <c r="N10694" i="26"/>
  <c r="M10694" i="26"/>
  <c r="R10693" i="26"/>
  <c r="Q10693" i="26"/>
  <c r="O10693" i="26"/>
  <c r="N10693" i="26"/>
  <c r="M10693" i="26"/>
  <c r="R10692" i="26"/>
  <c r="Q10692" i="26"/>
  <c r="O10692" i="26"/>
  <c r="N10692" i="26"/>
  <c r="M10692" i="26"/>
  <c r="R10691" i="26"/>
  <c r="Q10691" i="26"/>
  <c r="O10691" i="26"/>
  <c r="N10691" i="26"/>
  <c r="M10691" i="26"/>
  <c r="R10690" i="26"/>
  <c r="Q10690" i="26"/>
  <c r="O10690" i="26"/>
  <c r="N10690" i="26"/>
  <c r="M10690" i="26"/>
  <c r="R10689" i="26"/>
  <c r="Q10689" i="26"/>
  <c r="O10689" i="26"/>
  <c r="N10689" i="26"/>
  <c r="M10689" i="26"/>
  <c r="R10688" i="26"/>
  <c r="Q10688" i="26"/>
  <c r="O10688" i="26"/>
  <c r="N10688" i="26"/>
  <c r="M10688" i="26"/>
  <c r="R10687" i="26"/>
  <c r="Q10687" i="26"/>
  <c r="O10687" i="26"/>
  <c r="N10687" i="26"/>
  <c r="M10687" i="26"/>
  <c r="R10686" i="26"/>
  <c r="Q10686" i="26"/>
  <c r="O10686" i="26"/>
  <c r="N10686" i="26"/>
  <c r="M10686" i="26"/>
  <c r="R10685" i="26"/>
  <c r="Q10685" i="26"/>
  <c r="O10685" i="26"/>
  <c r="N10685" i="26"/>
  <c r="M10685" i="26"/>
  <c r="R10684" i="26"/>
  <c r="Q10684" i="26"/>
  <c r="O10684" i="26"/>
  <c r="N10684" i="26"/>
  <c r="M10684" i="26"/>
  <c r="R10683" i="26"/>
  <c r="Q10683" i="26"/>
  <c r="O10683" i="26"/>
  <c r="N10683" i="26"/>
  <c r="M10683" i="26"/>
  <c r="R10682" i="26"/>
  <c r="Q10682" i="26"/>
  <c r="O10682" i="26"/>
  <c r="N10682" i="26"/>
  <c r="M10682" i="26"/>
  <c r="R10681" i="26"/>
  <c r="Q10681" i="26"/>
  <c r="O10681" i="26"/>
  <c r="N10681" i="26"/>
  <c r="M10681" i="26"/>
  <c r="R10680" i="26"/>
  <c r="Q10680" i="26"/>
  <c r="O10680" i="26"/>
  <c r="N10680" i="26"/>
  <c r="M10680" i="26"/>
  <c r="R10679" i="26"/>
  <c r="Q10679" i="26"/>
  <c r="O10679" i="26"/>
  <c r="N10679" i="26"/>
  <c r="M10679" i="26"/>
  <c r="R10678" i="26"/>
  <c r="Q10678" i="26"/>
  <c r="O10678" i="26"/>
  <c r="N10678" i="26"/>
  <c r="M10678" i="26"/>
  <c r="R10677" i="26"/>
  <c r="Q10677" i="26"/>
  <c r="O10677" i="26"/>
  <c r="N10677" i="26"/>
  <c r="M10677" i="26"/>
  <c r="R10676" i="26"/>
  <c r="Q10676" i="26"/>
  <c r="O10676" i="26"/>
  <c r="N10676" i="26"/>
  <c r="M10676" i="26"/>
  <c r="R10675" i="26"/>
  <c r="Q10675" i="26"/>
  <c r="O10675" i="26"/>
  <c r="N10675" i="26"/>
  <c r="M10675" i="26"/>
  <c r="R10674" i="26"/>
  <c r="Q10674" i="26"/>
  <c r="O10674" i="26"/>
  <c r="N10674" i="26"/>
  <c r="M10674" i="26"/>
  <c r="R10673" i="26"/>
  <c r="Q10673" i="26"/>
  <c r="O10673" i="26"/>
  <c r="N10673" i="26"/>
  <c r="M10673" i="26"/>
  <c r="R10672" i="26"/>
  <c r="Q10672" i="26"/>
  <c r="O10672" i="26"/>
  <c r="N10672" i="26"/>
  <c r="M10672" i="26"/>
  <c r="R10671" i="26"/>
  <c r="Q10671" i="26"/>
  <c r="O10671" i="26"/>
  <c r="N10671" i="26"/>
  <c r="M10671" i="26"/>
  <c r="R10670" i="26"/>
  <c r="Q10670" i="26"/>
  <c r="O10670" i="26"/>
  <c r="N10670" i="26"/>
  <c r="M10670" i="26"/>
  <c r="R10669" i="26"/>
  <c r="Q10669" i="26"/>
  <c r="O10669" i="26"/>
  <c r="N10669" i="26"/>
  <c r="M10669" i="26"/>
  <c r="R10668" i="26"/>
  <c r="Q10668" i="26"/>
  <c r="O10668" i="26"/>
  <c r="N10668" i="26"/>
  <c r="M10668" i="26"/>
  <c r="R10667" i="26"/>
  <c r="Q10667" i="26"/>
  <c r="O10667" i="26"/>
  <c r="N10667" i="26"/>
  <c r="M10667" i="26"/>
  <c r="R10666" i="26"/>
  <c r="Q10666" i="26"/>
  <c r="O10666" i="26"/>
  <c r="N10666" i="26"/>
  <c r="M10666" i="26"/>
  <c r="R10665" i="26"/>
  <c r="Q10665" i="26"/>
  <c r="O10665" i="26"/>
  <c r="N10665" i="26"/>
  <c r="M10665" i="26"/>
  <c r="R10664" i="26"/>
  <c r="Q10664" i="26"/>
  <c r="O10664" i="26"/>
  <c r="N10664" i="26"/>
  <c r="M10664" i="26"/>
  <c r="R10663" i="26"/>
  <c r="Q10663" i="26"/>
  <c r="O10663" i="26"/>
  <c r="N10663" i="26"/>
  <c r="M10663" i="26"/>
  <c r="R10662" i="26"/>
  <c r="Q10662" i="26"/>
  <c r="O10662" i="26"/>
  <c r="N10662" i="26"/>
  <c r="M10662" i="26"/>
  <c r="R10661" i="26"/>
  <c r="Q10661" i="26"/>
  <c r="O10661" i="26"/>
  <c r="N10661" i="26"/>
  <c r="M10661" i="26"/>
  <c r="R10660" i="26"/>
  <c r="Q10660" i="26"/>
  <c r="O10660" i="26"/>
  <c r="N10660" i="26"/>
  <c r="M10660" i="26"/>
  <c r="R10659" i="26"/>
  <c r="Q10659" i="26"/>
  <c r="O10659" i="26"/>
  <c r="N10659" i="26"/>
  <c r="M10659" i="26"/>
  <c r="R10658" i="26"/>
  <c r="Q10658" i="26"/>
  <c r="O10658" i="26"/>
  <c r="N10658" i="26"/>
  <c r="M10658" i="26"/>
  <c r="R10657" i="26"/>
  <c r="Q10657" i="26"/>
  <c r="O10657" i="26"/>
  <c r="N10657" i="26"/>
  <c r="M10657" i="26"/>
  <c r="R10656" i="26"/>
  <c r="Q10656" i="26"/>
  <c r="O10656" i="26"/>
  <c r="N10656" i="26"/>
  <c r="M10656" i="26"/>
  <c r="R10655" i="26"/>
  <c r="Q10655" i="26"/>
  <c r="O10655" i="26"/>
  <c r="N10655" i="26"/>
  <c r="M10655" i="26"/>
  <c r="R10654" i="26"/>
  <c r="Q10654" i="26"/>
  <c r="O10654" i="26"/>
  <c r="N10654" i="26"/>
  <c r="M10654" i="26"/>
  <c r="R10653" i="26"/>
  <c r="Q10653" i="26"/>
  <c r="O10653" i="26"/>
  <c r="N10653" i="26"/>
  <c r="M10653" i="26"/>
  <c r="R10652" i="26"/>
  <c r="Q10652" i="26"/>
  <c r="O10652" i="26"/>
  <c r="N10652" i="26"/>
  <c r="M10652" i="26"/>
  <c r="R10651" i="26"/>
  <c r="Q10651" i="26"/>
  <c r="O10651" i="26"/>
  <c r="N10651" i="26"/>
  <c r="M10651" i="26"/>
  <c r="R10650" i="26"/>
  <c r="Q10650" i="26"/>
  <c r="O10650" i="26"/>
  <c r="N10650" i="26"/>
  <c r="M10650" i="26"/>
  <c r="R10649" i="26"/>
  <c r="Q10649" i="26"/>
  <c r="O10649" i="26"/>
  <c r="N10649" i="26"/>
  <c r="M10649" i="26"/>
  <c r="R10648" i="26"/>
  <c r="Q10648" i="26"/>
  <c r="O10648" i="26"/>
  <c r="N10648" i="26"/>
  <c r="M10648" i="26"/>
  <c r="R10647" i="26"/>
  <c r="Q10647" i="26"/>
  <c r="O10647" i="26"/>
  <c r="N10647" i="26"/>
  <c r="M10647" i="26"/>
  <c r="R10646" i="26"/>
  <c r="Q10646" i="26"/>
  <c r="O10646" i="26"/>
  <c r="N10646" i="26"/>
  <c r="M10646" i="26"/>
  <c r="R10645" i="26"/>
  <c r="Q10645" i="26"/>
  <c r="O10645" i="26"/>
  <c r="N10645" i="26"/>
  <c r="M10645" i="26"/>
  <c r="R10644" i="26"/>
  <c r="Q10644" i="26"/>
  <c r="O10644" i="26"/>
  <c r="N10644" i="26"/>
  <c r="M10644" i="26"/>
  <c r="R10643" i="26"/>
  <c r="Q10643" i="26"/>
  <c r="O10643" i="26"/>
  <c r="N10643" i="26"/>
  <c r="M10643" i="26"/>
  <c r="R10642" i="26"/>
  <c r="Q10642" i="26"/>
  <c r="O10642" i="26"/>
  <c r="N10642" i="26"/>
  <c r="M10642" i="26"/>
  <c r="R10641" i="26"/>
  <c r="Q10641" i="26"/>
  <c r="O10641" i="26"/>
  <c r="N10641" i="26"/>
  <c r="M10641" i="26"/>
  <c r="R10640" i="26"/>
  <c r="Q10640" i="26"/>
  <c r="O10640" i="26"/>
  <c r="N10640" i="26"/>
  <c r="M10640" i="26"/>
  <c r="R10639" i="26"/>
  <c r="Q10639" i="26"/>
  <c r="O10639" i="26"/>
  <c r="N10639" i="26"/>
  <c r="M10639" i="26"/>
  <c r="R10638" i="26"/>
  <c r="Q10638" i="26"/>
  <c r="O10638" i="26"/>
  <c r="N10638" i="26"/>
  <c r="M10638" i="26"/>
  <c r="R10637" i="26"/>
  <c r="Q10637" i="26"/>
  <c r="O10637" i="26"/>
  <c r="N10637" i="26"/>
  <c r="M10637" i="26"/>
  <c r="R10636" i="26"/>
  <c r="Q10636" i="26"/>
  <c r="O10636" i="26"/>
  <c r="N10636" i="26"/>
  <c r="M10636" i="26"/>
  <c r="R10635" i="26"/>
  <c r="Q10635" i="26"/>
  <c r="O10635" i="26"/>
  <c r="N10635" i="26"/>
  <c r="M10635" i="26"/>
  <c r="R10634" i="26"/>
  <c r="Q10634" i="26"/>
  <c r="O10634" i="26"/>
  <c r="N10634" i="26"/>
  <c r="M10634" i="26"/>
  <c r="R10633" i="26"/>
  <c r="Q10633" i="26"/>
  <c r="O10633" i="26"/>
  <c r="N10633" i="26"/>
  <c r="M10633" i="26"/>
  <c r="R10632" i="26"/>
  <c r="Q10632" i="26"/>
  <c r="O10632" i="26"/>
  <c r="N10632" i="26"/>
  <c r="M10632" i="26"/>
  <c r="R10631" i="26"/>
  <c r="Q10631" i="26"/>
  <c r="O10631" i="26"/>
  <c r="N10631" i="26"/>
  <c r="M10631" i="26"/>
  <c r="R10630" i="26"/>
  <c r="Q10630" i="26"/>
  <c r="O10630" i="26"/>
  <c r="N10630" i="26"/>
  <c r="M10630" i="26"/>
  <c r="R10629" i="26"/>
  <c r="Q10629" i="26"/>
  <c r="O10629" i="26"/>
  <c r="N10629" i="26"/>
  <c r="M10629" i="26"/>
  <c r="R10628" i="26"/>
  <c r="Q10628" i="26"/>
  <c r="O10628" i="26"/>
  <c r="N10628" i="26"/>
  <c r="M10628" i="26"/>
  <c r="R10627" i="26"/>
  <c r="Q10627" i="26"/>
  <c r="O10627" i="26"/>
  <c r="N10627" i="26"/>
  <c r="M10627" i="26"/>
  <c r="R10626" i="26"/>
  <c r="Q10626" i="26"/>
  <c r="O10626" i="26"/>
  <c r="N10626" i="26"/>
  <c r="M10626" i="26"/>
  <c r="R10625" i="26"/>
  <c r="Q10625" i="26"/>
  <c r="O10625" i="26"/>
  <c r="N10625" i="26"/>
  <c r="M10625" i="26"/>
  <c r="R10624" i="26"/>
  <c r="Q10624" i="26"/>
  <c r="O10624" i="26"/>
  <c r="N10624" i="26"/>
  <c r="M10624" i="26"/>
  <c r="R10623" i="26"/>
  <c r="Q10623" i="26"/>
  <c r="O10623" i="26"/>
  <c r="N10623" i="26"/>
  <c r="M10623" i="26"/>
  <c r="R10622" i="26"/>
  <c r="Q10622" i="26"/>
  <c r="O10622" i="26"/>
  <c r="N10622" i="26"/>
  <c r="M10622" i="26"/>
  <c r="R10621" i="26"/>
  <c r="Q10621" i="26"/>
  <c r="O10621" i="26"/>
  <c r="N10621" i="26"/>
  <c r="M10621" i="26"/>
  <c r="R10620" i="26"/>
  <c r="Q10620" i="26"/>
  <c r="O10620" i="26"/>
  <c r="N10620" i="26"/>
  <c r="M10620" i="26"/>
  <c r="R10619" i="26"/>
  <c r="Q10619" i="26"/>
  <c r="O10619" i="26"/>
  <c r="N10619" i="26"/>
  <c r="M10619" i="26"/>
  <c r="R10618" i="26"/>
  <c r="Q10618" i="26"/>
  <c r="O10618" i="26"/>
  <c r="N10618" i="26"/>
  <c r="M10618" i="26"/>
  <c r="R10617" i="26"/>
  <c r="Q10617" i="26"/>
  <c r="O10617" i="26"/>
  <c r="N10617" i="26"/>
  <c r="M10617" i="26"/>
  <c r="R10616" i="26"/>
  <c r="Q10616" i="26"/>
  <c r="O10616" i="26"/>
  <c r="N10616" i="26"/>
  <c r="M10616" i="26"/>
  <c r="R10615" i="26"/>
  <c r="Q10615" i="26"/>
  <c r="O10615" i="26"/>
  <c r="N10615" i="26"/>
  <c r="M10615" i="26"/>
  <c r="R10614" i="26"/>
  <c r="Q10614" i="26"/>
  <c r="O10614" i="26"/>
  <c r="N10614" i="26"/>
  <c r="M10614" i="26"/>
  <c r="R10613" i="26"/>
  <c r="Q10613" i="26"/>
  <c r="O10613" i="26"/>
  <c r="N10613" i="26"/>
  <c r="M10613" i="26"/>
  <c r="R10612" i="26"/>
  <c r="Q10612" i="26"/>
  <c r="O10612" i="26"/>
  <c r="N10612" i="26"/>
  <c r="M10612" i="26"/>
  <c r="R10611" i="26"/>
  <c r="Q10611" i="26"/>
  <c r="O10611" i="26"/>
  <c r="N10611" i="26"/>
  <c r="M10611" i="26"/>
  <c r="R10610" i="26"/>
  <c r="Q10610" i="26"/>
  <c r="O10610" i="26"/>
  <c r="N10610" i="26"/>
  <c r="M10610" i="26"/>
  <c r="R10609" i="26"/>
  <c r="Q10609" i="26"/>
  <c r="O10609" i="26"/>
  <c r="N10609" i="26"/>
  <c r="M10609" i="26"/>
  <c r="R10608" i="26"/>
  <c r="Q10608" i="26"/>
  <c r="O10608" i="26"/>
  <c r="N10608" i="26"/>
  <c r="M10608" i="26"/>
  <c r="R10607" i="26"/>
  <c r="Q10607" i="26"/>
  <c r="O10607" i="26"/>
  <c r="N10607" i="26"/>
  <c r="M10607" i="26"/>
  <c r="R10606" i="26"/>
  <c r="Q10606" i="26"/>
  <c r="O10606" i="26"/>
  <c r="N10606" i="26"/>
  <c r="M10606" i="26"/>
  <c r="R10605" i="26"/>
  <c r="Q10605" i="26"/>
  <c r="O10605" i="26"/>
  <c r="N10605" i="26"/>
  <c r="M10605" i="26"/>
  <c r="R10604" i="26"/>
  <c r="Q10604" i="26"/>
  <c r="O10604" i="26"/>
  <c r="N10604" i="26"/>
  <c r="M10604" i="26"/>
  <c r="R10603" i="26"/>
  <c r="Q10603" i="26"/>
  <c r="O10603" i="26"/>
  <c r="N10603" i="26"/>
  <c r="M10603" i="26"/>
  <c r="R10602" i="26"/>
  <c r="Q10602" i="26"/>
  <c r="O10602" i="26"/>
  <c r="N10602" i="26"/>
  <c r="M10602" i="26"/>
  <c r="R10601" i="26"/>
  <c r="Q10601" i="26"/>
  <c r="O10601" i="26"/>
  <c r="N10601" i="26"/>
  <c r="M10601" i="26"/>
  <c r="R10600" i="26"/>
  <c r="Q10600" i="26"/>
  <c r="O10600" i="26"/>
  <c r="N10600" i="26"/>
  <c r="M10600" i="26"/>
  <c r="R10599" i="26"/>
  <c r="Q10599" i="26"/>
  <c r="O10599" i="26"/>
  <c r="N10599" i="26"/>
  <c r="M10599" i="26"/>
  <c r="R10598" i="26"/>
  <c r="Q10598" i="26"/>
  <c r="O10598" i="26"/>
  <c r="N10598" i="26"/>
  <c r="M10598" i="26"/>
  <c r="R10597" i="26"/>
  <c r="Q10597" i="26"/>
  <c r="O10597" i="26"/>
  <c r="N10597" i="26"/>
  <c r="M10597" i="26"/>
  <c r="R10596" i="26"/>
  <c r="Q10596" i="26"/>
  <c r="O10596" i="26"/>
  <c r="N10596" i="26"/>
  <c r="M10596" i="26"/>
  <c r="R10595" i="26"/>
  <c r="Q10595" i="26"/>
  <c r="O10595" i="26"/>
  <c r="N10595" i="26"/>
  <c r="M10595" i="26"/>
  <c r="R10594" i="26"/>
  <c r="Q10594" i="26"/>
  <c r="O10594" i="26"/>
  <c r="N10594" i="26"/>
  <c r="M10594" i="26"/>
  <c r="R10593" i="26"/>
  <c r="Q10593" i="26"/>
  <c r="O10593" i="26"/>
  <c r="N10593" i="26"/>
  <c r="M10593" i="26"/>
  <c r="R10592" i="26"/>
  <c r="Q10592" i="26"/>
  <c r="O10592" i="26"/>
  <c r="N10592" i="26"/>
  <c r="M10592" i="26"/>
  <c r="R10591" i="26"/>
  <c r="Q10591" i="26"/>
  <c r="O10591" i="26"/>
  <c r="N10591" i="26"/>
  <c r="M10591" i="26"/>
  <c r="R10590" i="26"/>
  <c r="Q10590" i="26"/>
  <c r="O10590" i="26"/>
  <c r="N10590" i="26"/>
  <c r="M10590" i="26"/>
  <c r="R10589" i="26"/>
  <c r="Q10589" i="26"/>
  <c r="O10589" i="26"/>
  <c r="N10589" i="26"/>
  <c r="M10589" i="26"/>
  <c r="R10588" i="26"/>
  <c r="Q10588" i="26"/>
  <c r="O10588" i="26"/>
  <c r="N10588" i="26"/>
  <c r="M10588" i="26"/>
  <c r="R10587" i="26"/>
  <c r="Q10587" i="26"/>
  <c r="O10587" i="26"/>
  <c r="N10587" i="26"/>
  <c r="M10587" i="26"/>
  <c r="R10586" i="26"/>
  <c r="Q10586" i="26"/>
  <c r="O10586" i="26"/>
  <c r="N10586" i="26"/>
  <c r="M10586" i="26"/>
  <c r="R10585" i="26"/>
  <c r="Q10585" i="26"/>
  <c r="O10585" i="26"/>
  <c r="N10585" i="26"/>
  <c r="M10585" i="26"/>
  <c r="R10584" i="26"/>
  <c r="Q10584" i="26"/>
  <c r="O10584" i="26"/>
  <c r="N10584" i="26"/>
  <c r="M10584" i="26"/>
  <c r="R10583" i="26"/>
  <c r="Q10583" i="26"/>
  <c r="O10583" i="26"/>
  <c r="N10583" i="26"/>
  <c r="M10583" i="26"/>
  <c r="R10582" i="26"/>
  <c r="Q10582" i="26"/>
  <c r="O10582" i="26"/>
  <c r="N10582" i="26"/>
  <c r="M10582" i="26"/>
  <c r="R10581" i="26"/>
  <c r="Q10581" i="26"/>
  <c r="O10581" i="26"/>
  <c r="N10581" i="26"/>
  <c r="M10581" i="26"/>
  <c r="R10580" i="26"/>
  <c r="Q10580" i="26"/>
  <c r="O10580" i="26"/>
  <c r="N10580" i="26"/>
  <c r="M10580" i="26"/>
  <c r="R10579" i="26"/>
  <c r="Q10579" i="26"/>
  <c r="O10579" i="26"/>
  <c r="N10579" i="26"/>
  <c r="M10579" i="26"/>
  <c r="R10578" i="26"/>
  <c r="Q10578" i="26"/>
  <c r="O10578" i="26"/>
  <c r="N10578" i="26"/>
  <c r="M10578" i="26"/>
  <c r="R10577" i="26"/>
  <c r="Q10577" i="26"/>
  <c r="O10577" i="26"/>
  <c r="N10577" i="26"/>
  <c r="M10577" i="26"/>
  <c r="R10576" i="26"/>
  <c r="Q10576" i="26"/>
  <c r="O10576" i="26"/>
  <c r="N10576" i="26"/>
  <c r="M10576" i="26"/>
  <c r="R10575" i="26"/>
  <c r="Q10575" i="26"/>
  <c r="O10575" i="26"/>
  <c r="N10575" i="26"/>
  <c r="M10575" i="26"/>
  <c r="R10574" i="26"/>
  <c r="Q10574" i="26"/>
  <c r="O10574" i="26"/>
  <c r="N10574" i="26"/>
  <c r="M10574" i="26"/>
  <c r="R10573" i="26"/>
  <c r="Q10573" i="26"/>
  <c r="O10573" i="26"/>
  <c r="N10573" i="26"/>
  <c r="M10573" i="26"/>
  <c r="R10572" i="26"/>
  <c r="Q10572" i="26"/>
  <c r="O10572" i="26"/>
  <c r="N10572" i="26"/>
  <c r="M10572" i="26"/>
  <c r="R10571" i="26"/>
  <c r="Q10571" i="26"/>
  <c r="O10571" i="26"/>
  <c r="N10571" i="26"/>
  <c r="M10571" i="26"/>
  <c r="R10570" i="26"/>
  <c r="Q10570" i="26"/>
  <c r="O10570" i="26"/>
  <c r="N10570" i="26"/>
  <c r="M10570" i="26"/>
  <c r="R10569" i="26"/>
  <c r="Q10569" i="26"/>
  <c r="O10569" i="26"/>
  <c r="N10569" i="26"/>
  <c r="M10569" i="26"/>
  <c r="R10568" i="26"/>
  <c r="Q10568" i="26"/>
  <c r="O10568" i="26"/>
  <c r="N10568" i="26"/>
  <c r="M10568" i="26"/>
  <c r="R10567" i="26"/>
  <c r="Q10567" i="26"/>
  <c r="O10567" i="26"/>
  <c r="N10567" i="26"/>
  <c r="M10567" i="26"/>
  <c r="R10566" i="26"/>
  <c r="Q10566" i="26"/>
  <c r="O10566" i="26"/>
  <c r="N10566" i="26"/>
  <c r="M10566" i="26"/>
  <c r="R10565" i="26"/>
  <c r="Q10565" i="26"/>
  <c r="O10565" i="26"/>
  <c r="N10565" i="26"/>
  <c r="M10565" i="26"/>
  <c r="R10564" i="26"/>
  <c r="Q10564" i="26"/>
  <c r="O10564" i="26"/>
  <c r="N10564" i="26"/>
  <c r="M10564" i="26"/>
  <c r="R10563" i="26"/>
  <c r="Q10563" i="26"/>
  <c r="O10563" i="26"/>
  <c r="N10563" i="26"/>
  <c r="M10563" i="26"/>
  <c r="R10562" i="26"/>
  <c r="Q10562" i="26"/>
  <c r="O10562" i="26"/>
  <c r="N10562" i="26"/>
  <c r="M10562" i="26"/>
  <c r="R10561" i="26"/>
  <c r="Q10561" i="26"/>
  <c r="O10561" i="26"/>
  <c r="N10561" i="26"/>
  <c r="M10561" i="26"/>
  <c r="R10560" i="26"/>
  <c r="Q10560" i="26"/>
  <c r="O10560" i="26"/>
  <c r="N10560" i="26"/>
  <c r="M10560" i="26"/>
  <c r="R10559" i="26"/>
  <c r="Q10559" i="26"/>
  <c r="O10559" i="26"/>
  <c r="N10559" i="26"/>
  <c r="M10559" i="26"/>
  <c r="R10558" i="26"/>
  <c r="Q10558" i="26"/>
  <c r="O10558" i="26"/>
  <c r="N10558" i="26"/>
  <c r="M10558" i="26"/>
  <c r="R10557" i="26"/>
  <c r="Q10557" i="26"/>
  <c r="O10557" i="26"/>
  <c r="N10557" i="26"/>
  <c r="M10557" i="26"/>
  <c r="R10556" i="26"/>
  <c r="Q10556" i="26"/>
  <c r="O10556" i="26"/>
  <c r="N10556" i="26"/>
  <c r="M10556" i="26"/>
  <c r="R10555" i="26"/>
  <c r="Q10555" i="26"/>
  <c r="O10555" i="26"/>
  <c r="N10555" i="26"/>
  <c r="M10555" i="26"/>
  <c r="R10554" i="26"/>
  <c r="Q10554" i="26"/>
  <c r="O10554" i="26"/>
  <c r="N10554" i="26"/>
  <c r="M10554" i="26"/>
  <c r="R10553" i="26"/>
  <c r="Q10553" i="26"/>
  <c r="O10553" i="26"/>
  <c r="N10553" i="26"/>
  <c r="M10553" i="26"/>
  <c r="R10552" i="26"/>
  <c r="Q10552" i="26"/>
  <c r="O10552" i="26"/>
  <c r="N10552" i="26"/>
  <c r="M10552" i="26"/>
  <c r="R10551" i="26"/>
  <c r="Q10551" i="26"/>
  <c r="O10551" i="26"/>
  <c r="N10551" i="26"/>
  <c r="M10551" i="26"/>
  <c r="R10550" i="26"/>
  <c r="Q10550" i="26"/>
  <c r="O10550" i="26"/>
  <c r="N10550" i="26"/>
  <c r="M10550" i="26"/>
  <c r="R10549" i="26"/>
  <c r="Q10549" i="26"/>
  <c r="O10549" i="26"/>
  <c r="N10549" i="26"/>
  <c r="M10549" i="26"/>
  <c r="R10548" i="26"/>
  <c r="Q10548" i="26"/>
  <c r="O10548" i="26"/>
  <c r="N10548" i="26"/>
  <c r="M10548" i="26"/>
  <c r="R10547" i="26"/>
  <c r="Q10547" i="26"/>
  <c r="O10547" i="26"/>
  <c r="N10547" i="26"/>
  <c r="M10547" i="26"/>
  <c r="R10546" i="26"/>
  <c r="Q10546" i="26"/>
  <c r="O10546" i="26"/>
  <c r="N10546" i="26"/>
  <c r="M10546" i="26"/>
  <c r="R10545" i="26"/>
  <c r="Q10545" i="26"/>
  <c r="O10545" i="26"/>
  <c r="N10545" i="26"/>
  <c r="M10545" i="26"/>
  <c r="R10544" i="26"/>
  <c r="Q10544" i="26"/>
  <c r="O10544" i="26"/>
  <c r="N10544" i="26"/>
  <c r="M10544" i="26"/>
  <c r="R10543" i="26"/>
  <c r="Q10543" i="26"/>
  <c r="O10543" i="26"/>
  <c r="N10543" i="26"/>
  <c r="M10543" i="26"/>
  <c r="R10542" i="26"/>
  <c r="Q10542" i="26"/>
  <c r="O10542" i="26"/>
  <c r="N10542" i="26"/>
  <c r="M10542" i="26"/>
  <c r="R10541" i="26"/>
  <c r="Q10541" i="26"/>
  <c r="O10541" i="26"/>
  <c r="N10541" i="26"/>
  <c r="M10541" i="26"/>
  <c r="R10540" i="26"/>
  <c r="Q10540" i="26"/>
  <c r="O10540" i="26"/>
  <c r="N10540" i="26"/>
  <c r="M10540" i="26"/>
  <c r="R10539" i="26"/>
  <c r="Q10539" i="26"/>
  <c r="O10539" i="26"/>
  <c r="N10539" i="26"/>
  <c r="M10539" i="26"/>
  <c r="R10538" i="26"/>
  <c r="Q10538" i="26"/>
  <c r="O10538" i="26"/>
  <c r="N10538" i="26"/>
  <c r="M10538" i="26"/>
  <c r="R10537" i="26"/>
  <c r="Q10537" i="26"/>
  <c r="O10537" i="26"/>
  <c r="N10537" i="26"/>
  <c r="M10537" i="26"/>
  <c r="R10536" i="26"/>
  <c r="Q10536" i="26"/>
  <c r="O10536" i="26"/>
  <c r="N10536" i="26"/>
  <c r="M10536" i="26"/>
  <c r="R10535" i="26"/>
  <c r="Q10535" i="26"/>
  <c r="O10535" i="26"/>
  <c r="N10535" i="26"/>
  <c r="M10535" i="26"/>
  <c r="R10534" i="26"/>
  <c r="Q10534" i="26"/>
  <c r="O10534" i="26"/>
  <c r="N10534" i="26"/>
  <c r="M10534" i="26"/>
  <c r="R10533" i="26"/>
  <c r="Q10533" i="26"/>
  <c r="O10533" i="26"/>
  <c r="N10533" i="26"/>
  <c r="M10533" i="26"/>
  <c r="R10532" i="26"/>
  <c r="Q10532" i="26"/>
  <c r="O10532" i="26"/>
  <c r="N10532" i="26"/>
  <c r="M10532" i="26"/>
  <c r="R10531" i="26"/>
  <c r="Q10531" i="26"/>
  <c r="O10531" i="26"/>
  <c r="N10531" i="26"/>
  <c r="M10531" i="26"/>
  <c r="R10530" i="26"/>
  <c r="Q10530" i="26"/>
  <c r="O10530" i="26"/>
  <c r="N10530" i="26"/>
  <c r="M10530" i="26"/>
  <c r="R10529" i="26"/>
  <c r="Q10529" i="26"/>
  <c r="O10529" i="26"/>
  <c r="N10529" i="26"/>
  <c r="M10529" i="26"/>
  <c r="R10528" i="26"/>
  <c r="Q10528" i="26"/>
  <c r="O10528" i="26"/>
  <c r="N10528" i="26"/>
  <c r="M10528" i="26"/>
  <c r="R10527" i="26"/>
  <c r="Q10527" i="26"/>
  <c r="O10527" i="26"/>
  <c r="N10527" i="26"/>
  <c r="M10527" i="26"/>
  <c r="R10526" i="26"/>
  <c r="Q10526" i="26"/>
  <c r="O10526" i="26"/>
  <c r="N10526" i="26"/>
  <c r="M10526" i="26"/>
  <c r="R10525" i="26"/>
  <c r="Q10525" i="26"/>
  <c r="O10525" i="26"/>
  <c r="N10525" i="26"/>
  <c r="M10525" i="26"/>
  <c r="R10524" i="26"/>
  <c r="Q10524" i="26"/>
  <c r="O10524" i="26"/>
  <c r="N10524" i="26"/>
  <c r="M10524" i="26"/>
  <c r="R10523" i="26"/>
  <c r="Q10523" i="26"/>
  <c r="O10523" i="26"/>
  <c r="N10523" i="26"/>
  <c r="M10523" i="26"/>
  <c r="R10522" i="26"/>
  <c r="Q10522" i="26"/>
  <c r="O10522" i="26"/>
  <c r="N10522" i="26"/>
  <c r="M10522" i="26"/>
  <c r="R10521" i="26"/>
  <c r="Q10521" i="26"/>
  <c r="O10521" i="26"/>
  <c r="N10521" i="26"/>
  <c r="M10521" i="26"/>
  <c r="R10520" i="26"/>
  <c r="Q10520" i="26"/>
  <c r="O10520" i="26"/>
  <c r="N10520" i="26"/>
  <c r="M10520" i="26"/>
  <c r="R10519" i="26"/>
  <c r="Q10519" i="26"/>
  <c r="O10519" i="26"/>
  <c r="N10519" i="26"/>
  <c r="M10519" i="26"/>
  <c r="R10518" i="26"/>
  <c r="Q10518" i="26"/>
  <c r="O10518" i="26"/>
  <c r="N10518" i="26"/>
  <c r="M10518" i="26"/>
  <c r="R10517" i="26"/>
  <c r="Q10517" i="26"/>
  <c r="O10517" i="26"/>
  <c r="N10517" i="26"/>
  <c r="M10517" i="26"/>
  <c r="R10516" i="26"/>
  <c r="Q10516" i="26"/>
  <c r="O10516" i="26"/>
  <c r="N10516" i="26"/>
  <c r="M10516" i="26"/>
  <c r="R10515" i="26"/>
  <c r="Q10515" i="26"/>
  <c r="O10515" i="26"/>
  <c r="N10515" i="26"/>
  <c r="M10515" i="26"/>
  <c r="R10514" i="26"/>
  <c r="Q10514" i="26"/>
  <c r="O10514" i="26"/>
  <c r="N10514" i="26"/>
  <c r="M10514" i="26"/>
  <c r="R10513" i="26"/>
  <c r="Q10513" i="26"/>
  <c r="O10513" i="26"/>
  <c r="N10513" i="26"/>
  <c r="M10513" i="26"/>
  <c r="R10512" i="26"/>
  <c r="Q10512" i="26"/>
  <c r="O10512" i="26"/>
  <c r="N10512" i="26"/>
  <c r="M10512" i="26"/>
  <c r="R10511" i="26"/>
  <c r="Q10511" i="26"/>
  <c r="O10511" i="26"/>
  <c r="N10511" i="26"/>
  <c r="M10511" i="26"/>
  <c r="R10510" i="26"/>
  <c r="Q10510" i="26"/>
  <c r="O10510" i="26"/>
  <c r="N10510" i="26"/>
  <c r="M10510" i="26"/>
  <c r="R10509" i="26"/>
  <c r="Q10509" i="26"/>
  <c r="O10509" i="26"/>
  <c r="N10509" i="26"/>
  <c r="M10509" i="26"/>
  <c r="R10508" i="26"/>
  <c r="Q10508" i="26"/>
  <c r="O10508" i="26"/>
  <c r="N10508" i="26"/>
  <c r="M10508" i="26"/>
  <c r="R10507" i="26"/>
  <c r="Q10507" i="26"/>
  <c r="O10507" i="26"/>
  <c r="N10507" i="26"/>
  <c r="M10507" i="26"/>
  <c r="R10506" i="26"/>
  <c r="Q10506" i="26"/>
  <c r="O10506" i="26"/>
  <c r="N10506" i="26"/>
  <c r="M10506" i="26"/>
  <c r="R10505" i="26"/>
  <c r="Q10505" i="26"/>
  <c r="O10505" i="26"/>
  <c r="N10505" i="26"/>
  <c r="M10505" i="26"/>
  <c r="R10504" i="26"/>
  <c r="Q10504" i="26"/>
  <c r="O10504" i="26"/>
  <c r="N10504" i="26"/>
  <c r="M10504" i="26"/>
  <c r="R10503" i="26"/>
  <c r="Q10503" i="26"/>
  <c r="O10503" i="26"/>
  <c r="N10503" i="26"/>
  <c r="M10503" i="26"/>
  <c r="R10502" i="26"/>
  <c r="Q10502" i="26"/>
  <c r="O10502" i="26"/>
  <c r="N10502" i="26"/>
  <c r="M10502" i="26"/>
  <c r="R10501" i="26"/>
  <c r="Q10501" i="26"/>
  <c r="O10501" i="26"/>
  <c r="N10501" i="26"/>
  <c r="M10501" i="26"/>
  <c r="R10500" i="26"/>
  <c r="Q10500" i="26"/>
  <c r="O10500" i="26"/>
  <c r="N10500" i="26"/>
  <c r="M10500" i="26"/>
  <c r="R10499" i="26"/>
  <c r="Q10499" i="26"/>
  <c r="O10499" i="26"/>
  <c r="N10499" i="26"/>
  <c r="M10499" i="26"/>
  <c r="R10498" i="26"/>
  <c r="Q10498" i="26"/>
  <c r="O10498" i="26"/>
  <c r="N10498" i="26"/>
  <c r="M10498" i="26"/>
  <c r="R10497" i="26"/>
  <c r="Q10497" i="26"/>
  <c r="O10497" i="26"/>
  <c r="N10497" i="26"/>
  <c r="M10497" i="26"/>
  <c r="R10496" i="26"/>
  <c r="Q10496" i="26"/>
  <c r="O10496" i="26"/>
  <c r="N10496" i="26"/>
  <c r="M10496" i="26"/>
  <c r="R10495" i="26"/>
  <c r="Q10495" i="26"/>
  <c r="O10495" i="26"/>
  <c r="N10495" i="26"/>
  <c r="M10495" i="26"/>
  <c r="R10494" i="26"/>
  <c r="Q10494" i="26"/>
  <c r="O10494" i="26"/>
  <c r="N10494" i="26"/>
  <c r="M10494" i="26"/>
  <c r="R10493" i="26"/>
  <c r="Q10493" i="26"/>
  <c r="O10493" i="26"/>
  <c r="N10493" i="26"/>
  <c r="M10493" i="26"/>
  <c r="R10492" i="26"/>
  <c r="Q10492" i="26"/>
  <c r="O10492" i="26"/>
  <c r="N10492" i="26"/>
  <c r="M10492" i="26"/>
  <c r="R10491" i="26"/>
  <c r="Q10491" i="26"/>
  <c r="O10491" i="26"/>
  <c r="N10491" i="26"/>
  <c r="M10491" i="26"/>
  <c r="R10490" i="26"/>
  <c r="Q10490" i="26"/>
  <c r="O10490" i="26"/>
  <c r="N10490" i="26"/>
  <c r="M10490" i="26"/>
  <c r="R10489" i="26"/>
  <c r="Q10489" i="26"/>
  <c r="O10489" i="26"/>
  <c r="N10489" i="26"/>
  <c r="M10489" i="26"/>
  <c r="R10488" i="26"/>
  <c r="Q10488" i="26"/>
  <c r="O10488" i="26"/>
  <c r="N10488" i="26"/>
  <c r="M10488" i="26"/>
  <c r="R10487" i="26"/>
  <c r="Q10487" i="26"/>
  <c r="O10487" i="26"/>
  <c r="N10487" i="26"/>
  <c r="M10487" i="26"/>
  <c r="R10486" i="26"/>
  <c r="Q10486" i="26"/>
  <c r="O10486" i="26"/>
  <c r="N10486" i="26"/>
  <c r="M10486" i="26"/>
  <c r="R10485" i="26"/>
  <c r="Q10485" i="26"/>
  <c r="O10485" i="26"/>
  <c r="N10485" i="26"/>
  <c r="M10485" i="26"/>
  <c r="R10484" i="26"/>
  <c r="Q10484" i="26"/>
  <c r="O10484" i="26"/>
  <c r="N10484" i="26"/>
  <c r="M10484" i="26"/>
  <c r="R10483" i="26"/>
  <c r="Q10483" i="26"/>
  <c r="O10483" i="26"/>
  <c r="N10483" i="26"/>
  <c r="M10483" i="26"/>
  <c r="R10482" i="26"/>
  <c r="Q10482" i="26"/>
  <c r="O10482" i="26"/>
  <c r="N10482" i="26"/>
  <c r="M10482" i="26"/>
  <c r="R10481" i="26"/>
  <c r="Q10481" i="26"/>
  <c r="O10481" i="26"/>
  <c r="N10481" i="26"/>
  <c r="M10481" i="26"/>
  <c r="R10480" i="26"/>
  <c r="Q10480" i="26"/>
  <c r="O10480" i="26"/>
  <c r="N10480" i="26"/>
  <c r="M10480" i="26"/>
  <c r="R10479" i="26"/>
  <c r="Q10479" i="26"/>
  <c r="O10479" i="26"/>
  <c r="N10479" i="26"/>
  <c r="M10479" i="26"/>
  <c r="R10478" i="26"/>
  <c r="Q10478" i="26"/>
  <c r="O10478" i="26"/>
  <c r="N10478" i="26"/>
  <c r="M10478" i="26"/>
  <c r="R10477" i="26"/>
  <c r="Q10477" i="26"/>
  <c r="O10477" i="26"/>
  <c r="N10477" i="26"/>
  <c r="M10477" i="26"/>
  <c r="R10476" i="26"/>
  <c r="Q10476" i="26"/>
  <c r="O10476" i="26"/>
  <c r="N10476" i="26"/>
  <c r="M10476" i="26"/>
  <c r="R10475" i="26"/>
  <c r="Q10475" i="26"/>
  <c r="O10475" i="26"/>
  <c r="N10475" i="26"/>
  <c r="M10475" i="26"/>
  <c r="R10474" i="26"/>
  <c r="Q10474" i="26"/>
  <c r="O10474" i="26"/>
  <c r="N10474" i="26"/>
  <c r="M10474" i="26"/>
  <c r="R10473" i="26"/>
  <c r="Q10473" i="26"/>
  <c r="O10473" i="26"/>
  <c r="N10473" i="26"/>
  <c r="M10473" i="26"/>
  <c r="R10472" i="26"/>
  <c r="Q10472" i="26"/>
  <c r="O10472" i="26"/>
  <c r="N10472" i="26"/>
  <c r="M10472" i="26"/>
  <c r="R10471" i="26"/>
  <c r="Q10471" i="26"/>
  <c r="O10471" i="26"/>
  <c r="N10471" i="26"/>
  <c r="M10471" i="26"/>
  <c r="R10470" i="26"/>
  <c r="Q10470" i="26"/>
  <c r="O10470" i="26"/>
  <c r="N10470" i="26"/>
  <c r="M10470" i="26"/>
  <c r="R10469" i="26"/>
  <c r="Q10469" i="26"/>
  <c r="O10469" i="26"/>
  <c r="N10469" i="26"/>
  <c r="M10469" i="26"/>
  <c r="R10468" i="26"/>
  <c r="Q10468" i="26"/>
  <c r="O10468" i="26"/>
  <c r="N10468" i="26"/>
  <c r="M10468" i="26"/>
  <c r="R10467" i="26"/>
  <c r="Q10467" i="26"/>
  <c r="O10467" i="26"/>
  <c r="N10467" i="26"/>
  <c r="M10467" i="26"/>
  <c r="R10466" i="26"/>
  <c r="Q10466" i="26"/>
  <c r="O10466" i="26"/>
  <c r="N10466" i="26"/>
  <c r="M10466" i="26"/>
  <c r="R10465" i="26"/>
  <c r="Q10465" i="26"/>
  <c r="O10465" i="26"/>
  <c r="N10465" i="26"/>
  <c r="M10465" i="26"/>
  <c r="R10464" i="26"/>
  <c r="Q10464" i="26"/>
  <c r="O10464" i="26"/>
  <c r="N10464" i="26"/>
  <c r="M10464" i="26"/>
  <c r="R10463" i="26"/>
  <c r="Q10463" i="26"/>
  <c r="O10463" i="26"/>
  <c r="N10463" i="26"/>
  <c r="M10463" i="26"/>
  <c r="R10462" i="26"/>
  <c r="Q10462" i="26"/>
  <c r="O10462" i="26"/>
  <c r="N10462" i="26"/>
  <c r="M10462" i="26"/>
  <c r="R10461" i="26"/>
  <c r="Q10461" i="26"/>
  <c r="O10461" i="26"/>
  <c r="N10461" i="26"/>
  <c r="M10461" i="26"/>
  <c r="R10460" i="26"/>
  <c r="Q10460" i="26"/>
  <c r="O10460" i="26"/>
  <c r="N10460" i="26"/>
  <c r="M10460" i="26"/>
  <c r="R10459" i="26"/>
  <c r="Q10459" i="26"/>
  <c r="O10459" i="26"/>
  <c r="N10459" i="26"/>
  <c r="M10459" i="26"/>
  <c r="R10458" i="26"/>
  <c r="Q10458" i="26"/>
  <c r="O10458" i="26"/>
  <c r="N10458" i="26"/>
  <c r="M10458" i="26"/>
  <c r="R10457" i="26"/>
  <c r="Q10457" i="26"/>
  <c r="O10457" i="26"/>
  <c r="N10457" i="26"/>
  <c r="M10457" i="26"/>
  <c r="R10456" i="26"/>
  <c r="Q10456" i="26"/>
  <c r="O10456" i="26"/>
  <c r="N10456" i="26"/>
  <c r="M10456" i="26"/>
  <c r="R10455" i="26"/>
  <c r="Q10455" i="26"/>
  <c r="O10455" i="26"/>
  <c r="N10455" i="26"/>
  <c r="M10455" i="26"/>
  <c r="R10454" i="26"/>
  <c r="Q10454" i="26"/>
  <c r="O10454" i="26"/>
  <c r="N10454" i="26"/>
  <c r="M10454" i="26"/>
  <c r="R10453" i="26"/>
  <c r="Q10453" i="26"/>
  <c r="O10453" i="26"/>
  <c r="N10453" i="26"/>
  <c r="M10453" i="26"/>
  <c r="R10452" i="26"/>
  <c r="Q10452" i="26"/>
  <c r="O10452" i="26"/>
  <c r="N10452" i="26"/>
  <c r="M10452" i="26"/>
  <c r="R10451" i="26"/>
  <c r="Q10451" i="26"/>
  <c r="O10451" i="26"/>
  <c r="N10451" i="26"/>
  <c r="M10451" i="26"/>
  <c r="R10450" i="26"/>
  <c r="Q10450" i="26"/>
  <c r="O10450" i="26"/>
  <c r="N10450" i="26"/>
  <c r="M10450" i="26"/>
  <c r="R10449" i="26"/>
  <c r="Q10449" i="26"/>
  <c r="O10449" i="26"/>
  <c r="N10449" i="26"/>
  <c r="M10449" i="26"/>
  <c r="R10448" i="26"/>
  <c r="Q10448" i="26"/>
  <c r="O10448" i="26"/>
  <c r="N10448" i="26"/>
  <c r="M10448" i="26"/>
  <c r="R10447" i="26"/>
  <c r="Q10447" i="26"/>
  <c r="O10447" i="26"/>
  <c r="N10447" i="26"/>
  <c r="M10447" i="26"/>
  <c r="R10446" i="26"/>
  <c r="Q10446" i="26"/>
  <c r="O10446" i="26"/>
  <c r="N10446" i="26"/>
  <c r="M10446" i="26"/>
  <c r="R10445" i="26"/>
  <c r="Q10445" i="26"/>
  <c r="O10445" i="26"/>
  <c r="N10445" i="26"/>
  <c r="M10445" i="26"/>
  <c r="R10444" i="26"/>
  <c r="Q10444" i="26"/>
  <c r="O10444" i="26"/>
  <c r="N10444" i="26"/>
  <c r="M10444" i="26"/>
  <c r="R10443" i="26"/>
  <c r="Q10443" i="26"/>
  <c r="O10443" i="26"/>
  <c r="N10443" i="26"/>
  <c r="M10443" i="26"/>
  <c r="R10442" i="26"/>
  <c r="Q10442" i="26"/>
  <c r="O10442" i="26"/>
  <c r="N10442" i="26"/>
  <c r="M10442" i="26"/>
  <c r="R10441" i="26"/>
  <c r="Q10441" i="26"/>
  <c r="O10441" i="26"/>
  <c r="N10441" i="26"/>
  <c r="M10441" i="26"/>
  <c r="R10440" i="26"/>
  <c r="Q10440" i="26"/>
  <c r="O10440" i="26"/>
  <c r="N10440" i="26"/>
  <c r="M10440" i="26"/>
  <c r="R10439" i="26"/>
  <c r="Q10439" i="26"/>
  <c r="O10439" i="26"/>
  <c r="N10439" i="26"/>
  <c r="M10439" i="26"/>
  <c r="R10438" i="26"/>
  <c r="Q10438" i="26"/>
  <c r="O10438" i="26"/>
  <c r="N10438" i="26"/>
  <c r="M10438" i="26"/>
  <c r="R10437" i="26"/>
  <c r="Q10437" i="26"/>
  <c r="O10437" i="26"/>
  <c r="N10437" i="26"/>
  <c r="M10437" i="26"/>
  <c r="R10436" i="26"/>
  <c r="Q10436" i="26"/>
  <c r="O10436" i="26"/>
  <c r="N10436" i="26"/>
  <c r="M10436" i="26"/>
  <c r="R10435" i="26"/>
  <c r="Q10435" i="26"/>
  <c r="O10435" i="26"/>
  <c r="N10435" i="26"/>
  <c r="M10435" i="26"/>
  <c r="R10434" i="26"/>
  <c r="Q10434" i="26"/>
  <c r="O10434" i="26"/>
  <c r="N10434" i="26"/>
  <c r="M10434" i="26"/>
  <c r="R10433" i="26"/>
  <c r="Q10433" i="26"/>
  <c r="O10433" i="26"/>
  <c r="N10433" i="26"/>
  <c r="M10433" i="26"/>
  <c r="R10432" i="26"/>
  <c r="Q10432" i="26"/>
  <c r="O10432" i="26"/>
  <c r="N10432" i="26"/>
  <c r="M10432" i="26"/>
  <c r="R10431" i="26"/>
  <c r="Q10431" i="26"/>
  <c r="O10431" i="26"/>
  <c r="N10431" i="26"/>
  <c r="M10431" i="26"/>
  <c r="R10430" i="26"/>
  <c r="Q10430" i="26"/>
  <c r="O10430" i="26"/>
  <c r="N10430" i="26"/>
  <c r="M10430" i="26"/>
  <c r="R10429" i="26"/>
  <c r="Q10429" i="26"/>
  <c r="O10429" i="26"/>
  <c r="N10429" i="26"/>
  <c r="M10429" i="26"/>
  <c r="R10428" i="26"/>
  <c r="Q10428" i="26"/>
  <c r="O10428" i="26"/>
  <c r="N10428" i="26"/>
  <c r="M10428" i="26"/>
  <c r="R10427" i="26"/>
  <c r="Q10427" i="26"/>
  <c r="O10427" i="26"/>
  <c r="N10427" i="26"/>
  <c r="M10427" i="26"/>
  <c r="R10426" i="26"/>
  <c r="Q10426" i="26"/>
  <c r="O10426" i="26"/>
  <c r="N10426" i="26"/>
  <c r="M10426" i="26"/>
  <c r="R10425" i="26"/>
  <c r="Q10425" i="26"/>
  <c r="O10425" i="26"/>
  <c r="N10425" i="26"/>
  <c r="M10425" i="26"/>
  <c r="R10424" i="26"/>
  <c r="Q10424" i="26"/>
  <c r="O10424" i="26"/>
  <c r="N10424" i="26"/>
  <c r="M10424" i="26"/>
  <c r="R10423" i="26"/>
  <c r="Q10423" i="26"/>
  <c r="O10423" i="26"/>
  <c r="N10423" i="26"/>
  <c r="M10423" i="26"/>
  <c r="R10422" i="26"/>
  <c r="Q10422" i="26"/>
  <c r="O10422" i="26"/>
  <c r="N10422" i="26"/>
  <c r="M10422" i="26"/>
  <c r="R10421" i="26"/>
  <c r="Q10421" i="26"/>
  <c r="O10421" i="26"/>
  <c r="N10421" i="26"/>
  <c r="M10421" i="26"/>
  <c r="R10420" i="26"/>
  <c r="Q10420" i="26"/>
  <c r="O10420" i="26"/>
  <c r="N10420" i="26"/>
  <c r="M10420" i="26"/>
  <c r="R10419" i="26"/>
  <c r="Q10419" i="26"/>
  <c r="O10419" i="26"/>
  <c r="N10419" i="26"/>
  <c r="M10419" i="26"/>
  <c r="R10418" i="26"/>
  <c r="Q10418" i="26"/>
  <c r="O10418" i="26"/>
  <c r="N10418" i="26"/>
  <c r="M10418" i="26"/>
  <c r="R10417" i="26"/>
  <c r="Q10417" i="26"/>
  <c r="O10417" i="26"/>
  <c r="N10417" i="26"/>
  <c r="M10417" i="26"/>
  <c r="R10416" i="26"/>
  <c r="Q10416" i="26"/>
  <c r="O10416" i="26"/>
  <c r="N10416" i="26"/>
  <c r="M10416" i="26"/>
  <c r="R10415" i="26"/>
  <c r="Q10415" i="26"/>
  <c r="O10415" i="26"/>
  <c r="N10415" i="26"/>
  <c r="M10415" i="26"/>
  <c r="R10414" i="26"/>
  <c r="Q10414" i="26"/>
  <c r="O10414" i="26"/>
  <c r="N10414" i="26"/>
  <c r="M10414" i="26"/>
  <c r="R10413" i="26"/>
  <c r="Q10413" i="26"/>
  <c r="O10413" i="26"/>
  <c r="N10413" i="26"/>
  <c r="M10413" i="26"/>
  <c r="R10412" i="26"/>
  <c r="Q10412" i="26"/>
  <c r="O10412" i="26"/>
  <c r="N10412" i="26"/>
  <c r="M10412" i="26"/>
  <c r="R10411" i="26"/>
  <c r="Q10411" i="26"/>
  <c r="O10411" i="26"/>
  <c r="N10411" i="26"/>
  <c r="M10411" i="26"/>
  <c r="R10410" i="26"/>
  <c r="Q10410" i="26"/>
  <c r="O10410" i="26"/>
  <c r="N10410" i="26"/>
  <c r="M10410" i="26"/>
  <c r="R10409" i="26"/>
  <c r="Q10409" i="26"/>
  <c r="O10409" i="26"/>
  <c r="N10409" i="26"/>
  <c r="M10409" i="26"/>
  <c r="R10408" i="26"/>
  <c r="Q10408" i="26"/>
  <c r="O10408" i="26"/>
  <c r="N10408" i="26"/>
  <c r="M10408" i="26"/>
  <c r="R10407" i="26"/>
  <c r="Q10407" i="26"/>
  <c r="O10407" i="26"/>
  <c r="N10407" i="26"/>
  <c r="M10407" i="26"/>
  <c r="R10406" i="26"/>
  <c r="Q10406" i="26"/>
  <c r="O10406" i="26"/>
  <c r="N10406" i="26"/>
  <c r="M10406" i="26"/>
  <c r="R10405" i="26"/>
  <c r="Q10405" i="26"/>
  <c r="O10405" i="26"/>
  <c r="N10405" i="26"/>
  <c r="M10405" i="26"/>
  <c r="R10404" i="26"/>
  <c r="Q10404" i="26"/>
  <c r="O10404" i="26"/>
  <c r="N10404" i="26"/>
  <c r="M10404" i="26"/>
  <c r="R10403" i="26"/>
  <c r="Q10403" i="26"/>
  <c r="O10403" i="26"/>
  <c r="N10403" i="26"/>
  <c r="M10403" i="26"/>
  <c r="R10402" i="26"/>
  <c r="Q10402" i="26"/>
  <c r="O10402" i="26"/>
  <c r="N10402" i="26"/>
  <c r="M10402" i="26"/>
  <c r="R10401" i="26"/>
  <c r="Q10401" i="26"/>
  <c r="O10401" i="26"/>
  <c r="N10401" i="26"/>
  <c r="M10401" i="26"/>
  <c r="R10400" i="26"/>
  <c r="Q10400" i="26"/>
  <c r="O10400" i="26"/>
  <c r="N10400" i="26"/>
  <c r="M10400" i="26"/>
  <c r="R10399" i="26"/>
  <c r="Q10399" i="26"/>
  <c r="O10399" i="26"/>
  <c r="N10399" i="26"/>
  <c r="M10399" i="26"/>
  <c r="R10398" i="26"/>
  <c r="Q10398" i="26"/>
  <c r="O10398" i="26"/>
  <c r="N10398" i="26"/>
  <c r="M10398" i="26"/>
  <c r="R10397" i="26"/>
  <c r="Q10397" i="26"/>
  <c r="O10397" i="26"/>
  <c r="N10397" i="26"/>
  <c r="M10397" i="26"/>
  <c r="R10396" i="26"/>
  <c r="Q10396" i="26"/>
  <c r="O10396" i="26"/>
  <c r="N10396" i="26"/>
  <c r="M10396" i="26"/>
  <c r="R10395" i="26"/>
  <c r="Q10395" i="26"/>
  <c r="O10395" i="26"/>
  <c r="N10395" i="26"/>
  <c r="M10395" i="26"/>
  <c r="R10394" i="26"/>
  <c r="Q10394" i="26"/>
  <c r="O10394" i="26"/>
  <c r="N10394" i="26"/>
  <c r="M10394" i="26"/>
  <c r="R10393" i="26"/>
  <c r="Q10393" i="26"/>
  <c r="O10393" i="26"/>
  <c r="N10393" i="26"/>
  <c r="M10393" i="26"/>
  <c r="R10392" i="26"/>
  <c r="Q10392" i="26"/>
  <c r="O10392" i="26"/>
  <c r="N10392" i="26"/>
  <c r="M10392" i="26"/>
  <c r="R10391" i="26"/>
  <c r="Q10391" i="26"/>
  <c r="O10391" i="26"/>
  <c r="N10391" i="26"/>
  <c r="M10391" i="26"/>
  <c r="R10390" i="26"/>
  <c r="Q10390" i="26"/>
  <c r="O10390" i="26"/>
  <c r="N10390" i="26"/>
  <c r="M10390" i="26"/>
  <c r="R10389" i="26"/>
  <c r="Q10389" i="26"/>
  <c r="O10389" i="26"/>
  <c r="N10389" i="26"/>
  <c r="M10389" i="26"/>
  <c r="R10388" i="26"/>
  <c r="Q10388" i="26"/>
  <c r="O10388" i="26"/>
  <c r="N10388" i="26"/>
  <c r="M10388" i="26"/>
  <c r="R10387" i="26"/>
  <c r="Q10387" i="26"/>
  <c r="O10387" i="26"/>
  <c r="N10387" i="26"/>
  <c r="M10387" i="26"/>
  <c r="R10386" i="26"/>
  <c r="Q10386" i="26"/>
  <c r="O10386" i="26"/>
  <c r="N10386" i="26"/>
  <c r="M10386" i="26"/>
  <c r="R10385" i="26"/>
  <c r="Q10385" i="26"/>
  <c r="O10385" i="26"/>
  <c r="N10385" i="26"/>
  <c r="M10385" i="26"/>
  <c r="R10384" i="26"/>
  <c r="Q10384" i="26"/>
  <c r="O10384" i="26"/>
  <c r="N10384" i="26"/>
  <c r="M10384" i="26"/>
  <c r="R10383" i="26"/>
  <c r="Q10383" i="26"/>
  <c r="O10383" i="26"/>
  <c r="N10383" i="26"/>
  <c r="M10383" i="26"/>
  <c r="R10382" i="26"/>
  <c r="Q10382" i="26"/>
  <c r="O10382" i="26"/>
  <c r="N10382" i="26"/>
  <c r="M10382" i="26"/>
  <c r="R10381" i="26"/>
  <c r="Q10381" i="26"/>
  <c r="O10381" i="26"/>
  <c r="N10381" i="26"/>
  <c r="M10381" i="26"/>
  <c r="R10380" i="26"/>
  <c r="Q10380" i="26"/>
  <c r="O10380" i="26"/>
  <c r="N10380" i="26"/>
  <c r="M10380" i="26"/>
  <c r="R10379" i="26"/>
  <c r="Q10379" i="26"/>
  <c r="O10379" i="26"/>
  <c r="N10379" i="26"/>
  <c r="M10379" i="26"/>
  <c r="R10378" i="26"/>
  <c r="Q10378" i="26"/>
  <c r="O10378" i="26"/>
  <c r="N10378" i="26"/>
  <c r="M10378" i="26"/>
  <c r="R10377" i="26"/>
  <c r="Q10377" i="26"/>
  <c r="O10377" i="26"/>
  <c r="N10377" i="26"/>
  <c r="M10377" i="26"/>
  <c r="R10376" i="26"/>
  <c r="Q10376" i="26"/>
  <c r="O10376" i="26"/>
  <c r="N10376" i="26"/>
  <c r="M10376" i="26"/>
  <c r="R10375" i="26"/>
  <c r="Q10375" i="26"/>
  <c r="O10375" i="26"/>
  <c r="N10375" i="26"/>
  <c r="M10375" i="26"/>
  <c r="R10374" i="26"/>
  <c r="Q10374" i="26"/>
  <c r="O10374" i="26"/>
  <c r="N10374" i="26"/>
  <c r="M10374" i="26"/>
  <c r="R10373" i="26"/>
  <c r="Q10373" i="26"/>
  <c r="O10373" i="26"/>
  <c r="N10373" i="26"/>
  <c r="M10373" i="26"/>
  <c r="R10372" i="26"/>
  <c r="Q10372" i="26"/>
  <c r="O10372" i="26"/>
  <c r="N10372" i="26"/>
  <c r="M10372" i="26"/>
  <c r="R10371" i="26"/>
  <c r="Q10371" i="26"/>
  <c r="O10371" i="26"/>
  <c r="N10371" i="26"/>
  <c r="M10371" i="26"/>
  <c r="R10370" i="26"/>
  <c r="Q10370" i="26"/>
  <c r="O10370" i="26"/>
  <c r="N10370" i="26"/>
  <c r="M10370" i="26"/>
  <c r="R10369" i="26"/>
  <c r="Q10369" i="26"/>
  <c r="O10369" i="26"/>
  <c r="N10369" i="26"/>
  <c r="M10369" i="26"/>
  <c r="R10368" i="26"/>
  <c r="Q10368" i="26"/>
  <c r="O10368" i="26"/>
  <c r="N10368" i="26"/>
  <c r="M10368" i="26"/>
  <c r="R10367" i="26"/>
  <c r="Q10367" i="26"/>
  <c r="O10367" i="26"/>
  <c r="N10367" i="26"/>
  <c r="M10367" i="26"/>
  <c r="R10366" i="26"/>
  <c r="Q10366" i="26"/>
  <c r="O10366" i="26"/>
  <c r="N10366" i="26"/>
  <c r="M10366" i="26"/>
  <c r="R10365" i="26"/>
  <c r="Q10365" i="26"/>
  <c r="O10365" i="26"/>
  <c r="N10365" i="26"/>
  <c r="M10365" i="26"/>
  <c r="R10364" i="26"/>
  <c r="Q10364" i="26"/>
  <c r="O10364" i="26"/>
  <c r="N10364" i="26"/>
  <c r="M10364" i="26"/>
  <c r="R10363" i="26"/>
  <c r="Q10363" i="26"/>
  <c r="O10363" i="26"/>
  <c r="N10363" i="26"/>
  <c r="M10363" i="26"/>
  <c r="R10362" i="26"/>
  <c r="Q10362" i="26"/>
  <c r="O10362" i="26"/>
  <c r="N10362" i="26"/>
  <c r="M10362" i="26"/>
  <c r="R10361" i="26"/>
  <c r="Q10361" i="26"/>
  <c r="O10361" i="26"/>
  <c r="N10361" i="26"/>
  <c r="M10361" i="26"/>
  <c r="R10360" i="26"/>
  <c r="Q10360" i="26"/>
  <c r="O10360" i="26"/>
  <c r="N10360" i="26"/>
  <c r="M10360" i="26"/>
  <c r="R10359" i="26"/>
  <c r="Q10359" i="26"/>
  <c r="O10359" i="26"/>
  <c r="N10359" i="26"/>
  <c r="M10359" i="26"/>
  <c r="R10358" i="26"/>
  <c r="Q10358" i="26"/>
  <c r="O10358" i="26"/>
  <c r="N10358" i="26"/>
  <c r="M10358" i="26"/>
  <c r="R10357" i="26"/>
  <c r="Q10357" i="26"/>
  <c r="O10357" i="26"/>
  <c r="N10357" i="26"/>
  <c r="M10357" i="26"/>
  <c r="R10356" i="26"/>
  <c r="Q10356" i="26"/>
  <c r="O10356" i="26"/>
  <c r="N10356" i="26"/>
  <c r="M10356" i="26"/>
  <c r="R10355" i="26"/>
  <c r="Q10355" i="26"/>
  <c r="O10355" i="26"/>
  <c r="N10355" i="26"/>
  <c r="M10355" i="26"/>
  <c r="R10354" i="26"/>
  <c r="Q10354" i="26"/>
  <c r="O10354" i="26"/>
  <c r="N10354" i="26"/>
  <c r="M10354" i="26"/>
  <c r="R10353" i="26"/>
  <c r="Q10353" i="26"/>
  <c r="O10353" i="26"/>
  <c r="N10353" i="26"/>
  <c r="M10353" i="26"/>
  <c r="R10352" i="26"/>
  <c r="Q10352" i="26"/>
  <c r="O10352" i="26"/>
  <c r="N10352" i="26"/>
  <c r="M10352" i="26"/>
  <c r="R10351" i="26"/>
  <c r="Q10351" i="26"/>
  <c r="O10351" i="26"/>
  <c r="N10351" i="26"/>
  <c r="M10351" i="26"/>
  <c r="R10350" i="26"/>
  <c r="Q10350" i="26"/>
  <c r="O10350" i="26"/>
  <c r="N10350" i="26"/>
  <c r="M10350" i="26"/>
  <c r="R10349" i="26"/>
  <c r="Q10349" i="26"/>
  <c r="O10349" i="26"/>
  <c r="N10349" i="26"/>
  <c r="M10349" i="26"/>
  <c r="R10348" i="26"/>
  <c r="Q10348" i="26"/>
  <c r="O10348" i="26"/>
  <c r="N10348" i="26"/>
  <c r="M10348" i="26"/>
  <c r="R10347" i="26"/>
  <c r="Q10347" i="26"/>
  <c r="O10347" i="26"/>
  <c r="N10347" i="26"/>
  <c r="M10347" i="26"/>
  <c r="R10346" i="26"/>
  <c r="Q10346" i="26"/>
  <c r="O10346" i="26"/>
  <c r="N10346" i="26"/>
  <c r="M10346" i="26"/>
  <c r="R10345" i="26"/>
  <c r="Q10345" i="26"/>
  <c r="O10345" i="26"/>
  <c r="N10345" i="26"/>
  <c r="M10345" i="26"/>
  <c r="R10344" i="26"/>
  <c r="Q10344" i="26"/>
  <c r="O10344" i="26"/>
  <c r="N10344" i="26"/>
  <c r="M10344" i="26"/>
  <c r="R10343" i="26"/>
  <c r="Q10343" i="26"/>
  <c r="O10343" i="26"/>
  <c r="N10343" i="26"/>
  <c r="M10343" i="26"/>
  <c r="R10342" i="26"/>
  <c r="Q10342" i="26"/>
  <c r="O10342" i="26"/>
  <c r="N10342" i="26"/>
  <c r="M10342" i="26"/>
  <c r="R10341" i="26"/>
  <c r="Q10341" i="26"/>
  <c r="O10341" i="26"/>
  <c r="N10341" i="26"/>
  <c r="M10341" i="26"/>
  <c r="R10340" i="26"/>
  <c r="Q10340" i="26"/>
  <c r="O10340" i="26"/>
  <c r="N10340" i="26"/>
  <c r="M10340" i="26"/>
  <c r="R10339" i="26"/>
  <c r="Q10339" i="26"/>
  <c r="O10339" i="26"/>
  <c r="N10339" i="26"/>
  <c r="M10339" i="26"/>
  <c r="R10338" i="26"/>
  <c r="Q10338" i="26"/>
  <c r="O10338" i="26"/>
  <c r="N10338" i="26"/>
  <c r="M10338" i="26"/>
  <c r="R10337" i="26"/>
  <c r="Q10337" i="26"/>
  <c r="O10337" i="26"/>
  <c r="N10337" i="26"/>
  <c r="M10337" i="26"/>
  <c r="R10336" i="26"/>
  <c r="Q10336" i="26"/>
  <c r="O10336" i="26"/>
  <c r="N10336" i="26"/>
  <c r="M10336" i="26"/>
  <c r="R10335" i="26"/>
  <c r="Q10335" i="26"/>
  <c r="O10335" i="26"/>
  <c r="N10335" i="26"/>
  <c r="M10335" i="26"/>
  <c r="R10334" i="26"/>
  <c r="Q10334" i="26"/>
  <c r="O10334" i="26"/>
  <c r="N10334" i="26"/>
  <c r="M10334" i="26"/>
  <c r="R10333" i="26"/>
  <c r="Q10333" i="26"/>
  <c r="O10333" i="26"/>
  <c r="N10333" i="26"/>
  <c r="M10333" i="26"/>
  <c r="R10332" i="26"/>
  <c r="Q10332" i="26"/>
  <c r="O10332" i="26"/>
  <c r="N10332" i="26"/>
  <c r="M10332" i="26"/>
  <c r="R10331" i="26"/>
  <c r="Q10331" i="26"/>
  <c r="O10331" i="26"/>
  <c r="N10331" i="26"/>
  <c r="M10331" i="26"/>
  <c r="R10330" i="26"/>
  <c r="Q10330" i="26"/>
  <c r="O10330" i="26"/>
  <c r="N10330" i="26"/>
  <c r="M10330" i="26"/>
  <c r="R10329" i="26"/>
  <c r="Q10329" i="26"/>
  <c r="O10329" i="26"/>
  <c r="N10329" i="26"/>
  <c r="M10329" i="26"/>
  <c r="R10328" i="26"/>
  <c r="Q10328" i="26"/>
  <c r="O10328" i="26"/>
  <c r="N10328" i="26"/>
  <c r="M10328" i="26"/>
  <c r="R10327" i="26"/>
  <c r="Q10327" i="26"/>
  <c r="O10327" i="26"/>
  <c r="N10327" i="26"/>
  <c r="M10327" i="26"/>
  <c r="R10326" i="26"/>
  <c r="Q10326" i="26"/>
  <c r="O10326" i="26"/>
  <c r="N10326" i="26"/>
  <c r="M10326" i="26"/>
  <c r="R10325" i="26"/>
  <c r="Q10325" i="26"/>
  <c r="O10325" i="26"/>
  <c r="N10325" i="26"/>
  <c r="M10325" i="26"/>
  <c r="R10324" i="26"/>
  <c r="Q10324" i="26"/>
  <c r="O10324" i="26"/>
  <c r="N10324" i="26"/>
  <c r="M10324" i="26"/>
  <c r="R10323" i="26"/>
  <c r="Q10323" i="26"/>
  <c r="O10323" i="26"/>
  <c r="N10323" i="26"/>
  <c r="M10323" i="26"/>
  <c r="R10322" i="26"/>
  <c r="Q10322" i="26"/>
  <c r="O10322" i="26"/>
  <c r="N10322" i="26"/>
  <c r="M10322" i="26"/>
  <c r="R10321" i="26"/>
  <c r="Q10321" i="26"/>
  <c r="O10321" i="26"/>
  <c r="N10321" i="26"/>
  <c r="M10321" i="26"/>
  <c r="R10320" i="26"/>
  <c r="Q10320" i="26"/>
  <c r="O10320" i="26"/>
  <c r="N10320" i="26"/>
  <c r="M10320" i="26"/>
  <c r="R10319" i="26"/>
  <c r="Q10319" i="26"/>
  <c r="O10319" i="26"/>
  <c r="N10319" i="26"/>
  <c r="M10319" i="26"/>
  <c r="R10318" i="26"/>
  <c r="Q10318" i="26"/>
  <c r="O10318" i="26"/>
  <c r="N10318" i="26"/>
  <c r="M10318" i="26"/>
  <c r="R10317" i="26"/>
  <c r="Q10317" i="26"/>
  <c r="O10317" i="26"/>
  <c r="N10317" i="26"/>
  <c r="M10317" i="26"/>
  <c r="R10316" i="26"/>
  <c r="Q10316" i="26"/>
  <c r="O10316" i="26"/>
  <c r="N10316" i="26"/>
  <c r="M10316" i="26"/>
  <c r="R10315" i="26"/>
  <c r="Q10315" i="26"/>
  <c r="O10315" i="26"/>
  <c r="N10315" i="26"/>
  <c r="M10315" i="26"/>
  <c r="R10314" i="26"/>
  <c r="Q10314" i="26"/>
  <c r="O10314" i="26"/>
  <c r="N10314" i="26"/>
  <c r="M10314" i="26"/>
  <c r="R10313" i="26"/>
  <c r="Q10313" i="26"/>
  <c r="O10313" i="26"/>
  <c r="N10313" i="26"/>
  <c r="M10313" i="26"/>
  <c r="R10312" i="26"/>
  <c r="Q10312" i="26"/>
  <c r="O10312" i="26"/>
  <c r="N10312" i="26"/>
  <c r="M10312" i="26"/>
  <c r="R10311" i="26"/>
  <c r="Q10311" i="26"/>
  <c r="O10311" i="26"/>
  <c r="N10311" i="26"/>
  <c r="M10311" i="26"/>
  <c r="R10310" i="26"/>
  <c r="Q10310" i="26"/>
  <c r="O10310" i="26"/>
  <c r="N10310" i="26"/>
  <c r="M10310" i="26"/>
  <c r="R10309" i="26"/>
  <c r="Q10309" i="26"/>
  <c r="O10309" i="26"/>
  <c r="N10309" i="26"/>
  <c r="M10309" i="26"/>
  <c r="R10308" i="26"/>
  <c r="Q10308" i="26"/>
  <c r="O10308" i="26"/>
  <c r="N10308" i="26"/>
  <c r="M10308" i="26"/>
  <c r="R10307" i="26"/>
  <c r="Q10307" i="26"/>
  <c r="O10307" i="26"/>
  <c r="N10307" i="26"/>
  <c r="M10307" i="26"/>
  <c r="R10306" i="26"/>
  <c r="Q10306" i="26"/>
  <c r="O10306" i="26"/>
  <c r="N10306" i="26"/>
  <c r="M10306" i="26"/>
  <c r="R10305" i="26"/>
  <c r="Q10305" i="26"/>
  <c r="O10305" i="26"/>
  <c r="N10305" i="26"/>
  <c r="M10305" i="26"/>
  <c r="R10304" i="26"/>
  <c r="Q10304" i="26"/>
  <c r="O10304" i="26"/>
  <c r="N10304" i="26"/>
  <c r="M10304" i="26"/>
  <c r="R10303" i="26"/>
  <c r="Q10303" i="26"/>
  <c r="O10303" i="26"/>
  <c r="N10303" i="26"/>
  <c r="M10303" i="26"/>
  <c r="R10302" i="26"/>
  <c r="Q10302" i="26"/>
  <c r="O10302" i="26"/>
  <c r="N10302" i="26"/>
  <c r="M10302" i="26"/>
  <c r="R10301" i="26"/>
  <c r="Q10301" i="26"/>
  <c r="O10301" i="26"/>
  <c r="N10301" i="26"/>
  <c r="M10301" i="26"/>
  <c r="R10300" i="26"/>
  <c r="Q10300" i="26"/>
  <c r="O10300" i="26"/>
  <c r="N10300" i="26"/>
  <c r="M10300" i="26"/>
  <c r="R10299" i="26"/>
  <c r="Q10299" i="26"/>
  <c r="O10299" i="26"/>
  <c r="N10299" i="26"/>
  <c r="M10299" i="26"/>
  <c r="R10298" i="26"/>
  <c r="Q10298" i="26"/>
  <c r="O10298" i="26"/>
  <c r="N10298" i="26"/>
  <c r="M10298" i="26"/>
  <c r="R10297" i="26"/>
  <c r="Q10297" i="26"/>
  <c r="O10297" i="26"/>
  <c r="N10297" i="26"/>
  <c r="M10297" i="26"/>
  <c r="R10296" i="26"/>
  <c r="Q10296" i="26"/>
  <c r="O10296" i="26"/>
  <c r="N10296" i="26"/>
  <c r="M10296" i="26"/>
  <c r="R10295" i="26"/>
  <c r="Q10295" i="26"/>
  <c r="O10295" i="26"/>
  <c r="N10295" i="26"/>
  <c r="M10295" i="26"/>
  <c r="R10294" i="26"/>
  <c r="Q10294" i="26"/>
  <c r="O10294" i="26"/>
  <c r="N10294" i="26"/>
  <c r="M10294" i="26"/>
  <c r="R10293" i="26"/>
  <c r="Q10293" i="26"/>
  <c r="O10293" i="26"/>
  <c r="N10293" i="26"/>
  <c r="M10293" i="26"/>
  <c r="R10292" i="26"/>
  <c r="Q10292" i="26"/>
  <c r="O10292" i="26"/>
  <c r="N10292" i="26"/>
  <c r="M10292" i="26"/>
  <c r="R10291" i="26"/>
  <c r="Q10291" i="26"/>
  <c r="O10291" i="26"/>
  <c r="N10291" i="26"/>
  <c r="M10291" i="26"/>
  <c r="R10290" i="26"/>
  <c r="Q10290" i="26"/>
  <c r="O10290" i="26"/>
  <c r="N10290" i="26"/>
  <c r="M10290" i="26"/>
  <c r="R10289" i="26"/>
  <c r="Q10289" i="26"/>
  <c r="O10289" i="26"/>
  <c r="N10289" i="26"/>
  <c r="M10289" i="26"/>
  <c r="R10288" i="26"/>
  <c r="Q10288" i="26"/>
  <c r="O10288" i="26"/>
  <c r="N10288" i="26"/>
  <c r="M10288" i="26"/>
  <c r="R10287" i="26"/>
  <c r="Q10287" i="26"/>
  <c r="O10287" i="26"/>
  <c r="N10287" i="26"/>
  <c r="M10287" i="26"/>
  <c r="R10286" i="26"/>
  <c r="Q10286" i="26"/>
  <c r="O10286" i="26"/>
  <c r="N10286" i="26"/>
  <c r="M10286" i="26"/>
  <c r="R10285" i="26"/>
  <c r="Q10285" i="26"/>
  <c r="O10285" i="26"/>
  <c r="N10285" i="26"/>
  <c r="M10285" i="26"/>
  <c r="R10284" i="26"/>
  <c r="Q10284" i="26"/>
  <c r="O10284" i="26"/>
  <c r="N10284" i="26"/>
  <c r="M10284" i="26"/>
  <c r="R10283" i="26"/>
  <c r="Q10283" i="26"/>
  <c r="O10283" i="26"/>
  <c r="N10283" i="26"/>
  <c r="M10283" i="26"/>
  <c r="R10282" i="26"/>
  <c r="Q10282" i="26"/>
  <c r="O10282" i="26"/>
  <c r="N10282" i="26"/>
  <c r="M10282" i="26"/>
  <c r="R10281" i="26"/>
  <c r="Q10281" i="26"/>
  <c r="O10281" i="26"/>
  <c r="N10281" i="26"/>
  <c r="M10281" i="26"/>
  <c r="R10280" i="26"/>
  <c r="Q10280" i="26"/>
  <c r="O10280" i="26"/>
  <c r="N10280" i="26"/>
  <c r="M10280" i="26"/>
  <c r="R10279" i="26"/>
  <c r="Q10279" i="26"/>
  <c r="O10279" i="26"/>
  <c r="N10279" i="26"/>
  <c r="M10279" i="26"/>
  <c r="R10278" i="26"/>
  <c r="Q10278" i="26"/>
  <c r="O10278" i="26"/>
  <c r="N10278" i="26"/>
  <c r="M10278" i="26"/>
  <c r="R10277" i="26"/>
  <c r="Q10277" i="26"/>
  <c r="O10277" i="26"/>
  <c r="N10277" i="26"/>
  <c r="M10277" i="26"/>
  <c r="R10276" i="26"/>
  <c r="Q10276" i="26"/>
  <c r="O10276" i="26"/>
  <c r="N10276" i="26"/>
  <c r="M10276" i="26"/>
  <c r="R10275" i="26"/>
  <c r="Q10275" i="26"/>
  <c r="O10275" i="26"/>
  <c r="N10275" i="26"/>
  <c r="M10275" i="26"/>
  <c r="R10274" i="26"/>
  <c r="Q10274" i="26"/>
  <c r="O10274" i="26"/>
  <c r="N10274" i="26"/>
  <c r="M10274" i="26"/>
  <c r="R10273" i="26"/>
  <c r="Q10273" i="26"/>
  <c r="O10273" i="26"/>
  <c r="N10273" i="26"/>
  <c r="M10273" i="26"/>
  <c r="R10272" i="26"/>
  <c r="Q10272" i="26"/>
  <c r="O10272" i="26"/>
  <c r="N10272" i="26"/>
  <c r="M10272" i="26"/>
  <c r="R10271" i="26"/>
  <c r="Q10271" i="26"/>
  <c r="O10271" i="26"/>
  <c r="N10271" i="26"/>
  <c r="M10271" i="26"/>
  <c r="R10270" i="26"/>
  <c r="Q10270" i="26"/>
  <c r="O10270" i="26"/>
  <c r="N10270" i="26"/>
  <c r="M10270" i="26"/>
  <c r="R10269" i="26"/>
  <c r="Q10269" i="26"/>
  <c r="O10269" i="26"/>
  <c r="N10269" i="26"/>
  <c r="M10269" i="26"/>
  <c r="R10268" i="26"/>
  <c r="Q10268" i="26"/>
  <c r="O10268" i="26"/>
  <c r="N10268" i="26"/>
  <c r="M10268" i="26"/>
  <c r="R10267" i="26"/>
  <c r="Q10267" i="26"/>
  <c r="O10267" i="26"/>
  <c r="N10267" i="26"/>
  <c r="M10267" i="26"/>
  <c r="R10266" i="26"/>
  <c r="Q10266" i="26"/>
  <c r="O10266" i="26"/>
  <c r="N10266" i="26"/>
  <c r="M10266" i="26"/>
  <c r="R10265" i="26"/>
  <c r="Q10265" i="26"/>
  <c r="O10265" i="26"/>
  <c r="N10265" i="26"/>
  <c r="M10265" i="26"/>
  <c r="R10264" i="26"/>
  <c r="Q10264" i="26"/>
  <c r="O10264" i="26"/>
  <c r="N10264" i="26"/>
  <c r="M10264" i="26"/>
  <c r="R10263" i="26"/>
  <c r="Q10263" i="26"/>
  <c r="O10263" i="26"/>
  <c r="N10263" i="26"/>
  <c r="M10263" i="26"/>
  <c r="R10262" i="26"/>
  <c r="Q10262" i="26"/>
  <c r="O10262" i="26"/>
  <c r="N10262" i="26"/>
  <c r="M10262" i="26"/>
  <c r="R10261" i="26"/>
  <c r="Q10261" i="26"/>
  <c r="O10261" i="26"/>
  <c r="N10261" i="26"/>
  <c r="M10261" i="26"/>
  <c r="R10260" i="26"/>
  <c r="Q10260" i="26"/>
  <c r="O10260" i="26"/>
  <c r="N10260" i="26"/>
  <c r="M10260" i="26"/>
  <c r="R10259" i="26"/>
  <c r="Q10259" i="26"/>
  <c r="O10259" i="26"/>
  <c r="N10259" i="26"/>
  <c r="M10259" i="26"/>
  <c r="R10258" i="26"/>
  <c r="Q10258" i="26"/>
  <c r="O10258" i="26"/>
  <c r="N10258" i="26"/>
  <c r="M10258" i="26"/>
  <c r="R10257" i="26"/>
  <c r="Q10257" i="26"/>
  <c r="O10257" i="26"/>
  <c r="N10257" i="26"/>
  <c r="M10257" i="26"/>
  <c r="R10256" i="26"/>
  <c r="Q10256" i="26"/>
  <c r="O10256" i="26"/>
  <c r="N10256" i="26"/>
  <c r="M10256" i="26"/>
  <c r="R10255" i="26"/>
  <c r="Q10255" i="26"/>
  <c r="O10255" i="26"/>
  <c r="N10255" i="26"/>
  <c r="M10255" i="26"/>
  <c r="R10254" i="26"/>
  <c r="Q10254" i="26"/>
  <c r="O10254" i="26"/>
  <c r="N10254" i="26"/>
  <c r="M10254" i="26"/>
  <c r="R10253" i="26"/>
  <c r="Q10253" i="26"/>
  <c r="O10253" i="26"/>
  <c r="N10253" i="26"/>
  <c r="M10253" i="26"/>
  <c r="R10252" i="26"/>
  <c r="Q10252" i="26"/>
  <c r="O10252" i="26"/>
  <c r="N10252" i="26"/>
  <c r="M10252" i="26"/>
  <c r="R10251" i="26"/>
  <c r="Q10251" i="26"/>
  <c r="O10251" i="26"/>
  <c r="N10251" i="26"/>
  <c r="M10251" i="26"/>
  <c r="R10250" i="26"/>
  <c r="Q10250" i="26"/>
  <c r="O10250" i="26"/>
  <c r="N10250" i="26"/>
  <c r="M10250" i="26"/>
  <c r="R10249" i="26"/>
  <c r="Q10249" i="26"/>
  <c r="O10249" i="26"/>
  <c r="N10249" i="26"/>
  <c r="M10249" i="26"/>
  <c r="R10248" i="26"/>
  <c r="Q10248" i="26"/>
  <c r="O10248" i="26"/>
  <c r="N10248" i="26"/>
  <c r="M10248" i="26"/>
  <c r="R10247" i="26"/>
  <c r="Q10247" i="26"/>
  <c r="O10247" i="26"/>
  <c r="N10247" i="26"/>
  <c r="M10247" i="26"/>
  <c r="R10246" i="26"/>
  <c r="Q10246" i="26"/>
  <c r="O10246" i="26"/>
  <c r="N10246" i="26"/>
  <c r="M10246" i="26"/>
  <c r="R10245" i="26"/>
  <c r="Q10245" i="26"/>
  <c r="O10245" i="26"/>
  <c r="N10245" i="26"/>
  <c r="M10245" i="26"/>
  <c r="R10244" i="26"/>
  <c r="Q10244" i="26"/>
  <c r="O10244" i="26"/>
  <c r="N10244" i="26"/>
  <c r="M10244" i="26"/>
  <c r="R10243" i="26"/>
  <c r="Q10243" i="26"/>
  <c r="O10243" i="26"/>
  <c r="N10243" i="26"/>
  <c r="M10243" i="26"/>
  <c r="R10242" i="26"/>
  <c r="Q10242" i="26"/>
  <c r="O10242" i="26"/>
  <c r="N10242" i="26"/>
  <c r="M10242" i="26"/>
  <c r="R10241" i="26"/>
  <c r="Q10241" i="26"/>
  <c r="O10241" i="26"/>
  <c r="N10241" i="26"/>
  <c r="M10241" i="26"/>
  <c r="R10240" i="26"/>
  <c r="Q10240" i="26"/>
  <c r="O10240" i="26"/>
  <c r="N10240" i="26"/>
  <c r="M10240" i="26"/>
  <c r="R10239" i="26"/>
  <c r="Q10239" i="26"/>
  <c r="O10239" i="26"/>
  <c r="N10239" i="26"/>
  <c r="M10239" i="26"/>
  <c r="R10238" i="26"/>
  <c r="Q10238" i="26"/>
  <c r="O10238" i="26"/>
  <c r="N10238" i="26"/>
  <c r="M10238" i="26"/>
  <c r="R10237" i="26"/>
  <c r="Q10237" i="26"/>
  <c r="O10237" i="26"/>
  <c r="N10237" i="26"/>
  <c r="M10237" i="26"/>
  <c r="R10236" i="26"/>
  <c r="Q10236" i="26"/>
  <c r="O10236" i="26"/>
  <c r="N10236" i="26"/>
  <c r="M10236" i="26"/>
  <c r="R10235" i="26"/>
  <c r="Q10235" i="26"/>
  <c r="O10235" i="26"/>
  <c r="N10235" i="26"/>
  <c r="M10235" i="26"/>
  <c r="R10234" i="26"/>
  <c r="Q10234" i="26"/>
  <c r="O10234" i="26"/>
  <c r="N10234" i="26"/>
  <c r="M10234" i="26"/>
  <c r="R10233" i="26"/>
  <c r="Q10233" i="26"/>
  <c r="O10233" i="26"/>
  <c r="N10233" i="26"/>
  <c r="M10233" i="26"/>
  <c r="R10232" i="26"/>
  <c r="Q10232" i="26"/>
  <c r="O10232" i="26"/>
  <c r="N10232" i="26"/>
  <c r="M10232" i="26"/>
  <c r="R10231" i="26"/>
  <c r="Q10231" i="26"/>
  <c r="O10231" i="26"/>
  <c r="N10231" i="26"/>
  <c r="M10231" i="26"/>
  <c r="R10230" i="26"/>
  <c r="Q10230" i="26"/>
  <c r="O10230" i="26"/>
  <c r="N10230" i="26"/>
  <c r="M10230" i="26"/>
  <c r="R10229" i="26"/>
  <c r="Q10229" i="26"/>
  <c r="O10229" i="26"/>
  <c r="N10229" i="26"/>
  <c r="M10229" i="26"/>
  <c r="R10228" i="26"/>
  <c r="Q10228" i="26"/>
  <c r="O10228" i="26"/>
  <c r="N10228" i="26"/>
  <c r="M10228" i="26"/>
  <c r="R10227" i="26"/>
  <c r="Q10227" i="26"/>
  <c r="O10227" i="26"/>
  <c r="N10227" i="26"/>
  <c r="M10227" i="26"/>
  <c r="R10226" i="26"/>
  <c r="Q10226" i="26"/>
  <c r="O10226" i="26"/>
  <c r="N10226" i="26"/>
  <c r="M10226" i="26"/>
  <c r="R10225" i="26"/>
  <c r="Q10225" i="26"/>
  <c r="O10225" i="26"/>
  <c r="N10225" i="26"/>
  <c r="M10225" i="26"/>
  <c r="R10224" i="26"/>
  <c r="Q10224" i="26"/>
  <c r="O10224" i="26"/>
  <c r="N10224" i="26"/>
  <c r="M10224" i="26"/>
  <c r="R10223" i="26"/>
  <c r="Q10223" i="26"/>
  <c r="O10223" i="26"/>
  <c r="N10223" i="26"/>
  <c r="M10223" i="26"/>
  <c r="R10222" i="26"/>
  <c r="Q10222" i="26"/>
  <c r="O10222" i="26"/>
  <c r="N10222" i="26"/>
  <c r="M10222" i="26"/>
  <c r="R10221" i="26"/>
  <c r="Q10221" i="26"/>
  <c r="O10221" i="26"/>
  <c r="N10221" i="26"/>
  <c r="M10221" i="26"/>
  <c r="R10220" i="26"/>
  <c r="Q10220" i="26"/>
  <c r="O10220" i="26"/>
  <c r="N10220" i="26"/>
  <c r="M10220" i="26"/>
  <c r="R10219" i="26"/>
  <c r="Q10219" i="26"/>
  <c r="O10219" i="26"/>
  <c r="N10219" i="26"/>
  <c r="M10219" i="26"/>
  <c r="R10218" i="26"/>
  <c r="Q10218" i="26"/>
  <c r="O10218" i="26"/>
  <c r="N10218" i="26"/>
  <c r="M10218" i="26"/>
  <c r="R10217" i="26"/>
  <c r="Q10217" i="26"/>
  <c r="O10217" i="26"/>
  <c r="N10217" i="26"/>
  <c r="M10217" i="26"/>
  <c r="R10216" i="26"/>
  <c r="Q10216" i="26"/>
  <c r="O10216" i="26"/>
  <c r="N10216" i="26"/>
  <c r="M10216" i="26"/>
  <c r="R10215" i="26"/>
  <c r="Q10215" i="26"/>
  <c r="O10215" i="26"/>
  <c r="N10215" i="26"/>
  <c r="M10215" i="26"/>
  <c r="R10214" i="26"/>
  <c r="Q10214" i="26"/>
  <c r="O10214" i="26"/>
  <c r="N10214" i="26"/>
  <c r="M10214" i="26"/>
  <c r="R10213" i="26"/>
  <c r="Q10213" i="26"/>
  <c r="O10213" i="26"/>
  <c r="N10213" i="26"/>
  <c r="M10213" i="26"/>
  <c r="R10212" i="26"/>
  <c r="Q10212" i="26"/>
  <c r="O10212" i="26"/>
  <c r="N10212" i="26"/>
  <c r="M10212" i="26"/>
  <c r="R10211" i="26"/>
  <c r="Q10211" i="26"/>
  <c r="O10211" i="26"/>
  <c r="N10211" i="26"/>
  <c r="M10211" i="26"/>
  <c r="R10210" i="26"/>
  <c r="Q10210" i="26"/>
  <c r="O10210" i="26"/>
  <c r="N10210" i="26"/>
  <c r="M10210" i="26"/>
  <c r="R10209" i="26"/>
  <c r="Q10209" i="26"/>
  <c r="O10209" i="26"/>
  <c r="N10209" i="26"/>
  <c r="M10209" i="26"/>
  <c r="R10208" i="26"/>
  <c r="Q10208" i="26"/>
  <c r="O10208" i="26"/>
  <c r="N10208" i="26"/>
  <c r="M10208" i="26"/>
  <c r="R10207" i="26"/>
  <c r="Q10207" i="26"/>
  <c r="O10207" i="26"/>
  <c r="N10207" i="26"/>
  <c r="M10207" i="26"/>
  <c r="R10206" i="26"/>
  <c r="Q10206" i="26"/>
  <c r="O10206" i="26"/>
  <c r="N10206" i="26"/>
  <c r="M10206" i="26"/>
  <c r="R10205" i="26"/>
  <c r="Q10205" i="26"/>
  <c r="O10205" i="26"/>
  <c r="N10205" i="26"/>
  <c r="M10205" i="26"/>
  <c r="R10204" i="26"/>
  <c r="Q10204" i="26"/>
  <c r="O10204" i="26"/>
  <c r="N10204" i="26"/>
  <c r="M10204" i="26"/>
  <c r="R10203" i="26"/>
  <c r="Q10203" i="26"/>
  <c r="O10203" i="26"/>
  <c r="N10203" i="26"/>
  <c r="M10203" i="26"/>
  <c r="R10202" i="26"/>
  <c r="Q10202" i="26"/>
  <c r="O10202" i="26"/>
  <c r="N10202" i="26"/>
  <c r="M10202" i="26"/>
  <c r="R10201" i="26"/>
  <c r="Q10201" i="26"/>
  <c r="O10201" i="26"/>
  <c r="N10201" i="26"/>
  <c r="M10201" i="26"/>
  <c r="R10200" i="26"/>
  <c r="Q10200" i="26"/>
  <c r="O10200" i="26"/>
  <c r="N10200" i="26"/>
  <c r="M10200" i="26"/>
  <c r="R10199" i="26"/>
  <c r="Q10199" i="26"/>
  <c r="O10199" i="26"/>
  <c r="N10199" i="26"/>
  <c r="M10199" i="26"/>
  <c r="R10198" i="26"/>
  <c r="Q10198" i="26"/>
  <c r="O10198" i="26"/>
  <c r="N10198" i="26"/>
  <c r="M10198" i="26"/>
  <c r="R10197" i="26"/>
  <c r="Q10197" i="26"/>
  <c r="O10197" i="26"/>
  <c r="N10197" i="26"/>
  <c r="M10197" i="26"/>
  <c r="R10196" i="26"/>
  <c r="Q10196" i="26"/>
  <c r="O10196" i="26"/>
  <c r="N10196" i="26"/>
  <c r="M10196" i="26"/>
  <c r="R10195" i="26"/>
  <c r="Q10195" i="26"/>
  <c r="O10195" i="26"/>
  <c r="N10195" i="26"/>
  <c r="M10195" i="26"/>
  <c r="R10194" i="26"/>
  <c r="Q10194" i="26"/>
  <c r="O10194" i="26"/>
  <c r="N10194" i="26"/>
  <c r="M10194" i="26"/>
  <c r="R10193" i="26"/>
  <c r="Q10193" i="26"/>
  <c r="O10193" i="26"/>
  <c r="N10193" i="26"/>
  <c r="M10193" i="26"/>
  <c r="R10192" i="26"/>
  <c r="Q10192" i="26"/>
  <c r="O10192" i="26"/>
  <c r="N10192" i="26"/>
  <c r="M10192" i="26"/>
  <c r="R10191" i="26"/>
  <c r="Q10191" i="26"/>
  <c r="O10191" i="26"/>
  <c r="N10191" i="26"/>
  <c r="M10191" i="26"/>
  <c r="R10190" i="26"/>
  <c r="Q10190" i="26"/>
  <c r="O10190" i="26"/>
  <c r="N10190" i="26"/>
  <c r="M10190" i="26"/>
  <c r="R10189" i="26"/>
  <c r="Q10189" i="26"/>
  <c r="O10189" i="26"/>
  <c r="N10189" i="26"/>
  <c r="M10189" i="26"/>
  <c r="R10188" i="26"/>
  <c r="Q10188" i="26"/>
  <c r="O10188" i="26"/>
  <c r="N10188" i="26"/>
  <c r="M10188" i="26"/>
  <c r="R10187" i="26"/>
  <c r="Q10187" i="26"/>
  <c r="O10187" i="26"/>
  <c r="N10187" i="26"/>
  <c r="M10187" i="26"/>
  <c r="R10186" i="26"/>
  <c r="Q10186" i="26"/>
  <c r="O10186" i="26"/>
  <c r="N10186" i="26"/>
  <c r="M10186" i="26"/>
  <c r="R10185" i="26"/>
  <c r="Q10185" i="26"/>
  <c r="O10185" i="26"/>
  <c r="N10185" i="26"/>
  <c r="M10185" i="26"/>
  <c r="R10184" i="26"/>
  <c r="Q10184" i="26"/>
  <c r="O10184" i="26"/>
  <c r="N10184" i="26"/>
  <c r="M10184" i="26"/>
  <c r="R10183" i="26"/>
  <c r="Q10183" i="26"/>
  <c r="O10183" i="26"/>
  <c r="N10183" i="26"/>
  <c r="M10183" i="26"/>
  <c r="R10182" i="26"/>
  <c r="Q10182" i="26"/>
  <c r="O10182" i="26"/>
  <c r="N10182" i="26"/>
  <c r="M10182" i="26"/>
  <c r="R10181" i="26"/>
  <c r="Q10181" i="26"/>
  <c r="O10181" i="26"/>
  <c r="N10181" i="26"/>
  <c r="M10181" i="26"/>
  <c r="R10180" i="26"/>
  <c r="Q10180" i="26"/>
  <c r="O10180" i="26"/>
  <c r="N10180" i="26"/>
  <c r="M10180" i="26"/>
  <c r="R10179" i="26"/>
  <c r="Q10179" i="26"/>
  <c r="O10179" i="26"/>
  <c r="N10179" i="26"/>
  <c r="M10179" i="26"/>
  <c r="R10178" i="26"/>
  <c r="Q10178" i="26"/>
  <c r="O10178" i="26"/>
  <c r="N10178" i="26"/>
  <c r="M10178" i="26"/>
  <c r="R10177" i="26"/>
  <c r="Q10177" i="26"/>
  <c r="O10177" i="26"/>
  <c r="N10177" i="26"/>
  <c r="M10177" i="26"/>
  <c r="R10176" i="26"/>
  <c r="Q10176" i="26"/>
  <c r="O10176" i="26"/>
  <c r="N10176" i="26"/>
  <c r="M10176" i="26"/>
  <c r="R10175" i="26"/>
  <c r="Q10175" i="26"/>
  <c r="O10175" i="26"/>
  <c r="N10175" i="26"/>
  <c r="M10175" i="26"/>
  <c r="R10174" i="26"/>
  <c r="Q10174" i="26"/>
  <c r="O10174" i="26"/>
  <c r="N10174" i="26"/>
  <c r="M10174" i="26"/>
  <c r="R10173" i="26"/>
  <c r="Q10173" i="26"/>
  <c r="O10173" i="26"/>
  <c r="N10173" i="26"/>
  <c r="M10173" i="26"/>
  <c r="R10172" i="26"/>
  <c r="Q10172" i="26"/>
  <c r="O10172" i="26"/>
  <c r="N10172" i="26"/>
  <c r="M10172" i="26"/>
  <c r="R10171" i="26"/>
  <c r="Q10171" i="26"/>
  <c r="O10171" i="26"/>
  <c r="N10171" i="26"/>
  <c r="M10171" i="26"/>
  <c r="R10170" i="26"/>
  <c r="Q10170" i="26"/>
  <c r="O10170" i="26"/>
  <c r="N10170" i="26"/>
  <c r="M10170" i="26"/>
  <c r="R10169" i="26"/>
  <c r="Q10169" i="26"/>
  <c r="O10169" i="26"/>
  <c r="N10169" i="26"/>
  <c r="M10169" i="26"/>
  <c r="R10168" i="26"/>
  <c r="Q10168" i="26"/>
  <c r="O10168" i="26"/>
  <c r="N10168" i="26"/>
  <c r="M10168" i="26"/>
  <c r="R10167" i="26"/>
  <c r="Q10167" i="26"/>
  <c r="O10167" i="26"/>
  <c r="N10167" i="26"/>
  <c r="M10167" i="26"/>
  <c r="R10166" i="26"/>
  <c r="Q10166" i="26"/>
  <c r="O10166" i="26"/>
  <c r="N10166" i="26"/>
  <c r="M10166" i="26"/>
  <c r="R10165" i="26"/>
  <c r="Q10165" i="26"/>
  <c r="O10165" i="26"/>
  <c r="N10165" i="26"/>
  <c r="M10165" i="26"/>
  <c r="R10164" i="26"/>
  <c r="Q10164" i="26"/>
  <c r="O10164" i="26"/>
  <c r="N10164" i="26"/>
  <c r="M10164" i="26"/>
  <c r="R10163" i="26"/>
  <c r="Q10163" i="26"/>
  <c r="O10163" i="26"/>
  <c r="N10163" i="26"/>
  <c r="M10163" i="26"/>
  <c r="R10162" i="26"/>
  <c r="Q10162" i="26"/>
  <c r="O10162" i="26"/>
  <c r="N10162" i="26"/>
  <c r="M10162" i="26"/>
  <c r="R10161" i="26"/>
  <c r="Q10161" i="26"/>
  <c r="O10161" i="26"/>
  <c r="N10161" i="26"/>
  <c r="M10161" i="26"/>
  <c r="R10160" i="26"/>
  <c r="Q10160" i="26"/>
  <c r="O10160" i="26"/>
  <c r="N10160" i="26"/>
  <c r="M10160" i="26"/>
  <c r="R10159" i="26"/>
  <c r="Q10159" i="26"/>
  <c r="O10159" i="26"/>
  <c r="N10159" i="26"/>
  <c r="M10159" i="26"/>
  <c r="R10158" i="26"/>
  <c r="Q10158" i="26"/>
  <c r="O10158" i="26"/>
  <c r="N10158" i="26"/>
  <c r="M10158" i="26"/>
  <c r="R10157" i="26"/>
  <c r="Q10157" i="26"/>
  <c r="O10157" i="26"/>
  <c r="N10157" i="26"/>
  <c r="M10157" i="26"/>
  <c r="R10156" i="26"/>
  <c r="Q10156" i="26"/>
  <c r="O10156" i="26"/>
  <c r="N10156" i="26"/>
  <c r="M10156" i="26"/>
  <c r="R10155" i="26"/>
  <c r="Q10155" i="26"/>
  <c r="O10155" i="26"/>
  <c r="N10155" i="26"/>
  <c r="M10155" i="26"/>
  <c r="R10154" i="26"/>
  <c r="Q10154" i="26"/>
  <c r="O10154" i="26"/>
  <c r="N10154" i="26"/>
  <c r="M10154" i="26"/>
  <c r="R10153" i="26"/>
  <c r="Q10153" i="26"/>
  <c r="O10153" i="26"/>
  <c r="N10153" i="26"/>
  <c r="M10153" i="26"/>
  <c r="R10152" i="26"/>
  <c r="Q10152" i="26"/>
  <c r="O10152" i="26"/>
  <c r="N10152" i="26"/>
  <c r="M10152" i="26"/>
  <c r="R10151" i="26"/>
  <c r="Q10151" i="26"/>
  <c r="O10151" i="26"/>
  <c r="N10151" i="26"/>
  <c r="M10151" i="26"/>
  <c r="R10150" i="26"/>
  <c r="Q10150" i="26"/>
  <c r="O10150" i="26"/>
  <c r="N10150" i="26"/>
  <c r="M10150" i="26"/>
  <c r="R10149" i="26"/>
  <c r="Q10149" i="26"/>
  <c r="O10149" i="26"/>
  <c r="N10149" i="26"/>
  <c r="M10149" i="26"/>
  <c r="R10148" i="26"/>
  <c r="Q10148" i="26"/>
  <c r="O10148" i="26"/>
  <c r="N10148" i="26"/>
  <c r="M10148" i="26"/>
  <c r="R10147" i="26"/>
  <c r="Q10147" i="26"/>
  <c r="O10147" i="26"/>
  <c r="N10147" i="26"/>
  <c r="M10147" i="26"/>
  <c r="R10146" i="26"/>
  <c r="Q10146" i="26"/>
  <c r="O10146" i="26"/>
  <c r="N10146" i="26"/>
  <c r="M10146" i="26"/>
  <c r="R10145" i="26"/>
  <c r="Q10145" i="26"/>
  <c r="O10145" i="26"/>
  <c r="N10145" i="26"/>
  <c r="M10145" i="26"/>
  <c r="R10144" i="26"/>
  <c r="Q10144" i="26"/>
  <c r="O10144" i="26"/>
  <c r="N10144" i="26"/>
  <c r="M10144" i="26"/>
  <c r="R10143" i="26"/>
  <c r="Q10143" i="26"/>
  <c r="O10143" i="26"/>
  <c r="N10143" i="26"/>
  <c r="M10143" i="26"/>
  <c r="R10142" i="26"/>
  <c r="Q10142" i="26"/>
  <c r="O10142" i="26"/>
  <c r="N10142" i="26"/>
  <c r="M10142" i="26"/>
  <c r="R10141" i="26"/>
  <c r="Q10141" i="26"/>
  <c r="O10141" i="26"/>
  <c r="N10141" i="26"/>
  <c r="M10141" i="26"/>
  <c r="R10140" i="26"/>
  <c r="Q10140" i="26"/>
  <c r="O10140" i="26"/>
  <c r="N10140" i="26"/>
  <c r="M10140" i="26"/>
  <c r="R10139" i="26"/>
  <c r="Q10139" i="26"/>
  <c r="O10139" i="26"/>
  <c r="N10139" i="26"/>
  <c r="M10139" i="26"/>
  <c r="R10138" i="26"/>
  <c r="Q10138" i="26"/>
  <c r="O10138" i="26"/>
  <c r="N10138" i="26"/>
  <c r="M10138" i="26"/>
  <c r="R10137" i="26"/>
  <c r="Q10137" i="26"/>
  <c r="O10137" i="26"/>
  <c r="N10137" i="26"/>
  <c r="M10137" i="26"/>
  <c r="R10136" i="26"/>
  <c r="Q10136" i="26"/>
  <c r="O10136" i="26"/>
  <c r="N10136" i="26"/>
  <c r="M10136" i="26"/>
  <c r="R10135" i="26"/>
  <c r="Q10135" i="26"/>
  <c r="O10135" i="26"/>
  <c r="N10135" i="26"/>
  <c r="M10135" i="26"/>
  <c r="R10134" i="26"/>
  <c r="Q10134" i="26"/>
  <c r="O10134" i="26"/>
  <c r="N10134" i="26"/>
  <c r="M10134" i="26"/>
  <c r="R10133" i="26"/>
  <c r="Q10133" i="26"/>
  <c r="O10133" i="26"/>
  <c r="N10133" i="26"/>
  <c r="M10133" i="26"/>
  <c r="R10132" i="26"/>
  <c r="Q10132" i="26"/>
  <c r="O10132" i="26"/>
  <c r="N10132" i="26"/>
  <c r="M10132" i="26"/>
  <c r="R10131" i="26"/>
  <c r="Q10131" i="26"/>
  <c r="O10131" i="26"/>
  <c r="N10131" i="26"/>
  <c r="M10131" i="26"/>
  <c r="R10130" i="26"/>
  <c r="Q10130" i="26"/>
  <c r="O10130" i="26"/>
  <c r="N10130" i="26"/>
  <c r="M10130" i="26"/>
  <c r="R10129" i="26"/>
  <c r="Q10129" i="26"/>
  <c r="O10129" i="26"/>
  <c r="N10129" i="26"/>
  <c r="M10129" i="26"/>
  <c r="R10128" i="26"/>
  <c r="Q10128" i="26"/>
  <c r="O10128" i="26"/>
  <c r="N10128" i="26"/>
  <c r="M10128" i="26"/>
  <c r="R10127" i="26"/>
  <c r="Q10127" i="26"/>
  <c r="O10127" i="26"/>
  <c r="N10127" i="26"/>
  <c r="M10127" i="26"/>
  <c r="R10126" i="26"/>
  <c r="Q10126" i="26"/>
  <c r="O10126" i="26"/>
  <c r="N10126" i="26"/>
  <c r="M10126" i="26"/>
  <c r="R10125" i="26"/>
  <c r="Q10125" i="26"/>
  <c r="O10125" i="26"/>
  <c r="N10125" i="26"/>
  <c r="M10125" i="26"/>
  <c r="R10124" i="26"/>
  <c r="Q10124" i="26"/>
  <c r="O10124" i="26"/>
  <c r="N10124" i="26"/>
  <c r="M10124" i="26"/>
  <c r="R10123" i="26"/>
  <c r="Q10123" i="26"/>
  <c r="O10123" i="26"/>
  <c r="N10123" i="26"/>
  <c r="M10123" i="26"/>
  <c r="R10122" i="26"/>
  <c r="Q10122" i="26"/>
  <c r="O10122" i="26"/>
  <c r="N10122" i="26"/>
  <c r="M10122" i="26"/>
  <c r="R10121" i="26"/>
  <c r="Q10121" i="26"/>
  <c r="O10121" i="26"/>
  <c r="N10121" i="26"/>
  <c r="M10121" i="26"/>
  <c r="R10120" i="26"/>
  <c r="Q10120" i="26"/>
  <c r="O10120" i="26"/>
  <c r="N10120" i="26"/>
  <c r="M10120" i="26"/>
  <c r="R10119" i="26"/>
  <c r="Q10119" i="26"/>
  <c r="O10119" i="26"/>
  <c r="N10119" i="26"/>
  <c r="M10119" i="26"/>
  <c r="R10118" i="26"/>
  <c r="Q10118" i="26"/>
  <c r="O10118" i="26"/>
  <c r="N10118" i="26"/>
  <c r="M10118" i="26"/>
  <c r="R10117" i="26"/>
  <c r="Q10117" i="26"/>
  <c r="O10117" i="26"/>
  <c r="N10117" i="26"/>
  <c r="M10117" i="26"/>
  <c r="R10116" i="26"/>
  <c r="Q10116" i="26"/>
  <c r="O10116" i="26"/>
  <c r="N10116" i="26"/>
  <c r="M10116" i="26"/>
  <c r="R10115" i="26"/>
  <c r="Q10115" i="26"/>
  <c r="O10115" i="26"/>
  <c r="N10115" i="26"/>
  <c r="M10115" i="26"/>
  <c r="R10114" i="26"/>
  <c r="Q10114" i="26"/>
  <c r="O10114" i="26"/>
  <c r="N10114" i="26"/>
  <c r="M10114" i="26"/>
  <c r="R10113" i="26"/>
  <c r="Q10113" i="26"/>
  <c r="O10113" i="26"/>
  <c r="N10113" i="26"/>
  <c r="M10113" i="26"/>
  <c r="R10112" i="26"/>
  <c r="Q10112" i="26"/>
  <c r="O10112" i="26"/>
  <c r="N10112" i="26"/>
  <c r="M10112" i="26"/>
  <c r="R10111" i="26"/>
  <c r="Q10111" i="26"/>
  <c r="O10111" i="26"/>
  <c r="N10111" i="26"/>
  <c r="M10111" i="26"/>
  <c r="R10110" i="26"/>
  <c r="Q10110" i="26"/>
  <c r="O10110" i="26"/>
  <c r="N10110" i="26"/>
  <c r="M10110" i="26"/>
  <c r="R10109" i="26"/>
  <c r="Q10109" i="26"/>
  <c r="O10109" i="26"/>
  <c r="N10109" i="26"/>
  <c r="M10109" i="26"/>
  <c r="R10108" i="26"/>
  <c r="Q10108" i="26"/>
  <c r="O10108" i="26"/>
  <c r="N10108" i="26"/>
  <c r="M10108" i="26"/>
  <c r="R10107" i="26"/>
  <c r="Q10107" i="26"/>
  <c r="O10107" i="26"/>
  <c r="N10107" i="26"/>
  <c r="M10107" i="26"/>
  <c r="R10106" i="26"/>
  <c r="Q10106" i="26"/>
  <c r="O10106" i="26"/>
  <c r="N10106" i="26"/>
  <c r="M10106" i="26"/>
  <c r="R10105" i="26"/>
  <c r="Q10105" i="26"/>
  <c r="O10105" i="26"/>
  <c r="N10105" i="26"/>
  <c r="M10105" i="26"/>
  <c r="R10104" i="26"/>
  <c r="Q10104" i="26"/>
  <c r="O10104" i="26"/>
  <c r="N10104" i="26"/>
  <c r="M10104" i="26"/>
  <c r="R10103" i="26"/>
  <c r="Q10103" i="26"/>
  <c r="O10103" i="26"/>
  <c r="N10103" i="26"/>
  <c r="M10103" i="26"/>
  <c r="R10102" i="26"/>
  <c r="Q10102" i="26"/>
  <c r="O10102" i="26"/>
  <c r="N10102" i="26"/>
  <c r="M10102" i="26"/>
  <c r="R10101" i="26"/>
  <c r="Q10101" i="26"/>
  <c r="O10101" i="26"/>
  <c r="N10101" i="26"/>
  <c r="M10101" i="26"/>
  <c r="R10100" i="26"/>
  <c r="Q10100" i="26"/>
  <c r="O10100" i="26"/>
  <c r="N10100" i="26"/>
  <c r="M10100" i="26"/>
  <c r="R10099" i="26"/>
  <c r="Q10099" i="26"/>
  <c r="O10099" i="26"/>
  <c r="N10099" i="26"/>
  <c r="M10099" i="26"/>
  <c r="R10098" i="26"/>
  <c r="Q10098" i="26"/>
  <c r="O10098" i="26"/>
  <c r="N10098" i="26"/>
  <c r="M10098" i="26"/>
  <c r="R10097" i="26"/>
  <c r="Q10097" i="26"/>
  <c r="O10097" i="26"/>
  <c r="N10097" i="26"/>
  <c r="M10097" i="26"/>
  <c r="R10096" i="26"/>
  <c r="Q10096" i="26"/>
  <c r="O10096" i="26"/>
  <c r="N10096" i="26"/>
  <c r="M10096" i="26"/>
  <c r="R10095" i="26"/>
  <c r="Q10095" i="26"/>
  <c r="O10095" i="26"/>
  <c r="N10095" i="26"/>
  <c r="M10095" i="26"/>
  <c r="R10094" i="26"/>
  <c r="Q10094" i="26"/>
  <c r="O10094" i="26"/>
  <c r="N10094" i="26"/>
  <c r="M10094" i="26"/>
  <c r="R10093" i="26"/>
  <c r="Q10093" i="26"/>
  <c r="O10093" i="26"/>
  <c r="N10093" i="26"/>
  <c r="M10093" i="26"/>
  <c r="R10092" i="26"/>
  <c r="Q10092" i="26"/>
  <c r="O10092" i="26"/>
  <c r="N10092" i="26"/>
  <c r="M10092" i="26"/>
  <c r="R10091" i="26"/>
  <c r="Q10091" i="26"/>
  <c r="O10091" i="26"/>
  <c r="N10091" i="26"/>
  <c r="M10091" i="26"/>
  <c r="R10090" i="26"/>
  <c r="Q10090" i="26"/>
  <c r="O10090" i="26"/>
  <c r="N10090" i="26"/>
  <c r="M10090" i="26"/>
  <c r="R10089" i="26"/>
  <c r="Q10089" i="26"/>
  <c r="O10089" i="26"/>
  <c r="N10089" i="26"/>
  <c r="M10089" i="26"/>
  <c r="R10088" i="26"/>
  <c r="Q10088" i="26"/>
  <c r="O10088" i="26"/>
  <c r="N10088" i="26"/>
  <c r="M10088" i="26"/>
  <c r="R10087" i="26"/>
  <c r="Q10087" i="26"/>
  <c r="O10087" i="26"/>
  <c r="N10087" i="26"/>
  <c r="M10087" i="26"/>
  <c r="R10086" i="26"/>
  <c r="Q10086" i="26"/>
  <c r="O10086" i="26"/>
  <c r="N10086" i="26"/>
  <c r="M10086" i="26"/>
  <c r="R10085" i="26"/>
  <c r="Q10085" i="26"/>
  <c r="O10085" i="26"/>
  <c r="N10085" i="26"/>
  <c r="M10085" i="26"/>
  <c r="R10084" i="26"/>
  <c r="Q10084" i="26"/>
  <c r="O10084" i="26"/>
  <c r="N10084" i="26"/>
  <c r="M10084" i="26"/>
  <c r="R10083" i="26"/>
  <c r="Q10083" i="26"/>
  <c r="O10083" i="26"/>
  <c r="N10083" i="26"/>
  <c r="M10083" i="26"/>
  <c r="R10082" i="26"/>
  <c r="Q10082" i="26"/>
  <c r="O10082" i="26"/>
  <c r="N10082" i="26"/>
  <c r="M10082" i="26"/>
  <c r="R10081" i="26"/>
  <c r="Q10081" i="26"/>
  <c r="O10081" i="26"/>
  <c r="N10081" i="26"/>
  <c r="M10081" i="26"/>
  <c r="R10080" i="26"/>
  <c r="Q10080" i="26"/>
  <c r="O10080" i="26"/>
  <c r="N10080" i="26"/>
  <c r="M10080" i="26"/>
  <c r="R10079" i="26"/>
  <c r="Q10079" i="26"/>
  <c r="O10079" i="26"/>
  <c r="N10079" i="26"/>
  <c r="M10079" i="26"/>
  <c r="R10078" i="26"/>
  <c r="Q10078" i="26"/>
  <c r="O10078" i="26"/>
  <c r="N10078" i="26"/>
  <c r="M10078" i="26"/>
  <c r="R10077" i="26"/>
  <c r="Q10077" i="26"/>
  <c r="O10077" i="26"/>
  <c r="N10077" i="26"/>
  <c r="M10077" i="26"/>
  <c r="R10076" i="26"/>
  <c r="Q10076" i="26"/>
  <c r="O10076" i="26"/>
  <c r="N10076" i="26"/>
  <c r="M10076" i="26"/>
  <c r="R10075" i="26"/>
  <c r="Q10075" i="26"/>
  <c r="O10075" i="26"/>
  <c r="N10075" i="26"/>
  <c r="M10075" i="26"/>
  <c r="R10074" i="26"/>
  <c r="Q10074" i="26"/>
  <c r="O10074" i="26"/>
  <c r="N10074" i="26"/>
  <c r="M10074" i="26"/>
  <c r="R10073" i="26"/>
  <c r="Q10073" i="26"/>
  <c r="O10073" i="26"/>
  <c r="N10073" i="26"/>
  <c r="M10073" i="26"/>
  <c r="R10072" i="26"/>
  <c r="Q10072" i="26"/>
  <c r="O10072" i="26"/>
  <c r="N10072" i="26"/>
  <c r="M10072" i="26"/>
  <c r="R10071" i="26"/>
  <c r="Q10071" i="26"/>
  <c r="O10071" i="26"/>
  <c r="N10071" i="26"/>
  <c r="M10071" i="26"/>
  <c r="R10070" i="26"/>
  <c r="Q10070" i="26"/>
  <c r="O10070" i="26"/>
  <c r="N10070" i="26"/>
  <c r="M10070" i="26"/>
  <c r="R10069" i="26"/>
  <c r="Q10069" i="26"/>
  <c r="O10069" i="26"/>
  <c r="N10069" i="26"/>
  <c r="M10069" i="26"/>
  <c r="R10068" i="26"/>
  <c r="Q10068" i="26"/>
  <c r="O10068" i="26"/>
  <c r="N10068" i="26"/>
  <c r="M10068" i="26"/>
  <c r="R10067" i="26"/>
  <c r="Q10067" i="26"/>
  <c r="O10067" i="26"/>
  <c r="N10067" i="26"/>
  <c r="M10067" i="26"/>
  <c r="R10066" i="26"/>
  <c r="Q10066" i="26"/>
  <c r="O10066" i="26"/>
  <c r="N10066" i="26"/>
  <c r="M10066" i="26"/>
  <c r="R10065" i="26"/>
  <c r="Q10065" i="26"/>
  <c r="O10065" i="26"/>
  <c r="N10065" i="26"/>
  <c r="M10065" i="26"/>
  <c r="R10064" i="26"/>
  <c r="Q10064" i="26"/>
  <c r="O10064" i="26"/>
  <c r="N10064" i="26"/>
  <c r="M10064" i="26"/>
  <c r="R10063" i="26"/>
  <c r="Q10063" i="26"/>
  <c r="O10063" i="26"/>
  <c r="N10063" i="26"/>
  <c r="M10063" i="26"/>
  <c r="R10062" i="26"/>
  <c r="Q10062" i="26"/>
  <c r="O10062" i="26"/>
  <c r="N10062" i="26"/>
  <c r="M10062" i="26"/>
  <c r="R10061" i="26"/>
  <c r="Q10061" i="26"/>
  <c r="O10061" i="26"/>
  <c r="N10061" i="26"/>
  <c r="M10061" i="26"/>
  <c r="R10060" i="26"/>
  <c r="Q10060" i="26"/>
  <c r="O10060" i="26"/>
  <c r="N10060" i="26"/>
  <c r="M10060" i="26"/>
  <c r="R10059" i="26"/>
  <c r="Q10059" i="26"/>
  <c r="O10059" i="26"/>
  <c r="N10059" i="26"/>
  <c r="M10059" i="26"/>
  <c r="R10058" i="26"/>
  <c r="Q10058" i="26"/>
  <c r="O10058" i="26"/>
  <c r="N10058" i="26"/>
  <c r="M10058" i="26"/>
  <c r="R10057" i="26"/>
  <c r="Q10057" i="26"/>
  <c r="O10057" i="26"/>
  <c r="N10057" i="26"/>
  <c r="M10057" i="26"/>
  <c r="R10056" i="26"/>
  <c r="Q10056" i="26"/>
  <c r="O10056" i="26"/>
  <c r="N10056" i="26"/>
  <c r="M10056" i="26"/>
  <c r="R10055" i="26"/>
  <c r="Q10055" i="26"/>
  <c r="O10055" i="26"/>
  <c r="N10055" i="26"/>
  <c r="M10055" i="26"/>
  <c r="R10054" i="26"/>
  <c r="Q10054" i="26"/>
  <c r="O10054" i="26"/>
  <c r="N10054" i="26"/>
  <c r="M10054" i="26"/>
  <c r="R10053" i="26"/>
  <c r="Q10053" i="26"/>
  <c r="O10053" i="26"/>
  <c r="N10053" i="26"/>
  <c r="M10053" i="26"/>
  <c r="R10052" i="26"/>
  <c r="Q10052" i="26"/>
  <c r="O10052" i="26"/>
  <c r="N10052" i="26"/>
  <c r="M10052" i="26"/>
  <c r="R10051" i="26"/>
  <c r="Q10051" i="26"/>
  <c r="O10051" i="26"/>
  <c r="N10051" i="26"/>
  <c r="M10051" i="26"/>
  <c r="R10050" i="26"/>
  <c r="Q10050" i="26"/>
  <c r="O10050" i="26"/>
  <c r="N10050" i="26"/>
  <c r="M10050" i="26"/>
  <c r="R10049" i="26"/>
  <c r="Q10049" i="26"/>
  <c r="O10049" i="26"/>
  <c r="N10049" i="26"/>
  <c r="M10049" i="26"/>
  <c r="R10048" i="26"/>
  <c r="Q10048" i="26"/>
  <c r="O10048" i="26"/>
  <c r="N10048" i="26"/>
  <c r="M10048" i="26"/>
  <c r="R10047" i="26"/>
  <c r="Q10047" i="26"/>
  <c r="O10047" i="26"/>
  <c r="N10047" i="26"/>
  <c r="M10047" i="26"/>
  <c r="R10046" i="26"/>
  <c r="Q10046" i="26"/>
  <c r="O10046" i="26"/>
  <c r="N10046" i="26"/>
  <c r="M10046" i="26"/>
  <c r="R10045" i="26"/>
  <c r="Q10045" i="26"/>
  <c r="O10045" i="26"/>
  <c r="N10045" i="26"/>
  <c r="M10045" i="26"/>
  <c r="R10044" i="26"/>
  <c r="Q10044" i="26"/>
  <c r="O10044" i="26"/>
  <c r="N10044" i="26"/>
  <c r="M10044" i="26"/>
  <c r="R10043" i="26"/>
  <c r="Q10043" i="26"/>
  <c r="O10043" i="26"/>
  <c r="N10043" i="26"/>
  <c r="M10043" i="26"/>
  <c r="R10042" i="26"/>
  <c r="Q10042" i="26"/>
  <c r="O10042" i="26"/>
  <c r="N10042" i="26"/>
  <c r="M10042" i="26"/>
  <c r="R10041" i="26"/>
  <c r="Q10041" i="26"/>
  <c r="O10041" i="26"/>
  <c r="N10041" i="26"/>
  <c r="M10041" i="26"/>
  <c r="R10040" i="26"/>
  <c r="Q10040" i="26"/>
  <c r="O10040" i="26"/>
  <c r="N10040" i="26"/>
  <c r="M10040" i="26"/>
  <c r="R10039" i="26"/>
  <c r="Q10039" i="26"/>
  <c r="O10039" i="26"/>
  <c r="N10039" i="26"/>
  <c r="M10039" i="26"/>
  <c r="R10038" i="26"/>
  <c r="Q10038" i="26"/>
  <c r="O10038" i="26"/>
  <c r="N10038" i="26"/>
  <c r="M10038" i="26"/>
  <c r="R10037" i="26"/>
  <c r="Q10037" i="26"/>
  <c r="O10037" i="26"/>
  <c r="N10037" i="26"/>
  <c r="M10037" i="26"/>
  <c r="R10036" i="26"/>
  <c r="Q10036" i="26"/>
  <c r="O10036" i="26"/>
  <c r="N10036" i="26"/>
  <c r="M10036" i="26"/>
  <c r="R10035" i="26"/>
  <c r="Q10035" i="26"/>
  <c r="O10035" i="26"/>
  <c r="N10035" i="26"/>
  <c r="M10035" i="26"/>
  <c r="R10034" i="26"/>
  <c r="Q10034" i="26"/>
  <c r="O10034" i="26"/>
  <c r="N10034" i="26"/>
  <c r="M10034" i="26"/>
  <c r="R10033" i="26"/>
  <c r="Q10033" i="26"/>
  <c r="O10033" i="26"/>
  <c r="N10033" i="26"/>
  <c r="M10033" i="26"/>
  <c r="R10032" i="26"/>
  <c r="Q10032" i="26"/>
  <c r="O10032" i="26"/>
  <c r="N10032" i="26"/>
  <c r="M10032" i="26"/>
  <c r="R10031" i="26"/>
  <c r="Q10031" i="26"/>
  <c r="O10031" i="26"/>
  <c r="N10031" i="26"/>
  <c r="M10031" i="26"/>
  <c r="R10030" i="26"/>
  <c r="Q10030" i="26"/>
  <c r="O10030" i="26"/>
  <c r="N10030" i="26"/>
  <c r="M10030" i="26"/>
  <c r="R10029" i="26"/>
  <c r="Q10029" i="26"/>
  <c r="O10029" i="26"/>
  <c r="N10029" i="26"/>
  <c r="M10029" i="26"/>
  <c r="R10028" i="26"/>
  <c r="Q10028" i="26"/>
  <c r="O10028" i="26"/>
  <c r="N10028" i="26"/>
  <c r="M10028" i="26"/>
  <c r="R10027" i="26"/>
  <c r="Q10027" i="26"/>
  <c r="O10027" i="26"/>
  <c r="N10027" i="26"/>
  <c r="M10027" i="26"/>
  <c r="R10026" i="26"/>
  <c r="Q10026" i="26"/>
  <c r="O10026" i="26"/>
  <c r="N10026" i="26"/>
  <c r="M10026" i="26"/>
  <c r="R10025" i="26"/>
  <c r="Q10025" i="26"/>
  <c r="O10025" i="26"/>
  <c r="N10025" i="26"/>
  <c r="M10025" i="26"/>
  <c r="R10024" i="26"/>
  <c r="Q10024" i="26"/>
  <c r="O10024" i="26"/>
  <c r="N10024" i="26"/>
  <c r="M10024" i="26"/>
  <c r="R10023" i="26"/>
  <c r="Q10023" i="26"/>
  <c r="O10023" i="26"/>
  <c r="N10023" i="26"/>
  <c r="M10023" i="26"/>
  <c r="R10022" i="26"/>
  <c r="Q10022" i="26"/>
  <c r="O10022" i="26"/>
  <c r="N10022" i="26"/>
  <c r="M10022" i="26"/>
  <c r="R10021" i="26"/>
  <c r="Q10021" i="26"/>
  <c r="O10021" i="26"/>
  <c r="N10021" i="26"/>
  <c r="M10021" i="26"/>
  <c r="R10020" i="26"/>
  <c r="Q10020" i="26"/>
  <c r="O10020" i="26"/>
  <c r="N10020" i="26"/>
  <c r="M10020" i="26"/>
  <c r="R10019" i="26"/>
  <c r="Q10019" i="26"/>
  <c r="O10019" i="26"/>
  <c r="N10019" i="26"/>
  <c r="M10019" i="26"/>
  <c r="R10018" i="26"/>
  <c r="Q10018" i="26"/>
  <c r="O10018" i="26"/>
  <c r="N10018" i="26"/>
  <c r="M10018" i="26"/>
  <c r="R10017" i="26"/>
  <c r="Q10017" i="26"/>
  <c r="O10017" i="26"/>
  <c r="N10017" i="26"/>
  <c r="M10017" i="26"/>
  <c r="R10016" i="26"/>
  <c r="Q10016" i="26"/>
  <c r="O10016" i="26"/>
  <c r="N10016" i="26"/>
  <c r="M10016" i="26"/>
  <c r="R10015" i="26"/>
  <c r="Q10015" i="26"/>
  <c r="O10015" i="26"/>
  <c r="N10015" i="26"/>
  <c r="M10015" i="26"/>
  <c r="R10014" i="26"/>
  <c r="Q10014" i="26"/>
  <c r="O10014" i="26"/>
  <c r="N10014" i="26"/>
  <c r="M10014" i="26"/>
  <c r="R10013" i="26"/>
  <c r="Q10013" i="26"/>
  <c r="O10013" i="26"/>
  <c r="N10013" i="26"/>
  <c r="M10013" i="26"/>
  <c r="R10012" i="26"/>
  <c r="Q10012" i="26"/>
  <c r="O10012" i="26"/>
  <c r="N10012" i="26"/>
  <c r="M10012" i="26"/>
  <c r="R10011" i="26"/>
  <c r="Q10011" i="26"/>
  <c r="O10011" i="26"/>
  <c r="N10011" i="26"/>
  <c r="M10011" i="26"/>
  <c r="R10010" i="26"/>
  <c r="Q10010" i="26"/>
  <c r="O10010" i="26"/>
  <c r="N10010" i="26"/>
  <c r="M10010" i="26"/>
  <c r="R10009" i="26"/>
  <c r="Q10009" i="26"/>
  <c r="O10009" i="26"/>
  <c r="N10009" i="26"/>
  <c r="M10009" i="26"/>
  <c r="R10008" i="26"/>
  <c r="Q10008" i="26"/>
  <c r="O10008" i="26"/>
  <c r="N10008" i="26"/>
  <c r="M10008" i="26"/>
  <c r="R10007" i="26"/>
  <c r="Q10007" i="26"/>
  <c r="O10007" i="26"/>
  <c r="N10007" i="26"/>
  <c r="M10007" i="26"/>
  <c r="R10006" i="26"/>
  <c r="Q10006" i="26"/>
  <c r="O10006" i="26"/>
  <c r="N10006" i="26"/>
  <c r="M10006" i="26"/>
  <c r="R10005" i="26"/>
  <c r="Q10005" i="26"/>
  <c r="O10005" i="26"/>
  <c r="N10005" i="26"/>
  <c r="M10005" i="26"/>
  <c r="R10004" i="26"/>
  <c r="Q10004" i="26"/>
  <c r="O10004" i="26"/>
  <c r="N10004" i="26"/>
  <c r="M10004" i="26"/>
  <c r="R10003" i="26"/>
  <c r="Q10003" i="26"/>
  <c r="O10003" i="26"/>
  <c r="N10003" i="26"/>
  <c r="M10003" i="26"/>
  <c r="R10002" i="26"/>
  <c r="Q10002" i="26"/>
  <c r="O10002" i="26"/>
  <c r="N10002" i="26"/>
  <c r="M10002" i="26"/>
  <c r="R10001" i="26"/>
  <c r="Q10001" i="26"/>
  <c r="O10001" i="26"/>
  <c r="N10001" i="26"/>
  <c r="M10001" i="26"/>
  <c r="R10000" i="26"/>
  <c r="Q10000" i="26"/>
  <c r="O10000" i="26"/>
  <c r="N10000" i="26"/>
  <c r="M10000" i="26"/>
  <c r="R9999" i="26"/>
  <c r="Q9999" i="26"/>
  <c r="O9999" i="26"/>
  <c r="N9999" i="26"/>
  <c r="M9999" i="26"/>
  <c r="R9998" i="26"/>
  <c r="Q9998" i="26"/>
  <c r="O9998" i="26"/>
  <c r="N9998" i="26"/>
  <c r="M9998" i="26"/>
  <c r="R9997" i="26"/>
  <c r="Q9997" i="26"/>
  <c r="O9997" i="26"/>
  <c r="N9997" i="26"/>
  <c r="M9997" i="26"/>
  <c r="R9996" i="26"/>
  <c r="Q9996" i="26"/>
  <c r="O9996" i="26"/>
  <c r="N9996" i="26"/>
  <c r="M9996" i="26"/>
  <c r="R9995" i="26"/>
  <c r="Q9995" i="26"/>
  <c r="O9995" i="26"/>
  <c r="N9995" i="26"/>
  <c r="M9995" i="26"/>
  <c r="R9994" i="26"/>
  <c r="Q9994" i="26"/>
  <c r="O9994" i="26"/>
  <c r="N9994" i="26"/>
  <c r="M9994" i="26"/>
  <c r="R9993" i="26"/>
  <c r="Q9993" i="26"/>
  <c r="O9993" i="26"/>
  <c r="N9993" i="26"/>
  <c r="M9993" i="26"/>
  <c r="R9992" i="26"/>
  <c r="Q9992" i="26"/>
  <c r="O9992" i="26"/>
  <c r="N9992" i="26"/>
  <c r="M9992" i="26"/>
  <c r="R9991" i="26"/>
  <c r="Q9991" i="26"/>
  <c r="O9991" i="26"/>
  <c r="N9991" i="26"/>
  <c r="M9991" i="26"/>
  <c r="R9990" i="26"/>
  <c r="Q9990" i="26"/>
  <c r="O9990" i="26"/>
  <c r="N9990" i="26"/>
  <c r="M9990" i="26"/>
  <c r="R9989" i="26"/>
  <c r="Q9989" i="26"/>
  <c r="O9989" i="26"/>
  <c r="N9989" i="26"/>
  <c r="M9989" i="26"/>
  <c r="R9988" i="26"/>
  <c r="Q9988" i="26"/>
  <c r="O9988" i="26"/>
  <c r="N9988" i="26"/>
  <c r="M9988" i="26"/>
  <c r="R9987" i="26"/>
  <c r="Q9987" i="26"/>
  <c r="O9987" i="26"/>
  <c r="N9987" i="26"/>
  <c r="M9987" i="26"/>
  <c r="R9986" i="26"/>
  <c r="Q9986" i="26"/>
  <c r="O9986" i="26"/>
  <c r="N9986" i="26"/>
  <c r="M9986" i="26"/>
  <c r="R9985" i="26"/>
  <c r="Q9985" i="26"/>
  <c r="O9985" i="26"/>
  <c r="N9985" i="26"/>
  <c r="M9985" i="26"/>
  <c r="R9984" i="26"/>
  <c r="Q9984" i="26"/>
  <c r="O9984" i="26"/>
  <c r="N9984" i="26"/>
  <c r="M9984" i="26"/>
  <c r="R9983" i="26"/>
  <c r="Q9983" i="26"/>
  <c r="O9983" i="26"/>
  <c r="N9983" i="26"/>
  <c r="M9983" i="26"/>
  <c r="R9982" i="26"/>
  <c r="Q9982" i="26"/>
  <c r="O9982" i="26"/>
  <c r="N9982" i="26"/>
  <c r="M9982" i="26"/>
  <c r="R9981" i="26"/>
  <c r="Q9981" i="26"/>
  <c r="O9981" i="26"/>
  <c r="N9981" i="26"/>
  <c r="M9981" i="26"/>
  <c r="R9980" i="26"/>
  <c r="Q9980" i="26"/>
  <c r="O9980" i="26"/>
  <c r="N9980" i="26"/>
  <c r="M9980" i="26"/>
  <c r="R9979" i="26"/>
  <c r="Q9979" i="26"/>
  <c r="O9979" i="26"/>
  <c r="N9979" i="26"/>
  <c r="M9979" i="26"/>
  <c r="R9978" i="26"/>
  <c r="Q9978" i="26"/>
  <c r="O9978" i="26"/>
  <c r="N9978" i="26"/>
  <c r="M9978" i="26"/>
  <c r="R9977" i="26"/>
  <c r="Q9977" i="26"/>
  <c r="O9977" i="26"/>
  <c r="N9977" i="26"/>
  <c r="M9977" i="26"/>
  <c r="R9976" i="26"/>
  <c r="Q9976" i="26"/>
  <c r="O9976" i="26"/>
  <c r="N9976" i="26"/>
  <c r="M9976" i="26"/>
  <c r="R9975" i="26"/>
  <c r="Q9975" i="26"/>
  <c r="O9975" i="26"/>
  <c r="N9975" i="26"/>
  <c r="M9975" i="26"/>
  <c r="R9974" i="26"/>
  <c r="Q9974" i="26"/>
  <c r="O9974" i="26"/>
  <c r="N9974" i="26"/>
  <c r="M9974" i="26"/>
  <c r="R9973" i="26"/>
  <c r="Q9973" i="26"/>
  <c r="O9973" i="26"/>
  <c r="N9973" i="26"/>
  <c r="M9973" i="26"/>
  <c r="R9972" i="26"/>
  <c r="Q9972" i="26"/>
  <c r="O9972" i="26"/>
  <c r="N9972" i="26"/>
  <c r="M9972" i="26"/>
  <c r="R9971" i="26"/>
  <c r="Q9971" i="26"/>
  <c r="O9971" i="26"/>
  <c r="N9971" i="26"/>
  <c r="M9971" i="26"/>
  <c r="R9970" i="26"/>
  <c r="Q9970" i="26"/>
  <c r="O9970" i="26"/>
  <c r="N9970" i="26"/>
  <c r="M9970" i="26"/>
  <c r="R9969" i="26"/>
  <c r="Q9969" i="26"/>
  <c r="O9969" i="26"/>
  <c r="N9969" i="26"/>
  <c r="M9969" i="26"/>
  <c r="R9968" i="26"/>
  <c r="Q9968" i="26"/>
  <c r="O9968" i="26"/>
  <c r="N9968" i="26"/>
  <c r="M9968" i="26"/>
  <c r="R9967" i="26"/>
  <c r="Q9967" i="26"/>
  <c r="O9967" i="26"/>
  <c r="N9967" i="26"/>
  <c r="M9967" i="26"/>
  <c r="R9966" i="26"/>
  <c r="Q9966" i="26"/>
  <c r="O9966" i="26"/>
  <c r="N9966" i="26"/>
  <c r="M9966" i="26"/>
  <c r="R9965" i="26"/>
  <c r="Q9965" i="26"/>
  <c r="O9965" i="26"/>
  <c r="N9965" i="26"/>
  <c r="M9965" i="26"/>
  <c r="R9964" i="26"/>
  <c r="Q9964" i="26"/>
  <c r="O9964" i="26"/>
  <c r="N9964" i="26"/>
  <c r="M9964" i="26"/>
  <c r="R9963" i="26"/>
  <c r="Q9963" i="26"/>
  <c r="O9963" i="26"/>
  <c r="N9963" i="26"/>
  <c r="M9963" i="26"/>
  <c r="R9962" i="26"/>
  <c r="Q9962" i="26"/>
  <c r="O9962" i="26"/>
  <c r="N9962" i="26"/>
  <c r="M9962" i="26"/>
  <c r="R9961" i="26"/>
  <c r="Q9961" i="26"/>
  <c r="O9961" i="26"/>
  <c r="N9961" i="26"/>
  <c r="M9961" i="26"/>
  <c r="R9960" i="26"/>
  <c r="Q9960" i="26"/>
  <c r="O9960" i="26"/>
  <c r="N9960" i="26"/>
  <c r="M9960" i="26"/>
  <c r="R9959" i="26"/>
  <c r="Q9959" i="26"/>
  <c r="O9959" i="26"/>
  <c r="N9959" i="26"/>
  <c r="M9959" i="26"/>
  <c r="R9958" i="26"/>
  <c r="Q9958" i="26"/>
  <c r="O9958" i="26"/>
  <c r="N9958" i="26"/>
  <c r="M9958" i="26"/>
  <c r="R9957" i="26"/>
  <c r="Q9957" i="26"/>
  <c r="O9957" i="26"/>
  <c r="N9957" i="26"/>
  <c r="M9957" i="26"/>
  <c r="R9956" i="26"/>
  <c r="Q9956" i="26"/>
  <c r="O9956" i="26"/>
  <c r="N9956" i="26"/>
  <c r="M9956" i="26"/>
  <c r="R9955" i="26"/>
  <c r="Q9955" i="26"/>
  <c r="O9955" i="26"/>
  <c r="N9955" i="26"/>
  <c r="M9955" i="26"/>
  <c r="R9954" i="26"/>
  <c r="Q9954" i="26"/>
  <c r="O9954" i="26"/>
  <c r="N9954" i="26"/>
  <c r="M9954" i="26"/>
  <c r="R9953" i="26"/>
  <c r="Q9953" i="26"/>
  <c r="O9953" i="26"/>
  <c r="N9953" i="26"/>
  <c r="M9953" i="26"/>
  <c r="R9952" i="26"/>
  <c r="Q9952" i="26"/>
  <c r="O9952" i="26"/>
  <c r="N9952" i="26"/>
  <c r="M9952" i="26"/>
  <c r="R9951" i="26"/>
  <c r="Q9951" i="26"/>
  <c r="O9951" i="26"/>
  <c r="N9951" i="26"/>
  <c r="M9951" i="26"/>
  <c r="R9950" i="26"/>
  <c r="Q9950" i="26"/>
  <c r="O9950" i="26"/>
  <c r="N9950" i="26"/>
  <c r="M9950" i="26"/>
  <c r="R9949" i="26"/>
  <c r="Q9949" i="26"/>
  <c r="O9949" i="26"/>
  <c r="N9949" i="26"/>
  <c r="M9949" i="26"/>
  <c r="R9948" i="26"/>
  <c r="Q9948" i="26"/>
  <c r="O9948" i="26"/>
  <c r="N9948" i="26"/>
  <c r="M9948" i="26"/>
  <c r="R9947" i="26"/>
  <c r="Q9947" i="26"/>
  <c r="O9947" i="26"/>
  <c r="N9947" i="26"/>
  <c r="M9947" i="26"/>
  <c r="R9946" i="26"/>
  <c r="Q9946" i="26"/>
  <c r="O9946" i="26"/>
  <c r="N9946" i="26"/>
  <c r="M9946" i="26"/>
  <c r="R9945" i="26"/>
  <c r="Q9945" i="26"/>
  <c r="O9945" i="26"/>
  <c r="N9945" i="26"/>
  <c r="M9945" i="26"/>
  <c r="R9944" i="26"/>
  <c r="Q9944" i="26"/>
  <c r="O9944" i="26"/>
  <c r="N9944" i="26"/>
  <c r="M9944" i="26"/>
  <c r="R9943" i="26"/>
  <c r="Q9943" i="26"/>
  <c r="O9943" i="26"/>
  <c r="N9943" i="26"/>
  <c r="M9943" i="26"/>
  <c r="R9942" i="26"/>
  <c r="Q9942" i="26"/>
  <c r="O9942" i="26"/>
  <c r="N9942" i="26"/>
  <c r="M9942" i="26"/>
  <c r="R9941" i="26"/>
  <c r="Q9941" i="26"/>
  <c r="O9941" i="26"/>
  <c r="N9941" i="26"/>
  <c r="M9941" i="26"/>
  <c r="R9940" i="26"/>
  <c r="Q9940" i="26"/>
  <c r="O9940" i="26"/>
  <c r="N9940" i="26"/>
  <c r="M9940" i="26"/>
  <c r="R9939" i="26"/>
  <c r="Q9939" i="26"/>
  <c r="O9939" i="26"/>
  <c r="N9939" i="26"/>
  <c r="M9939" i="26"/>
  <c r="R9938" i="26"/>
  <c r="Q9938" i="26"/>
  <c r="O9938" i="26"/>
  <c r="N9938" i="26"/>
  <c r="M9938" i="26"/>
  <c r="R9937" i="26"/>
  <c r="Q9937" i="26"/>
  <c r="O9937" i="26"/>
  <c r="N9937" i="26"/>
  <c r="M9937" i="26"/>
  <c r="R9936" i="26"/>
  <c r="Q9936" i="26"/>
  <c r="O9936" i="26"/>
  <c r="N9936" i="26"/>
  <c r="M9936" i="26"/>
  <c r="R9935" i="26"/>
  <c r="Q9935" i="26"/>
  <c r="O9935" i="26"/>
  <c r="N9935" i="26"/>
  <c r="M9935" i="26"/>
  <c r="R9934" i="26"/>
  <c r="Q9934" i="26"/>
  <c r="O9934" i="26"/>
  <c r="N9934" i="26"/>
  <c r="M9934" i="26"/>
  <c r="R9933" i="26"/>
  <c r="Q9933" i="26"/>
  <c r="O9933" i="26"/>
  <c r="N9933" i="26"/>
  <c r="M9933" i="26"/>
  <c r="R9932" i="26"/>
  <c r="Q9932" i="26"/>
  <c r="O9932" i="26"/>
  <c r="N9932" i="26"/>
  <c r="M9932" i="26"/>
  <c r="R9931" i="26"/>
  <c r="Q9931" i="26"/>
  <c r="O9931" i="26"/>
  <c r="N9931" i="26"/>
  <c r="M9931" i="26"/>
  <c r="R9930" i="26"/>
  <c r="Q9930" i="26"/>
  <c r="O9930" i="26"/>
  <c r="N9930" i="26"/>
  <c r="M9930" i="26"/>
  <c r="R9929" i="26"/>
  <c r="Q9929" i="26"/>
  <c r="O9929" i="26"/>
  <c r="N9929" i="26"/>
  <c r="M9929" i="26"/>
  <c r="R9928" i="26"/>
  <c r="Q9928" i="26"/>
  <c r="O9928" i="26"/>
  <c r="N9928" i="26"/>
  <c r="M9928" i="26"/>
  <c r="R9927" i="26"/>
  <c r="Q9927" i="26"/>
  <c r="O9927" i="26"/>
  <c r="N9927" i="26"/>
  <c r="M9927" i="26"/>
  <c r="R9926" i="26"/>
  <c r="Q9926" i="26"/>
  <c r="O9926" i="26"/>
  <c r="N9926" i="26"/>
  <c r="M9926" i="26"/>
  <c r="R9925" i="26"/>
  <c r="Q9925" i="26"/>
  <c r="O9925" i="26"/>
  <c r="N9925" i="26"/>
  <c r="M9925" i="26"/>
  <c r="R9924" i="26"/>
  <c r="Q9924" i="26"/>
  <c r="O9924" i="26"/>
  <c r="N9924" i="26"/>
  <c r="M9924" i="26"/>
  <c r="R9923" i="26"/>
  <c r="Q9923" i="26"/>
  <c r="O9923" i="26"/>
  <c r="N9923" i="26"/>
  <c r="M9923" i="26"/>
  <c r="R9922" i="26"/>
  <c r="Q9922" i="26"/>
  <c r="O9922" i="26"/>
  <c r="N9922" i="26"/>
  <c r="M9922" i="26"/>
  <c r="R9921" i="26"/>
  <c r="Q9921" i="26"/>
  <c r="O9921" i="26"/>
  <c r="N9921" i="26"/>
  <c r="M9921" i="26"/>
  <c r="R9920" i="26"/>
  <c r="Q9920" i="26"/>
  <c r="O9920" i="26"/>
  <c r="N9920" i="26"/>
  <c r="M9920" i="26"/>
  <c r="R9919" i="26"/>
  <c r="Q9919" i="26"/>
  <c r="O9919" i="26"/>
  <c r="N9919" i="26"/>
  <c r="M9919" i="26"/>
  <c r="R9918" i="26"/>
  <c r="Q9918" i="26"/>
  <c r="O9918" i="26"/>
  <c r="N9918" i="26"/>
  <c r="M9918" i="26"/>
  <c r="R9917" i="26"/>
  <c r="Q9917" i="26"/>
  <c r="O9917" i="26"/>
  <c r="N9917" i="26"/>
  <c r="M9917" i="26"/>
  <c r="R9916" i="26"/>
  <c r="Q9916" i="26"/>
  <c r="O9916" i="26"/>
  <c r="N9916" i="26"/>
  <c r="M9916" i="26"/>
  <c r="R9915" i="26"/>
  <c r="Q9915" i="26"/>
  <c r="O9915" i="26"/>
  <c r="N9915" i="26"/>
  <c r="M9915" i="26"/>
  <c r="R9914" i="26"/>
  <c r="Q9914" i="26"/>
  <c r="O9914" i="26"/>
  <c r="N9914" i="26"/>
  <c r="M9914" i="26"/>
  <c r="R9913" i="26"/>
  <c r="Q9913" i="26"/>
  <c r="O9913" i="26"/>
  <c r="N9913" i="26"/>
  <c r="M9913" i="26"/>
  <c r="R9912" i="26"/>
  <c r="Q9912" i="26"/>
  <c r="O9912" i="26"/>
  <c r="N9912" i="26"/>
  <c r="M9912" i="26"/>
  <c r="R9911" i="26"/>
  <c r="Q9911" i="26"/>
  <c r="O9911" i="26"/>
  <c r="N9911" i="26"/>
  <c r="M9911" i="26"/>
  <c r="R9910" i="26"/>
  <c r="Q9910" i="26"/>
  <c r="O9910" i="26"/>
  <c r="N9910" i="26"/>
  <c r="M9910" i="26"/>
  <c r="R9909" i="26"/>
  <c r="Q9909" i="26"/>
  <c r="O9909" i="26"/>
  <c r="N9909" i="26"/>
  <c r="M9909" i="26"/>
  <c r="R9908" i="26"/>
  <c r="Q9908" i="26"/>
  <c r="O9908" i="26"/>
  <c r="N9908" i="26"/>
  <c r="M9908" i="26"/>
  <c r="R9907" i="26"/>
  <c r="Q9907" i="26"/>
  <c r="O9907" i="26"/>
  <c r="N9907" i="26"/>
  <c r="M9907" i="26"/>
  <c r="R9906" i="26"/>
  <c r="Q9906" i="26"/>
  <c r="O9906" i="26"/>
  <c r="N9906" i="26"/>
  <c r="M9906" i="26"/>
  <c r="R9905" i="26"/>
  <c r="Q9905" i="26"/>
  <c r="O9905" i="26"/>
  <c r="N9905" i="26"/>
  <c r="M9905" i="26"/>
  <c r="R9904" i="26"/>
  <c r="Q9904" i="26"/>
  <c r="O9904" i="26"/>
  <c r="N9904" i="26"/>
  <c r="M9904" i="26"/>
  <c r="R9903" i="26"/>
  <c r="Q9903" i="26"/>
  <c r="O9903" i="26"/>
  <c r="N9903" i="26"/>
  <c r="M9903" i="26"/>
  <c r="R9902" i="26"/>
  <c r="Q9902" i="26"/>
  <c r="O9902" i="26"/>
  <c r="N9902" i="26"/>
  <c r="M9902" i="26"/>
  <c r="R9901" i="26"/>
  <c r="Q9901" i="26"/>
  <c r="O9901" i="26"/>
  <c r="N9901" i="26"/>
  <c r="M9901" i="26"/>
  <c r="R9900" i="26"/>
  <c r="Q9900" i="26"/>
  <c r="O9900" i="26"/>
  <c r="N9900" i="26"/>
  <c r="M9900" i="26"/>
  <c r="R9899" i="26"/>
  <c r="Q9899" i="26"/>
  <c r="O9899" i="26"/>
  <c r="N9899" i="26"/>
  <c r="M9899" i="26"/>
  <c r="R9898" i="26"/>
  <c r="Q9898" i="26"/>
  <c r="O9898" i="26"/>
  <c r="N9898" i="26"/>
  <c r="M9898" i="26"/>
  <c r="R9897" i="26"/>
  <c r="Q9897" i="26"/>
  <c r="O9897" i="26"/>
  <c r="N9897" i="26"/>
  <c r="M9897" i="26"/>
  <c r="R9896" i="26"/>
  <c r="Q9896" i="26"/>
  <c r="O9896" i="26"/>
  <c r="N9896" i="26"/>
  <c r="M9896" i="26"/>
  <c r="R9895" i="26"/>
  <c r="Q9895" i="26"/>
  <c r="O9895" i="26"/>
  <c r="N9895" i="26"/>
  <c r="M9895" i="26"/>
  <c r="R9894" i="26"/>
  <c r="Q9894" i="26"/>
  <c r="O9894" i="26"/>
  <c r="N9894" i="26"/>
  <c r="M9894" i="26"/>
  <c r="R9893" i="26"/>
  <c r="Q9893" i="26"/>
  <c r="O9893" i="26"/>
  <c r="N9893" i="26"/>
  <c r="M9893" i="26"/>
  <c r="R9892" i="26"/>
  <c r="Q9892" i="26"/>
  <c r="O9892" i="26"/>
  <c r="N9892" i="26"/>
  <c r="M9892" i="26"/>
  <c r="R9891" i="26"/>
  <c r="Q9891" i="26"/>
  <c r="O9891" i="26"/>
  <c r="N9891" i="26"/>
  <c r="M9891" i="26"/>
  <c r="R9890" i="26"/>
  <c r="Q9890" i="26"/>
  <c r="O9890" i="26"/>
  <c r="N9890" i="26"/>
  <c r="M9890" i="26"/>
  <c r="R9889" i="26"/>
  <c r="Q9889" i="26"/>
  <c r="O9889" i="26"/>
  <c r="N9889" i="26"/>
  <c r="M9889" i="26"/>
  <c r="R9888" i="26"/>
  <c r="Q9888" i="26"/>
  <c r="O9888" i="26"/>
  <c r="N9888" i="26"/>
  <c r="M9888" i="26"/>
  <c r="R9887" i="26"/>
  <c r="Q9887" i="26"/>
  <c r="O9887" i="26"/>
  <c r="N9887" i="26"/>
  <c r="M9887" i="26"/>
  <c r="R9886" i="26"/>
  <c r="Q9886" i="26"/>
  <c r="O9886" i="26"/>
  <c r="N9886" i="26"/>
  <c r="M9886" i="26"/>
  <c r="R9885" i="26"/>
  <c r="Q9885" i="26"/>
  <c r="O9885" i="26"/>
  <c r="N9885" i="26"/>
  <c r="M9885" i="26"/>
  <c r="R9884" i="26"/>
  <c r="Q9884" i="26"/>
  <c r="O9884" i="26"/>
  <c r="N9884" i="26"/>
  <c r="M9884" i="26"/>
  <c r="R9883" i="26"/>
  <c r="Q9883" i="26"/>
  <c r="O9883" i="26"/>
  <c r="N9883" i="26"/>
  <c r="M9883" i="26"/>
  <c r="R9882" i="26"/>
  <c r="Q9882" i="26"/>
  <c r="O9882" i="26"/>
  <c r="N9882" i="26"/>
  <c r="M9882" i="26"/>
  <c r="R9881" i="26"/>
  <c r="Q9881" i="26"/>
  <c r="O9881" i="26"/>
  <c r="N9881" i="26"/>
  <c r="M9881" i="26"/>
  <c r="R9880" i="26"/>
  <c r="Q9880" i="26"/>
  <c r="O9880" i="26"/>
  <c r="N9880" i="26"/>
  <c r="M9880" i="26"/>
  <c r="R9879" i="26"/>
  <c r="Q9879" i="26"/>
  <c r="O9879" i="26"/>
  <c r="N9879" i="26"/>
  <c r="M9879" i="26"/>
  <c r="R9878" i="26"/>
  <c r="Q9878" i="26"/>
  <c r="O9878" i="26"/>
  <c r="N9878" i="26"/>
  <c r="M9878" i="26"/>
  <c r="R9877" i="26"/>
  <c r="Q9877" i="26"/>
  <c r="O9877" i="26"/>
  <c r="N9877" i="26"/>
  <c r="M9877" i="26"/>
  <c r="R9876" i="26"/>
  <c r="Q9876" i="26"/>
  <c r="O9876" i="26"/>
  <c r="N9876" i="26"/>
  <c r="M9876" i="26"/>
  <c r="R9875" i="26"/>
  <c r="Q9875" i="26"/>
  <c r="O9875" i="26"/>
  <c r="N9875" i="26"/>
  <c r="M9875" i="26"/>
  <c r="R9874" i="26"/>
  <c r="Q9874" i="26"/>
  <c r="O9874" i="26"/>
  <c r="N9874" i="26"/>
  <c r="M9874" i="26"/>
  <c r="R9873" i="26"/>
  <c r="Q9873" i="26"/>
  <c r="O9873" i="26"/>
  <c r="N9873" i="26"/>
  <c r="M9873" i="26"/>
  <c r="R9872" i="26"/>
  <c r="Q9872" i="26"/>
  <c r="O9872" i="26"/>
  <c r="N9872" i="26"/>
  <c r="M9872" i="26"/>
  <c r="R9871" i="26"/>
  <c r="Q9871" i="26"/>
  <c r="O9871" i="26"/>
  <c r="N9871" i="26"/>
  <c r="M9871" i="26"/>
  <c r="R9870" i="26"/>
  <c r="Q9870" i="26"/>
  <c r="O9870" i="26"/>
  <c r="N9870" i="26"/>
  <c r="M9870" i="26"/>
  <c r="R9869" i="26"/>
  <c r="Q9869" i="26"/>
  <c r="O9869" i="26"/>
  <c r="N9869" i="26"/>
  <c r="M9869" i="26"/>
  <c r="R9868" i="26"/>
  <c r="Q9868" i="26"/>
  <c r="O9868" i="26"/>
  <c r="N9868" i="26"/>
  <c r="M9868" i="26"/>
  <c r="R9867" i="26"/>
  <c r="Q9867" i="26"/>
  <c r="O9867" i="26"/>
  <c r="N9867" i="26"/>
  <c r="M9867" i="26"/>
  <c r="R9866" i="26"/>
  <c r="Q9866" i="26"/>
  <c r="O9866" i="26"/>
  <c r="N9866" i="26"/>
  <c r="M9866" i="26"/>
  <c r="R9865" i="26"/>
  <c r="Q9865" i="26"/>
  <c r="O9865" i="26"/>
  <c r="N9865" i="26"/>
  <c r="M9865" i="26"/>
  <c r="R9864" i="26"/>
  <c r="Q9864" i="26"/>
  <c r="O9864" i="26"/>
  <c r="N9864" i="26"/>
  <c r="M9864" i="26"/>
  <c r="R9863" i="26"/>
  <c r="Q9863" i="26"/>
  <c r="O9863" i="26"/>
  <c r="N9863" i="26"/>
  <c r="M9863" i="26"/>
  <c r="R9862" i="26"/>
  <c r="Q9862" i="26"/>
  <c r="O9862" i="26"/>
  <c r="N9862" i="26"/>
  <c r="M9862" i="26"/>
  <c r="R9861" i="26"/>
  <c r="Q9861" i="26"/>
  <c r="O9861" i="26"/>
  <c r="N9861" i="26"/>
  <c r="M9861" i="26"/>
  <c r="R9860" i="26"/>
  <c r="Q9860" i="26"/>
  <c r="O9860" i="26"/>
  <c r="N9860" i="26"/>
  <c r="M9860" i="26"/>
  <c r="R9859" i="26"/>
  <c r="Q9859" i="26"/>
  <c r="O9859" i="26"/>
  <c r="N9859" i="26"/>
  <c r="M9859" i="26"/>
  <c r="R9858" i="26"/>
  <c r="Q9858" i="26"/>
  <c r="O9858" i="26"/>
  <c r="N9858" i="26"/>
  <c r="M9858" i="26"/>
  <c r="R9857" i="26"/>
  <c r="Q9857" i="26"/>
  <c r="O9857" i="26"/>
  <c r="N9857" i="26"/>
  <c r="M9857" i="26"/>
  <c r="R9856" i="26"/>
  <c r="Q9856" i="26"/>
  <c r="O9856" i="26"/>
  <c r="N9856" i="26"/>
  <c r="M9856" i="26"/>
  <c r="R9855" i="26"/>
  <c r="Q9855" i="26"/>
  <c r="O9855" i="26"/>
  <c r="N9855" i="26"/>
  <c r="M9855" i="26"/>
  <c r="R9854" i="26"/>
  <c r="Q9854" i="26"/>
  <c r="O9854" i="26"/>
  <c r="N9854" i="26"/>
  <c r="M9854" i="26"/>
  <c r="R9853" i="26"/>
  <c r="Q9853" i="26"/>
  <c r="O9853" i="26"/>
  <c r="N9853" i="26"/>
  <c r="M9853" i="26"/>
  <c r="R9852" i="26"/>
  <c r="Q9852" i="26"/>
  <c r="O9852" i="26"/>
  <c r="N9852" i="26"/>
  <c r="M9852" i="26"/>
  <c r="R9851" i="26"/>
  <c r="Q9851" i="26"/>
  <c r="O9851" i="26"/>
  <c r="N9851" i="26"/>
  <c r="M9851" i="26"/>
  <c r="R9850" i="26"/>
  <c r="Q9850" i="26"/>
  <c r="O9850" i="26"/>
  <c r="N9850" i="26"/>
  <c r="M9850" i="26"/>
  <c r="R9849" i="26"/>
  <c r="Q9849" i="26"/>
  <c r="O9849" i="26"/>
  <c r="N9849" i="26"/>
  <c r="M9849" i="26"/>
  <c r="R9848" i="26"/>
  <c r="Q9848" i="26"/>
  <c r="O9848" i="26"/>
  <c r="N9848" i="26"/>
  <c r="M9848" i="26"/>
  <c r="R9847" i="26"/>
  <c r="Q9847" i="26"/>
  <c r="O9847" i="26"/>
  <c r="N9847" i="26"/>
  <c r="M9847" i="26"/>
  <c r="R9846" i="26"/>
  <c r="Q9846" i="26"/>
  <c r="O9846" i="26"/>
  <c r="N9846" i="26"/>
  <c r="M9846" i="26"/>
  <c r="R9845" i="26"/>
  <c r="Q9845" i="26"/>
  <c r="O9845" i="26"/>
  <c r="N9845" i="26"/>
  <c r="M9845" i="26"/>
  <c r="R9844" i="26"/>
  <c r="Q9844" i="26"/>
  <c r="O9844" i="26"/>
  <c r="N9844" i="26"/>
  <c r="M9844" i="26"/>
  <c r="R9843" i="26"/>
  <c r="Q9843" i="26"/>
  <c r="O9843" i="26"/>
  <c r="N9843" i="26"/>
  <c r="M9843" i="26"/>
  <c r="R9842" i="26"/>
  <c r="Q9842" i="26"/>
  <c r="O9842" i="26"/>
  <c r="N9842" i="26"/>
  <c r="M9842" i="26"/>
  <c r="R9841" i="26"/>
  <c r="Q9841" i="26"/>
  <c r="O9841" i="26"/>
  <c r="N9841" i="26"/>
  <c r="M9841" i="26"/>
  <c r="R9840" i="26"/>
  <c r="Q9840" i="26"/>
  <c r="O9840" i="26"/>
  <c r="N9840" i="26"/>
  <c r="M9840" i="26"/>
  <c r="R9839" i="26"/>
  <c r="Q9839" i="26"/>
  <c r="O9839" i="26"/>
  <c r="N9839" i="26"/>
  <c r="M9839" i="26"/>
  <c r="R9838" i="26"/>
  <c r="Q9838" i="26"/>
  <c r="O9838" i="26"/>
  <c r="N9838" i="26"/>
  <c r="M9838" i="26"/>
  <c r="R9837" i="26"/>
  <c r="Q9837" i="26"/>
  <c r="O9837" i="26"/>
  <c r="N9837" i="26"/>
  <c r="M9837" i="26"/>
  <c r="R9836" i="26"/>
  <c r="Q9836" i="26"/>
  <c r="O9836" i="26"/>
  <c r="N9836" i="26"/>
  <c r="M9836" i="26"/>
  <c r="R9835" i="26"/>
  <c r="Q9835" i="26"/>
  <c r="O9835" i="26"/>
  <c r="N9835" i="26"/>
  <c r="M9835" i="26"/>
  <c r="R9834" i="26"/>
  <c r="Q9834" i="26"/>
  <c r="O9834" i="26"/>
  <c r="N9834" i="26"/>
  <c r="M9834" i="26"/>
  <c r="R9833" i="26"/>
  <c r="Q9833" i="26"/>
  <c r="O9833" i="26"/>
  <c r="N9833" i="26"/>
  <c r="M9833" i="26"/>
  <c r="R9832" i="26"/>
  <c r="Q9832" i="26"/>
  <c r="O9832" i="26"/>
  <c r="N9832" i="26"/>
  <c r="M9832" i="26"/>
  <c r="R9831" i="26"/>
  <c r="Q9831" i="26"/>
  <c r="O9831" i="26"/>
  <c r="N9831" i="26"/>
  <c r="M9831" i="26"/>
  <c r="R9830" i="26"/>
  <c r="Q9830" i="26"/>
  <c r="O9830" i="26"/>
  <c r="N9830" i="26"/>
  <c r="M9830" i="26"/>
  <c r="R9829" i="26"/>
  <c r="Q9829" i="26"/>
  <c r="O9829" i="26"/>
  <c r="N9829" i="26"/>
  <c r="M9829" i="26"/>
  <c r="R9828" i="26"/>
  <c r="Q9828" i="26"/>
  <c r="O9828" i="26"/>
  <c r="N9828" i="26"/>
  <c r="M9828" i="26"/>
  <c r="R9827" i="26"/>
  <c r="Q9827" i="26"/>
  <c r="O9827" i="26"/>
  <c r="N9827" i="26"/>
  <c r="M9827" i="26"/>
  <c r="R9826" i="26"/>
  <c r="Q9826" i="26"/>
  <c r="O9826" i="26"/>
  <c r="N9826" i="26"/>
  <c r="M9826" i="26"/>
  <c r="R9825" i="26"/>
  <c r="Q9825" i="26"/>
  <c r="O9825" i="26"/>
  <c r="N9825" i="26"/>
  <c r="M9825" i="26"/>
  <c r="R9824" i="26"/>
  <c r="Q9824" i="26"/>
  <c r="O9824" i="26"/>
  <c r="N9824" i="26"/>
  <c r="M9824" i="26"/>
  <c r="R9823" i="26"/>
  <c r="Q9823" i="26"/>
  <c r="O9823" i="26"/>
  <c r="N9823" i="26"/>
  <c r="M9823" i="26"/>
  <c r="R9822" i="26"/>
  <c r="Q9822" i="26"/>
  <c r="O9822" i="26"/>
  <c r="N9822" i="26"/>
  <c r="M9822" i="26"/>
  <c r="R9821" i="26"/>
  <c r="Q9821" i="26"/>
  <c r="O9821" i="26"/>
  <c r="N9821" i="26"/>
  <c r="M9821" i="26"/>
  <c r="R9820" i="26"/>
  <c r="Q9820" i="26"/>
  <c r="O9820" i="26"/>
  <c r="N9820" i="26"/>
  <c r="M9820" i="26"/>
  <c r="R9819" i="26"/>
  <c r="Q9819" i="26"/>
  <c r="O9819" i="26"/>
  <c r="N9819" i="26"/>
  <c r="M9819" i="26"/>
  <c r="R9818" i="26"/>
  <c r="Q9818" i="26"/>
  <c r="O9818" i="26"/>
  <c r="N9818" i="26"/>
  <c r="M9818" i="26"/>
  <c r="R9817" i="26"/>
  <c r="Q9817" i="26"/>
  <c r="O9817" i="26"/>
  <c r="N9817" i="26"/>
  <c r="M9817" i="26"/>
  <c r="R9816" i="26"/>
  <c r="Q9816" i="26"/>
  <c r="O9816" i="26"/>
  <c r="N9816" i="26"/>
  <c r="M9816" i="26"/>
  <c r="R9815" i="26"/>
  <c r="Q9815" i="26"/>
  <c r="O9815" i="26"/>
  <c r="N9815" i="26"/>
  <c r="M9815" i="26"/>
  <c r="R9814" i="26"/>
  <c r="Q9814" i="26"/>
  <c r="O9814" i="26"/>
  <c r="N9814" i="26"/>
  <c r="M9814" i="26"/>
  <c r="R9813" i="26"/>
  <c r="Q9813" i="26"/>
  <c r="O9813" i="26"/>
  <c r="N9813" i="26"/>
  <c r="M9813" i="26"/>
  <c r="R9812" i="26"/>
  <c r="Q9812" i="26"/>
  <c r="O9812" i="26"/>
  <c r="N9812" i="26"/>
  <c r="M9812" i="26"/>
  <c r="R9811" i="26"/>
  <c r="Q9811" i="26"/>
  <c r="O9811" i="26"/>
  <c r="N9811" i="26"/>
  <c r="M9811" i="26"/>
  <c r="R9810" i="26"/>
  <c r="Q9810" i="26"/>
  <c r="O9810" i="26"/>
  <c r="N9810" i="26"/>
  <c r="M9810" i="26"/>
  <c r="R9809" i="26"/>
  <c r="Q9809" i="26"/>
  <c r="O9809" i="26"/>
  <c r="N9809" i="26"/>
  <c r="M9809" i="26"/>
  <c r="R9808" i="26"/>
  <c r="Q9808" i="26"/>
  <c r="O9808" i="26"/>
  <c r="N9808" i="26"/>
  <c r="M9808" i="26"/>
  <c r="R9807" i="26"/>
  <c r="Q9807" i="26"/>
  <c r="O9807" i="26"/>
  <c r="N9807" i="26"/>
  <c r="M9807" i="26"/>
  <c r="R9806" i="26"/>
  <c r="Q9806" i="26"/>
  <c r="O9806" i="26"/>
  <c r="N9806" i="26"/>
  <c r="M9806" i="26"/>
  <c r="R9805" i="26"/>
  <c r="Q9805" i="26"/>
  <c r="O9805" i="26"/>
  <c r="N9805" i="26"/>
  <c r="M9805" i="26"/>
  <c r="R9804" i="26"/>
  <c r="Q9804" i="26"/>
  <c r="O9804" i="26"/>
  <c r="N9804" i="26"/>
  <c r="M9804" i="26"/>
  <c r="R9803" i="26"/>
  <c r="Q9803" i="26"/>
  <c r="O9803" i="26"/>
  <c r="N9803" i="26"/>
  <c r="M9803" i="26"/>
  <c r="R9802" i="26"/>
  <c r="Q9802" i="26"/>
  <c r="O9802" i="26"/>
  <c r="N9802" i="26"/>
  <c r="M9802" i="26"/>
  <c r="R9801" i="26"/>
  <c r="Q9801" i="26"/>
  <c r="O9801" i="26"/>
  <c r="N9801" i="26"/>
  <c r="M9801" i="26"/>
  <c r="R9800" i="26"/>
  <c r="Q9800" i="26"/>
  <c r="O9800" i="26"/>
  <c r="N9800" i="26"/>
  <c r="M9800" i="26"/>
  <c r="R9799" i="26"/>
  <c r="Q9799" i="26"/>
  <c r="O9799" i="26"/>
  <c r="N9799" i="26"/>
  <c r="M9799" i="26"/>
  <c r="R9798" i="26"/>
  <c r="Q9798" i="26"/>
  <c r="O9798" i="26"/>
  <c r="N9798" i="26"/>
  <c r="M9798" i="26"/>
  <c r="R9797" i="26"/>
  <c r="Q9797" i="26"/>
  <c r="O9797" i="26"/>
  <c r="N9797" i="26"/>
  <c r="M9797" i="26"/>
  <c r="R9796" i="26"/>
  <c r="Q9796" i="26"/>
  <c r="O9796" i="26"/>
  <c r="N9796" i="26"/>
  <c r="M9796" i="26"/>
  <c r="R9795" i="26"/>
  <c r="Q9795" i="26"/>
  <c r="O9795" i="26"/>
  <c r="N9795" i="26"/>
  <c r="M9795" i="26"/>
  <c r="R9794" i="26"/>
  <c r="Q9794" i="26"/>
  <c r="O9794" i="26"/>
  <c r="N9794" i="26"/>
  <c r="M9794" i="26"/>
  <c r="R9793" i="26"/>
  <c r="Q9793" i="26"/>
  <c r="O9793" i="26"/>
  <c r="N9793" i="26"/>
  <c r="M9793" i="26"/>
  <c r="R9792" i="26"/>
  <c r="Q9792" i="26"/>
  <c r="O9792" i="26"/>
  <c r="N9792" i="26"/>
  <c r="M9792" i="26"/>
  <c r="R9791" i="26"/>
  <c r="Q9791" i="26"/>
  <c r="O9791" i="26"/>
  <c r="N9791" i="26"/>
  <c r="M9791" i="26"/>
  <c r="R9790" i="26"/>
  <c r="Q9790" i="26"/>
  <c r="O9790" i="26"/>
  <c r="N9790" i="26"/>
  <c r="M9790" i="26"/>
  <c r="R9789" i="26"/>
  <c r="Q9789" i="26"/>
  <c r="O9789" i="26"/>
  <c r="N9789" i="26"/>
  <c r="M9789" i="26"/>
  <c r="R9788" i="26"/>
  <c r="Q9788" i="26"/>
  <c r="O9788" i="26"/>
  <c r="N9788" i="26"/>
  <c r="M9788" i="26"/>
  <c r="R9787" i="26"/>
  <c r="Q9787" i="26"/>
  <c r="O9787" i="26"/>
  <c r="N9787" i="26"/>
  <c r="M9787" i="26"/>
  <c r="R9786" i="26"/>
  <c r="Q9786" i="26"/>
  <c r="O9786" i="26"/>
  <c r="N9786" i="26"/>
  <c r="M9786" i="26"/>
  <c r="R9785" i="26"/>
  <c r="Q9785" i="26"/>
  <c r="O9785" i="26"/>
  <c r="N9785" i="26"/>
  <c r="M9785" i="26"/>
  <c r="R9784" i="26"/>
  <c r="Q9784" i="26"/>
  <c r="O9784" i="26"/>
  <c r="N9784" i="26"/>
  <c r="M9784" i="26"/>
  <c r="R9783" i="26"/>
  <c r="Q9783" i="26"/>
  <c r="O9783" i="26"/>
  <c r="N9783" i="26"/>
  <c r="M9783" i="26"/>
  <c r="R9782" i="26"/>
  <c r="Q9782" i="26"/>
  <c r="O9782" i="26"/>
  <c r="N9782" i="26"/>
  <c r="M9782" i="26"/>
  <c r="R9781" i="26"/>
  <c r="Q9781" i="26"/>
  <c r="O9781" i="26"/>
  <c r="N9781" i="26"/>
  <c r="M9781" i="26"/>
  <c r="R9780" i="26"/>
  <c r="Q9780" i="26"/>
  <c r="O9780" i="26"/>
  <c r="N9780" i="26"/>
  <c r="M9780" i="26"/>
  <c r="R9779" i="26"/>
  <c r="Q9779" i="26"/>
  <c r="O9779" i="26"/>
  <c r="N9779" i="26"/>
  <c r="M9779" i="26"/>
  <c r="R9778" i="26"/>
  <c r="Q9778" i="26"/>
  <c r="O9778" i="26"/>
  <c r="N9778" i="26"/>
  <c r="M9778" i="26"/>
  <c r="R9777" i="26"/>
  <c r="Q9777" i="26"/>
  <c r="O9777" i="26"/>
  <c r="N9777" i="26"/>
  <c r="M9777" i="26"/>
  <c r="R9776" i="26"/>
  <c r="Q9776" i="26"/>
  <c r="O9776" i="26"/>
  <c r="N9776" i="26"/>
  <c r="M9776" i="26"/>
  <c r="R9775" i="26"/>
  <c r="Q9775" i="26"/>
  <c r="O9775" i="26"/>
  <c r="N9775" i="26"/>
  <c r="M9775" i="26"/>
  <c r="R9774" i="26"/>
  <c r="Q9774" i="26"/>
  <c r="O9774" i="26"/>
  <c r="N9774" i="26"/>
  <c r="M9774" i="26"/>
  <c r="R9773" i="26"/>
  <c r="Q9773" i="26"/>
  <c r="O9773" i="26"/>
  <c r="N9773" i="26"/>
  <c r="M9773" i="26"/>
  <c r="R9772" i="26"/>
  <c r="Q9772" i="26"/>
  <c r="O9772" i="26"/>
  <c r="N9772" i="26"/>
  <c r="M9772" i="26"/>
  <c r="R9771" i="26"/>
  <c r="Q9771" i="26"/>
  <c r="O9771" i="26"/>
  <c r="N9771" i="26"/>
  <c r="M9771" i="26"/>
  <c r="R9770" i="26"/>
  <c r="Q9770" i="26"/>
  <c r="O9770" i="26"/>
  <c r="N9770" i="26"/>
  <c r="M9770" i="26"/>
  <c r="R9769" i="26"/>
  <c r="Q9769" i="26"/>
  <c r="O9769" i="26"/>
  <c r="N9769" i="26"/>
  <c r="M9769" i="26"/>
  <c r="R9768" i="26"/>
  <c r="Q9768" i="26"/>
  <c r="O9768" i="26"/>
  <c r="N9768" i="26"/>
  <c r="M9768" i="26"/>
  <c r="R9767" i="26"/>
  <c r="Q9767" i="26"/>
  <c r="O9767" i="26"/>
  <c r="N9767" i="26"/>
  <c r="M9767" i="26"/>
  <c r="R9766" i="26"/>
  <c r="Q9766" i="26"/>
  <c r="O9766" i="26"/>
  <c r="N9766" i="26"/>
  <c r="M9766" i="26"/>
  <c r="R9765" i="26"/>
  <c r="Q9765" i="26"/>
  <c r="O9765" i="26"/>
  <c r="N9765" i="26"/>
  <c r="M9765" i="26"/>
  <c r="R9764" i="26"/>
  <c r="Q9764" i="26"/>
  <c r="O9764" i="26"/>
  <c r="N9764" i="26"/>
  <c r="M9764" i="26"/>
  <c r="R9763" i="26"/>
  <c r="Q9763" i="26"/>
  <c r="O9763" i="26"/>
  <c r="N9763" i="26"/>
  <c r="M9763" i="26"/>
  <c r="R9762" i="26"/>
  <c r="Q9762" i="26"/>
  <c r="O9762" i="26"/>
  <c r="N9762" i="26"/>
  <c r="M9762" i="26"/>
  <c r="R9761" i="26"/>
  <c r="Q9761" i="26"/>
  <c r="O9761" i="26"/>
  <c r="N9761" i="26"/>
  <c r="M9761" i="26"/>
  <c r="R9760" i="26"/>
  <c r="Q9760" i="26"/>
  <c r="O9760" i="26"/>
  <c r="N9760" i="26"/>
  <c r="M9760" i="26"/>
  <c r="R9759" i="26"/>
  <c r="Q9759" i="26"/>
  <c r="O9759" i="26"/>
  <c r="N9759" i="26"/>
  <c r="M9759" i="26"/>
  <c r="R9758" i="26"/>
  <c r="Q9758" i="26"/>
  <c r="O9758" i="26"/>
  <c r="N9758" i="26"/>
  <c r="M9758" i="26"/>
  <c r="R9757" i="26"/>
  <c r="Q9757" i="26"/>
  <c r="O9757" i="26"/>
  <c r="N9757" i="26"/>
  <c r="M9757" i="26"/>
  <c r="R9756" i="26"/>
  <c r="Q9756" i="26"/>
  <c r="O9756" i="26"/>
  <c r="N9756" i="26"/>
  <c r="M9756" i="26"/>
  <c r="R9755" i="26"/>
  <c r="Q9755" i="26"/>
  <c r="O9755" i="26"/>
  <c r="N9755" i="26"/>
  <c r="M9755" i="26"/>
  <c r="R9754" i="26"/>
  <c r="Q9754" i="26"/>
  <c r="O9754" i="26"/>
  <c r="N9754" i="26"/>
  <c r="M9754" i="26"/>
  <c r="R9753" i="26"/>
  <c r="Q9753" i="26"/>
  <c r="O9753" i="26"/>
  <c r="N9753" i="26"/>
  <c r="M9753" i="26"/>
  <c r="R9752" i="26"/>
  <c r="Q9752" i="26"/>
  <c r="O9752" i="26"/>
  <c r="N9752" i="26"/>
  <c r="M9752" i="26"/>
  <c r="R9751" i="26"/>
  <c r="Q9751" i="26"/>
  <c r="O9751" i="26"/>
  <c r="N9751" i="26"/>
  <c r="M9751" i="26"/>
  <c r="R9750" i="26"/>
  <c r="Q9750" i="26"/>
  <c r="O9750" i="26"/>
  <c r="N9750" i="26"/>
  <c r="M9750" i="26"/>
  <c r="R9749" i="26"/>
  <c r="Q9749" i="26"/>
  <c r="O9749" i="26"/>
  <c r="N9749" i="26"/>
  <c r="M9749" i="26"/>
  <c r="R9748" i="26"/>
  <c r="Q9748" i="26"/>
  <c r="O9748" i="26"/>
  <c r="N9748" i="26"/>
  <c r="M9748" i="26"/>
  <c r="R9747" i="26"/>
  <c r="Q9747" i="26"/>
  <c r="O9747" i="26"/>
  <c r="N9747" i="26"/>
  <c r="M9747" i="26"/>
  <c r="R9746" i="26"/>
  <c r="Q9746" i="26"/>
  <c r="O9746" i="26"/>
  <c r="N9746" i="26"/>
  <c r="M9746" i="26"/>
  <c r="R9745" i="26"/>
  <c r="Q9745" i="26"/>
  <c r="O9745" i="26"/>
  <c r="N9745" i="26"/>
  <c r="M9745" i="26"/>
  <c r="R9744" i="26"/>
  <c r="Q9744" i="26"/>
  <c r="O9744" i="26"/>
  <c r="N9744" i="26"/>
  <c r="M9744" i="26"/>
  <c r="R9743" i="26"/>
  <c r="Q9743" i="26"/>
  <c r="O9743" i="26"/>
  <c r="N9743" i="26"/>
  <c r="M9743" i="26"/>
  <c r="R9742" i="26"/>
  <c r="Q9742" i="26"/>
  <c r="O9742" i="26"/>
  <c r="N9742" i="26"/>
  <c r="M9742" i="26"/>
  <c r="R9741" i="26"/>
  <c r="Q9741" i="26"/>
  <c r="O9741" i="26"/>
  <c r="N9741" i="26"/>
  <c r="M9741" i="26"/>
  <c r="R9740" i="26"/>
  <c r="Q9740" i="26"/>
  <c r="O9740" i="26"/>
  <c r="N9740" i="26"/>
  <c r="M9740" i="26"/>
  <c r="R9739" i="26"/>
  <c r="Q9739" i="26"/>
  <c r="O9739" i="26"/>
  <c r="N9739" i="26"/>
  <c r="M9739" i="26"/>
  <c r="R9738" i="26"/>
  <c r="Q9738" i="26"/>
  <c r="O9738" i="26"/>
  <c r="N9738" i="26"/>
  <c r="M9738" i="26"/>
  <c r="R9737" i="26"/>
  <c r="Q9737" i="26"/>
  <c r="O9737" i="26"/>
  <c r="N9737" i="26"/>
  <c r="M9737" i="26"/>
  <c r="R9736" i="26"/>
  <c r="Q9736" i="26"/>
  <c r="O9736" i="26"/>
  <c r="N9736" i="26"/>
  <c r="M9736" i="26"/>
  <c r="R9735" i="26"/>
  <c r="Q9735" i="26"/>
  <c r="O9735" i="26"/>
  <c r="N9735" i="26"/>
  <c r="M9735" i="26"/>
  <c r="R9734" i="26"/>
  <c r="Q9734" i="26"/>
  <c r="O9734" i="26"/>
  <c r="N9734" i="26"/>
  <c r="M9734" i="26"/>
  <c r="R9733" i="26"/>
  <c r="Q9733" i="26"/>
  <c r="O9733" i="26"/>
  <c r="N9733" i="26"/>
  <c r="M9733" i="26"/>
  <c r="R9732" i="26"/>
  <c r="Q9732" i="26"/>
  <c r="O9732" i="26"/>
  <c r="N9732" i="26"/>
  <c r="M9732" i="26"/>
  <c r="R9731" i="26"/>
  <c r="Q9731" i="26"/>
  <c r="O9731" i="26"/>
  <c r="N9731" i="26"/>
  <c r="M9731" i="26"/>
  <c r="R9730" i="26"/>
  <c r="Q9730" i="26"/>
  <c r="O9730" i="26"/>
  <c r="N9730" i="26"/>
  <c r="M9730" i="26"/>
  <c r="R9729" i="26"/>
  <c r="Q9729" i="26"/>
  <c r="O9729" i="26"/>
  <c r="N9729" i="26"/>
  <c r="M9729" i="26"/>
  <c r="R9728" i="26"/>
  <c r="Q9728" i="26"/>
  <c r="O9728" i="26"/>
  <c r="N9728" i="26"/>
  <c r="M9728" i="26"/>
  <c r="R9727" i="26"/>
  <c r="Q9727" i="26"/>
  <c r="O9727" i="26"/>
  <c r="N9727" i="26"/>
  <c r="M9727" i="26"/>
  <c r="R9726" i="26"/>
  <c r="Q9726" i="26"/>
  <c r="O9726" i="26"/>
  <c r="N9726" i="26"/>
  <c r="M9726" i="26"/>
  <c r="R9725" i="26"/>
  <c r="Q9725" i="26"/>
  <c r="O9725" i="26"/>
  <c r="N9725" i="26"/>
  <c r="M9725" i="26"/>
  <c r="R9724" i="26"/>
  <c r="Q9724" i="26"/>
  <c r="O9724" i="26"/>
  <c r="N9724" i="26"/>
  <c r="M9724" i="26"/>
  <c r="R9723" i="26"/>
  <c r="Q9723" i="26"/>
  <c r="O9723" i="26"/>
  <c r="N9723" i="26"/>
  <c r="M9723" i="26"/>
  <c r="R9722" i="26"/>
  <c r="Q9722" i="26"/>
  <c r="O9722" i="26"/>
  <c r="N9722" i="26"/>
  <c r="M9722" i="26"/>
  <c r="R9721" i="26"/>
  <c r="Q9721" i="26"/>
  <c r="O9721" i="26"/>
  <c r="N9721" i="26"/>
  <c r="M9721" i="26"/>
  <c r="R9720" i="26"/>
  <c r="Q9720" i="26"/>
  <c r="O9720" i="26"/>
  <c r="N9720" i="26"/>
  <c r="M9720" i="26"/>
  <c r="R9719" i="26"/>
  <c r="Q9719" i="26"/>
  <c r="O9719" i="26"/>
  <c r="N9719" i="26"/>
  <c r="M9719" i="26"/>
  <c r="R9718" i="26"/>
  <c r="Q9718" i="26"/>
  <c r="O9718" i="26"/>
  <c r="N9718" i="26"/>
  <c r="M9718" i="26"/>
  <c r="R9717" i="26"/>
  <c r="Q9717" i="26"/>
  <c r="O9717" i="26"/>
  <c r="N9717" i="26"/>
  <c r="M9717" i="26"/>
  <c r="R9716" i="26"/>
  <c r="Q9716" i="26"/>
  <c r="O9716" i="26"/>
  <c r="N9716" i="26"/>
  <c r="M9716" i="26"/>
  <c r="R9715" i="26"/>
  <c r="Q9715" i="26"/>
  <c r="O9715" i="26"/>
  <c r="N9715" i="26"/>
  <c r="M9715" i="26"/>
  <c r="R9714" i="26"/>
  <c r="Q9714" i="26"/>
  <c r="O9714" i="26"/>
  <c r="N9714" i="26"/>
  <c r="M9714" i="26"/>
  <c r="R9713" i="26"/>
  <c r="Q9713" i="26"/>
  <c r="O9713" i="26"/>
  <c r="N9713" i="26"/>
  <c r="M9713" i="26"/>
  <c r="R9712" i="26"/>
  <c r="Q9712" i="26"/>
  <c r="O9712" i="26"/>
  <c r="N9712" i="26"/>
  <c r="M9712" i="26"/>
  <c r="R9711" i="26"/>
  <c r="Q9711" i="26"/>
  <c r="O9711" i="26"/>
  <c r="N9711" i="26"/>
  <c r="M9711" i="26"/>
  <c r="R9710" i="26"/>
  <c r="Q9710" i="26"/>
  <c r="O9710" i="26"/>
  <c r="N9710" i="26"/>
  <c r="M9710" i="26"/>
  <c r="R9709" i="26"/>
  <c r="Q9709" i="26"/>
  <c r="O9709" i="26"/>
  <c r="N9709" i="26"/>
  <c r="M9709" i="26"/>
  <c r="R9708" i="26"/>
  <c r="Q9708" i="26"/>
  <c r="O9708" i="26"/>
  <c r="N9708" i="26"/>
  <c r="M9708" i="26"/>
  <c r="R9707" i="26"/>
  <c r="Q9707" i="26"/>
  <c r="O9707" i="26"/>
  <c r="N9707" i="26"/>
  <c r="M9707" i="26"/>
  <c r="R9706" i="26"/>
  <c r="Q9706" i="26"/>
  <c r="O9706" i="26"/>
  <c r="N9706" i="26"/>
  <c r="M9706" i="26"/>
  <c r="R9705" i="26"/>
  <c r="Q9705" i="26"/>
  <c r="O9705" i="26"/>
  <c r="N9705" i="26"/>
  <c r="M9705" i="26"/>
  <c r="R9704" i="26"/>
  <c r="Q9704" i="26"/>
  <c r="O9704" i="26"/>
  <c r="N9704" i="26"/>
  <c r="M9704" i="26"/>
  <c r="R9703" i="26"/>
  <c r="Q9703" i="26"/>
  <c r="O9703" i="26"/>
  <c r="N9703" i="26"/>
  <c r="M9703" i="26"/>
  <c r="R9702" i="26"/>
  <c r="Q9702" i="26"/>
  <c r="O9702" i="26"/>
  <c r="N9702" i="26"/>
  <c r="M9702" i="26"/>
  <c r="R9701" i="26"/>
  <c r="Q9701" i="26"/>
  <c r="O9701" i="26"/>
  <c r="N9701" i="26"/>
  <c r="M9701" i="26"/>
  <c r="R9700" i="26"/>
  <c r="Q9700" i="26"/>
  <c r="O9700" i="26"/>
  <c r="N9700" i="26"/>
  <c r="M9700" i="26"/>
  <c r="R9699" i="26"/>
  <c r="Q9699" i="26"/>
  <c r="O9699" i="26"/>
  <c r="N9699" i="26"/>
  <c r="M9699" i="26"/>
  <c r="R9698" i="26"/>
  <c r="Q9698" i="26"/>
  <c r="O9698" i="26"/>
  <c r="N9698" i="26"/>
  <c r="M9698" i="26"/>
  <c r="R9697" i="26"/>
  <c r="Q9697" i="26"/>
  <c r="O9697" i="26"/>
  <c r="N9697" i="26"/>
  <c r="M9697" i="26"/>
  <c r="R9696" i="26"/>
  <c r="Q9696" i="26"/>
  <c r="O9696" i="26"/>
  <c r="N9696" i="26"/>
  <c r="M9696" i="26"/>
  <c r="R9695" i="26"/>
  <c r="Q9695" i="26"/>
  <c r="O9695" i="26"/>
  <c r="N9695" i="26"/>
  <c r="M9695" i="26"/>
  <c r="R9694" i="26"/>
  <c r="Q9694" i="26"/>
  <c r="O9694" i="26"/>
  <c r="N9694" i="26"/>
  <c r="M9694" i="26"/>
  <c r="R9693" i="26"/>
  <c r="Q9693" i="26"/>
  <c r="O9693" i="26"/>
  <c r="N9693" i="26"/>
  <c r="M9693" i="26"/>
  <c r="R9692" i="26"/>
  <c r="Q9692" i="26"/>
  <c r="O9692" i="26"/>
  <c r="N9692" i="26"/>
  <c r="M9692" i="26"/>
  <c r="R9691" i="26"/>
  <c r="Q9691" i="26"/>
  <c r="O9691" i="26"/>
  <c r="N9691" i="26"/>
  <c r="M9691" i="26"/>
  <c r="R9690" i="26"/>
  <c r="Q9690" i="26"/>
  <c r="O9690" i="26"/>
  <c r="N9690" i="26"/>
  <c r="M9690" i="26"/>
  <c r="R9689" i="26"/>
  <c r="Q9689" i="26"/>
  <c r="O9689" i="26"/>
  <c r="N9689" i="26"/>
  <c r="M9689" i="26"/>
  <c r="R9688" i="26"/>
  <c r="Q9688" i="26"/>
  <c r="O9688" i="26"/>
  <c r="N9688" i="26"/>
  <c r="M9688" i="26"/>
  <c r="R9687" i="26"/>
  <c r="Q9687" i="26"/>
  <c r="O9687" i="26"/>
  <c r="N9687" i="26"/>
  <c r="M9687" i="26"/>
  <c r="R9686" i="26"/>
  <c r="Q9686" i="26"/>
  <c r="O9686" i="26"/>
  <c r="N9686" i="26"/>
  <c r="M9686" i="26"/>
  <c r="R9685" i="26"/>
  <c r="Q9685" i="26"/>
  <c r="O9685" i="26"/>
  <c r="N9685" i="26"/>
  <c r="M9685" i="26"/>
  <c r="R9684" i="26"/>
  <c r="Q9684" i="26"/>
  <c r="O9684" i="26"/>
  <c r="N9684" i="26"/>
  <c r="M9684" i="26"/>
  <c r="R9683" i="26"/>
  <c r="Q9683" i="26"/>
  <c r="O9683" i="26"/>
  <c r="N9683" i="26"/>
  <c r="M9683" i="26"/>
  <c r="R9682" i="26"/>
  <c r="Q9682" i="26"/>
  <c r="O9682" i="26"/>
  <c r="N9682" i="26"/>
  <c r="M9682" i="26"/>
  <c r="R9681" i="26"/>
  <c r="Q9681" i="26"/>
  <c r="O9681" i="26"/>
  <c r="N9681" i="26"/>
  <c r="M9681" i="26"/>
  <c r="R9680" i="26"/>
  <c r="Q9680" i="26"/>
  <c r="O9680" i="26"/>
  <c r="N9680" i="26"/>
  <c r="M9680" i="26"/>
  <c r="R9679" i="26"/>
  <c r="Q9679" i="26"/>
  <c r="O9679" i="26"/>
  <c r="N9679" i="26"/>
  <c r="M9679" i="26"/>
  <c r="R9678" i="26"/>
  <c r="Q9678" i="26"/>
  <c r="O9678" i="26"/>
  <c r="N9678" i="26"/>
  <c r="M9678" i="26"/>
  <c r="R9677" i="26"/>
  <c r="Q9677" i="26"/>
  <c r="O9677" i="26"/>
  <c r="N9677" i="26"/>
  <c r="M9677" i="26"/>
  <c r="R9676" i="26"/>
  <c r="Q9676" i="26"/>
  <c r="O9676" i="26"/>
  <c r="N9676" i="26"/>
  <c r="M9676" i="26"/>
  <c r="R9675" i="26"/>
  <c r="Q9675" i="26"/>
  <c r="O9675" i="26"/>
  <c r="N9675" i="26"/>
  <c r="M9675" i="26"/>
  <c r="R9674" i="26"/>
  <c r="Q9674" i="26"/>
  <c r="O9674" i="26"/>
  <c r="N9674" i="26"/>
  <c r="M9674" i="26"/>
  <c r="R9673" i="26"/>
  <c r="Q9673" i="26"/>
  <c r="O9673" i="26"/>
  <c r="N9673" i="26"/>
  <c r="M9673" i="26"/>
  <c r="R9672" i="26"/>
  <c r="Q9672" i="26"/>
  <c r="O9672" i="26"/>
  <c r="N9672" i="26"/>
  <c r="M9672" i="26"/>
  <c r="R9671" i="26"/>
  <c r="Q9671" i="26"/>
  <c r="O9671" i="26"/>
  <c r="N9671" i="26"/>
  <c r="M9671" i="26"/>
  <c r="R9670" i="26"/>
  <c r="Q9670" i="26"/>
  <c r="O9670" i="26"/>
  <c r="N9670" i="26"/>
  <c r="M9670" i="26"/>
  <c r="R9669" i="26"/>
  <c r="Q9669" i="26"/>
  <c r="O9669" i="26"/>
  <c r="N9669" i="26"/>
  <c r="M9669" i="26"/>
  <c r="R9668" i="26"/>
  <c r="Q9668" i="26"/>
  <c r="O9668" i="26"/>
  <c r="N9668" i="26"/>
  <c r="M9668" i="26"/>
  <c r="R9667" i="26"/>
  <c r="Q9667" i="26"/>
  <c r="O9667" i="26"/>
  <c r="N9667" i="26"/>
  <c r="M9667" i="26"/>
  <c r="R9666" i="26"/>
  <c r="Q9666" i="26"/>
  <c r="O9666" i="26"/>
  <c r="N9666" i="26"/>
  <c r="M9666" i="26"/>
  <c r="R9665" i="26"/>
  <c r="Q9665" i="26"/>
  <c r="O9665" i="26"/>
  <c r="N9665" i="26"/>
  <c r="M9665" i="26"/>
  <c r="R9664" i="26"/>
  <c r="Q9664" i="26"/>
  <c r="O9664" i="26"/>
  <c r="N9664" i="26"/>
  <c r="M9664" i="26"/>
  <c r="R9663" i="26"/>
  <c r="Q9663" i="26"/>
  <c r="O9663" i="26"/>
  <c r="N9663" i="26"/>
  <c r="M9663" i="26"/>
  <c r="R9662" i="26"/>
  <c r="Q9662" i="26"/>
  <c r="O9662" i="26"/>
  <c r="N9662" i="26"/>
  <c r="M9662" i="26"/>
  <c r="R9661" i="26"/>
  <c r="Q9661" i="26"/>
  <c r="O9661" i="26"/>
  <c r="N9661" i="26"/>
  <c r="M9661" i="26"/>
  <c r="R9660" i="26"/>
  <c r="Q9660" i="26"/>
  <c r="O9660" i="26"/>
  <c r="N9660" i="26"/>
  <c r="M9660" i="26"/>
  <c r="R9659" i="26"/>
  <c r="Q9659" i="26"/>
  <c r="O9659" i="26"/>
  <c r="N9659" i="26"/>
  <c r="M9659" i="26"/>
  <c r="R9658" i="26"/>
  <c r="Q9658" i="26"/>
  <c r="O9658" i="26"/>
  <c r="N9658" i="26"/>
  <c r="M9658" i="26"/>
  <c r="R9657" i="26"/>
  <c r="Q9657" i="26"/>
  <c r="O9657" i="26"/>
  <c r="N9657" i="26"/>
  <c r="M9657" i="26"/>
  <c r="R9656" i="26"/>
  <c r="Q9656" i="26"/>
  <c r="O9656" i="26"/>
  <c r="N9656" i="26"/>
  <c r="M9656" i="26"/>
  <c r="R9655" i="26"/>
  <c r="Q9655" i="26"/>
  <c r="O9655" i="26"/>
  <c r="N9655" i="26"/>
  <c r="M9655" i="26"/>
  <c r="R9654" i="26"/>
  <c r="Q9654" i="26"/>
  <c r="O9654" i="26"/>
  <c r="N9654" i="26"/>
  <c r="M9654" i="26"/>
  <c r="R9653" i="26"/>
  <c r="Q9653" i="26"/>
  <c r="O9653" i="26"/>
  <c r="N9653" i="26"/>
  <c r="M9653" i="26"/>
  <c r="R9652" i="26"/>
  <c r="Q9652" i="26"/>
  <c r="O9652" i="26"/>
  <c r="N9652" i="26"/>
  <c r="M9652" i="26"/>
  <c r="R9651" i="26"/>
  <c r="Q9651" i="26"/>
  <c r="O9651" i="26"/>
  <c r="N9651" i="26"/>
  <c r="M9651" i="26"/>
  <c r="R9650" i="26"/>
  <c r="Q9650" i="26"/>
  <c r="O9650" i="26"/>
  <c r="N9650" i="26"/>
  <c r="M9650" i="26"/>
  <c r="R9649" i="26"/>
  <c r="Q9649" i="26"/>
  <c r="O9649" i="26"/>
  <c r="N9649" i="26"/>
  <c r="M9649" i="26"/>
  <c r="R9648" i="26"/>
  <c r="Q9648" i="26"/>
  <c r="O9648" i="26"/>
  <c r="N9648" i="26"/>
  <c r="M9648" i="26"/>
  <c r="R9647" i="26"/>
  <c r="Q9647" i="26"/>
  <c r="O9647" i="26"/>
  <c r="N9647" i="26"/>
  <c r="M9647" i="26"/>
  <c r="R9646" i="26"/>
  <c r="Q9646" i="26"/>
  <c r="O9646" i="26"/>
  <c r="N9646" i="26"/>
  <c r="M9646" i="26"/>
  <c r="R9645" i="26"/>
  <c r="Q9645" i="26"/>
  <c r="O9645" i="26"/>
  <c r="N9645" i="26"/>
  <c r="M9645" i="26"/>
  <c r="R9644" i="26"/>
  <c r="Q9644" i="26"/>
  <c r="O9644" i="26"/>
  <c r="N9644" i="26"/>
  <c r="M9644" i="26"/>
  <c r="R9643" i="26"/>
  <c r="Q9643" i="26"/>
  <c r="O9643" i="26"/>
  <c r="N9643" i="26"/>
  <c r="M9643" i="26"/>
  <c r="R9642" i="26"/>
  <c r="Q9642" i="26"/>
  <c r="O9642" i="26"/>
  <c r="N9642" i="26"/>
  <c r="M9642" i="26"/>
  <c r="R9641" i="26"/>
  <c r="Q9641" i="26"/>
  <c r="O9641" i="26"/>
  <c r="N9641" i="26"/>
  <c r="M9641" i="26"/>
  <c r="R9640" i="26"/>
  <c r="Q9640" i="26"/>
  <c r="O9640" i="26"/>
  <c r="N9640" i="26"/>
  <c r="M9640" i="26"/>
  <c r="R9639" i="26"/>
  <c r="Q9639" i="26"/>
  <c r="O9639" i="26"/>
  <c r="N9639" i="26"/>
  <c r="M9639" i="26"/>
  <c r="R9638" i="26"/>
  <c r="Q9638" i="26"/>
  <c r="O9638" i="26"/>
  <c r="N9638" i="26"/>
  <c r="M9638" i="26"/>
  <c r="R9637" i="26"/>
  <c r="Q9637" i="26"/>
  <c r="O9637" i="26"/>
  <c r="N9637" i="26"/>
  <c r="M9637" i="26"/>
  <c r="R9636" i="26"/>
  <c r="Q9636" i="26"/>
  <c r="O9636" i="26"/>
  <c r="N9636" i="26"/>
  <c r="M9636" i="26"/>
  <c r="R9635" i="26"/>
  <c r="Q9635" i="26"/>
  <c r="O9635" i="26"/>
  <c r="N9635" i="26"/>
  <c r="M9635" i="26"/>
  <c r="R9634" i="26"/>
  <c r="Q9634" i="26"/>
  <c r="O9634" i="26"/>
  <c r="N9634" i="26"/>
  <c r="M9634" i="26"/>
  <c r="R9633" i="26"/>
  <c r="Q9633" i="26"/>
  <c r="O9633" i="26"/>
  <c r="N9633" i="26"/>
  <c r="M9633" i="26"/>
  <c r="R9632" i="26"/>
  <c r="Q9632" i="26"/>
  <c r="O9632" i="26"/>
  <c r="N9632" i="26"/>
  <c r="M9632" i="26"/>
  <c r="R9631" i="26"/>
  <c r="Q9631" i="26"/>
  <c r="O9631" i="26"/>
  <c r="N9631" i="26"/>
  <c r="M9631" i="26"/>
  <c r="R9630" i="26"/>
  <c r="Q9630" i="26"/>
  <c r="O9630" i="26"/>
  <c r="N9630" i="26"/>
  <c r="M9630" i="26"/>
  <c r="R9629" i="26"/>
  <c r="Q9629" i="26"/>
  <c r="O9629" i="26"/>
  <c r="N9629" i="26"/>
  <c r="M9629" i="26"/>
  <c r="R9628" i="26"/>
  <c r="Q9628" i="26"/>
  <c r="O9628" i="26"/>
  <c r="N9628" i="26"/>
  <c r="M9628" i="26"/>
  <c r="R9627" i="26"/>
  <c r="Q9627" i="26"/>
  <c r="O9627" i="26"/>
  <c r="N9627" i="26"/>
  <c r="M9627" i="26"/>
  <c r="R9626" i="26"/>
  <c r="Q9626" i="26"/>
  <c r="O9626" i="26"/>
  <c r="N9626" i="26"/>
  <c r="M9626" i="26"/>
  <c r="R9625" i="26"/>
  <c r="Q9625" i="26"/>
  <c r="O9625" i="26"/>
  <c r="N9625" i="26"/>
  <c r="M9625" i="26"/>
  <c r="R9624" i="26"/>
  <c r="Q9624" i="26"/>
  <c r="O9624" i="26"/>
  <c r="N9624" i="26"/>
  <c r="M9624" i="26"/>
  <c r="R9623" i="26"/>
  <c r="Q9623" i="26"/>
  <c r="O9623" i="26"/>
  <c r="N9623" i="26"/>
  <c r="M9623" i="26"/>
  <c r="R9622" i="26"/>
  <c r="Q9622" i="26"/>
  <c r="O9622" i="26"/>
  <c r="N9622" i="26"/>
  <c r="M9622" i="26"/>
  <c r="R9621" i="26"/>
  <c r="Q9621" i="26"/>
  <c r="O9621" i="26"/>
  <c r="N9621" i="26"/>
  <c r="M9621" i="26"/>
  <c r="R9620" i="26"/>
  <c r="Q9620" i="26"/>
  <c r="O9620" i="26"/>
  <c r="N9620" i="26"/>
  <c r="M9620" i="26"/>
  <c r="R9619" i="26"/>
  <c r="Q9619" i="26"/>
  <c r="O9619" i="26"/>
  <c r="N9619" i="26"/>
  <c r="M9619" i="26"/>
  <c r="R9618" i="26"/>
  <c r="Q9618" i="26"/>
  <c r="O9618" i="26"/>
  <c r="N9618" i="26"/>
  <c r="M9618" i="26"/>
  <c r="R9617" i="26"/>
  <c r="Q9617" i="26"/>
  <c r="O9617" i="26"/>
  <c r="N9617" i="26"/>
  <c r="M9617" i="26"/>
  <c r="R9616" i="26"/>
  <c r="Q9616" i="26"/>
  <c r="O9616" i="26"/>
  <c r="N9616" i="26"/>
  <c r="M9616" i="26"/>
  <c r="R9615" i="26"/>
  <c r="Q9615" i="26"/>
  <c r="O9615" i="26"/>
  <c r="N9615" i="26"/>
  <c r="M9615" i="26"/>
  <c r="R9614" i="26"/>
  <c r="Q9614" i="26"/>
  <c r="O9614" i="26"/>
  <c r="N9614" i="26"/>
  <c r="M9614" i="26"/>
  <c r="R9613" i="26"/>
  <c r="Q9613" i="26"/>
  <c r="O9613" i="26"/>
  <c r="N9613" i="26"/>
  <c r="M9613" i="26"/>
  <c r="R9612" i="26"/>
  <c r="Q9612" i="26"/>
  <c r="O9612" i="26"/>
  <c r="N9612" i="26"/>
  <c r="M9612" i="26"/>
  <c r="R9611" i="26"/>
  <c r="Q9611" i="26"/>
  <c r="O9611" i="26"/>
  <c r="N9611" i="26"/>
  <c r="M9611" i="26"/>
  <c r="R9610" i="26"/>
  <c r="Q9610" i="26"/>
  <c r="O9610" i="26"/>
  <c r="N9610" i="26"/>
  <c r="M9610" i="26"/>
  <c r="R9609" i="26"/>
  <c r="Q9609" i="26"/>
  <c r="O9609" i="26"/>
  <c r="N9609" i="26"/>
  <c r="M9609" i="26"/>
  <c r="R9608" i="26"/>
  <c r="Q9608" i="26"/>
  <c r="O9608" i="26"/>
  <c r="N9608" i="26"/>
  <c r="M9608" i="26"/>
  <c r="R9607" i="26"/>
  <c r="Q9607" i="26"/>
  <c r="O9607" i="26"/>
  <c r="N9607" i="26"/>
  <c r="M9607" i="26"/>
  <c r="R9606" i="26"/>
  <c r="Q9606" i="26"/>
  <c r="O9606" i="26"/>
  <c r="N9606" i="26"/>
  <c r="M9606" i="26"/>
  <c r="R9605" i="26"/>
  <c r="Q9605" i="26"/>
  <c r="O9605" i="26"/>
  <c r="N9605" i="26"/>
  <c r="M9605" i="26"/>
  <c r="R9604" i="26"/>
  <c r="Q9604" i="26"/>
  <c r="O9604" i="26"/>
  <c r="N9604" i="26"/>
  <c r="M9604" i="26"/>
  <c r="R9603" i="26"/>
  <c r="Q9603" i="26"/>
  <c r="O9603" i="26"/>
  <c r="N9603" i="26"/>
  <c r="M9603" i="26"/>
  <c r="R9602" i="26"/>
  <c r="Q9602" i="26"/>
  <c r="O9602" i="26"/>
  <c r="N9602" i="26"/>
  <c r="M9602" i="26"/>
  <c r="R9601" i="26"/>
  <c r="Q9601" i="26"/>
  <c r="O9601" i="26"/>
  <c r="N9601" i="26"/>
  <c r="M9601" i="26"/>
  <c r="R9600" i="26"/>
  <c r="Q9600" i="26"/>
  <c r="O9600" i="26"/>
  <c r="N9600" i="26"/>
  <c r="M9600" i="26"/>
  <c r="R9599" i="26"/>
  <c r="Q9599" i="26"/>
  <c r="O9599" i="26"/>
  <c r="N9599" i="26"/>
  <c r="M9599" i="26"/>
  <c r="R9598" i="26"/>
  <c r="Q9598" i="26"/>
  <c r="O9598" i="26"/>
  <c r="N9598" i="26"/>
  <c r="M9598" i="26"/>
  <c r="R9597" i="26"/>
  <c r="Q9597" i="26"/>
  <c r="O9597" i="26"/>
  <c r="N9597" i="26"/>
  <c r="M9597" i="26"/>
  <c r="R9596" i="26"/>
  <c r="Q9596" i="26"/>
  <c r="O9596" i="26"/>
  <c r="N9596" i="26"/>
  <c r="M9596" i="26"/>
  <c r="R9595" i="26"/>
  <c r="Q9595" i="26"/>
  <c r="O9595" i="26"/>
  <c r="N9595" i="26"/>
  <c r="M9595" i="26"/>
  <c r="R9594" i="26"/>
  <c r="Q9594" i="26"/>
  <c r="O9594" i="26"/>
  <c r="N9594" i="26"/>
  <c r="M9594" i="26"/>
  <c r="R9593" i="26"/>
  <c r="Q9593" i="26"/>
  <c r="O9593" i="26"/>
  <c r="N9593" i="26"/>
  <c r="M9593" i="26"/>
  <c r="R9592" i="26"/>
  <c r="Q9592" i="26"/>
  <c r="O9592" i="26"/>
  <c r="N9592" i="26"/>
  <c r="M9592" i="26"/>
  <c r="R9591" i="26"/>
  <c r="Q9591" i="26"/>
  <c r="O9591" i="26"/>
  <c r="N9591" i="26"/>
  <c r="M9591" i="26"/>
  <c r="R9590" i="26"/>
  <c r="Q9590" i="26"/>
  <c r="O9590" i="26"/>
  <c r="N9590" i="26"/>
  <c r="M9590" i="26"/>
  <c r="R9589" i="26"/>
  <c r="Q9589" i="26"/>
  <c r="O9589" i="26"/>
  <c r="N9589" i="26"/>
  <c r="M9589" i="26"/>
  <c r="R9588" i="26"/>
  <c r="Q9588" i="26"/>
  <c r="O9588" i="26"/>
  <c r="N9588" i="26"/>
  <c r="M9588" i="26"/>
  <c r="R9587" i="26"/>
  <c r="Q9587" i="26"/>
  <c r="O9587" i="26"/>
  <c r="N9587" i="26"/>
  <c r="M9587" i="26"/>
  <c r="R9586" i="26"/>
  <c r="Q9586" i="26"/>
  <c r="O9586" i="26"/>
  <c r="N9586" i="26"/>
  <c r="M9586" i="26"/>
  <c r="R9585" i="26"/>
  <c r="Q9585" i="26"/>
  <c r="O9585" i="26"/>
  <c r="N9585" i="26"/>
  <c r="M9585" i="26"/>
  <c r="R9584" i="26"/>
  <c r="Q9584" i="26"/>
  <c r="O9584" i="26"/>
  <c r="N9584" i="26"/>
  <c r="M9584" i="26"/>
  <c r="R9583" i="26"/>
  <c r="Q9583" i="26"/>
  <c r="O9583" i="26"/>
  <c r="N9583" i="26"/>
  <c r="M9583" i="26"/>
  <c r="R9582" i="26"/>
  <c r="Q9582" i="26"/>
  <c r="O9582" i="26"/>
  <c r="N9582" i="26"/>
  <c r="M9582" i="26"/>
  <c r="R9581" i="26"/>
  <c r="Q9581" i="26"/>
  <c r="O9581" i="26"/>
  <c r="N9581" i="26"/>
  <c r="M9581" i="26"/>
  <c r="R9580" i="26"/>
  <c r="Q9580" i="26"/>
  <c r="O9580" i="26"/>
  <c r="N9580" i="26"/>
  <c r="M9580" i="26"/>
  <c r="R9579" i="26"/>
  <c r="Q9579" i="26"/>
  <c r="O9579" i="26"/>
  <c r="N9579" i="26"/>
  <c r="M9579" i="26"/>
  <c r="R9578" i="26"/>
  <c r="Q9578" i="26"/>
  <c r="O9578" i="26"/>
  <c r="N9578" i="26"/>
  <c r="M9578" i="26"/>
  <c r="R9577" i="26"/>
  <c r="Q9577" i="26"/>
  <c r="O9577" i="26"/>
  <c r="N9577" i="26"/>
  <c r="M9577" i="26"/>
  <c r="R9576" i="26"/>
  <c r="Q9576" i="26"/>
  <c r="O9576" i="26"/>
  <c r="N9576" i="26"/>
  <c r="M9576" i="26"/>
  <c r="R9575" i="26"/>
  <c r="Q9575" i="26"/>
  <c r="O9575" i="26"/>
  <c r="N9575" i="26"/>
  <c r="M9575" i="26"/>
  <c r="R9574" i="26"/>
  <c r="Q9574" i="26"/>
  <c r="O9574" i="26"/>
  <c r="N9574" i="26"/>
  <c r="M9574" i="26"/>
  <c r="R9573" i="26"/>
  <c r="Q9573" i="26"/>
  <c r="O9573" i="26"/>
  <c r="N9573" i="26"/>
  <c r="M9573" i="26"/>
  <c r="R9572" i="26"/>
  <c r="Q9572" i="26"/>
  <c r="O9572" i="26"/>
  <c r="N9572" i="26"/>
  <c r="M9572" i="26"/>
  <c r="R9571" i="26"/>
  <c r="Q9571" i="26"/>
  <c r="O9571" i="26"/>
  <c r="N9571" i="26"/>
  <c r="M9571" i="26"/>
  <c r="R9570" i="26"/>
  <c r="Q9570" i="26"/>
  <c r="O9570" i="26"/>
  <c r="N9570" i="26"/>
  <c r="M9570" i="26"/>
  <c r="R9569" i="26"/>
  <c r="Q9569" i="26"/>
  <c r="O9569" i="26"/>
  <c r="N9569" i="26"/>
  <c r="M9569" i="26"/>
  <c r="R9568" i="26"/>
  <c r="Q9568" i="26"/>
  <c r="O9568" i="26"/>
  <c r="N9568" i="26"/>
  <c r="M9568" i="26"/>
  <c r="R9567" i="26"/>
  <c r="Q9567" i="26"/>
  <c r="O9567" i="26"/>
  <c r="N9567" i="26"/>
  <c r="M9567" i="26"/>
  <c r="R9566" i="26"/>
  <c r="Q9566" i="26"/>
  <c r="O9566" i="26"/>
  <c r="N9566" i="26"/>
  <c r="M9566" i="26"/>
  <c r="R9565" i="26"/>
  <c r="Q9565" i="26"/>
  <c r="O9565" i="26"/>
  <c r="N9565" i="26"/>
  <c r="M9565" i="26"/>
  <c r="R9564" i="26"/>
  <c r="Q9564" i="26"/>
  <c r="O9564" i="26"/>
  <c r="N9564" i="26"/>
  <c r="M9564" i="26"/>
  <c r="R9563" i="26"/>
  <c r="Q9563" i="26"/>
  <c r="O9563" i="26"/>
  <c r="N9563" i="26"/>
  <c r="M9563" i="26"/>
  <c r="R9562" i="26"/>
  <c r="Q9562" i="26"/>
  <c r="O9562" i="26"/>
  <c r="N9562" i="26"/>
  <c r="M9562" i="26"/>
  <c r="R9561" i="26"/>
  <c r="Q9561" i="26"/>
  <c r="O9561" i="26"/>
  <c r="N9561" i="26"/>
  <c r="M9561" i="26"/>
  <c r="R9560" i="26"/>
  <c r="Q9560" i="26"/>
  <c r="O9560" i="26"/>
  <c r="N9560" i="26"/>
  <c r="M9560" i="26"/>
  <c r="R9559" i="26"/>
  <c r="Q9559" i="26"/>
  <c r="O9559" i="26"/>
  <c r="N9559" i="26"/>
  <c r="M9559" i="26"/>
  <c r="R9558" i="26"/>
  <c r="Q9558" i="26"/>
  <c r="O9558" i="26"/>
  <c r="N9558" i="26"/>
  <c r="M9558" i="26"/>
  <c r="R9557" i="26"/>
  <c r="Q9557" i="26"/>
  <c r="O9557" i="26"/>
  <c r="N9557" i="26"/>
  <c r="M9557" i="26"/>
  <c r="R9556" i="26"/>
  <c r="Q9556" i="26"/>
  <c r="O9556" i="26"/>
  <c r="N9556" i="26"/>
  <c r="M9556" i="26"/>
  <c r="R9555" i="26"/>
  <c r="Q9555" i="26"/>
  <c r="O9555" i="26"/>
  <c r="N9555" i="26"/>
  <c r="M9555" i="26"/>
  <c r="R9554" i="26"/>
  <c r="Q9554" i="26"/>
  <c r="O9554" i="26"/>
  <c r="N9554" i="26"/>
  <c r="M9554" i="26"/>
  <c r="R9553" i="26"/>
  <c r="Q9553" i="26"/>
  <c r="O9553" i="26"/>
  <c r="N9553" i="26"/>
  <c r="M9553" i="26"/>
  <c r="R9552" i="26"/>
  <c r="Q9552" i="26"/>
  <c r="O9552" i="26"/>
  <c r="N9552" i="26"/>
  <c r="M9552" i="26"/>
  <c r="R9551" i="26"/>
  <c r="Q9551" i="26"/>
  <c r="O9551" i="26"/>
  <c r="N9551" i="26"/>
  <c r="M9551" i="26"/>
  <c r="R9550" i="26"/>
  <c r="Q9550" i="26"/>
  <c r="O9550" i="26"/>
  <c r="N9550" i="26"/>
  <c r="M9550" i="26"/>
  <c r="R9549" i="26"/>
  <c r="Q9549" i="26"/>
  <c r="O9549" i="26"/>
  <c r="N9549" i="26"/>
  <c r="M9549" i="26"/>
  <c r="R9548" i="26"/>
  <c r="Q9548" i="26"/>
  <c r="O9548" i="26"/>
  <c r="N9548" i="26"/>
  <c r="M9548" i="26"/>
  <c r="R9547" i="26"/>
  <c r="Q9547" i="26"/>
  <c r="O9547" i="26"/>
  <c r="N9547" i="26"/>
  <c r="M9547" i="26"/>
  <c r="R9546" i="26"/>
  <c r="Q9546" i="26"/>
  <c r="O9546" i="26"/>
  <c r="N9546" i="26"/>
  <c r="M9546" i="26"/>
  <c r="R9545" i="26"/>
  <c r="Q9545" i="26"/>
  <c r="O9545" i="26"/>
  <c r="N9545" i="26"/>
  <c r="M9545" i="26"/>
  <c r="R9544" i="26"/>
  <c r="Q9544" i="26"/>
  <c r="O9544" i="26"/>
  <c r="N9544" i="26"/>
  <c r="M9544" i="26"/>
  <c r="R9543" i="26"/>
  <c r="Q9543" i="26"/>
  <c r="O9543" i="26"/>
  <c r="N9543" i="26"/>
  <c r="M9543" i="26"/>
  <c r="R9542" i="26"/>
  <c r="Q9542" i="26"/>
  <c r="O9542" i="26"/>
  <c r="N9542" i="26"/>
  <c r="M9542" i="26"/>
  <c r="R9541" i="26"/>
  <c r="Q9541" i="26"/>
  <c r="O9541" i="26"/>
  <c r="N9541" i="26"/>
  <c r="M9541" i="26"/>
  <c r="R9540" i="26"/>
  <c r="Q9540" i="26"/>
  <c r="O9540" i="26"/>
  <c r="N9540" i="26"/>
  <c r="M9540" i="26"/>
  <c r="R9539" i="26"/>
  <c r="Q9539" i="26"/>
  <c r="O9539" i="26"/>
  <c r="N9539" i="26"/>
  <c r="M9539" i="26"/>
  <c r="R9538" i="26"/>
  <c r="Q9538" i="26"/>
  <c r="O9538" i="26"/>
  <c r="N9538" i="26"/>
  <c r="M9538" i="26"/>
  <c r="R9537" i="26"/>
  <c r="Q9537" i="26"/>
  <c r="O9537" i="26"/>
  <c r="N9537" i="26"/>
  <c r="M9537" i="26"/>
  <c r="R9536" i="26"/>
  <c r="Q9536" i="26"/>
  <c r="O9536" i="26"/>
  <c r="N9536" i="26"/>
  <c r="M9536" i="26"/>
  <c r="R9535" i="26"/>
  <c r="Q9535" i="26"/>
  <c r="O9535" i="26"/>
  <c r="N9535" i="26"/>
  <c r="M9535" i="26"/>
  <c r="R9534" i="26"/>
  <c r="Q9534" i="26"/>
  <c r="O9534" i="26"/>
  <c r="N9534" i="26"/>
  <c r="M9534" i="26"/>
  <c r="R9533" i="26"/>
  <c r="Q9533" i="26"/>
  <c r="O9533" i="26"/>
  <c r="N9533" i="26"/>
  <c r="M9533" i="26"/>
  <c r="R9532" i="26"/>
  <c r="Q9532" i="26"/>
  <c r="O9532" i="26"/>
  <c r="N9532" i="26"/>
  <c r="M9532" i="26"/>
  <c r="R9531" i="26"/>
  <c r="Q9531" i="26"/>
  <c r="O9531" i="26"/>
  <c r="N9531" i="26"/>
  <c r="M9531" i="26"/>
  <c r="R9530" i="26"/>
  <c r="Q9530" i="26"/>
  <c r="O9530" i="26"/>
  <c r="N9530" i="26"/>
  <c r="M9530" i="26"/>
  <c r="R9529" i="26"/>
  <c r="Q9529" i="26"/>
  <c r="O9529" i="26"/>
  <c r="N9529" i="26"/>
  <c r="M9529" i="26"/>
  <c r="R9528" i="26"/>
  <c r="Q9528" i="26"/>
  <c r="O9528" i="26"/>
  <c r="N9528" i="26"/>
  <c r="M9528" i="26"/>
  <c r="R9527" i="26"/>
  <c r="Q9527" i="26"/>
  <c r="O9527" i="26"/>
  <c r="N9527" i="26"/>
  <c r="M9527" i="26"/>
  <c r="R9526" i="26"/>
  <c r="Q9526" i="26"/>
  <c r="O9526" i="26"/>
  <c r="N9526" i="26"/>
  <c r="M9526" i="26"/>
  <c r="R9525" i="26"/>
  <c r="Q9525" i="26"/>
  <c r="O9525" i="26"/>
  <c r="N9525" i="26"/>
  <c r="M9525" i="26"/>
  <c r="R9524" i="26"/>
  <c r="Q9524" i="26"/>
  <c r="O9524" i="26"/>
  <c r="N9524" i="26"/>
  <c r="M9524" i="26"/>
  <c r="R9523" i="26"/>
  <c r="Q9523" i="26"/>
  <c r="O9523" i="26"/>
  <c r="N9523" i="26"/>
  <c r="M9523" i="26"/>
  <c r="R9522" i="26"/>
  <c r="Q9522" i="26"/>
  <c r="O9522" i="26"/>
  <c r="N9522" i="26"/>
  <c r="M9522" i="26"/>
  <c r="R9521" i="26"/>
  <c r="Q9521" i="26"/>
  <c r="O9521" i="26"/>
  <c r="N9521" i="26"/>
  <c r="M9521" i="26"/>
  <c r="R9520" i="26"/>
  <c r="Q9520" i="26"/>
  <c r="O9520" i="26"/>
  <c r="N9520" i="26"/>
  <c r="M9520" i="26"/>
  <c r="R9519" i="26"/>
  <c r="Q9519" i="26"/>
  <c r="O9519" i="26"/>
  <c r="N9519" i="26"/>
  <c r="M9519" i="26"/>
  <c r="R9518" i="26"/>
  <c r="Q9518" i="26"/>
  <c r="O9518" i="26"/>
  <c r="N9518" i="26"/>
  <c r="M9518" i="26"/>
  <c r="R9517" i="26"/>
  <c r="Q9517" i="26"/>
  <c r="O9517" i="26"/>
  <c r="N9517" i="26"/>
  <c r="M9517" i="26"/>
  <c r="R9516" i="26"/>
  <c r="Q9516" i="26"/>
  <c r="O9516" i="26"/>
  <c r="N9516" i="26"/>
  <c r="M9516" i="26"/>
  <c r="R9515" i="26"/>
  <c r="Q9515" i="26"/>
  <c r="O9515" i="26"/>
  <c r="N9515" i="26"/>
  <c r="M9515" i="26"/>
  <c r="R9514" i="26"/>
  <c r="Q9514" i="26"/>
  <c r="O9514" i="26"/>
  <c r="N9514" i="26"/>
  <c r="M9514" i="26"/>
  <c r="R9513" i="26"/>
  <c r="Q9513" i="26"/>
  <c r="O9513" i="26"/>
  <c r="N9513" i="26"/>
  <c r="M9513" i="26"/>
  <c r="R9512" i="26"/>
  <c r="Q9512" i="26"/>
  <c r="O9512" i="26"/>
  <c r="N9512" i="26"/>
  <c r="M9512" i="26"/>
  <c r="R9511" i="26"/>
  <c r="Q9511" i="26"/>
  <c r="O9511" i="26"/>
  <c r="N9511" i="26"/>
  <c r="M9511" i="26"/>
  <c r="R9510" i="26"/>
  <c r="Q9510" i="26"/>
  <c r="O9510" i="26"/>
  <c r="N9510" i="26"/>
  <c r="M9510" i="26"/>
  <c r="R9509" i="26"/>
  <c r="Q9509" i="26"/>
  <c r="O9509" i="26"/>
  <c r="N9509" i="26"/>
  <c r="M9509" i="26"/>
  <c r="R9508" i="26"/>
  <c r="Q9508" i="26"/>
  <c r="O9508" i="26"/>
  <c r="N9508" i="26"/>
  <c r="M9508" i="26"/>
  <c r="R9507" i="26"/>
  <c r="Q9507" i="26"/>
  <c r="O9507" i="26"/>
  <c r="N9507" i="26"/>
  <c r="M9507" i="26"/>
  <c r="R9506" i="26"/>
  <c r="Q9506" i="26"/>
  <c r="O9506" i="26"/>
  <c r="N9506" i="26"/>
  <c r="M9506" i="26"/>
  <c r="R9505" i="26"/>
  <c r="Q9505" i="26"/>
  <c r="O9505" i="26"/>
  <c r="N9505" i="26"/>
  <c r="M9505" i="26"/>
  <c r="R9504" i="26"/>
  <c r="Q9504" i="26"/>
  <c r="O9504" i="26"/>
  <c r="N9504" i="26"/>
  <c r="M9504" i="26"/>
  <c r="R9503" i="26"/>
  <c r="Q9503" i="26"/>
  <c r="O9503" i="26"/>
  <c r="N9503" i="26"/>
  <c r="M9503" i="26"/>
  <c r="R9502" i="26"/>
  <c r="Q9502" i="26"/>
  <c r="O9502" i="26"/>
  <c r="N9502" i="26"/>
  <c r="M9502" i="26"/>
  <c r="R9501" i="26"/>
  <c r="Q9501" i="26"/>
  <c r="O9501" i="26"/>
  <c r="N9501" i="26"/>
  <c r="M9501" i="26"/>
  <c r="R9500" i="26"/>
  <c r="Q9500" i="26"/>
  <c r="O9500" i="26"/>
  <c r="N9500" i="26"/>
  <c r="M9500" i="26"/>
  <c r="R9499" i="26"/>
  <c r="Q9499" i="26"/>
  <c r="O9499" i="26"/>
  <c r="N9499" i="26"/>
  <c r="M9499" i="26"/>
  <c r="R9498" i="26"/>
  <c r="Q9498" i="26"/>
  <c r="O9498" i="26"/>
  <c r="N9498" i="26"/>
  <c r="M9498" i="26"/>
  <c r="R9497" i="26"/>
  <c r="Q9497" i="26"/>
  <c r="O9497" i="26"/>
  <c r="N9497" i="26"/>
  <c r="M9497" i="26"/>
  <c r="R9496" i="26"/>
  <c r="Q9496" i="26"/>
  <c r="O9496" i="26"/>
  <c r="N9496" i="26"/>
  <c r="M9496" i="26"/>
  <c r="R9495" i="26"/>
  <c r="Q9495" i="26"/>
  <c r="O9495" i="26"/>
  <c r="N9495" i="26"/>
  <c r="M9495" i="26"/>
  <c r="R9494" i="26"/>
  <c r="Q9494" i="26"/>
  <c r="O9494" i="26"/>
  <c r="N9494" i="26"/>
  <c r="M9494" i="26"/>
  <c r="R9493" i="26"/>
  <c r="Q9493" i="26"/>
  <c r="O9493" i="26"/>
  <c r="N9493" i="26"/>
  <c r="M9493" i="26"/>
  <c r="R9492" i="26"/>
  <c r="Q9492" i="26"/>
  <c r="O9492" i="26"/>
  <c r="N9492" i="26"/>
  <c r="M9492" i="26"/>
  <c r="R9491" i="26"/>
  <c r="Q9491" i="26"/>
  <c r="O9491" i="26"/>
  <c r="N9491" i="26"/>
  <c r="M9491" i="26"/>
  <c r="R9490" i="26"/>
  <c r="Q9490" i="26"/>
  <c r="O9490" i="26"/>
  <c r="N9490" i="26"/>
  <c r="M9490" i="26"/>
  <c r="R9489" i="26"/>
  <c r="Q9489" i="26"/>
  <c r="O9489" i="26"/>
  <c r="N9489" i="26"/>
  <c r="M9489" i="26"/>
  <c r="R9488" i="26"/>
  <c r="Q9488" i="26"/>
  <c r="O9488" i="26"/>
  <c r="N9488" i="26"/>
  <c r="M9488" i="26"/>
  <c r="R9487" i="26"/>
  <c r="Q9487" i="26"/>
  <c r="O9487" i="26"/>
  <c r="N9487" i="26"/>
  <c r="M9487" i="26"/>
  <c r="R9486" i="26"/>
  <c r="Q9486" i="26"/>
  <c r="O9486" i="26"/>
  <c r="N9486" i="26"/>
  <c r="M9486" i="26"/>
  <c r="R9485" i="26"/>
  <c r="Q9485" i="26"/>
  <c r="O9485" i="26"/>
  <c r="N9485" i="26"/>
  <c r="M9485" i="26"/>
  <c r="R9484" i="26"/>
  <c r="Q9484" i="26"/>
  <c r="O9484" i="26"/>
  <c r="N9484" i="26"/>
  <c r="M9484" i="26"/>
  <c r="R9483" i="26"/>
  <c r="Q9483" i="26"/>
  <c r="O9483" i="26"/>
  <c r="N9483" i="26"/>
  <c r="M9483" i="26"/>
  <c r="R9482" i="26"/>
  <c r="Q9482" i="26"/>
  <c r="O9482" i="26"/>
  <c r="N9482" i="26"/>
  <c r="M9482" i="26"/>
  <c r="R9481" i="26"/>
  <c r="Q9481" i="26"/>
  <c r="O9481" i="26"/>
  <c r="N9481" i="26"/>
  <c r="M9481" i="26"/>
  <c r="R9480" i="26"/>
  <c r="Q9480" i="26"/>
  <c r="O9480" i="26"/>
  <c r="N9480" i="26"/>
  <c r="M9480" i="26"/>
  <c r="R9479" i="26"/>
  <c r="Q9479" i="26"/>
  <c r="O9479" i="26"/>
  <c r="N9479" i="26"/>
  <c r="M9479" i="26"/>
  <c r="R9478" i="26"/>
  <c r="Q9478" i="26"/>
  <c r="O9478" i="26"/>
  <c r="N9478" i="26"/>
  <c r="M9478" i="26"/>
  <c r="R9477" i="26"/>
  <c r="Q9477" i="26"/>
  <c r="O9477" i="26"/>
  <c r="N9477" i="26"/>
  <c r="M9477" i="26"/>
  <c r="R9476" i="26"/>
  <c r="Q9476" i="26"/>
  <c r="O9476" i="26"/>
  <c r="N9476" i="26"/>
  <c r="M9476" i="26"/>
  <c r="R9475" i="26"/>
  <c r="Q9475" i="26"/>
  <c r="O9475" i="26"/>
  <c r="N9475" i="26"/>
  <c r="M9475" i="26"/>
  <c r="R9474" i="26"/>
  <c r="Q9474" i="26"/>
  <c r="O9474" i="26"/>
  <c r="N9474" i="26"/>
  <c r="M9474" i="26"/>
  <c r="R9473" i="26"/>
  <c r="Q9473" i="26"/>
  <c r="O9473" i="26"/>
  <c r="N9473" i="26"/>
  <c r="M9473" i="26"/>
  <c r="R9472" i="26"/>
  <c r="Q9472" i="26"/>
  <c r="O9472" i="26"/>
  <c r="N9472" i="26"/>
  <c r="M9472" i="26"/>
  <c r="R9471" i="26"/>
  <c r="Q9471" i="26"/>
  <c r="O9471" i="26"/>
  <c r="N9471" i="26"/>
  <c r="M9471" i="26"/>
  <c r="R9470" i="26"/>
  <c r="Q9470" i="26"/>
  <c r="O9470" i="26"/>
  <c r="N9470" i="26"/>
  <c r="M9470" i="26"/>
  <c r="R9469" i="26"/>
  <c r="Q9469" i="26"/>
  <c r="O9469" i="26"/>
  <c r="N9469" i="26"/>
  <c r="M9469" i="26"/>
  <c r="R9468" i="26"/>
  <c r="Q9468" i="26"/>
  <c r="O9468" i="26"/>
  <c r="N9468" i="26"/>
  <c r="M9468" i="26"/>
  <c r="R9467" i="26"/>
  <c r="Q9467" i="26"/>
  <c r="O9467" i="26"/>
  <c r="N9467" i="26"/>
  <c r="M9467" i="26"/>
  <c r="R9466" i="26"/>
  <c r="Q9466" i="26"/>
  <c r="O9466" i="26"/>
  <c r="N9466" i="26"/>
  <c r="M9466" i="26"/>
  <c r="R9465" i="26"/>
  <c r="Q9465" i="26"/>
  <c r="O9465" i="26"/>
  <c r="N9465" i="26"/>
  <c r="M9465" i="26"/>
  <c r="R9464" i="26"/>
  <c r="Q9464" i="26"/>
  <c r="O9464" i="26"/>
  <c r="N9464" i="26"/>
  <c r="M9464" i="26"/>
  <c r="R9463" i="26"/>
  <c r="Q9463" i="26"/>
  <c r="O9463" i="26"/>
  <c r="N9463" i="26"/>
  <c r="M9463" i="26"/>
  <c r="R9462" i="26"/>
  <c r="Q9462" i="26"/>
  <c r="O9462" i="26"/>
  <c r="N9462" i="26"/>
  <c r="M9462" i="26"/>
  <c r="R9461" i="26"/>
  <c r="Q9461" i="26"/>
  <c r="O9461" i="26"/>
  <c r="N9461" i="26"/>
  <c r="M9461" i="26"/>
  <c r="R9460" i="26"/>
  <c r="Q9460" i="26"/>
  <c r="O9460" i="26"/>
  <c r="N9460" i="26"/>
  <c r="M9460" i="26"/>
  <c r="R9459" i="26"/>
  <c r="Q9459" i="26"/>
  <c r="O9459" i="26"/>
  <c r="N9459" i="26"/>
  <c r="M9459" i="26"/>
  <c r="R9458" i="26"/>
  <c r="Q9458" i="26"/>
  <c r="O9458" i="26"/>
  <c r="N9458" i="26"/>
  <c r="M9458" i="26"/>
  <c r="R9457" i="26"/>
  <c r="Q9457" i="26"/>
  <c r="O9457" i="26"/>
  <c r="N9457" i="26"/>
  <c r="M9457" i="26"/>
  <c r="R9456" i="26"/>
  <c r="Q9456" i="26"/>
  <c r="O9456" i="26"/>
  <c r="N9456" i="26"/>
  <c r="M9456" i="26"/>
  <c r="R9455" i="26"/>
  <c r="Q9455" i="26"/>
  <c r="O9455" i="26"/>
  <c r="N9455" i="26"/>
  <c r="M9455" i="26"/>
  <c r="R9454" i="26"/>
  <c r="Q9454" i="26"/>
  <c r="O9454" i="26"/>
  <c r="N9454" i="26"/>
  <c r="M9454" i="26"/>
  <c r="R9453" i="26"/>
  <c r="Q9453" i="26"/>
  <c r="O9453" i="26"/>
  <c r="N9453" i="26"/>
  <c r="M9453" i="26"/>
  <c r="R9452" i="26"/>
  <c r="Q9452" i="26"/>
  <c r="O9452" i="26"/>
  <c r="N9452" i="26"/>
  <c r="M9452" i="26"/>
  <c r="R9451" i="26"/>
  <c r="Q9451" i="26"/>
  <c r="O9451" i="26"/>
  <c r="N9451" i="26"/>
  <c r="M9451" i="26"/>
  <c r="R9450" i="26"/>
  <c r="Q9450" i="26"/>
  <c r="O9450" i="26"/>
  <c r="N9450" i="26"/>
  <c r="M9450" i="26"/>
  <c r="R9449" i="26"/>
  <c r="Q9449" i="26"/>
  <c r="O9449" i="26"/>
  <c r="N9449" i="26"/>
  <c r="M9449" i="26"/>
  <c r="R9448" i="26"/>
  <c r="Q9448" i="26"/>
  <c r="O9448" i="26"/>
  <c r="N9448" i="26"/>
  <c r="M9448" i="26"/>
  <c r="R9447" i="26"/>
  <c r="Q9447" i="26"/>
  <c r="O9447" i="26"/>
  <c r="N9447" i="26"/>
  <c r="M9447" i="26"/>
  <c r="R9446" i="26"/>
  <c r="Q9446" i="26"/>
  <c r="O9446" i="26"/>
  <c r="N9446" i="26"/>
  <c r="M9446" i="26"/>
  <c r="R9445" i="26"/>
  <c r="Q9445" i="26"/>
  <c r="O9445" i="26"/>
  <c r="N9445" i="26"/>
  <c r="M9445" i="26"/>
  <c r="R9444" i="26"/>
  <c r="Q9444" i="26"/>
  <c r="O9444" i="26"/>
  <c r="N9444" i="26"/>
  <c r="M9444" i="26"/>
  <c r="R9443" i="26"/>
  <c r="Q9443" i="26"/>
  <c r="O9443" i="26"/>
  <c r="N9443" i="26"/>
  <c r="M9443" i="26"/>
  <c r="R9442" i="26"/>
  <c r="Q9442" i="26"/>
  <c r="O9442" i="26"/>
  <c r="N9442" i="26"/>
  <c r="M9442" i="26"/>
  <c r="R9441" i="26"/>
  <c r="Q9441" i="26"/>
  <c r="O9441" i="26"/>
  <c r="N9441" i="26"/>
  <c r="M9441" i="26"/>
  <c r="R9440" i="26"/>
  <c r="Q9440" i="26"/>
  <c r="O9440" i="26"/>
  <c r="N9440" i="26"/>
  <c r="M9440" i="26"/>
  <c r="R9439" i="26"/>
  <c r="Q9439" i="26"/>
  <c r="O9439" i="26"/>
  <c r="N9439" i="26"/>
  <c r="M9439" i="26"/>
  <c r="R9438" i="26"/>
  <c r="Q9438" i="26"/>
  <c r="O9438" i="26"/>
  <c r="N9438" i="26"/>
  <c r="M9438" i="26"/>
  <c r="R9437" i="26"/>
  <c r="Q9437" i="26"/>
  <c r="O9437" i="26"/>
  <c r="N9437" i="26"/>
  <c r="M9437" i="26"/>
  <c r="R9436" i="26"/>
  <c r="Q9436" i="26"/>
  <c r="O9436" i="26"/>
  <c r="N9436" i="26"/>
  <c r="M9436" i="26"/>
  <c r="R9435" i="26"/>
  <c r="Q9435" i="26"/>
  <c r="O9435" i="26"/>
  <c r="N9435" i="26"/>
  <c r="M9435" i="26"/>
  <c r="R9434" i="26"/>
  <c r="Q9434" i="26"/>
  <c r="O9434" i="26"/>
  <c r="N9434" i="26"/>
  <c r="M9434" i="26"/>
  <c r="R9433" i="26"/>
  <c r="Q9433" i="26"/>
  <c r="O9433" i="26"/>
  <c r="N9433" i="26"/>
  <c r="M9433" i="26"/>
  <c r="R9432" i="26"/>
  <c r="Q9432" i="26"/>
  <c r="O9432" i="26"/>
  <c r="N9432" i="26"/>
  <c r="M9432" i="26"/>
  <c r="R9431" i="26"/>
  <c r="Q9431" i="26"/>
  <c r="O9431" i="26"/>
  <c r="N9431" i="26"/>
  <c r="M9431" i="26"/>
  <c r="R9430" i="26"/>
  <c r="Q9430" i="26"/>
  <c r="O9430" i="26"/>
  <c r="N9430" i="26"/>
  <c r="M9430" i="26"/>
  <c r="R9429" i="26"/>
  <c r="Q9429" i="26"/>
  <c r="O9429" i="26"/>
  <c r="N9429" i="26"/>
  <c r="M9429" i="26"/>
  <c r="R9428" i="26"/>
  <c r="Q9428" i="26"/>
  <c r="O9428" i="26"/>
  <c r="N9428" i="26"/>
  <c r="M9428" i="26"/>
  <c r="R9427" i="26"/>
  <c r="Q9427" i="26"/>
  <c r="O9427" i="26"/>
  <c r="N9427" i="26"/>
  <c r="M9427" i="26"/>
  <c r="R9426" i="26"/>
  <c r="Q9426" i="26"/>
  <c r="O9426" i="26"/>
  <c r="N9426" i="26"/>
  <c r="M9426" i="26"/>
  <c r="R9425" i="26"/>
  <c r="Q9425" i="26"/>
  <c r="O9425" i="26"/>
  <c r="N9425" i="26"/>
  <c r="M9425" i="26"/>
  <c r="R9424" i="26"/>
  <c r="Q9424" i="26"/>
  <c r="O9424" i="26"/>
  <c r="N9424" i="26"/>
  <c r="M9424" i="26"/>
  <c r="R9423" i="26"/>
  <c r="Q9423" i="26"/>
  <c r="O9423" i="26"/>
  <c r="N9423" i="26"/>
  <c r="M9423" i="26"/>
  <c r="R9422" i="26"/>
  <c r="Q9422" i="26"/>
  <c r="O9422" i="26"/>
  <c r="N9422" i="26"/>
  <c r="M9422" i="26"/>
  <c r="R9421" i="26"/>
  <c r="Q9421" i="26"/>
  <c r="O9421" i="26"/>
  <c r="N9421" i="26"/>
  <c r="M9421" i="26"/>
  <c r="R9420" i="26"/>
  <c r="Q9420" i="26"/>
  <c r="O9420" i="26"/>
  <c r="N9420" i="26"/>
  <c r="M9420" i="26"/>
  <c r="R9419" i="26"/>
  <c r="Q9419" i="26"/>
  <c r="O9419" i="26"/>
  <c r="N9419" i="26"/>
  <c r="M9419" i="26"/>
  <c r="R9418" i="26"/>
  <c r="Q9418" i="26"/>
  <c r="O9418" i="26"/>
  <c r="N9418" i="26"/>
  <c r="M9418" i="26"/>
  <c r="R9417" i="26"/>
  <c r="Q9417" i="26"/>
  <c r="O9417" i="26"/>
  <c r="N9417" i="26"/>
  <c r="M9417" i="26"/>
  <c r="R9416" i="26"/>
  <c r="Q9416" i="26"/>
  <c r="O9416" i="26"/>
  <c r="N9416" i="26"/>
  <c r="M9416" i="26"/>
  <c r="R9415" i="26"/>
  <c r="Q9415" i="26"/>
  <c r="O9415" i="26"/>
  <c r="N9415" i="26"/>
  <c r="M9415" i="26"/>
  <c r="R9414" i="26"/>
  <c r="Q9414" i="26"/>
  <c r="O9414" i="26"/>
  <c r="N9414" i="26"/>
  <c r="M9414" i="26"/>
  <c r="R9413" i="26"/>
  <c r="Q9413" i="26"/>
  <c r="O9413" i="26"/>
  <c r="N9413" i="26"/>
  <c r="M9413" i="26"/>
  <c r="R9412" i="26"/>
  <c r="Q9412" i="26"/>
  <c r="O9412" i="26"/>
  <c r="N9412" i="26"/>
  <c r="M9412" i="26"/>
  <c r="R9411" i="26"/>
  <c r="Q9411" i="26"/>
  <c r="O9411" i="26"/>
  <c r="N9411" i="26"/>
  <c r="M9411" i="26"/>
  <c r="R9410" i="26"/>
  <c r="Q9410" i="26"/>
  <c r="O9410" i="26"/>
  <c r="N9410" i="26"/>
  <c r="M9410" i="26"/>
  <c r="R9409" i="26"/>
  <c r="Q9409" i="26"/>
  <c r="O9409" i="26"/>
  <c r="N9409" i="26"/>
  <c r="M9409" i="26"/>
  <c r="R9408" i="26"/>
  <c r="Q9408" i="26"/>
  <c r="O9408" i="26"/>
  <c r="N9408" i="26"/>
  <c r="M9408" i="26"/>
  <c r="R9407" i="26"/>
  <c r="Q9407" i="26"/>
  <c r="O9407" i="26"/>
  <c r="N9407" i="26"/>
  <c r="M9407" i="26"/>
  <c r="R9406" i="26"/>
  <c r="Q9406" i="26"/>
  <c r="O9406" i="26"/>
  <c r="N9406" i="26"/>
  <c r="M9406" i="26"/>
  <c r="R9405" i="26"/>
  <c r="Q9405" i="26"/>
  <c r="O9405" i="26"/>
  <c r="N9405" i="26"/>
  <c r="M9405" i="26"/>
  <c r="R9404" i="26"/>
  <c r="Q9404" i="26"/>
  <c r="O9404" i="26"/>
  <c r="N9404" i="26"/>
  <c r="M9404" i="26"/>
  <c r="R9403" i="26"/>
  <c r="Q9403" i="26"/>
  <c r="O9403" i="26"/>
  <c r="N9403" i="26"/>
  <c r="M9403" i="26"/>
  <c r="R9402" i="26"/>
  <c r="Q9402" i="26"/>
  <c r="O9402" i="26"/>
  <c r="N9402" i="26"/>
  <c r="M9402" i="26"/>
  <c r="R9401" i="26"/>
  <c r="Q9401" i="26"/>
  <c r="O9401" i="26"/>
  <c r="N9401" i="26"/>
  <c r="M9401" i="26"/>
  <c r="R9400" i="26"/>
  <c r="Q9400" i="26"/>
  <c r="O9400" i="26"/>
  <c r="N9400" i="26"/>
  <c r="M9400" i="26"/>
  <c r="R9399" i="26"/>
  <c r="Q9399" i="26"/>
  <c r="O9399" i="26"/>
  <c r="N9399" i="26"/>
  <c r="M9399" i="26"/>
  <c r="R9398" i="26"/>
  <c r="Q9398" i="26"/>
  <c r="O9398" i="26"/>
  <c r="N9398" i="26"/>
  <c r="M9398" i="26"/>
  <c r="R9397" i="26"/>
  <c r="Q9397" i="26"/>
  <c r="O9397" i="26"/>
  <c r="N9397" i="26"/>
  <c r="M9397" i="26"/>
  <c r="R9396" i="26"/>
  <c r="Q9396" i="26"/>
  <c r="O9396" i="26"/>
  <c r="N9396" i="26"/>
  <c r="M9396" i="26"/>
  <c r="R9395" i="26"/>
  <c r="Q9395" i="26"/>
  <c r="O9395" i="26"/>
  <c r="N9395" i="26"/>
  <c r="M9395" i="26"/>
  <c r="R9394" i="26"/>
  <c r="Q9394" i="26"/>
  <c r="O9394" i="26"/>
  <c r="N9394" i="26"/>
  <c r="M9394" i="26"/>
  <c r="R9393" i="26"/>
  <c r="Q9393" i="26"/>
  <c r="O9393" i="26"/>
  <c r="N9393" i="26"/>
  <c r="M9393" i="26"/>
  <c r="R9392" i="26"/>
  <c r="Q9392" i="26"/>
  <c r="O9392" i="26"/>
  <c r="N9392" i="26"/>
  <c r="M9392" i="26"/>
  <c r="R9391" i="26"/>
  <c r="Q9391" i="26"/>
  <c r="O9391" i="26"/>
  <c r="N9391" i="26"/>
  <c r="M9391" i="26"/>
  <c r="R9390" i="26"/>
  <c r="Q9390" i="26"/>
  <c r="O9390" i="26"/>
  <c r="N9390" i="26"/>
  <c r="M9390" i="26"/>
  <c r="R9389" i="26"/>
  <c r="Q9389" i="26"/>
  <c r="O9389" i="26"/>
  <c r="N9389" i="26"/>
  <c r="M9389" i="26"/>
  <c r="R9388" i="26"/>
  <c r="Q9388" i="26"/>
  <c r="O9388" i="26"/>
  <c r="N9388" i="26"/>
  <c r="M9388" i="26"/>
  <c r="R9387" i="26"/>
  <c r="Q9387" i="26"/>
  <c r="O9387" i="26"/>
  <c r="N9387" i="26"/>
  <c r="M9387" i="26"/>
  <c r="R9386" i="26"/>
  <c r="Q9386" i="26"/>
  <c r="O9386" i="26"/>
  <c r="N9386" i="26"/>
  <c r="M9386" i="26"/>
  <c r="R9385" i="26"/>
  <c r="Q9385" i="26"/>
  <c r="O9385" i="26"/>
  <c r="N9385" i="26"/>
  <c r="M9385" i="26"/>
  <c r="R9384" i="26"/>
  <c r="Q9384" i="26"/>
  <c r="O9384" i="26"/>
  <c r="N9384" i="26"/>
  <c r="M9384" i="26"/>
  <c r="R9383" i="26"/>
  <c r="Q9383" i="26"/>
  <c r="O9383" i="26"/>
  <c r="N9383" i="26"/>
  <c r="M9383" i="26"/>
  <c r="R9382" i="26"/>
  <c r="Q9382" i="26"/>
  <c r="O9382" i="26"/>
  <c r="N9382" i="26"/>
  <c r="M9382" i="26"/>
  <c r="R9381" i="26"/>
  <c r="Q9381" i="26"/>
  <c r="O9381" i="26"/>
  <c r="N9381" i="26"/>
  <c r="M9381" i="26"/>
  <c r="R9380" i="26"/>
  <c r="Q9380" i="26"/>
  <c r="O9380" i="26"/>
  <c r="N9380" i="26"/>
  <c r="M9380" i="26"/>
  <c r="R9379" i="26"/>
  <c r="Q9379" i="26"/>
  <c r="O9379" i="26"/>
  <c r="N9379" i="26"/>
  <c r="M9379" i="26"/>
  <c r="R9378" i="26"/>
  <c r="Q9378" i="26"/>
  <c r="O9378" i="26"/>
  <c r="N9378" i="26"/>
  <c r="M9378" i="26"/>
  <c r="R9377" i="26"/>
  <c r="Q9377" i="26"/>
  <c r="O9377" i="26"/>
  <c r="N9377" i="26"/>
  <c r="M9377" i="26"/>
  <c r="R9376" i="26"/>
  <c r="Q9376" i="26"/>
  <c r="O9376" i="26"/>
  <c r="N9376" i="26"/>
  <c r="M9376" i="26"/>
  <c r="R9375" i="26"/>
  <c r="Q9375" i="26"/>
  <c r="O9375" i="26"/>
  <c r="N9375" i="26"/>
  <c r="M9375" i="26"/>
  <c r="R9374" i="26"/>
  <c r="Q9374" i="26"/>
  <c r="O9374" i="26"/>
  <c r="N9374" i="26"/>
  <c r="M9374" i="26"/>
  <c r="R9373" i="26"/>
  <c r="Q9373" i="26"/>
  <c r="O9373" i="26"/>
  <c r="N9373" i="26"/>
  <c r="M9373" i="26"/>
  <c r="R9372" i="26"/>
  <c r="Q9372" i="26"/>
  <c r="O9372" i="26"/>
  <c r="N9372" i="26"/>
  <c r="M9372" i="26"/>
  <c r="R9371" i="26"/>
  <c r="Q9371" i="26"/>
  <c r="O9371" i="26"/>
  <c r="N9371" i="26"/>
  <c r="M9371" i="26"/>
  <c r="R9370" i="26"/>
  <c r="Q9370" i="26"/>
  <c r="O9370" i="26"/>
  <c r="N9370" i="26"/>
  <c r="M9370" i="26"/>
  <c r="R9369" i="26"/>
  <c r="Q9369" i="26"/>
  <c r="O9369" i="26"/>
  <c r="N9369" i="26"/>
  <c r="M9369" i="26"/>
  <c r="R9368" i="26"/>
  <c r="Q9368" i="26"/>
  <c r="O9368" i="26"/>
  <c r="N9368" i="26"/>
  <c r="M9368" i="26"/>
  <c r="R9367" i="26"/>
  <c r="Q9367" i="26"/>
  <c r="O9367" i="26"/>
  <c r="N9367" i="26"/>
  <c r="M9367" i="26"/>
  <c r="R9366" i="26"/>
  <c r="Q9366" i="26"/>
  <c r="O9366" i="26"/>
  <c r="N9366" i="26"/>
  <c r="M9366" i="26"/>
  <c r="R9365" i="26"/>
  <c r="Q9365" i="26"/>
  <c r="O9365" i="26"/>
  <c r="N9365" i="26"/>
  <c r="M9365" i="26"/>
  <c r="R9364" i="26"/>
  <c r="Q9364" i="26"/>
  <c r="O9364" i="26"/>
  <c r="N9364" i="26"/>
  <c r="M9364" i="26"/>
  <c r="R9363" i="26"/>
  <c r="Q9363" i="26"/>
  <c r="O9363" i="26"/>
  <c r="N9363" i="26"/>
  <c r="M9363" i="26"/>
  <c r="R9362" i="26"/>
  <c r="Q9362" i="26"/>
  <c r="O9362" i="26"/>
  <c r="N9362" i="26"/>
  <c r="M9362" i="26"/>
  <c r="R9361" i="26"/>
  <c r="Q9361" i="26"/>
  <c r="O9361" i="26"/>
  <c r="N9361" i="26"/>
  <c r="M9361" i="26"/>
  <c r="R9360" i="26"/>
  <c r="Q9360" i="26"/>
  <c r="O9360" i="26"/>
  <c r="N9360" i="26"/>
  <c r="M9360" i="26"/>
  <c r="R9359" i="26"/>
  <c r="Q9359" i="26"/>
  <c r="O9359" i="26"/>
  <c r="N9359" i="26"/>
  <c r="M9359" i="26"/>
  <c r="R9358" i="26"/>
  <c r="Q9358" i="26"/>
  <c r="O9358" i="26"/>
  <c r="N9358" i="26"/>
  <c r="M9358" i="26"/>
  <c r="R9357" i="26"/>
  <c r="Q9357" i="26"/>
  <c r="O9357" i="26"/>
  <c r="N9357" i="26"/>
  <c r="M9357" i="26"/>
  <c r="R9356" i="26"/>
  <c r="Q9356" i="26"/>
  <c r="O9356" i="26"/>
  <c r="N9356" i="26"/>
  <c r="M9356" i="26"/>
  <c r="R9355" i="26"/>
  <c r="Q9355" i="26"/>
  <c r="O9355" i="26"/>
  <c r="N9355" i="26"/>
  <c r="M9355" i="26"/>
  <c r="R9354" i="26"/>
  <c r="Q9354" i="26"/>
  <c r="O9354" i="26"/>
  <c r="N9354" i="26"/>
  <c r="M9354" i="26"/>
  <c r="R9353" i="26"/>
  <c r="Q9353" i="26"/>
  <c r="O9353" i="26"/>
  <c r="N9353" i="26"/>
  <c r="M9353" i="26"/>
  <c r="R9352" i="26"/>
  <c r="Q9352" i="26"/>
  <c r="O9352" i="26"/>
  <c r="N9352" i="26"/>
  <c r="M9352" i="26"/>
  <c r="R9351" i="26"/>
  <c r="Q9351" i="26"/>
  <c r="O9351" i="26"/>
  <c r="N9351" i="26"/>
  <c r="M9351" i="26"/>
  <c r="R9350" i="26"/>
  <c r="Q9350" i="26"/>
  <c r="O9350" i="26"/>
  <c r="N9350" i="26"/>
  <c r="M9350" i="26"/>
  <c r="R9349" i="26"/>
  <c r="Q9349" i="26"/>
  <c r="O9349" i="26"/>
  <c r="N9349" i="26"/>
  <c r="M9349" i="26"/>
  <c r="R9348" i="26"/>
  <c r="Q9348" i="26"/>
  <c r="O9348" i="26"/>
  <c r="N9348" i="26"/>
  <c r="M9348" i="26"/>
  <c r="R9347" i="26"/>
  <c r="Q9347" i="26"/>
  <c r="O9347" i="26"/>
  <c r="N9347" i="26"/>
  <c r="M9347" i="26"/>
  <c r="R9346" i="26"/>
  <c r="Q9346" i="26"/>
  <c r="O9346" i="26"/>
  <c r="N9346" i="26"/>
  <c r="M9346" i="26"/>
  <c r="R9345" i="26"/>
  <c r="Q9345" i="26"/>
  <c r="O9345" i="26"/>
  <c r="N9345" i="26"/>
  <c r="M9345" i="26"/>
  <c r="R9344" i="26"/>
  <c r="Q9344" i="26"/>
  <c r="O9344" i="26"/>
  <c r="N9344" i="26"/>
  <c r="M9344" i="26"/>
  <c r="R9343" i="26"/>
  <c r="Q9343" i="26"/>
  <c r="O9343" i="26"/>
  <c r="N9343" i="26"/>
  <c r="M9343" i="26"/>
  <c r="R9342" i="26"/>
  <c r="Q9342" i="26"/>
  <c r="O9342" i="26"/>
  <c r="N9342" i="26"/>
  <c r="M9342" i="26"/>
  <c r="R9341" i="26"/>
  <c r="Q9341" i="26"/>
  <c r="O9341" i="26"/>
  <c r="N9341" i="26"/>
  <c r="M9341" i="26"/>
  <c r="R9340" i="26"/>
  <c r="Q9340" i="26"/>
  <c r="O9340" i="26"/>
  <c r="N9340" i="26"/>
  <c r="M9340" i="26"/>
  <c r="R9339" i="26"/>
  <c r="Q9339" i="26"/>
  <c r="O9339" i="26"/>
  <c r="N9339" i="26"/>
  <c r="M9339" i="26"/>
  <c r="R9338" i="26"/>
  <c r="Q9338" i="26"/>
  <c r="O9338" i="26"/>
  <c r="N9338" i="26"/>
  <c r="M9338" i="26"/>
  <c r="R9337" i="26"/>
  <c r="Q9337" i="26"/>
  <c r="O9337" i="26"/>
  <c r="N9337" i="26"/>
  <c r="M9337" i="26"/>
  <c r="R9336" i="26"/>
  <c r="Q9336" i="26"/>
  <c r="O9336" i="26"/>
  <c r="N9336" i="26"/>
  <c r="M9336" i="26"/>
  <c r="R9335" i="26"/>
  <c r="Q9335" i="26"/>
  <c r="O9335" i="26"/>
  <c r="N9335" i="26"/>
  <c r="M9335" i="26"/>
  <c r="R9334" i="26"/>
  <c r="Q9334" i="26"/>
  <c r="O9334" i="26"/>
  <c r="N9334" i="26"/>
  <c r="M9334" i="26"/>
  <c r="R9333" i="26"/>
  <c r="Q9333" i="26"/>
  <c r="O9333" i="26"/>
  <c r="N9333" i="26"/>
  <c r="M9333" i="26"/>
  <c r="R9332" i="26"/>
  <c r="Q9332" i="26"/>
  <c r="O9332" i="26"/>
  <c r="N9332" i="26"/>
  <c r="M9332" i="26"/>
  <c r="R9331" i="26"/>
  <c r="Q9331" i="26"/>
  <c r="O9331" i="26"/>
  <c r="N9331" i="26"/>
  <c r="M9331" i="26"/>
  <c r="R9330" i="26"/>
  <c r="Q9330" i="26"/>
  <c r="O9330" i="26"/>
  <c r="N9330" i="26"/>
  <c r="M9330" i="26"/>
  <c r="R9329" i="26"/>
  <c r="Q9329" i="26"/>
  <c r="O9329" i="26"/>
  <c r="N9329" i="26"/>
  <c r="M9329" i="26"/>
  <c r="R9328" i="26"/>
  <c r="Q9328" i="26"/>
  <c r="O9328" i="26"/>
  <c r="N9328" i="26"/>
  <c r="M9328" i="26"/>
  <c r="R9327" i="26"/>
  <c r="Q9327" i="26"/>
  <c r="O9327" i="26"/>
  <c r="N9327" i="26"/>
  <c r="M9327" i="26"/>
  <c r="R9326" i="26"/>
  <c r="Q9326" i="26"/>
  <c r="O9326" i="26"/>
  <c r="N9326" i="26"/>
  <c r="M9326" i="26"/>
  <c r="R9325" i="26"/>
  <c r="Q9325" i="26"/>
  <c r="O9325" i="26"/>
  <c r="N9325" i="26"/>
  <c r="M9325" i="26"/>
  <c r="R9324" i="26"/>
  <c r="Q9324" i="26"/>
  <c r="O9324" i="26"/>
  <c r="N9324" i="26"/>
  <c r="M9324" i="26"/>
  <c r="R9323" i="26"/>
  <c r="Q9323" i="26"/>
  <c r="O9323" i="26"/>
  <c r="N9323" i="26"/>
  <c r="M9323" i="26"/>
  <c r="R9322" i="26"/>
  <c r="Q9322" i="26"/>
  <c r="O9322" i="26"/>
  <c r="N9322" i="26"/>
  <c r="M9322" i="26"/>
  <c r="R9321" i="26"/>
  <c r="Q9321" i="26"/>
  <c r="O9321" i="26"/>
  <c r="N9321" i="26"/>
  <c r="M9321" i="26"/>
  <c r="R9320" i="26"/>
  <c r="Q9320" i="26"/>
  <c r="O9320" i="26"/>
  <c r="N9320" i="26"/>
  <c r="M9320" i="26"/>
  <c r="R9319" i="26"/>
  <c r="Q9319" i="26"/>
  <c r="O9319" i="26"/>
  <c r="N9319" i="26"/>
  <c r="M9319" i="26"/>
  <c r="R9318" i="26"/>
  <c r="Q9318" i="26"/>
  <c r="O9318" i="26"/>
  <c r="N9318" i="26"/>
  <c r="M9318" i="26"/>
  <c r="R9317" i="26"/>
  <c r="Q9317" i="26"/>
  <c r="O9317" i="26"/>
  <c r="N9317" i="26"/>
  <c r="M9317" i="26"/>
  <c r="R9316" i="26"/>
  <c r="Q9316" i="26"/>
  <c r="O9316" i="26"/>
  <c r="N9316" i="26"/>
  <c r="M9316" i="26"/>
  <c r="R9315" i="26"/>
  <c r="Q9315" i="26"/>
  <c r="O9315" i="26"/>
  <c r="N9315" i="26"/>
  <c r="M9315" i="26"/>
  <c r="R9314" i="26"/>
  <c r="Q9314" i="26"/>
  <c r="O9314" i="26"/>
  <c r="N9314" i="26"/>
  <c r="M9314" i="26"/>
  <c r="R9313" i="26"/>
  <c r="Q9313" i="26"/>
  <c r="O9313" i="26"/>
  <c r="N9313" i="26"/>
  <c r="M9313" i="26"/>
  <c r="R9312" i="26"/>
  <c r="Q9312" i="26"/>
  <c r="O9312" i="26"/>
  <c r="N9312" i="26"/>
  <c r="M9312" i="26"/>
  <c r="R9311" i="26"/>
  <c r="Q9311" i="26"/>
  <c r="O9311" i="26"/>
  <c r="N9311" i="26"/>
  <c r="M9311" i="26"/>
  <c r="R9310" i="26"/>
  <c r="Q9310" i="26"/>
  <c r="O9310" i="26"/>
  <c r="N9310" i="26"/>
  <c r="M9310" i="26"/>
  <c r="R9309" i="26"/>
  <c r="Q9309" i="26"/>
  <c r="O9309" i="26"/>
  <c r="N9309" i="26"/>
  <c r="M9309" i="26"/>
  <c r="R9308" i="26"/>
  <c r="Q9308" i="26"/>
  <c r="O9308" i="26"/>
  <c r="N9308" i="26"/>
  <c r="M9308" i="26"/>
  <c r="R9307" i="26"/>
  <c r="Q9307" i="26"/>
  <c r="O9307" i="26"/>
  <c r="N9307" i="26"/>
  <c r="M9307" i="26"/>
  <c r="R9306" i="26"/>
  <c r="Q9306" i="26"/>
  <c r="O9306" i="26"/>
  <c r="N9306" i="26"/>
  <c r="M9306" i="26"/>
  <c r="R9305" i="26"/>
  <c r="Q9305" i="26"/>
  <c r="O9305" i="26"/>
  <c r="N9305" i="26"/>
  <c r="M9305" i="26"/>
  <c r="R9304" i="26"/>
  <c r="Q9304" i="26"/>
  <c r="O9304" i="26"/>
  <c r="N9304" i="26"/>
  <c r="M9304" i="26"/>
  <c r="R9303" i="26"/>
  <c r="Q9303" i="26"/>
  <c r="O9303" i="26"/>
  <c r="N9303" i="26"/>
  <c r="M9303" i="26"/>
  <c r="R9302" i="26"/>
  <c r="Q9302" i="26"/>
  <c r="O9302" i="26"/>
  <c r="N9302" i="26"/>
  <c r="M9302" i="26"/>
  <c r="R9301" i="26"/>
  <c r="Q9301" i="26"/>
  <c r="O9301" i="26"/>
  <c r="N9301" i="26"/>
  <c r="M9301" i="26"/>
  <c r="R9300" i="26"/>
  <c r="Q9300" i="26"/>
  <c r="O9300" i="26"/>
  <c r="N9300" i="26"/>
  <c r="M9300" i="26"/>
  <c r="R9299" i="26"/>
  <c r="Q9299" i="26"/>
  <c r="O9299" i="26"/>
  <c r="N9299" i="26"/>
  <c r="M9299" i="26"/>
  <c r="R9298" i="26"/>
  <c r="Q9298" i="26"/>
  <c r="O9298" i="26"/>
  <c r="N9298" i="26"/>
  <c r="M9298" i="26"/>
  <c r="R9297" i="26"/>
  <c r="Q9297" i="26"/>
  <c r="O9297" i="26"/>
  <c r="N9297" i="26"/>
  <c r="M9297" i="26"/>
  <c r="R9296" i="26"/>
  <c r="Q9296" i="26"/>
  <c r="O9296" i="26"/>
  <c r="N9296" i="26"/>
  <c r="M9296" i="26"/>
  <c r="R9295" i="26"/>
  <c r="Q9295" i="26"/>
  <c r="O9295" i="26"/>
  <c r="N9295" i="26"/>
  <c r="M9295" i="26"/>
  <c r="R9294" i="26"/>
  <c r="Q9294" i="26"/>
  <c r="O9294" i="26"/>
  <c r="N9294" i="26"/>
  <c r="M9294" i="26"/>
  <c r="R9293" i="26"/>
  <c r="Q9293" i="26"/>
  <c r="O9293" i="26"/>
  <c r="N9293" i="26"/>
  <c r="M9293" i="26"/>
  <c r="R9292" i="26"/>
  <c r="Q9292" i="26"/>
  <c r="O9292" i="26"/>
  <c r="N9292" i="26"/>
  <c r="M9292" i="26"/>
  <c r="R9291" i="26"/>
  <c r="Q9291" i="26"/>
  <c r="O9291" i="26"/>
  <c r="N9291" i="26"/>
  <c r="M9291" i="26"/>
  <c r="R9290" i="26"/>
  <c r="Q9290" i="26"/>
  <c r="O9290" i="26"/>
  <c r="N9290" i="26"/>
  <c r="M9290" i="26"/>
  <c r="R9289" i="26"/>
  <c r="Q9289" i="26"/>
  <c r="O9289" i="26"/>
  <c r="N9289" i="26"/>
  <c r="M9289" i="26"/>
  <c r="R9288" i="26"/>
  <c r="Q9288" i="26"/>
  <c r="O9288" i="26"/>
  <c r="N9288" i="26"/>
  <c r="M9288" i="26"/>
  <c r="R9287" i="26"/>
  <c r="Q9287" i="26"/>
  <c r="O9287" i="26"/>
  <c r="N9287" i="26"/>
  <c r="M9287" i="26"/>
  <c r="R9286" i="26"/>
  <c r="Q9286" i="26"/>
  <c r="O9286" i="26"/>
  <c r="N9286" i="26"/>
  <c r="M9286" i="26"/>
  <c r="R9285" i="26"/>
  <c r="Q9285" i="26"/>
  <c r="O9285" i="26"/>
  <c r="N9285" i="26"/>
  <c r="M9285" i="26"/>
  <c r="R9284" i="26"/>
  <c r="Q9284" i="26"/>
  <c r="O9284" i="26"/>
  <c r="N9284" i="26"/>
  <c r="M9284" i="26"/>
  <c r="R9283" i="26"/>
  <c r="Q9283" i="26"/>
  <c r="O9283" i="26"/>
  <c r="N9283" i="26"/>
  <c r="M9283" i="26"/>
  <c r="R9282" i="26"/>
  <c r="Q9282" i="26"/>
  <c r="O9282" i="26"/>
  <c r="N9282" i="26"/>
  <c r="M9282" i="26"/>
  <c r="R9281" i="26"/>
  <c r="Q9281" i="26"/>
  <c r="O9281" i="26"/>
  <c r="N9281" i="26"/>
  <c r="M9281" i="26"/>
  <c r="R9280" i="26"/>
  <c r="Q9280" i="26"/>
  <c r="O9280" i="26"/>
  <c r="N9280" i="26"/>
  <c r="M9280" i="26"/>
  <c r="R9279" i="26"/>
  <c r="Q9279" i="26"/>
  <c r="O9279" i="26"/>
  <c r="N9279" i="26"/>
  <c r="M9279" i="26"/>
  <c r="R9278" i="26"/>
  <c r="Q9278" i="26"/>
  <c r="O9278" i="26"/>
  <c r="N9278" i="26"/>
  <c r="M9278" i="26"/>
  <c r="R9277" i="26"/>
  <c r="Q9277" i="26"/>
  <c r="O9277" i="26"/>
  <c r="N9277" i="26"/>
  <c r="M9277" i="26"/>
  <c r="R9276" i="26"/>
  <c r="Q9276" i="26"/>
  <c r="O9276" i="26"/>
  <c r="N9276" i="26"/>
  <c r="M9276" i="26"/>
  <c r="R9275" i="26"/>
  <c r="Q9275" i="26"/>
  <c r="O9275" i="26"/>
  <c r="N9275" i="26"/>
  <c r="M9275" i="26"/>
  <c r="R9274" i="26"/>
  <c r="Q9274" i="26"/>
  <c r="O9274" i="26"/>
  <c r="N9274" i="26"/>
  <c r="M9274" i="26"/>
  <c r="R9273" i="26"/>
  <c r="Q9273" i="26"/>
  <c r="O9273" i="26"/>
  <c r="N9273" i="26"/>
  <c r="M9273" i="26"/>
  <c r="R9272" i="26"/>
  <c r="Q9272" i="26"/>
  <c r="O9272" i="26"/>
  <c r="N9272" i="26"/>
  <c r="M9272" i="26"/>
  <c r="R9271" i="26"/>
  <c r="Q9271" i="26"/>
  <c r="O9271" i="26"/>
  <c r="N9271" i="26"/>
  <c r="M9271" i="26"/>
  <c r="R9270" i="26"/>
  <c r="Q9270" i="26"/>
  <c r="O9270" i="26"/>
  <c r="N9270" i="26"/>
  <c r="M9270" i="26"/>
  <c r="R9269" i="26"/>
  <c r="Q9269" i="26"/>
  <c r="O9269" i="26"/>
  <c r="N9269" i="26"/>
  <c r="M9269" i="26"/>
  <c r="R9268" i="26"/>
  <c r="Q9268" i="26"/>
  <c r="O9268" i="26"/>
  <c r="N9268" i="26"/>
  <c r="M9268" i="26"/>
  <c r="R9267" i="26"/>
  <c r="Q9267" i="26"/>
  <c r="O9267" i="26"/>
  <c r="N9267" i="26"/>
  <c r="M9267" i="26"/>
  <c r="R9266" i="26"/>
  <c r="Q9266" i="26"/>
  <c r="O9266" i="26"/>
  <c r="N9266" i="26"/>
  <c r="M9266" i="26"/>
  <c r="R9265" i="26"/>
  <c r="Q9265" i="26"/>
  <c r="O9265" i="26"/>
  <c r="N9265" i="26"/>
  <c r="M9265" i="26"/>
  <c r="R9264" i="26"/>
  <c r="Q9264" i="26"/>
  <c r="O9264" i="26"/>
  <c r="N9264" i="26"/>
  <c r="M9264" i="26"/>
  <c r="R9263" i="26"/>
  <c r="Q9263" i="26"/>
  <c r="O9263" i="26"/>
  <c r="N9263" i="26"/>
  <c r="M9263" i="26"/>
  <c r="R9262" i="26"/>
  <c r="Q9262" i="26"/>
  <c r="O9262" i="26"/>
  <c r="N9262" i="26"/>
  <c r="M9262" i="26"/>
  <c r="R9261" i="26"/>
  <c r="Q9261" i="26"/>
  <c r="O9261" i="26"/>
  <c r="N9261" i="26"/>
  <c r="M9261" i="26"/>
  <c r="R9260" i="26"/>
  <c r="Q9260" i="26"/>
  <c r="O9260" i="26"/>
  <c r="N9260" i="26"/>
  <c r="M9260" i="26"/>
  <c r="R9259" i="26"/>
  <c r="Q9259" i="26"/>
  <c r="O9259" i="26"/>
  <c r="N9259" i="26"/>
  <c r="M9259" i="26"/>
  <c r="R9258" i="26"/>
  <c r="Q9258" i="26"/>
  <c r="O9258" i="26"/>
  <c r="N9258" i="26"/>
  <c r="M9258" i="26"/>
  <c r="R9257" i="26"/>
  <c r="Q9257" i="26"/>
  <c r="O9257" i="26"/>
  <c r="N9257" i="26"/>
  <c r="M9257" i="26"/>
  <c r="R9256" i="26"/>
  <c r="Q9256" i="26"/>
  <c r="O9256" i="26"/>
  <c r="N9256" i="26"/>
  <c r="M9256" i="26"/>
  <c r="R9255" i="26"/>
  <c r="Q9255" i="26"/>
  <c r="O9255" i="26"/>
  <c r="N9255" i="26"/>
  <c r="M9255" i="26"/>
  <c r="R9254" i="26"/>
  <c r="Q9254" i="26"/>
  <c r="O9254" i="26"/>
  <c r="N9254" i="26"/>
  <c r="M9254" i="26"/>
  <c r="R9253" i="26"/>
  <c r="Q9253" i="26"/>
  <c r="O9253" i="26"/>
  <c r="N9253" i="26"/>
  <c r="M9253" i="26"/>
  <c r="R9252" i="26"/>
  <c r="Q9252" i="26"/>
  <c r="O9252" i="26"/>
  <c r="N9252" i="26"/>
  <c r="M9252" i="26"/>
  <c r="R9251" i="26"/>
  <c r="Q9251" i="26"/>
  <c r="O9251" i="26"/>
  <c r="N9251" i="26"/>
  <c r="M9251" i="26"/>
  <c r="R9250" i="26"/>
  <c r="Q9250" i="26"/>
  <c r="O9250" i="26"/>
  <c r="N9250" i="26"/>
  <c r="M9250" i="26"/>
  <c r="R9249" i="26"/>
  <c r="Q9249" i="26"/>
  <c r="O9249" i="26"/>
  <c r="N9249" i="26"/>
  <c r="M9249" i="26"/>
  <c r="R9248" i="26"/>
  <c r="Q9248" i="26"/>
  <c r="O9248" i="26"/>
  <c r="N9248" i="26"/>
  <c r="M9248" i="26"/>
  <c r="R9247" i="26"/>
  <c r="Q9247" i="26"/>
  <c r="O9247" i="26"/>
  <c r="N9247" i="26"/>
  <c r="M9247" i="26"/>
  <c r="R9246" i="26"/>
  <c r="Q9246" i="26"/>
  <c r="O9246" i="26"/>
  <c r="N9246" i="26"/>
  <c r="M9246" i="26"/>
  <c r="R9245" i="26"/>
  <c r="Q9245" i="26"/>
  <c r="O9245" i="26"/>
  <c r="N9245" i="26"/>
  <c r="M9245" i="26"/>
  <c r="R9244" i="26"/>
  <c r="Q9244" i="26"/>
  <c r="O9244" i="26"/>
  <c r="N9244" i="26"/>
  <c r="M9244" i="26"/>
  <c r="R9243" i="26"/>
  <c r="Q9243" i="26"/>
  <c r="O9243" i="26"/>
  <c r="N9243" i="26"/>
  <c r="M9243" i="26"/>
  <c r="R9242" i="26"/>
  <c r="Q9242" i="26"/>
  <c r="O9242" i="26"/>
  <c r="N9242" i="26"/>
  <c r="M9242" i="26"/>
  <c r="R9241" i="26"/>
  <c r="Q9241" i="26"/>
  <c r="O9241" i="26"/>
  <c r="N9241" i="26"/>
  <c r="M9241" i="26"/>
  <c r="R9240" i="26"/>
  <c r="Q9240" i="26"/>
  <c r="O9240" i="26"/>
  <c r="N9240" i="26"/>
  <c r="M9240" i="26"/>
  <c r="R9239" i="26"/>
  <c r="Q9239" i="26"/>
  <c r="O9239" i="26"/>
  <c r="N9239" i="26"/>
  <c r="M9239" i="26"/>
  <c r="R9238" i="26"/>
  <c r="Q9238" i="26"/>
  <c r="O9238" i="26"/>
  <c r="N9238" i="26"/>
  <c r="M9238" i="26"/>
  <c r="R9237" i="26"/>
  <c r="Q9237" i="26"/>
  <c r="O9237" i="26"/>
  <c r="N9237" i="26"/>
  <c r="M9237" i="26"/>
  <c r="R9236" i="26"/>
  <c r="Q9236" i="26"/>
  <c r="O9236" i="26"/>
  <c r="N9236" i="26"/>
  <c r="M9236" i="26"/>
  <c r="R9235" i="26"/>
  <c r="Q9235" i="26"/>
  <c r="O9235" i="26"/>
  <c r="N9235" i="26"/>
  <c r="M9235" i="26"/>
  <c r="R9234" i="26"/>
  <c r="Q9234" i="26"/>
  <c r="O9234" i="26"/>
  <c r="N9234" i="26"/>
  <c r="M9234" i="26"/>
  <c r="R9233" i="26"/>
  <c r="Q9233" i="26"/>
  <c r="O9233" i="26"/>
  <c r="N9233" i="26"/>
  <c r="M9233" i="26"/>
  <c r="R9232" i="26"/>
  <c r="Q9232" i="26"/>
  <c r="O9232" i="26"/>
  <c r="N9232" i="26"/>
  <c r="M9232" i="26"/>
  <c r="R9231" i="26"/>
  <c r="Q9231" i="26"/>
  <c r="O9231" i="26"/>
  <c r="N9231" i="26"/>
  <c r="M9231" i="26"/>
  <c r="R9230" i="26"/>
  <c r="Q9230" i="26"/>
  <c r="O9230" i="26"/>
  <c r="N9230" i="26"/>
  <c r="M9230" i="26"/>
  <c r="R9229" i="26"/>
  <c r="Q9229" i="26"/>
  <c r="O9229" i="26"/>
  <c r="N9229" i="26"/>
  <c r="M9229" i="26"/>
  <c r="R9228" i="26"/>
  <c r="Q9228" i="26"/>
  <c r="O9228" i="26"/>
  <c r="N9228" i="26"/>
  <c r="M9228" i="26"/>
  <c r="R9227" i="26"/>
  <c r="Q9227" i="26"/>
  <c r="O9227" i="26"/>
  <c r="N9227" i="26"/>
  <c r="M9227" i="26"/>
  <c r="R9226" i="26"/>
  <c r="Q9226" i="26"/>
  <c r="O9226" i="26"/>
  <c r="N9226" i="26"/>
  <c r="M9226" i="26"/>
  <c r="R9225" i="26"/>
  <c r="Q9225" i="26"/>
  <c r="O9225" i="26"/>
  <c r="N9225" i="26"/>
  <c r="M9225" i="26"/>
  <c r="R9224" i="26"/>
  <c r="Q9224" i="26"/>
  <c r="O9224" i="26"/>
  <c r="N9224" i="26"/>
  <c r="M9224" i="26"/>
  <c r="R9223" i="26"/>
  <c r="Q9223" i="26"/>
  <c r="O9223" i="26"/>
  <c r="N9223" i="26"/>
  <c r="M9223" i="26"/>
  <c r="R9222" i="26"/>
  <c r="Q9222" i="26"/>
  <c r="O9222" i="26"/>
  <c r="N9222" i="26"/>
  <c r="M9222" i="26"/>
  <c r="R9221" i="26"/>
  <c r="Q9221" i="26"/>
  <c r="O9221" i="26"/>
  <c r="N9221" i="26"/>
  <c r="M9221" i="26"/>
  <c r="R9220" i="26"/>
  <c r="Q9220" i="26"/>
  <c r="O9220" i="26"/>
  <c r="N9220" i="26"/>
  <c r="M9220" i="26"/>
  <c r="R9219" i="26"/>
  <c r="Q9219" i="26"/>
  <c r="O9219" i="26"/>
  <c r="N9219" i="26"/>
  <c r="M9219" i="26"/>
  <c r="R9218" i="26"/>
  <c r="Q9218" i="26"/>
  <c r="O9218" i="26"/>
  <c r="N9218" i="26"/>
  <c r="M9218" i="26"/>
  <c r="R9217" i="26"/>
  <c r="Q9217" i="26"/>
  <c r="O9217" i="26"/>
  <c r="N9217" i="26"/>
  <c r="M9217" i="26"/>
  <c r="R9216" i="26"/>
  <c r="Q9216" i="26"/>
  <c r="O9216" i="26"/>
  <c r="N9216" i="26"/>
  <c r="M9216" i="26"/>
  <c r="R9215" i="26"/>
  <c r="Q9215" i="26"/>
  <c r="O9215" i="26"/>
  <c r="N9215" i="26"/>
  <c r="M9215" i="26"/>
  <c r="R9214" i="26"/>
  <c r="Q9214" i="26"/>
  <c r="O9214" i="26"/>
  <c r="N9214" i="26"/>
  <c r="M9214" i="26"/>
  <c r="R9213" i="26"/>
  <c r="Q9213" i="26"/>
  <c r="O9213" i="26"/>
  <c r="N9213" i="26"/>
  <c r="M9213" i="26"/>
  <c r="R9212" i="26"/>
  <c r="Q9212" i="26"/>
  <c r="O9212" i="26"/>
  <c r="N9212" i="26"/>
  <c r="M9212" i="26"/>
  <c r="R9211" i="26"/>
  <c r="Q9211" i="26"/>
  <c r="O9211" i="26"/>
  <c r="N9211" i="26"/>
  <c r="M9211" i="26"/>
  <c r="R9210" i="26"/>
  <c r="Q9210" i="26"/>
  <c r="O9210" i="26"/>
  <c r="N9210" i="26"/>
  <c r="M9210" i="26"/>
  <c r="R9209" i="26"/>
  <c r="Q9209" i="26"/>
  <c r="O9209" i="26"/>
  <c r="N9209" i="26"/>
  <c r="M9209" i="26"/>
  <c r="R9208" i="26"/>
  <c r="Q9208" i="26"/>
  <c r="O9208" i="26"/>
  <c r="N9208" i="26"/>
  <c r="M9208" i="26"/>
  <c r="R9207" i="26"/>
  <c r="Q9207" i="26"/>
  <c r="O9207" i="26"/>
  <c r="N9207" i="26"/>
  <c r="M9207" i="26"/>
  <c r="R9206" i="26"/>
  <c r="Q9206" i="26"/>
  <c r="O9206" i="26"/>
  <c r="N9206" i="26"/>
  <c r="M9206" i="26"/>
  <c r="R9205" i="26"/>
  <c r="Q9205" i="26"/>
  <c r="O9205" i="26"/>
  <c r="N9205" i="26"/>
  <c r="M9205" i="26"/>
  <c r="R9204" i="26"/>
  <c r="Q9204" i="26"/>
  <c r="O9204" i="26"/>
  <c r="N9204" i="26"/>
  <c r="M9204" i="26"/>
  <c r="R9203" i="26"/>
  <c r="Q9203" i="26"/>
  <c r="O9203" i="26"/>
  <c r="N9203" i="26"/>
  <c r="M9203" i="26"/>
  <c r="R9202" i="26"/>
  <c r="Q9202" i="26"/>
  <c r="O9202" i="26"/>
  <c r="N9202" i="26"/>
  <c r="M9202" i="26"/>
  <c r="R9201" i="26"/>
  <c r="Q9201" i="26"/>
  <c r="O9201" i="26"/>
  <c r="N9201" i="26"/>
  <c r="M9201" i="26"/>
  <c r="R9200" i="26"/>
  <c r="Q9200" i="26"/>
  <c r="O9200" i="26"/>
  <c r="N9200" i="26"/>
  <c r="M9200" i="26"/>
  <c r="R9199" i="26"/>
  <c r="Q9199" i="26"/>
  <c r="O9199" i="26"/>
  <c r="N9199" i="26"/>
  <c r="M9199" i="26"/>
  <c r="R9198" i="26"/>
  <c r="Q9198" i="26"/>
  <c r="O9198" i="26"/>
  <c r="N9198" i="26"/>
  <c r="M9198" i="26"/>
  <c r="R9197" i="26"/>
  <c r="Q9197" i="26"/>
  <c r="O9197" i="26"/>
  <c r="N9197" i="26"/>
  <c r="M9197" i="26"/>
  <c r="R9196" i="26"/>
  <c r="Q9196" i="26"/>
  <c r="O9196" i="26"/>
  <c r="N9196" i="26"/>
  <c r="M9196" i="26"/>
  <c r="R9195" i="26"/>
  <c r="Q9195" i="26"/>
  <c r="O9195" i="26"/>
  <c r="N9195" i="26"/>
  <c r="M9195" i="26"/>
  <c r="R9194" i="26"/>
  <c r="Q9194" i="26"/>
  <c r="O9194" i="26"/>
  <c r="N9194" i="26"/>
  <c r="M9194" i="26"/>
  <c r="R9193" i="26"/>
  <c r="Q9193" i="26"/>
  <c r="O9193" i="26"/>
  <c r="N9193" i="26"/>
  <c r="M9193" i="26"/>
  <c r="R9192" i="26"/>
  <c r="Q9192" i="26"/>
  <c r="O9192" i="26"/>
  <c r="N9192" i="26"/>
  <c r="M9192" i="26"/>
  <c r="R9191" i="26"/>
  <c r="Q9191" i="26"/>
  <c r="O9191" i="26"/>
  <c r="N9191" i="26"/>
  <c r="M9191" i="26"/>
  <c r="R9190" i="26"/>
  <c r="Q9190" i="26"/>
  <c r="O9190" i="26"/>
  <c r="N9190" i="26"/>
  <c r="M9190" i="26"/>
  <c r="R9189" i="26"/>
  <c r="Q9189" i="26"/>
  <c r="O9189" i="26"/>
  <c r="N9189" i="26"/>
  <c r="M9189" i="26"/>
  <c r="R9188" i="26"/>
  <c r="Q9188" i="26"/>
  <c r="O9188" i="26"/>
  <c r="N9188" i="26"/>
  <c r="M9188" i="26"/>
  <c r="R9187" i="26"/>
  <c r="Q9187" i="26"/>
  <c r="O9187" i="26"/>
  <c r="N9187" i="26"/>
  <c r="M9187" i="26"/>
  <c r="R9186" i="26"/>
  <c r="Q9186" i="26"/>
  <c r="O9186" i="26"/>
  <c r="N9186" i="26"/>
  <c r="M9186" i="26"/>
  <c r="R9185" i="26"/>
  <c r="Q9185" i="26"/>
  <c r="O9185" i="26"/>
  <c r="N9185" i="26"/>
  <c r="M9185" i="26"/>
  <c r="R9184" i="26"/>
  <c r="Q9184" i="26"/>
  <c r="O9184" i="26"/>
  <c r="N9184" i="26"/>
  <c r="M9184" i="26"/>
  <c r="R9183" i="26"/>
  <c r="Q9183" i="26"/>
  <c r="O9183" i="26"/>
  <c r="N9183" i="26"/>
  <c r="M9183" i="26"/>
  <c r="R9182" i="26"/>
  <c r="Q9182" i="26"/>
  <c r="O9182" i="26"/>
  <c r="N9182" i="26"/>
  <c r="M9182" i="26"/>
  <c r="R9181" i="26"/>
  <c r="Q9181" i="26"/>
  <c r="O9181" i="26"/>
  <c r="N9181" i="26"/>
  <c r="M9181" i="26"/>
  <c r="R9180" i="26"/>
  <c r="Q9180" i="26"/>
  <c r="O9180" i="26"/>
  <c r="N9180" i="26"/>
  <c r="M9180" i="26"/>
  <c r="R9179" i="26"/>
  <c r="Q9179" i="26"/>
  <c r="O9179" i="26"/>
  <c r="N9179" i="26"/>
  <c r="M9179" i="26"/>
  <c r="R9178" i="26"/>
  <c r="Q9178" i="26"/>
  <c r="O9178" i="26"/>
  <c r="N9178" i="26"/>
  <c r="M9178" i="26"/>
  <c r="R9177" i="26"/>
  <c r="Q9177" i="26"/>
  <c r="O9177" i="26"/>
  <c r="N9177" i="26"/>
  <c r="M9177" i="26"/>
  <c r="R9176" i="26"/>
  <c r="Q9176" i="26"/>
  <c r="O9176" i="26"/>
  <c r="N9176" i="26"/>
  <c r="M9176" i="26"/>
  <c r="R9175" i="26"/>
  <c r="Q9175" i="26"/>
  <c r="O9175" i="26"/>
  <c r="N9175" i="26"/>
  <c r="M9175" i="26"/>
  <c r="R9174" i="26"/>
  <c r="Q9174" i="26"/>
  <c r="O9174" i="26"/>
  <c r="N9174" i="26"/>
  <c r="M9174" i="26"/>
  <c r="R9173" i="26"/>
  <c r="Q9173" i="26"/>
  <c r="O9173" i="26"/>
  <c r="N9173" i="26"/>
  <c r="M9173" i="26"/>
  <c r="R9172" i="26"/>
  <c r="Q9172" i="26"/>
  <c r="O9172" i="26"/>
  <c r="N9172" i="26"/>
  <c r="M9172" i="26"/>
  <c r="R9171" i="26"/>
  <c r="Q9171" i="26"/>
  <c r="O9171" i="26"/>
  <c r="N9171" i="26"/>
  <c r="M9171" i="26"/>
  <c r="R9170" i="26"/>
  <c r="Q9170" i="26"/>
  <c r="O9170" i="26"/>
  <c r="N9170" i="26"/>
  <c r="M9170" i="26"/>
  <c r="R9169" i="26"/>
  <c r="Q9169" i="26"/>
  <c r="O9169" i="26"/>
  <c r="N9169" i="26"/>
  <c r="M9169" i="26"/>
  <c r="R9168" i="26"/>
  <c r="Q9168" i="26"/>
  <c r="O9168" i="26"/>
  <c r="N9168" i="26"/>
  <c r="M9168" i="26"/>
  <c r="R9167" i="26"/>
  <c r="Q9167" i="26"/>
  <c r="O9167" i="26"/>
  <c r="N9167" i="26"/>
  <c r="M9167" i="26"/>
  <c r="R9166" i="26"/>
  <c r="Q9166" i="26"/>
  <c r="O9166" i="26"/>
  <c r="N9166" i="26"/>
  <c r="M9166" i="26"/>
  <c r="R9165" i="26"/>
  <c r="Q9165" i="26"/>
  <c r="O9165" i="26"/>
  <c r="N9165" i="26"/>
  <c r="M9165" i="26"/>
  <c r="R9164" i="26"/>
  <c r="Q9164" i="26"/>
  <c r="O9164" i="26"/>
  <c r="N9164" i="26"/>
  <c r="M9164" i="26"/>
  <c r="R9163" i="26"/>
  <c r="Q9163" i="26"/>
  <c r="O9163" i="26"/>
  <c r="N9163" i="26"/>
  <c r="M9163" i="26"/>
  <c r="R9162" i="26"/>
  <c r="Q9162" i="26"/>
  <c r="O9162" i="26"/>
  <c r="N9162" i="26"/>
  <c r="M9162" i="26"/>
  <c r="R9161" i="26"/>
  <c r="Q9161" i="26"/>
  <c r="O9161" i="26"/>
  <c r="N9161" i="26"/>
  <c r="M9161" i="26"/>
  <c r="R9160" i="26"/>
  <c r="Q9160" i="26"/>
  <c r="O9160" i="26"/>
  <c r="N9160" i="26"/>
  <c r="M9160" i="26"/>
  <c r="R9159" i="26"/>
  <c r="Q9159" i="26"/>
  <c r="O9159" i="26"/>
  <c r="N9159" i="26"/>
  <c r="M9159" i="26"/>
  <c r="R9158" i="26"/>
  <c r="Q9158" i="26"/>
  <c r="O9158" i="26"/>
  <c r="N9158" i="26"/>
  <c r="M9158" i="26"/>
  <c r="R9157" i="26"/>
  <c r="Q9157" i="26"/>
  <c r="O9157" i="26"/>
  <c r="N9157" i="26"/>
  <c r="M9157" i="26"/>
  <c r="R9156" i="26"/>
  <c r="Q9156" i="26"/>
  <c r="O9156" i="26"/>
  <c r="N9156" i="26"/>
  <c r="M9156" i="26"/>
  <c r="R9155" i="26"/>
  <c r="Q9155" i="26"/>
  <c r="O9155" i="26"/>
  <c r="N9155" i="26"/>
  <c r="M9155" i="26"/>
  <c r="R9154" i="26"/>
  <c r="Q9154" i="26"/>
  <c r="O9154" i="26"/>
  <c r="N9154" i="26"/>
  <c r="M9154" i="26"/>
  <c r="R9153" i="26"/>
  <c r="Q9153" i="26"/>
  <c r="O9153" i="26"/>
  <c r="N9153" i="26"/>
  <c r="M9153" i="26"/>
  <c r="R9152" i="26"/>
  <c r="Q9152" i="26"/>
  <c r="O9152" i="26"/>
  <c r="N9152" i="26"/>
  <c r="M9152" i="26"/>
  <c r="R9151" i="26"/>
  <c r="Q9151" i="26"/>
  <c r="O9151" i="26"/>
  <c r="N9151" i="26"/>
  <c r="M9151" i="26"/>
  <c r="R9150" i="26"/>
  <c r="Q9150" i="26"/>
  <c r="O9150" i="26"/>
  <c r="N9150" i="26"/>
  <c r="M9150" i="26"/>
  <c r="R9149" i="26"/>
  <c r="Q9149" i="26"/>
  <c r="O9149" i="26"/>
  <c r="N9149" i="26"/>
  <c r="M9149" i="26"/>
  <c r="R9148" i="26"/>
  <c r="Q9148" i="26"/>
  <c r="O9148" i="26"/>
  <c r="N9148" i="26"/>
  <c r="M9148" i="26"/>
  <c r="R9147" i="26"/>
  <c r="Q9147" i="26"/>
  <c r="O9147" i="26"/>
  <c r="N9147" i="26"/>
  <c r="M9147" i="26"/>
  <c r="R9146" i="26"/>
  <c r="Q9146" i="26"/>
  <c r="O9146" i="26"/>
  <c r="N9146" i="26"/>
  <c r="M9146" i="26"/>
  <c r="R9145" i="26"/>
  <c r="Q9145" i="26"/>
  <c r="O9145" i="26"/>
  <c r="N9145" i="26"/>
  <c r="M9145" i="26"/>
  <c r="R9144" i="26"/>
  <c r="Q9144" i="26"/>
  <c r="O9144" i="26"/>
  <c r="N9144" i="26"/>
  <c r="M9144" i="26"/>
  <c r="R9143" i="26"/>
  <c r="Q9143" i="26"/>
  <c r="O9143" i="26"/>
  <c r="N9143" i="26"/>
  <c r="M9143" i="26"/>
  <c r="R9142" i="26"/>
  <c r="Q9142" i="26"/>
  <c r="O9142" i="26"/>
  <c r="N9142" i="26"/>
  <c r="M9142" i="26"/>
  <c r="R9141" i="26"/>
  <c r="Q9141" i="26"/>
  <c r="O9141" i="26"/>
  <c r="N9141" i="26"/>
  <c r="M9141" i="26"/>
  <c r="R9140" i="26"/>
  <c r="Q9140" i="26"/>
  <c r="O9140" i="26"/>
  <c r="N9140" i="26"/>
  <c r="M9140" i="26"/>
  <c r="R9139" i="26"/>
  <c r="Q9139" i="26"/>
  <c r="O9139" i="26"/>
  <c r="N9139" i="26"/>
  <c r="M9139" i="26"/>
  <c r="R9138" i="26"/>
  <c r="Q9138" i="26"/>
  <c r="O9138" i="26"/>
  <c r="N9138" i="26"/>
  <c r="M9138" i="26"/>
  <c r="R9137" i="26"/>
  <c r="Q9137" i="26"/>
  <c r="O9137" i="26"/>
  <c r="N9137" i="26"/>
  <c r="M9137" i="26"/>
  <c r="R9136" i="26"/>
  <c r="Q9136" i="26"/>
  <c r="O9136" i="26"/>
  <c r="N9136" i="26"/>
  <c r="M9136" i="26"/>
  <c r="R9135" i="26"/>
  <c r="Q9135" i="26"/>
  <c r="O9135" i="26"/>
  <c r="N9135" i="26"/>
  <c r="M9135" i="26"/>
  <c r="R9134" i="26"/>
  <c r="Q9134" i="26"/>
  <c r="O9134" i="26"/>
  <c r="N9134" i="26"/>
  <c r="M9134" i="26"/>
  <c r="R9133" i="26"/>
  <c r="Q9133" i="26"/>
  <c r="O9133" i="26"/>
  <c r="N9133" i="26"/>
  <c r="M9133" i="26"/>
  <c r="R9132" i="26"/>
  <c r="Q9132" i="26"/>
  <c r="O9132" i="26"/>
  <c r="N9132" i="26"/>
  <c r="M9132" i="26"/>
  <c r="R9131" i="26"/>
  <c r="Q9131" i="26"/>
  <c r="O9131" i="26"/>
  <c r="N9131" i="26"/>
  <c r="M9131" i="26"/>
  <c r="R9130" i="26"/>
  <c r="Q9130" i="26"/>
  <c r="O9130" i="26"/>
  <c r="N9130" i="26"/>
  <c r="M9130" i="26"/>
  <c r="R9129" i="26"/>
  <c r="Q9129" i="26"/>
  <c r="O9129" i="26"/>
  <c r="N9129" i="26"/>
  <c r="M9129" i="26"/>
  <c r="R9128" i="26"/>
  <c r="Q9128" i="26"/>
  <c r="O9128" i="26"/>
  <c r="N9128" i="26"/>
  <c r="M9128" i="26"/>
  <c r="R9127" i="26"/>
  <c r="Q9127" i="26"/>
  <c r="O9127" i="26"/>
  <c r="N9127" i="26"/>
  <c r="M9127" i="26"/>
  <c r="R9126" i="26"/>
  <c r="Q9126" i="26"/>
  <c r="O9126" i="26"/>
  <c r="N9126" i="26"/>
  <c r="M9126" i="26"/>
  <c r="R9125" i="26"/>
  <c r="Q9125" i="26"/>
  <c r="O9125" i="26"/>
  <c r="N9125" i="26"/>
  <c r="M9125" i="26"/>
  <c r="R9124" i="26"/>
  <c r="Q9124" i="26"/>
  <c r="O9124" i="26"/>
  <c r="N9124" i="26"/>
  <c r="M9124" i="26"/>
  <c r="R9123" i="26"/>
  <c r="Q9123" i="26"/>
  <c r="O9123" i="26"/>
  <c r="N9123" i="26"/>
  <c r="M9123" i="26"/>
  <c r="R9122" i="26"/>
  <c r="Q9122" i="26"/>
  <c r="O9122" i="26"/>
  <c r="N9122" i="26"/>
  <c r="M9122" i="26"/>
  <c r="R9121" i="26"/>
  <c r="Q9121" i="26"/>
  <c r="O9121" i="26"/>
  <c r="N9121" i="26"/>
  <c r="M9121" i="26"/>
  <c r="R9120" i="26"/>
  <c r="Q9120" i="26"/>
  <c r="O9120" i="26"/>
  <c r="N9120" i="26"/>
  <c r="M9120" i="26"/>
  <c r="R9119" i="26"/>
  <c r="Q9119" i="26"/>
  <c r="O9119" i="26"/>
  <c r="N9119" i="26"/>
  <c r="M9119" i="26"/>
  <c r="R9118" i="26"/>
  <c r="Q9118" i="26"/>
  <c r="O9118" i="26"/>
  <c r="N9118" i="26"/>
  <c r="M9118" i="26"/>
  <c r="R9117" i="26"/>
  <c r="Q9117" i="26"/>
  <c r="O9117" i="26"/>
  <c r="N9117" i="26"/>
  <c r="M9117" i="26"/>
  <c r="R9116" i="26"/>
  <c r="Q9116" i="26"/>
  <c r="O9116" i="26"/>
  <c r="N9116" i="26"/>
  <c r="M9116" i="26"/>
  <c r="R9115" i="26"/>
  <c r="Q9115" i="26"/>
  <c r="O9115" i="26"/>
  <c r="N9115" i="26"/>
  <c r="M9115" i="26"/>
  <c r="R9114" i="26"/>
  <c r="Q9114" i="26"/>
  <c r="O9114" i="26"/>
  <c r="N9114" i="26"/>
  <c r="M9114" i="26"/>
  <c r="R9113" i="26"/>
  <c r="Q9113" i="26"/>
  <c r="O9113" i="26"/>
  <c r="N9113" i="26"/>
  <c r="M9113" i="26"/>
  <c r="R9112" i="26"/>
  <c r="Q9112" i="26"/>
  <c r="O9112" i="26"/>
  <c r="N9112" i="26"/>
  <c r="M9112" i="26"/>
  <c r="R9111" i="26"/>
  <c r="Q9111" i="26"/>
  <c r="O9111" i="26"/>
  <c r="N9111" i="26"/>
  <c r="M9111" i="26"/>
  <c r="R9110" i="26"/>
  <c r="Q9110" i="26"/>
  <c r="O9110" i="26"/>
  <c r="N9110" i="26"/>
  <c r="M9110" i="26"/>
  <c r="R9109" i="26"/>
  <c r="Q9109" i="26"/>
  <c r="O9109" i="26"/>
  <c r="N9109" i="26"/>
  <c r="M9109" i="26"/>
  <c r="R9108" i="26"/>
  <c r="Q9108" i="26"/>
  <c r="O9108" i="26"/>
  <c r="N9108" i="26"/>
  <c r="M9108" i="26"/>
  <c r="R9107" i="26"/>
  <c r="Q9107" i="26"/>
  <c r="O9107" i="26"/>
  <c r="N9107" i="26"/>
  <c r="M9107" i="26"/>
  <c r="R9106" i="26"/>
  <c r="Q9106" i="26"/>
  <c r="O9106" i="26"/>
  <c r="N9106" i="26"/>
  <c r="M9106" i="26"/>
  <c r="R9105" i="26"/>
  <c r="Q9105" i="26"/>
  <c r="O9105" i="26"/>
  <c r="N9105" i="26"/>
  <c r="M9105" i="26"/>
  <c r="R9104" i="26"/>
  <c r="Q9104" i="26"/>
  <c r="O9104" i="26"/>
  <c r="N9104" i="26"/>
  <c r="M9104" i="26"/>
  <c r="R9103" i="26"/>
  <c r="Q9103" i="26"/>
  <c r="O9103" i="26"/>
  <c r="N9103" i="26"/>
  <c r="M9103" i="26"/>
  <c r="R9102" i="26"/>
  <c r="Q9102" i="26"/>
  <c r="O9102" i="26"/>
  <c r="N9102" i="26"/>
  <c r="M9102" i="26"/>
  <c r="R9101" i="26"/>
  <c r="Q9101" i="26"/>
  <c r="O9101" i="26"/>
  <c r="N9101" i="26"/>
  <c r="M9101" i="26"/>
  <c r="R9100" i="26"/>
  <c r="Q9100" i="26"/>
  <c r="O9100" i="26"/>
  <c r="N9100" i="26"/>
  <c r="M9100" i="26"/>
  <c r="R9099" i="26"/>
  <c r="Q9099" i="26"/>
  <c r="O9099" i="26"/>
  <c r="N9099" i="26"/>
  <c r="M9099" i="26"/>
  <c r="R9098" i="26"/>
  <c r="Q9098" i="26"/>
  <c r="O9098" i="26"/>
  <c r="N9098" i="26"/>
  <c r="M9098" i="26"/>
  <c r="R9097" i="26"/>
  <c r="Q9097" i="26"/>
  <c r="O9097" i="26"/>
  <c r="N9097" i="26"/>
  <c r="M9097" i="26"/>
  <c r="R9096" i="26"/>
  <c r="Q9096" i="26"/>
  <c r="O9096" i="26"/>
  <c r="N9096" i="26"/>
  <c r="M9096" i="26"/>
  <c r="R9095" i="26"/>
  <c r="Q9095" i="26"/>
  <c r="O9095" i="26"/>
  <c r="N9095" i="26"/>
  <c r="M9095" i="26"/>
  <c r="R9094" i="26"/>
  <c r="Q9094" i="26"/>
  <c r="O9094" i="26"/>
  <c r="N9094" i="26"/>
  <c r="M9094" i="26"/>
  <c r="R9093" i="26"/>
  <c r="Q9093" i="26"/>
  <c r="O9093" i="26"/>
  <c r="N9093" i="26"/>
  <c r="M9093" i="26"/>
  <c r="R9092" i="26"/>
  <c r="Q9092" i="26"/>
  <c r="O9092" i="26"/>
  <c r="N9092" i="26"/>
  <c r="M9092" i="26"/>
  <c r="R9091" i="26"/>
  <c r="Q9091" i="26"/>
  <c r="O9091" i="26"/>
  <c r="N9091" i="26"/>
  <c r="M9091" i="26"/>
  <c r="R9090" i="26"/>
  <c r="Q9090" i="26"/>
  <c r="O9090" i="26"/>
  <c r="N9090" i="26"/>
  <c r="M9090" i="26"/>
  <c r="R9089" i="26"/>
  <c r="Q9089" i="26"/>
  <c r="O9089" i="26"/>
  <c r="N9089" i="26"/>
  <c r="M9089" i="26"/>
  <c r="R9088" i="26"/>
  <c r="Q9088" i="26"/>
  <c r="O9088" i="26"/>
  <c r="N9088" i="26"/>
  <c r="M9088" i="26"/>
  <c r="R9087" i="26"/>
  <c r="Q9087" i="26"/>
  <c r="O9087" i="26"/>
  <c r="N9087" i="26"/>
  <c r="M9087" i="26"/>
  <c r="R9086" i="26"/>
  <c r="Q9086" i="26"/>
  <c r="O9086" i="26"/>
  <c r="N9086" i="26"/>
  <c r="M9086" i="26"/>
  <c r="R9085" i="26"/>
  <c r="Q9085" i="26"/>
  <c r="O9085" i="26"/>
  <c r="N9085" i="26"/>
  <c r="M9085" i="26"/>
  <c r="R9084" i="26"/>
  <c r="Q9084" i="26"/>
  <c r="O9084" i="26"/>
  <c r="N9084" i="26"/>
  <c r="M9084" i="26"/>
  <c r="R9083" i="26"/>
  <c r="Q9083" i="26"/>
  <c r="O9083" i="26"/>
  <c r="N9083" i="26"/>
  <c r="M9083" i="26"/>
  <c r="R9082" i="26"/>
  <c r="Q9082" i="26"/>
  <c r="O9082" i="26"/>
  <c r="N9082" i="26"/>
  <c r="M9082" i="26"/>
  <c r="R9081" i="26"/>
  <c r="Q9081" i="26"/>
  <c r="O9081" i="26"/>
  <c r="N9081" i="26"/>
  <c r="M9081" i="26"/>
  <c r="R9080" i="26"/>
  <c r="Q9080" i="26"/>
  <c r="O9080" i="26"/>
  <c r="N9080" i="26"/>
  <c r="M9080" i="26"/>
  <c r="R9079" i="26"/>
  <c r="Q9079" i="26"/>
  <c r="O9079" i="26"/>
  <c r="N9079" i="26"/>
  <c r="M9079" i="26"/>
  <c r="R9078" i="26"/>
  <c r="Q9078" i="26"/>
  <c r="O9078" i="26"/>
  <c r="N9078" i="26"/>
  <c r="M9078" i="26"/>
  <c r="R9077" i="26"/>
  <c r="Q9077" i="26"/>
  <c r="O9077" i="26"/>
  <c r="N9077" i="26"/>
  <c r="M9077" i="26"/>
  <c r="R9076" i="26"/>
  <c r="Q9076" i="26"/>
  <c r="O9076" i="26"/>
  <c r="N9076" i="26"/>
  <c r="M9076" i="26"/>
  <c r="R9075" i="26"/>
  <c r="Q9075" i="26"/>
  <c r="O9075" i="26"/>
  <c r="N9075" i="26"/>
  <c r="M9075" i="26"/>
  <c r="R9074" i="26"/>
  <c r="Q9074" i="26"/>
  <c r="O9074" i="26"/>
  <c r="N9074" i="26"/>
  <c r="M9074" i="26"/>
  <c r="R9073" i="26"/>
  <c r="Q9073" i="26"/>
  <c r="O9073" i="26"/>
  <c r="N9073" i="26"/>
  <c r="M9073" i="26"/>
  <c r="R9072" i="26"/>
  <c r="Q9072" i="26"/>
  <c r="O9072" i="26"/>
  <c r="N9072" i="26"/>
  <c r="M9072" i="26"/>
  <c r="R9071" i="26"/>
  <c r="Q9071" i="26"/>
  <c r="O9071" i="26"/>
  <c r="N9071" i="26"/>
  <c r="M9071" i="26"/>
  <c r="R9070" i="26"/>
  <c r="Q9070" i="26"/>
  <c r="O9070" i="26"/>
  <c r="N9070" i="26"/>
  <c r="M9070" i="26"/>
  <c r="R9069" i="26"/>
  <c r="Q9069" i="26"/>
  <c r="O9069" i="26"/>
  <c r="N9069" i="26"/>
  <c r="M9069" i="26"/>
  <c r="R9068" i="26"/>
  <c r="Q9068" i="26"/>
  <c r="O9068" i="26"/>
  <c r="N9068" i="26"/>
  <c r="M9068" i="26"/>
  <c r="R9067" i="26"/>
  <c r="Q9067" i="26"/>
  <c r="O9067" i="26"/>
  <c r="N9067" i="26"/>
  <c r="M9067" i="26"/>
  <c r="R9066" i="26"/>
  <c r="Q9066" i="26"/>
  <c r="O9066" i="26"/>
  <c r="N9066" i="26"/>
  <c r="M9066" i="26"/>
  <c r="R9065" i="26"/>
  <c r="Q9065" i="26"/>
  <c r="O9065" i="26"/>
  <c r="N9065" i="26"/>
  <c r="M9065" i="26"/>
  <c r="R9064" i="26"/>
  <c r="Q9064" i="26"/>
  <c r="O9064" i="26"/>
  <c r="N9064" i="26"/>
  <c r="M9064" i="26"/>
  <c r="R9063" i="26"/>
  <c r="Q9063" i="26"/>
  <c r="O9063" i="26"/>
  <c r="N9063" i="26"/>
  <c r="M9063" i="26"/>
  <c r="R9062" i="26"/>
  <c r="Q9062" i="26"/>
  <c r="O9062" i="26"/>
  <c r="N9062" i="26"/>
  <c r="M9062" i="26"/>
  <c r="R9061" i="26"/>
  <c r="Q9061" i="26"/>
  <c r="O9061" i="26"/>
  <c r="N9061" i="26"/>
  <c r="M9061" i="26"/>
  <c r="R9060" i="26"/>
  <c r="Q9060" i="26"/>
  <c r="O9060" i="26"/>
  <c r="N9060" i="26"/>
  <c r="M9060" i="26"/>
  <c r="R9059" i="26"/>
  <c r="Q9059" i="26"/>
  <c r="O9059" i="26"/>
  <c r="N9059" i="26"/>
  <c r="M9059" i="26"/>
  <c r="R9058" i="26"/>
  <c r="Q9058" i="26"/>
  <c r="O9058" i="26"/>
  <c r="N9058" i="26"/>
  <c r="M9058" i="26"/>
  <c r="R9057" i="26"/>
  <c r="Q9057" i="26"/>
  <c r="O9057" i="26"/>
  <c r="N9057" i="26"/>
  <c r="M9057" i="26"/>
  <c r="R9056" i="26"/>
  <c r="Q9056" i="26"/>
  <c r="O9056" i="26"/>
  <c r="N9056" i="26"/>
  <c r="M9056" i="26"/>
  <c r="R9055" i="26"/>
  <c r="Q9055" i="26"/>
  <c r="O9055" i="26"/>
  <c r="N9055" i="26"/>
  <c r="M9055" i="26"/>
  <c r="R9054" i="26"/>
  <c r="Q9054" i="26"/>
  <c r="O9054" i="26"/>
  <c r="N9054" i="26"/>
  <c r="M9054" i="26"/>
  <c r="R9053" i="26"/>
  <c r="Q9053" i="26"/>
  <c r="O9053" i="26"/>
  <c r="N9053" i="26"/>
  <c r="M9053" i="26"/>
  <c r="R9052" i="26"/>
  <c r="Q9052" i="26"/>
  <c r="O9052" i="26"/>
  <c r="N9052" i="26"/>
  <c r="M9052" i="26"/>
  <c r="R9051" i="26"/>
  <c r="Q9051" i="26"/>
  <c r="O9051" i="26"/>
  <c r="N9051" i="26"/>
  <c r="M9051" i="26"/>
  <c r="R9050" i="26"/>
  <c r="Q9050" i="26"/>
  <c r="O9050" i="26"/>
  <c r="N9050" i="26"/>
  <c r="M9050" i="26"/>
  <c r="R9049" i="26"/>
  <c r="Q9049" i="26"/>
  <c r="O9049" i="26"/>
  <c r="N9049" i="26"/>
  <c r="M9049" i="26"/>
  <c r="R9048" i="26"/>
  <c r="Q9048" i="26"/>
  <c r="O9048" i="26"/>
  <c r="N9048" i="26"/>
  <c r="M9048" i="26"/>
  <c r="R9047" i="26"/>
  <c r="Q9047" i="26"/>
  <c r="O9047" i="26"/>
  <c r="N9047" i="26"/>
  <c r="M9047" i="26"/>
  <c r="R9046" i="26"/>
  <c r="Q9046" i="26"/>
  <c r="O9046" i="26"/>
  <c r="N9046" i="26"/>
  <c r="M9046" i="26"/>
  <c r="R9045" i="26"/>
  <c r="Q9045" i="26"/>
  <c r="O9045" i="26"/>
  <c r="N9045" i="26"/>
  <c r="M9045" i="26"/>
  <c r="R9044" i="26"/>
  <c r="Q9044" i="26"/>
  <c r="O9044" i="26"/>
  <c r="N9044" i="26"/>
  <c r="M9044" i="26"/>
  <c r="R9043" i="26"/>
  <c r="Q9043" i="26"/>
  <c r="O9043" i="26"/>
  <c r="N9043" i="26"/>
  <c r="M9043" i="26"/>
  <c r="R9042" i="26"/>
  <c r="Q9042" i="26"/>
  <c r="O9042" i="26"/>
  <c r="N9042" i="26"/>
  <c r="M9042" i="26"/>
  <c r="R9041" i="26"/>
  <c r="Q9041" i="26"/>
  <c r="O9041" i="26"/>
  <c r="N9041" i="26"/>
  <c r="M9041" i="26"/>
  <c r="R9040" i="26"/>
  <c r="Q9040" i="26"/>
  <c r="O9040" i="26"/>
  <c r="N9040" i="26"/>
  <c r="M9040" i="26"/>
  <c r="R9039" i="26"/>
  <c r="Q9039" i="26"/>
  <c r="O9039" i="26"/>
  <c r="N9039" i="26"/>
  <c r="M9039" i="26"/>
  <c r="R9038" i="26"/>
  <c r="Q9038" i="26"/>
  <c r="O9038" i="26"/>
  <c r="N9038" i="26"/>
  <c r="M9038" i="26"/>
  <c r="R9037" i="26"/>
  <c r="Q9037" i="26"/>
  <c r="O9037" i="26"/>
  <c r="N9037" i="26"/>
  <c r="M9037" i="26"/>
  <c r="R9036" i="26"/>
  <c r="Q9036" i="26"/>
  <c r="O9036" i="26"/>
  <c r="N9036" i="26"/>
  <c r="M9036" i="26"/>
  <c r="R9035" i="26"/>
  <c r="Q9035" i="26"/>
  <c r="O9035" i="26"/>
  <c r="N9035" i="26"/>
  <c r="M9035" i="26"/>
  <c r="R9034" i="26"/>
  <c r="Q9034" i="26"/>
  <c r="O9034" i="26"/>
  <c r="N9034" i="26"/>
  <c r="M9034" i="26"/>
  <c r="R9033" i="26"/>
  <c r="Q9033" i="26"/>
  <c r="O9033" i="26"/>
  <c r="N9033" i="26"/>
  <c r="M9033" i="26"/>
  <c r="R9032" i="26"/>
  <c r="Q9032" i="26"/>
  <c r="O9032" i="26"/>
  <c r="N9032" i="26"/>
  <c r="M9032" i="26"/>
  <c r="R9031" i="26"/>
  <c r="Q9031" i="26"/>
  <c r="O9031" i="26"/>
  <c r="N9031" i="26"/>
  <c r="M9031" i="26"/>
  <c r="R9030" i="26"/>
  <c r="Q9030" i="26"/>
  <c r="O9030" i="26"/>
  <c r="N9030" i="26"/>
  <c r="M9030" i="26"/>
  <c r="R9029" i="26"/>
  <c r="Q9029" i="26"/>
  <c r="O9029" i="26"/>
  <c r="N9029" i="26"/>
  <c r="M9029" i="26"/>
  <c r="R9028" i="26"/>
  <c r="Q9028" i="26"/>
  <c r="O9028" i="26"/>
  <c r="N9028" i="26"/>
  <c r="M9028" i="26"/>
  <c r="R9027" i="26"/>
  <c r="Q9027" i="26"/>
  <c r="O9027" i="26"/>
  <c r="N9027" i="26"/>
  <c r="M9027" i="26"/>
  <c r="R9026" i="26"/>
  <c r="Q9026" i="26"/>
  <c r="O9026" i="26"/>
  <c r="N9026" i="26"/>
  <c r="M9026" i="26"/>
  <c r="R9025" i="26"/>
  <c r="Q9025" i="26"/>
  <c r="O9025" i="26"/>
  <c r="N9025" i="26"/>
  <c r="M9025" i="26"/>
  <c r="R9024" i="26"/>
  <c r="Q9024" i="26"/>
  <c r="O9024" i="26"/>
  <c r="N9024" i="26"/>
  <c r="M9024" i="26"/>
  <c r="R9023" i="26"/>
  <c r="Q9023" i="26"/>
  <c r="O9023" i="26"/>
  <c r="N9023" i="26"/>
  <c r="M9023" i="26"/>
  <c r="R9022" i="26"/>
  <c r="Q9022" i="26"/>
  <c r="O9022" i="26"/>
  <c r="N9022" i="26"/>
  <c r="M9022" i="26"/>
  <c r="R9021" i="26"/>
  <c r="Q9021" i="26"/>
  <c r="O9021" i="26"/>
  <c r="N9021" i="26"/>
  <c r="M9021" i="26"/>
  <c r="R9020" i="26"/>
  <c r="Q9020" i="26"/>
  <c r="O9020" i="26"/>
  <c r="N9020" i="26"/>
  <c r="M9020" i="26"/>
  <c r="R9019" i="26"/>
  <c r="Q9019" i="26"/>
  <c r="O9019" i="26"/>
  <c r="N9019" i="26"/>
  <c r="M9019" i="26"/>
  <c r="R9018" i="26"/>
  <c r="Q9018" i="26"/>
  <c r="O9018" i="26"/>
  <c r="N9018" i="26"/>
  <c r="M9018" i="26"/>
  <c r="R9017" i="26"/>
  <c r="Q9017" i="26"/>
  <c r="O9017" i="26"/>
  <c r="N9017" i="26"/>
  <c r="M9017" i="26"/>
  <c r="R9016" i="26"/>
  <c r="Q9016" i="26"/>
  <c r="O9016" i="26"/>
  <c r="N9016" i="26"/>
  <c r="M9016" i="26"/>
  <c r="R9015" i="26"/>
  <c r="Q9015" i="26"/>
  <c r="O9015" i="26"/>
  <c r="N9015" i="26"/>
  <c r="M9015" i="26"/>
  <c r="R9014" i="26"/>
  <c r="Q9014" i="26"/>
  <c r="O9014" i="26"/>
  <c r="N9014" i="26"/>
  <c r="M9014" i="26"/>
  <c r="R9013" i="26"/>
  <c r="Q9013" i="26"/>
  <c r="O9013" i="26"/>
  <c r="N9013" i="26"/>
  <c r="M9013" i="26"/>
  <c r="R9012" i="26"/>
  <c r="Q9012" i="26"/>
  <c r="O9012" i="26"/>
  <c r="N9012" i="26"/>
  <c r="M9012" i="26"/>
  <c r="R9011" i="26"/>
  <c r="Q9011" i="26"/>
  <c r="O9011" i="26"/>
  <c r="N9011" i="26"/>
  <c r="M9011" i="26"/>
  <c r="R9010" i="26"/>
  <c r="Q9010" i="26"/>
  <c r="O9010" i="26"/>
  <c r="N9010" i="26"/>
  <c r="M9010" i="26"/>
  <c r="R9009" i="26"/>
  <c r="Q9009" i="26"/>
  <c r="O9009" i="26"/>
  <c r="N9009" i="26"/>
  <c r="M9009" i="26"/>
  <c r="R9008" i="26"/>
  <c r="Q9008" i="26"/>
  <c r="O9008" i="26"/>
  <c r="N9008" i="26"/>
  <c r="M9008" i="26"/>
  <c r="R9007" i="26"/>
  <c r="Q9007" i="26"/>
  <c r="O9007" i="26"/>
  <c r="N9007" i="26"/>
  <c r="M9007" i="26"/>
  <c r="R9006" i="26"/>
  <c r="Q9006" i="26"/>
  <c r="O9006" i="26"/>
  <c r="N9006" i="26"/>
  <c r="M9006" i="26"/>
  <c r="R9005" i="26"/>
  <c r="Q9005" i="26"/>
  <c r="O9005" i="26"/>
  <c r="N9005" i="26"/>
  <c r="M9005" i="26"/>
  <c r="R9004" i="26"/>
  <c r="Q9004" i="26"/>
  <c r="O9004" i="26"/>
  <c r="N9004" i="26"/>
  <c r="M9004" i="26"/>
  <c r="R9003" i="26"/>
  <c r="Q9003" i="26"/>
  <c r="O9003" i="26"/>
  <c r="N9003" i="26"/>
  <c r="M9003" i="26"/>
  <c r="R9002" i="26"/>
  <c r="Q9002" i="26"/>
  <c r="O9002" i="26"/>
  <c r="N9002" i="26"/>
  <c r="M9002" i="26"/>
  <c r="R9001" i="26"/>
  <c r="Q9001" i="26"/>
  <c r="O9001" i="26"/>
  <c r="N9001" i="26"/>
  <c r="M9001" i="26"/>
  <c r="R9000" i="26"/>
  <c r="Q9000" i="26"/>
  <c r="O9000" i="26"/>
  <c r="N9000" i="26"/>
  <c r="M9000" i="26"/>
  <c r="R8999" i="26"/>
  <c r="Q8999" i="26"/>
  <c r="O8999" i="26"/>
  <c r="N8999" i="26"/>
  <c r="M8999" i="26"/>
  <c r="R8998" i="26"/>
  <c r="Q8998" i="26"/>
  <c r="O8998" i="26"/>
  <c r="N8998" i="26"/>
  <c r="M8998" i="26"/>
  <c r="R8997" i="26"/>
  <c r="Q8997" i="26"/>
  <c r="O8997" i="26"/>
  <c r="N8997" i="26"/>
  <c r="M8997" i="26"/>
  <c r="R8996" i="26"/>
  <c r="Q8996" i="26"/>
  <c r="O8996" i="26"/>
  <c r="N8996" i="26"/>
  <c r="M8996" i="26"/>
  <c r="R8995" i="26"/>
  <c r="Q8995" i="26"/>
  <c r="O8995" i="26"/>
  <c r="N8995" i="26"/>
  <c r="M8995" i="26"/>
  <c r="R8994" i="26"/>
  <c r="Q8994" i="26"/>
  <c r="O8994" i="26"/>
  <c r="N8994" i="26"/>
  <c r="M8994" i="26"/>
  <c r="R8993" i="26"/>
  <c r="Q8993" i="26"/>
  <c r="O8993" i="26"/>
  <c r="N8993" i="26"/>
  <c r="M8993" i="26"/>
  <c r="R8992" i="26"/>
  <c r="Q8992" i="26"/>
  <c r="O8992" i="26"/>
  <c r="N8992" i="26"/>
  <c r="M8992" i="26"/>
  <c r="R8991" i="26"/>
  <c r="Q8991" i="26"/>
  <c r="O8991" i="26"/>
  <c r="N8991" i="26"/>
  <c r="M8991" i="26"/>
  <c r="R8990" i="26"/>
  <c r="Q8990" i="26"/>
  <c r="O8990" i="26"/>
  <c r="N8990" i="26"/>
  <c r="M8990" i="26"/>
  <c r="R8989" i="26"/>
  <c r="Q8989" i="26"/>
  <c r="O8989" i="26"/>
  <c r="N8989" i="26"/>
  <c r="M8989" i="26"/>
  <c r="R8988" i="26"/>
  <c r="Q8988" i="26"/>
  <c r="O8988" i="26"/>
  <c r="N8988" i="26"/>
  <c r="M8988" i="26"/>
  <c r="R8987" i="26"/>
  <c r="Q8987" i="26"/>
  <c r="O8987" i="26"/>
  <c r="N8987" i="26"/>
  <c r="M8987" i="26"/>
  <c r="R8986" i="26"/>
  <c r="Q8986" i="26"/>
  <c r="O8986" i="26"/>
  <c r="N8986" i="26"/>
  <c r="M8986" i="26"/>
  <c r="R8985" i="26"/>
  <c r="Q8985" i="26"/>
  <c r="O8985" i="26"/>
  <c r="N8985" i="26"/>
  <c r="M8985" i="26"/>
  <c r="R8984" i="26"/>
  <c r="Q8984" i="26"/>
  <c r="O8984" i="26"/>
  <c r="N8984" i="26"/>
  <c r="M8984" i="26"/>
  <c r="R8983" i="26"/>
  <c r="Q8983" i="26"/>
  <c r="O8983" i="26"/>
  <c r="N8983" i="26"/>
  <c r="M8983" i="26"/>
  <c r="R8982" i="26"/>
  <c r="Q8982" i="26"/>
  <c r="O8982" i="26"/>
  <c r="N8982" i="26"/>
  <c r="M8982" i="26"/>
  <c r="R8981" i="26"/>
  <c r="Q8981" i="26"/>
  <c r="O8981" i="26"/>
  <c r="N8981" i="26"/>
  <c r="M8981" i="26"/>
  <c r="R8980" i="26"/>
  <c r="Q8980" i="26"/>
  <c r="O8980" i="26"/>
  <c r="N8980" i="26"/>
  <c r="M8980" i="26"/>
  <c r="R8979" i="26"/>
  <c r="Q8979" i="26"/>
  <c r="O8979" i="26"/>
  <c r="N8979" i="26"/>
  <c r="M8979" i="26"/>
  <c r="R8978" i="26"/>
  <c r="Q8978" i="26"/>
  <c r="O8978" i="26"/>
  <c r="N8978" i="26"/>
  <c r="M8978" i="26"/>
  <c r="R8977" i="26"/>
  <c r="Q8977" i="26"/>
  <c r="O8977" i="26"/>
  <c r="N8977" i="26"/>
  <c r="M8977" i="26"/>
  <c r="R8976" i="26"/>
  <c r="Q8976" i="26"/>
  <c r="O8976" i="26"/>
  <c r="N8976" i="26"/>
  <c r="M8976" i="26"/>
  <c r="R8975" i="26"/>
  <c r="Q8975" i="26"/>
  <c r="O8975" i="26"/>
  <c r="N8975" i="26"/>
  <c r="M8975" i="26"/>
  <c r="R8974" i="26"/>
  <c r="Q8974" i="26"/>
  <c r="O8974" i="26"/>
  <c r="N8974" i="26"/>
  <c r="M8974" i="26"/>
  <c r="R8973" i="26"/>
  <c r="Q8973" i="26"/>
  <c r="O8973" i="26"/>
  <c r="N8973" i="26"/>
  <c r="M8973" i="26"/>
  <c r="R8972" i="26"/>
  <c r="Q8972" i="26"/>
  <c r="O8972" i="26"/>
  <c r="N8972" i="26"/>
  <c r="M8972" i="26"/>
  <c r="R8971" i="26"/>
  <c r="Q8971" i="26"/>
  <c r="O8971" i="26"/>
  <c r="N8971" i="26"/>
  <c r="M8971" i="26"/>
  <c r="R8970" i="26"/>
  <c r="Q8970" i="26"/>
  <c r="O8970" i="26"/>
  <c r="N8970" i="26"/>
  <c r="M8970" i="26"/>
  <c r="R8969" i="26"/>
  <c r="Q8969" i="26"/>
  <c r="O8969" i="26"/>
  <c r="N8969" i="26"/>
  <c r="M8969" i="26"/>
  <c r="R8968" i="26"/>
  <c r="Q8968" i="26"/>
  <c r="O8968" i="26"/>
  <c r="N8968" i="26"/>
  <c r="M8968" i="26"/>
  <c r="R8967" i="26"/>
  <c r="Q8967" i="26"/>
  <c r="O8967" i="26"/>
  <c r="N8967" i="26"/>
  <c r="M8967" i="26"/>
  <c r="R8966" i="26"/>
  <c r="Q8966" i="26"/>
  <c r="O8966" i="26"/>
  <c r="N8966" i="26"/>
  <c r="M8966" i="26"/>
  <c r="R8965" i="26"/>
  <c r="Q8965" i="26"/>
  <c r="O8965" i="26"/>
  <c r="N8965" i="26"/>
  <c r="M8965" i="26"/>
  <c r="R8964" i="26"/>
  <c r="Q8964" i="26"/>
  <c r="O8964" i="26"/>
  <c r="N8964" i="26"/>
  <c r="M8964" i="26"/>
  <c r="R8963" i="26"/>
  <c r="Q8963" i="26"/>
  <c r="O8963" i="26"/>
  <c r="N8963" i="26"/>
  <c r="M8963" i="26"/>
  <c r="R8962" i="26"/>
  <c r="Q8962" i="26"/>
  <c r="O8962" i="26"/>
  <c r="N8962" i="26"/>
  <c r="M8962" i="26"/>
  <c r="R8961" i="26"/>
  <c r="Q8961" i="26"/>
  <c r="O8961" i="26"/>
  <c r="N8961" i="26"/>
  <c r="M8961" i="26"/>
  <c r="R8960" i="26"/>
  <c r="Q8960" i="26"/>
  <c r="O8960" i="26"/>
  <c r="N8960" i="26"/>
  <c r="M8960" i="26"/>
  <c r="R8959" i="26"/>
  <c r="Q8959" i="26"/>
  <c r="O8959" i="26"/>
  <c r="N8959" i="26"/>
  <c r="M8959" i="26"/>
  <c r="R8958" i="26"/>
  <c r="Q8958" i="26"/>
  <c r="O8958" i="26"/>
  <c r="N8958" i="26"/>
  <c r="M8958" i="26"/>
  <c r="R8957" i="26"/>
  <c r="Q8957" i="26"/>
  <c r="O8957" i="26"/>
  <c r="N8957" i="26"/>
  <c r="M8957" i="26"/>
  <c r="R8956" i="26"/>
  <c r="Q8956" i="26"/>
  <c r="O8956" i="26"/>
  <c r="N8956" i="26"/>
  <c r="M8956" i="26"/>
  <c r="R8955" i="26"/>
  <c r="Q8955" i="26"/>
  <c r="O8955" i="26"/>
  <c r="N8955" i="26"/>
  <c r="M8955" i="26"/>
  <c r="R8954" i="26"/>
  <c r="Q8954" i="26"/>
  <c r="O8954" i="26"/>
  <c r="N8954" i="26"/>
  <c r="M8954" i="26"/>
  <c r="R8953" i="26"/>
  <c r="Q8953" i="26"/>
  <c r="O8953" i="26"/>
  <c r="N8953" i="26"/>
  <c r="M8953" i="26"/>
  <c r="R8952" i="26"/>
  <c r="Q8952" i="26"/>
  <c r="O8952" i="26"/>
  <c r="N8952" i="26"/>
  <c r="M8952" i="26"/>
  <c r="R8951" i="26"/>
  <c r="Q8951" i="26"/>
  <c r="O8951" i="26"/>
  <c r="N8951" i="26"/>
  <c r="M8951" i="26"/>
  <c r="R8950" i="26"/>
  <c r="Q8950" i="26"/>
  <c r="O8950" i="26"/>
  <c r="N8950" i="26"/>
  <c r="M8950" i="26"/>
  <c r="R8949" i="26"/>
  <c r="Q8949" i="26"/>
  <c r="O8949" i="26"/>
  <c r="N8949" i="26"/>
  <c r="M8949" i="26"/>
  <c r="R8948" i="26"/>
  <c r="Q8948" i="26"/>
  <c r="O8948" i="26"/>
  <c r="N8948" i="26"/>
  <c r="M8948" i="26"/>
  <c r="R8947" i="26"/>
  <c r="Q8947" i="26"/>
  <c r="O8947" i="26"/>
  <c r="N8947" i="26"/>
  <c r="M8947" i="26"/>
  <c r="R8946" i="26"/>
  <c r="Q8946" i="26"/>
  <c r="O8946" i="26"/>
  <c r="N8946" i="26"/>
  <c r="M8946" i="26"/>
  <c r="R8945" i="26"/>
  <c r="Q8945" i="26"/>
  <c r="O8945" i="26"/>
  <c r="N8945" i="26"/>
  <c r="M8945" i="26"/>
  <c r="R8944" i="26"/>
  <c r="Q8944" i="26"/>
  <c r="O8944" i="26"/>
  <c r="N8944" i="26"/>
  <c r="M8944" i="26"/>
  <c r="R8943" i="26"/>
  <c r="Q8943" i="26"/>
  <c r="O8943" i="26"/>
  <c r="N8943" i="26"/>
  <c r="M8943" i="26"/>
  <c r="R8942" i="26"/>
  <c r="Q8942" i="26"/>
  <c r="O8942" i="26"/>
  <c r="N8942" i="26"/>
  <c r="M8942" i="26"/>
  <c r="R8941" i="26"/>
  <c r="Q8941" i="26"/>
  <c r="O8941" i="26"/>
  <c r="N8941" i="26"/>
  <c r="M8941" i="26"/>
  <c r="R8940" i="26"/>
  <c r="Q8940" i="26"/>
  <c r="O8940" i="26"/>
  <c r="N8940" i="26"/>
  <c r="M8940" i="26"/>
  <c r="R8939" i="26"/>
  <c r="Q8939" i="26"/>
  <c r="O8939" i="26"/>
  <c r="N8939" i="26"/>
  <c r="M8939" i="26"/>
  <c r="R8938" i="26"/>
  <c r="Q8938" i="26"/>
  <c r="O8938" i="26"/>
  <c r="N8938" i="26"/>
  <c r="M8938" i="26"/>
  <c r="R8937" i="26"/>
  <c r="Q8937" i="26"/>
  <c r="O8937" i="26"/>
  <c r="N8937" i="26"/>
  <c r="M8937" i="26"/>
  <c r="R8936" i="26"/>
  <c r="Q8936" i="26"/>
  <c r="O8936" i="26"/>
  <c r="N8936" i="26"/>
  <c r="M8936" i="26"/>
  <c r="R8935" i="26"/>
  <c r="Q8935" i="26"/>
  <c r="O8935" i="26"/>
  <c r="N8935" i="26"/>
  <c r="M8935" i="26"/>
  <c r="R8934" i="26"/>
  <c r="Q8934" i="26"/>
  <c r="O8934" i="26"/>
  <c r="N8934" i="26"/>
  <c r="M8934" i="26"/>
  <c r="R8933" i="26"/>
  <c r="Q8933" i="26"/>
  <c r="O8933" i="26"/>
  <c r="N8933" i="26"/>
  <c r="M8933" i="26"/>
  <c r="R8932" i="26"/>
  <c r="Q8932" i="26"/>
  <c r="O8932" i="26"/>
  <c r="N8932" i="26"/>
  <c r="M8932" i="26"/>
  <c r="R8931" i="26"/>
  <c r="Q8931" i="26"/>
  <c r="O8931" i="26"/>
  <c r="N8931" i="26"/>
  <c r="M8931" i="26"/>
  <c r="R8930" i="26"/>
  <c r="Q8930" i="26"/>
  <c r="O8930" i="26"/>
  <c r="N8930" i="26"/>
  <c r="M8930" i="26"/>
  <c r="R8929" i="26"/>
  <c r="Q8929" i="26"/>
  <c r="O8929" i="26"/>
  <c r="N8929" i="26"/>
  <c r="M8929" i="26"/>
  <c r="R8928" i="26"/>
  <c r="Q8928" i="26"/>
  <c r="O8928" i="26"/>
  <c r="N8928" i="26"/>
  <c r="M8928" i="26"/>
  <c r="R8927" i="26"/>
  <c r="Q8927" i="26"/>
  <c r="O8927" i="26"/>
  <c r="N8927" i="26"/>
  <c r="M8927" i="26"/>
  <c r="R8926" i="26"/>
  <c r="Q8926" i="26"/>
  <c r="O8926" i="26"/>
  <c r="N8926" i="26"/>
  <c r="M8926" i="26"/>
  <c r="R8925" i="26"/>
  <c r="Q8925" i="26"/>
  <c r="O8925" i="26"/>
  <c r="N8925" i="26"/>
  <c r="M8925" i="26"/>
  <c r="R8924" i="26"/>
  <c r="Q8924" i="26"/>
  <c r="O8924" i="26"/>
  <c r="N8924" i="26"/>
  <c r="M8924" i="26"/>
  <c r="R8923" i="26"/>
  <c r="Q8923" i="26"/>
  <c r="O8923" i="26"/>
  <c r="N8923" i="26"/>
  <c r="M8923" i="26"/>
  <c r="R8922" i="26"/>
  <c r="Q8922" i="26"/>
  <c r="O8922" i="26"/>
  <c r="N8922" i="26"/>
  <c r="M8922" i="26"/>
  <c r="R8921" i="26"/>
  <c r="Q8921" i="26"/>
  <c r="O8921" i="26"/>
  <c r="N8921" i="26"/>
  <c r="M8921" i="26"/>
  <c r="R8920" i="26"/>
  <c r="Q8920" i="26"/>
  <c r="O8920" i="26"/>
  <c r="N8920" i="26"/>
  <c r="M8920" i="26"/>
  <c r="R8919" i="26"/>
  <c r="Q8919" i="26"/>
  <c r="O8919" i="26"/>
  <c r="N8919" i="26"/>
  <c r="M8919" i="26"/>
  <c r="R8918" i="26"/>
  <c r="Q8918" i="26"/>
  <c r="O8918" i="26"/>
  <c r="N8918" i="26"/>
  <c r="M8918" i="26"/>
  <c r="R8917" i="26"/>
  <c r="Q8917" i="26"/>
  <c r="O8917" i="26"/>
  <c r="N8917" i="26"/>
  <c r="M8917" i="26"/>
  <c r="R8916" i="26"/>
  <c r="Q8916" i="26"/>
  <c r="O8916" i="26"/>
  <c r="N8916" i="26"/>
  <c r="M8916" i="26"/>
  <c r="R8915" i="26"/>
  <c r="Q8915" i="26"/>
  <c r="O8915" i="26"/>
  <c r="N8915" i="26"/>
  <c r="M8915" i="26"/>
  <c r="R8914" i="26"/>
  <c r="Q8914" i="26"/>
  <c r="O8914" i="26"/>
  <c r="N8914" i="26"/>
  <c r="M8914" i="26"/>
  <c r="R8913" i="26"/>
  <c r="Q8913" i="26"/>
  <c r="O8913" i="26"/>
  <c r="N8913" i="26"/>
  <c r="M8913" i="26"/>
  <c r="R8912" i="26"/>
  <c r="Q8912" i="26"/>
  <c r="O8912" i="26"/>
  <c r="N8912" i="26"/>
  <c r="M8912" i="26"/>
  <c r="R8911" i="26"/>
  <c r="Q8911" i="26"/>
  <c r="O8911" i="26"/>
  <c r="N8911" i="26"/>
  <c r="M8911" i="26"/>
  <c r="R8910" i="26"/>
  <c r="Q8910" i="26"/>
  <c r="O8910" i="26"/>
  <c r="N8910" i="26"/>
  <c r="M8910" i="26"/>
  <c r="R8909" i="26"/>
  <c r="Q8909" i="26"/>
  <c r="O8909" i="26"/>
  <c r="N8909" i="26"/>
  <c r="M8909" i="26"/>
  <c r="R8908" i="26"/>
  <c r="Q8908" i="26"/>
  <c r="O8908" i="26"/>
  <c r="N8908" i="26"/>
  <c r="M8908" i="26"/>
  <c r="R8907" i="26"/>
  <c r="Q8907" i="26"/>
  <c r="O8907" i="26"/>
  <c r="N8907" i="26"/>
  <c r="M8907" i="26"/>
  <c r="R8906" i="26"/>
  <c r="Q8906" i="26"/>
  <c r="O8906" i="26"/>
  <c r="N8906" i="26"/>
  <c r="M8906" i="26"/>
  <c r="R8905" i="26"/>
  <c r="Q8905" i="26"/>
  <c r="O8905" i="26"/>
  <c r="N8905" i="26"/>
  <c r="M8905" i="26"/>
  <c r="R8904" i="26"/>
  <c r="Q8904" i="26"/>
  <c r="O8904" i="26"/>
  <c r="N8904" i="26"/>
  <c r="M8904" i="26"/>
  <c r="R8903" i="26"/>
  <c r="Q8903" i="26"/>
  <c r="O8903" i="26"/>
  <c r="N8903" i="26"/>
  <c r="M8903" i="26"/>
  <c r="R8902" i="26"/>
  <c r="Q8902" i="26"/>
  <c r="O8902" i="26"/>
  <c r="N8902" i="26"/>
  <c r="M8902" i="26"/>
  <c r="R8901" i="26"/>
  <c r="Q8901" i="26"/>
  <c r="O8901" i="26"/>
  <c r="N8901" i="26"/>
  <c r="M8901" i="26"/>
  <c r="R8900" i="26"/>
  <c r="Q8900" i="26"/>
  <c r="O8900" i="26"/>
  <c r="N8900" i="26"/>
  <c r="M8900" i="26"/>
  <c r="R8899" i="26"/>
  <c r="Q8899" i="26"/>
  <c r="O8899" i="26"/>
  <c r="N8899" i="26"/>
  <c r="M8899" i="26"/>
  <c r="R8898" i="26"/>
  <c r="Q8898" i="26"/>
  <c r="O8898" i="26"/>
  <c r="N8898" i="26"/>
  <c r="M8898" i="26"/>
  <c r="R8897" i="26"/>
  <c r="Q8897" i="26"/>
  <c r="O8897" i="26"/>
  <c r="N8897" i="26"/>
  <c r="M8897" i="26"/>
  <c r="R8896" i="26"/>
  <c r="Q8896" i="26"/>
  <c r="O8896" i="26"/>
  <c r="N8896" i="26"/>
  <c r="M8896" i="26"/>
  <c r="R8895" i="26"/>
  <c r="Q8895" i="26"/>
  <c r="O8895" i="26"/>
  <c r="N8895" i="26"/>
  <c r="M8895" i="26"/>
  <c r="R8894" i="26"/>
  <c r="Q8894" i="26"/>
  <c r="O8894" i="26"/>
  <c r="N8894" i="26"/>
  <c r="M8894" i="26"/>
  <c r="R8893" i="26"/>
  <c r="Q8893" i="26"/>
  <c r="O8893" i="26"/>
  <c r="N8893" i="26"/>
  <c r="M8893" i="26"/>
  <c r="R8892" i="26"/>
  <c r="Q8892" i="26"/>
  <c r="O8892" i="26"/>
  <c r="N8892" i="26"/>
  <c r="M8892" i="26"/>
  <c r="R8891" i="26"/>
  <c r="Q8891" i="26"/>
  <c r="O8891" i="26"/>
  <c r="N8891" i="26"/>
  <c r="M8891" i="26"/>
  <c r="R8890" i="26"/>
  <c r="Q8890" i="26"/>
  <c r="O8890" i="26"/>
  <c r="N8890" i="26"/>
  <c r="M8890" i="26"/>
  <c r="R8889" i="26"/>
  <c r="Q8889" i="26"/>
  <c r="O8889" i="26"/>
  <c r="N8889" i="26"/>
  <c r="M8889" i="26"/>
  <c r="R8888" i="26"/>
  <c r="Q8888" i="26"/>
  <c r="O8888" i="26"/>
  <c r="N8888" i="26"/>
  <c r="M8888" i="26"/>
  <c r="R8887" i="26"/>
  <c r="Q8887" i="26"/>
  <c r="O8887" i="26"/>
  <c r="N8887" i="26"/>
  <c r="M8887" i="26"/>
  <c r="R8886" i="26"/>
  <c r="Q8886" i="26"/>
  <c r="O8886" i="26"/>
  <c r="N8886" i="26"/>
  <c r="M8886" i="26"/>
  <c r="R8885" i="26"/>
  <c r="Q8885" i="26"/>
  <c r="O8885" i="26"/>
  <c r="N8885" i="26"/>
  <c r="M8885" i="26"/>
  <c r="R8884" i="26"/>
  <c r="Q8884" i="26"/>
  <c r="O8884" i="26"/>
  <c r="N8884" i="26"/>
  <c r="M8884" i="26"/>
  <c r="R8883" i="26"/>
  <c r="Q8883" i="26"/>
  <c r="O8883" i="26"/>
  <c r="N8883" i="26"/>
  <c r="M8883" i="26"/>
  <c r="R8882" i="26"/>
  <c r="Q8882" i="26"/>
  <c r="O8882" i="26"/>
  <c r="N8882" i="26"/>
  <c r="M8882" i="26"/>
  <c r="R8881" i="26"/>
  <c r="Q8881" i="26"/>
  <c r="O8881" i="26"/>
  <c r="N8881" i="26"/>
  <c r="M8881" i="26"/>
  <c r="R8880" i="26"/>
  <c r="Q8880" i="26"/>
  <c r="O8880" i="26"/>
  <c r="N8880" i="26"/>
  <c r="M8880" i="26"/>
  <c r="R8879" i="26"/>
  <c r="Q8879" i="26"/>
  <c r="O8879" i="26"/>
  <c r="N8879" i="26"/>
  <c r="M8879" i="26"/>
  <c r="R8878" i="26"/>
  <c r="Q8878" i="26"/>
  <c r="O8878" i="26"/>
  <c r="N8878" i="26"/>
  <c r="M8878" i="26"/>
  <c r="R8877" i="26"/>
  <c r="Q8877" i="26"/>
  <c r="O8877" i="26"/>
  <c r="N8877" i="26"/>
  <c r="M8877" i="26"/>
  <c r="R8876" i="26"/>
  <c r="Q8876" i="26"/>
  <c r="O8876" i="26"/>
  <c r="N8876" i="26"/>
  <c r="M8876" i="26"/>
  <c r="R8875" i="26"/>
  <c r="Q8875" i="26"/>
  <c r="O8875" i="26"/>
  <c r="N8875" i="26"/>
  <c r="M8875" i="26"/>
  <c r="R8874" i="26"/>
  <c r="Q8874" i="26"/>
  <c r="O8874" i="26"/>
  <c r="N8874" i="26"/>
  <c r="M8874" i="26"/>
  <c r="R8873" i="26"/>
  <c r="Q8873" i="26"/>
  <c r="O8873" i="26"/>
  <c r="N8873" i="26"/>
  <c r="M8873" i="26"/>
  <c r="R8872" i="26"/>
  <c r="Q8872" i="26"/>
  <c r="O8872" i="26"/>
  <c r="N8872" i="26"/>
  <c r="M8872" i="26"/>
  <c r="R8871" i="26"/>
  <c r="Q8871" i="26"/>
  <c r="O8871" i="26"/>
  <c r="N8871" i="26"/>
  <c r="M8871" i="26"/>
  <c r="R8870" i="26"/>
  <c r="Q8870" i="26"/>
  <c r="O8870" i="26"/>
  <c r="N8870" i="26"/>
  <c r="M8870" i="26"/>
  <c r="R8869" i="26"/>
  <c r="Q8869" i="26"/>
  <c r="O8869" i="26"/>
  <c r="N8869" i="26"/>
  <c r="M8869" i="26"/>
  <c r="R8868" i="26"/>
  <c r="Q8868" i="26"/>
  <c r="O8868" i="26"/>
  <c r="N8868" i="26"/>
  <c r="M8868" i="26"/>
  <c r="R8867" i="26"/>
  <c r="Q8867" i="26"/>
  <c r="O8867" i="26"/>
  <c r="N8867" i="26"/>
  <c r="M8867" i="26"/>
  <c r="R8866" i="26"/>
  <c r="Q8866" i="26"/>
  <c r="O8866" i="26"/>
  <c r="N8866" i="26"/>
  <c r="M8866" i="26"/>
  <c r="R8865" i="26"/>
  <c r="Q8865" i="26"/>
  <c r="O8865" i="26"/>
  <c r="N8865" i="26"/>
  <c r="M8865" i="26"/>
  <c r="R8864" i="26"/>
  <c r="Q8864" i="26"/>
  <c r="O8864" i="26"/>
  <c r="N8864" i="26"/>
  <c r="M8864" i="26"/>
  <c r="R8863" i="26"/>
  <c r="Q8863" i="26"/>
  <c r="O8863" i="26"/>
  <c r="N8863" i="26"/>
  <c r="M8863" i="26"/>
  <c r="R8862" i="26"/>
  <c r="Q8862" i="26"/>
  <c r="O8862" i="26"/>
  <c r="N8862" i="26"/>
  <c r="M8862" i="26"/>
  <c r="R8861" i="26"/>
  <c r="Q8861" i="26"/>
  <c r="O8861" i="26"/>
  <c r="N8861" i="26"/>
  <c r="M8861" i="26"/>
  <c r="R8860" i="26"/>
  <c r="Q8860" i="26"/>
  <c r="O8860" i="26"/>
  <c r="N8860" i="26"/>
  <c r="M8860" i="26"/>
  <c r="R8859" i="26"/>
  <c r="Q8859" i="26"/>
  <c r="O8859" i="26"/>
  <c r="N8859" i="26"/>
  <c r="M8859" i="26"/>
  <c r="R8858" i="26"/>
  <c r="Q8858" i="26"/>
  <c r="O8858" i="26"/>
  <c r="N8858" i="26"/>
  <c r="M8858" i="26"/>
  <c r="R8857" i="26"/>
  <c r="Q8857" i="26"/>
  <c r="O8857" i="26"/>
  <c r="N8857" i="26"/>
  <c r="M8857" i="26"/>
  <c r="R8856" i="26"/>
  <c r="Q8856" i="26"/>
  <c r="O8856" i="26"/>
  <c r="N8856" i="26"/>
  <c r="M8856" i="26"/>
  <c r="R8855" i="26"/>
  <c r="Q8855" i="26"/>
  <c r="O8855" i="26"/>
  <c r="N8855" i="26"/>
  <c r="M8855" i="26"/>
  <c r="R8854" i="26"/>
  <c r="Q8854" i="26"/>
  <c r="O8854" i="26"/>
  <c r="N8854" i="26"/>
  <c r="M8854" i="26"/>
  <c r="R8853" i="26"/>
  <c r="Q8853" i="26"/>
  <c r="O8853" i="26"/>
  <c r="N8853" i="26"/>
  <c r="M8853" i="26"/>
  <c r="R8852" i="26"/>
  <c r="Q8852" i="26"/>
  <c r="O8852" i="26"/>
  <c r="N8852" i="26"/>
  <c r="M8852" i="26"/>
  <c r="R8851" i="26"/>
  <c r="Q8851" i="26"/>
  <c r="O8851" i="26"/>
  <c r="N8851" i="26"/>
  <c r="M8851" i="26"/>
  <c r="R8850" i="26"/>
  <c r="Q8850" i="26"/>
  <c r="O8850" i="26"/>
  <c r="N8850" i="26"/>
  <c r="M8850" i="26"/>
  <c r="R8849" i="26"/>
  <c r="Q8849" i="26"/>
  <c r="O8849" i="26"/>
  <c r="N8849" i="26"/>
  <c r="M8849" i="26"/>
  <c r="R8848" i="26"/>
  <c r="Q8848" i="26"/>
  <c r="O8848" i="26"/>
  <c r="N8848" i="26"/>
  <c r="M8848" i="26"/>
  <c r="R8847" i="26"/>
  <c r="Q8847" i="26"/>
  <c r="O8847" i="26"/>
  <c r="N8847" i="26"/>
  <c r="M8847" i="26"/>
  <c r="R8846" i="26"/>
  <c r="Q8846" i="26"/>
  <c r="O8846" i="26"/>
  <c r="N8846" i="26"/>
  <c r="M8846" i="26"/>
  <c r="R8845" i="26"/>
  <c r="Q8845" i="26"/>
  <c r="O8845" i="26"/>
  <c r="N8845" i="26"/>
  <c r="M8845" i="26"/>
  <c r="R8844" i="26"/>
  <c r="Q8844" i="26"/>
  <c r="O8844" i="26"/>
  <c r="N8844" i="26"/>
  <c r="M8844" i="26"/>
  <c r="R8843" i="26"/>
  <c r="Q8843" i="26"/>
  <c r="O8843" i="26"/>
  <c r="N8843" i="26"/>
  <c r="M8843" i="26"/>
  <c r="R8842" i="26"/>
  <c r="Q8842" i="26"/>
  <c r="O8842" i="26"/>
  <c r="N8842" i="26"/>
  <c r="M8842" i="26"/>
  <c r="R8841" i="26"/>
  <c r="Q8841" i="26"/>
  <c r="O8841" i="26"/>
  <c r="N8841" i="26"/>
  <c r="M8841" i="26"/>
  <c r="R8840" i="26"/>
  <c r="Q8840" i="26"/>
  <c r="O8840" i="26"/>
  <c r="N8840" i="26"/>
  <c r="M8840" i="26"/>
  <c r="R8839" i="26"/>
  <c r="Q8839" i="26"/>
  <c r="O8839" i="26"/>
  <c r="N8839" i="26"/>
  <c r="M8839" i="26"/>
  <c r="R8838" i="26"/>
  <c r="Q8838" i="26"/>
  <c r="O8838" i="26"/>
  <c r="N8838" i="26"/>
  <c r="M8838" i="26"/>
  <c r="R8837" i="26"/>
  <c r="Q8837" i="26"/>
  <c r="O8837" i="26"/>
  <c r="N8837" i="26"/>
  <c r="M8837" i="26"/>
  <c r="R8836" i="26"/>
  <c r="Q8836" i="26"/>
  <c r="O8836" i="26"/>
  <c r="N8836" i="26"/>
  <c r="M8836" i="26"/>
  <c r="R8835" i="26"/>
  <c r="Q8835" i="26"/>
  <c r="O8835" i="26"/>
  <c r="N8835" i="26"/>
  <c r="M8835" i="26"/>
  <c r="R8834" i="26"/>
  <c r="Q8834" i="26"/>
  <c r="O8834" i="26"/>
  <c r="N8834" i="26"/>
  <c r="M8834" i="26"/>
  <c r="R8833" i="26"/>
  <c r="Q8833" i="26"/>
  <c r="O8833" i="26"/>
  <c r="N8833" i="26"/>
  <c r="M8833" i="26"/>
  <c r="R8832" i="26"/>
  <c r="Q8832" i="26"/>
  <c r="O8832" i="26"/>
  <c r="N8832" i="26"/>
  <c r="M8832" i="26"/>
  <c r="R8831" i="26"/>
  <c r="Q8831" i="26"/>
  <c r="O8831" i="26"/>
  <c r="N8831" i="26"/>
  <c r="M8831" i="26"/>
  <c r="R8830" i="26"/>
  <c r="Q8830" i="26"/>
  <c r="O8830" i="26"/>
  <c r="N8830" i="26"/>
  <c r="M8830" i="26"/>
  <c r="R8829" i="26"/>
  <c r="Q8829" i="26"/>
  <c r="O8829" i="26"/>
  <c r="N8829" i="26"/>
  <c r="M8829" i="26"/>
  <c r="R8828" i="26"/>
  <c r="Q8828" i="26"/>
  <c r="O8828" i="26"/>
  <c r="N8828" i="26"/>
  <c r="M8828" i="26"/>
  <c r="R8827" i="26"/>
  <c r="Q8827" i="26"/>
  <c r="O8827" i="26"/>
  <c r="N8827" i="26"/>
  <c r="M8827" i="26"/>
  <c r="R8826" i="26"/>
  <c r="Q8826" i="26"/>
  <c r="O8826" i="26"/>
  <c r="N8826" i="26"/>
  <c r="M8826" i="26"/>
  <c r="R8825" i="26"/>
  <c r="Q8825" i="26"/>
  <c r="O8825" i="26"/>
  <c r="N8825" i="26"/>
  <c r="M8825" i="26"/>
  <c r="R8824" i="26"/>
  <c r="Q8824" i="26"/>
  <c r="O8824" i="26"/>
  <c r="N8824" i="26"/>
  <c r="M8824" i="26"/>
  <c r="R8823" i="26"/>
  <c r="Q8823" i="26"/>
  <c r="O8823" i="26"/>
  <c r="N8823" i="26"/>
  <c r="M8823" i="26"/>
  <c r="R8822" i="26"/>
  <c r="Q8822" i="26"/>
  <c r="O8822" i="26"/>
  <c r="N8822" i="26"/>
  <c r="M8822" i="26"/>
  <c r="R8821" i="26"/>
  <c r="Q8821" i="26"/>
  <c r="O8821" i="26"/>
  <c r="N8821" i="26"/>
  <c r="M8821" i="26"/>
  <c r="R8820" i="26"/>
  <c r="Q8820" i="26"/>
  <c r="O8820" i="26"/>
  <c r="N8820" i="26"/>
  <c r="M8820" i="26"/>
  <c r="R8819" i="26"/>
  <c r="Q8819" i="26"/>
  <c r="O8819" i="26"/>
  <c r="N8819" i="26"/>
  <c r="M8819" i="26"/>
  <c r="R8818" i="26"/>
  <c r="Q8818" i="26"/>
  <c r="O8818" i="26"/>
  <c r="N8818" i="26"/>
  <c r="M8818" i="26"/>
  <c r="R8817" i="26"/>
  <c r="Q8817" i="26"/>
  <c r="O8817" i="26"/>
  <c r="N8817" i="26"/>
  <c r="M8817" i="26"/>
  <c r="R8816" i="26"/>
  <c r="Q8816" i="26"/>
  <c r="O8816" i="26"/>
  <c r="N8816" i="26"/>
  <c r="M8816" i="26"/>
  <c r="R8815" i="26"/>
  <c r="Q8815" i="26"/>
  <c r="O8815" i="26"/>
  <c r="N8815" i="26"/>
  <c r="M8815" i="26"/>
  <c r="R8814" i="26"/>
  <c r="Q8814" i="26"/>
  <c r="O8814" i="26"/>
  <c r="N8814" i="26"/>
  <c r="M8814" i="26"/>
  <c r="R8813" i="26"/>
  <c r="Q8813" i="26"/>
  <c r="O8813" i="26"/>
  <c r="N8813" i="26"/>
  <c r="M8813" i="26"/>
  <c r="R8812" i="26"/>
  <c r="Q8812" i="26"/>
  <c r="O8812" i="26"/>
  <c r="N8812" i="26"/>
  <c r="M8812" i="26"/>
  <c r="R8811" i="26"/>
  <c r="Q8811" i="26"/>
  <c r="O8811" i="26"/>
  <c r="N8811" i="26"/>
  <c r="M8811" i="26"/>
  <c r="R8810" i="26"/>
  <c r="Q8810" i="26"/>
  <c r="O8810" i="26"/>
  <c r="N8810" i="26"/>
  <c r="M8810" i="26"/>
  <c r="R8809" i="26"/>
  <c r="Q8809" i="26"/>
  <c r="O8809" i="26"/>
  <c r="N8809" i="26"/>
  <c r="M8809" i="26"/>
  <c r="R8808" i="26"/>
  <c r="Q8808" i="26"/>
  <c r="O8808" i="26"/>
  <c r="N8808" i="26"/>
  <c r="M8808" i="26"/>
  <c r="R8807" i="26"/>
  <c r="Q8807" i="26"/>
  <c r="O8807" i="26"/>
  <c r="N8807" i="26"/>
  <c r="M8807" i="26"/>
  <c r="R8806" i="26"/>
  <c r="Q8806" i="26"/>
  <c r="O8806" i="26"/>
  <c r="N8806" i="26"/>
  <c r="M8806" i="26"/>
  <c r="R8805" i="26"/>
  <c r="Q8805" i="26"/>
  <c r="O8805" i="26"/>
  <c r="N8805" i="26"/>
  <c r="M8805" i="26"/>
  <c r="R8804" i="26"/>
  <c r="Q8804" i="26"/>
  <c r="O8804" i="26"/>
  <c r="N8804" i="26"/>
  <c r="M8804" i="26"/>
  <c r="R8803" i="26"/>
  <c r="Q8803" i="26"/>
  <c r="O8803" i="26"/>
  <c r="N8803" i="26"/>
  <c r="M8803" i="26"/>
  <c r="R8802" i="26"/>
  <c r="Q8802" i="26"/>
  <c r="O8802" i="26"/>
  <c r="N8802" i="26"/>
  <c r="M8802" i="26"/>
  <c r="R8801" i="26"/>
  <c r="Q8801" i="26"/>
  <c r="O8801" i="26"/>
  <c r="N8801" i="26"/>
  <c r="M8801" i="26"/>
  <c r="R8800" i="26"/>
  <c r="Q8800" i="26"/>
  <c r="O8800" i="26"/>
  <c r="N8800" i="26"/>
  <c r="M8800" i="26"/>
  <c r="R8799" i="26"/>
  <c r="Q8799" i="26"/>
  <c r="O8799" i="26"/>
  <c r="N8799" i="26"/>
  <c r="M8799" i="26"/>
  <c r="R8798" i="26"/>
  <c r="Q8798" i="26"/>
  <c r="O8798" i="26"/>
  <c r="N8798" i="26"/>
  <c r="M8798" i="26"/>
  <c r="R8797" i="26"/>
  <c r="Q8797" i="26"/>
  <c r="O8797" i="26"/>
  <c r="N8797" i="26"/>
  <c r="M8797" i="26"/>
  <c r="R8796" i="26"/>
  <c r="Q8796" i="26"/>
  <c r="O8796" i="26"/>
  <c r="N8796" i="26"/>
  <c r="M8796" i="26"/>
  <c r="R8795" i="26"/>
  <c r="Q8795" i="26"/>
  <c r="O8795" i="26"/>
  <c r="N8795" i="26"/>
  <c r="M8795" i="26"/>
  <c r="R8794" i="26"/>
  <c r="Q8794" i="26"/>
  <c r="O8794" i="26"/>
  <c r="N8794" i="26"/>
  <c r="M8794" i="26"/>
  <c r="R8793" i="26"/>
  <c r="Q8793" i="26"/>
  <c r="O8793" i="26"/>
  <c r="N8793" i="26"/>
  <c r="M8793" i="26"/>
  <c r="R8792" i="26"/>
  <c r="Q8792" i="26"/>
  <c r="O8792" i="26"/>
  <c r="N8792" i="26"/>
  <c r="M8792" i="26"/>
  <c r="R8791" i="26"/>
  <c r="Q8791" i="26"/>
  <c r="O8791" i="26"/>
  <c r="N8791" i="26"/>
  <c r="M8791" i="26"/>
  <c r="R8790" i="26"/>
  <c r="Q8790" i="26"/>
  <c r="O8790" i="26"/>
  <c r="N8790" i="26"/>
  <c r="M8790" i="26"/>
  <c r="R8789" i="26"/>
  <c r="Q8789" i="26"/>
  <c r="O8789" i="26"/>
  <c r="N8789" i="26"/>
  <c r="M8789" i="26"/>
  <c r="R8788" i="26"/>
  <c r="Q8788" i="26"/>
  <c r="O8788" i="26"/>
  <c r="N8788" i="26"/>
  <c r="M8788" i="26"/>
  <c r="R8787" i="26"/>
  <c r="Q8787" i="26"/>
  <c r="O8787" i="26"/>
  <c r="N8787" i="26"/>
  <c r="M8787" i="26"/>
  <c r="R8786" i="26"/>
  <c r="Q8786" i="26"/>
  <c r="O8786" i="26"/>
  <c r="N8786" i="26"/>
  <c r="M8786" i="26"/>
  <c r="R8785" i="26"/>
  <c r="Q8785" i="26"/>
  <c r="O8785" i="26"/>
  <c r="N8785" i="26"/>
  <c r="M8785" i="26"/>
  <c r="R8784" i="26"/>
  <c r="Q8784" i="26"/>
  <c r="O8784" i="26"/>
  <c r="N8784" i="26"/>
  <c r="M8784" i="26"/>
  <c r="R8783" i="26"/>
  <c r="Q8783" i="26"/>
  <c r="O8783" i="26"/>
  <c r="N8783" i="26"/>
  <c r="M8783" i="26"/>
  <c r="R8782" i="26"/>
  <c r="Q8782" i="26"/>
  <c r="O8782" i="26"/>
  <c r="N8782" i="26"/>
  <c r="M8782" i="26"/>
  <c r="R8781" i="26"/>
  <c r="Q8781" i="26"/>
  <c r="O8781" i="26"/>
  <c r="N8781" i="26"/>
  <c r="M8781" i="26"/>
  <c r="R8780" i="26"/>
  <c r="Q8780" i="26"/>
  <c r="O8780" i="26"/>
  <c r="N8780" i="26"/>
  <c r="M8780" i="26"/>
  <c r="R8779" i="26"/>
  <c r="Q8779" i="26"/>
  <c r="O8779" i="26"/>
  <c r="N8779" i="26"/>
  <c r="M8779" i="26"/>
  <c r="R8778" i="26"/>
  <c r="Q8778" i="26"/>
  <c r="O8778" i="26"/>
  <c r="N8778" i="26"/>
  <c r="M8778" i="26"/>
  <c r="R8777" i="26"/>
  <c r="Q8777" i="26"/>
  <c r="O8777" i="26"/>
  <c r="N8777" i="26"/>
  <c r="M8777" i="26"/>
  <c r="R8776" i="26"/>
  <c r="Q8776" i="26"/>
  <c r="O8776" i="26"/>
  <c r="N8776" i="26"/>
  <c r="M8776" i="26"/>
  <c r="R8775" i="26"/>
  <c r="Q8775" i="26"/>
  <c r="O8775" i="26"/>
  <c r="N8775" i="26"/>
  <c r="M8775" i="26"/>
  <c r="R8774" i="26"/>
  <c r="Q8774" i="26"/>
  <c r="O8774" i="26"/>
  <c r="N8774" i="26"/>
  <c r="M8774" i="26"/>
  <c r="R8773" i="26"/>
  <c r="Q8773" i="26"/>
  <c r="O8773" i="26"/>
  <c r="N8773" i="26"/>
  <c r="M8773" i="26"/>
  <c r="R8772" i="26"/>
  <c r="Q8772" i="26"/>
  <c r="O8772" i="26"/>
  <c r="N8772" i="26"/>
  <c r="M8772" i="26"/>
  <c r="R8771" i="26"/>
  <c r="Q8771" i="26"/>
  <c r="O8771" i="26"/>
  <c r="N8771" i="26"/>
  <c r="M8771" i="26"/>
  <c r="R8770" i="26"/>
  <c r="Q8770" i="26"/>
  <c r="O8770" i="26"/>
  <c r="N8770" i="26"/>
  <c r="M8770" i="26"/>
  <c r="R8769" i="26"/>
  <c r="Q8769" i="26"/>
  <c r="O8769" i="26"/>
  <c r="N8769" i="26"/>
  <c r="M8769" i="26"/>
  <c r="R8768" i="26"/>
  <c r="Q8768" i="26"/>
  <c r="O8768" i="26"/>
  <c r="N8768" i="26"/>
  <c r="M8768" i="26"/>
  <c r="R8767" i="26"/>
  <c r="Q8767" i="26"/>
  <c r="O8767" i="26"/>
  <c r="N8767" i="26"/>
  <c r="M8767" i="26"/>
  <c r="R8766" i="26"/>
  <c r="Q8766" i="26"/>
  <c r="O8766" i="26"/>
  <c r="N8766" i="26"/>
  <c r="M8766" i="26"/>
  <c r="R8765" i="26"/>
  <c r="Q8765" i="26"/>
  <c r="O8765" i="26"/>
  <c r="N8765" i="26"/>
  <c r="M8765" i="26"/>
  <c r="R8764" i="26"/>
  <c r="Q8764" i="26"/>
  <c r="O8764" i="26"/>
  <c r="N8764" i="26"/>
  <c r="M8764" i="26"/>
  <c r="R8763" i="26"/>
  <c r="Q8763" i="26"/>
  <c r="O8763" i="26"/>
  <c r="N8763" i="26"/>
  <c r="M8763" i="26"/>
  <c r="R8762" i="26"/>
  <c r="Q8762" i="26"/>
  <c r="O8762" i="26"/>
  <c r="N8762" i="26"/>
  <c r="M8762" i="26"/>
  <c r="R8761" i="26"/>
  <c r="Q8761" i="26"/>
  <c r="O8761" i="26"/>
  <c r="N8761" i="26"/>
  <c r="M8761" i="26"/>
  <c r="R8760" i="26"/>
  <c r="Q8760" i="26"/>
  <c r="O8760" i="26"/>
  <c r="N8760" i="26"/>
  <c r="M8760" i="26"/>
  <c r="R8759" i="26"/>
  <c r="Q8759" i="26"/>
  <c r="O8759" i="26"/>
  <c r="N8759" i="26"/>
  <c r="M8759" i="26"/>
  <c r="R8758" i="26"/>
  <c r="Q8758" i="26"/>
  <c r="O8758" i="26"/>
  <c r="N8758" i="26"/>
  <c r="M8758" i="26"/>
  <c r="R8757" i="26"/>
  <c r="Q8757" i="26"/>
  <c r="O8757" i="26"/>
  <c r="N8757" i="26"/>
  <c r="M8757" i="26"/>
  <c r="R8756" i="26"/>
  <c r="Q8756" i="26"/>
  <c r="O8756" i="26"/>
  <c r="N8756" i="26"/>
  <c r="M8756" i="26"/>
  <c r="R8755" i="26"/>
  <c r="Q8755" i="26"/>
  <c r="O8755" i="26"/>
  <c r="N8755" i="26"/>
  <c r="M8755" i="26"/>
  <c r="R8754" i="26"/>
  <c r="Q8754" i="26"/>
  <c r="O8754" i="26"/>
  <c r="N8754" i="26"/>
  <c r="M8754" i="26"/>
  <c r="R8753" i="26"/>
  <c r="Q8753" i="26"/>
  <c r="O8753" i="26"/>
  <c r="N8753" i="26"/>
  <c r="M8753" i="26"/>
  <c r="R8752" i="26"/>
  <c r="Q8752" i="26"/>
  <c r="O8752" i="26"/>
  <c r="N8752" i="26"/>
  <c r="M8752" i="26"/>
  <c r="R8751" i="26"/>
  <c r="Q8751" i="26"/>
  <c r="O8751" i="26"/>
  <c r="N8751" i="26"/>
  <c r="M8751" i="26"/>
  <c r="R8750" i="26"/>
  <c r="Q8750" i="26"/>
  <c r="O8750" i="26"/>
  <c r="N8750" i="26"/>
  <c r="M8750" i="26"/>
  <c r="R8749" i="26"/>
  <c r="Q8749" i="26"/>
  <c r="O8749" i="26"/>
  <c r="N8749" i="26"/>
  <c r="M8749" i="26"/>
  <c r="R8748" i="26"/>
  <c r="Q8748" i="26"/>
  <c r="O8748" i="26"/>
  <c r="N8748" i="26"/>
  <c r="M8748" i="26"/>
  <c r="R8747" i="26"/>
  <c r="Q8747" i="26"/>
  <c r="O8747" i="26"/>
  <c r="N8747" i="26"/>
  <c r="M8747" i="26"/>
  <c r="R8746" i="26"/>
  <c r="Q8746" i="26"/>
  <c r="O8746" i="26"/>
  <c r="N8746" i="26"/>
  <c r="M8746" i="26"/>
  <c r="R8745" i="26"/>
  <c r="Q8745" i="26"/>
  <c r="O8745" i="26"/>
  <c r="N8745" i="26"/>
  <c r="M8745" i="26"/>
  <c r="R8744" i="26"/>
  <c r="Q8744" i="26"/>
  <c r="O8744" i="26"/>
  <c r="N8744" i="26"/>
  <c r="M8744" i="26"/>
  <c r="R8743" i="26"/>
  <c r="Q8743" i="26"/>
  <c r="O8743" i="26"/>
  <c r="N8743" i="26"/>
  <c r="M8743" i="26"/>
  <c r="R8742" i="26"/>
  <c r="Q8742" i="26"/>
  <c r="O8742" i="26"/>
  <c r="N8742" i="26"/>
  <c r="M8742" i="26"/>
  <c r="R8741" i="26"/>
  <c r="Q8741" i="26"/>
  <c r="O8741" i="26"/>
  <c r="N8741" i="26"/>
  <c r="M8741" i="26"/>
  <c r="R8740" i="26"/>
  <c r="Q8740" i="26"/>
  <c r="O8740" i="26"/>
  <c r="N8740" i="26"/>
  <c r="M8740" i="26"/>
  <c r="R8739" i="26"/>
  <c r="Q8739" i="26"/>
  <c r="O8739" i="26"/>
  <c r="N8739" i="26"/>
  <c r="M8739" i="26"/>
  <c r="R8738" i="26"/>
  <c r="Q8738" i="26"/>
  <c r="O8738" i="26"/>
  <c r="N8738" i="26"/>
  <c r="M8738" i="26"/>
  <c r="R8737" i="26"/>
  <c r="Q8737" i="26"/>
  <c r="O8737" i="26"/>
  <c r="N8737" i="26"/>
  <c r="M8737" i="26"/>
  <c r="R8736" i="26"/>
  <c r="Q8736" i="26"/>
  <c r="O8736" i="26"/>
  <c r="N8736" i="26"/>
  <c r="M8736" i="26"/>
  <c r="R8735" i="26"/>
  <c r="Q8735" i="26"/>
  <c r="O8735" i="26"/>
  <c r="N8735" i="26"/>
  <c r="M8735" i="26"/>
  <c r="R8734" i="26"/>
  <c r="Q8734" i="26"/>
  <c r="O8734" i="26"/>
  <c r="N8734" i="26"/>
  <c r="M8734" i="26"/>
  <c r="R8733" i="26"/>
  <c r="Q8733" i="26"/>
  <c r="O8733" i="26"/>
  <c r="N8733" i="26"/>
  <c r="M8733" i="26"/>
  <c r="R8732" i="26"/>
  <c r="Q8732" i="26"/>
  <c r="O8732" i="26"/>
  <c r="N8732" i="26"/>
  <c r="M8732" i="26"/>
  <c r="R8731" i="26"/>
  <c r="Q8731" i="26"/>
  <c r="O8731" i="26"/>
  <c r="N8731" i="26"/>
  <c r="M8731" i="26"/>
  <c r="R8730" i="26"/>
  <c r="Q8730" i="26"/>
  <c r="O8730" i="26"/>
  <c r="N8730" i="26"/>
  <c r="M8730" i="26"/>
  <c r="R8729" i="26"/>
  <c r="Q8729" i="26"/>
  <c r="O8729" i="26"/>
  <c r="N8729" i="26"/>
  <c r="M8729" i="26"/>
  <c r="R8728" i="26"/>
  <c r="Q8728" i="26"/>
  <c r="O8728" i="26"/>
  <c r="N8728" i="26"/>
  <c r="M8728" i="26"/>
  <c r="R8727" i="26"/>
  <c r="Q8727" i="26"/>
  <c r="O8727" i="26"/>
  <c r="N8727" i="26"/>
  <c r="M8727" i="26"/>
  <c r="R8726" i="26"/>
  <c r="Q8726" i="26"/>
  <c r="O8726" i="26"/>
  <c r="N8726" i="26"/>
  <c r="M8726" i="26"/>
  <c r="R8725" i="26"/>
  <c r="Q8725" i="26"/>
  <c r="O8725" i="26"/>
  <c r="N8725" i="26"/>
  <c r="M8725" i="26"/>
  <c r="R8724" i="26"/>
  <c r="Q8724" i="26"/>
  <c r="O8724" i="26"/>
  <c r="N8724" i="26"/>
  <c r="M8724" i="26"/>
  <c r="R8723" i="26"/>
  <c r="Q8723" i="26"/>
  <c r="O8723" i="26"/>
  <c r="N8723" i="26"/>
  <c r="M8723" i="26"/>
  <c r="R8722" i="26"/>
  <c r="Q8722" i="26"/>
  <c r="O8722" i="26"/>
  <c r="N8722" i="26"/>
  <c r="M8722" i="26"/>
  <c r="R8721" i="26"/>
  <c r="Q8721" i="26"/>
  <c r="O8721" i="26"/>
  <c r="N8721" i="26"/>
  <c r="M8721" i="26"/>
  <c r="R8720" i="26"/>
  <c r="Q8720" i="26"/>
  <c r="O8720" i="26"/>
  <c r="N8720" i="26"/>
  <c r="M8720" i="26"/>
  <c r="R8719" i="26"/>
  <c r="Q8719" i="26"/>
  <c r="O8719" i="26"/>
  <c r="N8719" i="26"/>
  <c r="M8719" i="26"/>
  <c r="R8718" i="26"/>
  <c r="Q8718" i="26"/>
  <c r="O8718" i="26"/>
  <c r="N8718" i="26"/>
  <c r="M8718" i="26"/>
  <c r="R8717" i="26"/>
  <c r="Q8717" i="26"/>
  <c r="O8717" i="26"/>
  <c r="N8717" i="26"/>
  <c r="M8717" i="26"/>
  <c r="R8716" i="26"/>
  <c r="Q8716" i="26"/>
  <c r="O8716" i="26"/>
  <c r="N8716" i="26"/>
  <c r="M8716" i="26"/>
  <c r="R8715" i="26"/>
  <c r="Q8715" i="26"/>
  <c r="O8715" i="26"/>
  <c r="N8715" i="26"/>
  <c r="M8715" i="26"/>
  <c r="R8714" i="26"/>
  <c r="Q8714" i="26"/>
  <c r="O8714" i="26"/>
  <c r="N8714" i="26"/>
  <c r="M8714" i="26"/>
  <c r="R8713" i="26"/>
  <c r="Q8713" i="26"/>
  <c r="O8713" i="26"/>
  <c r="N8713" i="26"/>
  <c r="M8713" i="26"/>
  <c r="R8712" i="26"/>
  <c r="Q8712" i="26"/>
  <c r="O8712" i="26"/>
  <c r="N8712" i="26"/>
  <c r="M8712" i="26"/>
  <c r="R8711" i="26"/>
  <c r="Q8711" i="26"/>
  <c r="O8711" i="26"/>
  <c r="N8711" i="26"/>
  <c r="M8711" i="26"/>
  <c r="R8710" i="26"/>
  <c r="Q8710" i="26"/>
  <c r="O8710" i="26"/>
  <c r="N8710" i="26"/>
  <c r="M8710" i="26"/>
  <c r="R8709" i="26"/>
  <c r="Q8709" i="26"/>
  <c r="O8709" i="26"/>
  <c r="N8709" i="26"/>
  <c r="M8709" i="26"/>
  <c r="R8708" i="26"/>
  <c r="Q8708" i="26"/>
  <c r="O8708" i="26"/>
  <c r="N8708" i="26"/>
  <c r="M8708" i="26"/>
  <c r="R8707" i="26"/>
  <c r="Q8707" i="26"/>
  <c r="O8707" i="26"/>
  <c r="N8707" i="26"/>
  <c r="M8707" i="26"/>
  <c r="R8706" i="26"/>
  <c r="Q8706" i="26"/>
  <c r="O8706" i="26"/>
  <c r="N8706" i="26"/>
  <c r="M8706" i="26"/>
  <c r="R8705" i="26"/>
  <c r="Q8705" i="26"/>
  <c r="O8705" i="26"/>
  <c r="N8705" i="26"/>
  <c r="M8705" i="26"/>
  <c r="R8704" i="26"/>
  <c r="Q8704" i="26"/>
  <c r="O8704" i="26"/>
  <c r="N8704" i="26"/>
  <c r="M8704" i="26"/>
  <c r="R8703" i="26"/>
  <c r="Q8703" i="26"/>
  <c r="O8703" i="26"/>
  <c r="N8703" i="26"/>
  <c r="M8703" i="26"/>
  <c r="R8702" i="26"/>
  <c r="Q8702" i="26"/>
  <c r="O8702" i="26"/>
  <c r="N8702" i="26"/>
  <c r="M8702" i="26"/>
  <c r="R8701" i="26"/>
  <c r="Q8701" i="26"/>
  <c r="O8701" i="26"/>
  <c r="N8701" i="26"/>
  <c r="M8701" i="26"/>
  <c r="R8700" i="26"/>
  <c r="Q8700" i="26"/>
  <c r="O8700" i="26"/>
  <c r="N8700" i="26"/>
  <c r="M8700" i="26"/>
  <c r="R8699" i="26"/>
  <c r="Q8699" i="26"/>
  <c r="O8699" i="26"/>
  <c r="N8699" i="26"/>
  <c r="M8699" i="26"/>
  <c r="R8698" i="26"/>
  <c r="Q8698" i="26"/>
  <c r="O8698" i="26"/>
  <c r="N8698" i="26"/>
  <c r="M8698" i="26"/>
  <c r="R8697" i="26"/>
  <c r="Q8697" i="26"/>
  <c r="O8697" i="26"/>
  <c r="N8697" i="26"/>
  <c r="M8697" i="26"/>
  <c r="R8696" i="26"/>
  <c r="Q8696" i="26"/>
  <c r="O8696" i="26"/>
  <c r="N8696" i="26"/>
  <c r="M8696" i="26"/>
  <c r="R8695" i="26"/>
  <c r="Q8695" i="26"/>
  <c r="O8695" i="26"/>
  <c r="N8695" i="26"/>
  <c r="M8695" i="26"/>
  <c r="R8694" i="26"/>
  <c r="Q8694" i="26"/>
  <c r="O8694" i="26"/>
  <c r="N8694" i="26"/>
  <c r="M8694" i="26"/>
  <c r="R8693" i="26"/>
  <c r="Q8693" i="26"/>
  <c r="O8693" i="26"/>
  <c r="N8693" i="26"/>
  <c r="M8693" i="26"/>
  <c r="R8692" i="26"/>
  <c r="Q8692" i="26"/>
  <c r="O8692" i="26"/>
  <c r="N8692" i="26"/>
  <c r="M8692" i="26"/>
  <c r="R8691" i="26"/>
  <c r="Q8691" i="26"/>
  <c r="O8691" i="26"/>
  <c r="N8691" i="26"/>
  <c r="M8691" i="26"/>
  <c r="R8690" i="26"/>
  <c r="Q8690" i="26"/>
  <c r="O8690" i="26"/>
  <c r="N8690" i="26"/>
  <c r="M8690" i="26"/>
  <c r="R8689" i="26"/>
  <c r="Q8689" i="26"/>
  <c r="O8689" i="26"/>
  <c r="N8689" i="26"/>
  <c r="M8689" i="26"/>
  <c r="R8688" i="26"/>
  <c r="Q8688" i="26"/>
  <c r="O8688" i="26"/>
  <c r="N8688" i="26"/>
  <c r="M8688" i="26"/>
  <c r="R8687" i="26"/>
  <c r="Q8687" i="26"/>
  <c r="O8687" i="26"/>
  <c r="N8687" i="26"/>
  <c r="M8687" i="26"/>
  <c r="R8686" i="26"/>
  <c r="Q8686" i="26"/>
  <c r="O8686" i="26"/>
  <c r="N8686" i="26"/>
  <c r="M8686" i="26"/>
  <c r="R8685" i="26"/>
  <c r="Q8685" i="26"/>
  <c r="O8685" i="26"/>
  <c r="N8685" i="26"/>
  <c r="M8685" i="26"/>
  <c r="R8684" i="26"/>
  <c r="Q8684" i="26"/>
  <c r="O8684" i="26"/>
  <c r="N8684" i="26"/>
  <c r="M8684" i="26"/>
  <c r="R8683" i="26"/>
  <c r="Q8683" i="26"/>
  <c r="O8683" i="26"/>
  <c r="N8683" i="26"/>
  <c r="M8683" i="26"/>
  <c r="R8682" i="26"/>
  <c r="Q8682" i="26"/>
  <c r="O8682" i="26"/>
  <c r="N8682" i="26"/>
  <c r="M8682" i="26"/>
  <c r="R8681" i="26"/>
  <c r="Q8681" i="26"/>
  <c r="O8681" i="26"/>
  <c r="N8681" i="26"/>
  <c r="M8681" i="26"/>
  <c r="R8680" i="26"/>
  <c r="Q8680" i="26"/>
  <c r="O8680" i="26"/>
  <c r="N8680" i="26"/>
  <c r="M8680" i="26"/>
  <c r="R8679" i="26"/>
  <c r="Q8679" i="26"/>
  <c r="O8679" i="26"/>
  <c r="N8679" i="26"/>
  <c r="M8679" i="26"/>
  <c r="R8678" i="26"/>
  <c r="Q8678" i="26"/>
  <c r="O8678" i="26"/>
  <c r="N8678" i="26"/>
  <c r="M8678" i="26"/>
  <c r="R8677" i="26"/>
  <c r="Q8677" i="26"/>
  <c r="O8677" i="26"/>
  <c r="N8677" i="26"/>
  <c r="M8677" i="26"/>
  <c r="R8676" i="26"/>
  <c r="Q8676" i="26"/>
  <c r="O8676" i="26"/>
  <c r="N8676" i="26"/>
  <c r="M8676" i="26"/>
  <c r="R8675" i="26"/>
  <c r="Q8675" i="26"/>
  <c r="O8675" i="26"/>
  <c r="N8675" i="26"/>
  <c r="M8675" i="26"/>
  <c r="R8674" i="26"/>
  <c r="Q8674" i="26"/>
  <c r="O8674" i="26"/>
  <c r="N8674" i="26"/>
  <c r="M8674" i="26"/>
  <c r="R8673" i="26"/>
  <c r="Q8673" i="26"/>
  <c r="O8673" i="26"/>
  <c r="N8673" i="26"/>
  <c r="M8673" i="26"/>
  <c r="R8672" i="26"/>
  <c r="Q8672" i="26"/>
  <c r="O8672" i="26"/>
  <c r="N8672" i="26"/>
  <c r="M8672" i="26"/>
  <c r="R8671" i="26"/>
  <c r="Q8671" i="26"/>
  <c r="O8671" i="26"/>
  <c r="N8671" i="26"/>
  <c r="M8671" i="26"/>
  <c r="R8670" i="26"/>
  <c r="Q8670" i="26"/>
  <c r="O8670" i="26"/>
  <c r="N8670" i="26"/>
  <c r="M8670" i="26"/>
  <c r="R8669" i="26"/>
  <c r="Q8669" i="26"/>
  <c r="O8669" i="26"/>
  <c r="N8669" i="26"/>
  <c r="M8669" i="26"/>
  <c r="R8668" i="26"/>
  <c r="Q8668" i="26"/>
  <c r="O8668" i="26"/>
  <c r="N8668" i="26"/>
  <c r="M8668" i="26"/>
  <c r="R8667" i="26"/>
  <c r="Q8667" i="26"/>
  <c r="O8667" i="26"/>
  <c r="N8667" i="26"/>
  <c r="M8667" i="26"/>
  <c r="R8666" i="26"/>
  <c r="Q8666" i="26"/>
  <c r="O8666" i="26"/>
  <c r="N8666" i="26"/>
  <c r="M8666" i="26"/>
  <c r="R8665" i="26"/>
  <c r="Q8665" i="26"/>
  <c r="O8665" i="26"/>
  <c r="N8665" i="26"/>
  <c r="M8665" i="26"/>
  <c r="R8664" i="26"/>
  <c r="Q8664" i="26"/>
  <c r="O8664" i="26"/>
  <c r="N8664" i="26"/>
  <c r="M8664" i="26"/>
  <c r="R8663" i="26"/>
  <c r="Q8663" i="26"/>
  <c r="O8663" i="26"/>
  <c r="N8663" i="26"/>
  <c r="M8663" i="26"/>
  <c r="R8662" i="26"/>
  <c r="Q8662" i="26"/>
  <c r="O8662" i="26"/>
  <c r="N8662" i="26"/>
  <c r="M8662" i="26"/>
  <c r="R8661" i="26"/>
  <c r="Q8661" i="26"/>
  <c r="O8661" i="26"/>
  <c r="N8661" i="26"/>
  <c r="M8661" i="26"/>
  <c r="R8660" i="26"/>
  <c r="Q8660" i="26"/>
  <c r="O8660" i="26"/>
  <c r="N8660" i="26"/>
  <c r="M8660" i="26"/>
  <c r="R8659" i="26"/>
  <c r="Q8659" i="26"/>
  <c r="O8659" i="26"/>
  <c r="N8659" i="26"/>
  <c r="M8659" i="26"/>
  <c r="R8658" i="26"/>
  <c r="Q8658" i="26"/>
  <c r="O8658" i="26"/>
  <c r="N8658" i="26"/>
  <c r="M8658" i="26"/>
  <c r="R8657" i="26"/>
  <c r="Q8657" i="26"/>
  <c r="O8657" i="26"/>
  <c r="N8657" i="26"/>
  <c r="M8657" i="26"/>
  <c r="R8656" i="26"/>
  <c r="Q8656" i="26"/>
  <c r="O8656" i="26"/>
  <c r="N8656" i="26"/>
  <c r="M8656" i="26"/>
  <c r="R8655" i="26"/>
  <c r="Q8655" i="26"/>
  <c r="O8655" i="26"/>
  <c r="N8655" i="26"/>
  <c r="M8655" i="26"/>
  <c r="R8654" i="26"/>
  <c r="Q8654" i="26"/>
  <c r="O8654" i="26"/>
  <c r="N8654" i="26"/>
  <c r="M8654" i="26"/>
  <c r="R8653" i="26"/>
  <c r="Q8653" i="26"/>
  <c r="O8653" i="26"/>
  <c r="N8653" i="26"/>
  <c r="M8653" i="26"/>
  <c r="R8652" i="26"/>
  <c r="Q8652" i="26"/>
  <c r="O8652" i="26"/>
  <c r="N8652" i="26"/>
  <c r="M8652" i="26"/>
  <c r="R8651" i="26"/>
  <c r="Q8651" i="26"/>
  <c r="O8651" i="26"/>
  <c r="N8651" i="26"/>
  <c r="M8651" i="26"/>
  <c r="R8650" i="26"/>
  <c r="Q8650" i="26"/>
  <c r="O8650" i="26"/>
  <c r="N8650" i="26"/>
  <c r="M8650" i="26"/>
  <c r="R8649" i="26"/>
  <c r="Q8649" i="26"/>
  <c r="O8649" i="26"/>
  <c r="N8649" i="26"/>
  <c r="M8649" i="26"/>
  <c r="R8648" i="26"/>
  <c r="Q8648" i="26"/>
  <c r="O8648" i="26"/>
  <c r="N8648" i="26"/>
  <c r="M8648" i="26"/>
  <c r="R8647" i="26"/>
  <c r="Q8647" i="26"/>
  <c r="O8647" i="26"/>
  <c r="N8647" i="26"/>
  <c r="M8647" i="26"/>
  <c r="R8646" i="26"/>
  <c r="Q8646" i="26"/>
  <c r="O8646" i="26"/>
  <c r="N8646" i="26"/>
  <c r="M8646" i="26"/>
  <c r="R8645" i="26"/>
  <c r="Q8645" i="26"/>
  <c r="O8645" i="26"/>
  <c r="N8645" i="26"/>
  <c r="M8645" i="26"/>
  <c r="R8644" i="26"/>
  <c r="Q8644" i="26"/>
  <c r="O8644" i="26"/>
  <c r="N8644" i="26"/>
  <c r="M8644" i="26"/>
  <c r="R8643" i="26"/>
  <c r="Q8643" i="26"/>
  <c r="O8643" i="26"/>
  <c r="N8643" i="26"/>
  <c r="M8643" i="26"/>
  <c r="R8642" i="26"/>
  <c r="Q8642" i="26"/>
  <c r="O8642" i="26"/>
  <c r="N8642" i="26"/>
  <c r="M8642" i="26"/>
  <c r="R8641" i="26"/>
  <c r="Q8641" i="26"/>
  <c r="O8641" i="26"/>
  <c r="N8641" i="26"/>
  <c r="M8641" i="26"/>
  <c r="R8640" i="26"/>
  <c r="Q8640" i="26"/>
  <c r="O8640" i="26"/>
  <c r="N8640" i="26"/>
  <c r="M8640" i="26"/>
  <c r="R8639" i="26"/>
  <c r="Q8639" i="26"/>
  <c r="O8639" i="26"/>
  <c r="N8639" i="26"/>
  <c r="M8639" i="26"/>
  <c r="R8638" i="26"/>
  <c r="Q8638" i="26"/>
  <c r="O8638" i="26"/>
  <c r="N8638" i="26"/>
  <c r="M8638" i="26"/>
  <c r="R8637" i="26"/>
  <c r="Q8637" i="26"/>
  <c r="O8637" i="26"/>
  <c r="N8637" i="26"/>
  <c r="M8637" i="26"/>
  <c r="R8636" i="26"/>
  <c r="Q8636" i="26"/>
  <c r="O8636" i="26"/>
  <c r="N8636" i="26"/>
  <c r="M8636" i="26"/>
  <c r="R8635" i="26"/>
  <c r="Q8635" i="26"/>
  <c r="O8635" i="26"/>
  <c r="N8635" i="26"/>
  <c r="M8635" i="26"/>
  <c r="R8634" i="26"/>
  <c r="Q8634" i="26"/>
  <c r="O8634" i="26"/>
  <c r="N8634" i="26"/>
  <c r="M8634" i="26"/>
  <c r="R8633" i="26"/>
  <c r="Q8633" i="26"/>
  <c r="O8633" i="26"/>
  <c r="N8633" i="26"/>
  <c r="M8633" i="26"/>
  <c r="R8632" i="26"/>
  <c r="Q8632" i="26"/>
  <c r="O8632" i="26"/>
  <c r="N8632" i="26"/>
  <c r="M8632" i="26"/>
  <c r="R8631" i="26"/>
  <c r="Q8631" i="26"/>
  <c r="O8631" i="26"/>
  <c r="N8631" i="26"/>
  <c r="M8631" i="26"/>
  <c r="R8630" i="26"/>
  <c r="Q8630" i="26"/>
  <c r="O8630" i="26"/>
  <c r="N8630" i="26"/>
  <c r="M8630" i="26"/>
  <c r="R8629" i="26"/>
  <c r="Q8629" i="26"/>
  <c r="O8629" i="26"/>
  <c r="N8629" i="26"/>
  <c r="M8629" i="26"/>
  <c r="R8628" i="26"/>
  <c r="Q8628" i="26"/>
  <c r="O8628" i="26"/>
  <c r="N8628" i="26"/>
  <c r="M8628" i="26"/>
  <c r="R8627" i="26"/>
  <c r="Q8627" i="26"/>
  <c r="O8627" i="26"/>
  <c r="N8627" i="26"/>
  <c r="M8627" i="26"/>
  <c r="R8626" i="26"/>
  <c r="Q8626" i="26"/>
  <c r="O8626" i="26"/>
  <c r="N8626" i="26"/>
  <c r="M8626" i="26"/>
  <c r="R8625" i="26"/>
  <c r="Q8625" i="26"/>
  <c r="O8625" i="26"/>
  <c r="N8625" i="26"/>
  <c r="M8625" i="26"/>
  <c r="R8624" i="26"/>
  <c r="Q8624" i="26"/>
  <c r="O8624" i="26"/>
  <c r="N8624" i="26"/>
  <c r="M8624" i="26"/>
  <c r="R8623" i="26"/>
  <c r="Q8623" i="26"/>
  <c r="O8623" i="26"/>
  <c r="N8623" i="26"/>
  <c r="M8623" i="26"/>
  <c r="R8622" i="26"/>
  <c r="Q8622" i="26"/>
  <c r="O8622" i="26"/>
  <c r="N8622" i="26"/>
  <c r="M8622" i="26"/>
  <c r="R8621" i="26"/>
  <c r="Q8621" i="26"/>
  <c r="O8621" i="26"/>
  <c r="N8621" i="26"/>
  <c r="M8621" i="26"/>
  <c r="R8620" i="26"/>
  <c r="Q8620" i="26"/>
  <c r="O8620" i="26"/>
  <c r="N8620" i="26"/>
  <c r="M8620" i="26"/>
  <c r="R8619" i="26"/>
  <c r="Q8619" i="26"/>
  <c r="O8619" i="26"/>
  <c r="N8619" i="26"/>
  <c r="M8619" i="26"/>
  <c r="R8618" i="26"/>
  <c r="Q8618" i="26"/>
  <c r="O8618" i="26"/>
  <c r="N8618" i="26"/>
  <c r="M8618" i="26"/>
  <c r="R8617" i="26"/>
  <c r="Q8617" i="26"/>
  <c r="O8617" i="26"/>
  <c r="N8617" i="26"/>
  <c r="M8617" i="26"/>
  <c r="R8616" i="26"/>
  <c r="Q8616" i="26"/>
  <c r="O8616" i="26"/>
  <c r="N8616" i="26"/>
  <c r="M8616" i="26"/>
  <c r="R8615" i="26"/>
  <c r="Q8615" i="26"/>
  <c r="O8615" i="26"/>
  <c r="N8615" i="26"/>
  <c r="M8615" i="26"/>
  <c r="R8614" i="26"/>
  <c r="Q8614" i="26"/>
  <c r="O8614" i="26"/>
  <c r="N8614" i="26"/>
  <c r="M8614" i="26"/>
  <c r="R8613" i="26"/>
  <c r="Q8613" i="26"/>
  <c r="O8613" i="26"/>
  <c r="N8613" i="26"/>
  <c r="M8613" i="26"/>
  <c r="R8612" i="26"/>
  <c r="Q8612" i="26"/>
  <c r="O8612" i="26"/>
  <c r="N8612" i="26"/>
  <c r="M8612" i="26"/>
  <c r="R8611" i="26"/>
  <c r="Q8611" i="26"/>
  <c r="O8611" i="26"/>
  <c r="N8611" i="26"/>
  <c r="M8611" i="26"/>
  <c r="R8610" i="26"/>
  <c r="Q8610" i="26"/>
  <c r="O8610" i="26"/>
  <c r="N8610" i="26"/>
  <c r="M8610" i="26"/>
  <c r="R8609" i="26"/>
  <c r="Q8609" i="26"/>
  <c r="O8609" i="26"/>
  <c r="N8609" i="26"/>
  <c r="M8609" i="26"/>
  <c r="R8608" i="26"/>
  <c r="Q8608" i="26"/>
  <c r="O8608" i="26"/>
  <c r="N8608" i="26"/>
  <c r="M8608" i="26"/>
  <c r="R8607" i="26"/>
  <c r="Q8607" i="26"/>
  <c r="O8607" i="26"/>
  <c r="N8607" i="26"/>
  <c r="M8607" i="26"/>
  <c r="R8606" i="26"/>
  <c r="Q8606" i="26"/>
  <c r="O8606" i="26"/>
  <c r="N8606" i="26"/>
  <c r="M8606" i="26"/>
  <c r="R8605" i="26"/>
  <c r="Q8605" i="26"/>
  <c r="O8605" i="26"/>
  <c r="N8605" i="26"/>
  <c r="M8605" i="26"/>
  <c r="R8604" i="26"/>
  <c r="Q8604" i="26"/>
  <c r="O8604" i="26"/>
  <c r="N8604" i="26"/>
  <c r="M8604" i="26"/>
  <c r="R8603" i="26"/>
  <c r="Q8603" i="26"/>
  <c r="O8603" i="26"/>
  <c r="N8603" i="26"/>
  <c r="M8603" i="26"/>
  <c r="R8602" i="26"/>
  <c r="Q8602" i="26"/>
  <c r="O8602" i="26"/>
  <c r="N8602" i="26"/>
  <c r="M8602" i="26"/>
  <c r="R8601" i="26"/>
  <c r="Q8601" i="26"/>
  <c r="O8601" i="26"/>
  <c r="N8601" i="26"/>
  <c r="M8601" i="26"/>
  <c r="R8600" i="26"/>
  <c r="Q8600" i="26"/>
  <c r="O8600" i="26"/>
  <c r="N8600" i="26"/>
  <c r="M8600" i="26"/>
  <c r="R8599" i="26"/>
  <c r="Q8599" i="26"/>
  <c r="O8599" i="26"/>
  <c r="N8599" i="26"/>
  <c r="M8599" i="26"/>
  <c r="R8598" i="26"/>
  <c r="Q8598" i="26"/>
  <c r="O8598" i="26"/>
  <c r="N8598" i="26"/>
  <c r="M8598" i="26"/>
  <c r="R8597" i="26"/>
  <c r="Q8597" i="26"/>
  <c r="O8597" i="26"/>
  <c r="N8597" i="26"/>
  <c r="M8597" i="26"/>
  <c r="R8596" i="26"/>
  <c r="Q8596" i="26"/>
  <c r="O8596" i="26"/>
  <c r="N8596" i="26"/>
  <c r="M8596" i="26"/>
  <c r="R8595" i="26"/>
  <c r="Q8595" i="26"/>
  <c r="O8595" i="26"/>
  <c r="N8595" i="26"/>
  <c r="M8595" i="26"/>
  <c r="R8594" i="26"/>
  <c r="Q8594" i="26"/>
  <c r="O8594" i="26"/>
  <c r="N8594" i="26"/>
  <c r="M8594" i="26"/>
  <c r="R8593" i="26"/>
  <c r="Q8593" i="26"/>
  <c r="O8593" i="26"/>
  <c r="N8593" i="26"/>
  <c r="M8593" i="26"/>
  <c r="R8592" i="26"/>
  <c r="Q8592" i="26"/>
  <c r="O8592" i="26"/>
  <c r="N8592" i="26"/>
  <c r="M8592" i="26"/>
  <c r="R8591" i="26"/>
  <c r="Q8591" i="26"/>
  <c r="O8591" i="26"/>
  <c r="N8591" i="26"/>
  <c r="M8591" i="26"/>
  <c r="R8590" i="26"/>
  <c r="Q8590" i="26"/>
  <c r="O8590" i="26"/>
  <c r="N8590" i="26"/>
  <c r="M8590" i="26"/>
  <c r="R8589" i="26"/>
  <c r="Q8589" i="26"/>
  <c r="O8589" i="26"/>
  <c r="N8589" i="26"/>
  <c r="M8589" i="26"/>
  <c r="R8588" i="26"/>
  <c r="Q8588" i="26"/>
  <c r="O8588" i="26"/>
  <c r="N8588" i="26"/>
  <c r="M8588" i="26"/>
  <c r="R8587" i="26"/>
  <c r="Q8587" i="26"/>
  <c r="O8587" i="26"/>
  <c r="N8587" i="26"/>
  <c r="M8587" i="26"/>
  <c r="R8586" i="26"/>
  <c r="Q8586" i="26"/>
  <c r="O8586" i="26"/>
  <c r="N8586" i="26"/>
  <c r="M8586" i="26"/>
  <c r="R8585" i="26"/>
  <c r="Q8585" i="26"/>
  <c r="O8585" i="26"/>
  <c r="N8585" i="26"/>
  <c r="M8585" i="26"/>
  <c r="R8584" i="26"/>
  <c r="Q8584" i="26"/>
  <c r="O8584" i="26"/>
  <c r="N8584" i="26"/>
  <c r="M8584" i="26"/>
  <c r="R8583" i="26"/>
  <c r="Q8583" i="26"/>
  <c r="O8583" i="26"/>
  <c r="N8583" i="26"/>
  <c r="M8583" i="26"/>
  <c r="R8582" i="26"/>
  <c r="Q8582" i="26"/>
  <c r="O8582" i="26"/>
  <c r="N8582" i="26"/>
  <c r="M8582" i="26"/>
  <c r="R8581" i="26"/>
  <c r="Q8581" i="26"/>
  <c r="O8581" i="26"/>
  <c r="N8581" i="26"/>
  <c r="M8581" i="26"/>
  <c r="R8580" i="26"/>
  <c r="Q8580" i="26"/>
  <c r="O8580" i="26"/>
  <c r="N8580" i="26"/>
  <c r="M8580" i="26"/>
  <c r="R8579" i="26"/>
  <c r="Q8579" i="26"/>
  <c r="O8579" i="26"/>
  <c r="N8579" i="26"/>
  <c r="M8579" i="26"/>
  <c r="R8578" i="26"/>
  <c r="Q8578" i="26"/>
  <c r="O8578" i="26"/>
  <c r="N8578" i="26"/>
  <c r="M8578" i="26"/>
  <c r="R8577" i="26"/>
  <c r="Q8577" i="26"/>
  <c r="O8577" i="26"/>
  <c r="N8577" i="26"/>
  <c r="M8577" i="26"/>
  <c r="R8576" i="26"/>
  <c r="Q8576" i="26"/>
  <c r="O8576" i="26"/>
  <c r="N8576" i="26"/>
  <c r="M8576" i="26"/>
  <c r="R8575" i="26"/>
  <c r="Q8575" i="26"/>
  <c r="O8575" i="26"/>
  <c r="N8575" i="26"/>
  <c r="M8575" i="26"/>
  <c r="R8574" i="26"/>
  <c r="Q8574" i="26"/>
  <c r="O8574" i="26"/>
  <c r="N8574" i="26"/>
  <c r="M8574" i="26"/>
  <c r="R8573" i="26"/>
  <c r="Q8573" i="26"/>
  <c r="O8573" i="26"/>
  <c r="N8573" i="26"/>
  <c r="M8573" i="26"/>
  <c r="R8572" i="26"/>
  <c r="Q8572" i="26"/>
  <c r="O8572" i="26"/>
  <c r="N8572" i="26"/>
  <c r="M8572" i="26"/>
  <c r="R8571" i="26"/>
  <c r="Q8571" i="26"/>
  <c r="O8571" i="26"/>
  <c r="N8571" i="26"/>
  <c r="M8571" i="26"/>
  <c r="R8570" i="26"/>
  <c r="Q8570" i="26"/>
  <c r="O8570" i="26"/>
  <c r="N8570" i="26"/>
  <c r="M8570" i="26"/>
  <c r="R8569" i="26"/>
  <c r="Q8569" i="26"/>
  <c r="O8569" i="26"/>
  <c r="N8569" i="26"/>
  <c r="M8569" i="26"/>
  <c r="R8568" i="26"/>
  <c r="Q8568" i="26"/>
  <c r="O8568" i="26"/>
  <c r="N8568" i="26"/>
  <c r="M8568" i="26"/>
  <c r="R8567" i="26"/>
  <c r="Q8567" i="26"/>
  <c r="O8567" i="26"/>
  <c r="N8567" i="26"/>
  <c r="M8567" i="26"/>
  <c r="R8566" i="26"/>
  <c r="Q8566" i="26"/>
  <c r="O8566" i="26"/>
  <c r="N8566" i="26"/>
  <c r="M8566" i="26"/>
  <c r="R8565" i="26"/>
  <c r="Q8565" i="26"/>
  <c r="O8565" i="26"/>
  <c r="N8565" i="26"/>
  <c r="M8565" i="26"/>
  <c r="R8564" i="26"/>
  <c r="Q8564" i="26"/>
  <c r="O8564" i="26"/>
  <c r="N8564" i="26"/>
  <c r="M8564" i="26"/>
  <c r="R8563" i="26"/>
  <c r="Q8563" i="26"/>
  <c r="O8563" i="26"/>
  <c r="N8563" i="26"/>
  <c r="M8563" i="26"/>
  <c r="R8562" i="26"/>
  <c r="Q8562" i="26"/>
  <c r="O8562" i="26"/>
  <c r="N8562" i="26"/>
  <c r="M8562" i="26"/>
  <c r="R8561" i="26"/>
  <c r="Q8561" i="26"/>
  <c r="O8561" i="26"/>
  <c r="N8561" i="26"/>
  <c r="M8561" i="26"/>
  <c r="R8560" i="26"/>
  <c r="Q8560" i="26"/>
  <c r="O8560" i="26"/>
  <c r="N8560" i="26"/>
  <c r="M8560" i="26"/>
  <c r="R8559" i="26"/>
  <c r="Q8559" i="26"/>
  <c r="O8559" i="26"/>
  <c r="N8559" i="26"/>
  <c r="M8559" i="26"/>
  <c r="R8558" i="26"/>
  <c r="Q8558" i="26"/>
  <c r="O8558" i="26"/>
  <c r="N8558" i="26"/>
  <c r="M8558" i="26"/>
  <c r="R8557" i="26"/>
  <c r="Q8557" i="26"/>
  <c r="O8557" i="26"/>
  <c r="N8557" i="26"/>
  <c r="M8557" i="26"/>
  <c r="R8556" i="26"/>
  <c r="Q8556" i="26"/>
  <c r="O8556" i="26"/>
  <c r="N8556" i="26"/>
  <c r="M8556" i="26"/>
  <c r="R8555" i="26"/>
  <c r="Q8555" i="26"/>
  <c r="O8555" i="26"/>
  <c r="N8555" i="26"/>
  <c r="M8555" i="26"/>
  <c r="R8554" i="26"/>
  <c r="Q8554" i="26"/>
  <c r="O8554" i="26"/>
  <c r="N8554" i="26"/>
  <c r="M8554" i="26"/>
  <c r="R8553" i="26"/>
  <c r="Q8553" i="26"/>
  <c r="O8553" i="26"/>
  <c r="N8553" i="26"/>
  <c r="M8553" i="26"/>
  <c r="R8552" i="26"/>
  <c r="Q8552" i="26"/>
  <c r="O8552" i="26"/>
  <c r="N8552" i="26"/>
  <c r="M8552" i="26"/>
  <c r="R8551" i="26"/>
  <c r="Q8551" i="26"/>
  <c r="O8551" i="26"/>
  <c r="N8551" i="26"/>
  <c r="M8551" i="26"/>
  <c r="R8550" i="26"/>
  <c r="Q8550" i="26"/>
  <c r="O8550" i="26"/>
  <c r="N8550" i="26"/>
  <c r="M8550" i="26"/>
  <c r="R8549" i="26"/>
  <c r="Q8549" i="26"/>
  <c r="O8549" i="26"/>
  <c r="N8549" i="26"/>
  <c r="M8549" i="26"/>
  <c r="R8548" i="26"/>
  <c r="Q8548" i="26"/>
  <c r="O8548" i="26"/>
  <c r="N8548" i="26"/>
  <c r="M8548" i="26"/>
  <c r="R8547" i="26"/>
  <c r="Q8547" i="26"/>
  <c r="O8547" i="26"/>
  <c r="N8547" i="26"/>
  <c r="M8547" i="26"/>
  <c r="R8546" i="26"/>
  <c r="Q8546" i="26"/>
  <c r="O8546" i="26"/>
  <c r="N8546" i="26"/>
  <c r="M8546" i="26"/>
  <c r="R8545" i="26"/>
  <c r="Q8545" i="26"/>
  <c r="O8545" i="26"/>
  <c r="N8545" i="26"/>
  <c r="M8545" i="26"/>
  <c r="R8544" i="26"/>
  <c r="Q8544" i="26"/>
  <c r="O8544" i="26"/>
  <c r="N8544" i="26"/>
  <c r="M8544" i="26"/>
  <c r="R8543" i="26"/>
  <c r="Q8543" i="26"/>
  <c r="O8543" i="26"/>
  <c r="N8543" i="26"/>
  <c r="M8543" i="26"/>
  <c r="R8542" i="26"/>
  <c r="Q8542" i="26"/>
  <c r="O8542" i="26"/>
  <c r="N8542" i="26"/>
  <c r="M8542" i="26"/>
  <c r="R8541" i="26"/>
  <c r="Q8541" i="26"/>
  <c r="O8541" i="26"/>
  <c r="N8541" i="26"/>
  <c r="M8541" i="26"/>
  <c r="R8540" i="26"/>
  <c r="Q8540" i="26"/>
  <c r="O8540" i="26"/>
  <c r="N8540" i="26"/>
  <c r="M8540" i="26"/>
  <c r="R8539" i="26"/>
  <c r="Q8539" i="26"/>
  <c r="O8539" i="26"/>
  <c r="N8539" i="26"/>
  <c r="M8539" i="26"/>
  <c r="R8538" i="26"/>
  <c r="Q8538" i="26"/>
  <c r="O8538" i="26"/>
  <c r="N8538" i="26"/>
  <c r="M8538" i="26"/>
  <c r="R8537" i="26"/>
  <c r="Q8537" i="26"/>
  <c r="O8537" i="26"/>
  <c r="N8537" i="26"/>
  <c r="M8537" i="26"/>
  <c r="R8536" i="26"/>
  <c r="Q8536" i="26"/>
  <c r="O8536" i="26"/>
  <c r="N8536" i="26"/>
  <c r="M8536" i="26"/>
  <c r="R8535" i="26"/>
  <c r="Q8535" i="26"/>
  <c r="O8535" i="26"/>
  <c r="N8535" i="26"/>
  <c r="M8535" i="26"/>
  <c r="R8534" i="26"/>
  <c r="Q8534" i="26"/>
  <c r="O8534" i="26"/>
  <c r="N8534" i="26"/>
  <c r="M8534" i="26"/>
  <c r="R8533" i="26"/>
  <c r="Q8533" i="26"/>
  <c r="O8533" i="26"/>
  <c r="N8533" i="26"/>
  <c r="M8533" i="26"/>
  <c r="R8532" i="26"/>
  <c r="Q8532" i="26"/>
  <c r="O8532" i="26"/>
  <c r="N8532" i="26"/>
  <c r="M8532" i="26"/>
  <c r="R8531" i="26"/>
  <c r="Q8531" i="26"/>
  <c r="O8531" i="26"/>
  <c r="N8531" i="26"/>
  <c r="M8531" i="26"/>
  <c r="R8530" i="26"/>
  <c r="Q8530" i="26"/>
  <c r="O8530" i="26"/>
  <c r="N8530" i="26"/>
  <c r="M8530" i="26"/>
  <c r="R8529" i="26"/>
  <c r="Q8529" i="26"/>
  <c r="O8529" i="26"/>
  <c r="N8529" i="26"/>
  <c r="M8529" i="26"/>
  <c r="R8528" i="26"/>
  <c r="Q8528" i="26"/>
  <c r="O8528" i="26"/>
  <c r="N8528" i="26"/>
  <c r="M8528" i="26"/>
  <c r="R8527" i="26"/>
  <c r="Q8527" i="26"/>
  <c r="O8527" i="26"/>
  <c r="N8527" i="26"/>
  <c r="M8527" i="26"/>
  <c r="R8526" i="26"/>
  <c r="Q8526" i="26"/>
  <c r="O8526" i="26"/>
  <c r="N8526" i="26"/>
  <c r="M8526" i="26"/>
  <c r="R8525" i="26"/>
  <c r="Q8525" i="26"/>
  <c r="O8525" i="26"/>
  <c r="N8525" i="26"/>
  <c r="M8525" i="26"/>
  <c r="R8524" i="26"/>
  <c r="Q8524" i="26"/>
  <c r="O8524" i="26"/>
  <c r="N8524" i="26"/>
  <c r="M8524" i="26"/>
  <c r="R8523" i="26"/>
  <c r="Q8523" i="26"/>
  <c r="O8523" i="26"/>
  <c r="N8523" i="26"/>
  <c r="M8523" i="26"/>
  <c r="R8522" i="26"/>
  <c r="Q8522" i="26"/>
  <c r="O8522" i="26"/>
  <c r="N8522" i="26"/>
  <c r="M8522" i="26"/>
  <c r="R8521" i="26"/>
  <c r="Q8521" i="26"/>
  <c r="O8521" i="26"/>
  <c r="N8521" i="26"/>
  <c r="M8521" i="26"/>
  <c r="R8520" i="26"/>
  <c r="Q8520" i="26"/>
  <c r="O8520" i="26"/>
  <c r="N8520" i="26"/>
  <c r="M8520" i="26"/>
  <c r="R8519" i="26"/>
  <c r="Q8519" i="26"/>
  <c r="O8519" i="26"/>
  <c r="N8519" i="26"/>
  <c r="M8519" i="26"/>
  <c r="R8518" i="26"/>
  <c r="Q8518" i="26"/>
  <c r="O8518" i="26"/>
  <c r="N8518" i="26"/>
  <c r="M8518" i="26"/>
  <c r="R8517" i="26"/>
  <c r="Q8517" i="26"/>
  <c r="O8517" i="26"/>
  <c r="N8517" i="26"/>
  <c r="M8517" i="26"/>
  <c r="R8516" i="26"/>
  <c r="Q8516" i="26"/>
  <c r="O8516" i="26"/>
  <c r="N8516" i="26"/>
  <c r="M8516" i="26"/>
  <c r="R8515" i="26"/>
  <c r="Q8515" i="26"/>
  <c r="O8515" i="26"/>
  <c r="N8515" i="26"/>
  <c r="M8515" i="26"/>
  <c r="R8514" i="26"/>
  <c r="Q8514" i="26"/>
  <c r="O8514" i="26"/>
  <c r="N8514" i="26"/>
  <c r="M8514" i="26"/>
  <c r="R8513" i="26"/>
  <c r="Q8513" i="26"/>
  <c r="O8513" i="26"/>
  <c r="N8513" i="26"/>
  <c r="M8513" i="26"/>
  <c r="R8512" i="26"/>
  <c r="Q8512" i="26"/>
  <c r="O8512" i="26"/>
  <c r="N8512" i="26"/>
  <c r="M8512" i="26"/>
  <c r="R8511" i="26"/>
  <c r="Q8511" i="26"/>
  <c r="O8511" i="26"/>
  <c r="N8511" i="26"/>
  <c r="M8511" i="26"/>
  <c r="R8510" i="26"/>
  <c r="Q8510" i="26"/>
  <c r="O8510" i="26"/>
  <c r="N8510" i="26"/>
  <c r="M8510" i="26"/>
  <c r="R8509" i="26"/>
  <c r="Q8509" i="26"/>
  <c r="O8509" i="26"/>
  <c r="N8509" i="26"/>
  <c r="M8509" i="26"/>
  <c r="R8508" i="26"/>
  <c r="Q8508" i="26"/>
  <c r="O8508" i="26"/>
  <c r="N8508" i="26"/>
  <c r="M8508" i="26"/>
  <c r="R8507" i="26"/>
  <c r="Q8507" i="26"/>
  <c r="O8507" i="26"/>
  <c r="N8507" i="26"/>
  <c r="M8507" i="26"/>
  <c r="R8506" i="26"/>
  <c r="Q8506" i="26"/>
  <c r="O8506" i="26"/>
  <c r="N8506" i="26"/>
  <c r="M8506" i="26"/>
  <c r="R8505" i="26"/>
  <c r="Q8505" i="26"/>
  <c r="O8505" i="26"/>
  <c r="N8505" i="26"/>
  <c r="M8505" i="26"/>
  <c r="R8504" i="26"/>
  <c r="Q8504" i="26"/>
  <c r="O8504" i="26"/>
  <c r="N8504" i="26"/>
  <c r="M8504" i="26"/>
  <c r="R8503" i="26"/>
  <c r="Q8503" i="26"/>
  <c r="O8503" i="26"/>
  <c r="N8503" i="26"/>
  <c r="M8503" i="26"/>
  <c r="R8502" i="26"/>
  <c r="Q8502" i="26"/>
  <c r="O8502" i="26"/>
  <c r="N8502" i="26"/>
  <c r="M8502" i="26"/>
  <c r="R8501" i="26"/>
  <c r="Q8501" i="26"/>
  <c r="O8501" i="26"/>
  <c r="N8501" i="26"/>
  <c r="M8501" i="26"/>
  <c r="R8500" i="26"/>
  <c r="Q8500" i="26"/>
  <c r="O8500" i="26"/>
  <c r="N8500" i="26"/>
  <c r="M8500" i="26"/>
  <c r="R8499" i="26"/>
  <c r="Q8499" i="26"/>
  <c r="O8499" i="26"/>
  <c r="N8499" i="26"/>
  <c r="M8499" i="26"/>
  <c r="R8498" i="26"/>
  <c r="Q8498" i="26"/>
  <c r="O8498" i="26"/>
  <c r="N8498" i="26"/>
  <c r="M8498" i="26"/>
  <c r="R8497" i="26"/>
  <c r="Q8497" i="26"/>
  <c r="O8497" i="26"/>
  <c r="N8497" i="26"/>
  <c r="M8497" i="26"/>
  <c r="R8496" i="26"/>
  <c r="Q8496" i="26"/>
  <c r="O8496" i="26"/>
  <c r="N8496" i="26"/>
  <c r="M8496" i="26"/>
  <c r="R8495" i="26"/>
  <c r="Q8495" i="26"/>
  <c r="O8495" i="26"/>
  <c r="N8495" i="26"/>
  <c r="M8495" i="26"/>
  <c r="R8494" i="26"/>
  <c r="Q8494" i="26"/>
  <c r="O8494" i="26"/>
  <c r="N8494" i="26"/>
  <c r="M8494" i="26"/>
  <c r="R8493" i="26"/>
  <c r="Q8493" i="26"/>
  <c r="O8493" i="26"/>
  <c r="N8493" i="26"/>
  <c r="M8493" i="26"/>
  <c r="R8492" i="26"/>
  <c r="Q8492" i="26"/>
  <c r="O8492" i="26"/>
  <c r="N8492" i="26"/>
  <c r="M8492" i="26"/>
  <c r="R8491" i="26"/>
  <c r="Q8491" i="26"/>
  <c r="O8491" i="26"/>
  <c r="N8491" i="26"/>
  <c r="M8491" i="26"/>
  <c r="R8490" i="26"/>
  <c r="Q8490" i="26"/>
  <c r="O8490" i="26"/>
  <c r="N8490" i="26"/>
  <c r="M8490" i="26"/>
  <c r="R8489" i="26"/>
  <c r="Q8489" i="26"/>
  <c r="O8489" i="26"/>
  <c r="N8489" i="26"/>
  <c r="M8489" i="26"/>
  <c r="R8488" i="26"/>
  <c r="Q8488" i="26"/>
  <c r="O8488" i="26"/>
  <c r="N8488" i="26"/>
  <c r="M8488" i="26"/>
  <c r="R8487" i="26"/>
  <c r="Q8487" i="26"/>
  <c r="O8487" i="26"/>
  <c r="N8487" i="26"/>
  <c r="M8487" i="26"/>
  <c r="R8486" i="26"/>
  <c r="Q8486" i="26"/>
  <c r="O8486" i="26"/>
  <c r="N8486" i="26"/>
  <c r="M8486" i="26"/>
  <c r="R8485" i="26"/>
  <c r="Q8485" i="26"/>
  <c r="O8485" i="26"/>
  <c r="N8485" i="26"/>
  <c r="M8485" i="26"/>
  <c r="R8484" i="26"/>
  <c r="Q8484" i="26"/>
  <c r="O8484" i="26"/>
  <c r="N8484" i="26"/>
  <c r="M8484" i="26"/>
  <c r="R8483" i="26"/>
  <c r="Q8483" i="26"/>
  <c r="O8483" i="26"/>
  <c r="N8483" i="26"/>
  <c r="M8483" i="26"/>
  <c r="R8482" i="26"/>
  <c r="Q8482" i="26"/>
  <c r="O8482" i="26"/>
  <c r="N8482" i="26"/>
  <c r="M8482" i="26"/>
  <c r="R8481" i="26"/>
  <c r="Q8481" i="26"/>
  <c r="O8481" i="26"/>
  <c r="N8481" i="26"/>
  <c r="M8481" i="26"/>
  <c r="R8480" i="26"/>
  <c r="Q8480" i="26"/>
  <c r="O8480" i="26"/>
  <c r="N8480" i="26"/>
  <c r="M8480" i="26"/>
  <c r="R8479" i="26"/>
  <c r="Q8479" i="26"/>
  <c r="O8479" i="26"/>
  <c r="N8479" i="26"/>
  <c r="M8479" i="26"/>
  <c r="R8478" i="26"/>
  <c r="Q8478" i="26"/>
  <c r="O8478" i="26"/>
  <c r="N8478" i="26"/>
  <c r="M8478" i="26"/>
  <c r="R8477" i="26"/>
  <c r="Q8477" i="26"/>
  <c r="O8477" i="26"/>
  <c r="N8477" i="26"/>
  <c r="M8477" i="26"/>
  <c r="R8476" i="26"/>
  <c r="Q8476" i="26"/>
  <c r="O8476" i="26"/>
  <c r="N8476" i="26"/>
  <c r="M8476" i="26"/>
  <c r="R8475" i="26"/>
  <c r="Q8475" i="26"/>
  <c r="O8475" i="26"/>
  <c r="N8475" i="26"/>
  <c r="M8475" i="26"/>
  <c r="R8474" i="26"/>
  <c r="Q8474" i="26"/>
  <c r="O8474" i="26"/>
  <c r="N8474" i="26"/>
  <c r="M8474" i="26"/>
  <c r="R8473" i="26"/>
  <c r="Q8473" i="26"/>
  <c r="O8473" i="26"/>
  <c r="N8473" i="26"/>
  <c r="M8473" i="26"/>
  <c r="R8472" i="26"/>
  <c r="Q8472" i="26"/>
  <c r="O8472" i="26"/>
  <c r="N8472" i="26"/>
  <c r="M8472" i="26"/>
  <c r="R8471" i="26"/>
  <c r="Q8471" i="26"/>
  <c r="O8471" i="26"/>
  <c r="N8471" i="26"/>
  <c r="M8471" i="26"/>
  <c r="R8470" i="26"/>
  <c r="Q8470" i="26"/>
  <c r="O8470" i="26"/>
  <c r="N8470" i="26"/>
  <c r="M8470" i="26"/>
  <c r="R8469" i="26"/>
  <c r="Q8469" i="26"/>
  <c r="O8469" i="26"/>
  <c r="N8469" i="26"/>
  <c r="M8469" i="26"/>
  <c r="R8468" i="26"/>
  <c r="Q8468" i="26"/>
  <c r="O8468" i="26"/>
  <c r="N8468" i="26"/>
  <c r="M8468" i="26"/>
  <c r="R8467" i="26"/>
  <c r="Q8467" i="26"/>
  <c r="O8467" i="26"/>
  <c r="N8467" i="26"/>
  <c r="M8467" i="26"/>
  <c r="R8466" i="26"/>
  <c r="Q8466" i="26"/>
  <c r="O8466" i="26"/>
  <c r="N8466" i="26"/>
  <c r="M8466" i="26"/>
  <c r="R8465" i="26"/>
  <c r="Q8465" i="26"/>
  <c r="O8465" i="26"/>
  <c r="N8465" i="26"/>
  <c r="M8465" i="26"/>
  <c r="R8464" i="26"/>
  <c r="Q8464" i="26"/>
  <c r="O8464" i="26"/>
  <c r="N8464" i="26"/>
  <c r="M8464" i="26"/>
  <c r="R8463" i="26"/>
  <c r="Q8463" i="26"/>
  <c r="O8463" i="26"/>
  <c r="N8463" i="26"/>
  <c r="M8463" i="26"/>
  <c r="R8462" i="26"/>
  <c r="Q8462" i="26"/>
  <c r="O8462" i="26"/>
  <c r="N8462" i="26"/>
  <c r="M8462" i="26"/>
  <c r="R8461" i="26"/>
  <c r="Q8461" i="26"/>
  <c r="O8461" i="26"/>
  <c r="N8461" i="26"/>
  <c r="M8461" i="26"/>
  <c r="R8460" i="26"/>
  <c r="Q8460" i="26"/>
  <c r="O8460" i="26"/>
  <c r="N8460" i="26"/>
  <c r="M8460" i="26"/>
  <c r="R8459" i="26"/>
  <c r="Q8459" i="26"/>
  <c r="O8459" i="26"/>
  <c r="N8459" i="26"/>
  <c r="M8459" i="26"/>
  <c r="R8458" i="26"/>
  <c r="Q8458" i="26"/>
  <c r="O8458" i="26"/>
  <c r="N8458" i="26"/>
  <c r="M8458" i="26"/>
  <c r="R8457" i="26"/>
  <c r="Q8457" i="26"/>
  <c r="O8457" i="26"/>
  <c r="N8457" i="26"/>
  <c r="M8457" i="26"/>
  <c r="R8456" i="26"/>
  <c r="Q8456" i="26"/>
  <c r="O8456" i="26"/>
  <c r="N8456" i="26"/>
  <c r="M8456" i="26"/>
  <c r="R8455" i="26"/>
  <c r="Q8455" i="26"/>
  <c r="O8455" i="26"/>
  <c r="N8455" i="26"/>
  <c r="M8455" i="26"/>
  <c r="R8454" i="26"/>
  <c r="Q8454" i="26"/>
  <c r="O8454" i="26"/>
  <c r="N8454" i="26"/>
  <c r="M8454" i="26"/>
  <c r="R8453" i="26"/>
  <c r="Q8453" i="26"/>
  <c r="O8453" i="26"/>
  <c r="N8453" i="26"/>
  <c r="M8453" i="26"/>
  <c r="R8452" i="26"/>
  <c r="Q8452" i="26"/>
  <c r="O8452" i="26"/>
  <c r="N8452" i="26"/>
  <c r="M8452" i="26"/>
  <c r="R8451" i="26"/>
  <c r="Q8451" i="26"/>
  <c r="O8451" i="26"/>
  <c r="N8451" i="26"/>
  <c r="M8451" i="26"/>
  <c r="R8450" i="26"/>
  <c r="Q8450" i="26"/>
  <c r="O8450" i="26"/>
  <c r="N8450" i="26"/>
  <c r="M8450" i="26"/>
  <c r="R8449" i="26"/>
  <c r="Q8449" i="26"/>
  <c r="O8449" i="26"/>
  <c r="N8449" i="26"/>
  <c r="M8449" i="26"/>
  <c r="R8448" i="26"/>
  <c r="Q8448" i="26"/>
  <c r="O8448" i="26"/>
  <c r="N8448" i="26"/>
  <c r="M8448" i="26"/>
  <c r="R8447" i="26"/>
  <c r="Q8447" i="26"/>
  <c r="O8447" i="26"/>
  <c r="N8447" i="26"/>
  <c r="M8447" i="26"/>
  <c r="R8446" i="26"/>
  <c r="Q8446" i="26"/>
  <c r="O8446" i="26"/>
  <c r="N8446" i="26"/>
  <c r="M8446" i="26"/>
  <c r="R8445" i="26"/>
  <c r="Q8445" i="26"/>
  <c r="O8445" i="26"/>
  <c r="N8445" i="26"/>
  <c r="M8445" i="26"/>
  <c r="R8444" i="26"/>
  <c r="Q8444" i="26"/>
  <c r="O8444" i="26"/>
  <c r="N8444" i="26"/>
  <c r="M8444" i="26"/>
  <c r="R8443" i="26"/>
  <c r="Q8443" i="26"/>
  <c r="O8443" i="26"/>
  <c r="N8443" i="26"/>
  <c r="M8443" i="26"/>
  <c r="R8442" i="26"/>
  <c r="Q8442" i="26"/>
  <c r="O8442" i="26"/>
  <c r="N8442" i="26"/>
  <c r="M8442" i="26"/>
  <c r="R8441" i="26"/>
  <c r="Q8441" i="26"/>
  <c r="O8441" i="26"/>
  <c r="N8441" i="26"/>
  <c r="M8441" i="26"/>
  <c r="R8440" i="26"/>
  <c r="Q8440" i="26"/>
  <c r="O8440" i="26"/>
  <c r="N8440" i="26"/>
  <c r="M8440" i="26"/>
  <c r="R8439" i="26"/>
  <c r="Q8439" i="26"/>
  <c r="O8439" i="26"/>
  <c r="N8439" i="26"/>
  <c r="M8439" i="26"/>
  <c r="R8438" i="26"/>
  <c r="Q8438" i="26"/>
  <c r="O8438" i="26"/>
  <c r="N8438" i="26"/>
  <c r="M8438" i="26"/>
  <c r="R8437" i="26"/>
  <c r="Q8437" i="26"/>
  <c r="O8437" i="26"/>
  <c r="N8437" i="26"/>
  <c r="M8437" i="26"/>
  <c r="R8436" i="26"/>
  <c r="Q8436" i="26"/>
  <c r="O8436" i="26"/>
  <c r="N8436" i="26"/>
  <c r="M8436" i="26"/>
  <c r="R8435" i="26"/>
  <c r="Q8435" i="26"/>
  <c r="O8435" i="26"/>
  <c r="N8435" i="26"/>
  <c r="M8435" i="26"/>
  <c r="R8434" i="26"/>
  <c r="Q8434" i="26"/>
  <c r="O8434" i="26"/>
  <c r="N8434" i="26"/>
  <c r="M8434" i="26"/>
  <c r="R8433" i="26"/>
  <c r="Q8433" i="26"/>
  <c r="O8433" i="26"/>
  <c r="N8433" i="26"/>
  <c r="M8433" i="26"/>
  <c r="R8432" i="26"/>
  <c r="Q8432" i="26"/>
  <c r="O8432" i="26"/>
  <c r="N8432" i="26"/>
  <c r="M8432" i="26"/>
  <c r="R8431" i="26"/>
  <c r="Q8431" i="26"/>
  <c r="O8431" i="26"/>
  <c r="N8431" i="26"/>
  <c r="M8431" i="26"/>
  <c r="R8430" i="26"/>
  <c r="Q8430" i="26"/>
  <c r="O8430" i="26"/>
  <c r="N8430" i="26"/>
  <c r="M8430" i="26"/>
  <c r="R8429" i="26"/>
  <c r="Q8429" i="26"/>
  <c r="O8429" i="26"/>
  <c r="N8429" i="26"/>
  <c r="M8429" i="26"/>
  <c r="R8428" i="26"/>
  <c r="Q8428" i="26"/>
  <c r="O8428" i="26"/>
  <c r="N8428" i="26"/>
  <c r="M8428" i="26"/>
  <c r="R8427" i="26"/>
  <c r="Q8427" i="26"/>
  <c r="O8427" i="26"/>
  <c r="N8427" i="26"/>
  <c r="M8427" i="26"/>
  <c r="R8426" i="26"/>
  <c r="Q8426" i="26"/>
  <c r="O8426" i="26"/>
  <c r="N8426" i="26"/>
  <c r="M8426" i="26"/>
  <c r="R8425" i="26"/>
  <c r="Q8425" i="26"/>
  <c r="O8425" i="26"/>
  <c r="N8425" i="26"/>
  <c r="M8425" i="26"/>
  <c r="R8424" i="26"/>
  <c r="Q8424" i="26"/>
  <c r="O8424" i="26"/>
  <c r="N8424" i="26"/>
  <c r="M8424" i="26"/>
  <c r="R8423" i="26"/>
  <c r="Q8423" i="26"/>
  <c r="O8423" i="26"/>
  <c r="N8423" i="26"/>
  <c r="M8423" i="26"/>
  <c r="R8422" i="26"/>
  <c r="Q8422" i="26"/>
  <c r="O8422" i="26"/>
  <c r="N8422" i="26"/>
  <c r="M8422" i="26"/>
  <c r="R8421" i="26"/>
  <c r="Q8421" i="26"/>
  <c r="O8421" i="26"/>
  <c r="N8421" i="26"/>
  <c r="M8421" i="26"/>
  <c r="R8420" i="26"/>
  <c r="Q8420" i="26"/>
  <c r="O8420" i="26"/>
  <c r="N8420" i="26"/>
  <c r="M8420" i="26"/>
  <c r="R8419" i="26"/>
  <c r="Q8419" i="26"/>
  <c r="O8419" i="26"/>
  <c r="N8419" i="26"/>
  <c r="M8419" i="26"/>
  <c r="R8418" i="26"/>
  <c r="Q8418" i="26"/>
  <c r="O8418" i="26"/>
  <c r="N8418" i="26"/>
  <c r="M8418" i="26"/>
  <c r="R8417" i="26"/>
  <c r="Q8417" i="26"/>
  <c r="O8417" i="26"/>
  <c r="N8417" i="26"/>
  <c r="M8417" i="26"/>
  <c r="R8416" i="26"/>
  <c r="Q8416" i="26"/>
  <c r="O8416" i="26"/>
  <c r="N8416" i="26"/>
  <c r="M8416" i="26"/>
  <c r="R8415" i="26"/>
  <c r="Q8415" i="26"/>
  <c r="O8415" i="26"/>
  <c r="N8415" i="26"/>
  <c r="M8415" i="26"/>
  <c r="R8414" i="26"/>
  <c r="Q8414" i="26"/>
  <c r="O8414" i="26"/>
  <c r="N8414" i="26"/>
  <c r="M8414" i="26"/>
  <c r="R8413" i="26"/>
  <c r="Q8413" i="26"/>
  <c r="O8413" i="26"/>
  <c r="N8413" i="26"/>
  <c r="M8413" i="26"/>
  <c r="R8412" i="26"/>
  <c r="Q8412" i="26"/>
  <c r="O8412" i="26"/>
  <c r="N8412" i="26"/>
  <c r="M8412" i="26"/>
  <c r="R8411" i="26"/>
  <c r="Q8411" i="26"/>
  <c r="O8411" i="26"/>
  <c r="N8411" i="26"/>
  <c r="M8411" i="26"/>
  <c r="R8410" i="26"/>
  <c r="Q8410" i="26"/>
  <c r="O8410" i="26"/>
  <c r="N8410" i="26"/>
  <c r="M8410" i="26"/>
  <c r="R8409" i="26"/>
  <c r="Q8409" i="26"/>
  <c r="O8409" i="26"/>
  <c r="N8409" i="26"/>
  <c r="M8409" i="26"/>
  <c r="R8408" i="26"/>
  <c r="Q8408" i="26"/>
  <c r="O8408" i="26"/>
  <c r="N8408" i="26"/>
  <c r="M8408" i="26"/>
  <c r="R8407" i="26"/>
  <c r="Q8407" i="26"/>
  <c r="O8407" i="26"/>
  <c r="N8407" i="26"/>
  <c r="M8407" i="26"/>
  <c r="R8406" i="26"/>
  <c r="Q8406" i="26"/>
  <c r="O8406" i="26"/>
  <c r="N8406" i="26"/>
  <c r="M8406" i="26"/>
  <c r="R8405" i="26"/>
  <c r="Q8405" i="26"/>
  <c r="O8405" i="26"/>
  <c r="N8405" i="26"/>
  <c r="M8405" i="26"/>
  <c r="R8404" i="26"/>
  <c r="Q8404" i="26"/>
  <c r="O8404" i="26"/>
  <c r="N8404" i="26"/>
  <c r="M8404" i="26"/>
  <c r="R8403" i="26"/>
  <c r="Q8403" i="26"/>
  <c r="O8403" i="26"/>
  <c r="N8403" i="26"/>
  <c r="M8403" i="26"/>
  <c r="R8402" i="26"/>
  <c r="Q8402" i="26"/>
  <c r="O8402" i="26"/>
  <c r="N8402" i="26"/>
  <c r="M8402" i="26"/>
  <c r="R8401" i="26"/>
  <c r="Q8401" i="26"/>
  <c r="O8401" i="26"/>
  <c r="N8401" i="26"/>
  <c r="M8401" i="26"/>
  <c r="R8400" i="26"/>
  <c r="Q8400" i="26"/>
  <c r="O8400" i="26"/>
  <c r="N8400" i="26"/>
  <c r="M8400" i="26"/>
  <c r="R8399" i="26"/>
  <c r="Q8399" i="26"/>
  <c r="O8399" i="26"/>
  <c r="N8399" i="26"/>
  <c r="M8399" i="26"/>
  <c r="R8398" i="26"/>
  <c r="Q8398" i="26"/>
  <c r="O8398" i="26"/>
  <c r="N8398" i="26"/>
  <c r="M8398" i="26"/>
  <c r="R8397" i="26"/>
  <c r="Q8397" i="26"/>
  <c r="O8397" i="26"/>
  <c r="N8397" i="26"/>
  <c r="M8397" i="26"/>
  <c r="R8396" i="26"/>
  <c r="Q8396" i="26"/>
  <c r="O8396" i="26"/>
  <c r="N8396" i="26"/>
  <c r="M8396" i="26"/>
  <c r="R8395" i="26"/>
  <c r="Q8395" i="26"/>
  <c r="O8395" i="26"/>
  <c r="N8395" i="26"/>
  <c r="M8395" i="26"/>
  <c r="R8394" i="26"/>
  <c r="Q8394" i="26"/>
  <c r="O8394" i="26"/>
  <c r="N8394" i="26"/>
  <c r="M8394" i="26"/>
  <c r="R8393" i="26"/>
  <c r="Q8393" i="26"/>
  <c r="O8393" i="26"/>
  <c r="N8393" i="26"/>
  <c r="M8393" i="26"/>
  <c r="R8392" i="26"/>
  <c r="Q8392" i="26"/>
  <c r="O8392" i="26"/>
  <c r="N8392" i="26"/>
  <c r="M8392" i="26"/>
  <c r="R8391" i="26"/>
  <c r="Q8391" i="26"/>
  <c r="O8391" i="26"/>
  <c r="N8391" i="26"/>
  <c r="M8391" i="26"/>
  <c r="R8390" i="26"/>
  <c r="Q8390" i="26"/>
  <c r="O8390" i="26"/>
  <c r="N8390" i="26"/>
  <c r="M8390" i="26"/>
  <c r="R8389" i="26"/>
  <c r="Q8389" i="26"/>
  <c r="O8389" i="26"/>
  <c r="N8389" i="26"/>
  <c r="M8389" i="26"/>
  <c r="R8388" i="26"/>
  <c r="Q8388" i="26"/>
  <c r="O8388" i="26"/>
  <c r="N8388" i="26"/>
  <c r="M8388" i="26"/>
  <c r="R8387" i="26"/>
  <c r="Q8387" i="26"/>
  <c r="O8387" i="26"/>
  <c r="N8387" i="26"/>
  <c r="M8387" i="26"/>
  <c r="R8386" i="26"/>
  <c r="Q8386" i="26"/>
  <c r="O8386" i="26"/>
  <c r="N8386" i="26"/>
  <c r="M8386" i="26"/>
  <c r="R8385" i="26"/>
  <c r="Q8385" i="26"/>
  <c r="O8385" i="26"/>
  <c r="N8385" i="26"/>
  <c r="M8385" i="26"/>
  <c r="R8384" i="26"/>
  <c r="Q8384" i="26"/>
  <c r="O8384" i="26"/>
  <c r="N8384" i="26"/>
  <c r="M8384" i="26"/>
  <c r="R8383" i="26"/>
  <c r="Q8383" i="26"/>
  <c r="O8383" i="26"/>
  <c r="N8383" i="26"/>
  <c r="M8383" i="26"/>
  <c r="R8382" i="26"/>
  <c r="Q8382" i="26"/>
  <c r="O8382" i="26"/>
  <c r="N8382" i="26"/>
  <c r="M8382" i="26"/>
  <c r="R8381" i="26"/>
  <c r="Q8381" i="26"/>
  <c r="O8381" i="26"/>
  <c r="N8381" i="26"/>
  <c r="M8381" i="26"/>
  <c r="R8380" i="26"/>
  <c r="Q8380" i="26"/>
  <c r="O8380" i="26"/>
  <c r="N8380" i="26"/>
  <c r="M8380" i="26"/>
  <c r="R8379" i="26"/>
  <c r="Q8379" i="26"/>
  <c r="O8379" i="26"/>
  <c r="N8379" i="26"/>
  <c r="M8379" i="26"/>
  <c r="R8378" i="26"/>
  <c r="Q8378" i="26"/>
  <c r="O8378" i="26"/>
  <c r="N8378" i="26"/>
  <c r="M8378" i="26"/>
  <c r="R8377" i="26"/>
  <c r="Q8377" i="26"/>
  <c r="O8377" i="26"/>
  <c r="N8377" i="26"/>
  <c r="M8377" i="26"/>
  <c r="R8376" i="26"/>
  <c r="Q8376" i="26"/>
  <c r="O8376" i="26"/>
  <c r="N8376" i="26"/>
  <c r="M8376" i="26"/>
  <c r="R8375" i="26"/>
  <c r="Q8375" i="26"/>
  <c r="O8375" i="26"/>
  <c r="N8375" i="26"/>
  <c r="M8375" i="26"/>
  <c r="R8374" i="26"/>
  <c r="Q8374" i="26"/>
  <c r="O8374" i="26"/>
  <c r="N8374" i="26"/>
  <c r="M8374" i="26"/>
  <c r="R8373" i="26"/>
  <c r="Q8373" i="26"/>
  <c r="O8373" i="26"/>
  <c r="N8373" i="26"/>
  <c r="M8373" i="26"/>
  <c r="R8372" i="26"/>
  <c r="Q8372" i="26"/>
  <c r="O8372" i="26"/>
  <c r="N8372" i="26"/>
  <c r="M8372" i="26"/>
  <c r="R8371" i="26"/>
  <c r="Q8371" i="26"/>
  <c r="O8371" i="26"/>
  <c r="N8371" i="26"/>
  <c r="M8371" i="26"/>
  <c r="R8370" i="26"/>
  <c r="Q8370" i="26"/>
  <c r="O8370" i="26"/>
  <c r="N8370" i="26"/>
  <c r="M8370" i="26"/>
  <c r="R8369" i="26"/>
  <c r="Q8369" i="26"/>
  <c r="O8369" i="26"/>
  <c r="N8369" i="26"/>
  <c r="M8369" i="26"/>
  <c r="R8368" i="26"/>
  <c r="Q8368" i="26"/>
  <c r="O8368" i="26"/>
  <c r="N8368" i="26"/>
  <c r="M8368" i="26"/>
  <c r="R8367" i="26"/>
  <c r="Q8367" i="26"/>
  <c r="O8367" i="26"/>
  <c r="N8367" i="26"/>
  <c r="M8367" i="26"/>
  <c r="R8366" i="26"/>
  <c r="Q8366" i="26"/>
  <c r="O8366" i="26"/>
  <c r="N8366" i="26"/>
  <c r="M8366" i="26"/>
  <c r="R8365" i="26"/>
  <c r="Q8365" i="26"/>
  <c r="O8365" i="26"/>
  <c r="N8365" i="26"/>
  <c r="M8365" i="26"/>
  <c r="R8364" i="26"/>
  <c r="Q8364" i="26"/>
  <c r="O8364" i="26"/>
  <c r="N8364" i="26"/>
  <c r="M8364" i="26"/>
  <c r="R8363" i="26"/>
  <c r="Q8363" i="26"/>
  <c r="O8363" i="26"/>
  <c r="N8363" i="26"/>
  <c r="M8363" i="26"/>
  <c r="R8362" i="26"/>
  <c r="Q8362" i="26"/>
  <c r="O8362" i="26"/>
  <c r="N8362" i="26"/>
  <c r="M8362" i="26"/>
  <c r="R8361" i="26"/>
  <c r="Q8361" i="26"/>
  <c r="O8361" i="26"/>
  <c r="N8361" i="26"/>
  <c r="M8361" i="26"/>
  <c r="R8360" i="26"/>
  <c r="Q8360" i="26"/>
  <c r="O8360" i="26"/>
  <c r="N8360" i="26"/>
  <c r="M8360" i="26"/>
  <c r="R8359" i="26"/>
  <c r="Q8359" i="26"/>
  <c r="O8359" i="26"/>
  <c r="N8359" i="26"/>
  <c r="M8359" i="26"/>
  <c r="R8358" i="26"/>
  <c r="Q8358" i="26"/>
  <c r="O8358" i="26"/>
  <c r="N8358" i="26"/>
  <c r="M8358" i="26"/>
  <c r="R8357" i="26"/>
  <c r="Q8357" i="26"/>
  <c r="O8357" i="26"/>
  <c r="N8357" i="26"/>
  <c r="M8357" i="26"/>
  <c r="R8356" i="26"/>
  <c r="Q8356" i="26"/>
  <c r="O8356" i="26"/>
  <c r="N8356" i="26"/>
  <c r="M8356" i="26"/>
  <c r="R8355" i="26"/>
  <c r="Q8355" i="26"/>
  <c r="O8355" i="26"/>
  <c r="N8355" i="26"/>
  <c r="M8355" i="26"/>
  <c r="R8354" i="26"/>
  <c r="Q8354" i="26"/>
  <c r="O8354" i="26"/>
  <c r="N8354" i="26"/>
  <c r="M8354" i="26"/>
  <c r="R8353" i="26"/>
  <c r="Q8353" i="26"/>
  <c r="O8353" i="26"/>
  <c r="N8353" i="26"/>
  <c r="M8353" i="26"/>
  <c r="R8352" i="26"/>
  <c r="Q8352" i="26"/>
  <c r="O8352" i="26"/>
  <c r="N8352" i="26"/>
  <c r="M8352" i="26"/>
  <c r="R8351" i="26"/>
  <c r="Q8351" i="26"/>
  <c r="O8351" i="26"/>
  <c r="N8351" i="26"/>
  <c r="M8351" i="26"/>
  <c r="R8350" i="26"/>
  <c r="Q8350" i="26"/>
  <c r="O8350" i="26"/>
  <c r="N8350" i="26"/>
  <c r="M8350" i="26"/>
  <c r="R8349" i="26"/>
  <c r="Q8349" i="26"/>
  <c r="O8349" i="26"/>
  <c r="N8349" i="26"/>
  <c r="M8349" i="26"/>
  <c r="R8348" i="26"/>
  <c r="Q8348" i="26"/>
  <c r="O8348" i="26"/>
  <c r="N8348" i="26"/>
  <c r="M8348" i="26"/>
  <c r="R8347" i="26"/>
  <c r="Q8347" i="26"/>
  <c r="O8347" i="26"/>
  <c r="N8347" i="26"/>
  <c r="M8347" i="26"/>
  <c r="R8346" i="26"/>
  <c r="Q8346" i="26"/>
  <c r="O8346" i="26"/>
  <c r="N8346" i="26"/>
  <c r="M8346" i="26"/>
  <c r="R8345" i="26"/>
  <c r="Q8345" i="26"/>
  <c r="O8345" i="26"/>
  <c r="N8345" i="26"/>
  <c r="M8345" i="26"/>
  <c r="R8344" i="26"/>
  <c r="Q8344" i="26"/>
  <c r="O8344" i="26"/>
  <c r="N8344" i="26"/>
  <c r="M8344" i="26"/>
  <c r="R8343" i="26"/>
  <c r="Q8343" i="26"/>
  <c r="O8343" i="26"/>
  <c r="N8343" i="26"/>
  <c r="M8343" i="26"/>
  <c r="R8342" i="26"/>
  <c r="Q8342" i="26"/>
  <c r="O8342" i="26"/>
  <c r="N8342" i="26"/>
  <c r="M8342" i="26"/>
  <c r="R8341" i="26"/>
  <c r="Q8341" i="26"/>
  <c r="O8341" i="26"/>
  <c r="N8341" i="26"/>
  <c r="M8341" i="26"/>
  <c r="R8340" i="26"/>
  <c r="Q8340" i="26"/>
  <c r="O8340" i="26"/>
  <c r="N8340" i="26"/>
  <c r="M8340" i="26"/>
  <c r="R8339" i="26"/>
  <c r="Q8339" i="26"/>
  <c r="O8339" i="26"/>
  <c r="N8339" i="26"/>
  <c r="M8339" i="26"/>
  <c r="R8338" i="26"/>
  <c r="Q8338" i="26"/>
  <c r="O8338" i="26"/>
  <c r="N8338" i="26"/>
  <c r="M8338" i="26"/>
  <c r="R8337" i="26"/>
  <c r="Q8337" i="26"/>
  <c r="O8337" i="26"/>
  <c r="N8337" i="26"/>
  <c r="M8337" i="26"/>
  <c r="R8336" i="26"/>
  <c r="Q8336" i="26"/>
  <c r="O8336" i="26"/>
  <c r="N8336" i="26"/>
  <c r="M8336" i="26"/>
  <c r="R8335" i="26"/>
  <c r="Q8335" i="26"/>
  <c r="O8335" i="26"/>
  <c r="N8335" i="26"/>
  <c r="M8335" i="26"/>
  <c r="R8334" i="26"/>
  <c r="Q8334" i="26"/>
  <c r="O8334" i="26"/>
  <c r="N8334" i="26"/>
  <c r="M8334" i="26"/>
  <c r="R8333" i="26"/>
  <c r="Q8333" i="26"/>
  <c r="O8333" i="26"/>
  <c r="N8333" i="26"/>
  <c r="M8333" i="26"/>
  <c r="R8332" i="26"/>
  <c r="Q8332" i="26"/>
  <c r="O8332" i="26"/>
  <c r="N8332" i="26"/>
  <c r="M8332" i="26"/>
  <c r="R8331" i="26"/>
  <c r="Q8331" i="26"/>
  <c r="O8331" i="26"/>
  <c r="N8331" i="26"/>
  <c r="M8331" i="26"/>
  <c r="R8330" i="26"/>
  <c r="Q8330" i="26"/>
  <c r="O8330" i="26"/>
  <c r="N8330" i="26"/>
  <c r="M8330" i="26"/>
  <c r="R8329" i="26"/>
  <c r="Q8329" i="26"/>
  <c r="O8329" i="26"/>
  <c r="N8329" i="26"/>
  <c r="M8329" i="26"/>
  <c r="R8328" i="26"/>
  <c r="Q8328" i="26"/>
  <c r="O8328" i="26"/>
  <c r="N8328" i="26"/>
  <c r="M8328" i="26"/>
  <c r="R8327" i="26"/>
  <c r="Q8327" i="26"/>
  <c r="O8327" i="26"/>
  <c r="N8327" i="26"/>
  <c r="M8327" i="26"/>
  <c r="R8326" i="26"/>
  <c r="Q8326" i="26"/>
  <c r="O8326" i="26"/>
  <c r="N8326" i="26"/>
  <c r="M8326" i="26"/>
  <c r="R8325" i="26"/>
  <c r="Q8325" i="26"/>
  <c r="O8325" i="26"/>
  <c r="N8325" i="26"/>
  <c r="M8325" i="26"/>
  <c r="R8324" i="26"/>
  <c r="Q8324" i="26"/>
  <c r="O8324" i="26"/>
  <c r="N8324" i="26"/>
  <c r="M8324" i="26"/>
  <c r="R8323" i="26"/>
  <c r="Q8323" i="26"/>
  <c r="O8323" i="26"/>
  <c r="N8323" i="26"/>
  <c r="M8323" i="26"/>
  <c r="R8322" i="26"/>
  <c r="Q8322" i="26"/>
  <c r="O8322" i="26"/>
  <c r="N8322" i="26"/>
  <c r="M8322" i="26"/>
  <c r="R8321" i="26"/>
  <c r="Q8321" i="26"/>
  <c r="O8321" i="26"/>
  <c r="N8321" i="26"/>
  <c r="M8321" i="26"/>
  <c r="R8320" i="26"/>
  <c r="Q8320" i="26"/>
  <c r="O8320" i="26"/>
  <c r="N8320" i="26"/>
  <c r="M8320" i="26"/>
  <c r="R8319" i="26"/>
  <c r="Q8319" i="26"/>
  <c r="O8319" i="26"/>
  <c r="N8319" i="26"/>
  <c r="M8319" i="26"/>
  <c r="R8318" i="26"/>
  <c r="Q8318" i="26"/>
  <c r="O8318" i="26"/>
  <c r="N8318" i="26"/>
  <c r="M8318" i="26"/>
  <c r="R8317" i="26"/>
  <c r="Q8317" i="26"/>
  <c r="O8317" i="26"/>
  <c r="N8317" i="26"/>
  <c r="M8317" i="26"/>
  <c r="R8316" i="26"/>
  <c r="Q8316" i="26"/>
  <c r="O8316" i="26"/>
  <c r="N8316" i="26"/>
  <c r="M8316" i="26"/>
  <c r="R8315" i="26"/>
  <c r="Q8315" i="26"/>
  <c r="O8315" i="26"/>
  <c r="N8315" i="26"/>
  <c r="M8315" i="26"/>
  <c r="R8314" i="26"/>
  <c r="Q8314" i="26"/>
  <c r="O8314" i="26"/>
  <c r="N8314" i="26"/>
  <c r="M8314" i="26"/>
  <c r="R8313" i="26"/>
  <c r="Q8313" i="26"/>
  <c r="O8313" i="26"/>
  <c r="N8313" i="26"/>
  <c r="M8313" i="26"/>
  <c r="R8312" i="26"/>
  <c r="Q8312" i="26"/>
  <c r="O8312" i="26"/>
  <c r="N8312" i="26"/>
  <c r="M8312" i="26"/>
  <c r="R8311" i="26"/>
  <c r="Q8311" i="26"/>
  <c r="O8311" i="26"/>
  <c r="N8311" i="26"/>
  <c r="M8311" i="26"/>
  <c r="R8310" i="26"/>
  <c r="Q8310" i="26"/>
  <c r="O8310" i="26"/>
  <c r="N8310" i="26"/>
  <c r="M8310" i="26"/>
  <c r="R8309" i="26"/>
  <c r="Q8309" i="26"/>
  <c r="O8309" i="26"/>
  <c r="N8309" i="26"/>
  <c r="M8309" i="26"/>
  <c r="R8308" i="26"/>
  <c r="Q8308" i="26"/>
  <c r="O8308" i="26"/>
  <c r="N8308" i="26"/>
  <c r="M8308" i="26"/>
  <c r="R8307" i="26"/>
  <c r="Q8307" i="26"/>
  <c r="O8307" i="26"/>
  <c r="N8307" i="26"/>
  <c r="M8307" i="26"/>
  <c r="R8306" i="26"/>
  <c r="Q8306" i="26"/>
  <c r="O8306" i="26"/>
  <c r="N8306" i="26"/>
  <c r="M8306" i="26"/>
  <c r="R8305" i="26"/>
  <c r="Q8305" i="26"/>
  <c r="O8305" i="26"/>
  <c r="N8305" i="26"/>
  <c r="M8305" i="26"/>
  <c r="R8304" i="26"/>
  <c r="Q8304" i="26"/>
  <c r="O8304" i="26"/>
  <c r="N8304" i="26"/>
  <c r="M8304" i="26"/>
  <c r="R8303" i="26"/>
  <c r="Q8303" i="26"/>
  <c r="O8303" i="26"/>
  <c r="N8303" i="26"/>
  <c r="M8303" i="26"/>
  <c r="R8302" i="26"/>
  <c r="Q8302" i="26"/>
  <c r="O8302" i="26"/>
  <c r="N8302" i="26"/>
  <c r="M8302" i="26"/>
  <c r="R8301" i="26"/>
  <c r="Q8301" i="26"/>
  <c r="O8301" i="26"/>
  <c r="N8301" i="26"/>
  <c r="M8301" i="26"/>
  <c r="R8300" i="26"/>
  <c r="Q8300" i="26"/>
  <c r="O8300" i="26"/>
  <c r="N8300" i="26"/>
  <c r="M8300" i="26"/>
  <c r="R8299" i="26"/>
  <c r="Q8299" i="26"/>
  <c r="O8299" i="26"/>
  <c r="N8299" i="26"/>
  <c r="M8299" i="26"/>
  <c r="R8298" i="26"/>
  <c r="Q8298" i="26"/>
  <c r="O8298" i="26"/>
  <c r="N8298" i="26"/>
  <c r="M8298" i="26"/>
  <c r="R8297" i="26"/>
  <c r="Q8297" i="26"/>
  <c r="O8297" i="26"/>
  <c r="N8297" i="26"/>
  <c r="M8297" i="26"/>
  <c r="R8296" i="26"/>
  <c r="Q8296" i="26"/>
  <c r="O8296" i="26"/>
  <c r="N8296" i="26"/>
  <c r="M8296" i="26"/>
  <c r="R8295" i="26"/>
  <c r="Q8295" i="26"/>
  <c r="O8295" i="26"/>
  <c r="N8295" i="26"/>
  <c r="M8295" i="26"/>
  <c r="R8294" i="26"/>
  <c r="Q8294" i="26"/>
  <c r="O8294" i="26"/>
  <c r="N8294" i="26"/>
  <c r="M8294" i="26"/>
  <c r="R8293" i="26"/>
  <c r="Q8293" i="26"/>
  <c r="O8293" i="26"/>
  <c r="N8293" i="26"/>
  <c r="M8293" i="26"/>
  <c r="R8292" i="26"/>
  <c r="Q8292" i="26"/>
  <c r="O8292" i="26"/>
  <c r="N8292" i="26"/>
  <c r="M8292" i="26"/>
  <c r="R8291" i="26"/>
  <c r="Q8291" i="26"/>
  <c r="O8291" i="26"/>
  <c r="N8291" i="26"/>
  <c r="M8291" i="26"/>
  <c r="R8290" i="26"/>
  <c r="Q8290" i="26"/>
  <c r="O8290" i="26"/>
  <c r="N8290" i="26"/>
  <c r="M8290" i="26"/>
  <c r="R8289" i="26"/>
  <c r="Q8289" i="26"/>
  <c r="O8289" i="26"/>
  <c r="N8289" i="26"/>
  <c r="M8289" i="26"/>
  <c r="R8288" i="26"/>
  <c r="Q8288" i="26"/>
  <c r="O8288" i="26"/>
  <c r="N8288" i="26"/>
  <c r="M8288" i="26"/>
  <c r="R8287" i="26"/>
  <c r="Q8287" i="26"/>
  <c r="O8287" i="26"/>
  <c r="N8287" i="26"/>
  <c r="M8287" i="26"/>
  <c r="R8286" i="26"/>
  <c r="Q8286" i="26"/>
  <c r="O8286" i="26"/>
  <c r="N8286" i="26"/>
  <c r="M8286" i="26"/>
  <c r="R8285" i="26"/>
  <c r="Q8285" i="26"/>
  <c r="O8285" i="26"/>
  <c r="N8285" i="26"/>
  <c r="M8285" i="26"/>
  <c r="R8284" i="26"/>
  <c r="Q8284" i="26"/>
  <c r="O8284" i="26"/>
  <c r="N8284" i="26"/>
  <c r="M8284" i="26"/>
  <c r="R8283" i="26"/>
  <c r="Q8283" i="26"/>
  <c r="O8283" i="26"/>
  <c r="N8283" i="26"/>
  <c r="M8283" i="26"/>
  <c r="R8282" i="26"/>
  <c r="Q8282" i="26"/>
  <c r="O8282" i="26"/>
  <c r="N8282" i="26"/>
  <c r="M8282" i="26"/>
  <c r="R8281" i="26"/>
  <c r="Q8281" i="26"/>
  <c r="O8281" i="26"/>
  <c r="N8281" i="26"/>
  <c r="M8281" i="26"/>
  <c r="R8280" i="26"/>
  <c r="Q8280" i="26"/>
  <c r="O8280" i="26"/>
  <c r="N8280" i="26"/>
  <c r="M8280" i="26"/>
  <c r="R8279" i="26"/>
  <c r="Q8279" i="26"/>
  <c r="O8279" i="26"/>
  <c r="N8279" i="26"/>
  <c r="M8279" i="26"/>
  <c r="R8278" i="26"/>
  <c r="Q8278" i="26"/>
  <c r="O8278" i="26"/>
  <c r="N8278" i="26"/>
  <c r="M8278" i="26"/>
  <c r="R8277" i="26"/>
  <c r="Q8277" i="26"/>
  <c r="O8277" i="26"/>
  <c r="N8277" i="26"/>
  <c r="M8277" i="26"/>
  <c r="R8276" i="26"/>
  <c r="Q8276" i="26"/>
  <c r="O8276" i="26"/>
  <c r="N8276" i="26"/>
  <c r="M8276" i="26"/>
  <c r="R8275" i="26"/>
  <c r="Q8275" i="26"/>
  <c r="O8275" i="26"/>
  <c r="N8275" i="26"/>
  <c r="M8275" i="26"/>
  <c r="R8274" i="26"/>
  <c r="Q8274" i="26"/>
  <c r="O8274" i="26"/>
  <c r="N8274" i="26"/>
  <c r="M8274" i="26"/>
  <c r="R8273" i="26"/>
  <c r="Q8273" i="26"/>
  <c r="O8273" i="26"/>
  <c r="N8273" i="26"/>
  <c r="M8273" i="26"/>
  <c r="R8272" i="26"/>
  <c r="Q8272" i="26"/>
  <c r="O8272" i="26"/>
  <c r="N8272" i="26"/>
  <c r="M8272" i="26"/>
  <c r="R8271" i="26"/>
  <c r="Q8271" i="26"/>
  <c r="O8271" i="26"/>
  <c r="N8271" i="26"/>
  <c r="M8271" i="26"/>
  <c r="R8270" i="26"/>
  <c r="Q8270" i="26"/>
  <c r="O8270" i="26"/>
  <c r="N8270" i="26"/>
  <c r="M8270" i="26"/>
  <c r="R8269" i="26"/>
  <c r="Q8269" i="26"/>
  <c r="O8269" i="26"/>
  <c r="N8269" i="26"/>
  <c r="M8269" i="26"/>
  <c r="R8268" i="26"/>
  <c r="Q8268" i="26"/>
  <c r="O8268" i="26"/>
  <c r="N8268" i="26"/>
  <c r="M8268" i="26"/>
  <c r="R8267" i="26"/>
  <c r="Q8267" i="26"/>
  <c r="O8267" i="26"/>
  <c r="N8267" i="26"/>
  <c r="M8267" i="26"/>
  <c r="R8266" i="26"/>
  <c r="Q8266" i="26"/>
  <c r="O8266" i="26"/>
  <c r="N8266" i="26"/>
  <c r="M8266" i="26"/>
  <c r="R8265" i="26"/>
  <c r="Q8265" i="26"/>
  <c r="O8265" i="26"/>
  <c r="N8265" i="26"/>
  <c r="M8265" i="26"/>
  <c r="R8264" i="26"/>
  <c r="Q8264" i="26"/>
  <c r="O8264" i="26"/>
  <c r="N8264" i="26"/>
  <c r="M8264" i="26"/>
  <c r="R8263" i="26"/>
  <c r="Q8263" i="26"/>
  <c r="O8263" i="26"/>
  <c r="N8263" i="26"/>
  <c r="M8263" i="26"/>
  <c r="R8262" i="26"/>
  <c r="Q8262" i="26"/>
  <c r="O8262" i="26"/>
  <c r="N8262" i="26"/>
  <c r="M8262" i="26"/>
  <c r="R8261" i="26"/>
  <c r="Q8261" i="26"/>
  <c r="O8261" i="26"/>
  <c r="N8261" i="26"/>
  <c r="M8261" i="26"/>
  <c r="R8260" i="26"/>
  <c r="Q8260" i="26"/>
  <c r="O8260" i="26"/>
  <c r="N8260" i="26"/>
  <c r="M8260" i="26"/>
  <c r="R8259" i="26"/>
  <c r="Q8259" i="26"/>
  <c r="O8259" i="26"/>
  <c r="N8259" i="26"/>
  <c r="M8259" i="26"/>
  <c r="R8258" i="26"/>
  <c r="Q8258" i="26"/>
  <c r="O8258" i="26"/>
  <c r="N8258" i="26"/>
  <c r="M8258" i="26"/>
  <c r="R8257" i="26"/>
  <c r="Q8257" i="26"/>
  <c r="O8257" i="26"/>
  <c r="N8257" i="26"/>
  <c r="M8257" i="26"/>
  <c r="R8256" i="26"/>
  <c r="Q8256" i="26"/>
  <c r="O8256" i="26"/>
  <c r="N8256" i="26"/>
  <c r="M8256" i="26"/>
  <c r="R8255" i="26"/>
  <c r="Q8255" i="26"/>
  <c r="O8255" i="26"/>
  <c r="N8255" i="26"/>
  <c r="M8255" i="26"/>
  <c r="R8254" i="26"/>
  <c r="Q8254" i="26"/>
  <c r="O8254" i="26"/>
  <c r="N8254" i="26"/>
  <c r="M8254" i="26"/>
  <c r="R8253" i="26"/>
  <c r="Q8253" i="26"/>
  <c r="O8253" i="26"/>
  <c r="N8253" i="26"/>
  <c r="M8253" i="26"/>
  <c r="R8252" i="26"/>
  <c r="Q8252" i="26"/>
  <c r="O8252" i="26"/>
  <c r="N8252" i="26"/>
  <c r="M8252" i="26"/>
  <c r="R8251" i="26"/>
  <c r="Q8251" i="26"/>
  <c r="O8251" i="26"/>
  <c r="N8251" i="26"/>
  <c r="M8251" i="26"/>
  <c r="R8250" i="26"/>
  <c r="Q8250" i="26"/>
  <c r="O8250" i="26"/>
  <c r="N8250" i="26"/>
  <c r="M8250" i="26"/>
  <c r="R8249" i="26"/>
  <c r="Q8249" i="26"/>
  <c r="O8249" i="26"/>
  <c r="N8249" i="26"/>
  <c r="M8249" i="26"/>
  <c r="R8248" i="26"/>
  <c r="Q8248" i="26"/>
  <c r="O8248" i="26"/>
  <c r="N8248" i="26"/>
  <c r="M8248" i="26"/>
  <c r="R8247" i="26"/>
  <c r="Q8247" i="26"/>
  <c r="O8247" i="26"/>
  <c r="N8247" i="26"/>
  <c r="M8247" i="26"/>
  <c r="R8246" i="26"/>
  <c r="Q8246" i="26"/>
  <c r="O8246" i="26"/>
  <c r="N8246" i="26"/>
  <c r="M8246" i="26"/>
  <c r="R8245" i="26"/>
  <c r="Q8245" i="26"/>
  <c r="O8245" i="26"/>
  <c r="N8245" i="26"/>
  <c r="M8245" i="26"/>
  <c r="R8244" i="26"/>
  <c r="Q8244" i="26"/>
  <c r="O8244" i="26"/>
  <c r="N8244" i="26"/>
  <c r="M8244" i="26"/>
  <c r="R8243" i="26"/>
  <c r="Q8243" i="26"/>
  <c r="O8243" i="26"/>
  <c r="N8243" i="26"/>
  <c r="M8243" i="26"/>
  <c r="R8242" i="26"/>
  <c r="Q8242" i="26"/>
  <c r="O8242" i="26"/>
  <c r="N8242" i="26"/>
  <c r="M8242" i="26"/>
  <c r="R8241" i="26"/>
  <c r="Q8241" i="26"/>
  <c r="O8241" i="26"/>
  <c r="N8241" i="26"/>
  <c r="M8241" i="26"/>
  <c r="R8240" i="26"/>
  <c r="Q8240" i="26"/>
  <c r="O8240" i="26"/>
  <c r="N8240" i="26"/>
  <c r="M8240" i="26"/>
  <c r="R8239" i="26"/>
  <c r="Q8239" i="26"/>
  <c r="O8239" i="26"/>
  <c r="N8239" i="26"/>
  <c r="M8239" i="26"/>
  <c r="R8238" i="26"/>
  <c r="Q8238" i="26"/>
  <c r="O8238" i="26"/>
  <c r="N8238" i="26"/>
  <c r="M8238" i="26"/>
  <c r="R8237" i="26"/>
  <c r="Q8237" i="26"/>
  <c r="O8237" i="26"/>
  <c r="N8237" i="26"/>
  <c r="M8237" i="26"/>
  <c r="R8236" i="26"/>
  <c r="Q8236" i="26"/>
  <c r="O8236" i="26"/>
  <c r="N8236" i="26"/>
  <c r="M8236" i="26"/>
  <c r="R8235" i="26"/>
  <c r="Q8235" i="26"/>
  <c r="O8235" i="26"/>
  <c r="N8235" i="26"/>
  <c r="M8235" i="26"/>
  <c r="R8234" i="26"/>
  <c r="Q8234" i="26"/>
  <c r="O8234" i="26"/>
  <c r="N8234" i="26"/>
  <c r="M8234" i="26"/>
  <c r="R8233" i="26"/>
  <c r="Q8233" i="26"/>
  <c r="O8233" i="26"/>
  <c r="N8233" i="26"/>
  <c r="M8233" i="26"/>
  <c r="R8232" i="26"/>
  <c r="Q8232" i="26"/>
  <c r="O8232" i="26"/>
  <c r="N8232" i="26"/>
  <c r="M8232" i="26"/>
  <c r="R8231" i="26"/>
  <c r="Q8231" i="26"/>
  <c r="O8231" i="26"/>
  <c r="N8231" i="26"/>
  <c r="M8231" i="26"/>
  <c r="R8230" i="26"/>
  <c r="Q8230" i="26"/>
  <c r="O8230" i="26"/>
  <c r="N8230" i="26"/>
  <c r="M8230" i="26"/>
  <c r="R8229" i="26"/>
  <c r="Q8229" i="26"/>
  <c r="O8229" i="26"/>
  <c r="N8229" i="26"/>
  <c r="M8229" i="26"/>
  <c r="R8228" i="26"/>
  <c r="Q8228" i="26"/>
  <c r="O8228" i="26"/>
  <c r="N8228" i="26"/>
  <c r="M8228" i="26"/>
  <c r="R8227" i="26"/>
  <c r="Q8227" i="26"/>
  <c r="O8227" i="26"/>
  <c r="N8227" i="26"/>
  <c r="M8227" i="26"/>
  <c r="R8226" i="26"/>
  <c r="Q8226" i="26"/>
  <c r="O8226" i="26"/>
  <c r="N8226" i="26"/>
  <c r="M8226" i="26"/>
  <c r="R8225" i="26"/>
  <c r="Q8225" i="26"/>
  <c r="O8225" i="26"/>
  <c r="N8225" i="26"/>
  <c r="M8225" i="26"/>
  <c r="R8224" i="26"/>
  <c r="Q8224" i="26"/>
  <c r="O8224" i="26"/>
  <c r="N8224" i="26"/>
  <c r="M8224" i="26"/>
  <c r="R8223" i="26"/>
  <c r="Q8223" i="26"/>
  <c r="O8223" i="26"/>
  <c r="N8223" i="26"/>
  <c r="M8223" i="26"/>
  <c r="R8222" i="26"/>
  <c r="Q8222" i="26"/>
  <c r="O8222" i="26"/>
  <c r="N8222" i="26"/>
  <c r="M8222" i="26"/>
  <c r="R8221" i="26"/>
  <c r="Q8221" i="26"/>
  <c r="O8221" i="26"/>
  <c r="N8221" i="26"/>
  <c r="M8221" i="26"/>
  <c r="R8220" i="26"/>
  <c r="Q8220" i="26"/>
  <c r="O8220" i="26"/>
  <c r="N8220" i="26"/>
  <c r="M8220" i="26"/>
  <c r="R8219" i="26"/>
  <c r="Q8219" i="26"/>
  <c r="O8219" i="26"/>
  <c r="N8219" i="26"/>
  <c r="M8219" i="26"/>
  <c r="R8218" i="26"/>
  <c r="Q8218" i="26"/>
  <c r="O8218" i="26"/>
  <c r="N8218" i="26"/>
  <c r="M8218" i="26"/>
  <c r="R8217" i="26"/>
  <c r="Q8217" i="26"/>
  <c r="O8217" i="26"/>
  <c r="N8217" i="26"/>
  <c r="M8217" i="26"/>
  <c r="R8216" i="26"/>
  <c r="Q8216" i="26"/>
  <c r="O8216" i="26"/>
  <c r="N8216" i="26"/>
  <c r="M8216" i="26"/>
  <c r="R8215" i="26"/>
  <c r="Q8215" i="26"/>
  <c r="O8215" i="26"/>
  <c r="N8215" i="26"/>
  <c r="M8215" i="26"/>
  <c r="R8214" i="26"/>
  <c r="Q8214" i="26"/>
  <c r="O8214" i="26"/>
  <c r="N8214" i="26"/>
  <c r="M8214" i="26"/>
  <c r="R8213" i="26"/>
  <c r="Q8213" i="26"/>
  <c r="O8213" i="26"/>
  <c r="N8213" i="26"/>
  <c r="M8213" i="26"/>
  <c r="R8212" i="26"/>
  <c r="Q8212" i="26"/>
  <c r="O8212" i="26"/>
  <c r="N8212" i="26"/>
  <c r="M8212" i="26"/>
  <c r="R8211" i="26"/>
  <c r="Q8211" i="26"/>
  <c r="O8211" i="26"/>
  <c r="N8211" i="26"/>
  <c r="M8211" i="26"/>
  <c r="R8210" i="26"/>
  <c r="Q8210" i="26"/>
  <c r="O8210" i="26"/>
  <c r="N8210" i="26"/>
  <c r="M8210" i="26"/>
  <c r="R8209" i="26"/>
  <c r="Q8209" i="26"/>
  <c r="O8209" i="26"/>
  <c r="N8209" i="26"/>
  <c r="M8209" i="26"/>
  <c r="R8208" i="26"/>
  <c r="Q8208" i="26"/>
  <c r="O8208" i="26"/>
  <c r="N8208" i="26"/>
  <c r="M8208" i="26"/>
  <c r="R8207" i="26"/>
  <c r="Q8207" i="26"/>
  <c r="O8207" i="26"/>
  <c r="N8207" i="26"/>
  <c r="M8207" i="26"/>
  <c r="R8206" i="26"/>
  <c r="Q8206" i="26"/>
  <c r="O8206" i="26"/>
  <c r="N8206" i="26"/>
  <c r="M8206" i="26"/>
  <c r="R8205" i="26"/>
  <c r="Q8205" i="26"/>
  <c r="O8205" i="26"/>
  <c r="N8205" i="26"/>
  <c r="M8205" i="26"/>
  <c r="R8204" i="26"/>
  <c r="Q8204" i="26"/>
  <c r="O8204" i="26"/>
  <c r="N8204" i="26"/>
  <c r="M8204" i="26"/>
  <c r="R8203" i="26"/>
  <c r="Q8203" i="26"/>
  <c r="O8203" i="26"/>
  <c r="N8203" i="26"/>
  <c r="M8203" i="26"/>
  <c r="R8202" i="26"/>
  <c r="Q8202" i="26"/>
  <c r="O8202" i="26"/>
  <c r="N8202" i="26"/>
  <c r="M8202" i="26"/>
  <c r="R8201" i="26"/>
  <c r="Q8201" i="26"/>
  <c r="O8201" i="26"/>
  <c r="N8201" i="26"/>
  <c r="M8201" i="26"/>
  <c r="R8200" i="26"/>
  <c r="Q8200" i="26"/>
  <c r="O8200" i="26"/>
  <c r="N8200" i="26"/>
  <c r="M8200" i="26"/>
  <c r="R8199" i="26"/>
  <c r="Q8199" i="26"/>
  <c r="O8199" i="26"/>
  <c r="N8199" i="26"/>
  <c r="M8199" i="26"/>
  <c r="R8198" i="26"/>
  <c r="Q8198" i="26"/>
  <c r="O8198" i="26"/>
  <c r="N8198" i="26"/>
  <c r="M8198" i="26"/>
  <c r="R8197" i="26"/>
  <c r="Q8197" i="26"/>
  <c r="O8197" i="26"/>
  <c r="N8197" i="26"/>
  <c r="M8197" i="26"/>
  <c r="R8196" i="26"/>
  <c r="Q8196" i="26"/>
  <c r="O8196" i="26"/>
  <c r="N8196" i="26"/>
  <c r="M8196" i="26"/>
  <c r="R8195" i="26"/>
  <c r="Q8195" i="26"/>
  <c r="O8195" i="26"/>
  <c r="N8195" i="26"/>
  <c r="M8195" i="26"/>
  <c r="R8194" i="26"/>
  <c r="Q8194" i="26"/>
  <c r="O8194" i="26"/>
  <c r="N8194" i="26"/>
  <c r="M8194" i="26"/>
  <c r="R8193" i="26"/>
  <c r="Q8193" i="26"/>
  <c r="O8193" i="26"/>
  <c r="N8193" i="26"/>
  <c r="M8193" i="26"/>
  <c r="R8192" i="26"/>
  <c r="Q8192" i="26"/>
  <c r="O8192" i="26"/>
  <c r="N8192" i="26"/>
  <c r="M8192" i="26"/>
  <c r="R8191" i="26"/>
  <c r="Q8191" i="26"/>
  <c r="O8191" i="26"/>
  <c r="N8191" i="26"/>
  <c r="M8191" i="26"/>
  <c r="R8190" i="26"/>
  <c r="Q8190" i="26"/>
  <c r="O8190" i="26"/>
  <c r="N8190" i="26"/>
  <c r="M8190" i="26"/>
  <c r="R8189" i="26"/>
  <c r="Q8189" i="26"/>
  <c r="O8189" i="26"/>
  <c r="N8189" i="26"/>
  <c r="M8189" i="26"/>
  <c r="R8188" i="26"/>
  <c r="Q8188" i="26"/>
  <c r="O8188" i="26"/>
  <c r="N8188" i="26"/>
  <c r="M8188" i="26"/>
  <c r="R8187" i="26"/>
  <c r="Q8187" i="26"/>
  <c r="O8187" i="26"/>
  <c r="N8187" i="26"/>
  <c r="M8187" i="26"/>
  <c r="R8186" i="26"/>
  <c r="Q8186" i="26"/>
  <c r="O8186" i="26"/>
  <c r="N8186" i="26"/>
  <c r="M8186" i="26"/>
  <c r="R8185" i="26"/>
  <c r="Q8185" i="26"/>
  <c r="O8185" i="26"/>
  <c r="N8185" i="26"/>
  <c r="M8185" i="26"/>
  <c r="R8184" i="26"/>
  <c r="Q8184" i="26"/>
  <c r="O8184" i="26"/>
  <c r="N8184" i="26"/>
  <c r="M8184" i="26"/>
  <c r="R8183" i="26"/>
  <c r="Q8183" i="26"/>
  <c r="O8183" i="26"/>
  <c r="N8183" i="26"/>
  <c r="M8183" i="26"/>
  <c r="R8182" i="26"/>
  <c r="Q8182" i="26"/>
  <c r="O8182" i="26"/>
  <c r="N8182" i="26"/>
  <c r="M8182" i="26"/>
  <c r="R8181" i="26"/>
  <c r="Q8181" i="26"/>
  <c r="O8181" i="26"/>
  <c r="N8181" i="26"/>
  <c r="M8181" i="26"/>
  <c r="R8180" i="26"/>
  <c r="Q8180" i="26"/>
  <c r="O8180" i="26"/>
  <c r="N8180" i="26"/>
  <c r="M8180" i="26"/>
  <c r="R8179" i="26"/>
  <c r="Q8179" i="26"/>
  <c r="O8179" i="26"/>
  <c r="N8179" i="26"/>
  <c r="M8179" i="26"/>
  <c r="R8178" i="26"/>
  <c r="Q8178" i="26"/>
  <c r="O8178" i="26"/>
  <c r="N8178" i="26"/>
  <c r="M8178" i="26"/>
  <c r="R8177" i="26"/>
  <c r="Q8177" i="26"/>
  <c r="O8177" i="26"/>
  <c r="N8177" i="26"/>
  <c r="M8177" i="26"/>
  <c r="R8176" i="26"/>
  <c r="Q8176" i="26"/>
  <c r="O8176" i="26"/>
  <c r="N8176" i="26"/>
  <c r="M8176" i="26"/>
  <c r="R8175" i="26"/>
  <c r="Q8175" i="26"/>
  <c r="O8175" i="26"/>
  <c r="N8175" i="26"/>
  <c r="M8175" i="26"/>
  <c r="R8174" i="26"/>
  <c r="Q8174" i="26"/>
  <c r="O8174" i="26"/>
  <c r="N8174" i="26"/>
  <c r="M8174" i="26"/>
  <c r="R8173" i="26"/>
  <c r="Q8173" i="26"/>
  <c r="O8173" i="26"/>
  <c r="N8173" i="26"/>
  <c r="M8173" i="26"/>
  <c r="R8172" i="26"/>
  <c r="Q8172" i="26"/>
  <c r="O8172" i="26"/>
  <c r="N8172" i="26"/>
  <c r="M8172" i="26"/>
  <c r="R8171" i="26"/>
  <c r="Q8171" i="26"/>
  <c r="O8171" i="26"/>
  <c r="N8171" i="26"/>
  <c r="M8171" i="26"/>
  <c r="R8170" i="26"/>
  <c r="Q8170" i="26"/>
  <c r="O8170" i="26"/>
  <c r="N8170" i="26"/>
  <c r="M8170" i="26"/>
  <c r="R8169" i="26"/>
  <c r="Q8169" i="26"/>
  <c r="O8169" i="26"/>
  <c r="N8169" i="26"/>
  <c r="M8169" i="26"/>
  <c r="R8168" i="26"/>
  <c r="Q8168" i="26"/>
  <c r="O8168" i="26"/>
  <c r="N8168" i="26"/>
  <c r="M8168" i="26"/>
  <c r="R8167" i="26"/>
  <c r="Q8167" i="26"/>
  <c r="O8167" i="26"/>
  <c r="N8167" i="26"/>
  <c r="M8167" i="26"/>
  <c r="R8166" i="26"/>
  <c r="Q8166" i="26"/>
  <c r="O8166" i="26"/>
  <c r="N8166" i="26"/>
  <c r="M8166" i="26"/>
  <c r="R8165" i="26"/>
  <c r="Q8165" i="26"/>
  <c r="O8165" i="26"/>
  <c r="N8165" i="26"/>
  <c r="M8165" i="26"/>
  <c r="R8164" i="26"/>
  <c r="Q8164" i="26"/>
  <c r="O8164" i="26"/>
  <c r="N8164" i="26"/>
  <c r="M8164" i="26"/>
  <c r="R8163" i="26"/>
  <c r="Q8163" i="26"/>
  <c r="O8163" i="26"/>
  <c r="N8163" i="26"/>
  <c r="M8163" i="26"/>
  <c r="R8162" i="26"/>
  <c r="Q8162" i="26"/>
  <c r="O8162" i="26"/>
  <c r="N8162" i="26"/>
  <c r="M8162" i="26"/>
  <c r="R8161" i="26"/>
  <c r="Q8161" i="26"/>
  <c r="O8161" i="26"/>
  <c r="N8161" i="26"/>
  <c r="M8161" i="26"/>
  <c r="R8160" i="26"/>
  <c r="Q8160" i="26"/>
  <c r="O8160" i="26"/>
  <c r="N8160" i="26"/>
  <c r="M8160" i="26"/>
  <c r="R8159" i="26"/>
  <c r="Q8159" i="26"/>
  <c r="O8159" i="26"/>
  <c r="N8159" i="26"/>
  <c r="M8159" i="26"/>
  <c r="R8158" i="26"/>
  <c r="Q8158" i="26"/>
  <c r="O8158" i="26"/>
  <c r="N8158" i="26"/>
  <c r="M8158" i="26"/>
  <c r="R8157" i="26"/>
  <c r="Q8157" i="26"/>
  <c r="O8157" i="26"/>
  <c r="N8157" i="26"/>
  <c r="M8157" i="26"/>
  <c r="R8156" i="26"/>
  <c r="Q8156" i="26"/>
  <c r="O8156" i="26"/>
  <c r="N8156" i="26"/>
  <c r="M8156" i="26"/>
  <c r="R8155" i="26"/>
  <c r="Q8155" i="26"/>
  <c r="O8155" i="26"/>
  <c r="N8155" i="26"/>
  <c r="M8155" i="26"/>
  <c r="R8154" i="26"/>
  <c r="Q8154" i="26"/>
  <c r="O8154" i="26"/>
  <c r="N8154" i="26"/>
  <c r="M8154" i="26"/>
  <c r="R8153" i="26"/>
  <c r="Q8153" i="26"/>
  <c r="O8153" i="26"/>
  <c r="N8153" i="26"/>
  <c r="M8153" i="26"/>
  <c r="R8152" i="26"/>
  <c r="Q8152" i="26"/>
  <c r="O8152" i="26"/>
  <c r="N8152" i="26"/>
  <c r="M8152" i="26"/>
  <c r="R8151" i="26"/>
  <c r="Q8151" i="26"/>
  <c r="O8151" i="26"/>
  <c r="N8151" i="26"/>
  <c r="M8151" i="26"/>
  <c r="R8150" i="26"/>
  <c r="Q8150" i="26"/>
  <c r="O8150" i="26"/>
  <c r="N8150" i="26"/>
  <c r="M8150" i="26"/>
  <c r="R8149" i="26"/>
  <c r="Q8149" i="26"/>
  <c r="O8149" i="26"/>
  <c r="N8149" i="26"/>
  <c r="M8149" i="26"/>
  <c r="R8148" i="26"/>
  <c r="Q8148" i="26"/>
  <c r="O8148" i="26"/>
  <c r="N8148" i="26"/>
  <c r="M8148" i="26"/>
  <c r="R8147" i="26"/>
  <c r="Q8147" i="26"/>
  <c r="O8147" i="26"/>
  <c r="N8147" i="26"/>
  <c r="M8147" i="26"/>
  <c r="R8146" i="26"/>
  <c r="Q8146" i="26"/>
  <c r="O8146" i="26"/>
  <c r="N8146" i="26"/>
  <c r="M8146" i="26"/>
  <c r="R8145" i="26"/>
  <c r="Q8145" i="26"/>
  <c r="O8145" i="26"/>
  <c r="N8145" i="26"/>
  <c r="M8145" i="26"/>
  <c r="R8144" i="26"/>
  <c r="Q8144" i="26"/>
  <c r="O8144" i="26"/>
  <c r="N8144" i="26"/>
  <c r="M8144" i="26"/>
  <c r="R8143" i="26"/>
  <c r="Q8143" i="26"/>
  <c r="O8143" i="26"/>
  <c r="N8143" i="26"/>
  <c r="M8143" i="26"/>
  <c r="R8142" i="26"/>
  <c r="Q8142" i="26"/>
  <c r="O8142" i="26"/>
  <c r="N8142" i="26"/>
  <c r="M8142" i="26"/>
  <c r="R8141" i="26"/>
  <c r="Q8141" i="26"/>
  <c r="O8141" i="26"/>
  <c r="N8141" i="26"/>
  <c r="M8141" i="26"/>
  <c r="R8140" i="26"/>
  <c r="Q8140" i="26"/>
  <c r="O8140" i="26"/>
  <c r="N8140" i="26"/>
  <c r="M8140" i="26"/>
  <c r="R8139" i="26"/>
  <c r="Q8139" i="26"/>
  <c r="O8139" i="26"/>
  <c r="N8139" i="26"/>
  <c r="M8139" i="26"/>
  <c r="R8138" i="26"/>
  <c r="Q8138" i="26"/>
  <c r="O8138" i="26"/>
  <c r="N8138" i="26"/>
  <c r="M8138" i="26"/>
  <c r="R8137" i="26"/>
  <c r="Q8137" i="26"/>
  <c r="O8137" i="26"/>
  <c r="N8137" i="26"/>
  <c r="M8137" i="26"/>
  <c r="R8136" i="26"/>
  <c r="Q8136" i="26"/>
  <c r="O8136" i="26"/>
  <c r="N8136" i="26"/>
  <c r="M8136" i="26"/>
  <c r="R8135" i="26"/>
  <c r="Q8135" i="26"/>
  <c r="O8135" i="26"/>
  <c r="N8135" i="26"/>
  <c r="M8135" i="26"/>
  <c r="R8134" i="26"/>
  <c r="Q8134" i="26"/>
  <c r="O8134" i="26"/>
  <c r="N8134" i="26"/>
  <c r="M8134" i="26"/>
  <c r="R8133" i="26"/>
  <c r="Q8133" i="26"/>
  <c r="O8133" i="26"/>
  <c r="N8133" i="26"/>
  <c r="M8133" i="26"/>
  <c r="R8132" i="26"/>
  <c r="Q8132" i="26"/>
  <c r="O8132" i="26"/>
  <c r="N8132" i="26"/>
  <c r="M8132" i="26"/>
  <c r="R8131" i="26"/>
  <c r="Q8131" i="26"/>
  <c r="O8131" i="26"/>
  <c r="N8131" i="26"/>
  <c r="M8131" i="26"/>
  <c r="R8130" i="26"/>
  <c r="Q8130" i="26"/>
  <c r="O8130" i="26"/>
  <c r="N8130" i="26"/>
  <c r="M8130" i="26"/>
  <c r="R8129" i="26"/>
  <c r="Q8129" i="26"/>
  <c r="O8129" i="26"/>
  <c r="N8129" i="26"/>
  <c r="M8129" i="26"/>
  <c r="R8128" i="26"/>
  <c r="Q8128" i="26"/>
  <c r="O8128" i="26"/>
  <c r="N8128" i="26"/>
  <c r="M8128" i="26"/>
  <c r="R8127" i="26"/>
  <c r="Q8127" i="26"/>
  <c r="O8127" i="26"/>
  <c r="N8127" i="26"/>
  <c r="M8127" i="26"/>
  <c r="R8126" i="26"/>
  <c r="Q8126" i="26"/>
  <c r="O8126" i="26"/>
  <c r="N8126" i="26"/>
  <c r="M8126" i="26"/>
  <c r="R8125" i="26"/>
  <c r="Q8125" i="26"/>
  <c r="O8125" i="26"/>
  <c r="N8125" i="26"/>
  <c r="M8125" i="26"/>
  <c r="R8124" i="26"/>
  <c r="Q8124" i="26"/>
  <c r="O8124" i="26"/>
  <c r="N8124" i="26"/>
  <c r="M8124" i="26"/>
  <c r="R8123" i="26"/>
  <c r="Q8123" i="26"/>
  <c r="O8123" i="26"/>
  <c r="N8123" i="26"/>
  <c r="M8123" i="26"/>
  <c r="R8122" i="26"/>
  <c r="Q8122" i="26"/>
  <c r="O8122" i="26"/>
  <c r="N8122" i="26"/>
  <c r="M8122" i="26"/>
  <c r="R8121" i="26"/>
  <c r="Q8121" i="26"/>
  <c r="O8121" i="26"/>
  <c r="N8121" i="26"/>
  <c r="M8121" i="26"/>
  <c r="R8120" i="26"/>
  <c r="Q8120" i="26"/>
  <c r="O8120" i="26"/>
  <c r="N8120" i="26"/>
  <c r="M8120" i="26"/>
  <c r="R8119" i="26"/>
  <c r="Q8119" i="26"/>
  <c r="O8119" i="26"/>
  <c r="N8119" i="26"/>
  <c r="M8119" i="26"/>
  <c r="R8118" i="26"/>
  <c r="Q8118" i="26"/>
  <c r="O8118" i="26"/>
  <c r="N8118" i="26"/>
  <c r="M8118" i="26"/>
  <c r="R8117" i="26"/>
  <c r="Q8117" i="26"/>
  <c r="O8117" i="26"/>
  <c r="N8117" i="26"/>
  <c r="M8117" i="26"/>
  <c r="R8116" i="26"/>
  <c r="Q8116" i="26"/>
  <c r="O8116" i="26"/>
  <c r="N8116" i="26"/>
  <c r="M8116" i="26"/>
  <c r="R8115" i="26"/>
  <c r="Q8115" i="26"/>
  <c r="O8115" i="26"/>
  <c r="N8115" i="26"/>
  <c r="M8115" i="26"/>
  <c r="R8114" i="26"/>
  <c r="Q8114" i="26"/>
  <c r="O8114" i="26"/>
  <c r="N8114" i="26"/>
  <c r="M8114" i="26"/>
  <c r="R8113" i="26"/>
  <c r="Q8113" i="26"/>
  <c r="O8113" i="26"/>
  <c r="N8113" i="26"/>
  <c r="M8113" i="26"/>
  <c r="R8112" i="26"/>
  <c r="Q8112" i="26"/>
  <c r="O8112" i="26"/>
  <c r="N8112" i="26"/>
  <c r="M8112" i="26"/>
  <c r="R8111" i="26"/>
  <c r="Q8111" i="26"/>
  <c r="O8111" i="26"/>
  <c r="N8111" i="26"/>
  <c r="M8111" i="26"/>
  <c r="R8110" i="26"/>
  <c r="Q8110" i="26"/>
  <c r="O8110" i="26"/>
  <c r="N8110" i="26"/>
  <c r="M8110" i="26"/>
  <c r="R8109" i="26"/>
  <c r="Q8109" i="26"/>
  <c r="O8109" i="26"/>
  <c r="N8109" i="26"/>
  <c r="M8109" i="26"/>
  <c r="R8108" i="26"/>
  <c r="Q8108" i="26"/>
  <c r="O8108" i="26"/>
  <c r="N8108" i="26"/>
  <c r="M8108" i="26"/>
  <c r="R8107" i="26"/>
  <c r="Q8107" i="26"/>
  <c r="O8107" i="26"/>
  <c r="N8107" i="26"/>
  <c r="M8107" i="26"/>
  <c r="R8106" i="26"/>
  <c r="Q8106" i="26"/>
  <c r="O8106" i="26"/>
  <c r="N8106" i="26"/>
  <c r="M8106" i="26"/>
  <c r="R8105" i="26"/>
  <c r="Q8105" i="26"/>
  <c r="O8105" i="26"/>
  <c r="N8105" i="26"/>
  <c r="M8105" i="26"/>
  <c r="R8104" i="26"/>
  <c r="Q8104" i="26"/>
  <c r="O8104" i="26"/>
  <c r="N8104" i="26"/>
  <c r="M8104" i="26"/>
  <c r="R8103" i="26"/>
  <c r="Q8103" i="26"/>
  <c r="O8103" i="26"/>
  <c r="N8103" i="26"/>
  <c r="M8103" i="26"/>
  <c r="R8102" i="26"/>
  <c r="Q8102" i="26"/>
  <c r="O8102" i="26"/>
  <c r="N8102" i="26"/>
  <c r="M8102" i="26"/>
  <c r="R8101" i="26"/>
  <c r="Q8101" i="26"/>
  <c r="O8101" i="26"/>
  <c r="N8101" i="26"/>
  <c r="M8101" i="26"/>
  <c r="R8100" i="26"/>
  <c r="Q8100" i="26"/>
  <c r="O8100" i="26"/>
  <c r="N8100" i="26"/>
  <c r="M8100" i="26"/>
  <c r="R8099" i="26"/>
  <c r="Q8099" i="26"/>
  <c r="O8099" i="26"/>
  <c r="N8099" i="26"/>
  <c r="M8099" i="26"/>
  <c r="R8098" i="26"/>
  <c r="Q8098" i="26"/>
  <c r="O8098" i="26"/>
  <c r="N8098" i="26"/>
  <c r="M8098" i="26"/>
  <c r="R8097" i="26"/>
  <c r="Q8097" i="26"/>
  <c r="O8097" i="26"/>
  <c r="N8097" i="26"/>
  <c r="M8097" i="26"/>
  <c r="R8096" i="26"/>
  <c r="Q8096" i="26"/>
  <c r="O8096" i="26"/>
  <c r="N8096" i="26"/>
  <c r="M8096" i="26"/>
  <c r="R8095" i="26"/>
  <c r="Q8095" i="26"/>
  <c r="O8095" i="26"/>
  <c r="N8095" i="26"/>
  <c r="M8095" i="26"/>
  <c r="R8094" i="26"/>
  <c r="Q8094" i="26"/>
  <c r="O8094" i="26"/>
  <c r="N8094" i="26"/>
  <c r="M8094" i="26"/>
  <c r="R8093" i="26"/>
  <c r="Q8093" i="26"/>
  <c r="O8093" i="26"/>
  <c r="N8093" i="26"/>
  <c r="M8093" i="26"/>
  <c r="R8092" i="26"/>
  <c r="Q8092" i="26"/>
  <c r="O8092" i="26"/>
  <c r="N8092" i="26"/>
  <c r="M8092" i="26"/>
  <c r="R8091" i="26"/>
  <c r="Q8091" i="26"/>
  <c r="O8091" i="26"/>
  <c r="N8091" i="26"/>
  <c r="M8091" i="26"/>
  <c r="R8090" i="26"/>
  <c r="Q8090" i="26"/>
  <c r="O8090" i="26"/>
  <c r="N8090" i="26"/>
  <c r="M8090" i="26"/>
  <c r="R8089" i="26"/>
  <c r="Q8089" i="26"/>
  <c r="O8089" i="26"/>
  <c r="N8089" i="26"/>
  <c r="M8089" i="26"/>
  <c r="R8088" i="26"/>
  <c r="Q8088" i="26"/>
  <c r="O8088" i="26"/>
  <c r="N8088" i="26"/>
  <c r="M8088" i="26"/>
  <c r="R8087" i="26"/>
  <c r="Q8087" i="26"/>
  <c r="O8087" i="26"/>
  <c r="N8087" i="26"/>
  <c r="M8087" i="26"/>
  <c r="R8086" i="26"/>
  <c r="Q8086" i="26"/>
  <c r="O8086" i="26"/>
  <c r="N8086" i="26"/>
  <c r="M8086" i="26"/>
  <c r="R8085" i="26"/>
  <c r="Q8085" i="26"/>
  <c r="O8085" i="26"/>
  <c r="N8085" i="26"/>
  <c r="M8085" i="26"/>
  <c r="R8084" i="26"/>
  <c r="Q8084" i="26"/>
  <c r="O8084" i="26"/>
  <c r="N8084" i="26"/>
  <c r="M8084" i="26"/>
  <c r="R8083" i="26"/>
  <c r="Q8083" i="26"/>
  <c r="O8083" i="26"/>
  <c r="N8083" i="26"/>
  <c r="M8083" i="26"/>
  <c r="R8082" i="26"/>
  <c r="Q8082" i="26"/>
  <c r="O8082" i="26"/>
  <c r="N8082" i="26"/>
  <c r="M8082" i="26"/>
  <c r="R8081" i="26"/>
  <c r="Q8081" i="26"/>
  <c r="O8081" i="26"/>
  <c r="N8081" i="26"/>
  <c r="M8081" i="26"/>
  <c r="R8080" i="26"/>
  <c r="Q8080" i="26"/>
  <c r="O8080" i="26"/>
  <c r="N8080" i="26"/>
  <c r="M8080" i="26"/>
  <c r="R8079" i="26"/>
  <c r="Q8079" i="26"/>
  <c r="O8079" i="26"/>
  <c r="N8079" i="26"/>
  <c r="M8079" i="26"/>
  <c r="R8078" i="26"/>
  <c r="Q8078" i="26"/>
  <c r="O8078" i="26"/>
  <c r="N8078" i="26"/>
  <c r="M8078" i="26"/>
  <c r="R8077" i="26"/>
  <c r="Q8077" i="26"/>
  <c r="O8077" i="26"/>
  <c r="N8077" i="26"/>
  <c r="M8077" i="26"/>
  <c r="R8076" i="26"/>
  <c r="Q8076" i="26"/>
  <c r="O8076" i="26"/>
  <c r="N8076" i="26"/>
  <c r="M8076" i="26"/>
  <c r="R8075" i="26"/>
  <c r="Q8075" i="26"/>
  <c r="O8075" i="26"/>
  <c r="N8075" i="26"/>
  <c r="M8075" i="26"/>
  <c r="R8074" i="26"/>
  <c r="Q8074" i="26"/>
  <c r="O8074" i="26"/>
  <c r="N8074" i="26"/>
  <c r="M8074" i="26"/>
  <c r="R8073" i="26"/>
  <c r="Q8073" i="26"/>
  <c r="O8073" i="26"/>
  <c r="N8073" i="26"/>
  <c r="M8073" i="26"/>
  <c r="R8072" i="26"/>
  <c r="Q8072" i="26"/>
  <c r="O8072" i="26"/>
  <c r="N8072" i="26"/>
  <c r="M8072" i="26"/>
  <c r="R8071" i="26"/>
  <c r="Q8071" i="26"/>
  <c r="O8071" i="26"/>
  <c r="N8071" i="26"/>
  <c r="M8071" i="26"/>
  <c r="R8070" i="26"/>
  <c r="Q8070" i="26"/>
  <c r="O8070" i="26"/>
  <c r="N8070" i="26"/>
  <c r="M8070" i="26"/>
  <c r="R8069" i="26"/>
  <c r="Q8069" i="26"/>
  <c r="O8069" i="26"/>
  <c r="N8069" i="26"/>
  <c r="M8069" i="26"/>
  <c r="R8068" i="26"/>
  <c r="Q8068" i="26"/>
  <c r="O8068" i="26"/>
  <c r="N8068" i="26"/>
  <c r="M8068" i="26"/>
  <c r="R8067" i="26"/>
  <c r="Q8067" i="26"/>
  <c r="O8067" i="26"/>
  <c r="N8067" i="26"/>
  <c r="M8067" i="26"/>
  <c r="R8066" i="26"/>
  <c r="Q8066" i="26"/>
  <c r="O8066" i="26"/>
  <c r="N8066" i="26"/>
  <c r="M8066" i="26"/>
  <c r="R8065" i="26"/>
  <c r="Q8065" i="26"/>
  <c r="O8065" i="26"/>
  <c r="N8065" i="26"/>
  <c r="M8065" i="26"/>
  <c r="R8064" i="26"/>
  <c r="Q8064" i="26"/>
  <c r="O8064" i="26"/>
  <c r="N8064" i="26"/>
  <c r="M8064" i="26"/>
  <c r="R8063" i="26"/>
  <c r="Q8063" i="26"/>
  <c r="O8063" i="26"/>
  <c r="N8063" i="26"/>
  <c r="M8063" i="26"/>
  <c r="R8062" i="26"/>
  <c r="Q8062" i="26"/>
  <c r="O8062" i="26"/>
  <c r="N8062" i="26"/>
  <c r="M8062" i="26"/>
  <c r="R8061" i="26"/>
  <c r="Q8061" i="26"/>
  <c r="O8061" i="26"/>
  <c r="N8061" i="26"/>
  <c r="M8061" i="26"/>
  <c r="R8060" i="26"/>
  <c r="Q8060" i="26"/>
  <c r="O8060" i="26"/>
  <c r="N8060" i="26"/>
  <c r="M8060" i="26"/>
  <c r="R8059" i="26"/>
  <c r="Q8059" i="26"/>
  <c r="O8059" i="26"/>
  <c r="N8059" i="26"/>
  <c r="M8059" i="26"/>
  <c r="R8058" i="26"/>
  <c r="Q8058" i="26"/>
  <c r="O8058" i="26"/>
  <c r="N8058" i="26"/>
  <c r="M8058" i="26"/>
  <c r="R8057" i="26"/>
  <c r="Q8057" i="26"/>
  <c r="O8057" i="26"/>
  <c r="N8057" i="26"/>
  <c r="M8057" i="26"/>
  <c r="R8056" i="26"/>
  <c r="Q8056" i="26"/>
  <c r="O8056" i="26"/>
  <c r="N8056" i="26"/>
  <c r="M8056" i="26"/>
  <c r="R8055" i="26"/>
  <c r="Q8055" i="26"/>
  <c r="O8055" i="26"/>
  <c r="N8055" i="26"/>
  <c r="M8055" i="26"/>
  <c r="R8054" i="26"/>
  <c r="Q8054" i="26"/>
  <c r="O8054" i="26"/>
  <c r="N8054" i="26"/>
  <c r="M8054" i="26"/>
  <c r="R8053" i="26"/>
  <c r="Q8053" i="26"/>
  <c r="O8053" i="26"/>
  <c r="N8053" i="26"/>
  <c r="M8053" i="26"/>
  <c r="R8052" i="26"/>
  <c r="Q8052" i="26"/>
  <c r="O8052" i="26"/>
  <c r="N8052" i="26"/>
  <c r="M8052" i="26"/>
  <c r="R8051" i="26"/>
  <c r="Q8051" i="26"/>
  <c r="O8051" i="26"/>
  <c r="N8051" i="26"/>
  <c r="M8051" i="26"/>
  <c r="R8050" i="26"/>
  <c r="Q8050" i="26"/>
  <c r="O8050" i="26"/>
  <c r="N8050" i="26"/>
  <c r="M8050" i="26"/>
  <c r="R8049" i="26"/>
  <c r="Q8049" i="26"/>
  <c r="O8049" i="26"/>
  <c r="N8049" i="26"/>
  <c r="M8049" i="26"/>
  <c r="R8048" i="26"/>
  <c r="Q8048" i="26"/>
  <c r="O8048" i="26"/>
  <c r="N8048" i="26"/>
  <c r="M8048" i="26"/>
  <c r="R8047" i="26"/>
  <c r="Q8047" i="26"/>
  <c r="O8047" i="26"/>
  <c r="N8047" i="26"/>
  <c r="M8047" i="26"/>
  <c r="R8046" i="26"/>
  <c r="Q8046" i="26"/>
  <c r="O8046" i="26"/>
  <c r="N8046" i="26"/>
  <c r="M8046" i="26"/>
  <c r="R8045" i="26"/>
  <c r="Q8045" i="26"/>
  <c r="O8045" i="26"/>
  <c r="N8045" i="26"/>
  <c r="M8045" i="26"/>
  <c r="R8044" i="26"/>
  <c r="Q8044" i="26"/>
  <c r="O8044" i="26"/>
  <c r="N8044" i="26"/>
  <c r="M8044" i="26"/>
  <c r="R8043" i="26"/>
  <c r="Q8043" i="26"/>
  <c r="O8043" i="26"/>
  <c r="N8043" i="26"/>
  <c r="M8043" i="26"/>
  <c r="R8042" i="26"/>
  <c r="Q8042" i="26"/>
  <c r="O8042" i="26"/>
  <c r="N8042" i="26"/>
  <c r="M8042" i="26"/>
  <c r="R8041" i="26"/>
  <c r="Q8041" i="26"/>
  <c r="O8041" i="26"/>
  <c r="N8041" i="26"/>
  <c r="M8041" i="26"/>
  <c r="R8040" i="26"/>
  <c r="Q8040" i="26"/>
  <c r="O8040" i="26"/>
  <c r="N8040" i="26"/>
  <c r="M8040" i="26"/>
  <c r="R8039" i="26"/>
  <c r="Q8039" i="26"/>
  <c r="O8039" i="26"/>
  <c r="N8039" i="26"/>
  <c r="M8039" i="26"/>
  <c r="R8038" i="26"/>
  <c r="Q8038" i="26"/>
  <c r="O8038" i="26"/>
  <c r="N8038" i="26"/>
  <c r="M8038" i="26"/>
  <c r="R8037" i="26"/>
  <c r="Q8037" i="26"/>
  <c r="O8037" i="26"/>
  <c r="N8037" i="26"/>
  <c r="M8037" i="26"/>
  <c r="R8036" i="26"/>
  <c r="Q8036" i="26"/>
  <c r="O8036" i="26"/>
  <c r="N8036" i="26"/>
  <c r="M8036" i="26"/>
  <c r="R8035" i="26"/>
  <c r="Q8035" i="26"/>
  <c r="O8035" i="26"/>
  <c r="N8035" i="26"/>
  <c r="M8035" i="26"/>
  <c r="R8034" i="26"/>
  <c r="Q8034" i="26"/>
  <c r="O8034" i="26"/>
  <c r="N8034" i="26"/>
  <c r="M8034" i="26"/>
  <c r="R8033" i="26"/>
  <c r="Q8033" i="26"/>
  <c r="O8033" i="26"/>
  <c r="N8033" i="26"/>
  <c r="M8033" i="26"/>
  <c r="R8032" i="26"/>
  <c r="Q8032" i="26"/>
  <c r="O8032" i="26"/>
  <c r="N8032" i="26"/>
  <c r="M8032" i="26"/>
  <c r="R8031" i="26"/>
  <c r="Q8031" i="26"/>
  <c r="O8031" i="26"/>
  <c r="N8031" i="26"/>
  <c r="M8031" i="26"/>
  <c r="R8030" i="26"/>
  <c r="Q8030" i="26"/>
  <c r="O8030" i="26"/>
  <c r="N8030" i="26"/>
  <c r="M8030" i="26"/>
  <c r="R8029" i="26"/>
  <c r="Q8029" i="26"/>
  <c r="O8029" i="26"/>
  <c r="N8029" i="26"/>
  <c r="M8029" i="26"/>
  <c r="R8028" i="26"/>
  <c r="Q8028" i="26"/>
  <c r="O8028" i="26"/>
  <c r="N8028" i="26"/>
  <c r="M8028" i="26"/>
  <c r="R8027" i="26"/>
  <c r="Q8027" i="26"/>
  <c r="O8027" i="26"/>
  <c r="N8027" i="26"/>
  <c r="M8027" i="26"/>
  <c r="R8026" i="26"/>
  <c r="Q8026" i="26"/>
  <c r="O8026" i="26"/>
  <c r="N8026" i="26"/>
  <c r="M8026" i="26"/>
  <c r="R8025" i="26"/>
  <c r="Q8025" i="26"/>
  <c r="O8025" i="26"/>
  <c r="N8025" i="26"/>
  <c r="M8025" i="26"/>
  <c r="R8024" i="26"/>
  <c r="Q8024" i="26"/>
  <c r="O8024" i="26"/>
  <c r="N8024" i="26"/>
  <c r="M8024" i="26"/>
  <c r="R8023" i="26"/>
  <c r="Q8023" i="26"/>
  <c r="O8023" i="26"/>
  <c r="N8023" i="26"/>
  <c r="M8023" i="26"/>
  <c r="R8022" i="26"/>
  <c r="Q8022" i="26"/>
  <c r="O8022" i="26"/>
  <c r="N8022" i="26"/>
  <c r="M8022" i="26"/>
  <c r="R8021" i="26"/>
  <c r="Q8021" i="26"/>
  <c r="O8021" i="26"/>
  <c r="N8021" i="26"/>
  <c r="M8021" i="26"/>
  <c r="R8020" i="26"/>
  <c r="Q8020" i="26"/>
  <c r="O8020" i="26"/>
  <c r="N8020" i="26"/>
  <c r="M8020" i="26"/>
  <c r="R8019" i="26"/>
  <c r="Q8019" i="26"/>
  <c r="O8019" i="26"/>
  <c r="N8019" i="26"/>
  <c r="M8019" i="26"/>
  <c r="R8018" i="26"/>
  <c r="Q8018" i="26"/>
  <c r="O8018" i="26"/>
  <c r="N8018" i="26"/>
  <c r="M8018" i="26"/>
  <c r="R8017" i="26"/>
  <c r="Q8017" i="26"/>
  <c r="O8017" i="26"/>
  <c r="N8017" i="26"/>
  <c r="M8017" i="26"/>
  <c r="R8016" i="26"/>
  <c r="Q8016" i="26"/>
  <c r="O8016" i="26"/>
  <c r="N8016" i="26"/>
  <c r="M8016" i="26"/>
  <c r="R8015" i="26"/>
  <c r="Q8015" i="26"/>
  <c r="O8015" i="26"/>
  <c r="N8015" i="26"/>
  <c r="M8015" i="26"/>
  <c r="R8014" i="26"/>
  <c r="Q8014" i="26"/>
  <c r="O8014" i="26"/>
  <c r="N8014" i="26"/>
  <c r="M8014" i="26"/>
  <c r="R8013" i="26"/>
  <c r="Q8013" i="26"/>
  <c r="O8013" i="26"/>
  <c r="N8013" i="26"/>
  <c r="M8013" i="26"/>
  <c r="R8012" i="26"/>
  <c r="Q8012" i="26"/>
  <c r="O8012" i="26"/>
  <c r="N8012" i="26"/>
  <c r="M8012" i="26"/>
  <c r="R8011" i="26"/>
  <c r="Q8011" i="26"/>
  <c r="O8011" i="26"/>
  <c r="N8011" i="26"/>
  <c r="M8011" i="26"/>
  <c r="R8010" i="26"/>
  <c r="Q8010" i="26"/>
  <c r="O8010" i="26"/>
  <c r="N8010" i="26"/>
  <c r="M8010" i="26"/>
  <c r="R8009" i="26"/>
  <c r="Q8009" i="26"/>
  <c r="O8009" i="26"/>
  <c r="N8009" i="26"/>
  <c r="M8009" i="26"/>
  <c r="R8008" i="26"/>
  <c r="Q8008" i="26"/>
  <c r="O8008" i="26"/>
  <c r="N8008" i="26"/>
  <c r="M8008" i="26"/>
  <c r="R8007" i="26"/>
  <c r="Q8007" i="26"/>
  <c r="O8007" i="26"/>
  <c r="N8007" i="26"/>
  <c r="M8007" i="26"/>
  <c r="R8006" i="26"/>
  <c r="Q8006" i="26"/>
  <c r="O8006" i="26"/>
  <c r="N8006" i="26"/>
  <c r="M8006" i="26"/>
  <c r="R8005" i="26"/>
  <c r="Q8005" i="26"/>
  <c r="O8005" i="26"/>
  <c r="N8005" i="26"/>
  <c r="M8005" i="26"/>
  <c r="R8004" i="26"/>
  <c r="Q8004" i="26"/>
  <c r="O8004" i="26"/>
  <c r="N8004" i="26"/>
  <c r="M8004" i="26"/>
  <c r="R8003" i="26"/>
  <c r="Q8003" i="26"/>
  <c r="O8003" i="26"/>
  <c r="N8003" i="26"/>
  <c r="M8003" i="26"/>
  <c r="R8002" i="26"/>
  <c r="Q8002" i="26"/>
  <c r="O8002" i="26"/>
  <c r="N8002" i="26"/>
  <c r="M8002" i="26"/>
  <c r="R8001" i="26"/>
  <c r="Q8001" i="26"/>
  <c r="O8001" i="26"/>
  <c r="N8001" i="26"/>
  <c r="M8001" i="26"/>
  <c r="R8000" i="26"/>
  <c r="Q8000" i="26"/>
  <c r="O8000" i="26"/>
  <c r="N8000" i="26"/>
  <c r="M8000" i="26"/>
  <c r="R7999" i="26"/>
  <c r="Q7999" i="26"/>
  <c r="O7999" i="26"/>
  <c r="N7999" i="26"/>
  <c r="M7999" i="26"/>
  <c r="R7998" i="26"/>
  <c r="Q7998" i="26"/>
  <c r="O7998" i="26"/>
  <c r="N7998" i="26"/>
  <c r="M7998" i="26"/>
  <c r="R7997" i="26"/>
  <c r="Q7997" i="26"/>
  <c r="O7997" i="26"/>
  <c r="N7997" i="26"/>
  <c r="M7997" i="26"/>
  <c r="R7996" i="26"/>
  <c r="Q7996" i="26"/>
  <c r="O7996" i="26"/>
  <c r="N7996" i="26"/>
  <c r="M7996" i="26"/>
  <c r="R7995" i="26"/>
  <c r="Q7995" i="26"/>
  <c r="O7995" i="26"/>
  <c r="N7995" i="26"/>
  <c r="M7995" i="26"/>
  <c r="R7994" i="26"/>
  <c r="Q7994" i="26"/>
  <c r="O7994" i="26"/>
  <c r="N7994" i="26"/>
  <c r="M7994" i="26"/>
  <c r="R7993" i="26"/>
  <c r="Q7993" i="26"/>
  <c r="O7993" i="26"/>
  <c r="N7993" i="26"/>
  <c r="M7993" i="26"/>
  <c r="R7992" i="26"/>
  <c r="Q7992" i="26"/>
  <c r="O7992" i="26"/>
  <c r="N7992" i="26"/>
  <c r="M7992" i="26"/>
  <c r="R7991" i="26"/>
  <c r="Q7991" i="26"/>
  <c r="O7991" i="26"/>
  <c r="N7991" i="26"/>
  <c r="M7991" i="26"/>
  <c r="R7990" i="26"/>
  <c r="Q7990" i="26"/>
  <c r="O7990" i="26"/>
  <c r="N7990" i="26"/>
  <c r="M7990" i="26"/>
  <c r="R7989" i="26"/>
  <c r="Q7989" i="26"/>
  <c r="O7989" i="26"/>
  <c r="N7989" i="26"/>
  <c r="M7989" i="26"/>
  <c r="R7988" i="26"/>
  <c r="Q7988" i="26"/>
  <c r="O7988" i="26"/>
  <c r="N7988" i="26"/>
  <c r="M7988" i="26"/>
  <c r="R7987" i="26"/>
  <c r="Q7987" i="26"/>
  <c r="O7987" i="26"/>
  <c r="N7987" i="26"/>
  <c r="M7987" i="26"/>
  <c r="R7986" i="26"/>
  <c r="Q7986" i="26"/>
  <c r="O7986" i="26"/>
  <c r="N7986" i="26"/>
  <c r="M7986" i="26"/>
  <c r="R7985" i="26"/>
  <c r="Q7985" i="26"/>
  <c r="O7985" i="26"/>
  <c r="N7985" i="26"/>
  <c r="M7985" i="26"/>
  <c r="R7984" i="26"/>
  <c r="Q7984" i="26"/>
  <c r="O7984" i="26"/>
  <c r="N7984" i="26"/>
  <c r="M7984" i="26"/>
  <c r="R7983" i="26"/>
  <c r="Q7983" i="26"/>
  <c r="O7983" i="26"/>
  <c r="N7983" i="26"/>
  <c r="M7983" i="26"/>
  <c r="R7982" i="26"/>
  <c r="Q7982" i="26"/>
  <c r="O7982" i="26"/>
  <c r="N7982" i="26"/>
  <c r="M7982" i="26"/>
  <c r="R7981" i="26"/>
  <c r="Q7981" i="26"/>
  <c r="O7981" i="26"/>
  <c r="N7981" i="26"/>
  <c r="M7981" i="26"/>
  <c r="R7980" i="26"/>
  <c r="Q7980" i="26"/>
  <c r="O7980" i="26"/>
  <c r="N7980" i="26"/>
  <c r="M7980" i="26"/>
  <c r="R7979" i="26"/>
  <c r="Q7979" i="26"/>
  <c r="O7979" i="26"/>
  <c r="N7979" i="26"/>
  <c r="M7979" i="26"/>
  <c r="R7978" i="26"/>
  <c r="Q7978" i="26"/>
  <c r="O7978" i="26"/>
  <c r="N7978" i="26"/>
  <c r="M7978" i="26"/>
  <c r="R7977" i="26"/>
  <c r="Q7977" i="26"/>
  <c r="O7977" i="26"/>
  <c r="N7977" i="26"/>
  <c r="M7977" i="26"/>
  <c r="R7976" i="26"/>
  <c r="Q7976" i="26"/>
  <c r="O7976" i="26"/>
  <c r="N7976" i="26"/>
  <c r="M7976" i="26"/>
  <c r="R7975" i="26"/>
  <c r="Q7975" i="26"/>
  <c r="O7975" i="26"/>
  <c r="N7975" i="26"/>
  <c r="M7975" i="26"/>
  <c r="R7974" i="26"/>
  <c r="Q7974" i="26"/>
  <c r="O7974" i="26"/>
  <c r="N7974" i="26"/>
  <c r="M7974" i="26"/>
  <c r="R7973" i="26"/>
  <c r="Q7973" i="26"/>
  <c r="O7973" i="26"/>
  <c r="N7973" i="26"/>
  <c r="M7973" i="26"/>
  <c r="R7972" i="26"/>
  <c r="Q7972" i="26"/>
  <c r="O7972" i="26"/>
  <c r="N7972" i="26"/>
  <c r="M7972" i="26"/>
  <c r="R7971" i="26"/>
  <c r="Q7971" i="26"/>
  <c r="O7971" i="26"/>
  <c r="N7971" i="26"/>
  <c r="M7971" i="26"/>
  <c r="R7970" i="26"/>
  <c r="Q7970" i="26"/>
  <c r="O7970" i="26"/>
  <c r="N7970" i="26"/>
  <c r="M7970" i="26"/>
  <c r="R7969" i="26"/>
  <c r="Q7969" i="26"/>
  <c r="O7969" i="26"/>
  <c r="N7969" i="26"/>
  <c r="M7969" i="26"/>
  <c r="R7968" i="26"/>
  <c r="Q7968" i="26"/>
  <c r="O7968" i="26"/>
  <c r="N7968" i="26"/>
  <c r="M7968" i="26"/>
  <c r="R7967" i="26"/>
  <c r="Q7967" i="26"/>
  <c r="O7967" i="26"/>
  <c r="N7967" i="26"/>
  <c r="M7967" i="26"/>
  <c r="R7966" i="26"/>
  <c r="Q7966" i="26"/>
  <c r="O7966" i="26"/>
  <c r="N7966" i="26"/>
  <c r="M7966" i="26"/>
  <c r="R7965" i="26"/>
  <c r="Q7965" i="26"/>
  <c r="O7965" i="26"/>
  <c r="N7965" i="26"/>
  <c r="M7965" i="26"/>
  <c r="R7964" i="26"/>
  <c r="Q7964" i="26"/>
  <c r="O7964" i="26"/>
  <c r="N7964" i="26"/>
  <c r="M7964" i="26"/>
  <c r="R7963" i="26"/>
  <c r="Q7963" i="26"/>
  <c r="O7963" i="26"/>
  <c r="N7963" i="26"/>
  <c r="M7963" i="26"/>
  <c r="R7962" i="26"/>
  <c r="Q7962" i="26"/>
  <c r="O7962" i="26"/>
  <c r="N7962" i="26"/>
  <c r="M7962" i="26"/>
  <c r="R7961" i="26"/>
  <c r="Q7961" i="26"/>
  <c r="O7961" i="26"/>
  <c r="N7961" i="26"/>
  <c r="M7961" i="26"/>
  <c r="R7960" i="26"/>
  <c r="Q7960" i="26"/>
  <c r="O7960" i="26"/>
  <c r="N7960" i="26"/>
  <c r="M7960" i="26"/>
  <c r="R7959" i="26"/>
  <c r="Q7959" i="26"/>
  <c r="O7959" i="26"/>
  <c r="N7959" i="26"/>
  <c r="M7959" i="26"/>
  <c r="R7958" i="26"/>
  <c r="Q7958" i="26"/>
  <c r="O7958" i="26"/>
  <c r="N7958" i="26"/>
  <c r="M7958" i="26"/>
  <c r="R7957" i="26"/>
  <c r="Q7957" i="26"/>
  <c r="O7957" i="26"/>
  <c r="N7957" i="26"/>
  <c r="M7957" i="26"/>
  <c r="R7956" i="26"/>
  <c r="Q7956" i="26"/>
  <c r="O7956" i="26"/>
  <c r="N7956" i="26"/>
  <c r="M7956" i="26"/>
  <c r="R7955" i="26"/>
  <c r="Q7955" i="26"/>
  <c r="O7955" i="26"/>
  <c r="N7955" i="26"/>
  <c r="M7955" i="26"/>
  <c r="R7954" i="26"/>
  <c r="Q7954" i="26"/>
  <c r="O7954" i="26"/>
  <c r="N7954" i="26"/>
  <c r="M7954" i="26"/>
  <c r="R7953" i="26"/>
  <c r="Q7953" i="26"/>
  <c r="O7953" i="26"/>
  <c r="N7953" i="26"/>
  <c r="M7953" i="26"/>
  <c r="R7952" i="26"/>
  <c r="Q7952" i="26"/>
  <c r="O7952" i="26"/>
  <c r="N7952" i="26"/>
  <c r="M7952" i="26"/>
  <c r="R7951" i="26"/>
  <c r="Q7951" i="26"/>
  <c r="O7951" i="26"/>
  <c r="N7951" i="26"/>
  <c r="M7951" i="26"/>
  <c r="R7950" i="26"/>
  <c r="Q7950" i="26"/>
  <c r="O7950" i="26"/>
  <c r="N7950" i="26"/>
  <c r="M7950" i="26"/>
  <c r="R7949" i="26"/>
  <c r="Q7949" i="26"/>
  <c r="O7949" i="26"/>
  <c r="N7949" i="26"/>
  <c r="M7949" i="26"/>
  <c r="R7948" i="26"/>
  <c r="Q7948" i="26"/>
  <c r="O7948" i="26"/>
  <c r="N7948" i="26"/>
  <c r="M7948" i="26"/>
  <c r="R7947" i="26"/>
  <c r="Q7947" i="26"/>
  <c r="O7947" i="26"/>
  <c r="N7947" i="26"/>
  <c r="M7947" i="26"/>
  <c r="R7946" i="26"/>
  <c r="Q7946" i="26"/>
  <c r="O7946" i="26"/>
  <c r="N7946" i="26"/>
  <c r="M7946" i="26"/>
  <c r="R7945" i="26"/>
  <c r="Q7945" i="26"/>
  <c r="O7945" i="26"/>
  <c r="N7945" i="26"/>
  <c r="M7945" i="26"/>
  <c r="R7944" i="26"/>
  <c r="Q7944" i="26"/>
  <c r="O7944" i="26"/>
  <c r="N7944" i="26"/>
  <c r="M7944" i="26"/>
  <c r="R7943" i="26"/>
  <c r="Q7943" i="26"/>
  <c r="O7943" i="26"/>
  <c r="N7943" i="26"/>
  <c r="M7943" i="26"/>
  <c r="R7942" i="26"/>
  <c r="Q7942" i="26"/>
  <c r="O7942" i="26"/>
  <c r="N7942" i="26"/>
  <c r="M7942" i="26"/>
  <c r="R7941" i="26"/>
  <c r="Q7941" i="26"/>
  <c r="O7941" i="26"/>
  <c r="N7941" i="26"/>
  <c r="M7941" i="26"/>
  <c r="R7940" i="26"/>
  <c r="Q7940" i="26"/>
  <c r="O7940" i="26"/>
  <c r="N7940" i="26"/>
  <c r="M7940" i="26"/>
  <c r="R7939" i="26"/>
  <c r="Q7939" i="26"/>
  <c r="O7939" i="26"/>
  <c r="N7939" i="26"/>
  <c r="M7939" i="26"/>
  <c r="R7938" i="26"/>
  <c r="Q7938" i="26"/>
  <c r="O7938" i="26"/>
  <c r="N7938" i="26"/>
  <c r="M7938" i="26"/>
  <c r="R7937" i="26"/>
  <c r="Q7937" i="26"/>
  <c r="O7937" i="26"/>
  <c r="N7937" i="26"/>
  <c r="M7937" i="26"/>
  <c r="R7936" i="26"/>
  <c r="Q7936" i="26"/>
  <c r="O7936" i="26"/>
  <c r="N7936" i="26"/>
  <c r="M7936" i="26"/>
  <c r="R7935" i="26"/>
  <c r="Q7935" i="26"/>
  <c r="O7935" i="26"/>
  <c r="N7935" i="26"/>
  <c r="M7935" i="26"/>
  <c r="R7934" i="26"/>
  <c r="Q7934" i="26"/>
  <c r="O7934" i="26"/>
  <c r="N7934" i="26"/>
  <c r="M7934" i="26"/>
  <c r="R7933" i="26"/>
  <c r="Q7933" i="26"/>
  <c r="O7933" i="26"/>
  <c r="N7933" i="26"/>
  <c r="M7933" i="26"/>
  <c r="R7932" i="26"/>
  <c r="Q7932" i="26"/>
  <c r="O7932" i="26"/>
  <c r="N7932" i="26"/>
  <c r="M7932" i="26"/>
  <c r="R7931" i="26"/>
  <c r="Q7931" i="26"/>
  <c r="O7931" i="26"/>
  <c r="N7931" i="26"/>
  <c r="M7931" i="26"/>
  <c r="R7930" i="26"/>
  <c r="Q7930" i="26"/>
  <c r="O7930" i="26"/>
  <c r="N7930" i="26"/>
  <c r="M7930" i="26"/>
  <c r="R7929" i="26"/>
  <c r="Q7929" i="26"/>
  <c r="O7929" i="26"/>
  <c r="N7929" i="26"/>
  <c r="M7929" i="26"/>
  <c r="R7928" i="26"/>
  <c r="Q7928" i="26"/>
  <c r="O7928" i="26"/>
  <c r="N7928" i="26"/>
  <c r="M7928" i="26"/>
  <c r="R7927" i="26"/>
  <c r="Q7927" i="26"/>
  <c r="O7927" i="26"/>
  <c r="N7927" i="26"/>
  <c r="M7927" i="26"/>
  <c r="R7926" i="26"/>
  <c r="Q7926" i="26"/>
  <c r="O7926" i="26"/>
  <c r="N7926" i="26"/>
  <c r="M7926" i="26"/>
  <c r="R7925" i="26"/>
  <c r="Q7925" i="26"/>
  <c r="O7925" i="26"/>
  <c r="N7925" i="26"/>
  <c r="M7925" i="26"/>
  <c r="R7924" i="26"/>
  <c r="Q7924" i="26"/>
  <c r="O7924" i="26"/>
  <c r="N7924" i="26"/>
  <c r="M7924" i="26"/>
  <c r="R7923" i="26"/>
  <c r="Q7923" i="26"/>
  <c r="O7923" i="26"/>
  <c r="N7923" i="26"/>
  <c r="M7923" i="26"/>
  <c r="R7922" i="26"/>
  <c r="Q7922" i="26"/>
  <c r="O7922" i="26"/>
  <c r="N7922" i="26"/>
  <c r="M7922" i="26"/>
  <c r="R7921" i="26"/>
  <c r="Q7921" i="26"/>
  <c r="O7921" i="26"/>
  <c r="N7921" i="26"/>
  <c r="M7921" i="26"/>
  <c r="R7920" i="26"/>
  <c r="Q7920" i="26"/>
  <c r="O7920" i="26"/>
  <c r="N7920" i="26"/>
  <c r="M7920" i="26"/>
  <c r="R7919" i="26"/>
  <c r="Q7919" i="26"/>
  <c r="O7919" i="26"/>
  <c r="N7919" i="26"/>
  <c r="M7919" i="26"/>
  <c r="R7918" i="26"/>
  <c r="Q7918" i="26"/>
  <c r="O7918" i="26"/>
  <c r="N7918" i="26"/>
  <c r="M7918" i="26"/>
  <c r="R7917" i="26"/>
  <c r="Q7917" i="26"/>
  <c r="O7917" i="26"/>
  <c r="N7917" i="26"/>
  <c r="M7917" i="26"/>
  <c r="R7916" i="26"/>
  <c r="Q7916" i="26"/>
  <c r="O7916" i="26"/>
  <c r="N7916" i="26"/>
  <c r="M7916" i="26"/>
  <c r="R7915" i="26"/>
  <c r="Q7915" i="26"/>
  <c r="O7915" i="26"/>
  <c r="N7915" i="26"/>
  <c r="M7915" i="26"/>
  <c r="R7914" i="26"/>
  <c r="Q7914" i="26"/>
  <c r="O7914" i="26"/>
  <c r="N7914" i="26"/>
  <c r="M7914" i="26"/>
  <c r="R7913" i="26"/>
  <c r="Q7913" i="26"/>
  <c r="O7913" i="26"/>
  <c r="N7913" i="26"/>
  <c r="M7913" i="26"/>
  <c r="R7912" i="26"/>
  <c r="Q7912" i="26"/>
  <c r="O7912" i="26"/>
  <c r="N7912" i="26"/>
  <c r="M7912" i="26"/>
  <c r="R7911" i="26"/>
  <c r="Q7911" i="26"/>
  <c r="O7911" i="26"/>
  <c r="N7911" i="26"/>
  <c r="M7911" i="26"/>
  <c r="R7910" i="26"/>
  <c r="Q7910" i="26"/>
  <c r="O7910" i="26"/>
  <c r="N7910" i="26"/>
  <c r="M7910" i="26"/>
  <c r="R7909" i="26"/>
  <c r="Q7909" i="26"/>
  <c r="O7909" i="26"/>
  <c r="N7909" i="26"/>
  <c r="M7909" i="26"/>
  <c r="R7908" i="26"/>
  <c r="Q7908" i="26"/>
  <c r="O7908" i="26"/>
  <c r="N7908" i="26"/>
  <c r="M7908" i="26"/>
  <c r="R7907" i="26"/>
  <c r="Q7907" i="26"/>
  <c r="O7907" i="26"/>
  <c r="N7907" i="26"/>
  <c r="M7907" i="26"/>
  <c r="R7906" i="26"/>
  <c r="Q7906" i="26"/>
  <c r="O7906" i="26"/>
  <c r="N7906" i="26"/>
  <c r="M7906" i="26"/>
  <c r="R7905" i="26"/>
  <c r="Q7905" i="26"/>
  <c r="O7905" i="26"/>
  <c r="N7905" i="26"/>
  <c r="M7905" i="26"/>
  <c r="R7904" i="26"/>
  <c r="Q7904" i="26"/>
  <c r="O7904" i="26"/>
  <c r="N7904" i="26"/>
  <c r="M7904" i="26"/>
  <c r="R7903" i="26"/>
  <c r="Q7903" i="26"/>
  <c r="O7903" i="26"/>
  <c r="N7903" i="26"/>
  <c r="M7903" i="26"/>
  <c r="R7902" i="26"/>
  <c r="Q7902" i="26"/>
  <c r="O7902" i="26"/>
  <c r="N7902" i="26"/>
  <c r="M7902" i="26"/>
  <c r="R7901" i="26"/>
  <c r="Q7901" i="26"/>
  <c r="O7901" i="26"/>
  <c r="N7901" i="26"/>
  <c r="M7901" i="26"/>
  <c r="R7900" i="26"/>
  <c r="Q7900" i="26"/>
  <c r="O7900" i="26"/>
  <c r="N7900" i="26"/>
  <c r="M7900" i="26"/>
  <c r="R7899" i="26"/>
  <c r="Q7899" i="26"/>
  <c r="O7899" i="26"/>
  <c r="N7899" i="26"/>
  <c r="M7899" i="26"/>
  <c r="R7898" i="26"/>
  <c r="Q7898" i="26"/>
  <c r="O7898" i="26"/>
  <c r="N7898" i="26"/>
  <c r="M7898" i="26"/>
  <c r="R7897" i="26"/>
  <c r="Q7897" i="26"/>
  <c r="O7897" i="26"/>
  <c r="N7897" i="26"/>
  <c r="M7897" i="26"/>
  <c r="R7896" i="26"/>
  <c r="Q7896" i="26"/>
  <c r="O7896" i="26"/>
  <c r="N7896" i="26"/>
  <c r="M7896" i="26"/>
  <c r="R7895" i="26"/>
  <c r="Q7895" i="26"/>
  <c r="O7895" i="26"/>
  <c r="N7895" i="26"/>
  <c r="M7895" i="26"/>
  <c r="R7894" i="26"/>
  <c r="Q7894" i="26"/>
  <c r="O7894" i="26"/>
  <c r="N7894" i="26"/>
  <c r="M7894" i="26"/>
  <c r="R7893" i="26"/>
  <c r="Q7893" i="26"/>
  <c r="O7893" i="26"/>
  <c r="N7893" i="26"/>
  <c r="M7893" i="26"/>
  <c r="R7892" i="26"/>
  <c r="Q7892" i="26"/>
  <c r="O7892" i="26"/>
  <c r="N7892" i="26"/>
  <c r="M7892" i="26"/>
  <c r="R7891" i="26"/>
  <c r="Q7891" i="26"/>
  <c r="O7891" i="26"/>
  <c r="N7891" i="26"/>
  <c r="M7891" i="26"/>
  <c r="R7890" i="26"/>
  <c r="Q7890" i="26"/>
  <c r="O7890" i="26"/>
  <c r="N7890" i="26"/>
  <c r="M7890" i="26"/>
  <c r="R7889" i="26"/>
  <c r="Q7889" i="26"/>
  <c r="O7889" i="26"/>
  <c r="N7889" i="26"/>
  <c r="M7889" i="26"/>
  <c r="R7888" i="26"/>
  <c r="Q7888" i="26"/>
  <c r="O7888" i="26"/>
  <c r="N7888" i="26"/>
  <c r="M7888" i="26"/>
  <c r="R7887" i="26"/>
  <c r="Q7887" i="26"/>
  <c r="O7887" i="26"/>
  <c r="N7887" i="26"/>
  <c r="M7887" i="26"/>
  <c r="R7886" i="26"/>
  <c r="Q7886" i="26"/>
  <c r="O7886" i="26"/>
  <c r="N7886" i="26"/>
  <c r="M7886" i="26"/>
  <c r="R7885" i="26"/>
  <c r="Q7885" i="26"/>
  <c r="O7885" i="26"/>
  <c r="N7885" i="26"/>
  <c r="M7885" i="26"/>
  <c r="R7884" i="26"/>
  <c r="Q7884" i="26"/>
  <c r="O7884" i="26"/>
  <c r="N7884" i="26"/>
  <c r="M7884" i="26"/>
  <c r="R7883" i="26"/>
  <c r="Q7883" i="26"/>
  <c r="O7883" i="26"/>
  <c r="N7883" i="26"/>
  <c r="M7883" i="26"/>
  <c r="R7882" i="26"/>
  <c r="Q7882" i="26"/>
  <c r="O7882" i="26"/>
  <c r="N7882" i="26"/>
  <c r="M7882" i="26"/>
  <c r="R7881" i="26"/>
  <c r="Q7881" i="26"/>
  <c r="O7881" i="26"/>
  <c r="N7881" i="26"/>
  <c r="M7881" i="26"/>
  <c r="R7880" i="26"/>
  <c r="Q7880" i="26"/>
  <c r="O7880" i="26"/>
  <c r="N7880" i="26"/>
  <c r="M7880" i="26"/>
  <c r="R7879" i="26"/>
  <c r="Q7879" i="26"/>
  <c r="O7879" i="26"/>
  <c r="N7879" i="26"/>
  <c r="M7879" i="26"/>
  <c r="R7878" i="26"/>
  <c r="Q7878" i="26"/>
  <c r="O7878" i="26"/>
  <c r="N7878" i="26"/>
  <c r="M7878" i="26"/>
  <c r="R7877" i="26"/>
  <c r="Q7877" i="26"/>
  <c r="O7877" i="26"/>
  <c r="N7877" i="26"/>
  <c r="M7877" i="26"/>
  <c r="R7876" i="26"/>
  <c r="Q7876" i="26"/>
  <c r="O7876" i="26"/>
  <c r="N7876" i="26"/>
  <c r="M7876" i="26"/>
  <c r="R7875" i="26"/>
  <c r="Q7875" i="26"/>
  <c r="O7875" i="26"/>
  <c r="N7875" i="26"/>
  <c r="M7875" i="26"/>
  <c r="R7874" i="26"/>
  <c r="Q7874" i="26"/>
  <c r="O7874" i="26"/>
  <c r="N7874" i="26"/>
  <c r="M7874" i="26"/>
  <c r="R7873" i="26"/>
  <c r="Q7873" i="26"/>
  <c r="O7873" i="26"/>
  <c r="N7873" i="26"/>
  <c r="M7873" i="26"/>
  <c r="R7872" i="26"/>
  <c r="Q7872" i="26"/>
  <c r="O7872" i="26"/>
  <c r="N7872" i="26"/>
  <c r="M7872" i="26"/>
  <c r="R7871" i="26"/>
  <c r="Q7871" i="26"/>
  <c r="O7871" i="26"/>
  <c r="N7871" i="26"/>
  <c r="M7871" i="26"/>
  <c r="R7870" i="26"/>
  <c r="Q7870" i="26"/>
  <c r="O7870" i="26"/>
  <c r="N7870" i="26"/>
  <c r="M7870" i="26"/>
  <c r="R7869" i="26"/>
  <c r="Q7869" i="26"/>
  <c r="O7869" i="26"/>
  <c r="N7869" i="26"/>
  <c r="M7869" i="26"/>
  <c r="R7868" i="26"/>
  <c r="Q7868" i="26"/>
  <c r="O7868" i="26"/>
  <c r="N7868" i="26"/>
  <c r="M7868" i="26"/>
  <c r="R7867" i="26"/>
  <c r="Q7867" i="26"/>
  <c r="O7867" i="26"/>
  <c r="N7867" i="26"/>
  <c r="M7867" i="26"/>
  <c r="R7866" i="26"/>
  <c r="Q7866" i="26"/>
  <c r="O7866" i="26"/>
  <c r="N7866" i="26"/>
  <c r="M7866" i="26"/>
  <c r="R7865" i="26"/>
  <c r="Q7865" i="26"/>
  <c r="O7865" i="26"/>
  <c r="N7865" i="26"/>
  <c r="M7865" i="26"/>
  <c r="R7864" i="26"/>
  <c r="Q7864" i="26"/>
  <c r="O7864" i="26"/>
  <c r="N7864" i="26"/>
  <c r="M7864" i="26"/>
  <c r="R7863" i="26"/>
  <c r="Q7863" i="26"/>
  <c r="O7863" i="26"/>
  <c r="N7863" i="26"/>
  <c r="M7863" i="26"/>
  <c r="R7862" i="26"/>
  <c r="Q7862" i="26"/>
  <c r="O7862" i="26"/>
  <c r="N7862" i="26"/>
  <c r="M7862" i="26"/>
  <c r="R7861" i="26"/>
  <c r="Q7861" i="26"/>
  <c r="O7861" i="26"/>
  <c r="N7861" i="26"/>
  <c r="M7861" i="26"/>
  <c r="R7860" i="26"/>
  <c r="Q7860" i="26"/>
  <c r="O7860" i="26"/>
  <c r="N7860" i="26"/>
  <c r="M7860" i="26"/>
  <c r="R7859" i="26"/>
  <c r="Q7859" i="26"/>
  <c r="O7859" i="26"/>
  <c r="N7859" i="26"/>
  <c r="M7859" i="26"/>
  <c r="R7858" i="26"/>
  <c r="Q7858" i="26"/>
  <c r="O7858" i="26"/>
  <c r="N7858" i="26"/>
  <c r="M7858" i="26"/>
  <c r="R7857" i="26"/>
  <c r="Q7857" i="26"/>
  <c r="O7857" i="26"/>
  <c r="N7857" i="26"/>
  <c r="M7857" i="26"/>
  <c r="R7856" i="26"/>
  <c r="Q7856" i="26"/>
  <c r="O7856" i="26"/>
  <c r="N7856" i="26"/>
  <c r="M7856" i="26"/>
  <c r="R7855" i="26"/>
  <c r="Q7855" i="26"/>
  <c r="O7855" i="26"/>
  <c r="N7855" i="26"/>
  <c r="M7855" i="26"/>
  <c r="R7854" i="26"/>
  <c r="Q7854" i="26"/>
  <c r="O7854" i="26"/>
  <c r="N7854" i="26"/>
  <c r="M7854" i="26"/>
  <c r="R7853" i="26"/>
  <c r="Q7853" i="26"/>
  <c r="O7853" i="26"/>
  <c r="N7853" i="26"/>
  <c r="M7853" i="26"/>
  <c r="R7852" i="26"/>
  <c r="Q7852" i="26"/>
  <c r="O7852" i="26"/>
  <c r="N7852" i="26"/>
  <c r="M7852" i="26"/>
  <c r="R7851" i="26"/>
  <c r="Q7851" i="26"/>
  <c r="O7851" i="26"/>
  <c r="N7851" i="26"/>
  <c r="M7851" i="26"/>
  <c r="R7850" i="26"/>
  <c r="Q7850" i="26"/>
  <c r="O7850" i="26"/>
  <c r="N7850" i="26"/>
  <c r="M7850" i="26"/>
  <c r="R7849" i="26"/>
  <c r="Q7849" i="26"/>
  <c r="O7849" i="26"/>
  <c r="N7849" i="26"/>
  <c r="M7849" i="26"/>
  <c r="R7848" i="26"/>
  <c r="Q7848" i="26"/>
  <c r="O7848" i="26"/>
  <c r="N7848" i="26"/>
  <c r="M7848" i="26"/>
  <c r="R7847" i="26"/>
  <c r="Q7847" i="26"/>
  <c r="O7847" i="26"/>
  <c r="N7847" i="26"/>
  <c r="M7847" i="26"/>
  <c r="R7846" i="26"/>
  <c r="Q7846" i="26"/>
  <c r="O7846" i="26"/>
  <c r="N7846" i="26"/>
  <c r="M7846" i="26"/>
  <c r="R7845" i="26"/>
  <c r="Q7845" i="26"/>
  <c r="O7845" i="26"/>
  <c r="N7845" i="26"/>
  <c r="M7845" i="26"/>
  <c r="R7844" i="26"/>
  <c r="Q7844" i="26"/>
  <c r="O7844" i="26"/>
  <c r="N7844" i="26"/>
  <c r="M7844" i="26"/>
  <c r="R7843" i="26"/>
  <c r="Q7843" i="26"/>
  <c r="O7843" i="26"/>
  <c r="N7843" i="26"/>
  <c r="M7843" i="26"/>
  <c r="R7842" i="26"/>
  <c r="Q7842" i="26"/>
  <c r="O7842" i="26"/>
  <c r="N7842" i="26"/>
  <c r="M7842" i="26"/>
  <c r="R7841" i="26"/>
  <c r="Q7841" i="26"/>
  <c r="O7841" i="26"/>
  <c r="N7841" i="26"/>
  <c r="M7841" i="26"/>
  <c r="R7840" i="26"/>
  <c r="Q7840" i="26"/>
  <c r="O7840" i="26"/>
  <c r="N7840" i="26"/>
  <c r="M7840" i="26"/>
  <c r="R7839" i="26"/>
  <c r="Q7839" i="26"/>
  <c r="O7839" i="26"/>
  <c r="N7839" i="26"/>
  <c r="M7839" i="26"/>
  <c r="R7838" i="26"/>
  <c r="Q7838" i="26"/>
  <c r="O7838" i="26"/>
  <c r="N7838" i="26"/>
  <c r="M7838" i="26"/>
  <c r="R7837" i="26"/>
  <c r="Q7837" i="26"/>
  <c r="O7837" i="26"/>
  <c r="N7837" i="26"/>
  <c r="M7837" i="26"/>
  <c r="R7836" i="26"/>
  <c r="Q7836" i="26"/>
  <c r="O7836" i="26"/>
  <c r="N7836" i="26"/>
  <c r="M7836" i="26"/>
  <c r="R7835" i="26"/>
  <c r="Q7835" i="26"/>
  <c r="O7835" i="26"/>
  <c r="N7835" i="26"/>
  <c r="M7835" i="26"/>
  <c r="R7834" i="26"/>
  <c r="Q7834" i="26"/>
  <c r="O7834" i="26"/>
  <c r="N7834" i="26"/>
  <c r="M7834" i="26"/>
  <c r="R7833" i="26"/>
  <c r="Q7833" i="26"/>
  <c r="O7833" i="26"/>
  <c r="N7833" i="26"/>
  <c r="M7833" i="26"/>
  <c r="R7832" i="26"/>
  <c r="Q7832" i="26"/>
  <c r="O7832" i="26"/>
  <c r="N7832" i="26"/>
  <c r="M7832" i="26"/>
  <c r="R7831" i="26"/>
  <c r="Q7831" i="26"/>
  <c r="O7831" i="26"/>
  <c r="N7831" i="26"/>
  <c r="M7831" i="26"/>
  <c r="R7830" i="26"/>
  <c r="Q7830" i="26"/>
  <c r="O7830" i="26"/>
  <c r="N7830" i="26"/>
  <c r="M7830" i="26"/>
  <c r="R7829" i="26"/>
  <c r="Q7829" i="26"/>
  <c r="O7829" i="26"/>
  <c r="N7829" i="26"/>
  <c r="M7829" i="26"/>
  <c r="R7828" i="26"/>
  <c r="Q7828" i="26"/>
  <c r="O7828" i="26"/>
  <c r="N7828" i="26"/>
  <c r="M7828" i="26"/>
  <c r="R7827" i="26"/>
  <c r="Q7827" i="26"/>
  <c r="O7827" i="26"/>
  <c r="N7827" i="26"/>
  <c r="M7827" i="26"/>
  <c r="R7826" i="26"/>
  <c r="Q7826" i="26"/>
  <c r="O7826" i="26"/>
  <c r="N7826" i="26"/>
  <c r="M7826" i="26"/>
  <c r="R7825" i="26"/>
  <c r="Q7825" i="26"/>
  <c r="O7825" i="26"/>
  <c r="N7825" i="26"/>
  <c r="M7825" i="26"/>
  <c r="R7824" i="26"/>
  <c r="Q7824" i="26"/>
  <c r="O7824" i="26"/>
  <c r="N7824" i="26"/>
  <c r="M7824" i="26"/>
  <c r="R7823" i="26"/>
  <c r="Q7823" i="26"/>
  <c r="O7823" i="26"/>
  <c r="N7823" i="26"/>
  <c r="M7823" i="26"/>
  <c r="R7822" i="26"/>
  <c r="Q7822" i="26"/>
  <c r="O7822" i="26"/>
  <c r="N7822" i="26"/>
  <c r="M7822" i="26"/>
  <c r="R7821" i="26"/>
  <c r="Q7821" i="26"/>
  <c r="O7821" i="26"/>
  <c r="N7821" i="26"/>
  <c r="M7821" i="26"/>
  <c r="R7820" i="26"/>
  <c r="Q7820" i="26"/>
  <c r="O7820" i="26"/>
  <c r="N7820" i="26"/>
  <c r="M7820" i="26"/>
  <c r="R7819" i="26"/>
  <c r="Q7819" i="26"/>
  <c r="O7819" i="26"/>
  <c r="N7819" i="26"/>
  <c r="M7819" i="26"/>
  <c r="R7818" i="26"/>
  <c r="Q7818" i="26"/>
  <c r="O7818" i="26"/>
  <c r="N7818" i="26"/>
  <c r="M7818" i="26"/>
  <c r="R7817" i="26"/>
  <c r="Q7817" i="26"/>
  <c r="O7817" i="26"/>
  <c r="N7817" i="26"/>
  <c r="M7817" i="26"/>
  <c r="R7816" i="26"/>
  <c r="Q7816" i="26"/>
  <c r="O7816" i="26"/>
  <c r="N7816" i="26"/>
  <c r="M7816" i="26"/>
  <c r="R7815" i="26"/>
  <c r="Q7815" i="26"/>
  <c r="O7815" i="26"/>
  <c r="N7815" i="26"/>
  <c r="M7815" i="26"/>
  <c r="R7814" i="26"/>
  <c r="Q7814" i="26"/>
  <c r="O7814" i="26"/>
  <c r="N7814" i="26"/>
  <c r="M7814" i="26"/>
  <c r="R7813" i="26"/>
  <c r="Q7813" i="26"/>
  <c r="O7813" i="26"/>
  <c r="N7813" i="26"/>
  <c r="M7813" i="26"/>
  <c r="R7812" i="26"/>
  <c r="Q7812" i="26"/>
  <c r="O7812" i="26"/>
  <c r="N7812" i="26"/>
  <c r="M7812" i="26"/>
  <c r="R7811" i="26"/>
  <c r="Q7811" i="26"/>
  <c r="O7811" i="26"/>
  <c r="N7811" i="26"/>
  <c r="M7811" i="26"/>
  <c r="R7810" i="26"/>
  <c r="Q7810" i="26"/>
  <c r="O7810" i="26"/>
  <c r="N7810" i="26"/>
  <c r="M7810" i="26"/>
  <c r="R7809" i="26"/>
  <c r="Q7809" i="26"/>
  <c r="O7809" i="26"/>
  <c r="N7809" i="26"/>
  <c r="M7809" i="26"/>
  <c r="R7808" i="26"/>
  <c r="Q7808" i="26"/>
  <c r="O7808" i="26"/>
  <c r="N7808" i="26"/>
  <c r="M7808" i="26"/>
  <c r="R7807" i="26"/>
  <c r="Q7807" i="26"/>
  <c r="O7807" i="26"/>
  <c r="N7807" i="26"/>
  <c r="M7807" i="26"/>
  <c r="R7806" i="26"/>
  <c r="Q7806" i="26"/>
  <c r="O7806" i="26"/>
  <c r="N7806" i="26"/>
  <c r="M7806" i="26"/>
  <c r="R7805" i="26"/>
  <c r="Q7805" i="26"/>
  <c r="O7805" i="26"/>
  <c r="N7805" i="26"/>
  <c r="M7805" i="26"/>
  <c r="R7804" i="26"/>
  <c r="Q7804" i="26"/>
  <c r="O7804" i="26"/>
  <c r="N7804" i="26"/>
  <c r="M7804" i="26"/>
  <c r="R7803" i="26"/>
  <c r="Q7803" i="26"/>
  <c r="O7803" i="26"/>
  <c r="N7803" i="26"/>
  <c r="M7803" i="26"/>
  <c r="R7802" i="26"/>
  <c r="Q7802" i="26"/>
  <c r="O7802" i="26"/>
  <c r="N7802" i="26"/>
  <c r="M7802" i="26"/>
  <c r="R7801" i="26"/>
  <c r="Q7801" i="26"/>
  <c r="O7801" i="26"/>
  <c r="N7801" i="26"/>
  <c r="M7801" i="26"/>
  <c r="R7800" i="26"/>
  <c r="Q7800" i="26"/>
  <c r="O7800" i="26"/>
  <c r="N7800" i="26"/>
  <c r="M7800" i="26"/>
  <c r="R7799" i="26"/>
  <c r="Q7799" i="26"/>
  <c r="O7799" i="26"/>
  <c r="N7799" i="26"/>
  <c r="M7799" i="26"/>
  <c r="R7798" i="26"/>
  <c r="Q7798" i="26"/>
  <c r="O7798" i="26"/>
  <c r="N7798" i="26"/>
  <c r="M7798" i="26"/>
  <c r="R7797" i="26"/>
  <c r="Q7797" i="26"/>
  <c r="O7797" i="26"/>
  <c r="N7797" i="26"/>
  <c r="M7797" i="26"/>
  <c r="R7796" i="26"/>
  <c r="Q7796" i="26"/>
  <c r="O7796" i="26"/>
  <c r="N7796" i="26"/>
  <c r="M7796" i="26"/>
  <c r="R7795" i="26"/>
  <c r="Q7795" i="26"/>
  <c r="O7795" i="26"/>
  <c r="N7795" i="26"/>
  <c r="M7795" i="26"/>
  <c r="R7794" i="26"/>
  <c r="Q7794" i="26"/>
  <c r="O7794" i="26"/>
  <c r="N7794" i="26"/>
  <c r="M7794" i="26"/>
  <c r="R7793" i="26"/>
  <c r="Q7793" i="26"/>
  <c r="O7793" i="26"/>
  <c r="N7793" i="26"/>
  <c r="M7793" i="26"/>
  <c r="R7792" i="26"/>
  <c r="Q7792" i="26"/>
  <c r="O7792" i="26"/>
  <c r="N7792" i="26"/>
  <c r="M7792" i="26"/>
  <c r="R7791" i="26"/>
  <c r="Q7791" i="26"/>
  <c r="O7791" i="26"/>
  <c r="N7791" i="26"/>
  <c r="M7791" i="26"/>
  <c r="R7790" i="26"/>
  <c r="Q7790" i="26"/>
  <c r="O7790" i="26"/>
  <c r="N7790" i="26"/>
  <c r="M7790" i="26"/>
  <c r="R7789" i="26"/>
  <c r="Q7789" i="26"/>
  <c r="O7789" i="26"/>
  <c r="N7789" i="26"/>
  <c r="M7789" i="26"/>
  <c r="R7788" i="26"/>
  <c r="Q7788" i="26"/>
  <c r="O7788" i="26"/>
  <c r="N7788" i="26"/>
  <c r="M7788" i="26"/>
  <c r="R7787" i="26"/>
  <c r="Q7787" i="26"/>
  <c r="O7787" i="26"/>
  <c r="N7787" i="26"/>
  <c r="M7787" i="26"/>
  <c r="R7786" i="26"/>
  <c r="Q7786" i="26"/>
  <c r="O7786" i="26"/>
  <c r="N7786" i="26"/>
  <c r="M7786" i="26"/>
  <c r="R7785" i="26"/>
  <c r="Q7785" i="26"/>
  <c r="O7785" i="26"/>
  <c r="N7785" i="26"/>
  <c r="M7785" i="26"/>
  <c r="R7784" i="26"/>
  <c r="Q7784" i="26"/>
  <c r="O7784" i="26"/>
  <c r="N7784" i="26"/>
  <c r="M7784" i="26"/>
  <c r="R7783" i="26"/>
  <c r="Q7783" i="26"/>
  <c r="O7783" i="26"/>
  <c r="N7783" i="26"/>
  <c r="M7783" i="26"/>
  <c r="R7782" i="26"/>
  <c r="Q7782" i="26"/>
  <c r="O7782" i="26"/>
  <c r="N7782" i="26"/>
  <c r="M7782" i="26"/>
  <c r="R7781" i="26"/>
  <c r="Q7781" i="26"/>
  <c r="O7781" i="26"/>
  <c r="N7781" i="26"/>
  <c r="M7781" i="26"/>
  <c r="R7780" i="26"/>
  <c r="Q7780" i="26"/>
  <c r="O7780" i="26"/>
  <c r="N7780" i="26"/>
  <c r="M7780" i="26"/>
  <c r="R7779" i="26"/>
  <c r="Q7779" i="26"/>
  <c r="O7779" i="26"/>
  <c r="N7779" i="26"/>
  <c r="M7779" i="26"/>
  <c r="R7778" i="26"/>
  <c r="Q7778" i="26"/>
  <c r="O7778" i="26"/>
  <c r="N7778" i="26"/>
  <c r="M7778" i="26"/>
  <c r="R7777" i="26"/>
  <c r="Q7777" i="26"/>
  <c r="O7777" i="26"/>
  <c r="N7777" i="26"/>
  <c r="M7777" i="26"/>
  <c r="R7776" i="26"/>
  <c r="Q7776" i="26"/>
  <c r="O7776" i="26"/>
  <c r="N7776" i="26"/>
  <c r="M7776" i="26"/>
  <c r="R7775" i="26"/>
  <c r="Q7775" i="26"/>
  <c r="O7775" i="26"/>
  <c r="N7775" i="26"/>
  <c r="M7775" i="26"/>
  <c r="R7774" i="26"/>
  <c r="Q7774" i="26"/>
  <c r="O7774" i="26"/>
  <c r="N7774" i="26"/>
  <c r="M7774" i="26"/>
  <c r="R7773" i="26"/>
  <c r="Q7773" i="26"/>
  <c r="O7773" i="26"/>
  <c r="N7773" i="26"/>
  <c r="M7773" i="26"/>
  <c r="R7772" i="26"/>
  <c r="Q7772" i="26"/>
  <c r="O7772" i="26"/>
  <c r="N7772" i="26"/>
  <c r="M7772" i="26"/>
  <c r="R7771" i="26"/>
  <c r="Q7771" i="26"/>
  <c r="O7771" i="26"/>
  <c r="N7771" i="26"/>
  <c r="M7771" i="26"/>
  <c r="R7770" i="26"/>
  <c r="Q7770" i="26"/>
  <c r="O7770" i="26"/>
  <c r="N7770" i="26"/>
  <c r="M7770" i="26"/>
  <c r="R7769" i="26"/>
  <c r="Q7769" i="26"/>
  <c r="O7769" i="26"/>
  <c r="N7769" i="26"/>
  <c r="M7769" i="26"/>
  <c r="R7768" i="26"/>
  <c r="Q7768" i="26"/>
  <c r="O7768" i="26"/>
  <c r="N7768" i="26"/>
  <c r="M7768" i="26"/>
  <c r="R7767" i="26"/>
  <c r="Q7767" i="26"/>
  <c r="O7767" i="26"/>
  <c r="N7767" i="26"/>
  <c r="M7767" i="26"/>
  <c r="R7766" i="26"/>
  <c r="Q7766" i="26"/>
  <c r="O7766" i="26"/>
  <c r="N7766" i="26"/>
  <c r="M7766" i="26"/>
  <c r="R7765" i="26"/>
  <c r="Q7765" i="26"/>
  <c r="O7765" i="26"/>
  <c r="N7765" i="26"/>
  <c r="M7765" i="26"/>
  <c r="R7764" i="26"/>
  <c r="Q7764" i="26"/>
  <c r="O7764" i="26"/>
  <c r="N7764" i="26"/>
  <c r="M7764" i="26"/>
  <c r="R7763" i="26"/>
  <c r="Q7763" i="26"/>
  <c r="O7763" i="26"/>
  <c r="N7763" i="26"/>
  <c r="M7763" i="26"/>
  <c r="R7762" i="26"/>
  <c r="Q7762" i="26"/>
  <c r="O7762" i="26"/>
  <c r="N7762" i="26"/>
  <c r="M7762" i="26"/>
  <c r="R7761" i="26"/>
  <c r="Q7761" i="26"/>
  <c r="O7761" i="26"/>
  <c r="N7761" i="26"/>
  <c r="M7761" i="26"/>
  <c r="R7760" i="26"/>
  <c r="Q7760" i="26"/>
  <c r="O7760" i="26"/>
  <c r="N7760" i="26"/>
  <c r="M7760" i="26"/>
  <c r="R7759" i="26"/>
  <c r="Q7759" i="26"/>
  <c r="O7759" i="26"/>
  <c r="N7759" i="26"/>
  <c r="M7759" i="26"/>
  <c r="R7758" i="26"/>
  <c r="Q7758" i="26"/>
  <c r="O7758" i="26"/>
  <c r="N7758" i="26"/>
  <c r="M7758" i="26"/>
  <c r="R7757" i="26"/>
  <c r="Q7757" i="26"/>
  <c r="O7757" i="26"/>
  <c r="N7757" i="26"/>
  <c r="M7757" i="26"/>
  <c r="R7756" i="26"/>
  <c r="Q7756" i="26"/>
  <c r="O7756" i="26"/>
  <c r="N7756" i="26"/>
  <c r="M7756" i="26"/>
  <c r="R7755" i="26"/>
  <c r="Q7755" i="26"/>
  <c r="O7755" i="26"/>
  <c r="N7755" i="26"/>
  <c r="M7755" i="26"/>
  <c r="R7754" i="26"/>
  <c r="Q7754" i="26"/>
  <c r="O7754" i="26"/>
  <c r="N7754" i="26"/>
  <c r="M7754" i="26"/>
  <c r="R7753" i="26"/>
  <c r="Q7753" i="26"/>
  <c r="O7753" i="26"/>
  <c r="N7753" i="26"/>
  <c r="M7753" i="26"/>
  <c r="R7752" i="26"/>
  <c r="Q7752" i="26"/>
  <c r="O7752" i="26"/>
  <c r="N7752" i="26"/>
  <c r="M7752" i="26"/>
  <c r="R7751" i="26"/>
  <c r="Q7751" i="26"/>
  <c r="O7751" i="26"/>
  <c r="N7751" i="26"/>
  <c r="M7751" i="26"/>
  <c r="R7750" i="26"/>
  <c r="Q7750" i="26"/>
  <c r="O7750" i="26"/>
  <c r="N7750" i="26"/>
  <c r="M7750" i="26"/>
  <c r="R7749" i="26"/>
  <c r="Q7749" i="26"/>
  <c r="O7749" i="26"/>
  <c r="N7749" i="26"/>
  <c r="M7749" i="26"/>
  <c r="R7748" i="26"/>
  <c r="Q7748" i="26"/>
  <c r="O7748" i="26"/>
  <c r="N7748" i="26"/>
  <c r="M7748" i="26"/>
  <c r="R7747" i="26"/>
  <c r="Q7747" i="26"/>
  <c r="O7747" i="26"/>
  <c r="N7747" i="26"/>
  <c r="M7747" i="26"/>
  <c r="R7746" i="26"/>
  <c r="Q7746" i="26"/>
  <c r="O7746" i="26"/>
  <c r="N7746" i="26"/>
  <c r="M7746" i="26"/>
  <c r="R7745" i="26"/>
  <c r="Q7745" i="26"/>
  <c r="O7745" i="26"/>
  <c r="N7745" i="26"/>
  <c r="M7745" i="26"/>
  <c r="R7744" i="26"/>
  <c r="Q7744" i="26"/>
  <c r="O7744" i="26"/>
  <c r="N7744" i="26"/>
  <c r="M7744" i="26"/>
  <c r="R7743" i="26"/>
  <c r="Q7743" i="26"/>
  <c r="O7743" i="26"/>
  <c r="N7743" i="26"/>
  <c r="M7743" i="26"/>
  <c r="R7742" i="26"/>
  <c r="Q7742" i="26"/>
  <c r="O7742" i="26"/>
  <c r="N7742" i="26"/>
  <c r="M7742" i="26"/>
  <c r="R7741" i="26"/>
  <c r="Q7741" i="26"/>
  <c r="O7741" i="26"/>
  <c r="N7741" i="26"/>
  <c r="M7741" i="26"/>
  <c r="R7740" i="26"/>
  <c r="Q7740" i="26"/>
  <c r="O7740" i="26"/>
  <c r="N7740" i="26"/>
  <c r="M7740" i="26"/>
  <c r="R7739" i="26"/>
  <c r="Q7739" i="26"/>
  <c r="O7739" i="26"/>
  <c r="N7739" i="26"/>
  <c r="M7739" i="26"/>
  <c r="R7738" i="26"/>
  <c r="Q7738" i="26"/>
  <c r="O7738" i="26"/>
  <c r="N7738" i="26"/>
  <c r="M7738" i="26"/>
  <c r="R7737" i="26"/>
  <c r="Q7737" i="26"/>
  <c r="O7737" i="26"/>
  <c r="N7737" i="26"/>
  <c r="M7737" i="26"/>
  <c r="R7736" i="26"/>
  <c r="Q7736" i="26"/>
  <c r="O7736" i="26"/>
  <c r="N7736" i="26"/>
  <c r="M7736" i="26"/>
  <c r="R7735" i="26"/>
  <c r="Q7735" i="26"/>
  <c r="O7735" i="26"/>
  <c r="N7735" i="26"/>
  <c r="M7735" i="26"/>
  <c r="R7734" i="26"/>
  <c r="Q7734" i="26"/>
  <c r="O7734" i="26"/>
  <c r="N7734" i="26"/>
  <c r="M7734" i="26"/>
  <c r="R7733" i="26"/>
  <c r="Q7733" i="26"/>
  <c r="O7733" i="26"/>
  <c r="N7733" i="26"/>
  <c r="M7733" i="26"/>
  <c r="R7732" i="26"/>
  <c r="Q7732" i="26"/>
  <c r="O7732" i="26"/>
  <c r="N7732" i="26"/>
  <c r="M7732" i="26"/>
  <c r="R7731" i="26"/>
  <c r="Q7731" i="26"/>
  <c r="O7731" i="26"/>
  <c r="N7731" i="26"/>
  <c r="M7731" i="26"/>
  <c r="R7730" i="26"/>
  <c r="Q7730" i="26"/>
  <c r="O7730" i="26"/>
  <c r="N7730" i="26"/>
  <c r="M7730" i="26"/>
  <c r="R7729" i="26"/>
  <c r="Q7729" i="26"/>
  <c r="O7729" i="26"/>
  <c r="N7729" i="26"/>
  <c r="M7729" i="26"/>
  <c r="R7728" i="26"/>
  <c r="Q7728" i="26"/>
  <c r="O7728" i="26"/>
  <c r="N7728" i="26"/>
  <c r="M7728" i="26"/>
  <c r="R7727" i="26"/>
  <c r="Q7727" i="26"/>
  <c r="O7727" i="26"/>
  <c r="N7727" i="26"/>
  <c r="M7727" i="26"/>
  <c r="R7726" i="26"/>
  <c r="Q7726" i="26"/>
  <c r="O7726" i="26"/>
  <c r="N7726" i="26"/>
  <c r="M7726" i="26"/>
  <c r="R7725" i="26"/>
  <c r="Q7725" i="26"/>
  <c r="O7725" i="26"/>
  <c r="N7725" i="26"/>
  <c r="M7725" i="26"/>
  <c r="R7724" i="26"/>
  <c r="Q7724" i="26"/>
  <c r="O7724" i="26"/>
  <c r="N7724" i="26"/>
  <c r="M7724" i="26"/>
  <c r="R7723" i="26"/>
  <c r="Q7723" i="26"/>
  <c r="O7723" i="26"/>
  <c r="N7723" i="26"/>
  <c r="M7723" i="26"/>
  <c r="R7722" i="26"/>
  <c r="Q7722" i="26"/>
  <c r="O7722" i="26"/>
  <c r="N7722" i="26"/>
  <c r="M7722" i="26"/>
  <c r="R7721" i="26"/>
  <c r="Q7721" i="26"/>
  <c r="O7721" i="26"/>
  <c r="N7721" i="26"/>
  <c r="M7721" i="26"/>
  <c r="R7720" i="26"/>
  <c r="Q7720" i="26"/>
  <c r="O7720" i="26"/>
  <c r="N7720" i="26"/>
  <c r="M7720" i="26"/>
  <c r="R7719" i="26"/>
  <c r="Q7719" i="26"/>
  <c r="O7719" i="26"/>
  <c r="N7719" i="26"/>
  <c r="M7719" i="26"/>
  <c r="R7718" i="26"/>
  <c r="Q7718" i="26"/>
  <c r="O7718" i="26"/>
  <c r="N7718" i="26"/>
  <c r="M7718" i="26"/>
  <c r="R7717" i="26"/>
  <c r="Q7717" i="26"/>
  <c r="O7717" i="26"/>
  <c r="N7717" i="26"/>
  <c r="M7717" i="26"/>
  <c r="R7716" i="26"/>
  <c r="Q7716" i="26"/>
  <c r="O7716" i="26"/>
  <c r="N7716" i="26"/>
  <c r="M7716" i="26"/>
  <c r="R7715" i="26"/>
  <c r="Q7715" i="26"/>
  <c r="O7715" i="26"/>
  <c r="N7715" i="26"/>
  <c r="M7715" i="26"/>
  <c r="R7714" i="26"/>
  <c r="Q7714" i="26"/>
  <c r="O7714" i="26"/>
  <c r="N7714" i="26"/>
  <c r="M7714" i="26"/>
  <c r="R7713" i="26"/>
  <c r="Q7713" i="26"/>
  <c r="O7713" i="26"/>
  <c r="N7713" i="26"/>
  <c r="M7713" i="26"/>
  <c r="R7712" i="26"/>
  <c r="Q7712" i="26"/>
  <c r="O7712" i="26"/>
  <c r="N7712" i="26"/>
  <c r="M7712" i="26"/>
  <c r="R7711" i="26"/>
  <c r="Q7711" i="26"/>
  <c r="O7711" i="26"/>
  <c r="N7711" i="26"/>
  <c r="M7711" i="26"/>
  <c r="R7710" i="26"/>
  <c r="Q7710" i="26"/>
  <c r="O7710" i="26"/>
  <c r="N7710" i="26"/>
  <c r="M7710" i="26"/>
  <c r="R7709" i="26"/>
  <c r="Q7709" i="26"/>
  <c r="O7709" i="26"/>
  <c r="N7709" i="26"/>
  <c r="M7709" i="26"/>
  <c r="R7708" i="26"/>
  <c r="Q7708" i="26"/>
  <c r="O7708" i="26"/>
  <c r="N7708" i="26"/>
  <c r="M7708" i="26"/>
  <c r="R7707" i="26"/>
  <c r="Q7707" i="26"/>
  <c r="O7707" i="26"/>
  <c r="N7707" i="26"/>
  <c r="M7707" i="26"/>
  <c r="R7706" i="26"/>
  <c r="Q7706" i="26"/>
  <c r="O7706" i="26"/>
  <c r="N7706" i="26"/>
  <c r="M7706" i="26"/>
  <c r="R7705" i="26"/>
  <c r="Q7705" i="26"/>
  <c r="O7705" i="26"/>
  <c r="N7705" i="26"/>
  <c r="M7705" i="26"/>
  <c r="R7704" i="26"/>
  <c r="Q7704" i="26"/>
  <c r="O7704" i="26"/>
  <c r="N7704" i="26"/>
  <c r="M7704" i="26"/>
  <c r="R7703" i="26"/>
  <c r="Q7703" i="26"/>
  <c r="O7703" i="26"/>
  <c r="N7703" i="26"/>
  <c r="M7703" i="26"/>
  <c r="R7702" i="26"/>
  <c r="Q7702" i="26"/>
  <c r="O7702" i="26"/>
  <c r="N7702" i="26"/>
  <c r="M7702" i="26"/>
  <c r="R7701" i="26"/>
  <c r="Q7701" i="26"/>
  <c r="O7701" i="26"/>
  <c r="N7701" i="26"/>
  <c r="M7701" i="26"/>
  <c r="R7700" i="26"/>
  <c r="Q7700" i="26"/>
  <c r="O7700" i="26"/>
  <c r="N7700" i="26"/>
  <c r="M7700" i="26"/>
  <c r="R7699" i="26"/>
  <c r="Q7699" i="26"/>
  <c r="O7699" i="26"/>
  <c r="N7699" i="26"/>
  <c r="M7699" i="26"/>
  <c r="R7698" i="26"/>
  <c r="Q7698" i="26"/>
  <c r="O7698" i="26"/>
  <c r="N7698" i="26"/>
  <c r="M7698" i="26"/>
  <c r="R7697" i="26"/>
  <c r="Q7697" i="26"/>
  <c r="O7697" i="26"/>
  <c r="N7697" i="26"/>
  <c r="M7697" i="26"/>
  <c r="R7696" i="26"/>
  <c r="Q7696" i="26"/>
  <c r="O7696" i="26"/>
  <c r="N7696" i="26"/>
  <c r="M7696" i="26"/>
  <c r="R7695" i="26"/>
  <c r="Q7695" i="26"/>
  <c r="O7695" i="26"/>
  <c r="N7695" i="26"/>
  <c r="M7695" i="26"/>
  <c r="R7694" i="26"/>
  <c r="Q7694" i="26"/>
  <c r="O7694" i="26"/>
  <c r="N7694" i="26"/>
  <c r="M7694" i="26"/>
  <c r="R7693" i="26"/>
  <c r="Q7693" i="26"/>
  <c r="O7693" i="26"/>
  <c r="N7693" i="26"/>
  <c r="M7693" i="26"/>
  <c r="R7692" i="26"/>
  <c r="Q7692" i="26"/>
  <c r="O7692" i="26"/>
  <c r="N7692" i="26"/>
  <c r="M7692" i="26"/>
  <c r="R7691" i="26"/>
  <c r="Q7691" i="26"/>
  <c r="O7691" i="26"/>
  <c r="N7691" i="26"/>
  <c r="M7691" i="26"/>
  <c r="R7690" i="26"/>
  <c r="Q7690" i="26"/>
  <c r="O7690" i="26"/>
  <c r="N7690" i="26"/>
  <c r="M7690" i="26"/>
  <c r="R7689" i="26"/>
  <c r="Q7689" i="26"/>
  <c r="O7689" i="26"/>
  <c r="N7689" i="26"/>
  <c r="M7689" i="26"/>
  <c r="R7688" i="26"/>
  <c r="Q7688" i="26"/>
  <c r="O7688" i="26"/>
  <c r="N7688" i="26"/>
  <c r="M7688" i="26"/>
  <c r="R7687" i="26"/>
  <c r="Q7687" i="26"/>
  <c r="O7687" i="26"/>
  <c r="N7687" i="26"/>
  <c r="M7687" i="26"/>
  <c r="R7686" i="26"/>
  <c r="Q7686" i="26"/>
  <c r="O7686" i="26"/>
  <c r="N7686" i="26"/>
  <c r="M7686" i="26"/>
  <c r="R7685" i="26"/>
  <c r="Q7685" i="26"/>
  <c r="O7685" i="26"/>
  <c r="N7685" i="26"/>
  <c r="M7685" i="26"/>
  <c r="R7684" i="26"/>
  <c r="Q7684" i="26"/>
  <c r="O7684" i="26"/>
  <c r="N7684" i="26"/>
  <c r="M7684" i="26"/>
  <c r="R7683" i="26"/>
  <c r="Q7683" i="26"/>
  <c r="O7683" i="26"/>
  <c r="N7683" i="26"/>
  <c r="M7683" i="26"/>
  <c r="R7682" i="26"/>
  <c r="Q7682" i="26"/>
  <c r="O7682" i="26"/>
  <c r="N7682" i="26"/>
  <c r="M7682" i="26"/>
  <c r="R7681" i="26"/>
  <c r="Q7681" i="26"/>
  <c r="O7681" i="26"/>
  <c r="N7681" i="26"/>
  <c r="M7681" i="26"/>
  <c r="R7680" i="26"/>
  <c r="Q7680" i="26"/>
  <c r="O7680" i="26"/>
  <c r="N7680" i="26"/>
  <c r="M7680" i="26"/>
  <c r="R7679" i="26"/>
  <c r="Q7679" i="26"/>
  <c r="O7679" i="26"/>
  <c r="N7679" i="26"/>
  <c r="M7679" i="26"/>
  <c r="R7678" i="26"/>
  <c r="Q7678" i="26"/>
  <c r="O7678" i="26"/>
  <c r="N7678" i="26"/>
  <c r="M7678" i="26"/>
  <c r="R7677" i="26"/>
  <c r="Q7677" i="26"/>
  <c r="O7677" i="26"/>
  <c r="N7677" i="26"/>
  <c r="M7677" i="26"/>
  <c r="R7676" i="26"/>
  <c r="Q7676" i="26"/>
  <c r="O7676" i="26"/>
  <c r="N7676" i="26"/>
  <c r="M7676" i="26"/>
  <c r="R7675" i="26"/>
  <c r="Q7675" i="26"/>
  <c r="O7675" i="26"/>
  <c r="N7675" i="26"/>
  <c r="M7675" i="26"/>
  <c r="R7674" i="26"/>
  <c r="Q7674" i="26"/>
  <c r="O7674" i="26"/>
  <c r="N7674" i="26"/>
  <c r="M7674" i="26"/>
  <c r="R7673" i="26"/>
  <c r="Q7673" i="26"/>
  <c r="O7673" i="26"/>
  <c r="N7673" i="26"/>
  <c r="M7673" i="26"/>
  <c r="R7672" i="26"/>
  <c r="Q7672" i="26"/>
  <c r="O7672" i="26"/>
  <c r="N7672" i="26"/>
  <c r="M7672" i="26"/>
  <c r="R7671" i="26"/>
  <c r="Q7671" i="26"/>
  <c r="O7671" i="26"/>
  <c r="N7671" i="26"/>
  <c r="M7671" i="26"/>
  <c r="R7670" i="26"/>
  <c r="Q7670" i="26"/>
  <c r="O7670" i="26"/>
  <c r="N7670" i="26"/>
  <c r="M7670" i="26"/>
  <c r="R7669" i="26"/>
  <c r="Q7669" i="26"/>
  <c r="O7669" i="26"/>
  <c r="N7669" i="26"/>
  <c r="M7669" i="26"/>
  <c r="R7668" i="26"/>
  <c r="Q7668" i="26"/>
  <c r="O7668" i="26"/>
  <c r="N7668" i="26"/>
  <c r="M7668" i="26"/>
  <c r="R7667" i="26"/>
  <c r="Q7667" i="26"/>
  <c r="O7667" i="26"/>
  <c r="N7667" i="26"/>
  <c r="M7667" i="26"/>
  <c r="R7666" i="26"/>
  <c r="Q7666" i="26"/>
  <c r="O7666" i="26"/>
  <c r="N7666" i="26"/>
  <c r="M7666" i="26"/>
  <c r="R7665" i="26"/>
  <c r="Q7665" i="26"/>
  <c r="O7665" i="26"/>
  <c r="N7665" i="26"/>
  <c r="M7665" i="26"/>
  <c r="R7664" i="26"/>
  <c r="Q7664" i="26"/>
  <c r="O7664" i="26"/>
  <c r="N7664" i="26"/>
  <c r="M7664" i="26"/>
  <c r="R7663" i="26"/>
  <c r="Q7663" i="26"/>
  <c r="O7663" i="26"/>
  <c r="N7663" i="26"/>
  <c r="M7663" i="26"/>
  <c r="R7662" i="26"/>
  <c r="Q7662" i="26"/>
  <c r="O7662" i="26"/>
  <c r="N7662" i="26"/>
  <c r="M7662" i="26"/>
  <c r="R7661" i="26"/>
  <c r="Q7661" i="26"/>
  <c r="O7661" i="26"/>
  <c r="N7661" i="26"/>
  <c r="M7661" i="26"/>
  <c r="R7660" i="26"/>
  <c r="Q7660" i="26"/>
  <c r="O7660" i="26"/>
  <c r="N7660" i="26"/>
  <c r="M7660" i="26"/>
  <c r="R7659" i="26"/>
  <c r="Q7659" i="26"/>
  <c r="O7659" i="26"/>
  <c r="N7659" i="26"/>
  <c r="M7659" i="26"/>
  <c r="R7658" i="26"/>
  <c r="Q7658" i="26"/>
  <c r="O7658" i="26"/>
  <c r="N7658" i="26"/>
  <c r="M7658" i="26"/>
  <c r="R7657" i="26"/>
  <c r="Q7657" i="26"/>
  <c r="O7657" i="26"/>
  <c r="N7657" i="26"/>
  <c r="M7657" i="26"/>
  <c r="R7656" i="26"/>
  <c r="Q7656" i="26"/>
  <c r="O7656" i="26"/>
  <c r="N7656" i="26"/>
  <c r="M7656" i="26"/>
  <c r="R7655" i="26"/>
  <c r="Q7655" i="26"/>
  <c r="O7655" i="26"/>
  <c r="N7655" i="26"/>
  <c r="M7655" i="26"/>
  <c r="R7654" i="26"/>
  <c r="Q7654" i="26"/>
  <c r="O7654" i="26"/>
  <c r="N7654" i="26"/>
  <c r="M7654" i="26"/>
  <c r="R7653" i="26"/>
  <c r="Q7653" i="26"/>
  <c r="O7653" i="26"/>
  <c r="N7653" i="26"/>
  <c r="M7653" i="26"/>
  <c r="R7652" i="26"/>
  <c r="Q7652" i="26"/>
  <c r="O7652" i="26"/>
  <c r="N7652" i="26"/>
  <c r="M7652" i="26"/>
  <c r="R7651" i="26"/>
  <c r="Q7651" i="26"/>
  <c r="O7651" i="26"/>
  <c r="N7651" i="26"/>
  <c r="M7651" i="26"/>
  <c r="R7650" i="26"/>
  <c r="Q7650" i="26"/>
  <c r="O7650" i="26"/>
  <c r="N7650" i="26"/>
  <c r="M7650" i="26"/>
  <c r="R7649" i="26"/>
  <c r="Q7649" i="26"/>
  <c r="O7649" i="26"/>
  <c r="N7649" i="26"/>
  <c r="M7649" i="26"/>
  <c r="R7648" i="26"/>
  <c r="Q7648" i="26"/>
  <c r="O7648" i="26"/>
  <c r="N7648" i="26"/>
  <c r="M7648" i="26"/>
  <c r="R7647" i="26"/>
  <c r="Q7647" i="26"/>
  <c r="O7647" i="26"/>
  <c r="N7647" i="26"/>
  <c r="M7647" i="26"/>
  <c r="R7646" i="26"/>
  <c r="Q7646" i="26"/>
  <c r="O7646" i="26"/>
  <c r="N7646" i="26"/>
  <c r="M7646" i="26"/>
  <c r="R7645" i="26"/>
  <c r="Q7645" i="26"/>
  <c r="O7645" i="26"/>
  <c r="N7645" i="26"/>
  <c r="M7645" i="26"/>
  <c r="R7644" i="26"/>
  <c r="Q7644" i="26"/>
  <c r="O7644" i="26"/>
  <c r="N7644" i="26"/>
  <c r="M7644" i="26"/>
  <c r="R7643" i="26"/>
  <c r="Q7643" i="26"/>
  <c r="O7643" i="26"/>
  <c r="N7643" i="26"/>
  <c r="M7643" i="26"/>
  <c r="R7642" i="26"/>
  <c r="Q7642" i="26"/>
  <c r="O7642" i="26"/>
  <c r="N7642" i="26"/>
  <c r="M7642" i="26"/>
  <c r="R7641" i="26"/>
  <c r="Q7641" i="26"/>
  <c r="O7641" i="26"/>
  <c r="N7641" i="26"/>
  <c r="M7641" i="26"/>
  <c r="R7640" i="26"/>
  <c r="Q7640" i="26"/>
  <c r="O7640" i="26"/>
  <c r="N7640" i="26"/>
  <c r="M7640" i="26"/>
  <c r="R7639" i="26"/>
  <c r="Q7639" i="26"/>
  <c r="O7639" i="26"/>
  <c r="N7639" i="26"/>
  <c r="M7639" i="26"/>
  <c r="R7638" i="26"/>
  <c r="Q7638" i="26"/>
  <c r="O7638" i="26"/>
  <c r="N7638" i="26"/>
  <c r="M7638" i="26"/>
  <c r="R7637" i="26"/>
  <c r="Q7637" i="26"/>
  <c r="O7637" i="26"/>
  <c r="N7637" i="26"/>
  <c r="M7637" i="26"/>
  <c r="R7636" i="26"/>
  <c r="Q7636" i="26"/>
  <c r="O7636" i="26"/>
  <c r="N7636" i="26"/>
  <c r="M7636" i="26"/>
  <c r="R7635" i="26"/>
  <c r="Q7635" i="26"/>
  <c r="O7635" i="26"/>
  <c r="N7635" i="26"/>
  <c r="M7635" i="26"/>
  <c r="R7634" i="26"/>
  <c r="Q7634" i="26"/>
  <c r="O7634" i="26"/>
  <c r="N7634" i="26"/>
  <c r="M7634" i="26"/>
  <c r="R7633" i="26"/>
  <c r="Q7633" i="26"/>
  <c r="O7633" i="26"/>
  <c r="N7633" i="26"/>
  <c r="M7633" i="26"/>
  <c r="R7632" i="26"/>
  <c r="Q7632" i="26"/>
  <c r="O7632" i="26"/>
  <c r="N7632" i="26"/>
  <c r="M7632" i="26"/>
  <c r="R7631" i="26"/>
  <c r="Q7631" i="26"/>
  <c r="O7631" i="26"/>
  <c r="N7631" i="26"/>
  <c r="M7631" i="26"/>
  <c r="R7630" i="26"/>
  <c r="Q7630" i="26"/>
  <c r="O7630" i="26"/>
  <c r="N7630" i="26"/>
  <c r="M7630" i="26"/>
  <c r="R7629" i="26"/>
  <c r="Q7629" i="26"/>
  <c r="O7629" i="26"/>
  <c r="N7629" i="26"/>
  <c r="M7629" i="26"/>
  <c r="R7628" i="26"/>
  <c r="Q7628" i="26"/>
  <c r="O7628" i="26"/>
  <c r="N7628" i="26"/>
  <c r="M7628" i="26"/>
  <c r="R7627" i="26"/>
  <c r="Q7627" i="26"/>
  <c r="O7627" i="26"/>
  <c r="N7627" i="26"/>
  <c r="M7627" i="26"/>
  <c r="R7626" i="26"/>
  <c r="Q7626" i="26"/>
  <c r="O7626" i="26"/>
  <c r="N7626" i="26"/>
  <c r="M7626" i="26"/>
  <c r="R7625" i="26"/>
  <c r="Q7625" i="26"/>
  <c r="O7625" i="26"/>
  <c r="N7625" i="26"/>
  <c r="M7625" i="26"/>
  <c r="R7624" i="26"/>
  <c r="Q7624" i="26"/>
  <c r="O7624" i="26"/>
  <c r="N7624" i="26"/>
  <c r="M7624" i="26"/>
  <c r="R7623" i="26"/>
  <c r="Q7623" i="26"/>
  <c r="O7623" i="26"/>
  <c r="N7623" i="26"/>
  <c r="M7623" i="26"/>
  <c r="R7622" i="26"/>
  <c r="Q7622" i="26"/>
  <c r="O7622" i="26"/>
  <c r="N7622" i="26"/>
  <c r="M7622" i="26"/>
  <c r="R7621" i="26"/>
  <c r="Q7621" i="26"/>
  <c r="O7621" i="26"/>
  <c r="N7621" i="26"/>
  <c r="M7621" i="26"/>
  <c r="R7620" i="26"/>
  <c r="Q7620" i="26"/>
  <c r="O7620" i="26"/>
  <c r="N7620" i="26"/>
  <c r="M7620" i="26"/>
  <c r="R7619" i="26"/>
  <c r="Q7619" i="26"/>
  <c r="O7619" i="26"/>
  <c r="N7619" i="26"/>
  <c r="M7619" i="26"/>
  <c r="R7618" i="26"/>
  <c r="Q7618" i="26"/>
  <c r="O7618" i="26"/>
  <c r="N7618" i="26"/>
  <c r="M7618" i="26"/>
  <c r="R7617" i="26"/>
  <c r="Q7617" i="26"/>
  <c r="O7617" i="26"/>
  <c r="N7617" i="26"/>
  <c r="M7617" i="26"/>
  <c r="R7616" i="26"/>
  <c r="Q7616" i="26"/>
  <c r="O7616" i="26"/>
  <c r="N7616" i="26"/>
  <c r="M7616" i="26"/>
  <c r="R7615" i="26"/>
  <c r="Q7615" i="26"/>
  <c r="O7615" i="26"/>
  <c r="N7615" i="26"/>
  <c r="M7615" i="26"/>
  <c r="R7614" i="26"/>
  <c r="Q7614" i="26"/>
  <c r="O7614" i="26"/>
  <c r="N7614" i="26"/>
  <c r="M7614" i="26"/>
  <c r="R7613" i="26"/>
  <c r="Q7613" i="26"/>
  <c r="O7613" i="26"/>
  <c r="N7613" i="26"/>
  <c r="M7613" i="26"/>
  <c r="R7612" i="26"/>
  <c r="Q7612" i="26"/>
  <c r="O7612" i="26"/>
  <c r="N7612" i="26"/>
  <c r="M7612" i="26"/>
  <c r="R7611" i="26"/>
  <c r="Q7611" i="26"/>
  <c r="O7611" i="26"/>
  <c r="N7611" i="26"/>
  <c r="M7611" i="26"/>
  <c r="R7610" i="26"/>
  <c r="Q7610" i="26"/>
  <c r="O7610" i="26"/>
  <c r="N7610" i="26"/>
  <c r="M7610" i="26"/>
  <c r="R7609" i="26"/>
  <c r="Q7609" i="26"/>
  <c r="O7609" i="26"/>
  <c r="N7609" i="26"/>
  <c r="M7609" i="26"/>
  <c r="R7608" i="26"/>
  <c r="Q7608" i="26"/>
  <c r="O7608" i="26"/>
  <c r="N7608" i="26"/>
  <c r="M7608" i="26"/>
  <c r="R7607" i="26"/>
  <c r="Q7607" i="26"/>
  <c r="O7607" i="26"/>
  <c r="N7607" i="26"/>
  <c r="M7607" i="26"/>
  <c r="R7606" i="26"/>
  <c r="Q7606" i="26"/>
  <c r="O7606" i="26"/>
  <c r="N7606" i="26"/>
  <c r="M7606" i="26"/>
  <c r="R7605" i="26"/>
  <c r="Q7605" i="26"/>
  <c r="O7605" i="26"/>
  <c r="N7605" i="26"/>
  <c r="M7605" i="26"/>
  <c r="R7604" i="26"/>
  <c r="Q7604" i="26"/>
  <c r="O7604" i="26"/>
  <c r="N7604" i="26"/>
  <c r="M7604" i="26"/>
  <c r="R7603" i="26"/>
  <c r="Q7603" i="26"/>
  <c r="O7603" i="26"/>
  <c r="N7603" i="26"/>
  <c r="M7603" i="26"/>
  <c r="R7602" i="26"/>
  <c r="Q7602" i="26"/>
  <c r="O7602" i="26"/>
  <c r="N7602" i="26"/>
  <c r="M7602" i="26"/>
  <c r="R7601" i="26"/>
  <c r="Q7601" i="26"/>
  <c r="O7601" i="26"/>
  <c r="N7601" i="26"/>
  <c r="M7601" i="26"/>
  <c r="R7600" i="26"/>
  <c r="Q7600" i="26"/>
  <c r="O7600" i="26"/>
  <c r="N7600" i="26"/>
  <c r="M7600" i="26"/>
  <c r="R7599" i="26"/>
  <c r="Q7599" i="26"/>
  <c r="O7599" i="26"/>
  <c r="N7599" i="26"/>
  <c r="M7599" i="26"/>
  <c r="R7598" i="26"/>
  <c r="Q7598" i="26"/>
  <c r="O7598" i="26"/>
  <c r="N7598" i="26"/>
  <c r="M7598" i="26"/>
  <c r="R7597" i="26"/>
  <c r="Q7597" i="26"/>
  <c r="O7597" i="26"/>
  <c r="N7597" i="26"/>
  <c r="M7597" i="26"/>
  <c r="R7596" i="26"/>
  <c r="Q7596" i="26"/>
  <c r="O7596" i="26"/>
  <c r="N7596" i="26"/>
  <c r="M7596" i="26"/>
  <c r="R7595" i="26"/>
  <c r="Q7595" i="26"/>
  <c r="O7595" i="26"/>
  <c r="N7595" i="26"/>
  <c r="M7595" i="26"/>
  <c r="R7594" i="26"/>
  <c r="Q7594" i="26"/>
  <c r="O7594" i="26"/>
  <c r="N7594" i="26"/>
  <c r="M7594" i="26"/>
  <c r="R7593" i="26"/>
  <c r="Q7593" i="26"/>
  <c r="O7593" i="26"/>
  <c r="N7593" i="26"/>
  <c r="M7593" i="26"/>
  <c r="R7592" i="26"/>
  <c r="Q7592" i="26"/>
  <c r="O7592" i="26"/>
  <c r="N7592" i="26"/>
  <c r="M7592" i="26"/>
  <c r="R7591" i="26"/>
  <c r="Q7591" i="26"/>
  <c r="O7591" i="26"/>
  <c r="N7591" i="26"/>
  <c r="M7591" i="26"/>
  <c r="R7590" i="26"/>
  <c r="Q7590" i="26"/>
  <c r="O7590" i="26"/>
  <c r="N7590" i="26"/>
  <c r="M7590" i="26"/>
  <c r="R7589" i="26"/>
  <c r="Q7589" i="26"/>
  <c r="O7589" i="26"/>
  <c r="N7589" i="26"/>
  <c r="M7589" i="26"/>
  <c r="R7588" i="26"/>
  <c r="Q7588" i="26"/>
  <c r="O7588" i="26"/>
  <c r="N7588" i="26"/>
  <c r="M7588" i="26"/>
  <c r="R7587" i="26"/>
  <c r="Q7587" i="26"/>
  <c r="O7587" i="26"/>
  <c r="N7587" i="26"/>
  <c r="M7587" i="26"/>
  <c r="R7586" i="26"/>
  <c r="Q7586" i="26"/>
  <c r="O7586" i="26"/>
  <c r="N7586" i="26"/>
  <c r="M7586" i="26"/>
  <c r="R7585" i="26"/>
  <c r="Q7585" i="26"/>
  <c r="O7585" i="26"/>
  <c r="N7585" i="26"/>
  <c r="M7585" i="26"/>
  <c r="R7584" i="26"/>
  <c r="Q7584" i="26"/>
  <c r="O7584" i="26"/>
  <c r="N7584" i="26"/>
  <c r="M7584" i="26"/>
  <c r="R7583" i="26"/>
  <c r="Q7583" i="26"/>
  <c r="O7583" i="26"/>
  <c r="N7583" i="26"/>
  <c r="M7583" i="26"/>
  <c r="R7582" i="26"/>
  <c r="Q7582" i="26"/>
  <c r="O7582" i="26"/>
  <c r="N7582" i="26"/>
  <c r="M7582" i="26"/>
  <c r="R7581" i="26"/>
  <c r="Q7581" i="26"/>
  <c r="O7581" i="26"/>
  <c r="N7581" i="26"/>
  <c r="M7581" i="26"/>
  <c r="R7580" i="26"/>
  <c r="Q7580" i="26"/>
  <c r="O7580" i="26"/>
  <c r="N7580" i="26"/>
  <c r="M7580" i="26"/>
  <c r="R7579" i="26"/>
  <c r="Q7579" i="26"/>
  <c r="O7579" i="26"/>
  <c r="N7579" i="26"/>
  <c r="M7579" i="26"/>
  <c r="R7578" i="26"/>
  <c r="Q7578" i="26"/>
  <c r="O7578" i="26"/>
  <c r="N7578" i="26"/>
  <c r="M7578" i="26"/>
  <c r="R7577" i="26"/>
  <c r="Q7577" i="26"/>
  <c r="O7577" i="26"/>
  <c r="N7577" i="26"/>
  <c r="M7577" i="26"/>
  <c r="R7576" i="26"/>
  <c r="Q7576" i="26"/>
  <c r="O7576" i="26"/>
  <c r="N7576" i="26"/>
  <c r="M7576" i="26"/>
  <c r="R7575" i="26"/>
  <c r="Q7575" i="26"/>
  <c r="O7575" i="26"/>
  <c r="N7575" i="26"/>
  <c r="M7575" i="26"/>
  <c r="R7574" i="26"/>
  <c r="Q7574" i="26"/>
  <c r="O7574" i="26"/>
  <c r="N7574" i="26"/>
  <c r="M7574" i="26"/>
  <c r="R7573" i="26"/>
  <c r="Q7573" i="26"/>
  <c r="O7573" i="26"/>
  <c r="N7573" i="26"/>
  <c r="M7573" i="26"/>
  <c r="R7572" i="26"/>
  <c r="Q7572" i="26"/>
  <c r="O7572" i="26"/>
  <c r="N7572" i="26"/>
  <c r="M7572" i="26"/>
  <c r="R7571" i="26"/>
  <c r="Q7571" i="26"/>
  <c r="O7571" i="26"/>
  <c r="N7571" i="26"/>
  <c r="M7571" i="26"/>
  <c r="R7570" i="26"/>
  <c r="Q7570" i="26"/>
  <c r="O7570" i="26"/>
  <c r="N7570" i="26"/>
  <c r="M7570" i="26"/>
  <c r="R7569" i="26"/>
  <c r="Q7569" i="26"/>
  <c r="O7569" i="26"/>
  <c r="N7569" i="26"/>
  <c r="M7569" i="26"/>
  <c r="R7568" i="26"/>
  <c r="Q7568" i="26"/>
  <c r="O7568" i="26"/>
  <c r="N7568" i="26"/>
  <c r="M7568" i="26"/>
  <c r="R7567" i="26"/>
  <c r="Q7567" i="26"/>
  <c r="O7567" i="26"/>
  <c r="N7567" i="26"/>
  <c r="M7567" i="26"/>
  <c r="R7566" i="26"/>
  <c r="Q7566" i="26"/>
  <c r="O7566" i="26"/>
  <c r="N7566" i="26"/>
  <c r="M7566" i="26"/>
  <c r="R7565" i="26"/>
  <c r="Q7565" i="26"/>
  <c r="O7565" i="26"/>
  <c r="N7565" i="26"/>
  <c r="M7565" i="26"/>
  <c r="R7564" i="26"/>
  <c r="Q7564" i="26"/>
  <c r="O7564" i="26"/>
  <c r="N7564" i="26"/>
  <c r="M7564" i="26"/>
  <c r="R7563" i="26"/>
  <c r="Q7563" i="26"/>
  <c r="O7563" i="26"/>
  <c r="N7563" i="26"/>
  <c r="M7563" i="26"/>
  <c r="R7562" i="26"/>
  <c r="Q7562" i="26"/>
  <c r="O7562" i="26"/>
  <c r="N7562" i="26"/>
  <c r="M7562" i="26"/>
  <c r="R7561" i="26"/>
  <c r="Q7561" i="26"/>
  <c r="O7561" i="26"/>
  <c r="N7561" i="26"/>
  <c r="M7561" i="26"/>
  <c r="R7560" i="26"/>
  <c r="Q7560" i="26"/>
  <c r="O7560" i="26"/>
  <c r="N7560" i="26"/>
  <c r="M7560" i="26"/>
  <c r="R7559" i="26"/>
  <c r="Q7559" i="26"/>
  <c r="O7559" i="26"/>
  <c r="N7559" i="26"/>
  <c r="M7559" i="26"/>
  <c r="R7558" i="26"/>
  <c r="Q7558" i="26"/>
  <c r="O7558" i="26"/>
  <c r="N7558" i="26"/>
  <c r="M7558" i="26"/>
  <c r="R7557" i="26"/>
  <c r="Q7557" i="26"/>
  <c r="O7557" i="26"/>
  <c r="N7557" i="26"/>
  <c r="M7557" i="26"/>
  <c r="R7556" i="26"/>
  <c r="Q7556" i="26"/>
  <c r="O7556" i="26"/>
  <c r="N7556" i="26"/>
  <c r="M7556" i="26"/>
  <c r="R7555" i="26"/>
  <c r="Q7555" i="26"/>
  <c r="O7555" i="26"/>
  <c r="N7555" i="26"/>
  <c r="M7555" i="26"/>
  <c r="R7554" i="26"/>
  <c r="Q7554" i="26"/>
  <c r="O7554" i="26"/>
  <c r="N7554" i="26"/>
  <c r="M7554" i="26"/>
  <c r="R7553" i="26"/>
  <c r="Q7553" i="26"/>
  <c r="O7553" i="26"/>
  <c r="N7553" i="26"/>
  <c r="M7553" i="26"/>
  <c r="R7552" i="26"/>
  <c r="Q7552" i="26"/>
  <c r="O7552" i="26"/>
  <c r="N7552" i="26"/>
  <c r="M7552" i="26"/>
  <c r="R7551" i="26"/>
  <c r="Q7551" i="26"/>
  <c r="O7551" i="26"/>
  <c r="N7551" i="26"/>
  <c r="M7551" i="26"/>
  <c r="R7550" i="26"/>
  <c r="Q7550" i="26"/>
  <c r="O7550" i="26"/>
  <c r="N7550" i="26"/>
  <c r="M7550" i="26"/>
  <c r="R7549" i="26"/>
  <c r="Q7549" i="26"/>
  <c r="O7549" i="26"/>
  <c r="N7549" i="26"/>
  <c r="M7549" i="26"/>
  <c r="R7548" i="26"/>
  <c r="Q7548" i="26"/>
  <c r="O7548" i="26"/>
  <c r="N7548" i="26"/>
  <c r="M7548" i="26"/>
  <c r="R7547" i="26"/>
  <c r="Q7547" i="26"/>
  <c r="O7547" i="26"/>
  <c r="N7547" i="26"/>
  <c r="M7547" i="26"/>
  <c r="R7546" i="26"/>
  <c r="Q7546" i="26"/>
  <c r="O7546" i="26"/>
  <c r="N7546" i="26"/>
  <c r="M7546" i="26"/>
  <c r="R7545" i="26"/>
  <c r="Q7545" i="26"/>
  <c r="O7545" i="26"/>
  <c r="N7545" i="26"/>
  <c r="M7545" i="26"/>
  <c r="R7544" i="26"/>
  <c r="Q7544" i="26"/>
  <c r="O7544" i="26"/>
  <c r="N7544" i="26"/>
  <c r="M7544" i="26"/>
  <c r="R7543" i="26"/>
  <c r="Q7543" i="26"/>
  <c r="O7543" i="26"/>
  <c r="N7543" i="26"/>
  <c r="M7543" i="26"/>
  <c r="R7542" i="26"/>
  <c r="Q7542" i="26"/>
  <c r="O7542" i="26"/>
  <c r="N7542" i="26"/>
  <c r="M7542" i="26"/>
  <c r="R7541" i="26"/>
  <c r="Q7541" i="26"/>
  <c r="O7541" i="26"/>
  <c r="N7541" i="26"/>
  <c r="M7541" i="26"/>
  <c r="R7540" i="26"/>
  <c r="Q7540" i="26"/>
  <c r="O7540" i="26"/>
  <c r="N7540" i="26"/>
  <c r="M7540" i="26"/>
  <c r="R7539" i="26"/>
  <c r="Q7539" i="26"/>
  <c r="O7539" i="26"/>
  <c r="N7539" i="26"/>
  <c r="M7539" i="26"/>
  <c r="R7538" i="26"/>
  <c r="Q7538" i="26"/>
  <c r="O7538" i="26"/>
  <c r="N7538" i="26"/>
  <c r="M7538" i="26"/>
  <c r="R7537" i="26"/>
  <c r="Q7537" i="26"/>
  <c r="O7537" i="26"/>
  <c r="N7537" i="26"/>
  <c r="M7537" i="26"/>
  <c r="R7536" i="26"/>
  <c r="Q7536" i="26"/>
  <c r="O7536" i="26"/>
  <c r="N7536" i="26"/>
  <c r="M7536" i="26"/>
  <c r="R7535" i="26"/>
  <c r="Q7535" i="26"/>
  <c r="O7535" i="26"/>
  <c r="N7535" i="26"/>
  <c r="M7535" i="26"/>
  <c r="R7534" i="26"/>
  <c r="Q7534" i="26"/>
  <c r="O7534" i="26"/>
  <c r="N7534" i="26"/>
  <c r="M7534" i="26"/>
  <c r="R7533" i="26"/>
  <c r="Q7533" i="26"/>
  <c r="O7533" i="26"/>
  <c r="N7533" i="26"/>
  <c r="M7533" i="26"/>
  <c r="R7532" i="26"/>
  <c r="Q7532" i="26"/>
  <c r="O7532" i="26"/>
  <c r="N7532" i="26"/>
  <c r="M7532" i="26"/>
  <c r="R7531" i="26"/>
  <c r="Q7531" i="26"/>
  <c r="O7531" i="26"/>
  <c r="N7531" i="26"/>
  <c r="M7531" i="26"/>
  <c r="R7530" i="26"/>
  <c r="Q7530" i="26"/>
  <c r="O7530" i="26"/>
  <c r="N7530" i="26"/>
  <c r="M7530" i="26"/>
  <c r="R7529" i="26"/>
  <c r="Q7529" i="26"/>
  <c r="O7529" i="26"/>
  <c r="N7529" i="26"/>
  <c r="M7529" i="26"/>
  <c r="R7528" i="26"/>
  <c r="Q7528" i="26"/>
  <c r="O7528" i="26"/>
  <c r="N7528" i="26"/>
  <c r="M7528" i="26"/>
  <c r="R7527" i="26"/>
  <c r="Q7527" i="26"/>
  <c r="O7527" i="26"/>
  <c r="N7527" i="26"/>
  <c r="M7527" i="26"/>
  <c r="R7526" i="26"/>
  <c r="Q7526" i="26"/>
  <c r="O7526" i="26"/>
  <c r="N7526" i="26"/>
  <c r="M7526" i="26"/>
  <c r="R7525" i="26"/>
  <c r="Q7525" i="26"/>
  <c r="O7525" i="26"/>
  <c r="N7525" i="26"/>
  <c r="M7525" i="26"/>
  <c r="R7524" i="26"/>
  <c r="Q7524" i="26"/>
  <c r="O7524" i="26"/>
  <c r="N7524" i="26"/>
  <c r="M7524" i="26"/>
  <c r="R7523" i="26"/>
  <c r="Q7523" i="26"/>
  <c r="O7523" i="26"/>
  <c r="N7523" i="26"/>
  <c r="M7523" i="26"/>
  <c r="R7522" i="26"/>
  <c r="Q7522" i="26"/>
  <c r="O7522" i="26"/>
  <c r="N7522" i="26"/>
  <c r="M7522" i="26"/>
  <c r="R7521" i="26"/>
  <c r="Q7521" i="26"/>
  <c r="O7521" i="26"/>
  <c r="N7521" i="26"/>
  <c r="M7521" i="26"/>
  <c r="R7520" i="26"/>
  <c r="Q7520" i="26"/>
  <c r="O7520" i="26"/>
  <c r="N7520" i="26"/>
  <c r="M7520" i="26"/>
  <c r="R7519" i="26"/>
  <c r="Q7519" i="26"/>
  <c r="O7519" i="26"/>
  <c r="N7519" i="26"/>
  <c r="M7519" i="26"/>
  <c r="R7518" i="26"/>
  <c r="Q7518" i="26"/>
  <c r="O7518" i="26"/>
  <c r="N7518" i="26"/>
  <c r="M7518" i="26"/>
  <c r="R7517" i="26"/>
  <c r="Q7517" i="26"/>
  <c r="O7517" i="26"/>
  <c r="N7517" i="26"/>
  <c r="M7517" i="26"/>
  <c r="R7516" i="26"/>
  <c r="Q7516" i="26"/>
  <c r="O7516" i="26"/>
  <c r="N7516" i="26"/>
  <c r="M7516" i="26"/>
  <c r="R7515" i="26"/>
  <c r="Q7515" i="26"/>
  <c r="O7515" i="26"/>
  <c r="N7515" i="26"/>
  <c r="M7515" i="26"/>
  <c r="R7514" i="26"/>
  <c r="Q7514" i="26"/>
  <c r="O7514" i="26"/>
  <c r="N7514" i="26"/>
  <c r="M7514" i="26"/>
  <c r="R7513" i="26"/>
  <c r="Q7513" i="26"/>
  <c r="O7513" i="26"/>
  <c r="N7513" i="26"/>
  <c r="M7513" i="26"/>
  <c r="R7512" i="26"/>
  <c r="Q7512" i="26"/>
  <c r="O7512" i="26"/>
  <c r="N7512" i="26"/>
  <c r="M7512" i="26"/>
  <c r="R7511" i="26"/>
  <c r="Q7511" i="26"/>
  <c r="O7511" i="26"/>
  <c r="N7511" i="26"/>
  <c r="M7511" i="26"/>
  <c r="R7510" i="26"/>
  <c r="Q7510" i="26"/>
  <c r="O7510" i="26"/>
  <c r="N7510" i="26"/>
  <c r="M7510" i="26"/>
  <c r="R7509" i="26"/>
  <c r="Q7509" i="26"/>
  <c r="O7509" i="26"/>
  <c r="N7509" i="26"/>
  <c r="M7509" i="26"/>
  <c r="R7508" i="26"/>
  <c r="Q7508" i="26"/>
  <c r="O7508" i="26"/>
  <c r="N7508" i="26"/>
  <c r="M7508" i="26"/>
  <c r="R7507" i="26"/>
  <c r="Q7507" i="26"/>
  <c r="O7507" i="26"/>
  <c r="N7507" i="26"/>
  <c r="M7507" i="26"/>
  <c r="R7506" i="26"/>
  <c r="Q7506" i="26"/>
  <c r="O7506" i="26"/>
  <c r="N7506" i="26"/>
  <c r="M7506" i="26"/>
  <c r="R7505" i="26"/>
  <c r="Q7505" i="26"/>
  <c r="O7505" i="26"/>
  <c r="N7505" i="26"/>
  <c r="M7505" i="26"/>
  <c r="R7504" i="26"/>
  <c r="Q7504" i="26"/>
  <c r="O7504" i="26"/>
  <c r="N7504" i="26"/>
  <c r="M7504" i="26"/>
  <c r="R7503" i="26"/>
  <c r="Q7503" i="26"/>
  <c r="O7503" i="26"/>
  <c r="N7503" i="26"/>
  <c r="M7503" i="26"/>
  <c r="R7502" i="26"/>
  <c r="Q7502" i="26"/>
  <c r="O7502" i="26"/>
  <c r="N7502" i="26"/>
  <c r="M7502" i="26"/>
  <c r="R7501" i="26"/>
  <c r="Q7501" i="26"/>
  <c r="O7501" i="26"/>
  <c r="N7501" i="26"/>
  <c r="M7501" i="26"/>
  <c r="R7500" i="26"/>
  <c r="Q7500" i="26"/>
  <c r="O7500" i="26"/>
  <c r="N7500" i="26"/>
  <c r="M7500" i="26"/>
  <c r="R7499" i="26"/>
  <c r="Q7499" i="26"/>
  <c r="O7499" i="26"/>
  <c r="N7499" i="26"/>
  <c r="M7499" i="26"/>
  <c r="R7498" i="26"/>
  <c r="Q7498" i="26"/>
  <c r="O7498" i="26"/>
  <c r="N7498" i="26"/>
  <c r="M7498" i="26"/>
  <c r="R7497" i="26"/>
  <c r="Q7497" i="26"/>
  <c r="O7497" i="26"/>
  <c r="N7497" i="26"/>
  <c r="M7497" i="26"/>
  <c r="R7496" i="26"/>
  <c r="Q7496" i="26"/>
  <c r="O7496" i="26"/>
  <c r="N7496" i="26"/>
  <c r="M7496" i="26"/>
  <c r="R7495" i="26"/>
  <c r="Q7495" i="26"/>
  <c r="O7495" i="26"/>
  <c r="N7495" i="26"/>
  <c r="M7495" i="26"/>
  <c r="R7494" i="26"/>
  <c r="Q7494" i="26"/>
  <c r="O7494" i="26"/>
  <c r="N7494" i="26"/>
  <c r="M7494" i="26"/>
  <c r="R7493" i="26"/>
  <c r="Q7493" i="26"/>
  <c r="O7493" i="26"/>
  <c r="N7493" i="26"/>
  <c r="M7493" i="26"/>
  <c r="R7492" i="26"/>
  <c r="Q7492" i="26"/>
  <c r="O7492" i="26"/>
  <c r="N7492" i="26"/>
  <c r="M7492" i="26"/>
  <c r="R7491" i="26"/>
  <c r="Q7491" i="26"/>
  <c r="O7491" i="26"/>
  <c r="N7491" i="26"/>
  <c r="M7491" i="26"/>
  <c r="R7490" i="26"/>
  <c r="Q7490" i="26"/>
  <c r="O7490" i="26"/>
  <c r="N7490" i="26"/>
  <c r="M7490" i="26"/>
  <c r="R7489" i="26"/>
  <c r="Q7489" i="26"/>
  <c r="O7489" i="26"/>
  <c r="N7489" i="26"/>
  <c r="M7489" i="26"/>
  <c r="R7488" i="26"/>
  <c r="Q7488" i="26"/>
  <c r="O7488" i="26"/>
  <c r="N7488" i="26"/>
  <c r="M7488" i="26"/>
  <c r="R7487" i="26"/>
  <c r="Q7487" i="26"/>
  <c r="O7487" i="26"/>
  <c r="N7487" i="26"/>
  <c r="M7487" i="26"/>
  <c r="R7486" i="26"/>
  <c r="Q7486" i="26"/>
  <c r="O7486" i="26"/>
  <c r="N7486" i="26"/>
  <c r="M7486" i="26"/>
  <c r="R7485" i="26"/>
  <c r="Q7485" i="26"/>
  <c r="O7485" i="26"/>
  <c r="N7485" i="26"/>
  <c r="M7485" i="26"/>
  <c r="R7484" i="26"/>
  <c r="Q7484" i="26"/>
  <c r="O7484" i="26"/>
  <c r="N7484" i="26"/>
  <c r="M7484" i="26"/>
  <c r="R7483" i="26"/>
  <c r="Q7483" i="26"/>
  <c r="O7483" i="26"/>
  <c r="N7483" i="26"/>
  <c r="M7483" i="26"/>
  <c r="R7482" i="26"/>
  <c r="Q7482" i="26"/>
  <c r="O7482" i="26"/>
  <c r="N7482" i="26"/>
  <c r="M7482" i="26"/>
  <c r="R7481" i="26"/>
  <c r="Q7481" i="26"/>
  <c r="O7481" i="26"/>
  <c r="N7481" i="26"/>
  <c r="M7481" i="26"/>
  <c r="R7480" i="26"/>
  <c r="Q7480" i="26"/>
  <c r="O7480" i="26"/>
  <c r="N7480" i="26"/>
  <c r="M7480" i="26"/>
  <c r="R7479" i="26"/>
  <c r="Q7479" i="26"/>
  <c r="O7479" i="26"/>
  <c r="N7479" i="26"/>
  <c r="M7479" i="26"/>
  <c r="R7478" i="26"/>
  <c r="Q7478" i="26"/>
  <c r="O7478" i="26"/>
  <c r="N7478" i="26"/>
  <c r="M7478" i="26"/>
  <c r="R7477" i="26"/>
  <c r="Q7477" i="26"/>
  <c r="O7477" i="26"/>
  <c r="N7477" i="26"/>
  <c r="M7477" i="26"/>
  <c r="R7476" i="26"/>
  <c r="Q7476" i="26"/>
  <c r="O7476" i="26"/>
  <c r="N7476" i="26"/>
  <c r="M7476" i="26"/>
  <c r="R7475" i="26"/>
  <c r="Q7475" i="26"/>
  <c r="O7475" i="26"/>
  <c r="N7475" i="26"/>
  <c r="M7475" i="26"/>
  <c r="R7474" i="26"/>
  <c r="Q7474" i="26"/>
  <c r="O7474" i="26"/>
  <c r="N7474" i="26"/>
  <c r="M7474" i="26"/>
  <c r="R7473" i="26"/>
  <c r="Q7473" i="26"/>
  <c r="O7473" i="26"/>
  <c r="N7473" i="26"/>
  <c r="M7473" i="26"/>
  <c r="R7472" i="26"/>
  <c r="Q7472" i="26"/>
  <c r="O7472" i="26"/>
  <c r="N7472" i="26"/>
  <c r="M7472" i="26"/>
  <c r="R7471" i="26"/>
  <c r="Q7471" i="26"/>
  <c r="O7471" i="26"/>
  <c r="N7471" i="26"/>
  <c r="M7471" i="26"/>
  <c r="R7470" i="26"/>
  <c r="Q7470" i="26"/>
  <c r="O7470" i="26"/>
  <c r="N7470" i="26"/>
  <c r="M7470" i="26"/>
  <c r="R7469" i="26"/>
  <c r="Q7469" i="26"/>
  <c r="O7469" i="26"/>
  <c r="N7469" i="26"/>
  <c r="M7469" i="26"/>
  <c r="R7468" i="26"/>
  <c r="Q7468" i="26"/>
  <c r="O7468" i="26"/>
  <c r="N7468" i="26"/>
  <c r="M7468" i="26"/>
  <c r="R7467" i="26"/>
  <c r="Q7467" i="26"/>
  <c r="O7467" i="26"/>
  <c r="N7467" i="26"/>
  <c r="M7467" i="26"/>
  <c r="R7466" i="26"/>
  <c r="Q7466" i="26"/>
  <c r="O7466" i="26"/>
  <c r="N7466" i="26"/>
  <c r="M7466" i="26"/>
  <c r="R7465" i="26"/>
  <c r="Q7465" i="26"/>
  <c r="O7465" i="26"/>
  <c r="N7465" i="26"/>
  <c r="M7465" i="26"/>
  <c r="R7464" i="26"/>
  <c r="Q7464" i="26"/>
  <c r="O7464" i="26"/>
  <c r="N7464" i="26"/>
  <c r="M7464" i="26"/>
  <c r="R7463" i="26"/>
  <c r="Q7463" i="26"/>
  <c r="O7463" i="26"/>
  <c r="N7463" i="26"/>
  <c r="M7463" i="26"/>
  <c r="R7462" i="26"/>
  <c r="Q7462" i="26"/>
  <c r="O7462" i="26"/>
  <c r="N7462" i="26"/>
  <c r="M7462" i="26"/>
  <c r="R7461" i="26"/>
  <c r="Q7461" i="26"/>
  <c r="O7461" i="26"/>
  <c r="N7461" i="26"/>
  <c r="M7461" i="26"/>
  <c r="R7460" i="26"/>
  <c r="Q7460" i="26"/>
  <c r="O7460" i="26"/>
  <c r="N7460" i="26"/>
  <c r="M7460" i="26"/>
  <c r="R7459" i="26"/>
  <c r="Q7459" i="26"/>
  <c r="O7459" i="26"/>
  <c r="N7459" i="26"/>
  <c r="M7459" i="26"/>
  <c r="R7458" i="26"/>
  <c r="Q7458" i="26"/>
  <c r="O7458" i="26"/>
  <c r="N7458" i="26"/>
  <c r="M7458" i="26"/>
  <c r="R7457" i="26"/>
  <c r="Q7457" i="26"/>
  <c r="O7457" i="26"/>
  <c r="N7457" i="26"/>
  <c r="M7457" i="26"/>
  <c r="R7456" i="26"/>
  <c r="Q7456" i="26"/>
  <c r="O7456" i="26"/>
  <c r="N7456" i="26"/>
  <c r="M7456" i="26"/>
  <c r="R7455" i="26"/>
  <c r="Q7455" i="26"/>
  <c r="O7455" i="26"/>
  <c r="N7455" i="26"/>
  <c r="M7455" i="26"/>
  <c r="R7454" i="26"/>
  <c r="Q7454" i="26"/>
  <c r="O7454" i="26"/>
  <c r="N7454" i="26"/>
  <c r="M7454" i="26"/>
  <c r="R7453" i="26"/>
  <c r="Q7453" i="26"/>
  <c r="O7453" i="26"/>
  <c r="N7453" i="26"/>
  <c r="M7453" i="26"/>
  <c r="R7452" i="26"/>
  <c r="Q7452" i="26"/>
  <c r="O7452" i="26"/>
  <c r="N7452" i="26"/>
  <c r="M7452" i="26"/>
  <c r="R7451" i="26"/>
  <c r="Q7451" i="26"/>
  <c r="O7451" i="26"/>
  <c r="N7451" i="26"/>
  <c r="M7451" i="26"/>
  <c r="R7450" i="26"/>
  <c r="Q7450" i="26"/>
  <c r="O7450" i="26"/>
  <c r="N7450" i="26"/>
  <c r="M7450" i="26"/>
  <c r="R7449" i="26"/>
  <c r="Q7449" i="26"/>
  <c r="O7449" i="26"/>
  <c r="N7449" i="26"/>
  <c r="M7449" i="26"/>
  <c r="R7448" i="26"/>
  <c r="Q7448" i="26"/>
  <c r="O7448" i="26"/>
  <c r="N7448" i="26"/>
  <c r="M7448" i="26"/>
  <c r="R7447" i="26"/>
  <c r="Q7447" i="26"/>
  <c r="O7447" i="26"/>
  <c r="N7447" i="26"/>
  <c r="M7447" i="26"/>
  <c r="R7446" i="26"/>
  <c r="Q7446" i="26"/>
  <c r="O7446" i="26"/>
  <c r="N7446" i="26"/>
  <c r="M7446" i="26"/>
  <c r="R7445" i="26"/>
  <c r="Q7445" i="26"/>
  <c r="O7445" i="26"/>
  <c r="N7445" i="26"/>
  <c r="M7445" i="26"/>
  <c r="R7444" i="26"/>
  <c r="Q7444" i="26"/>
  <c r="O7444" i="26"/>
  <c r="N7444" i="26"/>
  <c r="M7444" i="26"/>
  <c r="R7443" i="26"/>
  <c r="Q7443" i="26"/>
  <c r="O7443" i="26"/>
  <c r="N7443" i="26"/>
  <c r="M7443" i="26"/>
  <c r="R7442" i="26"/>
  <c r="Q7442" i="26"/>
  <c r="O7442" i="26"/>
  <c r="N7442" i="26"/>
  <c r="M7442" i="26"/>
  <c r="R7441" i="26"/>
  <c r="Q7441" i="26"/>
  <c r="O7441" i="26"/>
  <c r="N7441" i="26"/>
  <c r="M7441" i="26"/>
  <c r="R7440" i="26"/>
  <c r="Q7440" i="26"/>
  <c r="O7440" i="26"/>
  <c r="N7440" i="26"/>
  <c r="M7440" i="26"/>
  <c r="R7439" i="26"/>
  <c r="Q7439" i="26"/>
  <c r="O7439" i="26"/>
  <c r="N7439" i="26"/>
  <c r="M7439" i="26"/>
  <c r="R7438" i="26"/>
  <c r="Q7438" i="26"/>
  <c r="O7438" i="26"/>
  <c r="N7438" i="26"/>
  <c r="M7438" i="26"/>
  <c r="R7437" i="26"/>
  <c r="Q7437" i="26"/>
  <c r="O7437" i="26"/>
  <c r="N7437" i="26"/>
  <c r="M7437" i="26"/>
  <c r="R7436" i="26"/>
  <c r="Q7436" i="26"/>
  <c r="O7436" i="26"/>
  <c r="N7436" i="26"/>
  <c r="M7436" i="26"/>
  <c r="R7435" i="26"/>
  <c r="Q7435" i="26"/>
  <c r="O7435" i="26"/>
  <c r="N7435" i="26"/>
  <c r="M7435" i="26"/>
  <c r="R7434" i="26"/>
  <c r="Q7434" i="26"/>
  <c r="O7434" i="26"/>
  <c r="N7434" i="26"/>
  <c r="M7434" i="26"/>
  <c r="R7433" i="26"/>
  <c r="Q7433" i="26"/>
  <c r="O7433" i="26"/>
  <c r="N7433" i="26"/>
  <c r="M7433" i="26"/>
  <c r="R7432" i="26"/>
  <c r="Q7432" i="26"/>
  <c r="O7432" i="26"/>
  <c r="N7432" i="26"/>
  <c r="M7432" i="26"/>
  <c r="R7431" i="26"/>
  <c r="Q7431" i="26"/>
  <c r="O7431" i="26"/>
  <c r="N7431" i="26"/>
  <c r="M7431" i="26"/>
  <c r="R7430" i="26"/>
  <c r="Q7430" i="26"/>
  <c r="O7430" i="26"/>
  <c r="N7430" i="26"/>
  <c r="M7430" i="26"/>
  <c r="R7429" i="26"/>
  <c r="Q7429" i="26"/>
  <c r="O7429" i="26"/>
  <c r="N7429" i="26"/>
  <c r="M7429" i="26"/>
  <c r="R7428" i="26"/>
  <c r="Q7428" i="26"/>
  <c r="O7428" i="26"/>
  <c r="N7428" i="26"/>
  <c r="M7428" i="26"/>
  <c r="R7427" i="26"/>
  <c r="Q7427" i="26"/>
  <c r="O7427" i="26"/>
  <c r="N7427" i="26"/>
  <c r="M7427" i="26"/>
  <c r="R7426" i="26"/>
  <c r="Q7426" i="26"/>
  <c r="O7426" i="26"/>
  <c r="N7426" i="26"/>
  <c r="M7426" i="26"/>
  <c r="R7425" i="26"/>
  <c r="Q7425" i="26"/>
  <c r="O7425" i="26"/>
  <c r="N7425" i="26"/>
  <c r="M7425" i="26"/>
  <c r="R7424" i="26"/>
  <c r="Q7424" i="26"/>
  <c r="O7424" i="26"/>
  <c r="N7424" i="26"/>
  <c r="M7424" i="26"/>
  <c r="R7423" i="26"/>
  <c r="Q7423" i="26"/>
  <c r="O7423" i="26"/>
  <c r="N7423" i="26"/>
  <c r="M7423" i="26"/>
  <c r="R7422" i="26"/>
  <c r="Q7422" i="26"/>
  <c r="O7422" i="26"/>
  <c r="N7422" i="26"/>
  <c r="M7422" i="26"/>
  <c r="R7421" i="26"/>
  <c r="Q7421" i="26"/>
  <c r="O7421" i="26"/>
  <c r="N7421" i="26"/>
  <c r="M7421" i="26"/>
  <c r="R7420" i="26"/>
  <c r="Q7420" i="26"/>
  <c r="O7420" i="26"/>
  <c r="N7420" i="26"/>
  <c r="M7420" i="26"/>
  <c r="R7419" i="26"/>
  <c r="Q7419" i="26"/>
  <c r="O7419" i="26"/>
  <c r="N7419" i="26"/>
  <c r="M7419" i="26"/>
  <c r="R7418" i="26"/>
  <c r="Q7418" i="26"/>
  <c r="O7418" i="26"/>
  <c r="N7418" i="26"/>
  <c r="M7418" i="26"/>
  <c r="R7417" i="26"/>
  <c r="Q7417" i="26"/>
  <c r="O7417" i="26"/>
  <c r="N7417" i="26"/>
  <c r="M7417" i="26"/>
  <c r="R7416" i="26"/>
  <c r="Q7416" i="26"/>
  <c r="O7416" i="26"/>
  <c r="N7416" i="26"/>
  <c r="M7416" i="26"/>
  <c r="R7415" i="26"/>
  <c r="Q7415" i="26"/>
  <c r="O7415" i="26"/>
  <c r="N7415" i="26"/>
  <c r="M7415" i="26"/>
  <c r="R7414" i="26"/>
  <c r="Q7414" i="26"/>
  <c r="O7414" i="26"/>
  <c r="N7414" i="26"/>
  <c r="M7414" i="26"/>
  <c r="R7413" i="26"/>
  <c r="Q7413" i="26"/>
  <c r="O7413" i="26"/>
  <c r="N7413" i="26"/>
  <c r="M7413" i="26"/>
  <c r="R7412" i="26"/>
  <c r="Q7412" i="26"/>
  <c r="O7412" i="26"/>
  <c r="N7412" i="26"/>
  <c r="M7412" i="26"/>
  <c r="R7411" i="26"/>
  <c r="Q7411" i="26"/>
  <c r="O7411" i="26"/>
  <c r="N7411" i="26"/>
  <c r="M7411" i="26"/>
  <c r="R7410" i="26"/>
  <c r="Q7410" i="26"/>
  <c r="O7410" i="26"/>
  <c r="N7410" i="26"/>
  <c r="M7410" i="26"/>
  <c r="R7409" i="26"/>
  <c r="Q7409" i="26"/>
  <c r="O7409" i="26"/>
  <c r="N7409" i="26"/>
  <c r="M7409" i="26"/>
  <c r="R7408" i="26"/>
  <c r="Q7408" i="26"/>
  <c r="O7408" i="26"/>
  <c r="N7408" i="26"/>
  <c r="M7408" i="26"/>
  <c r="R7407" i="26"/>
  <c r="Q7407" i="26"/>
  <c r="O7407" i="26"/>
  <c r="N7407" i="26"/>
  <c r="M7407" i="26"/>
  <c r="R7406" i="26"/>
  <c r="Q7406" i="26"/>
  <c r="O7406" i="26"/>
  <c r="N7406" i="26"/>
  <c r="M7406" i="26"/>
  <c r="R7405" i="26"/>
  <c r="Q7405" i="26"/>
  <c r="O7405" i="26"/>
  <c r="N7405" i="26"/>
  <c r="M7405" i="26"/>
  <c r="R7404" i="26"/>
  <c r="Q7404" i="26"/>
  <c r="O7404" i="26"/>
  <c r="N7404" i="26"/>
  <c r="M7404" i="26"/>
  <c r="R7403" i="26"/>
  <c r="Q7403" i="26"/>
  <c r="O7403" i="26"/>
  <c r="N7403" i="26"/>
  <c r="M7403" i="26"/>
  <c r="R7402" i="26"/>
  <c r="Q7402" i="26"/>
  <c r="O7402" i="26"/>
  <c r="N7402" i="26"/>
  <c r="M7402" i="26"/>
  <c r="R7401" i="26"/>
  <c r="Q7401" i="26"/>
  <c r="O7401" i="26"/>
  <c r="N7401" i="26"/>
  <c r="M7401" i="26"/>
  <c r="R7400" i="26"/>
  <c r="Q7400" i="26"/>
  <c r="O7400" i="26"/>
  <c r="N7400" i="26"/>
  <c r="M7400" i="26"/>
  <c r="R7399" i="26"/>
  <c r="Q7399" i="26"/>
  <c r="O7399" i="26"/>
  <c r="N7399" i="26"/>
  <c r="M7399" i="26"/>
  <c r="R7398" i="26"/>
  <c r="Q7398" i="26"/>
  <c r="O7398" i="26"/>
  <c r="N7398" i="26"/>
  <c r="M7398" i="26"/>
  <c r="R7397" i="26"/>
  <c r="Q7397" i="26"/>
  <c r="O7397" i="26"/>
  <c r="N7397" i="26"/>
  <c r="M7397" i="26"/>
  <c r="R7396" i="26"/>
  <c r="Q7396" i="26"/>
  <c r="O7396" i="26"/>
  <c r="N7396" i="26"/>
  <c r="M7396" i="26"/>
  <c r="R7395" i="26"/>
  <c r="Q7395" i="26"/>
  <c r="O7395" i="26"/>
  <c r="N7395" i="26"/>
  <c r="M7395" i="26"/>
  <c r="R7394" i="26"/>
  <c r="Q7394" i="26"/>
  <c r="O7394" i="26"/>
  <c r="N7394" i="26"/>
  <c r="M7394" i="26"/>
  <c r="R7393" i="26"/>
  <c r="Q7393" i="26"/>
  <c r="O7393" i="26"/>
  <c r="N7393" i="26"/>
  <c r="M7393" i="26"/>
  <c r="R7392" i="26"/>
  <c r="Q7392" i="26"/>
  <c r="O7392" i="26"/>
  <c r="N7392" i="26"/>
  <c r="M7392" i="26"/>
  <c r="R7391" i="26"/>
  <c r="Q7391" i="26"/>
  <c r="O7391" i="26"/>
  <c r="N7391" i="26"/>
  <c r="M7391" i="26"/>
  <c r="R7390" i="26"/>
  <c r="Q7390" i="26"/>
  <c r="O7390" i="26"/>
  <c r="N7390" i="26"/>
  <c r="M7390" i="26"/>
  <c r="R7389" i="26"/>
  <c r="Q7389" i="26"/>
  <c r="O7389" i="26"/>
  <c r="N7389" i="26"/>
  <c r="M7389" i="26"/>
  <c r="R7388" i="26"/>
  <c r="Q7388" i="26"/>
  <c r="O7388" i="26"/>
  <c r="N7388" i="26"/>
  <c r="M7388" i="26"/>
  <c r="R7387" i="26"/>
  <c r="Q7387" i="26"/>
  <c r="O7387" i="26"/>
  <c r="N7387" i="26"/>
  <c r="M7387" i="26"/>
  <c r="R7386" i="26"/>
  <c r="Q7386" i="26"/>
  <c r="O7386" i="26"/>
  <c r="N7386" i="26"/>
  <c r="M7386" i="26"/>
  <c r="R7385" i="26"/>
  <c r="Q7385" i="26"/>
  <c r="O7385" i="26"/>
  <c r="N7385" i="26"/>
  <c r="M7385" i="26"/>
  <c r="R7384" i="26"/>
  <c r="Q7384" i="26"/>
  <c r="O7384" i="26"/>
  <c r="N7384" i="26"/>
  <c r="M7384" i="26"/>
  <c r="R7383" i="26"/>
  <c r="Q7383" i="26"/>
  <c r="O7383" i="26"/>
  <c r="N7383" i="26"/>
  <c r="M7383" i="26"/>
  <c r="R7382" i="26"/>
  <c r="Q7382" i="26"/>
  <c r="O7382" i="26"/>
  <c r="N7382" i="26"/>
  <c r="M7382" i="26"/>
  <c r="R7381" i="26"/>
  <c r="Q7381" i="26"/>
  <c r="O7381" i="26"/>
  <c r="N7381" i="26"/>
  <c r="M7381" i="26"/>
  <c r="R7380" i="26"/>
  <c r="Q7380" i="26"/>
  <c r="O7380" i="26"/>
  <c r="N7380" i="26"/>
  <c r="M7380" i="26"/>
  <c r="R7379" i="26"/>
  <c r="Q7379" i="26"/>
  <c r="O7379" i="26"/>
  <c r="N7379" i="26"/>
  <c r="M7379" i="26"/>
  <c r="R7378" i="26"/>
  <c r="Q7378" i="26"/>
  <c r="O7378" i="26"/>
  <c r="N7378" i="26"/>
  <c r="M7378" i="26"/>
  <c r="R7377" i="26"/>
  <c r="Q7377" i="26"/>
  <c r="O7377" i="26"/>
  <c r="N7377" i="26"/>
  <c r="M7377" i="26"/>
  <c r="R7376" i="26"/>
  <c r="Q7376" i="26"/>
  <c r="O7376" i="26"/>
  <c r="N7376" i="26"/>
  <c r="M7376" i="26"/>
  <c r="R7375" i="26"/>
  <c r="Q7375" i="26"/>
  <c r="O7375" i="26"/>
  <c r="N7375" i="26"/>
  <c r="M7375" i="26"/>
  <c r="R7374" i="26"/>
  <c r="Q7374" i="26"/>
  <c r="O7374" i="26"/>
  <c r="N7374" i="26"/>
  <c r="M7374" i="26"/>
  <c r="R7373" i="26"/>
  <c r="Q7373" i="26"/>
  <c r="O7373" i="26"/>
  <c r="N7373" i="26"/>
  <c r="M7373" i="26"/>
  <c r="R7372" i="26"/>
  <c r="Q7372" i="26"/>
  <c r="O7372" i="26"/>
  <c r="N7372" i="26"/>
  <c r="M7372" i="26"/>
  <c r="R7371" i="26"/>
  <c r="Q7371" i="26"/>
  <c r="O7371" i="26"/>
  <c r="N7371" i="26"/>
  <c r="M7371" i="26"/>
  <c r="R7370" i="26"/>
  <c r="Q7370" i="26"/>
  <c r="O7370" i="26"/>
  <c r="N7370" i="26"/>
  <c r="M7370" i="26"/>
  <c r="R7369" i="26"/>
  <c r="Q7369" i="26"/>
  <c r="O7369" i="26"/>
  <c r="N7369" i="26"/>
  <c r="M7369" i="26"/>
  <c r="R7368" i="26"/>
  <c r="Q7368" i="26"/>
  <c r="O7368" i="26"/>
  <c r="N7368" i="26"/>
  <c r="M7368" i="26"/>
  <c r="R7367" i="26"/>
  <c r="Q7367" i="26"/>
  <c r="O7367" i="26"/>
  <c r="N7367" i="26"/>
  <c r="M7367" i="26"/>
  <c r="R7366" i="26"/>
  <c r="Q7366" i="26"/>
  <c r="O7366" i="26"/>
  <c r="N7366" i="26"/>
  <c r="M7366" i="26"/>
  <c r="R7365" i="26"/>
  <c r="Q7365" i="26"/>
  <c r="O7365" i="26"/>
  <c r="N7365" i="26"/>
  <c r="M7365" i="26"/>
  <c r="R7364" i="26"/>
  <c r="Q7364" i="26"/>
  <c r="O7364" i="26"/>
  <c r="N7364" i="26"/>
  <c r="M7364" i="26"/>
  <c r="R7363" i="26"/>
  <c r="Q7363" i="26"/>
  <c r="O7363" i="26"/>
  <c r="N7363" i="26"/>
  <c r="M7363" i="26"/>
  <c r="R7362" i="26"/>
  <c r="Q7362" i="26"/>
  <c r="O7362" i="26"/>
  <c r="N7362" i="26"/>
  <c r="M7362" i="26"/>
  <c r="R7361" i="26"/>
  <c r="Q7361" i="26"/>
  <c r="O7361" i="26"/>
  <c r="N7361" i="26"/>
  <c r="M7361" i="26"/>
  <c r="R7360" i="26"/>
  <c r="Q7360" i="26"/>
  <c r="O7360" i="26"/>
  <c r="N7360" i="26"/>
  <c r="M7360" i="26"/>
  <c r="R7359" i="26"/>
  <c r="Q7359" i="26"/>
  <c r="O7359" i="26"/>
  <c r="N7359" i="26"/>
  <c r="M7359" i="26"/>
  <c r="R7358" i="26"/>
  <c r="Q7358" i="26"/>
  <c r="O7358" i="26"/>
  <c r="N7358" i="26"/>
  <c r="M7358" i="26"/>
  <c r="R7357" i="26"/>
  <c r="Q7357" i="26"/>
  <c r="O7357" i="26"/>
  <c r="N7357" i="26"/>
  <c r="M7357" i="26"/>
  <c r="R7356" i="26"/>
  <c r="Q7356" i="26"/>
  <c r="O7356" i="26"/>
  <c r="N7356" i="26"/>
  <c r="M7356" i="26"/>
  <c r="R7355" i="26"/>
  <c r="Q7355" i="26"/>
  <c r="O7355" i="26"/>
  <c r="N7355" i="26"/>
  <c r="M7355" i="26"/>
  <c r="R7354" i="26"/>
  <c r="Q7354" i="26"/>
  <c r="O7354" i="26"/>
  <c r="N7354" i="26"/>
  <c r="M7354" i="26"/>
  <c r="R7353" i="26"/>
  <c r="Q7353" i="26"/>
  <c r="O7353" i="26"/>
  <c r="N7353" i="26"/>
  <c r="M7353" i="26"/>
  <c r="R7352" i="26"/>
  <c r="Q7352" i="26"/>
  <c r="O7352" i="26"/>
  <c r="N7352" i="26"/>
  <c r="M7352" i="26"/>
  <c r="R7351" i="26"/>
  <c r="Q7351" i="26"/>
  <c r="O7351" i="26"/>
  <c r="N7351" i="26"/>
  <c r="M7351" i="26"/>
  <c r="R7350" i="26"/>
  <c r="Q7350" i="26"/>
  <c r="O7350" i="26"/>
  <c r="N7350" i="26"/>
  <c r="M7350" i="26"/>
  <c r="R7349" i="26"/>
  <c r="Q7349" i="26"/>
  <c r="O7349" i="26"/>
  <c r="N7349" i="26"/>
  <c r="M7349" i="26"/>
  <c r="R7348" i="26"/>
  <c r="Q7348" i="26"/>
  <c r="O7348" i="26"/>
  <c r="N7348" i="26"/>
  <c r="M7348" i="26"/>
  <c r="R7347" i="26"/>
  <c r="Q7347" i="26"/>
  <c r="O7347" i="26"/>
  <c r="N7347" i="26"/>
  <c r="M7347" i="26"/>
  <c r="R7346" i="26"/>
  <c r="Q7346" i="26"/>
  <c r="O7346" i="26"/>
  <c r="N7346" i="26"/>
  <c r="M7346" i="26"/>
  <c r="R7345" i="26"/>
  <c r="Q7345" i="26"/>
  <c r="O7345" i="26"/>
  <c r="N7345" i="26"/>
  <c r="M7345" i="26"/>
  <c r="R7344" i="26"/>
  <c r="Q7344" i="26"/>
  <c r="O7344" i="26"/>
  <c r="N7344" i="26"/>
  <c r="M7344" i="26"/>
  <c r="R7343" i="26"/>
  <c r="Q7343" i="26"/>
  <c r="O7343" i="26"/>
  <c r="N7343" i="26"/>
  <c r="M7343" i="26"/>
  <c r="R7342" i="26"/>
  <c r="Q7342" i="26"/>
  <c r="O7342" i="26"/>
  <c r="N7342" i="26"/>
  <c r="M7342" i="26"/>
  <c r="R7341" i="26"/>
  <c r="Q7341" i="26"/>
  <c r="O7341" i="26"/>
  <c r="N7341" i="26"/>
  <c r="M7341" i="26"/>
  <c r="R7340" i="26"/>
  <c r="Q7340" i="26"/>
  <c r="O7340" i="26"/>
  <c r="N7340" i="26"/>
  <c r="M7340" i="26"/>
  <c r="R7339" i="26"/>
  <c r="Q7339" i="26"/>
  <c r="O7339" i="26"/>
  <c r="N7339" i="26"/>
  <c r="M7339" i="26"/>
  <c r="R7338" i="26"/>
  <c r="Q7338" i="26"/>
  <c r="O7338" i="26"/>
  <c r="N7338" i="26"/>
  <c r="M7338" i="26"/>
  <c r="R7337" i="26"/>
  <c r="Q7337" i="26"/>
  <c r="O7337" i="26"/>
  <c r="N7337" i="26"/>
  <c r="M7337" i="26"/>
  <c r="R7336" i="26"/>
  <c r="Q7336" i="26"/>
  <c r="O7336" i="26"/>
  <c r="N7336" i="26"/>
  <c r="M7336" i="26"/>
  <c r="R7335" i="26"/>
  <c r="Q7335" i="26"/>
  <c r="O7335" i="26"/>
  <c r="N7335" i="26"/>
  <c r="M7335" i="26"/>
  <c r="R7334" i="26"/>
  <c r="Q7334" i="26"/>
  <c r="O7334" i="26"/>
  <c r="N7334" i="26"/>
  <c r="M7334" i="26"/>
  <c r="R7333" i="26"/>
  <c r="Q7333" i="26"/>
  <c r="O7333" i="26"/>
  <c r="N7333" i="26"/>
  <c r="M7333" i="26"/>
  <c r="R7332" i="26"/>
  <c r="Q7332" i="26"/>
  <c r="O7332" i="26"/>
  <c r="N7332" i="26"/>
  <c r="M7332" i="26"/>
  <c r="R7331" i="26"/>
  <c r="Q7331" i="26"/>
  <c r="O7331" i="26"/>
  <c r="N7331" i="26"/>
  <c r="M7331" i="26"/>
  <c r="R7330" i="26"/>
  <c r="Q7330" i="26"/>
  <c r="O7330" i="26"/>
  <c r="N7330" i="26"/>
  <c r="M7330" i="26"/>
  <c r="R7329" i="26"/>
  <c r="Q7329" i="26"/>
  <c r="O7329" i="26"/>
  <c r="N7329" i="26"/>
  <c r="M7329" i="26"/>
  <c r="R7328" i="26"/>
  <c r="Q7328" i="26"/>
  <c r="O7328" i="26"/>
  <c r="N7328" i="26"/>
  <c r="M7328" i="26"/>
  <c r="R7327" i="26"/>
  <c r="Q7327" i="26"/>
  <c r="O7327" i="26"/>
  <c r="N7327" i="26"/>
  <c r="M7327" i="26"/>
  <c r="R7326" i="26"/>
  <c r="Q7326" i="26"/>
  <c r="O7326" i="26"/>
  <c r="N7326" i="26"/>
  <c r="M7326" i="26"/>
  <c r="R7325" i="26"/>
  <c r="Q7325" i="26"/>
  <c r="O7325" i="26"/>
  <c r="N7325" i="26"/>
  <c r="M7325" i="26"/>
  <c r="R7324" i="26"/>
  <c r="Q7324" i="26"/>
  <c r="O7324" i="26"/>
  <c r="N7324" i="26"/>
  <c r="M7324" i="26"/>
  <c r="R7323" i="26"/>
  <c r="Q7323" i="26"/>
  <c r="O7323" i="26"/>
  <c r="N7323" i="26"/>
  <c r="M7323" i="26"/>
  <c r="R7322" i="26"/>
  <c r="Q7322" i="26"/>
  <c r="O7322" i="26"/>
  <c r="N7322" i="26"/>
  <c r="M7322" i="26"/>
  <c r="R7321" i="26"/>
  <c r="Q7321" i="26"/>
  <c r="O7321" i="26"/>
  <c r="N7321" i="26"/>
  <c r="M7321" i="26"/>
  <c r="R7320" i="26"/>
  <c r="Q7320" i="26"/>
  <c r="O7320" i="26"/>
  <c r="N7320" i="26"/>
  <c r="M7320" i="26"/>
  <c r="R7319" i="26"/>
  <c r="Q7319" i="26"/>
  <c r="O7319" i="26"/>
  <c r="N7319" i="26"/>
  <c r="M7319" i="26"/>
  <c r="R7318" i="26"/>
  <c r="Q7318" i="26"/>
  <c r="O7318" i="26"/>
  <c r="N7318" i="26"/>
  <c r="M7318" i="26"/>
  <c r="R7317" i="26"/>
  <c r="Q7317" i="26"/>
  <c r="O7317" i="26"/>
  <c r="N7317" i="26"/>
  <c r="M7317" i="26"/>
  <c r="R7316" i="26"/>
  <c r="Q7316" i="26"/>
  <c r="O7316" i="26"/>
  <c r="N7316" i="26"/>
  <c r="M7316" i="26"/>
  <c r="R7315" i="26"/>
  <c r="Q7315" i="26"/>
  <c r="O7315" i="26"/>
  <c r="N7315" i="26"/>
  <c r="M7315" i="26"/>
  <c r="R7314" i="26"/>
  <c r="Q7314" i="26"/>
  <c r="O7314" i="26"/>
  <c r="N7314" i="26"/>
  <c r="M7314" i="26"/>
  <c r="R7313" i="26"/>
  <c r="Q7313" i="26"/>
  <c r="O7313" i="26"/>
  <c r="N7313" i="26"/>
  <c r="M7313" i="26"/>
  <c r="R7312" i="26"/>
  <c r="Q7312" i="26"/>
  <c r="O7312" i="26"/>
  <c r="N7312" i="26"/>
  <c r="M7312" i="26"/>
  <c r="R7311" i="26"/>
  <c r="Q7311" i="26"/>
  <c r="O7311" i="26"/>
  <c r="N7311" i="26"/>
  <c r="M7311" i="26"/>
  <c r="R7310" i="26"/>
  <c r="Q7310" i="26"/>
  <c r="O7310" i="26"/>
  <c r="N7310" i="26"/>
  <c r="M7310" i="26"/>
  <c r="R7309" i="26"/>
  <c r="Q7309" i="26"/>
  <c r="O7309" i="26"/>
  <c r="N7309" i="26"/>
  <c r="M7309" i="26"/>
  <c r="R7308" i="26"/>
  <c r="Q7308" i="26"/>
  <c r="O7308" i="26"/>
  <c r="N7308" i="26"/>
  <c r="M7308" i="26"/>
  <c r="R7307" i="26"/>
  <c r="Q7307" i="26"/>
  <c r="O7307" i="26"/>
  <c r="N7307" i="26"/>
  <c r="M7307" i="26"/>
  <c r="R7306" i="26"/>
  <c r="Q7306" i="26"/>
  <c r="O7306" i="26"/>
  <c r="N7306" i="26"/>
  <c r="M7306" i="26"/>
  <c r="R7305" i="26"/>
  <c r="Q7305" i="26"/>
  <c r="O7305" i="26"/>
  <c r="N7305" i="26"/>
  <c r="M7305" i="26"/>
  <c r="R7304" i="26"/>
  <c r="Q7304" i="26"/>
  <c r="O7304" i="26"/>
  <c r="N7304" i="26"/>
  <c r="M7304" i="26"/>
  <c r="R7303" i="26"/>
  <c r="Q7303" i="26"/>
  <c r="O7303" i="26"/>
  <c r="N7303" i="26"/>
  <c r="M7303" i="26"/>
  <c r="R7302" i="26"/>
  <c r="Q7302" i="26"/>
  <c r="O7302" i="26"/>
  <c r="N7302" i="26"/>
  <c r="M7302" i="26"/>
  <c r="R7301" i="26"/>
  <c r="Q7301" i="26"/>
  <c r="O7301" i="26"/>
  <c r="N7301" i="26"/>
  <c r="M7301" i="26"/>
  <c r="R7300" i="26"/>
  <c r="Q7300" i="26"/>
  <c r="O7300" i="26"/>
  <c r="N7300" i="26"/>
  <c r="M7300" i="26"/>
  <c r="R7299" i="26"/>
  <c r="Q7299" i="26"/>
  <c r="O7299" i="26"/>
  <c r="N7299" i="26"/>
  <c r="M7299" i="26"/>
  <c r="R7298" i="26"/>
  <c r="Q7298" i="26"/>
  <c r="O7298" i="26"/>
  <c r="N7298" i="26"/>
  <c r="M7298" i="26"/>
  <c r="R7297" i="26"/>
  <c r="Q7297" i="26"/>
  <c r="O7297" i="26"/>
  <c r="N7297" i="26"/>
  <c r="M7297" i="26"/>
  <c r="R7296" i="26"/>
  <c r="Q7296" i="26"/>
  <c r="O7296" i="26"/>
  <c r="N7296" i="26"/>
  <c r="M7296" i="26"/>
  <c r="R7295" i="26"/>
  <c r="Q7295" i="26"/>
  <c r="O7295" i="26"/>
  <c r="N7295" i="26"/>
  <c r="M7295" i="26"/>
  <c r="R7294" i="26"/>
  <c r="Q7294" i="26"/>
  <c r="O7294" i="26"/>
  <c r="N7294" i="26"/>
  <c r="M7294" i="26"/>
  <c r="R7293" i="26"/>
  <c r="Q7293" i="26"/>
  <c r="O7293" i="26"/>
  <c r="N7293" i="26"/>
  <c r="M7293" i="26"/>
  <c r="R7292" i="26"/>
  <c r="Q7292" i="26"/>
  <c r="O7292" i="26"/>
  <c r="N7292" i="26"/>
  <c r="M7292" i="26"/>
  <c r="R7291" i="26"/>
  <c r="Q7291" i="26"/>
  <c r="O7291" i="26"/>
  <c r="N7291" i="26"/>
  <c r="M7291" i="26"/>
  <c r="R7290" i="26"/>
  <c r="Q7290" i="26"/>
  <c r="O7290" i="26"/>
  <c r="N7290" i="26"/>
  <c r="M7290" i="26"/>
  <c r="R7289" i="26"/>
  <c r="Q7289" i="26"/>
  <c r="O7289" i="26"/>
  <c r="N7289" i="26"/>
  <c r="M7289" i="26"/>
  <c r="R7288" i="26"/>
  <c r="Q7288" i="26"/>
  <c r="O7288" i="26"/>
  <c r="N7288" i="26"/>
  <c r="M7288" i="26"/>
  <c r="R7287" i="26"/>
  <c r="Q7287" i="26"/>
  <c r="O7287" i="26"/>
  <c r="N7287" i="26"/>
  <c r="M7287" i="26"/>
  <c r="R7286" i="26"/>
  <c r="Q7286" i="26"/>
  <c r="O7286" i="26"/>
  <c r="N7286" i="26"/>
  <c r="M7286" i="26"/>
  <c r="R7285" i="26"/>
  <c r="Q7285" i="26"/>
  <c r="O7285" i="26"/>
  <c r="N7285" i="26"/>
  <c r="M7285" i="26"/>
  <c r="R7284" i="26"/>
  <c r="Q7284" i="26"/>
  <c r="O7284" i="26"/>
  <c r="N7284" i="26"/>
  <c r="M7284" i="26"/>
  <c r="R7283" i="26"/>
  <c r="Q7283" i="26"/>
  <c r="O7283" i="26"/>
  <c r="N7283" i="26"/>
  <c r="M7283" i="26"/>
  <c r="R7282" i="26"/>
  <c r="Q7282" i="26"/>
  <c r="O7282" i="26"/>
  <c r="N7282" i="26"/>
  <c r="M7282" i="26"/>
  <c r="R7281" i="26"/>
  <c r="Q7281" i="26"/>
  <c r="O7281" i="26"/>
  <c r="N7281" i="26"/>
  <c r="M7281" i="26"/>
  <c r="R7280" i="26"/>
  <c r="Q7280" i="26"/>
  <c r="O7280" i="26"/>
  <c r="N7280" i="26"/>
  <c r="M7280" i="26"/>
  <c r="R7279" i="26"/>
  <c r="Q7279" i="26"/>
  <c r="O7279" i="26"/>
  <c r="N7279" i="26"/>
  <c r="M7279" i="26"/>
  <c r="R7278" i="26"/>
  <c r="Q7278" i="26"/>
  <c r="O7278" i="26"/>
  <c r="N7278" i="26"/>
  <c r="M7278" i="26"/>
  <c r="R7277" i="26"/>
  <c r="Q7277" i="26"/>
  <c r="O7277" i="26"/>
  <c r="N7277" i="26"/>
  <c r="M7277" i="26"/>
  <c r="R7276" i="26"/>
  <c r="Q7276" i="26"/>
  <c r="O7276" i="26"/>
  <c r="N7276" i="26"/>
  <c r="M7276" i="26"/>
  <c r="R7275" i="26"/>
  <c r="Q7275" i="26"/>
  <c r="O7275" i="26"/>
  <c r="N7275" i="26"/>
  <c r="M7275" i="26"/>
  <c r="R7274" i="26"/>
  <c r="Q7274" i="26"/>
  <c r="O7274" i="26"/>
  <c r="N7274" i="26"/>
  <c r="M7274" i="26"/>
  <c r="R7273" i="26"/>
  <c r="Q7273" i="26"/>
  <c r="O7273" i="26"/>
  <c r="N7273" i="26"/>
  <c r="M7273" i="26"/>
  <c r="R7272" i="26"/>
  <c r="Q7272" i="26"/>
  <c r="O7272" i="26"/>
  <c r="N7272" i="26"/>
  <c r="M7272" i="26"/>
  <c r="R7271" i="26"/>
  <c r="Q7271" i="26"/>
  <c r="O7271" i="26"/>
  <c r="N7271" i="26"/>
  <c r="M7271" i="26"/>
  <c r="R7270" i="26"/>
  <c r="Q7270" i="26"/>
  <c r="O7270" i="26"/>
  <c r="N7270" i="26"/>
  <c r="M7270" i="26"/>
  <c r="R7269" i="26"/>
  <c r="Q7269" i="26"/>
  <c r="O7269" i="26"/>
  <c r="N7269" i="26"/>
  <c r="M7269" i="26"/>
  <c r="R7268" i="26"/>
  <c r="Q7268" i="26"/>
  <c r="O7268" i="26"/>
  <c r="N7268" i="26"/>
  <c r="M7268" i="26"/>
  <c r="R7267" i="26"/>
  <c r="Q7267" i="26"/>
  <c r="O7267" i="26"/>
  <c r="N7267" i="26"/>
  <c r="M7267" i="26"/>
  <c r="R7266" i="26"/>
  <c r="Q7266" i="26"/>
  <c r="O7266" i="26"/>
  <c r="N7266" i="26"/>
  <c r="M7266" i="26"/>
  <c r="R7265" i="26"/>
  <c r="Q7265" i="26"/>
  <c r="O7265" i="26"/>
  <c r="N7265" i="26"/>
  <c r="M7265" i="26"/>
  <c r="R7264" i="26"/>
  <c r="Q7264" i="26"/>
  <c r="O7264" i="26"/>
  <c r="N7264" i="26"/>
  <c r="M7264" i="26"/>
  <c r="R7263" i="26"/>
  <c r="Q7263" i="26"/>
  <c r="O7263" i="26"/>
  <c r="N7263" i="26"/>
  <c r="M7263" i="26"/>
  <c r="R7262" i="26"/>
  <c r="Q7262" i="26"/>
  <c r="O7262" i="26"/>
  <c r="N7262" i="26"/>
  <c r="M7262" i="26"/>
  <c r="R7261" i="26"/>
  <c r="Q7261" i="26"/>
  <c r="O7261" i="26"/>
  <c r="N7261" i="26"/>
  <c r="M7261" i="26"/>
  <c r="R7260" i="26"/>
  <c r="Q7260" i="26"/>
  <c r="O7260" i="26"/>
  <c r="N7260" i="26"/>
  <c r="M7260" i="26"/>
  <c r="R7259" i="26"/>
  <c r="Q7259" i="26"/>
  <c r="O7259" i="26"/>
  <c r="N7259" i="26"/>
  <c r="M7259" i="26"/>
  <c r="R7258" i="26"/>
  <c r="Q7258" i="26"/>
  <c r="O7258" i="26"/>
  <c r="N7258" i="26"/>
  <c r="M7258" i="26"/>
  <c r="R7257" i="26"/>
  <c r="Q7257" i="26"/>
  <c r="O7257" i="26"/>
  <c r="N7257" i="26"/>
  <c r="M7257" i="26"/>
  <c r="R7256" i="26"/>
  <c r="Q7256" i="26"/>
  <c r="O7256" i="26"/>
  <c r="N7256" i="26"/>
  <c r="M7256" i="26"/>
  <c r="R7255" i="26"/>
  <c r="Q7255" i="26"/>
  <c r="O7255" i="26"/>
  <c r="N7255" i="26"/>
  <c r="M7255" i="26"/>
  <c r="R7254" i="26"/>
  <c r="Q7254" i="26"/>
  <c r="O7254" i="26"/>
  <c r="N7254" i="26"/>
  <c r="M7254" i="26"/>
  <c r="R7253" i="26"/>
  <c r="Q7253" i="26"/>
  <c r="O7253" i="26"/>
  <c r="N7253" i="26"/>
  <c r="M7253" i="26"/>
  <c r="R7252" i="26"/>
  <c r="Q7252" i="26"/>
  <c r="O7252" i="26"/>
  <c r="N7252" i="26"/>
  <c r="M7252" i="26"/>
  <c r="R7251" i="26"/>
  <c r="Q7251" i="26"/>
  <c r="O7251" i="26"/>
  <c r="N7251" i="26"/>
  <c r="M7251" i="26"/>
  <c r="R7250" i="26"/>
  <c r="Q7250" i="26"/>
  <c r="O7250" i="26"/>
  <c r="N7250" i="26"/>
  <c r="M7250" i="26"/>
  <c r="R7249" i="26"/>
  <c r="Q7249" i="26"/>
  <c r="O7249" i="26"/>
  <c r="N7249" i="26"/>
  <c r="M7249" i="26"/>
  <c r="R7248" i="26"/>
  <c r="Q7248" i="26"/>
  <c r="O7248" i="26"/>
  <c r="N7248" i="26"/>
  <c r="M7248" i="26"/>
  <c r="R7247" i="26"/>
  <c r="Q7247" i="26"/>
  <c r="O7247" i="26"/>
  <c r="N7247" i="26"/>
  <c r="M7247" i="26"/>
  <c r="R7246" i="26"/>
  <c r="Q7246" i="26"/>
  <c r="O7246" i="26"/>
  <c r="N7246" i="26"/>
  <c r="M7246" i="26"/>
  <c r="R7245" i="26"/>
  <c r="Q7245" i="26"/>
  <c r="O7245" i="26"/>
  <c r="N7245" i="26"/>
  <c r="M7245" i="26"/>
  <c r="R7244" i="26"/>
  <c r="Q7244" i="26"/>
  <c r="O7244" i="26"/>
  <c r="N7244" i="26"/>
  <c r="M7244" i="26"/>
  <c r="R7243" i="26"/>
  <c r="Q7243" i="26"/>
  <c r="O7243" i="26"/>
  <c r="N7243" i="26"/>
  <c r="M7243" i="26"/>
  <c r="R7242" i="26"/>
  <c r="Q7242" i="26"/>
  <c r="O7242" i="26"/>
  <c r="N7242" i="26"/>
  <c r="M7242" i="26"/>
  <c r="R7241" i="26"/>
  <c r="Q7241" i="26"/>
  <c r="O7241" i="26"/>
  <c r="N7241" i="26"/>
  <c r="M7241" i="26"/>
  <c r="R7240" i="26"/>
  <c r="Q7240" i="26"/>
  <c r="O7240" i="26"/>
  <c r="N7240" i="26"/>
  <c r="M7240" i="26"/>
  <c r="R7239" i="26"/>
  <c r="Q7239" i="26"/>
  <c r="O7239" i="26"/>
  <c r="N7239" i="26"/>
  <c r="M7239" i="26"/>
  <c r="R7238" i="26"/>
  <c r="Q7238" i="26"/>
  <c r="O7238" i="26"/>
  <c r="N7238" i="26"/>
  <c r="M7238" i="26"/>
  <c r="R7237" i="26"/>
  <c r="Q7237" i="26"/>
  <c r="O7237" i="26"/>
  <c r="N7237" i="26"/>
  <c r="M7237" i="26"/>
  <c r="R7236" i="26"/>
  <c r="Q7236" i="26"/>
  <c r="O7236" i="26"/>
  <c r="N7236" i="26"/>
  <c r="M7236" i="26"/>
  <c r="R7235" i="26"/>
  <c r="Q7235" i="26"/>
  <c r="O7235" i="26"/>
  <c r="N7235" i="26"/>
  <c r="M7235" i="26"/>
  <c r="R7234" i="26"/>
  <c r="Q7234" i="26"/>
  <c r="O7234" i="26"/>
  <c r="N7234" i="26"/>
  <c r="M7234" i="26"/>
  <c r="R7233" i="26"/>
  <c r="Q7233" i="26"/>
  <c r="O7233" i="26"/>
  <c r="N7233" i="26"/>
  <c r="M7233" i="26"/>
  <c r="R7232" i="26"/>
  <c r="Q7232" i="26"/>
  <c r="O7232" i="26"/>
  <c r="N7232" i="26"/>
  <c r="M7232" i="26"/>
  <c r="R7231" i="26"/>
  <c r="Q7231" i="26"/>
  <c r="O7231" i="26"/>
  <c r="N7231" i="26"/>
  <c r="M7231" i="26"/>
  <c r="R7230" i="26"/>
  <c r="Q7230" i="26"/>
  <c r="O7230" i="26"/>
  <c r="N7230" i="26"/>
  <c r="M7230" i="26"/>
  <c r="R7229" i="26"/>
  <c r="Q7229" i="26"/>
  <c r="O7229" i="26"/>
  <c r="N7229" i="26"/>
  <c r="M7229" i="26"/>
  <c r="R7228" i="26"/>
  <c r="Q7228" i="26"/>
  <c r="O7228" i="26"/>
  <c r="N7228" i="26"/>
  <c r="M7228" i="26"/>
  <c r="R7227" i="26"/>
  <c r="Q7227" i="26"/>
  <c r="O7227" i="26"/>
  <c r="N7227" i="26"/>
  <c r="M7227" i="26"/>
  <c r="R7226" i="26"/>
  <c r="Q7226" i="26"/>
  <c r="O7226" i="26"/>
  <c r="N7226" i="26"/>
  <c r="M7226" i="26"/>
  <c r="R7225" i="26"/>
  <c r="Q7225" i="26"/>
  <c r="O7225" i="26"/>
  <c r="N7225" i="26"/>
  <c r="M7225" i="26"/>
  <c r="R7224" i="26"/>
  <c r="Q7224" i="26"/>
  <c r="O7224" i="26"/>
  <c r="N7224" i="26"/>
  <c r="M7224" i="26"/>
  <c r="R7223" i="26"/>
  <c r="Q7223" i="26"/>
  <c r="O7223" i="26"/>
  <c r="N7223" i="26"/>
  <c r="M7223" i="26"/>
  <c r="R7222" i="26"/>
  <c r="Q7222" i="26"/>
  <c r="O7222" i="26"/>
  <c r="N7222" i="26"/>
  <c r="M7222" i="26"/>
  <c r="R7221" i="26"/>
  <c r="Q7221" i="26"/>
  <c r="O7221" i="26"/>
  <c r="N7221" i="26"/>
  <c r="M7221" i="26"/>
  <c r="R7220" i="26"/>
  <c r="Q7220" i="26"/>
  <c r="O7220" i="26"/>
  <c r="N7220" i="26"/>
  <c r="M7220" i="26"/>
  <c r="R7219" i="26"/>
  <c r="Q7219" i="26"/>
  <c r="O7219" i="26"/>
  <c r="N7219" i="26"/>
  <c r="M7219" i="26"/>
  <c r="R7218" i="26"/>
  <c r="Q7218" i="26"/>
  <c r="O7218" i="26"/>
  <c r="N7218" i="26"/>
  <c r="M7218" i="26"/>
  <c r="R7217" i="26"/>
  <c r="Q7217" i="26"/>
  <c r="O7217" i="26"/>
  <c r="N7217" i="26"/>
  <c r="M7217" i="26"/>
  <c r="R7216" i="26"/>
  <c r="Q7216" i="26"/>
  <c r="O7216" i="26"/>
  <c r="N7216" i="26"/>
  <c r="M7216" i="26"/>
  <c r="R7215" i="26"/>
  <c r="Q7215" i="26"/>
  <c r="O7215" i="26"/>
  <c r="N7215" i="26"/>
  <c r="M7215" i="26"/>
  <c r="R7214" i="26"/>
  <c r="Q7214" i="26"/>
  <c r="O7214" i="26"/>
  <c r="N7214" i="26"/>
  <c r="M7214" i="26"/>
  <c r="R7213" i="26"/>
  <c r="Q7213" i="26"/>
  <c r="O7213" i="26"/>
  <c r="N7213" i="26"/>
  <c r="M7213" i="26"/>
  <c r="R7212" i="26"/>
  <c r="Q7212" i="26"/>
  <c r="O7212" i="26"/>
  <c r="N7212" i="26"/>
  <c r="M7212" i="26"/>
  <c r="R7211" i="26"/>
  <c r="Q7211" i="26"/>
  <c r="O7211" i="26"/>
  <c r="N7211" i="26"/>
  <c r="M7211" i="26"/>
  <c r="R7210" i="26"/>
  <c r="Q7210" i="26"/>
  <c r="O7210" i="26"/>
  <c r="N7210" i="26"/>
  <c r="M7210" i="26"/>
  <c r="R7209" i="26"/>
  <c r="Q7209" i="26"/>
  <c r="O7209" i="26"/>
  <c r="N7209" i="26"/>
  <c r="M7209" i="26"/>
  <c r="R7208" i="26"/>
  <c r="Q7208" i="26"/>
  <c r="O7208" i="26"/>
  <c r="N7208" i="26"/>
  <c r="M7208" i="26"/>
  <c r="R7207" i="26"/>
  <c r="Q7207" i="26"/>
  <c r="O7207" i="26"/>
  <c r="N7207" i="26"/>
  <c r="M7207" i="26"/>
  <c r="R7206" i="26"/>
  <c r="Q7206" i="26"/>
  <c r="O7206" i="26"/>
  <c r="N7206" i="26"/>
  <c r="M7206" i="26"/>
  <c r="R7205" i="26"/>
  <c r="Q7205" i="26"/>
  <c r="O7205" i="26"/>
  <c r="N7205" i="26"/>
  <c r="M7205" i="26"/>
  <c r="R7204" i="26"/>
  <c r="Q7204" i="26"/>
  <c r="O7204" i="26"/>
  <c r="N7204" i="26"/>
  <c r="M7204" i="26"/>
  <c r="R7203" i="26"/>
  <c r="Q7203" i="26"/>
  <c r="O7203" i="26"/>
  <c r="N7203" i="26"/>
  <c r="M7203" i="26"/>
  <c r="R7202" i="26"/>
  <c r="Q7202" i="26"/>
  <c r="O7202" i="26"/>
  <c r="N7202" i="26"/>
  <c r="M7202" i="26"/>
  <c r="R7201" i="26"/>
  <c r="Q7201" i="26"/>
  <c r="O7201" i="26"/>
  <c r="N7201" i="26"/>
  <c r="M7201" i="26"/>
  <c r="R7200" i="26"/>
  <c r="Q7200" i="26"/>
  <c r="O7200" i="26"/>
  <c r="N7200" i="26"/>
  <c r="M7200" i="26"/>
  <c r="R7199" i="26"/>
  <c r="Q7199" i="26"/>
  <c r="O7199" i="26"/>
  <c r="N7199" i="26"/>
  <c r="M7199" i="26"/>
  <c r="R7198" i="26"/>
  <c r="Q7198" i="26"/>
  <c r="O7198" i="26"/>
  <c r="N7198" i="26"/>
  <c r="M7198" i="26"/>
  <c r="R7197" i="26"/>
  <c r="Q7197" i="26"/>
  <c r="O7197" i="26"/>
  <c r="N7197" i="26"/>
  <c r="M7197" i="26"/>
  <c r="R7196" i="26"/>
  <c r="Q7196" i="26"/>
  <c r="O7196" i="26"/>
  <c r="N7196" i="26"/>
  <c r="M7196" i="26"/>
  <c r="R7195" i="26"/>
  <c r="Q7195" i="26"/>
  <c r="O7195" i="26"/>
  <c r="N7195" i="26"/>
  <c r="M7195" i="26"/>
  <c r="R7194" i="26"/>
  <c r="Q7194" i="26"/>
  <c r="O7194" i="26"/>
  <c r="N7194" i="26"/>
  <c r="M7194" i="26"/>
  <c r="R7193" i="26"/>
  <c r="Q7193" i="26"/>
  <c r="O7193" i="26"/>
  <c r="N7193" i="26"/>
  <c r="M7193" i="26"/>
  <c r="R7192" i="26"/>
  <c r="Q7192" i="26"/>
  <c r="O7192" i="26"/>
  <c r="N7192" i="26"/>
  <c r="M7192" i="26"/>
  <c r="R7191" i="26"/>
  <c r="Q7191" i="26"/>
  <c r="O7191" i="26"/>
  <c r="N7191" i="26"/>
  <c r="M7191" i="26"/>
  <c r="R7190" i="26"/>
  <c r="Q7190" i="26"/>
  <c r="O7190" i="26"/>
  <c r="N7190" i="26"/>
  <c r="M7190" i="26"/>
  <c r="R7189" i="26"/>
  <c r="Q7189" i="26"/>
  <c r="O7189" i="26"/>
  <c r="N7189" i="26"/>
  <c r="M7189" i="26"/>
  <c r="R7188" i="26"/>
  <c r="Q7188" i="26"/>
  <c r="O7188" i="26"/>
  <c r="N7188" i="26"/>
  <c r="M7188" i="26"/>
  <c r="R7187" i="26"/>
  <c r="Q7187" i="26"/>
  <c r="O7187" i="26"/>
  <c r="N7187" i="26"/>
  <c r="M7187" i="26"/>
  <c r="R7186" i="26"/>
  <c r="Q7186" i="26"/>
  <c r="O7186" i="26"/>
  <c r="N7186" i="26"/>
  <c r="M7186" i="26"/>
  <c r="R7185" i="26"/>
  <c r="Q7185" i="26"/>
  <c r="O7185" i="26"/>
  <c r="N7185" i="26"/>
  <c r="M7185" i="26"/>
  <c r="R7184" i="26"/>
  <c r="Q7184" i="26"/>
  <c r="O7184" i="26"/>
  <c r="N7184" i="26"/>
  <c r="M7184" i="26"/>
  <c r="R7183" i="26"/>
  <c r="Q7183" i="26"/>
  <c r="O7183" i="26"/>
  <c r="N7183" i="26"/>
  <c r="M7183" i="26"/>
  <c r="R7182" i="26"/>
  <c r="Q7182" i="26"/>
  <c r="O7182" i="26"/>
  <c r="N7182" i="26"/>
  <c r="M7182" i="26"/>
  <c r="R7181" i="26"/>
  <c r="Q7181" i="26"/>
  <c r="O7181" i="26"/>
  <c r="N7181" i="26"/>
  <c r="M7181" i="26"/>
  <c r="R7180" i="26"/>
  <c r="Q7180" i="26"/>
  <c r="O7180" i="26"/>
  <c r="N7180" i="26"/>
  <c r="M7180" i="26"/>
  <c r="R7179" i="26"/>
  <c r="Q7179" i="26"/>
  <c r="O7179" i="26"/>
  <c r="N7179" i="26"/>
  <c r="M7179" i="26"/>
  <c r="R7178" i="26"/>
  <c r="Q7178" i="26"/>
  <c r="O7178" i="26"/>
  <c r="N7178" i="26"/>
  <c r="M7178" i="26"/>
  <c r="R7177" i="26"/>
  <c r="Q7177" i="26"/>
  <c r="O7177" i="26"/>
  <c r="N7177" i="26"/>
  <c r="M7177" i="26"/>
  <c r="R7176" i="26"/>
  <c r="Q7176" i="26"/>
  <c r="O7176" i="26"/>
  <c r="N7176" i="26"/>
  <c r="M7176" i="26"/>
  <c r="R7175" i="26"/>
  <c r="Q7175" i="26"/>
  <c r="O7175" i="26"/>
  <c r="N7175" i="26"/>
  <c r="M7175" i="26"/>
  <c r="R7174" i="26"/>
  <c r="Q7174" i="26"/>
  <c r="O7174" i="26"/>
  <c r="N7174" i="26"/>
  <c r="M7174" i="26"/>
  <c r="R7173" i="26"/>
  <c r="Q7173" i="26"/>
  <c r="O7173" i="26"/>
  <c r="N7173" i="26"/>
  <c r="M7173" i="26"/>
  <c r="R7172" i="26"/>
  <c r="Q7172" i="26"/>
  <c r="O7172" i="26"/>
  <c r="N7172" i="26"/>
  <c r="M7172" i="26"/>
  <c r="R7171" i="26"/>
  <c r="Q7171" i="26"/>
  <c r="O7171" i="26"/>
  <c r="N7171" i="26"/>
  <c r="M7171" i="26"/>
  <c r="R7170" i="26"/>
  <c r="Q7170" i="26"/>
  <c r="O7170" i="26"/>
  <c r="N7170" i="26"/>
  <c r="M7170" i="26"/>
  <c r="R7169" i="26"/>
  <c r="Q7169" i="26"/>
  <c r="O7169" i="26"/>
  <c r="N7169" i="26"/>
  <c r="M7169" i="26"/>
  <c r="R7168" i="26"/>
  <c r="Q7168" i="26"/>
  <c r="O7168" i="26"/>
  <c r="N7168" i="26"/>
  <c r="M7168" i="26"/>
  <c r="R7167" i="26"/>
  <c r="Q7167" i="26"/>
  <c r="O7167" i="26"/>
  <c r="N7167" i="26"/>
  <c r="M7167" i="26"/>
  <c r="R7166" i="26"/>
  <c r="Q7166" i="26"/>
  <c r="O7166" i="26"/>
  <c r="N7166" i="26"/>
  <c r="M7166" i="26"/>
  <c r="R7165" i="26"/>
  <c r="Q7165" i="26"/>
  <c r="O7165" i="26"/>
  <c r="N7165" i="26"/>
  <c r="M7165" i="26"/>
  <c r="R7164" i="26"/>
  <c r="Q7164" i="26"/>
  <c r="O7164" i="26"/>
  <c r="N7164" i="26"/>
  <c r="M7164" i="26"/>
  <c r="R7163" i="26"/>
  <c r="Q7163" i="26"/>
  <c r="O7163" i="26"/>
  <c r="N7163" i="26"/>
  <c r="M7163" i="26"/>
  <c r="R7162" i="26"/>
  <c r="Q7162" i="26"/>
  <c r="O7162" i="26"/>
  <c r="N7162" i="26"/>
  <c r="M7162" i="26"/>
  <c r="R7161" i="26"/>
  <c r="Q7161" i="26"/>
  <c r="O7161" i="26"/>
  <c r="N7161" i="26"/>
  <c r="M7161" i="26"/>
  <c r="R7160" i="26"/>
  <c r="Q7160" i="26"/>
  <c r="O7160" i="26"/>
  <c r="N7160" i="26"/>
  <c r="M7160" i="26"/>
  <c r="R7159" i="26"/>
  <c r="Q7159" i="26"/>
  <c r="O7159" i="26"/>
  <c r="N7159" i="26"/>
  <c r="M7159" i="26"/>
  <c r="R7158" i="26"/>
  <c r="Q7158" i="26"/>
  <c r="O7158" i="26"/>
  <c r="N7158" i="26"/>
  <c r="M7158" i="26"/>
  <c r="R7157" i="26"/>
  <c r="Q7157" i="26"/>
  <c r="O7157" i="26"/>
  <c r="N7157" i="26"/>
  <c r="M7157" i="26"/>
  <c r="R7156" i="26"/>
  <c r="Q7156" i="26"/>
  <c r="O7156" i="26"/>
  <c r="N7156" i="26"/>
  <c r="M7156" i="26"/>
  <c r="R7155" i="26"/>
  <c r="Q7155" i="26"/>
  <c r="O7155" i="26"/>
  <c r="N7155" i="26"/>
  <c r="M7155" i="26"/>
  <c r="R7154" i="26"/>
  <c r="Q7154" i="26"/>
  <c r="O7154" i="26"/>
  <c r="N7154" i="26"/>
  <c r="M7154" i="26"/>
  <c r="R7153" i="26"/>
  <c r="Q7153" i="26"/>
  <c r="O7153" i="26"/>
  <c r="N7153" i="26"/>
  <c r="M7153" i="26"/>
  <c r="R7152" i="26"/>
  <c r="Q7152" i="26"/>
  <c r="O7152" i="26"/>
  <c r="N7152" i="26"/>
  <c r="M7152" i="26"/>
  <c r="R7151" i="26"/>
  <c r="Q7151" i="26"/>
  <c r="O7151" i="26"/>
  <c r="N7151" i="26"/>
  <c r="M7151" i="26"/>
  <c r="R7150" i="26"/>
  <c r="Q7150" i="26"/>
  <c r="O7150" i="26"/>
  <c r="N7150" i="26"/>
  <c r="M7150" i="26"/>
  <c r="R7149" i="26"/>
  <c r="Q7149" i="26"/>
  <c r="O7149" i="26"/>
  <c r="N7149" i="26"/>
  <c r="M7149" i="26"/>
  <c r="R7148" i="26"/>
  <c r="Q7148" i="26"/>
  <c r="O7148" i="26"/>
  <c r="N7148" i="26"/>
  <c r="M7148" i="26"/>
  <c r="R7147" i="26"/>
  <c r="Q7147" i="26"/>
  <c r="O7147" i="26"/>
  <c r="N7147" i="26"/>
  <c r="M7147" i="26"/>
  <c r="R7146" i="26"/>
  <c r="Q7146" i="26"/>
  <c r="O7146" i="26"/>
  <c r="N7146" i="26"/>
  <c r="M7146" i="26"/>
  <c r="R7145" i="26"/>
  <c r="Q7145" i="26"/>
  <c r="O7145" i="26"/>
  <c r="N7145" i="26"/>
  <c r="M7145" i="26"/>
  <c r="R7144" i="26"/>
  <c r="Q7144" i="26"/>
  <c r="O7144" i="26"/>
  <c r="N7144" i="26"/>
  <c r="M7144" i="26"/>
  <c r="R7143" i="26"/>
  <c r="Q7143" i="26"/>
  <c r="O7143" i="26"/>
  <c r="N7143" i="26"/>
  <c r="M7143" i="26"/>
  <c r="R7142" i="26"/>
  <c r="Q7142" i="26"/>
  <c r="O7142" i="26"/>
  <c r="N7142" i="26"/>
  <c r="M7142" i="26"/>
  <c r="R7141" i="26"/>
  <c r="Q7141" i="26"/>
  <c r="O7141" i="26"/>
  <c r="N7141" i="26"/>
  <c r="M7141" i="26"/>
  <c r="R7140" i="26"/>
  <c r="Q7140" i="26"/>
  <c r="O7140" i="26"/>
  <c r="N7140" i="26"/>
  <c r="M7140" i="26"/>
  <c r="R7139" i="26"/>
  <c r="Q7139" i="26"/>
  <c r="O7139" i="26"/>
  <c r="N7139" i="26"/>
  <c r="M7139" i="26"/>
  <c r="R7138" i="26"/>
  <c r="Q7138" i="26"/>
  <c r="O7138" i="26"/>
  <c r="N7138" i="26"/>
  <c r="M7138" i="26"/>
  <c r="R7137" i="26"/>
  <c r="Q7137" i="26"/>
  <c r="O7137" i="26"/>
  <c r="N7137" i="26"/>
  <c r="M7137" i="26"/>
  <c r="R7136" i="26"/>
  <c r="Q7136" i="26"/>
  <c r="O7136" i="26"/>
  <c r="N7136" i="26"/>
  <c r="M7136" i="26"/>
  <c r="R7135" i="26"/>
  <c r="Q7135" i="26"/>
  <c r="O7135" i="26"/>
  <c r="N7135" i="26"/>
  <c r="M7135" i="26"/>
  <c r="R7134" i="26"/>
  <c r="Q7134" i="26"/>
  <c r="O7134" i="26"/>
  <c r="N7134" i="26"/>
  <c r="M7134" i="26"/>
  <c r="R7133" i="26"/>
  <c r="Q7133" i="26"/>
  <c r="O7133" i="26"/>
  <c r="N7133" i="26"/>
  <c r="M7133" i="26"/>
  <c r="R7132" i="26"/>
  <c r="Q7132" i="26"/>
  <c r="O7132" i="26"/>
  <c r="N7132" i="26"/>
  <c r="M7132" i="26"/>
  <c r="R7131" i="26"/>
  <c r="Q7131" i="26"/>
  <c r="O7131" i="26"/>
  <c r="N7131" i="26"/>
  <c r="M7131" i="26"/>
  <c r="R7130" i="26"/>
  <c r="Q7130" i="26"/>
  <c r="O7130" i="26"/>
  <c r="N7130" i="26"/>
  <c r="M7130" i="26"/>
  <c r="R7129" i="26"/>
  <c r="Q7129" i="26"/>
  <c r="O7129" i="26"/>
  <c r="N7129" i="26"/>
  <c r="M7129" i="26"/>
  <c r="R7128" i="26"/>
  <c r="Q7128" i="26"/>
  <c r="O7128" i="26"/>
  <c r="N7128" i="26"/>
  <c r="M7128" i="26"/>
  <c r="R7127" i="26"/>
  <c r="Q7127" i="26"/>
  <c r="O7127" i="26"/>
  <c r="N7127" i="26"/>
  <c r="M7127" i="26"/>
  <c r="R7126" i="26"/>
  <c r="Q7126" i="26"/>
  <c r="O7126" i="26"/>
  <c r="N7126" i="26"/>
  <c r="M7126" i="26"/>
  <c r="R7125" i="26"/>
  <c r="Q7125" i="26"/>
  <c r="O7125" i="26"/>
  <c r="N7125" i="26"/>
  <c r="M7125" i="26"/>
  <c r="R7124" i="26"/>
  <c r="Q7124" i="26"/>
  <c r="O7124" i="26"/>
  <c r="N7124" i="26"/>
  <c r="M7124" i="26"/>
  <c r="R7123" i="26"/>
  <c r="Q7123" i="26"/>
  <c r="O7123" i="26"/>
  <c r="N7123" i="26"/>
  <c r="M7123" i="26"/>
  <c r="R7122" i="26"/>
  <c r="Q7122" i="26"/>
  <c r="O7122" i="26"/>
  <c r="N7122" i="26"/>
  <c r="M7122" i="26"/>
  <c r="R7121" i="26"/>
  <c r="Q7121" i="26"/>
  <c r="O7121" i="26"/>
  <c r="N7121" i="26"/>
  <c r="M7121" i="26"/>
  <c r="R7120" i="26"/>
  <c r="Q7120" i="26"/>
  <c r="O7120" i="26"/>
  <c r="N7120" i="26"/>
  <c r="M7120" i="26"/>
  <c r="R7119" i="26"/>
  <c r="Q7119" i="26"/>
  <c r="O7119" i="26"/>
  <c r="N7119" i="26"/>
  <c r="M7119" i="26"/>
  <c r="R7118" i="26"/>
  <c r="Q7118" i="26"/>
  <c r="O7118" i="26"/>
  <c r="N7118" i="26"/>
  <c r="M7118" i="26"/>
  <c r="R7117" i="26"/>
  <c r="Q7117" i="26"/>
  <c r="O7117" i="26"/>
  <c r="N7117" i="26"/>
  <c r="M7117" i="26"/>
  <c r="R7116" i="26"/>
  <c r="Q7116" i="26"/>
  <c r="O7116" i="26"/>
  <c r="N7116" i="26"/>
  <c r="M7116" i="26"/>
  <c r="R7115" i="26"/>
  <c r="Q7115" i="26"/>
  <c r="O7115" i="26"/>
  <c r="N7115" i="26"/>
  <c r="M7115" i="26"/>
  <c r="R7114" i="26"/>
  <c r="Q7114" i="26"/>
  <c r="O7114" i="26"/>
  <c r="N7114" i="26"/>
  <c r="M7114" i="26"/>
  <c r="R7113" i="26"/>
  <c r="Q7113" i="26"/>
  <c r="O7113" i="26"/>
  <c r="N7113" i="26"/>
  <c r="M7113" i="26"/>
  <c r="R7112" i="26"/>
  <c r="Q7112" i="26"/>
  <c r="O7112" i="26"/>
  <c r="N7112" i="26"/>
  <c r="M7112" i="26"/>
  <c r="R7111" i="26"/>
  <c r="Q7111" i="26"/>
  <c r="O7111" i="26"/>
  <c r="N7111" i="26"/>
  <c r="M7111" i="26"/>
  <c r="R7110" i="26"/>
  <c r="Q7110" i="26"/>
  <c r="O7110" i="26"/>
  <c r="N7110" i="26"/>
  <c r="M7110" i="26"/>
  <c r="R7109" i="26"/>
  <c r="Q7109" i="26"/>
  <c r="O7109" i="26"/>
  <c r="N7109" i="26"/>
  <c r="M7109" i="26"/>
  <c r="R7108" i="26"/>
  <c r="Q7108" i="26"/>
  <c r="O7108" i="26"/>
  <c r="N7108" i="26"/>
  <c r="M7108" i="26"/>
  <c r="R7107" i="26"/>
  <c r="Q7107" i="26"/>
  <c r="O7107" i="26"/>
  <c r="N7107" i="26"/>
  <c r="M7107" i="26"/>
  <c r="R7106" i="26"/>
  <c r="Q7106" i="26"/>
  <c r="O7106" i="26"/>
  <c r="N7106" i="26"/>
  <c r="M7106" i="26"/>
  <c r="R7105" i="26"/>
  <c r="Q7105" i="26"/>
  <c r="O7105" i="26"/>
  <c r="N7105" i="26"/>
  <c r="M7105" i="26"/>
  <c r="R7104" i="26"/>
  <c r="Q7104" i="26"/>
  <c r="O7104" i="26"/>
  <c r="N7104" i="26"/>
  <c r="M7104" i="26"/>
  <c r="R7103" i="26"/>
  <c r="Q7103" i="26"/>
  <c r="O7103" i="26"/>
  <c r="N7103" i="26"/>
  <c r="M7103" i="26"/>
  <c r="R7102" i="26"/>
  <c r="Q7102" i="26"/>
  <c r="O7102" i="26"/>
  <c r="N7102" i="26"/>
  <c r="M7102" i="26"/>
  <c r="R7101" i="26"/>
  <c r="Q7101" i="26"/>
  <c r="O7101" i="26"/>
  <c r="N7101" i="26"/>
  <c r="M7101" i="26"/>
  <c r="R7100" i="26"/>
  <c r="Q7100" i="26"/>
  <c r="O7100" i="26"/>
  <c r="N7100" i="26"/>
  <c r="M7100" i="26"/>
  <c r="R7099" i="26"/>
  <c r="Q7099" i="26"/>
  <c r="O7099" i="26"/>
  <c r="N7099" i="26"/>
  <c r="M7099" i="26"/>
  <c r="R7098" i="26"/>
  <c r="Q7098" i="26"/>
  <c r="O7098" i="26"/>
  <c r="N7098" i="26"/>
  <c r="M7098" i="26"/>
  <c r="R7097" i="26"/>
  <c r="Q7097" i="26"/>
  <c r="O7097" i="26"/>
  <c r="N7097" i="26"/>
  <c r="M7097" i="26"/>
  <c r="R7096" i="26"/>
  <c r="Q7096" i="26"/>
  <c r="O7096" i="26"/>
  <c r="N7096" i="26"/>
  <c r="M7096" i="26"/>
  <c r="R7095" i="26"/>
  <c r="Q7095" i="26"/>
  <c r="O7095" i="26"/>
  <c r="N7095" i="26"/>
  <c r="M7095" i="26"/>
  <c r="R7094" i="26"/>
  <c r="Q7094" i="26"/>
  <c r="O7094" i="26"/>
  <c r="N7094" i="26"/>
  <c r="M7094" i="26"/>
  <c r="R7093" i="26"/>
  <c r="Q7093" i="26"/>
  <c r="O7093" i="26"/>
  <c r="N7093" i="26"/>
  <c r="M7093" i="26"/>
  <c r="R7092" i="26"/>
  <c r="Q7092" i="26"/>
  <c r="O7092" i="26"/>
  <c r="N7092" i="26"/>
  <c r="M7092" i="26"/>
  <c r="R7091" i="26"/>
  <c r="Q7091" i="26"/>
  <c r="O7091" i="26"/>
  <c r="N7091" i="26"/>
  <c r="M7091" i="26"/>
  <c r="R7090" i="26"/>
  <c r="Q7090" i="26"/>
  <c r="O7090" i="26"/>
  <c r="N7090" i="26"/>
  <c r="M7090" i="26"/>
  <c r="R7089" i="26"/>
  <c r="Q7089" i="26"/>
  <c r="O7089" i="26"/>
  <c r="N7089" i="26"/>
  <c r="M7089" i="26"/>
  <c r="R7088" i="26"/>
  <c r="Q7088" i="26"/>
  <c r="O7088" i="26"/>
  <c r="N7088" i="26"/>
  <c r="M7088" i="26"/>
  <c r="R7087" i="26"/>
  <c r="Q7087" i="26"/>
  <c r="O7087" i="26"/>
  <c r="N7087" i="26"/>
  <c r="M7087" i="26"/>
  <c r="R7086" i="26"/>
  <c r="Q7086" i="26"/>
  <c r="O7086" i="26"/>
  <c r="N7086" i="26"/>
  <c r="M7086" i="26"/>
  <c r="R7085" i="26"/>
  <c r="Q7085" i="26"/>
  <c r="O7085" i="26"/>
  <c r="N7085" i="26"/>
  <c r="M7085" i="26"/>
  <c r="R7084" i="26"/>
  <c r="Q7084" i="26"/>
  <c r="O7084" i="26"/>
  <c r="N7084" i="26"/>
  <c r="M7084" i="26"/>
  <c r="R7083" i="26"/>
  <c r="Q7083" i="26"/>
  <c r="O7083" i="26"/>
  <c r="N7083" i="26"/>
  <c r="M7083" i="26"/>
  <c r="R7082" i="26"/>
  <c r="Q7082" i="26"/>
  <c r="O7082" i="26"/>
  <c r="N7082" i="26"/>
  <c r="M7082" i="26"/>
  <c r="R7081" i="26"/>
  <c r="Q7081" i="26"/>
  <c r="O7081" i="26"/>
  <c r="N7081" i="26"/>
  <c r="M7081" i="26"/>
  <c r="R7080" i="26"/>
  <c r="Q7080" i="26"/>
  <c r="O7080" i="26"/>
  <c r="N7080" i="26"/>
  <c r="M7080" i="26"/>
  <c r="R7079" i="26"/>
  <c r="Q7079" i="26"/>
  <c r="O7079" i="26"/>
  <c r="N7079" i="26"/>
  <c r="M7079" i="26"/>
  <c r="R7078" i="26"/>
  <c r="Q7078" i="26"/>
  <c r="O7078" i="26"/>
  <c r="N7078" i="26"/>
  <c r="M7078" i="26"/>
  <c r="R7077" i="26"/>
  <c r="Q7077" i="26"/>
  <c r="O7077" i="26"/>
  <c r="N7077" i="26"/>
  <c r="M7077" i="26"/>
  <c r="R7076" i="26"/>
  <c r="Q7076" i="26"/>
  <c r="O7076" i="26"/>
  <c r="N7076" i="26"/>
  <c r="M7076" i="26"/>
  <c r="R7075" i="26"/>
  <c r="Q7075" i="26"/>
  <c r="O7075" i="26"/>
  <c r="N7075" i="26"/>
  <c r="M7075" i="26"/>
  <c r="R7074" i="26"/>
  <c r="Q7074" i="26"/>
  <c r="O7074" i="26"/>
  <c r="N7074" i="26"/>
  <c r="M7074" i="26"/>
  <c r="R7073" i="26"/>
  <c r="Q7073" i="26"/>
  <c r="O7073" i="26"/>
  <c r="N7073" i="26"/>
  <c r="M7073" i="26"/>
  <c r="R7072" i="26"/>
  <c r="Q7072" i="26"/>
  <c r="O7072" i="26"/>
  <c r="N7072" i="26"/>
  <c r="M7072" i="26"/>
  <c r="R7071" i="26"/>
  <c r="Q7071" i="26"/>
  <c r="O7071" i="26"/>
  <c r="N7071" i="26"/>
  <c r="M7071" i="26"/>
  <c r="R7070" i="26"/>
  <c r="Q7070" i="26"/>
  <c r="O7070" i="26"/>
  <c r="N7070" i="26"/>
  <c r="M7070" i="26"/>
  <c r="R7069" i="26"/>
  <c r="Q7069" i="26"/>
  <c r="O7069" i="26"/>
  <c r="N7069" i="26"/>
  <c r="M7069" i="26"/>
  <c r="R7068" i="26"/>
  <c r="Q7068" i="26"/>
  <c r="O7068" i="26"/>
  <c r="N7068" i="26"/>
  <c r="M7068" i="26"/>
  <c r="R7067" i="26"/>
  <c r="Q7067" i="26"/>
  <c r="O7067" i="26"/>
  <c r="N7067" i="26"/>
  <c r="M7067" i="26"/>
  <c r="R7066" i="26"/>
  <c r="Q7066" i="26"/>
  <c r="O7066" i="26"/>
  <c r="N7066" i="26"/>
  <c r="M7066" i="26"/>
  <c r="R7065" i="26"/>
  <c r="Q7065" i="26"/>
  <c r="O7065" i="26"/>
  <c r="N7065" i="26"/>
  <c r="M7065" i="26"/>
  <c r="R7064" i="26"/>
  <c r="Q7064" i="26"/>
  <c r="O7064" i="26"/>
  <c r="N7064" i="26"/>
  <c r="M7064" i="26"/>
  <c r="R7063" i="26"/>
  <c r="Q7063" i="26"/>
  <c r="O7063" i="26"/>
  <c r="N7063" i="26"/>
  <c r="M7063" i="26"/>
  <c r="R7062" i="26"/>
  <c r="Q7062" i="26"/>
  <c r="O7062" i="26"/>
  <c r="N7062" i="26"/>
  <c r="M7062" i="26"/>
  <c r="R7061" i="26"/>
  <c r="Q7061" i="26"/>
  <c r="O7061" i="26"/>
  <c r="N7061" i="26"/>
  <c r="M7061" i="26"/>
  <c r="R7060" i="26"/>
  <c r="Q7060" i="26"/>
  <c r="O7060" i="26"/>
  <c r="N7060" i="26"/>
  <c r="M7060" i="26"/>
  <c r="R7059" i="26"/>
  <c r="Q7059" i="26"/>
  <c r="O7059" i="26"/>
  <c r="N7059" i="26"/>
  <c r="M7059" i="26"/>
  <c r="R7058" i="26"/>
  <c r="Q7058" i="26"/>
  <c r="O7058" i="26"/>
  <c r="N7058" i="26"/>
  <c r="M7058" i="26"/>
  <c r="R7057" i="26"/>
  <c r="Q7057" i="26"/>
  <c r="O7057" i="26"/>
  <c r="N7057" i="26"/>
  <c r="M7057" i="26"/>
  <c r="R7056" i="26"/>
  <c r="Q7056" i="26"/>
  <c r="O7056" i="26"/>
  <c r="N7056" i="26"/>
  <c r="M7056" i="26"/>
  <c r="R7055" i="26"/>
  <c r="Q7055" i="26"/>
  <c r="O7055" i="26"/>
  <c r="N7055" i="26"/>
  <c r="M7055" i="26"/>
  <c r="R7054" i="26"/>
  <c r="Q7054" i="26"/>
  <c r="O7054" i="26"/>
  <c r="N7054" i="26"/>
  <c r="M7054" i="26"/>
  <c r="R7053" i="26"/>
  <c r="Q7053" i="26"/>
  <c r="O7053" i="26"/>
  <c r="N7053" i="26"/>
  <c r="M7053" i="26"/>
  <c r="R7052" i="26"/>
  <c r="Q7052" i="26"/>
  <c r="O7052" i="26"/>
  <c r="N7052" i="26"/>
  <c r="M7052" i="26"/>
  <c r="R7051" i="26"/>
  <c r="Q7051" i="26"/>
  <c r="O7051" i="26"/>
  <c r="N7051" i="26"/>
  <c r="M7051" i="26"/>
  <c r="R7050" i="26"/>
  <c r="Q7050" i="26"/>
  <c r="O7050" i="26"/>
  <c r="N7050" i="26"/>
  <c r="M7050" i="26"/>
  <c r="R7049" i="26"/>
  <c r="Q7049" i="26"/>
  <c r="O7049" i="26"/>
  <c r="N7049" i="26"/>
  <c r="M7049" i="26"/>
  <c r="R7048" i="26"/>
  <c r="Q7048" i="26"/>
  <c r="O7048" i="26"/>
  <c r="N7048" i="26"/>
  <c r="M7048" i="26"/>
  <c r="R7047" i="26"/>
  <c r="Q7047" i="26"/>
  <c r="O7047" i="26"/>
  <c r="N7047" i="26"/>
  <c r="M7047" i="26"/>
  <c r="R7046" i="26"/>
  <c r="Q7046" i="26"/>
  <c r="O7046" i="26"/>
  <c r="N7046" i="26"/>
  <c r="M7046" i="26"/>
  <c r="R7045" i="26"/>
  <c r="Q7045" i="26"/>
  <c r="O7045" i="26"/>
  <c r="N7045" i="26"/>
  <c r="M7045" i="26"/>
  <c r="R7044" i="26"/>
  <c r="Q7044" i="26"/>
  <c r="O7044" i="26"/>
  <c r="N7044" i="26"/>
  <c r="M7044" i="26"/>
  <c r="R7043" i="26"/>
  <c r="Q7043" i="26"/>
  <c r="O7043" i="26"/>
  <c r="N7043" i="26"/>
  <c r="M7043" i="26"/>
  <c r="R7042" i="26"/>
  <c r="Q7042" i="26"/>
  <c r="O7042" i="26"/>
  <c r="N7042" i="26"/>
  <c r="M7042" i="26"/>
  <c r="R7041" i="26"/>
  <c r="Q7041" i="26"/>
  <c r="O7041" i="26"/>
  <c r="N7041" i="26"/>
  <c r="M7041" i="26"/>
  <c r="R7040" i="26"/>
  <c r="Q7040" i="26"/>
  <c r="O7040" i="26"/>
  <c r="N7040" i="26"/>
  <c r="M7040" i="26"/>
  <c r="R7039" i="26"/>
  <c r="Q7039" i="26"/>
  <c r="O7039" i="26"/>
  <c r="N7039" i="26"/>
  <c r="M7039" i="26"/>
  <c r="R7038" i="26"/>
  <c r="Q7038" i="26"/>
  <c r="O7038" i="26"/>
  <c r="N7038" i="26"/>
  <c r="M7038" i="26"/>
  <c r="R7037" i="26"/>
  <c r="Q7037" i="26"/>
  <c r="O7037" i="26"/>
  <c r="N7037" i="26"/>
  <c r="M7037" i="26"/>
  <c r="R7036" i="26"/>
  <c r="Q7036" i="26"/>
  <c r="O7036" i="26"/>
  <c r="N7036" i="26"/>
  <c r="M7036" i="26"/>
  <c r="R7035" i="26"/>
  <c r="Q7035" i="26"/>
  <c r="O7035" i="26"/>
  <c r="N7035" i="26"/>
  <c r="M7035" i="26"/>
  <c r="R7034" i="26"/>
  <c r="Q7034" i="26"/>
  <c r="O7034" i="26"/>
  <c r="N7034" i="26"/>
  <c r="M7034" i="26"/>
  <c r="R7033" i="26"/>
  <c r="Q7033" i="26"/>
  <c r="O7033" i="26"/>
  <c r="N7033" i="26"/>
  <c r="M7033" i="26"/>
  <c r="R7032" i="26"/>
  <c r="Q7032" i="26"/>
  <c r="O7032" i="26"/>
  <c r="N7032" i="26"/>
  <c r="M7032" i="26"/>
  <c r="R7031" i="26"/>
  <c r="Q7031" i="26"/>
  <c r="O7031" i="26"/>
  <c r="N7031" i="26"/>
  <c r="M7031" i="26"/>
  <c r="R7030" i="26"/>
  <c r="Q7030" i="26"/>
  <c r="O7030" i="26"/>
  <c r="N7030" i="26"/>
  <c r="M7030" i="26"/>
  <c r="R7029" i="26"/>
  <c r="Q7029" i="26"/>
  <c r="O7029" i="26"/>
  <c r="N7029" i="26"/>
  <c r="M7029" i="26"/>
  <c r="R7028" i="26"/>
  <c r="Q7028" i="26"/>
  <c r="O7028" i="26"/>
  <c r="N7028" i="26"/>
  <c r="M7028" i="26"/>
  <c r="R7027" i="26"/>
  <c r="Q7027" i="26"/>
  <c r="O7027" i="26"/>
  <c r="N7027" i="26"/>
  <c r="M7027" i="26"/>
  <c r="R7026" i="26"/>
  <c r="Q7026" i="26"/>
  <c r="O7026" i="26"/>
  <c r="N7026" i="26"/>
  <c r="M7026" i="26"/>
  <c r="R7025" i="26"/>
  <c r="Q7025" i="26"/>
  <c r="O7025" i="26"/>
  <c r="N7025" i="26"/>
  <c r="M7025" i="26"/>
  <c r="R7024" i="26"/>
  <c r="Q7024" i="26"/>
  <c r="O7024" i="26"/>
  <c r="N7024" i="26"/>
  <c r="M7024" i="26"/>
  <c r="R7023" i="26"/>
  <c r="Q7023" i="26"/>
  <c r="O7023" i="26"/>
  <c r="N7023" i="26"/>
  <c r="M7023" i="26"/>
  <c r="R7022" i="26"/>
  <c r="Q7022" i="26"/>
  <c r="O7022" i="26"/>
  <c r="N7022" i="26"/>
  <c r="M7022" i="26"/>
  <c r="R7021" i="26"/>
  <c r="Q7021" i="26"/>
  <c r="O7021" i="26"/>
  <c r="N7021" i="26"/>
  <c r="M7021" i="26"/>
  <c r="R7020" i="26"/>
  <c r="Q7020" i="26"/>
  <c r="O7020" i="26"/>
  <c r="N7020" i="26"/>
  <c r="M7020" i="26"/>
  <c r="R7019" i="26"/>
  <c r="Q7019" i="26"/>
  <c r="O7019" i="26"/>
  <c r="N7019" i="26"/>
  <c r="M7019" i="26"/>
  <c r="R7018" i="26"/>
  <c r="Q7018" i="26"/>
  <c r="O7018" i="26"/>
  <c r="N7018" i="26"/>
  <c r="M7018" i="26"/>
  <c r="R7017" i="26"/>
  <c r="Q7017" i="26"/>
  <c r="O7017" i="26"/>
  <c r="N7017" i="26"/>
  <c r="M7017" i="26"/>
  <c r="R7016" i="26"/>
  <c r="Q7016" i="26"/>
  <c r="O7016" i="26"/>
  <c r="N7016" i="26"/>
  <c r="M7016" i="26"/>
  <c r="R7015" i="26"/>
  <c r="Q7015" i="26"/>
  <c r="O7015" i="26"/>
  <c r="N7015" i="26"/>
  <c r="M7015" i="26"/>
  <c r="R7014" i="26"/>
  <c r="Q7014" i="26"/>
  <c r="O7014" i="26"/>
  <c r="N7014" i="26"/>
  <c r="M7014" i="26"/>
  <c r="R7013" i="26"/>
  <c r="Q7013" i="26"/>
  <c r="O7013" i="26"/>
  <c r="N7013" i="26"/>
  <c r="M7013" i="26"/>
  <c r="R7012" i="26"/>
  <c r="Q7012" i="26"/>
  <c r="O7012" i="26"/>
  <c r="N7012" i="26"/>
  <c r="M7012" i="26"/>
  <c r="R7011" i="26"/>
  <c r="Q7011" i="26"/>
  <c r="O7011" i="26"/>
  <c r="N7011" i="26"/>
  <c r="M7011" i="26"/>
  <c r="R7010" i="26"/>
  <c r="Q7010" i="26"/>
  <c r="O7010" i="26"/>
  <c r="N7010" i="26"/>
  <c r="M7010" i="26"/>
  <c r="R7009" i="26"/>
  <c r="Q7009" i="26"/>
  <c r="O7009" i="26"/>
  <c r="N7009" i="26"/>
  <c r="M7009" i="26"/>
  <c r="R7008" i="26"/>
  <c r="Q7008" i="26"/>
  <c r="O7008" i="26"/>
  <c r="N7008" i="26"/>
  <c r="M7008" i="26"/>
  <c r="R7007" i="26"/>
  <c r="Q7007" i="26"/>
  <c r="O7007" i="26"/>
  <c r="N7007" i="26"/>
  <c r="M7007" i="26"/>
  <c r="R7006" i="26"/>
  <c r="Q7006" i="26"/>
  <c r="O7006" i="26"/>
  <c r="N7006" i="26"/>
  <c r="M7006" i="26"/>
  <c r="R7005" i="26"/>
  <c r="Q7005" i="26"/>
  <c r="O7005" i="26"/>
  <c r="N7005" i="26"/>
  <c r="M7005" i="26"/>
  <c r="R7004" i="26"/>
  <c r="Q7004" i="26"/>
  <c r="O7004" i="26"/>
  <c r="N7004" i="26"/>
  <c r="M7004" i="26"/>
  <c r="R7003" i="26"/>
  <c r="Q7003" i="26"/>
  <c r="O7003" i="26"/>
  <c r="N7003" i="26"/>
  <c r="M7003" i="26"/>
  <c r="R7002" i="26"/>
  <c r="Q7002" i="26"/>
  <c r="O7002" i="26"/>
  <c r="N7002" i="26"/>
  <c r="M7002" i="26"/>
  <c r="R7001" i="26"/>
  <c r="Q7001" i="26"/>
  <c r="O7001" i="26"/>
  <c r="N7001" i="26"/>
  <c r="M7001" i="26"/>
  <c r="R7000" i="26"/>
  <c r="Q7000" i="26"/>
  <c r="O7000" i="26"/>
  <c r="N7000" i="26"/>
  <c r="M7000" i="26"/>
  <c r="R6999" i="26"/>
  <c r="Q6999" i="26"/>
  <c r="O6999" i="26"/>
  <c r="N6999" i="26"/>
  <c r="M6999" i="26"/>
  <c r="R6998" i="26"/>
  <c r="Q6998" i="26"/>
  <c r="O6998" i="26"/>
  <c r="N6998" i="26"/>
  <c r="M6998" i="26"/>
  <c r="R6997" i="26"/>
  <c r="Q6997" i="26"/>
  <c r="O6997" i="26"/>
  <c r="N6997" i="26"/>
  <c r="M6997" i="26"/>
  <c r="R6996" i="26"/>
  <c r="Q6996" i="26"/>
  <c r="O6996" i="26"/>
  <c r="N6996" i="26"/>
  <c r="M6996" i="26"/>
  <c r="R6995" i="26"/>
  <c r="Q6995" i="26"/>
  <c r="O6995" i="26"/>
  <c r="N6995" i="26"/>
  <c r="M6995" i="26"/>
  <c r="R6994" i="26"/>
  <c r="Q6994" i="26"/>
  <c r="O6994" i="26"/>
  <c r="N6994" i="26"/>
  <c r="M6994" i="26"/>
  <c r="R6993" i="26"/>
  <c r="Q6993" i="26"/>
  <c r="O6993" i="26"/>
  <c r="N6993" i="26"/>
  <c r="M6993" i="26"/>
  <c r="R6992" i="26"/>
  <c r="Q6992" i="26"/>
  <c r="O6992" i="26"/>
  <c r="N6992" i="26"/>
  <c r="M6992" i="26"/>
  <c r="R6991" i="26"/>
  <c r="Q6991" i="26"/>
  <c r="O6991" i="26"/>
  <c r="N6991" i="26"/>
  <c r="M6991" i="26"/>
  <c r="R6990" i="26"/>
  <c r="Q6990" i="26"/>
  <c r="O6990" i="26"/>
  <c r="N6990" i="26"/>
  <c r="M6990" i="26"/>
  <c r="R6989" i="26"/>
  <c r="Q6989" i="26"/>
  <c r="O6989" i="26"/>
  <c r="N6989" i="26"/>
  <c r="M6989" i="26"/>
  <c r="R6988" i="26"/>
  <c r="Q6988" i="26"/>
  <c r="O6988" i="26"/>
  <c r="N6988" i="26"/>
  <c r="M6988" i="26"/>
  <c r="R6987" i="26"/>
  <c r="Q6987" i="26"/>
  <c r="O6987" i="26"/>
  <c r="N6987" i="26"/>
  <c r="M6987" i="26"/>
  <c r="R6986" i="26"/>
  <c r="Q6986" i="26"/>
  <c r="O6986" i="26"/>
  <c r="N6986" i="26"/>
  <c r="M6986" i="26"/>
  <c r="R6985" i="26"/>
  <c r="Q6985" i="26"/>
  <c r="O6985" i="26"/>
  <c r="N6985" i="26"/>
  <c r="M6985" i="26"/>
  <c r="R6984" i="26"/>
  <c r="Q6984" i="26"/>
  <c r="O6984" i="26"/>
  <c r="N6984" i="26"/>
  <c r="M6984" i="26"/>
  <c r="R6983" i="26"/>
  <c r="Q6983" i="26"/>
  <c r="O6983" i="26"/>
  <c r="N6983" i="26"/>
  <c r="M6983" i="26"/>
  <c r="R6982" i="26"/>
  <c r="Q6982" i="26"/>
  <c r="O6982" i="26"/>
  <c r="N6982" i="26"/>
  <c r="M6982" i="26"/>
  <c r="R6981" i="26"/>
  <c r="Q6981" i="26"/>
  <c r="O6981" i="26"/>
  <c r="N6981" i="26"/>
  <c r="M6981" i="26"/>
  <c r="R6980" i="26"/>
  <c r="Q6980" i="26"/>
  <c r="O6980" i="26"/>
  <c r="N6980" i="26"/>
  <c r="M6980" i="26"/>
  <c r="R6979" i="26"/>
  <c r="Q6979" i="26"/>
  <c r="O6979" i="26"/>
  <c r="N6979" i="26"/>
  <c r="M6979" i="26"/>
  <c r="R6978" i="26"/>
  <c r="Q6978" i="26"/>
  <c r="O6978" i="26"/>
  <c r="N6978" i="26"/>
  <c r="M6978" i="26"/>
  <c r="R6977" i="26"/>
  <c r="Q6977" i="26"/>
  <c r="O6977" i="26"/>
  <c r="N6977" i="26"/>
  <c r="M6977" i="26"/>
  <c r="R6976" i="26"/>
  <c r="Q6976" i="26"/>
  <c r="O6976" i="26"/>
  <c r="N6976" i="26"/>
  <c r="M6976" i="26"/>
  <c r="R6975" i="26"/>
  <c r="Q6975" i="26"/>
  <c r="O6975" i="26"/>
  <c r="N6975" i="26"/>
  <c r="M6975" i="26"/>
  <c r="R6974" i="26"/>
  <c r="Q6974" i="26"/>
  <c r="O6974" i="26"/>
  <c r="N6974" i="26"/>
  <c r="M6974" i="26"/>
  <c r="R6973" i="26"/>
  <c r="Q6973" i="26"/>
  <c r="O6973" i="26"/>
  <c r="N6973" i="26"/>
  <c r="M6973" i="26"/>
  <c r="R6972" i="26"/>
  <c r="Q6972" i="26"/>
  <c r="O6972" i="26"/>
  <c r="N6972" i="26"/>
  <c r="M6972" i="26"/>
  <c r="R6971" i="26"/>
  <c r="Q6971" i="26"/>
  <c r="O6971" i="26"/>
  <c r="N6971" i="26"/>
  <c r="M6971" i="26"/>
  <c r="R6970" i="26"/>
  <c r="Q6970" i="26"/>
  <c r="O6970" i="26"/>
  <c r="N6970" i="26"/>
  <c r="M6970" i="26"/>
  <c r="R6969" i="26"/>
  <c r="Q6969" i="26"/>
  <c r="O6969" i="26"/>
  <c r="N6969" i="26"/>
  <c r="M6969" i="26"/>
  <c r="R6968" i="26"/>
  <c r="Q6968" i="26"/>
  <c r="O6968" i="26"/>
  <c r="N6968" i="26"/>
  <c r="M6968" i="26"/>
  <c r="R6967" i="26"/>
  <c r="Q6967" i="26"/>
  <c r="O6967" i="26"/>
  <c r="N6967" i="26"/>
  <c r="M6967" i="26"/>
  <c r="R6966" i="26"/>
  <c r="Q6966" i="26"/>
  <c r="O6966" i="26"/>
  <c r="N6966" i="26"/>
  <c r="M6966" i="26"/>
  <c r="R6965" i="26"/>
  <c r="Q6965" i="26"/>
  <c r="O6965" i="26"/>
  <c r="N6965" i="26"/>
  <c r="M6965" i="26"/>
  <c r="R6964" i="26"/>
  <c r="Q6964" i="26"/>
  <c r="O6964" i="26"/>
  <c r="N6964" i="26"/>
  <c r="M6964" i="26"/>
  <c r="R6963" i="26"/>
  <c r="Q6963" i="26"/>
  <c r="O6963" i="26"/>
  <c r="N6963" i="26"/>
  <c r="M6963" i="26"/>
  <c r="R6962" i="26"/>
  <c r="Q6962" i="26"/>
  <c r="O6962" i="26"/>
  <c r="N6962" i="26"/>
  <c r="M6962" i="26"/>
  <c r="R6961" i="26"/>
  <c r="Q6961" i="26"/>
  <c r="O6961" i="26"/>
  <c r="N6961" i="26"/>
  <c r="M6961" i="26"/>
  <c r="R6960" i="26"/>
  <c r="Q6960" i="26"/>
  <c r="O6960" i="26"/>
  <c r="N6960" i="26"/>
  <c r="M6960" i="26"/>
  <c r="R6959" i="26"/>
  <c r="Q6959" i="26"/>
  <c r="O6959" i="26"/>
  <c r="N6959" i="26"/>
  <c r="M6959" i="26"/>
  <c r="R6958" i="26"/>
  <c r="Q6958" i="26"/>
  <c r="O6958" i="26"/>
  <c r="N6958" i="26"/>
  <c r="M6958" i="26"/>
  <c r="R6957" i="26"/>
  <c r="Q6957" i="26"/>
  <c r="O6957" i="26"/>
  <c r="N6957" i="26"/>
  <c r="M6957" i="26"/>
  <c r="R6956" i="26"/>
  <c r="Q6956" i="26"/>
  <c r="O6956" i="26"/>
  <c r="N6956" i="26"/>
  <c r="M6956" i="26"/>
  <c r="R6955" i="26"/>
  <c r="Q6955" i="26"/>
  <c r="O6955" i="26"/>
  <c r="N6955" i="26"/>
  <c r="M6955" i="26"/>
  <c r="R6954" i="26"/>
  <c r="Q6954" i="26"/>
  <c r="O6954" i="26"/>
  <c r="N6954" i="26"/>
  <c r="M6954" i="26"/>
  <c r="R6953" i="26"/>
  <c r="Q6953" i="26"/>
  <c r="O6953" i="26"/>
  <c r="N6953" i="26"/>
  <c r="M6953" i="26"/>
  <c r="R6952" i="26"/>
  <c r="Q6952" i="26"/>
  <c r="O6952" i="26"/>
  <c r="N6952" i="26"/>
  <c r="M6952" i="26"/>
  <c r="R6951" i="26"/>
  <c r="Q6951" i="26"/>
  <c r="O6951" i="26"/>
  <c r="N6951" i="26"/>
  <c r="M6951" i="26"/>
  <c r="R6950" i="26"/>
  <c r="Q6950" i="26"/>
  <c r="O6950" i="26"/>
  <c r="N6950" i="26"/>
  <c r="M6950" i="26"/>
  <c r="R6949" i="26"/>
  <c r="Q6949" i="26"/>
  <c r="O6949" i="26"/>
  <c r="N6949" i="26"/>
  <c r="M6949" i="26"/>
  <c r="R6948" i="26"/>
  <c r="Q6948" i="26"/>
  <c r="O6948" i="26"/>
  <c r="N6948" i="26"/>
  <c r="M6948" i="26"/>
  <c r="R6947" i="26"/>
  <c r="Q6947" i="26"/>
  <c r="O6947" i="26"/>
  <c r="N6947" i="26"/>
  <c r="M6947" i="26"/>
  <c r="R6946" i="26"/>
  <c r="Q6946" i="26"/>
  <c r="O6946" i="26"/>
  <c r="N6946" i="26"/>
  <c r="M6946" i="26"/>
  <c r="R6945" i="26"/>
  <c r="Q6945" i="26"/>
  <c r="O6945" i="26"/>
  <c r="N6945" i="26"/>
  <c r="M6945" i="26"/>
  <c r="R6944" i="26"/>
  <c r="Q6944" i="26"/>
  <c r="O6944" i="26"/>
  <c r="N6944" i="26"/>
  <c r="M6944" i="26"/>
  <c r="R6943" i="26"/>
  <c r="Q6943" i="26"/>
  <c r="O6943" i="26"/>
  <c r="N6943" i="26"/>
  <c r="M6943" i="26"/>
  <c r="R6942" i="26"/>
  <c r="Q6942" i="26"/>
  <c r="O6942" i="26"/>
  <c r="N6942" i="26"/>
  <c r="M6942" i="26"/>
  <c r="R6941" i="26"/>
  <c r="Q6941" i="26"/>
  <c r="O6941" i="26"/>
  <c r="N6941" i="26"/>
  <c r="M6941" i="26"/>
  <c r="R6940" i="26"/>
  <c r="Q6940" i="26"/>
  <c r="O6940" i="26"/>
  <c r="N6940" i="26"/>
  <c r="M6940" i="26"/>
  <c r="R6939" i="26"/>
  <c r="Q6939" i="26"/>
  <c r="O6939" i="26"/>
  <c r="N6939" i="26"/>
  <c r="M6939" i="26"/>
  <c r="R6938" i="26"/>
  <c r="Q6938" i="26"/>
  <c r="O6938" i="26"/>
  <c r="N6938" i="26"/>
  <c r="M6938" i="26"/>
  <c r="R6937" i="26"/>
  <c r="Q6937" i="26"/>
  <c r="O6937" i="26"/>
  <c r="N6937" i="26"/>
  <c r="M6937" i="26"/>
  <c r="R6936" i="26"/>
  <c r="Q6936" i="26"/>
  <c r="O6936" i="26"/>
  <c r="N6936" i="26"/>
  <c r="M6936" i="26"/>
  <c r="R6935" i="26"/>
  <c r="Q6935" i="26"/>
  <c r="O6935" i="26"/>
  <c r="N6935" i="26"/>
  <c r="M6935" i="26"/>
  <c r="R6934" i="26"/>
  <c r="Q6934" i="26"/>
  <c r="O6934" i="26"/>
  <c r="N6934" i="26"/>
  <c r="M6934" i="26"/>
  <c r="R6933" i="26"/>
  <c r="Q6933" i="26"/>
  <c r="O6933" i="26"/>
  <c r="N6933" i="26"/>
  <c r="M6933" i="26"/>
  <c r="R6932" i="26"/>
  <c r="Q6932" i="26"/>
  <c r="O6932" i="26"/>
  <c r="N6932" i="26"/>
  <c r="M6932" i="26"/>
  <c r="R6931" i="26"/>
  <c r="Q6931" i="26"/>
  <c r="O6931" i="26"/>
  <c r="N6931" i="26"/>
  <c r="M6931" i="26"/>
  <c r="R6930" i="26"/>
  <c r="Q6930" i="26"/>
  <c r="O6930" i="26"/>
  <c r="N6930" i="26"/>
  <c r="M6930" i="26"/>
  <c r="R6929" i="26"/>
  <c r="Q6929" i="26"/>
  <c r="O6929" i="26"/>
  <c r="N6929" i="26"/>
  <c r="M6929" i="26"/>
  <c r="R6928" i="26"/>
  <c r="Q6928" i="26"/>
  <c r="O6928" i="26"/>
  <c r="N6928" i="26"/>
  <c r="M6928" i="26"/>
  <c r="R6927" i="26"/>
  <c r="Q6927" i="26"/>
  <c r="O6927" i="26"/>
  <c r="N6927" i="26"/>
  <c r="M6927" i="26"/>
  <c r="R6926" i="26"/>
  <c r="Q6926" i="26"/>
  <c r="O6926" i="26"/>
  <c r="N6926" i="26"/>
  <c r="M6926" i="26"/>
  <c r="R6925" i="26"/>
  <c r="Q6925" i="26"/>
  <c r="O6925" i="26"/>
  <c r="N6925" i="26"/>
  <c r="M6925" i="26"/>
  <c r="R6924" i="26"/>
  <c r="Q6924" i="26"/>
  <c r="O6924" i="26"/>
  <c r="N6924" i="26"/>
  <c r="M6924" i="26"/>
  <c r="R6923" i="26"/>
  <c r="Q6923" i="26"/>
  <c r="O6923" i="26"/>
  <c r="N6923" i="26"/>
  <c r="M6923" i="26"/>
  <c r="R6922" i="26"/>
  <c r="Q6922" i="26"/>
  <c r="O6922" i="26"/>
  <c r="N6922" i="26"/>
  <c r="M6922" i="26"/>
  <c r="R6921" i="26"/>
  <c r="Q6921" i="26"/>
  <c r="O6921" i="26"/>
  <c r="N6921" i="26"/>
  <c r="M6921" i="26"/>
  <c r="R6920" i="26"/>
  <c r="Q6920" i="26"/>
  <c r="O6920" i="26"/>
  <c r="N6920" i="26"/>
  <c r="M6920" i="26"/>
  <c r="R6919" i="26"/>
  <c r="Q6919" i="26"/>
  <c r="O6919" i="26"/>
  <c r="N6919" i="26"/>
  <c r="M6919" i="26"/>
  <c r="R6918" i="26"/>
  <c r="Q6918" i="26"/>
  <c r="O6918" i="26"/>
  <c r="N6918" i="26"/>
  <c r="M6918" i="26"/>
  <c r="R6917" i="26"/>
  <c r="Q6917" i="26"/>
  <c r="O6917" i="26"/>
  <c r="N6917" i="26"/>
  <c r="M6917" i="26"/>
  <c r="R6916" i="26"/>
  <c r="Q6916" i="26"/>
  <c r="O6916" i="26"/>
  <c r="N6916" i="26"/>
  <c r="M6916" i="26"/>
  <c r="R6915" i="26"/>
  <c r="Q6915" i="26"/>
  <c r="O6915" i="26"/>
  <c r="N6915" i="26"/>
  <c r="M6915" i="26"/>
  <c r="R6914" i="26"/>
  <c r="Q6914" i="26"/>
  <c r="O6914" i="26"/>
  <c r="N6914" i="26"/>
  <c r="M6914" i="26"/>
  <c r="R6913" i="26"/>
  <c r="Q6913" i="26"/>
  <c r="O6913" i="26"/>
  <c r="N6913" i="26"/>
  <c r="M6913" i="26"/>
  <c r="R6912" i="26"/>
  <c r="Q6912" i="26"/>
  <c r="O6912" i="26"/>
  <c r="N6912" i="26"/>
  <c r="M6912" i="26"/>
  <c r="R6911" i="26"/>
  <c r="Q6911" i="26"/>
  <c r="O6911" i="26"/>
  <c r="N6911" i="26"/>
  <c r="M6911" i="26"/>
  <c r="R6910" i="26"/>
  <c r="Q6910" i="26"/>
  <c r="O6910" i="26"/>
  <c r="N6910" i="26"/>
  <c r="M6910" i="26"/>
  <c r="R6909" i="26"/>
  <c r="Q6909" i="26"/>
  <c r="O6909" i="26"/>
  <c r="N6909" i="26"/>
  <c r="M6909" i="26"/>
  <c r="R6908" i="26"/>
  <c r="Q6908" i="26"/>
  <c r="O6908" i="26"/>
  <c r="N6908" i="26"/>
  <c r="M6908" i="26"/>
  <c r="R6907" i="26"/>
  <c r="Q6907" i="26"/>
  <c r="O6907" i="26"/>
  <c r="N6907" i="26"/>
  <c r="M6907" i="26"/>
  <c r="R6906" i="26"/>
  <c r="Q6906" i="26"/>
  <c r="O6906" i="26"/>
  <c r="N6906" i="26"/>
  <c r="M6906" i="26"/>
  <c r="R6905" i="26"/>
  <c r="Q6905" i="26"/>
  <c r="O6905" i="26"/>
  <c r="N6905" i="26"/>
  <c r="M6905" i="26"/>
  <c r="R6904" i="26"/>
  <c r="Q6904" i="26"/>
  <c r="O6904" i="26"/>
  <c r="N6904" i="26"/>
  <c r="M6904" i="26"/>
  <c r="R6903" i="26"/>
  <c r="Q6903" i="26"/>
  <c r="O6903" i="26"/>
  <c r="N6903" i="26"/>
  <c r="M6903" i="26"/>
  <c r="R6902" i="26"/>
  <c r="Q6902" i="26"/>
  <c r="O6902" i="26"/>
  <c r="N6902" i="26"/>
  <c r="M6902" i="26"/>
  <c r="R6901" i="26"/>
  <c r="Q6901" i="26"/>
  <c r="O6901" i="26"/>
  <c r="N6901" i="26"/>
  <c r="M6901" i="26"/>
  <c r="R6900" i="26"/>
  <c r="Q6900" i="26"/>
  <c r="O6900" i="26"/>
  <c r="N6900" i="26"/>
  <c r="M6900" i="26"/>
  <c r="R6899" i="26"/>
  <c r="Q6899" i="26"/>
  <c r="O6899" i="26"/>
  <c r="N6899" i="26"/>
  <c r="M6899" i="26"/>
  <c r="R6898" i="26"/>
  <c r="Q6898" i="26"/>
  <c r="O6898" i="26"/>
  <c r="N6898" i="26"/>
  <c r="M6898" i="26"/>
  <c r="R6897" i="26"/>
  <c r="Q6897" i="26"/>
  <c r="O6897" i="26"/>
  <c r="N6897" i="26"/>
  <c r="M6897" i="26"/>
  <c r="R6896" i="26"/>
  <c r="Q6896" i="26"/>
  <c r="O6896" i="26"/>
  <c r="N6896" i="26"/>
  <c r="M6896" i="26"/>
  <c r="R6895" i="26"/>
  <c r="Q6895" i="26"/>
  <c r="O6895" i="26"/>
  <c r="N6895" i="26"/>
  <c r="M6895" i="26"/>
  <c r="R6894" i="26"/>
  <c r="Q6894" i="26"/>
  <c r="O6894" i="26"/>
  <c r="N6894" i="26"/>
  <c r="M6894" i="26"/>
  <c r="R6893" i="26"/>
  <c r="Q6893" i="26"/>
  <c r="O6893" i="26"/>
  <c r="N6893" i="26"/>
  <c r="M6893" i="26"/>
  <c r="R6892" i="26"/>
  <c r="Q6892" i="26"/>
  <c r="O6892" i="26"/>
  <c r="N6892" i="26"/>
  <c r="M6892" i="26"/>
  <c r="R6891" i="26"/>
  <c r="Q6891" i="26"/>
  <c r="O6891" i="26"/>
  <c r="N6891" i="26"/>
  <c r="M6891" i="26"/>
  <c r="R6890" i="26"/>
  <c r="Q6890" i="26"/>
  <c r="O6890" i="26"/>
  <c r="N6890" i="26"/>
  <c r="M6890" i="26"/>
  <c r="R6889" i="26"/>
  <c r="Q6889" i="26"/>
  <c r="O6889" i="26"/>
  <c r="N6889" i="26"/>
  <c r="M6889" i="26"/>
  <c r="R6888" i="26"/>
  <c r="Q6888" i="26"/>
  <c r="O6888" i="26"/>
  <c r="N6888" i="26"/>
  <c r="M6888" i="26"/>
  <c r="R6887" i="26"/>
  <c r="Q6887" i="26"/>
  <c r="O6887" i="26"/>
  <c r="N6887" i="26"/>
  <c r="M6887" i="26"/>
  <c r="R6886" i="26"/>
  <c r="Q6886" i="26"/>
  <c r="O6886" i="26"/>
  <c r="N6886" i="26"/>
  <c r="M6886" i="26"/>
  <c r="R6885" i="26"/>
  <c r="Q6885" i="26"/>
  <c r="O6885" i="26"/>
  <c r="N6885" i="26"/>
  <c r="M6885" i="26"/>
  <c r="R6884" i="26"/>
  <c r="Q6884" i="26"/>
  <c r="O6884" i="26"/>
  <c r="N6884" i="26"/>
  <c r="M6884" i="26"/>
  <c r="R6883" i="26"/>
  <c r="Q6883" i="26"/>
  <c r="O6883" i="26"/>
  <c r="N6883" i="26"/>
  <c r="M6883" i="26"/>
  <c r="R6882" i="26"/>
  <c r="Q6882" i="26"/>
  <c r="O6882" i="26"/>
  <c r="N6882" i="26"/>
  <c r="M6882" i="26"/>
  <c r="R6881" i="26"/>
  <c r="Q6881" i="26"/>
  <c r="O6881" i="26"/>
  <c r="N6881" i="26"/>
  <c r="M6881" i="26"/>
  <c r="R6880" i="26"/>
  <c r="Q6880" i="26"/>
  <c r="O6880" i="26"/>
  <c r="N6880" i="26"/>
  <c r="M6880" i="26"/>
  <c r="R6879" i="26"/>
  <c r="Q6879" i="26"/>
  <c r="O6879" i="26"/>
  <c r="N6879" i="26"/>
  <c r="M6879" i="26"/>
  <c r="R6878" i="26"/>
  <c r="Q6878" i="26"/>
  <c r="O6878" i="26"/>
  <c r="N6878" i="26"/>
  <c r="M6878" i="26"/>
  <c r="R6877" i="26"/>
  <c r="Q6877" i="26"/>
  <c r="O6877" i="26"/>
  <c r="N6877" i="26"/>
  <c r="M6877" i="26"/>
  <c r="R6876" i="26"/>
  <c r="Q6876" i="26"/>
  <c r="O6876" i="26"/>
  <c r="N6876" i="26"/>
  <c r="M6876" i="26"/>
  <c r="R6875" i="26"/>
  <c r="Q6875" i="26"/>
  <c r="O6875" i="26"/>
  <c r="N6875" i="26"/>
  <c r="M6875" i="26"/>
  <c r="R6874" i="26"/>
  <c r="Q6874" i="26"/>
  <c r="O6874" i="26"/>
  <c r="N6874" i="26"/>
  <c r="M6874" i="26"/>
  <c r="R6873" i="26"/>
  <c r="Q6873" i="26"/>
  <c r="O6873" i="26"/>
  <c r="N6873" i="26"/>
  <c r="M6873" i="26"/>
  <c r="R6872" i="26"/>
  <c r="Q6872" i="26"/>
  <c r="O6872" i="26"/>
  <c r="N6872" i="26"/>
  <c r="M6872" i="26"/>
  <c r="R6871" i="26"/>
  <c r="Q6871" i="26"/>
  <c r="O6871" i="26"/>
  <c r="N6871" i="26"/>
  <c r="M6871" i="26"/>
  <c r="R6870" i="26"/>
  <c r="Q6870" i="26"/>
  <c r="O6870" i="26"/>
  <c r="N6870" i="26"/>
  <c r="M6870" i="26"/>
  <c r="R6869" i="26"/>
  <c r="Q6869" i="26"/>
  <c r="O6869" i="26"/>
  <c r="N6869" i="26"/>
  <c r="M6869" i="26"/>
  <c r="R6868" i="26"/>
  <c r="Q6868" i="26"/>
  <c r="O6868" i="26"/>
  <c r="N6868" i="26"/>
  <c r="M6868" i="26"/>
  <c r="R6867" i="26"/>
  <c r="Q6867" i="26"/>
  <c r="O6867" i="26"/>
  <c r="N6867" i="26"/>
  <c r="M6867" i="26"/>
  <c r="R6866" i="26"/>
  <c r="Q6866" i="26"/>
  <c r="O6866" i="26"/>
  <c r="N6866" i="26"/>
  <c r="M6866" i="26"/>
  <c r="R6865" i="26"/>
  <c r="Q6865" i="26"/>
  <c r="O6865" i="26"/>
  <c r="N6865" i="26"/>
  <c r="M6865" i="26"/>
  <c r="R6864" i="26"/>
  <c r="Q6864" i="26"/>
  <c r="O6864" i="26"/>
  <c r="N6864" i="26"/>
  <c r="M6864" i="26"/>
  <c r="R6863" i="26"/>
  <c r="Q6863" i="26"/>
  <c r="O6863" i="26"/>
  <c r="N6863" i="26"/>
  <c r="M6863" i="26"/>
  <c r="R6862" i="26"/>
  <c r="Q6862" i="26"/>
  <c r="O6862" i="26"/>
  <c r="N6862" i="26"/>
  <c r="M6862" i="26"/>
  <c r="R6861" i="26"/>
  <c r="Q6861" i="26"/>
  <c r="O6861" i="26"/>
  <c r="N6861" i="26"/>
  <c r="M6861" i="26"/>
  <c r="R6860" i="26"/>
  <c r="Q6860" i="26"/>
  <c r="O6860" i="26"/>
  <c r="N6860" i="26"/>
  <c r="M6860" i="26"/>
  <c r="R6859" i="26"/>
  <c r="Q6859" i="26"/>
  <c r="O6859" i="26"/>
  <c r="N6859" i="26"/>
  <c r="M6859" i="26"/>
  <c r="R6858" i="26"/>
  <c r="Q6858" i="26"/>
  <c r="O6858" i="26"/>
  <c r="N6858" i="26"/>
  <c r="M6858" i="26"/>
  <c r="R6857" i="26"/>
  <c r="Q6857" i="26"/>
  <c r="O6857" i="26"/>
  <c r="N6857" i="26"/>
  <c r="M6857" i="26"/>
  <c r="R6856" i="26"/>
  <c r="Q6856" i="26"/>
  <c r="O6856" i="26"/>
  <c r="N6856" i="26"/>
  <c r="M6856" i="26"/>
  <c r="R6855" i="26"/>
  <c r="Q6855" i="26"/>
  <c r="O6855" i="26"/>
  <c r="N6855" i="26"/>
  <c r="M6855" i="26"/>
  <c r="R6854" i="26"/>
  <c r="Q6854" i="26"/>
  <c r="O6854" i="26"/>
  <c r="N6854" i="26"/>
  <c r="M6854" i="26"/>
  <c r="R6853" i="26"/>
  <c r="Q6853" i="26"/>
  <c r="O6853" i="26"/>
  <c r="N6853" i="26"/>
  <c r="M6853" i="26"/>
  <c r="R6852" i="26"/>
  <c r="Q6852" i="26"/>
  <c r="O6852" i="26"/>
  <c r="N6852" i="26"/>
  <c r="M6852" i="26"/>
  <c r="R6851" i="26"/>
  <c r="Q6851" i="26"/>
  <c r="O6851" i="26"/>
  <c r="N6851" i="26"/>
  <c r="M6851" i="26"/>
  <c r="R6850" i="26"/>
  <c r="Q6850" i="26"/>
  <c r="O6850" i="26"/>
  <c r="N6850" i="26"/>
  <c r="M6850" i="26"/>
  <c r="R6849" i="26"/>
  <c r="Q6849" i="26"/>
  <c r="O6849" i="26"/>
  <c r="N6849" i="26"/>
  <c r="M6849" i="26"/>
  <c r="R6848" i="26"/>
  <c r="Q6848" i="26"/>
  <c r="O6848" i="26"/>
  <c r="N6848" i="26"/>
  <c r="M6848" i="26"/>
  <c r="R6847" i="26"/>
  <c r="Q6847" i="26"/>
  <c r="O6847" i="26"/>
  <c r="N6847" i="26"/>
  <c r="M6847" i="26"/>
  <c r="R6846" i="26"/>
  <c r="Q6846" i="26"/>
  <c r="O6846" i="26"/>
  <c r="N6846" i="26"/>
  <c r="M6846" i="26"/>
  <c r="R6845" i="26"/>
  <c r="Q6845" i="26"/>
  <c r="O6845" i="26"/>
  <c r="N6845" i="26"/>
  <c r="M6845" i="26"/>
  <c r="R6844" i="26"/>
  <c r="Q6844" i="26"/>
  <c r="O6844" i="26"/>
  <c r="N6844" i="26"/>
  <c r="M6844" i="26"/>
  <c r="R6843" i="26"/>
  <c r="Q6843" i="26"/>
  <c r="O6843" i="26"/>
  <c r="N6843" i="26"/>
  <c r="M6843" i="26"/>
  <c r="R6842" i="26"/>
  <c r="Q6842" i="26"/>
  <c r="O6842" i="26"/>
  <c r="N6842" i="26"/>
  <c r="M6842" i="26"/>
  <c r="R6841" i="26"/>
  <c r="Q6841" i="26"/>
  <c r="O6841" i="26"/>
  <c r="N6841" i="26"/>
  <c r="M6841" i="26"/>
  <c r="R6840" i="26"/>
  <c r="Q6840" i="26"/>
  <c r="O6840" i="26"/>
  <c r="N6840" i="26"/>
  <c r="M6840" i="26"/>
  <c r="R6839" i="26"/>
  <c r="Q6839" i="26"/>
  <c r="O6839" i="26"/>
  <c r="N6839" i="26"/>
  <c r="M6839" i="26"/>
  <c r="R6838" i="26"/>
  <c r="Q6838" i="26"/>
  <c r="O6838" i="26"/>
  <c r="N6838" i="26"/>
  <c r="M6838" i="26"/>
  <c r="R6837" i="26"/>
  <c r="Q6837" i="26"/>
  <c r="O6837" i="26"/>
  <c r="N6837" i="26"/>
  <c r="M6837" i="26"/>
  <c r="R6836" i="26"/>
  <c r="Q6836" i="26"/>
  <c r="O6836" i="26"/>
  <c r="N6836" i="26"/>
  <c r="M6836" i="26"/>
  <c r="R6835" i="26"/>
  <c r="Q6835" i="26"/>
  <c r="O6835" i="26"/>
  <c r="N6835" i="26"/>
  <c r="M6835" i="26"/>
  <c r="R6834" i="26"/>
  <c r="Q6834" i="26"/>
  <c r="O6834" i="26"/>
  <c r="N6834" i="26"/>
  <c r="M6834" i="26"/>
  <c r="R6833" i="26"/>
  <c r="Q6833" i="26"/>
  <c r="O6833" i="26"/>
  <c r="N6833" i="26"/>
  <c r="M6833" i="26"/>
  <c r="R6832" i="26"/>
  <c r="Q6832" i="26"/>
  <c r="O6832" i="26"/>
  <c r="N6832" i="26"/>
  <c r="M6832" i="26"/>
  <c r="R6831" i="26"/>
  <c r="Q6831" i="26"/>
  <c r="O6831" i="26"/>
  <c r="N6831" i="26"/>
  <c r="M6831" i="26"/>
  <c r="R6830" i="26"/>
  <c r="Q6830" i="26"/>
  <c r="O6830" i="26"/>
  <c r="N6830" i="26"/>
  <c r="M6830" i="26"/>
  <c r="R6829" i="26"/>
  <c r="Q6829" i="26"/>
  <c r="O6829" i="26"/>
  <c r="N6829" i="26"/>
  <c r="M6829" i="26"/>
  <c r="R6828" i="26"/>
  <c r="Q6828" i="26"/>
  <c r="O6828" i="26"/>
  <c r="N6828" i="26"/>
  <c r="M6828" i="26"/>
  <c r="R6827" i="26"/>
  <c r="Q6827" i="26"/>
  <c r="O6827" i="26"/>
  <c r="N6827" i="26"/>
  <c r="M6827" i="26"/>
  <c r="R6826" i="26"/>
  <c r="Q6826" i="26"/>
  <c r="O6826" i="26"/>
  <c r="N6826" i="26"/>
  <c r="M6826" i="26"/>
  <c r="R6825" i="26"/>
  <c r="Q6825" i="26"/>
  <c r="O6825" i="26"/>
  <c r="N6825" i="26"/>
  <c r="M6825" i="26"/>
  <c r="R6824" i="26"/>
  <c r="Q6824" i="26"/>
  <c r="O6824" i="26"/>
  <c r="N6824" i="26"/>
  <c r="M6824" i="26"/>
  <c r="R6823" i="26"/>
  <c r="Q6823" i="26"/>
  <c r="O6823" i="26"/>
  <c r="N6823" i="26"/>
  <c r="M6823" i="26"/>
  <c r="R6822" i="26"/>
  <c r="Q6822" i="26"/>
  <c r="O6822" i="26"/>
  <c r="N6822" i="26"/>
  <c r="M6822" i="26"/>
  <c r="R6821" i="26"/>
  <c r="Q6821" i="26"/>
  <c r="O6821" i="26"/>
  <c r="N6821" i="26"/>
  <c r="M6821" i="26"/>
  <c r="R6820" i="26"/>
  <c r="Q6820" i="26"/>
  <c r="O6820" i="26"/>
  <c r="N6820" i="26"/>
  <c r="M6820" i="26"/>
  <c r="R6819" i="26"/>
  <c r="Q6819" i="26"/>
  <c r="O6819" i="26"/>
  <c r="N6819" i="26"/>
  <c r="M6819" i="26"/>
  <c r="R6818" i="26"/>
  <c r="Q6818" i="26"/>
  <c r="O6818" i="26"/>
  <c r="N6818" i="26"/>
  <c r="M6818" i="26"/>
  <c r="R6817" i="26"/>
  <c r="Q6817" i="26"/>
  <c r="O6817" i="26"/>
  <c r="N6817" i="26"/>
  <c r="M6817" i="26"/>
  <c r="R6816" i="26"/>
  <c r="Q6816" i="26"/>
  <c r="O6816" i="26"/>
  <c r="N6816" i="26"/>
  <c r="M6816" i="26"/>
  <c r="R6815" i="26"/>
  <c r="Q6815" i="26"/>
  <c r="O6815" i="26"/>
  <c r="N6815" i="26"/>
  <c r="M6815" i="26"/>
  <c r="R6814" i="26"/>
  <c r="Q6814" i="26"/>
  <c r="O6814" i="26"/>
  <c r="N6814" i="26"/>
  <c r="M6814" i="26"/>
  <c r="R6813" i="26"/>
  <c r="Q6813" i="26"/>
  <c r="O6813" i="26"/>
  <c r="N6813" i="26"/>
  <c r="M6813" i="26"/>
  <c r="R6812" i="26"/>
  <c r="Q6812" i="26"/>
  <c r="O6812" i="26"/>
  <c r="N6812" i="26"/>
  <c r="M6812" i="26"/>
  <c r="R6811" i="26"/>
  <c r="Q6811" i="26"/>
  <c r="O6811" i="26"/>
  <c r="N6811" i="26"/>
  <c r="M6811" i="26"/>
  <c r="R6810" i="26"/>
  <c r="Q6810" i="26"/>
  <c r="O6810" i="26"/>
  <c r="N6810" i="26"/>
  <c r="M6810" i="26"/>
  <c r="R6809" i="26"/>
  <c r="Q6809" i="26"/>
  <c r="O6809" i="26"/>
  <c r="N6809" i="26"/>
  <c r="M6809" i="26"/>
  <c r="R6808" i="26"/>
  <c r="Q6808" i="26"/>
  <c r="O6808" i="26"/>
  <c r="N6808" i="26"/>
  <c r="M6808" i="26"/>
  <c r="R6807" i="26"/>
  <c r="Q6807" i="26"/>
  <c r="O6807" i="26"/>
  <c r="N6807" i="26"/>
  <c r="M6807" i="26"/>
  <c r="R6806" i="26"/>
  <c r="Q6806" i="26"/>
  <c r="O6806" i="26"/>
  <c r="N6806" i="26"/>
  <c r="M6806" i="26"/>
  <c r="R6805" i="26"/>
  <c r="Q6805" i="26"/>
  <c r="O6805" i="26"/>
  <c r="N6805" i="26"/>
  <c r="M6805" i="26"/>
  <c r="R6804" i="26"/>
  <c r="Q6804" i="26"/>
  <c r="O6804" i="26"/>
  <c r="N6804" i="26"/>
  <c r="M6804" i="26"/>
  <c r="R6803" i="26"/>
  <c r="Q6803" i="26"/>
  <c r="O6803" i="26"/>
  <c r="N6803" i="26"/>
  <c r="M6803" i="26"/>
  <c r="R6802" i="26"/>
  <c r="Q6802" i="26"/>
  <c r="O6802" i="26"/>
  <c r="N6802" i="26"/>
  <c r="M6802" i="26"/>
  <c r="R6801" i="26"/>
  <c r="Q6801" i="26"/>
  <c r="O6801" i="26"/>
  <c r="N6801" i="26"/>
  <c r="M6801" i="26"/>
  <c r="R6800" i="26"/>
  <c r="Q6800" i="26"/>
  <c r="O6800" i="26"/>
  <c r="N6800" i="26"/>
  <c r="M6800" i="26"/>
  <c r="R6799" i="26"/>
  <c r="Q6799" i="26"/>
  <c r="O6799" i="26"/>
  <c r="N6799" i="26"/>
  <c r="M6799" i="26"/>
  <c r="R6798" i="26"/>
  <c r="Q6798" i="26"/>
  <c r="O6798" i="26"/>
  <c r="N6798" i="26"/>
  <c r="M6798" i="26"/>
  <c r="R6797" i="26"/>
  <c r="Q6797" i="26"/>
  <c r="O6797" i="26"/>
  <c r="N6797" i="26"/>
  <c r="M6797" i="26"/>
  <c r="R6796" i="26"/>
  <c r="Q6796" i="26"/>
  <c r="O6796" i="26"/>
  <c r="N6796" i="26"/>
  <c r="M6796" i="26"/>
  <c r="R6795" i="26"/>
  <c r="Q6795" i="26"/>
  <c r="O6795" i="26"/>
  <c r="N6795" i="26"/>
  <c r="M6795" i="26"/>
  <c r="R6794" i="26"/>
  <c r="Q6794" i="26"/>
  <c r="O6794" i="26"/>
  <c r="N6794" i="26"/>
  <c r="M6794" i="26"/>
  <c r="R6793" i="26"/>
  <c r="Q6793" i="26"/>
  <c r="O6793" i="26"/>
  <c r="N6793" i="26"/>
  <c r="M6793" i="26"/>
  <c r="R6792" i="26"/>
  <c r="Q6792" i="26"/>
  <c r="O6792" i="26"/>
  <c r="N6792" i="26"/>
  <c r="M6792" i="26"/>
  <c r="R6791" i="26"/>
  <c r="Q6791" i="26"/>
  <c r="O6791" i="26"/>
  <c r="N6791" i="26"/>
  <c r="M6791" i="26"/>
  <c r="R6790" i="26"/>
  <c r="Q6790" i="26"/>
  <c r="O6790" i="26"/>
  <c r="N6790" i="26"/>
  <c r="M6790" i="26"/>
  <c r="R6789" i="26"/>
  <c r="Q6789" i="26"/>
  <c r="O6789" i="26"/>
  <c r="N6789" i="26"/>
  <c r="M6789" i="26"/>
  <c r="R6788" i="26"/>
  <c r="Q6788" i="26"/>
  <c r="O6788" i="26"/>
  <c r="N6788" i="26"/>
  <c r="M6788" i="26"/>
  <c r="R6787" i="26"/>
  <c r="Q6787" i="26"/>
  <c r="O6787" i="26"/>
  <c r="N6787" i="26"/>
  <c r="M6787" i="26"/>
  <c r="R6786" i="26"/>
  <c r="Q6786" i="26"/>
  <c r="O6786" i="26"/>
  <c r="N6786" i="26"/>
  <c r="M6786" i="26"/>
  <c r="R6785" i="26"/>
  <c r="Q6785" i="26"/>
  <c r="O6785" i="26"/>
  <c r="N6785" i="26"/>
  <c r="M6785" i="26"/>
  <c r="R6784" i="26"/>
  <c r="Q6784" i="26"/>
  <c r="O6784" i="26"/>
  <c r="N6784" i="26"/>
  <c r="M6784" i="26"/>
  <c r="R6783" i="26"/>
  <c r="Q6783" i="26"/>
  <c r="O6783" i="26"/>
  <c r="N6783" i="26"/>
  <c r="M6783" i="26"/>
  <c r="R6782" i="26"/>
  <c r="Q6782" i="26"/>
  <c r="O6782" i="26"/>
  <c r="N6782" i="26"/>
  <c r="M6782" i="26"/>
  <c r="R6781" i="26"/>
  <c r="Q6781" i="26"/>
  <c r="O6781" i="26"/>
  <c r="N6781" i="26"/>
  <c r="M6781" i="26"/>
  <c r="R6780" i="26"/>
  <c r="Q6780" i="26"/>
  <c r="O6780" i="26"/>
  <c r="N6780" i="26"/>
  <c r="M6780" i="26"/>
  <c r="R6779" i="26"/>
  <c r="Q6779" i="26"/>
  <c r="O6779" i="26"/>
  <c r="N6779" i="26"/>
  <c r="M6779" i="26"/>
  <c r="R6778" i="26"/>
  <c r="Q6778" i="26"/>
  <c r="O6778" i="26"/>
  <c r="N6778" i="26"/>
  <c r="M6778" i="26"/>
  <c r="R6777" i="26"/>
  <c r="Q6777" i="26"/>
  <c r="O6777" i="26"/>
  <c r="N6777" i="26"/>
  <c r="M6777" i="26"/>
  <c r="R6776" i="26"/>
  <c r="Q6776" i="26"/>
  <c r="O6776" i="26"/>
  <c r="N6776" i="26"/>
  <c r="M6776" i="26"/>
  <c r="R6775" i="26"/>
  <c r="Q6775" i="26"/>
  <c r="O6775" i="26"/>
  <c r="N6775" i="26"/>
  <c r="M6775" i="26"/>
  <c r="R6774" i="26"/>
  <c r="Q6774" i="26"/>
  <c r="O6774" i="26"/>
  <c r="N6774" i="26"/>
  <c r="M6774" i="26"/>
  <c r="R6773" i="26"/>
  <c r="Q6773" i="26"/>
  <c r="O6773" i="26"/>
  <c r="N6773" i="26"/>
  <c r="M6773" i="26"/>
  <c r="R6772" i="26"/>
  <c r="Q6772" i="26"/>
  <c r="O6772" i="26"/>
  <c r="N6772" i="26"/>
  <c r="M6772" i="26"/>
  <c r="R6771" i="26"/>
  <c r="Q6771" i="26"/>
  <c r="O6771" i="26"/>
  <c r="N6771" i="26"/>
  <c r="M6771" i="26"/>
  <c r="R6770" i="26"/>
  <c r="Q6770" i="26"/>
  <c r="O6770" i="26"/>
  <c r="N6770" i="26"/>
  <c r="M6770" i="26"/>
  <c r="R6769" i="26"/>
  <c r="Q6769" i="26"/>
  <c r="O6769" i="26"/>
  <c r="N6769" i="26"/>
  <c r="M6769" i="26"/>
  <c r="R6768" i="26"/>
  <c r="Q6768" i="26"/>
  <c r="O6768" i="26"/>
  <c r="N6768" i="26"/>
  <c r="M6768" i="26"/>
  <c r="R6767" i="26"/>
  <c r="Q6767" i="26"/>
  <c r="O6767" i="26"/>
  <c r="N6767" i="26"/>
  <c r="M6767" i="26"/>
  <c r="R6766" i="26"/>
  <c r="Q6766" i="26"/>
  <c r="O6766" i="26"/>
  <c r="N6766" i="26"/>
  <c r="M6766" i="26"/>
  <c r="R6765" i="26"/>
  <c r="Q6765" i="26"/>
  <c r="O6765" i="26"/>
  <c r="N6765" i="26"/>
  <c r="M6765" i="26"/>
  <c r="R6764" i="26"/>
  <c r="Q6764" i="26"/>
  <c r="O6764" i="26"/>
  <c r="N6764" i="26"/>
  <c r="M6764" i="26"/>
  <c r="R6763" i="26"/>
  <c r="Q6763" i="26"/>
  <c r="O6763" i="26"/>
  <c r="N6763" i="26"/>
  <c r="M6763" i="26"/>
  <c r="R6762" i="26"/>
  <c r="Q6762" i="26"/>
  <c r="O6762" i="26"/>
  <c r="N6762" i="26"/>
  <c r="M6762" i="26"/>
  <c r="R6761" i="26"/>
  <c r="Q6761" i="26"/>
  <c r="O6761" i="26"/>
  <c r="N6761" i="26"/>
  <c r="M6761" i="26"/>
  <c r="R6760" i="26"/>
  <c r="Q6760" i="26"/>
  <c r="O6760" i="26"/>
  <c r="N6760" i="26"/>
  <c r="M6760" i="26"/>
  <c r="R6759" i="26"/>
  <c r="Q6759" i="26"/>
  <c r="O6759" i="26"/>
  <c r="N6759" i="26"/>
  <c r="M6759" i="26"/>
  <c r="R6758" i="26"/>
  <c r="Q6758" i="26"/>
  <c r="O6758" i="26"/>
  <c r="N6758" i="26"/>
  <c r="M6758" i="26"/>
  <c r="R6757" i="26"/>
  <c r="Q6757" i="26"/>
  <c r="O6757" i="26"/>
  <c r="N6757" i="26"/>
  <c r="M6757" i="26"/>
  <c r="R6756" i="26"/>
  <c r="Q6756" i="26"/>
  <c r="O6756" i="26"/>
  <c r="N6756" i="26"/>
  <c r="M6756" i="26"/>
  <c r="R6755" i="26"/>
  <c r="Q6755" i="26"/>
  <c r="O6755" i="26"/>
  <c r="N6755" i="26"/>
  <c r="M6755" i="26"/>
  <c r="R6754" i="26"/>
  <c r="Q6754" i="26"/>
  <c r="O6754" i="26"/>
  <c r="N6754" i="26"/>
  <c r="M6754" i="26"/>
  <c r="R6753" i="26"/>
  <c r="Q6753" i="26"/>
  <c r="O6753" i="26"/>
  <c r="N6753" i="26"/>
  <c r="M6753" i="26"/>
  <c r="R6752" i="26"/>
  <c r="Q6752" i="26"/>
  <c r="O6752" i="26"/>
  <c r="N6752" i="26"/>
  <c r="M6752" i="26"/>
  <c r="R6751" i="26"/>
  <c r="Q6751" i="26"/>
  <c r="O6751" i="26"/>
  <c r="N6751" i="26"/>
  <c r="M6751" i="26"/>
  <c r="R6750" i="26"/>
  <c r="Q6750" i="26"/>
  <c r="O6750" i="26"/>
  <c r="N6750" i="26"/>
  <c r="M6750" i="26"/>
  <c r="R6749" i="26"/>
  <c r="Q6749" i="26"/>
  <c r="O6749" i="26"/>
  <c r="N6749" i="26"/>
  <c r="M6749" i="26"/>
  <c r="R6748" i="26"/>
  <c r="Q6748" i="26"/>
  <c r="O6748" i="26"/>
  <c r="N6748" i="26"/>
  <c r="M6748" i="26"/>
  <c r="R6747" i="26"/>
  <c r="Q6747" i="26"/>
  <c r="O6747" i="26"/>
  <c r="N6747" i="26"/>
  <c r="M6747" i="26"/>
  <c r="R6746" i="26"/>
  <c r="Q6746" i="26"/>
  <c r="O6746" i="26"/>
  <c r="N6746" i="26"/>
  <c r="M6746" i="26"/>
  <c r="R6745" i="26"/>
  <c r="Q6745" i="26"/>
  <c r="O6745" i="26"/>
  <c r="N6745" i="26"/>
  <c r="M6745" i="26"/>
  <c r="R6744" i="26"/>
  <c r="Q6744" i="26"/>
  <c r="O6744" i="26"/>
  <c r="N6744" i="26"/>
  <c r="M6744" i="26"/>
  <c r="R6743" i="26"/>
  <c r="Q6743" i="26"/>
  <c r="O6743" i="26"/>
  <c r="N6743" i="26"/>
  <c r="M6743" i="26"/>
  <c r="R6742" i="26"/>
  <c r="Q6742" i="26"/>
  <c r="O6742" i="26"/>
  <c r="N6742" i="26"/>
  <c r="M6742" i="26"/>
  <c r="R6741" i="26"/>
  <c r="Q6741" i="26"/>
  <c r="O6741" i="26"/>
  <c r="N6741" i="26"/>
  <c r="M6741" i="26"/>
  <c r="R6740" i="26"/>
  <c r="Q6740" i="26"/>
  <c r="O6740" i="26"/>
  <c r="N6740" i="26"/>
  <c r="M6740" i="26"/>
  <c r="R6739" i="26"/>
  <c r="Q6739" i="26"/>
  <c r="O6739" i="26"/>
  <c r="N6739" i="26"/>
  <c r="M6739" i="26"/>
  <c r="R6738" i="26"/>
  <c r="Q6738" i="26"/>
  <c r="O6738" i="26"/>
  <c r="N6738" i="26"/>
  <c r="M6738" i="26"/>
  <c r="R6737" i="26"/>
  <c r="Q6737" i="26"/>
  <c r="O6737" i="26"/>
  <c r="N6737" i="26"/>
  <c r="M6737" i="26"/>
  <c r="R6736" i="26"/>
  <c r="Q6736" i="26"/>
  <c r="O6736" i="26"/>
  <c r="N6736" i="26"/>
  <c r="M6736" i="26"/>
  <c r="R6735" i="26"/>
  <c r="Q6735" i="26"/>
  <c r="O6735" i="26"/>
  <c r="N6735" i="26"/>
  <c r="M6735" i="26"/>
  <c r="R6734" i="26"/>
  <c r="Q6734" i="26"/>
  <c r="O6734" i="26"/>
  <c r="N6734" i="26"/>
  <c r="M6734" i="26"/>
  <c r="R6733" i="26"/>
  <c r="Q6733" i="26"/>
  <c r="O6733" i="26"/>
  <c r="N6733" i="26"/>
  <c r="M6733" i="26"/>
  <c r="R6732" i="26"/>
  <c r="Q6732" i="26"/>
  <c r="O6732" i="26"/>
  <c r="N6732" i="26"/>
  <c r="M6732" i="26"/>
  <c r="R6731" i="26"/>
  <c r="Q6731" i="26"/>
  <c r="O6731" i="26"/>
  <c r="N6731" i="26"/>
  <c r="M6731" i="26"/>
  <c r="R6730" i="26"/>
  <c r="Q6730" i="26"/>
  <c r="O6730" i="26"/>
  <c r="N6730" i="26"/>
  <c r="M6730" i="26"/>
  <c r="R6729" i="26"/>
  <c r="Q6729" i="26"/>
  <c r="O6729" i="26"/>
  <c r="N6729" i="26"/>
  <c r="M6729" i="26"/>
  <c r="R6728" i="26"/>
  <c r="Q6728" i="26"/>
  <c r="O6728" i="26"/>
  <c r="N6728" i="26"/>
  <c r="M6728" i="26"/>
  <c r="R6727" i="26"/>
  <c r="Q6727" i="26"/>
  <c r="O6727" i="26"/>
  <c r="N6727" i="26"/>
  <c r="M6727" i="26"/>
  <c r="R6726" i="26"/>
  <c r="Q6726" i="26"/>
  <c r="O6726" i="26"/>
  <c r="N6726" i="26"/>
  <c r="M6726" i="26"/>
  <c r="R6725" i="26"/>
  <c r="Q6725" i="26"/>
  <c r="O6725" i="26"/>
  <c r="N6725" i="26"/>
  <c r="M6725" i="26"/>
  <c r="R6724" i="26"/>
  <c r="Q6724" i="26"/>
  <c r="O6724" i="26"/>
  <c r="N6724" i="26"/>
  <c r="M6724" i="26"/>
  <c r="R6723" i="26"/>
  <c r="Q6723" i="26"/>
  <c r="O6723" i="26"/>
  <c r="N6723" i="26"/>
  <c r="M6723" i="26"/>
  <c r="R6722" i="26"/>
  <c r="Q6722" i="26"/>
  <c r="O6722" i="26"/>
  <c r="N6722" i="26"/>
  <c r="M6722" i="26"/>
  <c r="R6721" i="26"/>
  <c r="Q6721" i="26"/>
  <c r="O6721" i="26"/>
  <c r="N6721" i="26"/>
  <c r="M6721" i="26"/>
  <c r="R6720" i="26"/>
  <c r="Q6720" i="26"/>
  <c r="O6720" i="26"/>
  <c r="N6720" i="26"/>
  <c r="M6720" i="26"/>
  <c r="R6719" i="26"/>
  <c r="Q6719" i="26"/>
  <c r="O6719" i="26"/>
  <c r="N6719" i="26"/>
  <c r="M6719" i="26"/>
  <c r="R6718" i="26"/>
  <c r="Q6718" i="26"/>
  <c r="O6718" i="26"/>
  <c r="N6718" i="26"/>
  <c r="M6718" i="26"/>
  <c r="R6717" i="26"/>
  <c r="Q6717" i="26"/>
  <c r="O6717" i="26"/>
  <c r="N6717" i="26"/>
  <c r="M6717" i="26"/>
  <c r="R6716" i="26"/>
  <c r="Q6716" i="26"/>
  <c r="O6716" i="26"/>
  <c r="N6716" i="26"/>
  <c r="M6716" i="26"/>
  <c r="R6715" i="26"/>
  <c r="Q6715" i="26"/>
  <c r="O6715" i="26"/>
  <c r="N6715" i="26"/>
  <c r="M6715" i="26"/>
  <c r="R6714" i="26"/>
  <c r="Q6714" i="26"/>
  <c r="O6714" i="26"/>
  <c r="N6714" i="26"/>
  <c r="M6714" i="26"/>
  <c r="R6713" i="26"/>
  <c r="Q6713" i="26"/>
  <c r="O6713" i="26"/>
  <c r="N6713" i="26"/>
  <c r="M6713" i="26"/>
  <c r="R6712" i="26"/>
  <c r="Q6712" i="26"/>
  <c r="O6712" i="26"/>
  <c r="N6712" i="26"/>
  <c r="M6712" i="26"/>
  <c r="R6711" i="26"/>
  <c r="Q6711" i="26"/>
  <c r="O6711" i="26"/>
  <c r="N6711" i="26"/>
  <c r="M6711" i="26"/>
  <c r="R6710" i="26"/>
  <c r="Q6710" i="26"/>
  <c r="O6710" i="26"/>
  <c r="N6710" i="26"/>
  <c r="M6710" i="26"/>
  <c r="R6709" i="26"/>
  <c r="Q6709" i="26"/>
  <c r="O6709" i="26"/>
  <c r="N6709" i="26"/>
  <c r="M6709" i="26"/>
  <c r="R6708" i="26"/>
  <c r="Q6708" i="26"/>
  <c r="O6708" i="26"/>
  <c r="N6708" i="26"/>
  <c r="M6708" i="26"/>
  <c r="R6707" i="26"/>
  <c r="Q6707" i="26"/>
  <c r="O6707" i="26"/>
  <c r="N6707" i="26"/>
  <c r="M6707" i="26"/>
  <c r="R6706" i="26"/>
  <c r="Q6706" i="26"/>
  <c r="O6706" i="26"/>
  <c r="N6706" i="26"/>
  <c r="M6706" i="26"/>
  <c r="R6705" i="26"/>
  <c r="Q6705" i="26"/>
  <c r="O6705" i="26"/>
  <c r="N6705" i="26"/>
  <c r="M6705" i="26"/>
  <c r="R6704" i="26"/>
  <c r="Q6704" i="26"/>
  <c r="O6704" i="26"/>
  <c r="N6704" i="26"/>
  <c r="M6704" i="26"/>
  <c r="R6703" i="26"/>
  <c r="Q6703" i="26"/>
  <c r="O6703" i="26"/>
  <c r="N6703" i="26"/>
  <c r="M6703" i="26"/>
  <c r="R6702" i="26"/>
  <c r="Q6702" i="26"/>
  <c r="O6702" i="26"/>
  <c r="N6702" i="26"/>
  <c r="M6702" i="26"/>
  <c r="R6701" i="26"/>
  <c r="Q6701" i="26"/>
  <c r="O6701" i="26"/>
  <c r="N6701" i="26"/>
  <c r="M6701" i="26"/>
  <c r="R6700" i="26"/>
  <c r="Q6700" i="26"/>
  <c r="O6700" i="26"/>
  <c r="N6700" i="26"/>
  <c r="M6700" i="26"/>
  <c r="R6699" i="26"/>
  <c r="Q6699" i="26"/>
  <c r="O6699" i="26"/>
  <c r="N6699" i="26"/>
  <c r="M6699" i="26"/>
  <c r="R6698" i="26"/>
  <c r="Q6698" i="26"/>
  <c r="O6698" i="26"/>
  <c r="N6698" i="26"/>
  <c r="M6698" i="26"/>
  <c r="R6697" i="26"/>
  <c r="Q6697" i="26"/>
  <c r="O6697" i="26"/>
  <c r="N6697" i="26"/>
  <c r="M6697" i="26"/>
  <c r="R6696" i="26"/>
  <c r="Q6696" i="26"/>
  <c r="O6696" i="26"/>
  <c r="N6696" i="26"/>
  <c r="M6696" i="26"/>
  <c r="R6695" i="26"/>
  <c r="Q6695" i="26"/>
  <c r="O6695" i="26"/>
  <c r="N6695" i="26"/>
  <c r="M6695" i="26"/>
  <c r="R6694" i="26"/>
  <c r="Q6694" i="26"/>
  <c r="O6694" i="26"/>
  <c r="N6694" i="26"/>
  <c r="M6694" i="26"/>
  <c r="R6693" i="26"/>
  <c r="Q6693" i="26"/>
  <c r="O6693" i="26"/>
  <c r="N6693" i="26"/>
  <c r="M6693" i="26"/>
  <c r="R6692" i="26"/>
  <c r="Q6692" i="26"/>
  <c r="O6692" i="26"/>
  <c r="N6692" i="26"/>
  <c r="M6692" i="26"/>
  <c r="R6691" i="26"/>
  <c r="Q6691" i="26"/>
  <c r="O6691" i="26"/>
  <c r="N6691" i="26"/>
  <c r="M6691" i="26"/>
  <c r="R6690" i="26"/>
  <c r="Q6690" i="26"/>
  <c r="O6690" i="26"/>
  <c r="N6690" i="26"/>
  <c r="M6690" i="26"/>
  <c r="R6689" i="26"/>
  <c r="Q6689" i="26"/>
  <c r="O6689" i="26"/>
  <c r="N6689" i="26"/>
  <c r="M6689" i="26"/>
  <c r="R6688" i="26"/>
  <c r="Q6688" i="26"/>
  <c r="O6688" i="26"/>
  <c r="N6688" i="26"/>
  <c r="M6688" i="26"/>
  <c r="R6687" i="26"/>
  <c r="Q6687" i="26"/>
  <c r="O6687" i="26"/>
  <c r="N6687" i="26"/>
  <c r="M6687" i="26"/>
  <c r="R6686" i="26"/>
  <c r="Q6686" i="26"/>
  <c r="O6686" i="26"/>
  <c r="N6686" i="26"/>
  <c r="M6686" i="26"/>
  <c r="R6685" i="26"/>
  <c r="Q6685" i="26"/>
  <c r="O6685" i="26"/>
  <c r="N6685" i="26"/>
  <c r="M6685" i="26"/>
  <c r="R6684" i="26"/>
  <c r="Q6684" i="26"/>
  <c r="O6684" i="26"/>
  <c r="N6684" i="26"/>
  <c r="M6684" i="26"/>
  <c r="R6683" i="26"/>
  <c r="Q6683" i="26"/>
  <c r="O6683" i="26"/>
  <c r="N6683" i="26"/>
  <c r="M6683" i="26"/>
  <c r="R6682" i="26"/>
  <c r="Q6682" i="26"/>
  <c r="O6682" i="26"/>
  <c r="N6682" i="26"/>
  <c r="M6682" i="26"/>
  <c r="R6681" i="26"/>
  <c r="Q6681" i="26"/>
  <c r="O6681" i="26"/>
  <c r="N6681" i="26"/>
  <c r="M6681" i="26"/>
  <c r="R6680" i="26"/>
  <c r="Q6680" i="26"/>
  <c r="O6680" i="26"/>
  <c r="N6680" i="26"/>
  <c r="M6680" i="26"/>
  <c r="R6679" i="26"/>
  <c r="Q6679" i="26"/>
  <c r="O6679" i="26"/>
  <c r="N6679" i="26"/>
  <c r="M6679" i="26"/>
  <c r="R6678" i="26"/>
  <c r="Q6678" i="26"/>
  <c r="O6678" i="26"/>
  <c r="N6678" i="26"/>
  <c r="M6678" i="26"/>
  <c r="R6677" i="26"/>
  <c r="Q6677" i="26"/>
  <c r="O6677" i="26"/>
  <c r="N6677" i="26"/>
  <c r="M6677" i="26"/>
  <c r="R6676" i="26"/>
  <c r="Q6676" i="26"/>
  <c r="O6676" i="26"/>
  <c r="N6676" i="26"/>
  <c r="M6676" i="26"/>
  <c r="R6675" i="26"/>
  <c r="Q6675" i="26"/>
  <c r="O6675" i="26"/>
  <c r="N6675" i="26"/>
  <c r="M6675" i="26"/>
  <c r="R6674" i="26"/>
  <c r="Q6674" i="26"/>
  <c r="O6674" i="26"/>
  <c r="N6674" i="26"/>
  <c r="M6674" i="26"/>
  <c r="R6673" i="26"/>
  <c r="Q6673" i="26"/>
  <c r="O6673" i="26"/>
  <c r="N6673" i="26"/>
  <c r="M6673" i="26"/>
  <c r="R6672" i="26"/>
  <c r="Q6672" i="26"/>
  <c r="O6672" i="26"/>
  <c r="N6672" i="26"/>
  <c r="M6672" i="26"/>
  <c r="R6671" i="26"/>
  <c r="Q6671" i="26"/>
  <c r="O6671" i="26"/>
  <c r="N6671" i="26"/>
  <c r="M6671" i="26"/>
  <c r="R6670" i="26"/>
  <c r="Q6670" i="26"/>
  <c r="O6670" i="26"/>
  <c r="N6670" i="26"/>
  <c r="M6670" i="26"/>
  <c r="R6669" i="26"/>
  <c r="Q6669" i="26"/>
  <c r="O6669" i="26"/>
  <c r="N6669" i="26"/>
  <c r="M6669" i="26"/>
  <c r="R6668" i="26"/>
  <c r="Q6668" i="26"/>
  <c r="O6668" i="26"/>
  <c r="N6668" i="26"/>
  <c r="M6668" i="26"/>
  <c r="R6667" i="26"/>
  <c r="Q6667" i="26"/>
  <c r="O6667" i="26"/>
  <c r="N6667" i="26"/>
  <c r="M6667" i="26"/>
  <c r="R6666" i="26"/>
  <c r="Q6666" i="26"/>
  <c r="O6666" i="26"/>
  <c r="N6666" i="26"/>
  <c r="M6666" i="26"/>
  <c r="R6665" i="26"/>
  <c r="Q6665" i="26"/>
  <c r="O6665" i="26"/>
  <c r="N6665" i="26"/>
  <c r="M6665" i="26"/>
  <c r="R6664" i="26"/>
  <c r="Q6664" i="26"/>
  <c r="O6664" i="26"/>
  <c r="N6664" i="26"/>
  <c r="M6664" i="26"/>
  <c r="R6663" i="26"/>
  <c r="Q6663" i="26"/>
  <c r="O6663" i="26"/>
  <c r="N6663" i="26"/>
  <c r="M6663" i="26"/>
  <c r="R6662" i="26"/>
  <c r="Q6662" i="26"/>
  <c r="O6662" i="26"/>
  <c r="N6662" i="26"/>
  <c r="M6662" i="26"/>
  <c r="R6661" i="26"/>
  <c r="Q6661" i="26"/>
  <c r="O6661" i="26"/>
  <c r="N6661" i="26"/>
  <c r="M6661" i="26"/>
  <c r="R6660" i="26"/>
  <c r="Q6660" i="26"/>
  <c r="O6660" i="26"/>
  <c r="N6660" i="26"/>
  <c r="M6660" i="26"/>
  <c r="R6659" i="26"/>
  <c r="Q6659" i="26"/>
  <c r="O6659" i="26"/>
  <c r="N6659" i="26"/>
  <c r="M6659" i="26"/>
  <c r="R6658" i="26"/>
  <c r="Q6658" i="26"/>
  <c r="O6658" i="26"/>
  <c r="N6658" i="26"/>
  <c r="M6658" i="26"/>
  <c r="R6657" i="26"/>
  <c r="Q6657" i="26"/>
  <c r="O6657" i="26"/>
  <c r="N6657" i="26"/>
  <c r="M6657" i="26"/>
  <c r="R6656" i="26"/>
  <c r="Q6656" i="26"/>
  <c r="O6656" i="26"/>
  <c r="N6656" i="26"/>
  <c r="M6656" i="26"/>
  <c r="R6655" i="26"/>
  <c r="Q6655" i="26"/>
  <c r="O6655" i="26"/>
  <c r="N6655" i="26"/>
  <c r="M6655" i="26"/>
  <c r="R6654" i="26"/>
  <c r="Q6654" i="26"/>
  <c r="O6654" i="26"/>
  <c r="N6654" i="26"/>
  <c r="M6654" i="26"/>
  <c r="R6653" i="26"/>
  <c r="Q6653" i="26"/>
  <c r="O6653" i="26"/>
  <c r="N6653" i="26"/>
  <c r="M6653" i="26"/>
  <c r="R6652" i="26"/>
  <c r="Q6652" i="26"/>
  <c r="O6652" i="26"/>
  <c r="N6652" i="26"/>
  <c r="M6652" i="26"/>
  <c r="R6651" i="26"/>
  <c r="Q6651" i="26"/>
  <c r="O6651" i="26"/>
  <c r="N6651" i="26"/>
  <c r="M6651" i="26"/>
  <c r="R6650" i="26"/>
  <c r="Q6650" i="26"/>
  <c r="O6650" i="26"/>
  <c r="N6650" i="26"/>
  <c r="M6650" i="26"/>
  <c r="R6649" i="26"/>
  <c r="Q6649" i="26"/>
  <c r="O6649" i="26"/>
  <c r="N6649" i="26"/>
  <c r="M6649" i="26"/>
  <c r="R6648" i="26"/>
  <c r="Q6648" i="26"/>
  <c r="O6648" i="26"/>
  <c r="N6648" i="26"/>
  <c r="M6648" i="26"/>
  <c r="R6647" i="26"/>
  <c r="Q6647" i="26"/>
  <c r="O6647" i="26"/>
  <c r="N6647" i="26"/>
  <c r="M6647" i="26"/>
  <c r="R6646" i="26"/>
  <c r="Q6646" i="26"/>
  <c r="O6646" i="26"/>
  <c r="N6646" i="26"/>
  <c r="M6646" i="26"/>
  <c r="R6645" i="26"/>
  <c r="Q6645" i="26"/>
  <c r="O6645" i="26"/>
  <c r="N6645" i="26"/>
  <c r="M6645" i="26"/>
  <c r="R6644" i="26"/>
  <c r="Q6644" i="26"/>
  <c r="O6644" i="26"/>
  <c r="N6644" i="26"/>
  <c r="M6644" i="26"/>
  <c r="R6643" i="26"/>
  <c r="Q6643" i="26"/>
  <c r="O6643" i="26"/>
  <c r="N6643" i="26"/>
  <c r="M6643" i="26"/>
  <c r="R6642" i="26"/>
  <c r="Q6642" i="26"/>
  <c r="O6642" i="26"/>
  <c r="N6642" i="26"/>
  <c r="M6642" i="26"/>
  <c r="R6641" i="26"/>
  <c r="Q6641" i="26"/>
  <c r="O6641" i="26"/>
  <c r="N6641" i="26"/>
  <c r="M6641" i="26"/>
  <c r="R6640" i="26"/>
  <c r="Q6640" i="26"/>
  <c r="O6640" i="26"/>
  <c r="N6640" i="26"/>
  <c r="M6640" i="26"/>
  <c r="R6639" i="26"/>
  <c r="Q6639" i="26"/>
  <c r="O6639" i="26"/>
  <c r="N6639" i="26"/>
  <c r="M6639" i="26"/>
  <c r="R6638" i="26"/>
  <c r="Q6638" i="26"/>
  <c r="O6638" i="26"/>
  <c r="N6638" i="26"/>
  <c r="M6638" i="26"/>
  <c r="R6637" i="26"/>
  <c r="Q6637" i="26"/>
  <c r="O6637" i="26"/>
  <c r="N6637" i="26"/>
  <c r="M6637" i="26"/>
  <c r="R6636" i="26"/>
  <c r="Q6636" i="26"/>
  <c r="O6636" i="26"/>
  <c r="N6636" i="26"/>
  <c r="M6636" i="26"/>
  <c r="R6635" i="26"/>
  <c r="Q6635" i="26"/>
  <c r="O6635" i="26"/>
  <c r="N6635" i="26"/>
  <c r="M6635" i="26"/>
  <c r="R6634" i="26"/>
  <c r="Q6634" i="26"/>
  <c r="O6634" i="26"/>
  <c r="N6634" i="26"/>
  <c r="M6634" i="26"/>
  <c r="R6633" i="26"/>
  <c r="Q6633" i="26"/>
  <c r="O6633" i="26"/>
  <c r="N6633" i="26"/>
  <c r="M6633" i="26"/>
  <c r="R6632" i="26"/>
  <c r="Q6632" i="26"/>
  <c r="O6632" i="26"/>
  <c r="N6632" i="26"/>
  <c r="M6632" i="26"/>
  <c r="R6631" i="26"/>
  <c r="Q6631" i="26"/>
  <c r="O6631" i="26"/>
  <c r="N6631" i="26"/>
  <c r="M6631" i="26"/>
  <c r="R6630" i="26"/>
  <c r="Q6630" i="26"/>
  <c r="O6630" i="26"/>
  <c r="N6630" i="26"/>
  <c r="M6630" i="26"/>
  <c r="R6629" i="26"/>
  <c r="Q6629" i="26"/>
  <c r="O6629" i="26"/>
  <c r="N6629" i="26"/>
  <c r="M6629" i="26"/>
  <c r="R6628" i="26"/>
  <c r="Q6628" i="26"/>
  <c r="O6628" i="26"/>
  <c r="N6628" i="26"/>
  <c r="M6628" i="26"/>
  <c r="R6627" i="26"/>
  <c r="Q6627" i="26"/>
  <c r="O6627" i="26"/>
  <c r="N6627" i="26"/>
  <c r="M6627" i="26"/>
  <c r="R6626" i="26"/>
  <c r="Q6626" i="26"/>
  <c r="O6626" i="26"/>
  <c r="N6626" i="26"/>
  <c r="M6626" i="26"/>
  <c r="R6625" i="26"/>
  <c r="Q6625" i="26"/>
  <c r="O6625" i="26"/>
  <c r="N6625" i="26"/>
  <c r="M6625" i="26"/>
  <c r="R6624" i="26"/>
  <c r="Q6624" i="26"/>
  <c r="O6624" i="26"/>
  <c r="N6624" i="26"/>
  <c r="M6624" i="26"/>
  <c r="R6623" i="26"/>
  <c r="Q6623" i="26"/>
  <c r="O6623" i="26"/>
  <c r="N6623" i="26"/>
  <c r="M6623" i="26"/>
  <c r="R6622" i="26"/>
  <c r="Q6622" i="26"/>
  <c r="O6622" i="26"/>
  <c r="N6622" i="26"/>
  <c r="M6622" i="26"/>
  <c r="R6621" i="26"/>
  <c r="Q6621" i="26"/>
  <c r="O6621" i="26"/>
  <c r="N6621" i="26"/>
  <c r="M6621" i="26"/>
  <c r="R6620" i="26"/>
  <c r="Q6620" i="26"/>
  <c r="O6620" i="26"/>
  <c r="N6620" i="26"/>
  <c r="M6620" i="26"/>
  <c r="R6619" i="26"/>
  <c r="Q6619" i="26"/>
  <c r="O6619" i="26"/>
  <c r="N6619" i="26"/>
  <c r="M6619" i="26"/>
  <c r="R6618" i="26"/>
  <c r="Q6618" i="26"/>
  <c r="O6618" i="26"/>
  <c r="N6618" i="26"/>
  <c r="M6618" i="26"/>
  <c r="R6617" i="26"/>
  <c r="Q6617" i="26"/>
  <c r="O6617" i="26"/>
  <c r="N6617" i="26"/>
  <c r="M6617" i="26"/>
  <c r="R6616" i="26"/>
  <c r="Q6616" i="26"/>
  <c r="O6616" i="26"/>
  <c r="N6616" i="26"/>
  <c r="M6616" i="26"/>
  <c r="R6615" i="26"/>
  <c r="Q6615" i="26"/>
  <c r="O6615" i="26"/>
  <c r="N6615" i="26"/>
  <c r="M6615" i="26"/>
  <c r="R6614" i="26"/>
  <c r="Q6614" i="26"/>
  <c r="O6614" i="26"/>
  <c r="N6614" i="26"/>
  <c r="M6614" i="26"/>
  <c r="R6613" i="26"/>
  <c r="Q6613" i="26"/>
  <c r="O6613" i="26"/>
  <c r="N6613" i="26"/>
  <c r="M6613" i="26"/>
  <c r="R6612" i="26"/>
  <c r="Q6612" i="26"/>
  <c r="O6612" i="26"/>
  <c r="N6612" i="26"/>
  <c r="M6612" i="26"/>
  <c r="R6611" i="26"/>
  <c r="Q6611" i="26"/>
  <c r="O6611" i="26"/>
  <c r="N6611" i="26"/>
  <c r="M6611" i="26"/>
  <c r="R6610" i="26"/>
  <c r="Q6610" i="26"/>
  <c r="O6610" i="26"/>
  <c r="N6610" i="26"/>
  <c r="M6610" i="26"/>
  <c r="R6609" i="26"/>
  <c r="Q6609" i="26"/>
  <c r="O6609" i="26"/>
  <c r="N6609" i="26"/>
  <c r="M6609" i="26"/>
  <c r="R6608" i="26"/>
  <c r="Q6608" i="26"/>
  <c r="O6608" i="26"/>
  <c r="N6608" i="26"/>
  <c r="M6608" i="26"/>
  <c r="R6607" i="26"/>
  <c r="Q6607" i="26"/>
  <c r="O6607" i="26"/>
  <c r="N6607" i="26"/>
  <c r="M6607" i="26"/>
  <c r="R6606" i="26"/>
  <c r="Q6606" i="26"/>
  <c r="O6606" i="26"/>
  <c r="N6606" i="26"/>
  <c r="M6606" i="26"/>
  <c r="R6605" i="26"/>
  <c r="Q6605" i="26"/>
  <c r="O6605" i="26"/>
  <c r="N6605" i="26"/>
  <c r="M6605" i="26"/>
  <c r="R6604" i="26"/>
  <c r="Q6604" i="26"/>
  <c r="O6604" i="26"/>
  <c r="N6604" i="26"/>
  <c r="M6604" i="26"/>
  <c r="R6603" i="26"/>
  <c r="Q6603" i="26"/>
  <c r="O6603" i="26"/>
  <c r="N6603" i="26"/>
  <c r="M6603" i="26"/>
  <c r="R6602" i="26"/>
  <c r="Q6602" i="26"/>
  <c r="O6602" i="26"/>
  <c r="N6602" i="26"/>
  <c r="M6602" i="26"/>
  <c r="R6601" i="26"/>
  <c r="Q6601" i="26"/>
  <c r="O6601" i="26"/>
  <c r="N6601" i="26"/>
  <c r="M6601" i="26"/>
  <c r="R6600" i="26"/>
  <c r="Q6600" i="26"/>
  <c r="O6600" i="26"/>
  <c r="N6600" i="26"/>
  <c r="M6600" i="26"/>
  <c r="R6599" i="26"/>
  <c r="Q6599" i="26"/>
  <c r="O6599" i="26"/>
  <c r="N6599" i="26"/>
  <c r="M6599" i="26"/>
  <c r="R6598" i="26"/>
  <c r="Q6598" i="26"/>
  <c r="O6598" i="26"/>
  <c r="N6598" i="26"/>
  <c r="M6598" i="26"/>
  <c r="R6597" i="26"/>
  <c r="Q6597" i="26"/>
  <c r="O6597" i="26"/>
  <c r="N6597" i="26"/>
  <c r="M6597" i="26"/>
  <c r="R6596" i="26"/>
  <c r="Q6596" i="26"/>
  <c r="O6596" i="26"/>
  <c r="N6596" i="26"/>
  <c r="M6596" i="26"/>
  <c r="R6595" i="26"/>
  <c r="Q6595" i="26"/>
  <c r="O6595" i="26"/>
  <c r="N6595" i="26"/>
  <c r="M6595" i="26"/>
  <c r="R6594" i="26"/>
  <c r="Q6594" i="26"/>
  <c r="O6594" i="26"/>
  <c r="N6594" i="26"/>
  <c r="M6594" i="26"/>
  <c r="R6593" i="26"/>
  <c r="Q6593" i="26"/>
  <c r="O6593" i="26"/>
  <c r="N6593" i="26"/>
  <c r="M6593" i="26"/>
  <c r="R6592" i="26"/>
  <c r="Q6592" i="26"/>
  <c r="O6592" i="26"/>
  <c r="N6592" i="26"/>
  <c r="M6592" i="26"/>
  <c r="R6591" i="26"/>
  <c r="Q6591" i="26"/>
  <c r="O6591" i="26"/>
  <c r="N6591" i="26"/>
  <c r="M6591" i="26"/>
  <c r="R6590" i="26"/>
  <c r="Q6590" i="26"/>
  <c r="O6590" i="26"/>
  <c r="N6590" i="26"/>
  <c r="M6590" i="26"/>
  <c r="R6589" i="26"/>
  <c r="Q6589" i="26"/>
  <c r="O6589" i="26"/>
  <c r="N6589" i="26"/>
  <c r="M6589" i="26"/>
  <c r="R6588" i="26"/>
  <c r="Q6588" i="26"/>
  <c r="O6588" i="26"/>
  <c r="N6588" i="26"/>
  <c r="M6588" i="26"/>
  <c r="R6587" i="26"/>
  <c r="Q6587" i="26"/>
  <c r="O6587" i="26"/>
  <c r="N6587" i="26"/>
  <c r="M6587" i="26"/>
  <c r="R6586" i="26"/>
  <c r="Q6586" i="26"/>
  <c r="O6586" i="26"/>
  <c r="N6586" i="26"/>
  <c r="M6586" i="26"/>
  <c r="R6585" i="26"/>
  <c r="Q6585" i="26"/>
  <c r="O6585" i="26"/>
  <c r="N6585" i="26"/>
  <c r="M6585" i="26"/>
  <c r="R6584" i="26"/>
  <c r="Q6584" i="26"/>
  <c r="O6584" i="26"/>
  <c r="N6584" i="26"/>
  <c r="M6584" i="26"/>
  <c r="R6583" i="26"/>
  <c r="Q6583" i="26"/>
  <c r="O6583" i="26"/>
  <c r="N6583" i="26"/>
  <c r="M6583" i="26"/>
  <c r="R6582" i="26"/>
  <c r="Q6582" i="26"/>
  <c r="O6582" i="26"/>
  <c r="N6582" i="26"/>
  <c r="M6582" i="26"/>
  <c r="R6581" i="26"/>
  <c r="Q6581" i="26"/>
  <c r="O6581" i="26"/>
  <c r="N6581" i="26"/>
  <c r="M6581" i="26"/>
  <c r="R6580" i="26"/>
  <c r="Q6580" i="26"/>
  <c r="O6580" i="26"/>
  <c r="N6580" i="26"/>
  <c r="M6580" i="26"/>
  <c r="R6579" i="26"/>
  <c r="Q6579" i="26"/>
  <c r="O6579" i="26"/>
  <c r="N6579" i="26"/>
  <c r="M6579" i="26"/>
  <c r="R6578" i="26"/>
  <c r="Q6578" i="26"/>
  <c r="O6578" i="26"/>
  <c r="N6578" i="26"/>
  <c r="M6578" i="26"/>
  <c r="R6577" i="26"/>
  <c r="Q6577" i="26"/>
  <c r="O6577" i="26"/>
  <c r="N6577" i="26"/>
  <c r="M6577" i="26"/>
  <c r="R6576" i="26"/>
  <c r="Q6576" i="26"/>
  <c r="O6576" i="26"/>
  <c r="N6576" i="26"/>
  <c r="M6576" i="26"/>
  <c r="R6575" i="26"/>
  <c r="Q6575" i="26"/>
  <c r="O6575" i="26"/>
  <c r="N6575" i="26"/>
  <c r="M6575" i="26"/>
  <c r="R6574" i="26"/>
  <c r="Q6574" i="26"/>
  <c r="O6574" i="26"/>
  <c r="N6574" i="26"/>
  <c r="M6574" i="26"/>
  <c r="R6573" i="26"/>
  <c r="Q6573" i="26"/>
  <c r="O6573" i="26"/>
  <c r="N6573" i="26"/>
  <c r="M6573" i="26"/>
  <c r="R6572" i="26"/>
  <c r="Q6572" i="26"/>
  <c r="O6572" i="26"/>
  <c r="N6572" i="26"/>
  <c r="M6572" i="26"/>
  <c r="R6571" i="26"/>
  <c r="Q6571" i="26"/>
  <c r="O6571" i="26"/>
  <c r="N6571" i="26"/>
  <c r="M6571" i="26"/>
  <c r="R6570" i="26"/>
  <c r="Q6570" i="26"/>
  <c r="O6570" i="26"/>
  <c r="N6570" i="26"/>
  <c r="M6570" i="26"/>
  <c r="R6569" i="26"/>
  <c r="Q6569" i="26"/>
  <c r="O6569" i="26"/>
  <c r="N6569" i="26"/>
  <c r="M6569" i="26"/>
  <c r="R6568" i="26"/>
  <c r="Q6568" i="26"/>
  <c r="O6568" i="26"/>
  <c r="N6568" i="26"/>
  <c r="M6568" i="26"/>
  <c r="R6567" i="26"/>
  <c r="Q6567" i="26"/>
  <c r="O6567" i="26"/>
  <c r="N6567" i="26"/>
  <c r="M6567" i="26"/>
  <c r="R6566" i="26"/>
  <c r="Q6566" i="26"/>
  <c r="O6566" i="26"/>
  <c r="N6566" i="26"/>
  <c r="M6566" i="26"/>
  <c r="R6565" i="26"/>
  <c r="Q6565" i="26"/>
  <c r="O6565" i="26"/>
  <c r="N6565" i="26"/>
  <c r="M6565" i="26"/>
  <c r="R6564" i="26"/>
  <c r="Q6564" i="26"/>
  <c r="O6564" i="26"/>
  <c r="N6564" i="26"/>
  <c r="M6564" i="26"/>
  <c r="R6563" i="26"/>
  <c r="Q6563" i="26"/>
  <c r="O6563" i="26"/>
  <c r="N6563" i="26"/>
  <c r="M6563" i="26"/>
  <c r="R6562" i="26"/>
  <c r="Q6562" i="26"/>
  <c r="O6562" i="26"/>
  <c r="N6562" i="26"/>
  <c r="M6562" i="26"/>
  <c r="R6561" i="26"/>
  <c r="Q6561" i="26"/>
  <c r="O6561" i="26"/>
  <c r="N6561" i="26"/>
  <c r="M6561" i="26"/>
  <c r="R6560" i="26"/>
  <c r="Q6560" i="26"/>
  <c r="O6560" i="26"/>
  <c r="N6560" i="26"/>
  <c r="M6560" i="26"/>
  <c r="R6559" i="26"/>
  <c r="Q6559" i="26"/>
  <c r="O6559" i="26"/>
  <c r="N6559" i="26"/>
  <c r="M6559" i="26"/>
  <c r="R6558" i="26"/>
  <c r="Q6558" i="26"/>
  <c r="O6558" i="26"/>
  <c r="N6558" i="26"/>
  <c r="M6558" i="26"/>
  <c r="R6557" i="26"/>
  <c r="Q6557" i="26"/>
  <c r="O6557" i="26"/>
  <c r="N6557" i="26"/>
  <c r="M6557" i="26"/>
  <c r="R6556" i="26"/>
  <c r="Q6556" i="26"/>
  <c r="O6556" i="26"/>
  <c r="N6556" i="26"/>
  <c r="M6556" i="26"/>
  <c r="R6555" i="26"/>
  <c r="Q6555" i="26"/>
  <c r="O6555" i="26"/>
  <c r="N6555" i="26"/>
  <c r="M6555" i="26"/>
  <c r="R6554" i="26"/>
  <c r="Q6554" i="26"/>
  <c r="O6554" i="26"/>
  <c r="N6554" i="26"/>
  <c r="M6554" i="26"/>
  <c r="R6553" i="26"/>
  <c r="Q6553" i="26"/>
  <c r="O6553" i="26"/>
  <c r="N6553" i="26"/>
  <c r="M6553" i="26"/>
  <c r="R6552" i="26"/>
  <c r="Q6552" i="26"/>
  <c r="O6552" i="26"/>
  <c r="N6552" i="26"/>
  <c r="M6552" i="26"/>
  <c r="R6551" i="26"/>
  <c r="Q6551" i="26"/>
  <c r="O6551" i="26"/>
  <c r="N6551" i="26"/>
  <c r="M6551" i="26"/>
  <c r="R6550" i="26"/>
  <c r="Q6550" i="26"/>
  <c r="O6550" i="26"/>
  <c r="N6550" i="26"/>
  <c r="M6550" i="26"/>
  <c r="R6549" i="26"/>
  <c r="Q6549" i="26"/>
  <c r="O6549" i="26"/>
  <c r="N6549" i="26"/>
  <c r="M6549" i="26"/>
  <c r="R6548" i="26"/>
  <c r="Q6548" i="26"/>
  <c r="O6548" i="26"/>
  <c r="N6548" i="26"/>
  <c r="M6548" i="26"/>
  <c r="R6547" i="26"/>
  <c r="Q6547" i="26"/>
  <c r="O6547" i="26"/>
  <c r="N6547" i="26"/>
  <c r="M6547" i="26"/>
  <c r="R6546" i="26"/>
  <c r="Q6546" i="26"/>
  <c r="O6546" i="26"/>
  <c r="N6546" i="26"/>
  <c r="M6546" i="26"/>
  <c r="R6545" i="26"/>
  <c r="Q6545" i="26"/>
  <c r="O6545" i="26"/>
  <c r="N6545" i="26"/>
  <c r="M6545" i="26"/>
  <c r="R6544" i="26"/>
  <c r="Q6544" i="26"/>
  <c r="O6544" i="26"/>
  <c r="N6544" i="26"/>
  <c r="M6544" i="26"/>
  <c r="R6543" i="26"/>
  <c r="Q6543" i="26"/>
  <c r="O6543" i="26"/>
  <c r="N6543" i="26"/>
  <c r="M6543" i="26"/>
  <c r="R6542" i="26"/>
  <c r="Q6542" i="26"/>
  <c r="O6542" i="26"/>
  <c r="N6542" i="26"/>
  <c r="M6542" i="26"/>
  <c r="R6541" i="26"/>
  <c r="Q6541" i="26"/>
  <c r="O6541" i="26"/>
  <c r="N6541" i="26"/>
  <c r="M6541" i="26"/>
  <c r="R6540" i="26"/>
  <c r="Q6540" i="26"/>
  <c r="O6540" i="26"/>
  <c r="N6540" i="26"/>
  <c r="M6540" i="26"/>
  <c r="R6539" i="26"/>
  <c r="Q6539" i="26"/>
  <c r="O6539" i="26"/>
  <c r="N6539" i="26"/>
  <c r="M6539" i="26"/>
  <c r="R6538" i="26"/>
  <c r="Q6538" i="26"/>
  <c r="O6538" i="26"/>
  <c r="N6538" i="26"/>
  <c r="M6538" i="26"/>
  <c r="R6537" i="26"/>
  <c r="Q6537" i="26"/>
  <c r="O6537" i="26"/>
  <c r="N6537" i="26"/>
  <c r="M6537" i="26"/>
  <c r="R6536" i="26"/>
  <c r="Q6536" i="26"/>
  <c r="O6536" i="26"/>
  <c r="N6536" i="26"/>
  <c r="M6536" i="26"/>
  <c r="R6535" i="26"/>
  <c r="Q6535" i="26"/>
  <c r="O6535" i="26"/>
  <c r="N6535" i="26"/>
  <c r="M6535" i="26"/>
  <c r="R6534" i="26"/>
  <c r="Q6534" i="26"/>
  <c r="O6534" i="26"/>
  <c r="N6534" i="26"/>
  <c r="M6534" i="26"/>
  <c r="R6533" i="26"/>
  <c r="Q6533" i="26"/>
  <c r="O6533" i="26"/>
  <c r="N6533" i="26"/>
  <c r="M6533" i="26"/>
  <c r="R6532" i="26"/>
  <c r="Q6532" i="26"/>
  <c r="O6532" i="26"/>
  <c r="N6532" i="26"/>
  <c r="M6532" i="26"/>
  <c r="R6531" i="26"/>
  <c r="Q6531" i="26"/>
  <c r="O6531" i="26"/>
  <c r="N6531" i="26"/>
  <c r="M6531" i="26"/>
  <c r="R6530" i="26"/>
  <c r="Q6530" i="26"/>
  <c r="O6530" i="26"/>
  <c r="N6530" i="26"/>
  <c r="M6530" i="26"/>
  <c r="R6529" i="26"/>
  <c r="Q6529" i="26"/>
  <c r="O6529" i="26"/>
  <c r="N6529" i="26"/>
  <c r="M6529" i="26"/>
  <c r="R6528" i="26"/>
  <c r="Q6528" i="26"/>
  <c r="O6528" i="26"/>
  <c r="N6528" i="26"/>
  <c r="M6528" i="26"/>
  <c r="R6527" i="26"/>
  <c r="Q6527" i="26"/>
  <c r="O6527" i="26"/>
  <c r="N6527" i="26"/>
  <c r="M6527" i="26"/>
  <c r="R6526" i="26"/>
  <c r="Q6526" i="26"/>
  <c r="O6526" i="26"/>
  <c r="N6526" i="26"/>
  <c r="M6526" i="26"/>
  <c r="R6525" i="26"/>
  <c r="Q6525" i="26"/>
  <c r="O6525" i="26"/>
  <c r="N6525" i="26"/>
  <c r="M6525" i="26"/>
  <c r="R6524" i="26"/>
  <c r="Q6524" i="26"/>
  <c r="O6524" i="26"/>
  <c r="N6524" i="26"/>
  <c r="M6524" i="26"/>
  <c r="R6523" i="26"/>
  <c r="Q6523" i="26"/>
  <c r="O6523" i="26"/>
  <c r="N6523" i="26"/>
  <c r="M6523" i="26"/>
  <c r="R6522" i="26"/>
  <c r="Q6522" i="26"/>
  <c r="O6522" i="26"/>
  <c r="N6522" i="26"/>
  <c r="M6522" i="26"/>
  <c r="R6521" i="26"/>
  <c r="Q6521" i="26"/>
  <c r="O6521" i="26"/>
  <c r="N6521" i="26"/>
  <c r="M6521" i="26"/>
  <c r="R6520" i="26"/>
  <c r="Q6520" i="26"/>
  <c r="O6520" i="26"/>
  <c r="N6520" i="26"/>
  <c r="M6520" i="26"/>
  <c r="R6519" i="26"/>
  <c r="Q6519" i="26"/>
  <c r="O6519" i="26"/>
  <c r="N6519" i="26"/>
  <c r="M6519" i="26"/>
  <c r="R6518" i="26"/>
  <c r="Q6518" i="26"/>
  <c r="O6518" i="26"/>
  <c r="N6518" i="26"/>
  <c r="M6518" i="26"/>
  <c r="R6517" i="26"/>
  <c r="Q6517" i="26"/>
  <c r="O6517" i="26"/>
  <c r="N6517" i="26"/>
  <c r="M6517" i="26"/>
  <c r="R6516" i="26"/>
  <c r="Q6516" i="26"/>
  <c r="O6516" i="26"/>
  <c r="N6516" i="26"/>
  <c r="M6516" i="26"/>
  <c r="R6515" i="26"/>
  <c r="Q6515" i="26"/>
  <c r="O6515" i="26"/>
  <c r="N6515" i="26"/>
  <c r="M6515" i="26"/>
  <c r="R6514" i="26"/>
  <c r="Q6514" i="26"/>
  <c r="O6514" i="26"/>
  <c r="N6514" i="26"/>
  <c r="M6514" i="26"/>
  <c r="R6513" i="26"/>
  <c r="Q6513" i="26"/>
  <c r="O6513" i="26"/>
  <c r="N6513" i="26"/>
  <c r="M6513" i="26"/>
  <c r="R6512" i="26"/>
  <c r="Q6512" i="26"/>
  <c r="O6512" i="26"/>
  <c r="N6512" i="26"/>
  <c r="M6512" i="26"/>
  <c r="R6511" i="26"/>
  <c r="Q6511" i="26"/>
  <c r="O6511" i="26"/>
  <c r="N6511" i="26"/>
  <c r="M6511" i="26"/>
  <c r="R6510" i="26"/>
  <c r="Q6510" i="26"/>
  <c r="O6510" i="26"/>
  <c r="N6510" i="26"/>
  <c r="M6510" i="26"/>
  <c r="R6509" i="26"/>
  <c r="Q6509" i="26"/>
  <c r="O6509" i="26"/>
  <c r="N6509" i="26"/>
  <c r="M6509" i="26"/>
  <c r="R6508" i="26"/>
  <c r="Q6508" i="26"/>
  <c r="O6508" i="26"/>
  <c r="N6508" i="26"/>
  <c r="M6508" i="26"/>
  <c r="R6507" i="26"/>
  <c r="Q6507" i="26"/>
  <c r="O6507" i="26"/>
  <c r="N6507" i="26"/>
  <c r="M6507" i="26"/>
  <c r="R6506" i="26"/>
  <c r="Q6506" i="26"/>
  <c r="O6506" i="26"/>
  <c r="N6506" i="26"/>
  <c r="M6506" i="26"/>
  <c r="R6505" i="26"/>
  <c r="Q6505" i="26"/>
  <c r="O6505" i="26"/>
  <c r="N6505" i="26"/>
  <c r="M6505" i="26"/>
  <c r="R6504" i="26"/>
  <c r="Q6504" i="26"/>
  <c r="O6504" i="26"/>
  <c r="N6504" i="26"/>
  <c r="M6504" i="26"/>
  <c r="R6503" i="26"/>
  <c r="Q6503" i="26"/>
  <c r="O6503" i="26"/>
  <c r="N6503" i="26"/>
  <c r="M6503" i="26"/>
  <c r="R6502" i="26"/>
  <c r="Q6502" i="26"/>
  <c r="O6502" i="26"/>
  <c r="N6502" i="26"/>
  <c r="M6502" i="26"/>
  <c r="R6501" i="26"/>
  <c r="Q6501" i="26"/>
  <c r="O6501" i="26"/>
  <c r="N6501" i="26"/>
  <c r="M6501" i="26"/>
  <c r="R6500" i="26"/>
  <c r="Q6500" i="26"/>
  <c r="O6500" i="26"/>
  <c r="N6500" i="26"/>
  <c r="M6500" i="26"/>
  <c r="R6499" i="26"/>
  <c r="Q6499" i="26"/>
  <c r="O6499" i="26"/>
  <c r="N6499" i="26"/>
  <c r="M6499" i="26"/>
  <c r="R6498" i="26"/>
  <c r="Q6498" i="26"/>
  <c r="O6498" i="26"/>
  <c r="N6498" i="26"/>
  <c r="M6498" i="26"/>
  <c r="R6497" i="26"/>
  <c r="Q6497" i="26"/>
  <c r="O6497" i="26"/>
  <c r="N6497" i="26"/>
  <c r="M6497" i="26"/>
  <c r="R6496" i="26"/>
  <c r="Q6496" i="26"/>
  <c r="O6496" i="26"/>
  <c r="N6496" i="26"/>
  <c r="M6496" i="26"/>
  <c r="R6495" i="26"/>
  <c r="Q6495" i="26"/>
  <c r="O6495" i="26"/>
  <c r="N6495" i="26"/>
  <c r="M6495" i="26"/>
  <c r="R6494" i="26"/>
  <c r="Q6494" i="26"/>
  <c r="O6494" i="26"/>
  <c r="N6494" i="26"/>
  <c r="M6494" i="26"/>
  <c r="R6493" i="26"/>
  <c r="Q6493" i="26"/>
  <c r="O6493" i="26"/>
  <c r="N6493" i="26"/>
  <c r="M6493" i="26"/>
  <c r="R6492" i="26"/>
  <c r="Q6492" i="26"/>
  <c r="O6492" i="26"/>
  <c r="N6492" i="26"/>
  <c r="M6492" i="26"/>
  <c r="R6491" i="26"/>
  <c r="Q6491" i="26"/>
  <c r="O6491" i="26"/>
  <c r="N6491" i="26"/>
  <c r="M6491" i="26"/>
  <c r="R6490" i="26"/>
  <c r="Q6490" i="26"/>
  <c r="O6490" i="26"/>
  <c r="N6490" i="26"/>
  <c r="M6490" i="26"/>
  <c r="R6489" i="26"/>
  <c r="Q6489" i="26"/>
  <c r="O6489" i="26"/>
  <c r="N6489" i="26"/>
  <c r="M6489" i="26"/>
  <c r="R6488" i="26"/>
  <c r="Q6488" i="26"/>
  <c r="O6488" i="26"/>
  <c r="N6488" i="26"/>
  <c r="M6488" i="26"/>
  <c r="R6487" i="26"/>
  <c r="Q6487" i="26"/>
  <c r="O6487" i="26"/>
  <c r="N6487" i="26"/>
  <c r="M6487" i="26"/>
  <c r="R6486" i="26"/>
  <c r="Q6486" i="26"/>
  <c r="O6486" i="26"/>
  <c r="N6486" i="26"/>
  <c r="M6486" i="26"/>
  <c r="R6485" i="26"/>
  <c r="Q6485" i="26"/>
  <c r="O6485" i="26"/>
  <c r="N6485" i="26"/>
  <c r="M6485" i="26"/>
  <c r="R6484" i="26"/>
  <c r="Q6484" i="26"/>
  <c r="O6484" i="26"/>
  <c r="N6484" i="26"/>
  <c r="M6484" i="26"/>
  <c r="R6483" i="26"/>
  <c r="Q6483" i="26"/>
  <c r="O6483" i="26"/>
  <c r="N6483" i="26"/>
  <c r="M6483" i="26"/>
  <c r="R6482" i="26"/>
  <c r="Q6482" i="26"/>
  <c r="O6482" i="26"/>
  <c r="N6482" i="26"/>
  <c r="M6482" i="26"/>
  <c r="R6481" i="26"/>
  <c r="Q6481" i="26"/>
  <c r="O6481" i="26"/>
  <c r="N6481" i="26"/>
  <c r="M6481" i="26"/>
  <c r="R6480" i="26"/>
  <c r="Q6480" i="26"/>
  <c r="O6480" i="26"/>
  <c r="N6480" i="26"/>
  <c r="M6480" i="26"/>
  <c r="R6479" i="26"/>
  <c r="Q6479" i="26"/>
  <c r="O6479" i="26"/>
  <c r="N6479" i="26"/>
  <c r="M6479" i="26"/>
  <c r="R6478" i="26"/>
  <c r="Q6478" i="26"/>
  <c r="O6478" i="26"/>
  <c r="N6478" i="26"/>
  <c r="M6478" i="26"/>
  <c r="R6477" i="26"/>
  <c r="Q6477" i="26"/>
  <c r="O6477" i="26"/>
  <c r="N6477" i="26"/>
  <c r="M6477" i="26"/>
  <c r="R6476" i="26"/>
  <c r="Q6476" i="26"/>
  <c r="O6476" i="26"/>
  <c r="N6476" i="26"/>
  <c r="M6476" i="26"/>
  <c r="R6475" i="26"/>
  <c r="Q6475" i="26"/>
  <c r="O6475" i="26"/>
  <c r="N6475" i="26"/>
  <c r="M6475" i="26"/>
  <c r="R6474" i="26"/>
  <c r="Q6474" i="26"/>
  <c r="O6474" i="26"/>
  <c r="N6474" i="26"/>
  <c r="M6474" i="26"/>
  <c r="R6473" i="26"/>
  <c r="Q6473" i="26"/>
  <c r="O6473" i="26"/>
  <c r="N6473" i="26"/>
  <c r="M6473" i="26"/>
  <c r="R6472" i="26"/>
  <c r="Q6472" i="26"/>
  <c r="O6472" i="26"/>
  <c r="N6472" i="26"/>
  <c r="M6472" i="26"/>
  <c r="R6471" i="26"/>
  <c r="Q6471" i="26"/>
  <c r="O6471" i="26"/>
  <c r="N6471" i="26"/>
  <c r="M6471" i="26"/>
  <c r="R6470" i="26"/>
  <c r="Q6470" i="26"/>
  <c r="O6470" i="26"/>
  <c r="N6470" i="26"/>
  <c r="M6470" i="26"/>
  <c r="R6469" i="26"/>
  <c r="Q6469" i="26"/>
  <c r="O6469" i="26"/>
  <c r="N6469" i="26"/>
  <c r="M6469" i="26"/>
  <c r="R6468" i="26"/>
  <c r="Q6468" i="26"/>
  <c r="O6468" i="26"/>
  <c r="N6468" i="26"/>
  <c r="M6468" i="26"/>
  <c r="R6467" i="26"/>
  <c r="Q6467" i="26"/>
  <c r="O6467" i="26"/>
  <c r="N6467" i="26"/>
  <c r="M6467" i="26"/>
  <c r="R6466" i="26"/>
  <c r="Q6466" i="26"/>
  <c r="O6466" i="26"/>
  <c r="N6466" i="26"/>
  <c r="M6466" i="26"/>
  <c r="R6465" i="26"/>
  <c r="Q6465" i="26"/>
  <c r="O6465" i="26"/>
  <c r="N6465" i="26"/>
  <c r="M6465" i="26"/>
  <c r="R6464" i="26"/>
  <c r="Q6464" i="26"/>
  <c r="O6464" i="26"/>
  <c r="N6464" i="26"/>
  <c r="M6464" i="26"/>
  <c r="R6463" i="26"/>
  <c r="Q6463" i="26"/>
  <c r="O6463" i="26"/>
  <c r="N6463" i="26"/>
  <c r="M6463" i="26"/>
  <c r="R6462" i="26"/>
  <c r="Q6462" i="26"/>
  <c r="O6462" i="26"/>
  <c r="N6462" i="26"/>
  <c r="M6462" i="26"/>
  <c r="R6461" i="26"/>
  <c r="Q6461" i="26"/>
  <c r="O6461" i="26"/>
  <c r="N6461" i="26"/>
  <c r="M6461" i="26"/>
  <c r="R6460" i="26"/>
  <c r="Q6460" i="26"/>
  <c r="O6460" i="26"/>
  <c r="N6460" i="26"/>
  <c r="M6460" i="26"/>
  <c r="R6459" i="26"/>
  <c r="Q6459" i="26"/>
  <c r="O6459" i="26"/>
  <c r="N6459" i="26"/>
  <c r="M6459" i="26"/>
  <c r="R6458" i="26"/>
  <c r="Q6458" i="26"/>
  <c r="O6458" i="26"/>
  <c r="N6458" i="26"/>
  <c r="M6458" i="26"/>
  <c r="R6457" i="26"/>
  <c r="Q6457" i="26"/>
  <c r="O6457" i="26"/>
  <c r="N6457" i="26"/>
  <c r="M6457" i="26"/>
  <c r="R6456" i="26"/>
  <c r="Q6456" i="26"/>
  <c r="O6456" i="26"/>
  <c r="N6456" i="26"/>
  <c r="M6456" i="26"/>
  <c r="R6455" i="26"/>
  <c r="Q6455" i="26"/>
  <c r="O6455" i="26"/>
  <c r="N6455" i="26"/>
  <c r="M6455" i="26"/>
  <c r="R6454" i="26"/>
  <c r="Q6454" i="26"/>
  <c r="O6454" i="26"/>
  <c r="N6454" i="26"/>
  <c r="M6454" i="26"/>
  <c r="R6453" i="26"/>
  <c r="Q6453" i="26"/>
  <c r="O6453" i="26"/>
  <c r="N6453" i="26"/>
  <c r="M6453" i="26"/>
  <c r="R6452" i="26"/>
  <c r="Q6452" i="26"/>
  <c r="O6452" i="26"/>
  <c r="N6452" i="26"/>
  <c r="M6452" i="26"/>
  <c r="R6451" i="26"/>
  <c r="Q6451" i="26"/>
  <c r="O6451" i="26"/>
  <c r="N6451" i="26"/>
  <c r="M6451" i="26"/>
  <c r="R6450" i="26"/>
  <c r="Q6450" i="26"/>
  <c r="O6450" i="26"/>
  <c r="N6450" i="26"/>
  <c r="M6450" i="26"/>
  <c r="R6449" i="26"/>
  <c r="Q6449" i="26"/>
  <c r="O6449" i="26"/>
  <c r="N6449" i="26"/>
  <c r="M6449" i="26"/>
  <c r="R6448" i="26"/>
  <c r="Q6448" i="26"/>
  <c r="O6448" i="26"/>
  <c r="N6448" i="26"/>
  <c r="M6448" i="26"/>
  <c r="R6447" i="26"/>
  <c r="Q6447" i="26"/>
  <c r="O6447" i="26"/>
  <c r="N6447" i="26"/>
  <c r="M6447" i="26"/>
  <c r="R6446" i="26"/>
  <c r="Q6446" i="26"/>
  <c r="O6446" i="26"/>
  <c r="N6446" i="26"/>
  <c r="M6446" i="26"/>
  <c r="R6445" i="26"/>
  <c r="Q6445" i="26"/>
  <c r="O6445" i="26"/>
  <c r="N6445" i="26"/>
  <c r="M6445" i="26"/>
  <c r="R6444" i="26"/>
  <c r="Q6444" i="26"/>
  <c r="O6444" i="26"/>
  <c r="N6444" i="26"/>
  <c r="M6444" i="26"/>
  <c r="R6443" i="26"/>
  <c r="Q6443" i="26"/>
  <c r="O6443" i="26"/>
  <c r="N6443" i="26"/>
  <c r="M6443" i="26"/>
  <c r="R6442" i="26"/>
  <c r="Q6442" i="26"/>
  <c r="O6442" i="26"/>
  <c r="N6442" i="26"/>
  <c r="M6442" i="26"/>
  <c r="R6441" i="26"/>
  <c r="Q6441" i="26"/>
  <c r="O6441" i="26"/>
  <c r="N6441" i="26"/>
  <c r="M6441" i="26"/>
  <c r="R6440" i="26"/>
  <c r="Q6440" i="26"/>
  <c r="O6440" i="26"/>
  <c r="N6440" i="26"/>
  <c r="M6440" i="26"/>
  <c r="R6439" i="26"/>
  <c r="Q6439" i="26"/>
  <c r="O6439" i="26"/>
  <c r="N6439" i="26"/>
  <c r="M6439" i="26"/>
  <c r="R6438" i="26"/>
  <c r="Q6438" i="26"/>
  <c r="O6438" i="26"/>
  <c r="N6438" i="26"/>
  <c r="M6438" i="26"/>
  <c r="R6437" i="26"/>
  <c r="Q6437" i="26"/>
  <c r="O6437" i="26"/>
  <c r="N6437" i="26"/>
  <c r="M6437" i="26"/>
  <c r="R6436" i="26"/>
  <c r="Q6436" i="26"/>
  <c r="O6436" i="26"/>
  <c r="N6436" i="26"/>
  <c r="M6436" i="26"/>
  <c r="R6435" i="26"/>
  <c r="Q6435" i="26"/>
  <c r="O6435" i="26"/>
  <c r="N6435" i="26"/>
  <c r="M6435" i="26"/>
  <c r="R6434" i="26"/>
  <c r="Q6434" i="26"/>
  <c r="O6434" i="26"/>
  <c r="N6434" i="26"/>
  <c r="M6434" i="26"/>
  <c r="R6433" i="26"/>
  <c r="Q6433" i="26"/>
  <c r="O6433" i="26"/>
  <c r="N6433" i="26"/>
  <c r="M6433" i="26"/>
  <c r="R6432" i="26"/>
  <c r="Q6432" i="26"/>
  <c r="O6432" i="26"/>
  <c r="N6432" i="26"/>
  <c r="M6432" i="26"/>
  <c r="R6431" i="26"/>
  <c r="Q6431" i="26"/>
  <c r="O6431" i="26"/>
  <c r="N6431" i="26"/>
  <c r="M6431" i="26"/>
  <c r="R6430" i="26"/>
  <c r="Q6430" i="26"/>
  <c r="O6430" i="26"/>
  <c r="N6430" i="26"/>
  <c r="M6430" i="26"/>
  <c r="R6429" i="26"/>
  <c r="Q6429" i="26"/>
  <c r="O6429" i="26"/>
  <c r="N6429" i="26"/>
  <c r="M6429" i="26"/>
  <c r="R6428" i="26"/>
  <c r="Q6428" i="26"/>
  <c r="O6428" i="26"/>
  <c r="N6428" i="26"/>
  <c r="M6428" i="26"/>
  <c r="R6427" i="26"/>
  <c r="Q6427" i="26"/>
  <c r="O6427" i="26"/>
  <c r="N6427" i="26"/>
  <c r="M6427" i="26"/>
  <c r="R6426" i="26"/>
  <c r="Q6426" i="26"/>
  <c r="O6426" i="26"/>
  <c r="N6426" i="26"/>
  <c r="M6426" i="26"/>
  <c r="R6425" i="26"/>
  <c r="Q6425" i="26"/>
  <c r="O6425" i="26"/>
  <c r="N6425" i="26"/>
  <c r="M6425" i="26"/>
  <c r="R6424" i="26"/>
  <c r="Q6424" i="26"/>
  <c r="O6424" i="26"/>
  <c r="N6424" i="26"/>
  <c r="M6424" i="26"/>
  <c r="R6423" i="26"/>
  <c r="Q6423" i="26"/>
  <c r="O6423" i="26"/>
  <c r="N6423" i="26"/>
  <c r="M6423" i="26"/>
  <c r="R6422" i="26"/>
  <c r="Q6422" i="26"/>
  <c r="O6422" i="26"/>
  <c r="N6422" i="26"/>
  <c r="M6422" i="26"/>
  <c r="R6421" i="26"/>
  <c r="Q6421" i="26"/>
  <c r="O6421" i="26"/>
  <c r="N6421" i="26"/>
  <c r="M6421" i="26"/>
  <c r="R6420" i="26"/>
  <c r="Q6420" i="26"/>
  <c r="O6420" i="26"/>
  <c r="N6420" i="26"/>
  <c r="M6420" i="26"/>
  <c r="R6419" i="26"/>
  <c r="Q6419" i="26"/>
  <c r="O6419" i="26"/>
  <c r="N6419" i="26"/>
  <c r="M6419" i="26"/>
  <c r="R6418" i="26"/>
  <c r="Q6418" i="26"/>
  <c r="O6418" i="26"/>
  <c r="N6418" i="26"/>
  <c r="M6418" i="26"/>
  <c r="R6417" i="26"/>
  <c r="Q6417" i="26"/>
  <c r="O6417" i="26"/>
  <c r="N6417" i="26"/>
  <c r="M6417" i="26"/>
  <c r="R6416" i="26"/>
  <c r="Q6416" i="26"/>
  <c r="O6416" i="26"/>
  <c r="N6416" i="26"/>
  <c r="M6416" i="26"/>
  <c r="R6415" i="26"/>
  <c r="Q6415" i="26"/>
  <c r="O6415" i="26"/>
  <c r="N6415" i="26"/>
  <c r="M6415" i="26"/>
  <c r="R6414" i="26"/>
  <c r="Q6414" i="26"/>
  <c r="O6414" i="26"/>
  <c r="N6414" i="26"/>
  <c r="M6414" i="26"/>
  <c r="R6413" i="26"/>
  <c r="Q6413" i="26"/>
  <c r="O6413" i="26"/>
  <c r="N6413" i="26"/>
  <c r="M6413" i="26"/>
  <c r="R6412" i="26"/>
  <c r="Q6412" i="26"/>
  <c r="O6412" i="26"/>
  <c r="N6412" i="26"/>
  <c r="M6412" i="26"/>
  <c r="R6411" i="26"/>
  <c r="Q6411" i="26"/>
  <c r="O6411" i="26"/>
  <c r="N6411" i="26"/>
  <c r="M6411" i="26"/>
  <c r="R6410" i="26"/>
  <c r="Q6410" i="26"/>
  <c r="O6410" i="26"/>
  <c r="N6410" i="26"/>
  <c r="M6410" i="26"/>
  <c r="R6409" i="26"/>
  <c r="Q6409" i="26"/>
  <c r="O6409" i="26"/>
  <c r="N6409" i="26"/>
  <c r="M6409" i="26"/>
  <c r="R6408" i="26"/>
  <c r="Q6408" i="26"/>
  <c r="O6408" i="26"/>
  <c r="N6408" i="26"/>
  <c r="M6408" i="26"/>
  <c r="R6407" i="26"/>
  <c r="Q6407" i="26"/>
  <c r="O6407" i="26"/>
  <c r="N6407" i="26"/>
  <c r="M6407" i="26"/>
  <c r="R6406" i="26"/>
  <c r="Q6406" i="26"/>
  <c r="O6406" i="26"/>
  <c r="N6406" i="26"/>
  <c r="M6406" i="26"/>
  <c r="R6405" i="26"/>
  <c r="Q6405" i="26"/>
  <c r="O6405" i="26"/>
  <c r="N6405" i="26"/>
  <c r="M6405" i="26"/>
  <c r="R6404" i="26"/>
  <c r="Q6404" i="26"/>
  <c r="O6404" i="26"/>
  <c r="N6404" i="26"/>
  <c r="M6404" i="26"/>
  <c r="R6403" i="26"/>
  <c r="Q6403" i="26"/>
  <c r="O6403" i="26"/>
  <c r="N6403" i="26"/>
  <c r="M6403" i="26"/>
  <c r="R6402" i="26"/>
  <c r="Q6402" i="26"/>
  <c r="O6402" i="26"/>
  <c r="N6402" i="26"/>
  <c r="M6402" i="26"/>
  <c r="R6401" i="26"/>
  <c r="Q6401" i="26"/>
  <c r="O6401" i="26"/>
  <c r="N6401" i="26"/>
  <c r="M6401" i="26"/>
  <c r="R6400" i="26"/>
  <c r="Q6400" i="26"/>
  <c r="O6400" i="26"/>
  <c r="N6400" i="26"/>
  <c r="M6400" i="26"/>
  <c r="R6399" i="26"/>
  <c r="Q6399" i="26"/>
  <c r="O6399" i="26"/>
  <c r="N6399" i="26"/>
  <c r="M6399" i="26"/>
  <c r="R6398" i="26"/>
  <c r="Q6398" i="26"/>
  <c r="O6398" i="26"/>
  <c r="N6398" i="26"/>
  <c r="M6398" i="26"/>
  <c r="R6397" i="26"/>
  <c r="Q6397" i="26"/>
  <c r="O6397" i="26"/>
  <c r="N6397" i="26"/>
  <c r="M6397" i="26"/>
  <c r="R6396" i="26"/>
  <c r="Q6396" i="26"/>
  <c r="O6396" i="26"/>
  <c r="N6396" i="26"/>
  <c r="M6396" i="26"/>
  <c r="R6395" i="26"/>
  <c r="Q6395" i="26"/>
  <c r="O6395" i="26"/>
  <c r="N6395" i="26"/>
  <c r="M6395" i="26"/>
  <c r="R6394" i="26"/>
  <c r="Q6394" i="26"/>
  <c r="O6394" i="26"/>
  <c r="N6394" i="26"/>
  <c r="M6394" i="26"/>
  <c r="R6393" i="26"/>
  <c r="Q6393" i="26"/>
  <c r="O6393" i="26"/>
  <c r="N6393" i="26"/>
  <c r="M6393" i="26"/>
  <c r="R6392" i="26"/>
  <c r="Q6392" i="26"/>
  <c r="O6392" i="26"/>
  <c r="N6392" i="26"/>
  <c r="M6392" i="26"/>
  <c r="R6391" i="26"/>
  <c r="Q6391" i="26"/>
  <c r="O6391" i="26"/>
  <c r="N6391" i="26"/>
  <c r="M6391" i="26"/>
  <c r="R6390" i="26"/>
  <c r="Q6390" i="26"/>
  <c r="O6390" i="26"/>
  <c r="N6390" i="26"/>
  <c r="M6390" i="26"/>
  <c r="R6389" i="26"/>
  <c r="Q6389" i="26"/>
  <c r="O6389" i="26"/>
  <c r="N6389" i="26"/>
  <c r="M6389" i="26"/>
  <c r="R6388" i="26"/>
  <c r="Q6388" i="26"/>
  <c r="O6388" i="26"/>
  <c r="N6388" i="26"/>
  <c r="M6388" i="26"/>
  <c r="R6387" i="26"/>
  <c r="Q6387" i="26"/>
  <c r="O6387" i="26"/>
  <c r="N6387" i="26"/>
  <c r="M6387" i="26"/>
  <c r="R6386" i="26"/>
  <c r="Q6386" i="26"/>
  <c r="O6386" i="26"/>
  <c r="N6386" i="26"/>
  <c r="M6386" i="26"/>
  <c r="R6385" i="26"/>
  <c r="Q6385" i="26"/>
  <c r="O6385" i="26"/>
  <c r="N6385" i="26"/>
  <c r="M6385" i="26"/>
  <c r="R6384" i="26"/>
  <c r="Q6384" i="26"/>
  <c r="O6384" i="26"/>
  <c r="N6384" i="26"/>
  <c r="M6384" i="26"/>
  <c r="R6383" i="26"/>
  <c r="Q6383" i="26"/>
  <c r="O6383" i="26"/>
  <c r="N6383" i="26"/>
  <c r="M6383" i="26"/>
  <c r="R6382" i="26"/>
  <c r="Q6382" i="26"/>
  <c r="O6382" i="26"/>
  <c r="N6382" i="26"/>
  <c r="M6382" i="26"/>
  <c r="R6381" i="26"/>
  <c r="Q6381" i="26"/>
  <c r="O6381" i="26"/>
  <c r="N6381" i="26"/>
  <c r="M6381" i="26"/>
  <c r="R6380" i="26"/>
  <c r="Q6380" i="26"/>
  <c r="O6380" i="26"/>
  <c r="N6380" i="26"/>
  <c r="M6380" i="26"/>
  <c r="R6379" i="26"/>
  <c r="Q6379" i="26"/>
  <c r="O6379" i="26"/>
  <c r="N6379" i="26"/>
  <c r="M6379" i="26"/>
  <c r="R6378" i="26"/>
  <c r="Q6378" i="26"/>
  <c r="O6378" i="26"/>
  <c r="N6378" i="26"/>
  <c r="M6378" i="26"/>
  <c r="R6377" i="26"/>
  <c r="Q6377" i="26"/>
  <c r="O6377" i="26"/>
  <c r="N6377" i="26"/>
  <c r="M6377" i="26"/>
  <c r="R6376" i="26"/>
  <c r="Q6376" i="26"/>
  <c r="O6376" i="26"/>
  <c r="N6376" i="26"/>
  <c r="M6376" i="26"/>
  <c r="R6375" i="26"/>
  <c r="Q6375" i="26"/>
  <c r="O6375" i="26"/>
  <c r="N6375" i="26"/>
  <c r="M6375" i="26"/>
  <c r="R6374" i="26"/>
  <c r="Q6374" i="26"/>
  <c r="O6374" i="26"/>
  <c r="N6374" i="26"/>
  <c r="M6374" i="26"/>
  <c r="R6373" i="26"/>
  <c r="Q6373" i="26"/>
  <c r="O6373" i="26"/>
  <c r="N6373" i="26"/>
  <c r="M6373" i="26"/>
  <c r="R6372" i="26"/>
  <c r="Q6372" i="26"/>
  <c r="O6372" i="26"/>
  <c r="N6372" i="26"/>
  <c r="M6372" i="26"/>
  <c r="R6371" i="26"/>
  <c r="Q6371" i="26"/>
  <c r="O6371" i="26"/>
  <c r="N6371" i="26"/>
  <c r="M6371" i="26"/>
  <c r="R6370" i="26"/>
  <c r="Q6370" i="26"/>
  <c r="O6370" i="26"/>
  <c r="N6370" i="26"/>
  <c r="M6370" i="26"/>
  <c r="R6369" i="26"/>
  <c r="Q6369" i="26"/>
  <c r="O6369" i="26"/>
  <c r="N6369" i="26"/>
  <c r="M6369" i="26"/>
  <c r="R6368" i="26"/>
  <c r="Q6368" i="26"/>
  <c r="O6368" i="26"/>
  <c r="N6368" i="26"/>
  <c r="M6368" i="26"/>
  <c r="R6367" i="26"/>
  <c r="Q6367" i="26"/>
  <c r="O6367" i="26"/>
  <c r="N6367" i="26"/>
  <c r="M6367" i="26"/>
  <c r="R6366" i="26"/>
  <c r="Q6366" i="26"/>
  <c r="O6366" i="26"/>
  <c r="N6366" i="26"/>
  <c r="M6366" i="26"/>
  <c r="R6365" i="26"/>
  <c r="Q6365" i="26"/>
  <c r="O6365" i="26"/>
  <c r="N6365" i="26"/>
  <c r="M6365" i="26"/>
  <c r="R6364" i="26"/>
  <c r="Q6364" i="26"/>
  <c r="O6364" i="26"/>
  <c r="N6364" i="26"/>
  <c r="M6364" i="26"/>
  <c r="R6363" i="26"/>
  <c r="Q6363" i="26"/>
  <c r="O6363" i="26"/>
  <c r="N6363" i="26"/>
  <c r="M6363" i="26"/>
  <c r="R6362" i="26"/>
  <c r="Q6362" i="26"/>
  <c r="O6362" i="26"/>
  <c r="N6362" i="26"/>
  <c r="M6362" i="26"/>
  <c r="R6361" i="26"/>
  <c r="Q6361" i="26"/>
  <c r="O6361" i="26"/>
  <c r="N6361" i="26"/>
  <c r="M6361" i="26"/>
  <c r="R6360" i="26"/>
  <c r="Q6360" i="26"/>
  <c r="O6360" i="26"/>
  <c r="N6360" i="26"/>
  <c r="M6360" i="26"/>
  <c r="R6359" i="26"/>
  <c r="Q6359" i="26"/>
  <c r="O6359" i="26"/>
  <c r="N6359" i="26"/>
  <c r="M6359" i="26"/>
  <c r="R6358" i="26"/>
  <c r="Q6358" i="26"/>
  <c r="O6358" i="26"/>
  <c r="N6358" i="26"/>
  <c r="M6358" i="26"/>
  <c r="R6357" i="26"/>
  <c r="Q6357" i="26"/>
  <c r="O6357" i="26"/>
  <c r="N6357" i="26"/>
  <c r="M6357" i="26"/>
  <c r="R6356" i="26"/>
  <c r="Q6356" i="26"/>
  <c r="O6356" i="26"/>
  <c r="N6356" i="26"/>
  <c r="M6356" i="26"/>
  <c r="R6355" i="26"/>
  <c r="Q6355" i="26"/>
  <c r="O6355" i="26"/>
  <c r="N6355" i="26"/>
  <c r="M6355" i="26"/>
  <c r="R6354" i="26"/>
  <c r="Q6354" i="26"/>
  <c r="O6354" i="26"/>
  <c r="N6354" i="26"/>
  <c r="M6354" i="26"/>
  <c r="R6353" i="26"/>
  <c r="Q6353" i="26"/>
  <c r="O6353" i="26"/>
  <c r="N6353" i="26"/>
  <c r="M6353" i="26"/>
  <c r="R6352" i="26"/>
  <c r="Q6352" i="26"/>
  <c r="O6352" i="26"/>
  <c r="N6352" i="26"/>
  <c r="M6352" i="26"/>
  <c r="R6351" i="26"/>
  <c r="Q6351" i="26"/>
  <c r="O6351" i="26"/>
  <c r="N6351" i="26"/>
  <c r="M6351" i="26"/>
  <c r="R6350" i="26"/>
  <c r="Q6350" i="26"/>
  <c r="O6350" i="26"/>
  <c r="N6350" i="26"/>
  <c r="M6350" i="26"/>
  <c r="R6349" i="26"/>
  <c r="Q6349" i="26"/>
  <c r="O6349" i="26"/>
  <c r="N6349" i="26"/>
  <c r="M6349" i="26"/>
  <c r="R6348" i="26"/>
  <c r="Q6348" i="26"/>
  <c r="O6348" i="26"/>
  <c r="N6348" i="26"/>
  <c r="M6348" i="26"/>
  <c r="R6347" i="26"/>
  <c r="Q6347" i="26"/>
  <c r="O6347" i="26"/>
  <c r="N6347" i="26"/>
  <c r="M6347" i="26"/>
  <c r="R6346" i="26"/>
  <c r="Q6346" i="26"/>
  <c r="O6346" i="26"/>
  <c r="N6346" i="26"/>
  <c r="M6346" i="26"/>
  <c r="R6345" i="26"/>
  <c r="Q6345" i="26"/>
  <c r="O6345" i="26"/>
  <c r="N6345" i="26"/>
  <c r="M6345" i="26"/>
  <c r="R6344" i="26"/>
  <c r="Q6344" i="26"/>
  <c r="O6344" i="26"/>
  <c r="N6344" i="26"/>
  <c r="M6344" i="26"/>
  <c r="R6343" i="26"/>
  <c r="Q6343" i="26"/>
  <c r="O6343" i="26"/>
  <c r="N6343" i="26"/>
  <c r="M6343" i="26"/>
  <c r="R6342" i="26"/>
  <c r="Q6342" i="26"/>
  <c r="O6342" i="26"/>
  <c r="N6342" i="26"/>
  <c r="M6342" i="26"/>
  <c r="R6341" i="26"/>
  <c r="Q6341" i="26"/>
  <c r="O6341" i="26"/>
  <c r="N6341" i="26"/>
  <c r="M6341" i="26"/>
  <c r="R6340" i="26"/>
  <c r="Q6340" i="26"/>
  <c r="O6340" i="26"/>
  <c r="N6340" i="26"/>
  <c r="M6340" i="26"/>
  <c r="R6339" i="26"/>
  <c r="Q6339" i="26"/>
  <c r="O6339" i="26"/>
  <c r="N6339" i="26"/>
  <c r="M6339" i="26"/>
  <c r="R6338" i="26"/>
  <c r="Q6338" i="26"/>
  <c r="O6338" i="26"/>
  <c r="N6338" i="26"/>
  <c r="M6338" i="26"/>
  <c r="R6337" i="26"/>
  <c r="Q6337" i="26"/>
  <c r="O6337" i="26"/>
  <c r="N6337" i="26"/>
  <c r="M6337" i="26"/>
  <c r="R6336" i="26"/>
  <c r="Q6336" i="26"/>
  <c r="O6336" i="26"/>
  <c r="N6336" i="26"/>
  <c r="M6336" i="26"/>
  <c r="R6335" i="26"/>
  <c r="Q6335" i="26"/>
  <c r="O6335" i="26"/>
  <c r="N6335" i="26"/>
  <c r="M6335" i="26"/>
  <c r="R6334" i="26"/>
  <c r="Q6334" i="26"/>
  <c r="O6334" i="26"/>
  <c r="N6334" i="26"/>
  <c r="M6334" i="26"/>
  <c r="R6333" i="26"/>
  <c r="Q6333" i="26"/>
  <c r="O6333" i="26"/>
  <c r="N6333" i="26"/>
  <c r="M6333" i="26"/>
  <c r="R6332" i="26"/>
  <c r="Q6332" i="26"/>
  <c r="O6332" i="26"/>
  <c r="N6332" i="26"/>
  <c r="M6332" i="26"/>
  <c r="R6331" i="26"/>
  <c r="Q6331" i="26"/>
  <c r="O6331" i="26"/>
  <c r="N6331" i="26"/>
  <c r="M6331" i="26"/>
  <c r="R6330" i="26"/>
  <c r="Q6330" i="26"/>
  <c r="O6330" i="26"/>
  <c r="N6330" i="26"/>
  <c r="M6330" i="26"/>
  <c r="R6329" i="26"/>
  <c r="Q6329" i="26"/>
  <c r="O6329" i="26"/>
  <c r="N6329" i="26"/>
  <c r="M6329" i="26"/>
  <c r="R6328" i="26"/>
  <c r="Q6328" i="26"/>
  <c r="O6328" i="26"/>
  <c r="N6328" i="26"/>
  <c r="M6328" i="26"/>
  <c r="R6327" i="26"/>
  <c r="Q6327" i="26"/>
  <c r="O6327" i="26"/>
  <c r="N6327" i="26"/>
  <c r="M6327" i="26"/>
  <c r="R6326" i="26"/>
  <c r="Q6326" i="26"/>
  <c r="O6326" i="26"/>
  <c r="N6326" i="26"/>
  <c r="M6326" i="26"/>
  <c r="R6325" i="26"/>
  <c r="Q6325" i="26"/>
  <c r="O6325" i="26"/>
  <c r="N6325" i="26"/>
  <c r="M6325" i="26"/>
  <c r="R6324" i="26"/>
  <c r="Q6324" i="26"/>
  <c r="O6324" i="26"/>
  <c r="N6324" i="26"/>
  <c r="M6324" i="26"/>
  <c r="R6323" i="26"/>
  <c r="Q6323" i="26"/>
  <c r="O6323" i="26"/>
  <c r="N6323" i="26"/>
  <c r="M6323" i="26"/>
  <c r="R6322" i="26"/>
  <c r="Q6322" i="26"/>
  <c r="O6322" i="26"/>
  <c r="N6322" i="26"/>
  <c r="M6322" i="26"/>
  <c r="R6321" i="26"/>
  <c r="Q6321" i="26"/>
  <c r="O6321" i="26"/>
  <c r="N6321" i="26"/>
  <c r="M6321" i="26"/>
  <c r="R6320" i="26"/>
  <c r="Q6320" i="26"/>
  <c r="O6320" i="26"/>
  <c r="N6320" i="26"/>
  <c r="M6320" i="26"/>
  <c r="R6319" i="26"/>
  <c r="Q6319" i="26"/>
  <c r="O6319" i="26"/>
  <c r="N6319" i="26"/>
  <c r="M6319" i="26"/>
  <c r="R6318" i="26"/>
  <c r="Q6318" i="26"/>
  <c r="O6318" i="26"/>
  <c r="N6318" i="26"/>
  <c r="M6318" i="26"/>
  <c r="R6317" i="26"/>
  <c r="Q6317" i="26"/>
  <c r="O6317" i="26"/>
  <c r="N6317" i="26"/>
  <c r="M6317" i="26"/>
  <c r="R6316" i="26"/>
  <c r="Q6316" i="26"/>
  <c r="O6316" i="26"/>
  <c r="N6316" i="26"/>
  <c r="M6316" i="26"/>
  <c r="R6315" i="26"/>
  <c r="Q6315" i="26"/>
  <c r="O6315" i="26"/>
  <c r="N6315" i="26"/>
  <c r="M6315" i="26"/>
  <c r="R6314" i="26"/>
  <c r="Q6314" i="26"/>
  <c r="O6314" i="26"/>
  <c r="N6314" i="26"/>
  <c r="M6314" i="26"/>
  <c r="R6313" i="26"/>
  <c r="Q6313" i="26"/>
  <c r="O6313" i="26"/>
  <c r="N6313" i="26"/>
  <c r="M6313" i="26"/>
  <c r="R6312" i="26"/>
  <c r="Q6312" i="26"/>
  <c r="O6312" i="26"/>
  <c r="N6312" i="26"/>
  <c r="M6312" i="26"/>
  <c r="R6311" i="26"/>
  <c r="Q6311" i="26"/>
  <c r="O6311" i="26"/>
  <c r="N6311" i="26"/>
  <c r="M6311" i="26"/>
  <c r="R6310" i="26"/>
  <c r="Q6310" i="26"/>
  <c r="O6310" i="26"/>
  <c r="N6310" i="26"/>
  <c r="M6310" i="26"/>
  <c r="R6309" i="26"/>
  <c r="Q6309" i="26"/>
  <c r="O6309" i="26"/>
  <c r="N6309" i="26"/>
  <c r="M6309" i="26"/>
  <c r="R6308" i="26"/>
  <c r="Q6308" i="26"/>
  <c r="O6308" i="26"/>
  <c r="N6308" i="26"/>
  <c r="M6308" i="26"/>
  <c r="R6307" i="26"/>
  <c r="Q6307" i="26"/>
  <c r="O6307" i="26"/>
  <c r="N6307" i="26"/>
  <c r="M6307" i="26"/>
  <c r="R6306" i="26"/>
  <c r="Q6306" i="26"/>
  <c r="O6306" i="26"/>
  <c r="N6306" i="26"/>
  <c r="M6306" i="26"/>
  <c r="R6305" i="26"/>
  <c r="Q6305" i="26"/>
  <c r="O6305" i="26"/>
  <c r="N6305" i="26"/>
  <c r="M6305" i="26"/>
  <c r="R6304" i="26"/>
  <c r="Q6304" i="26"/>
  <c r="O6304" i="26"/>
  <c r="N6304" i="26"/>
  <c r="M6304" i="26"/>
  <c r="R6303" i="26"/>
  <c r="Q6303" i="26"/>
  <c r="O6303" i="26"/>
  <c r="N6303" i="26"/>
  <c r="M6303" i="26"/>
  <c r="R6302" i="26"/>
  <c r="Q6302" i="26"/>
  <c r="O6302" i="26"/>
  <c r="N6302" i="26"/>
  <c r="M6302" i="26"/>
  <c r="R6301" i="26"/>
  <c r="Q6301" i="26"/>
  <c r="O6301" i="26"/>
  <c r="N6301" i="26"/>
  <c r="M6301" i="26"/>
  <c r="R6300" i="26"/>
  <c r="Q6300" i="26"/>
  <c r="O6300" i="26"/>
  <c r="N6300" i="26"/>
  <c r="M6300" i="26"/>
  <c r="R6299" i="26"/>
  <c r="Q6299" i="26"/>
  <c r="O6299" i="26"/>
  <c r="N6299" i="26"/>
  <c r="M6299" i="26"/>
  <c r="R6298" i="26"/>
  <c r="Q6298" i="26"/>
  <c r="O6298" i="26"/>
  <c r="N6298" i="26"/>
  <c r="M6298" i="26"/>
  <c r="R6297" i="26"/>
  <c r="Q6297" i="26"/>
  <c r="O6297" i="26"/>
  <c r="N6297" i="26"/>
  <c r="M6297" i="26"/>
  <c r="R6296" i="26"/>
  <c r="Q6296" i="26"/>
  <c r="O6296" i="26"/>
  <c r="N6296" i="26"/>
  <c r="M6296" i="26"/>
  <c r="R6295" i="26"/>
  <c r="Q6295" i="26"/>
  <c r="O6295" i="26"/>
  <c r="N6295" i="26"/>
  <c r="M6295" i="26"/>
  <c r="R6294" i="26"/>
  <c r="Q6294" i="26"/>
  <c r="O6294" i="26"/>
  <c r="N6294" i="26"/>
  <c r="M6294" i="26"/>
  <c r="R6293" i="26"/>
  <c r="Q6293" i="26"/>
  <c r="O6293" i="26"/>
  <c r="N6293" i="26"/>
  <c r="M6293" i="26"/>
  <c r="R6292" i="26"/>
  <c r="Q6292" i="26"/>
  <c r="O6292" i="26"/>
  <c r="N6292" i="26"/>
  <c r="M6292" i="26"/>
  <c r="R6291" i="26"/>
  <c r="Q6291" i="26"/>
  <c r="O6291" i="26"/>
  <c r="N6291" i="26"/>
  <c r="M6291" i="26"/>
  <c r="R6290" i="26"/>
  <c r="Q6290" i="26"/>
  <c r="O6290" i="26"/>
  <c r="N6290" i="26"/>
  <c r="M6290" i="26"/>
  <c r="R6289" i="26"/>
  <c r="Q6289" i="26"/>
  <c r="O6289" i="26"/>
  <c r="N6289" i="26"/>
  <c r="M6289" i="26"/>
  <c r="R6288" i="26"/>
  <c r="Q6288" i="26"/>
  <c r="O6288" i="26"/>
  <c r="N6288" i="26"/>
  <c r="M6288" i="26"/>
  <c r="R6287" i="26"/>
  <c r="Q6287" i="26"/>
  <c r="O6287" i="26"/>
  <c r="N6287" i="26"/>
  <c r="M6287" i="26"/>
  <c r="R6286" i="26"/>
  <c r="Q6286" i="26"/>
  <c r="O6286" i="26"/>
  <c r="N6286" i="26"/>
  <c r="M6286" i="26"/>
  <c r="R6285" i="26"/>
  <c r="Q6285" i="26"/>
  <c r="O6285" i="26"/>
  <c r="N6285" i="26"/>
  <c r="M6285" i="26"/>
  <c r="R6284" i="26"/>
  <c r="Q6284" i="26"/>
  <c r="O6284" i="26"/>
  <c r="N6284" i="26"/>
  <c r="M6284" i="26"/>
  <c r="R6283" i="26"/>
  <c r="Q6283" i="26"/>
  <c r="O6283" i="26"/>
  <c r="N6283" i="26"/>
  <c r="M6283" i="26"/>
  <c r="R6282" i="26"/>
  <c r="Q6282" i="26"/>
  <c r="O6282" i="26"/>
  <c r="N6282" i="26"/>
  <c r="M6282" i="26"/>
  <c r="R6281" i="26"/>
  <c r="Q6281" i="26"/>
  <c r="O6281" i="26"/>
  <c r="N6281" i="26"/>
  <c r="M6281" i="26"/>
  <c r="R6280" i="26"/>
  <c r="Q6280" i="26"/>
  <c r="O6280" i="26"/>
  <c r="N6280" i="26"/>
  <c r="M6280" i="26"/>
  <c r="R6279" i="26"/>
  <c r="Q6279" i="26"/>
  <c r="O6279" i="26"/>
  <c r="N6279" i="26"/>
  <c r="M6279" i="26"/>
  <c r="R6278" i="26"/>
  <c r="Q6278" i="26"/>
  <c r="O6278" i="26"/>
  <c r="N6278" i="26"/>
  <c r="M6278" i="26"/>
  <c r="R6277" i="26"/>
  <c r="Q6277" i="26"/>
  <c r="O6277" i="26"/>
  <c r="N6277" i="26"/>
  <c r="M6277" i="26"/>
  <c r="R6276" i="26"/>
  <c r="Q6276" i="26"/>
  <c r="O6276" i="26"/>
  <c r="N6276" i="26"/>
  <c r="M6276" i="26"/>
  <c r="R6275" i="26"/>
  <c r="Q6275" i="26"/>
  <c r="O6275" i="26"/>
  <c r="N6275" i="26"/>
  <c r="M6275" i="26"/>
  <c r="R6274" i="26"/>
  <c r="Q6274" i="26"/>
  <c r="O6274" i="26"/>
  <c r="N6274" i="26"/>
  <c r="M6274" i="26"/>
  <c r="R6273" i="26"/>
  <c r="Q6273" i="26"/>
  <c r="O6273" i="26"/>
  <c r="N6273" i="26"/>
  <c r="M6273" i="26"/>
  <c r="R6272" i="26"/>
  <c r="Q6272" i="26"/>
  <c r="O6272" i="26"/>
  <c r="N6272" i="26"/>
  <c r="M6272" i="26"/>
  <c r="R6271" i="26"/>
  <c r="Q6271" i="26"/>
  <c r="O6271" i="26"/>
  <c r="N6271" i="26"/>
  <c r="M6271" i="26"/>
  <c r="R6270" i="26"/>
  <c r="Q6270" i="26"/>
  <c r="O6270" i="26"/>
  <c r="N6270" i="26"/>
  <c r="M6270" i="26"/>
  <c r="R6269" i="26"/>
  <c r="Q6269" i="26"/>
  <c r="O6269" i="26"/>
  <c r="N6269" i="26"/>
  <c r="M6269" i="26"/>
  <c r="R6268" i="26"/>
  <c r="Q6268" i="26"/>
  <c r="O6268" i="26"/>
  <c r="N6268" i="26"/>
  <c r="M6268" i="26"/>
  <c r="R6267" i="26"/>
  <c r="Q6267" i="26"/>
  <c r="O6267" i="26"/>
  <c r="N6267" i="26"/>
  <c r="M6267" i="26"/>
  <c r="R6266" i="26"/>
  <c r="Q6266" i="26"/>
  <c r="O6266" i="26"/>
  <c r="N6266" i="26"/>
  <c r="M6266" i="26"/>
  <c r="R6265" i="26"/>
  <c r="Q6265" i="26"/>
  <c r="O6265" i="26"/>
  <c r="N6265" i="26"/>
  <c r="M6265" i="26"/>
  <c r="R6264" i="26"/>
  <c r="Q6264" i="26"/>
  <c r="O6264" i="26"/>
  <c r="N6264" i="26"/>
  <c r="M6264" i="26"/>
  <c r="R6263" i="26"/>
  <c r="Q6263" i="26"/>
  <c r="O6263" i="26"/>
  <c r="N6263" i="26"/>
  <c r="M6263" i="26"/>
  <c r="R6262" i="26"/>
  <c r="Q6262" i="26"/>
  <c r="O6262" i="26"/>
  <c r="N6262" i="26"/>
  <c r="M6262" i="26"/>
  <c r="R6261" i="26"/>
  <c r="Q6261" i="26"/>
  <c r="O6261" i="26"/>
  <c r="N6261" i="26"/>
  <c r="M6261" i="26"/>
  <c r="R6260" i="26"/>
  <c r="Q6260" i="26"/>
  <c r="O6260" i="26"/>
  <c r="N6260" i="26"/>
  <c r="M6260" i="26"/>
  <c r="R6259" i="26"/>
  <c r="Q6259" i="26"/>
  <c r="O6259" i="26"/>
  <c r="N6259" i="26"/>
  <c r="M6259" i="26"/>
  <c r="R6258" i="26"/>
  <c r="Q6258" i="26"/>
  <c r="O6258" i="26"/>
  <c r="N6258" i="26"/>
  <c r="M6258" i="26"/>
  <c r="R6257" i="26"/>
  <c r="Q6257" i="26"/>
  <c r="O6257" i="26"/>
  <c r="N6257" i="26"/>
  <c r="M6257" i="26"/>
  <c r="R6256" i="26"/>
  <c r="Q6256" i="26"/>
  <c r="O6256" i="26"/>
  <c r="N6256" i="26"/>
  <c r="M6256" i="26"/>
  <c r="R6255" i="26"/>
  <c r="Q6255" i="26"/>
  <c r="O6255" i="26"/>
  <c r="N6255" i="26"/>
  <c r="M6255" i="26"/>
  <c r="R6254" i="26"/>
  <c r="Q6254" i="26"/>
  <c r="O6254" i="26"/>
  <c r="N6254" i="26"/>
  <c r="M6254" i="26"/>
  <c r="R6253" i="26"/>
  <c r="Q6253" i="26"/>
  <c r="O6253" i="26"/>
  <c r="N6253" i="26"/>
  <c r="M6253" i="26"/>
  <c r="R6252" i="26"/>
  <c r="Q6252" i="26"/>
  <c r="O6252" i="26"/>
  <c r="N6252" i="26"/>
  <c r="M6252" i="26"/>
  <c r="R6251" i="26"/>
  <c r="Q6251" i="26"/>
  <c r="O6251" i="26"/>
  <c r="N6251" i="26"/>
  <c r="M6251" i="26"/>
  <c r="R6250" i="26"/>
  <c r="Q6250" i="26"/>
  <c r="O6250" i="26"/>
  <c r="N6250" i="26"/>
  <c r="M6250" i="26"/>
  <c r="R6249" i="26"/>
  <c r="Q6249" i="26"/>
  <c r="O6249" i="26"/>
  <c r="N6249" i="26"/>
  <c r="M6249" i="26"/>
  <c r="R6248" i="26"/>
  <c r="Q6248" i="26"/>
  <c r="O6248" i="26"/>
  <c r="N6248" i="26"/>
  <c r="M6248" i="26"/>
  <c r="R6247" i="26"/>
  <c r="Q6247" i="26"/>
  <c r="O6247" i="26"/>
  <c r="N6247" i="26"/>
  <c r="M6247" i="26"/>
  <c r="R6246" i="26"/>
  <c r="Q6246" i="26"/>
  <c r="O6246" i="26"/>
  <c r="N6246" i="26"/>
  <c r="M6246" i="26"/>
  <c r="R6245" i="26"/>
  <c r="Q6245" i="26"/>
  <c r="O6245" i="26"/>
  <c r="N6245" i="26"/>
  <c r="M6245" i="26"/>
  <c r="R6244" i="26"/>
  <c r="Q6244" i="26"/>
  <c r="O6244" i="26"/>
  <c r="N6244" i="26"/>
  <c r="M6244" i="26"/>
  <c r="R6243" i="26"/>
  <c r="Q6243" i="26"/>
  <c r="O6243" i="26"/>
  <c r="N6243" i="26"/>
  <c r="M6243" i="26"/>
  <c r="R6242" i="26"/>
  <c r="Q6242" i="26"/>
  <c r="O6242" i="26"/>
  <c r="N6242" i="26"/>
  <c r="M6242" i="26"/>
  <c r="R6241" i="26"/>
  <c r="Q6241" i="26"/>
  <c r="O6241" i="26"/>
  <c r="N6241" i="26"/>
  <c r="M6241" i="26"/>
  <c r="R6240" i="26"/>
  <c r="Q6240" i="26"/>
  <c r="O6240" i="26"/>
  <c r="N6240" i="26"/>
  <c r="M6240" i="26"/>
  <c r="R6239" i="26"/>
  <c r="Q6239" i="26"/>
  <c r="O6239" i="26"/>
  <c r="N6239" i="26"/>
  <c r="M6239" i="26"/>
  <c r="R6238" i="26"/>
  <c r="Q6238" i="26"/>
  <c r="O6238" i="26"/>
  <c r="N6238" i="26"/>
  <c r="M6238" i="26"/>
  <c r="R6237" i="26"/>
  <c r="Q6237" i="26"/>
  <c r="O6237" i="26"/>
  <c r="N6237" i="26"/>
  <c r="M6237" i="26"/>
  <c r="R6236" i="26"/>
  <c r="Q6236" i="26"/>
  <c r="O6236" i="26"/>
  <c r="N6236" i="26"/>
  <c r="M6236" i="26"/>
  <c r="R6235" i="26"/>
  <c r="Q6235" i="26"/>
  <c r="O6235" i="26"/>
  <c r="N6235" i="26"/>
  <c r="M6235" i="26"/>
  <c r="R6234" i="26"/>
  <c r="Q6234" i="26"/>
  <c r="O6234" i="26"/>
  <c r="N6234" i="26"/>
  <c r="M6234" i="26"/>
  <c r="R6233" i="26"/>
  <c r="Q6233" i="26"/>
  <c r="O6233" i="26"/>
  <c r="N6233" i="26"/>
  <c r="M6233" i="26"/>
  <c r="R6232" i="26"/>
  <c r="Q6232" i="26"/>
  <c r="O6232" i="26"/>
  <c r="N6232" i="26"/>
  <c r="M6232" i="26"/>
  <c r="R6231" i="26"/>
  <c r="Q6231" i="26"/>
  <c r="O6231" i="26"/>
  <c r="N6231" i="26"/>
  <c r="M6231" i="26"/>
  <c r="R6230" i="26"/>
  <c r="Q6230" i="26"/>
  <c r="O6230" i="26"/>
  <c r="N6230" i="26"/>
  <c r="M6230" i="26"/>
  <c r="R6229" i="26"/>
  <c r="Q6229" i="26"/>
  <c r="O6229" i="26"/>
  <c r="N6229" i="26"/>
  <c r="M6229" i="26"/>
  <c r="R6228" i="26"/>
  <c r="Q6228" i="26"/>
  <c r="O6228" i="26"/>
  <c r="N6228" i="26"/>
  <c r="M6228" i="26"/>
  <c r="R6227" i="26"/>
  <c r="Q6227" i="26"/>
  <c r="O6227" i="26"/>
  <c r="N6227" i="26"/>
  <c r="M6227" i="26"/>
  <c r="R6226" i="26"/>
  <c r="Q6226" i="26"/>
  <c r="O6226" i="26"/>
  <c r="N6226" i="26"/>
  <c r="M6226" i="26"/>
  <c r="R6225" i="26"/>
  <c r="Q6225" i="26"/>
  <c r="O6225" i="26"/>
  <c r="N6225" i="26"/>
  <c r="M6225" i="26"/>
  <c r="R6224" i="26"/>
  <c r="Q6224" i="26"/>
  <c r="O6224" i="26"/>
  <c r="N6224" i="26"/>
  <c r="M6224" i="26"/>
  <c r="R6223" i="26"/>
  <c r="Q6223" i="26"/>
  <c r="O6223" i="26"/>
  <c r="N6223" i="26"/>
  <c r="M6223" i="26"/>
  <c r="R6222" i="26"/>
  <c r="Q6222" i="26"/>
  <c r="O6222" i="26"/>
  <c r="N6222" i="26"/>
  <c r="M6222" i="26"/>
  <c r="R6221" i="26"/>
  <c r="Q6221" i="26"/>
  <c r="O6221" i="26"/>
  <c r="N6221" i="26"/>
  <c r="M6221" i="26"/>
  <c r="R6220" i="26"/>
  <c r="Q6220" i="26"/>
  <c r="O6220" i="26"/>
  <c r="N6220" i="26"/>
  <c r="M6220" i="26"/>
  <c r="R6219" i="26"/>
  <c r="Q6219" i="26"/>
  <c r="O6219" i="26"/>
  <c r="N6219" i="26"/>
  <c r="M6219" i="26"/>
  <c r="R6218" i="26"/>
  <c r="Q6218" i="26"/>
  <c r="O6218" i="26"/>
  <c r="N6218" i="26"/>
  <c r="M6218" i="26"/>
  <c r="R6217" i="26"/>
  <c r="Q6217" i="26"/>
  <c r="O6217" i="26"/>
  <c r="N6217" i="26"/>
  <c r="M6217" i="26"/>
  <c r="R6216" i="26"/>
  <c r="Q6216" i="26"/>
  <c r="O6216" i="26"/>
  <c r="N6216" i="26"/>
  <c r="M6216" i="26"/>
  <c r="R6215" i="26"/>
  <c r="Q6215" i="26"/>
  <c r="O6215" i="26"/>
  <c r="N6215" i="26"/>
  <c r="M6215" i="26"/>
  <c r="R6214" i="26"/>
  <c r="Q6214" i="26"/>
  <c r="O6214" i="26"/>
  <c r="N6214" i="26"/>
  <c r="M6214" i="26"/>
  <c r="R6213" i="26"/>
  <c r="Q6213" i="26"/>
  <c r="O6213" i="26"/>
  <c r="N6213" i="26"/>
  <c r="M6213" i="26"/>
  <c r="R6212" i="26"/>
  <c r="Q6212" i="26"/>
  <c r="O6212" i="26"/>
  <c r="N6212" i="26"/>
  <c r="M6212" i="26"/>
  <c r="R6211" i="26"/>
  <c r="Q6211" i="26"/>
  <c r="O6211" i="26"/>
  <c r="N6211" i="26"/>
  <c r="M6211" i="26"/>
  <c r="R6210" i="26"/>
  <c r="Q6210" i="26"/>
  <c r="O6210" i="26"/>
  <c r="N6210" i="26"/>
  <c r="M6210" i="26"/>
  <c r="R6209" i="26"/>
  <c r="Q6209" i="26"/>
  <c r="O6209" i="26"/>
  <c r="N6209" i="26"/>
  <c r="M6209" i="26"/>
  <c r="R6208" i="26"/>
  <c r="Q6208" i="26"/>
  <c r="O6208" i="26"/>
  <c r="N6208" i="26"/>
  <c r="M6208" i="26"/>
  <c r="R6207" i="26"/>
  <c r="Q6207" i="26"/>
  <c r="O6207" i="26"/>
  <c r="N6207" i="26"/>
  <c r="M6207" i="26"/>
  <c r="R6206" i="26"/>
  <c r="Q6206" i="26"/>
  <c r="O6206" i="26"/>
  <c r="N6206" i="26"/>
  <c r="M6206" i="26"/>
  <c r="R6205" i="26"/>
  <c r="Q6205" i="26"/>
  <c r="O6205" i="26"/>
  <c r="N6205" i="26"/>
  <c r="M6205" i="26"/>
  <c r="R6204" i="26"/>
  <c r="Q6204" i="26"/>
  <c r="O6204" i="26"/>
  <c r="N6204" i="26"/>
  <c r="M6204" i="26"/>
  <c r="R6203" i="26"/>
  <c r="Q6203" i="26"/>
  <c r="O6203" i="26"/>
  <c r="N6203" i="26"/>
  <c r="M6203" i="26"/>
  <c r="R6202" i="26"/>
  <c r="Q6202" i="26"/>
  <c r="O6202" i="26"/>
  <c r="N6202" i="26"/>
  <c r="M6202" i="26"/>
  <c r="R6201" i="26"/>
  <c r="Q6201" i="26"/>
  <c r="O6201" i="26"/>
  <c r="N6201" i="26"/>
  <c r="M6201" i="26"/>
  <c r="R6200" i="26"/>
  <c r="Q6200" i="26"/>
  <c r="O6200" i="26"/>
  <c r="N6200" i="26"/>
  <c r="M6200" i="26"/>
  <c r="R6199" i="26"/>
  <c r="Q6199" i="26"/>
  <c r="O6199" i="26"/>
  <c r="N6199" i="26"/>
  <c r="M6199" i="26"/>
  <c r="R6198" i="26"/>
  <c r="Q6198" i="26"/>
  <c r="O6198" i="26"/>
  <c r="N6198" i="26"/>
  <c r="M6198" i="26"/>
  <c r="R6197" i="26"/>
  <c r="Q6197" i="26"/>
  <c r="O6197" i="26"/>
  <c r="N6197" i="26"/>
  <c r="M6197" i="26"/>
  <c r="R6196" i="26"/>
  <c r="Q6196" i="26"/>
  <c r="O6196" i="26"/>
  <c r="N6196" i="26"/>
  <c r="M6196" i="26"/>
  <c r="R6195" i="26"/>
  <c r="Q6195" i="26"/>
  <c r="O6195" i="26"/>
  <c r="N6195" i="26"/>
  <c r="M6195" i="26"/>
  <c r="R6194" i="26"/>
  <c r="Q6194" i="26"/>
  <c r="O6194" i="26"/>
  <c r="N6194" i="26"/>
  <c r="M6194" i="26"/>
  <c r="R6193" i="26"/>
  <c r="Q6193" i="26"/>
  <c r="O6193" i="26"/>
  <c r="N6193" i="26"/>
  <c r="M6193" i="26"/>
  <c r="R6192" i="26"/>
  <c r="Q6192" i="26"/>
  <c r="O6192" i="26"/>
  <c r="N6192" i="26"/>
  <c r="M6192" i="26"/>
  <c r="R6191" i="26"/>
  <c r="Q6191" i="26"/>
  <c r="O6191" i="26"/>
  <c r="N6191" i="26"/>
  <c r="M6191" i="26"/>
  <c r="R6190" i="26"/>
  <c r="Q6190" i="26"/>
  <c r="O6190" i="26"/>
  <c r="N6190" i="26"/>
  <c r="M6190" i="26"/>
  <c r="R6189" i="26"/>
  <c r="Q6189" i="26"/>
  <c r="O6189" i="26"/>
  <c r="N6189" i="26"/>
  <c r="M6189" i="26"/>
  <c r="R6188" i="26"/>
  <c r="Q6188" i="26"/>
  <c r="O6188" i="26"/>
  <c r="N6188" i="26"/>
  <c r="M6188" i="26"/>
  <c r="R6187" i="26"/>
  <c r="Q6187" i="26"/>
  <c r="O6187" i="26"/>
  <c r="N6187" i="26"/>
  <c r="M6187" i="26"/>
  <c r="R6186" i="26"/>
  <c r="Q6186" i="26"/>
  <c r="O6186" i="26"/>
  <c r="N6186" i="26"/>
  <c r="M6186" i="26"/>
  <c r="R6185" i="26"/>
  <c r="Q6185" i="26"/>
  <c r="O6185" i="26"/>
  <c r="N6185" i="26"/>
  <c r="M6185" i="26"/>
  <c r="R6184" i="26"/>
  <c r="Q6184" i="26"/>
  <c r="O6184" i="26"/>
  <c r="N6184" i="26"/>
  <c r="M6184" i="26"/>
  <c r="R6183" i="26"/>
  <c r="Q6183" i="26"/>
  <c r="O6183" i="26"/>
  <c r="N6183" i="26"/>
  <c r="M6183" i="26"/>
  <c r="R6182" i="26"/>
  <c r="Q6182" i="26"/>
  <c r="O6182" i="26"/>
  <c r="N6182" i="26"/>
  <c r="M6182" i="26"/>
  <c r="R6181" i="26"/>
  <c r="Q6181" i="26"/>
  <c r="O6181" i="26"/>
  <c r="N6181" i="26"/>
  <c r="M6181" i="26"/>
  <c r="R6180" i="26"/>
  <c r="Q6180" i="26"/>
  <c r="O6180" i="26"/>
  <c r="N6180" i="26"/>
  <c r="M6180" i="26"/>
  <c r="R6179" i="26"/>
  <c r="Q6179" i="26"/>
  <c r="O6179" i="26"/>
  <c r="N6179" i="26"/>
  <c r="M6179" i="26"/>
  <c r="R6178" i="26"/>
  <c r="Q6178" i="26"/>
  <c r="O6178" i="26"/>
  <c r="N6178" i="26"/>
  <c r="M6178" i="26"/>
  <c r="R6177" i="26"/>
  <c r="Q6177" i="26"/>
  <c r="O6177" i="26"/>
  <c r="N6177" i="26"/>
  <c r="M6177" i="26"/>
  <c r="R6176" i="26"/>
  <c r="Q6176" i="26"/>
  <c r="O6176" i="26"/>
  <c r="N6176" i="26"/>
  <c r="M6176" i="26"/>
  <c r="R6175" i="26"/>
  <c r="Q6175" i="26"/>
  <c r="O6175" i="26"/>
  <c r="N6175" i="26"/>
  <c r="M6175" i="26"/>
  <c r="R6174" i="26"/>
  <c r="Q6174" i="26"/>
  <c r="O6174" i="26"/>
  <c r="N6174" i="26"/>
  <c r="M6174" i="26"/>
  <c r="R6173" i="26"/>
  <c r="Q6173" i="26"/>
  <c r="O6173" i="26"/>
  <c r="N6173" i="26"/>
  <c r="M6173" i="26"/>
  <c r="R6172" i="26"/>
  <c r="Q6172" i="26"/>
  <c r="O6172" i="26"/>
  <c r="N6172" i="26"/>
  <c r="M6172" i="26"/>
  <c r="R6171" i="26"/>
  <c r="Q6171" i="26"/>
  <c r="O6171" i="26"/>
  <c r="N6171" i="26"/>
  <c r="M6171" i="26"/>
  <c r="R6170" i="26"/>
  <c r="Q6170" i="26"/>
  <c r="O6170" i="26"/>
  <c r="N6170" i="26"/>
  <c r="M6170" i="26"/>
  <c r="R6169" i="26"/>
  <c r="Q6169" i="26"/>
  <c r="O6169" i="26"/>
  <c r="N6169" i="26"/>
  <c r="M6169" i="26"/>
  <c r="R6168" i="26"/>
  <c r="Q6168" i="26"/>
  <c r="O6168" i="26"/>
  <c r="N6168" i="26"/>
  <c r="M6168" i="26"/>
  <c r="R6167" i="26"/>
  <c r="Q6167" i="26"/>
  <c r="O6167" i="26"/>
  <c r="N6167" i="26"/>
  <c r="M6167" i="26"/>
  <c r="R6166" i="26"/>
  <c r="Q6166" i="26"/>
  <c r="O6166" i="26"/>
  <c r="N6166" i="26"/>
  <c r="M6166" i="26"/>
  <c r="R6165" i="26"/>
  <c r="Q6165" i="26"/>
  <c r="O6165" i="26"/>
  <c r="N6165" i="26"/>
  <c r="M6165" i="26"/>
  <c r="R6164" i="26"/>
  <c r="Q6164" i="26"/>
  <c r="O6164" i="26"/>
  <c r="N6164" i="26"/>
  <c r="M6164" i="26"/>
  <c r="R6163" i="26"/>
  <c r="Q6163" i="26"/>
  <c r="O6163" i="26"/>
  <c r="N6163" i="26"/>
  <c r="M6163" i="26"/>
  <c r="R6162" i="26"/>
  <c r="Q6162" i="26"/>
  <c r="O6162" i="26"/>
  <c r="N6162" i="26"/>
  <c r="M6162" i="26"/>
  <c r="R6161" i="26"/>
  <c r="Q6161" i="26"/>
  <c r="O6161" i="26"/>
  <c r="N6161" i="26"/>
  <c r="M6161" i="26"/>
  <c r="R6160" i="26"/>
  <c r="Q6160" i="26"/>
  <c r="O6160" i="26"/>
  <c r="N6160" i="26"/>
  <c r="M6160" i="26"/>
  <c r="R6159" i="26"/>
  <c r="Q6159" i="26"/>
  <c r="O6159" i="26"/>
  <c r="N6159" i="26"/>
  <c r="M6159" i="26"/>
  <c r="R6158" i="26"/>
  <c r="Q6158" i="26"/>
  <c r="O6158" i="26"/>
  <c r="N6158" i="26"/>
  <c r="M6158" i="26"/>
  <c r="R6157" i="26"/>
  <c r="Q6157" i="26"/>
  <c r="O6157" i="26"/>
  <c r="N6157" i="26"/>
  <c r="M6157" i="26"/>
  <c r="R6156" i="26"/>
  <c r="Q6156" i="26"/>
  <c r="O6156" i="26"/>
  <c r="N6156" i="26"/>
  <c r="M6156" i="26"/>
  <c r="R6155" i="26"/>
  <c r="Q6155" i="26"/>
  <c r="O6155" i="26"/>
  <c r="N6155" i="26"/>
  <c r="M6155" i="26"/>
  <c r="R6154" i="26"/>
  <c r="Q6154" i="26"/>
  <c r="O6154" i="26"/>
  <c r="N6154" i="26"/>
  <c r="M6154" i="26"/>
  <c r="R6153" i="26"/>
  <c r="Q6153" i="26"/>
  <c r="O6153" i="26"/>
  <c r="N6153" i="26"/>
  <c r="M6153" i="26"/>
  <c r="R6152" i="26"/>
  <c r="Q6152" i="26"/>
  <c r="O6152" i="26"/>
  <c r="N6152" i="26"/>
  <c r="M6152" i="26"/>
  <c r="R6151" i="26"/>
  <c r="Q6151" i="26"/>
  <c r="O6151" i="26"/>
  <c r="N6151" i="26"/>
  <c r="M6151" i="26"/>
  <c r="R6150" i="26"/>
  <c r="Q6150" i="26"/>
  <c r="O6150" i="26"/>
  <c r="N6150" i="26"/>
  <c r="M6150" i="26"/>
  <c r="R6149" i="26"/>
  <c r="Q6149" i="26"/>
  <c r="O6149" i="26"/>
  <c r="N6149" i="26"/>
  <c r="M6149" i="26"/>
  <c r="R6148" i="26"/>
  <c r="Q6148" i="26"/>
  <c r="O6148" i="26"/>
  <c r="N6148" i="26"/>
  <c r="M6148" i="26"/>
  <c r="R6147" i="26"/>
  <c r="Q6147" i="26"/>
  <c r="O6147" i="26"/>
  <c r="N6147" i="26"/>
  <c r="M6147" i="26"/>
  <c r="R6146" i="26"/>
  <c r="Q6146" i="26"/>
  <c r="O6146" i="26"/>
  <c r="N6146" i="26"/>
  <c r="M6146" i="26"/>
  <c r="R6145" i="26"/>
  <c r="Q6145" i="26"/>
  <c r="O6145" i="26"/>
  <c r="N6145" i="26"/>
  <c r="M6145" i="26"/>
  <c r="R6144" i="26"/>
  <c r="Q6144" i="26"/>
  <c r="O6144" i="26"/>
  <c r="N6144" i="26"/>
  <c r="M6144" i="26"/>
  <c r="R6143" i="26"/>
  <c r="Q6143" i="26"/>
  <c r="O6143" i="26"/>
  <c r="N6143" i="26"/>
  <c r="M6143" i="26"/>
  <c r="R6142" i="26"/>
  <c r="Q6142" i="26"/>
  <c r="O6142" i="26"/>
  <c r="N6142" i="26"/>
  <c r="M6142" i="26"/>
  <c r="R6141" i="26"/>
  <c r="Q6141" i="26"/>
  <c r="O6141" i="26"/>
  <c r="N6141" i="26"/>
  <c r="M6141" i="26"/>
  <c r="R6140" i="26"/>
  <c r="Q6140" i="26"/>
  <c r="O6140" i="26"/>
  <c r="N6140" i="26"/>
  <c r="M6140" i="26"/>
  <c r="R6139" i="26"/>
  <c r="Q6139" i="26"/>
  <c r="O6139" i="26"/>
  <c r="N6139" i="26"/>
  <c r="M6139" i="26"/>
  <c r="R6138" i="26"/>
  <c r="Q6138" i="26"/>
  <c r="O6138" i="26"/>
  <c r="N6138" i="26"/>
  <c r="M6138" i="26"/>
  <c r="R6137" i="26"/>
  <c r="Q6137" i="26"/>
  <c r="O6137" i="26"/>
  <c r="N6137" i="26"/>
  <c r="M6137" i="26"/>
  <c r="R6136" i="26"/>
  <c r="Q6136" i="26"/>
  <c r="O6136" i="26"/>
  <c r="N6136" i="26"/>
  <c r="M6136" i="26"/>
  <c r="R6135" i="26"/>
  <c r="Q6135" i="26"/>
  <c r="O6135" i="26"/>
  <c r="N6135" i="26"/>
  <c r="M6135" i="26"/>
  <c r="R6134" i="26"/>
  <c r="Q6134" i="26"/>
  <c r="O6134" i="26"/>
  <c r="N6134" i="26"/>
  <c r="M6134" i="26"/>
  <c r="R6133" i="26"/>
  <c r="Q6133" i="26"/>
  <c r="O6133" i="26"/>
  <c r="N6133" i="26"/>
  <c r="M6133" i="26"/>
  <c r="R6132" i="26"/>
  <c r="Q6132" i="26"/>
  <c r="O6132" i="26"/>
  <c r="N6132" i="26"/>
  <c r="M6132" i="26"/>
  <c r="R6131" i="26"/>
  <c r="Q6131" i="26"/>
  <c r="O6131" i="26"/>
  <c r="N6131" i="26"/>
  <c r="M6131" i="26"/>
  <c r="R6130" i="26"/>
  <c r="Q6130" i="26"/>
  <c r="O6130" i="26"/>
  <c r="N6130" i="26"/>
  <c r="M6130" i="26"/>
  <c r="R6129" i="26"/>
  <c r="Q6129" i="26"/>
  <c r="O6129" i="26"/>
  <c r="N6129" i="26"/>
  <c r="M6129" i="26"/>
  <c r="R6128" i="26"/>
  <c r="Q6128" i="26"/>
  <c r="O6128" i="26"/>
  <c r="N6128" i="26"/>
  <c r="M6128" i="26"/>
  <c r="R6127" i="26"/>
  <c r="Q6127" i="26"/>
  <c r="O6127" i="26"/>
  <c r="N6127" i="26"/>
  <c r="M6127" i="26"/>
  <c r="R6126" i="26"/>
  <c r="Q6126" i="26"/>
  <c r="O6126" i="26"/>
  <c r="N6126" i="26"/>
  <c r="M6126" i="26"/>
  <c r="R6125" i="26"/>
  <c r="Q6125" i="26"/>
  <c r="O6125" i="26"/>
  <c r="N6125" i="26"/>
  <c r="M6125" i="26"/>
  <c r="R6124" i="26"/>
  <c r="Q6124" i="26"/>
  <c r="O6124" i="26"/>
  <c r="N6124" i="26"/>
  <c r="M6124" i="26"/>
  <c r="R6123" i="26"/>
  <c r="Q6123" i="26"/>
  <c r="O6123" i="26"/>
  <c r="N6123" i="26"/>
  <c r="M6123" i="26"/>
  <c r="R6122" i="26"/>
  <c r="Q6122" i="26"/>
  <c r="O6122" i="26"/>
  <c r="N6122" i="26"/>
  <c r="M6122" i="26"/>
  <c r="R6121" i="26"/>
  <c r="Q6121" i="26"/>
  <c r="O6121" i="26"/>
  <c r="N6121" i="26"/>
  <c r="M6121" i="26"/>
  <c r="R6120" i="26"/>
  <c r="Q6120" i="26"/>
  <c r="O6120" i="26"/>
  <c r="N6120" i="26"/>
  <c r="M6120" i="26"/>
  <c r="R6119" i="26"/>
  <c r="Q6119" i="26"/>
  <c r="O6119" i="26"/>
  <c r="N6119" i="26"/>
  <c r="M6119" i="26"/>
  <c r="R6118" i="26"/>
  <c r="Q6118" i="26"/>
  <c r="O6118" i="26"/>
  <c r="N6118" i="26"/>
  <c r="M6118" i="26"/>
  <c r="R6117" i="26"/>
  <c r="Q6117" i="26"/>
  <c r="O6117" i="26"/>
  <c r="N6117" i="26"/>
  <c r="M6117" i="26"/>
  <c r="R6116" i="26"/>
  <c r="Q6116" i="26"/>
  <c r="O6116" i="26"/>
  <c r="N6116" i="26"/>
  <c r="M6116" i="26"/>
  <c r="R6115" i="26"/>
  <c r="Q6115" i="26"/>
  <c r="O6115" i="26"/>
  <c r="N6115" i="26"/>
  <c r="M6115" i="26"/>
  <c r="R6114" i="26"/>
  <c r="Q6114" i="26"/>
  <c r="O6114" i="26"/>
  <c r="N6114" i="26"/>
  <c r="M6114" i="26"/>
  <c r="R6113" i="26"/>
  <c r="Q6113" i="26"/>
  <c r="O6113" i="26"/>
  <c r="N6113" i="26"/>
  <c r="M6113" i="26"/>
  <c r="R6112" i="26"/>
  <c r="Q6112" i="26"/>
  <c r="O6112" i="26"/>
  <c r="N6112" i="26"/>
  <c r="M6112" i="26"/>
  <c r="R6111" i="26"/>
  <c r="Q6111" i="26"/>
  <c r="O6111" i="26"/>
  <c r="N6111" i="26"/>
  <c r="M6111" i="26"/>
  <c r="R6110" i="26"/>
  <c r="Q6110" i="26"/>
  <c r="O6110" i="26"/>
  <c r="N6110" i="26"/>
  <c r="M6110" i="26"/>
  <c r="R6109" i="26"/>
  <c r="Q6109" i="26"/>
  <c r="O6109" i="26"/>
  <c r="N6109" i="26"/>
  <c r="M6109" i="26"/>
  <c r="R6108" i="26"/>
  <c r="Q6108" i="26"/>
  <c r="O6108" i="26"/>
  <c r="N6108" i="26"/>
  <c r="M6108" i="26"/>
  <c r="R6107" i="26"/>
  <c r="Q6107" i="26"/>
  <c r="O6107" i="26"/>
  <c r="N6107" i="26"/>
  <c r="M6107" i="26"/>
  <c r="R6106" i="26"/>
  <c r="Q6106" i="26"/>
  <c r="O6106" i="26"/>
  <c r="N6106" i="26"/>
  <c r="M6106" i="26"/>
  <c r="R6105" i="26"/>
  <c r="Q6105" i="26"/>
  <c r="O6105" i="26"/>
  <c r="N6105" i="26"/>
  <c r="M6105" i="26"/>
  <c r="R6104" i="26"/>
  <c r="Q6104" i="26"/>
  <c r="O6104" i="26"/>
  <c r="N6104" i="26"/>
  <c r="M6104" i="26"/>
  <c r="R6103" i="26"/>
  <c r="Q6103" i="26"/>
  <c r="O6103" i="26"/>
  <c r="N6103" i="26"/>
  <c r="M6103" i="26"/>
  <c r="R6102" i="26"/>
  <c r="Q6102" i="26"/>
  <c r="O6102" i="26"/>
  <c r="N6102" i="26"/>
  <c r="M6102" i="26"/>
  <c r="R6101" i="26"/>
  <c r="Q6101" i="26"/>
  <c r="O6101" i="26"/>
  <c r="N6101" i="26"/>
  <c r="M6101" i="26"/>
  <c r="R6100" i="26"/>
  <c r="Q6100" i="26"/>
  <c r="O6100" i="26"/>
  <c r="N6100" i="26"/>
  <c r="M6100" i="26"/>
  <c r="R6099" i="26"/>
  <c r="Q6099" i="26"/>
  <c r="O6099" i="26"/>
  <c r="N6099" i="26"/>
  <c r="M6099" i="26"/>
  <c r="R6098" i="26"/>
  <c r="Q6098" i="26"/>
  <c r="O6098" i="26"/>
  <c r="N6098" i="26"/>
  <c r="M6098" i="26"/>
  <c r="R6097" i="26"/>
  <c r="Q6097" i="26"/>
  <c r="O6097" i="26"/>
  <c r="N6097" i="26"/>
  <c r="M6097" i="26"/>
  <c r="R6096" i="26"/>
  <c r="Q6096" i="26"/>
  <c r="O6096" i="26"/>
  <c r="N6096" i="26"/>
  <c r="M6096" i="26"/>
  <c r="R6095" i="26"/>
  <c r="Q6095" i="26"/>
  <c r="O6095" i="26"/>
  <c r="N6095" i="26"/>
  <c r="M6095" i="26"/>
  <c r="R6094" i="26"/>
  <c r="Q6094" i="26"/>
  <c r="O6094" i="26"/>
  <c r="N6094" i="26"/>
  <c r="M6094" i="26"/>
  <c r="R6093" i="26"/>
  <c r="Q6093" i="26"/>
  <c r="O6093" i="26"/>
  <c r="N6093" i="26"/>
  <c r="M6093" i="26"/>
  <c r="R6092" i="26"/>
  <c r="Q6092" i="26"/>
  <c r="O6092" i="26"/>
  <c r="N6092" i="26"/>
  <c r="M6092" i="26"/>
  <c r="R6091" i="26"/>
  <c r="Q6091" i="26"/>
  <c r="O6091" i="26"/>
  <c r="N6091" i="26"/>
  <c r="M6091" i="26"/>
  <c r="R6090" i="26"/>
  <c r="Q6090" i="26"/>
  <c r="O6090" i="26"/>
  <c r="N6090" i="26"/>
  <c r="M6090" i="26"/>
  <c r="R6089" i="26"/>
  <c r="Q6089" i="26"/>
  <c r="O6089" i="26"/>
  <c r="N6089" i="26"/>
  <c r="M6089" i="26"/>
  <c r="R6088" i="26"/>
  <c r="Q6088" i="26"/>
  <c r="O6088" i="26"/>
  <c r="N6088" i="26"/>
  <c r="M6088" i="26"/>
  <c r="R6087" i="26"/>
  <c r="Q6087" i="26"/>
  <c r="O6087" i="26"/>
  <c r="N6087" i="26"/>
  <c r="M6087" i="26"/>
  <c r="R6086" i="26"/>
  <c r="Q6086" i="26"/>
  <c r="O6086" i="26"/>
  <c r="N6086" i="26"/>
  <c r="M6086" i="26"/>
  <c r="R6085" i="26"/>
  <c r="Q6085" i="26"/>
  <c r="O6085" i="26"/>
  <c r="N6085" i="26"/>
  <c r="M6085" i="26"/>
  <c r="R6084" i="26"/>
  <c r="Q6084" i="26"/>
  <c r="O6084" i="26"/>
  <c r="N6084" i="26"/>
  <c r="M6084" i="26"/>
  <c r="R6083" i="26"/>
  <c r="Q6083" i="26"/>
  <c r="O6083" i="26"/>
  <c r="N6083" i="26"/>
  <c r="M6083" i="26"/>
  <c r="R6082" i="26"/>
  <c r="Q6082" i="26"/>
  <c r="O6082" i="26"/>
  <c r="N6082" i="26"/>
  <c r="M6082" i="26"/>
  <c r="R6081" i="26"/>
  <c r="Q6081" i="26"/>
  <c r="O6081" i="26"/>
  <c r="N6081" i="26"/>
  <c r="M6081" i="26"/>
  <c r="R6080" i="26"/>
  <c r="Q6080" i="26"/>
  <c r="O6080" i="26"/>
  <c r="N6080" i="26"/>
  <c r="M6080" i="26"/>
  <c r="R6079" i="26"/>
  <c r="Q6079" i="26"/>
  <c r="O6079" i="26"/>
  <c r="N6079" i="26"/>
  <c r="M6079" i="26"/>
  <c r="R6078" i="26"/>
  <c r="Q6078" i="26"/>
  <c r="O6078" i="26"/>
  <c r="N6078" i="26"/>
  <c r="M6078" i="26"/>
  <c r="R6077" i="26"/>
  <c r="Q6077" i="26"/>
  <c r="O6077" i="26"/>
  <c r="N6077" i="26"/>
  <c r="M6077" i="26"/>
  <c r="R6076" i="26"/>
  <c r="Q6076" i="26"/>
  <c r="O6076" i="26"/>
  <c r="N6076" i="26"/>
  <c r="M6076" i="26"/>
  <c r="R6075" i="26"/>
  <c r="Q6075" i="26"/>
  <c r="O6075" i="26"/>
  <c r="N6075" i="26"/>
  <c r="M6075" i="26"/>
  <c r="R6074" i="26"/>
  <c r="Q6074" i="26"/>
  <c r="O6074" i="26"/>
  <c r="N6074" i="26"/>
  <c r="M6074" i="26"/>
  <c r="R6073" i="26"/>
  <c r="Q6073" i="26"/>
  <c r="O6073" i="26"/>
  <c r="N6073" i="26"/>
  <c r="M6073" i="26"/>
  <c r="R6072" i="26"/>
  <c r="Q6072" i="26"/>
  <c r="O6072" i="26"/>
  <c r="N6072" i="26"/>
  <c r="M6072" i="26"/>
  <c r="R6071" i="26"/>
  <c r="Q6071" i="26"/>
  <c r="O6071" i="26"/>
  <c r="N6071" i="26"/>
  <c r="M6071" i="26"/>
  <c r="R6070" i="26"/>
  <c r="Q6070" i="26"/>
  <c r="O6070" i="26"/>
  <c r="N6070" i="26"/>
  <c r="M6070" i="26"/>
  <c r="R6069" i="26"/>
  <c r="Q6069" i="26"/>
  <c r="O6069" i="26"/>
  <c r="N6069" i="26"/>
  <c r="M6069" i="26"/>
  <c r="R6068" i="26"/>
  <c r="Q6068" i="26"/>
  <c r="O6068" i="26"/>
  <c r="N6068" i="26"/>
  <c r="M6068" i="26"/>
  <c r="R6067" i="26"/>
  <c r="Q6067" i="26"/>
  <c r="O6067" i="26"/>
  <c r="N6067" i="26"/>
  <c r="M6067" i="26"/>
  <c r="R6066" i="26"/>
  <c r="Q6066" i="26"/>
  <c r="O6066" i="26"/>
  <c r="N6066" i="26"/>
  <c r="M6066" i="26"/>
  <c r="R6065" i="26"/>
  <c r="Q6065" i="26"/>
  <c r="O6065" i="26"/>
  <c r="N6065" i="26"/>
  <c r="M6065" i="26"/>
  <c r="R6064" i="26"/>
  <c r="Q6064" i="26"/>
  <c r="O6064" i="26"/>
  <c r="N6064" i="26"/>
  <c r="M6064" i="26"/>
  <c r="R6063" i="26"/>
  <c r="Q6063" i="26"/>
  <c r="O6063" i="26"/>
  <c r="N6063" i="26"/>
  <c r="M6063" i="26"/>
  <c r="R6062" i="26"/>
  <c r="Q6062" i="26"/>
  <c r="O6062" i="26"/>
  <c r="N6062" i="26"/>
  <c r="M6062" i="26"/>
  <c r="R6061" i="26"/>
  <c r="Q6061" i="26"/>
  <c r="O6061" i="26"/>
  <c r="N6061" i="26"/>
  <c r="M6061" i="26"/>
  <c r="R6060" i="26"/>
  <c r="Q6060" i="26"/>
  <c r="O6060" i="26"/>
  <c r="N6060" i="26"/>
  <c r="M6060" i="26"/>
  <c r="R6059" i="26"/>
  <c r="Q6059" i="26"/>
  <c r="O6059" i="26"/>
  <c r="N6059" i="26"/>
  <c r="M6059" i="26"/>
  <c r="R6058" i="26"/>
  <c r="Q6058" i="26"/>
  <c r="O6058" i="26"/>
  <c r="N6058" i="26"/>
  <c r="M6058" i="26"/>
  <c r="R6057" i="26"/>
  <c r="Q6057" i="26"/>
  <c r="O6057" i="26"/>
  <c r="N6057" i="26"/>
  <c r="M6057" i="26"/>
  <c r="R6056" i="26"/>
  <c r="Q6056" i="26"/>
  <c r="O6056" i="26"/>
  <c r="N6056" i="26"/>
  <c r="M6056" i="26"/>
  <c r="R6055" i="26"/>
  <c r="Q6055" i="26"/>
  <c r="O6055" i="26"/>
  <c r="N6055" i="26"/>
  <c r="M6055" i="26"/>
  <c r="R6054" i="26"/>
  <c r="Q6054" i="26"/>
  <c r="O6054" i="26"/>
  <c r="N6054" i="26"/>
  <c r="M6054" i="26"/>
  <c r="R6053" i="26"/>
  <c r="Q6053" i="26"/>
  <c r="O6053" i="26"/>
  <c r="N6053" i="26"/>
  <c r="M6053" i="26"/>
  <c r="R6052" i="26"/>
  <c r="Q6052" i="26"/>
  <c r="O6052" i="26"/>
  <c r="N6052" i="26"/>
  <c r="M6052" i="26"/>
  <c r="R6051" i="26"/>
  <c r="Q6051" i="26"/>
  <c r="O6051" i="26"/>
  <c r="N6051" i="26"/>
  <c r="M6051" i="26"/>
  <c r="R6050" i="26"/>
  <c r="Q6050" i="26"/>
  <c r="O6050" i="26"/>
  <c r="N6050" i="26"/>
  <c r="M6050" i="26"/>
  <c r="R6049" i="26"/>
  <c r="Q6049" i="26"/>
  <c r="O6049" i="26"/>
  <c r="N6049" i="26"/>
  <c r="M6049" i="26"/>
  <c r="R6048" i="26"/>
  <c r="Q6048" i="26"/>
  <c r="O6048" i="26"/>
  <c r="N6048" i="26"/>
  <c r="M6048" i="26"/>
  <c r="R6047" i="26"/>
  <c r="Q6047" i="26"/>
  <c r="O6047" i="26"/>
  <c r="N6047" i="26"/>
  <c r="M6047" i="26"/>
  <c r="R6046" i="26"/>
  <c r="Q6046" i="26"/>
  <c r="O6046" i="26"/>
  <c r="N6046" i="26"/>
  <c r="M6046" i="26"/>
  <c r="R6045" i="26"/>
  <c r="Q6045" i="26"/>
  <c r="O6045" i="26"/>
  <c r="N6045" i="26"/>
  <c r="M6045" i="26"/>
  <c r="R6044" i="26"/>
  <c r="Q6044" i="26"/>
  <c r="O6044" i="26"/>
  <c r="N6044" i="26"/>
  <c r="M6044" i="26"/>
  <c r="R6043" i="26"/>
  <c r="Q6043" i="26"/>
  <c r="O6043" i="26"/>
  <c r="N6043" i="26"/>
  <c r="M6043" i="26"/>
  <c r="R6042" i="26"/>
  <c r="Q6042" i="26"/>
  <c r="O6042" i="26"/>
  <c r="N6042" i="26"/>
  <c r="M6042" i="26"/>
  <c r="R6041" i="26"/>
  <c r="Q6041" i="26"/>
  <c r="O6041" i="26"/>
  <c r="N6041" i="26"/>
  <c r="M6041" i="26"/>
  <c r="R6040" i="26"/>
  <c r="Q6040" i="26"/>
  <c r="O6040" i="26"/>
  <c r="N6040" i="26"/>
  <c r="M6040" i="26"/>
  <c r="R6039" i="26"/>
  <c r="Q6039" i="26"/>
  <c r="O6039" i="26"/>
  <c r="N6039" i="26"/>
  <c r="M6039" i="26"/>
  <c r="R6038" i="26"/>
  <c r="Q6038" i="26"/>
  <c r="O6038" i="26"/>
  <c r="N6038" i="26"/>
  <c r="M6038" i="26"/>
  <c r="R6037" i="26"/>
  <c r="Q6037" i="26"/>
  <c r="O6037" i="26"/>
  <c r="N6037" i="26"/>
  <c r="M6037" i="26"/>
  <c r="R6036" i="26"/>
  <c r="Q6036" i="26"/>
  <c r="O6036" i="26"/>
  <c r="N6036" i="26"/>
  <c r="M6036" i="26"/>
  <c r="R6035" i="26"/>
  <c r="Q6035" i="26"/>
  <c r="O6035" i="26"/>
  <c r="N6035" i="26"/>
  <c r="M6035" i="26"/>
  <c r="R6034" i="26"/>
  <c r="Q6034" i="26"/>
  <c r="O6034" i="26"/>
  <c r="N6034" i="26"/>
  <c r="M6034" i="26"/>
  <c r="R6033" i="26"/>
  <c r="Q6033" i="26"/>
  <c r="O6033" i="26"/>
  <c r="N6033" i="26"/>
  <c r="M6033" i="26"/>
  <c r="R6032" i="26"/>
  <c r="Q6032" i="26"/>
  <c r="O6032" i="26"/>
  <c r="N6032" i="26"/>
  <c r="M6032" i="26"/>
  <c r="R6031" i="26"/>
  <c r="Q6031" i="26"/>
  <c r="O6031" i="26"/>
  <c r="N6031" i="26"/>
  <c r="M6031" i="26"/>
  <c r="R6030" i="26"/>
  <c r="Q6030" i="26"/>
  <c r="O6030" i="26"/>
  <c r="N6030" i="26"/>
  <c r="M6030" i="26"/>
  <c r="R6029" i="26"/>
  <c r="Q6029" i="26"/>
  <c r="O6029" i="26"/>
  <c r="N6029" i="26"/>
  <c r="M6029" i="26"/>
  <c r="R6028" i="26"/>
  <c r="Q6028" i="26"/>
  <c r="O6028" i="26"/>
  <c r="N6028" i="26"/>
  <c r="M6028" i="26"/>
  <c r="R6027" i="26"/>
  <c r="Q6027" i="26"/>
  <c r="O6027" i="26"/>
  <c r="N6027" i="26"/>
  <c r="M6027" i="26"/>
  <c r="R6026" i="26"/>
  <c r="Q6026" i="26"/>
  <c r="O6026" i="26"/>
  <c r="N6026" i="26"/>
  <c r="M6026" i="26"/>
  <c r="R6025" i="26"/>
  <c r="Q6025" i="26"/>
  <c r="O6025" i="26"/>
  <c r="N6025" i="26"/>
  <c r="M6025" i="26"/>
  <c r="R6024" i="26"/>
  <c r="Q6024" i="26"/>
  <c r="O6024" i="26"/>
  <c r="N6024" i="26"/>
  <c r="M6024" i="26"/>
  <c r="R6023" i="26"/>
  <c r="Q6023" i="26"/>
  <c r="O6023" i="26"/>
  <c r="N6023" i="26"/>
  <c r="M6023" i="26"/>
  <c r="R6022" i="26"/>
  <c r="Q6022" i="26"/>
  <c r="O6022" i="26"/>
  <c r="N6022" i="26"/>
  <c r="M6022" i="26"/>
  <c r="R6021" i="26"/>
  <c r="Q6021" i="26"/>
  <c r="O6021" i="26"/>
  <c r="N6021" i="26"/>
  <c r="M6021" i="26"/>
  <c r="R6020" i="26"/>
  <c r="Q6020" i="26"/>
  <c r="O6020" i="26"/>
  <c r="N6020" i="26"/>
  <c r="M6020" i="26"/>
  <c r="R6019" i="26"/>
  <c r="Q6019" i="26"/>
  <c r="O6019" i="26"/>
  <c r="N6019" i="26"/>
  <c r="M6019" i="26"/>
  <c r="R6018" i="26"/>
  <c r="Q6018" i="26"/>
  <c r="O6018" i="26"/>
  <c r="N6018" i="26"/>
  <c r="M6018" i="26"/>
  <c r="R6017" i="26"/>
  <c r="Q6017" i="26"/>
  <c r="O6017" i="26"/>
  <c r="N6017" i="26"/>
  <c r="M6017" i="26"/>
  <c r="R6016" i="26"/>
  <c r="Q6016" i="26"/>
  <c r="O6016" i="26"/>
  <c r="N6016" i="26"/>
  <c r="M6016" i="26"/>
  <c r="R6015" i="26"/>
  <c r="Q6015" i="26"/>
  <c r="O6015" i="26"/>
  <c r="N6015" i="26"/>
  <c r="M6015" i="26"/>
  <c r="R6014" i="26"/>
  <c r="Q6014" i="26"/>
  <c r="O6014" i="26"/>
  <c r="N6014" i="26"/>
  <c r="M6014" i="26"/>
  <c r="R6013" i="26"/>
  <c r="Q6013" i="26"/>
  <c r="O6013" i="26"/>
  <c r="N6013" i="26"/>
  <c r="M6013" i="26"/>
  <c r="R6012" i="26"/>
  <c r="Q6012" i="26"/>
  <c r="O6012" i="26"/>
  <c r="N6012" i="26"/>
  <c r="M6012" i="26"/>
  <c r="R6011" i="26"/>
  <c r="Q6011" i="26"/>
  <c r="O6011" i="26"/>
  <c r="N6011" i="26"/>
  <c r="M6011" i="26"/>
  <c r="R6010" i="26"/>
  <c r="Q6010" i="26"/>
  <c r="O6010" i="26"/>
  <c r="N6010" i="26"/>
  <c r="M6010" i="26"/>
  <c r="R6009" i="26"/>
  <c r="Q6009" i="26"/>
  <c r="O6009" i="26"/>
  <c r="N6009" i="26"/>
  <c r="M6009" i="26"/>
  <c r="R6008" i="26"/>
  <c r="Q6008" i="26"/>
  <c r="O6008" i="26"/>
  <c r="N6008" i="26"/>
  <c r="M6008" i="26"/>
  <c r="R6007" i="26"/>
  <c r="Q6007" i="26"/>
  <c r="O6007" i="26"/>
  <c r="N6007" i="26"/>
  <c r="M6007" i="26"/>
  <c r="R6006" i="26"/>
  <c r="Q6006" i="26"/>
  <c r="O6006" i="26"/>
  <c r="N6006" i="26"/>
  <c r="M6006" i="26"/>
  <c r="R6005" i="26"/>
  <c r="Q6005" i="26"/>
  <c r="O6005" i="26"/>
  <c r="N6005" i="26"/>
  <c r="M6005" i="26"/>
  <c r="R6004" i="26"/>
  <c r="Q6004" i="26"/>
  <c r="O6004" i="26"/>
  <c r="N6004" i="26"/>
  <c r="M6004" i="26"/>
  <c r="R6003" i="26"/>
  <c r="Q6003" i="26"/>
  <c r="O6003" i="26"/>
  <c r="N6003" i="26"/>
  <c r="M6003" i="26"/>
  <c r="R6002" i="26"/>
  <c r="Q6002" i="26"/>
  <c r="O6002" i="26"/>
  <c r="N6002" i="26"/>
  <c r="M6002" i="26"/>
  <c r="R6001" i="26"/>
  <c r="Q6001" i="26"/>
  <c r="O6001" i="26"/>
  <c r="N6001" i="26"/>
  <c r="M6001" i="26"/>
  <c r="R6000" i="26"/>
  <c r="Q6000" i="26"/>
  <c r="O6000" i="26"/>
  <c r="N6000" i="26"/>
  <c r="M6000" i="26"/>
  <c r="R5999" i="26"/>
  <c r="Q5999" i="26"/>
  <c r="O5999" i="26"/>
  <c r="N5999" i="26"/>
  <c r="M5999" i="26"/>
  <c r="R5998" i="26"/>
  <c r="Q5998" i="26"/>
  <c r="O5998" i="26"/>
  <c r="N5998" i="26"/>
  <c r="M5998" i="26"/>
  <c r="R5997" i="26"/>
  <c r="Q5997" i="26"/>
  <c r="O5997" i="26"/>
  <c r="N5997" i="26"/>
  <c r="M5997" i="26"/>
  <c r="R5996" i="26"/>
  <c r="Q5996" i="26"/>
  <c r="O5996" i="26"/>
  <c r="N5996" i="26"/>
  <c r="M5996" i="26"/>
  <c r="R5995" i="26"/>
  <c r="Q5995" i="26"/>
  <c r="O5995" i="26"/>
  <c r="N5995" i="26"/>
  <c r="M5995" i="26"/>
  <c r="R5994" i="26"/>
  <c r="Q5994" i="26"/>
  <c r="O5994" i="26"/>
  <c r="N5994" i="26"/>
  <c r="M5994" i="26"/>
  <c r="R5993" i="26"/>
  <c r="Q5993" i="26"/>
  <c r="O5993" i="26"/>
  <c r="N5993" i="26"/>
  <c r="M5993" i="26"/>
  <c r="R5992" i="26"/>
  <c r="Q5992" i="26"/>
  <c r="O5992" i="26"/>
  <c r="N5992" i="26"/>
  <c r="M5992" i="26"/>
  <c r="R5991" i="26"/>
  <c r="Q5991" i="26"/>
  <c r="O5991" i="26"/>
  <c r="N5991" i="26"/>
  <c r="M5991" i="26"/>
  <c r="R5990" i="26"/>
  <c r="Q5990" i="26"/>
  <c r="O5990" i="26"/>
  <c r="N5990" i="26"/>
  <c r="M5990" i="26"/>
  <c r="R5989" i="26"/>
  <c r="Q5989" i="26"/>
  <c r="O5989" i="26"/>
  <c r="N5989" i="26"/>
  <c r="M5989" i="26"/>
  <c r="R5988" i="26"/>
  <c r="Q5988" i="26"/>
  <c r="O5988" i="26"/>
  <c r="N5988" i="26"/>
  <c r="M5988" i="26"/>
  <c r="R5987" i="26"/>
  <c r="Q5987" i="26"/>
  <c r="O5987" i="26"/>
  <c r="N5987" i="26"/>
  <c r="M5987" i="26"/>
  <c r="R5986" i="26"/>
  <c r="Q5986" i="26"/>
  <c r="O5986" i="26"/>
  <c r="N5986" i="26"/>
  <c r="M5986" i="26"/>
  <c r="R5985" i="26"/>
  <c r="Q5985" i="26"/>
  <c r="O5985" i="26"/>
  <c r="N5985" i="26"/>
  <c r="M5985" i="26"/>
  <c r="R5984" i="26"/>
  <c r="Q5984" i="26"/>
  <c r="O5984" i="26"/>
  <c r="N5984" i="26"/>
  <c r="M5984" i="26"/>
  <c r="R5983" i="26"/>
  <c r="Q5983" i="26"/>
  <c r="O5983" i="26"/>
  <c r="N5983" i="26"/>
  <c r="M5983" i="26"/>
  <c r="R5982" i="26"/>
  <c r="Q5982" i="26"/>
  <c r="O5982" i="26"/>
  <c r="N5982" i="26"/>
  <c r="M5982" i="26"/>
  <c r="R5981" i="26"/>
  <c r="Q5981" i="26"/>
  <c r="O5981" i="26"/>
  <c r="N5981" i="26"/>
  <c r="M5981" i="26"/>
  <c r="R5980" i="26"/>
  <c r="Q5980" i="26"/>
  <c r="O5980" i="26"/>
  <c r="N5980" i="26"/>
  <c r="M5980" i="26"/>
  <c r="R5979" i="26"/>
  <c r="Q5979" i="26"/>
  <c r="O5979" i="26"/>
  <c r="N5979" i="26"/>
  <c r="M5979" i="26"/>
  <c r="R5978" i="26"/>
  <c r="Q5978" i="26"/>
  <c r="O5978" i="26"/>
  <c r="N5978" i="26"/>
  <c r="M5978" i="26"/>
  <c r="R5977" i="26"/>
  <c r="Q5977" i="26"/>
  <c r="O5977" i="26"/>
  <c r="N5977" i="26"/>
  <c r="M5977" i="26"/>
  <c r="R5976" i="26"/>
  <c r="Q5976" i="26"/>
  <c r="O5976" i="26"/>
  <c r="N5976" i="26"/>
  <c r="M5976" i="26"/>
  <c r="R5975" i="26"/>
  <c r="Q5975" i="26"/>
  <c r="O5975" i="26"/>
  <c r="N5975" i="26"/>
  <c r="M5975" i="26"/>
  <c r="R5974" i="26"/>
  <c r="Q5974" i="26"/>
  <c r="O5974" i="26"/>
  <c r="N5974" i="26"/>
  <c r="M5974" i="26"/>
  <c r="R5973" i="26"/>
  <c r="Q5973" i="26"/>
  <c r="O5973" i="26"/>
  <c r="N5973" i="26"/>
  <c r="M5973" i="26"/>
  <c r="R5972" i="26"/>
  <c r="Q5972" i="26"/>
  <c r="O5972" i="26"/>
  <c r="N5972" i="26"/>
  <c r="M5972" i="26"/>
  <c r="R5971" i="26"/>
  <c r="Q5971" i="26"/>
  <c r="O5971" i="26"/>
  <c r="N5971" i="26"/>
  <c r="M5971" i="26"/>
  <c r="R5970" i="26"/>
  <c r="Q5970" i="26"/>
  <c r="O5970" i="26"/>
  <c r="N5970" i="26"/>
  <c r="M5970" i="26"/>
  <c r="R5969" i="26"/>
  <c r="Q5969" i="26"/>
  <c r="O5969" i="26"/>
  <c r="N5969" i="26"/>
  <c r="M5969" i="26"/>
  <c r="R5968" i="26"/>
  <c r="Q5968" i="26"/>
  <c r="O5968" i="26"/>
  <c r="N5968" i="26"/>
  <c r="M5968" i="26"/>
  <c r="R5967" i="26"/>
  <c r="Q5967" i="26"/>
  <c r="O5967" i="26"/>
  <c r="N5967" i="26"/>
  <c r="M5967" i="26"/>
  <c r="R5966" i="26"/>
  <c r="Q5966" i="26"/>
  <c r="O5966" i="26"/>
  <c r="N5966" i="26"/>
  <c r="M5966" i="26"/>
  <c r="R5965" i="26"/>
  <c r="Q5965" i="26"/>
  <c r="O5965" i="26"/>
  <c r="N5965" i="26"/>
  <c r="M5965" i="26"/>
  <c r="R5964" i="26"/>
  <c r="Q5964" i="26"/>
  <c r="O5964" i="26"/>
  <c r="N5964" i="26"/>
  <c r="M5964" i="26"/>
  <c r="R5963" i="26"/>
  <c r="Q5963" i="26"/>
  <c r="O5963" i="26"/>
  <c r="N5963" i="26"/>
  <c r="M5963" i="26"/>
  <c r="R5962" i="26"/>
  <c r="Q5962" i="26"/>
  <c r="O5962" i="26"/>
  <c r="N5962" i="26"/>
  <c r="M5962" i="26"/>
  <c r="R5961" i="26"/>
  <c r="Q5961" i="26"/>
  <c r="O5961" i="26"/>
  <c r="N5961" i="26"/>
  <c r="M5961" i="26"/>
  <c r="R5960" i="26"/>
  <c r="Q5960" i="26"/>
  <c r="O5960" i="26"/>
  <c r="N5960" i="26"/>
  <c r="M5960" i="26"/>
  <c r="R5959" i="26"/>
  <c r="Q5959" i="26"/>
  <c r="O5959" i="26"/>
  <c r="N5959" i="26"/>
  <c r="M5959" i="26"/>
  <c r="R5958" i="26"/>
  <c r="Q5958" i="26"/>
  <c r="O5958" i="26"/>
  <c r="N5958" i="26"/>
  <c r="M5958" i="26"/>
  <c r="R5957" i="26"/>
  <c r="Q5957" i="26"/>
  <c r="O5957" i="26"/>
  <c r="N5957" i="26"/>
  <c r="M5957" i="26"/>
  <c r="R5956" i="26"/>
  <c r="Q5956" i="26"/>
  <c r="O5956" i="26"/>
  <c r="N5956" i="26"/>
  <c r="M5956" i="26"/>
  <c r="R5955" i="26"/>
  <c r="Q5955" i="26"/>
  <c r="O5955" i="26"/>
  <c r="N5955" i="26"/>
  <c r="M5955" i="26"/>
  <c r="R5954" i="26"/>
  <c r="Q5954" i="26"/>
  <c r="O5954" i="26"/>
  <c r="N5954" i="26"/>
  <c r="M5954" i="26"/>
  <c r="R5953" i="26"/>
  <c r="Q5953" i="26"/>
  <c r="O5953" i="26"/>
  <c r="N5953" i="26"/>
  <c r="M5953" i="26"/>
  <c r="R5952" i="26"/>
  <c r="Q5952" i="26"/>
  <c r="O5952" i="26"/>
  <c r="N5952" i="26"/>
  <c r="M5952" i="26"/>
  <c r="R5951" i="26"/>
  <c r="Q5951" i="26"/>
  <c r="O5951" i="26"/>
  <c r="N5951" i="26"/>
  <c r="M5951" i="26"/>
  <c r="R5950" i="26"/>
  <c r="Q5950" i="26"/>
  <c r="O5950" i="26"/>
  <c r="N5950" i="26"/>
  <c r="M5950" i="26"/>
  <c r="R5949" i="26"/>
  <c r="Q5949" i="26"/>
  <c r="O5949" i="26"/>
  <c r="N5949" i="26"/>
  <c r="M5949" i="26"/>
  <c r="R5948" i="26"/>
  <c r="Q5948" i="26"/>
  <c r="O5948" i="26"/>
  <c r="N5948" i="26"/>
  <c r="M5948" i="26"/>
  <c r="R5947" i="26"/>
  <c r="Q5947" i="26"/>
  <c r="O5947" i="26"/>
  <c r="N5947" i="26"/>
  <c r="M5947" i="26"/>
  <c r="R5946" i="26"/>
  <c r="Q5946" i="26"/>
  <c r="O5946" i="26"/>
  <c r="N5946" i="26"/>
  <c r="M5946" i="26"/>
  <c r="R5945" i="26"/>
  <c r="Q5945" i="26"/>
  <c r="O5945" i="26"/>
  <c r="N5945" i="26"/>
  <c r="M5945" i="26"/>
  <c r="R5944" i="26"/>
  <c r="Q5944" i="26"/>
  <c r="O5944" i="26"/>
  <c r="N5944" i="26"/>
  <c r="M5944" i="26"/>
  <c r="R5943" i="26"/>
  <c r="Q5943" i="26"/>
  <c r="O5943" i="26"/>
  <c r="N5943" i="26"/>
  <c r="M5943" i="26"/>
  <c r="R5942" i="26"/>
  <c r="Q5942" i="26"/>
  <c r="O5942" i="26"/>
  <c r="N5942" i="26"/>
  <c r="M5942" i="26"/>
  <c r="R5941" i="26"/>
  <c r="Q5941" i="26"/>
  <c r="O5941" i="26"/>
  <c r="N5941" i="26"/>
  <c r="M5941" i="26"/>
  <c r="R5940" i="26"/>
  <c r="Q5940" i="26"/>
  <c r="O5940" i="26"/>
  <c r="N5940" i="26"/>
  <c r="M5940" i="26"/>
  <c r="R5939" i="26"/>
  <c r="Q5939" i="26"/>
  <c r="O5939" i="26"/>
  <c r="N5939" i="26"/>
  <c r="M5939" i="26"/>
  <c r="R5938" i="26"/>
  <c r="Q5938" i="26"/>
  <c r="O5938" i="26"/>
  <c r="N5938" i="26"/>
  <c r="M5938" i="26"/>
  <c r="R5937" i="26"/>
  <c r="Q5937" i="26"/>
  <c r="O5937" i="26"/>
  <c r="N5937" i="26"/>
  <c r="M5937" i="26"/>
  <c r="R5936" i="26"/>
  <c r="Q5936" i="26"/>
  <c r="O5936" i="26"/>
  <c r="N5936" i="26"/>
  <c r="M5936" i="26"/>
  <c r="R5935" i="26"/>
  <c r="Q5935" i="26"/>
  <c r="O5935" i="26"/>
  <c r="N5935" i="26"/>
  <c r="M5935" i="26"/>
  <c r="R5934" i="26"/>
  <c r="Q5934" i="26"/>
  <c r="O5934" i="26"/>
  <c r="N5934" i="26"/>
  <c r="M5934" i="26"/>
  <c r="R5933" i="26"/>
  <c r="Q5933" i="26"/>
  <c r="O5933" i="26"/>
  <c r="N5933" i="26"/>
  <c r="M5933" i="26"/>
  <c r="R5932" i="26"/>
  <c r="Q5932" i="26"/>
  <c r="O5932" i="26"/>
  <c r="N5932" i="26"/>
  <c r="M5932" i="26"/>
  <c r="R5931" i="26"/>
  <c r="Q5931" i="26"/>
  <c r="O5931" i="26"/>
  <c r="N5931" i="26"/>
  <c r="M5931" i="26"/>
  <c r="R5930" i="26"/>
  <c r="Q5930" i="26"/>
  <c r="O5930" i="26"/>
  <c r="N5930" i="26"/>
  <c r="M5930" i="26"/>
  <c r="R5929" i="26"/>
  <c r="Q5929" i="26"/>
  <c r="O5929" i="26"/>
  <c r="N5929" i="26"/>
  <c r="M5929" i="26"/>
  <c r="R5928" i="26"/>
  <c r="Q5928" i="26"/>
  <c r="O5928" i="26"/>
  <c r="N5928" i="26"/>
  <c r="M5928" i="26"/>
  <c r="R5927" i="26"/>
  <c r="Q5927" i="26"/>
  <c r="O5927" i="26"/>
  <c r="N5927" i="26"/>
  <c r="M5927" i="26"/>
  <c r="R5926" i="26"/>
  <c r="Q5926" i="26"/>
  <c r="O5926" i="26"/>
  <c r="N5926" i="26"/>
  <c r="M5926" i="26"/>
  <c r="R5925" i="26"/>
  <c r="Q5925" i="26"/>
  <c r="O5925" i="26"/>
  <c r="N5925" i="26"/>
  <c r="M5925" i="26"/>
  <c r="R5924" i="26"/>
  <c r="Q5924" i="26"/>
  <c r="O5924" i="26"/>
  <c r="N5924" i="26"/>
  <c r="M5924" i="26"/>
  <c r="R5923" i="26"/>
  <c r="Q5923" i="26"/>
  <c r="O5923" i="26"/>
  <c r="N5923" i="26"/>
  <c r="M5923" i="26"/>
  <c r="R5922" i="26"/>
  <c r="Q5922" i="26"/>
  <c r="O5922" i="26"/>
  <c r="N5922" i="26"/>
  <c r="M5922" i="26"/>
  <c r="R5921" i="26"/>
  <c r="Q5921" i="26"/>
  <c r="O5921" i="26"/>
  <c r="N5921" i="26"/>
  <c r="M5921" i="26"/>
  <c r="R5920" i="26"/>
  <c r="Q5920" i="26"/>
  <c r="O5920" i="26"/>
  <c r="N5920" i="26"/>
  <c r="M5920" i="26"/>
  <c r="R5919" i="26"/>
  <c r="Q5919" i="26"/>
  <c r="O5919" i="26"/>
  <c r="N5919" i="26"/>
  <c r="M5919" i="26"/>
  <c r="R5918" i="26"/>
  <c r="Q5918" i="26"/>
  <c r="O5918" i="26"/>
  <c r="N5918" i="26"/>
  <c r="M5918" i="26"/>
  <c r="R5917" i="26"/>
  <c r="Q5917" i="26"/>
  <c r="O5917" i="26"/>
  <c r="N5917" i="26"/>
  <c r="M5917" i="26"/>
  <c r="R5916" i="26"/>
  <c r="Q5916" i="26"/>
  <c r="O5916" i="26"/>
  <c r="N5916" i="26"/>
  <c r="M5916" i="26"/>
  <c r="R5915" i="26"/>
  <c r="Q5915" i="26"/>
  <c r="O5915" i="26"/>
  <c r="N5915" i="26"/>
  <c r="M5915" i="26"/>
  <c r="R5914" i="26"/>
  <c r="Q5914" i="26"/>
  <c r="O5914" i="26"/>
  <c r="N5914" i="26"/>
  <c r="M5914" i="26"/>
  <c r="R5913" i="26"/>
  <c r="Q5913" i="26"/>
  <c r="O5913" i="26"/>
  <c r="N5913" i="26"/>
  <c r="M5913" i="26"/>
  <c r="R5912" i="26"/>
  <c r="Q5912" i="26"/>
  <c r="O5912" i="26"/>
  <c r="N5912" i="26"/>
  <c r="M5912" i="26"/>
  <c r="R5911" i="26"/>
  <c r="Q5911" i="26"/>
  <c r="O5911" i="26"/>
  <c r="N5911" i="26"/>
  <c r="M5911" i="26"/>
  <c r="R5910" i="26"/>
  <c r="Q5910" i="26"/>
  <c r="O5910" i="26"/>
  <c r="N5910" i="26"/>
  <c r="M5910" i="26"/>
  <c r="R5909" i="26"/>
  <c r="Q5909" i="26"/>
  <c r="O5909" i="26"/>
  <c r="N5909" i="26"/>
  <c r="M5909" i="26"/>
  <c r="R5908" i="26"/>
  <c r="Q5908" i="26"/>
  <c r="O5908" i="26"/>
  <c r="N5908" i="26"/>
  <c r="M5908" i="26"/>
  <c r="R5907" i="26"/>
  <c r="Q5907" i="26"/>
  <c r="O5907" i="26"/>
  <c r="N5907" i="26"/>
  <c r="M5907" i="26"/>
  <c r="R5906" i="26"/>
  <c r="Q5906" i="26"/>
  <c r="O5906" i="26"/>
  <c r="N5906" i="26"/>
  <c r="M5906" i="26"/>
  <c r="R5905" i="26"/>
  <c r="Q5905" i="26"/>
  <c r="O5905" i="26"/>
  <c r="N5905" i="26"/>
  <c r="M5905" i="26"/>
  <c r="R5904" i="26"/>
  <c r="Q5904" i="26"/>
  <c r="O5904" i="26"/>
  <c r="N5904" i="26"/>
  <c r="M5904" i="26"/>
  <c r="R5903" i="26"/>
  <c r="Q5903" i="26"/>
  <c r="O5903" i="26"/>
  <c r="N5903" i="26"/>
  <c r="M5903" i="26"/>
  <c r="R5902" i="26"/>
  <c r="Q5902" i="26"/>
  <c r="O5902" i="26"/>
  <c r="N5902" i="26"/>
  <c r="M5902" i="26"/>
  <c r="R5901" i="26"/>
  <c r="Q5901" i="26"/>
  <c r="O5901" i="26"/>
  <c r="N5901" i="26"/>
  <c r="M5901" i="26"/>
  <c r="R5900" i="26"/>
  <c r="Q5900" i="26"/>
  <c r="O5900" i="26"/>
  <c r="N5900" i="26"/>
  <c r="M5900" i="26"/>
  <c r="R5899" i="26"/>
  <c r="Q5899" i="26"/>
  <c r="O5899" i="26"/>
  <c r="N5899" i="26"/>
  <c r="M5899" i="26"/>
  <c r="R5898" i="26"/>
  <c r="Q5898" i="26"/>
  <c r="O5898" i="26"/>
  <c r="N5898" i="26"/>
  <c r="M5898" i="26"/>
  <c r="R5897" i="26"/>
  <c r="Q5897" i="26"/>
  <c r="O5897" i="26"/>
  <c r="N5897" i="26"/>
  <c r="M5897" i="26"/>
  <c r="R5896" i="26"/>
  <c r="Q5896" i="26"/>
  <c r="O5896" i="26"/>
  <c r="N5896" i="26"/>
  <c r="M5896" i="26"/>
  <c r="R5895" i="26"/>
  <c r="Q5895" i="26"/>
  <c r="O5895" i="26"/>
  <c r="N5895" i="26"/>
  <c r="M5895" i="26"/>
  <c r="R5894" i="26"/>
  <c r="Q5894" i="26"/>
  <c r="O5894" i="26"/>
  <c r="N5894" i="26"/>
  <c r="M5894" i="26"/>
  <c r="R5893" i="26"/>
  <c r="Q5893" i="26"/>
  <c r="O5893" i="26"/>
  <c r="N5893" i="26"/>
  <c r="M5893" i="26"/>
  <c r="R5892" i="26"/>
  <c r="Q5892" i="26"/>
  <c r="O5892" i="26"/>
  <c r="N5892" i="26"/>
  <c r="M5892" i="26"/>
  <c r="R5891" i="26"/>
  <c r="Q5891" i="26"/>
  <c r="O5891" i="26"/>
  <c r="N5891" i="26"/>
  <c r="M5891" i="26"/>
  <c r="R5890" i="26"/>
  <c r="Q5890" i="26"/>
  <c r="O5890" i="26"/>
  <c r="N5890" i="26"/>
  <c r="M5890" i="26"/>
  <c r="R5889" i="26"/>
  <c r="Q5889" i="26"/>
  <c r="O5889" i="26"/>
  <c r="N5889" i="26"/>
  <c r="M5889" i="26"/>
  <c r="R5888" i="26"/>
  <c r="Q5888" i="26"/>
  <c r="O5888" i="26"/>
  <c r="N5888" i="26"/>
  <c r="M5888" i="26"/>
  <c r="R5887" i="26"/>
  <c r="Q5887" i="26"/>
  <c r="O5887" i="26"/>
  <c r="N5887" i="26"/>
  <c r="M5887" i="26"/>
  <c r="R5886" i="26"/>
  <c r="Q5886" i="26"/>
  <c r="O5886" i="26"/>
  <c r="N5886" i="26"/>
  <c r="M5886" i="26"/>
  <c r="R5885" i="26"/>
  <c r="Q5885" i="26"/>
  <c r="O5885" i="26"/>
  <c r="N5885" i="26"/>
  <c r="M5885" i="26"/>
  <c r="R5884" i="26"/>
  <c r="Q5884" i="26"/>
  <c r="O5884" i="26"/>
  <c r="N5884" i="26"/>
  <c r="M5884" i="26"/>
  <c r="R5883" i="26"/>
  <c r="Q5883" i="26"/>
  <c r="O5883" i="26"/>
  <c r="N5883" i="26"/>
  <c r="M5883" i="26"/>
  <c r="R5882" i="26"/>
  <c r="Q5882" i="26"/>
  <c r="O5882" i="26"/>
  <c r="N5882" i="26"/>
  <c r="M5882" i="26"/>
  <c r="R5881" i="26"/>
  <c r="Q5881" i="26"/>
  <c r="O5881" i="26"/>
  <c r="N5881" i="26"/>
  <c r="M5881" i="26"/>
  <c r="R5880" i="26"/>
  <c r="Q5880" i="26"/>
  <c r="O5880" i="26"/>
  <c r="N5880" i="26"/>
  <c r="M5880" i="26"/>
  <c r="R5879" i="26"/>
  <c r="Q5879" i="26"/>
  <c r="O5879" i="26"/>
  <c r="N5879" i="26"/>
  <c r="M5879" i="26"/>
  <c r="R5878" i="26"/>
  <c r="Q5878" i="26"/>
  <c r="O5878" i="26"/>
  <c r="N5878" i="26"/>
  <c r="M5878" i="26"/>
  <c r="R5877" i="26"/>
  <c r="Q5877" i="26"/>
  <c r="O5877" i="26"/>
  <c r="N5877" i="26"/>
  <c r="M5877" i="26"/>
  <c r="R5876" i="26"/>
  <c r="Q5876" i="26"/>
  <c r="O5876" i="26"/>
  <c r="N5876" i="26"/>
  <c r="M5876" i="26"/>
  <c r="R5875" i="26"/>
  <c r="Q5875" i="26"/>
  <c r="O5875" i="26"/>
  <c r="N5875" i="26"/>
  <c r="M5875" i="26"/>
  <c r="R5874" i="26"/>
  <c r="Q5874" i="26"/>
  <c r="O5874" i="26"/>
  <c r="N5874" i="26"/>
  <c r="M5874" i="26"/>
  <c r="R5873" i="26"/>
  <c r="Q5873" i="26"/>
  <c r="O5873" i="26"/>
  <c r="N5873" i="26"/>
  <c r="M5873" i="26"/>
  <c r="R5872" i="26"/>
  <c r="Q5872" i="26"/>
  <c r="O5872" i="26"/>
  <c r="N5872" i="26"/>
  <c r="M5872" i="26"/>
  <c r="R5871" i="26"/>
  <c r="Q5871" i="26"/>
  <c r="O5871" i="26"/>
  <c r="N5871" i="26"/>
  <c r="M5871" i="26"/>
  <c r="R5870" i="26"/>
  <c r="Q5870" i="26"/>
  <c r="O5870" i="26"/>
  <c r="N5870" i="26"/>
  <c r="M5870" i="26"/>
  <c r="R5869" i="26"/>
  <c r="Q5869" i="26"/>
  <c r="O5869" i="26"/>
  <c r="N5869" i="26"/>
  <c r="M5869" i="26"/>
  <c r="R5868" i="26"/>
  <c r="Q5868" i="26"/>
  <c r="O5868" i="26"/>
  <c r="N5868" i="26"/>
  <c r="M5868" i="26"/>
  <c r="R5867" i="26"/>
  <c r="Q5867" i="26"/>
  <c r="O5867" i="26"/>
  <c r="N5867" i="26"/>
  <c r="M5867" i="26"/>
  <c r="R5866" i="26"/>
  <c r="Q5866" i="26"/>
  <c r="O5866" i="26"/>
  <c r="N5866" i="26"/>
  <c r="M5866" i="26"/>
  <c r="R5865" i="26"/>
  <c r="Q5865" i="26"/>
  <c r="O5865" i="26"/>
  <c r="N5865" i="26"/>
  <c r="M5865" i="26"/>
  <c r="R5864" i="26"/>
  <c r="Q5864" i="26"/>
  <c r="O5864" i="26"/>
  <c r="N5864" i="26"/>
  <c r="M5864" i="26"/>
  <c r="R5863" i="26"/>
  <c r="Q5863" i="26"/>
  <c r="O5863" i="26"/>
  <c r="N5863" i="26"/>
  <c r="M5863" i="26"/>
  <c r="R5862" i="26"/>
  <c r="Q5862" i="26"/>
  <c r="O5862" i="26"/>
  <c r="N5862" i="26"/>
  <c r="M5862" i="26"/>
  <c r="R5861" i="26"/>
  <c r="Q5861" i="26"/>
  <c r="O5861" i="26"/>
  <c r="N5861" i="26"/>
  <c r="M5861" i="26"/>
  <c r="R5860" i="26"/>
  <c r="Q5860" i="26"/>
  <c r="O5860" i="26"/>
  <c r="N5860" i="26"/>
  <c r="M5860" i="26"/>
  <c r="R5859" i="26"/>
  <c r="Q5859" i="26"/>
  <c r="O5859" i="26"/>
  <c r="N5859" i="26"/>
  <c r="M5859" i="26"/>
  <c r="R5858" i="26"/>
  <c r="Q5858" i="26"/>
  <c r="O5858" i="26"/>
  <c r="N5858" i="26"/>
  <c r="M5858" i="26"/>
  <c r="R5857" i="26"/>
  <c r="Q5857" i="26"/>
  <c r="O5857" i="26"/>
  <c r="N5857" i="26"/>
  <c r="M5857" i="26"/>
  <c r="R5856" i="26"/>
  <c r="Q5856" i="26"/>
  <c r="O5856" i="26"/>
  <c r="N5856" i="26"/>
  <c r="M5856" i="26"/>
  <c r="R5855" i="26"/>
  <c r="Q5855" i="26"/>
  <c r="O5855" i="26"/>
  <c r="N5855" i="26"/>
  <c r="M5855" i="26"/>
  <c r="R5854" i="26"/>
  <c r="Q5854" i="26"/>
  <c r="O5854" i="26"/>
  <c r="N5854" i="26"/>
  <c r="M5854" i="26"/>
  <c r="R5853" i="26"/>
  <c r="Q5853" i="26"/>
  <c r="O5853" i="26"/>
  <c r="N5853" i="26"/>
  <c r="M5853" i="26"/>
  <c r="R5852" i="26"/>
  <c r="Q5852" i="26"/>
  <c r="O5852" i="26"/>
  <c r="N5852" i="26"/>
  <c r="M5852" i="26"/>
  <c r="R5851" i="26"/>
  <c r="Q5851" i="26"/>
  <c r="O5851" i="26"/>
  <c r="N5851" i="26"/>
  <c r="M5851" i="26"/>
  <c r="R5850" i="26"/>
  <c r="Q5850" i="26"/>
  <c r="O5850" i="26"/>
  <c r="N5850" i="26"/>
  <c r="M5850" i="26"/>
  <c r="R5849" i="26"/>
  <c r="Q5849" i="26"/>
  <c r="O5849" i="26"/>
  <c r="N5849" i="26"/>
  <c r="M5849" i="26"/>
  <c r="R5848" i="26"/>
  <c r="Q5848" i="26"/>
  <c r="O5848" i="26"/>
  <c r="N5848" i="26"/>
  <c r="M5848" i="26"/>
  <c r="R5847" i="26"/>
  <c r="Q5847" i="26"/>
  <c r="O5847" i="26"/>
  <c r="N5847" i="26"/>
  <c r="M5847" i="26"/>
  <c r="R5846" i="26"/>
  <c r="Q5846" i="26"/>
  <c r="O5846" i="26"/>
  <c r="N5846" i="26"/>
  <c r="M5846" i="26"/>
  <c r="R5845" i="26"/>
  <c r="Q5845" i="26"/>
  <c r="O5845" i="26"/>
  <c r="N5845" i="26"/>
  <c r="M5845" i="26"/>
  <c r="R5844" i="26"/>
  <c r="Q5844" i="26"/>
  <c r="O5844" i="26"/>
  <c r="N5844" i="26"/>
  <c r="M5844" i="26"/>
  <c r="R5843" i="26"/>
  <c r="Q5843" i="26"/>
  <c r="O5843" i="26"/>
  <c r="N5843" i="26"/>
  <c r="M5843" i="26"/>
  <c r="R5842" i="26"/>
  <c r="Q5842" i="26"/>
  <c r="O5842" i="26"/>
  <c r="N5842" i="26"/>
  <c r="M5842" i="26"/>
  <c r="R5841" i="26"/>
  <c r="Q5841" i="26"/>
  <c r="O5841" i="26"/>
  <c r="N5841" i="26"/>
  <c r="M5841" i="26"/>
  <c r="R5840" i="26"/>
  <c r="Q5840" i="26"/>
  <c r="O5840" i="26"/>
  <c r="N5840" i="26"/>
  <c r="M5840" i="26"/>
  <c r="R5839" i="26"/>
  <c r="Q5839" i="26"/>
  <c r="O5839" i="26"/>
  <c r="N5839" i="26"/>
  <c r="M5839" i="26"/>
  <c r="R5838" i="26"/>
  <c r="Q5838" i="26"/>
  <c r="O5838" i="26"/>
  <c r="N5838" i="26"/>
  <c r="M5838" i="26"/>
  <c r="R5837" i="26"/>
  <c r="Q5837" i="26"/>
  <c r="O5837" i="26"/>
  <c r="N5837" i="26"/>
  <c r="M5837" i="26"/>
  <c r="R5836" i="26"/>
  <c r="Q5836" i="26"/>
  <c r="O5836" i="26"/>
  <c r="N5836" i="26"/>
  <c r="M5836" i="26"/>
  <c r="R5835" i="26"/>
  <c r="Q5835" i="26"/>
  <c r="O5835" i="26"/>
  <c r="N5835" i="26"/>
  <c r="M5835" i="26"/>
  <c r="R5834" i="26"/>
  <c r="Q5834" i="26"/>
  <c r="O5834" i="26"/>
  <c r="N5834" i="26"/>
  <c r="M5834" i="26"/>
  <c r="R5833" i="26"/>
  <c r="Q5833" i="26"/>
  <c r="O5833" i="26"/>
  <c r="N5833" i="26"/>
  <c r="M5833" i="26"/>
  <c r="R5832" i="26"/>
  <c r="Q5832" i="26"/>
  <c r="O5832" i="26"/>
  <c r="N5832" i="26"/>
  <c r="M5832" i="26"/>
  <c r="R5831" i="26"/>
  <c r="Q5831" i="26"/>
  <c r="O5831" i="26"/>
  <c r="N5831" i="26"/>
  <c r="M5831" i="26"/>
  <c r="R5830" i="26"/>
  <c r="Q5830" i="26"/>
  <c r="O5830" i="26"/>
  <c r="N5830" i="26"/>
  <c r="M5830" i="26"/>
  <c r="R5829" i="26"/>
  <c r="Q5829" i="26"/>
  <c r="O5829" i="26"/>
  <c r="N5829" i="26"/>
  <c r="M5829" i="26"/>
  <c r="R5828" i="26"/>
  <c r="Q5828" i="26"/>
  <c r="O5828" i="26"/>
  <c r="N5828" i="26"/>
  <c r="M5828" i="26"/>
  <c r="R5827" i="26"/>
  <c r="Q5827" i="26"/>
  <c r="O5827" i="26"/>
  <c r="N5827" i="26"/>
  <c r="M5827" i="26"/>
  <c r="R5826" i="26"/>
  <c r="Q5826" i="26"/>
  <c r="O5826" i="26"/>
  <c r="N5826" i="26"/>
  <c r="M5826" i="26"/>
  <c r="R5825" i="26"/>
  <c r="Q5825" i="26"/>
  <c r="O5825" i="26"/>
  <c r="N5825" i="26"/>
  <c r="M5825" i="26"/>
  <c r="R5824" i="26"/>
  <c r="Q5824" i="26"/>
  <c r="O5824" i="26"/>
  <c r="N5824" i="26"/>
  <c r="M5824" i="26"/>
  <c r="R5823" i="26"/>
  <c r="Q5823" i="26"/>
  <c r="O5823" i="26"/>
  <c r="N5823" i="26"/>
  <c r="M5823" i="26"/>
  <c r="R5822" i="26"/>
  <c r="Q5822" i="26"/>
  <c r="O5822" i="26"/>
  <c r="N5822" i="26"/>
  <c r="M5822" i="26"/>
  <c r="R5821" i="26"/>
  <c r="Q5821" i="26"/>
  <c r="O5821" i="26"/>
  <c r="N5821" i="26"/>
  <c r="M5821" i="26"/>
  <c r="R5820" i="26"/>
  <c r="Q5820" i="26"/>
  <c r="O5820" i="26"/>
  <c r="N5820" i="26"/>
  <c r="M5820" i="26"/>
  <c r="R5819" i="26"/>
  <c r="Q5819" i="26"/>
  <c r="O5819" i="26"/>
  <c r="N5819" i="26"/>
  <c r="M5819" i="26"/>
  <c r="R5818" i="26"/>
  <c r="Q5818" i="26"/>
  <c r="O5818" i="26"/>
  <c r="N5818" i="26"/>
  <c r="M5818" i="26"/>
  <c r="R5817" i="26"/>
  <c r="Q5817" i="26"/>
  <c r="O5817" i="26"/>
  <c r="N5817" i="26"/>
  <c r="M5817" i="26"/>
  <c r="R5816" i="26"/>
  <c r="Q5816" i="26"/>
  <c r="O5816" i="26"/>
  <c r="N5816" i="26"/>
  <c r="M5816" i="26"/>
  <c r="R5815" i="26"/>
  <c r="Q5815" i="26"/>
  <c r="O5815" i="26"/>
  <c r="N5815" i="26"/>
  <c r="M5815" i="26"/>
  <c r="R5814" i="26"/>
  <c r="Q5814" i="26"/>
  <c r="O5814" i="26"/>
  <c r="N5814" i="26"/>
  <c r="M5814" i="26"/>
  <c r="R5813" i="26"/>
  <c r="Q5813" i="26"/>
  <c r="O5813" i="26"/>
  <c r="N5813" i="26"/>
  <c r="M5813" i="26"/>
  <c r="R5812" i="26"/>
  <c r="Q5812" i="26"/>
  <c r="O5812" i="26"/>
  <c r="N5812" i="26"/>
  <c r="M5812" i="26"/>
  <c r="R5811" i="26"/>
  <c r="Q5811" i="26"/>
  <c r="O5811" i="26"/>
  <c r="N5811" i="26"/>
  <c r="M5811" i="26"/>
  <c r="R5810" i="26"/>
  <c r="Q5810" i="26"/>
  <c r="O5810" i="26"/>
  <c r="N5810" i="26"/>
  <c r="M5810" i="26"/>
  <c r="R5809" i="26"/>
  <c r="Q5809" i="26"/>
  <c r="O5809" i="26"/>
  <c r="N5809" i="26"/>
  <c r="M5809" i="26"/>
  <c r="R5808" i="26"/>
  <c r="Q5808" i="26"/>
  <c r="O5808" i="26"/>
  <c r="N5808" i="26"/>
  <c r="M5808" i="26"/>
  <c r="R5807" i="26"/>
  <c r="Q5807" i="26"/>
  <c r="O5807" i="26"/>
  <c r="N5807" i="26"/>
  <c r="M5807" i="26"/>
  <c r="R5806" i="26"/>
  <c r="Q5806" i="26"/>
  <c r="O5806" i="26"/>
  <c r="N5806" i="26"/>
  <c r="M5806" i="26"/>
  <c r="R5805" i="26"/>
  <c r="Q5805" i="26"/>
  <c r="O5805" i="26"/>
  <c r="N5805" i="26"/>
  <c r="M5805" i="26"/>
  <c r="R5804" i="26"/>
  <c r="Q5804" i="26"/>
  <c r="O5804" i="26"/>
  <c r="N5804" i="26"/>
  <c r="M5804" i="26"/>
  <c r="R5803" i="26"/>
  <c r="Q5803" i="26"/>
  <c r="O5803" i="26"/>
  <c r="N5803" i="26"/>
  <c r="M5803" i="26"/>
  <c r="R5802" i="26"/>
  <c r="Q5802" i="26"/>
  <c r="O5802" i="26"/>
  <c r="N5802" i="26"/>
  <c r="M5802" i="26"/>
  <c r="R5801" i="26"/>
  <c r="Q5801" i="26"/>
  <c r="O5801" i="26"/>
  <c r="N5801" i="26"/>
  <c r="M5801" i="26"/>
  <c r="R5800" i="26"/>
  <c r="Q5800" i="26"/>
  <c r="O5800" i="26"/>
  <c r="N5800" i="26"/>
  <c r="M5800" i="26"/>
  <c r="R5799" i="26"/>
  <c r="Q5799" i="26"/>
  <c r="O5799" i="26"/>
  <c r="N5799" i="26"/>
  <c r="M5799" i="26"/>
  <c r="R5798" i="26"/>
  <c r="Q5798" i="26"/>
  <c r="O5798" i="26"/>
  <c r="N5798" i="26"/>
  <c r="M5798" i="26"/>
  <c r="R5797" i="26"/>
  <c r="Q5797" i="26"/>
  <c r="O5797" i="26"/>
  <c r="N5797" i="26"/>
  <c r="M5797" i="26"/>
  <c r="R5796" i="26"/>
  <c r="Q5796" i="26"/>
  <c r="O5796" i="26"/>
  <c r="N5796" i="26"/>
  <c r="M5796" i="26"/>
  <c r="R5795" i="26"/>
  <c r="Q5795" i="26"/>
  <c r="O5795" i="26"/>
  <c r="N5795" i="26"/>
  <c r="M5795" i="26"/>
  <c r="R5794" i="26"/>
  <c r="Q5794" i="26"/>
  <c r="O5794" i="26"/>
  <c r="N5794" i="26"/>
  <c r="M5794" i="26"/>
  <c r="R5793" i="26"/>
  <c r="Q5793" i="26"/>
  <c r="O5793" i="26"/>
  <c r="N5793" i="26"/>
  <c r="M5793" i="26"/>
  <c r="R5792" i="26"/>
  <c r="Q5792" i="26"/>
  <c r="O5792" i="26"/>
  <c r="N5792" i="26"/>
  <c r="M5792" i="26"/>
  <c r="R5791" i="26"/>
  <c r="Q5791" i="26"/>
  <c r="O5791" i="26"/>
  <c r="N5791" i="26"/>
  <c r="M5791" i="26"/>
  <c r="R5790" i="26"/>
  <c r="Q5790" i="26"/>
  <c r="O5790" i="26"/>
  <c r="N5790" i="26"/>
  <c r="M5790" i="26"/>
  <c r="R5789" i="26"/>
  <c r="Q5789" i="26"/>
  <c r="O5789" i="26"/>
  <c r="N5789" i="26"/>
  <c r="M5789" i="26"/>
  <c r="R5788" i="26"/>
  <c r="Q5788" i="26"/>
  <c r="O5788" i="26"/>
  <c r="N5788" i="26"/>
  <c r="M5788" i="26"/>
  <c r="R5787" i="26"/>
  <c r="Q5787" i="26"/>
  <c r="O5787" i="26"/>
  <c r="N5787" i="26"/>
  <c r="M5787" i="26"/>
  <c r="R5786" i="26"/>
  <c r="Q5786" i="26"/>
  <c r="O5786" i="26"/>
  <c r="N5786" i="26"/>
  <c r="M5786" i="26"/>
  <c r="R5785" i="26"/>
  <c r="Q5785" i="26"/>
  <c r="O5785" i="26"/>
  <c r="N5785" i="26"/>
  <c r="M5785" i="26"/>
  <c r="R5784" i="26"/>
  <c r="Q5784" i="26"/>
  <c r="O5784" i="26"/>
  <c r="N5784" i="26"/>
  <c r="M5784" i="26"/>
  <c r="R5783" i="26"/>
  <c r="Q5783" i="26"/>
  <c r="O5783" i="26"/>
  <c r="N5783" i="26"/>
  <c r="M5783" i="26"/>
  <c r="R5782" i="26"/>
  <c r="Q5782" i="26"/>
  <c r="O5782" i="26"/>
  <c r="N5782" i="26"/>
  <c r="M5782" i="26"/>
  <c r="R5781" i="26"/>
  <c r="Q5781" i="26"/>
  <c r="O5781" i="26"/>
  <c r="N5781" i="26"/>
  <c r="M5781" i="26"/>
  <c r="R5780" i="26"/>
  <c r="Q5780" i="26"/>
  <c r="O5780" i="26"/>
  <c r="N5780" i="26"/>
  <c r="M5780" i="26"/>
  <c r="R5779" i="26"/>
  <c r="Q5779" i="26"/>
  <c r="O5779" i="26"/>
  <c r="N5779" i="26"/>
  <c r="M5779" i="26"/>
  <c r="R5778" i="26"/>
  <c r="Q5778" i="26"/>
  <c r="O5778" i="26"/>
  <c r="N5778" i="26"/>
  <c r="M5778" i="26"/>
  <c r="R5777" i="26"/>
  <c r="Q5777" i="26"/>
  <c r="O5777" i="26"/>
  <c r="N5777" i="26"/>
  <c r="M5777" i="26"/>
  <c r="R5776" i="26"/>
  <c r="Q5776" i="26"/>
  <c r="O5776" i="26"/>
  <c r="N5776" i="26"/>
  <c r="M5776" i="26"/>
  <c r="R5775" i="26"/>
  <c r="Q5775" i="26"/>
  <c r="O5775" i="26"/>
  <c r="N5775" i="26"/>
  <c r="M5775" i="26"/>
  <c r="R5774" i="26"/>
  <c r="Q5774" i="26"/>
  <c r="O5774" i="26"/>
  <c r="N5774" i="26"/>
  <c r="M5774" i="26"/>
  <c r="R5773" i="26"/>
  <c r="Q5773" i="26"/>
  <c r="O5773" i="26"/>
  <c r="N5773" i="26"/>
  <c r="M5773" i="26"/>
  <c r="R5772" i="26"/>
  <c r="Q5772" i="26"/>
  <c r="O5772" i="26"/>
  <c r="N5772" i="26"/>
  <c r="M5772" i="26"/>
  <c r="R5771" i="26"/>
  <c r="Q5771" i="26"/>
  <c r="O5771" i="26"/>
  <c r="N5771" i="26"/>
  <c r="M5771" i="26"/>
  <c r="R5770" i="26"/>
  <c r="Q5770" i="26"/>
  <c r="O5770" i="26"/>
  <c r="N5770" i="26"/>
  <c r="M5770" i="26"/>
  <c r="R5769" i="26"/>
  <c r="Q5769" i="26"/>
  <c r="O5769" i="26"/>
  <c r="N5769" i="26"/>
  <c r="M5769" i="26"/>
  <c r="R5768" i="26"/>
  <c r="Q5768" i="26"/>
  <c r="O5768" i="26"/>
  <c r="N5768" i="26"/>
  <c r="M5768" i="26"/>
  <c r="R5767" i="26"/>
  <c r="Q5767" i="26"/>
  <c r="O5767" i="26"/>
  <c r="N5767" i="26"/>
  <c r="M5767" i="26"/>
  <c r="R5766" i="26"/>
  <c r="Q5766" i="26"/>
  <c r="O5766" i="26"/>
  <c r="N5766" i="26"/>
  <c r="M5766" i="26"/>
  <c r="R5765" i="26"/>
  <c r="Q5765" i="26"/>
  <c r="O5765" i="26"/>
  <c r="N5765" i="26"/>
  <c r="M5765" i="26"/>
  <c r="R5764" i="26"/>
  <c r="Q5764" i="26"/>
  <c r="O5764" i="26"/>
  <c r="N5764" i="26"/>
  <c r="M5764" i="26"/>
  <c r="R5763" i="26"/>
  <c r="Q5763" i="26"/>
  <c r="O5763" i="26"/>
  <c r="N5763" i="26"/>
  <c r="M5763" i="26"/>
  <c r="R5762" i="26"/>
  <c r="Q5762" i="26"/>
  <c r="O5762" i="26"/>
  <c r="N5762" i="26"/>
  <c r="M5762" i="26"/>
  <c r="R5761" i="26"/>
  <c r="Q5761" i="26"/>
  <c r="O5761" i="26"/>
  <c r="N5761" i="26"/>
  <c r="M5761" i="26"/>
  <c r="R5760" i="26"/>
  <c r="Q5760" i="26"/>
  <c r="O5760" i="26"/>
  <c r="N5760" i="26"/>
  <c r="M5760" i="26"/>
  <c r="R5759" i="26"/>
  <c r="Q5759" i="26"/>
  <c r="O5759" i="26"/>
  <c r="N5759" i="26"/>
  <c r="M5759" i="26"/>
  <c r="R5758" i="26"/>
  <c r="Q5758" i="26"/>
  <c r="O5758" i="26"/>
  <c r="N5758" i="26"/>
  <c r="M5758" i="26"/>
  <c r="R5757" i="26"/>
  <c r="Q5757" i="26"/>
  <c r="O5757" i="26"/>
  <c r="N5757" i="26"/>
  <c r="M5757" i="26"/>
  <c r="R5756" i="26"/>
  <c r="Q5756" i="26"/>
  <c r="O5756" i="26"/>
  <c r="N5756" i="26"/>
  <c r="M5756" i="26"/>
  <c r="R5755" i="26"/>
  <c r="Q5755" i="26"/>
  <c r="O5755" i="26"/>
  <c r="N5755" i="26"/>
  <c r="M5755" i="26"/>
  <c r="R5754" i="26"/>
  <c r="Q5754" i="26"/>
  <c r="O5754" i="26"/>
  <c r="N5754" i="26"/>
  <c r="M5754" i="26"/>
  <c r="R5753" i="26"/>
  <c r="Q5753" i="26"/>
  <c r="O5753" i="26"/>
  <c r="N5753" i="26"/>
  <c r="M5753" i="26"/>
  <c r="R5752" i="26"/>
  <c r="Q5752" i="26"/>
  <c r="O5752" i="26"/>
  <c r="N5752" i="26"/>
  <c r="M5752" i="26"/>
  <c r="R5751" i="26"/>
  <c r="Q5751" i="26"/>
  <c r="O5751" i="26"/>
  <c r="N5751" i="26"/>
  <c r="M5751" i="26"/>
  <c r="R5750" i="26"/>
  <c r="Q5750" i="26"/>
  <c r="O5750" i="26"/>
  <c r="N5750" i="26"/>
  <c r="M5750" i="26"/>
  <c r="R5749" i="26"/>
  <c r="Q5749" i="26"/>
  <c r="O5749" i="26"/>
  <c r="N5749" i="26"/>
  <c r="M5749" i="26"/>
  <c r="R5748" i="26"/>
  <c r="Q5748" i="26"/>
  <c r="O5748" i="26"/>
  <c r="N5748" i="26"/>
  <c r="M5748" i="26"/>
  <c r="R5747" i="26"/>
  <c r="Q5747" i="26"/>
  <c r="O5747" i="26"/>
  <c r="N5747" i="26"/>
  <c r="M5747" i="26"/>
  <c r="R5746" i="26"/>
  <c r="Q5746" i="26"/>
  <c r="O5746" i="26"/>
  <c r="N5746" i="26"/>
  <c r="M5746" i="26"/>
  <c r="R5745" i="26"/>
  <c r="Q5745" i="26"/>
  <c r="O5745" i="26"/>
  <c r="N5745" i="26"/>
  <c r="M5745" i="26"/>
  <c r="R5744" i="26"/>
  <c r="Q5744" i="26"/>
  <c r="O5744" i="26"/>
  <c r="N5744" i="26"/>
  <c r="M5744" i="26"/>
  <c r="R5743" i="26"/>
  <c r="Q5743" i="26"/>
  <c r="O5743" i="26"/>
  <c r="N5743" i="26"/>
  <c r="M5743" i="26"/>
  <c r="R5742" i="26"/>
  <c r="Q5742" i="26"/>
  <c r="O5742" i="26"/>
  <c r="N5742" i="26"/>
  <c r="M5742" i="26"/>
  <c r="R5741" i="26"/>
  <c r="Q5741" i="26"/>
  <c r="O5741" i="26"/>
  <c r="N5741" i="26"/>
  <c r="M5741" i="26"/>
  <c r="R5740" i="26"/>
  <c r="Q5740" i="26"/>
  <c r="O5740" i="26"/>
  <c r="N5740" i="26"/>
  <c r="M5740" i="26"/>
  <c r="R5739" i="26"/>
  <c r="Q5739" i="26"/>
  <c r="O5739" i="26"/>
  <c r="N5739" i="26"/>
  <c r="M5739" i="26"/>
  <c r="R5738" i="26"/>
  <c r="Q5738" i="26"/>
  <c r="O5738" i="26"/>
  <c r="N5738" i="26"/>
  <c r="M5738" i="26"/>
  <c r="R5737" i="26"/>
  <c r="Q5737" i="26"/>
  <c r="O5737" i="26"/>
  <c r="N5737" i="26"/>
  <c r="M5737" i="26"/>
  <c r="R5736" i="26"/>
  <c r="Q5736" i="26"/>
  <c r="O5736" i="26"/>
  <c r="N5736" i="26"/>
  <c r="M5736" i="26"/>
  <c r="R5735" i="26"/>
  <c r="Q5735" i="26"/>
  <c r="O5735" i="26"/>
  <c r="N5735" i="26"/>
  <c r="M5735" i="26"/>
  <c r="R5734" i="26"/>
  <c r="Q5734" i="26"/>
  <c r="O5734" i="26"/>
  <c r="N5734" i="26"/>
  <c r="M5734" i="26"/>
  <c r="R5733" i="26"/>
  <c r="Q5733" i="26"/>
  <c r="O5733" i="26"/>
  <c r="N5733" i="26"/>
  <c r="M5733" i="26"/>
  <c r="R5732" i="26"/>
  <c r="Q5732" i="26"/>
  <c r="O5732" i="26"/>
  <c r="N5732" i="26"/>
  <c r="M5732" i="26"/>
  <c r="R5731" i="26"/>
  <c r="Q5731" i="26"/>
  <c r="O5731" i="26"/>
  <c r="N5731" i="26"/>
  <c r="M5731" i="26"/>
  <c r="R5730" i="26"/>
  <c r="Q5730" i="26"/>
  <c r="O5730" i="26"/>
  <c r="N5730" i="26"/>
  <c r="M5730" i="26"/>
  <c r="R5729" i="26"/>
  <c r="Q5729" i="26"/>
  <c r="O5729" i="26"/>
  <c r="N5729" i="26"/>
  <c r="M5729" i="26"/>
  <c r="R5728" i="26"/>
  <c r="Q5728" i="26"/>
  <c r="O5728" i="26"/>
  <c r="N5728" i="26"/>
  <c r="M5728" i="26"/>
  <c r="R5727" i="26"/>
  <c r="Q5727" i="26"/>
  <c r="O5727" i="26"/>
  <c r="N5727" i="26"/>
  <c r="M5727" i="26"/>
  <c r="R5726" i="26"/>
  <c r="Q5726" i="26"/>
  <c r="O5726" i="26"/>
  <c r="N5726" i="26"/>
  <c r="M5726" i="26"/>
  <c r="R5725" i="26"/>
  <c r="Q5725" i="26"/>
  <c r="O5725" i="26"/>
  <c r="N5725" i="26"/>
  <c r="M5725" i="26"/>
  <c r="R5724" i="26"/>
  <c r="Q5724" i="26"/>
  <c r="O5724" i="26"/>
  <c r="N5724" i="26"/>
  <c r="M5724" i="26"/>
  <c r="R5723" i="26"/>
  <c r="Q5723" i="26"/>
  <c r="O5723" i="26"/>
  <c r="N5723" i="26"/>
  <c r="M5723" i="26"/>
  <c r="R5722" i="26"/>
  <c r="Q5722" i="26"/>
  <c r="O5722" i="26"/>
  <c r="N5722" i="26"/>
  <c r="M5722" i="26"/>
  <c r="R5721" i="26"/>
  <c r="Q5721" i="26"/>
  <c r="O5721" i="26"/>
  <c r="N5721" i="26"/>
  <c r="M5721" i="26"/>
  <c r="R5720" i="26"/>
  <c r="Q5720" i="26"/>
  <c r="O5720" i="26"/>
  <c r="N5720" i="26"/>
  <c r="M5720" i="26"/>
  <c r="R5719" i="26"/>
  <c r="Q5719" i="26"/>
  <c r="O5719" i="26"/>
  <c r="N5719" i="26"/>
  <c r="M5719" i="26"/>
  <c r="R5718" i="26"/>
  <c r="Q5718" i="26"/>
  <c r="O5718" i="26"/>
  <c r="N5718" i="26"/>
  <c r="M5718" i="26"/>
  <c r="R5717" i="26"/>
  <c r="Q5717" i="26"/>
  <c r="O5717" i="26"/>
  <c r="N5717" i="26"/>
  <c r="M5717" i="26"/>
  <c r="R5716" i="26"/>
  <c r="Q5716" i="26"/>
  <c r="O5716" i="26"/>
  <c r="N5716" i="26"/>
  <c r="M5716" i="26"/>
  <c r="R5715" i="26"/>
  <c r="Q5715" i="26"/>
  <c r="O5715" i="26"/>
  <c r="N5715" i="26"/>
  <c r="M5715" i="26"/>
  <c r="R5714" i="26"/>
  <c r="Q5714" i="26"/>
  <c r="O5714" i="26"/>
  <c r="N5714" i="26"/>
  <c r="M5714" i="26"/>
  <c r="R5713" i="26"/>
  <c r="Q5713" i="26"/>
  <c r="O5713" i="26"/>
  <c r="N5713" i="26"/>
  <c r="M5713" i="26"/>
  <c r="R5712" i="26"/>
  <c r="Q5712" i="26"/>
  <c r="O5712" i="26"/>
  <c r="N5712" i="26"/>
  <c r="M5712" i="26"/>
  <c r="R5711" i="26"/>
  <c r="Q5711" i="26"/>
  <c r="O5711" i="26"/>
  <c r="N5711" i="26"/>
  <c r="M5711" i="26"/>
  <c r="R5710" i="26"/>
  <c r="Q5710" i="26"/>
  <c r="O5710" i="26"/>
  <c r="N5710" i="26"/>
  <c r="M5710" i="26"/>
  <c r="R5709" i="26"/>
  <c r="Q5709" i="26"/>
  <c r="O5709" i="26"/>
  <c r="N5709" i="26"/>
  <c r="M5709" i="26"/>
  <c r="R5708" i="26"/>
  <c r="Q5708" i="26"/>
  <c r="O5708" i="26"/>
  <c r="N5708" i="26"/>
  <c r="M5708" i="26"/>
  <c r="R5707" i="26"/>
  <c r="Q5707" i="26"/>
  <c r="O5707" i="26"/>
  <c r="N5707" i="26"/>
  <c r="M5707" i="26"/>
  <c r="R5706" i="26"/>
  <c r="Q5706" i="26"/>
  <c r="O5706" i="26"/>
  <c r="N5706" i="26"/>
  <c r="M5706" i="26"/>
  <c r="R5705" i="26"/>
  <c r="Q5705" i="26"/>
  <c r="O5705" i="26"/>
  <c r="N5705" i="26"/>
  <c r="M5705" i="26"/>
  <c r="R5704" i="26"/>
  <c r="Q5704" i="26"/>
  <c r="O5704" i="26"/>
  <c r="N5704" i="26"/>
  <c r="M5704" i="26"/>
  <c r="R5703" i="26"/>
  <c r="Q5703" i="26"/>
  <c r="O5703" i="26"/>
  <c r="N5703" i="26"/>
  <c r="M5703" i="26"/>
  <c r="R5702" i="26"/>
  <c r="Q5702" i="26"/>
  <c r="O5702" i="26"/>
  <c r="N5702" i="26"/>
  <c r="M5702" i="26"/>
  <c r="R5701" i="26"/>
  <c r="Q5701" i="26"/>
  <c r="O5701" i="26"/>
  <c r="N5701" i="26"/>
  <c r="M5701" i="26"/>
  <c r="R5700" i="26"/>
  <c r="Q5700" i="26"/>
  <c r="O5700" i="26"/>
  <c r="N5700" i="26"/>
  <c r="M5700" i="26"/>
  <c r="R5699" i="26"/>
  <c r="Q5699" i="26"/>
  <c r="O5699" i="26"/>
  <c r="N5699" i="26"/>
  <c r="M5699" i="26"/>
  <c r="R5698" i="26"/>
  <c r="Q5698" i="26"/>
  <c r="O5698" i="26"/>
  <c r="N5698" i="26"/>
  <c r="M5698" i="26"/>
  <c r="R5697" i="26"/>
  <c r="Q5697" i="26"/>
  <c r="O5697" i="26"/>
  <c r="N5697" i="26"/>
  <c r="M5697" i="26"/>
  <c r="R5696" i="26"/>
  <c r="Q5696" i="26"/>
  <c r="O5696" i="26"/>
  <c r="N5696" i="26"/>
  <c r="M5696" i="26"/>
  <c r="R5695" i="26"/>
  <c r="Q5695" i="26"/>
  <c r="O5695" i="26"/>
  <c r="N5695" i="26"/>
  <c r="M5695" i="26"/>
  <c r="R5694" i="26"/>
  <c r="Q5694" i="26"/>
  <c r="O5694" i="26"/>
  <c r="N5694" i="26"/>
  <c r="M5694" i="26"/>
  <c r="R5693" i="26"/>
  <c r="Q5693" i="26"/>
  <c r="O5693" i="26"/>
  <c r="N5693" i="26"/>
  <c r="M5693" i="26"/>
  <c r="R5692" i="26"/>
  <c r="Q5692" i="26"/>
  <c r="O5692" i="26"/>
  <c r="N5692" i="26"/>
  <c r="M5692" i="26"/>
  <c r="R5691" i="26"/>
  <c r="Q5691" i="26"/>
  <c r="O5691" i="26"/>
  <c r="N5691" i="26"/>
  <c r="M5691" i="26"/>
  <c r="R5690" i="26"/>
  <c r="Q5690" i="26"/>
  <c r="O5690" i="26"/>
  <c r="N5690" i="26"/>
  <c r="M5690" i="26"/>
  <c r="R5689" i="26"/>
  <c r="Q5689" i="26"/>
  <c r="O5689" i="26"/>
  <c r="N5689" i="26"/>
  <c r="M5689" i="26"/>
  <c r="R5688" i="26"/>
  <c r="Q5688" i="26"/>
  <c r="O5688" i="26"/>
  <c r="N5688" i="26"/>
  <c r="M5688" i="26"/>
  <c r="R5687" i="26"/>
  <c r="Q5687" i="26"/>
  <c r="O5687" i="26"/>
  <c r="N5687" i="26"/>
  <c r="M5687" i="26"/>
  <c r="R5686" i="26"/>
  <c r="Q5686" i="26"/>
  <c r="O5686" i="26"/>
  <c r="N5686" i="26"/>
  <c r="M5686" i="26"/>
  <c r="R5685" i="26"/>
  <c r="Q5685" i="26"/>
  <c r="O5685" i="26"/>
  <c r="N5685" i="26"/>
  <c r="M5685" i="26"/>
  <c r="R5684" i="26"/>
  <c r="Q5684" i="26"/>
  <c r="O5684" i="26"/>
  <c r="N5684" i="26"/>
  <c r="M5684" i="26"/>
  <c r="R5683" i="26"/>
  <c r="Q5683" i="26"/>
  <c r="O5683" i="26"/>
  <c r="N5683" i="26"/>
  <c r="M5683" i="26"/>
  <c r="R5682" i="26"/>
  <c r="Q5682" i="26"/>
  <c r="O5682" i="26"/>
  <c r="N5682" i="26"/>
  <c r="M5682" i="26"/>
  <c r="R5681" i="26"/>
  <c r="Q5681" i="26"/>
  <c r="O5681" i="26"/>
  <c r="N5681" i="26"/>
  <c r="M5681" i="26"/>
  <c r="R5680" i="26"/>
  <c r="Q5680" i="26"/>
  <c r="O5680" i="26"/>
  <c r="N5680" i="26"/>
  <c r="M5680" i="26"/>
  <c r="R5679" i="26"/>
  <c r="Q5679" i="26"/>
  <c r="O5679" i="26"/>
  <c r="N5679" i="26"/>
  <c r="M5679" i="26"/>
  <c r="R5678" i="26"/>
  <c r="Q5678" i="26"/>
  <c r="O5678" i="26"/>
  <c r="N5678" i="26"/>
  <c r="M5678" i="26"/>
  <c r="R5677" i="26"/>
  <c r="Q5677" i="26"/>
  <c r="O5677" i="26"/>
  <c r="N5677" i="26"/>
  <c r="M5677" i="26"/>
  <c r="R5676" i="26"/>
  <c r="Q5676" i="26"/>
  <c r="O5676" i="26"/>
  <c r="N5676" i="26"/>
  <c r="M5676" i="26"/>
  <c r="R5675" i="26"/>
  <c r="Q5675" i="26"/>
  <c r="O5675" i="26"/>
  <c r="N5675" i="26"/>
  <c r="M5675" i="26"/>
  <c r="R5674" i="26"/>
  <c r="Q5674" i="26"/>
  <c r="O5674" i="26"/>
  <c r="N5674" i="26"/>
  <c r="M5674" i="26"/>
  <c r="R5673" i="26"/>
  <c r="Q5673" i="26"/>
  <c r="O5673" i="26"/>
  <c r="N5673" i="26"/>
  <c r="M5673" i="26"/>
  <c r="R5672" i="26"/>
  <c r="Q5672" i="26"/>
  <c r="O5672" i="26"/>
  <c r="N5672" i="26"/>
  <c r="M5672" i="26"/>
  <c r="R5671" i="26"/>
  <c r="Q5671" i="26"/>
  <c r="O5671" i="26"/>
  <c r="N5671" i="26"/>
  <c r="M5671" i="26"/>
  <c r="R5670" i="26"/>
  <c r="Q5670" i="26"/>
  <c r="O5670" i="26"/>
  <c r="N5670" i="26"/>
  <c r="M5670" i="26"/>
  <c r="R5669" i="26"/>
  <c r="Q5669" i="26"/>
  <c r="O5669" i="26"/>
  <c r="N5669" i="26"/>
  <c r="M5669" i="26"/>
  <c r="R5668" i="26"/>
  <c r="Q5668" i="26"/>
  <c r="O5668" i="26"/>
  <c r="N5668" i="26"/>
  <c r="M5668" i="26"/>
  <c r="R5667" i="26"/>
  <c r="Q5667" i="26"/>
  <c r="O5667" i="26"/>
  <c r="N5667" i="26"/>
  <c r="M5667" i="26"/>
  <c r="R5666" i="26"/>
  <c r="Q5666" i="26"/>
  <c r="O5666" i="26"/>
  <c r="N5666" i="26"/>
  <c r="M5666" i="26"/>
  <c r="R5665" i="26"/>
  <c r="Q5665" i="26"/>
  <c r="O5665" i="26"/>
  <c r="N5665" i="26"/>
  <c r="M5665" i="26"/>
  <c r="R5664" i="26"/>
  <c r="Q5664" i="26"/>
  <c r="O5664" i="26"/>
  <c r="N5664" i="26"/>
  <c r="M5664" i="26"/>
  <c r="R5663" i="26"/>
  <c r="Q5663" i="26"/>
  <c r="O5663" i="26"/>
  <c r="N5663" i="26"/>
  <c r="M5663" i="26"/>
  <c r="R5662" i="26"/>
  <c r="Q5662" i="26"/>
  <c r="O5662" i="26"/>
  <c r="N5662" i="26"/>
  <c r="M5662" i="26"/>
  <c r="R5661" i="26"/>
  <c r="Q5661" i="26"/>
  <c r="O5661" i="26"/>
  <c r="N5661" i="26"/>
  <c r="M5661" i="26"/>
  <c r="R5660" i="26"/>
  <c r="Q5660" i="26"/>
  <c r="O5660" i="26"/>
  <c r="N5660" i="26"/>
  <c r="M5660" i="26"/>
  <c r="R5659" i="26"/>
  <c r="Q5659" i="26"/>
  <c r="O5659" i="26"/>
  <c r="N5659" i="26"/>
  <c r="M5659" i="26"/>
  <c r="R5658" i="26"/>
  <c r="Q5658" i="26"/>
  <c r="O5658" i="26"/>
  <c r="N5658" i="26"/>
  <c r="M5658" i="26"/>
  <c r="R5657" i="26"/>
  <c r="Q5657" i="26"/>
  <c r="O5657" i="26"/>
  <c r="N5657" i="26"/>
  <c r="M5657" i="26"/>
  <c r="R5656" i="26"/>
  <c r="Q5656" i="26"/>
  <c r="O5656" i="26"/>
  <c r="N5656" i="26"/>
  <c r="M5656" i="26"/>
  <c r="R5655" i="26"/>
  <c r="Q5655" i="26"/>
  <c r="O5655" i="26"/>
  <c r="N5655" i="26"/>
  <c r="M5655" i="26"/>
  <c r="R5654" i="26"/>
  <c r="Q5654" i="26"/>
  <c r="O5654" i="26"/>
  <c r="N5654" i="26"/>
  <c r="M5654" i="26"/>
  <c r="R5653" i="26"/>
  <c r="Q5653" i="26"/>
  <c r="O5653" i="26"/>
  <c r="N5653" i="26"/>
  <c r="M5653" i="26"/>
  <c r="R5652" i="26"/>
  <c r="Q5652" i="26"/>
  <c r="O5652" i="26"/>
  <c r="N5652" i="26"/>
  <c r="M5652" i="26"/>
  <c r="R5651" i="26"/>
  <c r="Q5651" i="26"/>
  <c r="O5651" i="26"/>
  <c r="N5651" i="26"/>
  <c r="M5651" i="26"/>
  <c r="R5650" i="26"/>
  <c r="Q5650" i="26"/>
  <c r="O5650" i="26"/>
  <c r="N5650" i="26"/>
  <c r="M5650" i="26"/>
  <c r="R5649" i="26"/>
  <c r="Q5649" i="26"/>
  <c r="O5649" i="26"/>
  <c r="N5649" i="26"/>
  <c r="M5649" i="26"/>
  <c r="R5648" i="26"/>
  <c r="Q5648" i="26"/>
  <c r="O5648" i="26"/>
  <c r="N5648" i="26"/>
  <c r="M5648" i="26"/>
  <c r="R5647" i="26"/>
  <c r="Q5647" i="26"/>
  <c r="O5647" i="26"/>
  <c r="N5647" i="26"/>
  <c r="M5647" i="26"/>
  <c r="R5646" i="26"/>
  <c r="Q5646" i="26"/>
  <c r="O5646" i="26"/>
  <c r="N5646" i="26"/>
  <c r="M5646" i="26"/>
  <c r="R5645" i="26"/>
  <c r="Q5645" i="26"/>
  <c r="O5645" i="26"/>
  <c r="N5645" i="26"/>
  <c r="M5645" i="26"/>
  <c r="R5644" i="26"/>
  <c r="Q5644" i="26"/>
  <c r="O5644" i="26"/>
  <c r="N5644" i="26"/>
  <c r="M5644" i="26"/>
  <c r="R5643" i="26"/>
  <c r="Q5643" i="26"/>
  <c r="O5643" i="26"/>
  <c r="N5643" i="26"/>
  <c r="M5643" i="26"/>
  <c r="R5642" i="26"/>
  <c r="Q5642" i="26"/>
  <c r="O5642" i="26"/>
  <c r="N5642" i="26"/>
  <c r="M5642" i="26"/>
  <c r="R5641" i="26"/>
  <c r="Q5641" i="26"/>
  <c r="O5641" i="26"/>
  <c r="N5641" i="26"/>
  <c r="M5641" i="26"/>
  <c r="R5640" i="26"/>
  <c r="Q5640" i="26"/>
  <c r="O5640" i="26"/>
  <c r="N5640" i="26"/>
  <c r="M5640" i="26"/>
  <c r="R5639" i="26"/>
  <c r="Q5639" i="26"/>
  <c r="O5639" i="26"/>
  <c r="N5639" i="26"/>
  <c r="M5639" i="26"/>
  <c r="R5638" i="26"/>
  <c r="Q5638" i="26"/>
  <c r="O5638" i="26"/>
  <c r="N5638" i="26"/>
  <c r="M5638" i="26"/>
  <c r="R5637" i="26"/>
  <c r="Q5637" i="26"/>
  <c r="O5637" i="26"/>
  <c r="N5637" i="26"/>
  <c r="M5637" i="26"/>
  <c r="R5636" i="26"/>
  <c r="Q5636" i="26"/>
  <c r="O5636" i="26"/>
  <c r="N5636" i="26"/>
  <c r="M5636" i="26"/>
  <c r="R5635" i="26"/>
  <c r="Q5635" i="26"/>
  <c r="O5635" i="26"/>
  <c r="N5635" i="26"/>
  <c r="M5635" i="26"/>
  <c r="R5634" i="26"/>
  <c r="Q5634" i="26"/>
  <c r="O5634" i="26"/>
  <c r="N5634" i="26"/>
  <c r="M5634" i="26"/>
  <c r="R5633" i="26"/>
  <c r="Q5633" i="26"/>
  <c r="O5633" i="26"/>
  <c r="N5633" i="26"/>
  <c r="M5633" i="26"/>
  <c r="R5632" i="26"/>
  <c r="Q5632" i="26"/>
  <c r="O5632" i="26"/>
  <c r="N5632" i="26"/>
  <c r="M5632" i="26"/>
  <c r="R5631" i="26"/>
  <c r="Q5631" i="26"/>
  <c r="O5631" i="26"/>
  <c r="N5631" i="26"/>
  <c r="M5631" i="26"/>
  <c r="R5630" i="26"/>
  <c r="Q5630" i="26"/>
  <c r="O5630" i="26"/>
  <c r="N5630" i="26"/>
  <c r="M5630" i="26"/>
  <c r="R5629" i="26"/>
  <c r="Q5629" i="26"/>
  <c r="O5629" i="26"/>
  <c r="N5629" i="26"/>
  <c r="M5629" i="26"/>
  <c r="R5628" i="26"/>
  <c r="Q5628" i="26"/>
  <c r="O5628" i="26"/>
  <c r="N5628" i="26"/>
  <c r="M5628" i="26"/>
  <c r="R5627" i="26"/>
  <c r="Q5627" i="26"/>
  <c r="O5627" i="26"/>
  <c r="N5627" i="26"/>
  <c r="M5627" i="26"/>
  <c r="R5626" i="26"/>
  <c r="Q5626" i="26"/>
  <c r="O5626" i="26"/>
  <c r="N5626" i="26"/>
  <c r="M5626" i="26"/>
  <c r="R5625" i="26"/>
  <c r="Q5625" i="26"/>
  <c r="O5625" i="26"/>
  <c r="N5625" i="26"/>
  <c r="M5625" i="26"/>
  <c r="R5624" i="26"/>
  <c r="Q5624" i="26"/>
  <c r="O5624" i="26"/>
  <c r="N5624" i="26"/>
  <c r="M5624" i="26"/>
  <c r="R5623" i="26"/>
  <c r="Q5623" i="26"/>
  <c r="O5623" i="26"/>
  <c r="N5623" i="26"/>
  <c r="M5623" i="26"/>
  <c r="R5622" i="26"/>
  <c r="Q5622" i="26"/>
  <c r="O5622" i="26"/>
  <c r="N5622" i="26"/>
  <c r="M5622" i="26"/>
  <c r="R5621" i="26"/>
  <c r="Q5621" i="26"/>
  <c r="O5621" i="26"/>
  <c r="N5621" i="26"/>
  <c r="M5621" i="26"/>
  <c r="R5620" i="26"/>
  <c r="Q5620" i="26"/>
  <c r="O5620" i="26"/>
  <c r="N5620" i="26"/>
  <c r="M5620" i="26"/>
  <c r="R5619" i="26"/>
  <c r="Q5619" i="26"/>
  <c r="O5619" i="26"/>
  <c r="N5619" i="26"/>
  <c r="M5619" i="26"/>
  <c r="R5618" i="26"/>
  <c r="Q5618" i="26"/>
  <c r="O5618" i="26"/>
  <c r="N5618" i="26"/>
  <c r="M5618" i="26"/>
  <c r="R5617" i="26"/>
  <c r="Q5617" i="26"/>
  <c r="O5617" i="26"/>
  <c r="N5617" i="26"/>
  <c r="M5617" i="26"/>
  <c r="R5616" i="26"/>
  <c r="Q5616" i="26"/>
  <c r="O5616" i="26"/>
  <c r="N5616" i="26"/>
  <c r="M5616" i="26"/>
  <c r="R5615" i="26"/>
  <c r="Q5615" i="26"/>
  <c r="O5615" i="26"/>
  <c r="N5615" i="26"/>
  <c r="M5615" i="26"/>
  <c r="R5614" i="26"/>
  <c r="Q5614" i="26"/>
  <c r="O5614" i="26"/>
  <c r="N5614" i="26"/>
  <c r="M5614" i="26"/>
  <c r="R5613" i="26"/>
  <c r="Q5613" i="26"/>
  <c r="O5613" i="26"/>
  <c r="N5613" i="26"/>
  <c r="M5613" i="26"/>
  <c r="R5612" i="26"/>
  <c r="Q5612" i="26"/>
  <c r="O5612" i="26"/>
  <c r="N5612" i="26"/>
  <c r="M5612" i="26"/>
  <c r="R5611" i="26"/>
  <c r="Q5611" i="26"/>
  <c r="O5611" i="26"/>
  <c r="N5611" i="26"/>
  <c r="M5611" i="26"/>
  <c r="R5610" i="26"/>
  <c r="Q5610" i="26"/>
  <c r="O5610" i="26"/>
  <c r="N5610" i="26"/>
  <c r="M5610" i="26"/>
  <c r="R5609" i="26"/>
  <c r="Q5609" i="26"/>
  <c r="O5609" i="26"/>
  <c r="N5609" i="26"/>
  <c r="M5609" i="26"/>
  <c r="R5608" i="26"/>
  <c r="Q5608" i="26"/>
  <c r="O5608" i="26"/>
  <c r="N5608" i="26"/>
  <c r="M5608" i="26"/>
  <c r="R5607" i="26"/>
  <c r="Q5607" i="26"/>
  <c r="O5607" i="26"/>
  <c r="N5607" i="26"/>
  <c r="M5607" i="26"/>
  <c r="R5606" i="26"/>
  <c r="Q5606" i="26"/>
  <c r="O5606" i="26"/>
  <c r="N5606" i="26"/>
  <c r="M5606" i="26"/>
  <c r="R5605" i="26"/>
  <c r="Q5605" i="26"/>
  <c r="O5605" i="26"/>
  <c r="N5605" i="26"/>
  <c r="M5605" i="26"/>
  <c r="R5604" i="26"/>
  <c r="Q5604" i="26"/>
  <c r="O5604" i="26"/>
  <c r="N5604" i="26"/>
  <c r="M5604" i="26"/>
  <c r="R5603" i="26"/>
  <c r="Q5603" i="26"/>
  <c r="O5603" i="26"/>
  <c r="N5603" i="26"/>
  <c r="M5603" i="26"/>
  <c r="R5602" i="26"/>
  <c r="Q5602" i="26"/>
  <c r="O5602" i="26"/>
  <c r="N5602" i="26"/>
  <c r="M5602" i="26"/>
  <c r="R5601" i="26"/>
  <c r="Q5601" i="26"/>
  <c r="O5601" i="26"/>
  <c r="N5601" i="26"/>
  <c r="M5601" i="26"/>
  <c r="R5600" i="26"/>
  <c r="Q5600" i="26"/>
  <c r="O5600" i="26"/>
  <c r="N5600" i="26"/>
  <c r="M5600" i="26"/>
  <c r="R5599" i="26"/>
  <c r="Q5599" i="26"/>
  <c r="O5599" i="26"/>
  <c r="N5599" i="26"/>
  <c r="M5599" i="26"/>
  <c r="R5598" i="26"/>
  <c r="Q5598" i="26"/>
  <c r="O5598" i="26"/>
  <c r="N5598" i="26"/>
  <c r="M5598" i="26"/>
  <c r="R5597" i="26"/>
  <c r="Q5597" i="26"/>
  <c r="O5597" i="26"/>
  <c r="N5597" i="26"/>
  <c r="M5597" i="26"/>
  <c r="R5596" i="26"/>
  <c r="Q5596" i="26"/>
  <c r="O5596" i="26"/>
  <c r="N5596" i="26"/>
  <c r="M5596" i="26"/>
  <c r="R5595" i="26"/>
  <c r="Q5595" i="26"/>
  <c r="O5595" i="26"/>
  <c r="N5595" i="26"/>
  <c r="M5595" i="26"/>
  <c r="R5594" i="26"/>
  <c r="Q5594" i="26"/>
  <c r="O5594" i="26"/>
  <c r="N5594" i="26"/>
  <c r="M5594" i="26"/>
  <c r="R5593" i="26"/>
  <c r="Q5593" i="26"/>
  <c r="O5593" i="26"/>
  <c r="N5593" i="26"/>
  <c r="M5593" i="26"/>
  <c r="R5592" i="26"/>
  <c r="Q5592" i="26"/>
  <c r="O5592" i="26"/>
  <c r="N5592" i="26"/>
  <c r="M5592" i="26"/>
  <c r="R5591" i="26"/>
  <c r="Q5591" i="26"/>
  <c r="O5591" i="26"/>
  <c r="N5591" i="26"/>
  <c r="M5591" i="26"/>
  <c r="R5590" i="26"/>
  <c r="Q5590" i="26"/>
  <c r="O5590" i="26"/>
  <c r="N5590" i="26"/>
  <c r="M5590" i="26"/>
  <c r="R5589" i="26"/>
  <c r="Q5589" i="26"/>
  <c r="O5589" i="26"/>
  <c r="N5589" i="26"/>
  <c r="M5589" i="26"/>
  <c r="R5588" i="26"/>
  <c r="Q5588" i="26"/>
  <c r="O5588" i="26"/>
  <c r="N5588" i="26"/>
  <c r="M5588" i="26"/>
  <c r="R5587" i="26"/>
  <c r="Q5587" i="26"/>
  <c r="O5587" i="26"/>
  <c r="N5587" i="26"/>
  <c r="M5587" i="26"/>
  <c r="R5586" i="26"/>
  <c r="Q5586" i="26"/>
  <c r="O5586" i="26"/>
  <c r="N5586" i="26"/>
  <c r="M5586" i="26"/>
  <c r="R5585" i="26"/>
  <c r="Q5585" i="26"/>
  <c r="O5585" i="26"/>
  <c r="N5585" i="26"/>
  <c r="M5585" i="26"/>
  <c r="R5584" i="26"/>
  <c r="Q5584" i="26"/>
  <c r="O5584" i="26"/>
  <c r="N5584" i="26"/>
  <c r="M5584" i="26"/>
  <c r="R5583" i="26"/>
  <c r="Q5583" i="26"/>
  <c r="O5583" i="26"/>
  <c r="N5583" i="26"/>
  <c r="M5583" i="26"/>
  <c r="R5582" i="26"/>
  <c r="Q5582" i="26"/>
  <c r="O5582" i="26"/>
  <c r="N5582" i="26"/>
  <c r="M5582" i="26"/>
  <c r="R5581" i="26"/>
  <c r="Q5581" i="26"/>
  <c r="O5581" i="26"/>
  <c r="N5581" i="26"/>
  <c r="M5581" i="26"/>
  <c r="R5580" i="26"/>
  <c r="Q5580" i="26"/>
  <c r="O5580" i="26"/>
  <c r="N5580" i="26"/>
  <c r="M5580" i="26"/>
  <c r="R5579" i="26"/>
  <c r="Q5579" i="26"/>
  <c r="O5579" i="26"/>
  <c r="N5579" i="26"/>
  <c r="M5579" i="26"/>
  <c r="R5578" i="26"/>
  <c r="Q5578" i="26"/>
  <c r="O5578" i="26"/>
  <c r="N5578" i="26"/>
  <c r="M5578" i="26"/>
  <c r="R5577" i="26"/>
  <c r="Q5577" i="26"/>
  <c r="O5577" i="26"/>
  <c r="N5577" i="26"/>
  <c r="M5577" i="26"/>
  <c r="R5576" i="26"/>
  <c r="Q5576" i="26"/>
  <c r="O5576" i="26"/>
  <c r="N5576" i="26"/>
  <c r="M5576" i="26"/>
  <c r="R5575" i="26"/>
  <c r="Q5575" i="26"/>
  <c r="O5575" i="26"/>
  <c r="N5575" i="26"/>
  <c r="M5575" i="26"/>
  <c r="R5574" i="26"/>
  <c r="Q5574" i="26"/>
  <c r="O5574" i="26"/>
  <c r="N5574" i="26"/>
  <c r="M5574" i="26"/>
  <c r="R5573" i="26"/>
  <c r="Q5573" i="26"/>
  <c r="O5573" i="26"/>
  <c r="N5573" i="26"/>
  <c r="M5573" i="26"/>
  <c r="R5572" i="26"/>
  <c r="Q5572" i="26"/>
  <c r="O5572" i="26"/>
  <c r="N5572" i="26"/>
  <c r="M5572" i="26"/>
  <c r="R5571" i="26"/>
  <c r="Q5571" i="26"/>
  <c r="O5571" i="26"/>
  <c r="N5571" i="26"/>
  <c r="M5571" i="26"/>
  <c r="R5570" i="26"/>
  <c r="Q5570" i="26"/>
  <c r="O5570" i="26"/>
  <c r="N5570" i="26"/>
  <c r="M5570" i="26"/>
  <c r="R5569" i="26"/>
  <c r="Q5569" i="26"/>
  <c r="O5569" i="26"/>
  <c r="N5569" i="26"/>
  <c r="M5569" i="26"/>
  <c r="R5568" i="26"/>
  <c r="Q5568" i="26"/>
  <c r="O5568" i="26"/>
  <c r="N5568" i="26"/>
  <c r="M5568" i="26"/>
  <c r="R5567" i="26"/>
  <c r="Q5567" i="26"/>
  <c r="O5567" i="26"/>
  <c r="N5567" i="26"/>
  <c r="M5567" i="26"/>
  <c r="R5566" i="26"/>
  <c r="Q5566" i="26"/>
  <c r="O5566" i="26"/>
  <c r="N5566" i="26"/>
  <c r="M5566" i="26"/>
  <c r="R5565" i="26"/>
  <c r="Q5565" i="26"/>
  <c r="O5565" i="26"/>
  <c r="N5565" i="26"/>
  <c r="M5565" i="26"/>
  <c r="R5564" i="26"/>
  <c r="Q5564" i="26"/>
  <c r="O5564" i="26"/>
  <c r="N5564" i="26"/>
  <c r="M5564" i="26"/>
  <c r="R5563" i="26"/>
  <c r="Q5563" i="26"/>
  <c r="O5563" i="26"/>
  <c r="N5563" i="26"/>
  <c r="M5563" i="26"/>
  <c r="R5562" i="26"/>
  <c r="Q5562" i="26"/>
  <c r="O5562" i="26"/>
  <c r="N5562" i="26"/>
  <c r="M5562" i="26"/>
  <c r="R5561" i="26"/>
  <c r="Q5561" i="26"/>
  <c r="O5561" i="26"/>
  <c r="N5561" i="26"/>
  <c r="M5561" i="26"/>
  <c r="R5560" i="26"/>
  <c r="Q5560" i="26"/>
  <c r="O5560" i="26"/>
  <c r="N5560" i="26"/>
  <c r="M5560" i="26"/>
  <c r="R5559" i="26"/>
  <c r="Q5559" i="26"/>
  <c r="O5559" i="26"/>
  <c r="N5559" i="26"/>
  <c r="M5559" i="26"/>
  <c r="R5558" i="26"/>
  <c r="Q5558" i="26"/>
  <c r="O5558" i="26"/>
  <c r="N5558" i="26"/>
  <c r="M5558" i="26"/>
  <c r="R5557" i="26"/>
  <c r="Q5557" i="26"/>
  <c r="O5557" i="26"/>
  <c r="N5557" i="26"/>
  <c r="M5557" i="26"/>
  <c r="R5556" i="26"/>
  <c r="Q5556" i="26"/>
  <c r="O5556" i="26"/>
  <c r="N5556" i="26"/>
  <c r="M5556" i="26"/>
  <c r="R5555" i="26"/>
  <c r="Q5555" i="26"/>
  <c r="O5555" i="26"/>
  <c r="N5555" i="26"/>
  <c r="M5555" i="26"/>
  <c r="R5554" i="26"/>
  <c r="Q5554" i="26"/>
  <c r="O5554" i="26"/>
  <c r="N5554" i="26"/>
  <c r="M5554" i="26"/>
  <c r="R5553" i="26"/>
  <c r="Q5553" i="26"/>
  <c r="O5553" i="26"/>
  <c r="N5553" i="26"/>
  <c r="M5553" i="26"/>
  <c r="R5552" i="26"/>
  <c r="Q5552" i="26"/>
  <c r="O5552" i="26"/>
  <c r="N5552" i="26"/>
  <c r="M5552" i="26"/>
  <c r="R5551" i="26"/>
  <c r="Q5551" i="26"/>
  <c r="O5551" i="26"/>
  <c r="N5551" i="26"/>
  <c r="M5551" i="26"/>
  <c r="R5550" i="26"/>
  <c r="Q5550" i="26"/>
  <c r="O5550" i="26"/>
  <c r="N5550" i="26"/>
  <c r="M5550" i="26"/>
  <c r="R5549" i="26"/>
  <c r="Q5549" i="26"/>
  <c r="O5549" i="26"/>
  <c r="N5549" i="26"/>
  <c r="M5549" i="26"/>
  <c r="R5548" i="26"/>
  <c r="Q5548" i="26"/>
  <c r="O5548" i="26"/>
  <c r="N5548" i="26"/>
  <c r="M5548" i="26"/>
  <c r="R5547" i="26"/>
  <c r="Q5547" i="26"/>
  <c r="O5547" i="26"/>
  <c r="N5547" i="26"/>
  <c r="M5547" i="26"/>
  <c r="R5546" i="26"/>
  <c r="Q5546" i="26"/>
  <c r="O5546" i="26"/>
  <c r="N5546" i="26"/>
  <c r="M5546" i="26"/>
  <c r="R5545" i="26"/>
  <c r="Q5545" i="26"/>
  <c r="O5545" i="26"/>
  <c r="N5545" i="26"/>
  <c r="M5545" i="26"/>
  <c r="R5544" i="26"/>
  <c r="Q5544" i="26"/>
  <c r="O5544" i="26"/>
  <c r="N5544" i="26"/>
  <c r="M5544" i="26"/>
  <c r="R5543" i="26"/>
  <c r="Q5543" i="26"/>
  <c r="O5543" i="26"/>
  <c r="N5543" i="26"/>
  <c r="M5543" i="26"/>
  <c r="R5542" i="26"/>
  <c r="Q5542" i="26"/>
  <c r="O5542" i="26"/>
  <c r="N5542" i="26"/>
  <c r="M5542" i="26"/>
  <c r="R5541" i="26"/>
  <c r="Q5541" i="26"/>
  <c r="O5541" i="26"/>
  <c r="N5541" i="26"/>
  <c r="M5541" i="26"/>
  <c r="R5540" i="26"/>
  <c r="Q5540" i="26"/>
  <c r="O5540" i="26"/>
  <c r="N5540" i="26"/>
  <c r="M5540" i="26"/>
  <c r="R5539" i="26"/>
  <c r="Q5539" i="26"/>
  <c r="O5539" i="26"/>
  <c r="N5539" i="26"/>
  <c r="M5539" i="26"/>
  <c r="R5538" i="26"/>
  <c r="Q5538" i="26"/>
  <c r="O5538" i="26"/>
  <c r="N5538" i="26"/>
  <c r="M5538" i="26"/>
  <c r="R5537" i="26"/>
  <c r="Q5537" i="26"/>
  <c r="O5537" i="26"/>
  <c r="N5537" i="26"/>
  <c r="M5537" i="26"/>
  <c r="R5536" i="26"/>
  <c r="Q5536" i="26"/>
  <c r="O5536" i="26"/>
  <c r="N5536" i="26"/>
  <c r="M5536" i="26"/>
  <c r="R5535" i="26"/>
  <c r="Q5535" i="26"/>
  <c r="O5535" i="26"/>
  <c r="N5535" i="26"/>
  <c r="M5535" i="26"/>
  <c r="R5534" i="26"/>
  <c r="Q5534" i="26"/>
  <c r="O5534" i="26"/>
  <c r="N5534" i="26"/>
  <c r="M5534" i="26"/>
  <c r="R5533" i="26"/>
  <c r="Q5533" i="26"/>
  <c r="O5533" i="26"/>
  <c r="N5533" i="26"/>
  <c r="M5533" i="26"/>
  <c r="R5532" i="26"/>
  <c r="Q5532" i="26"/>
  <c r="O5532" i="26"/>
  <c r="N5532" i="26"/>
  <c r="M5532" i="26"/>
  <c r="R5531" i="26"/>
  <c r="Q5531" i="26"/>
  <c r="O5531" i="26"/>
  <c r="N5531" i="26"/>
  <c r="M5531" i="26"/>
  <c r="R5530" i="26"/>
  <c r="Q5530" i="26"/>
  <c r="O5530" i="26"/>
  <c r="N5530" i="26"/>
  <c r="M5530" i="26"/>
  <c r="R5529" i="26"/>
  <c r="Q5529" i="26"/>
  <c r="O5529" i="26"/>
  <c r="N5529" i="26"/>
  <c r="M5529" i="26"/>
  <c r="R5528" i="26"/>
  <c r="Q5528" i="26"/>
  <c r="O5528" i="26"/>
  <c r="N5528" i="26"/>
  <c r="M5528" i="26"/>
  <c r="R5527" i="26"/>
  <c r="Q5527" i="26"/>
  <c r="O5527" i="26"/>
  <c r="N5527" i="26"/>
  <c r="M5527" i="26"/>
  <c r="R5526" i="26"/>
  <c r="Q5526" i="26"/>
  <c r="O5526" i="26"/>
  <c r="N5526" i="26"/>
  <c r="M5526" i="26"/>
  <c r="R5525" i="26"/>
  <c r="Q5525" i="26"/>
  <c r="O5525" i="26"/>
  <c r="N5525" i="26"/>
  <c r="M5525" i="26"/>
  <c r="R5524" i="26"/>
  <c r="Q5524" i="26"/>
  <c r="O5524" i="26"/>
  <c r="N5524" i="26"/>
  <c r="M5524" i="26"/>
  <c r="R5523" i="26"/>
  <c r="Q5523" i="26"/>
  <c r="O5523" i="26"/>
  <c r="N5523" i="26"/>
  <c r="M5523" i="26"/>
  <c r="R5522" i="26"/>
  <c r="Q5522" i="26"/>
  <c r="O5522" i="26"/>
  <c r="N5522" i="26"/>
  <c r="M5522" i="26"/>
  <c r="R5521" i="26"/>
  <c r="Q5521" i="26"/>
  <c r="O5521" i="26"/>
  <c r="N5521" i="26"/>
  <c r="M5521" i="26"/>
  <c r="R5520" i="26"/>
  <c r="Q5520" i="26"/>
  <c r="O5520" i="26"/>
  <c r="N5520" i="26"/>
  <c r="M5520" i="26"/>
  <c r="R5519" i="26"/>
  <c r="Q5519" i="26"/>
  <c r="O5519" i="26"/>
  <c r="N5519" i="26"/>
  <c r="M5519" i="26"/>
  <c r="R5518" i="26"/>
  <c r="Q5518" i="26"/>
  <c r="O5518" i="26"/>
  <c r="N5518" i="26"/>
  <c r="M5518" i="26"/>
  <c r="R5517" i="26"/>
  <c r="Q5517" i="26"/>
  <c r="O5517" i="26"/>
  <c r="N5517" i="26"/>
  <c r="M5517" i="26"/>
  <c r="R5516" i="26"/>
  <c r="Q5516" i="26"/>
  <c r="O5516" i="26"/>
  <c r="N5516" i="26"/>
  <c r="M5516" i="26"/>
  <c r="R5515" i="26"/>
  <c r="Q5515" i="26"/>
  <c r="O5515" i="26"/>
  <c r="N5515" i="26"/>
  <c r="M5515" i="26"/>
  <c r="R5514" i="26"/>
  <c r="Q5514" i="26"/>
  <c r="O5514" i="26"/>
  <c r="N5514" i="26"/>
  <c r="M5514" i="26"/>
  <c r="R5513" i="26"/>
  <c r="Q5513" i="26"/>
  <c r="O5513" i="26"/>
  <c r="N5513" i="26"/>
  <c r="M5513" i="26"/>
  <c r="R5512" i="26"/>
  <c r="Q5512" i="26"/>
  <c r="O5512" i="26"/>
  <c r="N5512" i="26"/>
  <c r="M5512" i="26"/>
  <c r="R5511" i="26"/>
  <c r="Q5511" i="26"/>
  <c r="O5511" i="26"/>
  <c r="N5511" i="26"/>
  <c r="M5511" i="26"/>
  <c r="R5510" i="26"/>
  <c r="Q5510" i="26"/>
  <c r="O5510" i="26"/>
  <c r="N5510" i="26"/>
  <c r="M5510" i="26"/>
  <c r="R5509" i="26"/>
  <c r="Q5509" i="26"/>
  <c r="O5509" i="26"/>
  <c r="N5509" i="26"/>
  <c r="M5509" i="26"/>
  <c r="R5508" i="26"/>
  <c r="Q5508" i="26"/>
  <c r="O5508" i="26"/>
  <c r="N5508" i="26"/>
  <c r="M5508" i="26"/>
  <c r="R5507" i="26"/>
  <c r="Q5507" i="26"/>
  <c r="O5507" i="26"/>
  <c r="N5507" i="26"/>
  <c r="M5507" i="26"/>
  <c r="R5506" i="26"/>
  <c r="Q5506" i="26"/>
  <c r="O5506" i="26"/>
  <c r="N5506" i="26"/>
  <c r="M5506" i="26"/>
  <c r="R5505" i="26"/>
  <c r="Q5505" i="26"/>
  <c r="O5505" i="26"/>
  <c r="N5505" i="26"/>
  <c r="M5505" i="26"/>
  <c r="R5504" i="26"/>
  <c r="Q5504" i="26"/>
  <c r="O5504" i="26"/>
  <c r="N5504" i="26"/>
  <c r="M5504" i="26"/>
  <c r="R5503" i="26"/>
  <c r="Q5503" i="26"/>
  <c r="O5503" i="26"/>
  <c r="N5503" i="26"/>
  <c r="M5503" i="26"/>
  <c r="R5502" i="26"/>
  <c r="Q5502" i="26"/>
  <c r="O5502" i="26"/>
  <c r="N5502" i="26"/>
  <c r="M5502" i="26"/>
  <c r="R5501" i="26"/>
  <c r="Q5501" i="26"/>
  <c r="O5501" i="26"/>
  <c r="N5501" i="26"/>
  <c r="M5501" i="26"/>
  <c r="R5500" i="26"/>
  <c r="Q5500" i="26"/>
  <c r="O5500" i="26"/>
  <c r="N5500" i="26"/>
  <c r="M5500" i="26"/>
  <c r="R5499" i="26"/>
  <c r="Q5499" i="26"/>
  <c r="O5499" i="26"/>
  <c r="N5499" i="26"/>
  <c r="M5499" i="26"/>
  <c r="R5498" i="26"/>
  <c r="Q5498" i="26"/>
  <c r="O5498" i="26"/>
  <c r="N5498" i="26"/>
  <c r="M5498" i="26"/>
  <c r="R5497" i="26"/>
  <c r="Q5497" i="26"/>
  <c r="O5497" i="26"/>
  <c r="N5497" i="26"/>
  <c r="M5497" i="26"/>
  <c r="R5496" i="26"/>
  <c r="Q5496" i="26"/>
  <c r="O5496" i="26"/>
  <c r="N5496" i="26"/>
  <c r="M5496" i="26"/>
  <c r="R5495" i="26"/>
  <c r="Q5495" i="26"/>
  <c r="O5495" i="26"/>
  <c r="N5495" i="26"/>
  <c r="M5495" i="26"/>
  <c r="R5494" i="26"/>
  <c r="Q5494" i="26"/>
  <c r="O5494" i="26"/>
  <c r="N5494" i="26"/>
  <c r="M5494" i="26"/>
  <c r="R5493" i="26"/>
  <c r="Q5493" i="26"/>
  <c r="O5493" i="26"/>
  <c r="N5493" i="26"/>
  <c r="M5493" i="26"/>
  <c r="R5492" i="26"/>
  <c r="Q5492" i="26"/>
  <c r="O5492" i="26"/>
  <c r="N5492" i="26"/>
  <c r="M5492" i="26"/>
  <c r="R5491" i="26"/>
  <c r="Q5491" i="26"/>
  <c r="O5491" i="26"/>
  <c r="N5491" i="26"/>
  <c r="M5491" i="26"/>
  <c r="R5490" i="26"/>
  <c r="Q5490" i="26"/>
  <c r="O5490" i="26"/>
  <c r="N5490" i="26"/>
  <c r="M5490" i="26"/>
  <c r="R5489" i="26"/>
  <c r="Q5489" i="26"/>
  <c r="O5489" i="26"/>
  <c r="N5489" i="26"/>
  <c r="M5489" i="26"/>
  <c r="R5488" i="26"/>
  <c r="Q5488" i="26"/>
  <c r="O5488" i="26"/>
  <c r="N5488" i="26"/>
  <c r="M5488" i="26"/>
  <c r="R5487" i="26"/>
  <c r="Q5487" i="26"/>
  <c r="O5487" i="26"/>
  <c r="N5487" i="26"/>
  <c r="M5487" i="26"/>
  <c r="R5486" i="26"/>
  <c r="Q5486" i="26"/>
  <c r="O5486" i="26"/>
  <c r="N5486" i="26"/>
  <c r="M5486" i="26"/>
  <c r="R5485" i="26"/>
  <c r="Q5485" i="26"/>
  <c r="O5485" i="26"/>
  <c r="N5485" i="26"/>
  <c r="M5485" i="26"/>
  <c r="R5484" i="26"/>
  <c r="Q5484" i="26"/>
  <c r="O5484" i="26"/>
  <c r="N5484" i="26"/>
  <c r="M5484" i="26"/>
  <c r="R5483" i="26"/>
  <c r="Q5483" i="26"/>
  <c r="O5483" i="26"/>
  <c r="N5483" i="26"/>
  <c r="M5483" i="26"/>
  <c r="R5482" i="26"/>
  <c r="Q5482" i="26"/>
  <c r="O5482" i="26"/>
  <c r="N5482" i="26"/>
  <c r="M5482" i="26"/>
  <c r="R5481" i="26"/>
  <c r="Q5481" i="26"/>
  <c r="O5481" i="26"/>
  <c r="N5481" i="26"/>
  <c r="M5481" i="26"/>
  <c r="R5480" i="26"/>
  <c r="Q5480" i="26"/>
  <c r="O5480" i="26"/>
  <c r="N5480" i="26"/>
  <c r="M5480" i="26"/>
  <c r="R5479" i="26"/>
  <c r="Q5479" i="26"/>
  <c r="O5479" i="26"/>
  <c r="N5479" i="26"/>
  <c r="M5479" i="26"/>
  <c r="R5478" i="26"/>
  <c r="Q5478" i="26"/>
  <c r="O5478" i="26"/>
  <c r="N5478" i="26"/>
  <c r="M5478" i="26"/>
  <c r="R5477" i="26"/>
  <c r="Q5477" i="26"/>
  <c r="O5477" i="26"/>
  <c r="N5477" i="26"/>
  <c r="M5477" i="26"/>
  <c r="R5476" i="26"/>
  <c r="Q5476" i="26"/>
  <c r="O5476" i="26"/>
  <c r="N5476" i="26"/>
  <c r="M5476" i="26"/>
  <c r="R5475" i="26"/>
  <c r="Q5475" i="26"/>
  <c r="O5475" i="26"/>
  <c r="N5475" i="26"/>
  <c r="M5475" i="26"/>
  <c r="R5474" i="26"/>
  <c r="Q5474" i="26"/>
  <c r="O5474" i="26"/>
  <c r="N5474" i="26"/>
  <c r="M5474" i="26"/>
  <c r="R5473" i="26"/>
  <c r="Q5473" i="26"/>
  <c r="O5473" i="26"/>
  <c r="N5473" i="26"/>
  <c r="M5473" i="26"/>
  <c r="R5472" i="26"/>
  <c r="Q5472" i="26"/>
  <c r="O5472" i="26"/>
  <c r="N5472" i="26"/>
  <c r="M5472" i="26"/>
  <c r="R5471" i="26"/>
  <c r="Q5471" i="26"/>
  <c r="O5471" i="26"/>
  <c r="N5471" i="26"/>
  <c r="M5471" i="26"/>
  <c r="R5470" i="26"/>
  <c r="Q5470" i="26"/>
  <c r="O5470" i="26"/>
  <c r="N5470" i="26"/>
  <c r="M5470" i="26"/>
  <c r="R5469" i="26"/>
  <c r="Q5469" i="26"/>
  <c r="O5469" i="26"/>
  <c r="N5469" i="26"/>
  <c r="M5469" i="26"/>
  <c r="R5468" i="26"/>
  <c r="Q5468" i="26"/>
  <c r="O5468" i="26"/>
  <c r="N5468" i="26"/>
  <c r="M5468" i="26"/>
  <c r="R5467" i="26"/>
  <c r="Q5467" i="26"/>
  <c r="O5467" i="26"/>
  <c r="N5467" i="26"/>
  <c r="M5467" i="26"/>
  <c r="R5466" i="26"/>
  <c r="Q5466" i="26"/>
  <c r="O5466" i="26"/>
  <c r="N5466" i="26"/>
  <c r="M5466" i="26"/>
  <c r="R5465" i="26"/>
  <c r="Q5465" i="26"/>
  <c r="O5465" i="26"/>
  <c r="N5465" i="26"/>
  <c r="M5465" i="26"/>
  <c r="R5464" i="26"/>
  <c r="Q5464" i="26"/>
  <c r="O5464" i="26"/>
  <c r="N5464" i="26"/>
  <c r="M5464" i="26"/>
  <c r="R5463" i="26"/>
  <c r="Q5463" i="26"/>
  <c r="O5463" i="26"/>
  <c r="N5463" i="26"/>
  <c r="M5463" i="26"/>
  <c r="R5462" i="26"/>
  <c r="Q5462" i="26"/>
  <c r="O5462" i="26"/>
  <c r="N5462" i="26"/>
  <c r="M5462" i="26"/>
  <c r="R5461" i="26"/>
  <c r="Q5461" i="26"/>
  <c r="O5461" i="26"/>
  <c r="N5461" i="26"/>
  <c r="M5461" i="26"/>
  <c r="R5460" i="26"/>
  <c r="Q5460" i="26"/>
  <c r="O5460" i="26"/>
  <c r="N5460" i="26"/>
  <c r="M5460" i="26"/>
  <c r="R5459" i="26"/>
  <c r="Q5459" i="26"/>
  <c r="O5459" i="26"/>
  <c r="N5459" i="26"/>
  <c r="M5459" i="26"/>
  <c r="R5458" i="26"/>
  <c r="Q5458" i="26"/>
  <c r="O5458" i="26"/>
  <c r="N5458" i="26"/>
  <c r="M5458" i="26"/>
  <c r="R5457" i="26"/>
  <c r="Q5457" i="26"/>
  <c r="O5457" i="26"/>
  <c r="N5457" i="26"/>
  <c r="M5457" i="26"/>
  <c r="R5456" i="26"/>
  <c r="Q5456" i="26"/>
  <c r="O5456" i="26"/>
  <c r="N5456" i="26"/>
  <c r="M5456" i="26"/>
  <c r="R5455" i="26"/>
  <c r="Q5455" i="26"/>
  <c r="O5455" i="26"/>
  <c r="N5455" i="26"/>
  <c r="M5455" i="26"/>
  <c r="R5454" i="26"/>
  <c r="Q5454" i="26"/>
  <c r="O5454" i="26"/>
  <c r="N5454" i="26"/>
  <c r="M5454" i="26"/>
  <c r="R5453" i="26"/>
  <c r="Q5453" i="26"/>
  <c r="O5453" i="26"/>
  <c r="N5453" i="26"/>
  <c r="M5453" i="26"/>
  <c r="R5452" i="26"/>
  <c r="Q5452" i="26"/>
  <c r="O5452" i="26"/>
  <c r="N5452" i="26"/>
  <c r="M5452" i="26"/>
  <c r="R5451" i="26"/>
  <c r="Q5451" i="26"/>
  <c r="O5451" i="26"/>
  <c r="N5451" i="26"/>
  <c r="M5451" i="26"/>
  <c r="R5450" i="26"/>
  <c r="Q5450" i="26"/>
  <c r="O5450" i="26"/>
  <c r="N5450" i="26"/>
  <c r="M5450" i="26"/>
  <c r="R5449" i="26"/>
  <c r="Q5449" i="26"/>
  <c r="O5449" i="26"/>
  <c r="N5449" i="26"/>
  <c r="M5449" i="26"/>
  <c r="R5448" i="26"/>
  <c r="Q5448" i="26"/>
  <c r="O5448" i="26"/>
  <c r="N5448" i="26"/>
  <c r="M5448" i="26"/>
  <c r="R5447" i="26"/>
  <c r="Q5447" i="26"/>
  <c r="O5447" i="26"/>
  <c r="N5447" i="26"/>
  <c r="M5447" i="26"/>
  <c r="R5446" i="26"/>
  <c r="Q5446" i="26"/>
  <c r="O5446" i="26"/>
  <c r="N5446" i="26"/>
  <c r="M5446" i="26"/>
  <c r="R5445" i="26"/>
  <c r="Q5445" i="26"/>
  <c r="O5445" i="26"/>
  <c r="N5445" i="26"/>
  <c r="M5445" i="26"/>
  <c r="R5444" i="26"/>
  <c r="Q5444" i="26"/>
  <c r="O5444" i="26"/>
  <c r="N5444" i="26"/>
  <c r="M5444" i="26"/>
  <c r="R5443" i="26"/>
  <c r="Q5443" i="26"/>
  <c r="O5443" i="26"/>
  <c r="N5443" i="26"/>
  <c r="M5443" i="26"/>
  <c r="R5442" i="26"/>
  <c r="Q5442" i="26"/>
  <c r="O5442" i="26"/>
  <c r="N5442" i="26"/>
  <c r="M5442" i="26"/>
  <c r="R5441" i="26"/>
  <c r="Q5441" i="26"/>
  <c r="O5441" i="26"/>
  <c r="N5441" i="26"/>
  <c r="M5441" i="26"/>
  <c r="R5440" i="26"/>
  <c r="Q5440" i="26"/>
  <c r="O5440" i="26"/>
  <c r="N5440" i="26"/>
  <c r="M5440" i="26"/>
  <c r="R5439" i="26"/>
  <c r="Q5439" i="26"/>
  <c r="O5439" i="26"/>
  <c r="N5439" i="26"/>
  <c r="M5439" i="26"/>
  <c r="R5438" i="26"/>
  <c r="Q5438" i="26"/>
  <c r="O5438" i="26"/>
  <c r="N5438" i="26"/>
  <c r="M5438" i="26"/>
  <c r="R5437" i="26"/>
  <c r="Q5437" i="26"/>
  <c r="O5437" i="26"/>
  <c r="N5437" i="26"/>
  <c r="M5437" i="26"/>
  <c r="R5436" i="26"/>
  <c r="Q5436" i="26"/>
  <c r="O5436" i="26"/>
  <c r="N5436" i="26"/>
  <c r="M5436" i="26"/>
  <c r="R5435" i="26"/>
  <c r="Q5435" i="26"/>
  <c r="O5435" i="26"/>
  <c r="N5435" i="26"/>
  <c r="M5435" i="26"/>
  <c r="R5434" i="26"/>
  <c r="Q5434" i="26"/>
  <c r="O5434" i="26"/>
  <c r="N5434" i="26"/>
  <c r="M5434" i="26"/>
  <c r="R5433" i="26"/>
  <c r="Q5433" i="26"/>
  <c r="O5433" i="26"/>
  <c r="N5433" i="26"/>
  <c r="M5433" i="26"/>
  <c r="R5432" i="26"/>
  <c r="Q5432" i="26"/>
  <c r="O5432" i="26"/>
  <c r="N5432" i="26"/>
  <c r="M5432" i="26"/>
  <c r="R5431" i="26"/>
  <c r="Q5431" i="26"/>
  <c r="O5431" i="26"/>
  <c r="N5431" i="26"/>
  <c r="M5431" i="26"/>
  <c r="R5430" i="26"/>
  <c r="Q5430" i="26"/>
  <c r="O5430" i="26"/>
  <c r="N5430" i="26"/>
  <c r="M5430" i="26"/>
  <c r="R5429" i="26"/>
  <c r="Q5429" i="26"/>
  <c r="O5429" i="26"/>
  <c r="N5429" i="26"/>
  <c r="M5429" i="26"/>
  <c r="R5428" i="26"/>
  <c r="Q5428" i="26"/>
  <c r="O5428" i="26"/>
  <c r="N5428" i="26"/>
  <c r="M5428" i="26"/>
  <c r="R5427" i="26"/>
  <c r="Q5427" i="26"/>
  <c r="O5427" i="26"/>
  <c r="N5427" i="26"/>
  <c r="M5427" i="26"/>
  <c r="R5426" i="26"/>
  <c r="Q5426" i="26"/>
  <c r="O5426" i="26"/>
  <c r="N5426" i="26"/>
  <c r="M5426" i="26"/>
  <c r="R5425" i="26"/>
  <c r="Q5425" i="26"/>
  <c r="O5425" i="26"/>
  <c r="N5425" i="26"/>
  <c r="M5425" i="26"/>
  <c r="R5424" i="26"/>
  <c r="Q5424" i="26"/>
  <c r="O5424" i="26"/>
  <c r="N5424" i="26"/>
  <c r="M5424" i="26"/>
  <c r="R5423" i="26"/>
  <c r="Q5423" i="26"/>
  <c r="O5423" i="26"/>
  <c r="N5423" i="26"/>
  <c r="M5423" i="26"/>
  <c r="R5422" i="26"/>
  <c r="Q5422" i="26"/>
  <c r="O5422" i="26"/>
  <c r="N5422" i="26"/>
  <c r="M5422" i="26"/>
  <c r="R5421" i="26"/>
  <c r="Q5421" i="26"/>
  <c r="O5421" i="26"/>
  <c r="N5421" i="26"/>
  <c r="M5421" i="26"/>
  <c r="R5420" i="26"/>
  <c r="Q5420" i="26"/>
  <c r="O5420" i="26"/>
  <c r="N5420" i="26"/>
  <c r="M5420" i="26"/>
  <c r="R5419" i="26"/>
  <c r="Q5419" i="26"/>
  <c r="O5419" i="26"/>
  <c r="N5419" i="26"/>
  <c r="M5419" i="26"/>
  <c r="R5418" i="26"/>
  <c r="Q5418" i="26"/>
  <c r="O5418" i="26"/>
  <c r="N5418" i="26"/>
  <c r="M5418" i="26"/>
  <c r="R5417" i="26"/>
  <c r="Q5417" i="26"/>
  <c r="O5417" i="26"/>
  <c r="N5417" i="26"/>
  <c r="M5417" i="26"/>
  <c r="R5416" i="26"/>
  <c r="Q5416" i="26"/>
  <c r="O5416" i="26"/>
  <c r="N5416" i="26"/>
  <c r="M5416" i="26"/>
  <c r="R5415" i="26"/>
  <c r="Q5415" i="26"/>
  <c r="O5415" i="26"/>
  <c r="N5415" i="26"/>
  <c r="M5415" i="26"/>
  <c r="R5414" i="26"/>
  <c r="Q5414" i="26"/>
  <c r="O5414" i="26"/>
  <c r="N5414" i="26"/>
  <c r="M5414" i="26"/>
  <c r="R5413" i="26"/>
  <c r="Q5413" i="26"/>
  <c r="O5413" i="26"/>
  <c r="N5413" i="26"/>
  <c r="M5413" i="26"/>
  <c r="R5412" i="26"/>
  <c r="Q5412" i="26"/>
  <c r="O5412" i="26"/>
  <c r="N5412" i="26"/>
  <c r="M5412" i="26"/>
  <c r="R5411" i="26"/>
  <c r="Q5411" i="26"/>
  <c r="O5411" i="26"/>
  <c r="N5411" i="26"/>
  <c r="M5411" i="26"/>
  <c r="R5410" i="26"/>
  <c r="Q5410" i="26"/>
  <c r="O5410" i="26"/>
  <c r="N5410" i="26"/>
  <c r="M5410" i="26"/>
  <c r="R5409" i="26"/>
  <c r="Q5409" i="26"/>
  <c r="O5409" i="26"/>
  <c r="N5409" i="26"/>
  <c r="M5409" i="26"/>
  <c r="R5408" i="26"/>
  <c r="Q5408" i="26"/>
  <c r="O5408" i="26"/>
  <c r="N5408" i="26"/>
  <c r="M5408" i="26"/>
  <c r="R5407" i="26"/>
  <c r="Q5407" i="26"/>
  <c r="O5407" i="26"/>
  <c r="N5407" i="26"/>
  <c r="M5407" i="26"/>
  <c r="R5406" i="26"/>
  <c r="Q5406" i="26"/>
  <c r="O5406" i="26"/>
  <c r="N5406" i="26"/>
  <c r="M5406" i="26"/>
  <c r="R5405" i="26"/>
  <c r="Q5405" i="26"/>
  <c r="O5405" i="26"/>
  <c r="N5405" i="26"/>
  <c r="M5405" i="26"/>
  <c r="R5404" i="26"/>
  <c r="Q5404" i="26"/>
  <c r="O5404" i="26"/>
  <c r="N5404" i="26"/>
  <c r="M5404" i="26"/>
  <c r="R5403" i="26"/>
  <c r="Q5403" i="26"/>
  <c r="O5403" i="26"/>
  <c r="N5403" i="26"/>
  <c r="M5403" i="26"/>
  <c r="R5402" i="26"/>
  <c r="Q5402" i="26"/>
  <c r="O5402" i="26"/>
  <c r="N5402" i="26"/>
  <c r="M5402" i="26"/>
  <c r="R5401" i="26"/>
  <c r="Q5401" i="26"/>
  <c r="O5401" i="26"/>
  <c r="N5401" i="26"/>
  <c r="M5401" i="26"/>
  <c r="R5400" i="26"/>
  <c r="Q5400" i="26"/>
  <c r="O5400" i="26"/>
  <c r="N5400" i="26"/>
  <c r="M5400" i="26"/>
  <c r="R5399" i="26"/>
  <c r="Q5399" i="26"/>
  <c r="O5399" i="26"/>
  <c r="N5399" i="26"/>
  <c r="M5399" i="26"/>
  <c r="R5398" i="26"/>
  <c r="Q5398" i="26"/>
  <c r="O5398" i="26"/>
  <c r="N5398" i="26"/>
  <c r="M5398" i="26"/>
  <c r="R5397" i="26"/>
  <c r="Q5397" i="26"/>
  <c r="O5397" i="26"/>
  <c r="N5397" i="26"/>
  <c r="M5397" i="26"/>
  <c r="R5396" i="26"/>
  <c r="Q5396" i="26"/>
  <c r="O5396" i="26"/>
  <c r="N5396" i="26"/>
  <c r="M5396" i="26"/>
  <c r="R5395" i="26"/>
  <c r="Q5395" i="26"/>
  <c r="O5395" i="26"/>
  <c r="N5395" i="26"/>
  <c r="M5395" i="26"/>
  <c r="R5394" i="26"/>
  <c r="Q5394" i="26"/>
  <c r="O5394" i="26"/>
  <c r="N5394" i="26"/>
  <c r="M5394" i="26"/>
  <c r="R5393" i="26"/>
  <c r="Q5393" i="26"/>
  <c r="O5393" i="26"/>
  <c r="N5393" i="26"/>
  <c r="M5393" i="26"/>
  <c r="R5392" i="26"/>
  <c r="Q5392" i="26"/>
  <c r="O5392" i="26"/>
  <c r="N5392" i="26"/>
  <c r="M5392" i="26"/>
  <c r="R5391" i="26"/>
  <c r="Q5391" i="26"/>
  <c r="O5391" i="26"/>
  <c r="N5391" i="26"/>
  <c r="M5391" i="26"/>
  <c r="R5390" i="26"/>
  <c r="Q5390" i="26"/>
  <c r="O5390" i="26"/>
  <c r="N5390" i="26"/>
  <c r="M5390" i="26"/>
  <c r="R5389" i="26"/>
  <c r="Q5389" i="26"/>
  <c r="O5389" i="26"/>
  <c r="N5389" i="26"/>
  <c r="M5389" i="26"/>
  <c r="R5388" i="26"/>
  <c r="Q5388" i="26"/>
  <c r="O5388" i="26"/>
  <c r="N5388" i="26"/>
  <c r="M5388" i="26"/>
  <c r="R5387" i="26"/>
  <c r="Q5387" i="26"/>
  <c r="O5387" i="26"/>
  <c r="N5387" i="26"/>
  <c r="M5387" i="26"/>
  <c r="R5386" i="26"/>
  <c r="Q5386" i="26"/>
  <c r="O5386" i="26"/>
  <c r="N5386" i="26"/>
  <c r="M5386" i="26"/>
  <c r="R5385" i="26"/>
  <c r="Q5385" i="26"/>
  <c r="O5385" i="26"/>
  <c r="N5385" i="26"/>
  <c r="M5385" i="26"/>
  <c r="R5384" i="26"/>
  <c r="Q5384" i="26"/>
  <c r="O5384" i="26"/>
  <c r="N5384" i="26"/>
  <c r="M5384" i="26"/>
  <c r="R5383" i="26"/>
  <c r="Q5383" i="26"/>
  <c r="O5383" i="26"/>
  <c r="N5383" i="26"/>
  <c r="M5383" i="26"/>
  <c r="R5382" i="26"/>
  <c r="Q5382" i="26"/>
  <c r="O5382" i="26"/>
  <c r="N5382" i="26"/>
  <c r="M5382" i="26"/>
  <c r="R5381" i="26"/>
  <c r="Q5381" i="26"/>
  <c r="O5381" i="26"/>
  <c r="N5381" i="26"/>
  <c r="M5381" i="26"/>
  <c r="R5380" i="26"/>
  <c r="Q5380" i="26"/>
  <c r="O5380" i="26"/>
  <c r="N5380" i="26"/>
  <c r="M5380" i="26"/>
  <c r="R5379" i="26"/>
  <c r="Q5379" i="26"/>
  <c r="O5379" i="26"/>
  <c r="N5379" i="26"/>
  <c r="M5379" i="26"/>
  <c r="R5378" i="26"/>
  <c r="Q5378" i="26"/>
  <c r="O5378" i="26"/>
  <c r="N5378" i="26"/>
  <c r="M5378" i="26"/>
  <c r="R5377" i="26"/>
  <c r="Q5377" i="26"/>
  <c r="O5377" i="26"/>
  <c r="N5377" i="26"/>
  <c r="M5377" i="26"/>
  <c r="R5376" i="26"/>
  <c r="Q5376" i="26"/>
  <c r="O5376" i="26"/>
  <c r="N5376" i="26"/>
  <c r="M5376" i="26"/>
  <c r="R5375" i="26"/>
  <c r="Q5375" i="26"/>
  <c r="O5375" i="26"/>
  <c r="N5375" i="26"/>
  <c r="M5375" i="26"/>
  <c r="R5374" i="26"/>
  <c r="Q5374" i="26"/>
  <c r="O5374" i="26"/>
  <c r="N5374" i="26"/>
  <c r="M5374" i="26"/>
  <c r="R5373" i="26"/>
  <c r="Q5373" i="26"/>
  <c r="O5373" i="26"/>
  <c r="N5373" i="26"/>
  <c r="M5373" i="26"/>
  <c r="R5372" i="26"/>
  <c r="Q5372" i="26"/>
  <c r="O5372" i="26"/>
  <c r="N5372" i="26"/>
  <c r="M5372" i="26"/>
  <c r="R5371" i="26"/>
  <c r="Q5371" i="26"/>
  <c r="O5371" i="26"/>
  <c r="N5371" i="26"/>
  <c r="M5371" i="26"/>
  <c r="R5370" i="26"/>
  <c r="Q5370" i="26"/>
  <c r="O5370" i="26"/>
  <c r="N5370" i="26"/>
  <c r="M5370" i="26"/>
  <c r="R5369" i="26"/>
  <c r="Q5369" i="26"/>
  <c r="O5369" i="26"/>
  <c r="N5369" i="26"/>
  <c r="M5369" i="26"/>
  <c r="R5368" i="26"/>
  <c r="Q5368" i="26"/>
  <c r="O5368" i="26"/>
  <c r="N5368" i="26"/>
  <c r="M5368" i="26"/>
  <c r="R5367" i="26"/>
  <c r="Q5367" i="26"/>
  <c r="O5367" i="26"/>
  <c r="N5367" i="26"/>
  <c r="M5367" i="26"/>
  <c r="R5366" i="26"/>
  <c r="Q5366" i="26"/>
  <c r="O5366" i="26"/>
  <c r="N5366" i="26"/>
  <c r="M5366" i="26"/>
  <c r="R5365" i="26"/>
  <c r="Q5365" i="26"/>
  <c r="O5365" i="26"/>
  <c r="N5365" i="26"/>
  <c r="M5365" i="26"/>
  <c r="R5364" i="26"/>
  <c r="Q5364" i="26"/>
  <c r="O5364" i="26"/>
  <c r="N5364" i="26"/>
  <c r="M5364" i="26"/>
  <c r="R5363" i="26"/>
  <c r="Q5363" i="26"/>
  <c r="O5363" i="26"/>
  <c r="N5363" i="26"/>
  <c r="M5363" i="26"/>
  <c r="R5362" i="26"/>
  <c r="Q5362" i="26"/>
  <c r="O5362" i="26"/>
  <c r="N5362" i="26"/>
  <c r="M5362" i="26"/>
  <c r="R5361" i="26"/>
  <c r="Q5361" i="26"/>
  <c r="O5361" i="26"/>
  <c r="N5361" i="26"/>
  <c r="M5361" i="26"/>
  <c r="R5360" i="26"/>
  <c r="Q5360" i="26"/>
  <c r="O5360" i="26"/>
  <c r="N5360" i="26"/>
  <c r="M5360" i="26"/>
  <c r="R5359" i="26"/>
  <c r="Q5359" i="26"/>
  <c r="O5359" i="26"/>
  <c r="N5359" i="26"/>
  <c r="M5359" i="26"/>
  <c r="R5358" i="26"/>
  <c r="Q5358" i="26"/>
  <c r="O5358" i="26"/>
  <c r="N5358" i="26"/>
  <c r="M5358" i="26"/>
  <c r="R5357" i="26"/>
  <c r="Q5357" i="26"/>
  <c r="O5357" i="26"/>
  <c r="N5357" i="26"/>
  <c r="M5357" i="26"/>
  <c r="R5356" i="26"/>
  <c r="Q5356" i="26"/>
  <c r="O5356" i="26"/>
  <c r="N5356" i="26"/>
  <c r="M5356" i="26"/>
  <c r="R5355" i="26"/>
  <c r="Q5355" i="26"/>
  <c r="O5355" i="26"/>
  <c r="N5355" i="26"/>
  <c r="M5355" i="26"/>
  <c r="R5354" i="26"/>
  <c r="Q5354" i="26"/>
  <c r="O5354" i="26"/>
  <c r="N5354" i="26"/>
  <c r="M5354" i="26"/>
  <c r="R5353" i="26"/>
  <c r="Q5353" i="26"/>
  <c r="O5353" i="26"/>
  <c r="N5353" i="26"/>
  <c r="M5353" i="26"/>
  <c r="R5352" i="26"/>
  <c r="Q5352" i="26"/>
  <c r="O5352" i="26"/>
  <c r="N5352" i="26"/>
  <c r="M5352" i="26"/>
  <c r="R5351" i="26"/>
  <c r="Q5351" i="26"/>
  <c r="O5351" i="26"/>
  <c r="N5351" i="26"/>
  <c r="M5351" i="26"/>
  <c r="R5350" i="26"/>
  <c r="Q5350" i="26"/>
  <c r="O5350" i="26"/>
  <c r="N5350" i="26"/>
  <c r="M5350" i="26"/>
  <c r="R5349" i="26"/>
  <c r="Q5349" i="26"/>
  <c r="O5349" i="26"/>
  <c r="N5349" i="26"/>
  <c r="M5349" i="26"/>
  <c r="R5348" i="26"/>
  <c r="Q5348" i="26"/>
  <c r="O5348" i="26"/>
  <c r="N5348" i="26"/>
  <c r="M5348" i="26"/>
  <c r="R5347" i="26"/>
  <c r="Q5347" i="26"/>
  <c r="O5347" i="26"/>
  <c r="N5347" i="26"/>
  <c r="M5347" i="26"/>
  <c r="R5346" i="26"/>
  <c r="Q5346" i="26"/>
  <c r="O5346" i="26"/>
  <c r="N5346" i="26"/>
  <c r="M5346" i="26"/>
  <c r="R5345" i="26"/>
  <c r="Q5345" i="26"/>
  <c r="O5345" i="26"/>
  <c r="N5345" i="26"/>
  <c r="M5345" i="26"/>
  <c r="R5344" i="26"/>
  <c r="Q5344" i="26"/>
  <c r="O5344" i="26"/>
  <c r="N5344" i="26"/>
  <c r="M5344" i="26"/>
  <c r="R5343" i="26"/>
  <c r="Q5343" i="26"/>
  <c r="O5343" i="26"/>
  <c r="N5343" i="26"/>
  <c r="M5343" i="26"/>
  <c r="R5342" i="26"/>
  <c r="Q5342" i="26"/>
  <c r="O5342" i="26"/>
  <c r="N5342" i="26"/>
  <c r="M5342" i="26"/>
  <c r="R5341" i="26"/>
  <c r="Q5341" i="26"/>
  <c r="O5341" i="26"/>
  <c r="N5341" i="26"/>
  <c r="M5341" i="26"/>
  <c r="R5340" i="26"/>
  <c r="Q5340" i="26"/>
  <c r="O5340" i="26"/>
  <c r="N5340" i="26"/>
  <c r="M5340" i="26"/>
  <c r="R5339" i="26"/>
  <c r="Q5339" i="26"/>
  <c r="O5339" i="26"/>
  <c r="N5339" i="26"/>
  <c r="M5339" i="26"/>
  <c r="R5338" i="26"/>
  <c r="Q5338" i="26"/>
  <c r="O5338" i="26"/>
  <c r="N5338" i="26"/>
  <c r="M5338" i="26"/>
  <c r="R5337" i="26"/>
  <c r="Q5337" i="26"/>
  <c r="O5337" i="26"/>
  <c r="N5337" i="26"/>
  <c r="M5337" i="26"/>
  <c r="R5336" i="26"/>
  <c r="Q5336" i="26"/>
  <c r="O5336" i="26"/>
  <c r="N5336" i="26"/>
  <c r="M5336" i="26"/>
  <c r="R5335" i="26"/>
  <c r="Q5335" i="26"/>
  <c r="O5335" i="26"/>
  <c r="N5335" i="26"/>
  <c r="M5335" i="26"/>
  <c r="R5334" i="26"/>
  <c r="Q5334" i="26"/>
  <c r="O5334" i="26"/>
  <c r="N5334" i="26"/>
  <c r="M5334" i="26"/>
  <c r="R5333" i="26"/>
  <c r="Q5333" i="26"/>
  <c r="O5333" i="26"/>
  <c r="N5333" i="26"/>
  <c r="M5333" i="26"/>
  <c r="R5332" i="26"/>
  <c r="Q5332" i="26"/>
  <c r="O5332" i="26"/>
  <c r="N5332" i="26"/>
  <c r="M5332" i="26"/>
  <c r="R5331" i="26"/>
  <c r="Q5331" i="26"/>
  <c r="O5331" i="26"/>
  <c r="N5331" i="26"/>
  <c r="M5331" i="26"/>
  <c r="R5330" i="26"/>
  <c r="Q5330" i="26"/>
  <c r="O5330" i="26"/>
  <c r="N5330" i="26"/>
  <c r="M5330" i="26"/>
  <c r="R5329" i="26"/>
  <c r="Q5329" i="26"/>
  <c r="O5329" i="26"/>
  <c r="N5329" i="26"/>
  <c r="M5329" i="26"/>
  <c r="R5328" i="26"/>
  <c r="Q5328" i="26"/>
  <c r="O5328" i="26"/>
  <c r="N5328" i="26"/>
  <c r="M5328" i="26"/>
  <c r="R5327" i="26"/>
  <c r="Q5327" i="26"/>
  <c r="O5327" i="26"/>
  <c r="N5327" i="26"/>
  <c r="M5327" i="26"/>
  <c r="R5326" i="26"/>
  <c r="Q5326" i="26"/>
  <c r="O5326" i="26"/>
  <c r="N5326" i="26"/>
  <c r="M5326" i="26"/>
  <c r="R5325" i="26"/>
  <c r="Q5325" i="26"/>
  <c r="O5325" i="26"/>
  <c r="N5325" i="26"/>
  <c r="M5325" i="26"/>
  <c r="R5324" i="26"/>
  <c r="Q5324" i="26"/>
  <c r="O5324" i="26"/>
  <c r="N5324" i="26"/>
  <c r="M5324" i="26"/>
  <c r="R5323" i="26"/>
  <c r="Q5323" i="26"/>
  <c r="O5323" i="26"/>
  <c r="N5323" i="26"/>
  <c r="M5323" i="26"/>
  <c r="R5322" i="26"/>
  <c r="Q5322" i="26"/>
  <c r="O5322" i="26"/>
  <c r="N5322" i="26"/>
  <c r="M5322" i="26"/>
  <c r="R5321" i="26"/>
  <c r="Q5321" i="26"/>
  <c r="O5321" i="26"/>
  <c r="N5321" i="26"/>
  <c r="M5321" i="26"/>
  <c r="R5320" i="26"/>
  <c r="Q5320" i="26"/>
  <c r="O5320" i="26"/>
  <c r="N5320" i="26"/>
  <c r="M5320" i="26"/>
  <c r="R5319" i="26"/>
  <c r="Q5319" i="26"/>
  <c r="O5319" i="26"/>
  <c r="N5319" i="26"/>
  <c r="M5319" i="26"/>
  <c r="R5318" i="26"/>
  <c r="Q5318" i="26"/>
  <c r="O5318" i="26"/>
  <c r="N5318" i="26"/>
  <c r="M5318" i="26"/>
  <c r="R5317" i="26"/>
  <c r="Q5317" i="26"/>
  <c r="O5317" i="26"/>
  <c r="N5317" i="26"/>
  <c r="M5317" i="26"/>
  <c r="R5316" i="26"/>
  <c r="Q5316" i="26"/>
  <c r="O5316" i="26"/>
  <c r="N5316" i="26"/>
  <c r="M5316" i="26"/>
  <c r="R5315" i="26"/>
  <c r="Q5315" i="26"/>
  <c r="O5315" i="26"/>
  <c r="N5315" i="26"/>
  <c r="M5315" i="26"/>
  <c r="R5314" i="26"/>
  <c r="Q5314" i="26"/>
  <c r="O5314" i="26"/>
  <c r="N5314" i="26"/>
  <c r="M5314" i="26"/>
  <c r="R5313" i="26"/>
  <c r="Q5313" i="26"/>
  <c r="O5313" i="26"/>
  <c r="N5313" i="26"/>
  <c r="M5313" i="26"/>
  <c r="R5312" i="26"/>
  <c r="Q5312" i="26"/>
  <c r="O5312" i="26"/>
  <c r="N5312" i="26"/>
  <c r="M5312" i="26"/>
  <c r="R5311" i="26"/>
  <c r="Q5311" i="26"/>
  <c r="O5311" i="26"/>
  <c r="N5311" i="26"/>
  <c r="M5311" i="26"/>
  <c r="R5310" i="26"/>
  <c r="Q5310" i="26"/>
  <c r="O5310" i="26"/>
  <c r="N5310" i="26"/>
  <c r="M5310" i="26"/>
  <c r="R5309" i="26"/>
  <c r="Q5309" i="26"/>
  <c r="O5309" i="26"/>
  <c r="N5309" i="26"/>
  <c r="M5309" i="26"/>
  <c r="R5308" i="26"/>
  <c r="Q5308" i="26"/>
  <c r="O5308" i="26"/>
  <c r="N5308" i="26"/>
  <c r="M5308" i="26"/>
  <c r="R5307" i="26"/>
  <c r="Q5307" i="26"/>
  <c r="O5307" i="26"/>
  <c r="N5307" i="26"/>
  <c r="M5307" i="26"/>
  <c r="R5306" i="26"/>
  <c r="Q5306" i="26"/>
  <c r="O5306" i="26"/>
  <c r="N5306" i="26"/>
  <c r="M5306" i="26"/>
  <c r="R5305" i="26"/>
  <c r="Q5305" i="26"/>
  <c r="O5305" i="26"/>
  <c r="N5305" i="26"/>
  <c r="M5305" i="26"/>
  <c r="R5304" i="26"/>
  <c r="Q5304" i="26"/>
  <c r="O5304" i="26"/>
  <c r="N5304" i="26"/>
  <c r="M5304" i="26"/>
  <c r="R5303" i="26"/>
  <c r="Q5303" i="26"/>
  <c r="O5303" i="26"/>
  <c r="N5303" i="26"/>
  <c r="M5303" i="26"/>
  <c r="R5302" i="26"/>
  <c r="Q5302" i="26"/>
  <c r="O5302" i="26"/>
  <c r="N5302" i="26"/>
  <c r="M5302" i="26"/>
  <c r="R5301" i="26"/>
  <c r="Q5301" i="26"/>
  <c r="O5301" i="26"/>
  <c r="N5301" i="26"/>
  <c r="M5301" i="26"/>
  <c r="R5300" i="26"/>
  <c r="Q5300" i="26"/>
  <c r="O5300" i="26"/>
  <c r="N5300" i="26"/>
  <c r="M5300" i="26"/>
  <c r="R5299" i="26"/>
  <c r="Q5299" i="26"/>
  <c r="O5299" i="26"/>
  <c r="N5299" i="26"/>
  <c r="M5299" i="26"/>
  <c r="R5298" i="26"/>
  <c r="Q5298" i="26"/>
  <c r="O5298" i="26"/>
  <c r="N5298" i="26"/>
  <c r="M5298" i="26"/>
  <c r="R5297" i="26"/>
  <c r="Q5297" i="26"/>
  <c r="O5297" i="26"/>
  <c r="N5297" i="26"/>
  <c r="M5297" i="26"/>
  <c r="R5296" i="26"/>
  <c r="Q5296" i="26"/>
  <c r="O5296" i="26"/>
  <c r="N5296" i="26"/>
  <c r="M5296" i="26"/>
  <c r="R5295" i="26"/>
  <c r="Q5295" i="26"/>
  <c r="O5295" i="26"/>
  <c r="N5295" i="26"/>
  <c r="M5295" i="26"/>
  <c r="R5294" i="26"/>
  <c r="Q5294" i="26"/>
  <c r="O5294" i="26"/>
  <c r="N5294" i="26"/>
  <c r="M5294" i="26"/>
  <c r="R5293" i="26"/>
  <c r="Q5293" i="26"/>
  <c r="O5293" i="26"/>
  <c r="N5293" i="26"/>
  <c r="M5293" i="26"/>
  <c r="R5292" i="26"/>
  <c r="Q5292" i="26"/>
  <c r="O5292" i="26"/>
  <c r="N5292" i="26"/>
  <c r="M5292" i="26"/>
  <c r="R5291" i="26"/>
  <c r="Q5291" i="26"/>
  <c r="O5291" i="26"/>
  <c r="N5291" i="26"/>
  <c r="M5291" i="26"/>
  <c r="R5290" i="26"/>
  <c r="Q5290" i="26"/>
  <c r="O5290" i="26"/>
  <c r="N5290" i="26"/>
  <c r="M5290" i="26"/>
  <c r="R5289" i="26"/>
  <c r="Q5289" i="26"/>
  <c r="O5289" i="26"/>
  <c r="N5289" i="26"/>
  <c r="M5289" i="26"/>
  <c r="R5288" i="26"/>
  <c r="Q5288" i="26"/>
  <c r="O5288" i="26"/>
  <c r="N5288" i="26"/>
  <c r="M5288" i="26"/>
  <c r="R5287" i="26"/>
  <c r="Q5287" i="26"/>
  <c r="O5287" i="26"/>
  <c r="N5287" i="26"/>
  <c r="M5287" i="26"/>
  <c r="R5286" i="26"/>
  <c r="Q5286" i="26"/>
  <c r="O5286" i="26"/>
  <c r="N5286" i="26"/>
  <c r="M5286" i="26"/>
  <c r="R5285" i="26"/>
  <c r="Q5285" i="26"/>
  <c r="O5285" i="26"/>
  <c r="N5285" i="26"/>
  <c r="M5285" i="26"/>
  <c r="R5284" i="26"/>
  <c r="Q5284" i="26"/>
  <c r="O5284" i="26"/>
  <c r="N5284" i="26"/>
  <c r="M5284" i="26"/>
  <c r="R5283" i="26"/>
  <c r="Q5283" i="26"/>
  <c r="O5283" i="26"/>
  <c r="N5283" i="26"/>
  <c r="M5283" i="26"/>
  <c r="R5282" i="26"/>
  <c r="Q5282" i="26"/>
  <c r="O5282" i="26"/>
  <c r="N5282" i="26"/>
  <c r="M5282" i="26"/>
  <c r="R5281" i="26"/>
  <c r="Q5281" i="26"/>
  <c r="O5281" i="26"/>
  <c r="N5281" i="26"/>
  <c r="M5281" i="26"/>
  <c r="R5280" i="26"/>
  <c r="Q5280" i="26"/>
  <c r="O5280" i="26"/>
  <c r="N5280" i="26"/>
  <c r="M5280" i="26"/>
  <c r="R5279" i="26"/>
  <c r="Q5279" i="26"/>
  <c r="O5279" i="26"/>
  <c r="N5279" i="26"/>
  <c r="M5279" i="26"/>
  <c r="R5278" i="26"/>
  <c r="Q5278" i="26"/>
  <c r="O5278" i="26"/>
  <c r="N5278" i="26"/>
  <c r="M5278" i="26"/>
  <c r="R5277" i="26"/>
  <c r="Q5277" i="26"/>
  <c r="O5277" i="26"/>
  <c r="N5277" i="26"/>
  <c r="M5277" i="26"/>
  <c r="R5276" i="26"/>
  <c r="Q5276" i="26"/>
  <c r="O5276" i="26"/>
  <c r="N5276" i="26"/>
  <c r="M5276" i="26"/>
  <c r="R5275" i="26"/>
  <c r="Q5275" i="26"/>
  <c r="O5275" i="26"/>
  <c r="N5275" i="26"/>
  <c r="M5275" i="26"/>
  <c r="R5274" i="26"/>
  <c r="Q5274" i="26"/>
  <c r="O5274" i="26"/>
  <c r="N5274" i="26"/>
  <c r="M5274" i="26"/>
  <c r="R5273" i="26"/>
  <c r="Q5273" i="26"/>
  <c r="O5273" i="26"/>
  <c r="N5273" i="26"/>
  <c r="M5273" i="26"/>
  <c r="R5272" i="26"/>
  <c r="Q5272" i="26"/>
  <c r="O5272" i="26"/>
  <c r="N5272" i="26"/>
  <c r="M5272" i="26"/>
  <c r="R5271" i="26"/>
  <c r="Q5271" i="26"/>
  <c r="O5271" i="26"/>
  <c r="N5271" i="26"/>
  <c r="M5271" i="26"/>
  <c r="R5270" i="26"/>
  <c r="Q5270" i="26"/>
  <c r="O5270" i="26"/>
  <c r="N5270" i="26"/>
  <c r="M5270" i="26"/>
  <c r="R5269" i="26"/>
  <c r="Q5269" i="26"/>
  <c r="O5269" i="26"/>
  <c r="N5269" i="26"/>
  <c r="M5269" i="26"/>
  <c r="R5268" i="26"/>
  <c r="Q5268" i="26"/>
  <c r="O5268" i="26"/>
  <c r="N5268" i="26"/>
  <c r="M5268" i="26"/>
  <c r="R5267" i="26"/>
  <c r="Q5267" i="26"/>
  <c r="O5267" i="26"/>
  <c r="N5267" i="26"/>
  <c r="M5267" i="26"/>
  <c r="R5266" i="26"/>
  <c r="Q5266" i="26"/>
  <c r="O5266" i="26"/>
  <c r="N5266" i="26"/>
  <c r="M5266" i="26"/>
  <c r="R5265" i="26"/>
  <c r="Q5265" i="26"/>
  <c r="O5265" i="26"/>
  <c r="N5265" i="26"/>
  <c r="M5265" i="26"/>
  <c r="R5264" i="26"/>
  <c r="Q5264" i="26"/>
  <c r="O5264" i="26"/>
  <c r="N5264" i="26"/>
  <c r="M5264" i="26"/>
  <c r="R5263" i="26"/>
  <c r="Q5263" i="26"/>
  <c r="O5263" i="26"/>
  <c r="N5263" i="26"/>
  <c r="M5263" i="26"/>
  <c r="R5262" i="26"/>
  <c r="Q5262" i="26"/>
  <c r="O5262" i="26"/>
  <c r="N5262" i="26"/>
  <c r="M5262" i="26"/>
  <c r="R5261" i="26"/>
  <c r="Q5261" i="26"/>
  <c r="O5261" i="26"/>
  <c r="N5261" i="26"/>
  <c r="M5261" i="26"/>
  <c r="R5260" i="26"/>
  <c r="Q5260" i="26"/>
  <c r="O5260" i="26"/>
  <c r="N5260" i="26"/>
  <c r="M5260" i="26"/>
  <c r="R5259" i="26"/>
  <c r="Q5259" i="26"/>
  <c r="O5259" i="26"/>
  <c r="N5259" i="26"/>
  <c r="M5259" i="26"/>
  <c r="R5258" i="26"/>
  <c r="Q5258" i="26"/>
  <c r="O5258" i="26"/>
  <c r="N5258" i="26"/>
  <c r="M5258" i="26"/>
  <c r="R5257" i="26"/>
  <c r="Q5257" i="26"/>
  <c r="O5257" i="26"/>
  <c r="N5257" i="26"/>
  <c r="M5257" i="26"/>
  <c r="R5256" i="26"/>
  <c r="Q5256" i="26"/>
  <c r="O5256" i="26"/>
  <c r="N5256" i="26"/>
  <c r="M5256" i="26"/>
  <c r="R5255" i="26"/>
  <c r="Q5255" i="26"/>
  <c r="O5255" i="26"/>
  <c r="N5255" i="26"/>
  <c r="M5255" i="26"/>
  <c r="R5254" i="26"/>
  <c r="Q5254" i="26"/>
  <c r="O5254" i="26"/>
  <c r="N5254" i="26"/>
  <c r="M5254" i="26"/>
  <c r="R5253" i="26"/>
  <c r="Q5253" i="26"/>
  <c r="O5253" i="26"/>
  <c r="N5253" i="26"/>
  <c r="M5253" i="26"/>
  <c r="R5252" i="26"/>
  <c r="Q5252" i="26"/>
  <c r="O5252" i="26"/>
  <c r="N5252" i="26"/>
  <c r="M5252" i="26"/>
  <c r="R5251" i="26"/>
  <c r="Q5251" i="26"/>
  <c r="O5251" i="26"/>
  <c r="N5251" i="26"/>
  <c r="M5251" i="26"/>
  <c r="R5250" i="26"/>
  <c r="Q5250" i="26"/>
  <c r="O5250" i="26"/>
  <c r="N5250" i="26"/>
  <c r="M5250" i="26"/>
  <c r="R5249" i="26"/>
  <c r="Q5249" i="26"/>
  <c r="O5249" i="26"/>
  <c r="N5249" i="26"/>
  <c r="M5249" i="26"/>
  <c r="R5248" i="26"/>
  <c r="Q5248" i="26"/>
  <c r="O5248" i="26"/>
  <c r="N5248" i="26"/>
  <c r="M5248" i="26"/>
  <c r="R5247" i="26"/>
  <c r="Q5247" i="26"/>
  <c r="O5247" i="26"/>
  <c r="N5247" i="26"/>
  <c r="M5247" i="26"/>
  <c r="R5246" i="26"/>
  <c r="Q5246" i="26"/>
  <c r="O5246" i="26"/>
  <c r="N5246" i="26"/>
  <c r="M5246" i="26"/>
  <c r="R5245" i="26"/>
  <c r="Q5245" i="26"/>
  <c r="O5245" i="26"/>
  <c r="N5245" i="26"/>
  <c r="M5245" i="26"/>
  <c r="R5244" i="26"/>
  <c r="Q5244" i="26"/>
  <c r="O5244" i="26"/>
  <c r="N5244" i="26"/>
  <c r="M5244" i="26"/>
  <c r="R5243" i="26"/>
  <c r="Q5243" i="26"/>
  <c r="O5243" i="26"/>
  <c r="N5243" i="26"/>
  <c r="M5243" i="26"/>
  <c r="R5242" i="26"/>
  <c r="Q5242" i="26"/>
  <c r="O5242" i="26"/>
  <c r="N5242" i="26"/>
  <c r="M5242" i="26"/>
  <c r="R5241" i="26"/>
  <c r="Q5241" i="26"/>
  <c r="O5241" i="26"/>
  <c r="N5241" i="26"/>
  <c r="M5241" i="26"/>
  <c r="R5240" i="26"/>
  <c r="Q5240" i="26"/>
  <c r="O5240" i="26"/>
  <c r="N5240" i="26"/>
  <c r="M5240" i="26"/>
  <c r="R5239" i="26"/>
  <c r="Q5239" i="26"/>
  <c r="O5239" i="26"/>
  <c r="N5239" i="26"/>
  <c r="M5239" i="26"/>
  <c r="R5238" i="26"/>
  <c r="Q5238" i="26"/>
  <c r="O5238" i="26"/>
  <c r="N5238" i="26"/>
  <c r="M5238" i="26"/>
  <c r="R5237" i="26"/>
  <c r="Q5237" i="26"/>
  <c r="O5237" i="26"/>
  <c r="N5237" i="26"/>
  <c r="M5237" i="26"/>
  <c r="R5236" i="26"/>
  <c r="Q5236" i="26"/>
  <c r="O5236" i="26"/>
  <c r="N5236" i="26"/>
  <c r="M5236" i="26"/>
  <c r="R5235" i="26"/>
  <c r="Q5235" i="26"/>
  <c r="O5235" i="26"/>
  <c r="N5235" i="26"/>
  <c r="M5235" i="26"/>
  <c r="R5234" i="26"/>
  <c r="Q5234" i="26"/>
  <c r="O5234" i="26"/>
  <c r="N5234" i="26"/>
  <c r="M5234" i="26"/>
  <c r="R5233" i="26"/>
  <c r="Q5233" i="26"/>
  <c r="O5233" i="26"/>
  <c r="N5233" i="26"/>
  <c r="M5233" i="26"/>
  <c r="R5232" i="26"/>
  <c r="Q5232" i="26"/>
  <c r="O5232" i="26"/>
  <c r="N5232" i="26"/>
  <c r="M5232" i="26"/>
  <c r="R5231" i="26"/>
  <c r="Q5231" i="26"/>
  <c r="O5231" i="26"/>
  <c r="N5231" i="26"/>
  <c r="M5231" i="26"/>
  <c r="R5230" i="26"/>
  <c r="Q5230" i="26"/>
  <c r="O5230" i="26"/>
  <c r="N5230" i="26"/>
  <c r="M5230" i="26"/>
  <c r="R5229" i="26"/>
  <c r="Q5229" i="26"/>
  <c r="O5229" i="26"/>
  <c r="N5229" i="26"/>
  <c r="M5229" i="26"/>
  <c r="R5228" i="26"/>
  <c r="Q5228" i="26"/>
  <c r="O5228" i="26"/>
  <c r="N5228" i="26"/>
  <c r="M5228" i="26"/>
  <c r="R5227" i="26"/>
  <c r="Q5227" i="26"/>
  <c r="O5227" i="26"/>
  <c r="N5227" i="26"/>
  <c r="M5227" i="26"/>
  <c r="R5226" i="26"/>
  <c r="Q5226" i="26"/>
  <c r="O5226" i="26"/>
  <c r="N5226" i="26"/>
  <c r="M5226" i="26"/>
  <c r="R5225" i="26"/>
  <c r="Q5225" i="26"/>
  <c r="O5225" i="26"/>
  <c r="N5225" i="26"/>
  <c r="M5225" i="26"/>
  <c r="R5224" i="26"/>
  <c r="Q5224" i="26"/>
  <c r="O5224" i="26"/>
  <c r="N5224" i="26"/>
  <c r="M5224" i="26"/>
  <c r="R5223" i="26"/>
  <c r="Q5223" i="26"/>
  <c r="O5223" i="26"/>
  <c r="N5223" i="26"/>
  <c r="M5223" i="26"/>
  <c r="R5222" i="26"/>
  <c r="Q5222" i="26"/>
  <c r="O5222" i="26"/>
  <c r="N5222" i="26"/>
  <c r="M5222" i="26"/>
  <c r="R5221" i="26"/>
  <c r="Q5221" i="26"/>
  <c r="O5221" i="26"/>
  <c r="N5221" i="26"/>
  <c r="M5221" i="26"/>
  <c r="R5220" i="26"/>
  <c r="Q5220" i="26"/>
  <c r="O5220" i="26"/>
  <c r="N5220" i="26"/>
  <c r="M5220" i="26"/>
  <c r="R5219" i="26"/>
  <c r="Q5219" i="26"/>
  <c r="O5219" i="26"/>
  <c r="N5219" i="26"/>
  <c r="M5219" i="26"/>
  <c r="R5218" i="26"/>
  <c r="Q5218" i="26"/>
  <c r="O5218" i="26"/>
  <c r="N5218" i="26"/>
  <c r="M5218" i="26"/>
  <c r="R5217" i="26"/>
  <c r="Q5217" i="26"/>
  <c r="O5217" i="26"/>
  <c r="N5217" i="26"/>
  <c r="M5217" i="26"/>
  <c r="R5216" i="26"/>
  <c r="Q5216" i="26"/>
  <c r="O5216" i="26"/>
  <c r="N5216" i="26"/>
  <c r="M5216" i="26"/>
  <c r="R5215" i="26"/>
  <c r="Q5215" i="26"/>
  <c r="O5215" i="26"/>
  <c r="N5215" i="26"/>
  <c r="M5215" i="26"/>
  <c r="R5214" i="26"/>
  <c r="Q5214" i="26"/>
  <c r="O5214" i="26"/>
  <c r="N5214" i="26"/>
  <c r="M5214" i="26"/>
  <c r="R5213" i="26"/>
  <c r="Q5213" i="26"/>
  <c r="O5213" i="26"/>
  <c r="N5213" i="26"/>
  <c r="M5213" i="26"/>
  <c r="R5212" i="26"/>
  <c r="Q5212" i="26"/>
  <c r="O5212" i="26"/>
  <c r="N5212" i="26"/>
  <c r="M5212" i="26"/>
  <c r="R5211" i="26"/>
  <c r="Q5211" i="26"/>
  <c r="O5211" i="26"/>
  <c r="N5211" i="26"/>
  <c r="M5211" i="26"/>
  <c r="R5210" i="26"/>
  <c r="Q5210" i="26"/>
  <c r="O5210" i="26"/>
  <c r="N5210" i="26"/>
  <c r="M5210" i="26"/>
  <c r="R5209" i="26"/>
  <c r="Q5209" i="26"/>
  <c r="O5209" i="26"/>
  <c r="N5209" i="26"/>
  <c r="M5209" i="26"/>
  <c r="R5208" i="26"/>
  <c r="Q5208" i="26"/>
  <c r="O5208" i="26"/>
  <c r="N5208" i="26"/>
  <c r="M5208" i="26"/>
  <c r="R5207" i="26"/>
  <c r="Q5207" i="26"/>
  <c r="O5207" i="26"/>
  <c r="N5207" i="26"/>
  <c r="M5207" i="26"/>
  <c r="R5206" i="26"/>
  <c r="Q5206" i="26"/>
  <c r="O5206" i="26"/>
  <c r="N5206" i="26"/>
  <c r="M5206" i="26"/>
  <c r="R5205" i="26"/>
  <c r="Q5205" i="26"/>
  <c r="O5205" i="26"/>
  <c r="N5205" i="26"/>
  <c r="M5205" i="26"/>
  <c r="R5204" i="26"/>
  <c r="Q5204" i="26"/>
  <c r="O5204" i="26"/>
  <c r="N5204" i="26"/>
  <c r="M5204" i="26"/>
  <c r="R5203" i="26"/>
  <c r="Q5203" i="26"/>
  <c r="O5203" i="26"/>
  <c r="N5203" i="26"/>
  <c r="M5203" i="26"/>
  <c r="R5202" i="26"/>
  <c r="Q5202" i="26"/>
  <c r="O5202" i="26"/>
  <c r="N5202" i="26"/>
  <c r="M5202" i="26"/>
  <c r="R5201" i="26"/>
  <c r="Q5201" i="26"/>
  <c r="O5201" i="26"/>
  <c r="N5201" i="26"/>
  <c r="M5201" i="26"/>
  <c r="R5200" i="26"/>
  <c r="Q5200" i="26"/>
  <c r="O5200" i="26"/>
  <c r="N5200" i="26"/>
  <c r="M5200" i="26"/>
  <c r="R5199" i="26"/>
  <c r="Q5199" i="26"/>
  <c r="O5199" i="26"/>
  <c r="N5199" i="26"/>
  <c r="M5199" i="26"/>
  <c r="R5198" i="26"/>
  <c r="Q5198" i="26"/>
  <c r="O5198" i="26"/>
  <c r="N5198" i="26"/>
  <c r="M5198" i="26"/>
  <c r="R5197" i="26"/>
  <c r="Q5197" i="26"/>
  <c r="O5197" i="26"/>
  <c r="N5197" i="26"/>
  <c r="M5197" i="26"/>
  <c r="R5196" i="26"/>
  <c r="Q5196" i="26"/>
  <c r="O5196" i="26"/>
  <c r="N5196" i="26"/>
  <c r="M5196" i="26"/>
  <c r="R5195" i="26"/>
  <c r="Q5195" i="26"/>
  <c r="O5195" i="26"/>
  <c r="N5195" i="26"/>
  <c r="M5195" i="26"/>
  <c r="R5194" i="26"/>
  <c r="Q5194" i="26"/>
  <c r="O5194" i="26"/>
  <c r="N5194" i="26"/>
  <c r="M5194" i="26"/>
  <c r="R5193" i="26"/>
  <c r="Q5193" i="26"/>
  <c r="O5193" i="26"/>
  <c r="N5193" i="26"/>
  <c r="M5193" i="26"/>
  <c r="R5192" i="26"/>
  <c r="Q5192" i="26"/>
  <c r="O5192" i="26"/>
  <c r="N5192" i="26"/>
  <c r="M5192" i="26"/>
  <c r="R5191" i="26"/>
  <c r="Q5191" i="26"/>
  <c r="O5191" i="26"/>
  <c r="N5191" i="26"/>
  <c r="M5191" i="26"/>
  <c r="R5190" i="26"/>
  <c r="Q5190" i="26"/>
  <c r="O5190" i="26"/>
  <c r="N5190" i="26"/>
  <c r="M5190" i="26"/>
  <c r="R5189" i="26"/>
  <c r="Q5189" i="26"/>
  <c r="O5189" i="26"/>
  <c r="N5189" i="26"/>
  <c r="M5189" i="26"/>
  <c r="R5188" i="26"/>
  <c r="Q5188" i="26"/>
  <c r="O5188" i="26"/>
  <c r="N5188" i="26"/>
  <c r="M5188" i="26"/>
  <c r="R5187" i="26"/>
  <c r="Q5187" i="26"/>
  <c r="O5187" i="26"/>
  <c r="N5187" i="26"/>
  <c r="M5187" i="26"/>
  <c r="R5186" i="26"/>
  <c r="Q5186" i="26"/>
  <c r="O5186" i="26"/>
  <c r="N5186" i="26"/>
  <c r="M5186" i="26"/>
  <c r="R5185" i="26"/>
  <c r="Q5185" i="26"/>
  <c r="O5185" i="26"/>
  <c r="N5185" i="26"/>
  <c r="M5185" i="26"/>
  <c r="R5184" i="26"/>
  <c r="Q5184" i="26"/>
  <c r="O5184" i="26"/>
  <c r="N5184" i="26"/>
  <c r="M5184" i="26"/>
  <c r="R5183" i="26"/>
  <c r="Q5183" i="26"/>
  <c r="O5183" i="26"/>
  <c r="N5183" i="26"/>
  <c r="M5183" i="26"/>
  <c r="R5182" i="26"/>
  <c r="Q5182" i="26"/>
  <c r="O5182" i="26"/>
  <c r="N5182" i="26"/>
  <c r="M5182" i="26"/>
  <c r="R5181" i="26"/>
  <c r="Q5181" i="26"/>
  <c r="O5181" i="26"/>
  <c r="N5181" i="26"/>
  <c r="M5181" i="26"/>
  <c r="R5180" i="26"/>
  <c r="Q5180" i="26"/>
  <c r="O5180" i="26"/>
  <c r="N5180" i="26"/>
  <c r="M5180" i="26"/>
  <c r="R5179" i="26"/>
  <c r="Q5179" i="26"/>
  <c r="O5179" i="26"/>
  <c r="N5179" i="26"/>
  <c r="M5179" i="26"/>
  <c r="R5178" i="26"/>
  <c r="Q5178" i="26"/>
  <c r="O5178" i="26"/>
  <c r="N5178" i="26"/>
  <c r="M5178" i="26"/>
  <c r="R5177" i="26"/>
  <c r="Q5177" i="26"/>
  <c r="O5177" i="26"/>
  <c r="N5177" i="26"/>
  <c r="M5177" i="26"/>
  <c r="R5176" i="26"/>
  <c r="Q5176" i="26"/>
  <c r="O5176" i="26"/>
  <c r="N5176" i="26"/>
  <c r="M5176" i="26"/>
  <c r="R5175" i="26"/>
  <c r="Q5175" i="26"/>
  <c r="O5175" i="26"/>
  <c r="N5175" i="26"/>
  <c r="M5175" i="26"/>
  <c r="R5174" i="26"/>
  <c r="Q5174" i="26"/>
  <c r="O5174" i="26"/>
  <c r="N5174" i="26"/>
  <c r="M5174" i="26"/>
  <c r="R5173" i="26"/>
  <c r="Q5173" i="26"/>
  <c r="O5173" i="26"/>
  <c r="N5173" i="26"/>
  <c r="M5173" i="26"/>
  <c r="R5172" i="26"/>
  <c r="Q5172" i="26"/>
  <c r="O5172" i="26"/>
  <c r="N5172" i="26"/>
  <c r="M5172" i="26"/>
  <c r="R5171" i="26"/>
  <c r="Q5171" i="26"/>
  <c r="O5171" i="26"/>
  <c r="N5171" i="26"/>
  <c r="M5171" i="26"/>
  <c r="R5170" i="26"/>
  <c r="Q5170" i="26"/>
  <c r="O5170" i="26"/>
  <c r="N5170" i="26"/>
  <c r="M5170" i="26"/>
  <c r="R5169" i="26"/>
  <c r="Q5169" i="26"/>
  <c r="O5169" i="26"/>
  <c r="N5169" i="26"/>
  <c r="M5169" i="26"/>
  <c r="R5168" i="26"/>
  <c r="Q5168" i="26"/>
  <c r="O5168" i="26"/>
  <c r="N5168" i="26"/>
  <c r="M5168" i="26"/>
  <c r="R5167" i="26"/>
  <c r="Q5167" i="26"/>
  <c r="O5167" i="26"/>
  <c r="N5167" i="26"/>
  <c r="M5167" i="26"/>
  <c r="R5166" i="26"/>
  <c r="Q5166" i="26"/>
  <c r="O5166" i="26"/>
  <c r="N5166" i="26"/>
  <c r="M5166" i="26"/>
  <c r="R5165" i="26"/>
  <c r="Q5165" i="26"/>
  <c r="O5165" i="26"/>
  <c r="N5165" i="26"/>
  <c r="M5165" i="26"/>
  <c r="R5164" i="26"/>
  <c r="Q5164" i="26"/>
  <c r="O5164" i="26"/>
  <c r="N5164" i="26"/>
  <c r="M5164" i="26"/>
  <c r="R5163" i="26"/>
  <c r="Q5163" i="26"/>
  <c r="O5163" i="26"/>
  <c r="N5163" i="26"/>
  <c r="M5163" i="26"/>
  <c r="R5162" i="26"/>
  <c r="Q5162" i="26"/>
  <c r="O5162" i="26"/>
  <c r="N5162" i="26"/>
  <c r="M5162" i="26"/>
  <c r="R5161" i="26"/>
  <c r="Q5161" i="26"/>
  <c r="O5161" i="26"/>
  <c r="N5161" i="26"/>
  <c r="M5161" i="26"/>
  <c r="R5160" i="26"/>
  <c r="Q5160" i="26"/>
  <c r="O5160" i="26"/>
  <c r="N5160" i="26"/>
  <c r="M5160" i="26"/>
  <c r="R5159" i="26"/>
  <c r="Q5159" i="26"/>
  <c r="O5159" i="26"/>
  <c r="N5159" i="26"/>
  <c r="M5159" i="26"/>
  <c r="R5158" i="26"/>
  <c r="Q5158" i="26"/>
  <c r="O5158" i="26"/>
  <c r="N5158" i="26"/>
  <c r="M5158" i="26"/>
  <c r="R5157" i="26"/>
  <c r="Q5157" i="26"/>
  <c r="O5157" i="26"/>
  <c r="N5157" i="26"/>
  <c r="M5157" i="26"/>
  <c r="R5156" i="26"/>
  <c r="Q5156" i="26"/>
  <c r="O5156" i="26"/>
  <c r="N5156" i="26"/>
  <c r="M5156" i="26"/>
  <c r="R5155" i="26"/>
  <c r="Q5155" i="26"/>
  <c r="O5155" i="26"/>
  <c r="N5155" i="26"/>
  <c r="M5155" i="26"/>
  <c r="R5154" i="26"/>
  <c r="Q5154" i="26"/>
  <c r="O5154" i="26"/>
  <c r="N5154" i="26"/>
  <c r="M5154" i="26"/>
  <c r="R5153" i="26"/>
  <c r="Q5153" i="26"/>
  <c r="O5153" i="26"/>
  <c r="N5153" i="26"/>
  <c r="M5153" i="26"/>
  <c r="R5152" i="26"/>
  <c r="Q5152" i="26"/>
  <c r="O5152" i="26"/>
  <c r="N5152" i="26"/>
  <c r="M5152" i="26"/>
  <c r="R5151" i="26"/>
  <c r="Q5151" i="26"/>
  <c r="O5151" i="26"/>
  <c r="N5151" i="26"/>
  <c r="M5151" i="26"/>
  <c r="R5150" i="26"/>
  <c r="Q5150" i="26"/>
  <c r="O5150" i="26"/>
  <c r="N5150" i="26"/>
  <c r="M5150" i="26"/>
  <c r="R5149" i="26"/>
  <c r="Q5149" i="26"/>
  <c r="O5149" i="26"/>
  <c r="N5149" i="26"/>
  <c r="M5149" i="26"/>
  <c r="R5148" i="26"/>
  <c r="Q5148" i="26"/>
  <c r="O5148" i="26"/>
  <c r="N5148" i="26"/>
  <c r="M5148" i="26"/>
  <c r="R5147" i="26"/>
  <c r="Q5147" i="26"/>
  <c r="O5147" i="26"/>
  <c r="N5147" i="26"/>
  <c r="M5147" i="26"/>
  <c r="R5146" i="26"/>
  <c r="Q5146" i="26"/>
  <c r="O5146" i="26"/>
  <c r="N5146" i="26"/>
  <c r="M5146" i="26"/>
  <c r="R5145" i="26"/>
  <c r="Q5145" i="26"/>
  <c r="O5145" i="26"/>
  <c r="N5145" i="26"/>
  <c r="M5145" i="26"/>
  <c r="R5144" i="26"/>
  <c r="Q5144" i="26"/>
  <c r="O5144" i="26"/>
  <c r="N5144" i="26"/>
  <c r="M5144" i="26"/>
  <c r="R5143" i="26"/>
  <c r="Q5143" i="26"/>
  <c r="O5143" i="26"/>
  <c r="N5143" i="26"/>
  <c r="M5143" i="26"/>
  <c r="R5142" i="26"/>
  <c r="Q5142" i="26"/>
  <c r="O5142" i="26"/>
  <c r="N5142" i="26"/>
  <c r="M5142" i="26"/>
  <c r="R5141" i="26"/>
  <c r="Q5141" i="26"/>
  <c r="O5141" i="26"/>
  <c r="N5141" i="26"/>
  <c r="M5141" i="26"/>
  <c r="R5140" i="26"/>
  <c r="Q5140" i="26"/>
  <c r="O5140" i="26"/>
  <c r="N5140" i="26"/>
  <c r="M5140" i="26"/>
  <c r="R5139" i="26"/>
  <c r="Q5139" i="26"/>
  <c r="O5139" i="26"/>
  <c r="N5139" i="26"/>
  <c r="M5139" i="26"/>
  <c r="R5138" i="26"/>
  <c r="Q5138" i="26"/>
  <c r="O5138" i="26"/>
  <c r="N5138" i="26"/>
  <c r="M5138" i="26"/>
  <c r="R5137" i="26"/>
  <c r="Q5137" i="26"/>
  <c r="O5137" i="26"/>
  <c r="N5137" i="26"/>
  <c r="M5137" i="26"/>
  <c r="R5136" i="26"/>
  <c r="Q5136" i="26"/>
  <c r="O5136" i="26"/>
  <c r="N5136" i="26"/>
  <c r="M5136" i="26"/>
  <c r="R5135" i="26"/>
  <c r="Q5135" i="26"/>
  <c r="O5135" i="26"/>
  <c r="N5135" i="26"/>
  <c r="M5135" i="26"/>
  <c r="R5134" i="26"/>
  <c r="Q5134" i="26"/>
  <c r="O5134" i="26"/>
  <c r="N5134" i="26"/>
  <c r="M5134" i="26"/>
  <c r="R5133" i="26"/>
  <c r="Q5133" i="26"/>
  <c r="O5133" i="26"/>
  <c r="N5133" i="26"/>
  <c r="M5133" i="26"/>
  <c r="R5132" i="26"/>
  <c r="Q5132" i="26"/>
  <c r="O5132" i="26"/>
  <c r="N5132" i="26"/>
  <c r="M5132" i="26"/>
  <c r="R5131" i="26"/>
  <c r="Q5131" i="26"/>
  <c r="O5131" i="26"/>
  <c r="N5131" i="26"/>
  <c r="M5131" i="26"/>
  <c r="R5130" i="26"/>
  <c r="Q5130" i="26"/>
  <c r="O5130" i="26"/>
  <c r="N5130" i="26"/>
  <c r="M5130" i="26"/>
  <c r="R5129" i="26"/>
  <c r="Q5129" i="26"/>
  <c r="O5129" i="26"/>
  <c r="N5129" i="26"/>
  <c r="M5129" i="26"/>
  <c r="R5128" i="26"/>
  <c r="Q5128" i="26"/>
  <c r="O5128" i="26"/>
  <c r="N5128" i="26"/>
  <c r="M5128" i="26"/>
  <c r="R5127" i="26"/>
  <c r="Q5127" i="26"/>
  <c r="O5127" i="26"/>
  <c r="N5127" i="26"/>
  <c r="M5127" i="26"/>
  <c r="R5126" i="26"/>
  <c r="Q5126" i="26"/>
  <c r="O5126" i="26"/>
  <c r="N5126" i="26"/>
  <c r="M5126" i="26"/>
  <c r="R5125" i="26"/>
  <c r="Q5125" i="26"/>
  <c r="O5125" i="26"/>
  <c r="N5125" i="26"/>
  <c r="M5125" i="26"/>
  <c r="R5124" i="26"/>
  <c r="Q5124" i="26"/>
  <c r="O5124" i="26"/>
  <c r="N5124" i="26"/>
  <c r="M5124" i="26"/>
  <c r="R5123" i="26"/>
  <c r="Q5123" i="26"/>
  <c r="O5123" i="26"/>
  <c r="N5123" i="26"/>
  <c r="M5123" i="26"/>
  <c r="R5122" i="26"/>
  <c r="Q5122" i="26"/>
  <c r="O5122" i="26"/>
  <c r="N5122" i="26"/>
  <c r="M5122" i="26"/>
  <c r="R5121" i="26"/>
  <c r="Q5121" i="26"/>
  <c r="O5121" i="26"/>
  <c r="N5121" i="26"/>
  <c r="M5121" i="26"/>
  <c r="R5120" i="26"/>
  <c r="Q5120" i="26"/>
  <c r="O5120" i="26"/>
  <c r="N5120" i="26"/>
  <c r="M5120" i="26"/>
  <c r="R5119" i="26"/>
  <c r="Q5119" i="26"/>
  <c r="O5119" i="26"/>
  <c r="N5119" i="26"/>
  <c r="M5119" i="26"/>
  <c r="R5118" i="26"/>
  <c r="Q5118" i="26"/>
  <c r="O5118" i="26"/>
  <c r="N5118" i="26"/>
  <c r="M5118" i="26"/>
  <c r="R5117" i="26"/>
  <c r="Q5117" i="26"/>
  <c r="O5117" i="26"/>
  <c r="N5117" i="26"/>
  <c r="M5117" i="26"/>
  <c r="R5116" i="26"/>
  <c r="Q5116" i="26"/>
  <c r="O5116" i="26"/>
  <c r="N5116" i="26"/>
  <c r="M5116" i="26"/>
  <c r="R5115" i="26"/>
  <c r="Q5115" i="26"/>
  <c r="O5115" i="26"/>
  <c r="N5115" i="26"/>
  <c r="M5115" i="26"/>
  <c r="R5114" i="26"/>
  <c r="Q5114" i="26"/>
  <c r="O5114" i="26"/>
  <c r="N5114" i="26"/>
  <c r="M5114" i="26"/>
  <c r="R5113" i="26"/>
  <c r="Q5113" i="26"/>
  <c r="O5113" i="26"/>
  <c r="N5113" i="26"/>
  <c r="M5113" i="26"/>
  <c r="R5112" i="26"/>
  <c r="Q5112" i="26"/>
  <c r="O5112" i="26"/>
  <c r="N5112" i="26"/>
  <c r="M5112" i="26"/>
  <c r="R5111" i="26"/>
  <c r="Q5111" i="26"/>
  <c r="O5111" i="26"/>
  <c r="N5111" i="26"/>
  <c r="M5111" i="26"/>
  <c r="R5110" i="26"/>
  <c r="Q5110" i="26"/>
  <c r="O5110" i="26"/>
  <c r="N5110" i="26"/>
  <c r="M5110" i="26"/>
  <c r="R5109" i="26"/>
  <c r="Q5109" i="26"/>
  <c r="O5109" i="26"/>
  <c r="N5109" i="26"/>
  <c r="M5109" i="26"/>
  <c r="R5108" i="26"/>
  <c r="Q5108" i="26"/>
  <c r="O5108" i="26"/>
  <c r="N5108" i="26"/>
  <c r="M5108" i="26"/>
  <c r="R5107" i="26"/>
  <c r="Q5107" i="26"/>
  <c r="O5107" i="26"/>
  <c r="N5107" i="26"/>
  <c r="M5107" i="26"/>
  <c r="R5106" i="26"/>
  <c r="Q5106" i="26"/>
  <c r="O5106" i="26"/>
  <c r="N5106" i="26"/>
  <c r="M5106" i="26"/>
  <c r="R5105" i="26"/>
  <c r="Q5105" i="26"/>
  <c r="O5105" i="26"/>
  <c r="N5105" i="26"/>
  <c r="M5105" i="26"/>
  <c r="R5104" i="26"/>
  <c r="Q5104" i="26"/>
  <c r="O5104" i="26"/>
  <c r="N5104" i="26"/>
  <c r="M5104" i="26"/>
  <c r="R5103" i="26"/>
  <c r="Q5103" i="26"/>
  <c r="O5103" i="26"/>
  <c r="N5103" i="26"/>
  <c r="M5103" i="26"/>
  <c r="R5102" i="26"/>
  <c r="Q5102" i="26"/>
  <c r="O5102" i="26"/>
  <c r="N5102" i="26"/>
  <c r="M5102" i="26"/>
  <c r="R5101" i="26"/>
  <c r="Q5101" i="26"/>
  <c r="O5101" i="26"/>
  <c r="N5101" i="26"/>
  <c r="M5101" i="26"/>
  <c r="R5100" i="26"/>
  <c r="Q5100" i="26"/>
  <c r="O5100" i="26"/>
  <c r="N5100" i="26"/>
  <c r="M5100" i="26"/>
  <c r="R5099" i="26"/>
  <c r="Q5099" i="26"/>
  <c r="O5099" i="26"/>
  <c r="N5099" i="26"/>
  <c r="M5099" i="26"/>
  <c r="R5098" i="26"/>
  <c r="Q5098" i="26"/>
  <c r="O5098" i="26"/>
  <c r="N5098" i="26"/>
  <c r="M5098" i="26"/>
  <c r="R5097" i="26"/>
  <c r="Q5097" i="26"/>
  <c r="O5097" i="26"/>
  <c r="N5097" i="26"/>
  <c r="M5097" i="26"/>
  <c r="R5096" i="26"/>
  <c r="Q5096" i="26"/>
  <c r="O5096" i="26"/>
  <c r="N5096" i="26"/>
  <c r="M5096" i="26"/>
  <c r="R5095" i="26"/>
  <c r="Q5095" i="26"/>
  <c r="O5095" i="26"/>
  <c r="N5095" i="26"/>
  <c r="M5095" i="26"/>
  <c r="R5094" i="26"/>
  <c r="Q5094" i="26"/>
  <c r="O5094" i="26"/>
  <c r="N5094" i="26"/>
  <c r="M5094" i="26"/>
  <c r="R5093" i="26"/>
  <c r="Q5093" i="26"/>
  <c r="O5093" i="26"/>
  <c r="N5093" i="26"/>
  <c r="M5093" i="26"/>
  <c r="R5092" i="26"/>
  <c r="Q5092" i="26"/>
  <c r="O5092" i="26"/>
  <c r="N5092" i="26"/>
  <c r="M5092" i="26"/>
  <c r="R5091" i="26"/>
  <c r="Q5091" i="26"/>
  <c r="O5091" i="26"/>
  <c r="N5091" i="26"/>
  <c r="M5091" i="26"/>
  <c r="R5090" i="26"/>
  <c r="Q5090" i="26"/>
  <c r="O5090" i="26"/>
  <c r="N5090" i="26"/>
  <c r="M5090" i="26"/>
  <c r="R5089" i="26"/>
  <c r="Q5089" i="26"/>
  <c r="O5089" i="26"/>
  <c r="N5089" i="26"/>
  <c r="M5089" i="26"/>
  <c r="R5088" i="26"/>
  <c r="Q5088" i="26"/>
  <c r="O5088" i="26"/>
  <c r="N5088" i="26"/>
  <c r="M5088" i="26"/>
  <c r="R5087" i="26"/>
  <c r="Q5087" i="26"/>
  <c r="O5087" i="26"/>
  <c r="N5087" i="26"/>
  <c r="M5087" i="26"/>
  <c r="R5086" i="26"/>
  <c r="Q5086" i="26"/>
  <c r="O5086" i="26"/>
  <c r="N5086" i="26"/>
  <c r="M5086" i="26"/>
  <c r="R5085" i="26"/>
  <c r="Q5085" i="26"/>
  <c r="O5085" i="26"/>
  <c r="N5085" i="26"/>
  <c r="M5085" i="26"/>
  <c r="R5084" i="26"/>
  <c r="Q5084" i="26"/>
  <c r="O5084" i="26"/>
  <c r="N5084" i="26"/>
  <c r="M5084" i="26"/>
  <c r="R5083" i="26"/>
  <c r="Q5083" i="26"/>
  <c r="O5083" i="26"/>
  <c r="N5083" i="26"/>
  <c r="M5083" i="26"/>
  <c r="R5082" i="26"/>
  <c r="Q5082" i="26"/>
  <c r="O5082" i="26"/>
  <c r="N5082" i="26"/>
  <c r="M5082" i="26"/>
  <c r="R5081" i="26"/>
  <c r="Q5081" i="26"/>
  <c r="O5081" i="26"/>
  <c r="N5081" i="26"/>
  <c r="M5081" i="26"/>
  <c r="R5080" i="26"/>
  <c r="Q5080" i="26"/>
  <c r="O5080" i="26"/>
  <c r="N5080" i="26"/>
  <c r="M5080" i="26"/>
  <c r="R5079" i="26"/>
  <c r="Q5079" i="26"/>
  <c r="O5079" i="26"/>
  <c r="N5079" i="26"/>
  <c r="M5079" i="26"/>
  <c r="R5078" i="26"/>
  <c r="Q5078" i="26"/>
  <c r="O5078" i="26"/>
  <c r="N5078" i="26"/>
  <c r="M5078" i="26"/>
  <c r="R5077" i="26"/>
  <c r="Q5077" i="26"/>
  <c r="O5077" i="26"/>
  <c r="N5077" i="26"/>
  <c r="M5077" i="26"/>
  <c r="R5076" i="26"/>
  <c r="Q5076" i="26"/>
  <c r="O5076" i="26"/>
  <c r="N5076" i="26"/>
  <c r="M5076" i="26"/>
  <c r="R5075" i="26"/>
  <c r="Q5075" i="26"/>
  <c r="O5075" i="26"/>
  <c r="N5075" i="26"/>
  <c r="M5075" i="26"/>
  <c r="R5074" i="26"/>
  <c r="Q5074" i="26"/>
  <c r="O5074" i="26"/>
  <c r="N5074" i="26"/>
  <c r="M5074" i="26"/>
  <c r="R5073" i="26"/>
  <c r="Q5073" i="26"/>
  <c r="O5073" i="26"/>
  <c r="N5073" i="26"/>
  <c r="M5073" i="26"/>
  <c r="R5072" i="26"/>
  <c r="Q5072" i="26"/>
  <c r="O5072" i="26"/>
  <c r="N5072" i="26"/>
  <c r="M5072" i="26"/>
  <c r="R5071" i="26"/>
  <c r="Q5071" i="26"/>
  <c r="O5071" i="26"/>
  <c r="N5071" i="26"/>
  <c r="M5071" i="26"/>
  <c r="R5070" i="26"/>
  <c r="Q5070" i="26"/>
  <c r="O5070" i="26"/>
  <c r="N5070" i="26"/>
  <c r="M5070" i="26"/>
  <c r="R5069" i="26"/>
  <c r="Q5069" i="26"/>
  <c r="O5069" i="26"/>
  <c r="N5069" i="26"/>
  <c r="M5069" i="26"/>
  <c r="R5068" i="26"/>
  <c r="Q5068" i="26"/>
  <c r="O5068" i="26"/>
  <c r="N5068" i="26"/>
  <c r="M5068" i="26"/>
  <c r="R5067" i="26"/>
  <c r="Q5067" i="26"/>
  <c r="O5067" i="26"/>
  <c r="N5067" i="26"/>
  <c r="M5067" i="26"/>
  <c r="R5066" i="26"/>
  <c r="Q5066" i="26"/>
  <c r="O5066" i="26"/>
  <c r="N5066" i="26"/>
  <c r="M5066" i="26"/>
  <c r="R5065" i="26"/>
  <c r="Q5065" i="26"/>
  <c r="O5065" i="26"/>
  <c r="N5065" i="26"/>
  <c r="M5065" i="26"/>
  <c r="R5064" i="26"/>
  <c r="Q5064" i="26"/>
  <c r="O5064" i="26"/>
  <c r="N5064" i="26"/>
  <c r="M5064" i="26"/>
  <c r="R5063" i="26"/>
  <c r="Q5063" i="26"/>
  <c r="O5063" i="26"/>
  <c r="N5063" i="26"/>
  <c r="M5063" i="26"/>
  <c r="R5062" i="26"/>
  <c r="Q5062" i="26"/>
  <c r="O5062" i="26"/>
  <c r="N5062" i="26"/>
  <c r="M5062" i="26"/>
  <c r="R5061" i="26"/>
  <c r="Q5061" i="26"/>
  <c r="O5061" i="26"/>
  <c r="N5061" i="26"/>
  <c r="M5061" i="26"/>
  <c r="R5060" i="26"/>
  <c r="Q5060" i="26"/>
  <c r="O5060" i="26"/>
  <c r="N5060" i="26"/>
  <c r="M5060" i="26"/>
  <c r="R5059" i="26"/>
  <c r="Q5059" i="26"/>
  <c r="O5059" i="26"/>
  <c r="N5059" i="26"/>
  <c r="M5059" i="26"/>
  <c r="R5058" i="26"/>
  <c r="Q5058" i="26"/>
  <c r="O5058" i="26"/>
  <c r="N5058" i="26"/>
  <c r="M5058" i="26"/>
  <c r="R5057" i="26"/>
  <c r="Q5057" i="26"/>
  <c r="O5057" i="26"/>
  <c r="N5057" i="26"/>
  <c r="M5057" i="26"/>
  <c r="R5056" i="26"/>
  <c r="Q5056" i="26"/>
  <c r="O5056" i="26"/>
  <c r="N5056" i="26"/>
  <c r="M5056" i="26"/>
  <c r="R5055" i="26"/>
  <c r="Q5055" i="26"/>
  <c r="O5055" i="26"/>
  <c r="N5055" i="26"/>
  <c r="M5055" i="26"/>
  <c r="R5054" i="26"/>
  <c r="Q5054" i="26"/>
  <c r="O5054" i="26"/>
  <c r="N5054" i="26"/>
  <c r="M5054" i="26"/>
  <c r="R5053" i="26"/>
  <c r="Q5053" i="26"/>
  <c r="O5053" i="26"/>
  <c r="N5053" i="26"/>
  <c r="M5053" i="26"/>
  <c r="R5052" i="26"/>
  <c r="Q5052" i="26"/>
  <c r="O5052" i="26"/>
  <c r="N5052" i="26"/>
  <c r="M5052" i="26"/>
  <c r="R5051" i="26"/>
  <c r="Q5051" i="26"/>
  <c r="O5051" i="26"/>
  <c r="N5051" i="26"/>
  <c r="M5051" i="26"/>
  <c r="R5050" i="26"/>
  <c r="Q5050" i="26"/>
  <c r="O5050" i="26"/>
  <c r="N5050" i="26"/>
  <c r="M5050" i="26"/>
  <c r="R5049" i="26"/>
  <c r="Q5049" i="26"/>
  <c r="O5049" i="26"/>
  <c r="N5049" i="26"/>
  <c r="M5049" i="26"/>
  <c r="R5048" i="26"/>
  <c r="Q5048" i="26"/>
  <c r="O5048" i="26"/>
  <c r="N5048" i="26"/>
  <c r="M5048" i="26"/>
  <c r="R5047" i="26"/>
  <c r="Q5047" i="26"/>
  <c r="O5047" i="26"/>
  <c r="N5047" i="26"/>
  <c r="M5047" i="26"/>
  <c r="R5046" i="26"/>
  <c r="Q5046" i="26"/>
  <c r="O5046" i="26"/>
  <c r="N5046" i="26"/>
  <c r="M5046" i="26"/>
  <c r="R5045" i="26"/>
  <c r="Q5045" i="26"/>
  <c r="O5045" i="26"/>
  <c r="N5045" i="26"/>
  <c r="M5045" i="26"/>
  <c r="R5044" i="26"/>
  <c r="Q5044" i="26"/>
  <c r="O5044" i="26"/>
  <c r="N5044" i="26"/>
  <c r="M5044" i="26"/>
  <c r="R5043" i="26"/>
  <c r="Q5043" i="26"/>
  <c r="O5043" i="26"/>
  <c r="N5043" i="26"/>
  <c r="M5043" i="26"/>
  <c r="R5042" i="26"/>
  <c r="Q5042" i="26"/>
  <c r="O5042" i="26"/>
  <c r="N5042" i="26"/>
  <c r="M5042" i="26"/>
  <c r="R5041" i="26"/>
  <c r="Q5041" i="26"/>
  <c r="O5041" i="26"/>
  <c r="N5041" i="26"/>
  <c r="M5041" i="26"/>
  <c r="R5040" i="26"/>
  <c r="Q5040" i="26"/>
  <c r="O5040" i="26"/>
  <c r="N5040" i="26"/>
  <c r="M5040" i="26"/>
  <c r="R5039" i="26"/>
  <c r="Q5039" i="26"/>
  <c r="O5039" i="26"/>
  <c r="N5039" i="26"/>
  <c r="M5039" i="26"/>
  <c r="R5038" i="26"/>
  <c r="Q5038" i="26"/>
  <c r="O5038" i="26"/>
  <c r="N5038" i="26"/>
  <c r="M5038" i="26"/>
  <c r="R5037" i="26"/>
  <c r="Q5037" i="26"/>
  <c r="O5037" i="26"/>
  <c r="N5037" i="26"/>
  <c r="M5037" i="26"/>
  <c r="R5036" i="26"/>
  <c r="Q5036" i="26"/>
  <c r="O5036" i="26"/>
  <c r="N5036" i="26"/>
  <c r="M5036" i="26"/>
  <c r="R5035" i="26"/>
  <c r="Q5035" i="26"/>
  <c r="O5035" i="26"/>
  <c r="N5035" i="26"/>
  <c r="M5035" i="26"/>
  <c r="R5034" i="26"/>
  <c r="Q5034" i="26"/>
  <c r="O5034" i="26"/>
  <c r="N5034" i="26"/>
  <c r="M5034" i="26"/>
  <c r="R5033" i="26"/>
  <c r="Q5033" i="26"/>
  <c r="O5033" i="26"/>
  <c r="N5033" i="26"/>
  <c r="M5033" i="26"/>
  <c r="R5032" i="26"/>
  <c r="Q5032" i="26"/>
  <c r="O5032" i="26"/>
  <c r="N5032" i="26"/>
  <c r="M5032" i="26"/>
  <c r="R5031" i="26"/>
  <c r="Q5031" i="26"/>
  <c r="O5031" i="26"/>
  <c r="N5031" i="26"/>
  <c r="M5031" i="26"/>
  <c r="R5030" i="26"/>
  <c r="Q5030" i="26"/>
  <c r="O5030" i="26"/>
  <c r="N5030" i="26"/>
  <c r="M5030" i="26"/>
  <c r="R5029" i="26"/>
  <c r="Q5029" i="26"/>
  <c r="O5029" i="26"/>
  <c r="N5029" i="26"/>
  <c r="M5029" i="26"/>
  <c r="R5028" i="26"/>
  <c r="Q5028" i="26"/>
  <c r="O5028" i="26"/>
  <c r="N5028" i="26"/>
  <c r="M5028" i="26"/>
  <c r="R5027" i="26"/>
  <c r="Q5027" i="26"/>
  <c r="O5027" i="26"/>
  <c r="N5027" i="26"/>
  <c r="M5027" i="26"/>
  <c r="R5026" i="26"/>
  <c r="Q5026" i="26"/>
  <c r="O5026" i="26"/>
  <c r="N5026" i="26"/>
  <c r="M5026" i="26"/>
  <c r="R5025" i="26"/>
  <c r="Q5025" i="26"/>
  <c r="O5025" i="26"/>
  <c r="N5025" i="26"/>
  <c r="M5025" i="26"/>
  <c r="R5024" i="26"/>
  <c r="Q5024" i="26"/>
  <c r="O5024" i="26"/>
  <c r="N5024" i="26"/>
  <c r="M5024" i="26"/>
  <c r="R5023" i="26"/>
  <c r="Q5023" i="26"/>
  <c r="O5023" i="26"/>
  <c r="N5023" i="26"/>
  <c r="M5023" i="26"/>
  <c r="R5022" i="26"/>
  <c r="Q5022" i="26"/>
  <c r="O5022" i="26"/>
  <c r="N5022" i="26"/>
  <c r="M5022" i="26"/>
  <c r="R5021" i="26"/>
  <c r="Q5021" i="26"/>
  <c r="O5021" i="26"/>
  <c r="N5021" i="26"/>
  <c r="M5021" i="26"/>
  <c r="R5020" i="26"/>
  <c r="Q5020" i="26"/>
  <c r="O5020" i="26"/>
  <c r="N5020" i="26"/>
  <c r="M5020" i="26"/>
  <c r="R5019" i="26"/>
  <c r="Q5019" i="26"/>
  <c r="O5019" i="26"/>
  <c r="N5019" i="26"/>
  <c r="M5019" i="26"/>
  <c r="R5018" i="26"/>
  <c r="Q5018" i="26"/>
  <c r="O5018" i="26"/>
  <c r="N5018" i="26"/>
  <c r="M5018" i="26"/>
  <c r="R5017" i="26"/>
  <c r="Q5017" i="26"/>
  <c r="O5017" i="26"/>
  <c r="N5017" i="26"/>
  <c r="M5017" i="26"/>
  <c r="R5016" i="26"/>
  <c r="Q5016" i="26"/>
  <c r="O5016" i="26"/>
  <c r="N5016" i="26"/>
  <c r="M5016" i="26"/>
  <c r="R5015" i="26"/>
  <c r="Q5015" i="26"/>
  <c r="O5015" i="26"/>
  <c r="N5015" i="26"/>
  <c r="M5015" i="26"/>
  <c r="R5014" i="26"/>
  <c r="Q5014" i="26"/>
  <c r="O5014" i="26"/>
  <c r="N5014" i="26"/>
  <c r="M5014" i="26"/>
  <c r="R5013" i="26"/>
  <c r="Q5013" i="26"/>
  <c r="O5013" i="26"/>
  <c r="N5013" i="26"/>
  <c r="M5013" i="26"/>
  <c r="R5012" i="26"/>
  <c r="Q5012" i="26"/>
  <c r="O5012" i="26"/>
  <c r="N5012" i="26"/>
  <c r="M5012" i="26"/>
  <c r="R5011" i="26"/>
  <c r="Q5011" i="26"/>
  <c r="O5011" i="26"/>
  <c r="N5011" i="26"/>
  <c r="M5011" i="26"/>
  <c r="R5010" i="26"/>
  <c r="Q5010" i="26"/>
  <c r="O5010" i="26"/>
  <c r="N5010" i="26"/>
  <c r="M5010" i="26"/>
  <c r="R5009" i="26"/>
  <c r="Q5009" i="26"/>
  <c r="O5009" i="26"/>
  <c r="N5009" i="26"/>
  <c r="M5009" i="26"/>
  <c r="R5008" i="26"/>
  <c r="Q5008" i="26"/>
  <c r="O5008" i="26"/>
  <c r="N5008" i="26"/>
  <c r="M5008" i="26"/>
  <c r="R5007" i="26"/>
  <c r="Q5007" i="26"/>
  <c r="O5007" i="26"/>
  <c r="N5007" i="26"/>
  <c r="M5007" i="26"/>
  <c r="R5006" i="26"/>
  <c r="Q5006" i="26"/>
  <c r="O5006" i="26"/>
  <c r="N5006" i="26"/>
  <c r="M5006" i="26"/>
  <c r="R5005" i="26"/>
  <c r="Q5005" i="26"/>
  <c r="O5005" i="26"/>
  <c r="N5005" i="26"/>
  <c r="M5005" i="26"/>
  <c r="R5004" i="26"/>
  <c r="Q5004" i="26"/>
  <c r="O5004" i="26"/>
  <c r="N5004" i="26"/>
  <c r="M5004" i="26"/>
  <c r="R5003" i="26"/>
  <c r="Q5003" i="26"/>
  <c r="O5003" i="26"/>
  <c r="N5003" i="26"/>
  <c r="M5003" i="26"/>
  <c r="R5002" i="26"/>
  <c r="Q5002" i="26"/>
  <c r="O5002" i="26"/>
  <c r="N5002" i="26"/>
  <c r="M5002" i="26"/>
  <c r="R5001" i="26"/>
  <c r="Q5001" i="26"/>
  <c r="O5001" i="26"/>
  <c r="N5001" i="26"/>
  <c r="M5001" i="26"/>
  <c r="R5000" i="26"/>
  <c r="Q5000" i="26"/>
  <c r="O5000" i="26"/>
  <c r="N5000" i="26"/>
  <c r="M5000" i="26"/>
  <c r="R4999" i="26"/>
  <c r="Q4999" i="26"/>
  <c r="O4999" i="26"/>
  <c r="N4999" i="26"/>
  <c r="M4999" i="26"/>
  <c r="R4998" i="26"/>
  <c r="Q4998" i="26"/>
  <c r="O4998" i="26"/>
  <c r="N4998" i="26"/>
  <c r="M4998" i="26"/>
  <c r="R4997" i="26"/>
  <c r="Q4997" i="26"/>
  <c r="O4997" i="26"/>
  <c r="N4997" i="26"/>
  <c r="M4997" i="26"/>
  <c r="R4996" i="26"/>
  <c r="Q4996" i="26"/>
  <c r="O4996" i="26"/>
  <c r="N4996" i="26"/>
  <c r="M4996" i="26"/>
  <c r="R4995" i="26"/>
  <c r="Q4995" i="26"/>
  <c r="O4995" i="26"/>
  <c r="N4995" i="26"/>
  <c r="M4995" i="26"/>
  <c r="R4994" i="26"/>
  <c r="Q4994" i="26"/>
  <c r="O4994" i="26"/>
  <c r="N4994" i="26"/>
  <c r="M4994" i="26"/>
  <c r="R4993" i="26"/>
  <c r="Q4993" i="26"/>
  <c r="O4993" i="26"/>
  <c r="N4993" i="26"/>
  <c r="M4993" i="26"/>
  <c r="R4992" i="26"/>
  <c r="Q4992" i="26"/>
  <c r="O4992" i="26"/>
  <c r="N4992" i="26"/>
  <c r="M4992" i="26"/>
  <c r="R4991" i="26"/>
  <c r="Q4991" i="26"/>
  <c r="O4991" i="26"/>
  <c r="N4991" i="26"/>
  <c r="M4991" i="26"/>
  <c r="R4990" i="26"/>
  <c r="Q4990" i="26"/>
  <c r="O4990" i="26"/>
  <c r="N4990" i="26"/>
  <c r="M4990" i="26"/>
  <c r="R4989" i="26"/>
  <c r="Q4989" i="26"/>
  <c r="O4989" i="26"/>
  <c r="N4989" i="26"/>
  <c r="M4989" i="26"/>
  <c r="R4988" i="26"/>
  <c r="Q4988" i="26"/>
  <c r="O4988" i="26"/>
  <c r="N4988" i="26"/>
  <c r="M4988" i="26"/>
  <c r="R4987" i="26"/>
  <c r="Q4987" i="26"/>
  <c r="O4987" i="26"/>
  <c r="N4987" i="26"/>
  <c r="M4987" i="26"/>
  <c r="R4986" i="26"/>
  <c r="Q4986" i="26"/>
  <c r="O4986" i="26"/>
  <c r="N4986" i="26"/>
  <c r="M4986" i="26"/>
  <c r="R4985" i="26"/>
  <c r="Q4985" i="26"/>
  <c r="O4985" i="26"/>
  <c r="N4985" i="26"/>
  <c r="M4985" i="26"/>
  <c r="R4984" i="26"/>
  <c r="Q4984" i="26"/>
  <c r="O4984" i="26"/>
  <c r="N4984" i="26"/>
  <c r="M4984" i="26"/>
  <c r="R4983" i="26"/>
  <c r="Q4983" i="26"/>
  <c r="O4983" i="26"/>
  <c r="N4983" i="26"/>
  <c r="M4983" i="26"/>
  <c r="R4982" i="26"/>
  <c r="Q4982" i="26"/>
  <c r="O4982" i="26"/>
  <c r="N4982" i="26"/>
  <c r="M4982" i="26"/>
  <c r="R4981" i="26"/>
  <c r="Q4981" i="26"/>
  <c r="O4981" i="26"/>
  <c r="N4981" i="26"/>
  <c r="M4981" i="26"/>
  <c r="R4980" i="26"/>
  <c r="Q4980" i="26"/>
  <c r="O4980" i="26"/>
  <c r="N4980" i="26"/>
  <c r="M4980" i="26"/>
  <c r="R4979" i="26"/>
  <c r="Q4979" i="26"/>
  <c r="O4979" i="26"/>
  <c r="N4979" i="26"/>
  <c r="M4979" i="26"/>
  <c r="R4978" i="26"/>
  <c r="Q4978" i="26"/>
  <c r="O4978" i="26"/>
  <c r="N4978" i="26"/>
  <c r="M4978" i="26"/>
  <c r="R4977" i="26"/>
  <c r="Q4977" i="26"/>
  <c r="O4977" i="26"/>
  <c r="N4977" i="26"/>
  <c r="M4977" i="26"/>
  <c r="R4976" i="26"/>
  <c r="Q4976" i="26"/>
  <c r="O4976" i="26"/>
  <c r="N4976" i="26"/>
  <c r="M4976" i="26"/>
  <c r="R4975" i="26"/>
  <c r="Q4975" i="26"/>
  <c r="O4975" i="26"/>
  <c r="N4975" i="26"/>
  <c r="M4975" i="26"/>
  <c r="R4974" i="26"/>
  <c r="Q4974" i="26"/>
  <c r="O4974" i="26"/>
  <c r="N4974" i="26"/>
  <c r="M4974" i="26"/>
  <c r="R4973" i="26"/>
  <c r="Q4973" i="26"/>
  <c r="O4973" i="26"/>
  <c r="N4973" i="26"/>
  <c r="M4973" i="26"/>
  <c r="R4972" i="26"/>
  <c r="Q4972" i="26"/>
  <c r="O4972" i="26"/>
  <c r="N4972" i="26"/>
  <c r="M4972" i="26"/>
  <c r="R4971" i="26"/>
  <c r="Q4971" i="26"/>
  <c r="O4971" i="26"/>
  <c r="N4971" i="26"/>
  <c r="M4971" i="26"/>
  <c r="R4970" i="26"/>
  <c r="Q4970" i="26"/>
  <c r="O4970" i="26"/>
  <c r="N4970" i="26"/>
  <c r="M4970" i="26"/>
  <c r="R4969" i="26"/>
  <c r="Q4969" i="26"/>
  <c r="O4969" i="26"/>
  <c r="N4969" i="26"/>
  <c r="M4969" i="26"/>
  <c r="R4968" i="26"/>
  <c r="Q4968" i="26"/>
  <c r="O4968" i="26"/>
  <c r="N4968" i="26"/>
  <c r="M4968" i="26"/>
  <c r="R4967" i="26"/>
  <c r="Q4967" i="26"/>
  <c r="O4967" i="26"/>
  <c r="N4967" i="26"/>
  <c r="M4967" i="26"/>
  <c r="R4966" i="26"/>
  <c r="Q4966" i="26"/>
  <c r="O4966" i="26"/>
  <c r="N4966" i="26"/>
  <c r="M4966" i="26"/>
  <c r="R4965" i="26"/>
  <c r="Q4965" i="26"/>
  <c r="O4965" i="26"/>
  <c r="N4965" i="26"/>
  <c r="M4965" i="26"/>
  <c r="R4964" i="26"/>
  <c r="Q4964" i="26"/>
  <c r="O4964" i="26"/>
  <c r="N4964" i="26"/>
  <c r="M4964" i="26"/>
  <c r="R4963" i="26"/>
  <c r="Q4963" i="26"/>
  <c r="O4963" i="26"/>
  <c r="N4963" i="26"/>
  <c r="M4963" i="26"/>
  <c r="R4962" i="26"/>
  <c r="Q4962" i="26"/>
  <c r="O4962" i="26"/>
  <c r="N4962" i="26"/>
  <c r="M4962" i="26"/>
  <c r="R4961" i="26"/>
  <c r="Q4961" i="26"/>
  <c r="O4961" i="26"/>
  <c r="N4961" i="26"/>
  <c r="M4961" i="26"/>
  <c r="R4960" i="26"/>
  <c r="Q4960" i="26"/>
  <c r="O4960" i="26"/>
  <c r="N4960" i="26"/>
  <c r="M4960" i="26"/>
  <c r="R4959" i="26"/>
  <c r="Q4959" i="26"/>
  <c r="O4959" i="26"/>
  <c r="N4959" i="26"/>
  <c r="M4959" i="26"/>
  <c r="R4958" i="26"/>
  <c r="Q4958" i="26"/>
  <c r="O4958" i="26"/>
  <c r="N4958" i="26"/>
  <c r="M4958" i="26"/>
  <c r="R4957" i="26"/>
  <c r="Q4957" i="26"/>
  <c r="O4957" i="26"/>
  <c r="N4957" i="26"/>
  <c r="M4957" i="26"/>
  <c r="R4956" i="26"/>
  <c r="Q4956" i="26"/>
  <c r="O4956" i="26"/>
  <c r="N4956" i="26"/>
  <c r="M4956" i="26"/>
  <c r="R4955" i="26"/>
  <c r="Q4955" i="26"/>
  <c r="O4955" i="26"/>
  <c r="N4955" i="26"/>
  <c r="M4955" i="26"/>
  <c r="R4954" i="26"/>
  <c r="Q4954" i="26"/>
  <c r="O4954" i="26"/>
  <c r="N4954" i="26"/>
  <c r="M4954" i="26"/>
  <c r="R4953" i="26"/>
  <c r="Q4953" i="26"/>
  <c r="O4953" i="26"/>
  <c r="N4953" i="26"/>
  <c r="M4953" i="26"/>
  <c r="R4952" i="26"/>
  <c r="Q4952" i="26"/>
  <c r="O4952" i="26"/>
  <c r="N4952" i="26"/>
  <c r="M4952" i="26"/>
  <c r="R4951" i="26"/>
  <c r="Q4951" i="26"/>
  <c r="O4951" i="26"/>
  <c r="N4951" i="26"/>
  <c r="M4951" i="26"/>
  <c r="R4950" i="26"/>
  <c r="Q4950" i="26"/>
  <c r="O4950" i="26"/>
  <c r="N4950" i="26"/>
  <c r="M4950" i="26"/>
  <c r="R4949" i="26"/>
  <c r="Q4949" i="26"/>
  <c r="O4949" i="26"/>
  <c r="N4949" i="26"/>
  <c r="M4949" i="26"/>
  <c r="R4948" i="26"/>
  <c r="Q4948" i="26"/>
  <c r="O4948" i="26"/>
  <c r="N4948" i="26"/>
  <c r="M4948" i="26"/>
  <c r="R4947" i="26"/>
  <c r="Q4947" i="26"/>
  <c r="O4947" i="26"/>
  <c r="N4947" i="26"/>
  <c r="M4947" i="26"/>
  <c r="R4946" i="26"/>
  <c r="Q4946" i="26"/>
  <c r="O4946" i="26"/>
  <c r="N4946" i="26"/>
  <c r="M4946" i="26"/>
  <c r="R4945" i="26"/>
  <c r="Q4945" i="26"/>
  <c r="O4945" i="26"/>
  <c r="N4945" i="26"/>
  <c r="M4945" i="26"/>
  <c r="R4944" i="26"/>
  <c r="Q4944" i="26"/>
  <c r="O4944" i="26"/>
  <c r="N4944" i="26"/>
  <c r="M4944" i="26"/>
  <c r="R4943" i="26"/>
  <c r="Q4943" i="26"/>
  <c r="O4943" i="26"/>
  <c r="N4943" i="26"/>
  <c r="M4943" i="26"/>
  <c r="R4942" i="26"/>
  <c r="Q4942" i="26"/>
  <c r="O4942" i="26"/>
  <c r="N4942" i="26"/>
  <c r="M4942" i="26"/>
  <c r="R4941" i="26"/>
  <c r="Q4941" i="26"/>
  <c r="O4941" i="26"/>
  <c r="N4941" i="26"/>
  <c r="M4941" i="26"/>
  <c r="R4940" i="26"/>
  <c r="Q4940" i="26"/>
  <c r="O4940" i="26"/>
  <c r="N4940" i="26"/>
  <c r="M4940" i="26"/>
  <c r="R4939" i="26"/>
  <c r="Q4939" i="26"/>
  <c r="O4939" i="26"/>
  <c r="N4939" i="26"/>
  <c r="M4939" i="26"/>
  <c r="R4938" i="26"/>
  <c r="Q4938" i="26"/>
  <c r="O4938" i="26"/>
  <c r="N4938" i="26"/>
  <c r="M4938" i="26"/>
  <c r="R4937" i="26"/>
  <c r="Q4937" i="26"/>
  <c r="O4937" i="26"/>
  <c r="N4937" i="26"/>
  <c r="M4937" i="26"/>
  <c r="R4936" i="26"/>
  <c r="Q4936" i="26"/>
  <c r="O4936" i="26"/>
  <c r="N4936" i="26"/>
  <c r="M4936" i="26"/>
  <c r="R4935" i="26"/>
  <c r="Q4935" i="26"/>
  <c r="O4935" i="26"/>
  <c r="N4935" i="26"/>
  <c r="M4935" i="26"/>
  <c r="R4934" i="26"/>
  <c r="Q4934" i="26"/>
  <c r="O4934" i="26"/>
  <c r="N4934" i="26"/>
  <c r="M4934" i="26"/>
  <c r="R4933" i="26"/>
  <c r="Q4933" i="26"/>
  <c r="O4933" i="26"/>
  <c r="N4933" i="26"/>
  <c r="M4933" i="26"/>
  <c r="R4932" i="26"/>
  <c r="Q4932" i="26"/>
  <c r="O4932" i="26"/>
  <c r="N4932" i="26"/>
  <c r="M4932" i="26"/>
  <c r="R4931" i="26"/>
  <c r="Q4931" i="26"/>
  <c r="O4931" i="26"/>
  <c r="N4931" i="26"/>
  <c r="M4931" i="26"/>
  <c r="R4930" i="26"/>
  <c r="Q4930" i="26"/>
  <c r="O4930" i="26"/>
  <c r="N4930" i="26"/>
  <c r="M4930" i="26"/>
  <c r="R4929" i="26"/>
  <c r="Q4929" i="26"/>
  <c r="O4929" i="26"/>
  <c r="N4929" i="26"/>
  <c r="M4929" i="26"/>
  <c r="R4928" i="26"/>
  <c r="Q4928" i="26"/>
  <c r="O4928" i="26"/>
  <c r="N4928" i="26"/>
  <c r="M4928" i="26"/>
  <c r="R4927" i="26"/>
  <c r="Q4927" i="26"/>
  <c r="O4927" i="26"/>
  <c r="N4927" i="26"/>
  <c r="M4927" i="26"/>
  <c r="R4926" i="26"/>
  <c r="Q4926" i="26"/>
  <c r="O4926" i="26"/>
  <c r="N4926" i="26"/>
  <c r="M4926" i="26"/>
  <c r="R4925" i="26"/>
  <c r="Q4925" i="26"/>
  <c r="O4925" i="26"/>
  <c r="N4925" i="26"/>
  <c r="M4925" i="26"/>
  <c r="R4924" i="26"/>
  <c r="Q4924" i="26"/>
  <c r="O4924" i="26"/>
  <c r="N4924" i="26"/>
  <c r="M4924" i="26"/>
  <c r="R4923" i="26"/>
  <c r="Q4923" i="26"/>
  <c r="O4923" i="26"/>
  <c r="N4923" i="26"/>
  <c r="M4923" i="26"/>
  <c r="R4922" i="26"/>
  <c r="Q4922" i="26"/>
  <c r="O4922" i="26"/>
  <c r="N4922" i="26"/>
  <c r="M4922" i="26"/>
  <c r="R4921" i="26"/>
  <c r="Q4921" i="26"/>
  <c r="O4921" i="26"/>
  <c r="N4921" i="26"/>
  <c r="M4921" i="26"/>
  <c r="R4920" i="26"/>
  <c r="Q4920" i="26"/>
  <c r="O4920" i="26"/>
  <c r="N4920" i="26"/>
  <c r="M4920" i="26"/>
  <c r="R4919" i="26"/>
  <c r="Q4919" i="26"/>
  <c r="O4919" i="26"/>
  <c r="N4919" i="26"/>
  <c r="M4919" i="26"/>
  <c r="R4918" i="26"/>
  <c r="Q4918" i="26"/>
  <c r="O4918" i="26"/>
  <c r="N4918" i="26"/>
  <c r="M4918" i="26"/>
  <c r="R4917" i="26"/>
  <c r="Q4917" i="26"/>
  <c r="O4917" i="26"/>
  <c r="N4917" i="26"/>
  <c r="M4917" i="26"/>
  <c r="R4916" i="26"/>
  <c r="Q4916" i="26"/>
  <c r="O4916" i="26"/>
  <c r="N4916" i="26"/>
  <c r="M4916" i="26"/>
  <c r="R4915" i="26"/>
  <c r="Q4915" i="26"/>
  <c r="O4915" i="26"/>
  <c r="N4915" i="26"/>
  <c r="M4915" i="26"/>
  <c r="R4914" i="26"/>
  <c r="Q4914" i="26"/>
  <c r="O4914" i="26"/>
  <c r="N4914" i="26"/>
  <c r="M4914" i="26"/>
  <c r="R4913" i="26"/>
  <c r="Q4913" i="26"/>
  <c r="O4913" i="26"/>
  <c r="N4913" i="26"/>
  <c r="M4913" i="26"/>
  <c r="R4912" i="26"/>
  <c r="Q4912" i="26"/>
  <c r="O4912" i="26"/>
  <c r="N4912" i="26"/>
  <c r="M4912" i="26"/>
  <c r="R4911" i="26"/>
  <c r="Q4911" i="26"/>
  <c r="O4911" i="26"/>
  <c r="N4911" i="26"/>
  <c r="M4911" i="26"/>
  <c r="R4910" i="26"/>
  <c r="Q4910" i="26"/>
  <c r="O4910" i="26"/>
  <c r="N4910" i="26"/>
  <c r="M4910" i="26"/>
  <c r="R4909" i="26"/>
  <c r="Q4909" i="26"/>
  <c r="O4909" i="26"/>
  <c r="N4909" i="26"/>
  <c r="M4909" i="26"/>
  <c r="R4908" i="26"/>
  <c r="Q4908" i="26"/>
  <c r="O4908" i="26"/>
  <c r="N4908" i="26"/>
  <c r="M4908" i="26"/>
  <c r="R4907" i="26"/>
  <c r="Q4907" i="26"/>
  <c r="O4907" i="26"/>
  <c r="N4907" i="26"/>
  <c r="M4907" i="26"/>
  <c r="R4906" i="26"/>
  <c r="Q4906" i="26"/>
  <c r="O4906" i="26"/>
  <c r="N4906" i="26"/>
  <c r="M4906" i="26"/>
  <c r="R4905" i="26"/>
  <c r="Q4905" i="26"/>
  <c r="O4905" i="26"/>
  <c r="N4905" i="26"/>
  <c r="M4905" i="26"/>
  <c r="R4904" i="26"/>
  <c r="Q4904" i="26"/>
  <c r="O4904" i="26"/>
  <c r="N4904" i="26"/>
  <c r="M4904" i="26"/>
  <c r="R4903" i="26"/>
  <c r="Q4903" i="26"/>
  <c r="O4903" i="26"/>
  <c r="N4903" i="26"/>
  <c r="M4903" i="26"/>
  <c r="R4902" i="26"/>
  <c r="Q4902" i="26"/>
  <c r="O4902" i="26"/>
  <c r="N4902" i="26"/>
  <c r="M4902" i="26"/>
  <c r="R4901" i="26"/>
  <c r="Q4901" i="26"/>
  <c r="O4901" i="26"/>
  <c r="N4901" i="26"/>
  <c r="M4901" i="26"/>
  <c r="R4900" i="26"/>
  <c r="Q4900" i="26"/>
  <c r="O4900" i="26"/>
  <c r="N4900" i="26"/>
  <c r="M4900" i="26"/>
  <c r="R4899" i="26"/>
  <c r="Q4899" i="26"/>
  <c r="O4899" i="26"/>
  <c r="N4899" i="26"/>
  <c r="M4899" i="26"/>
  <c r="R4898" i="26"/>
  <c r="Q4898" i="26"/>
  <c r="O4898" i="26"/>
  <c r="N4898" i="26"/>
  <c r="M4898" i="26"/>
  <c r="R4897" i="26"/>
  <c r="Q4897" i="26"/>
  <c r="O4897" i="26"/>
  <c r="N4897" i="26"/>
  <c r="M4897" i="26"/>
  <c r="R4896" i="26"/>
  <c r="Q4896" i="26"/>
  <c r="O4896" i="26"/>
  <c r="N4896" i="26"/>
  <c r="M4896" i="26"/>
  <c r="R4895" i="26"/>
  <c r="Q4895" i="26"/>
  <c r="O4895" i="26"/>
  <c r="N4895" i="26"/>
  <c r="M4895" i="26"/>
  <c r="R4894" i="26"/>
  <c r="Q4894" i="26"/>
  <c r="O4894" i="26"/>
  <c r="N4894" i="26"/>
  <c r="M4894" i="26"/>
  <c r="R4893" i="26"/>
  <c r="Q4893" i="26"/>
  <c r="O4893" i="26"/>
  <c r="N4893" i="26"/>
  <c r="M4893" i="26"/>
  <c r="R4892" i="26"/>
  <c r="Q4892" i="26"/>
  <c r="O4892" i="26"/>
  <c r="N4892" i="26"/>
  <c r="M4892" i="26"/>
  <c r="R4891" i="26"/>
  <c r="Q4891" i="26"/>
  <c r="O4891" i="26"/>
  <c r="N4891" i="26"/>
  <c r="M4891" i="26"/>
  <c r="R4890" i="26"/>
  <c r="Q4890" i="26"/>
  <c r="O4890" i="26"/>
  <c r="N4890" i="26"/>
  <c r="M4890" i="26"/>
  <c r="R4889" i="26"/>
  <c r="Q4889" i="26"/>
  <c r="O4889" i="26"/>
  <c r="N4889" i="26"/>
  <c r="M4889" i="26"/>
  <c r="R4888" i="26"/>
  <c r="Q4888" i="26"/>
  <c r="O4888" i="26"/>
  <c r="N4888" i="26"/>
  <c r="M4888" i="26"/>
  <c r="R4887" i="26"/>
  <c r="Q4887" i="26"/>
  <c r="O4887" i="26"/>
  <c r="N4887" i="26"/>
  <c r="M4887" i="26"/>
  <c r="R4886" i="26"/>
  <c r="Q4886" i="26"/>
  <c r="O4886" i="26"/>
  <c r="N4886" i="26"/>
  <c r="M4886" i="26"/>
  <c r="R4885" i="26"/>
  <c r="Q4885" i="26"/>
  <c r="O4885" i="26"/>
  <c r="N4885" i="26"/>
  <c r="M4885" i="26"/>
  <c r="R4884" i="26"/>
  <c r="Q4884" i="26"/>
  <c r="O4884" i="26"/>
  <c r="N4884" i="26"/>
  <c r="M4884" i="26"/>
  <c r="R4883" i="26"/>
  <c r="Q4883" i="26"/>
  <c r="O4883" i="26"/>
  <c r="N4883" i="26"/>
  <c r="M4883" i="26"/>
  <c r="R4882" i="26"/>
  <c r="Q4882" i="26"/>
  <c r="O4882" i="26"/>
  <c r="N4882" i="26"/>
  <c r="M4882" i="26"/>
  <c r="R4881" i="26"/>
  <c r="Q4881" i="26"/>
  <c r="O4881" i="26"/>
  <c r="N4881" i="26"/>
  <c r="M4881" i="26"/>
  <c r="R4880" i="26"/>
  <c r="Q4880" i="26"/>
  <c r="O4880" i="26"/>
  <c r="N4880" i="26"/>
  <c r="M4880" i="26"/>
  <c r="R4879" i="26"/>
  <c r="Q4879" i="26"/>
  <c r="O4879" i="26"/>
  <c r="N4879" i="26"/>
  <c r="M4879" i="26"/>
  <c r="R4878" i="26"/>
  <c r="Q4878" i="26"/>
  <c r="O4878" i="26"/>
  <c r="N4878" i="26"/>
  <c r="M4878" i="26"/>
  <c r="R4877" i="26"/>
  <c r="Q4877" i="26"/>
  <c r="O4877" i="26"/>
  <c r="N4877" i="26"/>
  <c r="M4877" i="26"/>
  <c r="R4876" i="26"/>
  <c r="Q4876" i="26"/>
  <c r="O4876" i="26"/>
  <c r="N4876" i="26"/>
  <c r="M4876" i="26"/>
  <c r="R4875" i="26"/>
  <c r="Q4875" i="26"/>
  <c r="O4875" i="26"/>
  <c r="N4875" i="26"/>
  <c r="M4875" i="26"/>
  <c r="R4874" i="26"/>
  <c r="Q4874" i="26"/>
  <c r="O4874" i="26"/>
  <c r="N4874" i="26"/>
  <c r="M4874" i="26"/>
  <c r="R4873" i="26"/>
  <c r="Q4873" i="26"/>
  <c r="O4873" i="26"/>
  <c r="N4873" i="26"/>
  <c r="M4873" i="26"/>
  <c r="R4872" i="26"/>
  <c r="Q4872" i="26"/>
  <c r="O4872" i="26"/>
  <c r="N4872" i="26"/>
  <c r="M4872" i="26"/>
  <c r="R4871" i="26"/>
  <c r="Q4871" i="26"/>
  <c r="O4871" i="26"/>
  <c r="N4871" i="26"/>
  <c r="M4871" i="26"/>
  <c r="R4870" i="26"/>
  <c r="Q4870" i="26"/>
  <c r="O4870" i="26"/>
  <c r="N4870" i="26"/>
  <c r="M4870" i="26"/>
  <c r="R4869" i="26"/>
  <c r="Q4869" i="26"/>
  <c r="O4869" i="26"/>
  <c r="N4869" i="26"/>
  <c r="M4869" i="26"/>
  <c r="R4868" i="26"/>
  <c r="Q4868" i="26"/>
  <c r="O4868" i="26"/>
  <c r="N4868" i="26"/>
  <c r="M4868" i="26"/>
  <c r="R4867" i="26"/>
  <c r="Q4867" i="26"/>
  <c r="O4867" i="26"/>
  <c r="N4867" i="26"/>
  <c r="M4867" i="26"/>
  <c r="R4866" i="26"/>
  <c r="Q4866" i="26"/>
  <c r="O4866" i="26"/>
  <c r="N4866" i="26"/>
  <c r="M4866" i="26"/>
  <c r="R4865" i="26"/>
  <c r="Q4865" i="26"/>
  <c r="O4865" i="26"/>
  <c r="N4865" i="26"/>
  <c r="M4865" i="26"/>
  <c r="R4864" i="26"/>
  <c r="Q4864" i="26"/>
  <c r="O4864" i="26"/>
  <c r="N4864" i="26"/>
  <c r="M4864" i="26"/>
  <c r="R4863" i="26"/>
  <c r="Q4863" i="26"/>
  <c r="O4863" i="26"/>
  <c r="N4863" i="26"/>
  <c r="M4863" i="26"/>
  <c r="R4862" i="26"/>
  <c r="Q4862" i="26"/>
  <c r="O4862" i="26"/>
  <c r="N4862" i="26"/>
  <c r="M4862" i="26"/>
  <c r="R4861" i="26"/>
  <c r="Q4861" i="26"/>
  <c r="O4861" i="26"/>
  <c r="N4861" i="26"/>
  <c r="M4861" i="26"/>
  <c r="R4860" i="26"/>
  <c r="Q4860" i="26"/>
  <c r="O4860" i="26"/>
  <c r="N4860" i="26"/>
  <c r="M4860" i="26"/>
  <c r="R4859" i="26"/>
  <c r="Q4859" i="26"/>
  <c r="O4859" i="26"/>
  <c r="N4859" i="26"/>
  <c r="M4859" i="26"/>
  <c r="R4858" i="26"/>
  <c r="Q4858" i="26"/>
  <c r="O4858" i="26"/>
  <c r="N4858" i="26"/>
  <c r="M4858" i="26"/>
  <c r="R4857" i="26"/>
  <c r="Q4857" i="26"/>
  <c r="O4857" i="26"/>
  <c r="N4857" i="26"/>
  <c r="M4857" i="26"/>
  <c r="R4856" i="26"/>
  <c r="Q4856" i="26"/>
  <c r="O4856" i="26"/>
  <c r="N4856" i="26"/>
  <c r="M4856" i="26"/>
  <c r="R4855" i="26"/>
  <c r="Q4855" i="26"/>
  <c r="O4855" i="26"/>
  <c r="N4855" i="26"/>
  <c r="M4855" i="26"/>
  <c r="R4854" i="26"/>
  <c r="Q4854" i="26"/>
  <c r="O4854" i="26"/>
  <c r="N4854" i="26"/>
  <c r="M4854" i="26"/>
  <c r="R4853" i="26"/>
  <c r="Q4853" i="26"/>
  <c r="O4853" i="26"/>
  <c r="N4853" i="26"/>
  <c r="M4853" i="26"/>
  <c r="R4852" i="26"/>
  <c r="Q4852" i="26"/>
  <c r="O4852" i="26"/>
  <c r="N4852" i="26"/>
  <c r="M4852" i="26"/>
  <c r="R4851" i="26"/>
  <c r="Q4851" i="26"/>
  <c r="O4851" i="26"/>
  <c r="N4851" i="26"/>
  <c r="M4851" i="26"/>
  <c r="R4850" i="26"/>
  <c r="Q4850" i="26"/>
  <c r="O4850" i="26"/>
  <c r="N4850" i="26"/>
  <c r="M4850" i="26"/>
  <c r="R4849" i="26"/>
  <c r="Q4849" i="26"/>
  <c r="O4849" i="26"/>
  <c r="N4849" i="26"/>
  <c r="M4849" i="26"/>
  <c r="R4848" i="26"/>
  <c r="Q4848" i="26"/>
  <c r="O4848" i="26"/>
  <c r="N4848" i="26"/>
  <c r="M4848" i="26"/>
  <c r="R4847" i="26"/>
  <c r="Q4847" i="26"/>
  <c r="O4847" i="26"/>
  <c r="N4847" i="26"/>
  <c r="M4847" i="26"/>
  <c r="R4846" i="26"/>
  <c r="Q4846" i="26"/>
  <c r="O4846" i="26"/>
  <c r="N4846" i="26"/>
  <c r="M4846" i="26"/>
  <c r="R4845" i="26"/>
  <c r="Q4845" i="26"/>
  <c r="O4845" i="26"/>
  <c r="N4845" i="26"/>
  <c r="M4845" i="26"/>
  <c r="R4844" i="26"/>
  <c r="Q4844" i="26"/>
  <c r="O4844" i="26"/>
  <c r="N4844" i="26"/>
  <c r="M4844" i="26"/>
  <c r="R4843" i="26"/>
  <c r="Q4843" i="26"/>
  <c r="O4843" i="26"/>
  <c r="N4843" i="26"/>
  <c r="M4843" i="26"/>
  <c r="R4842" i="26"/>
  <c r="Q4842" i="26"/>
  <c r="O4842" i="26"/>
  <c r="N4842" i="26"/>
  <c r="M4842" i="26"/>
  <c r="R4841" i="26"/>
  <c r="Q4841" i="26"/>
  <c r="O4841" i="26"/>
  <c r="N4841" i="26"/>
  <c r="M4841" i="26"/>
  <c r="R4840" i="26"/>
  <c r="Q4840" i="26"/>
  <c r="O4840" i="26"/>
  <c r="N4840" i="26"/>
  <c r="M4840" i="26"/>
  <c r="R4839" i="26"/>
  <c r="Q4839" i="26"/>
  <c r="O4839" i="26"/>
  <c r="N4839" i="26"/>
  <c r="M4839" i="26"/>
  <c r="R4838" i="26"/>
  <c r="Q4838" i="26"/>
  <c r="O4838" i="26"/>
  <c r="N4838" i="26"/>
  <c r="M4838" i="26"/>
  <c r="R4837" i="26"/>
  <c r="Q4837" i="26"/>
  <c r="O4837" i="26"/>
  <c r="N4837" i="26"/>
  <c r="M4837" i="26"/>
  <c r="R4836" i="26"/>
  <c r="Q4836" i="26"/>
  <c r="O4836" i="26"/>
  <c r="N4836" i="26"/>
  <c r="M4836" i="26"/>
  <c r="R4835" i="26"/>
  <c r="Q4835" i="26"/>
  <c r="O4835" i="26"/>
  <c r="N4835" i="26"/>
  <c r="M4835" i="26"/>
  <c r="R4834" i="26"/>
  <c r="Q4834" i="26"/>
  <c r="O4834" i="26"/>
  <c r="N4834" i="26"/>
  <c r="M4834" i="26"/>
  <c r="R4833" i="26"/>
  <c r="Q4833" i="26"/>
  <c r="O4833" i="26"/>
  <c r="N4833" i="26"/>
  <c r="M4833" i="26"/>
  <c r="R4832" i="26"/>
  <c r="Q4832" i="26"/>
  <c r="O4832" i="26"/>
  <c r="N4832" i="26"/>
  <c r="M4832" i="26"/>
  <c r="R4831" i="26"/>
  <c r="Q4831" i="26"/>
  <c r="O4831" i="26"/>
  <c r="N4831" i="26"/>
  <c r="M4831" i="26"/>
  <c r="R4830" i="26"/>
  <c r="Q4830" i="26"/>
  <c r="O4830" i="26"/>
  <c r="N4830" i="26"/>
  <c r="M4830" i="26"/>
  <c r="R4829" i="26"/>
  <c r="Q4829" i="26"/>
  <c r="O4829" i="26"/>
  <c r="N4829" i="26"/>
  <c r="M4829" i="26"/>
  <c r="R4828" i="26"/>
  <c r="Q4828" i="26"/>
  <c r="O4828" i="26"/>
  <c r="N4828" i="26"/>
  <c r="M4828" i="26"/>
  <c r="R4827" i="26"/>
  <c r="Q4827" i="26"/>
  <c r="O4827" i="26"/>
  <c r="N4827" i="26"/>
  <c r="M4827" i="26"/>
  <c r="R4826" i="26"/>
  <c r="Q4826" i="26"/>
  <c r="O4826" i="26"/>
  <c r="N4826" i="26"/>
  <c r="M4826" i="26"/>
  <c r="R4825" i="26"/>
  <c r="Q4825" i="26"/>
  <c r="O4825" i="26"/>
  <c r="N4825" i="26"/>
  <c r="M4825" i="26"/>
  <c r="R4824" i="26"/>
  <c r="Q4824" i="26"/>
  <c r="O4824" i="26"/>
  <c r="N4824" i="26"/>
  <c r="M4824" i="26"/>
  <c r="R4823" i="26"/>
  <c r="Q4823" i="26"/>
  <c r="O4823" i="26"/>
  <c r="N4823" i="26"/>
  <c r="M4823" i="26"/>
  <c r="R4822" i="26"/>
  <c r="Q4822" i="26"/>
  <c r="O4822" i="26"/>
  <c r="N4822" i="26"/>
  <c r="M4822" i="26"/>
  <c r="R4821" i="26"/>
  <c r="Q4821" i="26"/>
  <c r="O4821" i="26"/>
  <c r="N4821" i="26"/>
  <c r="M4821" i="26"/>
  <c r="R4820" i="26"/>
  <c r="Q4820" i="26"/>
  <c r="O4820" i="26"/>
  <c r="N4820" i="26"/>
  <c r="M4820" i="26"/>
  <c r="R4819" i="26"/>
  <c r="Q4819" i="26"/>
  <c r="O4819" i="26"/>
  <c r="N4819" i="26"/>
  <c r="M4819" i="26"/>
  <c r="R4818" i="26"/>
  <c r="Q4818" i="26"/>
  <c r="O4818" i="26"/>
  <c r="N4818" i="26"/>
  <c r="M4818" i="26"/>
  <c r="R4817" i="26"/>
  <c r="Q4817" i="26"/>
  <c r="O4817" i="26"/>
  <c r="N4817" i="26"/>
  <c r="M4817" i="26"/>
  <c r="R4816" i="26"/>
  <c r="Q4816" i="26"/>
  <c r="O4816" i="26"/>
  <c r="N4816" i="26"/>
  <c r="M4816" i="26"/>
  <c r="R4815" i="26"/>
  <c r="Q4815" i="26"/>
  <c r="O4815" i="26"/>
  <c r="N4815" i="26"/>
  <c r="M4815" i="26"/>
  <c r="R4814" i="26"/>
  <c r="Q4814" i="26"/>
  <c r="O4814" i="26"/>
  <c r="N4814" i="26"/>
  <c r="M4814" i="26"/>
  <c r="R4813" i="26"/>
  <c r="Q4813" i="26"/>
  <c r="O4813" i="26"/>
  <c r="N4813" i="26"/>
  <c r="M4813" i="26"/>
  <c r="R4812" i="26"/>
  <c r="Q4812" i="26"/>
  <c r="O4812" i="26"/>
  <c r="N4812" i="26"/>
  <c r="M4812" i="26"/>
  <c r="R4811" i="26"/>
  <c r="Q4811" i="26"/>
  <c r="O4811" i="26"/>
  <c r="N4811" i="26"/>
  <c r="M4811" i="26"/>
  <c r="R4810" i="26"/>
  <c r="Q4810" i="26"/>
  <c r="O4810" i="26"/>
  <c r="N4810" i="26"/>
  <c r="M4810" i="26"/>
  <c r="R4809" i="26"/>
  <c r="Q4809" i="26"/>
  <c r="O4809" i="26"/>
  <c r="N4809" i="26"/>
  <c r="M4809" i="26"/>
  <c r="R4808" i="26"/>
  <c r="Q4808" i="26"/>
  <c r="O4808" i="26"/>
  <c r="N4808" i="26"/>
  <c r="M4808" i="26"/>
  <c r="R4807" i="26"/>
  <c r="Q4807" i="26"/>
  <c r="O4807" i="26"/>
  <c r="N4807" i="26"/>
  <c r="M4807" i="26"/>
  <c r="R4806" i="26"/>
  <c r="Q4806" i="26"/>
  <c r="O4806" i="26"/>
  <c r="N4806" i="26"/>
  <c r="M4806" i="26"/>
  <c r="R4805" i="26"/>
  <c r="Q4805" i="26"/>
  <c r="O4805" i="26"/>
  <c r="N4805" i="26"/>
  <c r="M4805" i="26"/>
  <c r="R4804" i="26"/>
  <c r="Q4804" i="26"/>
  <c r="O4804" i="26"/>
  <c r="N4804" i="26"/>
  <c r="M4804" i="26"/>
  <c r="R4803" i="26"/>
  <c r="Q4803" i="26"/>
  <c r="O4803" i="26"/>
  <c r="N4803" i="26"/>
  <c r="M4803" i="26"/>
  <c r="R4802" i="26"/>
  <c r="Q4802" i="26"/>
  <c r="O4802" i="26"/>
  <c r="N4802" i="26"/>
  <c r="M4802" i="26"/>
  <c r="R4801" i="26"/>
  <c r="Q4801" i="26"/>
  <c r="O4801" i="26"/>
  <c r="N4801" i="26"/>
  <c r="M4801" i="26"/>
  <c r="R4800" i="26"/>
  <c r="Q4800" i="26"/>
  <c r="O4800" i="26"/>
  <c r="N4800" i="26"/>
  <c r="M4800" i="26"/>
  <c r="R4799" i="26"/>
  <c r="Q4799" i="26"/>
  <c r="O4799" i="26"/>
  <c r="N4799" i="26"/>
  <c r="M4799" i="26"/>
  <c r="R4798" i="26"/>
  <c r="Q4798" i="26"/>
  <c r="O4798" i="26"/>
  <c r="N4798" i="26"/>
  <c r="M4798" i="26"/>
  <c r="R4797" i="26"/>
  <c r="Q4797" i="26"/>
  <c r="O4797" i="26"/>
  <c r="N4797" i="26"/>
  <c r="M4797" i="26"/>
  <c r="R4796" i="26"/>
  <c r="Q4796" i="26"/>
  <c r="O4796" i="26"/>
  <c r="N4796" i="26"/>
  <c r="M4796" i="26"/>
  <c r="R4795" i="26"/>
  <c r="Q4795" i="26"/>
  <c r="O4795" i="26"/>
  <c r="N4795" i="26"/>
  <c r="M4795" i="26"/>
  <c r="R4794" i="26"/>
  <c r="Q4794" i="26"/>
  <c r="O4794" i="26"/>
  <c r="N4794" i="26"/>
  <c r="M4794" i="26"/>
  <c r="R4793" i="26"/>
  <c r="Q4793" i="26"/>
  <c r="O4793" i="26"/>
  <c r="N4793" i="26"/>
  <c r="M4793" i="26"/>
  <c r="R4792" i="26"/>
  <c r="Q4792" i="26"/>
  <c r="O4792" i="26"/>
  <c r="N4792" i="26"/>
  <c r="M4792" i="26"/>
  <c r="R4791" i="26"/>
  <c r="Q4791" i="26"/>
  <c r="O4791" i="26"/>
  <c r="N4791" i="26"/>
  <c r="M4791" i="26"/>
  <c r="R4790" i="26"/>
  <c r="Q4790" i="26"/>
  <c r="O4790" i="26"/>
  <c r="N4790" i="26"/>
  <c r="M4790" i="26"/>
  <c r="R4789" i="26"/>
  <c r="Q4789" i="26"/>
  <c r="O4789" i="26"/>
  <c r="N4789" i="26"/>
  <c r="M4789" i="26"/>
  <c r="R4788" i="26"/>
  <c r="Q4788" i="26"/>
  <c r="O4788" i="26"/>
  <c r="N4788" i="26"/>
  <c r="M4788" i="26"/>
  <c r="R4787" i="26"/>
  <c r="Q4787" i="26"/>
  <c r="O4787" i="26"/>
  <c r="N4787" i="26"/>
  <c r="M4787" i="26"/>
  <c r="R4786" i="26"/>
  <c r="Q4786" i="26"/>
  <c r="O4786" i="26"/>
  <c r="N4786" i="26"/>
  <c r="M4786" i="26"/>
  <c r="R4785" i="26"/>
  <c r="Q4785" i="26"/>
  <c r="O4785" i="26"/>
  <c r="N4785" i="26"/>
  <c r="M4785" i="26"/>
  <c r="R4784" i="26"/>
  <c r="Q4784" i="26"/>
  <c r="O4784" i="26"/>
  <c r="N4784" i="26"/>
  <c r="M4784" i="26"/>
  <c r="R4783" i="26"/>
  <c r="Q4783" i="26"/>
  <c r="O4783" i="26"/>
  <c r="N4783" i="26"/>
  <c r="M4783" i="26"/>
  <c r="R4782" i="26"/>
  <c r="Q4782" i="26"/>
  <c r="O4782" i="26"/>
  <c r="N4782" i="26"/>
  <c r="M4782" i="26"/>
  <c r="R4781" i="26"/>
  <c r="Q4781" i="26"/>
  <c r="O4781" i="26"/>
  <c r="N4781" i="26"/>
  <c r="M4781" i="26"/>
  <c r="R4780" i="26"/>
  <c r="Q4780" i="26"/>
  <c r="O4780" i="26"/>
  <c r="N4780" i="26"/>
  <c r="M4780" i="26"/>
  <c r="R4779" i="26"/>
  <c r="Q4779" i="26"/>
  <c r="O4779" i="26"/>
  <c r="N4779" i="26"/>
  <c r="M4779" i="26"/>
  <c r="R4778" i="26"/>
  <c r="Q4778" i="26"/>
  <c r="O4778" i="26"/>
  <c r="N4778" i="26"/>
  <c r="M4778" i="26"/>
  <c r="R4777" i="26"/>
  <c r="Q4777" i="26"/>
  <c r="O4777" i="26"/>
  <c r="N4777" i="26"/>
  <c r="M4777" i="26"/>
  <c r="R4776" i="26"/>
  <c r="Q4776" i="26"/>
  <c r="O4776" i="26"/>
  <c r="N4776" i="26"/>
  <c r="M4776" i="26"/>
  <c r="R4775" i="26"/>
  <c r="Q4775" i="26"/>
  <c r="O4775" i="26"/>
  <c r="N4775" i="26"/>
  <c r="M4775" i="26"/>
  <c r="R4774" i="26"/>
  <c r="Q4774" i="26"/>
  <c r="O4774" i="26"/>
  <c r="N4774" i="26"/>
  <c r="M4774" i="26"/>
  <c r="R4773" i="26"/>
  <c r="Q4773" i="26"/>
  <c r="O4773" i="26"/>
  <c r="N4773" i="26"/>
  <c r="M4773" i="26"/>
  <c r="R4772" i="26"/>
  <c r="Q4772" i="26"/>
  <c r="O4772" i="26"/>
  <c r="N4772" i="26"/>
  <c r="M4772" i="26"/>
  <c r="R4771" i="26"/>
  <c r="Q4771" i="26"/>
  <c r="O4771" i="26"/>
  <c r="N4771" i="26"/>
  <c r="M4771" i="26"/>
  <c r="R4770" i="26"/>
  <c r="Q4770" i="26"/>
  <c r="O4770" i="26"/>
  <c r="N4770" i="26"/>
  <c r="M4770" i="26"/>
  <c r="R4769" i="26"/>
  <c r="Q4769" i="26"/>
  <c r="O4769" i="26"/>
  <c r="N4769" i="26"/>
  <c r="M4769" i="26"/>
  <c r="R4768" i="26"/>
  <c r="Q4768" i="26"/>
  <c r="O4768" i="26"/>
  <c r="N4768" i="26"/>
  <c r="M4768" i="26"/>
  <c r="R4767" i="26"/>
  <c r="Q4767" i="26"/>
  <c r="O4767" i="26"/>
  <c r="N4767" i="26"/>
  <c r="M4767" i="26"/>
  <c r="R4766" i="26"/>
  <c r="Q4766" i="26"/>
  <c r="O4766" i="26"/>
  <c r="N4766" i="26"/>
  <c r="M4766" i="26"/>
  <c r="R4765" i="26"/>
  <c r="Q4765" i="26"/>
  <c r="O4765" i="26"/>
  <c r="N4765" i="26"/>
  <c r="M4765" i="26"/>
  <c r="R4764" i="26"/>
  <c r="Q4764" i="26"/>
  <c r="O4764" i="26"/>
  <c r="N4764" i="26"/>
  <c r="M4764" i="26"/>
  <c r="R4763" i="26"/>
  <c r="Q4763" i="26"/>
  <c r="O4763" i="26"/>
  <c r="N4763" i="26"/>
  <c r="M4763" i="26"/>
  <c r="R4762" i="26"/>
  <c r="Q4762" i="26"/>
  <c r="O4762" i="26"/>
  <c r="N4762" i="26"/>
  <c r="M4762" i="26"/>
  <c r="R4761" i="26"/>
  <c r="Q4761" i="26"/>
  <c r="O4761" i="26"/>
  <c r="N4761" i="26"/>
  <c r="M4761" i="26"/>
  <c r="R4760" i="26"/>
  <c r="Q4760" i="26"/>
  <c r="O4760" i="26"/>
  <c r="N4760" i="26"/>
  <c r="M4760" i="26"/>
  <c r="R4759" i="26"/>
  <c r="Q4759" i="26"/>
  <c r="O4759" i="26"/>
  <c r="N4759" i="26"/>
  <c r="M4759" i="26"/>
  <c r="R4758" i="26"/>
  <c r="Q4758" i="26"/>
  <c r="O4758" i="26"/>
  <c r="N4758" i="26"/>
  <c r="M4758" i="26"/>
  <c r="R4757" i="26"/>
  <c r="Q4757" i="26"/>
  <c r="O4757" i="26"/>
  <c r="N4757" i="26"/>
  <c r="M4757" i="26"/>
  <c r="R4756" i="26"/>
  <c r="Q4756" i="26"/>
  <c r="O4756" i="26"/>
  <c r="N4756" i="26"/>
  <c r="M4756" i="26"/>
  <c r="R4755" i="26"/>
  <c r="Q4755" i="26"/>
  <c r="O4755" i="26"/>
  <c r="N4755" i="26"/>
  <c r="M4755" i="26"/>
  <c r="R4754" i="26"/>
  <c r="Q4754" i="26"/>
  <c r="O4754" i="26"/>
  <c r="N4754" i="26"/>
  <c r="M4754" i="26"/>
  <c r="R4753" i="26"/>
  <c r="Q4753" i="26"/>
  <c r="O4753" i="26"/>
  <c r="N4753" i="26"/>
  <c r="M4753" i="26"/>
  <c r="R4752" i="26"/>
  <c r="Q4752" i="26"/>
  <c r="O4752" i="26"/>
  <c r="N4752" i="26"/>
  <c r="M4752" i="26"/>
  <c r="R4751" i="26"/>
  <c r="Q4751" i="26"/>
  <c r="O4751" i="26"/>
  <c r="N4751" i="26"/>
  <c r="M4751" i="26"/>
  <c r="R4750" i="26"/>
  <c r="Q4750" i="26"/>
  <c r="O4750" i="26"/>
  <c r="N4750" i="26"/>
  <c r="M4750" i="26"/>
  <c r="R4749" i="26"/>
  <c r="Q4749" i="26"/>
  <c r="O4749" i="26"/>
  <c r="N4749" i="26"/>
  <c r="M4749" i="26"/>
  <c r="R4748" i="26"/>
  <c r="Q4748" i="26"/>
  <c r="O4748" i="26"/>
  <c r="N4748" i="26"/>
  <c r="M4748" i="26"/>
  <c r="R4747" i="26"/>
  <c r="Q4747" i="26"/>
  <c r="O4747" i="26"/>
  <c r="N4747" i="26"/>
  <c r="M4747" i="26"/>
  <c r="R4746" i="26"/>
  <c r="Q4746" i="26"/>
  <c r="O4746" i="26"/>
  <c r="N4746" i="26"/>
  <c r="M4746" i="26"/>
  <c r="R4745" i="26"/>
  <c r="Q4745" i="26"/>
  <c r="O4745" i="26"/>
  <c r="N4745" i="26"/>
  <c r="M4745" i="26"/>
  <c r="R4744" i="26"/>
  <c r="Q4744" i="26"/>
  <c r="O4744" i="26"/>
  <c r="N4744" i="26"/>
  <c r="M4744" i="26"/>
  <c r="R4743" i="26"/>
  <c r="Q4743" i="26"/>
  <c r="O4743" i="26"/>
  <c r="N4743" i="26"/>
  <c r="M4743" i="26"/>
  <c r="R4742" i="26"/>
  <c r="Q4742" i="26"/>
  <c r="O4742" i="26"/>
  <c r="N4742" i="26"/>
  <c r="M4742" i="26"/>
  <c r="R4741" i="26"/>
  <c r="Q4741" i="26"/>
  <c r="O4741" i="26"/>
  <c r="N4741" i="26"/>
  <c r="M4741" i="26"/>
  <c r="R4740" i="26"/>
  <c r="Q4740" i="26"/>
  <c r="O4740" i="26"/>
  <c r="N4740" i="26"/>
  <c r="M4740" i="26"/>
  <c r="R4739" i="26"/>
  <c r="Q4739" i="26"/>
  <c r="O4739" i="26"/>
  <c r="N4739" i="26"/>
  <c r="M4739" i="26"/>
  <c r="R4738" i="26"/>
  <c r="Q4738" i="26"/>
  <c r="O4738" i="26"/>
  <c r="N4738" i="26"/>
  <c r="M4738" i="26"/>
  <c r="R4737" i="26"/>
  <c r="Q4737" i="26"/>
  <c r="O4737" i="26"/>
  <c r="N4737" i="26"/>
  <c r="M4737" i="26"/>
  <c r="R4736" i="26"/>
  <c r="Q4736" i="26"/>
  <c r="O4736" i="26"/>
  <c r="N4736" i="26"/>
  <c r="M4736" i="26"/>
  <c r="R4735" i="26"/>
  <c r="Q4735" i="26"/>
  <c r="O4735" i="26"/>
  <c r="N4735" i="26"/>
  <c r="M4735" i="26"/>
  <c r="R4734" i="26"/>
  <c r="Q4734" i="26"/>
  <c r="O4734" i="26"/>
  <c r="N4734" i="26"/>
  <c r="M4734" i="26"/>
  <c r="R4733" i="26"/>
  <c r="Q4733" i="26"/>
  <c r="O4733" i="26"/>
  <c r="N4733" i="26"/>
  <c r="M4733" i="26"/>
  <c r="R4732" i="26"/>
  <c r="Q4732" i="26"/>
  <c r="O4732" i="26"/>
  <c r="N4732" i="26"/>
  <c r="M4732" i="26"/>
  <c r="R4731" i="26"/>
  <c r="Q4731" i="26"/>
  <c r="O4731" i="26"/>
  <c r="N4731" i="26"/>
  <c r="M4731" i="26"/>
  <c r="R4730" i="26"/>
  <c r="Q4730" i="26"/>
  <c r="O4730" i="26"/>
  <c r="N4730" i="26"/>
  <c r="M4730" i="26"/>
  <c r="R4729" i="26"/>
  <c r="Q4729" i="26"/>
  <c r="O4729" i="26"/>
  <c r="N4729" i="26"/>
  <c r="M4729" i="26"/>
  <c r="R4728" i="26"/>
  <c r="Q4728" i="26"/>
  <c r="O4728" i="26"/>
  <c r="N4728" i="26"/>
  <c r="M4728" i="26"/>
  <c r="R4727" i="26"/>
  <c r="Q4727" i="26"/>
  <c r="O4727" i="26"/>
  <c r="N4727" i="26"/>
  <c r="M4727" i="26"/>
  <c r="R4726" i="26"/>
  <c r="Q4726" i="26"/>
  <c r="O4726" i="26"/>
  <c r="N4726" i="26"/>
  <c r="M4726" i="26"/>
  <c r="R4725" i="26"/>
  <c r="Q4725" i="26"/>
  <c r="O4725" i="26"/>
  <c r="N4725" i="26"/>
  <c r="M4725" i="26"/>
  <c r="R4724" i="26"/>
  <c r="Q4724" i="26"/>
  <c r="O4724" i="26"/>
  <c r="N4724" i="26"/>
  <c r="M4724" i="26"/>
  <c r="R4723" i="26"/>
  <c r="Q4723" i="26"/>
  <c r="O4723" i="26"/>
  <c r="N4723" i="26"/>
  <c r="M4723" i="26"/>
  <c r="R4722" i="26"/>
  <c r="Q4722" i="26"/>
  <c r="O4722" i="26"/>
  <c r="N4722" i="26"/>
  <c r="M4722" i="26"/>
  <c r="R4721" i="26"/>
  <c r="Q4721" i="26"/>
  <c r="O4721" i="26"/>
  <c r="N4721" i="26"/>
  <c r="M4721" i="26"/>
  <c r="R4720" i="26"/>
  <c r="Q4720" i="26"/>
  <c r="O4720" i="26"/>
  <c r="N4720" i="26"/>
  <c r="M4720" i="26"/>
  <c r="R4719" i="26"/>
  <c r="Q4719" i="26"/>
  <c r="O4719" i="26"/>
  <c r="N4719" i="26"/>
  <c r="M4719" i="26"/>
  <c r="R4718" i="26"/>
  <c r="Q4718" i="26"/>
  <c r="O4718" i="26"/>
  <c r="N4718" i="26"/>
  <c r="M4718" i="26"/>
  <c r="R4717" i="26"/>
  <c r="Q4717" i="26"/>
  <c r="O4717" i="26"/>
  <c r="N4717" i="26"/>
  <c r="M4717" i="26"/>
  <c r="R4716" i="26"/>
  <c r="Q4716" i="26"/>
  <c r="O4716" i="26"/>
  <c r="N4716" i="26"/>
  <c r="M4716" i="26"/>
  <c r="R4715" i="26"/>
  <c r="Q4715" i="26"/>
  <c r="O4715" i="26"/>
  <c r="N4715" i="26"/>
  <c r="M4715" i="26"/>
  <c r="R4714" i="26"/>
  <c r="Q4714" i="26"/>
  <c r="O4714" i="26"/>
  <c r="N4714" i="26"/>
  <c r="M4714" i="26"/>
  <c r="R4713" i="26"/>
  <c r="Q4713" i="26"/>
  <c r="O4713" i="26"/>
  <c r="N4713" i="26"/>
  <c r="M4713" i="26"/>
  <c r="R4712" i="26"/>
  <c r="Q4712" i="26"/>
  <c r="O4712" i="26"/>
  <c r="N4712" i="26"/>
  <c r="M4712" i="26"/>
  <c r="R4711" i="26"/>
  <c r="Q4711" i="26"/>
  <c r="O4711" i="26"/>
  <c r="N4711" i="26"/>
  <c r="M4711" i="26"/>
  <c r="R4710" i="26"/>
  <c r="Q4710" i="26"/>
  <c r="O4710" i="26"/>
  <c r="N4710" i="26"/>
  <c r="M4710" i="26"/>
  <c r="R4709" i="26"/>
  <c r="Q4709" i="26"/>
  <c r="O4709" i="26"/>
  <c r="N4709" i="26"/>
  <c r="M4709" i="26"/>
  <c r="R4708" i="26"/>
  <c r="Q4708" i="26"/>
  <c r="O4708" i="26"/>
  <c r="N4708" i="26"/>
  <c r="M4708" i="26"/>
  <c r="R4707" i="26"/>
  <c r="Q4707" i="26"/>
  <c r="O4707" i="26"/>
  <c r="N4707" i="26"/>
  <c r="M4707" i="26"/>
  <c r="R4706" i="26"/>
  <c r="Q4706" i="26"/>
  <c r="O4706" i="26"/>
  <c r="N4706" i="26"/>
  <c r="M4706" i="26"/>
  <c r="R4705" i="26"/>
  <c r="Q4705" i="26"/>
  <c r="O4705" i="26"/>
  <c r="N4705" i="26"/>
  <c r="M4705" i="26"/>
  <c r="R4704" i="26"/>
  <c r="Q4704" i="26"/>
  <c r="O4704" i="26"/>
  <c r="N4704" i="26"/>
  <c r="M4704" i="26"/>
  <c r="R4703" i="26"/>
  <c r="Q4703" i="26"/>
  <c r="O4703" i="26"/>
  <c r="N4703" i="26"/>
  <c r="M4703" i="26"/>
  <c r="R4702" i="26"/>
  <c r="Q4702" i="26"/>
  <c r="O4702" i="26"/>
  <c r="N4702" i="26"/>
  <c r="M4702" i="26"/>
  <c r="R4701" i="26"/>
  <c r="Q4701" i="26"/>
  <c r="O4701" i="26"/>
  <c r="N4701" i="26"/>
  <c r="M4701" i="26"/>
  <c r="R4700" i="26"/>
  <c r="Q4700" i="26"/>
  <c r="O4700" i="26"/>
  <c r="N4700" i="26"/>
  <c r="M4700" i="26"/>
  <c r="R4699" i="26"/>
  <c r="Q4699" i="26"/>
  <c r="O4699" i="26"/>
  <c r="N4699" i="26"/>
  <c r="M4699" i="26"/>
  <c r="R4698" i="26"/>
  <c r="Q4698" i="26"/>
  <c r="O4698" i="26"/>
  <c r="N4698" i="26"/>
  <c r="M4698" i="26"/>
  <c r="R4697" i="26"/>
  <c r="Q4697" i="26"/>
  <c r="O4697" i="26"/>
  <c r="N4697" i="26"/>
  <c r="M4697" i="26"/>
  <c r="R4696" i="26"/>
  <c r="Q4696" i="26"/>
  <c r="O4696" i="26"/>
  <c r="N4696" i="26"/>
  <c r="M4696" i="26"/>
  <c r="R4695" i="26"/>
  <c r="Q4695" i="26"/>
  <c r="O4695" i="26"/>
  <c r="N4695" i="26"/>
  <c r="M4695" i="26"/>
  <c r="R4694" i="26"/>
  <c r="Q4694" i="26"/>
  <c r="O4694" i="26"/>
  <c r="N4694" i="26"/>
  <c r="M4694" i="26"/>
  <c r="R4693" i="26"/>
  <c r="Q4693" i="26"/>
  <c r="O4693" i="26"/>
  <c r="N4693" i="26"/>
  <c r="M4693" i="26"/>
  <c r="R4692" i="26"/>
  <c r="Q4692" i="26"/>
  <c r="O4692" i="26"/>
  <c r="N4692" i="26"/>
  <c r="M4692" i="26"/>
  <c r="R4691" i="26"/>
  <c r="Q4691" i="26"/>
  <c r="O4691" i="26"/>
  <c r="N4691" i="26"/>
  <c r="M4691" i="26"/>
  <c r="R4690" i="26"/>
  <c r="Q4690" i="26"/>
  <c r="O4690" i="26"/>
  <c r="N4690" i="26"/>
  <c r="M4690" i="26"/>
  <c r="R4689" i="26"/>
  <c r="Q4689" i="26"/>
  <c r="O4689" i="26"/>
  <c r="N4689" i="26"/>
  <c r="M4689" i="26"/>
  <c r="R4688" i="26"/>
  <c r="Q4688" i="26"/>
  <c r="O4688" i="26"/>
  <c r="N4688" i="26"/>
  <c r="M4688" i="26"/>
  <c r="R4687" i="26"/>
  <c r="Q4687" i="26"/>
  <c r="O4687" i="26"/>
  <c r="N4687" i="26"/>
  <c r="M4687" i="26"/>
  <c r="R4686" i="26"/>
  <c r="Q4686" i="26"/>
  <c r="O4686" i="26"/>
  <c r="N4686" i="26"/>
  <c r="M4686" i="26"/>
  <c r="R4685" i="26"/>
  <c r="Q4685" i="26"/>
  <c r="O4685" i="26"/>
  <c r="N4685" i="26"/>
  <c r="M4685" i="26"/>
  <c r="R4684" i="26"/>
  <c r="Q4684" i="26"/>
  <c r="O4684" i="26"/>
  <c r="N4684" i="26"/>
  <c r="M4684" i="26"/>
  <c r="R4683" i="26"/>
  <c r="Q4683" i="26"/>
  <c r="O4683" i="26"/>
  <c r="N4683" i="26"/>
  <c r="M4683" i="26"/>
  <c r="R4682" i="26"/>
  <c r="Q4682" i="26"/>
  <c r="O4682" i="26"/>
  <c r="N4682" i="26"/>
  <c r="M4682" i="26"/>
  <c r="R4681" i="26"/>
  <c r="Q4681" i="26"/>
  <c r="O4681" i="26"/>
  <c r="N4681" i="26"/>
  <c r="M4681" i="26"/>
  <c r="R4680" i="26"/>
  <c r="Q4680" i="26"/>
  <c r="O4680" i="26"/>
  <c r="N4680" i="26"/>
  <c r="M4680" i="26"/>
  <c r="R4679" i="26"/>
  <c r="Q4679" i="26"/>
  <c r="O4679" i="26"/>
  <c r="N4679" i="26"/>
  <c r="M4679" i="26"/>
  <c r="R4678" i="26"/>
  <c r="Q4678" i="26"/>
  <c r="O4678" i="26"/>
  <c r="N4678" i="26"/>
  <c r="M4678" i="26"/>
  <c r="R4677" i="26"/>
  <c r="Q4677" i="26"/>
  <c r="O4677" i="26"/>
  <c r="N4677" i="26"/>
  <c r="M4677" i="26"/>
  <c r="R4676" i="26"/>
  <c r="Q4676" i="26"/>
  <c r="O4676" i="26"/>
  <c r="N4676" i="26"/>
  <c r="M4676" i="26"/>
  <c r="R4675" i="26"/>
  <c r="Q4675" i="26"/>
  <c r="O4675" i="26"/>
  <c r="N4675" i="26"/>
  <c r="M4675" i="26"/>
  <c r="R4674" i="26"/>
  <c r="Q4674" i="26"/>
  <c r="O4674" i="26"/>
  <c r="N4674" i="26"/>
  <c r="M4674" i="26"/>
  <c r="R4673" i="26"/>
  <c r="Q4673" i="26"/>
  <c r="O4673" i="26"/>
  <c r="N4673" i="26"/>
  <c r="M4673" i="26"/>
  <c r="R4672" i="26"/>
  <c r="Q4672" i="26"/>
  <c r="O4672" i="26"/>
  <c r="N4672" i="26"/>
  <c r="M4672" i="26"/>
  <c r="R4671" i="26"/>
  <c r="Q4671" i="26"/>
  <c r="O4671" i="26"/>
  <c r="N4671" i="26"/>
  <c r="M4671" i="26"/>
  <c r="R4670" i="26"/>
  <c r="Q4670" i="26"/>
  <c r="O4670" i="26"/>
  <c r="N4670" i="26"/>
  <c r="M4670" i="26"/>
  <c r="R4669" i="26"/>
  <c r="Q4669" i="26"/>
  <c r="O4669" i="26"/>
  <c r="N4669" i="26"/>
  <c r="M4669" i="26"/>
  <c r="R4668" i="26"/>
  <c r="Q4668" i="26"/>
  <c r="O4668" i="26"/>
  <c r="N4668" i="26"/>
  <c r="M4668" i="26"/>
  <c r="R4667" i="26"/>
  <c r="Q4667" i="26"/>
  <c r="O4667" i="26"/>
  <c r="N4667" i="26"/>
  <c r="M4667" i="26"/>
  <c r="R4666" i="26"/>
  <c r="Q4666" i="26"/>
  <c r="O4666" i="26"/>
  <c r="N4666" i="26"/>
  <c r="M4666" i="26"/>
  <c r="R4665" i="26"/>
  <c r="Q4665" i="26"/>
  <c r="O4665" i="26"/>
  <c r="N4665" i="26"/>
  <c r="M4665" i="26"/>
  <c r="R4664" i="26"/>
  <c r="Q4664" i="26"/>
  <c r="O4664" i="26"/>
  <c r="N4664" i="26"/>
  <c r="M4664" i="26"/>
  <c r="R4663" i="26"/>
  <c r="Q4663" i="26"/>
  <c r="O4663" i="26"/>
  <c r="N4663" i="26"/>
  <c r="M4663" i="26"/>
  <c r="R4662" i="26"/>
  <c r="Q4662" i="26"/>
  <c r="O4662" i="26"/>
  <c r="N4662" i="26"/>
  <c r="M4662" i="26"/>
  <c r="R4661" i="26"/>
  <c r="Q4661" i="26"/>
  <c r="O4661" i="26"/>
  <c r="N4661" i="26"/>
  <c r="M4661" i="26"/>
  <c r="R4660" i="26"/>
  <c r="Q4660" i="26"/>
  <c r="O4660" i="26"/>
  <c r="N4660" i="26"/>
  <c r="M4660" i="26"/>
  <c r="R4659" i="26"/>
  <c r="Q4659" i="26"/>
  <c r="O4659" i="26"/>
  <c r="N4659" i="26"/>
  <c r="M4659" i="26"/>
  <c r="R4658" i="26"/>
  <c r="Q4658" i="26"/>
  <c r="O4658" i="26"/>
  <c r="N4658" i="26"/>
  <c r="M4658" i="26"/>
  <c r="R4657" i="26"/>
  <c r="Q4657" i="26"/>
  <c r="O4657" i="26"/>
  <c r="N4657" i="26"/>
  <c r="M4657" i="26"/>
  <c r="R4656" i="26"/>
  <c r="Q4656" i="26"/>
  <c r="O4656" i="26"/>
  <c r="N4656" i="26"/>
  <c r="M4656" i="26"/>
  <c r="R4655" i="26"/>
  <c r="Q4655" i="26"/>
  <c r="O4655" i="26"/>
  <c r="N4655" i="26"/>
  <c r="M4655" i="26"/>
  <c r="R4654" i="26"/>
  <c r="Q4654" i="26"/>
  <c r="O4654" i="26"/>
  <c r="N4654" i="26"/>
  <c r="M4654" i="26"/>
  <c r="R4653" i="26"/>
  <c r="Q4653" i="26"/>
  <c r="O4653" i="26"/>
  <c r="N4653" i="26"/>
  <c r="M4653" i="26"/>
  <c r="R4652" i="26"/>
  <c r="Q4652" i="26"/>
  <c r="O4652" i="26"/>
  <c r="N4652" i="26"/>
  <c r="M4652" i="26"/>
  <c r="R4651" i="26"/>
  <c r="Q4651" i="26"/>
  <c r="O4651" i="26"/>
  <c r="N4651" i="26"/>
  <c r="M4651" i="26"/>
  <c r="R4650" i="26"/>
  <c r="Q4650" i="26"/>
  <c r="O4650" i="26"/>
  <c r="N4650" i="26"/>
  <c r="M4650" i="26"/>
  <c r="R4649" i="26"/>
  <c r="Q4649" i="26"/>
  <c r="O4649" i="26"/>
  <c r="N4649" i="26"/>
  <c r="M4649" i="26"/>
  <c r="R4648" i="26"/>
  <c r="Q4648" i="26"/>
  <c r="O4648" i="26"/>
  <c r="N4648" i="26"/>
  <c r="M4648" i="26"/>
  <c r="R4647" i="26"/>
  <c r="Q4647" i="26"/>
  <c r="O4647" i="26"/>
  <c r="N4647" i="26"/>
  <c r="M4647" i="26"/>
  <c r="R4646" i="26"/>
  <c r="Q4646" i="26"/>
  <c r="O4646" i="26"/>
  <c r="N4646" i="26"/>
  <c r="M4646" i="26"/>
  <c r="R4645" i="26"/>
  <c r="Q4645" i="26"/>
  <c r="O4645" i="26"/>
  <c r="N4645" i="26"/>
  <c r="M4645" i="26"/>
  <c r="R4644" i="26"/>
  <c r="Q4644" i="26"/>
  <c r="O4644" i="26"/>
  <c r="N4644" i="26"/>
  <c r="M4644" i="26"/>
  <c r="R4643" i="26"/>
  <c r="Q4643" i="26"/>
  <c r="O4643" i="26"/>
  <c r="N4643" i="26"/>
  <c r="M4643" i="26"/>
  <c r="R4642" i="26"/>
  <c r="Q4642" i="26"/>
  <c r="O4642" i="26"/>
  <c r="N4642" i="26"/>
  <c r="M4642" i="26"/>
  <c r="R4641" i="26"/>
  <c r="Q4641" i="26"/>
  <c r="O4641" i="26"/>
  <c r="N4641" i="26"/>
  <c r="M4641" i="26"/>
  <c r="R4640" i="26"/>
  <c r="Q4640" i="26"/>
  <c r="O4640" i="26"/>
  <c r="N4640" i="26"/>
  <c r="M4640" i="26"/>
  <c r="R4639" i="26"/>
  <c r="Q4639" i="26"/>
  <c r="O4639" i="26"/>
  <c r="N4639" i="26"/>
  <c r="M4639" i="26"/>
  <c r="R4638" i="26"/>
  <c r="Q4638" i="26"/>
  <c r="O4638" i="26"/>
  <c r="N4638" i="26"/>
  <c r="M4638" i="26"/>
  <c r="R4637" i="26"/>
  <c r="Q4637" i="26"/>
  <c r="O4637" i="26"/>
  <c r="N4637" i="26"/>
  <c r="M4637" i="26"/>
  <c r="R4636" i="26"/>
  <c r="Q4636" i="26"/>
  <c r="O4636" i="26"/>
  <c r="N4636" i="26"/>
  <c r="M4636" i="26"/>
  <c r="R4635" i="26"/>
  <c r="Q4635" i="26"/>
  <c r="O4635" i="26"/>
  <c r="N4635" i="26"/>
  <c r="M4635" i="26"/>
  <c r="R4634" i="26"/>
  <c r="Q4634" i="26"/>
  <c r="O4634" i="26"/>
  <c r="N4634" i="26"/>
  <c r="M4634" i="26"/>
  <c r="R4633" i="26"/>
  <c r="Q4633" i="26"/>
  <c r="O4633" i="26"/>
  <c r="N4633" i="26"/>
  <c r="M4633" i="26"/>
  <c r="R4632" i="26"/>
  <c r="Q4632" i="26"/>
  <c r="O4632" i="26"/>
  <c r="N4632" i="26"/>
  <c r="M4632" i="26"/>
  <c r="R4631" i="26"/>
  <c r="Q4631" i="26"/>
  <c r="O4631" i="26"/>
  <c r="N4631" i="26"/>
  <c r="M4631" i="26"/>
  <c r="R4630" i="26"/>
  <c r="Q4630" i="26"/>
  <c r="O4630" i="26"/>
  <c r="N4630" i="26"/>
  <c r="M4630" i="26"/>
  <c r="R4629" i="26"/>
  <c r="Q4629" i="26"/>
  <c r="O4629" i="26"/>
  <c r="N4629" i="26"/>
  <c r="M4629" i="26"/>
  <c r="R4628" i="26"/>
  <c r="Q4628" i="26"/>
  <c r="O4628" i="26"/>
  <c r="N4628" i="26"/>
  <c r="M4628" i="26"/>
  <c r="R4627" i="26"/>
  <c r="Q4627" i="26"/>
  <c r="O4627" i="26"/>
  <c r="N4627" i="26"/>
  <c r="M4627" i="26"/>
  <c r="R4626" i="26"/>
  <c r="Q4626" i="26"/>
  <c r="O4626" i="26"/>
  <c r="N4626" i="26"/>
  <c r="M4626" i="26"/>
  <c r="R4625" i="26"/>
  <c r="Q4625" i="26"/>
  <c r="O4625" i="26"/>
  <c r="N4625" i="26"/>
  <c r="M4625" i="26"/>
  <c r="R4624" i="26"/>
  <c r="Q4624" i="26"/>
  <c r="O4624" i="26"/>
  <c r="N4624" i="26"/>
  <c r="M4624" i="26"/>
  <c r="R4623" i="26"/>
  <c r="Q4623" i="26"/>
  <c r="O4623" i="26"/>
  <c r="N4623" i="26"/>
  <c r="M4623" i="26"/>
  <c r="R4622" i="26"/>
  <c r="Q4622" i="26"/>
  <c r="O4622" i="26"/>
  <c r="N4622" i="26"/>
  <c r="M4622" i="26"/>
  <c r="R4621" i="26"/>
  <c r="Q4621" i="26"/>
  <c r="O4621" i="26"/>
  <c r="N4621" i="26"/>
  <c r="M4621" i="26"/>
  <c r="R4620" i="26"/>
  <c r="Q4620" i="26"/>
  <c r="O4620" i="26"/>
  <c r="N4620" i="26"/>
  <c r="M4620" i="26"/>
  <c r="R4619" i="26"/>
  <c r="Q4619" i="26"/>
  <c r="O4619" i="26"/>
  <c r="N4619" i="26"/>
  <c r="M4619" i="26"/>
  <c r="R4618" i="26"/>
  <c r="Q4618" i="26"/>
  <c r="O4618" i="26"/>
  <c r="N4618" i="26"/>
  <c r="M4618" i="26"/>
  <c r="R4617" i="26"/>
  <c r="Q4617" i="26"/>
  <c r="O4617" i="26"/>
  <c r="N4617" i="26"/>
  <c r="M4617" i="26"/>
  <c r="R4616" i="26"/>
  <c r="Q4616" i="26"/>
  <c r="O4616" i="26"/>
  <c r="N4616" i="26"/>
  <c r="M4616" i="26"/>
  <c r="R4615" i="26"/>
  <c r="Q4615" i="26"/>
  <c r="O4615" i="26"/>
  <c r="N4615" i="26"/>
  <c r="M4615" i="26"/>
  <c r="R4614" i="26"/>
  <c r="Q4614" i="26"/>
  <c r="O4614" i="26"/>
  <c r="N4614" i="26"/>
  <c r="M4614" i="26"/>
  <c r="R4613" i="26"/>
  <c r="Q4613" i="26"/>
  <c r="O4613" i="26"/>
  <c r="N4613" i="26"/>
  <c r="M4613" i="26"/>
  <c r="R4612" i="26"/>
  <c r="Q4612" i="26"/>
  <c r="O4612" i="26"/>
  <c r="N4612" i="26"/>
  <c r="M4612" i="26"/>
  <c r="R4611" i="26"/>
  <c r="Q4611" i="26"/>
  <c r="O4611" i="26"/>
  <c r="N4611" i="26"/>
  <c r="M4611" i="26"/>
  <c r="R4610" i="26"/>
  <c r="Q4610" i="26"/>
  <c r="O4610" i="26"/>
  <c r="N4610" i="26"/>
  <c r="M4610" i="26"/>
  <c r="R4609" i="26"/>
  <c r="Q4609" i="26"/>
  <c r="O4609" i="26"/>
  <c r="N4609" i="26"/>
  <c r="M4609" i="26"/>
  <c r="R4608" i="26"/>
  <c r="Q4608" i="26"/>
  <c r="O4608" i="26"/>
  <c r="N4608" i="26"/>
  <c r="M4608" i="26"/>
  <c r="R4607" i="26"/>
  <c r="Q4607" i="26"/>
  <c r="O4607" i="26"/>
  <c r="N4607" i="26"/>
  <c r="M4607" i="26"/>
  <c r="R4606" i="26"/>
  <c r="Q4606" i="26"/>
  <c r="O4606" i="26"/>
  <c r="N4606" i="26"/>
  <c r="M4606" i="26"/>
  <c r="R4605" i="26"/>
  <c r="Q4605" i="26"/>
  <c r="O4605" i="26"/>
  <c r="N4605" i="26"/>
  <c r="M4605" i="26"/>
  <c r="R4604" i="26"/>
  <c r="Q4604" i="26"/>
  <c r="O4604" i="26"/>
  <c r="N4604" i="26"/>
  <c r="M4604" i="26"/>
  <c r="R4603" i="26"/>
  <c r="Q4603" i="26"/>
  <c r="O4603" i="26"/>
  <c r="N4603" i="26"/>
  <c r="M4603" i="26"/>
  <c r="R4602" i="26"/>
  <c r="Q4602" i="26"/>
  <c r="O4602" i="26"/>
  <c r="N4602" i="26"/>
  <c r="M4602" i="26"/>
  <c r="R4601" i="26"/>
  <c r="Q4601" i="26"/>
  <c r="O4601" i="26"/>
  <c r="N4601" i="26"/>
  <c r="M4601" i="26"/>
  <c r="R4600" i="26"/>
  <c r="Q4600" i="26"/>
  <c r="O4600" i="26"/>
  <c r="N4600" i="26"/>
  <c r="M4600" i="26"/>
  <c r="R4599" i="26"/>
  <c r="Q4599" i="26"/>
  <c r="O4599" i="26"/>
  <c r="N4599" i="26"/>
  <c r="M4599" i="26"/>
  <c r="R4598" i="26"/>
  <c r="Q4598" i="26"/>
  <c r="O4598" i="26"/>
  <c r="N4598" i="26"/>
  <c r="M4598" i="26"/>
  <c r="R4597" i="26"/>
  <c r="Q4597" i="26"/>
  <c r="O4597" i="26"/>
  <c r="N4597" i="26"/>
  <c r="M4597" i="26"/>
  <c r="R4596" i="26"/>
  <c r="Q4596" i="26"/>
  <c r="O4596" i="26"/>
  <c r="N4596" i="26"/>
  <c r="M4596" i="26"/>
  <c r="R4595" i="26"/>
  <c r="Q4595" i="26"/>
  <c r="O4595" i="26"/>
  <c r="N4595" i="26"/>
  <c r="M4595" i="26"/>
  <c r="R4594" i="26"/>
  <c r="Q4594" i="26"/>
  <c r="O4594" i="26"/>
  <c r="N4594" i="26"/>
  <c r="M4594" i="26"/>
  <c r="R4593" i="26"/>
  <c r="Q4593" i="26"/>
  <c r="O4593" i="26"/>
  <c r="N4593" i="26"/>
  <c r="M4593" i="26"/>
  <c r="R4592" i="26"/>
  <c r="Q4592" i="26"/>
  <c r="O4592" i="26"/>
  <c r="N4592" i="26"/>
  <c r="M4592" i="26"/>
  <c r="R4591" i="26"/>
  <c r="Q4591" i="26"/>
  <c r="O4591" i="26"/>
  <c r="N4591" i="26"/>
  <c r="M4591" i="26"/>
  <c r="R4590" i="26"/>
  <c r="Q4590" i="26"/>
  <c r="O4590" i="26"/>
  <c r="N4590" i="26"/>
  <c r="M4590" i="26"/>
  <c r="R4589" i="26"/>
  <c r="Q4589" i="26"/>
  <c r="O4589" i="26"/>
  <c r="N4589" i="26"/>
  <c r="M4589" i="26"/>
  <c r="R4588" i="26"/>
  <c r="Q4588" i="26"/>
  <c r="O4588" i="26"/>
  <c r="N4588" i="26"/>
  <c r="M4588" i="26"/>
  <c r="R4587" i="26"/>
  <c r="Q4587" i="26"/>
  <c r="O4587" i="26"/>
  <c r="N4587" i="26"/>
  <c r="M4587" i="26"/>
  <c r="R4586" i="26"/>
  <c r="Q4586" i="26"/>
  <c r="O4586" i="26"/>
  <c r="N4586" i="26"/>
  <c r="M4586" i="26"/>
  <c r="R4585" i="26"/>
  <c r="Q4585" i="26"/>
  <c r="O4585" i="26"/>
  <c r="N4585" i="26"/>
  <c r="M4585" i="26"/>
  <c r="R4584" i="26"/>
  <c r="Q4584" i="26"/>
  <c r="O4584" i="26"/>
  <c r="N4584" i="26"/>
  <c r="M4584" i="26"/>
  <c r="R4583" i="26"/>
  <c r="Q4583" i="26"/>
  <c r="O4583" i="26"/>
  <c r="N4583" i="26"/>
  <c r="M4583" i="26"/>
  <c r="R4582" i="26"/>
  <c r="Q4582" i="26"/>
  <c r="O4582" i="26"/>
  <c r="N4582" i="26"/>
  <c r="M4582" i="26"/>
  <c r="R4581" i="26"/>
  <c r="Q4581" i="26"/>
  <c r="O4581" i="26"/>
  <c r="N4581" i="26"/>
  <c r="M4581" i="26"/>
  <c r="R4580" i="26"/>
  <c r="Q4580" i="26"/>
  <c r="O4580" i="26"/>
  <c r="N4580" i="26"/>
  <c r="M4580" i="26"/>
  <c r="R4579" i="26"/>
  <c r="Q4579" i="26"/>
  <c r="O4579" i="26"/>
  <c r="N4579" i="26"/>
  <c r="M4579" i="26"/>
  <c r="R4578" i="26"/>
  <c r="Q4578" i="26"/>
  <c r="O4578" i="26"/>
  <c r="N4578" i="26"/>
  <c r="M4578" i="26"/>
  <c r="R4577" i="26"/>
  <c r="Q4577" i="26"/>
  <c r="O4577" i="26"/>
  <c r="N4577" i="26"/>
  <c r="M4577" i="26"/>
  <c r="R4576" i="26"/>
  <c r="Q4576" i="26"/>
  <c r="O4576" i="26"/>
  <c r="N4576" i="26"/>
  <c r="M4576" i="26"/>
  <c r="R4575" i="26"/>
  <c r="Q4575" i="26"/>
  <c r="O4575" i="26"/>
  <c r="N4575" i="26"/>
  <c r="M4575" i="26"/>
  <c r="R4574" i="26"/>
  <c r="Q4574" i="26"/>
  <c r="O4574" i="26"/>
  <c r="N4574" i="26"/>
  <c r="M4574" i="26"/>
  <c r="R4573" i="26"/>
  <c r="Q4573" i="26"/>
  <c r="O4573" i="26"/>
  <c r="N4573" i="26"/>
  <c r="M4573" i="26"/>
  <c r="R4572" i="26"/>
  <c r="Q4572" i="26"/>
  <c r="O4572" i="26"/>
  <c r="N4572" i="26"/>
  <c r="M4572" i="26"/>
  <c r="R4571" i="26"/>
  <c r="Q4571" i="26"/>
  <c r="O4571" i="26"/>
  <c r="N4571" i="26"/>
  <c r="M4571" i="26"/>
  <c r="R4570" i="26"/>
  <c r="Q4570" i="26"/>
  <c r="O4570" i="26"/>
  <c r="N4570" i="26"/>
  <c r="M4570" i="26"/>
  <c r="R4569" i="26"/>
  <c r="Q4569" i="26"/>
  <c r="O4569" i="26"/>
  <c r="N4569" i="26"/>
  <c r="M4569" i="26"/>
  <c r="R4568" i="26"/>
  <c r="Q4568" i="26"/>
  <c r="O4568" i="26"/>
  <c r="N4568" i="26"/>
  <c r="M4568" i="26"/>
  <c r="R4567" i="26"/>
  <c r="Q4567" i="26"/>
  <c r="O4567" i="26"/>
  <c r="N4567" i="26"/>
  <c r="M4567" i="26"/>
  <c r="R4566" i="26"/>
  <c r="Q4566" i="26"/>
  <c r="O4566" i="26"/>
  <c r="N4566" i="26"/>
  <c r="M4566" i="26"/>
  <c r="R4565" i="26"/>
  <c r="Q4565" i="26"/>
  <c r="O4565" i="26"/>
  <c r="N4565" i="26"/>
  <c r="M4565" i="26"/>
  <c r="R4564" i="26"/>
  <c r="Q4564" i="26"/>
  <c r="O4564" i="26"/>
  <c r="N4564" i="26"/>
  <c r="M4564" i="26"/>
  <c r="R4563" i="26"/>
  <c r="Q4563" i="26"/>
  <c r="O4563" i="26"/>
  <c r="N4563" i="26"/>
  <c r="M4563" i="26"/>
  <c r="R4562" i="26"/>
  <c r="Q4562" i="26"/>
  <c r="O4562" i="26"/>
  <c r="N4562" i="26"/>
  <c r="M4562" i="26"/>
  <c r="R4561" i="26"/>
  <c r="Q4561" i="26"/>
  <c r="O4561" i="26"/>
  <c r="N4561" i="26"/>
  <c r="M4561" i="26"/>
  <c r="R4560" i="26"/>
  <c r="Q4560" i="26"/>
  <c r="O4560" i="26"/>
  <c r="N4560" i="26"/>
  <c r="M4560" i="26"/>
  <c r="R4559" i="26"/>
  <c r="Q4559" i="26"/>
  <c r="O4559" i="26"/>
  <c r="N4559" i="26"/>
  <c r="M4559" i="26"/>
  <c r="R4558" i="26"/>
  <c r="Q4558" i="26"/>
  <c r="O4558" i="26"/>
  <c r="N4558" i="26"/>
  <c r="M4558" i="26"/>
  <c r="R4557" i="26"/>
  <c r="Q4557" i="26"/>
  <c r="O4557" i="26"/>
  <c r="N4557" i="26"/>
  <c r="M4557" i="26"/>
  <c r="R4556" i="26"/>
  <c r="Q4556" i="26"/>
  <c r="O4556" i="26"/>
  <c r="N4556" i="26"/>
  <c r="M4556" i="26"/>
  <c r="R4555" i="26"/>
  <c r="Q4555" i="26"/>
  <c r="O4555" i="26"/>
  <c r="N4555" i="26"/>
  <c r="M4555" i="26"/>
  <c r="R4554" i="26"/>
  <c r="Q4554" i="26"/>
  <c r="O4554" i="26"/>
  <c r="N4554" i="26"/>
  <c r="M4554" i="26"/>
  <c r="R4553" i="26"/>
  <c r="Q4553" i="26"/>
  <c r="O4553" i="26"/>
  <c r="N4553" i="26"/>
  <c r="M4553" i="26"/>
  <c r="R4552" i="26"/>
  <c r="Q4552" i="26"/>
  <c r="O4552" i="26"/>
  <c r="N4552" i="26"/>
  <c r="M4552" i="26"/>
  <c r="R4551" i="26"/>
  <c r="Q4551" i="26"/>
  <c r="O4551" i="26"/>
  <c r="N4551" i="26"/>
  <c r="M4551" i="26"/>
  <c r="R4550" i="26"/>
  <c r="Q4550" i="26"/>
  <c r="O4550" i="26"/>
  <c r="N4550" i="26"/>
  <c r="M4550" i="26"/>
  <c r="R4549" i="26"/>
  <c r="Q4549" i="26"/>
  <c r="O4549" i="26"/>
  <c r="N4549" i="26"/>
  <c r="M4549" i="26"/>
  <c r="R4548" i="26"/>
  <c r="Q4548" i="26"/>
  <c r="O4548" i="26"/>
  <c r="N4548" i="26"/>
  <c r="M4548" i="26"/>
  <c r="R4547" i="26"/>
  <c r="Q4547" i="26"/>
  <c r="O4547" i="26"/>
  <c r="N4547" i="26"/>
  <c r="M4547" i="26"/>
  <c r="R4546" i="26"/>
  <c r="Q4546" i="26"/>
  <c r="O4546" i="26"/>
  <c r="N4546" i="26"/>
  <c r="M4546" i="26"/>
  <c r="R4545" i="26"/>
  <c r="Q4545" i="26"/>
  <c r="O4545" i="26"/>
  <c r="N4545" i="26"/>
  <c r="M4545" i="26"/>
  <c r="R4544" i="26"/>
  <c r="Q4544" i="26"/>
  <c r="O4544" i="26"/>
  <c r="N4544" i="26"/>
  <c r="M4544" i="26"/>
  <c r="R4543" i="26"/>
  <c r="Q4543" i="26"/>
  <c r="O4543" i="26"/>
  <c r="N4543" i="26"/>
  <c r="M4543" i="26"/>
  <c r="R4542" i="26"/>
  <c r="Q4542" i="26"/>
  <c r="O4542" i="26"/>
  <c r="N4542" i="26"/>
  <c r="M4542" i="26"/>
  <c r="R4541" i="26"/>
  <c r="Q4541" i="26"/>
  <c r="O4541" i="26"/>
  <c r="N4541" i="26"/>
  <c r="M4541" i="26"/>
  <c r="R4540" i="26"/>
  <c r="Q4540" i="26"/>
  <c r="O4540" i="26"/>
  <c r="N4540" i="26"/>
  <c r="M4540" i="26"/>
  <c r="R4539" i="26"/>
  <c r="Q4539" i="26"/>
  <c r="O4539" i="26"/>
  <c r="N4539" i="26"/>
  <c r="M4539" i="26"/>
  <c r="R4538" i="26"/>
  <c r="Q4538" i="26"/>
  <c r="O4538" i="26"/>
  <c r="N4538" i="26"/>
  <c r="M4538" i="26"/>
  <c r="R4537" i="26"/>
  <c r="Q4537" i="26"/>
  <c r="O4537" i="26"/>
  <c r="N4537" i="26"/>
  <c r="M4537" i="26"/>
  <c r="R4536" i="26"/>
  <c r="Q4536" i="26"/>
  <c r="O4536" i="26"/>
  <c r="N4536" i="26"/>
  <c r="M4536" i="26"/>
  <c r="R4535" i="26"/>
  <c r="Q4535" i="26"/>
  <c r="O4535" i="26"/>
  <c r="N4535" i="26"/>
  <c r="M4535" i="26"/>
  <c r="R4534" i="26"/>
  <c r="Q4534" i="26"/>
  <c r="O4534" i="26"/>
  <c r="N4534" i="26"/>
  <c r="M4534" i="26"/>
  <c r="R4533" i="26"/>
  <c r="Q4533" i="26"/>
  <c r="O4533" i="26"/>
  <c r="N4533" i="26"/>
  <c r="M4533" i="26"/>
  <c r="R4532" i="26"/>
  <c r="Q4532" i="26"/>
  <c r="O4532" i="26"/>
  <c r="N4532" i="26"/>
  <c r="M4532" i="26"/>
  <c r="R4531" i="26"/>
  <c r="Q4531" i="26"/>
  <c r="O4531" i="26"/>
  <c r="N4531" i="26"/>
  <c r="M4531" i="26"/>
  <c r="R4530" i="26"/>
  <c r="Q4530" i="26"/>
  <c r="O4530" i="26"/>
  <c r="N4530" i="26"/>
  <c r="M4530" i="26"/>
  <c r="R4529" i="26"/>
  <c r="Q4529" i="26"/>
  <c r="O4529" i="26"/>
  <c r="N4529" i="26"/>
  <c r="M4529" i="26"/>
  <c r="R4528" i="26"/>
  <c r="Q4528" i="26"/>
  <c r="O4528" i="26"/>
  <c r="N4528" i="26"/>
  <c r="M4528" i="26"/>
  <c r="R4527" i="26"/>
  <c r="Q4527" i="26"/>
  <c r="O4527" i="26"/>
  <c r="N4527" i="26"/>
  <c r="M4527" i="26"/>
  <c r="R4526" i="26"/>
  <c r="Q4526" i="26"/>
  <c r="O4526" i="26"/>
  <c r="N4526" i="26"/>
  <c r="M4526" i="26"/>
  <c r="R4525" i="26"/>
  <c r="Q4525" i="26"/>
  <c r="O4525" i="26"/>
  <c r="N4525" i="26"/>
  <c r="M4525" i="26"/>
  <c r="R4524" i="26"/>
  <c r="Q4524" i="26"/>
  <c r="O4524" i="26"/>
  <c r="N4524" i="26"/>
  <c r="M4524" i="26"/>
  <c r="R4523" i="26"/>
  <c r="Q4523" i="26"/>
  <c r="O4523" i="26"/>
  <c r="N4523" i="26"/>
  <c r="M4523" i="26"/>
  <c r="R4522" i="26"/>
  <c r="Q4522" i="26"/>
  <c r="O4522" i="26"/>
  <c r="N4522" i="26"/>
  <c r="M4522" i="26"/>
  <c r="R4521" i="26"/>
  <c r="Q4521" i="26"/>
  <c r="O4521" i="26"/>
  <c r="N4521" i="26"/>
  <c r="M4521" i="26"/>
  <c r="R4520" i="26"/>
  <c r="Q4520" i="26"/>
  <c r="O4520" i="26"/>
  <c r="N4520" i="26"/>
  <c r="M4520" i="26"/>
  <c r="R4519" i="26"/>
  <c r="Q4519" i="26"/>
  <c r="O4519" i="26"/>
  <c r="N4519" i="26"/>
  <c r="M4519" i="26"/>
  <c r="R4518" i="26"/>
  <c r="Q4518" i="26"/>
  <c r="O4518" i="26"/>
  <c r="N4518" i="26"/>
  <c r="M4518" i="26"/>
  <c r="R4517" i="26"/>
  <c r="Q4517" i="26"/>
  <c r="O4517" i="26"/>
  <c r="N4517" i="26"/>
  <c r="M4517" i="26"/>
  <c r="R4516" i="26"/>
  <c r="Q4516" i="26"/>
  <c r="O4516" i="26"/>
  <c r="N4516" i="26"/>
  <c r="M4516" i="26"/>
  <c r="R4515" i="26"/>
  <c r="Q4515" i="26"/>
  <c r="O4515" i="26"/>
  <c r="N4515" i="26"/>
  <c r="M4515" i="26"/>
  <c r="R4514" i="26"/>
  <c r="Q4514" i="26"/>
  <c r="O4514" i="26"/>
  <c r="N4514" i="26"/>
  <c r="M4514" i="26"/>
  <c r="R4513" i="26"/>
  <c r="Q4513" i="26"/>
  <c r="O4513" i="26"/>
  <c r="N4513" i="26"/>
  <c r="M4513" i="26"/>
  <c r="R4512" i="26"/>
  <c r="Q4512" i="26"/>
  <c r="O4512" i="26"/>
  <c r="N4512" i="26"/>
  <c r="M4512" i="26"/>
  <c r="R4511" i="26"/>
  <c r="Q4511" i="26"/>
  <c r="O4511" i="26"/>
  <c r="N4511" i="26"/>
  <c r="M4511" i="26"/>
  <c r="R4510" i="26"/>
  <c r="Q4510" i="26"/>
  <c r="O4510" i="26"/>
  <c r="N4510" i="26"/>
  <c r="M4510" i="26"/>
  <c r="R4509" i="26"/>
  <c r="Q4509" i="26"/>
  <c r="O4509" i="26"/>
  <c r="N4509" i="26"/>
  <c r="M4509" i="26"/>
  <c r="R4508" i="26"/>
  <c r="Q4508" i="26"/>
  <c r="O4508" i="26"/>
  <c r="N4508" i="26"/>
  <c r="M4508" i="26"/>
  <c r="R4507" i="26"/>
  <c r="Q4507" i="26"/>
  <c r="O4507" i="26"/>
  <c r="N4507" i="26"/>
  <c r="M4507" i="26"/>
  <c r="R4506" i="26"/>
  <c r="Q4506" i="26"/>
  <c r="O4506" i="26"/>
  <c r="N4506" i="26"/>
  <c r="M4506" i="26"/>
  <c r="R4505" i="26"/>
  <c r="Q4505" i="26"/>
  <c r="O4505" i="26"/>
  <c r="N4505" i="26"/>
  <c r="M4505" i="26"/>
  <c r="R4504" i="26"/>
  <c r="Q4504" i="26"/>
  <c r="O4504" i="26"/>
  <c r="N4504" i="26"/>
  <c r="M4504" i="26"/>
  <c r="R4503" i="26"/>
  <c r="Q4503" i="26"/>
  <c r="O4503" i="26"/>
  <c r="N4503" i="26"/>
  <c r="M4503" i="26"/>
  <c r="R4502" i="26"/>
  <c r="Q4502" i="26"/>
  <c r="O4502" i="26"/>
  <c r="N4502" i="26"/>
  <c r="M4502" i="26"/>
  <c r="R4501" i="26"/>
  <c r="Q4501" i="26"/>
  <c r="O4501" i="26"/>
  <c r="N4501" i="26"/>
  <c r="M4501" i="26"/>
  <c r="R4500" i="26"/>
  <c r="Q4500" i="26"/>
  <c r="O4500" i="26"/>
  <c r="N4500" i="26"/>
  <c r="M4500" i="26"/>
  <c r="R4499" i="26"/>
  <c r="Q4499" i="26"/>
  <c r="O4499" i="26"/>
  <c r="N4499" i="26"/>
  <c r="M4499" i="26"/>
  <c r="R4498" i="26"/>
  <c r="Q4498" i="26"/>
  <c r="O4498" i="26"/>
  <c r="N4498" i="26"/>
  <c r="M4498" i="26"/>
  <c r="R4497" i="26"/>
  <c r="Q4497" i="26"/>
  <c r="O4497" i="26"/>
  <c r="N4497" i="26"/>
  <c r="M4497" i="26"/>
  <c r="R4496" i="26"/>
  <c r="Q4496" i="26"/>
  <c r="O4496" i="26"/>
  <c r="N4496" i="26"/>
  <c r="M4496" i="26"/>
  <c r="R4495" i="26"/>
  <c r="Q4495" i="26"/>
  <c r="O4495" i="26"/>
  <c r="N4495" i="26"/>
  <c r="M4495" i="26"/>
  <c r="R4494" i="26"/>
  <c r="Q4494" i="26"/>
  <c r="O4494" i="26"/>
  <c r="N4494" i="26"/>
  <c r="M4494" i="26"/>
  <c r="R4493" i="26"/>
  <c r="Q4493" i="26"/>
  <c r="O4493" i="26"/>
  <c r="N4493" i="26"/>
  <c r="M4493" i="26"/>
  <c r="R4492" i="26"/>
  <c r="Q4492" i="26"/>
  <c r="O4492" i="26"/>
  <c r="N4492" i="26"/>
  <c r="M4492" i="26"/>
  <c r="R4491" i="26"/>
  <c r="Q4491" i="26"/>
  <c r="O4491" i="26"/>
  <c r="N4491" i="26"/>
  <c r="M4491" i="26"/>
  <c r="R4490" i="26"/>
  <c r="Q4490" i="26"/>
  <c r="O4490" i="26"/>
  <c r="N4490" i="26"/>
  <c r="M4490" i="26"/>
  <c r="R4489" i="26"/>
  <c r="Q4489" i="26"/>
  <c r="O4489" i="26"/>
  <c r="N4489" i="26"/>
  <c r="M4489" i="26"/>
  <c r="R4488" i="26"/>
  <c r="Q4488" i="26"/>
  <c r="O4488" i="26"/>
  <c r="N4488" i="26"/>
  <c r="M4488" i="26"/>
  <c r="R4487" i="26"/>
  <c r="Q4487" i="26"/>
  <c r="O4487" i="26"/>
  <c r="N4487" i="26"/>
  <c r="M4487" i="26"/>
  <c r="R4486" i="26"/>
  <c r="Q4486" i="26"/>
  <c r="O4486" i="26"/>
  <c r="N4486" i="26"/>
  <c r="M4486" i="26"/>
  <c r="R4485" i="26"/>
  <c r="Q4485" i="26"/>
  <c r="O4485" i="26"/>
  <c r="N4485" i="26"/>
  <c r="M4485" i="26"/>
  <c r="R4484" i="26"/>
  <c r="Q4484" i="26"/>
  <c r="O4484" i="26"/>
  <c r="N4484" i="26"/>
  <c r="M4484" i="26"/>
  <c r="R4483" i="26"/>
  <c r="Q4483" i="26"/>
  <c r="O4483" i="26"/>
  <c r="N4483" i="26"/>
  <c r="M4483" i="26"/>
  <c r="R4482" i="26"/>
  <c r="Q4482" i="26"/>
  <c r="O4482" i="26"/>
  <c r="N4482" i="26"/>
  <c r="M4482" i="26"/>
  <c r="R4481" i="26"/>
  <c r="Q4481" i="26"/>
  <c r="O4481" i="26"/>
  <c r="N4481" i="26"/>
  <c r="M4481" i="26"/>
  <c r="R4480" i="26"/>
  <c r="Q4480" i="26"/>
  <c r="O4480" i="26"/>
  <c r="N4480" i="26"/>
  <c r="M4480" i="26"/>
  <c r="R4479" i="26"/>
  <c r="Q4479" i="26"/>
  <c r="O4479" i="26"/>
  <c r="N4479" i="26"/>
  <c r="M4479" i="26"/>
  <c r="R4478" i="26"/>
  <c r="Q4478" i="26"/>
  <c r="O4478" i="26"/>
  <c r="N4478" i="26"/>
  <c r="M4478" i="26"/>
  <c r="R4477" i="26"/>
  <c r="Q4477" i="26"/>
  <c r="O4477" i="26"/>
  <c r="N4477" i="26"/>
  <c r="M4477" i="26"/>
  <c r="R4476" i="26"/>
  <c r="Q4476" i="26"/>
  <c r="O4476" i="26"/>
  <c r="N4476" i="26"/>
  <c r="M4476" i="26"/>
  <c r="R4475" i="26"/>
  <c r="Q4475" i="26"/>
  <c r="O4475" i="26"/>
  <c r="N4475" i="26"/>
  <c r="M4475" i="26"/>
  <c r="R4474" i="26"/>
  <c r="Q4474" i="26"/>
  <c r="O4474" i="26"/>
  <c r="N4474" i="26"/>
  <c r="M4474" i="26"/>
  <c r="R4473" i="26"/>
  <c r="Q4473" i="26"/>
  <c r="O4473" i="26"/>
  <c r="N4473" i="26"/>
  <c r="M4473" i="26"/>
  <c r="R4472" i="26"/>
  <c r="Q4472" i="26"/>
  <c r="O4472" i="26"/>
  <c r="N4472" i="26"/>
  <c r="M4472" i="26"/>
  <c r="R4471" i="26"/>
  <c r="Q4471" i="26"/>
  <c r="O4471" i="26"/>
  <c r="N4471" i="26"/>
  <c r="M4471" i="26"/>
  <c r="R4470" i="26"/>
  <c r="Q4470" i="26"/>
  <c r="O4470" i="26"/>
  <c r="N4470" i="26"/>
  <c r="M4470" i="26"/>
  <c r="R4469" i="26"/>
  <c r="Q4469" i="26"/>
  <c r="O4469" i="26"/>
  <c r="N4469" i="26"/>
  <c r="M4469" i="26"/>
  <c r="R4468" i="26"/>
  <c r="Q4468" i="26"/>
  <c r="O4468" i="26"/>
  <c r="N4468" i="26"/>
  <c r="M4468" i="26"/>
  <c r="R4467" i="26"/>
  <c r="Q4467" i="26"/>
  <c r="O4467" i="26"/>
  <c r="N4467" i="26"/>
  <c r="M4467" i="26"/>
  <c r="R4466" i="26"/>
  <c r="Q4466" i="26"/>
  <c r="O4466" i="26"/>
  <c r="N4466" i="26"/>
  <c r="M4466" i="26"/>
  <c r="R4465" i="26"/>
  <c r="Q4465" i="26"/>
  <c r="O4465" i="26"/>
  <c r="N4465" i="26"/>
  <c r="M4465" i="26"/>
  <c r="R4464" i="26"/>
  <c r="Q4464" i="26"/>
  <c r="O4464" i="26"/>
  <c r="N4464" i="26"/>
  <c r="M4464" i="26"/>
  <c r="R4463" i="26"/>
  <c r="Q4463" i="26"/>
  <c r="O4463" i="26"/>
  <c r="N4463" i="26"/>
  <c r="M4463" i="26"/>
  <c r="R4462" i="26"/>
  <c r="Q4462" i="26"/>
  <c r="O4462" i="26"/>
  <c r="N4462" i="26"/>
  <c r="M4462" i="26"/>
  <c r="R4461" i="26"/>
  <c r="Q4461" i="26"/>
  <c r="O4461" i="26"/>
  <c r="N4461" i="26"/>
  <c r="M4461" i="26"/>
  <c r="R4460" i="26"/>
  <c r="Q4460" i="26"/>
  <c r="O4460" i="26"/>
  <c r="N4460" i="26"/>
  <c r="M4460" i="26"/>
  <c r="R4459" i="26"/>
  <c r="Q4459" i="26"/>
  <c r="O4459" i="26"/>
  <c r="N4459" i="26"/>
  <c r="M4459" i="26"/>
  <c r="R4458" i="26"/>
  <c r="Q4458" i="26"/>
  <c r="O4458" i="26"/>
  <c r="N4458" i="26"/>
  <c r="M4458" i="26"/>
  <c r="R4457" i="26"/>
  <c r="Q4457" i="26"/>
  <c r="O4457" i="26"/>
  <c r="N4457" i="26"/>
  <c r="M4457" i="26"/>
  <c r="R4456" i="26"/>
  <c r="Q4456" i="26"/>
  <c r="O4456" i="26"/>
  <c r="N4456" i="26"/>
  <c r="M4456" i="26"/>
  <c r="R4455" i="26"/>
  <c r="Q4455" i="26"/>
  <c r="O4455" i="26"/>
  <c r="N4455" i="26"/>
  <c r="M4455" i="26"/>
  <c r="R4454" i="26"/>
  <c r="Q4454" i="26"/>
  <c r="O4454" i="26"/>
  <c r="N4454" i="26"/>
  <c r="M4454" i="26"/>
  <c r="R4453" i="26"/>
  <c r="Q4453" i="26"/>
  <c r="O4453" i="26"/>
  <c r="N4453" i="26"/>
  <c r="M4453" i="26"/>
  <c r="R4452" i="26"/>
  <c r="Q4452" i="26"/>
  <c r="O4452" i="26"/>
  <c r="N4452" i="26"/>
  <c r="M4452" i="26"/>
  <c r="R4451" i="26"/>
  <c r="Q4451" i="26"/>
  <c r="O4451" i="26"/>
  <c r="N4451" i="26"/>
  <c r="M4451" i="26"/>
  <c r="R4450" i="26"/>
  <c r="Q4450" i="26"/>
  <c r="O4450" i="26"/>
  <c r="N4450" i="26"/>
  <c r="M4450" i="26"/>
  <c r="R4449" i="26"/>
  <c r="Q4449" i="26"/>
  <c r="O4449" i="26"/>
  <c r="N4449" i="26"/>
  <c r="M4449" i="26"/>
  <c r="R4448" i="26"/>
  <c r="Q4448" i="26"/>
  <c r="O4448" i="26"/>
  <c r="N4448" i="26"/>
  <c r="M4448" i="26"/>
  <c r="R4447" i="26"/>
  <c r="Q4447" i="26"/>
  <c r="O4447" i="26"/>
  <c r="N4447" i="26"/>
  <c r="M4447" i="26"/>
  <c r="R4446" i="26"/>
  <c r="Q4446" i="26"/>
  <c r="O4446" i="26"/>
  <c r="N4446" i="26"/>
  <c r="M4446" i="26"/>
  <c r="R4445" i="26"/>
  <c r="Q4445" i="26"/>
  <c r="O4445" i="26"/>
  <c r="N4445" i="26"/>
  <c r="M4445" i="26"/>
  <c r="R4444" i="26"/>
  <c r="Q4444" i="26"/>
  <c r="O4444" i="26"/>
  <c r="N4444" i="26"/>
  <c r="M4444" i="26"/>
  <c r="R4443" i="26"/>
  <c r="Q4443" i="26"/>
  <c r="O4443" i="26"/>
  <c r="N4443" i="26"/>
  <c r="M4443" i="26"/>
  <c r="R4442" i="26"/>
  <c r="Q4442" i="26"/>
  <c r="O4442" i="26"/>
  <c r="N4442" i="26"/>
  <c r="M4442" i="26"/>
  <c r="R4441" i="26"/>
  <c r="Q4441" i="26"/>
  <c r="O4441" i="26"/>
  <c r="N4441" i="26"/>
  <c r="M4441" i="26"/>
  <c r="R4440" i="26"/>
  <c r="Q4440" i="26"/>
  <c r="O4440" i="26"/>
  <c r="N4440" i="26"/>
  <c r="M4440" i="26"/>
  <c r="R4439" i="26"/>
  <c r="Q4439" i="26"/>
  <c r="O4439" i="26"/>
  <c r="N4439" i="26"/>
  <c r="M4439" i="26"/>
  <c r="R4438" i="26"/>
  <c r="Q4438" i="26"/>
  <c r="O4438" i="26"/>
  <c r="N4438" i="26"/>
  <c r="M4438" i="26"/>
  <c r="R4437" i="26"/>
  <c r="Q4437" i="26"/>
  <c r="O4437" i="26"/>
  <c r="N4437" i="26"/>
  <c r="M4437" i="26"/>
  <c r="R4436" i="26"/>
  <c r="Q4436" i="26"/>
  <c r="O4436" i="26"/>
  <c r="N4436" i="26"/>
  <c r="M4436" i="26"/>
  <c r="R4435" i="26"/>
  <c r="Q4435" i="26"/>
  <c r="O4435" i="26"/>
  <c r="N4435" i="26"/>
  <c r="M4435" i="26"/>
  <c r="R4434" i="26"/>
  <c r="Q4434" i="26"/>
  <c r="O4434" i="26"/>
  <c r="N4434" i="26"/>
  <c r="M4434" i="26"/>
  <c r="R4433" i="26"/>
  <c r="Q4433" i="26"/>
  <c r="O4433" i="26"/>
  <c r="N4433" i="26"/>
  <c r="M4433" i="26"/>
  <c r="R4432" i="26"/>
  <c r="Q4432" i="26"/>
  <c r="O4432" i="26"/>
  <c r="N4432" i="26"/>
  <c r="M4432" i="26"/>
  <c r="R4431" i="26"/>
  <c r="Q4431" i="26"/>
  <c r="O4431" i="26"/>
  <c r="N4431" i="26"/>
  <c r="M4431" i="26"/>
  <c r="R4430" i="26"/>
  <c r="Q4430" i="26"/>
  <c r="O4430" i="26"/>
  <c r="N4430" i="26"/>
  <c r="M4430" i="26"/>
  <c r="R4429" i="26"/>
  <c r="Q4429" i="26"/>
  <c r="O4429" i="26"/>
  <c r="N4429" i="26"/>
  <c r="M4429" i="26"/>
  <c r="R4428" i="26"/>
  <c r="Q4428" i="26"/>
  <c r="O4428" i="26"/>
  <c r="N4428" i="26"/>
  <c r="M4428" i="26"/>
  <c r="R4427" i="26"/>
  <c r="Q4427" i="26"/>
  <c r="O4427" i="26"/>
  <c r="N4427" i="26"/>
  <c r="M4427" i="26"/>
  <c r="R4426" i="26"/>
  <c r="Q4426" i="26"/>
  <c r="O4426" i="26"/>
  <c r="N4426" i="26"/>
  <c r="M4426" i="26"/>
  <c r="R4425" i="26"/>
  <c r="Q4425" i="26"/>
  <c r="O4425" i="26"/>
  <c r="N4425" i="26"/>
  <c r="M4425" i="26"/>
  <c r="R4424" i="26"/>
  <c r="Q4424" i="26"/>
  <c r="O4424" i="26"/>
  <c r="N4424" i="26"/>
  <c r="M4424" i="26"/>
  <c r="R4423" i="26"/>
  <c r="Q4423" i="26"/>
  <c r="O4423" i="26"/>
  <c r="N4423" i="26"/>
  <c r="M4423" i="26"/>
  <c r="R4422" i="26"/>
  <c r="Q4422" i="26"/>
  <c r="O4422" i="26"/>
  <c r="N4422" i="26"/>
  <c r="M4422" i="26"/>
  <c r="R4421" i="26"/>
  <c r="Q4421" i="26"/>
  <c r="O4421" i="26"/>
  <c r="N4421" i="26"/>
  <c r="M4421" i="26"/>
  <c r="R4420" i="26"/>
  <c r="Q4420" i="26"/>
  <c r="O4420" i="26"/>
  <c r="N4420" i="26"/>
  <c r="M4420" i="26"/>
  <c r="R4419" i="26"/>
  <c r="Q4419" i="26"/>
  <c r="O4419" i="26"/>
  <c r="N4419" i="26"/>
  <c r="M4419" i="26"/>
  <c r="R4418" i="26"/>
  <c r="Q4418" i="26"/>
  <c r="O4418" i="26"/>
  <c r="N4418" i="26"/>
  <c r="M4418" i="26"/>
  <c r="R4417" i="26"/>
  <c r="Q4417" i="26"/>
  <c r="O4417" i="26"/>
  <c r="N4417" i="26"/>
  <c r="M4417" i="26"/>
  <c r="R4416" i="26"/>
  <c r="Q4416" i="26"/>
  <c r="O4416" i="26"/>
  <c r="N4416" i="26"/>
  <c r="M4416" i="26"/>
  <c r="R4415" i="26"/>
  <c r="Q4415" i="26"/>
  <c r="O4415" i="26"/>
  <c r="N4415" i="26"/>
  <c r="M4415" i="26"/>
  <c r="R4414" i="26"/>
  <c r="Q4414" i="26"/>
  <c r="O4414" i="26"/>
  <c r="N4414" i="26"/>
  <c r="M4414" i="26"/>
  <c r="R4413" i="26"/>
  <c r="Q4413" i="26"/>
  <c r="O4413" i="26"/>
  <c r="N4413" i="26"/>
  <c r="M4413" i="26"/>
  <c r="R4412" i="26"/>
  <c r="Q4412" i="26"/>
  <c r="O4412" i="26"/>
  <c r="N4412" i="26"/>
  <c r="M4412" i="26"/>
  <c r="R4411" i="26"/>
  <c r="Q4411" i="26"/>
  <c r="O4411" i="26"/>
  <c r="N4411" i="26"/>
  <c r="M4411" i="26"/>
  <c r="R4410" i="26"/>
  <c r="Q4410" i="26"/>
  <c r="O4410" i="26"/>
  <c r="N4410" i="26"/>
  <c r="M4410" i="26"/>
  <c r="R4409" i="26"/>
  <c r="Q4409" i="26"/>
  <c r="O4409" i="26"/>
  <c r="N4409" i="26"/>
  <c r="M4409" i="26"/>
  <c r="R4408" i="26"/>
  <c r="Q4408" i="26"/>
  <c r="O4408" i="26"/>
  <c r="N4408" i="26"/>
  <c r="M4408" i="26"/>
  <c r="R4407" i="26"/>
  <c r="Q4407" i="26"/>
  <c r="O4407" i="26"/>
  <c r="N4407" i="26"/>
  <c r="M4407" i="26"/>
  <c r="R4406" i="26"/>
  <c r="Q4406" i="26"/>
  <c r="O4406" i="26"/>
  <c r="N4406" i="26"/>
  <c r="M4406" i="26"/>
  <c r="R4405" i="26"/>
  <c r="Q4405" i="26"/>
  <c r="O4405" i="26"/>
  <c r="N4405" i="26"/>
  <c r="M4405" i="26"/>
  <c r="R4404" i="26"/>
  <c r="Q4404" i="26"/>
  <c r="O4404" i="26"/>
  <c r="N4404" i="26"/>
  <c r="M4404" i="26"/>
  <c r="R4403" i="26"/>
  <c r="Q4403" i="26"/>
  <c r="O4403" i="26"/>
  <c r="N4403" i="26"/>
  <c r="M4403" i="26"/>
  <c r="R4402" i="26"/>
  <c r="Q4402" i="26"/>
  <c r="O4402" i="26"/>
  <c r="N4402" i="26"/>
  <c r="M4402" i="26"/>
  <c r="R4401" i="26"/>
  <c r="Q4401" i="26"/>
  <c r="O4401" i="26"/>
  <c r="N4401" i="26"/>
  <c r="M4401" i="26"/>
  <c r="R4400" i="26"/>
  <c r="Q4400" i="26"/>
  <c r="O4400" i="26"/>
  <c r="N4400" i="26"/>
  <c r="M4400" i="26"/>
  <c r="R4399" i="26"/>
  <c r="Q4399" i="26"/>
  <c r="O4399" i="26"/>
  <c r="N4399" i="26"/>
  <c r="M4399" i="26"/>
  <c r="R4398" i="26"/>
  <c r="Q4398" i="26"/>
  <c r="O4398" i="26"/>
  <c r="N4398" i="26"/>
  <c r="M4398" i="26"/>
  <c r="R4397" i="26"/>
  <c r="Q4397" i="26"/>
  <c r="O4397" i="26"/>
  <c r="N4397" i="26"/>
  <c r="M4397" i="26"/>
  <c r="R4396" i="26"/>
  <c r="Q4396" i="26"/>
  <c r="O4396" i="26"/>
  <c r="N4396" i="26"/>
  <c r="M4396" i="26"/>
  <c r="R4395" i="26"/>
  <c r="Q4395" i="26"/>
  <c r="O4395" i="26"/>
  <c r="N4395" i="26"/>
  <c r="M4395" i="26"/>
  <c r="R4394" i="26"/>
  <c r="Q4394" i="26"/>
  <c r="O4394" i="26"/>
  <c r="N4394" i="26"/>
  <c r="M4394" i="26"/>
  <c r="R4393" i="26"/>
  <c r="Q4393" i="26"/>
  <c r="O4393" i="26"/>
  <c r="N4393" i="26"/>
  <c r="M4393" i="26"/>
  <c r="R4392" i="26"/>
  <c r="Q4392" i="26"/>
  <c r="O4392" i="26"/>
  <c r="N4392" i="26"/>
  <c r="M4392" i="26"/>
  <c r="R4391" i="26"/>
  <c r="Q4391" i="26"/>
  <c r="O4391" i="26"/>
  <c r="N4391" i="26"/>
  <c r="M4391" i="26"/>
  <c r="R4390" i="26"/>
  <c r="Q4390" i="26"/>
  <c r="O4390" i="26"/>
  <c r="N4390" i="26"/>
  <c r="M4390" i="26"/>
  <c r="R4389" i="26"/>
  <c r="Q4389" i="26"/>
  <c r="O4389" i="26"/>
  <c r="N4389" i="26"/>
  <c r="M4389" i="26"/>
  <c r="R4388" i="26"/>
  <c r="Q4388" i="26"/>
  <c r="O4388" i="26"/>
  <c r="N4388" i="26"/>
  <c r="M4388" i="26"/>
  <c r="R4387" i="26"/>
  <c r="Q4387" i="26"/>
  <c r="O4387" i="26"/>
  <c r="N4387" i="26"/>
  <c r="M4387" i="26"/>
  <c r="R4386" i="26"/>
  <c r="Q4386" i="26"/>
  <c r="O4386" i="26"/>
  <c r="N4386" i="26"/>
  <c r="M4386" i="26"/>
  <c r="R4385" i="26"/>
  <c r="Q4385" i="26"/>
  <c r="O4385" i="26"/>
  <c r="N4385" i="26"/>
  <c r="M4385" i="26"/>
  <c r="R4384" i="26"/>
  <c r="Q4384" i="26"/>
  <c r="O4384" i="26"/>
  <c r="N4384" i="26"/>
  <c r="M4384" i="26"/>
  <c r="R4383" i="26"/>
  <c r="Q4383" i="26"/>
  <c r="O4383" i="26"/>
  <c r="N4383" i="26"/>
  <c r="M4383" i="26"/>
  <c r="R4382" i="26"/>
  <c r="Q4382" i="26"/>
  <c r="O4382" i="26"/>
  <c r="N4382" i="26"/>
  <c r="M4382" i="26"/>
  <c r="R4381" i="26"/>
  <c r="Q4381" i="26"/>
  <c r="O4381" i="26"/>
  <c r="N4381" i="26"/>
  <c r="M4381" i="26"/>
  <c r="R4380" i="26"/>
  <c r="Q4380" i="26"/>
  <c r="O4380" i="26"/>
  <c r="N4380" i="26"/>
  <c r="M4380" i="26"/>
  <c r="R4379" i="26"/>
  <c r="Q4379" i="26"/>
  <c r="O4379" i="26"/>
  <c r="N4379" i="26"/>
  <c r="M4379" i="26"/>
  <c r="R4378" i="26"/>
  <c r="Q4378" i="26"/>
  <c r="O4378" i="26"/>
  <c r="N4378" i="26"/>
  <c r="M4378" i="26"/>
  <c r="R4377" i="26"/>
  <c r="Q4377" i="26"/>
  <c r="O4377" i="26"/>
  <c r="N4377" i="26"/>
  <c r="M4377" i="26"/>
  <c r="R4376" i="26"/>
  <c r="Q4376" i="26"/>
  <c r="O4376" i="26"/>
  <c r="N4376" i="26"/>
  <c r="M4376" i="26"/>
  <c r="R4375" i="26"/>
  <c r="Q4375" i="26"/>
  <c r="O4375" i="26"/>
  <c r="N4375" i="26"/>
  <c r="M4375" i="26"/>
  <c r="R4374" i="26"/>
  <c r="Q4374" i="26"/>
  <c r="O4374" i="26"/>
  <c r="N4374" i="26"/>
  <c r="M4374" i="26"/>
  <c r="R4373" i="26"/>
  <c r="Q4373" i="26"/>
  <c r="O4373" i="26"/>
  <c r="N4373" i="26"/>
  <c r="M4373" i="26"/>
  <c r="R4372" i="26"/>
  <c r="Q4372" i="26"/>
  <c r="O4372" i="26"/>
  <c r="N4372" i="26"/>
  <c r="M4372" i="26"/>
  <c r="R4371" i="26"/>
  <c r="Q4371" i="26"/>
  <c r="O4371" i="26"/>
  <c r="N4371" i="26"/>
  <c r="M4371" i="26"/>
  <c r="R4370" i="26"/>
  <c r="Q4370" i="26"/>
  <c r="O4370" i="26"/>
  <c r="N4370" i="26"/>
  <c r="M4370" i="26"/>
  <c r="R4369" i="26"/>
  <c r="Q4369" i="26"/>
  <c r="O4369" i="26"/>
  <c r="N4369" i="26"/>
  <c r="M4369" i="26"/>
  <c r="R4368" i="26"/>
  <c r="Q4368" i="26"/>
  <c r="O4368" i="26"/>
  <c r="N4368" i="26"/>
  <c r="M4368" i="26"/>
  <c r="R4367" i="26"/>
  <c r="Q4367" i="26"/>
  <c r="O4367" i="26"/>
  <c r="N4367" i="26"/>
  <c r="M4367" i="26"/>
  <c r="R4366" i="26"/>
  <c r="Q4366" i="26"/>
  <c r="O4366" i="26"/>
  <c r="N4366" i="26"/>
  <c r="M4366" i="26"/>
  <c r="R4365" i="26"/>
  <c r="Q4365" i="26"/>
  <c r="O4365" i="26"/>
  <c r="N4365" i="26"/>
  <c r="M4365" i="26"/>
  <c r="R4364" i="26"/>
  <c r="Q4364" i="26"/>
  <c r="O4364" i="26"/>
  <c r="N4364" i="26"/>
  <c r="M4364" i="26"/>
  <c r="R4363" i="26"/>
  <c r="Q4363" i="26"/>
  <c r="O4363" i="26"/>
  <c r="N4363" i="26"/>
  <c r="M4363" i="26"/>
  <c r="R4362" i="26"/>
  <c r="Q4362" i="26"/>
  <c r="O4362" i="26"/>
  <c r="N4362" i="26"/>
  <c r="M4362" i="26"/>
  <c r="R4361" i="26"/>
  <c r="Q4361" i="26"/>
  <c r="O4361" i="26"/>
  <c r="N4361" i="26"/>
  <c r="M4361" i="26"/>
  <c r="R4360" i="26"/>
  <c r="Q4360" i="26"/>
  <c r="O4360" i="26"/>
  <c r="N4360" i="26"/>
  <c r="M4360" i="26"/>
  <c r="R4359" i="26"/>
  <c r="Q4359" i="26"/>
  <c r="O4359" i="26"/>
  <c r="N4359" i="26"/>
  <c r="M4359" i="26"/>
  <c r="R4358" i="26"/>
  <c r="Q4358" i="26"/>
  <c r="O4358" i="26"/>
  <c r="N4358" i="26"/>
  <c r="M4358" i="26"/>
  <c r="R4357" i="26"/>
  <c r="Q4357" i="26"/>
  <c r="O4357" i="26"/>
  <c r="N4357" i="26"/>
  <c r="M4357" i="26"/>
  <c r="R4356" i="26"/>
  <c r="Q4356" i="26"/>
  <c r="O4356" i="26"/>
  <c r="N4356" i="26"/>
  <c r="M4356" i="26"/>
  <c r="R4355" i="26"/>
  <c r="Q4355" i="26"/>
  <c r="O4355" i="26"/>
  <c r="N4355" i="26"/>
  <c r="M4355" i="26"/>
  <c r="R4354" i="26"/>
  <c r="Q4354" i="26"/>
  <c r="O4354" i="26"/>
  <c r="N4354" i="26"/>
  <c r="M4354" i="26"/>
  <c r="R4353" i="26"/>
  <c r="Q4353" i="26"/>
  <c r="O4353" i="26"/>
  <c r="N4353" i="26"/>
  <c r="M4353" i="26"/>
  <c r="R4352" i="26"/>
  <c r="Q4352" i="26"/>
  <c r="O4352" i="26"/>
  <c r="N4352" i="26"/>
  <c r="M4352" i="26"/>
  <c r="R4351" i="26"/>
  <c r="Q4351" i="26"/>
  <c r="O4351" i="26"/>
  <c r="N4351" i="26"/>
  <c r="M4351" i="26"/>
  <c r="R4350" i="26"/>
  <c r="Q4350" i="26"/>
  <c r="O4350" i="26"/>
  <c r="N4350" i="26"/>
  <c r="M4350" i="26"/>
  <c r="R4349" i="26"/>
  <c r="Q4349" i="26"/>
  <c r="O4349" i="26"/>
  <c r="N4349" i="26"/>
  <c r="M4349" i="26"/>
  <c r="R4348" i="26"/>
  <c r="Q4348" i="26"/>
  <c r="O4348" i="26"/>
  <c r="N4348" i="26"/>
  <c r="M4348" i="26"/>
  <c r="R4347" i="26"/>
  <c r="Q4347" i="26"/>
  <c r="O4347" i="26"/>
  <c r="N4347" i="26"/>
  <c r="M4347" i="26"/>
  <c r="R4346" i="26"/>
  <c r="Q4346" i="26"/>
  <c r="O4346" i="26"/>
  <c r="N4346" i="26"/>
  <c r="M4346" i="26"/>
  <c r="R4345" i="26"/>
  <c r="Q4345" i="26"/>
  <c r="O4345" i="26"/>
  <c r="N4345" i="26"/>
  <c r="M4345" i="26"/>
  <c r="R4344" i="26"/>
  <c r="Q4344" i="26"/>
  <c r="O4344" i="26"/>
  <c r="N4344" i="26"/>
  <c r="M4344" i="26"/>
  <c r="R4343" i="26"/>
  <c r="Q4343" i="26"/>
  <c r="O4343" i="26"/>
  <c r="N4343" i="26"/>
  <c r="M4343" i="26"/>
  <c r="R4342" i="26"/>
  <c r="Q4342" i="26"/>
  <c r="O4342" i="26"/>
  <c r="N4342" i="26"/>
  <c r="M4342" i="26"/>
  <c r="R4341" i="26"/>
  <c r="Q4341" i="26"/>
  <c r="O4341" i="26"/>
  <c r="N4341" i="26"/>
  <c r="M4341" i="26"/>
  <c r="R4340" i="26"/>
  <c r="Q4340" i="26"/>
  <c r="O4340" i="26"/>
  <c r="N4340" i="26"/>
  <c r="M4340" i="26"/>
  <c r="R4339" i="26"/>
  <c r="Q4339" i="26"/>
  <c r="O4339" i="26"/>
  <c r="N4339" i="26"/>
  <c r="M4339" i="26"/>
  <c r="R4338" i="26"/>
  <c r="Q4338" i="26"/>
  <c r="O4338" i="26"/>
  <c r="N4338" i="26"/>
  <c r="M4338" i="26"/>
  <c r="R4337" i="26"/>
  <c r="Q4337" i="26"/>
  <c r="O4337" i="26"/>
  <c r="N4337" i="26"/>
  <c r="M4337" i="26"/>
  <c r="R4336" i="26"/>
  <c r="Q4336" i="26"/>
  <c r="O4336" i="26"/>
  <c r="N4336" i="26"/>
  <c r="M4336" i="26"/>
  <c r="R4335" i="26"/>
  <c r="Q4335" i="26"/>
  <c r="O4335" i="26"/>
  <c r="N4335" i="26"/>
  <c r="M4335" i="26"/>
  <c r="R4334" i="26"/>
  <c r="Q4334" i="26"/>
  <c r="O4334" i="26"/>
  <c r="N4334" i="26"/>
  <c r="M4334" i="26"/>
  <c r="R4333" i="26"/>
  <c r="Q4333" i="26"/>
  <c r="O4333" i="26"/>
  <c r="N4333" i="26"/>
  <c r="M4333" i="26"/>
  <c r="R4332" i="26"/>
  <c r="Q4332" i="26"/>
  <c r="O4332" i="26"/>
  <c r="N4332" i="26"/>
  <c r="M4332" i="26"/>
  <c r="R4331" i="26"/>
  <c r="Q4331" i="26"/>
  <c r="O4331" i="26"/>
  <c r="N4331" i="26"/>
  <c r="M4331" i="26"/>
  <c r="R4330" i="26"/>
  <c r="Q4330" i="26"/>
  <c r="O4330" i="26"/>
  <c r="N4330" i="26"/>
  <c r="M4330" i="26"/>
  <c r="R4329" i="26"/>
  <c r="Q4329" i="26"/>
  <c r="O4329" i="26"/>
  <c r="N4329" i="26"/>
  <c r="M4329" i="26"/>
  <c r="R4328" i="26"/>
  <c r="Q4328" i="26"/>
  <c r="O4328" i="26"/>
  <c r="N4328" i="26"/>
  <c r="M4328" i="26"/>
  <c r="R4327" i="26"/>
  <c r="Q4327" i="26"/>
  <c r="O4327" i="26"/>
  <c r="N4327" i="26"/>
  <c r="M4327" i="26"/>
  <c r="R4326" i="26"/>
  <c r="Q4326" i="26"/>
  <c r="O4326" i="26"/>
  <c r="N4326" i="26"/>
  <c r="M4326" i="26"/>
  <c r="R4325" i="26"/>
  <c r="Q4325" i="26"/>
  <c r="O4325" i="26"/>
  <c r="N4325" i="26"/>
  <c r="M4325" i="26"/>
  <c r="R4324" i="26"/>
  <c r="Q4324" i="26"/>
  <c r="O4324" i="26"/>
  <c r="N4324" i="26"/>
  <c r="M4324" i="26"/>
  <c r="R4323" i="26"/>
  <c r="Q4323" i="26"/>
  <c r="O4323" i="26"/>
  <c r="N4323" i="26"/>
  <c r="M4323" i="26"/>
  <c r="R4322" i="26"/>
  <c r="Q4322" i="26"/>
  <c r="O4322" i="26"/>
  <c r="N4322" i="26"/>
  <c r="M4322" i="26"/>
  <c r="R4321" i="26"/>
  <c r="Q4321" i="26"/>
  <c r="O4321" i="26"/>
  <c r="N4321" i="26"/>
  <c r="M4321" i="26"/>
  <c r="R4320" i="26"/>
  <c r="Q4320" i="26"/>
  <c r="O4320" i="26"/>
  <c r="N4320" i="26"/>
  <c r="M4320" i="26"/>
  <c r="R4319" i="26"/>
  <c r="Q4319" i="26"/>
  <c r="O4319" i="26"/>
  <c r="N4319" i="26"/>
  <c r="M4319" i="26"/>
  <c r="R4318" i="26"/>
  <c r="Q4318" i="26"/>
  <c r="O4318" i="26"/>
  <c r="N4318" i="26"/>
  <c r="M4318" i="26"/>
  <c r="R4317" i="26"/>
  <c r="Q4317" i="26"/>
  <c r="O4317" i="26"/>
  <c r="N4317" i="26"/>
  <c r="M4317" i="26"/>
  <c r="R4316" i="26"/>
  <c r="Q4316" i="26"/>
  <c r="O4316" i="26"/>
  <c r="N4316" i="26"/>
  <c r="M4316" i="26"/>
  <c r="R4315" i="26"/>
  <c r="Q4315" i="26"/>
  <c r="O4315" i="26"/>
  <c r="N4315" i="26"/>
  <c r="M4315" i="26"/>
  <c r="R4314" i="26"/>
  <c r="Q4314" i="26"/>
  <c r="O4314" i="26"/>
  <c r="N4314" i="26"/>
  <c r="M4314" i="26"/>
  <c r="R4313" i="26"/>
  <c r="Q4313" i="26"/>
  <c r="O4313" i="26"/>
  <c r="N4313" i="26"/>
  <c r="M4313" i="26"/>
  <c r="R4312" i="26"/>
  <c r="Q4312" i="26"/>
  <c r="O4312" i="26"/>
  <c r="N4312" i="26"/>
  <c r="M4312" i="26"/>
  <c r="R4311" i="26"/>
  <c r="Q4311" i="26"/>
  <c r="O4311" i="26"/>
  <c r="N4311" i="26"/>
  <c r="M4311" i="26"/>
  <c r="R4310" i="26"/>
  <c r="Q4310" i="26"/>
  <c r="O4310" i="26"/>
  <c r="N4310" i="26"/>
  <c r="M4310" i="26"/>
  <c r="R4309" i="26"/>
  <c r="Q4309" i="26"/>
  <c r="O4309" i="26"/>
  <c r="N4309" i="26"/>
  <c r="M4309" i="26"/>
  <c r="R4308" i="26"/>
  <c r="Q4308" i="26"/>
  <c r="O4308" i="26"/>
  <c r="N4308" i="26"/>
  <c r="M4308" i="26"/>
  <c r="R4307" i="26"/>
  <c r="Q4307" i="26"/>
  <c r="O4307" i="26"/>
  <c r="N4307" i="26"/>
  <c r="M4307" i="26"/>
  <c r="R4306" i="26"/>
  <c r="Q4306" i="26"/>
  <c r="O4306" i="26"/>
  <c r="N4306" i="26"/>
  <c r="M4306" i="26"/>
  <c r="R4305" i="26"/>
  <c r="Q4305" i="26"/>
  <c r="O4305" i="26"/>
  <c r="N4305" i="26"/>
  <c r="M4305" i="26"/>
  <c r="R4304" i="26"/>
  <c r="Q4304" i="26"/>
  <c r="O4304" i="26"/>
  <c r="N4304" i="26"/>
  <c r="M4304" i="26"/>
  <c r="R4303" i="26"/>
  <c r="Q4303" i="26"/>
  <c r="O4303" i="26"/>
  <c r="N4303" i="26"/>
  <c r="M4303" i="26"/>
  <c r="R4302" i="26"/>
  <c r="Q4302" i="26"/>
  <c r="O4302" i="26"/>
  <c r="N4302" i="26"/>
  <c r="M4302" i="26"/>
  <c r="R4301" i="26"/>
  <c r="Q4301" i="26"/>
  <c r="O4301" i="26"/>
  <c r="N4301" i="26"/>
  <c r="M4301" i="26"/>
  <c r="R4300" i="26"/>
  <c r="Q4300" i="26"/>
  <c r="O4300" i="26"/>
  <c r="N4300" i="26"/>
  <c r="M4300" i="26"/>
  <c r="R4299" i="26"/>
  <c r="Q4299" i="26"/>
  <c r="O4299" i="26"/>
  <c r="N4299" i="26"/>
  <c r="M4299" i="26"/>
  <c r="R4298" i="26"/>
  <c r="Q4298" i="26"/>
  <c r="O4298" i="26"/>
  <c r="N4298" i="26"/>
  <c r="M4298" i="26"/>
  <c r="R4297" i="26"/>
  <c r="Q4297" i="26"/>
  <c r="O4297" i="26"/>
  <c r="N4297" i="26"/>
  <c r="M4297" i="26"/>
  <c r="R4296" i="26"/>
  <c r="Q4296" i="26"/>
  <c r="O4296" i="26"/>
  <c r="N4296" i="26"/>
  <c r="M4296" i="26"/>
  <c r="R4295" i="26"/>
  <c r="Q4295" i="26"/>
  <c r="O4295" i="26"/>
  <c r="N4295" i="26"/>
  <c r="M4295" i="26"/>
  <c r="R4294" i="26"/>
  <c r="Q4294" i="26"/>
  <c r="O4294" i="26"/>
  <c r="N4294" i="26"/>
  <c r="M4294" i="26"/>
  <c r="R4293" i="26"/>
  <c r="Q4293" i="26"/>
  <c r="O4293" i="26"/>
  <c r="N4293" i="26"/>
  <c r="M4293" i="26"/>
  <c r="R4292" i="26"/>
  <c r="Q4292" i="26"/>
  <c r="O4292" i="26"/>
  <c r="N4292" i="26"/>
  <c r="M4292" i="26"/>
  <c r="R4291" i="26"/>
  <c r="Q4291" i="26"/>
  <c r="O4291" i="26"/>
  <c r="N4291" i="26"/>
  <c r="M4291" i="26"/>
  <c r="R4290" i="26"/>
  <c r="Q4290" i="26"/>
  <c r="O4290" i="26"/>
  <c r="N4290" i="26"/>
  <c r="M4290" i="26"/>
  <c r="R4289" i="26"/>
  <c r="Q4289" i="26"/>
  <c r="O4289" i="26"/>
  <c r="N4289" i="26"/>
  <c r="M4289" i="26"/>
  <c r="R4288" i="26"/>
  <c r="Q4288" i="26"/>
  <c r="O4288" i="26"/>
  <c r="N4288" i="26"/>
  <c r="M4288" i="26"/>
  <c r="R4287" i="26"/>
  <c r="Q4287" i="26"/>
  <c r="O4287" i="26"/>
  <c r="N4287" i="26"/>
  <c r="M4287" i="26"/>
  <c r="R4286" i="26"/>
  <c r="Q4286" i="26"/>
  <c r="O4286" i="26"/>
  <c r="N4286" i="26"/>
  <c r="M4286" i="26"/>
  <c r="R4285" i="26"/>
  <c r="Q4285" i="26"/>
  <c r="O4285" i="26"/>
  <c r="N4285" i="26"/>
  <c r="M4285" i="26"/>
  <c r="R4284" i="26"/>
  <c r="Q4284" i="26"/>
  <c r="O4284" i="26"/>
  <c r="N4284" i="26"/>
  <c r="M4284" i="26"/>
  <c r="R4283" i="26"/>
  <c r="Q4283" i="26"/>
  <c r="O4283" i="26"/>
  <c r="N4283" i="26"/>
  <c r="M4283" i="26"/>
  <c r="R4282" i="26"/>
  <c r="Q4282" i="26"/>
  <c r="O4282" i="26"/>
  <c r="N4282" i="26"/>
  <c r="M4282" i="26"/>
  <c r="R4281" i="26"/>
  <c r="Q4281" i="26"/>
  <c r="O4281" i="26"/>
  <c r="N4281" i="26"/>
  <c r="M4281" i="26"/>
  <c r="R4280" i="26"/>
  <c r="Q4280" i="26"/>
  <c r="O4280" i="26"/>
  <c r="N4280" i="26"/>
  <c r="M4280" i="26"/>
  <c r="R4279" i="26"/>
  <c r="Q4279" i="26"/>
  <c r="O4279" i="26"/>
  <c r="N4279" i="26"/>
  <c r="M4279" i="26"/>
  <c r="R4278" i="26"/>
  <c r="Q4278" i="26"/>
  <c r="O4278" i="26"/>
  <c r="N4278" i="26"/>
  <c r="M4278" i="26"/>
  <c r="R4277" i="26"/>
  <c r="Q4277" i="26"/>
  <c r="O4277" i="26"/>
  <c r="N4277" i="26"/>
  <c r="M4277" i="26"/>
  <c r="R4276" i="26"/>
  <c r="Q4276" i="26"/>
  <c r="O4276" i="26"/>
  <c r="N4276" i="26"/>
  <c r="M4276" i="26"/>
  <c r="R4275" i="26"/>
  <c r="Q4275" i="26"/>
  <c r="O4275" i="26"/>
  <c r="N4275" i="26"/>
  <c r="M4275" i="26"/>
  <c r="R4274" i="26"/>
  <c r="Q4274" i="26"/>
  <c r="O4274" i="26"/>
  <c r="N4274" i="26"/>
  <c r="M4274" i="26"/>
  <c r="R4273" i="26"/>
  <c r="Q4273" i="26"/>
  <c r="O4273" i="26"/>
  <c r="N4273" i="26"/>
  <c r="M4273" i="26"/>
  <c r="R4272" i="26"/>
  <c r="Q4272" i="26"/>
  <c r="O4272" i="26"/>
  <c r="N4272" i="26"/>
  <c r="M4272" i="26"/>
  <c r="R4271" i="26"/>
  <c r="Q4271" i="26"/>
  <c r="O4271" i="26"/>
  <c r="N4271" i="26"/>
  <c r="M4271" i="26"/>
  <c r="R4270" i="26"/>
  <c r="Q4270" i="26"/>
  <c r="O4270" i="26"/>
  <c r="N4270" i="26"/>
  <c r="M4270" i="26"/>
  <c r="R4269" i="26"/>
  <c r="Q4269" i="26"/>
  <c r="O4269" i="26"/>
  <c r="N4269" i="26"/>
  <c r="M4269" i="26"/>
  <c r="R4268" i="26"/>
  <c r="Q4268" i="26"/>
  <c r="O4268" i="26"/>
  <c r="N4268" i="26"/>
  <c r="M4268" i="26"/>
  <c r="R4267" i="26"/>
  <c r="Q4267" i="26"/>
  <c r="O4267" i="26"/>
  <c r="N4267" i="26"/>
  <c r="M4267" i="26"/>
  <c r="R4266" i="26"/>
  <c r="Q4266" i="26"/>
  <c r="O4266" i="26"/>
  <c r="N4266" i="26"/>
  <c r="M4266" i="26"/>
  <c r="R4265" i="26"/>
  <c r="Q4265" i="26"/>
  <c r="O4265" i="26"/>
  <c r="N4265" i="26"/>
  <c r="M4265" i="26"/>
  <c r="R4264" i="26"/>
  <c r="Q4264" i="26"/>
  <c r="O4264" i="26"/>
  <c r="N4264" i="26"/>
  <c r="M4264" i="26"/>
  <c r="R4263" i="26"/>
  <c r="Q4263" i="26"/>
  <c r="O4263" i="26"/>
  <c r="N4263" i="26"/>
  <c r="M4263" i="26"/>
  <c r="R4262" i="26"/>
  <c r="Q4262" i="26"/>
  <c r="O4262" i="26"/>
  <c r="N4262" i="26"/>
  <c r="M4262" i="26"/>
  <c r="R4261" i="26"/>
  <c r="Q4261" i="26"/>
  <c r="O4261" i="26"/>
  <c r="N4261" i="26"/>
  <c r="M4261" i="26"/>
  <c r="R4260" i="26"/>
  <c r="Q4260" i="26"/>
  <c r="O4260" i="26"/>
  <c r="N4260" i="26"/>
  <c r="M4260" i="26"/>
  <c r="R4259" i="26"/>
  <c r="Q4259" i="26"/>
  <c r="O4259" i="26"/>
  <c r="N4259" i="26"/>
  <c r="M4259" i="26"/>
  <c r="R4258" i="26"/>
  <c r="Q4258" i="26"/>
  <c r="O4258" i="26"/>
  <c r="N4258" i="26"/>
  <c r="M4258" i="26"/>
  <c r="R4257" i="26"/>
  <c r="Q4257" i="26"/>
  <c r="O4257" i="26"/>
  <c r="N4257" i="26"/>
  <c r="M4257" i="26"/>
  <c r="R4256" i="26"/>
  <c r="Q4256" i="26"/>
  <c r="O4256" i="26"/>
  <c r="N4256" i="26"/>
  <c r="M4256" i="26"/>
  <c r="R4255" i="26"/>
  <c r="Q4255" i="26"/>
  <c r="O4255" i="26"/>
  <c r="N4255" i="26"/>
  <c r="M4255" i="26"/>
  <c r="R4254" i="26"/>
  <c r="Q4254" i="26"/>
  <c r="O4254" i="26"/>
  <c r="N4254" i="26"/>
  <c r="M4254" i="26"/>
  <c r="R4253" i="26"/>
  <c r="Q4253" i="26"/>
  <c r="O4253" i="26"/>
  <c r="N4253" i="26"/>
  <c r="M4253" i="26"/>
  <c r="R4252" i="26"/>
  <c r="Q4252" i="26"/>
  <c r="O4252" i="26"/>
  <c r="N4252" i="26"/>
  <c r="M4252" i="26"/>
  <c r="R4251" i="26"/>
  <c r="Q4251" i="26"/>
  <c r="O4251" i="26"/>
  <c r="N4251" i="26"/>
  <c r="M4251" i="26"/>
  <c r="R4250" i="26"/>
  <c r="Q4250" i="26"/>
  <c r="O4250" i="26"/>
  <c r="N4250" i="26"/>
  <c r="M4250" i="26"/>
  <c r="R4249" i="26"/>
  <c r="Q4249" i="26"/>
  <c r="O4249" i="26"/>
  <c r="N4249" i="26"/>
  <c r="M4249" i="26"/>
  <c r="R4248" i="26"/>
  <c r="Q4248" i="26"/>
  <c r="O4248" i="26"/>
  <c r="N4248" i="26"/>
  <c r="M4248" i="26"/>
  <c r="R4247" i="26"/>
  <c r="Q4247" i="26"/>
  <c r="O4247" i="26"/>
  <c r="N4247" i="26"/>
  <c r="M4247" i="26"/>
  <c r="R4246" i="26"/>
  <c r="Q4246" i="26"/>
  <c r="O4246" i="26"/>
  <c r="N4246" i="26"/>
  <c r="M4246" i="26"/>
  <c r="R4245" i="26"/>
  <c r="Q4245" i="26"/>
  <c r="O4245" i="26"/>
  <c r="N4245" i="26"/>
  <c r="M4245" i="26"/>
  <c r="R4244" i="26"/>
  <c r="Q4244" i="26"/>
  <c r="O4244" i="26"/>
  <c r="N4244" i="26"/>
  <c r="M4244" i="26"/>
  <c r="R4243" i="26"/>
  <c r="Q4243" i="26"/>
  <c r="O4243" i="26"/>
  <c r="N4243" i="26"/>
  <c r="M4243" i="26"/>
  <c r="R4242" i="26"/>
  <c r="Q4242" i="26"/>
  <c r="O4242" i="26"/>
  <c r="N4242" i="26"/>
  <c r="M4242" i="26"/>
  <c r="R4241" i="26"/>
  <c r="Q4241" i="26"/>
  <c r="O4241" i="26"/>
  <c r="N4241" i="26"/>
  <c r="M4241" i="26"/>
  <c r="R4240" i="26"/>
  <c r="Q4240" i="26"/>
  <c r="O4240" i="26"/>
  <c r="N4240" i="26"/>
  <c r="M4240" i="26"/>
  <c r="R4239" i="26"/>
  <c r="Q4239" i="26"/>
  <c r="O4239" i="26"/>
  <c r="N4239" i="26"/>
  <c r="M4239" i="26"/>
  <c r="R4238" i="26"/>
  <c r="Q4238" i="26"/>
  <c r="O4238" i="26"/>
  <c r="N4238" i="26"/>
  <c r="M4238" i="26"/>
  <c r="R4237" i="26"/>
  <c r="Q4237" i="26"/>
  <c r="O4237" i="26"/>
  <c r="N4237" i="26"/>
  <c r="M4237" i="26"/>
  <c r="R4236" i="26"/>
  <c r="Q4236" i="26"/>
  <c r="O4236" i="26"/>
  <c r="N4236" i="26"/>
  <c r="M4236" i="26"/>
  <c r="R4235" i="26"/>
  <c r="Q4235" i="26"/>
  <c r="O4235" i="26"/>
  <c r="N4235" i="26"/>
  <c r="M4235" i="26"/>
  <c r="R4234" i="26"/>
  <c r="Q4234" i="26"/>
  <c r="O4234" i="26"/>
  <c r="N4234" i="26"/>
  <c r="M4234" i="26"/>
  <c r="R4233" i="26"/>
  <c r="Q4233" i="26"/>
  <c r="O4233" i="26"/>
  <c r="N4233" i="26"/>
  <c r="M4233" i="26"/>
  <c r="R4232" i="26"/>
  <c r="Q4232" i="26"/>
  <c r="O4232" i="26"/>
  <c r="N4232" i="26"/>
  <c r="M4232" i="26"/>
  <c r="R4231" i="26"/>
  <c r="Q4231" i="26"/>
  <c r="O4231" i="26"/>
  <c r="N4231" i="26"/>
  <c r="M4231" i="26"/>
  <c r="R4230" i="26"/>
  <c r="Q4230" i="26"/>
  <c r="O4230" i="26"/>
  <c r="N4230" i="26"/>
  <c r="M4230" i="26"/>
  <c r="R4229" i="26"/>
  <c r="Q4229" i="26"/>
  <c r="O4229" i="26"/>
  <c r="N4229" i="26"/>
  <c r="M4229" i="26"/>
  <c r="R4228" i="26"/>
  <c r="Q4228" i="26"/>
  <c r="O4228" i="26"/>
  <c r="N4228" i="26"/>
  <c r="M4228" i="26"/>
  <c r="R4227" i="26"/>
  <c r="Q4227" i="26"/>
  <c r="O4227" i="26"/>
  <c r="N4227" i="26"/>
  <c r="M4227" i="26"/>
  <c r="R4226" i="26"/>
  <c r="Q4226" i="26"/>
  <c r="O4226" i="26"/>
  <c r="N4226" i="26"/>
  <c r="M4226" i="26"/>
  <c r="R4225" i="26"/>
  <c r="Q4225" i="26"/>
  <c r="O4225" i="26"/>
  <c r="N4225" i="26"/>
  <c r="M4225" i="26"/>
  <c r="R4224" i="26"/>
  <c r="Q4224" i="26"/>
  <c r="O4224" i="26"/>
  <c r="N4224" i="26"/>
  <c r="M4224" i="26"/>
  <c r="R4223" i="26"/>
  <c r="Q4223" i="26"/>
  <c r="O4223" i="26"/>
  <c r="N4223" i="26"/>
  <c r="M4223" i="26"/>
  <c r="R4222" i="26"/>
  <c r="Q4222" i="26"/>
  <c r="O4222" i="26"/>
  <c r="N4222" i="26"/>
  <c r="M4222" i="26"/>
  <c r="R4221" i="26"/>
  <c r="Q4221" i="26"/>
  <c r="O4221" i="26"/>
  <c r="N4221" i="26"/>
  <c r="M4221" i="26"/>
  <c r="R4220" i="26"/>
  <c r="Q4220" i="26"/>
  <c r="O4220" i="26"/>
  <c r="N4220" i="26"/>
  <c r="M4220" i="26"/>
  <c r="R4219" i="26"/>
  <c r="Q4219" i="26"/>
  <c r="O4219" i="26"/>
  <c r="N4219" i="26"/>
  <c r="M4219" i="26"/>
  <c r="R4218" i="26"/>
  <c r="Q4218" i="26"/>
  <c r="O4218" i="26"/>
  <c r="N4218" i="26"/>
  <c r="M4218" i="26"/>
  <c r="R4217" i="26"/>
  <c r="Q4217" i="26"/>
  <c r="O4217" i="26"/>
  <c r="N4217" i="26"/>
  <c r="M4217" i="26"/>
  <c r="R4216" i="26"/>
  <c r="Q4216" i="26"/>
  <c r="O4216" i="26"/>
  <c r="N4216" i="26"/>
  <c r="M4216" i="26"/>
  <c r="R4215" i="26"/>
  <c r="Q4215" i="26"/>
  <c r="O4215" i="26"/>
  <c r="N4215" i="26"/>
  <c r="M4215" i="26"/>
  <c r="R4214" i="26"/>
  <c r="Q4214" i="26"/>
  <c r="O4214" i="26"/>
  <c r="N4214" i="26"/>
  <c r="M4214" i="26"/>
  <c r="R4213" i="26"/>
  <c r="Q4213" i="26"/>
  <c r="O4213" i="26"/>
  <c r="N4213" i="26"/>
  <c r="M4213" i="26"/>
  <c r="R4212" i="26"/>
  <c r="Q4212" i="26"/>
  <c r="O4212" i="26"/>
  <c r="N4212" i="26"/>
  <c r="M4212" i="26"/>
  <c r="R4211" i="26"/>
  <c r="Q4211" i="26"/>
  <c r="O4211" i="26"/>
  <c r="N4211" i="26"/>
  <c r="M4211" i="26"/>
  <c r="R4210" i="26"/>
  <c r="Q4210" i="26"/>
  <c r="O4210" i="26"/>
  <c r="N4210" i="26"/>
  <c r="M4210" i="26"/>
  <c r="R4209" i="26"/>
  <c r="Q4209" i="26"/>
  <c r="O4209" i="26"/>
  <c r="N4209" i="26"/>
  <c r="M4209" i="26"/>
  <c r="R4208" i="26"/>
  <c r="Q4208" i="26"/>
  <c r="O4208" i="26"/>
  <c r="N4208" i="26"/>
  <c r="M4208" i="26"/>
  <c r="R4207" i="26"/>
  <c r="Q4207" i="26"/>
  <c r="O4207" i="26"/>
  <c r="N4207" i="26"/>
  <c r="M4207" i="26"/>
  <c r="R4206" i="26"/>
  <c r="Q4206" i="26"/>
  <c r="O4206" i="26"/>
  <c r="N4206" i="26"/>
  <c r="M4206" i="26"/>
  <c r="R4205" i="26"/>
  <c r="Q4205" i="26"/>
  <c r="O4205" i="26"/>
  <c r="N4205" i="26"/>
  <c r="M4205" i="26"/>
  <c r="R4204" i="26"/>
  <c r="Q4204" i="26"/>
  <c r="O4204" i="26"/>
  <c r="N4204" i="26"/>
  <c r="M4204" i="26"/>
  <c r="R4203" i="26"/>
  <c r="Q4203" i="26"/>
  <c r="O4203" i="26"/>
  <c r="N4203" i="26"/>
  <c r="M4203" i="26"/>
  <c r="R4202" i="26"/>
  <c r="Q4202" i="26"/>
  <c r="O4202" i="26"/>
  <c r="N4202" i="26"/>
  <c r="M4202" i="26"/>
  <c r="R4201" i="26"/>
  <c r="Q4201" i="26"/>
  <c r="O4201" i="26"/>
  <c r="N4201" i="26"/>
  <c r="M4201" i="26"/>
  <c r="R4200" i="26"/>
  <c r="Q4200" i="26"/>
  <c r="O4200" i="26"/>
  <c r="N4200" i="26"/>
  <c r="M4200" i="26"/>
  <c r="R4199" i="26"/>
  <c r="Q4199" i="26"/>
  <c r="O4199" i="26"/>
  <c r="N4199" i="26"/>
  <c r="M4199" i="26"/>
  <c r="R4198" i="26"/>
  <c r="Q4198" i="26"/>
  <c r="O4198" i="26"/>
  <c r="N4198" i="26"/>
  <c r="M4198" i="26"/>
  <c r="R4197" i="26"/>
  <c r="Q4197" i="26"/>
  <c r="O4197" i="26"/>
  <c r="N4197" i="26"/>
  <c r="M4197" i="26"/>
  <c r="R4196" i="26"/>
  <c r="Q4196" i="26"/>
  <c r="O4196" i="26"/>
  <c r="N4196" i="26"/>
  <c r="M4196" i="26"/>
  <c r="R4195" i="26"/>
  <c r="Q4195" i="26"/>
  <c r="O4195" i="26"/>
  <c r="N4195" i="26"/>
  <c r="M4195" i="26"/>
  <c r="R4194" i="26"/>
  <c r="Q4194" i="26"/>
  <c r="O4194" i="26"/>
  <c r="N4194" i="26"/>
  <c r="M4194" i="26"/>
  <c r="R4193" i="26"/>
  <c r="Q4193" i="26"/>
  <c r="O4193" i="26"/>
  <c r="N4193" i="26"/>
  <c r="M4193" i="26"/>
  <c r="R4192" i="26"/>
  <c r="Q4192" i="26"/>
  <c r="O4192" i="26"/>
  <c r="N4192" i="26"/>
  <c r="M4192" i="26"/>
  <c r="R4191" i="26"/>
  <c r="Q4191" i="26"/>
  <c r="O4191" i="26"/>
  <c r="N4191" i="26"/>
  <c r="M4191" i="26"/>
  <c r="R4190" i="26"/>
  <c r="Q4190" i="26"/>
  <c r="O4190" i="26"/>
  <c r="N4190" i="26"/>
  <c r="M4190" i="26"/>
  <c r="R4189" i="26"/>
  <c r="Q4189" i="26"/>
  <c r="O4189" i="26"/>
  <c r="N4189" i="26"/>
  <c r="M4189" i="26"/>
  <c r="R4188" i="26"/>
  <c r="Q4188" i="26"/>
  <c r="O4188" i="26"/>
  <c r="N4188" i="26"/>
  <c r="M4188" i="26"/>
  <c r="R4187" i="26"/>
  <c r="Q4187" i="26"/>
  <c r="O4187" i="26"/>
  <c r="N4187" i="26"/>
  <c r="M4187" i="26"/>
  <c r="R4186" i="26"/>
  <c r="Q4186" i="26"/>
  <c r="O4186" i="26"/>
  <c r="N4186" i="26"/>
  <c r="M4186" i="26"/>
  <c r="R4185" i="26"/>
  <c r="Q4185" i="26"/>
  <c r="O4185" i="26"/>
  <c r="N4185" i="26"/>
  <c r="M4185" i="26"/>
  <c r="R4184" i="26"/>
  <c r="Q4184" i="26"/>
  <c r="O4184" i="26"/>
  <c r="N4184" i="26"/>
  <c r="M4184" i="26"/>
  <c r="R4183" i="26"/>
  <c r="Q4183" i="26"/>
  <c r="O4183" i="26"/>
  <c r="N4183" i="26"/>
  <c r="M4183" i="26"/>
  <c r="R4182" i="26"/>
  <c r="Q4182" i="26"/>
  <c r="O4182" i="26"/>
  <c r="N4182" i="26"/>
  <c r="M4182" i="26"/>
  <c r="R4181" i="26"/>
  <c r="Q4181" i="26"/>
  <c r="O4181" i="26"/>
  <c r="N4181" i="26"/>
  <c r="M4181" i="26"/>
  <c r="R4180" i="26"/>
  <c r="Q4180" i="26"/>
  <c r="O4180" i="26"/>
  <c r="N4180" i="26"/>
  <c r="M4180" i="26"/>
  <c r="R4179" i="26"/>
  <c r="Q4179" i="26"/>
  <c r="O4179" i="26"/>
  <c r="N4179" i="26"/>
  <c r="M4179" i="26"/>
  <c r="R4178" i="26"/>
  <c r="Q4178" i="26"/>
  <c r="O4178" i="26"/>
  <c r="N4178" i="26"/>
  <c r="M4178" i="26"/>
  <c r="R4177" i="26"/>
  <c r="Q4177" i="26"/>
  <c r="O4177" i="26"/>
  <c r="N4177" i="26"/>
  <c r="M4177" i="26"/>
  <c r="R4176" i="26"/>
  <c r="Q4176" i="26"/>
  <c r="O4176" i="26"/>
  <c r="N4176" i="26"/>
  <c r="M4176" i="26"/>
  <c r="R4175" i="26"/>
  <c r="Q4175" i="26"/>
  <c r="O4175" i="26"/>
  <c r="N4175" i="26"/>
  <c r="M4175" i="26"/>
  <c r="R4174" i="26"/>
  <c r="Q4174" i="26"/>
  <c r="O4174" i="26"/>
  <c r="N4174" i="26"/>
  <c r="M4174" i="26"/>
  <c r="R4173" i="26"/>
  <c r="Q4173" i="26"/>
  <c r="O4173" i="26"/>
  <c r="N4173" i="26"/>
  <c r="M4173" i="26"/>
  <c r="R4172" i="26"/>
  <c r="Q4172" i="26"/>
  <c r="O4172" i="26"/>
  <c r="N4172" i="26"/>
  <c r="M4172" i="26"/>
  <c r="R4171" i="26"/>
  <c r="Q4171" i="26"/>
  <c r="O4171" i="26"/>
  <c r="N4171" i="26"/>
  <c r="M4171" i="26"/>
  <c r="R4170" i="26"/>
  <c r="Q4170" i="26"/>
  <c r="O4170" i="26"/>
  <c r="N4170" i="26"/>
  <c r="M4170" i="26"/>
  <c r="R4169" i="26"/>
  <c r="Q4169" i="26"/>
  <c r="O4169" i="26"/>
  <c r="N4169" i="26"/>
  <c r="M4169" i="26"/>
  <c r="R4168" i="26"/>
  <c r="Q4168" i="26"/>
  <c r="O4168" i="26"/>
  <c r="N4168" i="26"/>
  <c r="M4168" i="26"/>
  <c r="R4167" i="26"/>
  <c r="Q4167" i="26"/>
  <c r="O4167" i="26"/>
  <c r="N4167" i="26"/>
  <c r="M4167" i="26"/>
  <c r="R4166" i="26"/>
  <c r="Q4166" i="26"/>
  <c r="O4166" i="26"/>
  <c r="N4166" i="26"/>
  <c r="M4166" i="26"/>
  <c r="R4165" i="26"/>
  <c r="Q4165" i="26"/>
  <c r="O4165" i="26"/>
  <c r="N4165" i="26"/>
  <c r="M4165" i="26"/>
  <c r="R4164" i="26"/>
  <c r="Q4164" i="26"/>
  <c r="O4164" i="26"/>
  <c r="N4164" i="26"/>
  <c r="M4164" i="26"/>
  <c r="R4163" i="26"/>
  <c r="Q4163" i="26"/>
  <c r="O4163" i="26"/>
  <c r="N4163" i="26"/>
  <c r="M4163" i="26"/>
  <c r="R4162" i="26"/>
  <c r="Q4162" i="26"/>
  <c r="O4162" i="26"/>
  <c r="N4162" i="26"/>
  <c r="M4162" i="26"/>
  <c r="R4161" i="26"/>
  <c r="Q4161" i="26"/>
  <c r="O4161" i="26"/>
  <c r="N4161" i="26"/>
  <c r="M4161" i="26"/>
  <c r="R4160" i="26"/>
  <c r="Q4160" i="26"/>
  <c r="O4160" i="26"/>
  <c r="N4160" i="26"/>
  <c r="M4160" i="26"/>
  <c r="R4159" i="26"/>
  <c r="Q4159" i="26"/>
  <c r="O4159" i="26"/>
  <c r="N4159" i="26"/>
  <c r="M4159" i="26"/>
  <c r="R4158" i="26"/>
  <c r="Q4158" i="26"/>
  <c r="O4158" i="26"/>
  <c r="N4158" i="26"/>
  <c r="M4158" i="26"/>
  <c r="R4157" i="26"/>
  <c r="Q4157" i="26"/>
  <c r="O4157" i="26"/>
  <c r="N4157" i="26"/>
  <c r="M4157" i="26"/>
  <c r="R4156" i="26"/>
  <c r="Q4156" i="26"/>
  <c r="O4156" i="26"/>
  <c r="N4156" i="26"/>
  <c r="M4156" i="26"/>
  <c r="R4155" i="26"/>
  <c r="Q4155" i="26"/>
  <c r="O4155" i="26"/>
  <c r="N4155" i="26"/>
  <c r="M4155" i="26"/>
  <c r="R4154" i="26"/>
  <c r="Q4154" i="26"/>
  <c r="O4154" i="26"/>
  <c r="N4154" i="26"/>
  <c r="M4154" i="26"/>
  <c r="R4153" i="26"/>
  <c r="Q4153" i="26"/>
  <c r="O4153" i="26"/>
  <c r="N4153" i="26"/>
  <c r="M4153" i="26"/>
  <c r="R4152" i="26"/>
  <c r="Q4152" i="26"/>
  <c r="O4152" i="26"/>
  <c r="N4152" i="26"/>
  <c r="M4152" i="26"/>
  <c r="R4151" i="26"/>
  <c r="Q4151" i="26"/>
  <c r="O4151" i="26"/>
  <c r="N4151" i="26"/>
  <c r="M4151" i="26"/>
  <c r="R4150" i="26"/>
  <c r="Q4150" i="26"/>
  <c r="O4150" i="26"/>
  <c r="N4150" i="26"/>
  <c r="M4150" i="26"/>
  <c r="R4149" i="26"/>
  <c r="Q4149" i="26"/>
  <c r="O4149" i="26"/>
  <c r="N4149" i="26"/>
  <c r="M4149" i="26"/>
  <c r="R4148" i="26"/>
  <c r="Q4148" i="26"/>
  <c r="O4148" i="26"/>
  <c r="N4148" i="26"/>
  <c r="M4148" i="26"/>
  <c r="R4147" i="26"/>
  <c r="Q4147" i="26"/>
  <c r="O4147" i="26"/>
  <c r="N4147" i="26"/>
  <c r="M4147" i="26"/>
  <c r="R4146" i="26"/>
  <c r="Q4146" i="26"/>
  <c r="O4146" i="26"/>
  <c r="N4146" i="26"/>
  <c r="M4146" i="26"/>
  <c r="R4145" i="26"/>
  <c r="Q4145" i="26"/>
  <c r="O4145" i="26"/>
  <c r="N4145" i="26"/>
  <c r="M4145" i="26"/>
  <c r="R4144" i="26"/>
  <c r="Q4144" i="26"/>
  <c r="O4144" i="26"/>
  <c r="N4144" i="26"/>
  <c r="M4144" i="26"/>
  <c r="R4143" i="26"/>
  <c r="Q4143" i="26"/>
  <c r="O4143" i="26"/>
  <c r="N4143" i="26"/>
  <c r="M4143" i="26"/>
  <c r="R4142" i="26"/>
  <c r="Q4142" i="26"/>
  <c r="O4142" i="26"/>
  <c r="N4142" i="26"/>
  <c r="M4142" i="26"/>
  <c r="R4141" i="26"/>
  <c r="Q4141" i="26"/>
  <c r="O4141" i="26"/>
  <c r="N4141" i="26"/>
  <c r="M4141" i="26"/>
  <c r="R4140" i="26"/>
  <c r="Q4140" i="26"/>
  <c r="O4140" i="26"/>
  <c r="N4140" i="26"/>
  <c r="M4140" i="26"/>
  <c r="R4139" i="26"/>
  <c r="Q4139" i="26"/>
  <c r="O4139" i="26"/>
  <c r="N4139" i="26"/>
  <c r="M4139" i="26"/>
  <c r="R4138" i="26"/>
  <c r="Q4138" i="26"/>
  <c r="O4138" i="26"/>
  <c r="N4138" i="26"/>
  <c r="M4138" i="26"/>
  <c r="R4137" i="26"/>
  <c r="Q4137" i="26"/>
  <c r="O4137" i="26"/>
  <c r="N4137" i="26"/>
  <c r="M4137" i="26"/>
  <c r="R4136" i="26"/>
  <c r="Q4136" i="26"/>
  <c r="O4136" i="26"/>
  <c r="N4136" i="26"/>
  <c r="M4136" i="26"/>
  <c r="R4135" i="26"/>
  <c r="Q4135" i="26"/>
  <c r="O4135" i="26"/>
  <c r="N4135" i="26"/>
  <c r="M4135" i="26"/>
  <c r="R4134" i="26"/>
  <c r="Q4134" i="26"/>
  <c r="O4134" i="26"/>
  <c r="N4134" i="26"/>
  <c r="M4134" i="26"/>
  <c r="R4133" i="26"/>
  <c r="Q4133" i="26"/>
  <c r="O4133" i="26"/>
  <c r="N4133" i="26"/>
  <c r="M4133" i="26"/>
  <c r="R4132" i="26"/>
  <c r="Q4132" i="26"/>
  <c r="O4132" i="26"/>
  <c r="N4132" i="26"/>
  <c r="M4132" i="26"/>
  <c r="R4131" i="26"/>
  <c r="Q4131" i="26"/>
  <c r="O4131" i="26"/>
  <c r="N4131" i="26"/>
  <c r="M4131" i="26"/>
  <c r="R4130" i="26"/>
  <c r="Q4130" i="26"/>
  <c r="O4130" i="26"/>
  <c r="N4130" i="26"/>
  <c r="M4130" i="26"/>
  <c r="R4129" i="26"/>
  <c r="Q4129" i="26"/>
  <c r="O4129" i="26"/>
  <c r="N4129" i="26"/>
  <c r="M4129" i="26"/>
  <c r="R4128" i="26"/>
  <c r="Q4128" i="26"/>
  <c r="O4128" i="26"/>
  <c r="N4128" i="26"/>
  <c r="M4128" i="26"/>
  <c r="R4127" i="26"/>
  <c r="Q4127" i="26"/>
  <c r="O4127" i="26"/>
  <c r="N4127" i="26"/>
  <c r="M4127" i="26"/>
  <c r="R4126" i="26"/>
  <c r="Q4126" i="26"/>
  <c r="O4126" i="26"/>
  <c r="N4126" i="26"/>
  <c r="M4126" i="26"/>
  <c r="R4125" i="26"/>
  <c r="Q4125" i="26"/>
  <c r="O4125" i="26"/>
  <c r="N4125" i="26"/>
  <c r="M4125" i="26"/>
  <c r="R4124" i="26"/>
  <c r="Q4124" i="26"/>
  <c r="O4124" i="26"/>
  <c r="N4124" i="26"/>
  <c r="M4124" i="26"/>
  <c r="R4123" i="26"/>
  <c r="Q4123" i="26"/>
  <c r="O4123" i="26"/>
  <c r="N4123" i="26"/>
  <c r="M4123" i="26"/>
  <c r="R4122" i="26"/>
  <c r="Q4122" i="26"/>
  <c r="O4122" i="26"/>
  <c r="N4122" i="26"/>
  <c r="M4122" i="26"/>
  <c r="R4121" i="26"/>
  <c r="Q4121" i="26"/>
  <c r="O4121" i="26"/>
  <c r="N4121" i="26"/>
  <c r="M4121" i="26"/>
  <c r="R4120" i="26"/>
  <c r="Q4120" i="26"/>
  <c r="O4120" i="26"/>
  <c r="N4120" i="26"/>
  <c r="M4120" i="26"/>
  <c r="R4119" i="26"/>
  <c r="Q4119" i="26"/>
  <c r="O4119" i="26"/>
  <c r="N4119" i="26"/>
  <c r="M4119" i="26"/>
  <c r="R4118" i="26"/>
  <c r="Q4118" i="26"/>
  <c r="O4118" i="26"/>
  <c r="N4118" i="26"/>
  <c r="M4118" i="26"/>
  <c r="R4117" i="26"/>
  <c r="Q4117" i="26"/>
  <c r="O4117" i="26"/>
  <c r="N4117" i="26"/>
  <c r="M4117" i="26"/>
  <c r="R4116" i="26"/>
  <c r="Q4116" i="26"/>
  <c r="O4116" i="26"/>
  <c r="N4116" i="26"/>
  <c r="M4116" i="26"/>
  <c r="R4115" i="26"/>
  <c r="Q4115" i="26"/>
  <c r="O4115" i="26"/>
  <c r="N4115" i="26"/>
  <c r="M4115" i="26"/>
  <c r="R4114" i="26"/>
  <c r="Q4114" i="26"/>
  <c r="O4114" i="26"/>
  <c r="N4114" i="26"/>
  <c r="M4114" i="26"/>
  <c r="R4113" i="26"/>
  <c r="Q4113" i="26"/>
  <c r="O4113" i="26"/>
  <c r="N4113" i="26"/>
  <c r="M4113" i="26"/>
  <c r="R4112" i="26"/>
  <c r="Q4112" i="26"/>
  <c r="O4112" i="26"/>
  <c r="N4112" i="26"/>
  <c r="M4112" i="26"/>
  <c r="R4111" i="26"/>
  <c r="Q4111" i="26"/>
  <c r="O4111" i="26"/>
  <c r="N4111" i="26"/>
  <c r="M4111" i="26"/>
  <c r="R4110" i="26"/>
  <c r="Q4110" i="26"/>
  <c r="O4110" i="26"/>
  <c r="N4110" i="26"/>
  <c r="M4110" i="26"/>
  <c r="R4109" i="26"/>
  <c r="Q4109" i="26"/>
  <c r="O4109" i="26"/>
  <c r="N4109" i="26"/>
  <c r="M4109" i="26"/>
  <c r="R4108" i="26"/>
  <c r="Q4108" i="26"/>
  <c r="O4108" i="26"/>
  <c r="N4108" i="26"/>
  <c r="M4108" i="26"/>
  <c r="R4107" i="26"/>
  <c r="Q4107" i="26"/>
  <c r="O4107" i="26"/>
  <c r="N4107" i="26"/>
  <c r="M4107" i="26"/>
  <c r="R4106" i="26"/>
  <c r="Q4106" i="26"/>
  <c r="O4106" i="26"/>
  <c r="N4106" i="26"/>
  <c r="M4106" i="26"/>
  <c r="R4105" i="26"/>
  <c r="Q4105" i="26"/>
  <c r="O4105" i="26"/>
  <c r="N4105" i="26"/>
  <c r="M4105" i="26"/>
  <c r="R4104" i="26"/>
  <c r="Q4104" i="26"/>
  <c r="O4104" i="26"/>
  <c r="N4104" i="26"/>
  <c r="M4104" i="26"/>
  <c r="R4103" i="26"/>
  <c r="Q4103" i="26"/>
  <c r="O4103" i="26"/>
  <c r="N4103" i="26"/>
  <c r="M4103" i="26"/>
  <c r="R4102" i="26"/>
  <c r="Q4102" i="26"/>
  <c r="O4102" i="26"/>
  <c r="N4102" i="26"/>
  <c r="M4102" i="26"/>
  <c r="R4101" i="26"/>
  <c r="Q4101" i="26"/>
  <c r="O4101" i="26"/>
  <c r="N4101" i="26"/>
  <c r="M4101" i="26"/>
  <c r="R4100" i="26"/>
  <c r="Q4100" i="26"/>
  <c r="O4100" i="26"/>
  <c r="N4100" i="26"/>
  <c r="M4100" i="26"/>
  <c r="R4099" i="26"/>
  <c r="Q4099" i="26"/>
  <c r="O4099" i="26"/>
  <c r="N4099" i="26"/>
  <c r="M4099" i="26"/>
  <c r="R4098" i="26"/>
  <c r="Q4098" i="26"/>
  <c r="O4098" i="26"/>
  <c r="N4098" i="26"/>
  <c r="M4098" i="26"/>
  <c r="R4097" i="26"/>
  <c r="Q4097" i="26"/>
  <c r="O4097" i="26"/>
  <c r="N4097" i="26"/>
  <c r="M4097" i="26"/>
  <c r="R4096" i="26"/>
  <c r="Q4096" i="26"/>
  <c r="O4096" i="26"/>
  <c r="N4096" i="26"/>
  <c r="M4096" i="26"/>
  <c r="R4095" i="26"/>
  <c r="Q4095" i="26"/>
  <c r="O4095" i="26"/>
  <c r="N4095" i="26"/>
  <c r="M4095" i="26"/>
  <c r="R4094" i="26"/>
  <c r="Q4094" i="26"/>
  <c r="O4094" i="26"/>
  <c r="N4094" i="26"/>
  <c r="M4094" i="26"/>
  <c r="R4093" i="26"/>
  <c r="Q4093" i="26"/>
  <c r="O4093" i="26"/>
  <c r="N4093" i="26"/>
  <c r="M4093" i="26"/>
  <c r="R4092" i="26"/>
  <c r="Q4092" i="26"/>
  <c r="O4092" i="26"/>
  <c r="N4092" i="26"/>
  <c r="M4092" i="26"/>
  <c r="R4091" i="26"/>
  <c r="Q4091" i="26"/>
  <c r="O4091" i="26"/>
  <c r="N4091" i="26"/>
  <c r="M4091" i="26"/>
  <c r="R4090" i="26"/>
  <c r="Q4090" i="26"/>
  <c r="O4090" i="26"/>
  <c r="N4090" i="26"/>
  <c r="M4090" i="26"/>
  <c r="R4089" i="26"/>
  <c r="Q4089" i="26"/>
  <c r="O4089" i="26"/>
  <c r="N4089" i="26"/>
  <c r="M4089" i="26"/>
  <c r="R4088" i="26"/>
  <c r="Q4088" i="26"/>
  <c r="O4088" i="26"/>
  <c r="N4088" i="26"/>
  <c r="M4088" i="26"/>
  <c r="R4087" i="26"/>
  <c r="Q4087" i="26"/>
  <c r="O4087" i="26"/>
  <c r="N4087" i="26"/>
  <c r="M4087" i="26"/>
  <c r="R4086" i="26"/>
  <c r="Q4086" i="26"/>
  <c r="O4086" i="26"/>
  <c r="N4086" i="26"/>
  <c r="M4086" i="26"/>
  <c r="R4085" i="26"/>
  <c r="Q4085" i="26"/>
  <c r="O4085" i="26"/>
  <c r="N4085" i="26"/>
  <c r="M4085" i="26"/>
  <c r="R4084" i="26"/>
  <c r="Q4084" i="26"/>
  <c r="O4084" i="26"/>
  <c r="N4084" i="26"/>
  <c r="M4084" i="26"/>
  <c r="R4083" i="26"/>
  <c r="Q4083" i="26"/>
  <c r="O4083" i="26"/>
  <c r="N4083" i="26"/>
  <c r="M4083" i="26"/>
  <c r="R4082" i="26"/>
  <c r="Q4082" i="26"/>
  <c r="O4082" i="26"/>
  <c r="N4082" i="26"/>
  <c r="M4082" i="26"/>
  <c r="R4081" i="26"/>
  <c r="Q4081" i="26"/>
  <c r="O4081" i="26"/>
  <c r="N4081" i="26"/>
  <c r="M4081" i="26"/>
  <c r="R4080" i="26"/>
  <c r="Q4080" i="26"/>
  <c r="O4080" i="26"/>
  <c r="N4080" i="26"/>
  <c r="M4080" i="26"/>
  <c r="R4079" i="26"/>
  <c r="Q4079" i="26"/>
  <c r="O4079" i="26"/>
  <c r="N4079" i="26"/>
  <c r="M4079" i="26"/>
  <c r="R4078" i="26"/>
  <c r="Q4078" i="26"/>
  <c r="O4078" i="26"/>
  <c r="N4078" i="26"/>
  <c r="M4078" i="26"/>
  <c r="R4077" i="26"/>
  <c r="Q4077" i="26"/>
  <c r="O4077" i="26"/>
  <c r="N4077" i="26"/>
  <c r="M4077" i="26"/>
  <c r="R4076" i="26"/>
  <c r="Q4076" i="26"/>
  <c r="O4076" i="26"/>
  <c r="N4076" i="26"/>
  <c r="M4076" i="26"/>
  <c r="R4075" i="26"/>
  <c r="Q4075" i="26"/>
  <c r="O4075" i="26"/>
  <c r="N4075" i="26"/>
  <c r="M4075" i="26"/>
  <c r="R4074" i="26"/>
  <c r="Q4074" i="26"/>
  <c r="O4074" i="26"/>
  <c r="N4074" i="26"/>
  <c r="M4074" i="26"/>
  <c r="R4073" i="26"/>
  <c r="Q4073" i="26"/>
  <c r="O4073" i="26"/>
  <c r="N4073" i="26"/>
  <c r="M4073" i="26"/>
  <c r="R4072" i="26"/>
  <c r="Q4072" i="26"/>
  <c r="O4072" i="26"/>
  <c r="N4072" i="26"/>
  <c r="M4072" i="26"/>
  <c r="R4071" i="26"/>
  <c r="Q4071" i="26"/>
  <c r="O4071" i="26"/>
  <c r="N4071" i="26"/>
  <c r="M4071" i="26"/>
  <c r="R4070" i="26"/>
  <c r="Q4070" i="26"/>
  <c r="O4070" i="26"/>
  <c r="N4070" i="26"/>
  <c r="M4070" i="26"/>
  <c r="R4069" i="26"/>
  <c r="Q4069" i="26"/>
  <c r="O4069" i="26"/>
  <c r="N4069" i="26"/>
  <c r="M4069" i="26"/>
  <c r="R4068" i="26"/>
  <c r="Q4068" i="26"/>
  <c r="O4068" i="26"/>
  <c r="N4068" i="26"/>
  <c r="M4068" i="26"/>
  <c r="R4067" i="26"/>
  <c r="Q4067" i="26"/>
  <c r="O4067" i="26"/>
  <c r="N4067" i="26"/>
  <c r="M4067" i="26"/>
  <c r="R4066" i="26"/>
  <c r="Q4066" i="26"/>
  <c r="O4066" i="26"/>
  <c r="N4066" i="26"/>
  <c r="M4066" i="26"/>
  <c r="R4065" i="26"/>
  <c r="Q4065" i="26"/>
  <c r="O4065" i="26"/>
  <c r="N4065" i="26"/>
  <c r="M4065" i="26"/>
  <c r="R4064" i="26"/>
  <c r="Q4064" i="26"/>
  <c r="O4064" i="26"/>
  <c r="N4064" i="26"/>
  <c r="M4064" i="26"/>
  <c r="R4063" i="26"/>
  <c r="Q4063" i="26"/>
  <c r="O4063" i="26"/>
  <c r="N4063" i="26"/>
  <c r="M4063" i="26"/>
  <c r="R4062" i="26"/>
  <c r="Q4062" i="26"/>
  <c r="O4062" i="26"/>
  <c r="N4062" i="26"/>
  <c r="M4062" i="26"/>
  <c r="R4061" i="26"/>
  <c r="Q4061" i="26"/>
  <c r="O4061" i="26"/>
  <c r="N4061" i="26"/>
  <c r="M4061" i="26"/>
  <c r="R4060" i="26"/>
  <c r="Q4060" i="26"/>
  <c r="O4060" i="26"/>
  <c r="N4060" i="26"/>
  <c r="M4060" i="26"/>
  <c r="R4059" i="26"/>
  <c r="Q4059" i="26"/>
  <c r="O4059" i="26"/>
  <c r="N4059" i="26"/>
  <c r="M4059" i="26"/>
  <c r="R4058" i="26"/>
  <c r="Q4058" i="26"/>
  <c r="O4058" i="26"/>
  <c r="N4058" i="26"/>
  <c r="M4058" i="26"/>
  <c r="R4057" i="26"/>
  <c r="Q4057" i="26"/>
  <c r="O4057" i="26"/>
  <c r="N4057" i="26"/>
  <c r="M4057" i="26"/>
  <c r="R4056" i="26"/>
  <c r="Q4056" i="26"/>
  <c r="O4056" i="26"/>
  <c r="N4056" i="26"/>
  <c r="M4056" i="26"/>
  <c r="R4055" i="26"/>
  <c r="Q4055" i="26"/>
  <c r="O4055" i="26"/>
  <c r="N4055" i="26"/>
  <c r="M4055" i="26"/>
  <c r="R4054" i="26"/>
  <c r="Q4054" i="26"/>
  <c r="O4054" i="26"/>
  <c r="N4054" i="26"/>
  <c r="M4054" i="26"/>
  <c r="R4053" i="26"/>
  <c r="Q4053" i="26"/>
  <c r="O4053" i="26"/>
  <c r="N4053" i="26"/>
  <c r="M4053" i="26"/>
  <c r="R4052" i="26"/>
  <c r="Q4052" i="26"/>
  <c r="O4052" i="26"/>
  <c r="N4052" i="26"/>
  <c r="M4052" i="26"/>
  <c r="R4051" i="26"/>
  <c r="Q4051" i="26"/>
  <c r="O4051" i="26"/>
  <c r="N4051" i="26"/>
  <c r="M4051" i="26"/>
  <c r="R4050" i="26"/>
  <c r="Q4050" i="26"/>
  <c r="O4050" i="26"/>
  <c r="N4050" i="26"/>
  <c r="M4050" i="26"/>
  <c r="R4049" i="26"/>
  <c r="Q4049" i="26"/>
  <c r="O4049" i="26"/>
  <c r="N4049" i="26"/>
  <c r="M4049" i="26"/>
  <c r="R4048" i="26"/>
  <c r="Q4048" i="26"/>
  <c r="O4048" i="26"/>
  <c r="N4048" i="26"/>
  <c r="M4048" i="26"/>
  <c r="R4047" i="26"/>
  <c r="Q4047" i="26"/>
  <c r="O4047" i="26"/>
  <c r="N4047" i="26"/>
  <c r="M4047" i="26"/>
  <c r="R4046" i="26"/>
  <c r="Q4046" i="26"/>
  <c r="O4046" i="26"/>
  <c r="N4046" i="26"/>
  <c r="M4046" i="26"/>
  <c r="R4045" i="26"/>
  <c r="Q4045" i="26"/>
  <c r="O4045" i="26"/>
  <c r="N4045" i="26"/>
  <c r="M4045" i="26"/>
  <c r="R4044" i="26"/>
  <c r="Q4044" i="26"/>
  <c r="O4044" i="26"/>
  <c r="N4044" i="26"/>
  <c r="M4044" i="26"/>
  <c r="R4043" i="26"/>
  <c r="Q4043" i="26"/>
  <c r="O4043" i="26"/>
  <c r="N4043" i="26"/>
  <c r="M4043" i="26"/>
  <c r="R4042" i="26"/>
  <c r="Q4042" i="26"/>
  <c r="O4042" i="26"/>
  <c r="N4042" i="26"/>
  <c r="M4042" i="26"/>
  <c r="R4041" i="26"/>
  <c r="Q4041" i="26"/>
  <c r="O4041" i="26"/>
  <c r="N4041" i="26"/>
  <c r="M4041" i="26"/>
  <c r="R4040" i="26"/>
  <c r="Q4040" i="26"/>
  <c r="O4040" i="26"/>
  <c r="N4040" i="26"/>
  <c r="M4040" i="26"/>
  <c r="R4039" i="26"/>
  <c r="Q4039" i="26"/>
  <c r="O4039" i="26"/>
  <c r="N4039" i="26"/>
  <c r="M4039" i="26"/>
  <c r="R4038" i="26"/>
  <c r="Q4038" i="26"/>
  <c r="O4038" i="26"/>
  <c r="N4038" i="26"/>
  <c r="M4038" i="26"/>
  <c r="R4037" i="26"/>
  <c r="Q4037" i="26"/>
  <c r="O4037" i="26"/>
  <c r="N4037" i="26"/>
  <c r="M4037" i="26"/>
  <c r="R4036" i="26"/>
  <c r="Q4036" i="26"/>
  <c r="O4036" i="26"/>
  <c r="N4036" i="26"/>
  <c r="M4036" i="26"/>
  <c r="R4035" i="26"/>
  <c r="Q4035" i="26"/>
  <c r="O4035" i="26"/>
  <c r="N4035" i="26"/>
  <c r="M4035" i="26"/>
  <c r="R4034" i="26"/>
  <c r="Q4034" i="26"/>
  <c r="O4034" i="26"/>
  <c r="N4034" i="26"/>
  <c r="M4034" i="26"/>
  <c r="R4033" i="26"/>
  <c r="Q4033" i="26"/>
  <c r="O4033" i="26"/>
  <c r="N4033" i="26"/>
  <c r="M4033" i="26"/>
  <c r="R4032" i="26"/>
  <c r="Q4032" i="26"/>
  <c r="O4032" i="26"/>
  <c r="N4032" i="26"/>
  <c r="M4032" i="26"/>
  <c r="R4031" i="26"/>
  <c r="Q4031" i="26"/>
  <c r="O4031" i="26"/>
  <c r="N4031" i="26"/>
  <c r="M4031" i="26"/>
  <c r="R4030" i="26"/>
  <c r="Q4030" i="26"/>
  <c r="O4030" i="26"/>
  <c r="N4030" i="26"/>
  <c r="M4030" i="26"/>
  <c r="R4029" i="26"/>
  <c r="Q4029" i="26"/>
  <c r="O4029" i="26"/>
  <c r="N4029" i="26"/>
  <c r="M4029" i="26"/>
  <c r="R4028" i="26"/>
  <c r="Q4028" i="26"/>
  <c r="O4028" i="26"/>
  <c r="N4028" i="26"/>
  <c r="M4028" i="26"/>
  <c r="R4027" i="26"/>
  <c r="Q4027" i="26"/>
  <c r="O4027" i="26"/>
  <c r="N4027" i="26"/>
  <c r="M4027" i="26"/>
  <c r="R4026" i="26"/>
  <c r="Q4026" i="26"/>
  <c r="O4026" i="26"/>
  <c r="N4026" i="26"/>
  <c r="M4026" i="26"/>
  <c r="R4025" i="26"/>
  <c r="Q4025" i="26"/>
  <c r="O4025" i="26"/>
  <c r="N4025" i="26"/>
  <c r="M4025" i="26"/>
  <c r="R4024" i="26"/>
  <c r="Q4024" i="26"/>
  <c r="O4024" i="26"/>
  <c r="N4024" i="26"/>
  <c r="M4024" i="26"/>
  <c r="R4023" i="26"/>
  <c r="Q4023" i="26"/>
  <c r="O4023" i="26"/>
  <c r="N4023" i="26"/>
  <c r="M4023" i="26"/>
  <c r="R4022" i="26"/>
  <c r="Q4022" i="26"/>
  <c r="O4022" i="26"/>
  <c r="N4022" i="26"/>
  <c r="M4022" i="26"/>
  <c r="R4021" i="26"/>
  <c r="Q4021" i="26"/>
  <c r="O4021" i="26"/>
  <c r="N4021" i="26"/>
  <c r="M4021" i="26"/>
  <c r="R4020" i="26"/>
  <c r="Q4020" i="26"/>
  <c r="O4020" i="26"/>
  <c r="N4020" i="26"/>
  <c r="M4020" i="26"/>
  <c r="R4019" i="26"/>
  <c r="Q4019" i="26"/>
  <c r="O4019" i="26"/>
  <c r="N4019" i="26"/>
  <c r="M4019" i="26"/>
  <c r="R4018" i="26"/>
  <c r="Q4018" i="26"/>
  <c r="O4018" i="26"/>
  <c r="N4018" i="26"/>
  <c r="M4018" i="26"/>
  <c r="R4017" i="26"/>
  <c r="Q4017" i="26"/>
  <c r="O4017" i="26"/>
  <c r="N4017" i="26"/>
  <c r="M4017" i="26"/>
  <c r="R4016" i="26"/>
  <c r="Q4016" i="26"/>
  <c r="O4016" i="26"/>
  <c r="N4016" i="26"/>
  <c r="M4016" i="26"/>
  <c r="R4015" i="26"/>
  <c r="Q4015" i="26"/>
  <c r="O4015" i="26"/>
  <c r="N4015" i="26"/>
  <c r="M4015" i="26"/>
  <c r="R4014" i="26"/>
  <c r="Q4014" i="26"/>
  <c r="O4014" i="26"/>
  <c r="N4014" i="26"/>
  <c r="M4014" i="26"/>
  <c r="R4013" i="26"/>
  <c r="Q4013" i="26"/>
  <c r="O4013" i="26"/>
  <c r="N4013" i="26"/>
  <c r="M4013" i="26"/>
  <c r="R4012" i="26"/>
  <c r="Q4012" i="26"/>
  <c r="O4012" i="26"/>
  <c r="N4012" i="26"/>
  <c r="M4012" i="26"/>
  <c r="R4011" i="26"/>
  <c r="Q4011" i="26"/>
  <c r="O4011" i="26"/>
  <c r="N4011" i="26"/>
  <c r="M4011" i="26"/>
  <c r="R4010" i="26"/>
  <c r="Q4010" i="26"/>
  <c r="O4010" i="26"/>
  <c r="N4010" i="26"/>
  <c r="M4010" i="26"/>
  <c r="R4009" i="26"/>
  <c r="Q4009" i="26"/>
  <c r="O4009" i="26"/>
  <c r="N4009" i="26"/>
  <c r="M4009" i="26"/>
  <c r="R4008" i="26"/>
  <c r="Q4008" i="26"/>
  <c r="O4008" i="26"/>
  <c r="N4008" i="26"/>
  <c r="M4008" i="26"/>
  <c r="R4007" i="26"/>
  <c r="Q4007" i="26"/>
  <c r="O4007" i="26"/>
  <c r="N4007" i="26"/>
  <c r="M4007" i="26"/>
  <c r="R4006" i="26"/>
  <c r="Q4006" i="26"/>
  <c r="O4006" i="26"/>
  <c r="N4006" i="26"/>
  <c r="M4006" i="26"/>
  <c r="R4005" i="26"/>
  <c r="Q4005" i="26"/>
  <c r="O4005" i="26"/>
  <c r="N4005" i="26"/>
  <c r="M4005" i="26"/>
  <c r="R4004" i="26"/>
  <c r="Q4004" i="26"/>
  <c r="O4004" i="26"/>
  <c r="N4004" i="26"/>
  <c r="M4004" i="26"/>
  <c r="R4003" i="26"/>
  <c r="Q4003" i="26"/>
  <c r="O4003" i="26"/>
  <c r="N4003" i="26"/>
  <c r="M4003" i="26"/>
  <c r="R4002" i="26"/>
  <c r="Q4002" i="26"/>
  <c r="O4002" i="26"/>
  <c r="N4002" i="26"/>
  <c r="M4002" i="26"/>
  <c r="R4001" i="26"/>
  <c r="Q4001" i="26"/>
  <c r="O4001" i="26"/>
  <c r="N4001" i="26"/>
  <c r="M4001" i="26"/>
  <c r="R4000" i="26"/>
  <c r="Q4000" i="26"/>
  <c r="O4000" i="26"/>
  <c r="N4000" i="26"/>
  <c r="M4000" i="26"/>
  <c r="R3999" i="26"/>
  <c r="Q3999" i="26"/>
  <c r="O3999" i="26"/>
  <c r="N3999" i="26"/>
  <c r="M3999" i="26"/>
  <c r="R3998" i="26"/>
  <c r="Q3998" i="26"/>
  <c r="O3998" i="26"/>
  <c r="N3998" i="26"/>
  <c r="M3998" i="26"/>
  <c r="R3997" i="26"/>
  <c r="Q3997" i="26"/>
  <c r="O3997" i="26"/>
  <c r="N3997" i="26"/>
  <c r="M3997" i="26"/>
  <c r="R3996" i="26"/>
  <c r="Q3996" i="26"/>
  <c r="O3996" i="26"/>
  <c r="N3996" i="26"/>
  <c r="M3996" i="26"/>
  <c r="R3995" i="26"/>
  <c r="Q3995" i="26"/>
  <c r="O3995" i="26"/>
  <c r="N3995" i="26"/>
  <c r="M3995" i="26"/>
  <c r="R3994" i="26"/>
  <c r="Q3994" i="26"/>
  <c r="O3994" i="26"/>
  <c r="N3994" i="26"/>
  <c r="M3994" i="26"/>
  <c r="R3993" i="26"/>
  <c r="Q3993" i="26"/>
  <c r="O3993" i="26"/>
  <c r="N3993" i="26"/>
  <c r="M3993" i="26"/>
  <c r="R3992" i="26"/>
  <c r="Q3992" i="26"/>
  <c r="O3992" i="26"/>
  <c r="N3992" i="26"/>
  <c r="M3992" i="26"/>
  <c r="R3991" i="26"/>
  <c r="Q3991" i="26"/>
  <c r="O3991" i="26"/>
  <c r="N3991" i="26"/>
  <c r="M3991" i="26"/>
  <c r="R3990" i="26"/>
  <c r="Q3990" i="26"/>
  <c r="O3990" i="26"/>
  <c r="N3990" i="26"/>
  <c r="M3990" i="26"/>
  <c r="R3989" i="26"/>
  <c r="Q3989" i="26"/>
  <c r="O3989" i="26"/>
  <c r="N3989" i="26"/>
  <c r="M3989" i="26"/>
  <c r="R3988" i="26"/>
  <c r="Q3988" i="26"/>
  <c r="O3988" i="26"/>
  <c r="N3988" i="26"/>
  <c r="M3988" i="26"/>
  <c r="R3987" i="26"/>
  <c r="Q3987" i="26"/>
  <c r="O3987" i="26"/>
  <c r="N3987" i="26"/>
  <c r="M3987" i="26"/>
  <c r="R3986" i="26"/>
  <c r="Q3986" i="26"/>
  <c r="O3986" i="26"/>
  <c r="N3986" i="26"/>
  <c r="M3986" i="26"/>
  <c r="R3985" i="26"/>
  <c r="Q3985" i="26"/>
  <c r="O3985" i="26"/>
  <c r="N3985" i="26"/>
  <c r="M3985" i="26"/>
  <c r="R3984" i="26"/>
  <c r="Q3984" i="26"/>
  <c r="O3984" i="26"/>
  <c r="N3984" i="26"/>
  <c r="M3984" i="26"/>
  <c r="R3983" i="26"/>
  <c r="Q3983" i="26"/>
  <c r="O3983" i="26"/>
  <c r="N3983" i="26"/>
  <c r="M3983" i="26"/>
  <c r="R3982" i="26"/>
  <c r="Q3982" i="26"/>
  <c r="O3982" i="26"/>
  <c r="N3982" i="26"/>
  <c r="M3982" i="26"/>
  <c r="R3981" i="26"/>
  <c r="Q3981" i="26"/>
  <c r="O3981" i="26"/>
  <c r="N3981" i="26"/>
  <c r="M3981" i="26"/>
  <c r="R3980" i="26"/>
  <c r="Q3980" i="26"/>
  <c r="O3980" i="26"/>
  <c r="N3980" i="26"/>
  <c r="M3980" i="26"/>
  <c r="R3979" i="26"/>
  <c r="Q3979" i="26"/>
  <c r="O3979" i="26"/>
  <c r="N3979" i="26"/>
  <c r="M3979" i="26"/>
  <c r="R3978" i="26"/>
  <c r="Q3978" i="26"/>
  <c r="O3978" i="26"/>
  <c r="N3978" i="26"/>
  <c r="M3978" i="26"/>
  <c r="R3977" i="26"/>
  <c r="Q3977" i="26"/>
  <c r="O3977" i="26"/>
  <c r="N3977" i="26"/>
  <c r="M3977" i="26"/>
  <c r="R3976" i="26"/>
  <c r="Q3976" i="26"/>
  <c r="O3976" i="26"/>
  <c r="N3976" i="26"/>
  <c r="M3976" i="26"/>
  <c r="R3975" i="26"/>
  <c r="Q3975" i="26"/>
  <c r="O3975" i="26"/>
  <c r="N3975" i="26"/>
  <c r="M3975" i="26"/>
  <c r="R3974" i="26"/>
  <c r="Q3974" i="26"/>
  <c r="O3974" i="26"/>
  <c r="N3974" i="26"/>
  <c r="M3974" i="26"/>
  <c r="R3973" i="26"/>
  <c r="Q3973" i="26"/>
  <c r="O3973" i="26"/>
  <c r="N3973" i="26"/>
  <c r="M3973" i="26"/>
  <c r="R3972" i="26"/>
  <c r="Q3972" i="26"/>
  <c r="O3972" i="26"/>
  <c r="N3972" i="26"/>
  <c r="M3972" i="26"/>
  <c r="R3971" i="26"/>
  <c r="Q3971" i="26"/>
  <c r="O3971" i="26"/>
  <c r="N3971" i="26"/>
  <c r="M3971" i="26"/>
  <c r="R3970" i="26"/>
  <c r="Q3970" i="26"/>
  <c r="O3970" i="26"/>
  <c r="N3970" i="26"/>
  <c r="M3970" i="26"/>
  <c r="R3969" i="26"/>
  <c r="Q3969" i="26"/>
  <c r="O3969" i="26"/>
  <c r="N3969" i="26"/>
  <c r="M3969" i="26"/>
  <c r="R3968" i="26"/>
  <c r="Q3968" i="26"/>
  <c r="O3968" i="26"/>
  <c r="N3968" i="26"/>
  <c r="M3968" i="26"/>
  <c r="R3967" i="26"/>
  <c r="Q3967" i="26"/>
  <c r="O3967" i="26"/>
  <c r="N3967" i="26"/>
  <c r="M3967" i="26"/>
  <c r="R3966" i="26"/>
  <c r="Q3966" i="26"/>
  <c r="O3966" i="26"/>
  <c r="N3966" i="26"/>
  <c r="M3966" i="26"/>
  <c r="R3965" i="26"/>
  <c r="Q3965" i="26"/>
  <c r="O3965" i="26"/>
  <c r="N3965" i="26"/>
  <c r="M3965" i="26"/>
  <c r="R3964" i="26"/>
  <c r="Q3964" i="26"/>
  <c r="O3964" i="26"/>
  <c r="N3964" i="26"/>
  <c r="M3964" i="26"/>
  <c r="R3963" i="26"/>
  <c r="Q3963" i="26"/>
  <c r="O3963" i="26"/>
  <c r="N3963" i="26"/>
  <c r="M3963" i="26"/>
  <c r="R3962" i="26"/>
  <c r="Q3962" i="26"/>
  <c r="O3962" i="26"/>
  <c r="N3962" i="26"/>
  <c r="M3962" i="26"/>
  <c r="R3961" i="26"/>
  <c r="Q3961" i="26"/>
  <c r="O3961" i="26"/>
  <c r="N3961" i="26"/>
  <c r="M3961" i="26"/>
  <c r="R3960" i="26"/>
  <c r="Q3960" i="26"/>
  <c r="O3960" i="26"/>
  <c r="N3960" i="26"/>
  <c r="M3960" i="26"/>
  <c r="R3959" i="26"/>
  <c r="Q3959" i="26"/>
  <c r="O3959" i="26"/>
  <c r="N3959" i="26"/>
  <c r="M3959" i="26"/>
  <c r="R3958" i="26"/>
  <c r="Q3958" i="26"/>
  <c r="O3958" i="26"/>
  <c r="N3958" i="26"/>
  <c r="M3958" i="26"/>
  <c r="R3957" i="26"/>
  <c r="Q3957" i="26"/>
  <c r="O3957" i="26"/>
  <c r="N3957" i="26"/>
  <c r="M3957" i="26"/>
  <c r="R3956" i="26"/>
  <c r="Q3956" i="26"/>
  <c r="O3956" i="26"/>
  <c r="N3956" i="26"/>
  <c r="M3956" i="26"/>
  <c r="R3955" i="26"/>
  <c r="Q3955" i="26"/>
  <c r="O3955" i="26"/>
  <c r="N3955" i="26"/>
  <c r="M3955" i="26"/>
  <c r="R3954" i="26"/>
  <c r="Q3954" i="26"/>
  <c r="O3954" i="26"/>
  <c r="N3954" i="26"/>
  <c r="M3954" i="26"/>
  <c r="R3953" i="26"/>
  <c r="Q3953" i="26"/>
  <c r="O3953" i="26"/>
  <c r="N3953" i="26"/>
  <c r="M3953" i="26"/>
  <c r="R3952" i="26"/>
  <c r="Q3952" i="26"/>
  <c r="O3952" i="26"/>
  <c r="N3952" i="26"/>
  <c r="M3952" i="26"/>
  <c r="R3951" i="26"/>
  <c r="Q3951" i="26"/>
  <c r="O3951" i="26"/>
  <c r="N3951" i="26"/>
  <c r="M3951" i="26"/>
  <c r="R3950" i="26"/>
  <c r="Q3950" i="26"/>
  <c r="O3950" i="26"/>
  <c r="N3950" i="26"/>
  <c r="M3950" i="26"/>
  <c r="R3949" i="26"/>
  <c r="Q3949" i="26"/>
  <c r="O3949" i="26"/>
  <c r="N3949" i="26"/>
  <c r="M3949" i="26"/>
  <c r="R3948" i="26"/>
  <c r="Q3948" i="26"/>
  <c r="O3948" i="26"/>
  <c r="N3948" i="26"/>
  <c r="M3948" i="26"/>
  <c r="R3947" i="26"/>
  <c r="Q3947" i="26"/>
  <c r="O3947" i="26"/>
  <c r="N3947" i="26"/>
  <c r="M3947" i="26"/>
  <c r="R3946" i="26"/>
  <c r="Q3946" i="26"/>
  <c r="O3946" i="26"/>
  <c r="N3946" i="26"/>
  <c r="M3946" i="26"/>
  <c r="R3945" i="26"/>
  <c r="Q3945" i="26"/>
  <c r="O3945" i="26"/>
  <c r="N3945" i="26"/>
  <c r="M3945" i="26"/>
  <c r="R3944" i="26"/>
  <c r="Q3944" i="26"/>
  <c r="O3944" i="26"/>
  <c r="N3944" i="26"/>
  <c r="M3944" i="26"/>
  <c r="R3943" i="26"/>
  <c r="Q3943" i="26"/>
  <c r="O3943" i="26"/>
  <c r="N3943" i="26"/>
  <c r="M3943" i="26"/>
  <c r="R3942" i="26"/>
  <c r="Q3942" i="26"/>
  <c r="O3942" i="26"/>
  <c r="N3942" i="26"/>
  <c r="M3942" i="26"/>
  <c r="R3941" i="26"/>
  <c r="Q3941" i="26"/>
  <c r="O3941" i="26"/>
  <c r="N3941" i="26"/>
  <c r="M3941" i="26"/>
  <c r="R3940" i="26"/>
  <c r="Q3940" i="26"/>
  <c r="O3940" i="26"/>
  <c r="N3940" i="26"/>
  <c r="M3940" i="26"/>
  <c r="R3939" i="26"/>
  <c r="Q3939" i="26"/>
  <c r="O3939" i="26"/>
  <c r="N3939" i="26"/>
  <c r="M3939" i="26"/>
  <c r="R3938" i="26"/>
  <c r="Q3938" i="26"/>
  <c r="O3938" i="26"/>
  <c r="N3938" i="26"/>
  <c r="M3938" i="26"/>
  <c r="R3937" i="26"/>
  <c r="Q3937" i="26"/>
  <c r="O3937" i="26"/>
  <c r="N3937" i="26"/>
  <c r="M3937" i="26"/>
  <c r="R3936" i="26"/>
  <c r="Q3936" i="26"/>
  <c r="O3936" i="26"/>
  <c r="N3936" i="26"/>
  <c r="M3936" i="26"/>
  <c r="R3935" i="26"/>
  <c r="Q3935" i="26"/>
  <c r="O3935" i="26"/>
  <c r="N3935" i="26"/>
  <c r="M3935" i="26"/>
  <c r="R3934" i="26"/>
  <c r="Q3934" i="26"/>
  <c r="O3934" i="26"/>
  <c r="N3934" i="26"/>
  <c r="M3934" i="26"/>
  <c r="R3933" i="26"/>
  <c r="Q3933" i="26"/>
  <c r="O3933" i="26"/>
  <c r="N3933" i="26"/>
  <c r="M3933" i="26"/>
  <c r="R3932" i="26"/>
  <c r="Q3932" i="26"/>
  <c r="O3932" i="26"/>
  <c r="N3932" i="26"/>
  <c r="M3932" i="26"/>
  <c r="R3931" i="26"/>
  <c r="Q3931" i="26"/>
  <c r="O3931" i="26"/>
  <c r="N3931" i="26"/>
  <c r="M3931" i="26"/>
  <c r="R3930" i="26"/>
  <c r="Q3930" i="26"/>
  <c r="O3930" i="26"/>
  <c r="N3930" i="26"/>
  <c r="M3930" i="26"/>
  <c r="R3929" i="26"/>
  <c r="Q3929" i="26"/>
  <c r="O3929" i="26"/>
  <c r="N3929" i="26"/>
  <c r="M3929" i="26"/>
  <c r="R3928" i="26"/>
  <c r="Q3928" i="26"/>
  <c r="O3928" i="26"/>
  <c r="N3928" i="26"/>
  <c r="M3928" i="26"/>
  <c r="R3927" i="26"/>
  <c r="Q3927" i="26"/>
  <c r="O3927" i="26"/>
  <c r="N3927" i="26"/>
  <c r="M3927" i="26"/>
  <c r="R3926" i="26"/>
  <c r="Q3926" i="26"/>
  <c r="O3926" i="26"/>
  <c r="N3926" i="26"/>
  <c r="M3926" i="26"/>
  <c r="R3925" i="26"/>
  <c r="Q3925" i="26"/>
  <c r="O3925" i="26"/>
  <c r="N3925" i="26"/>
  <c r="M3925" i="26"/>
  <c r="R3924" i="26"/>
  <c r="Q3924" i="26"/>
  <c r="O3924" i="26"/>
  <c r="N3924" i="26"/>
  <c r="M3924" i="26"/>
  <c r="R3923" i="26"/>
  <c r="Q3923" i="26"/>
  <c r="O3923" i="26"/>
  <c r="N3923" i="26"/>
  <c r="M3923" i="26"/>
  <c r="R3922" i="26"/>
  <c r="Q3922" i="26"/>
  <c r="O3922" i="26"/>
  <c r="N3922" i="26"/>
  <c r="M3922" i="26"/>
  <c r="R3921" i="26"/>
  <c r="Q3921" i="26"/>
  <c r="O3921" i="26"/>
  <c r="N3921" i="26"/>
  <c r="M3921" i="26"/>
  <c r="R3920" i="26"/>
  <c r="Q3920" i="26"/>
  <c r="O3920" i="26"/>
  <c r="N3920" i="26"/>
  <c r="M3920" i="26"/>
  <c r="R3919" i="26"/>
  <c r="Q3919" i="26"/>
  <c r="O3919" i="26"/>
  <c r="N3919" i="26"/>
  <c r="M3919" i="26"/>
  <c r="R3918" i="26"/>
  <c r="Q3918" i="26"/>
  <c r="O3918" i="26"/>
  <c r="N3918" i="26"/>
  <c r="M3918" i="26"/>
  <c r="R3917" i="26"/>
  <c r="Q3917" i="26"/>
  <c r="O3917" i="26"/>
  <c r="N3917" i="26"/>
  <c r="M3917" i="26"/>
  <c r="R3916" i="26"/>
  <c r="Q3916" i="26"/>
  <c r="O3916" i="26"/>
  <c r="N3916" i="26"/>
  <c r="M3916" i="26"/>
  <c r="R3915" i="26"/>
  <c r="Q3915" i="26"/>
  <c r="O3915" i="26"/>
  <c r="N3915" i="26"/>
  <c r="M3915" i="26"/>
  <c r="R3914" i="26"/>
  <c r="Q3914" i="26"/>
  <c r="O3914" i="26"/>
  <c r="N3914" i="26"/>
  <c r="M3914" i="26"/>
  <c r="R3913" i="26"/>
  <c r="Q3913" i="26"/>
  <c r="O3913" i="26"/>
  <c r="N3913" i="26"/>
  <c r="M3913" i="26"/>
  <c r="R3912" i="26"/>
  <c r="Q3912" i="26"/>
  <c r="O3912" i="26"/>
  <c r="N3912" i="26"/>
  <c r="M3912" i="26"/>
  <c r="R3911" i="26"/>
  <c r="Q3911" i="26"/>
  <c r="O3911" i="26"/>
  <c r="N3911" i="26"/>
  <c r="M3911" i="26"/>
  <c r="R3910" i="26"/>
  <c r="Q3910" i="26"/>
  <c r="O3910" i="26"/>
  <c r="N3910" i="26"/>
  <c r="M3910" i="26"/>
  <c r="R3909" i="26"/>
  <c r="Q3909" i="26"/>
  <c r="O3909" i="26"/>
  <c r="N3909" i="26"/>
  <c r="M3909" i="26"/>
  <c r="R3908" i="26"/>
  <c r="Q3908" i="26"/>
  <c r="O3908" i="26"/>
  <c r="N3908" i="26"/>
  <c r="M3908" i="26"/>
  <c r="R3907" i="26"/>
  <c r="Q3907" i="26"/>
  <c r="O3907" i="26"/>
  <c r="N3907" i="26"/>
  <c r="M3907" i="26"/>
  <c r="R3906" i="26"/>
  <c r="Q3906" i="26"/>
  <c r="O3906" i="26"/>
  <c r="N3906" i="26"/>
  <c r="M3906" i="26"/>
  <c r="R3905" i="26"/>
  <c r="Q3905" i="26"/>
  <c r="O3905" i="26"/>
  <c r="N3905" i="26"/>
  <c r="M3905" i="26"/>
  <c r="R3904" i="26"/>
  <c r="Q3904" i="26"/>
  <c r="O3904" i="26"/>
  <c r="N3904" i="26"/>
  <c r="M3904" i="26"/>
  <c r="R3903" i="26"/>
  <c r="Q3903" i="26"/>
  <c r="O3903" i="26"/>
  <c r="N3903" i="26"/>
  <c r="M3903" i="26"/>
  <c r="R3902" i="26"/>
  <c r="Q3902" i="26"/>
  <c r="O3902" i="26"/>
  <c r="N3902" i="26"/>
  <c r="M3902" i="26"/>
  <c r="R3901" i="26"/>
  <c r="Q3901" i="26"/>
  <c r="O3901" i="26"/>
  <c r="N3901" i="26"/>
  <c r="M3901" i="26"/>
  <c r="R3900" i="26"/>
  <c r="Q3900" i="26"/>
  <c r="O3900" i="26"/>
  <c r="N3900" i="26"/>
  <c r="M3900" i="26"/>
  <c r="R3899" i="26"/>
  <c r="Q3899" i="26"/>
  <c r="O3899" i="26"/>
  <c r="N3899" i="26"/>
  <c r="M3899" i="26"/>
  <c r="R3898" i="26"/>
  <c r="Q3898" i="26"/>
  <c r="O3898" i="26"/>
  <c r="N3898" i="26"/>
  <c r="M3898" i="26"/>
  <c r="R3897" i="26"/>
  <c r="Q3897" i="26"/>
  <c r="O3897" i="26"/>
  <c r="N3897" i="26"/>
  <c r="M3897" i="26"/>
  <c r="R3896" i="26"/>
  <c r="Q3896" i="26"/>
  <c r="O3896" i="26"/>
  <c r="N3896" i="26"/>
  <c r="M3896" i="26"/>
  <c r="R3895" i="26"/>
  <c r="Q3895" i="26"/>
  <c r="O3895" i="26"/>
  <c r="N3895" i="26"/>
  <c r="M3895" i="26"/>
  <c r="R3894" i="26"/>
  <c r="Q3894" i="26"/>
  <c r="O3894" i="26"/>
  <c r="N3894" i="26"/>
  <c r="M3894" i="26"/>
  <c r="R3893" i="26"/>
  <c r="Q3893" i="26"/>
  <c r="O3893" i="26"/>
  <c r="N3893" i="26"/>
  <c r="M3893" i="26"/>
  <c r="R3892" i="26"/>
  <c r="Q3892" i="26"/>
  <c r="O3892" i="26"/>
  <c r="N3892" i="26"/>
  <c r="M3892" i="26"/>
  <c r="R3891" i="26"/>
  <c r="Q3891" i="26"/>
  <c r="O3891" i="26"/>
  <c r="N3891" i="26"/>
  <c r="M3891" i="26"/>
  <c r="R3890" i="26"/>
  <c r="Q3890" i="26"/>
  <c r="O3890" i="26"/>
  <c r="N3890" i="26"/>
  <c r="M3890" i="26"/>
  <c r="R3889" i="26"/>
  <c r="Q3889" i="26"/>
  <c r="O3889" i="26"/>
  <c r="N3889" i="26"/>
  <c r="M3889" i="26"/>
  <c r="R3888" i="26"/>
  <c r="Q3888" i="26"/>
  <c r="O3888" i="26"/>
  <c r="N3888" i="26"/>
  <c r="M3888" i="26"/>
  <c r="R3887" i="26"/>
  <c r="Q3887" i="26"/>
  <c r="O3887" i="26"/>
  <c r="N3887" i="26"/>
  <c r="M3887" i="26"/>
  <c r="R3886" i="26"/>
  <c r="Q3886" i="26"/>
  <c r="O3886" i="26"/>
  <c r="N3886" i="26"/>
  <c r="M3886" i="26"/>
  <c r="R3885" i="26"/>
  <c r="Q3885" i="26"/>
  <c r="O3885" i="26"/>
  <c r="N3885" i="26"/>
  <c r="M3885" i="26"/>
  <c r="R3884" i="26"/>
  <c r="Q3884" i="26"/>
  <c r="O3884" i="26"/>
  <c r="N3884" i="26"/>
  <c r="M3884" i="26"/>
  <c r="R3883" i="26"/>
  <c r="Q3883" i="26"/>
  <c r="O3883" i="26"/>
  <c r="N3883" i="26"/>
  <c r="M3883" i="26"/>
  <c r="R3882" i="26"/>
  <c r="Q3882" i="26"/>
  <c r="O3882" i="26"/>
  <c r="N3882" i="26"/>
  <c r="M3882" i="26"/>
  <c r="R3881" i="26"/>
  <c r="Q3881" i="26"/>
  <c r="O3881" i="26"/>
  <c r="N3881" i="26"/>
  <c r="M3881" i="26"/>
  <c r="R3880" i="26"/>
  <c r="Q3880" i="26"/>
  <c r="O3880" i="26"/>
  <c r="N3880" i="26"/>
  <c r="M3880" i="26"/>
  <c r="R3879" i="26"/>
  <c r="Q3879" i="26"/>
  <c r="O3879" i="26"/>
  <c r="N3879" i="26"/>
  <c r="M3879" i="26"/>
  <c r="R3878" i="26"/>
  <c r="Q3878" i="26"/>
  <c r="O3878" i="26"/>
  <c r="N3878" i="26"/>
  <c r="M3878" i="26"/>
  <c r="R3877" i="26"/>
  <c r="Q3877" i="26"/>
  <c r="O3877" i="26"/>
  <c r="N3877" i="26"/>
  <c r="M3877" i="26"/>
  <c r="R3876" i="26"/>
  <c r="Q3876" i="26"/>
  <c r="O3876" i="26"/>
  <c r="N3876" i="26"/>
  <c r="M3876" i="26"/>
  <c r="R3875" i="26"/>
  <c r="Q3875" i="26"/>
  <c r="O3875" i="26"/>
  <c r="N3875" i="26"/>
  <c r="M3875" i="26"/>
  <c r="R3874" i="26"/>
  <c r="Q3874" i="26"/>
  <c r="O3874" i="26"/>
  <c r="N3874" i="26"/>
  <c r="M3874" i="26"/>
  <c r="R3873" i="26"/>
  <c r="Q3873" i="26"/>
  <c r="O3873" i="26"/>
  <c r="N3873" i="26"/>
  <c r="M3873" i="26"/>
  <c r="R3872" i="26"/>
  <c r="Q3872" i="26"/>
  <c r="O3872" i="26"/>
  <c r="N3872" i="26"/>
  <c r="M3872" i="26"/>
  <c r="R3871" i="26"/>
  <c r="Q3871" i="26"/>
  <c r="O3871" i="26"/>
  <c r="N3871" i="26"/>
  <c r="M3871" i="26"/>
  <c r="R3870" i="26"/>
  <c r="Q3870" i="26"/>
  <c r="O3870" i="26"/>
  <c r="N3870" i="26"/>
  <c r="M3870" i="26"/>
  <c r="R3869" i="26"/>
  <c r="Q3869" i="26"/>
  <c r="O3869" i="26"/>
  <c r="N3869" i="26"/>
  <c r="M3869" i="26"/>
  <c r="R3868" i="26"/>
  <c r="Q3868" i="26"/>
  <c r="O3868" i="26"/>
  <c r="N3868" i="26"/>
  <c r="M3868" i="26"/>
  <c r="R3867" i="26"/>
  <c r="Q3867" i="26"/>
  <c r="O3867" i="26"/>
  <c r="N3867" i="26"/>
  <c r="M3867" i="26"/>
  <c r="R3866" i="26"/>
  <c r="Q3866" i="26"/>
  <c r="O3866" i="26"/>
  <c r="N3866" i="26"/>
  <c r="M3866" i="26"/>
  <c r="R3865" i="26"/>
  <c r="Q3865" i="26"/>
  <c r="O3865" i="26"/>
  <c r="N3865" i="26"/>
  <c r="M3865" i="26"/>
  <c r="R3864" i="26"/>
  <c r="Q3864" i="26"/>
  <c r="O3864" i="26"/>
  <c r="N3864" i="26"/>
  <c r="M3864" i="26"/>
  <c r="R3863" i="26"/>
  <c r="Q3863" i="26"/>
  <c r="O3863" i="26"/>
  <c r="N3863" i="26"/>
  <c r="M3863" i="26"/>
  <c r="R3862" i="26"/>
  <c r="Q3862" i="26"/>
  <c r="O3862" i="26"/>
  <c r="N3862" i="26"/>
  <c r="M3862" i="26"/>
  <c r="R3861" i="26"/>
  <c r="Q3861" i="26"/>
  <c r="O3861" i="26"/>
  <c r="N3861" i="26"/>
  <c r="M3861" i="26"/>
  <c r="R3860" i="26"/>
  <c r="Q3860" i="26"/>
  <c r="O3860" i="26"/>
  <c r="N3860" i="26"/>
  <c r="M3860" i="26"/>
  <c r="R3859" i="26"/>
  <c r="Q3859" i="26"/>
  <c r="O3859" i="26"/>
  <c r="N3859" i="26"/>
  <c r="M3859" i="26"/>
  <c r="R3858" i="26"/>
  <c r="Q3858" i="26"/>
  <c r="O3858" i="26"/>
  <c r="N3858" i="26"/>
  <c r="M3858" i="26"/>
  <c r="R3857" i="26"/>
  <c r="Q3857" i="26"/>
  <c r="O3857" i="26"/>
  <c r="N3857" i="26"/>
  <c r="M3857" i="26"/>
  <c r="R3856" i="26"/>
  <c r="Q3856" i="26"/>
  <c r="O3856" i="26"/>
  <c r="N3856" i="26"/>
  <c r="M3856" i="26"/>
  <c r="R3855" i="26"/>
  <c r="Q3855" i="26"/>
  <c r="O3855" i="26"/>
  <c r="N3855" i="26"/>
  <c r="M3855" i="26"/>
  <c r="R3854" i="26"/>
  <c r="Q3854" i="26"/>
  <c r="O3854" i="26"/>
  <c r="N3854" i="26"/>
  <c r="M3854" i="26"/>
  <c r="R3853" i="26"/>
  <c r="Q3853" i="26"/>
  <c r="O3853" i="26"/>
  <c r="N3853" i="26"/>
  <c r="M3853" i="26"/>
  <c r="R3852" i="26"/>
  <c r="Q3852" i="26"/>
  <c r="O3852" i="26"/>
  <c r="N3852" i="26"/>
  <c r="M3852" i="26"/>
  <c r="R3851" i="26"/>
  <c r="Q3851" i="26"/>
  <c r="O3851" i="26"/>
  <c r="N3851" i="26"/>
  <c r="M3851" i="26"/>
  <c r="R3850" i="26"/>
  <c r="Q3850" i="26"/>
  <c r="O3850" i="26"/>
  <c r="N3850" i="26"/>
  <c r="M3850" i="26"/>
  <c r="R3849" i="26"/>
  <c r="Q3849" i="26"/>
  <c r="O3849" i="26"/>
  <c r="N3849" i="26"/>
  <c r="M3849" i="26"/>
  <c r="R3848" i="26"/>
  <c r="Q3848" i="26"/>
  <c r="O3848" i="26"/>
  <c r="N3848" i="26"/>
  <c r="M3848" i="26"/>
  <c r="R3847" i="26"/>
  <c r="Q3847" i="26"/>
  <c r="O3847" i="26"/>
  <c r="N3847" i="26"/>
  <c r="M3847" i="26"/>
  <c r="R3846" i="26"/>
  <c r="Q3846" i="26"/>
  <c r="O3846" i="26"/>
  <c r="N3846" i="26"/>
  <c r="M3846" i="26"/>
  <c r="R3845" i="26"/>
  <c r="Q3845" i="26"/>
  <c r="O3845" i="26"/>
  <c r="N3845" i="26"/>
  <c r="M3845" i="26"/>
  <c r="R3844" i="26"/>
  <c r="Q3844" i="26"/>
  <c r="O3844" i="26"/>
  <c r="N3844" i="26"/>
  <c r="M3844" i="26"/>
  <c r="R3843" i="26"/>
  <c r="Q3843" i="26"/>
  <c r="O3843" i="26"/>
  <c r="N3843" i="26"/>
  <c r="M3843" i="26"/>
  <c r="R3842" i="26"/>
  <c r="Q3842" i="26"/>
  <c r="O3842" i="26"/>
  <c r="N3842" i="26"/>
  <c r="M3842" i="26"/>
  <c r="R3841" i="26"/>
  <c r="Q3841" i="26"/>
  <c r="O3841" i="26"/>
  <c r="N3841" i="26"/>
  <c r="M3841" i="26"/>
  <c r="R3840" i="26"/>
  <c r="Q3840" i="26"/>
  <c r="O3840" i="26"/>
  <c r="N3840" i="26"/>
  <c r="M3840" i="26"/>
  <c r="R3839" i="26"/>
  <c r="Q3839" i="26"/>
  <c r="O3839" i="26"/>
  <c r="N3839" i="26"/>
  <c r="M3839" i="26"/>
  <c r="R3838" i="26"/>
  <c r="Q3838" i="26"/>
  <c r="O3838" i="26"/>
  <c r="N3838" i="26"/>
  <c r="M3838" i="26"/>
  <c r="R3837" i="26"/>
  <c r="Q3837" i="26"/>
  <c r="O3837" i="26"/>
  <c r="N3837" i="26"/>
  <c r="M3837" i="26"/>
  <c r="R3836" i="26"/>
  <c r="Q3836" i="26"/>
  <c r="O3836" i="26"/>
  <c r="N3836" i="26"/>
  <c r="M3836" i="26"/>
  <c r="R3835" i="26"/>
  <c r="Q3835" i="26"/>
  <c r="O3835" i="26"/>
  <c r="N3835" i="26"/>
  <c r="M3835" i="26"/>
  <c r="R3834" i="26"/>
  <c r="Q3834" i="26"/>
  <c r="O3834" i="26"/>
  <c r="N3834" i="26"/>
  <c r="M3834" i="26"/>
  <c r="R3833" i="26"/>
  <c r="Q3833" i="26"/>
  <c r="O3833" i="26"/>
  <c r="N3833" i="26"/>
  <c r="M3833" i="26"/>
  <c r="R3832" i="26"/>
  <c r="Q3832" i="26"/>
  <c r="O3832" i="26"/>
  <c r="N3832" i="26"/>
  <c r="M3832" i="26"/>
  <c r="R3831" i="26"/>
  <c r="Q3831" i="26"/>
  <c r="O3831" i="26"/>
  <c r="N3831" i="26"/>
  <c r="M3831" i="26"/>
  <c r="R3830" i="26"/>
  <c r="Q3830" i="26"/>
  <c r="O3830" i="26"/>
  <c r="N3830" i="26"/>
  <c r="M3830" i="26"/>
  <c r="R3829" i="26"/>
  <c r="Q3829" i="26"/>
  <c r="O3829" i="26"/>
  <c r="N3829" i="26"/>
  <c r="M3829" i="26"/>
  <c r="R3828" i="26"/>
  <c r="Q3828" i="26"/>
  <c r="O3828" i="26"/>
  <c r="N3828" i="26"/>
  <c r="M3828" i="26"/>
  <c r="R3827" i="26"/>
  <c r="Q3827" i="26"/>
  <c r="O3827" i="26"/>
  <c r="N3827" i="26"/>
  <c r="M3827" i="26"/>
  <c r="R3826" i="26"/>
  <c r="Q3826" i="26"/>
  <c r="O3826" i="26"/>
  <c r="N3826" i="26"/>
  <c r="M3826" i="26"/>
  <c r="R3825" i="26"/>
  <c r="Q3825" i="26"/>
  <c r="O3825" i="26"/>
  <c r="N3825" i="26"/>
  <c r="M3825" i="26"/>
  <c r="R3824" i="26"/>
  <c r="Q3824" i="26"/>
  <c r="O3824" i="26"/>
  <c r="N3824" i="26"/>
  <c r="M3824" i="26"/>
  <c r="R3823" i="26"/>
  <c r="Q3823" i="26"/>
  <c r="O3823" i="26"/>
  <c r="N3823" i="26"/>
  <c r="M3823" i="26"/>
  <c r="R3822" i="26"/>
  <c r="Q3822" i="26"/>
  <c r="O3822" i="26"/>
  <c r="N3822" i="26"/>
  <c r="M3822" i="26"/>
  <c r="R3821" i="26"/>
  <c r="Q3821" i="26"/>
  <c r="O3821" i="26"/>
  <c r="N3821" i="26"/>
  <c r="M3821" i="26"/>
  <c r="R3820" i="26"/>
  <c r="Q3820" i="26"/>
  <c r="O3820" i="26"/>
  <c r="N3820" i="26"/>
  <c r="M3820" i="26"/>
  <c r="R3819" i="26"/>
  <c r="Q3819" i="26"/>
  <c r="O3819" i="26"/>
  <c r="N3819" i="26"/>
  <c r="M3819" i="26"/>
  <c r="R3818" i="26"/>
  <c r="Q3818" i="26"/>
  <c r="O3818" i="26"/>
  <c r="N3818" i="26"/>
  <c r="M3818" i="26"/>
  <c r="R3817" i="26"/>
  <c r="Q3817" i="26"/>
  <c r="O3817" i="26"/>
  <c r="N3817" i="26"/>
  <c r="M3817" i="26"/>
  <c r="R3816" i="26"/>
  <c r="Q3816" i="26"/>
  <c r="O3816" i="26"/>
  <c r="N3816" i="26"/>
  <c r="M3816" i="26"/>
  <c r="R3815" i="26"/>
  <c r="Q3815" i="26"/>
  <c r="O3815" i="26"/>
  <c r="N3815" i="26"/>
  <c r="M3815" i="26"/>
  <c r="R3814" i="26"/>
  <c r="Q3814" i="26"/>
  <c r="O3814" i="26"/>
  <c r="N3814" i="26"/>
  <c r="M3814" i="26"/>
  <c r="R3813" i="26"/>
  <c r="Q3813" i="26"/>
  <c r="O3813" i="26"/>
  <c r="N3813" i="26"/>
  <c r="M3813" i="26"/>
  <c r="R3812" i="26"/>
  <c r="Q3812" i="26"/>
  <c r="O3812" i="26"/>
  <c r="N3812" i="26"/>
  <c r="M3812" i="26"/>
  <c r="R3811" i="26"/>
  <c r="Q3811" i="26"/>
  <c r="O3811" i="26"/>
  <c r="N3811" i="26"/>
  <c r="M3811" i="26"/>
  <c r="R3810" i="26"/>
  <c r="Q3810" i="26"/>
  <c r="O3810" i="26"/>
  <c r="N3810" i="26"/>
  <c r="M3810" i="26"/>
  <c r="R3809" i="26"/>
  <c r="Q3809" i="26"/>
  <c r="O3809" i="26"/>
  <c r="N3809" i="26"/>
  <c r="M3809" i="26"/>
  <c r="R3808" i="26"/>
  <c r="Q3808" i="26"/>
  <c r="O3808" i="26"/>
  <c r="N3808" i="26"/>
  <c r="M3808" i="26"/>
  <c r="R3807" i="26"/>
  <c r="Q3807" i="26"/>
  <c r="O3807" i="26"/>
  <c r="N3807" i="26"/>
  <c r="M3807" i="26"/>
  <c r="R3806" i="26"/>
  <c r="Q3806" i="26"/>
  <c r="O3806" i="26"/>
  <c r="N3806" i="26"/>
  <c r="M3806" i="26"/>
  <c r="R3805" i="26"/>
  <c r="Q3805" i="26"/>
  <c r="O3805" i="26"/>
  <c r="N3805" i="26"/>
  <c r="M3805" i="26"/>
  <c r="R3804" i="26"/>
  <c r="Q3804" i="26"/>
  <c r="O3804" i="26"/>
  <c r="N3804" i="26"/>
  <c r="M3804" i="26"/>
  <c r="R3803" i="26"/>
  <c r="Q3803" i="26"/>
  <c r="O3803" i="26"/>
  <c r="N3803" i="26"/>
  <c r="M3803" i="26"/>
  <c r="R3802" i="26"/>
  <c r="Q3802" i="26"/>
  <c r="O3802" i="26"/>
  <c r="N3802" i="26"/>
  <c r="M3802" i="26"/>
  <c r="R3801" i="26"/>
  <c r="Q3801" i="26"/>
  <c r="O3801" i="26"/>
  <c r="N3801" i="26"/>
  <c r="M3801" i="26"/>
  <c r="R3800" i="26"/>
  <c r="Q3800" i="26"/>
  <c r="O3800" i="26"/>
  <c r="N3800" i="26"/>
  <c r="M3800" i="26"/>
  <c r="R3799" i="26"/>
  <c r="Q3799" i="26"/>
  <c r="O3799" i="26"/>
  <c r="N3799" i="26"/>
  <c r="M3799" i="26"/>
  <c r="R3798" i="26"/>
  <c r="Q3798" i="26"/>
  <c r="O3798" i="26"/>
  <c r="N3798" i="26"/>
  <c r="M3798" i="26"/>
  <c r="R3797" i="26"/>
  <c r="Q3797" i="26"/>
  <c r="O3797" i="26"/>
  <c r="N3797" i="26"/>
  <c r="M3797" i="26"/>
  <c r="R3796" i="26"/>
  <c r="Q3796" i="26"/>
  <c r="O3796" i="26"/>
  <c r="N3796" i="26"/>
  <c r="M3796" i="26"/>
  <c r="R3795" i="26"/>
  <c r="Q3795" i="26"/>
  <c r="O3795" i="26"/>
  <c r="N3795" i="26"/>
  <c r="M3795" i="26"/>
  <c r="R3794" i="26"/>
  <c r="Q3794" i="26"/>
  <c r="O3794" i="26"/>
  <c r="N3794" i="26"/>
  <c r="M3794" i="26"/>
  <c r="R3793" i="26"/>
  <c r="Q3793" i="26"/>
  <c r="O3793" i="26"/>
  <c r="N3793" i="26"/>
  <c r="M3793" i="26"/>
  <c r="R3792" i="26"/>
  <c r="Q3792" i="26"/>
  <c r="O3792" i="26"/>
  <c r="N3792" i="26"/>
  <c r="M3792" i="26"/>
  <c r="R3791" i="26"/>
  <c r="Q3791" i="26"/>
  <c r="O3791" i="26"/>
  <c r="N3791" i="26"/>
  <c r="M3791" i="26"/>
  <c r="R3790" i="26"/>
  <c r="Q3790" i="26"/>
  <c r="O3790" i="26"/>
  <c r="N3790" i="26"/>
  <c r="M3790" i="26"/>
  <c r="R3789" i="26"/>
  <c r="Q3789" i="26"/>
  <c r="O3789" i="26"/>
  <c r="N3789" i="26"/>
  <c r="M3789" i="26"/>
  <c r="R3788" i="26"/>
  <c r="Q3788" i="26"/>
  <c r="O3788" i="26"/>
  <c r="N3788" i="26"/>
  <c r="M3788" i="26"/>
  <c r="R3787" i="26"/>
  <c r="Q3787" i="26"/>
  <c r="O3787" i="26"/>
  <c r="N3787" i="26"/>
  <c r="M3787" i="26"/>
  <c r="R3786" i="26"/>
  <c r="Q3786" i="26"/>
  <c r="O3786" i="26"/>
  <c r="N3786" i="26"/>
  <c r="M3786" i="26"/>
  <c r="R3785" i="26"/>
  <c r="Q3785" i="26"/>
  <c r="O3785" i="26"/>
  <c r="N3785" i="26"/>
  <c r="M3785" i="26"/>
  <c r="R3784" i="26"/>
  <c r="Q3784" i="26"/>
  <c r="O3784" i="26"/>
  <c r="N3784" i="26"/>
  <c r="M3784" i="26"/>
  <c r="R3783" i="26"/>
  <c r="Q3783" i="26"/>
  <c r="O3783" i="26"/>
  <c r="N3783" i="26"/>
  <c r="M3783" i="26"/>
  <c r="R3782" i="26"/>
  <c r="Q3782" i="26"/>
  <c r="O3782" i="26"/>
  <c r="N3782" i="26"/>
  <c r="M3782" i="26"/>
  <c r="R3781" i="26"/>
  <c r="Q3781" i="26"/>
  <c r="O3781" i="26"/>
  <c r="N3781" i="26"/>
  <c r="M3781" i="26"/>
  <c r="R3780" i="26"/>
  <c r="Q3780" i="26"/>
  <c r="O3780" i="26"/>
  <c r="N3780" i="26"/>
  <c r="M3780" i="26"/>
  <c r="R3779" i="26"/>
  <c r="Q3779" i="26"/>
  <c r="O3779" i="26"/>
  <c r="N3779" i="26"/>
  <c r="M3779" i="26"/>
  <c r="R3778" i="26"/>
  <c r="Q3778" i="26"/>
  <c r="O3778" i="26"/>
  <c r="N3778" i="26"/>
  <c r="M3778" i="26"/>
  <c r="R3777" i="26"/>
  <c r="Q3777" i="26"/>
  <c r="O3777" i="26"/>
  <c r="N3777" i="26"/>
  <c r="M3777" i="26"/>
  <c r="R3776" i="26"/>
  <c r="Q3776" i="26"/>
  <c r="O3776" i="26"/>
  <c r="N3776" i="26"/>
  <c r="M3776" i="26"/>
  <c r="R3775" i="26"/>
  <c r="Q3775" i="26"/>
  <c r="O3775" i="26"/>
  <c r="N3775" i="26"/>
  <c r="M3775" i="26"/>
  <c r="R3774" i="26"/>
  <c r="Q3774" i="26"/>
  <c r="O3774" i="26"/>
  <c r="N3774" i="26"/>
  <c r="M3774" i="26"/>
  <c r="R3773" i="26"/>
  <c r="Q3773" i="26"/>
  <c r="O3773" i="26"/>
  <c r="N3773" i="26"/>
  <c r="M3773" i="26"/>
  <c r="R3772" i="26"/>
  <c r="Q3772" i="26"/>
  <c r="O3772" i="26"/>
  <c r="N3772" i="26"/>
  <c r="M3772" i="26"/>
  <c r="R3771" i="26"/>
  <c r="Q3771" i="26"/>
  <c r="O3771" i="26"/>
  <c r="N3771" i="26"/>
  <c r="M3771" i="26"/>
  <c r="R3770" i="26"/>
  <c r="Q3770" i="26"/>
  <c r="O3770" i="26"/>
  <c r="N3770" i="26"/>
  <c r="M3770" i="26"/>
  <c r="R3769" i="26"/>
  <c r="Q3769" i="26"/>
  <c r="O3769" i="26"/>
  <c r="N3769" i="26"/>
  <c r="M3769" i="26"/>
  <c r="R3768" i="26"/>
  <c r="Q3768" i="26"/>
  <c r="O3768" i="26"/>
  <c r="N3768" i="26"/>
  <c r="M3768" i="26"/>
  <c r="R3767" i="26"/>
  <c r="Q3767" i="26"/>
  <c r="O3767" i="26"/>
  <c r="N3767" i="26"/>
  <c r="M3767" i="26"/>
  <c r="R3766" i="26"/>
  <c r="Q3766" i="26"/>
  <c r="O3766" i="26"/>
  <c r="N3766" i="26"/>
  <c r="M3766" i="26"/>
  <c r="R3765" i="26"/>
  <c r="Q3765" i="26"/>
  <c r="O3765" i="26"/>
  <c r="N3765" i="26"/>
  <c r="M3765" i="26"/>
  <c r="R3764" i="26"/>
  <c r="Q3764" i="26"/>
  <c r="O3764" i="26"/>
  <c r="N3764" i="26"/>
  <c r="M3764" i="26"/>
  <c r="R3763" i="26"/>
  <c r="Q3763" i="26"/>
  <c r="O3763" i="26"/>
  <c r="N3763" i="26"/>
  <c r="M3763" i="26"/>
  <c r="R3762" i="26"/>
  <c r="Q3762" i="26"/>
  <c r="O3762" i="26"/>
  <c r="N3762" i="26"/>
  <c r="M3762" i="26"/>
  <c r="R3761" i="26"/>
  <c r="Q3761" i="26"/>
  <c r="O3761" i="26"/>
  <c r="N3761" i="26"/>
  <c r="M3761" i="26"/>
  <c r="R3760" i="26"/>
  <c r="Q3760" i="26"/>
  <c r="O3760" i="26"/>
  <c r="N3760" i="26"/>
  <c r="M3760" i="26"/>
  <c r="R3759" i="26"/>
  <c r="Q3759" i="26"/>
  <c r="O3759" i="26"/>
  <c r="N3759" i="26"/>
  <c r="M3759" i="26"/>
  <c r="R3758" i="26"/>
  <c r="Q3758" i="26"/>
  <c r="O3758" i="26"/>
  <c r="N3758" i="26"/>
  <c r="M3758" i="26"/>
  <c r="R3757" i="26"/>
  <c r="Q3757" i="26"/>
  <c r="O3757" i="26"/>
  <c r="N3757" i="26"/>
  <c r="M3757" i="26"/>
  <c r="R3756" i="26"/>
  <c r="Q3756" i="26"/>
  <c r="O3756" i="26"/>
  <c r="N3756" i="26"/>
  <c r="M3756" i="26"/>
  <c r="R3755" i="26"/>
  <c r="Q3755" i="26"/>
  <c r="O3755" i="26"/>
  <c r="N3755" i="26"/>
  <c r="M3755" i="26"/>
  <c r="R3754" i="26"/>
  <c r="Q3754" i="26"/>
  <c r="O3754" i="26"/>
  <c r="N3754" i="26"/>
  <c r="M3754" i="26"/>
  <c r="R3753" i="26"/>
  <c r="Q3753" i="26"/>
  <c r="O3753" i="26"/>
  <c r="N3753" i="26"/>
  <c r="M3753" i="26"/>
  <c r="R3752" i="26"/>
  <c r="Q3752" i="26"/>
  <c r="O3752" i="26"/>
  <c r="N3752" i="26"/>
  <c r="M3752" i="26"/>
  <c r="R3751" i="26"/>
  <c r="Q3751" i="26"/>
  <c r="O3751" i="26"/>
  <c r="N3751" i="26"/>
  <c r="M3751" i="26"/>
  <c r="R3750" i="26"/>
  <c r="Q3750" i="26"/>
  <c r="O3750" i="26"/>
  <c r="N3750" i="26"/>
  <c r="M3750" i="26"/>
  <c r="R3749" i="26"/>
  <c r="Q3749" i="26"/>
  <c r="O3749" i="26"/>
  <c r="N3749" i="26"/>
  <c r="M3749" i="26"/>
  <c r="R3748" i="26"/>
  <c r="Q3748" i="26"/>
  <c r="O3748" i="26"/>
  <c r="N3748" i="26"/>
  <c r="M3748" i="26"/>
  <c r="R3747" i="26"/>
  <c r="Q3747" i="26"/>
  <c r="O3747" i="26"/>
  <c r="N3747" i="26"/>
  <c r="M3747" i="26"/>
  <c r="R3746" i="26"/>
  <c r="Q3746" i="26"/>
  <c r="O3746" i="26"/>
  <c r="N3746" i="26"/>
  <c r="M3746" i="26"/>
  <c r="R3745" i="26"/>
  <c r="Q3745" i="26"/>
  <c r="O3745" i="26"/>
  <c r="N3745" i="26"/>
  <c r="M3745" i="26"/>
  <c r="R3744" i="26"/>
  <c r="Q3744" i="26"/>
  <c r="O3744" i="26"/>
  <c r="N3744" i="26"/>
  <c r="M3744" i="26"/>
  <c r="R3743" i="26"/>
  <c r="Q3743" i="26"/>
  <c r="O3743" i="26"/>
  <c r="N3743" i="26"/>
  <c r="M3743" i="26"/>
  <c r="R3742" i="26"/>
  <c r="Q3742" i="26"/>
  <c r="O3742" i="26"/>
  <c r="N3742" i="26"/>
  <c r="M3742" i="26"/>
  <c r="R3741" i="26"/>
  <c r="Q3741" i="26"/>
  <c r="O3741" i="26"/>
  <c r="N3741" i="26"/>
  <c r="M3741" i="26"/>
  <c r="R3740" i="26"/>
  <c r="Q3740" i="26"/>
  <c r="O3740" i="26"/>
  <c r="N3740" i="26"/>
  <c r="M3740" i="26"/>
  <c r="R3739" i="26"/>
  <c r="Q3739" i="26"/>
  <c r="O3739" i="26"/>
  <c r="N3739" i="26"/>
  <c r="M3739" i="26"/>
  <c r="R3738" i="26"/>
  <c r="Q3738" i="26"/>
  <c r="O3738" i="26"/>
  <c r="N3738" i="26"/>
  <c r="M3738" i="26"/>
  <c r="R3737" i="26"/>
  <c r="Q3737" i="26"/>
  <c r="O3737" i="26"/>
  <c r="N3737" i="26"/>
  <c r="M3737" i="26"/>
  <c r="R3736" i="26"/>
  <c r="Q3736" i="26"/>
  <c r="O3736" i="26"/>
  <c r="N3736" i="26"/>
  <c r="M3736" i="26"/>
  <c r="R3735" i="26"/>
  <c r="Q3735" i="26"/>
  <c r="O3735" i="26"/>
  <c r="N3735" i="26"/>
  <c r="M3735" i="26"/>
  <c r="R3734" i="26"/>
  <c r="Q3734" i="26"/>
  <c r="O3734" i="26"/>
  <c r="N3734" i="26"/>
  <c r="M3734" i="26"/>
  <c r="R3733" i="26"/>
  <c r="Q3733" i="26"/>
  <c r="O3733" i="26"/>
  <c r="N3733" i="26"/>
  <c r="M3733" i="26"/>
  <c r="R3732" i="26"/>
  <c r="Q3732" i="26"/>
  <c r="O3732" i="26"/>
  <c r="N3732" i="26"/>
  <c r="M3732" i="26"/>
  <c r="R3731" i="26"/>
  <c r="Q3731" i="26"/>
  <c r="O3731" i="26"/>
  <c r="N3731" i="26"/>
  <c r="M3731" i="26"/>
  <c r="R3730" i="26"/>
  <c r="Q3730" i="26"/>
  <c r="O3730" i="26"/>
  <c r="N3730" i="26"/>
  <c r="M3730" i="26"/>
  <c r="R3729" i="26"/>
  <c r="Q3729" i="26"/>
  <c r="O3729" i="26"/>
  <c r="N3729" i="26"/>
  <c r="M3729" i="26"/>
  <c r="R3728" i="26"/>
  <c r="Q3728" i="26"/>
  <c r="O3728" i="26"/>
  <c r="N3728" i="26"/>
  <c r="M3728" i="26"/>
  <c r="R3727" i="26"/>
  <c r="Q3727" i="26"/>
  <c r="O3727" i="26"/>
  <c r="N3727" i="26"/>
  <c r="M3727" i="26"/>
  <c r="R3726" i="26"/>
  <c r="Q3726" i="26"/>
  <c r="O3726" i="26"/>
  <c r="N3726" i="26"/>
  <c r="M3726" i="26"/>
  <c r="R3725" i="26"/>
  <c r="Q3725" i="26"/>
  <c r="O3725" i="26"/>
  <c r="N3725" i="26"/>
  <c r="M3725" i="26"/>
  <c r="R3724" i="26"/>
  <c r="Q3724" i="26"/>
  <c r="O3724" i="26"/>
  <c r="N3724" i="26"/>
  <c r="M3724" i="26"/>
  <c r="R3723" i="26"/>
  <c r="Q3723" i="26"/>
  <c r="O3723" i="26"/>
  <c r="N3723" i="26"/>
  <c r="M3723" i="26"/>
  <c r="R3722" i="26"/>
  <c r="Q3722" i="26"/>
  <c r="O3722" i="26"/>
  <c r="N3722" i="26"/>
  <c r="M3722" i="26"/>
  <c r="R3721" i="26"/>
  <c r="Q3721" i="26"/>
  <c r="O3721" i="26"/>
  <c r="N3721" i="26"/>
  <c r="M3721" i="26"/>
  <c r="R3720" i="26"/>
  <c r="Q3720" i="26"/>
  <c r="O3720" i="26"/>
  <c r="N3720" i="26"/>
  <c r="M3720" i="26"/>
  <c r="R3719" i="26"/>
  <c r="Q3719" i="26"/>
  <c r="O3719" i="26"/>
  <c r="N3719" i="26"/>
  <c r="M3719" i="26"/>
  <c r="R3718" i="26"/>
  <c r="Q3718" i="26"/>
  <c r="O3718" i="26"/>
  <c r="N3718" i="26"/>
  <c r="M3718" i="26"/>
  <c r="R3717" i="26"/>
  <c r="Q3717" i="26"/>
  <c r="O3717" i="26"/>
  <c r="N3717" i="26"/>
  <c r="M3717" i="26"/>
  <c r="R3716" i="26"/>
  <c r="Q3716" i="26"/>
  <c r="O3716" i="26"/>
  <c r="N3716" i="26"/>
  <c r="M3716" i="26"/>
  <c r="R3715" i="26"/>
  <c r="Q3715" i="26"/>
  <c r="O3715" i="26"/>
  <c r="N3715" i="26"/>
  <c r="M3715" i="26"/>
  <c r="R3714" i="26"/>
  <c r="Q3714" i="26"/>
  <c r="O3714" i="26"/>
  <c r="N3714" i="26"/>
  <c r="M3714" i="26"/>
  <c r="R3713" i="26"/>
  <c r="Q3713" i="26"/>
  <c r="O3713" i="26"/>
  <c r="N3713" i="26"/>
  <c r="M3713" i="26"/>
  <c r="R3712" i="26"/>
  <c r="Q3712" i="26"/>
  <c r="O3712" i="26"/>
  <c r="N3712" i="26"/>
  <c r="M3712" i="26"/>
  <c r="R3711" i="26"/>
  <c r="Q3711" i="26"/>
  <c r="O3711" i="26"/>
  <c r="N3711" i="26"/>
  <c r="M3711" i="26"/>
  <c r="R3710" i="26"/>
  <c r="Q3710" i="26"/>
  <c r="O3710" i="26"/>
  <c r="N3710" i="26"/>
  <c r="M3710" i="26"/>
  <c r="R3709" i="26"/>
  <c r="Q3709" i="26"/>
  <c r="O3709" i="26"/>
  <c r="N3709" i="26"/>
  <c r="M3709" i="26"/>
  <c r="R3708" i="26"/>
  <c r="Q3708" i="26"/>
  <c r="O3708" i="26"/>
  <c r="N3708" i="26"/>
  <c r="M3708" i="26"/>
  <c r="R3707" i="26"/>
  <c r="Q3707" i="26"/>
  <c r="O3707" i="26"/>
  <c r="N3707" i="26"/>
  <c r="M3707" i="26"/>
  <c r="R3706" i="26"/>
  <c r="Q3706" i="26"/>
  <c r="O3706" i="26"/>
  <c r="N3706" i="26"/>
  <c r="M3706" i="26"/>
  <c r="R3705" i="26"/>
  <c r="Q3705" i="26"/>
  <c r="O3705" i="26"/>
  <c r="N3705" i="26"/>
  <c r="M3705" i="26"/>
  <c r="R3704" i="26"/>
  <c r="Q3704" i="26"/>
  <c r="O3704" i="26"/>
  <c r="N3704" i="26"/>
  <c r="M3704" i="26"/>
  <c r="R3703" i="26"/>
  <c r="Q3703" i="26"/>
  <c r="O3703" i="26"/>
  <c r="N3703" i="26"/>
  <c r="M3703" i="26"/>
  <c r="R3702" i="26"/>
  <c r="Q3702" i="26"/>
  <c r="O3702" i="26"/>
  <c r="N3702" i="26"/>
  <c r="M3702" i="26"/>
  <c r="R3701" i="26"/>
  <c r="Q3701" i="26"/>
  <c r="O3701" i="26"/>
  <c r="N3701" i="26"/>
  <c r="M3701" i="26"/>
  <c r="R3700" i="26"/>
  <c r="Q3700" i="26"/>
  <c r="O3700" i="26"/>
  <c r="N3700" i="26"/>
  <c r="M3700" i="26"/>
  <c r="R3699" i="26"/>
  <c r="Q3699" i="26"/>
  <c r="O3699" i="26"/>
  <c r="N3699" i="26"/>
  <c r="M3699" i="26"/>
  <c r="R3698" i="26"/>
  <c r="Q3698" i="26"/>
  <c r="O3698" i="26"/>
  <c r="N3698" i="26"/>
  <c r="M3698" i="26"/>
  <c r="R3697" i="26"/>
  <c r="Q3697" i="26"/>
  <c r="O3697" i="26"/>
  <c r="N3697" i="26"/>
  <c r="M3697" i="26"/>
  <c r="R3696" i="26"/>
  <c r="Q3696" i="26"/>
  <c r="O3696" i="26"/>
  <c r="N3696" i="26"/>
  <c r="M3696" i="26"/>
  <c r="R3695" i="26"/>
  <c r="Q3695" i="26"/>
  <c r="O3695" i="26"/>
  <c r="N3695" i="26"/>
  <c r="M3695" i="26"/>
  <c r="R3694" i="26"/>
  <c r="Q3694" i="26"/>
  <c r="O3694" i="26"/>
  <c r="N3694" i="26"/>
  <c r="M3694" i="26"/>
  <c r="R3693" i="26"/>
  <c r="Q3693" i="26"/>
  <c r="O3693" i="26"/>
  <c r="N3693" i="26"/>
  <c r="M3693" i="26"/>
  <c r="R3692" i="26"/>
  <c r="Q3692" i="26"/>
  <c r="O3692" i="26"/>
  <c r="N3692" i="26"/>
  <c r="M3692" i="26"/>
  <c r="R3691" i="26"/>
  <c r="Q3691" i="26"/>
  <c r="O3691" i="26"/>
  <c r="N3691" i="26"/>
  <c r="M3691" i="26"/>
  <c r="R3690" i="26"/>
  <c r="Q3690" i="26"/>
  <c r="O3690" i="26"/>
  <c r="N3690" i="26"/>
  <c r="M3690" i="26"/>
  <c r="R3689" i="26"/>
  <c r="Q3689" i="26"/>
  <c r="O3689" i="26"/>
  <c r="N3689" i="26"/>
  <c r="M3689" i="26"/>
  <c r="R3688" i="26"/>
  <c r="Q3688" i="26"/>
  <c r="O3688" i="26"/>
  <c r="N3688" i="26"/>
  <c r="M3688" i="26"/>
  <c r="R3687" i="26"/>
  <c r="Q3687" i="26"/>
  <c r="O3687" i="26"/>
  <c r="N3687" i="26"/>
  <c r="M3687" i="26"/>
  <c r="R3686" i="26"/>
  <c r="Q3686" i="26"/>
  <c r="O3686" i="26"/>
  <c r="N3686" i="26"/>
  <c r="M3686" i="26"/>
  <c r="R3685" i="26"/>
  <c r="Q3685" i="26"/>
  <c r="O3685" i="26"/>
  <c r="N3685" i="26"/>
  <c r="M3685" i="26"/>
  <c r="R3684" i="26"/>
  <c r="Q3684" i="26"/>
  <c r="O3684" i="26"/>
  <c r="N3684" i="26"/>
  <c r="M3684" i="26"/>
  <c r="R3683" i="26"/>
  <c r="Q3683" i="26"/>
  <c r="O3683" i="26"/>
  <c r="N3683" i="26"/>
  <c r="M3683" i="26"/>
  <c r="R3682" i="26"/>
  <c r="Q3682" i="26"/>
  <c r="O3682" i="26"/>
  <c r="N3682" i="26"/>
  <c r="M3682" i="26"/>
  <c r="R3681" i="26"/>
  <c r="Q3681" i="26"/>
  <c r="O3681" i="26"/>
  <c r="N3681" i="26"/>
  <c r="M3681" i="26"/>
  <c r="R3680" i="26"/>
  <c r="Q3680" i="26"/>
  <c r="O3680" i="26"/>
  <c r="N3680" i="26"/>
  <c r="M3680" i="26"/>
  <c r="R3679" i="26"/>
  <c r="Q3679" i="26"/>
  <c r="O3679" i="26"/>
  <c r="N3679" i="26"/>
  <c r="M3679" i="26"/>
  <c r="R3678" i="26"/>
  <c r="Q3678" i="26"/>
  <c r="O3678" i="26"/>
  <c r="N3678" i="26"/>
  <c r="M3678" i="26"/>
  <c r="R3677" i="26"/>
  <c r="Q3677" i="26"/>
  <c r="O3677" i="26"/>
  <c r="N3677" i="26"/>
  <c r="M3677" i="26"/>
  <c r="R3676" i="26"/>
  <c r="Q3676" i="26"/>
  <c r="O3676" i="26"/>
  <c r="N3676" i="26"/>
  <c r="M3676" i="26"/>
  <c r="R3675" i="26"/>
  <c r="Q3675" i="26"/>
  <c r="O3675" i="26"/>
  <c r="N3675" i="26"/>
  <c r="M3675" i="26"/>
  <c r="R3674" i="26"/>
  <c r="Q3674" i="26"/>
  <c r="O3674" i="26"/>
  <c r="N3674" i="26"/>
  <c r="M3674" i="26"/>
  <c r="R3673" i="26"/>
  <c r="Q3673" i="26"/>
  <c r="O3673" i="26"/>
  <c r="N3673" i="26"/>
  <c r="M3673" i="26"/>
  <c r="R3672" i="26"/>
  <c r="Q3672" i="26"/>
  <c r="O3672" i="26"/>
  <c r="N3672" i="26"/>
  <c r="M3672" i="26"/>
  <c r="R3671" i="26"/>
  <c r="Q3671" i="26"/>
  <c r="O3671" i="26"/>
  <c r="N3671" i="26"/>
  <c r="M3671" i="26"/>
  <c r="R3670" i="26"/>
  <c r="Q3670" i="26"/>
  <c r="O3670" i="26"/>
  <c r="N3670" i="26"/>
  <c r="M3670" i="26"/>
  <c r="R3669" i="26"/>
  <c r="Q3669" i="26"/>
  <c r="O3669" i="26"/>
  <c r="N3669" i="26"/>
  <c r="M3669" i="26"/>
  <c r="R3668" i="26"/>
  <c r="Q3668" i="26"/>
  <c r="O3668" i="26"/>
  <c r="N3668" i="26"/>
  <c r="M3668" i="26"/>
  <c r="R3667" i="26"/>
  <c r="Q3667" i="26"/>
  <c r="O3667" i="26"/>
  <c r="N3667" i="26"/>
  <c r="M3667" i="26"/>
  <c r="R3666" i="26"/>
  <c r="Q3666" i="26"/>
  <c r="O3666" i="26"/>
  <c r="N3666" i="26"/>
  <c r="M3666" i="26"/>
  <c r="R3665" i="26"/>
  <c r="Q3665" i="26"/>
  <c r="O3665" i="26"/>
  <c r="N3665" i="26"/>
  <c r="M3665" i="26"/>
  <c r="R3664" i="26"/>
  <c r="Q3664" i="26"/>
  <c r="O3664" i="26"/>
  <c r="N3664" i="26"/>
  <c r="M3664" i="26"/>
  <c r="R3663" i="26"/>
  <c r="Q3663" i="26"/>
  <c r="O3663" i="26"/>
  <c r="N3663" i="26"/>
  <c r="M3663" i="26"/>
  <c r="R3662" i="26"/>
  <c r="Q3662" i="26"/>
  <c r="O3662" i="26"/>
  <c r="N3662" i="26"/>
  <c r="M3662" i="26"/>
  <c r="R3661" i="26"/>
  <c r="Q3661" i="26"/>
  <c r="O3661" i="26"/>
  <c r="N3661" i="26"/>
  <c r="M3661" i="26"/>
  <c r="R3660" i="26"/>
  <c r="Q3660" i="26"/>
  <c r="O3660" i="26"/>
  <c r="N3660" i="26"/>
  <c r="M3660" i="26"/>
  <c r="R3659" i="26"/>
  <c r="Q3659" i="26"/>
  <c r="O3659" i="26"/>
  <c r="N3659" i="26"/>
  <c r="M3659" i="26"/>
  <c r="R3658" i="26"/>
  <c r="Q3658" i="26"/>
  <c r="O3658" i="26"/>
  <c r="N3658" i="26"/>
  <c r="M3658" i="26"/>
  <c r="R3657" i="26"/>
  <c r="Q3657" i="26"/>
  <c r="O3657" i="26"/>
  <c r="N3657" i="26"/>
  <c r="M3657" i="26"/>
  <c r="R3656" i="26"/>
  <c r="Q3656" i="26"/>
  <c r="O3656" i="26"/>
  <c r="N3656" i="26"/>
  <c r="M3656" i="26"/>
  <c r="R3655" i="26"/>
  <c r="Q3655" i="26"/>
  <c r="O3655" i="26"/>
  <c r="N3655" i="26"/>
  <c r="M3655" i="26"/>
  <c r="R3654" i="26"/>
  <c r="Q3654" i="26"/>
  <c r="O3654" i="26"/>
  <c r="N3654" i="26"/>
  <c r="M3654" i="26"/>
  <c r="R3653" i="26"/>
  <c r="Q3653" i="26"/>
  <c r="O3653" i="26"/>
  <c r="N3653" i="26"/>
  <c r="M3653" i="26"/>
  <c r="R3652" i="26"/>
  <c r="Q3652" i="26"/>
  <c r="O3652" i="26"/>
  <c r="N3652" i="26"/>
  <c r="M3652" i="26"/>
  <c r="R3651" i="26"/>
  <c r="Q3651" i="26"/>
  <c r="O3651" i="26"/>
  <c r="N3651" i="26"/>
  <c r="M3651" i="26"/>
  <c r="R3650" i="26"/>
  <c r="Q3650" i="26"/>
  <c r="O3650" i="26"/>
  <c r="N3650" i="26"/>
  <c r="M3650" i="26"/>
  <c r="R3649" i="26"/>
  <c r="Q3649" i="26"/>
  <c r="O3649" i="26"/>
  <c r="N3649" i="26"/>
  <c r="M3649" i="26"/>
  <c r="R3648" i="26"/>
  <c r="Q3648" i="26"/>
  <c r="O3648" i="26"/>
  <c r="N3648" i="26"/>
  <c r="M3648" i="26"/>
  <c r="R3647" i="26"/>
  <c r="Q3647" i="26"/>
  <c r="O3647" i="26"/>
  <c r="N3647" i="26"/>
  <c r="M3647" i="26"/>
  <c r="R3646" i="26"/>
  <c r="Q3646" i="26"/>
  <c r="O3646" i="26"/>
  <c r="N3646" i="26"/>
  <c r="M3646" i="26"/>
  <c r="R3645" i="26"/>
  <c r="Q3645" i="26"/>
  <c r="O3645" i="26"/>
  <c r="N3645" i="26"/>
  <c r="M3645" i="26"/>
  <c r="R3644" i="26"/>
  <c r="Q3644" i="26"/>
  <c r="O3644" i="26"/>
  <c r="N3644" i="26"/>
  <c r="M3644" i="26"/>
  <c r="R3643" i="26"/>
  <c r="Q3643" i="26"/>
  <c r="O3643" i="26"/>
  <c r="N3643" i="26"/>
  <c r="M3643" i="26"/>
  <c r="R3642" i="26"/>
  <c r="Q3642" i="26"/>
  <c r="O3642" i="26"/>
  <c r="N3642" i="26"/>
  <c r="M3642" i="26"/>
  <c r="R3641" i="26"/>
  <c r="Q3641" i="26"/>
  <c r="O3641" i="26"/>
  <c r="N3641" i="26"/>
  <c r="M3641" i="26"/>
  <c r="R3640" i="26"/>
  <c r="Q3640" i="26"/>
  <c r="O3640" i="26"/>
  <c r="N3640" i="26"/>
  <c r="M3640" i="26"/>
  <c r="R3639" i="26"/>
  <c r="Q3639" i="26"/>
  <c r="O3639" i="26"/>
  <c r="N3639" i="26"/>
  <c r="M3639" i="26"/>
  <c r="R3638" i="26"/>
  <c r="Q3638" i="26"/>
  <c r="O3638" i="26"/>
  <c r="N3638" i="26"/>
  <c r="M3638" i="26"/>
  <c r="R3637" i="26"/>
  <c r="Q3637" i="26"/>
  <c r="O3637" i="26"/>
  <c r="N3637" i="26"/>
  <c r="M3637" i="26"/>
  <c r="R3636" i="26"/>
  <c r="Q3636" i="26"/>
  <c r="O3636" i="26"/>
  <c r="N3636" i="26"/>
  <c r="M3636" i="26"/>
  <c r="R3635" i="26"/>
  <c r="Q3635" i="26"/>
  <c r="O3635" i="26"/>
  <c r="N3635" i="26"/>
  <c r="M3635" i="26"/>
  <c r="R3634" i="26"/>
  <c r="Q3634" i="26"/>
  <c r="O3634" i="26"/>
  <c r="N3634" i="26"/>
  <c r="M3634" i="26"/>
  <c r="R3633" i="26"/>
  <c r="Q3633" i="26"/>
  <c r="O3633" i="26"/>
  <c r="N3633" i="26"/>
  <c r="M3633" i="26"/>
  <c r="R3632" i="26"/>
  <c r="Q3632" i="26"/>
  <c r="O3632" i="26"/>
  <c r="N3632" i="26"/>
  <c r="M3632" i="26"/>
  <c r="R3631" i="26"/>
  <c r="Q3631" i="26"/>
  <c r="O3631" i="26"/>
  <c r="N3631" i="26"/>
  <c r="M3631" i="26"/>
  <c r="R3630" i="26"/>
  <c r="Q3630" i="26"/>
  <c r="O3630" i="26"/>
  <c r="N3630" i="26"/>
  <c r="M3630" i="26"/>
  <c r="R3629" i="26"/>
  <c r="Q3629" i="26"/>
  <c r="O3629" i="26"/>
  <c r="N3629" i="26"/>
  <c r="M3629" i="26"/>
  <c r="R3628" i="26"/>
  <c r="Q3628" i="26"/>
  <c r="O3628" i="26"/>
  <c r="N3628" i="26"/>
  <c r="M3628" i="26"/>
  <c r="R3627" i="26"/>
  <c r="Q3627" i="26"/>
  <c r="O3627" i="26"/>
  <c r="N3627" i="26"/>
  <c r="M3627" i="26"/>
  <c r="R3626" i="26"/>
  <c r="Q3626" i="26"/>
  <c r="O3626" i="26"/>
  <c r="N3626" i="26"/>
  <c r="M3626" i="26"/>
  <c r="R3625" i="26"/>
  <c r="Q3625" i="26"/>
  <c r="O3625" i="26"/>
  <c r="N3625" i="26"/>
  <c r="M3625" i="26"/>
  <c r="R3624" i="26"/>
  <c r="Q3624" i="26"/>
  <c r="O3624" i="26"/>
  <c r="N3624" i="26"/>
  <c r="M3624" i="26"/>
  <c r="R3623" i="26"/>
  <c r="Q3623" i="26"/>
  <c r="O3623" i="26"/>
  <c r="N3623" i="26"/>
  <c r="M3623" i="26"/>
  <c r="R3622" i="26"/>
  <c r="Q3622" i="26"/>
  <c r="O3622" i="26"/>
  <c r="N3622" i="26"/>
  <c r="M3622" i="26"/>
  <c r="R3621" i="26"/>
  <c r="Q3621" i="26"/>
  <c r="O3621" i="26"/>
  <c r="N3621" i="26"/>
  <c r="M3621" i="26"/>
  <c r="R3620" i="26"/>
  <c r="Q3620" i="26"/>
  <c r="O3620" i="26"/>
  <c r="N3620" i="26"/>
  <c r="M3620" i="26"/>
  <c r="R3619" i="26"/>
  <c r="Q3619" i="26"/>
  <c r="O3619" i="26"/>
  <c r="N3619" i="26"/>
  <c r="M3619" i="26"/>
  <c r="R3618" i="26"/>
  <c r="Q3618" i="26"/>
  <c r="O3618" i="26"/>
  <c r="N3618" i="26"/>
  <c r="M3618" i="26"/>
  <c r="R3617" i="26"/>
  <c r="Q3617" i="26"/>
  <c r="O3617" i="26"/>
  <c r="N3617" i="26"/>
  <c r="M3617" i="26"/>
  <c r="R3616" i="26"/>
  <c r="Q3616" i="26"/>
  <c r="O3616" i="26"/>
  <c r="N3616" i="26"/>
  <c r="M3616" i="26"/>
  <c r="R3615" i="26"/>
  <c r="Q3615" i="26"/>
  <c r="O3615" i="26"/>
  <c r="N3615" i="26"/>
  <c r="M3615" i="26"/>
  <c r="R3614" i="26"/>
  <c r="Q3614" i="26"/>
  <c r="O3614" i="26"/>
  <c r="N3614" i="26"/>
  <c r="M3614" i="26"/>
  <c r="R3613" i="26"/>
  <c r="Q3613" i="26"/>
  <c r="O3613" i="26"/>
  <c r="N3613" i="26"/>
  <c r="M3613" i="26"/>
  <c r="R3612" i="26"/>
  <c r="Q3612" i="26"/>
  <c r="O3612" i="26"/>
  <c r="N3612" i="26"/>
  <c r="M3612" i="26"/>
  <c r="R3611" i="26"/>
  <c r="Q3611" i="26"/>
  <c r="O3611" i="26"/>
  <c r="N3611" i="26"/>
  <c r="M3611" i="26"/>
  <c r="R3610" i="26"/>
  <c r="Q3610" i="26"/>
  <c r="O3610" i="26"/>
  <c r="N3610" i="26"/>
  <c r="M3610" i="26"/>
  <c r="R3609" i="26"/>
  <c r="Q3609" i="26"/>
  <c r="O3609" i="26"/>
  <c r="N3609" i="26"/>
  <c r="M3609" i="26"/>
  <c r="R3608" i="26"/>
  <c r="Q3608" i="26"/>
  <c r="O3608" i="26"/>
  <c r="N3608" i="26"/>
  <c r="M3608" i="26"/>
  <c r="R3607" i="26"/>
  <c r="Q3607" i="26"/>
  <c r="O3607" i="26"/>
  <c r="N3607" i="26"/>
  <c r="M3607" i="26"/>
  <c r="R3606" i="26"/>
  <c r="Q3606" i="26"/>
  <c r="O3606" i="26"/>
  <c r="N3606" i="26"/>
  <c r="M3606" i="26"/>
  <c r="R3605" i="26"/>
  <c r="Q3605" i="26"/>
  <c r="O3605" i="26"/>
  <c r="N3605" i="26"/>
  <c r="M3605" i="26"/>
  <c r="R3604" i="26"/>
  <c r="Q3604" i="26"/>
  <c r="O3604" i="26"/>
  <c r="N3604" i="26"/>
  <c r="M3604" i="26"/>
  <c r="R3603" i="26"/>
  <c r="Q3603" i="26"/>
  <c r="O3603" i="26"/>
  <c r="N3603" i="26"/>
  <c r="M3603" i="26"/>
  <c r="R3602" i="26"/>
  <c r="Q3602" i="26"/>
  <c r="O3602" i="26"/>
  <c r="N3602" i="26"/>
  <c r="M3602" i="26"/>
  <c r="R3601" i="26"/>
  <c r="Q3601" i="26"/>
  <c r="O3601" i="26"/>
  <c r="N3601" i="26"/>
  <c r="M3601" i="26"/>
  <c r="R3600" i="26"/>
  <c r="Q3600" i="26"/>
  <c r="O3600" i="26"/>
  <c r="N3600" i="26"/>
  <c r="M3600" i="26"/>
  <c r="R3599" i="26"/>
  <c r="Q3599" i="26"/>
  <c r="O3599" i="26"/>
  <c r="N3599" i="26"/>
  <c r="M3599" i="26"/>
  <c r="R3598" i="26"/>
  <c r="Q3598" i="26"/>
  <c r="O3598" i="26"/>
  <c r="N3598" i="26"/>
  <c r="M3598" i="26"/>
  <c r="R3597" i="26"/>
  <c r="Q3597" i="26"/>
  <c r="O3597" i="26"/>
  <c r="N3597" i="26"/>
  <c r="M3597" i="26"/>
  <c r="R3596" i="26"/>
  <c r="Q3596" i="26"/>
  <c r="O3596" i="26"/>
  <c r="N3596" i="26"/>
  <c r="M3596" i="26"/>
  <c r="R3595" i="26"/>
  <c r="Q3595" i="26"/>
  <c r="O3595" i="26"/>
  <c r="N3595" i="26"/>
  <c r="M3595" i="26"/>
  <c r="R3594" i="26"/>
  <c r="Q3594" i="26"/>
  <c r="O3594" i="26"/>
  <c r="N3594" i="26"/>
  <c r="M3594" i="26"/>
  <c r="R3593" i="26"/>
  <c r="Q3593" i="26"/>
  <c r="O3593" i="26"/>
  <c r="N3593" i="26"/>
  <c r="M3593" i="26"/>
  <c r="R3592" i="26"/>
  <c r="Q3592" i="26"/>
  <c r="O3592" i="26"/>
  <c r="N3592" i="26"/>
  <c r="M3592" i="26"/>
  <c r="R3591" i="26"/>
  <c r="Q3591" i="26"/>
  <c r="O3591" i="26"/>
  <c r="N3591" i="26"/>
  <c r="M3591" i="26"/>
  <c r="R3590" i="26"/>
  <c r="Q3590" i="26"/>
  <c r="O3590" i="26"/>
  <c r="N3590" i="26"/>
  <c r="M3590" i="26"/>
  <c r="R3589" i="26"/>
  <c r="Q3589" i="26"/>
  <c r="O3589" i="26"/>
  <c r="N3589" i="26"/>
  <c r="M3589" i="26"/>
  <c r="R3588" i="26"/>
  <c r="Q3588" i="26"/>
  <c r="O3588" i="26"/>
  <c r="N3588" i="26"/>
  <c r="M3588" i="26"/>
  <c r="R3587" i="26"/>
  <c r="Q3587" i="26"/>
  <c r="O3587" i="26"/>
  <c r="N3587" i="26"/>
  <c r="M3587" i="26"/>
  <c r="R3586" i="26"/>
  <c r="Q3586" i="26"/>
  <c r="O3586" i="26"/>
  <c r="N3586" i="26"/>
  <c r="M3586" i="26"/>
  <c r="R3585" i="26"/>
  <c r="Q3585" i="26"/>
  <c r="O3585" i="26"/>
  <c r="N3585" i="26"/>
  <c r="M3585" i="26"/>
  <c r="R3584" i="26"/>
  <c r="Q3584" i="26"/>
  <c r="O3584" i="26"/>
  <c r="N3584" i="26"/>
  <c r="M3584" i="26"/>
  <c r="R3583" i="26"/>
  <c r="Q3583" i="26"/>
  <c r="O3583" i="26"/>
  <c r="N3583" i="26"/>
  <c r="M3583" i="26"/>
  <c r="R3582" i="26"/>
  <c r="Q3582" i="26"/>
  <c r="O3582" i="26"/>
  <c r="N3582" i="26"/>
  <c r="M3582" i="26"/>
  <c r="R3581" i="26"/>
  <c r="Q3581" i="26"/>
  <c r="O3581" i="26"/>
  <c r="N3581" i="26"/>
  <c r="M3581" i="26"/>
  <c r="R3580" i="26"/>
  <c r="Q3580" i="26"/>
  <c r="O3580" i="26"/>
  <c r="N3580" i="26"/>
  <c r="M3580" i="26"/>
  <c r="R3579" i="26"/>
  <c r="Q3579" i="26"/>
  <c r="O3579" i="26"/>
  <c r="N3579" i="26"/>
  <c r="M3579" i="26"/>
  <c r="R3578" i="26"/>
  <c r="Q3578" i="26"/>
  <c r="O3578" i="26"/>
  <c r="N3578" i="26"/>
  <c r="M3578" i="26"/>
  <c r="R3577" i="26"/>
  <c r="Q3577" i="26"/>
  <c r="O3577" i="26"/>
  <c r="N3577" i="26"/>
  <c r="M3577" i="26"/>
  <c r="R3576" i="26"/>
  <c r="Q3576" i="26"/>
  <c r="O3576" i="26"/>
  <c r="N3576" i="26"/>
  <c r="M3576" i="26"/>
  <c r="R3575" i="26"/>
  <c r="Q3575" i="26"/>
  <c r="O3575" i="26"/>
  <c r="N3575" i="26"/>
  <c r="M3575" i="26"/>
  <c r="R3574" i="26"/>
  <c r="Q3574" i="26"/>
  <c r="O3574" i="26"/>
  <c r="N3574" i="26"/>
  <c r="M3574" i="26"/>
  <c r="R3573" i="26"/>
  <c r="Q3573" i="26"/>
  <c r="O3573" i="26"/>
  <c r="N3573" i="26"/>
  <c r="M3573" i="26"/>
  <c r="R3572" i="26"/>
  <c r="Q3572" i="26"/>
  <c r="O3572" i="26"/>
  <c r="N3572" i="26"/>
  <c r="M3572" i="26"/>
  <c r="R3571" i="26"/>
  <c r="Q3571" i="26"/>
  <c r="O3571" i="26"/>
  <c r="N3571" i="26"/>
  <c r="M3571" i="26"/>
  <c r="R3570" i="26"/>
  <c r="Q3570" i="26"/>
  <c r="O3570" i="26"/>
  <c r="N3570" i="26"/>
  <c r="M3570" i="26"/>
  <c r="R3569" i="26"/>
  <c r="Q3569" i="26"/>
  <c r="O3569" i="26"/>
  <c r="N3569" i="26"/>
  <c r="M3569" i="26"/>
  <c r="R3568" i="26"/>
  <c r="Q3568" i="26"/>
  <c r="O3568" i="26"/>
  <c r="N3568" i="26"/>
  <c r="M3568" i="26"/>
  <c r="R3567" i="26"/>
  <c r="Q3567" i="26"/>
  <c r="O3567" i="26"/>
  <c r="N3567" i="26"/>
  <c r="M3567" i="26"/>
  <c r="R3566" i="26"/>
  <c r="Q3566" i="26"/>
  <c r="O3566" i="26"/>
  <c r="N3566" i="26"/>
  <c r="M3566" i="26"/>
  <c r="R3565" i="26"/>
  <c r="Q3565" i="26"/>
  <c r="O3565" i="26"/>
  <c r="N3565" i="26"/>
  <c r="M3565" i="26"/>
  <c r="R3564" i="26"/>
  <c r="Q3564" i="26"/>
  <c r="O3564" i="26"/>
  <c r="N3564" i="26"/>
  <c r="M3564" i="26"/>
  <c r="R3563" i="26"/>
  <c r="Q3563" i="26"/>
  <c r="O3563" i="26"/>
  <c r="N3563" i="26"/>
  <c r="M3563" i="26"/>
  <c r="R3562" i="26"/>
  <c r="Q3562" i="26"/>
  <c r="O3562" i="26"/>
  <c r="N3562" i="26"/>
  <c r="M3562" i="26"/>
  <c r="R3561" i="26"/>
  <c r="Q3561" i="26"/>
  <c r="O3561" i="26"/>
  <c r="N3561" i="26"/>
  <c r="M3561" i="26"/>
  <c r="R3560" i="26"/>
  <c r="Q3560" i="26"/>
  <c r="O3560" i="26"/>
  <c r="N3560" i="26"/>
  <c r="M3560" i="26"/>
  <c r="R3559" i="26"/>
  <c r="Q3559" i="26"/>
  <c r="O3559" i="26"/>
  <c r="N3559" i="26"/>
  <c r="M3559" i="26"/>
  <c r="R3558" i="26"/>
  <c r="Q3558" i="26"/>
  <c r="O3558" i="26"/>
  <c r="N3558" i="26"/>
  <c r="M3558" i="26"/>
  <c r="R3557" i="26"/>
  <c r="Q3557" i="26"/>
  <c r="O3557" i="26"/>
  <c r="N3557" i="26"/>
  <c r="M3557" i="26"/>
  <c r="R3556" i="26"/>
  <c r="Q3556" i="26"/>
  <c r="O3556" i="26"/>
  <c r="N3556" i="26"/>
  <c r="M3556" i="26"/>
  <c r="R3555" i="26"/>
  <c r="Q3555" i="26"/>
  <c r="O3555" i="26"/>
  <c r="N3555" i="26"/>
  <c r="M3555" i="26"/>
  <c r="R3554" i="26"/>
  <c r="Q3554" i="26"/>
  <c r="O3554" i="26"/>
  <c r="N3554" i="26"/>
  <c r="M3554" i="26"/>
  <c r="R3553" i="26"/>
  <c r="Q3553" i="26"/>
  <c r="O3553" i="26"/>
  <c r="N3553" i="26"/>
  <c r="M3553" i="26"/>
  <c r="R3552" i="26"/>
  <c r="Q3552" i="26"/>
  <c r="O3552" i="26"/>
  <c r="N3552" i="26"/>
  <c r="M3552" i="26"/>
  <c r="R3551" i="26"/>
  <c r="Q3551" i="26"/>
  <c r="O3551" i="26"/>
  <c r="N3551" i="26"/>
  <c r="M3551" i="26"/>
  <c r="R3550" i="26"/>
  <c r="Q3550" i="26"/>
  <c r="O3550" i="26"/>
  <c r="N3550" i="26"/>
  <c r="M3550" i="26"/>
  <c r="R3549" i="26"/>
  <c r="Q3549" i="26"/>
  <c r="O3549" i="26"/>
  <c r="N3549" i="26"/>
  <c r="M3549" i="26"/>
  <c r="R3548" i="26"/>
  <c r="Q3548" i="26"/>
  <c r="O3548" i="26"/>
  <c r="N3548" i="26"/>
  <c r="M3548" i="26"/>
  <c r="R3547" i="26"/>
  <c r="Q3547" i="26"/>
  <c r="O3547" i="26"/>
  <c r="N3547" i="26"/>
  <c r="M3547" i="26"/>
  <c r="R3546" i="26"/>
  <c r="Q3546" i="26"/>
  <c r="O3546" i="26"/>
  <c r="N3546" i="26"/>
  <c r="M3546" i="26"/>
  <c r="R3545" i="26"/>
  <c r="Q3545" i="26"/>
  <c r="O3545" i="26"/>
  <c r="N3545" i="26"/>
  <c r="M3545" i="26"/>
  <c r="R3544" i="26"/>
  <c r="Q3544" i="26"/>
  <c r="O3544" i="26"/>
  <c r="N3544" i="26"/>
  <c r="M3544" i="26"/>
  <c r="R3543" i="26"/>
  <c r="Q3543" i="26"/>
  <c r="O3543" i="26"/>
  <c r="N3543" i="26"/>
  <c r="M3543" i="26"/>
  <c r="R3542" i="26"/>
  <c r="Q3542" i="26"/>
  <c r="O3542" i="26"/>
  <c r="N3542" i="26"/>
  <c r="M3542" i="26"/>
  <c r="R3541" i="26"/>
  <c r="Q3541" i="26"/>
  <c r="O3541" i="26"/>
  <c r="N3541" i="26"/>
  <c r="M3541" i="26"/>
  <c r="R3540" i="26"/>
  <c r="Q3540" i="26"/>
  <c r="O3540" i="26"/>
  <c r="N3540" i="26"/>
  <c r="M3540" i="26"/>
  <c r="R3539" i="26"/>
  <c r="Q3539" i="26"/>
  <c r="O3539" i="26"/>
  <c r="N3539" i="26"/>
  <c r="M3539" i="26"/>
  <c r="R3538" i="26"/>
  <c r="Q3538" i="26"/>
  <c r="O3538" i="26"/>
  <c r="N3538" i="26"/>
  <c r="M3538" i="26"/>
  <c r="R3537" i="26"/>
  <c r="Q3537" i="26"/>
  <c r="O3537" i="26"/>
  <c r="N3537" i="26"/>
  <c r="M3537" i="26"/>
  <c r="R3536" i="26"/>
  <c r="Q3536" i="26"/>
  <c r="O3536" i="26"/>
  <c r="N3536" i="26"/>
  <c r="M3536" i="26"/>
  <c r="R3535" i="26"/>
  <c r="Q3535" i="26"/>
  <c r="O3535" i="26"/>
  <c r="N3535" i="26"/>
  <c r="M3535" i="26"/>
  <c r="R3534" i="26"/>
  <c r="Q3534" i="26"/>
  <c r="O3534" i="26"/>
  <c r="N3534" i="26"/>
  <c r="M3534" i="26"/>
  <c r="R3533" i="26"/>
  <c r="Q3533" i="26"/>
  <c r="O3533" i="26"/>
  <c r="N3533" i="26"/>
  <c r="M3533" i="26"/>
  <c r="R3532" i="26"/>
  <c r="Q3532" i="26"/>
  <c r="O3532" i="26"/>
  <c r="N3532" i="26"/>
  <c r="M3532" i="26"/>
  <c r="R3531" i="26"/>
  <c r="Q3531" i="26"/>
  <c r="O3531" i="26"/>
  <c r="N3531" i="26"/>
  <c r="M3531" i="26"/>
  <c r="R3530" i="26"/>
  <c r="Q3530" i="26"/>
  <c r="O3530" i="26"/>
  <c r="N3530" i="26"/>
  <c r="M3530" i="26"/>
  <c r="R3529" i="26"/>
  <c r="Q3529" i="26"/>
  <c r="O3529" i="26"/>
  <c r="N3529" i="26"/>
  <c r="M3529" i="26"/>
  <c r="R3528" i="26"/>
  <c r="Q3528" i="26"/>
  <c r="O3528" i="26"/>
  <c r="N3528" i="26"/>
  <c r="M3528" i="26"/>
  <c r="R3527" i="26"/>
  <c r="Q3527" i="26"/>
  <c r="O3527" i="26"/>
  <c r="N3527" i="26"/>
  <c r="M3527" i="26"/>
  <c r="R3526" i="26"/>
  <c r="Q3526" i="26"/>
  <c r="O3526" i="26"/>
  <c r="N3526" i="26"/>
  <c r="M3526" i="26"/>
  <c r="R3525" i="26"/>
  <c r="Q3525" i="26"/>
  <c r="O3525" i="26"/>
  <c r="N3525" i="26"/>
  <c r="M3525" i="26"/>
  <c r="R3524" i="26"/>
  <c r="Q3524" i="26"/>
  <c r="O3524" i="26"/>
  <c r="N3524" i="26"/>
  <c r="M3524" i="26"/>
  <c r="R3523" i="26"/>
  <c r="Q3523" i="26"/>
  <c r="O3523" i="26"/>
  <c r="N3523" i="26"/>
  <c r="M3523" i="26"/>
  <c r="R3522" i="26"/>
  <c r="Q3522" i="26"/>
  <c r="O3522" i="26"/>
  <c r="N3522" i="26"/>
  <c r="M3522" i="26"/>
  <c r="R3521" i="26"/>
  <c r="Q3521" i="26"/>
  <c r="O3521" i="26"/>
  <c r="N3521" i="26"/>
  <c r="M3521" i="26"/>
  <c r="R3520" i="26"/>
  <c r="Q3520" i="26"/>
  <c r="O3520" i="26"/>
  <c r="N3520" i="26"/>
  <c r="M3520" i="26"/>
  <c r="R3519" i="26"/>
  <c r="Q3519" i="26"/>
  <c r="O3519" i="26"/>
  <c r="N3519" i="26"/>
  <c r="M3519" i="26"/>
  <c r="R3518" i="26"/>
  <c r="Q3518" i="26"/>
  <c r="O3518" i="26"/>
  <c r="N3518" i="26"/>
  <c r="M3518" i="26"/>
  <c r="R3517" i="26"/>
  <c r="Q3517" i="26"/>
  <c r="O3517" i="26"/>
  <c r="N3517" i="26"/>
  <c r="M3517" i="26"/>
  <c r="R3516" i="26"/>
  <c r="Q3516" i="26"/>
  <c r="O3516" i="26"/>
  <c r="N3516" i="26"/>
  <c r="M3516" i="26"/>
  <c r="R3515" i="26"/>
  <c r="Q3515" i="26"/>
  <c r="O3515" i="26"/>
  <c r="N3515" i="26"/>
  <c r="M3515" i="26"/>
  <c r="R3514" i="26"/>
  <c r="Q3514" i="26"/>
  <c r="O3514" i="26"/>
  <c r="N3514" i="26"/>
  <c r="M3514" i="26"/>
  <c r="R3513" i="26"/>
  <c r="Q3513" i="26"/>
  <c r="O3513" i="26"/>
  <c r="N3513" i="26"/>
  <c r="M3513" i="26"/>
  <c r="R3512" i="26"/>
  <c r="Q3512" i="26"/>
  <c r="O3512" i="26"/>
  <c r="N3512" i="26"/>
  <c r="M3512" i="26"/>
  <c r="R3511" i="26"/>
  <c r="Q3511" i="26"/>
  <c r="O3511" i="26"/>
  <c r="N3511" i="26"/>
  <c r="M3511" i="26"/>
  <c r="R3510" i="26"/>
  <c r="Q3510" i="26"/>
  <c r="O3510" i="26"/>
  <c r="N3510" i="26"/>
  <c r="M3510" i="26"/>
  <c r="R3509" i="26"/>
  <c r="Q3509" i="26"/>
  <c r="O3509" i="26"/>
  <c r="N3509" i="26"/>
  <c r="M3509" i="26"/>
  <c r="R3508" i="26"/>
  <c r="Q3508" i="26"/>
  <c r="O3508" i="26"/>
  <c r="N3508" i="26"/>
  <c r="M3508" i="26"/>
  <c r="R3507" i="26"/>
  <c r="Q3507" i="26"/>
  <c r="O3507" i="26"/>
  <c r="N3507" i="26"/>
  <c r="M3507" i="26"/>
  <c r="R3506" i="26"/>
  <c r="Q3506" i="26"/>
  <c r="O3506" i="26"/>
  <c r="N3506" i="26"/>
  <c r="M3506" i="26"/>
  <c r="R3505" i="26"/>
  <c r="Q3505" i="26"/>
  <c r="O3505" i="26"/>
  <c r="N3505" i="26"/>
  <c r="M3505" i="26"/>
  <c r="R3504" i="26"/>
  <c r="Q3504" i="26"/>
  <c r="O3504" i="26"/>
  <c r="N3504" i="26"/>
  <c r="M3504" i="26"/>
  <c r="R3503" i="26"/>
  <c r="Q3503" i="26"/>
  <c r="O3503" i="26"/>
  <c r="N3503" i="26"/>
  <c r="M3503" i="26"/>
  <c r="R3502" i="26"/>
  <c r="Q3502" i="26"/>
  <c r="O3502" i="26"/>
  <c r="N3502" i="26"/>
  <c r="M3502" i="26"/>
  <c r="R3501" i="26"/>
  <c r="Q3501" i="26"/>
  <c r="O3501" i="26"/>
  <c r="N3501" i="26"/>
  <c r="M3501" i="26"/>
  <c r="R3500" i="26"/>
  <c r="Q3500" i="26"/>
  <c r="O3500" i="26"/>
  <c r="N3500" i="26"/>
  <c r="M3500" i="26"/>
  <c r="R3499" i="26"/>
  <c r="Q3499" i="26"/>
  <c r="O3499" i="26"/>
  <c r="N3499" i="26"/>
  <c r="M3499" i="26"/>
  <c r="R3498" i="26"/>
  <c r="Q3498" i="26"/>
  <c r="O3498" i="26"/>
  <c r="N3498" i="26"/>
  <c r="M3498" i="26"/>
  <c r="R3497" i="26"/>
  <c r="Q3497" i="26"/>
  <c r="O3497" i="26"/>
  <c r="N3497" i="26"/>
  <c r="M3497" i="26"/>
  <c r="R3496" i="26"/>
  <c r="Q3496" i="26"/>
  <c r="O3496" i="26"/>
  <c r="N3496" i="26"/>
  <c r="M3496" i="26"/>
  <c r="R3495" i="26"/>
  <c r="Q3495" i="26"/>
  <c r="O3495" i="26"/>
  <c r="N3495" i="26"/>
  <c r="M3495" i="26"/>
  <c r="R3494" i="26"/>
  <c r="Q3494" i="26"/>
  <c r="O3494" i="26"/>
  <c r="N3494" i="26"/>
  <c r="M3494" i="26"/>
  <c r="R3493" i="26"/>
  <c r="Q3493" i="26"/>
  <c r="O3493" i="26"/>
  <c r="N3493" i="26"/>
  <c r="M3493" i="26"/>
  <c r="R3492" i="26"/>
  <c r="Q3492" i="26"/>
  <c r="O3492" i="26"/>
  <c r="N3492" i="26"/>
  <c r="M3492" i="26"/>
  <c r="R3491" i="26"/>
  <c r="Q3491" i="26"/>
  <c r="O3491" i="26"/>
  <c r="N3491" i="26"/>
  <c r="M3491" i="26"/>
  <c r="R3490" i="26"/>
  <c r="Q3490" i="26"/>
  <c r="O3490" i="26"/>
  <c r="N3490" i="26"/>
  <c r="M3490" i="26"/>
  <c r="R3489" i="26"/>
  <c r="Q3489" i="26"/>
  <c r="O3489" i="26"/>
  <c r="N3489" i="26"/>
  <c r="M3489" i="26"/>
  <c r="R3488" i="26"/>
  <c r="Q3488" i="26"/>
  <c r="O3488" i="26"/>
  <c r="N3488" i="26"/>
  <c r="M3488" i="26"/>
  <c r="R3487" i="26"/>
  <c r="Q3487" i="26"/>
  <c r="O3487" i="26"/>
  <c r="N3487" i="26"/>
  <c r="M3487" i="26"/>
  <c r="R3486" i="26"/>
  <c r="Q3486" i="26"/>
  <c r="O3486" i="26"/>
  <c r="N3486" i="26"/>
  <c r="M3486" i="26"/>
  <c r="R3485" i="26"/>
  <c r="Q3485" i="26"/>
  <c r="O3485" i="26"/>
  <c r="N3485" i="26"/>
  <c r="M3485" i="26"/>
  <c r="R3484" i="26"/>
  <c r="Q3484" i="26"/>
  <c r="O3484" i="26"/>
  <c r="N3484" i="26"/>
  <c r="M3484" i="26"/>
  <c r="R3483" i="26"/>
  <c r="Q3483" i="26"/>
  <c r="O3483" i="26"/>
  <c r="N3483" i="26"/>
  <c r="M3483" i="26"/>
  <c r="R3482" i="26"/>
  <c r="Q3482" i="26"/>
  <c r="O3482" i="26"/>
  <c r="N3482" i="26"/>
  <c r="M3482" i="26"/>
  <c r="R3481" i="26"/>
  <c r="Q3481" i="26"/>
  <c r="O3481" i="26"/>
  <c r="N3481" i="26"/>
  <c r="M3481" i="26"/>
  <c r="R3480" i="26"/>
  <c r="Q3480" i="26"/>
  <c r="O3480" i="26"/>
  <c r="N3480" i="26"/>
  <c r="M3480" i="26"/>
  <c r="R3479" i="26"/>
  <c r="Q3479" i="26"/>
  <c r="O3479" i="26"/>
  <c r="N3479" i="26"/>
  <c r="M3479" i="26"/>
  <c r="R3478" i="26"/>
  <c r="Q3478" i="26"/>
  <c r="O3478" i="26"/>
  <c r="N3478" i="26"/>
  <c r="M3478" i="26"/>
  <c r="R3477" i="26"/>
  <c r="Q3477" i="26"/>
  <c r="O3477" i="26"/>
  <c r="N3477" i="26"/>
  <c r="M3477" i="26"/>
  <c r="R3476" i="26"/>
  <c r="Q3476" i="26"/>
  <c r="O3476" i="26"/>
  <c r="N3476" i="26"/>
  <c r="M3476" i="26"/>
  <c r="R3475" i="26"/>
  <c r="Q3475" i="26"/>
  <c r="O3475" i="26"/>
  <c r="N3475" i="26"/>
  <c r="M3475" i="26"/>
  <c r="R3474" i="26"/>
  <c r="Q3474" i="26"/>
  <c r="O3474" i="26"/>
  <c r="N3474" i="26"/>
  <c r="M3474" i="26"/>
  <c r="R3473" i="26"/>
  <c r="Q3473" i="26"/>
  <c r="O3473" i="26"/>
  <c r="N3473" i="26"/>
  <c r="M3473" i="26"/>
  <c r="R3472" i="26"/>
  <c r="Q3472" i="26"/>
  <c r="O3472" i="26"/>
  <c r="N3472" i="26"/>
  <c r="M3472" i="26"/>
  <c r="R3471" i="26"/>
  <c r="Q3471" i="26"/>
  <c r="O3471" i="26"/>
  <c r="N3471" i="26"/>
  <c r="M3471" i="26"/>
  <c r="R3470" i="26"/>
  <c r="Q3470" i="26"/>
  <c r="O3470" i="26"/>
  <c r="N3470" i="26"/>
  <c r="M3470" i="26"/>
  <c r="R3469" i="26"/>
  <c r="Q3469" i="26"/>
  <c r="O3469" i="26"/>
  <c r="N3469" i="26"/>
  <c r="M3469" i="26"/>
  <c r="R3468" i="26"/>
  <c r="Q3468" i="26"/>
  <c r="O3468" i="26"/>
  <c r="N3468" i="26"/>
  <c r="M3468" i="26"/>
  <c r="R3467" i="26"/>
  <c r="Q3467" i="26"/>
  <c r="O3467" i="26"/>
  <c r="N3467" i="26"/>
  <c r="M3467" i="26"/>
  <c r="R3466" i="26"/>
  <c r="Q3466" i="26"/>
  <c r="O3466" i="26"/>
  <c r="N3466" i="26"/>
  <c r="M3466" i="26"/>
  <c r="R3465" i="26"/>
  <c r="Q3465" i="26"/>
  <c r="O3465" i="26"/>
  <c r="N3465" i="26"/>
  <c r="M3465" i="26"/>
  <c r="R3464" i="26"/>
  <c r="Q3464" i="26"/>
  <c r="O3464" i="26"/>
  <c r="N3464" i="26"/>
  <c r="M3464" i="26"/>
  <c r="R3463" i="26"/>
  <c r="Q3463" i="26"/>
  <c r="O3463" i="26"/>
  <c r="N3463" i="26"/>
  <c r="M3463" i="26"/>
  <c r="R3462" i="26"/>
  <c r="Q3462" i="26"/>
  <c r="O3462" i="26"/>
  <c r="N3462" i="26"/>
  <c r="M3462" i="26"/>
  <c r="R3461" i="26"/>
  <c r="Q3461" i="26"/>
  <c r="O3461" i="26"/>
  <c r="N3461" i="26"/>
  <c r="M3461" i="26"/>
  <c r="R3460" i="26"/>
  <c r="Q3460" i="26"/>
  <c r="O3460" i="26"/>
  <c r="N3460" i="26"/>
  <c r="M3460" i="26"/>
  <c r="R3459" i="26"/>
  <c r="Q3459" i="26"/>
  <c r="O3459" i="26"/>
  <c r="N3459" i="26"/>
  <c r="M3459" i="26"/>
  <c r="R3458" i="26"/>
  <c r="Q3458" i="26"/>
  <c r="O3458" i="26"/>
  <c r="N3458" i="26"/>
  <c r="M3458" i="26"/>
  <c r="R3457" i="26"/>
  <c r="Q3457" i="26"/>
  <c r="O3457" i="26"/>
  <c r="N3457" i="26"/>
  <c r="M3457" i="26"/>
  <c r="R3456" i="26"/>
  <c r="Q3456" i="26"/>
  <c r="O3456" i="26"/>
  <c r="N3456" i="26"/>
  <c r="M3456" i="26"/>
  <c r="R3455" i="26"/>
  <c r="Q3455" i="26"/>
  <c r="O3455" i="26"/>
  <c r="N3455" i="26"/>
  <c r="M3455" i="26"/>
  <c r="R3454" i="26"/>
  <c r="Q3454" i="26"/>
  <c r="O3454" i="26"/>
  <c r="N3454" i="26"/>
  <c r="M3454" i="26"/>
  <c r="R3453" i="26"/>
  <c r="Q3453" i="26"/>
  <c r="O3453" i="26"/>
  <c r="N3453" i="26"/>
  <c r="M3453" i="26"/>
  <c r="R3452" i="26"/>
  <c r="Q3452" i="26"/>
  <c r="O3452" i="26"/>
  <c r="N3452" i="26"/>
  <c r="M3452" i="26"/>
  <c r="R3451" i="26"/>
  <c r="Q3451" i="26"/>
  <c r="O3451" i="26"/>
  <c r="N3451" i="26"/>
  <c r="M3451" i="26"/>
  <c r="R3450" i="26"/>
  <c r="Q3450" i="26"/>
  <c r="O3450" i="26"/>
  <c r="N3450" i="26"/>
  <c r="M3450" i="26"/>
  <c r="R3449" i="26"/>
  <c r="Q3449" i="26"/>
  <c r="O3449" i="26"/>
  <c r="N3449" i="26"/>
  <c r="M3449" i="26"/>
  <c r="R3448" i="26"/>
  <c r="Q3448" i="26"/>
  <c r="O3448" i="26"/>
  <c r="N3448" i="26"/>
  <c r="M3448" i="26"/>
  <c r="R3447" i="26"/>
  <c r="Q3447" i="26"/>
  <c r="O3447" i="26"/>
  <c r="N3447" i="26"/>
  <c r="M3447" i="26"/>
  <c r="R3446" i="26"/>
  <c r="Q3446" i="26"/>
  <c r="O3446" i="26"/>
  <c r="N3446" i="26"/>
  <c r="M3446" i="26"/>
  <c r="R3445" i="26"/>
  <c r="Q3445" i="26"/>
  <c r="O3445" i="26"/>
  <c r="N3445" i="26"/>
  <c r="M3445" i="26"/>
  <c r="R3444" i="26"/>
  <c r="Q3444" i="26"/>
  <c r="O3444" i="26"/>
  <c r="N3444" i="26"/>
  <c r="M3444" i="26"/>
  <c r="R3443" i="26"/>
  <c r="Q3443" i="26"/>
  <c r="O3443" i="26"/>
  <c r="N3443" i="26"/>
  <c r="M3443" i="26"/>
  <c r="R3442" i="26"/>
  <c r="Q3442" i="26"/>
  <c r="O3442" i="26"/>
  <c r="N3442" i="26"/>
  <c r="M3442" i="26"/>
  <c r="R3441" i="26"/>
  <c r="Q3441" i="26"/>
  <c r="O3441" i="26"/>
  <c r="N3441" i="26"/>
  <c r="M3441" i="26"/>
  <c r="R3440" i="26"/>
  <c r="Q3440" i="26"/>
  <c r="O3440" i="26"/>
  <c r="N3440" i="26"/>
  <c r="M3440" i="26"/>
  <c r="R3439" i="26"/>
  <c r="Q3439" i="26"/>
  <c r="O3439" i="26"/>
  <c r="N3439" i="26"/>
  <c r="M3439" i="26"/>
  <c r="R3438" i="26"/>
  <c r="Q3438" i="26"/>
  <c r="O3438" i="26"/>
  <c r="N3438" i="26"/>
  <c r="M3438" i="26"/>
  <c r="R3437" i="26"/>
  <c r="Q3437" i="26"/>
  <c r="O3437" i="26"/>
  <c r="N3437" i="26"/>
  <c r="M3437" i="26"/>
  <c r="R3436" i="26"/>
  <c r="Q3436" i="26"/>
  <c r="O3436" i="26"/>
  <c r="N3436" i="26"/>
  <c r="M3436" i="26"/>
  <c r="R3435" i="26"/>
  <c r="Q3435" i="26"/>
  <c r="O3435" i="26"/>
  <c r="N3435" i="26"/>
  <c r="M3435" i="26"/>
  <c r="R3434" i="26"/>
  <c r="Q3434" i="26"/>
  <c r="O3434" i="26"/>
  <c r="N3434" i="26"/>
  <c r="M3434" i="26"/>
  <c r="R3433" i="26"/>
  <c r="Q3433" i="26"/>
  <c r="O3433" i="26"/>
  <c r="N3433" i="26"/>
  <c r="M3433" i="26"/>
  <c r="R3432" i="26"/>
  <c r="Q3432" i="26"/>
  <c r="O3432" i="26"/>
  <c r="N3432" i="26"/>
  <c r="M3432" i="26"/>
  <c r="R3431" i="26"/>
  <c r="Q3431" i="26"/>
  <c r="O3431" i="26"/>
  <c r="N3431" i="26"/>
  <c r="M3431" i="26"/>
  <c r="R3430" i="26"/>
  <c r="Q3430" i="26"/>
  <c r="O3430" i="26"/>
  <c r="N3430" i="26"/>
  <c r="M3430" i="26"/>
  <c r="R3429" i="26"/>
  <c r="Q3429" i="26"/>
  <c r="O3429" i="26"/>
  <c r="N3429" i="26"/>
  <c r="M3429" i="26"/>
  <c r="R3428" i="26"/>
  <c r="Q3428" i="26"/>
  <c r="O3428" i="26"/>
  <c r="N3428" i="26"/>
  <c r="M3428" i="26"/>
  <c r="R3427" i="26"/>
  <c r="Q3427" i="26"/>
  <c r="O3427" i="26"/>
  <c r="N3427" i="26"/>
  <c r="M3427" i="26"/>
  <c r="R3426" i="26"/>
  <c r="Q3426" i="26"/>
  <c r="O3426" i="26"/>
  <c r="N3426" i="26"/>
  <c r="M3426" i="26"/>
  <c r="R3425" i="26"/>
  <c r="Q3425" i="26"/>
  <c r="O3425" i="26"/>
  <c r="N3425" i="26"/>
  <c r="M3425" i="26"/>
  <c r="R3424" i="26"/>
  <c r="Q3424" i="26"/>
  <c r="O3424" i="26"/>
  <c r="N3424" i="26"/>
  <c r="M3424" i="26"/>
  <c r="R3423" i="26"/>
  <c r="Q3423" i="26"/>
  <c r="O3423" i="26"/>
  <c r="N3423" i="26"/>
  <c r="M3423" i="26"/>
  <c r="R3422" i="26"/>
  <c r="Q3422" i="26"/>
  <c r="O3422" i="26"/>
  <c r="N3422" i="26"/>
  <c r="M3422" i="26"/>
  <c r="R3421" i="26"/>
  <c r="Q3421" i="26"/>
  <c r="O3421" i="26"/>
  <c r="N3421" i="26"/>
  <c r="M3421" i="26"/>
  <c r="R3420" i="26"/>
  <c r="Q3420" i="26"/>
  <c r="O3420" i="26"/>
  <c r="N3420" i="26"/>
  <c r="M3420" i="26"/>
  <c r="R3419" i="26"/>
  <c r="Q3419" i="26"/>
  <c r="O3419" i="26"/>
  <c r="N3419" i="26"/>
  <c r="M3419" i="26"/>
  <c r="R3418" i="26"/>
  <c r="Q3418" i="26"/>
  <c r="O3418" i="26"/>
  <c r="N3418" i="26"/>
  <c r="M3418" i="26"/>
  <c r="R3417" i="26"/>
  <c r="Q3417" i="26"/>
  <c r="O3417" i="26"/>
  <c r="N3417" i="26"/>
  <c r="M3417" i="26"/>
  <c r="R3416" i="26"/>
  <c r="Q3416" i="26"/>
  <c r="O3416" i="26"/>
  <c r="N3416" i="26"/>
  <c r="M3416" i="26"/>
  <c r="R3415" i="26"/>
  <c r="Q3415" i="26"/>
  <c r="O3415" i="26"/>
  <c r="N3415" i="26"/>
  <c r="M3415" i="26"/>
  <c r="R3414" i="26"/>
  <c r="Q3414" i="26"/>
  <c r="O3414" i="26"/>
  <c r="N3414" i="26"/>
  <c r="M3414" i="26"/>
  <c r="R3413" i="26"/>
  <c r="Q3413" i="26"/>
  <c r="O3413" i="26"/>
  <c r="N3413" i="26"/>
  <c r="M3413" i="26"/>
  <c r="R3412" i="26"/>
  <c r="Q3412" i="26"/>
  <c r="O3412" i="26"/>
  <c r="N3412" i="26"/>
  <c r="M3412" i="26"/>
  <c r="R3411" i="26"/>
  <c r="Q3411" i="26"/>
  <c r="O3411" i="26"/>
  <c r="N3411" i="26"/>
  <c r="M3411" i="26"/>
  <c r="R3410" i="26"/>
  <c r="Q3410" i="26"/>
  <c r="O3410" i="26"/>
  <c r="N3410" i="26"/>
  <c r="M3410" i="26"/>
  <c r="R3409" i="26"/>
  <c r="Q3409" i="26"/>
  <c r="O3409" i="26"/>
  <c r="N3409" i="26"/>
  <c r="M3409" i="26"/>
  <c r="R3408" i="26"/>
  <c r="Q3408" i="26"/>
  <c r="O3408" i="26"/>
  <c r="N3408" i="26"/>
  <c r="M3408" i="26"/>
  <c r="R3407" i="26"/>
  <c r="Q3407" i="26"/>
  <c r="O3407" i="26"/>
  <c r="N3407" i="26"/>
  <c r="M3407" i="26"/>
  <c r="R3406" i="26"/>
  <c r="Q3406" i="26"/>
  <c r="O3406" i="26"/>
  <c r="N3406" i="26"/>
  <c r="M3406" i="26"/>
  <c r="R3405" i="26"/>
  <c r="Q3405" i="26"/>
  <c r="O3405" i="26"/>
  <c r="N3405" i="26"/>
  <c r="M3405" i="26"/>
  <c r="R3404" i="26"/>
  <c r="Q3404" i="26"/>
  <c r="O3404" i="26"/>
  <c r="N3404" i="26"/>
  <c r="M3404" i="26"/>
  <c r="R3403" i="26"/>
  <c r="Q3403" i="26"/>
  <c r="O3403" i="26"/>
  <c r="N3403" i="26"/>
  <c r="M3403" i="26"/>
  <c r="R3402" i="26"/>
  <c r="Q3402" i="26"/>
  <c r="O3402" i="26"/>
  <c r="N3402" i="26"/>
  <c r="M3402" i="26"/>
  <c r="R3401" i="26"/>
  <c r="Q3401" i="26"/>
  <c r="O3401" i="26"/>
  <c r="N3401" i="26"/>
  <c r="M3401" i="26"/>
  <c r="R3400" i="26"/>
  <c r="Q3400" i="26"/>
  <c r="O3400" i="26"/>
  <c r="N3400" i="26"/>
  <c r="M3400" i="26"/>
  <c r="R3399" i="26"/>
  <c r="Q3399" i="26"/>
  <c r="O3399" i="26"/>
  <c r="N3399" i="26"/>
  <c r="M3399" i="26"/>
  <c r="R3398" i="26"/>
  <c r="Q3398" i="26"/>
  <c r="O3398" i="26"/>
  <c r="N3398" i="26"/>
  <c r="M3398" i="26"/>
  <c r="R3397" i="26"/>
  <c r="Q3397" i="26"/>
  <c r="O3397" i="26"/>
  <c r="N3397" i="26"/>
  <c r="M3397" i="26"/>
  <c r="R3396" i="26"/>
  <c r="Q3396" i="26"/>
  <c r="O3396" i="26"/>
  <c r="N3396" i="26"/>
  <c r="M3396" i="26"/>
  <c r="R3395" i="26"/>
  <c r="Q3395" i="26"/>
  <c r="O3395" i="26"/>
  <c r="N3395" i="26"/>
  <c r="M3395" i="26"/>
  <c r="R3394" i="26"/>
  <c r="Q3394" i="26"/>
  <c r="O3394" i="26"/>
  <c r="N3394" i="26"/>
  <c r="M3394" i="26"/>
  <c r="R3393" i="26"/>
  <c r="Q3393" i="26"/>
  <c r="O3393" i="26"/>
  <c r="N3393" i="26"/>
  <c r="M3393" i="26"/>
  <c r="R3392" i="26"/>
  <c r="Q3392" i="26"/>
  <c r="O3392" i="26"/>
  <c r="N3392" i="26"/>
  <c r="M3392" i="26"/>
  <c r="R3391" i="26"/>
  <c r="Q3391" i="26"/>
  <c r="O3391" i="26"/>
  <c r="N3391" i="26"/>
  <c r="M3391" i="26"/>
  <c r="R3390" i="26"/>
  <c r="Q3390" i="26"/>
  <c r="O3390" i="26"/>
  <c r="N3390" i="26"/>
  <c r="M3390" i="26"/>
  <c r="R3389" i="26"/>
  <c r="Q3389" i="26"/>
  <c r="O3389" i="26"/>
  <c r="N3389" i="26"/>
  <c r="M3389" i="26"/>
  <c r="R3388" i="26"/>
  <c r="Q3388" i="26"/>
  <c r="O3388" i="26"/>
  <c r="N3388" i="26"/>
  <c r="M3388" i="26"/>
  <c r="R3387" i="26"/>
  <c r="Q3387" i="26"/>
  <c r="O3387" i="26"/>
  <c r="N3387" i="26"/>
  <c r="M3387" i="26"/>
  <c r="R3386" i="26"/>
  <c r="Q3386" i="26"/>
  <c r="O3386" i="26"/>
  <c r="N3386" i="26"/>
  <c r="M3386" i="26"/>
  <c r="R3385" i="26"/>
  <c r="Q3385" i="26"/>
  <c r="O3385" i="26"/>
  <c r="N3385" i="26"/>
  <c r="M3385" i="26"/>
  <c r="R3384" i="26"/>
  <c r="Q3384" i="26"/>
  <c r="O3384" i="26"/>
  <c r="N3384" i="26"/>
  <c r="M3384" i="26"/>
  <c r="R3383" i="26"/>
  <c r="Q3383" i="26"/>
  <c r="O3383" i="26"/>
  <c r="N3383" i="26"/>
  <c r="M3383" i="26"/>
  <c r="R3382" i="26"/>
  <c r="Q3382" i="26"/>
  <c r="O3382" i="26"/>
  <c r="N3382" i="26"/>
  <c r="M3382" i="26"/>
  <c r="R3381" i="26"/>
  <c r="Q3381" i="26"/>
  <c r="O3381" i="26"/>
  <c r="N3381" i="26"/>
  <c r="M3381" i="26"/>
  <c r="R3380" i="26"/>
  <c r="Q3380" i="26"/>
  <c r="O3380" i="26"/>
  <c r="N3380" i="26"/>
  <c r="M3380" i="26"/>
  <c r="R3379" i="26"/>
  <c r="Q3379" i="26"/>
  <c r="O3379" i="26"/>
  <c r="N3379" i="26"/>
  <c r="M3379" i="26"/>
  <c r="R3378" i="26"/>
  <c r="Q3378" i="26"/>
  <c r="O3378" i="26"/>
  <c r="N3378" i="26"/>
  <c r="M3378" i="26"/>
  <c r="R3377" i="26"/>
  <c r="Q3377" i="26"/>
  <c r="O3377" i="26"/>
  <c r="N3377" i="26"/>
  <c r="M3377" i="26"/>
  <c r="R3376" i="26"/>
  <c r="Q3376" i="26"/>
  <c r="O3376" i="26"/>
  <c r="N3376" i="26"/>
  <c r="M3376" i="26"/>
  <c r="R3375" i="26"/>
  <c r="Q3375" i="26"/>
  <c r="O3375" i="26"/>
  <c r="N3375" i="26"/>
  <c r="M3375" i="26"/>
  <c r="R3374" i="26"/>
  <c r="Q3374" i="26"/>
  <c r="O3374" i="26"/>
  <c r="N3374" i="26"/>
  <c r="M3374" i="26"/>
  <c r="R3373" i="26"/>
  <c r="Q3373" i="26"/>
  <c r="O3373" i="26"/>
  <c r="N3373" i="26"/>
  <c r="M3373" i="26"/>
  <c r="R3372" i="26"/>
  <c r="Q3372" i="26"/>
  <c r="O3372" i="26"/>
  <c r="N3372" i="26"/>
  <c r="M3372" i="26"/>
  <c r="R3371" i="26"/>
  <c r="Q3371" i="26"/>
  <c r="O3371" i="26"/>
  <c r="N3371" i="26"/>
  <c r="M3371" i="26"/>
  <c r="R3370" i="26"/>
  <c r="Q3370" i="26"/>
  <c r="O3370" i="26"/>
  <c r="N3370" i="26"/>
  <c r="M3370" i="26"/>
  <c r="R3369" i="26"/>
  <c r="Q3369" i="26"/>
  <c r="O3369" i="26"/>
  <c r="N3369" i="26"/>
  <c r="M3369" i="26"/>
  <c r="R3368" i="26"/>
  <c r="Q3368" i="26"/>
  <c r="O3368" i="26"/>
  <c r="N3368" i="26"/>
  <c r="M3368" i="26"/>
  <c r="R3367" i="26"/>
  <c r="Q3367" i="26"/>
  <c r="O3367" i="26"/>
  <c r="N3367" i="26"/>
  <c r="M3367" i="26"/>
  <c r="R3366" i="26"/>
  <c r="Q3366" i="26"/>
  <c r="O3366" i="26"/>
  <c r="N3366" i="26"/>
  <c r="M3366" i="26"/>
  <c r="R3365" i="26"/>
  <c r="Q3365" i="26"/>
  <c r="O3365" i="26"/>
  <c r="N3365" i="26"/>
  <c r="M3365" i="26"/>
  <c r="R3364" i="26"/>
  <c r="Q3364" i="26"/>
  <c r="O3364" i="26"/>
  <c r="N3364" i="26"/>
  <c r="M3364" i="26"/>
  <c r="R3363" i="26"/>
  <c r="Q3363" i="26"/>
  <c r="O3363" i="26"/>
  <c r="N3363" i="26"/>
  <c r="M3363" i="26"/>
  <c r="R3362" i="26"/>
  <c r="Q3362" i="26"/>
  <c r="O3362" i="26"/>
  <c r="N3362" i="26"/>
  <c r="M3362" i="26"/>
  <c r="R3361" i="26"/>
  <c r="Q3361" i="26"/>
  <c r="O3361" i="26"/>
  <c r="N3361" i="26"/>
  <c r="M3361" i="26"/>
  <c r="R3360" i="26"/>
  <c r="Q3360" i="26"/>
  <c r="O3360" i="26"/>
  <c r="N3360" i="26"/>
  <c r="M3360" i="26"/>
  <c r="R3359" i="26"/>
  <c r="Q3359" i="26"/>
  <c r="O3359" i="26"/>
  <c r="N3359" i="26"/>
  <c r="M3359" i="26"/>
  <c r="R3358" i="26"/>
  <c r="Q3358" i="26"/>
  <c r="O3358" i="26"/>
  <c r="N3358" i="26"/>
  <c r="M3358" i="26"/>
  <c r="R3357" i="26"/>
  <c r="Q3357" i="26"/>
  <c r="O3357" i="26"/>
  <c r="N3357" i="26"/>
  <c r="M3357" i="26"/>
  <c r="R3356" i="26"/>
  <c r="Q3356" i="26"/>
  <c r="O3356" i="26"/>
  <c r="N3356" i="26"/>
  <c r="M3356" i="26"/>
  <c r="R3355" i="26"/>
  <c r="Q3355" i="26"/>
  <c r="O3355" i="26"/>
  <c r="N3355" i="26"/>
  <c r="M3355" i="26"/>
  <c r="R3354" i="26"/>
  <c r="Q3354" i="26"/>
  <c r="O3354" i="26"/>
  <c r="N3354" i="26"/>
  <c r="M3354" i="26"/>
  <c r="R3353" i="26"/>
  <c r="Q3353" i="26"/>
  <c r="O3353" i="26"/>
  <c r="N3353" i="26"/>
  <c r="M3353" i="26"/>
  <c r="R3352" i="26"/>
  <c r="Q3352" i="26"/>
  <c r="O3352" i="26"/>
  <c r="N3352" i="26"/>
  <c r="M3352" i="26"/>
  <c r="R3351" i="26"/>
  <c r="Q3351" i="26"/>
  <c r="O3351" i="26"/>
  <c r="N3351" i="26"/>
  <c r="M3351" i="26"/>
  <c r="R3350" i="26"/>
  <c r="Q3350" i="26"/>
  <c r="O3350" i="26"/>
  <c r="N3350" i="26"/>
  <c r="M3350" i="26"/>
  <c r="R3349" i="26"/>
  <c r="Q3349" i="26"/>
  <c r="O3349" i="26"/>
  <c r="N3349" i="26"/>
  <c r="M3349" i="26"/>
  <c r="R3348" i="26"/>
  <c r="Q3348" i="26"/>
  <c r="O3348" i="26"/>
  <c r="N3348" i="26"/>
  <c r="M3348" i="26"/>
  <c r="R3347" i="26"/>
  <c r="Q3347" i="26"/>
  <c r="O3347" i="26"/>
  <c r="N3347" i="26"/>
  <c r="M3347" i="26"/>
  <c r="R3346" i="26"/>
  <c r="Q3346" i="26"/>
  <c r="O3346" i="26"/>
  <c r="N3346" i="26"/>
  <c r="M3346" i="26"/>
  <c r="R3345" i="26"/>
  <c r="Q3345" i="26"/>
  <c r="O3345" i="26"/>
  <c r="N3345" i="26"/>
  <c r="M3345" i="26"/>
  <c r="R3344" i="26"/>
  <c r="Q3344" i="26"/>
  <c r="O3344" i="26"/>
  <c r="N3344" i="26"/>
  <c r="M3344" i="26"/>
  <c r="R3343" i="26"/>
  <c r="Q3343" i="26"/>
  <c r="O3343" i="26"/>
  <c r="N3343" i="26"/>
  <c r="M3343" i="26"/>
  <c r="R3342" i="26"/>
  <c r="Q3342" i="26"/>
  <c r="O3342" i="26"/>
  <c r="N3342" i="26"/>
  <c r="M3342" i="26"/>
  <c r="R3341" i="26"/>
  <c r="Q3341" i="26"/>
  <c r="O3341" i="26"/>
  <c r="N3341" i="26"/>
  <c r="M3341" i="26"/>
  <c r="R3340" i="26"/>
  <c r="Q3340" i="26"/>
  <c r="O3340" i="26"/>
  <c r="N3340" i="26"/>
  <c r="M3340" i="26"/>
  <c r="R3339" i="26"/>
  <c r="Q3339" i="26"/>
  <c r="O3339" i="26"/>
  <c r="N3339" i="26"/>
  <c r="M3339" i="26"/>
  <c r="R3338" i="26"/>
  <c r="Q3338" i="26"/>
  <c r="O3338" i="26"/>
  <c r="N3338" i="26"/>
  <c r="M3338" i="26"/>
  <c r="R3337" i="26"/>
  <c r="Q3337" i="26"/>
  <c r="O3337" i="26"/>
  <c r="N3337" i="26"/>
  <c r="M3337" i="26"/>
  <c r="R3336" i="26"/>
  <c r="Q3336" i="26"/>
  <c r="O3336" i="26"/>
  <c r="N3336" i="26"/>
  <c r="M3336" i="26"/>
  <c r="R3335" i="26"/>
  <c r="Q3335" i="26"/>
  <c r="O3335" i="26"/>
  <c r="N3335" i="26"/>
  <c r="M3335" i="26"/>
  <c r="R3334" i="26"/>
  <c r="Q3334" i="26"/>
  <c r="O3334" i="26"/>
  <c r="N3334" i="26"/>
  <c r="M3334" i="26"/>
  <c r="R3333" i="26"/>
  <c r="Q3333" i="26"/>
  <c r="O3333" i="26"/>
  <c r="N3333" i="26"/>
  <c r="M3333" i="26"/>
  <c r="R3332" i="26"/>
  <c r="Q3332" i="26"/>
  <c r="O3332" i="26"/>
  <c r="N3332" i="26"/>
  <c r="M3332" i="26"/>
  <c r="R3331" i="26"/>
  <c r="Q3331" i="26"/>
  <c r="O3331" i="26"/>
  <c r="N3331" i="26"/>
  <c r="M3331" i="26"/>
  <c r="R3330" i="26"/>
  <c r="Q3330" i="26"/>
  <c r="O3330" i="26"/>
  <c r="N3330" i="26"/>
  <c r="M3330" i="26"/>
  <c r="R3329" i="26"/>
  <c r="Q3329" i="26"/>
  <c r="O3329" i="26"/>
  <c r="N3329" i="26"/>
  <c r="M3329" i="26"/>
  <c r="R3328" i="26"/>
  <c r="Q3328" i="26"/>
  <c r="O3328" i="26"/>
  <c r="N3328" i="26"/>
  <c r="M3328" i="26"/>
  <c r="R3327" i="26"/>
  <c r="Q3327" i="26"/>
  <c r="O3327" i="26"/>
  <c r="N3327" i="26"/>
  <c r="M3327" i="26"/>
  <c r="R3326" i="26"/>
  <c r="Q3326" i="26"/>
  <c r="O3326" i="26"/>
  <c r="N3326" i="26"/>
  <c r="M3326" i="26"/>
  <c r="R3325" i="26"/>
  <c r="Q3325" i="26"/>
  <c r="O3325" i="26"/>
  <c r="N3325" i="26"/>
  <c r="M3325" i="26"/>
  <c r="R3324" i="26"/>
  <c r="Q3324" i="26"/>
  <c r="O3324" i="26"/>
  <c r="N3324" i="26"/>
  <c r="M3324" i="26"/>
  <c r="R3323" i="26"/>
  <c r="Q3323" i="26"/>
  <c r="O3323" i="26"/>
  <c r="N3323" i="26"/>
  <c r="M3323" i="26"/>
  <c r="R3322" i="26"/>
  <c r="Q3322" i="26"/>
  <c r="O3322" i="26"/>
  <c r="N3322" i="26"/>
  <c r="M3322" i="26"/>
  <c r="R3321" i="26"/>
  <c r="Q3321" i="26"/>
  <c r="O3321" i="26"/>
  <c r="N3321" i="26"/>
  <c r="M3321" i="26"/>
  <c r="R3320" i="26"/>
  <c r="Q3320" i="26"/>
  <c r="O3320" i="26"/>
  <c r="N3320" i="26"/>
  <c r="M3320" i="26"/>
  <c r="R3319" i="26"/>
  <c r="Q3319" i="26"/>
  <c r="O3319" i="26"/>
  <c r="N3319" i="26"/>
  <c r="M3319" i="26"/>
  <c r="R3318" i="26"/>
  <c r="Q3318" i="26"/>
  <c r="O3318" i="26"/>
  <c r="N3318" i="26"/>
  <c r="M3318" i="26"/>
  <c r="R3317" i="26"/>
  <c r="Q3317" i="26"/>
  <c r="O3317" i="26"/>
  <c r="N3317" i="26"/>
  <c r="M3317" i="26"/>
  <c r="R3316" i="26"/>
  <c r="Q3316" i="26"/>
  <c r="O3316" i="26"/>
  <c r="N3316" i="26"/>
  <c r="M3316" i="26"/>
  <c r="R3315" i="26"/>
  <c r="Q3315" i="26"/>
  <c r="O3315" i="26"/>
  <c r="N3315" i="26"/>
  <c r="M3315" i="26"/>
  <c r="R3314" i="26"/>
  <c r="Q3314" i="26"/>
  <c r="O3314" i="26"/>
  <c r="N3314" i="26"/>
  <c r="M3314" i="26"/>
  <c r="R3313" i="26"/>
  <c r="Q3313" i="26"/>
  <c r="O3313" i="26"/>
  <c r="N3313" i="26"/>
  <c r="M3313" i="26"/>
  <c r="R3312" i="26"/>
  <c r="Q3312" i="26"/>
  <c r="O3312" i="26"/>
  <c r="N3312" i="26"/>
  <c r="M3312" i="26"/>
  <c r="R3311" i="26"/>
  <c r="Q3311" i="26"/>
  <c r="O3311" i="26"/>
  <c r="N3311" i="26"/>
  <c r="M3311" i="26"/>
  <c r="R3310" i="26"/>
  <c r="Q3310" i="26"/>
  <c r="O3310" i="26"/>
  <c r="N3310" i="26"/>
  <c r="M3310" i="26"/>
  <c r="R3309" i="26"/>
  <c r="Q3309" i="26"/>
  <c r="O3309" i="26"/>
  <c r="N3309" i="26"/>
  <c r="M3309" i="26"/>
  <c r="R3308" i="26"/>
  <c r="Q3308" i="26"/>
  <c r="O3308" i="26"/>
  <c r="N3308" i="26"/>
  <c r="M3308" i="26"/>
  <c r="R3307" i="26"/>
  <c r="Q3307" i="26"/>
  <c r="O3307" i="26"/>
  <c r="N3307" i="26"/>
  <c r="M3307" i="26"/>
  <c r="R3306" i="26"/>
  <c r="Q3306" i="26"/>
  <c r="O3306" i="26"/>
  <c r="N3306" i="26"/>
  <c r="M3306" i="26"/>
  <c r="R3305" i="26"/>
  <c r="Q3305" i="26"/>
  <c r="O3305" i="26"/>
  <c r="N3305" i="26"/>
  <c r="M3305" i="26"/>
  <c r="R3304" i="26"/>
  <c r="Q3304" i="26"/>
  <c r="O3304" i="26"/>
  <c r="N3304" i="26"/>
  <c r="M3304" i="26"/>
  <c r="R3303" i="26"/>
  <c r="Q3303" i="26"/>
  <c r="O3303" i="26"/>
  <c r="N3303" i="26"/>
  <c r="M3303" i="26"/>
  <c r="R3302" i="26"/>
  <c r="Q3302" i="26"/>
  <c r="O3302" i="26"/>
  <c r="N3302" i="26"/>
  <c r="M3302" i="26"/>
  <c r="R3301" i="26"/>
  <c r="Q3301" i="26"/>
  <c r="O3301" i="26"/>
  <c r="N3301" i="26"/>
  <c r="M3301" i="26"/>
  <c r="R3300" i="26"/>
  <c r="Q3300" i="26"/>
  <c r="O3300" i="26"/>
  <c r="N3300" i="26"/>
  <c r="M3300" i="26"/>
  <c r="R3299" i="26"/>
  <c r="Q3299" i="26"/>
  <c r="O3299" i="26"/>
  <c r="N3299" i="26"/>
  <c r="M3299" i="26"/>
  <c r="R3298" i="26"/>
  <c r="Q3298" i="26"/>
  <c r="O3298" i="26"/>
  <c r="N3298" i="26"/>
  <c r="M3298" i="26"/>
  <c r="R3297" i="26"/>
  <c r="Q3297" i="26"/>
  <c r="O3297" i="26"/>
  <c r="N3297" i="26"/>
  <c r="M3297" i="26"/>
  <c r="R3296" i="26"/>
  <c r="Q3296" i="26"/>
  <c r="O3296" i="26"/>
  <c r="N3296" i="26"/>
  <c r="M3296" i="26"/>
  <c r="R3295" i="26"/>
  <c r="Q3295" i="26"/>
  <c r="O3295" i="26"/>
  <c r="N3295" i="26"/>
  <c r="M3295" i="26"/>
  <c r="R3294" i="26"/>
  <c r="Q3294" i="26"/>
  <c r="O3294" i="26"/>
  <c r="N3294" i="26"/>
  <c r="M3294" i="26"/>
  <c r="R3293" i="26"/>
  <c r="Q3293" i="26"/>
  <c r="O3293" i="26"/>
  <c r="N3293" i="26"/>
  <c r="M3293" i="26"/>
  <c r="R3292" i="26"/>
  <c r="Q3292" i="26"/>
  <c r="O3292" i="26"/>
  <c r="N3292" i="26"/>
  <c r="M3292" i="26"/>
  <c r="R3291" i="26"/>
  <c r="Q3291" i="26"/>
  <c r="O3291" i="26"/>
  <c r="N3291" i="26"/>
  <c r="M3291" i="26"/>
  <c r="R3290" i="26"/>
  <c r="Q3290" i="26"/>
  <c r="O3290" i="26"/>
  <c r="N3290" i="26"/>
  <c r="M3290" i="26"/>
  <c r="R3289" i="26"/>
  <c r="Q3289" i="26"/>
  <c r="O3289" i="26"/>
  <c r="N3289" i="26"/>
  <c r="M3289" i="26"/>
  <c r="R3288" i="26"/>
  <c r="Q3288" i="26"/>
  <c r="O3288" i="26"/>
  <c r="N3288" i="26"/>
  <c r="M3288" i="26"/>
  <c r="R3287" i="26"/>
  <c r="Q3287" i="26"/>
  <c r="O3287" i="26"/>
  <c r="N3287" i="26"/>
  <c r="M3287" i="26"/>
  <c r="R3286" i="26"/>
  <c r="Q3286" i="26"/>
  <c r="O3286" i="26"/>
  <c r="N3286" i="26"/>
  <c r="M3286" i="26"/>
  <c r="R3285" i="26"/>
  <c r="Q3285" i="26"/>
  <c r="O3285" i="26"/>
  <c r="N3285" i="26"/>
  <c r="M3285" i="26"/>
  <c r="R3284" i="26"/>
  <c r="Q3284" i="26"/>
  <c r="O3284" i="26"/>
  <c r="N3284" i="26"/>
  <c r="M3284" i="26"/>
  <c r="R3283" i="26"/>
  <c r="Q3283" i="26"/>
  <c r="O3283" i="26"/>
  <c r="N3283" i="26"/>
  <c r="M3283" i="26"/>
  <c r="R3282" i="26"/>
  <c r="Q3282" i="26"/>
  <c r="O3282" i="26"/>
  <c r="N3282" i="26"/>
  <c r="M3282" i="26"/>
  <c r="R3281" i="26"/>
  <c r="Q3281" i="26"/>
  <c r="O3281" i="26"/>
  <c r="N3281" i="26"/>
  <c r="M3281" i="26"/>
  <c r="R3280" i="26"/>
  <c r="Q3280" i="26"/>
  <c r="O3280" i="26"/>
  <c r="N3280" i="26"/>
  <c r="M3280" i="26"/>
  <c r="R3279" i="26"/>
  <c r="Q3279" i="26"/>
  <c r="O3279" i="26"/>
  <c r="N3279" i="26"/>
  <c r="M3279" i="26"/>
  <c r="R3278" i="26"/>
  <c r="Q3278" i="26"/>
  <c r="O3278" i="26"/>
  <c r="N3278" i="26"/>
  <c r="M3278" i="26"/>
  <c r="R3277" i="26"/>
  <c r="Q3277" i="26"/>
  <c r="O3277" i="26"/>
  <c r="N3277" i="26"/>
  <c r="M3277" i="26"/>
  <c r="R3276" i="26"/>
  <c r="Q3276" i="26"/>
  <c r="O3276" i="26"/>
  <c r="N3276" i="26"/>
  <c r="M3276" i="26"/>
  <c r="R3275" i="26"/>
  <c r="Q3275" i="26"/>
  <c r="O3275" i="26"/>
  <c r="N3275" i="26"/>
  <c r="M3275" i="26"/>
  <c r="R3274" i="26"/>
  <c r="Q3274" i="26"/>
  <c r="O3274" i="26"/>
  <c r="N3274" i="26"/>
  <c r="M3274" i="26"/>
  <c r="R3273" i="26"/>
  <c r="Q3273" i="26"/>
  <c r="O3273" i="26"/>
  <c r="N3273" i="26"/>
  <c r="M3273" i="26"/>
  <c r="R3272" i="26"/>
  <c r="Q3272" i="26"/>
  <c r="O3272" i="26"/>
  <c r="N3272" i="26"/>
  <c r="M3272" i="26"/>
  <c r="R3271" i="26"/>
  <c r="Q3271" i="26"/>
  <c r="O3271" i="26"/>
  <c r="N3271" i="26"/>
  <c r="M3271" i="26"/>
  <c r="R3270" i="26"/>
  <c r="Q3270" i="26"/>
  <c r="O3270" i="26"/>
  <c r="N3270" i="26"/>
  <c r="M3270" i="26"/>
  <c r="R3269" i="26"/>
  <c r="Q3269" i="26"/>
  <c r="O3269" i="26"/>
  <c r="N3269" i="26"/>
  <c r="M3269" i="26"/>
  <c r="R3268" i="26"/>
  <c r="Q3268" i="26"/>
  <c r="O3268" i="26"/>
  <c r="N3268" i="26"/>
  <c r="M3268" i="26"/>
  <c r="R3267" i="26"/>
  <c r="Q3267" i="26"/>
  <c r="O3267" i="26"/>
  <c r="N3267" i="26"/>
  <c r="M3267" i="26"/>
  <c r="R3266" i="26"/>
  <c r="Q3266" i="26"/>
  <c r="O3266" i="26"/>
  <c r="N3266" i="26"/>
  <c r="M3266" i="26"/>
  <c r="R3265" i="26"/>
  <c r="Q3265" i="26"/>
  <c r="O3265" i="26"/>
  <c r="N3265" i="26"/>
  <c r="M3265" i="26"/>
  <c r="R3264" i="26"/>
  <c r="Q3264" i="26"/>
  <c r="O3264" i="26"/>
  <c r="N3264" i="26"/>
  <c r="M3264" i="26"/>
  <c r="R3263" i="26"/>
  <c r="Q3263" i="26"/>
  <c r="O3263" i="26"/>
  <c r="N3263" i="26"/>
  <c r="M3263" i="26"/>
  <c r="R3262" i="26"/>
  <c r="Q3262" i="26"/>
  <c r="O3262" i="26"/>
  <c r="N3262" i="26"/>
  <c r="M3262" i="26"/>
  <c r="R3261" i="26"/>
  <c r="Q3261" i="26"/>
  <c r="O3261" i="26"/>
  <c r="N3261" i="26"/>
  <c r="M3261" i="26"/>
  <c r="R3260" i="26"/>
  <c r="Q3260" i="26"/>
  <c r="O3260" i="26"/>
  <c r="N3260" i="26"/>
  <c r="M3260" i="26"/>
  <c r="R3259" i="26"/>
  <c r="Q3259" i="26"/>
  <c r="O3259" i="26"/>
  <c r="N3259" i="26"/>
  <c r="M3259" i="26"/>
  <c r="R3258" i="26"/>
  <c r="Q3258" i="26"/>
  <c r="O3258" i="26"/>
  <c r="N3258" i="26"/>
  <c r="M3258" i="26"/>
  <c r="R3257" i="26"/>
  <c r="Q3257" i="26"/>
  <c r="O3257" i="26"/>
  <c r="N3257" i="26"/>
  <c r="M3257" i="26"/>
  <c r="R3256" i="26"/>
  <c r="Q3256" i="26"/>
  <c r="O3256" i="26"/>
  <c r="N3256" i="26"/>
  <c r="M3256" i="26"/>
  <c r="R3255" i="26"/>
  <c r="Q3255" i="26"/>
  <c r="O3255" i="26"/>
  <c r="N3255" i="26"/>
  <c r="M3255" i="26"/>
  <c r="R3254" i="26"/>
  <c r="Q3254" i="26"/>
  <c r="O3254" i="26"/>
  <c r="N3254" i="26"/>
  <c r="M3254" i="26"/>
  <c r="R3253" i="26"/>
  <c r="Q3253" i="26"/>
  <c r="O3253" i="26"/>
  <c r="N3253" i="26"/>
  <c r="M3253" i="26"/>
  <c r="R3252" i="26"/>
  <c r="Q3252" i="26"/>
  <c r="O3252" i="26"/>
  <c r="N3252" i="26"/>
  <c r="M3252" i="26"/>
  <c r="R3251" i="26"/>
  <c r="Q3251" i="26"/>
  <c r="O3251" i="26"/>
  <c r="N3251" i="26"/>
  <c r="M3251" i="26"/>
  <c r="R3250" i="26"/>
  <c r="Q3250" i="26"/>
  <c r="O3250" i="26"/>
  <c r="N3250" i="26"/>
  <c r="M3250" i="26"/>
  <c r="R3249" i="26"/>
  <c r="Q3249" i="26"/>
  <c r="O3249" i="26"/>
  <c r="N3249" i="26"/>
  <c r="M3249" i="26"/>
  <c r="R3248" i="26"/>
  <c r="Q3248" i="26"/>
  <c r="O3248" i="26"/>
  <c r="N3248" i="26"/>
  <c r="M3248" i="26"/>
  <c r="R3247" i="26"/>
  <c r="Q3247" i="26"/>
  <c r="O3247" i="26"/>
  <c r="N3247" i="26"/>
  <c r="M3247" i="26"/>
  <c r="R3246" i="26"/>
  <c r="Q3246" i="26"/>
  <c r="O3246" i="26"/>
  <c r="N3246" i="26"/>
  <c r="M3246" i="26"/>
  <c r="R3245" i="26"/>
  <c r="Q3245" i="26"/>
  <c r="O3245" i="26"/>
  <c r="N3245" i="26"/>
  <c r="M3245" i="26"/>
  <c r="R3244" i="26"/>
  <c r="Q3244" i="26"/>
  <c r="O3244" i="26"/>
  <c r="N3244" i="26"/>
  <c r="M3244" i="26"/>
  <c r="R3243" i="26"/>
  <c r="Q3243" i="26"/>
  <c r="O3243" i="26"/>
  <c r="N3243" i="26"/>
  <c r="M3243" i="26"/>
  <c r="R3242" i="26"/>
  <c r="Q3242" i="26"/>
  <c r="O3242" i="26"/>
  <c r="N3242" i="26"/>
  <c r="M3242" i="26"/>
  <c r="R3241" i="26"/>
  <c r="Q3241" i="26"/>
  <c r="O3241" i="26"/>
  <c r="N3241" i="26"/>
  <c r="M3241" i="26"/>
  <c r="R3240" i="26"/>
  <c r="Q3240" i="26"/>
  <c r="O3240" i="26"/>
  <c r="N3240" i="26"/>
  <c r="M3240" i="26"/>
  <c r="R3239" i="26"/>
  <c r="Q3239" i="26"/>
  <c r="O3239" i="26"/>
  <c r="N3239" i="26"/>
  <c r="M3239" i="26"/>
  <c r="R3238" i="26"/>
  <c r="Q3238" i="26"/>
  <c r="O3238" i="26"/>
  <c r="N3238" i="26"/>
  <c r="M3238" i="26"/>
  <c r="R3237" i="26"/>
  <c r="Q3237" i="26"/>
  <c r="O3237" i="26"/>
  <c r="N3237" i="26"/>
  <c r="M3237" i="26"/>
  <c r="R3236" i="26"/>
  <c r="Q3236" i="26"/>
  <c r="O3236" i="26"/>
  <c r="N3236" i="26"/>
  <c r="M3236" i="26"/>
  <c r="R3235" i="26"/>
  <c r="Q3235" i="26"/>
  <c r="O3235" i="26"/>
  <c r="N3235" i="26"/>
  <c r="M3235" i="26"/>
  <c r="R3234" i="26"/>
  <c r="Q3234" i="26"/>
  <c r="O3234" i="26"/>
  <c r="N3234" i="26"/>
  <c r="M3234" i="26"/>
  <c r="R3233" i="26"/>
  <c r="Q3233" i="26"/>
  <c r="O3233" i="26"/>
  <c r="N3233" i="26"/>
  <c r="M3233" i="26"/>
  <c r="R3232" i="26"/>
  <c r="Q3232" i="26"/>
  <c r="O3232" i="26"/>
  <c r="N3232" i="26"/>
  <c r="M3232" i="26"/>
  <c r="R3231" i="26"/>
  <c r="Q3231" i="26"/>
  <c r="O3231" i="26"/>
  <c r="N3231" i="26"/>
  <c r="M3231" i="26"/>
  <c r="R3230" i="26"/>
  <c r="Q3230" i="26"/>
  <c r="O3230" i="26"/>
  <c r="N3230" i="26"/>
  <c r="M3230" i="26"/>
  <c r="R3229" i="26"/>
  <c r="Q3229" i="26"/>
  <c r="O3229" i="26"/>
  <c r="N3229" i="26"/>
  <c r="M3229" i="26"/>
  <c r="R3228" i="26"/>
  <c r="Q3228" i="26"/>
  <c r="O3228" i="26"/>
  <c r="N3228" i="26"/>
  <c r="M3228" i="26"/>
  <c r="R3227" i="26"/>
  <c r="Q3227" i="26"/>
  <c r="O3227" i="26"/>
  <c r="N3227" i="26"/>
  <c r="M3227" i="26"/>
  <c r="R3226" i="26"/>
  <c r="Q3226" i="26"/>
  <c r="O3226" i="26"/>
  <c r="N3226" i="26"/>
  <c r="M3226" i="26"/>
  <c r="R3225" i="26"/>
  <c r="Q3225" i="26"/>
  <c r="O3225" i="26"/>
  <c r="N3225" i="26"/>
  <c r="M3225" i="26"/>
  <c r="R3224" i="26"/>
  <c r="Q3224" i="26"/>
  <c r="O3224" i="26"/>
  <c r="N3224" i="26"/>
  <c r="M3224" i="26"/>
  <c r="R3223" i="26"/>
  <c r="Q3223" i="26"/>
  <c r="O3223" i="26"/>
  <c r="N3223" i="26"/>
  <c r="M3223" i="26"/>
  <c r="R3222" i="26"/>
  <c r="Q3222" i="26"/>
  <c r="O3222" i="26"/>
  <c r="N3222" i="26"/>
  <c r="M3222" i="26"/>
  <c r="R3221" i="26"/>
  <c r="Q3221" i="26"/>
  <c r="O3221" i="26"/>
  <c r="N3221" i="26"/>
  <c r="M3221" i="26"/>
  <c r="R3220" i="26"/>
  <c r="Q3220" i="26"/>
  <c r="O3220" i="26"/>
  <c r="N3220" i="26"/>
  <c r="M3220" i="26"/>
  <c r="R3219" i="26"/>
  <c r="Q3219" i="26"/>
  <c r="O3219" i="26"/>
  <c r="N3219" i="26"/>
  <c r="M3219" i="26"/>
  <c r="R3218" i="26"/>
  <c r="Q3218" i="26"/>
  <c r="O3218" i="26"/>
  <c r="N3218" i="26"/>
  <c r="M3218" i="26"/>
  <c r="R3217" i="26"/>
  <c r="Q3217" i="26"/>
  <c r="O3217" i="26"/>
  <c r="N3217" i="26"/>
  <c r="M3217" i="26"/>
  <c r="R3216" i="26"/>
  <c r="Q3216" i="26"/>
  <c r="O3216" i="26"/>
  <c r="N3216" i="26"/>
  <c r="M3216" i="26"/>
  <c r="R3215" i="26"/>
  <c r="Q3215" i="26"/>
  <c r="O3215" i="26"/>
  <c r="N3215" i="26"/>
  <c r="M3215" i="26"/>
  <c r="R3214" i="26"/>
  <c r="Q3214" i="26"/>
  <c r="O3214" i="26"/>
  <c r="N3214" i="26"/>
  <c r="M3214" i="26"/>
  <c r="R3213" i="26"/>
  <c r="Q3213" i="26"/>
  <c r="O3213" i="26"/>
  <c r="N3213" i="26"/>
  <c r="M3213" i="26"/>
  <c r="R3212" i="26"/>
  <c r="Q3212" i="26"/>
  <c r="O3212" i="26"/>
  <c r="N3212" i="26"/>
  <c r="M3212" i="26"/>
  <c r="R3211" i="26"/>
  <c r="Q3211" i="26"/>
  <c r="O3211" i="26"/>
  <c r="N3211" i="26"/>
  <c r="M3211" i="26"/>
  <c r="R3210" i="26"/>
  <c r="Q3210" i="26"/>
  <c r="O3210" i="26"/>
  <c r="N3210" i="26"/>
  <c r="M3210" i="26"/>
  <c r="R3209" i="26"/>
  <c r="Q3209" i="26"/>
  <c r="O3209" i="26"/>
  <c r="N3209" i="26"/>
  <c r="M3209" i="26"/>
  <c r="R3208" i="26"/>
  <c r="Q3208" i="26"/>
  <c r="O3208" i="26"/>
  <c r="N3208" i="26"/>
  <c r="M3208" i="26"/>
  <c r="R3207" i="26"/>
  <c r="Q3207" i="26"/>
  <c r="O3207" i="26"/>
  <c r="N3207" i="26"/>
  <c r="M3207" i="26"/>
  <c r="R3206" i="26"/>
  <c r="Q3206" i="26"/>
  <c r="O3206" i="26"/>
  <c r="N3206" i="26"/>
  <c r="M3206" i="26"/>
  <c r="R3205" i="26"/>
  <c r="Q3205" i="26"/>
  <c r="O3205" i="26"/>
  <c r="N3205" i="26"/>
  <c r="M3205" i="26"/>
  <c r="R3204" i="26"/>
  <c r="Q3204" i="26"/>
  <c r="O3204" i="26"/>
  <c r="N3204" i="26"/>
  <c r="M3204" i="26"/>
  <c r="R3203" i="26"/>
  <c r="Q3203" i="26"/>
  <c r="O3203" i="26"/>
  <c r="N3203" i="26"/>
  <c r="M3203" i="26"/>
  <c r="R3202" i="26"/>
  <c r="Q3202" i="26"/>
  <c r="O3202" i="26"/>
  <c r="N3202" i="26"/>
  <c r="M3202" i="26"/>
  <c r="R3201" i="26"/>
  <c r="Q3201" i="26"/>
  <c r="O3201" i="26"/>
  <c r="N3201" i="26"/>
  <c r="M3201" i="26"/>
  <c r="R3200" i="26"/>
  <c r="Q3200" i="26"/>
  <c r="O3200" i="26"/>
  <c r="N3200" i="26"/>
  <c r="M3200" i="26"/>
  <c r="R3199" i="26"/>
  <c r="Q3199" i="26"/>
  <c r="O3199" i="26"/>
  <c r="N3199" i="26"/>
  <c r="M3199" i="26"/>
  <c r="R3198" i="26"/>
  <c r="Q3198" i="26"/>
  <c r="O3198" i="26"/>
  <c r="N3198" i="26"/>
  <c r="M3198" i="26"/>
  <c r="R3197" i="26"/>
  <c r="Q3197" i="26"/>
  <c r="O3197" i="26"/>
  <c r="N3197" i="26"/>
  <c r="M3197" i="26"/>
  <c r="R3196" i="26"/>
  <c r="Q3196" i="26"/>
  <c r="O3196" i="26"/>
  <c r="N3196" i="26"/>
  <c r="M3196" i="26"/>
  <c r="R3195" i="26"/>
  <c r="Q3195" i="26"/>
  <c r="O3195" i="26"/>
  <c r="N3195" i="26"/>
  <c r="M3195" i="26"/>
  <c r="R3194" i="26"/>
  <c r="Q3194" i="26"/>
  <c r="O3194" i="26"/>
  <c r="N3194" i="26"/>
  <c r="M3194" i="26"/>
  <c r="R3193" i="26"/>
  <c r="Q3193" i="26"/>
  <c r="O3193" i="26"/>
  <c r="N3193" i="26"/>
  <c r="M3193" i="26"/>
  <c r="R3192" i="26"/>
  <c r="Q3192" i="26"/>
  <c r="O3192" i="26"/>
  <c r="N3192" i="26"/>
  <c r="M3192" i="26"/>
  <c r="R3191" i="26"/>
  <c r="Q3191" i="26"/>
  <c r="O3191" i="26"/>
  <c r="N3191" i="26"/>
  <c r="M3191" i="26"/>
  <c r="R3190" i="26"/>
  <c r="Q3190" i="26"/>
  <c r="O3190" i="26"/>
  <c r="N3190" i="26"/>
  <c r="M3190" i="26"/>
  <c r="R3189" i="26"/>
  <c r="Q3189" i="26"/>
  <c r="O3189" i="26"/>
  <c r="N3189" i="26"/>
  <c r="M3189" i="26"/>
  <c r="R3188" i="26"/>
  <c r="Q3188" i="26"/>
  <c r="O3188" i="26"/>
  <c r="N3188" i="26"/>
  <c r="M3188" i="26"/>
  <c r="R3187" i="26"/>
  <c r="Q3187" i="26"/>
  <c r="O3187" i="26"/>
  <c r="N3187" i="26"/>
  <c r="M3187" i="26"/>
  <c r="R3186" i="26"/>
  <c r="Q3186" i="26"/>
  <c r="O3186" i="26"/>
  <c r="N3186" i="26"/>
  <c r="M3186" i="26"/>
  <c r="R3185" i="26"/>
  <c r="Q3185" i="26"/>
  <c r="O3185" i="26"/>
  <c r="N3185" i="26"/>
  <c r="M3185" i="26"/>
  <c r="R3184" i="26"/>
  <c r="Q3184" i="26"/>
  <c r="O3184" i="26"/>
  <c r="N3184" i="26"/>
  <c r="M3184" i="26"/>
  <c r="R3183" i="26"/>
  <c r="Q3183" i="26"/>
  <c r="O3183" i="26"/>
  <c r="N3183" i="26"/>
  <c r="M3183" i="26"/>
  <c r="R3182" i="26"/>
  <c r="Q3182" i="26"/>
  <c r="O3182" i="26"/>
  <c r="N3182" i="26"/>
  <c r="M3182" i="26"/>
  <c r="R3181" i="26"/>
  <c r="Q3181" i="26"/>
  <c r="O3181" i="26"/>
  <c r="N3181" i="26"/>
  <c r="M3181" i="26"/>
  <c r="R3180" i="26"/>
  <c r="Q3180" i="26"/>
  <c r="O3180" i="26"/>
  <c r="N3180" i="26"/>
  <c r="M3180" i="26"/>
  <c r="R3179" i="26"/>
  <c r="Q3179" i="26"/>
  <c r="O3179" i="26"/>
  <c r="N3179" i="26"/>
  <c r="M3179" i="26"/>
  <c r="R3178" i="26"/>
  <c r="Q3178" i="26"/>
  <c r="O3178" i="26"/>
  <c r="N3178" i="26"/>
  <c r="M3178" i="26"/>
  <c r="R3177" i="26"/>
  <c r="Q3177" i="26"/>
  <c r="O3177" i="26"/>
  <c r="N3177" i="26"/>
  <c r="M3177" i="26"/>
  <c r="R3176" i="26"/>
  <c r="Q3176" i="26"/>
  <c r="O3176" i="26"/>
  <c r="N3176" i="26"/>
  <c r="M3176" i="26"/>
  <c r="R3175" i="26"/>
  <c r="Q3175" i="26"/>
  <c r="O3175" i="26"/>
  <c r="N3175" i="26"/>
  <c r="M3175" i="26"/>
  <c r="R3174" i="26"/>
  <c r="Q3174" i="26"/>
  <c r="O3174" i="26"/>
  <c r="N3174" i="26"/>
  <c r="M3174" i="26"/>
  <c r="R3173" i="26"/>
  <c r="Q3173" i="26"/>
  <c r="O3173" i="26"/>
  <c r="N3173" i="26"/>
  <c r="M3173" i="26"/>
  <c r="R3172" i="26"/>
  <c r="Q3172" i="26"/>
  <c r="O3172" i="26"/>
  <c r="N3172" i="26"/>
  <c r="M3172" i="26"/>
  <c r="R3171" i="26"/>
  <c r="Q3171" i="26"/>
  <c r="O3171" i="26"/>
  <c r="N3171" i="26"/>
  <c r="M3171" i="26"/>
  <c r="R3170" i="26"/>
  <c r="Q3170" i="26"/>
  <c r="O3170" i="26"/>
  <c r="N3170" i="26"/>
  <c r="M3170" i="26"/>
  <c r="R3169" i="26"/>
  <c r="Q3169" i="26"/>
  <c r="O3169" i="26"/>
  <c r="N3169" i="26"/>
  <c r="M3169" i="26"/>
  <c r="R3168" i="26"/>
  <c r="Q3168" i="26"/>
  <c r="O3168" i="26"/>
  <c r="N3168" i="26"/>
  <c r="M3168" i="26"/>
  <c r="R3167" i="26"/>
  <c r="Q3167" i="26"/>
  <c r="O3167" i="26"/>
  <c r="N3167" i="26"/>
  <c r="M3167" i="26"/>
  <c r="R3166" i="26"/>
  <c r="Q3166" i="26"/>
  <c r="O3166" i="26"/>
  <c r="N3166" i="26"/>
  <c r="M3166" i="26"/>
  <c r="R3165" i="26"/>
  <c r="Q3165" i="26"/>
  <c r="O3165" i="26"/>
  <c r="N3165" i="26"/>
  <c r="M3165" i="26"/>
  <c r="R3164" i="26"/>
  <c r="Q3164" i="26"/>
  <c r="O3164" i="26"/>
  <c r="N3164" i="26"/>
  <c r="M3164" i="26"/>
  <c r="R3163" i="26"/>
  <c r="Q3163" i="26"/>
  <c r="O3163" i="26"/>
  <c r="N3163" i="26"/>
  <c r="M3163" i="26"/>
  <c r="R3162" i="26"/>
  <c r="Q3162" i="26"/>
  <c r="O3162" i="26"/>
  <c r="N3162" i="26"/>
  <c r="M3162" i="26"/>
  <c r="R3161" i="26"/>
  <c r="Q3161" i="26"/>
  <c r="O3161" i="26"/>
  <c r="N3161" i="26"/>
  <c r="M3161" i="26"/>
  <c r="R3160" i="26"/>
  <c r="Q3160" i="26"/>
  <c r="O3160" i="26"/>
  <c r="N3160" i="26"/>
  <c r="M3160" i="26"/>
  <c r="R3159" i="26"/>
  <c r="Q3159" i="26"/>
  <c r="O3159" i="26"/>
  <c r="N3159" i="26"/>
  <c r="M3159" i="26"/>
  <c r="R3158" i="26"/>
  <c r="Q3158" i="26"/>
  <c r="O3158" i="26"/>
  <c r="N3158" i="26"/>
  <c r="M3158" i="26"/>
  <c r="R3157" i="26"/>
  <c r="Q3157" i="26"/>
  <c r="O3157" i="26"/>
  <c r="N3157" i="26"/>
  <c r="M3157" i="26"/>
  <c r="R3156" i="26"/>
  <c r="Q3156" i="26"/>
  <c r="O3156" i="26"/>
  <c r="N3156" i="26"/>
  <c r="M3156" i="26"/>
  <c r="R3155" i="26"/>
  <c r="Q3155" i="26"/>
  <c r="O3155" i="26"/>
  <c r="N3155" i="26"/>
  <c r="M3155" i="26"/>
  <c r="R3154" i="26"/>
  <c r="Q3154" i="26"/>
  <c r="O3154" i="26"/>
  <c r="N3154" i="26"/>
  <c r="M3154" i="26"/>
  <c r="R3153" i="26"/>
  <c r="Q3153" i="26"/>
  <c r="O3153" i="26"/>
  <c r="N3153" i="26"/>
  <c r="M3153" i="26"/>
  <c r="R3152" i="26"/>
  <c r="Q3152" i="26"/>
  <c r="O3152" i="26"/>
  <c r="N3152" i="26"/>
  <c r="M3152" i="26"/>
  <c r="R3151" i="26"/>
  <c r="Q3151" i="26"/>
  <c r="O3151" i="26"/>
  <c r="N3151" i="26"/>
  <c r="M3151" i="26"/>
  <c r="R3150" i="26"/>
  <c r="Q3150" i="26"/>
  <c r="O3150" i="26"/>
  <c r="N3150" i="26"/>
  <c r="M3150" i="26"/>
  <c r="R3149" i="26"/>
  <c r="Q3149" i="26"/>
  <c r="O3149" i="26"/>
  <c r="N3149" i="26"/>
  <c r="M3149" i="26"/>
  <c r="R3148" i="26"/>
  <c r="Q3148" i="26"/>
  <c r="O3148" i="26"/>
  <c r="N3148" i="26"/>
  <c r="M3148" i="26"/>
  <c r="R3147" i="26"/>
  <c r="Q3147" i="26"/>
  <c r="O3147" i="26"/>
  <c r="N3147" i="26"/>
  <c r="M3147" i="26"/>
  <c r="R3146" i="26"/>
  <c r="Q3146" i="26"/>
  <c r="O3146" i="26"/>
  <c r="N3146" i="26"/>
  <c r="M3146" i="26"/>
  <c r="R3145" i="26"/>
  <c r="Q3145" i="26"/>
  <c r="O3145" i="26"/>
  <c r="N3145" i="26"/>
  <c r="M3145" i="26"/>
  <c r="R3144" i="26"/>
  <c r="Q3144" i="26"/>
  <c r="O3144" i="26"/>
  <c r="N3144" i="26"/>
  <c r="M3144" i="26"/>
  <c r="R3143" i="26"/>
  <c r="Q3143" i="26"/>
  <c r="O3143" i="26"/>
  <c r="N3143" i="26"/>
  <c r="M3143" i="26"/>
  <c r="R3142" i="26"/>
  <c r="Q3142" i="26"/>
  <c r="O3142" i="26"/>
  <c r="N3142" i="26"/>
  <c r="M3142" i="26"/>
  <c r="R3141" i="26"/>
  <c r="Q3141" i="26"/>
  <c r="O3141" i="26"/>
  <c r="N3141" i="26"/>
  <c r="M3141" i="26"/>
  <c r="R3140" i="26"/>
  <c r="Q3140" i="26"/>
  <c r="O3140" i="26"/>
  <c r="N3140" i="26"/>
  <c r="M3140" i="26"/>
  <c r="R3139" i="26"/>
  <c r="Q3139" i="26"/>
  <c r="O3139" i="26"/>
  <c r="N3139" i="26"/>
  <c r="M3139" i="26"/>
  <c r="R3138" i="26"/>
  <c r="Q3138" i="26"/>
  <c r="O3138" i="26"/>
  <c r="N3138" i="26"/>
  <c r="M3138" i="26"/>
  <c r="R3137" i="26"/>
  <c r="Q3137" i="26"/>
  <c r="O3137" i="26"/>
  <c r="N3137" i="26"/>
  <c r="M3137" i="26"/>
  <c r="R3136" i="26"/>
  <c r="Q3136" i="26"/>
  <c r="O3136" i="26"/>
  <c r="N3136" i="26"/>
  <c r="M3136" i="26"/>
  <c r="R3135" i="26"/>
  <c r="Q3135" i="26"/>
  <c r="O3135" i="26"/>
  <c r="N3135" i="26"/>
  <c r="M3135" i="26"/>
  <c r="R3134" i="26"/>
  <c r="Q3134" i="26"/>
  <c r="O3134" i="26"/>
  <c r="N3134" i="26"/>
  <c r="M3134" i="26"/>
  <c r="R3133" i="26"/>
  <c r="Q3133" i="26"/>
  <c r="O3133" i="26"/>
  <c r="N3133" i="26"/>
  <c r="M3133" i="26"/>
  <c r="R3132" i="26"/>
  <c r="Q3132" i="26"/>
  <c r="O3132" i="26"/>
  <c r="N3132" i="26"/>
  <c r="M3132" i="26"/>
  <c r="R3131" i="26"/>
  <c r="Q3131" i="26"/>
  <c r="O3131" i="26"/>
  <c r="N3131" i="26"/>
  <c r="M3131" i="26"/>
  <c r="R3130" i="26"/>
  <c r="Q3130" i="26"/>
  <c r="O3130" i="26"/>
  <c r="N3130" i="26"/>
  <c r="M3130" i="26"/>
  <c r="R3129" i="26"/>
  <c r="Q3129" i="26"/>
  <c r="O3129" i="26"/>
  <c r="N3129" i="26"/>
  <c r="M3129" i="26"/>
  <c r="R3128" i="26"/>
  <c r="Q3128" i="26"/>
  <c r="O3128" i="26"/>
  <c r="N3128" i="26"/>
  <c r="M3128" i="26"/>
  <c r="R3127" i="26"/>
  <c r="Q3127" i="26"/>
  <c r="O3127" i="26"/>
  <c r="N3127" i="26"/>
  <c r="M3127" i="26"/>
  <c r="R3126" i="26"/>
  <c r="Q3126" i="26"/>
  <c r="O3126" i="26"/>
  <c r="N3126" i="26"/>
  <c r="M3126" i="26"/>
  <c r="R3125" i="26"/>
  <c r="Q3125" i="26"/>
  <c r="O3125" i="26"/>
  <c r="N3125" i="26"/>
  <c r="M3125" i="26"/>
  <c r="R3124" i="26"/>
  <c r="Q3124" i="26"/>
  <c r="O3124" i="26"/>
  <c r="N3124" i="26"/>
  <c r="M3124" i="26"/>
  <c r="R3123" i="26"/>
  <c r="Q3123" i="26"/>
  <c r="O3123" i="26"/>
  <c r="N3123" i="26"/>
  <c r="M3123" i="26"/>
  <c r="R3122" i="26"/>
  <c r="Q3122" i="26"/>
  <c r="O3122" i="26"/>
  <c r="N3122" i="26"/>
  <c r="M3122" i="26"/>
  <c r="R3121" i="26"/>
  <c r="Q3121" i="26"/>
  <c r="O3121" i="26"/>
  <c r="N3121" i="26"/>
  <c r="M3121" i="26"/>
  <c r="R3120" i="26"/>
  <c r="Q3120" i="26"/>
  <c r="O3120" i="26"/>
  <c r="N3120" i="26"/>
  <c r="M3120" i="26"/>
  <c r="R3119" i="26"/>
  <c r="Q3119" i="26"/>
  <c r="O3119" i="26"/>
  <c r="N3119" i="26"/>
  <c r="M3119" i="26"/>
  <c r="R3118" i="26"/>
  <c r="Q3118" i="26"/>
  <c r="O3118" i="26"/>
  <c r="N3118" i="26"/>
  <c r="M3118" i="26"/>
  <c r="R3117" i="26"/>
  <c r="Q3117" i="26"/>
  <c r="O3117" i="26"/>
  <c r="N3117" i="26"/>
  <c r="M3117" i="26"/>
  <c r="R3116" i="26"/>
  <c r="Q3116" i="26"/>
  <c r="O3116" i="26"/>
  <c r="N3116" i="26"/>
  <c r="M3116" i="26"/>
  <c r="R3115" i="26"/>
  <c r="Q3115" i="26"/>
  <c r="O3115" i="26"/>
  <c r="N3115" i="26"/>
  <c r="M3115" i="26"/>
  <c r="R3114" i="26"/>
  <c r="Q3114" i="26"/>
  <c r="O3114" i="26"/>
  <c r="N3114" i="26"/>
  <c r="M3114" i="26"/>
  <c r="R3113" i="26"/>
  <c r="Q3113" i="26"/>
  <c r="O3113" i="26"/>
  <c r="N3113" i="26"/>
  <c r="M3113" i="26"/>
  <c r="R3112" i="26"/>
  <c r="Q3112" i="26"/>
  <c r="O3112" i="26"/>
  <c r="N3112" i="26"/>
  <c r="M3112" i="26"/>
  <c r="R3111" i="26"/>
  <c r="Q3111" i="26"/>
  <c r="O3111" i="26"/>
  <c r="N3111" i="26"/>
  <c r="M3111" i="26"/>
  <c r="R3110" i="26"/>
  <c r="Q3110" i="26"/>
  <c r="O3110" i="26"/>
  <c r="N3110" i="26"/>
  <c r="M3110" i="26"/>
  <c r="R3109" i="26"/>
  <c r="Q3109" i="26"/>
  <c r="O3109" i="26"/>
  <c r="N3109" i="26"/>
  <c r="M3109" i="26"/>
  <c r="R3108" i="26"/>
  <c r="Q3108" i="26"/>
  <c r="O3108" i="26"/>
  <c r="N3108" i="26"/>
  <c r="M3108" i="26"/>
  <c r="R3107" i="26"/>
  <c r="Q3107" i="26"/>
  <c r="O3107" i="26"/>
  <c r="N3107" i="26"/>
  <c r="M3107" i="26"/>
  <c r="R3106" i="26"/>
  <c r="Q3106" i="26"/>
  <c r="O3106" i="26"/>
  <c r="N3106" i="26"/>
  <c r="M3106" i="26"/>
  <c r="R3105" i="26"/>
  <c r="Q3105" i="26"/>
  <c r="O3105" i="26"/>
  <c r="N3105" i="26"/>
  <c r="M3105" i="26"/>
  <c r="R3104" i="26"/>
  <c r="Q3104" i="26"/>
  <c r="O3104" i="26"/>
  <c r="N3104" i="26"/>
  <c r="M3104" i="26"/>
  <c r="R3103" i="26"/>
  <c r="Q3103" i="26"/>
  <c r="O3103" i="26"/>
  <c r="N3103" i="26"/>
  <c r="M3103" i="26"/>
  <c r="R3102" i="26"/>
  <c r="Q3102" i="26"/>
  <c r="O3102" i="26"/>
  <c r="N3102" i="26"/>
  <c r="M3102" i="26"/>
  <c r="R3101" i="26"/>
  <c r="Q3101" i="26"/>
  <c r="O3101" i="26"/>
  <c r="N3101" i="26"/>
  <c r="M3101" i="26"/>
  <c r="R3100" i="26"/>
  <c r="Q3100" i="26"/>
  <c r="O3100" i="26"/>
  <c r="N3100" i="26"/>
  <c r="M3100" i="26"/>
  <c r="R3099" i="26"/>
  <c r="Q3099" i="26"/>
  <c r="O3099" i="26"/>
  <c r="N3099" i="26"/>
  <c r="M3099" i="26"/>
  <c r="R3098" i="26"/>
  <c r="Q3098" i="26"/>
  <c r="O3098" i="26"/>
  <c r="N3098" i="26"/>
  <c r="M3098" i="26"/>
  <c r="R3097" i="26"/>
  <c r="Q3097" i="26"/>
  <c r="O3097" i="26"/>
  <c r="N3097" i="26"/>
  <c r="M3097" i="26"/>
  <c r="R3096" i="26"/>
  <c r="Q3096" i="26"/>
  <c r="O3096" i="26"/>
  <c r="N3096" i="26"/>
  <c r="M3096" i="26"/>
  <c r="R3095" i="26"/>
  <c r="Q3095" i="26"/>
  <c r="O3095" i="26"/>
  <c r="N3095" i="26"/>
  <c r="M3095" i="26"/>
  <c r="R3094" i="26"/>
  <c r="Q3094" i="26"/>
  <c r="O3094" i="26"/>
  <c r="N3094" i="26"/>
  <c r="M3094" i="26"/>
  <c r="R3093" i="26"/>
  <c r="Q3093" i="26"/>
  <c r="O3093" i="26"/>
  <c r="N3093" i="26"/>
  <c r="M3093" i="26"/>
  <c r="R3092" i="26"/>
  <c r="Q3092" i="26"/>
  <c r="O3092" i="26"/>
  <c r="N3092" i="26"/>
  <c r="M3092" i="26"/>
  <c r="R3091" i="26"/>
  <c r="Q3091" i="26"/>
  <c r="O3091" i="26"/>
  <c r="N3091" i="26"/>
  <c r="M3091" i="26"/>
  <c r="R3090" i="26"/>
  <c r="Q3090" i="26"/>
  <c r="O3090" i="26"/>
  <c r="N3090" i="26"/>
  <c r="M3090" i="26"/>
  <c r="R3089" i="26"/>
  <c r="Q3089" i="26"/>
  <c r="O3089" i="26"/>
  <c r="N3089" i="26"/>
  <c r="M3089" i="26"/>
  <c r="R3088" i="26"/>
  <c r="Q3088" i="26"/>
  <c r="O3088" i="26"/>
  <c r="N3088" i="26"/>
  <c r="M3088" i="26"/>
  <c r="R3087" i="26"/>
  <c r="Q3087" i="26"/>
  <c r="O3087" i="26"/>
  <c r="N3087" i="26"/>
  <c r="M3087" i="26"/>
  <c r="R3086" i="26"/>
  <c r="Q3086" i="26"/>
  <c r="O3086" i="26"/>
  <c r="N3086" i="26"/>
  <c r="M3086" i="26"/>
  <c r="R3085" i="26"/>
  <c r="Q3085" i="26"/>
  <c r="O3085" i="26"/>
  <c r="N3085" i="26"/>
  <c r="M3085" i="26"/>
  <c r="R3084" i="26"/>
  <c r="Q3084" i="26"/>
  <c r="O3084" i="26"/>
  <c r="N3084" i="26"/>
  <c r="M3084" i="26"/>
  <c r="R3083" i="26"/>
  <c r="Q3083" i="26"/>
  <c r="O3083" i="26"/>
  <c r="N3083" i="26"/>
  <c r="M3083" i="26"/>
  <c r="R3082" i="26"/>
  <c r="Q3082" i="26"/>
  <c r="O3082" i="26"/>
  <c r="N3082" i="26"/>
  <c r="M3082" i="26"/>
  <c r="R3081" i="26"/>
  <c r="Q3081" i="26"/>
  <c r="O3081" i="26"/>
  <c r="N3081" i="26"/>
  <c r="M3081" i="26"/>
  <c r="R3080" i="26"/>
  <c r="Q3080" i="26"/>
  <c r="O3080" i="26"/>
  <c r="N3080" i="26"/>
  <c r="M3080" i="26"/>
  <c r="R3079" i="26"/>
  <c r="Q3079" i="26"/>
  <c r="O3079" i="26"/>
  <c r="N3079" i="26"/>
  <c r="M3079" i="26"/>
  <c r="R3078" i="26"/>
  <c r="Q3078" i="26"/>
  <c r="O3078" i="26"/>
  <c r="N3078" i="26"/>
  <c r="M3078" i="26"/>
  <c r="R3077" i="26"/>
  <c r="Q3077" i="26"/>
  <c r="O3077" i="26"/>
  <c r="N3077" i="26"/>
  <c r="M3077" i="26"/>
  <c r="R3076" i="26"/>
  <c r="Q3076" i="26"/>
  <c r="O3076" i="26"/>
  <c r="N3076" i="26"/>
  <c r="M3076" i="26"/>
  <c r="R3075" i="26"/>
  <c r="Q3075" i="26"/>
  <c r="O3075" i="26"/>
  <c r="N3075" i="26"/>
  <c r="M3075" i="26"/>
  <c r="R3074" i="26"/>
  <c r="Q3074" i="26"/>
  <c r="O3074" i="26"/>
  <c r="N3074" i="26"/>
  <c r="M3074" i="26"/>
  <c r="R3073" i="26"/>
  <c r="Q3073" i="26"/>
  <c r="O3073" i="26"/>
  <c r="N3073" i="26"/>
  <c r="M3073" i="26"/>
  <c r="R3072" i="26"/>
  <c r="Q3072" i="26"/>
  <c r="O3072" i="26"/>
  <c r="N3072" i="26"/>
  <c r="M3072" i="26"/>
  <c r="R3071" i="26"/>
  <c r="Q3071" i="26"/>
  <c r="O3071" i="26"/>
  <c r="N3071" i="26"/>
  <c r="M3071" i="26"/>
  <c r="R3070" i="26"/>
  <c r="Q3070" i="26"/>
  <c r="O3070" i="26"/>
  <c r="N3070" i="26"/>
  <c r="M3070" i="26"/>
  <c r="R3069" i="26"/>
  <c r="Q3069" i="26"/>
  <c r="O3069" i="26"/>
  <c r="N3069" i="26"/>
  <c r="M3069" i="26"/>
  <c r="R3068" i="26"/>
  <c r="Q3068" i="26"/>
  <c r="O3068" i="26"/>
  <c r="N3068" i="26"/>
  <c r="M3068" i="26"/>
  <c r="R3067" i="26"/>
  <c r="Q3067" i="26"/>
  <c r="O3067" i="26"/>
  <c r="N3067" i="26"/>
  <c r="M3067" i="26"/>
  <c r="R3066" i="26"/>
  <c r="Q3066" i="26"/>
  <c r="O3066" i="26"/>
  <c r="N3066" i="26"/>
  <c r="M3066" i="26"/>
  <c r="R3065" i="26"/>
  <c r="Q3065" i="26"/>
  <c r="O3065" i="26"/>
  <c r="N3065" i="26"/>
  <c r="M3065" i="26"/>
  <c r="R3064" i="26"/>
  <c r="Q3064" i="26"/>
  <c r="O3064" i="26"/>
  <c r="N3064" i="26"/>
  <c r="M3064" i="26"/>
  <c r="R3063" i="26"/>
  <c r="Q3063" i="26"/>
  <c r="O3063" i="26"/>
  <c r="N3063" i="26"/>
  <c r="M3063" i="26"/>
  <c r="R3062" i="26"/>
  <c r="Q3062" i="26"/>
  <c r="O3062" i="26"/>
  <c r="N3062" i="26"/>
  <c r="M3062" i="26"/>
  <c r="R3061" i="26"/>
  <c r="Q3061" i="26"/>
  <c r="O3061" i="26"/>
  <c r="N3061" i="26"/>
  <c r="M3061" i="26"/>
  <c r="R3060" i="26"/>
  <c r="Q3060" i="26"/>
  <c r="O3060" i="26"/>
  <c r="N3060" i="26"/>
  <c r="M3060" i="26"/>
  <c r="R3059" i="26"/>
  <c r="Q3059" i="26"/>
  <c r="O3059" i="26"/>
  <c r="N3059" i="26"/>
  <c r="M3059" i="26"/>
  <c r="R3058" i="26"/>
  <c r="Q3058" i="26"/>
  <c r="O3058" i="26"/>
  <c r="N3058" i="26"/>
  <c r="M3058" i="26"/>
  <c r="R3057" i="26"/>
  <c r="Q3057" i="26"/>
  <c r="O3057" i="26"/>
  <c r="N3057" i="26"/>
  <c r="M3057" i="26"/>
  <c r="R3056" i="26"/>
  <c r="Q3056" i="26"/>
  <c r="O3056" i="26"/>
  <c r="N3056" i="26"/>
  <c r="M3056" i="26"/>
  <c r="R3055" i="26"/>
  <c r="Q3055" i="26"/>
  <c r="O3055" i="26"/>
  <c r="N3055" i="26"/>
  <c r="M3055" i="26"/>
  <c r="R3054" i="26"/>
  <c r="Q3054" i="26"/>
  <c r="O3054" i="26"/>
  <c r="N3054" i="26"/>
  <c r="M3054" i="26"/>
  <c r="R3053" i="26"/>
  <c r="Q3053" i="26"/>
  <c r="O3053" i="26"/>
  <c r="N3053" i="26"/>
  <c r="M3053" i="26"/>
  <c r="R3052" i="26"/>
  <c r="Q3052" i="26"/>
  <c r="O3052" i="26"/>
  <c r="N3052" i="26"/>
  <c r="M3052" i="26"/>
  <c r="R3051" i="26"/>
  <c r="Q3051" i="26"/>
  <c r="O3051" i="26"/>
  <c r="N3051" i="26"/>
  <c r="M3051" i="26"/>
  <c r="R3050" i="26"/>
  <c r="Q3050" i="26"/>
  <c r="O3050" i="26"/>
  <c r="N3050" i="26"/>
  <c r="M3050" i="26"/>
  <c r="R3049" i="26"/>
  <c r="Q3049" i="26"/>
  <c r="O3049" i="26"/>
  <c r="N3049" i="26"/>
  <c r="M3049" i="26"/>
  <c r="R3048" i="26"/>
  <c r="Q3048" i="26"/>
  <c r="O3048" i="26"/>
  <c r="N3048" i="26"/>
  <c r="M3048" i="26"/>
  <c r="R3047" i="26"/>
  <c r="Q3047" i="26"/>
  <c r="O3047" i="26"/>
  <c r="N3047" i="26"/>
  <c r="M3047" i="26"/>
  <c r="R3046" i="26"/>
  <c r="Q3046" i="26"/>
  <c r="O3046" i="26"/>
  <c r="N3046" i="26"/>
  <c r="M3046" i="26"/>
  <c r="R3045" i="26"/>
  <c r="Q3045" i="26"/>
  <c r="O3045" i="26"/>
  <c r="N3045" i="26"/>
  <c r="M3045" i="26"/>
  <c r="R3044" i="26"/>
  <c r="Q3044" i="26"/>
  <c r="O3044" i="26"/>
  <c r="N3044" i="26"/>
  <c r="M3044" i="26"/>
  <c r="R3043" i="26"/>
  <c r="Q3043" i="26"/>
  <c r="O3043" i="26"/>
  <c r="N3043" i="26"/>
  <c r="M3043" i="26"/>
  <c r="R3042" i="26"/>
  <c r="Q3042" i="26"/>
  <c r="O3042" i="26"/>
  <c r="N3042" i="26"/>
  <c r="M3042" i="26"/>
  <c r="R3041" i="26"/>
  <c r="Q3041" i="26"/>
  <c r="O3041" i="26"/>
  <c r="N3041" i="26"/>
  <c r="M3041" i="26"/>
  <c r="R3040" i="26"/>
  <c r="Q3040" i="26"/>
  <c r="O3040" i="26"/>
  <c r="N3040" i="26"/>
  <c r="M3040" i="26"/>
  <c r="R3039" i="26"/>
  <c r="Q3039" i="26"/>
  <c r="O3039" i="26"/>
  <c r="N3039" i="26"/>
  <c r="M3039" i="26"/>
  <c r="R3038" i="26"/>
  <c r="Q3038" i="26"/>
  <c r="O3038" i="26"/>
  <c r="N3038" i="26"/>
  <c r="M3038" i="26"/>
  <c r="R3037" i="26"/>
  <c r="Q3037" i="26"/>
  <c r="O3037" i="26"/>
  <c r="N3037" i="26"/>
  <c r="M3037" i="26"/>
  <c r="R3036" i="26"/>
  <c r="Q3036" i="26"/>
  <c r="O3036" i="26"/>
  <c r="N3036" i="26"/>
  <c r="M3036" i="26"/>
  <c r="R3035" i="26"/>
  <c r="Q3035" i="26"/>
  <c r="O3035" i="26"/>
  <c r="N3035" i="26"/>
  <c r="M3035" i="26"/>
  <c r="R3034" i="26"/>
  <c r="Q3034" i="26"/>
  <c r="O3034" i="26"/>
  <c r="N3034" i="26"/>
  <c r="M3034" i="26"/>
  <c r="R3033" i="26"/>
  <c r="Q3033" i="26"/>
  <c r="O3033" i="26"/>
  <c r="N3033" i="26"/>
  <c r="M3033" i="26"/>
  <c r="R3032" i="26"/>
  <c r="Q3032" i="26"/>
  <c r="O3032" i="26"/>
  <c r="N3032" i="26"/>
  <c r="M3032" i="26"/>
  <c r="R3031" i="26"/>
  <c r="Q3031" i="26"/>
  <c r="O3031" i="26"/>
  <c r="N3031" i="26"/>
  <c r="M3031" i="26"/>
  <c r="R3030" i="26"/>
  <c r="Q3030" i="26"/>
  <c r="O3030" i="26"/>
  <c r="N3030" i="26"/>
  <c r="M3030" i="26"/>
  <c r="R3029" i="26"/>
  <c r="Q3029" i="26"/>
  <c r="O3029" i="26"/>
  <c r="N3029" i="26"/>
  <c r="M3029" i="26"/>
  <c r="R3028" i="26"/>
  <c r="Q3028" i="26"/>
  <c r="O3028" i="26"/>
  <c r="N3028" i="26"/>
  <c r="M3028" i="26"/>
  <c r="R3027" i="26"/>
  <c r="Q3027" i="26"/>
  <c r="O3027" i="26"/>
  <c r="N3027" i="26"/>
  <c r="M3027" i="26"/>
  <c r="R3026" i="26"/>
  <c r="Q3026" i="26"/>
  <c r="O3026" i="26"/>
  <c r="N3026" i="26"/>
  <c r="M3026" i="26"/>
  <c r="R3025" i="26"/>
  <c r="Q3025" i="26"/>
  <c r="O3025" i="26"/>
  <c r="N3025" i="26"/>
  <c r="M3025" i="26"/>
  <c r="R3024" i="26"/>
  <c r="Q3024" i="26"/>
  <c r="O3024" i="26"/>
  <c r="N3024" i="26"/>
  <c r="M3024" i="26"/>
  <c r="R3023" i="26"/>
  <c r="Q3023" i="26"/>
  <c r="O3023" i="26"/>
  <c r="N3023" i="26"/>
  <c r="M3023" i="26"/>
  <c r="R3022" i="26"/>
  <c r="Q3022" i="26"/>
  <c r="O3022" i="26"/>
  <c r="N3022" i="26"/>
  <c r="M3022" i="26"/>
  <c r="R3021" i="26"/>
  <c r="Q3021" i="26"/>
  <c r="O3021" i="26"/>
  <c r="N3021" i="26"/>
  <c r="M3021" i="26"/>
  <c r="R3020" i="26"/>
  <c r="Q3020" i="26"/>
  <c r="O3020" i="26"/>
  <c r="N3020" i="26"/>
  <c r="M3020" i="26"/>
  <c r="R3019" i="26"/>
  <c r="Q3019" i="26"/>
  <c r="O3019" i="26"/>
  <c r="N3019" i="26"/>
  <c r="M3019" i="26"/>
  <c r="R3018" i="26"/>
  <c r="Q3018" i="26"/>
  <c r="O3018" i="26"/>
  <c r="N3018" i="26"/>
  <c r="M3018" i="26"/>
  <c r="R3017" i="26"/>
  <c r="Q3017" i="26"/>
  <c r="O3017" i="26"/>
  <c r="N3017" i="26"/>
  <c r="M3017" i="26"/>
  <c r="R3016" i="26"/>
  <c r="Q3016" i="26"/>
  <c r="O3016" i="26"/>
  <c r="N3016" i="26"/>
  <c r="M3016" i="26"/>
  <c r="R3015" i="26"/>
  <c r="Q3015" i="26"/>
  <c r="O3015" i="26"/>
  <c r="N3015" i="26"/>
  <c r="M3015" i="26"/>
  <c r="R3014" i="26"/>
  <c r="Q3014" i="26"/>
  <c r="O3014" i="26"/>
  <c r="N3014" i="26"/>
  <c r="M3014" i="26"/>
  <c r="R3013" i="26"/>
  <c r="Q3013" i="26"/>
  <c r="O3013" i="26"/>
  <c r="N3013" i="26"/>
  <c r="M3013" i="26"/>
  <c r="R3012" i="26"/>
  <c r="Q3012" i="26"/>
  <c r="O3012" i="26"/>
  <c r="N3012" i="26"/>
  <c r="M3012" i="26"/>
  <c r="R3011" i="26"/>
  <c r="Q3011" i="26"/>
  <c r="O3011" i="26"/>
  <c r="N3011" i="26"/>
  <c r="M3011" i="26"/>
  <c r="R3010" i="26"/>
  <c r="Q3010" i="26"/>
  <c r="O3010" i="26"/>
  <c r="N3010" i="26"/>
  <c r="M3010" i="26"/>
  <c r="R3009" i="26"/>
  <c r="Q3009" i="26"/>
  <c r="O3009" i="26"/>
  <c r="N3009" i="26"/>
  <c r="M3009" i="26"/>
  <c r="R3008" i="26"/>
  <c r="Q3008" i="26"/>
  <c r="O3008" i="26"/>
  <c r="N3008" i="26"/>
  <c r="M3008" i="26"/>
  <c r="R3007" i="26"/>
  <c r="Q3007" i="26"/>
  <c r="O3007" i="26"/>
  <c r="N3007" i="26"/>
  <c r="M3007" i="26"/>
  <c r="R3006" i="26"/>
  <c r="Q3006" i="26"/>
  <c r="O3006" i="26"/>
  <c r="N3006" i="26"/>
  <c r="M3006" i="26"/>
  <c r="R3005" i="26"/>
  <c r="Q3005" i="26"/>
  <c r="O3005" i="26"/>
  <c r="N3005" i="26"/>
  <c r="M3005" i="26"/>
  <c r="R3004" i="26"/>
  <c r="Q3004" i="26"/>
  <c r="O3004" i="26"/>
  <c r="N3004" i="26"/>
  <c r="M3004" i="26"/>
  <c r="R3003" i="26"/>
  <c r="Q3003" i="26"/>
  <c r="O3003" i="26"/>
  <c r="N3003" i="26"/>
  <c r="M3003" i="26"/>
  <c r="R3002" i="26"/>
  <c r="Q3002" i="26"/>
  <c r="O3002" i="26"/>
  <c r="N3002" i="26"/>
  <c r="M3002" i="26"/>
  <c r="R3001" i="26"/>
  <c r="Q3001" i="26"/>
  <c r="O3001" i="26"/>
  <c r="N3001" i="26"/>
  <c r="M3001" i="26"/>
  <c r="R3000" i="26"/>
  <c r="Q3000" i="26"/>
  <c r="O3000" i="26"/>
  <c r="N3000" i="26"/>
  <c r="M3000" i="26"/>
  <c r="R2999" i="26"/>
  <c r="Q2999" i="26"/>
  <c r="O2999" i="26"/>
  <c r="N2999" i="26"/>
  <c r="M2999" i="26"/>
  <c r="R2998" i="26"/>
  <c r="Q2998" i="26"/>
  <c r="O2998" i="26"/>
  <c r="N2998" i="26"/>
  <c r="M2998" i="26"/>
  <c r="R2997" i="26"/>
  <c r="Q2997" i="26"/>
  <c r="O2997" i="26"/>
  <c r="N2997" i="26"/>
  <c r="M2997" i="26"/>
  <c r="R2996" i="26"/>
  <c r="Q2996" i="26"/>
  <c r="O2996" i="26"/>
  <c r="N2996" i="26"/>
  <c r="M2996" i="26"/>
  <c r="R2995" i="26"/>
  <c r="Q2995" i="26"/>
  <c r="O2995" i="26"/>
  <c r="N2995" i="26"/>
  <c r="M2995" i="26"/>
  <c r="R2994" i="26"/>
  <c r="Q2994" i="26"/>
  <c r="O2994" i="26"/>
  <c r="N2994" i="26"/>
  <c r="M2994" i="26"/>
  <c r="R2993" i="26"/>
  <c r="Q2993" i="26"/>
  <c r="O2993" i="26"/>
  <c r="N2993" i="26"/>
  <c r="M2993" i="26"/>
  <c r="R2992" i="26"/>
  <c r="Q2992" i="26"/>
  <c r="O2992" i="26"/>
  <c r="N2992" i="26"/>
  <c r="M2992" i="26"/>
  <c r="R2991" i="26"/>
  <c r="Q2991" i="26"/>
  <c r="O2991" i="26"/>
  <c r="N2991" i="26"/>
  <c r="M2991" i="26"/>
  <c r="R2990" i="26"/>
  <c r="Q2990" i="26"/>
  <c r="O2990" i="26"/>
  <c r="N2990" i="26"/>
  <c r="M2990" i="26"/>
  <c r="R2989" i="26"/>
  <c r="Q2989" i="26"/>
  <c r="O2989" i="26"/>
  <c r="N2989" i="26"/>
  <c r="M2989" i="26"/>
  <c r="R2988" i="26"/>
  <c r="Q2988" i="26"/>
  <c r="O2988" i="26"/>
  <c r="N2988" i="26"/>
  <c r="M2988" i="26"/>
  <c r="R2987" i="26"/>
  <c r="Q2987" i="26"/>
  <c r="O2987" i="26"/>
  <c r="N2987" i="26"/>
  <c r="M2987" i="26"/>
  <c r="R2986" i="26"/>
  <c r="Q2986" i="26"/>
  <c r="O2986" i="26"/>
  <c r="N2986" i="26"/>
  <c r="M2986" i="26"/>
  <c r="R2985" i="26"/>
  <c r="Q2985" i="26"/>
  <c r="O2985" i="26"/>
  <c r="N2985" i="26"/>
  <c r="M2985" i="26"/>
  <c r="R2984" i="26"/>
  <c r="Q2984" i="26"/>
  <c r="O2984" i="26"/>
  <c r="N2984" i="26"/>
  <c r="M2984" i="26"/>
  <c r="R2983" i="26"/>
  <c r="Q2983" i="26"/>
  <c r="O2983" i="26"/>
  <c r="N2983" i="26"/>
  <c r="M2983" i="26"/>
  <c r="R2982" i="26"/>
  <c r="Q2982" i="26"/>
  <c r="O2982" i="26"/>
  <c r="N2982" i="26"/>
  <c r="M2982" i="26"/>
  <c r="R2981" i="26"/>
  <c r="Q2981" i="26"/>
  <c r="O2981" i="26"/>
  <c r="N2981" i="26"/>
  <c r="M2981" i="26"/>
  <c r="R2980" i="26"/>
  <c r="Q2980" i="26"/>
  <c r="O2980" i="26"/>
  <c r="N2980" i="26"/>
  <c r="M2980" i="26"/>
  <c r="R2979" i="26"/>
  <c r="Q2979" i="26"/>
  <c r="O2979" i="26"/>
  <c r="N2979" i="26"/>
  <c r="M2979" i="26"/>
  <c r="R2978" i="26"/>
  <c r="Q2978" i="26"/>
  <c r="O2978" i="26"/>
  <c r="N2978" i="26"/>
  <c r="M2978" i="26"/>
  <c r="R2977" i="26"/>
  <c r="Q2977" i="26"/>
  <c r="O2977" i="26"/>
  <c r="N2977" i="26"/>
  <c r="M2977" i="26"/>
  <c r="R2976" i="26"/>
  <c r="Q2976" i="26"/>
  <c r="O2976" i="26"/>
  <c r="N2976" i="26"/>
  <c r="M2976" i="26"/>
  <c r="R2975" i="26"/>
  <c r="Q2975" i="26"/>
  <c r="O2975" i="26"/>
  <c r="N2975" i="26"/>
  <c r="M2975" i="26"/>
  <c r="R2974" i="26"/>
  <c r="Q2974" i="26"/>
  <c r="O2974" i="26"/>
  <c r="N2974" i="26"/>
  <c r="M2974" i="26"/>
  <c r="R2973" i="26"/>
  <c r="Q2973" i="26"/>
  <c r="O2973" i="26"/>
  <c r="N2973" i="26"/>
  <c r="M2973" i="26"/>
  <c r="R2972" i="26"/>
  <c r="Q2972" i="26"/>
  <c r="O2972" i="26"/>
  <c r="N2972" i="26"/>
  <c r="M2972" i="26"/>
  <c r="R2971" i="26"/>
  <c r="Q2971" i="26"/>
  <c r="O2971" i="26"/>
  <c r="N2971" i="26"/>
  <c r="M2971" i="26"/>
  <c r="R2970" i="26"/>
  <c r="Q2970" i="26"/>
  <c r="O2970" i="26"/>
  <c r="N2970" i="26"/>
  <c r="M2970" i="26"/>
  <c r="R2969" i="26"/>
  <c r="Q2969" i="26"/>
  <c r="O2969" i="26"/>
  <c r="N2969" i="26"/>
  <c r="M2969" i="26"/>
  <c r="R2968" i="26"/>
  <c r="Q2968" i="26"/>
  <c r="O2968" i="26"/>
  <c r="N2968" i="26"/>
  <c r="M2968" i="26"/>
  <c r="R2967" i="26"/>
  <c r="Q2967" i="26"/>
  <c r="O2967" i="26"/>
  <c r="N2967" i="26"/>
  <c r="M2967" i="26"/>
  <c r="R2966" i="26"/>
  <c r="Q2966" i="26"/>
  <c r="O2966" i="26"/>
  <c r="N2966" i="26"/>
  <c r="M2966" i="26"/>
  <c r="R2965" i="26"/>
  <c r="Q2965" i="26"/>
  <c r="O2965" i="26"/>
  <c r="N2965" i="26"/>
  <c r="M2965" i="26"/>
  <c r="R2964" i="26"/>
  <c r="Q2964" i="26"/>
  <c r="O2964" i="26"/>
  <c r="N2964" i="26"/>
  <c r="M2964" i="26"/>
  <c r="R2963" i="26"/>
  <c r="Q2963" i="26"/>
  <c r="O2963" i="26"/>
  <c r="N2963" i="26"/>
  <c r="M2963" i="26"/>
  <c r="R2962" i="26"/>
  <c r="Q2962" i="26"/>
  <c r="O2962" i="26"/>
  <c r="N2962" i="26"/>
  <c r="M2962" i="26"/>
  <c r="R2961" i="26"/>
  <c r="Q2961" i="26"/>
  <c r="O2961" i="26"/>
  <c r="N2961" i="26"/>
  <c r="M2961" i="26"/>
  <c r="R2960" i="26"/>
  <c r="Q2960" i="26"/>
  <c r="O2960" i="26"/>
  <c r="N2960" i="26"/>
  <c r="M2960" i="26"/>
  <c r="R2959" i="26"/>
  <c r="Q2959" i="26"/>
  <c r="O2959" i="26"/>
  <c r="N2959" i="26"/>
  <c r="M2959" i="26"/>
  <c r="R2958" i="26"/>
  <c r="Q2958" i="26"/>
  <c r="O2958" i="26"/>
  <c r="N2958" i="26"/>
  <c r="M2958" i="26"/>
  <c r="R2957" i="26"/>
  <c r="Q2957" i="26"/>
  <c r="O2957" i="26"/>
  <c r="N2957" i="26"/>
  <c r="M2957" i="26"/>
  <c r="R2956" i="26"/>
  <c r="Q2956" i="26"/>
  <c r="O2956" i="26"/>
  <c r="N2956" i="26"/>
  <c r="M2956" i="26"/>
  <c r="R2955" i="26"/>
  <c r="Q2955" i="26"/>
  <c r="O2955" i="26"/>
  <c r="N2955" i="26"/>
  <c r="M2955" i="26"/>
  <c r="R2954" i="26"/>
  <c r="Q2954" i="26"/>
  <c r="O2954" i="26"/>
  <c r="N2954" i="26"/>
  <c r="M2954" i="26"/>
  <c r="R2953" i="26"/>
  <c r="Q2953" i="26"/>
  <c r="O2953" i="26"/>
  <c r="N2953" i="26"/>
  <c r="M2953" i="26"/>
  <c r="R2952" i="26"/>
  <c r="Q2952" i="26"/>
  <c r="O2952" i="26"/>
  <c r="N2952" i="26"/>
  <c r="M2952" i="26"/>
  <c r="R2951" i="26"/>
  <c r="Q2951" i="26"/>
  <c r="O2951" i="26"/>
  <c r="N2951" i="26"/>
  <c r="M2951" i="26"/>
  <c r="R2950" i="26"/>
  <c r="Q2950" i="26"/>
  <c r="O2950" i="26"/>
  <c r="N2950" i="26"/>
  <c r="M2950" i="26"/>
  <c r="R2949" i="26"/>
  <c r="Q2949" i="26"/>
  <c r="O2949" i="26"/>
  <c r="N2949" i="26"/>
  <c r="M2949" i="26"/>
  <c r="R2948" i="26"/>
  <c r="Q2948" i="26"/>
  <c r="O2948" i="26"/>
  <c r="N2948" i="26"/>
  <c r="M2948" i="26"/>
  <c r="R2947" i="26"/>
  <c r="Q2947" i="26"/>
  <c r="O2947" i="26"/>
  <c r="N2947" i="26"/>
  <c r="M2947" i="26"/>
  <c r="R2946" i="26"/>
  <c r="Q2946" i="26"/>
  <c r="O2946" i="26"/>
  <c r="N2946" i="26"/>
  <c r="M2946" i="26"/>
  <c r="R2945" i="26"/>
  <c r="Q2945" i="26"/>
  <c r="O2945" i="26"/>
  <c r="N2945" i="26"/>
  <c r="M2945" i="26"/>
  <c r="R2944" i="26"/>
  <c r="Q2944" i="26"/>
  <c r="O2944" i="26"/>
  <c r="N2944" i="26"/>
  <c r="M2944" i="26"/>
  <c r="R2943" i="26"/>
  <c r="Q2943" i="26"/>
  <c r="O2943" i="26"/>
  <c r="N2943" i="26"/>
  <c r="M2943" i="26"/>
  <c r="R2942" i="26"/>
  <c r="Q2942" i="26"/>
  <c r="O2942" i="26"/>
  <c r="N2942" i="26"/>
  <c r="M2942" i="26"/>
  <c r="R2941" i="26"/>
  <c r="Q2941" i="26"/>
  <c r="O2941" i="26"/>
  <c r="N2941" i="26"/>
  <c r="M2941" i="26"/>
  <c r="R2940" i="26"/>
  <c r="Q2940" i="26"/>
  <c r="O2940" i="26"/>
  <c r="N2940" i="26"/>
  <c r="M2940" i="26"/>
  <c r="R2939" i="26"/>
  <c r="Q2939" i="26"/>
  <c r="O2939" i="26"/>
  <c r="N2939" i="26"/>
  <c r="M2939" i="26"/>
  <c r="R2938" i="26"/>
  <c r="Q2938" i="26"/>
  <c r="O2938" i="26"/>
  <c r="N2938" i="26"/>
  <c r="M2938" i="26"/>
  <c r="R2937" i="26"/>
  <c r="Q2937" i="26"/>
  <c r="O2937" i="26"/>
  <c r="N2937" i="26"/>
  <c r="M2937" i="26"/>
  <c r="R2936" i="26"/>
  <c r="Q2936" i="26"/>
  <c r="O2936" i="26"/>
  <c r="N2936" i="26"/>
  <c r="M2936" i="26"/>
  <c r="R2935" i="26"/>
  <c r="Q2935" i="26"/>
  <c r="O2935" i="26"/>
  <c r="N2935" i="26"/>
  <c r="M2935" i="26"/>
  <c r="R2934" i="26"/>
  <c r="Q2934" i="26"/>
  <c r="O2934" i="26"/>
  <c r="N2934" i="26"/>
  <c r="M2934" i="26"/>
  <c r="R2933" i="26"/>
  <c r="Q2933" i="26"/>
  <c r="O2933" i="26"/>
  <c r="N2933" i="26"/>
  <c r="M2933" i="26"/>
  <c r="R2932" i="26"/>
  <c r="Q2932" i="26"/>
  <c r="O2932" i="26"/>
  <c r="N2932" i="26"/>
  <c r="M2932" i="26"/>
  <c r="R2931" i="26"/>
  <c r="Q2931" i="26"/>
  <c r="O2931" i="26"/>
  <c r="N2931" i="26"/>
  <c r="M2931" i="26"/>
  <c r="R2930" i="26"/>
  <c r="Q2930" i="26"/>
  <c r="O2930" i="26"/>
  <c r="N2930" i="26"/>
  <c r="M2930" i="26"/>
  <c r="R2929" i="26"/>
  <c r="Q2929" i="26"/>
  <c r="O2929" i="26"/>
  <c r="N2929" i="26"/>
  <c r="M2929" i="26"/>
  <c r="R2928" i="26"/>
  <c r="Q2928" i="26"/>
  <c r="O2928" i="26"/>
  <c r="N2928" i="26"/>
  <c r="M2928" i="26"/>
  <c r="R2927" i="26"/>
  <c r="Q2927" i="26"/>
  <c r="O2927" i="26"/>
  <c r="N2927" i="26"/>
  <c r="M2927" i="26"/>
  <c r="R2926" i="26"/>
  <c r="Q2926" i="26"/>
  <c r="O2926" i="26"/>
  <c r="N2926" i="26"/>
  <c r="M2926" i="26"/>
  <c r="R2925" i="26"/>
  <c r="Q2925" i="26"/>
  <c r="O2925" i="26"/>
  <c r="N2925" i="26"/>
  <c r="M2925" i="26"/>
  <c r="R2924" i="26"/>
  <c r="Q2924" i="26"/>
  <c r="O2924" i="26"/>
  <c r="N2924" i="26"/>
  <c r="M2924" i="26"/>
  <c r="R2923" i="26"/>
  <c r="Q2923" i="26"/>
  <c r="O2923" i="26"/>
  <c r="N2923" i="26"/>
  <c r="M2923" i="26"/>
  <c r="R2922" i="26"/>
  <c r="Q2922" i="26"/>
  <c r="O2922" i="26"/>
  <c r="N2922" i="26"/>
  <c r="M2922" i="26"/>
  <c r="R2921" i="26"/>
  <c r="Q2921" i="26"/>
  <c r="O2921" i="26"/>
  <c r="N2921" i="26"/>
  <c r="M2921" i="26"/>
  <c r="R2920" i="26"/>
  <c r="Q2920" i="26"/>
  <c r="O2920" i="26"/>
  <c r="N2920" i="26"/>
  <c r="M2920" i="26"/>
  <c r="R2919" i="26"/>
  <c r="Q2919" i="26"/>
  <c r="O2919" i="26"/>
  <c r="N2919" i="26"/>
  <c r="M2919" i="26"/>
  <c r="R2918" i="26"/>
  <c r="Q2918" i="26"/>
  <c r="O2918" i="26"/>
  <c r="N2918" i="26"/>
  <c r="M2918" i="26"/>
  <c r="R2917" i="26"/>
  <c r="Q2917" i="26"/>
  <c r="O2917" i="26"/>
  <c r="N2917" i="26"/>
  <c r="M2917" i="26"/>
  <c r="R2916" i="26"/>
  <c r="Q2916" i="26"/>
  <c r="O2916" i="26"/>
  <c r="N2916" i="26"/>
  <c r="M2916" i="26"/>
  <c r="R2915" i="26"/>
  <c r="Q2915" i="26"/>
  <c r="O2915" i="26"/>
  <c r="N2915" i="26"/>
  <c r="M2915" i="26"/>
  <c r="R2914" i="26"/>
  <c r="Q2914" i="26"/>
  <c r="O2914" i="26"/>
  <c r="N2914" i="26"/>
  <c r="M2914" i="26"/>
  <c r="R2913" i="26"/>
  <c r="Q2913" i="26"/>
  <c r="O2913" i="26"/>
  <c r="N2913" i="26"/>
  <c r="M2913" i="26"/>
  <c r="R2912" i="26"/>
  <c r="Q2912" i="26"/>
  <c r="O2912" i="26"/>
  <c r="N2912" i="26"/>
  <c r="M2912" i="26"/>
  <c r="R2911" i="26"/>
  <c r="Q2911" i="26"/>
  <c r="O2911" i="26"/>
  <c r="N2911" i="26"/>
  <c r="M2911" i="26"/>
  <c r="R2910" i="26"/>
  <c r="Q2910" i="26"/>
  <c r="O2910" i="26"/>
  <c r="N2910" i="26"/>
  <c r="M2910" i="26"/>
  <c r="R2909" i="26"/>
  <c r="Q2909" i="26"/>
  <c r="O2909" i="26"/>
  <c r="N2909" i="26"/>
  <c r="M2909" i="26"/>
  <c r="R2908" i="26"/>
  <c r="Q2908" i="26"/>
  <c r="O2908" i="26"/>
  <c r="N2908" i="26"/>
  <c r="M2908" i="26"/>
  <c r="R2907" i="26"/>
  <c r="Q2907" i="26"/>
  <c r="O2907" i="26"/>
  <c r="N2907" i="26"/>
  <c r="M2907" i="26"/>
  <c r="R2906" i="26"/>
  <c r="Q2906" i="26"/>
  <c r="O2906" i="26"/>
  <c r="N2906" i="26"/>
  <c r="M2906" i="26"/>
  <c r="R2905" i="26"/>
  <c r="Q2905" i="26"/>
  <c r="O2905" i="26"/>
  <c r="N2905" i="26"/>
  <c r="M2905" i="26"/>
  <c r="R2904" i="26"/>
  <c r="Q2904" i="26"/>
  <c r="O2904" i="26"/>
  <c r="N2904" i="26"/>
  <c r="M2904" i="26"/>
  <c r="R2903" i="26"/>
  <c r="Q2903" i="26"/>
  <c r="O2903" i="26"/>
  <c r="N2903" i="26"/>
  <c r="M2903" i="26"/>
  <c r="R2902" i="26"/>
  <c r="Q2902" i="26"/>
  <c r="O2902" i="26"/>
  <c r="N2902" i="26"/>
  <c r="M2902" i="26"/>
  <c r="R2901" i="26"/>
  <c r="Q2901" i="26"/>
  <c r="O2901" i="26"/>
  <c r="N2901" i="26"/>
  <c r="M2901" i="26"/>
  <c r="R2900" i="26"/>
  <c r="Q2900" i="26"/>
  <c r="O2900" i="26"/>
  <c r="N2900" i="26"/>
  <c r="M2900" i="26"/>
  <c r="R2899" i="26"/>
  <c r="Q2899" i="26"/>
  <c r="O2899" i="26"/>
  <c r="N2899" i="26"/>
  <c r="M2899" i="26"/>
  <c r="R2898" i="26"/>
  <c r="Q2898" i="26"/>
  <c r="O2898" i="26"/>
  <c r="N2898" i="26"/>
  <c r="M2898" i="26"/>
  <c r="R2897" i="26"/>
  <c r="Q2897" i="26"/>
  <c r="O2897" i="26"/>
  <c r="N2897" i="26"/>
  <c r="M2897" i="26"/>
  <c r="R2896" i="26"/>
  <c r="Q2896" i="26"/>
  <c r="O2896" i="26"/>
  <c r="N2896" i="26"/>
  <c r="M2896" i="26"/>
  <c r="R2895" i="26"/>
  <c r="Q2895" i="26"/>
  <c r="O2895" i="26"/>
  <c r="N2895" i="26"/>
  <c r="M2895" i="26"/>
  <c r="R2894" i="26"/>
  <c r="Q2894" i="26"/>
  <c r="O2894" i="26"/>
  <c r="N2894" i="26"/>
  <c r="M2894" i="26"/>
  <c r="R2893" i="26"/>
  <c r="Q2893" i="26"/>
  <c r="O2893" i="26"/>
  <c r="N2893" i="26"/>
  <c r="M2893" i="26"/>
  <c r="R2892" i="26"/>
  <c r="Q2892" i="26"/>
  <c r="O2892" i="26"/>
  <c r="N2892" i="26"/>
  <c r="M2892" i="26"/>
  <c r="R2891" i="26"/>
  <c r="Q2891" i="26"/>
  <c r="O2891" i="26"/>
  <c r="N2891" i="26"/>
  <c r="M2891" i="26"/>
  <c r="R2890" i="26"/>
  <c r="Q2890" i="26"/>
  <c r="O2890" i="26"/>
  <c r="N2890" i="26"/>
  <c r="M2890" i="26"/>
  <c r="R2889" i="26"/>
  <c r="Q2889" i="26"/>
  <c r="O2889" i="26"/>
  <c r="N2889" i="26"/>
  <c r="M2889" i="26"/>
  <c r="R2888" i="26"/>
  <c r="Q2888" i="26"/>
  <c r="O2888" i="26"/>
  <c r="N2888" i="26"/>
  <c r="M2888" i="26"/>
  <c r="R2887" i="26"/>
  <c r="Q2887" i="26"/>
  <c r="O2887" i="26"/>
  <c r="N2887" i="26"/>
  <c r="M2887" i="26"/>
  <c r="R2886" i="26"/>
  <c r="Q2886" i="26"/>
  <c r="O2886" i="26"/>
  <c r="N2886" i="26"/>
  <c r="M2886" i="26"/>
  <c r="R2885" i="26"/>
  <c r="Q2885" i="26"/>
  <c r="O2885" i="26"/>
  <c r="N2885" i="26"/>
  <c r="M2885" i="26"/>
  <c r="R2884" i="26"/>
  <c r="Q2884" i="26"/>
  <c r="O2884" i="26"/>
  <c r="N2884" i="26"/>
  <c r="M2884" i="26"/>
  <c r="R2883" i="26"/>
  <c r="Q2883" i="26"/>
  <c r="O2883" i="26"/>
  <c r="N2883" i="26"/>
  <c r="M2883" i="26"/>
  <c r="R2882" i="26"/>
  <c r="Q2882" i="26"/>
  <c r="O2882" i="26"/>
  <c r="N2882" i="26"/>
  <c r="M2882" i="26"/>
  <c r="R2881" i="26"/>
  <c r="Q2881" i="26"/>
  <c r="O2881" i="26"/>
  <c r="N2881" i="26"/>
  <c r="M2881" i="26"/>
  <c r="R2880" i="26"/>
  <c r="Q2880" i="26"/>
  <c r="O2880" i="26"/>
  <c r="N2880" i="26"/>
  <c r="M2880" i="26"/>
  <c r="R2879" i="26"/>
  <c r="Q2879" i="26"/>
  <c r="O2879" i="26"/>
  <c r="N2879" i="26"/>
  <c r="M2879" i="26"/>
  <c r="R2878" i="26"/>
  <c r="Q2878" i="26"/>
  <c r="O2878" i="26"/>
  <c r="N2878" i="26"/>
  <c r="M2878" i="26"/>
  <c r="R2877" i="26"/>
  <c r="Q2877" i="26"/>
  <c r="O2877" i="26"/>
  <c r="N2877" i="26"/>
  <c r="M2877" i="26"/>
  <c r="R2876" i="26"/>
  <c r="Q2876" i="26"/>
  <c r="O2876" i="26"/>
  <c r="N2876" i="26"/>
  <c r="M2876" i="26"/>
  <c r="R2875" i="26"/>
  <c r="Q2875" i="26"/>
  <c r="O2875" i="26"/>
  <c r="N2875" i="26"/>
  <c r="M2875" i="26"/>
  <c r="R2874" i="26"/>
  <c r="Q2874" i="26"/>
  <c r="O2874" i="26"/>
  <c r="N2874" i="26"/>
  <c r="M2874" i="26"/>
  <c r="R2873" i="26"/>
  <c r="Q2873" i="26"/>
  <c r="O2873" i="26"/>
  <c r="N2873" i="26"/>
  <c r="M2873" i="26"/>
  <c r="R2872" i="26"/>
  <c r="Q2872" i="26"/>
  <c r="O2872" i="26"/>
  <c r="N2872" i="26"/>
  <c r="M2872" i="26"/>
  <c r="R2871" i="26"/>
  <c r="Q2871" i="26"/>
  <c r="O2871" i="26"/>
  <c r="N2871" i="26"/>
  <c r="M2871" i="26"/>
  <c r="R2870" i="26"/>
  <c r="Q2870" i="26"/>
  <c r="O2870" i="26"/>
  <c r="N2870" i="26"/>
  <c r="M2870" i="26"/>
  <c r="R2869" i="26"/>
  <c r="Q2869" i="26"/>
  <c r="O2869" i="26"/>
  <c r="N2869" i="26"/>
  <c r="M2869" i="26"/>
  <c r="R2868" i="26"/>
  <c r="Q2868" i="26"/>
  <c r="O2868" i="26"/>
  <c r="N2868" i="26"/>
  <c r="M2868" i="26"/>
  <c r="R2867" i="26"/>
  <c r="Q2867" i="26"/>
  <c r="O2867" i="26"/>
  <c r="N2867" i="26"/>
  <c r="M2867" i="26"/>
  <c r="R2866" i="26"/>
  <c r="Q2866" i="26"/>
  <c r="O2866" i="26"/>
  <c r="N2866" i="26"/>
  <c r="M2866" i="26"/>
  <c r="R2865" i="26"/>
  <c r="Q2865" i="26"/>
  <c r="O2865" i="26"/>
  <c r="N2865" i="26"/>
  <c r="M2865" i="26"/>
  <c r="R2864" i="26"/>
  <c r="Q2864" i="26"/>
  <c r="O2864" i="26"/>
  <c r="N2864" i="26"/>
  <c r="M2864" i="26"/>
  <c r="R2863" i="26"/>
  <c r="Q2863" i="26"/>
  <c r="O2863" i="26"/>
  <c r="N2863" i="26"/>
  <c r="M2863" i="26"/>
  <c r="R2862" i="26"/>
  <c r="Q2862" i="26"/>
  <c r="O2862" i="26"/>
  <c r="N2862" i="26"/>
  <c r="M2862" i="26"/>
  <c r="R2861" i="26"/>
  <c r="Q2861" i="26"/>
  <c r="O2861" i="26"/>
  <c r="N2861" i="26"/>
  <c r="M2861" i="26"/>
  <c r="R2860" i="26"/>
  <c r="Q2860" i="26"/>
  <c r="O2860" i="26"/>
  <c r="N2860" i="26"/>
  <c r="M2860" i="26"/>
  <c r="R2859" i="26"/>
  <c r="Q2859" i="26"/>
  <c r="O2859" i="26"/>
  <c r="N2859" i="26"/>
  <c r="M2859" i="26"/>
  <c r="R2858" i="26"/>
  <c r="Q2858" i="26"/>
  <c r="O2858" i="26"/>
  <c r="N2858" i="26"/>
  <c r="M2858" i="26"/>
  <c r="R2857" i="26"/>
  <c r="Q2857" i="26"/>
  <c r="O2857" i="26"/>
  <c r="N2857" i="26"/>
  <c r="M2857" i="26"/>
  <c r="R2856" i="26"/>
  <c r="Q2856" i="26"/>
  <c r="O2856" i="26"/>
  <c r="N2856" i="26"/>
  <c r="M2856" i="26"/>
  <c r="R2855" i="26"/>
  <c r="Q2855" i="26"/>
  <c r="O2855" i="26"/>
  <c r="N2855" i="26"/>
  <c r="M2855" i="26"/>
  <c r="R2854" i="26"/>
  <c r="Q2854" i="26"/>
  <c r="O2854" i="26"/>
  <c r="N2854" i="26"/>
  <c r="M2854" i="26"/>
  <c r="R2853" i="26"/>
  <c r="Q2853" i="26"/>
  <c r="O2853" i="26"/>
  <c r="N2853" i="26"/>
  <c r="M2853" i="26"/>
  <c r="R2852" i="26"/>
  <c r="Q2852" i="26"/>
  <c r="O2852" i="26"/>
  <c r="N2852" i="26"/>
  <c r="M2852" i="26"/>
  <c r="R2851" i="26"/>
  <c r="Q2851" i="26"/>
  <c r="O2851" i="26"/>
  <c r="N2851" i="26"/>
  <c r="M2851" i="26"/>
  <c r="R2850" i="26"/>
  <c r="Q2850" i="26"/>
  <c r="O2850" i="26"/>
  <c r="N2850" i="26"/>
  <c r="M2850" i="26"/>
  <c r="R2849" i="26"/>
  <c r="Q2849" i="26"/>
  <c r="O2849" i="26"/>
  <c r="N2849" i="26"/>
  <c r="M2849" i="26"/>
  <c r="R2848" i="26"/>
  <c r="Q2848" i="26"/>
  <c r="O2848" i="26"/>
  <c r="N2848" i="26"/>
  <c r="M2848" i="26"/>
  <c r="R2847" i="26"/>
  <c r="Q2847" i="26"/>
  <c r="O2847" i="26"/>
  <c r="N2847" i="26"/>
  <c r="M2847" i="26"/>
  <c r="R2846" i="26"/>
  <c r="Q2846" i="26"/>
  <c r="O2846" i="26"/>
  <c r="N2846" i="26"/>
  <c r="M2846" i="26"/>
  <c r="R2845" i="26"/>
  <c r="Q2845" i="26"/>
  <c r="O2845" i="26"/>
  <c r="N2845" i="26"/>
  <c r="M2845" i="26"/>
  <c r="R2844" i="26"/>
  <c r="Q2844" i="26"/>
  <c r="O2844" i="26"/>
  <c r="N2844" i="26"/>
  <c r="M2844" i="26"/>
  <c r="R2843" i="26"/>
  <c r="Q2843" i="26"/>
  <c r="O2843" i="26"/>
  <c r="N2843" i="26"/>
  <c r="M2843" i="26"/>
  <c r="R2842" i="26"/>
  <c r="Q2842" i="26"/>
  <c r="O2842" i="26"/>
  <c r="N2842" i="26"/>
  <c r="M2842" i="26"/>
  <c r="R2841" i="26"/>
  <c r="Q2841" i="26"/>
  <c r="O2841" i="26"/>
  <c r="N2841" i="26"/>
  <c r="M2841" i="26"/>
  <c r="R2840" i="26"/>
  <c r="Q2840" i="26"/>
  <c r="O2840" i="26"/>
  <c r="N2840" i="26"/>
  <c r="M2840" i="26"/>
  <c r="R2839" i="26"/>
  <c r="Q2839" i="26"/>
  <c r="O2839" i="26"/>
  <c r="N2839" i="26"/>
  <c r="M2839" i="26"/>
  <c r="R2838" i="26"/>
  <c r="Q2838" i="26"/>
  <c r="O2838" i="26"/>
  <c r="N2838" i="26"/>
  <c r="M2838" i="26"/>
  <c r="R2837" i="26"/>
  <c r="Q2837" i="26"/>
  <c r="O2837" i="26"/>
  <c r="N2837" i="26"/>
  <c r="M2837" i="26"/>
  <c r="R2836" i="26"/>
  <c r="Q2836" i="26"/>
  <c r="O2836" i="26"/>
  <c r="N2836" i="26"/>
  <c r="M2836" i="26"/>
  <c r="R2835" i="26"/>
  <c r="Q2835" i="26"/>
  <c r="O2835" i="26"/>
  <c r="N2835" i="26"/>
  <c r="M2835" i="26"/>
  <c r="R2834" i="26"/>
  <c r="Q2834" i="26"/>
  <c r="O2834" i="26"/>
  <c r="N2834" i="26"/>
  <c r="M2834" i="26"/>
  <c r="R2833" i="26"/>
  <c r="Q2833" i="26"/>
  <c r="O2833" i="26"/>
  <c r="N2833" i="26"/>
  <c r="M2833" i="26"/>
  <c r="R2832" i="26"/>
  <c r="Q2832" i="26"/>
  <c r="O2832" i="26"/>
  <c r="N2832" i="26"/>
  <c r="M2832" i="26"/>
  <c r="R2831" i="26"/>
  <c r="Q2831" i="26"/>
  <c r="O2831" i="26"/>
  <c r="N2831" i="26"/>
  <c r="M2831" i="26"/>
  <c r="R2830" i="26"/>
  <c r="Q2830" i="26"/>
  <c r="O2830" i="26"/>
  <c r="N2830" i="26"/>
  <c r="M2830" i="26"/>
  <c r="R2829" i="26"/>
  <c r="Q2829" i="26"/>
  <c r="O2829" i="26"/>
  <c r="N2829" i="26"/>
  <c r="M2829" i="26"/>
  <c r="R2828" i="26"/>
  <c r="Q2828" i="26"/>
  <c r="O2828" i="26"/>
  <c r="N2828" i="26"/>
  <c r="M2828" i="26"/>
  <c r="R2827" i="26"/>
  <c r="Q2827" i="26"/>
  <c r="O2827" i="26"/>
  <c r="N2827" i="26"/>
  <c r="M2827" i="26"/>
  <c r="R2826" i="26"/>
  <c r="Q2826" i="26"/>
  <c r="O2826" i="26"/>
  <c r="N2826" i="26"/>
  <c r="M2826" i="26"/>
  <c r="R2825" i="26"/>
  <c r="Q2825" i="26"/>
  <c r="O2825" i="26"/>
  <c r="N2825" i="26"/>
  <c r="M2825" i="26"/>
  <c r="R2824" i="26"/>
  <c r="Q2824" i="26"/>
  <c r="O2824" i="26"/>
  <c r="N2824" i="26"/>
  <c r="M2824" i="26"/>
  <c r="R2823" i="26"/>
  <c r="Q2823" i="26"/>
  <c r="O2823" i="26"/>
  <c r="N2823" i="26"/>
  <c r="M2823" i="26"/>
  <c r="R2822" i="26"/>
  <c r="Q2822" i="26"/>
  <c r="O2822" i="26"/>
  <c r="N2822" i="26"/>
  <c r="M2822" i="26"/>
  <c r="R2821" i="26"/>
  <c r="Q2821" i="26"/>
  <c r="O2821" i="26"/>
  <c r="N2821" i="26"/>
  <c r="M2821" i="26"/>
  <c r="R2820" i="26"/>
  <c r="Q2820" i="26"/>
  <c r="O2820" i="26"/>
  <c r="N2820" i="26"/>
  <c r="M2820" i="26"/>
  <c r="R2819" i="26"/>
  <c r="Q2819" i="26"/>
  <c r="O2819" i="26"/>
  <c r="N2819" i="26"/>
  <c r="M2819" i="26"/>
  <c r="R2818" i="26"/>
  <c r="Q2818" i="26"/>
  <c r="O2818" i="26"/>
  <c r="N2818" i="26"/>
  <c r="M2818" i="26"/>
  <c r="R2817" i="26"/>
  <c r="Q2817" i="26"/>
  <c r="O2817" i="26"/>
  <c r="N2817" i="26"/>
  <c r="M2817" i="26"/>
  <c r="R2816" i="26"/>
  <c r="Q2816" i="26"/>
  <c r="O2816" i="26"/>
  <c r="N2816" i="26"/>
  <c r="M2816" i="26"/>
  <c r="R2815" i="26"/>
  <c r="Q2815" i="26"/>
  <c r="O2815" i="26"/>
  <c r="N2815" i="26"/>
  <c r="M2815" i="26"/>
  <c r="R2814" i="26"/>
  <c r="Q2814" i="26"/>
  <c r="O2814" i="26"/>
  <c r="N2814" i="26"/>
  <c r="M2814" i="26"/>
  <c r="R2813" i="26"/>
  <c r="Q2813" i="26"/>
  <c r="O2813" i="26"/>
  <c r="N2813" i="26"/>
  <c r="M2813" i="26"/>
  <c r="R2812" i="26"/>
  <c r="Q2812" i="26"/>
  <c r="O2812" i="26"/>
  <c r="N2812" i="26"/>
  <c r="M2812" i="26"/>
  <c r="R2811" i="26"/>
  <c r="Q2811" i="26"/>
  <c r="O2811" i="26"/>
  <c r="N2811" i="26"/>
  <c r="M2811" i="26"/>
  <c r="R2810" i="26"/>
  <c r="Q2810" i="26"/>
  <c r="O2810" i="26"/>
  <c r="N2810" i="26"/>
  <c r="M2810" i="26"/>
  <c r="R2809" i="26"/>
  <c r="Q2809" i="26"/>
  <c r="O2809" i="26"/>
  <c r="N2809" i="26"/>
  <c r="M2809" i="26"/>
  <c r="R2808" i="26"/>
  <c r="Q2808" i="26"/>
  <c r="O2808" i="26"/>
  <c r="N2808" i="26"/>
  <c r="M2808" i="26"/>
  <c r="R2807" i="26"/>
  <c r="Q2807" i="26"/>
  <c r="O2807" i="26"/>
  <c r="N2807" i="26"/>
  <c r="M2807" i="26"/>
  <c r="R2806" i="26"/>
  <c r="Q2806" i="26"/>
  <c r="O2806" i="26"/>
  <c r="N2806" i="26"/>
  <c r="M2806" i="26"/>
  <c r="R2805" i="26"/>
  <c r="Q2805" i="26"/>
  <c r="O2805" i="26"/>
  <c r="N2805" i="26"/>
  <c r="M2805" i="26"/>
  <c r="R2804" i="26"/>
  <c r="Q2804" i="26"/>
  <c r="O2804" i="26"/>
  <c r="N2804" i="26"/>
  <c r="M2804" i="26"/>
  <c r="R2803" i="26"/>
  <c r="Q2803" i="26"/>
  <c r="O2803" i="26"/>
  <c r="N2803" i="26"/>
  <c r="M2803" i="26"/>
  <c r="R2802" i="26"/>
  <c r="Q2802" i="26"/>
  <c r="O2802" i="26"/>
  <c r="N2802" i="26"/>
  <c r="M2802" i="26"/>
  <c r="R2801" i="26"/>
  <c r="Q2801" i="26"/>
  <c r="O2801" i="26"/>
  <c r="N2801" i="26"/>
  <c r="M2801" i="26"/>
  <c r="R2800" i="26"/>
  <c r="Q2800" i="26"/>
  <c r="O2800" i="26"/>
  <c r="N2800" i="26"/>
  <c r="M2800" i="26"/>
  <c r="R2799" i="26"/>
  <c r="Q2799" i="26"/>
  <c r="O2799" i="26"/>
  <c r="N2799" i="26"/>
  <c r="M2799" i="26"/>
  <c r="R2798" i="26"/>
  <c r="Q2798" i="26"/>
  <c r="O2798" i="26"/>
  <c r="N2798" i="26"/>
  <c r="M2798" i="26"/>
  <c r="R2797" i="26"/>
  <c r="Q2797" i="26"/>
  <c r="O2797" i="26"/>
  <c r="N2797" i="26"/>
  <c r="M2797" i="26"/>
  <c r="R2796" i="26"/>
  <c r="Q2796" i="26"/>
  <c r="O2796" i="26"/>
  <c r="N2796" i="26"/>
  <c r="M2796" i="26"/>
  <c r="R2795" i="26"/>
  <c r="Q2795" i="26"/>
  <c r="O2795" i="26"/>
  <c r="N2795" i="26"/>
  <c r="M2795" i="26"/>
  <c r="R2794" i="26"/>
  <c r="Q2794" i="26"/>
  <c r="O2794" i="26"/>
  <c r="N2794" i="26"/>
  <c r="M2794" i="26"/>
  <c r="R2793" i="26"/>
  <c r="Q2793" i="26"/>
  <c r="O2793" i="26"/>
  <c r="N2793" i="26"/>
  <c r="M2793" i="26"/>
  <c r="R2792" i="26"/>
  <c r="Q2792" i="26"/>
  <c r="O2792" i="26"/>
  <c r="N2792" i="26"/>
  <c r="M2792" i="26"/>
  <c r="R2791" i="26"/>
  <c r="Q2791" i="26"/>
  <c r="O2791" i="26"/>
  <c r="N2791" i="26"/>
  <c r="M2791" i="26"/>
  <c r="R2790" i="26"/>
  <c r="Q2790" i="26"/>
  <c r="O2790" i="26"/>
  <c r="N2790" i="26"/>
  <c r="M2790" i="26"/>
  <c r="R2789" i="26"/>
  <c r="Q2789" i="26"/>
  <c r="O2789" i="26"/>
  <c r="N2789" i="26"/>
  <c r="M2789" i="26"/>
  <c r="R2788" i="26"/>
  <c r="Q2788" i="26"/>
  <c r="O2788" i="26"/>
  <c r="N2788" i="26"/>
  <c r="M2788" i="26"/>
  <c r="R2787" i="26"/>
  <c r="Q2787" i="26"/>
  <c r="O2787" i="26"/>
  <c r="N2787" i="26"/>
  <c r="M2787" i="26"/>
  <c r="R2786" i="26"/>
  <c r="Q2786" i="26"/>
  <c r="O2786" i="26"/>
  <c r="N2786" i="26"/>
  <c r="M2786" i="26"/>
  <c r="R2785" i="26"/>
  <c r="Q2785" i="26"/>
  <c r="O2785" i="26"/>
  <c r="N2785" i="26"/>
  <c r="M2785" i="26"/>
  <c r="R2784" i="26"/>
  <c r="Q2784" i="26"/>
  <c r="O2784" i="26"/>
  <c r="N2784" i="26"/>
  <c r="M2784" i="26"/>
  <c r="R2783" i="26"/>
  <c r="Q2783" i="26"/>
  <c r="O2783" i="26"/>
  <c r="N2783" i="26"/>
  <c r="M2783" i="26"/>
  <c r="R2782" i="26"/>
  <c r="Q2782" i="26"/>
  <c r="O2782" i="26"/>
  <c r="N2782" i="26"/>
  <c r="M2782" i="26"/>
  <c r="R2781" i="26"/>
  <c r="Q2781" i="26"/>
  <c r="O2781" i="26"/>
  <c r="N2781" i="26"/>
  <c r="M2781" i="26"/>
  <c r="R2780" i="26"/>
  <c r="Q2780" i="26"/>
  <c r="O2780" i="26"/>
  <c r="N2780" i="26"/>
  <c r="M2780" i="26"/>
  <c r="R2779" i="26"/>
  <c r="Q2779" i="26"/>
  <c r="O2779" i="26"/>
  <c r="N2779" i="26"/>
  <c r="M2779" i="26"/>
  <c r="R2778" i="26"/>
  <c r="Q2778" i="26"/>
  <c r="O2778" i="26"/>
  <c r="N2778" i="26"/>
  <c r="M2778" i="26"/>
  <c r="R2777" i="26"/>
  <c r="Q2777" i="26"/>
  <c r="O2777" i="26"/>
  <c r="N2777" i="26"/>
  <c r="M2777" i="26"/>
  <c r="R2776" i="26"/>
  <c r="Q2776" i="26"/>
  <c r="O2776" i="26"/>
  <c r="N2776" i="26"/>
  <c r="M2776" i="26"/>
  <c r="R2775" i="26"/>
  <c r="Q2775" i="26"/>
  <c r="O2775" i="26"/>
  <c r="N2775" i="26"/>
  <c r="M2775" i="26"/>
  <c r="R2774" i="26"/>
  <c r="Q2774" i="26"/>
  <c r="O2774" i="26"/>
  <c r="N2774" i="26"/>
  <c r="M2774" i="26"/>
  <c r="R2773" i="26"/>
  <c r="Q2773" i="26"/>
  <c r="O2773" i="26"/>
  <c r="N2773" i="26"/>
  <c r="M2773" i="26"/>
  <c r="R2772" i="26"/>
  <c r="Q2772" i="26"/>
  <c r="O2772" i="26"/>
  <c r="N2772" i="26"/>
  <c r="M2772" i="26"/>
  <c r="R2771" i="26"/>
  <c r="Q2771" i="26"/>
  <c r="O2771" i="26"/>
  <c r="N2771" i="26"/>
  <c r="M2771" i="26"/>
  <c r="R2770" i="26"/>
  <c r="Q2770" i="26"/>
  <c r="O2770" i="26"/>
  <c r="N2770" i="26"/>
  <c r="M2770" i="26"/>
  <c r="R2769" i="26"/>
  <c r="Q2769" i="26"/>
  <c r="O2769" i="26"/>
  <c r="N2769" i="26"/>
  <c r="M2769" i="26"/>
  <c r="R2768" i="26"/>
  <c r="Q2768" i="26"/>
  <c r="O2768" i="26"/>
  <c r="N2768" i="26"/>
  <c r="M2768" i="26"/>
  <c r="R2767" i="26"/>
  <c r="Q2767" i="26"/>
  <c r="O2767" i="26"/>
  <c r="N2767" i="26"/>
  <c r="M2767" i="26"/>
  <c r="R2766" i="26"/>
  <c r="Q2766" i="26"/>
  <c r="O2766" i="26"/>
  <c r="N2766" i="26"/>
  <c r="M2766" i="26"/>
  <c r="R2765" i="26"/>
  <c r="Q2765" i="26"/>
  <c r="O2765" i="26"/>
  <c r="N2765" i="26"/>
  <c r="M2765" i="26"/>
  <c r="R2764" i="26"/>
  <c r="Q2764" i="26"/>
  <c r="O2764" i="26"/>
  <c r="N2764" i="26"/>
  <c r="M2764" i="26"/>
  <c r="R2763" i="26"/>
  <c r="Q2763" i="26"/>
  <c r="O2763" i="26"/>
  <c r="N2763" i="26"/>
  <c r="M2763" i="26"/>
  <c r="R2762" i="26"/>
  <c r="Q2762" i="26"/>
  <c r="O2762" i="26"/>
  <c r="N2762" i="26"/>
  <c r="M2762" i="26"/>
  <c r="R2761" i="26"/>
  <c r="Q2761" i="26"/>
  <c r="O2761" i="26"/>
  <c r="N2761" i="26"/>
  <c r="M2761" i="26"/>
  <c r="R2760" i="26"/>
  <c r="Q2760" i="26"/>
  <c r="O2760" i="26"/>
  <c r="N2760" i="26"/>
  <c r="M2760" i="26"/>
  <c r="R2759" i="26"/>
  <c r="Q2759" i="26"/>
  <c r="O2759" i="26"/>
  <c r="N2759" i="26"/>
  <c r="M2759" i="26"/>
  <c r="R2758" i="26"/>
  <c r="Q2758" i="26"/>
  <c r="O2758" i="26"/>
  <c r="N2758" i="26"/>
  <c r="M2758" i="26"/>
  <c r="R2757" i="26"/>
  <c r="Q2757" i="26"/>
  <c r="O2757" i="26"/>
  <c r="N2757" i="26"/>
  <c r="M2757" i="26"/>
  <c r="R2756" i="26"/>
  <c r="Q2756" i="26"/>
  <c r="O2756" i="26"/>
  <c r="N2756" i="26"/>
  <c r="M2756" i="26"/>
  <c r="R2755" i="26"/>
  <c r="Q2755" i="26"/>
  <c r="O2755" i="26"/>
  <c r="N2755" i="26"/>
  <c r="M2755" i="26"/>
  <c r="R2754" i="26"/>
  <c r="Q2754" i="26"/>
  <c r="O2754" i="26"/>
  <c r="N2754" i="26"/>
  <c r="M2754" i="26"/>
  <c r="R2753" i="26"/>
  <c r="Q2753" i="26"/>
  <c r="O2753" i="26"/>
  <c r="N2753" i="26"/>
  <c r="M2753" i="26"/>
  <c r="R2752" i="26"/>
  <c r="Q2752" i="26"/>
  <c r="O2752" i="26"/>
  <c r="N2752" i="26"/>
  <c r="M2752" i="26"/>
  <c r="R2751" i="26"/>
  <c r="Q2751" i="26"/>
  <c r="O2751" i="26"/>
  <c r="N2751" i="26"/>
  <c r="M2751" i="26"/>
  <c r="R2750" i="26"/>
  <c r="Q2750" i="26"/>
  <c r="O2750" i="26"/>
  <c r="N2750" i="26"/>
  <c r="M2750" i="26"/>
  <c r="R2749" i="26"/>
  <c r="Q2749" i="26"/>
  <c r="O2749" i="26"/>
  <c r="N2749" i="26"/>
  <c r="M2749" i="26"/>
  <c r="R2748" i="26"/>
  <c r="Q2748" i="26"/>
  <c r="O2748" i="26"/>
  <c r="N2748" i="26"/>
  <c r="M2748" i="26"/>
  <c r="R2747" i="26"/>
  <c r="Q2747" i="26"/>
  <c r="O2747" i="26"/>
  <c r="N2747" i="26"/>
  <c r="M2747" i="26"/>
  <c r="R2746" i="26"/>
  <c r="Q2746" i="26"/>
  <c r="O2746" i="26"/>
  <c r="N2746" i="26"/>
  <c r="M2746" i="26"/>
  <c r="R2745" i="26"/>
  <c r="Q2745" i="26"/>
  <c r="O2745" i="26"/>
  <c r="N2745" i="26"/>
  <c r="M2745" i="26"/>
  <c r="R2744" i="26"/>
  <c r="Q2744" i="26"/>
  <c r="O2744" i="26"/>
  <c r="N2744" i="26"/>
  <c r="M2744" i="26"/>
  <c r="R2743" i="26"/>
  <c r="Q2743" i="26"/>
  <c r="O2743" i="26"/>
  <c r="N2743" i="26"/>
  <c r="M2743" i="26"/>
  <c r="R2742" i="26"/>
  <c r="Q2742" i="26"/>
  <c r="O2742" i="26"/>
  <c r="N2742" i="26"/>
  <c r="M2742" i="26"/>
  <c r="R2741" i="26"/>
  <c r="Q2741" i="26"/>
  <c r="O2741" i="26"/>
  <c r="N2741" i="26"/>
  <c r="M2741" i="26"/>
  <c r="R2740" i="26"/>
  <c r="Q2740" i="26"/>
  <c r="O2740" i="26"/>
  <c r="N2740" i="26"/>
  <c r="M2740" i="26"/>
  <c r="R2739" i="26"/>
  <c r="Q2739" i="26"/>
  <c r="O2739" i="26"/>
  <c r="N2739" i="26"/>
  <c r="M2739" i="26"/>
  <c r="R2738" i="26"/>
  <c r="Q2738" i="26"/>
  <c r="O2738" i="26"/>
  <c r="N2738" i="26"/>
  <c r="M2738" i="26"/>
  <c r="R2737" i="26"/>
  <c r="Q2737" i="26"/>
  <c r="O2737" i="26"/>
  <c r="N2737" i="26"/>
  <c r="M2737" i="26"/>
  <c r="R2736" i="26"/>
  <c r="Q2736" i="26"/>
  <c r="O2736" i="26"/>
  <c r="N2736" i="26"/>
  <c r="M2736" i="26"/>
  <c r="R2735" i="26"/>
  <c r="Q2735" i="26"/>
  <c r="O2735" i="26"/>
  <c r="N2735" i="26"/>
  <c r="M2735" i="26"/>
  <c r="R2734" i="26"/>
  <c r="Q2734" i="26"/>
  <c r="O2734" i="26"/>
  <c r="N2734" i="26"/>
  <c r="M2734" i="26"/>
  <c r="R2733" i="26"/>
  <c r="Q2733" i="26"/>
  <c r="O2733" i="26"/>
  <c r="N2733" i="26"/>
  <c r="M2733" i="26"/>
  <c r="R2732" i="26"/>
  <c r="Q2732" i="26"/>
  <c r="O2732" i="26"/>
  <c r="N2732" i="26"/>
  <c r="M2732" i="26"/>
  <c r="R2731" i="26"/>
  <c r="Q2731" i="26"/>
  <c r="O2731" i="26"/>
  <c r="N2731" i="26"/>
  <c r="M2731" i="26"/>
  <c r="R2730" i="26"/>
  <c r="Q2730" i="26"/>
  <c r="O2730" i="26"/>
  <c r="N2730" i="26"/>
  <c r="M2730" i="26"/>
  <c r="R2729" i="26"/>
  <c r="Q2729" i="26"/>
  <c r="O2729" i="26"/>
  <c r="N2729" i="26"/>
  <c r="M2729" i="26"/>
  <c r="R2728" i="26"/>
  <c r="Q2728" i="26"/>
  <c r="O2728" i="26"/>
  <c r="N2728" i="26"/>
  <c r="M2728" i="26"/>
  <c r="R2727" i="26"/>
  <c r="Q2727" i="26"/>
  <c r="O2727" i="26"/>
  <c r="N2727" i="26"/>
  <c r="M2727" i="26"/>
  <c r="R2726" i="26"/>
  <c r="Q2726" i="26"/>
  <c r="O2726" i="26"/>
  <c r="N2726" i="26"/>
  <c r="M2726" i="26"/>
  <c r="R2725" i="26"/>
  <c r="Q2725" i="26"/>
  <c r="O2725" i="26"/>
  <c r="N2725" i="26"/>
  <c r="M2725" i="26"/>
  <c r="R2724" i="26"/>
  <c r="Q2724" i="26"/>
  <c r="O2724" i="26"/>
  <c r="N2724" i="26"/>
  <c r="M2724" i="26"/>
  <c r="R2723" i="26"/>
  <c r="Q2723" i="26"/>
  <c r="O2723" i="26"/>
  <c r="N2723" i="26"/>
  <c r="M2723" i="26"/>
  <c r="R2722" i="26"/>
  <c r="Q2722" i="26"/>
  <c r="O2722" i="26"/>
  <c r="N2722" i="26"/>
  <c r="M2722" i="26"/>
  <c r="R2721" i="26"/>
  <c r="Q2721" i="26"/>
  <c r="O2721" i="26"/>
  <c r="N2721" i="26"/>
  <c r="M2721" i="26"/>
  <c r="R2720" i="26"/>
  <c r="Q2720" i="26"/>
  <c r="O2720" i="26"/>
  <c r="N2720" i="26"/>
  <c r="M2720" i="26"/>
  <c r="R2719" i="26"/>
  <c r="Q2719" i="26"/>
  <c r="O2719" i="26"/>
  <c r="N2719" i="26"/>
  <c r="M2719" i="26"/>
  <c r="R2718" i="26"/>
  <c r="Q2718" i="26"/>
  <c r="O2718" i="26"/>
  <c r="N2718" i="26"/>
  <c r="M2718" i="26"/>
  <c r="R2717" i="26"/>
  <c r="Q2717" i="26"/>
  <c r="O2717" i="26"/>
  <c r="N2717" i="26"/>
  <c r="M2717" i="26"/>
  <c r="R2716" i="26"/>
  <c r="Q2716" i="26"/>
  <c r="O2716" i="26"/>
  <c r="N2716" i="26"/>
  <c r="M2716" i="26"/>
  <c r="R2715" i="26"/>
  <c r="Q2715" i="26"/>
  <c r="O2715" i="26"/>
  <c r="N2715" i="26"/>
  <c r="M2715" i="26"/>
  <c r="R2714" i="26"/>
  <c r="Q2714" i="26"/>
  <c r="O2714" i="26"/>
  <c r="N2714" i="26"/>
  <c r="M2714" i="26"/>
  <c r="R2713" i="26"/>
  <c r="Q2713" i="26"/>
  <c r="O2713" i="26"/>
  <c r="N2713" i="26"/>
  <c r="M2713" i="26"/>
  <c r="R2712" i="26"/>
  <c r="Q2712" i="26"/>
  <c r="O2712" i="26"/>
  <c r="N2712" i="26"/>
  <c r="M2712" i="26"/>
  <c r="R2711" i="26"/>
  <c r="Q2711" i="26"/>
  <c r="O2711" i="26"/>
  <c r="N2711" i="26"/>
  <c r="M2711" i="26"/>
  <c r="R2710" i="26"/>
  <c r="Q2710" i="26"/>
  <c r="O2710" i="26"/>
  <c r="N2710" i="26"/>
  <c r="M2710" i="26"/>
  <c r="R2709" i="26"/>
  <c r="Q2709" i="26"/>
  <c r="O2709" i="26"/>
  <c r="N2709" i="26"/>
  <c r="M2709" i="26"/>
  <c r="R2708" i="26"/>
  <c r="Q2708" i="26"/>
  <c r="O2708" i="26"/>
  <c r="N2708" i="26"/>
  <c r="M2708" i="26"/>
  <c r="R2707" i="26"/>
  <c r="Q2707" i="26"/>
  <c r="O2707" i="26"/>
  <c r="N2707" i="26"/>
  <c r="M2707" i="26"/>
  <c r="R2706" i="26"/>
  <c r="Q2706" i="26"/>
  <c r="O2706" i="26"/>
  <c r="N2706" i="26"/>
  <c r="M2706" i="26"/>
  <c r="R2705" i="26"/>
  <c r="Q2705" i="26"/>
  <c r="O2705" i="26"/>
  <c r="N2705" i="26"/>
  <c r="M2705" i="26"/>
  <c r="R2704" i="26"/>
  <c r="Q2704" i="26"/>
  <c r="O2704" i="26"/>
  <c r="N2704" i="26"/>
  <c r="M2704" i="26"/>
  <c r="R2703" i="26"/>
  <c r="Q2703" i="26"/>
  <c r="O2703" i="26"/>
  <c r="N2703" i="26"/>
  <c r="M2703" i="26"/>
  <c r="R2702" i="26"/>
  <c r="Q2702" i="26"/>
  <c r="O2702" i="26"/>
  <c r="N2702" i="26"/>
  <c r="M2702" i="26"/>
  <c r="R2701" i="26"/>
  <c r="Q2701" i="26"/>
  <c r="O2701" i="26"/>
  <c r="N2701" i="26"/>
  <c r="M2701" i="26"/>
  <c r="R2700" i="26"/>
  <c r="Q2700" i="26"/>
  <c r="O2700" i="26"/>
  <c r="N2700" i="26"/>
  <c r="M2700" i="26"/>
  <c r="R2699" i="26"/>
  <c r="Q2699" i="26"/>
  <c r="O2699" i="26"/>
  <c r="N2699" i="26"/>
  <c r="M2699" i="26"/>
  <c r="R2698" i="26"/>
  <c r="Q2698" i="26"/>
  <c r="O2698" i="26"/>
  <c r="N2698" i="26"/>
  <c r="M2698" i="26"/>
  <c r="R2697" i="26"/>
  <c r="Q2697" i="26"/>
  <c r="O2697" i="26"/>
  <c r="N2697" i="26"/>
  <c r="M2697" i="26"/>
  <c r="R2696" i="26"/>
  <c r="Q2696" i="26"/>
  <c r="O2696" i="26"/>
  <c r="N2696" i="26"/>
  <c r="M2696" i="26"/>
  <c r="R2695" i="26"/>
  <c r="Q2695" i="26"/>
  <c r="O2695" i="26"/>
  <c r="N2695" i="26"/>
  <c r="M2695" i="26"/>
  <c r="R2694" i="26"/>
  <c r="Q2694" i="26"/>
  <c r="O2694" i="26"/>
  <c r="N2694" i="26"/>
  <c r="M2694" i="26"/>
  <c r="R2693" i="26"/>
  <c r="Q2693" i="26"/>
  <c r="O2693" i="26"/>
  <c r="N2693" i="26"/>
  <c r="M2693" i="26"/>
  <c r="R2692" i="26"/>
  <c r="Q2692" i="26"/>
  <c r="O2692" i="26"/>
  <c r="N2692" i="26"/>
  <c r="M2692" i="26"/>
  <c r="R2691" i="26"/>
  <c r="Q2691" i="26"/>
  <c r="O2691" i="26"/>
  <c r="N2691" i="26"/>
  <c r="M2691" i="26"/>
  <c r="R2690" i="26"/>
  <c r="Q2690" i="26"/>
  <c r="O2690" i="26"/>
  <c r="N2690" i="26"/>
  <c r="M2690" i="26"/>
  <c r="R2689" i="26"/>
  <c r="Q2689" i="26"/>
  <c r="O2689" i="26"/>
  <c r="N2689" i="26"/>
  <c r="M2689" i="26"/>
  <c r="R2688" i="26"/>
  <c r="Q2688" i="26"/>
  <c r="O2688" i="26"/>
  <c r="N2688" i="26"/>
  <c r="M2688" i="26"/>
  <c r="R2687" i="26"/>
  <c r="Q2687" i="26"/>
  <c r="O2687" i="26"/>
  <c r="N2687" i="26"/>
  <c r="M2687" i="26"/>
  <c r="R2686" i="26"/>
  <c r="Q2686" i="26"/>
  <c r="O2686" i="26"/>
  <c r="N2686" i="26"/>
  <c r="M2686" i="26"/>
  <c r="R2685" i="26"/>
  <c r="Q2685" i="26"/>
  <c r="O2685" i="26"/>
  <c r="N2685" i="26"/>
  <c r="M2685" i="26"/>
  <c r="R2684" i="26"/>
  <c r="Q2684" i="26"/>
  <c r="O2684" i="26"/>
  <c r="N2684" i="26"/>
  <c r="M2684" i="26"/>
  <c r="R2683" i="26"/>
  <c r="Q2683" i="26"/>
  <c r="O2683" i="26"/>
  <c r="N2683" i="26"/>
  <c r="M2683" i="26"/>
  <c r="R2682" i="26"/>
  <c r="Q2682" i="26"/>
  <c r="O2682" i="26"/>
  <c r="N2682" i="26"/>
  <c r="M2682" i="26"/>
  <c r="R2681" i="26"/>
  <c r="Q2681" i="26"/>
  <c r="O2681" i="26"/>
  <c r="N2681" i="26"/>
  <c r="M2681" i="26"/>
  <c r="R2680" i="26"/>
  <c r="Q2680" i="26"/>
  <c r="O2680" i="26"/>
  <c r="N2680" i="26"/>
  <c r="M2680" i="26"/>
  <c r="R2679" i="26"/>
  <c r="Q2679" i="26"/>
  <c r="O2679" i="26"/>
  <c r="N2679" i="26"/>
  <c r="M2679" i="26"/>
  <c r="R2678" i="26"/>
  <c r="Q2678" i="26"/>
  <c r="O2678" i="26"/>
  <c r="N2678" i="26"/>
  <c r="M2678" i="26"/>
  <c r="R2677" i="26"/>
  <c r="Q2677" i="26"/>
  <c r="O2677" i="26"/>
  <c r="N2677" i="26"/>
  <c r="M2677" i="26"/>
  <c r="R2676" i="26"/>
  <c r="Q2676" i="26"/>
  <c r="O2676" i="26"/>
  <c r="N2676" i="26"/>
  <c r="M2676" i="26"/>
  <c r="R2675" i="26"/>
  <c r="Q2675" i="26"/>
  <c r="O2675" i="26"/>
  <c r="N2675" i="26"/>
  <c r="M2675" i="26"/>
  <c r="R2674" i="26"/>
  <c r="Q2674" i="26"/>
  <c r="O2674" i="26"/>
  <c r="N2674" i="26"/>
  <c r="M2674" i="26"/>
  <c r="R2673" i="26"/>
  <c r="Q2673" i="26"/>
  <c r="O2673" i="26"/>
  <c r="N2673" i="26"/>
  <c r="M2673" i="26"/>
  <c r="R2672" i="26"/>
  <c r="Q2672" i="26"/>
  <c r="O2672" i="26"/>
  <c r="N2672" i="26"/>
  <c r="M2672" i="26"/>
  <c r="R2671" i="26"/>
  <c r="Q2671" i="26"/>
  <c r="O2671" i="26"/>
  <c r="N2671" i="26"/>
  <c r="M2671" i="26"/>
  <c r="R2670" i="26"/>
  <c r="Q2670" i="26"/>
  <c r="O2670" i="26"/>
  <c r="N2670" i="26"/>
  <c r="M2670" i="26"/>
  <c r="R2669" i="26"/>
  <c r="Q2669" i="26"/>
  <c r="O2669" i="26"/>
  <c r="N2669" i="26"/>
  <c r="M2669" i="26"/>
  <c r="R2668" i="26"/>
  <c r="Q2668" i="26"/>
  <c r="O2668" i="26"/>
  <c r="N2668" i="26"/>
  <c r="M2668" i="26"/>
  <c r="R2667" i="26"/>
  <c r="Q2667" i="26"/>
  <c r="O2667" i="26"/>
  <c r="N2667" i="26"/>
  <c r="M2667" i="26"/>
  <c r="R2666" i="26"/>
  <c r="Q2666" i="26"/>
  <c r="O2666" i="26"/>
  <c r="N2666" i="26"/>
  <c r="M2666" i="26"/>
  <c r="R2665" i="26"/>
  <c r="Q2665" i="26"/>
  <c r="O2665" i="26"/>
  <c r="N2665" i="26"/>
  <c r="M2665" i="26"/>
  <c r="R2664" i="26"/>
  <c r="Q2664" i="26"/>
  <c r="O2664" i="26"/>
  <c r="N2664" i="26"/>
  <c r="M2664" i="26"/>
  <c r="R2663" i="26"/>
  <c r="Q2663" i="26"/>
  <c r="O2663" i="26"/>
  <c r="N2663" i="26"/>
  <c r="M2663" i="26"/>
  <c r="R2662" i="26"/>
  <c r="Q2662" i="26"/>
  <c r="O2662" i="26"/>
  <c r="N2662" i="26"/>
  <c r="M2662" i="26"/>
  <c r="R2661" i="26"/>
  <c r="Q2661" i="26"/>
  <c r="O2661" i="26"/>
  <c r="N2661" i="26"/>
  <c r="M2661" i="26"/>
  <c r="R2660" i="26"/>
  <c r="Q2660" i="26"/>
  <c r="O2660" i="26"/>
  <c r="N2660" i="26"/>
  <c r="M2660" i="26"/>
  <c r="R2659" i="26"/>
  <c r="Q2659" i="26"/>
  <c r="O2659" i="26"/>
  <c r="N2659" i="26"/>
  <c r="M2659" i="26"/>
  <c r="R2658" i="26"/>
  <c r="Q2658" i="26"/>
  <c r="O2658" i="26"/>
  <c r="N2658" i="26"/>
  <c r="M2658" i="26"/>
  <c r="R2657" i="26"/>
  <c r="Q2657" i="26"/>
  <c r="O2657" i="26"/>
  <c r="N2657" i="26"/>
  <c r="M2657" i="26"/>
  <c r="R2656" i="26"/>
  <c r="Q2656" i="26"/>
  <c r="O2656" i="26"/>
  <c r="N2656" i="26"/>
  <c r="M2656" i="26"/>
  <c r="R2655" i="26"/>
  <c r="Q2655" i="26"/>
  <c r="O2655" i="26"/>
  <c r="N2655" i="26"/>
  <c r="M2655" i="26"/>
  <c r="R2654" i="26"/>
  <c r="Q2654" i="26"/>
  <c r="O2654" i="26"/>
  <c r="N2654" i="26"/>
  <c r="M2654" i="26"/>
  <c r="R2653" i="26"/>
  <c r="Q2653" i="26"/>
  <c r="O2653" i="26"/>
  <c r="N2653" i="26"/>
  <c r="M2653" i="26"/>
  <c r="R2652" i="26"/>
  <c r="Q2652" i="26"/>
  <c r="O2652" i="26"/>
  <c r="N2652" i="26"/>
  <c r="M2652" i="26"/>
  <c r="R2651" i="26"/>
  <c r="Q2651" i="26"/>
  <c r="O2651" i="26"/>
  <c r="N2651" i="26"/>
  <c r="M2651" i="26"/>
  <c r="R2650" i="26"/>
  <c r="Q2650" i="26"/>
  <c r="O2650" i="26"/>
  <c r="N2650" i="26"/>
  <c r="M2650" i="26"/>
  <c r="R2649" i="26"/>
  <c r="Q2649" i="26"/>
  <c r="O2649" i="26"/>
  <c r="N2649" i="26"/>
  <c r="M2649" i="26"/>
  <c r="R2648" i="26"/>
  <c r="Q2648" i="26"/>
  <c r="O2648" i="26"/>
  <c r="N2648" i="26"/>
  <c r="M2648" i="26"/>
  <c r="R2647" i="26"/>
  <c r="Q2647" i="26"/>
  <c r="O2647" i="26"/>
  <c r="N2647" i="26"/>
  <c r="M2647" i="26"/>
  <c r="R2646" i="26"/>
  <c r="Q2646" i="26"/>
  <c r="O2646" i="26"/>
  <c r="N2646" i="26"/>
  <c r="M2646" i="26"/>
  <c r="R2645" i="26"/>
  <c r="Q2645" i="26"/>
  <c r="O2645" i="26"/>
  <c r="N2645" i="26"/>
  <c r="M2645" i="26"/>
  <c r="R2644" i="26"/>
  <c r="Q2644" i="26"/>
  <c r="O2644" i="26"/>
  <c r="N2644" i="26"/>
  <c r="M2644" i="26"/>
  <c r="R2643" i="26"/>
  <c r="Q2643" i="26"/>
  <c r="O2643" i="26"/>
  <c r="N2643" i="26"/>
  <c r="M2643" i="26"/>
  <c r="R2642" i="26"/>
  <c r="Q2642" i="26"/>
  <c r="O2642" i="26"/>
  <c r="N2642" i="26"/>
  <c r="M2642" i="26"/>
  <c r="R2641" i="26"/>
  <c r="Q2641" i="26"/>
  <c r="O2641" i="26"/>
  <c r="N2641" i="26"/>
  <c r="M2641" i="26"/>
  <c r="R2640" i="26"/>
  <c r="Q2640" i="26"/>
  <c r="O2640" i="26"/>
  <c r="N2640" i="26"/>
  <c r="M2640" i="26"/>
  <c r="R2639" i="26"/>
  <c r="Q2639" i="26"/>
  <c r="O2639" i="26"/>
  <c r="N2639" i="26"/>
  <c r="M2639" i="26"/>
  <c r="R2638" i="26"/>
  <c r="Q2638" i="26"/>
  <c r="O2638" i="26"/>
  <c r="N2638" i="26"/>
  <c r="M2638" i="26"/>
  <c r="R2637" i="26"/>
  <c r="Q2637" i="26"/>
  <c r="O2637" i="26"/>
  <c r="N2637" i="26"/>
  <c r="M2637" i="26"/>
  <c r="R2636" i="26"/>
  <c r="Q2636" i="26"/>
  <c r="O2636" i="26"/>
  <c r="N2636" i="26"/>
  <c r="M2636" i="26"/>
  <c r="R2635" i="26"/>
  <c r="Q2635" i="26"/>
  <c r="O2635" i="26"/>
  <c r="N2635" i="26"/>
  <c r="M2635" i="26"/>
  <c r="R2634" i="26"/>
  <c r="Q2634" i="26"/>
  <c r="O2634" i="26"/>
  <c r="N2634" i="26"/>
  <c r="M2634" i="26"/>
  <c r="R2633" i="26"/>
  <c r="Q2633" i="26"/>
  <c r="O2633" i="26"/>
  <c r="N2633" i="26"/>
  <c r="M2633" i="26"/>
  <c r="R2632" i="26"/>
  <c r="Q2632" i="26"/>
  <c r="O2632" i="26"/>
  <c r="N2632" i="26"/>
  <c r="M2632" i="26"/>
  <c r="R2631" i="26"/>
  <c r="Q2631" i="26"/>
  <c r="O2631" i="26"/>
  <c r="N2631" i="26"/>
  <c r="M2631" i="26"/>
  <c r="R2630" i="26"/>
  <c r="Q2630" i="26"/>
  <c r="O2630" i="26"/>
  <c r="N2630" i="26"/>
  <c r="M2630" i="26"/>
  <c r="R2629" i="26"/>
  <c r="Q2629" i="26"/>
  <c r="O2629" i="26"/>
  <c r="N2629" i="26"/>
  <c r="M2629" i="26"/>
  <c r="R2628" i="26"/>
  <c r="Q2628" i="26"/>
  <c r="O2628" i="26"/>
  <c r="N2628" i="26"/>
  <c r="M2628" i="26"/>
  <c r="R2627" i="26"/>
  <c r="Q2627" i="26"/>
  <c r="O2627" i="26"/>
  <c r="N2627" i="26"/>
  <c r="M2627" i="26"/>
  <c r="R2626" i="26"/>
  <c r="Q2626" i="26"/>
  <c r="O2626" i="26"/>
  <c r="N2626" i="26"/>
  <c r="M2626" i="26"/>
  <c r="R2625" i="26"/>
  <c r="Q2625" i="26"/>
  <c r="O2625" i="26"/>
  <c r="N2625" i="26"/>
  <c r="M2625" i="26"/>
  <c r="R2624" i="26"/>
  <c r="Q2624" i="26"/>
  <c r="O2624" i="26"/>
  <c r="N2624" i="26"/>
  <c r="M2624" i="26"/>
  <c r="R2623" i="26"/>
  <c r="Q2623" i="26"/>
  <c r="O2623" i="26"/>
  <c r="N2623" i="26"/>
  <c r="M2623" i="26"/>
  <c r="R2622" i="26"/>
  <c r="Q2622" i="26"/>
  <c r="O2622" i="26"/>
  <c r="N2622" i="26"/>
  <c r="M2622" i="26"/>
  <c r="R2621" i="26"/>
  <c r="Q2621" i="26"/>
  <c r="O2621" i="26"/>
  <c r="N2621" i="26"/>
  <c r="M2621" i="26"/>
  <c r="R2620" i="26"/>
  <c r="Q2620" i="26"/>
  <c r="O2620" i="26"/>
  <c r="N2620" i="26"/>
  <c r="M2620" i="26"/>
  <c r="R2619" i="26"/>
  <c r="Q2619" i="26"/>
  <c r="O2619" i="26"/>
  <c r="N2619" i="26"/>
  <c r="M2619" i="26"/>
  <c r="R2618" i="26"/>
  <c r="Q2618" i="26"/>
  <c r="O2618" i="26"/>
  <c r="N2618" i="26"/>
  <c r="M2618" i="26"/>
  <c r="R2617" i="26"/>
  <c r="Q2617" i="26"/>
  <c r="O2617" i="26"/>
  <c r="N2617" i="26"/>
  <c r="M2617" i="26"/>
  <c r="R2616" i="26"/>
  <c r="Q2616" i="26"/>
  <c r="O2616" i="26"/>
  <c r="N2616" i="26"/>
  <c r="M2616" i="26"/>
  <c r="R2615" i="26"/>
  <c r="Q2615" i="26"/>
  <c r="O2615" i="26"/>
  <c r="N2615" i="26"/>
  <c r="M2615" i="26"/>
  <c r="R2614" i="26"/>
  <c r="Q2614" i="26"/>
  <c r="O2614" i="26"/>
  <c r="N2614" i="26"/>
  <c r="M2614" i="26"/>
  <c r="R2613" i="26"/>
  <c r="Q2613" i="26"/>
  <c r="O2613" i="26"/>
  <c r="N2613" i="26"/>
  <c r="M2613" i="26"/>
  <c r="R2612" i="26"/>
  <c r="Q2612" i="26"/>
  <c r="O2612" i="26"/>
  <c r="N2612" i="26"/>
  <c r="M2612" i="26"/>
  <c r="R2611" i="26"/>
  <c r="Q2611" i="26"/>
  <c r="O2611" i="26"/>
  <c r="N2611" i="26"/>
  <c r="M2611" i="26"/>
  <c r="R2610" i="26"/>
  <c r="Q2610" i="26"/>
  <c r="O2610" i="26"/>
  <c r="N2610" i="26"/>
  <c r="M2610" i="26"/>
  <c r="R2609" i="26"/>
  <c r="Q2609" i="26"/>
  <c r="O2609" i="26"/>
  <c r="N2609" i="26"/>
  <c r="M2609" i="26"/>
  <c r="R2608" i="26"/>
  <c r="Q2608" i="26"/>
  <c r="O2608" i="26"/>
  <c r="N2608" i="26"/>
  <c r="M2608" i="26"/>
  <c r="R2607" i="26"/>
  <c r="Q2607" i="26"/>
  <c r="O2607" i="26"/>
  <c r="N2607" i="26"/>
  <c r="M2607" i="26"/>
  <c r="R2606" i="26"/>
  <c r="Q2606" i="26"/>
  <c r="O2606" i="26"/>
  <c r="N2606" i="26"/>
  <c r="M2606" i="26"/>
  <c r="R2605" i="26"/>
  <c r="Q2605" i="26"/>
  <c r="O2605" i="26"/>
  <c r="N2605" i="26"/>
  <c r="M2605" i="26"/>
  <c r="R2604" i="26"/>
  <c r="Q2604" i="26"/>
  <c r="O2604" i="26"/>
  <c r="N2604" i="26"/>
  <c r="M2604" i="26"/>
  <c r="R2603" i="26"/>
  <c r="Q2603" i="26"/>
  <c r="O2603" i="26"/>
  <c r="N2603" i="26"/>
  <c r="M2603" i="26"/>
  <c r="R2602" i="26"/>
  <c r="Q2602" i="26"/>
  <c r="O2602" i="26"/>
  <c r="N2602" i="26"/>
  <c r="M2602" i="26"/>
  <c r="R2601" i="26"/>
  <c r="Q2601" i="26"/>
  <c r="O2601" i="26"/>
  <c r="N2601" i="26"/>
  <c r="M2601" i="26"/>
  <c r="R2600" i="26"/>
  <c r="Q2600" i="26"/>
  <c r="O2600" i="26"/>
  <c r="N2600" i="26"/>
  <c r="M2600" i="26"/>
  <c r="R2599" i="26"/>
  <c r="Q2599" i="26"/>
  <c r="O2599" i="26"/>
  <c r="N2599" i="26"/>
  <c r="M2599" i="26"/>
  <c r="R2598" i="26"/>
  <c r="Q2598" i="26"/>
  <c r="O2598" i="26"/>
  <c r="N2598" i="26"/>
  <c r="M2598" i="26"/>
  <c r="R2597" i="26"/>
  <c r="Q2597" i="26"/>
  <c r="O2597" i="26"/>
  <c r="N2597" i="26"/>
  <c r="M2597" i="26"/>
  <c r="R2596" i="26"/>
  <c r="Q2596" i="26"/>
  <c r="O2596" i="26"/>
  <c r="N2596" i="26"/>
  <c r="M2596" i="26"/>
  <c r="R2595" i="26"/>
  <c r="Q2595" i="26"/>
  <c r="O2595" i="26"/>
  <c r="N2595" i="26"/>
  <c r="M2595" i="26"/>
  <c r="R2594" i="26"/>
  <c r="Q2594" i="26"/>
  <c r="O2594" i="26"/>
  <c r="N2594" i="26"/>
  <c r="M2594" i="26"/>
  <c r="R2593" i="26"/>
  <c r="Q2593" i="26"/>
  <c r="O2593" i="26"/>
  <c r="N2593" i="26"/>
  <c r="M2593" i="26"/>
  <c r="R2592" i="26"/>
  <c r="Q2592" i="26"/>
  <c r="O2592" i="26"/>
  <c r="N2592" i="26"/>
  <c r="M2592" i="26"/>
  <c r="R2591" i="26"/>
  <c r="Q2591" i="26"/>
  <c r="O2591" i="26"/>
  <c r="N2591" i="26"/>
  <c r="M2591" i="26"/>
  <c r="R2590" i="26"/>
  <c r="Q2590" i="26"/>
  <c r="O2590" i="26"/>
  <c r="N2590" i="26"/>
  <c r="M2590" i="26"/>
  <c r="R2589" i="26"/>
  <c r="Q2589" i="26"/>
  <c r="O2589" i="26"/>
  <c r="N2589" i="26"/>
  <c r="M2589" i="26"/>
  <c r="R2588" i="26"/>
  <c r="Q2588" i="26"/>
  <c r="O2588" i="26"/>
  <c r="N2588" i="26"/>
  <c r="M2588" i="26"/>
  <c r="R2587" i="26"/>
  <c r="Q2587" i="26"/>
  <c r="O2587" i="26"/>
  <c r="N2587" i="26"/>
  <c r="M2587" i="26"/>
  <c r="R2586" i="26"/>
  <c r="Q2586" i="26"/>
  <c r="O2586" i="26"/>
  <c r="N2586" i="26"/>
  <c r="M2586" i="26"/>
  <c r="R2585" i="26"/>
  <c r="Q2585" i="26"/>
  <c r="O2585" i="26"/>
  <c r="N2585" i="26"/>
  <c r="M2585" i="26"/>
  <c r="R2584" i="26"/>
  <c r="Q2584" i="26"/>
  <c r="O2584" i="26"/>
  <c r="N2584" i="26"/>
  <c r="M2584" i="26"/>
  <c r="R2583" i="26"/>
  <c r="Q2583" i="26"/>
  <c r="O2583" i="26"/>
  <c r="N2583" i="26"/>
  <c r="M2583" i="26"/>
  <c r="R2582" i="26"/>
  <c r="Q2582" i="26"/>
  <c r="O2582" i="26"/>
  <c r="N2582" i="26"/>
  <c r="M2582" i="26"/>
  <c r="R2581" i="26"/>
  <c r="Q2581" i="26"/>
  <c r="O2581" i="26"/>
  <c r="N2581" i="26"/>
  <c r="M2581" i="26"/>
  <c r="R2580" i="26"/>
  <c r="Q2580" i="26"/>
  <c r="O2580" i="26"/>
  <c r="N2580" i="26"/>
  <c r="M2580" i="26"/>
  <c r="R2579" i="26"/>
  <c r="Q2579" i="26"/>
  <c r="O2579" i="26"/>
  <c r="N2579" i="26"/>
  <c r="M2579" i="26"/>
  <c r="R2578" i="26"/>
  <c r="Q2578" i="26"/>
  <c r="O2578" i="26"/>
  <c r="N2578" i="26"/>
  <c r="M2578" i="26"/>
  <c r="R2577" i="26"/>
  <c r="Q2577" i="26"/>
  <c r="O2577" i="26"/>
  <c r="N2577" i="26"/>
  <c r="M2577" i="26"/>
  <c r="R2576" i="26"/>
  <c r="Q2576" i="26"/>
  <c r="O2576" i="26"/>
  <c r="N2576" i="26"/>
  <c r="M2576" i="26"/>
  <c r="R2575" i="26"/>
  <c r="Q2575" i="26"/>
  <c r="O2575" i="26"/>
  <c r="N2575" i="26"/>
  <c r="M2575" i="26"/>
  <c r="R2574" i="26"/>
  <c r="Q2574" i="26"/>
  <c r="O2574" i="26"/>
  <c r="N2574" i="26"/>
  <c r="M2574" i="26"/>
  <c r="R2573" i="26"/>
  <c r="Q2573" i="26"/>
  <c r="O2573" i="26"/>
  <c r="N2573" i="26"/>
  <c r="M2573" i="26"/>
  <c r="R2572" i="26"/>
  <c r="Q2572" i="26"/>
  <c r="O2572" i="26"/>
  <c r="N2572" i="26"/>
  <c r="M2572" i="26"/>
  <c r="R2571" i="26"/>
  <c r="Q2571" i="26"/>
  <c r="O2571" i="26"/>
  <c r="N2571" i="26"/>
  <c r="M2571" i="26"/>
  <c r="R2570" i="26"/>
  <c r="Q2570" i="26"/>
  <c r="O2570" i="26"/>
  <c r="N2570" i="26"/>
  <c r="M2570" i="26"/>
  <c r="R2569" i="26"/>
  <c r="Q2569" i="26"/>
  <c r="O2569" i="26"/>
  <c r="N2569" i="26"/>
  <c r="M2569" i="26"/>
  <c r="R2568" i="26"/>
  <c r="Q2568" i="26"/>
  <c r="O2568" i="26"/>
  <c r="N2568" i="26"/>
  <c r="M2568" i="26"/>
  <c r="R2567" i="26"/>
  <c r="Q2567" i="26"/>
  <c r="O2567" i="26"/>
  <c r="N2567" i="26"/>
  <c r="M2567" i="26"/>
  <c r="R2566" i="26"/>
  <c r="Q2566" i="26"/>
  <c r="O2566" i="26"/>
  <c r="N2566" i="26"/>
  <c r="M2566" i="26"/>
  <c r="R2565" i="26"/>
  <c r="Q2565" i="26"/>
  <c r="O2565" i="26"/>
  <c r="N2565" i="26"/>
  <c r="M2565" i="26"/>
  <c r="R2564" i="26"/>
  <c r="Q2564" i="26"/>
  <c r="O2564" i="26"/>
  <c r="N2564" i="26"/>
  <c r="M2564" i="26"/>
  <c r="R2563" i="26"/>
  <c r="Q2563" i="26"/>
  <c r="O2563" i="26"/>
  <c r="N2563" i="26"/>
  <c r="M2563" i="26"/>
  <c r="R2562" i="26"/>
  <c r="Q2562" i="26"/>
  <c r="O2562" i="26"/>
  <c r="N2562" i="26"/>
  <c r="M2562" i="26"/>
  <c r="R2561" i="26"/>
  <c r="Q2561" i="26"/>
  <c r="O2561" i="26"/>
  <c r="N2561" i="26"/>
  <c r="M2561" i="26"/>
  <c r="R2560" i="26"/>
  <c r="Q2560" i="26"/>
  <c r="O2560" i="26"/>
  <c r="N2560" i="26"/>
  <c r="M2560" i="26"/>
  <c r="R2559" i="26"/>
  <c r="Q2559" i="26"/>
  <c r="O2559" i="26"/>
  <c r="N2559" i="26"/>
  <c r="M2559" i="26"/>
  <c r="R2558" i="26"/>
  <c r="Q2558" i="26"/>
  <c r="O2558" i="26"/>
  <c r="N2558" i="26"/>
  <c r="M2558" i="26"/>
  <c r="R2557" i="26"/>
  <c r="Q2557" i="26"/>
  <c r="O2557" i="26"/>
  <c r="N2557" i="26"/>
  <c r="M2557" i="26"/>
  <c r="R2556" i="26"/>
  <c r="Q2556" i="26"/>
  <c r="O2556" i="26"/>
  <c r="N2556" i="26"/>
  <c r="M2556" i="26"/>
  <c r="R2555" i="26"/>
  <c r="Q2555" i="26"/>
  <c r="O2555" i="26"/>
  <c r="N2555" i="26"/>
  <c r="M2555" i="26"/>
  <c r="R2554" i="26"/>
  <c r="Q2554" i="26"/>
  <c r="O2554" i="26"/>
  <c r="N2554" i="26"/>
  <c r="M2554" i="26"/>
  <c r="R2553" i="26"/>
  <c r="Q2553" i="26"/>
  <c r="O2553" i="26"/>
  <c r="N2553" i="26"/>
  <c r="M2553" i="26"/>
  <c r="R2552" i="26"/>
  <c r="Q2552" i="26"/>
  <c r="O2552" i="26"/>
  <c r="N2552" i="26"/>
  <c r="M2552" i="26"/>
  <c r="R2551" i="26"/>
  <c r="Q2551" i="26"/>
  <c r="O2551" i="26"/>
  <c r="N2551" i="26"/>
  <c r="M2551" i="26"/>
  <c r="R2550" i="26"/>
  <c r="Q2550" i="26"/>
  <c r="O2550" i="26"/>
  <c r="N2550" i="26"/>
  <c r="M2550" i="26"/>
  <c r="R2549" i="26"/>
  <c r="Q2549" i="26"/>
  <c r="O2549" i="26"/>
  <c r="N2549" i="26"/>
  <c r="M2549" i="26"/>
  <c r="R2548" i="26"/>
  <c r="Q2548" i="26"/>
  <c r="O2548" i="26"/>
  <c r="N2548" i="26"/>
  <c r="M2548" i="26"/>
  <c r="R2547" i="26"/>
  <c r="Q2547" i="26"/>
  <c r="O2547" i="26"/>
  <c r="N2547" i="26"/>
  <c r="M2547" i="26"/>
  <c r="R2546" i="26"/>
  <c r="Q2546" i="26"/>
  <c r="O2546" i="26"/>
  <c r="N2546" i="26"/>
  <c r="M2546" i="26"/>
  <c r="R2545" i="26"/>
  <c r="Q2545" i="26"/>
  <c r="O2545" i="26"/>
  <c r="N2545" i="26"/>
  <c r="M2545" i="26"/>
  <c r="R2544" i="26"/>
  <c r="Q2544" i="26"/>
  <c r="O2544" i="26"/>
  <c r="N2544" i="26"/>
  <c r="M2544" i="26"/>
  <c r="R2543" i="26"/>
  <c r="Q2543" i="26"/>
  <c r="O2543" i="26"/>
  <c r="N2543" i="26"/>
  <c r="M2543" i="26"/>
  <c r="R2542" i="26"/>
  <c r="Q2542" i="26"/>
  <c r="O2542" i="26"/>
  <c r="N2542" i="26"/>
  <c r="M2542" i="26"/>
  <c r="R2541" i="26"/>
  <c r="Q2541" i="26"/>
  <c r="O2541" i="26"/>
  <c r="N2541" i="26"/>
  <c r="M2541" i="26"/>
  <c r="R2540" i="26"/>
  <c r="Q2540" i="26"/>
  <c r="O2540" i="26"/>
  <c r="N2540" i="26"/>
  <c r="M2540" i="26"/>
  <c r="R2539" i="26"/>
  <c r="Q2539" i="26"/>
  <c r="O2539" i="26"/>
  <c r="N2539" i="26"/>
  <c r="M2539" i="26"/>
  <c r="R2538" i="26"/>
  <c r="Q2538" i="26"/>
  <c r="O2538" i="26"/>
  <c r="N2538" i="26"/>
  <c r="M2538" i="26"/>
  <c r="R2537" i="26"/>
  <c r="Q2537" i="26"/>
  <c r="O2537" i="26"/>
  <c r="N2537" i="26"/>
  <c r="M2537" i="26"/>
  <c r="R2536" i="26"/>
  <c r="Q2536" i="26"/>
  <c r="O2536" i="26"/>
  <c r="N2536" i="26"/>
  <c r="M2536" i="26"/>
  <c r="R2535" i="26"/>
  <c r="Q2535" i="26"/>
  <c r="O2535" i="26"/>
  <c r="N2535" i="26"/>
  <c r="M2535" i="26"/>
  <c r="R2534" i="26"/>
  <c r="Q2534" i="26"/>
  <c r="O2534" i="26"/>
  <c r="N2534" i="26"/>
  <c r="M2534" i="26"/>
  <c r="R2533" i="26"/>
  <c r="Q2533" i="26"/>
  <c r="O2533" i="26"/>
  <c r="N2533" i="26"/>
  <c r="M2533" i="26"/>
  <c r="R2532" i="26"/>
  <c r="Q2532" i="26"/>
  <c r="O2532" i="26"/>
  <c r="N2532" i="26"/>
  <c r="M2532" i="26"/>
  <c r="R2531" i="26"/>
  <c r="Q2531" i="26"/>
  <c r="O2531" i="26"/>
  <c r="N2531" i="26"/>
  <c r="M2531" i="26"/>
  <c r="R2530" i="26"/>
  <c r="Q2530" i="26"/>
  <c r="O2530" i="26"/>
  <c r="N2530" i="26"/>
  <c r="M2530" i="26"/>
  <c r="R2529" i="26"/>
  <c r="Q2529" i="26"/>
  <c r="O2529" i="26"/>
  <c r="N2529" i="26"/>
  <c r="M2529" i="26"/>
  <c r="R2528" i="26"/>
  <c r="Q2528" i="26"/>
  <c r="O2528" i="26"/>
  <c r="N2528" i="26"/>
  <c r="M2528" i="26"/>
  <c r="R2527" i="26"/>
  <c r="Q2527" i="26"/>
  <c r="O2527" i="26"/>
  <c r="N2527" i="26"/>
  <c r="M2527" i="26"/>
  <c r="R2526" i="26"/>
  <c r="Q2526" i="26"/>
  <c r="O2526" i="26"/>
  <c r="N2526" i="26"/>
  <c r="M2526" i="26"/>
  <c r="R2525" i="26"/>
  <c r="Q2525" i="26"/>
  <c r="O2525" i="26"/>
  <c r="N2525" i="26"/>
  <c r="M2525" i="26"/>
  <c r="R2524" i="26"/>
  <c r="Q2524" i="26"/>
  <c r="O2524" i="26"/>
  <c r="N2524" i="26"/>
  <c r="M2524" i="26"/>
  <c r="R2523" i="26"/>
  <c r="Q2523" i="26"/>
  <c r="O2523" i="26"/>
  <c r="N2523" i="26"/>
  <c r="M2523" i="26"/>
  <c r="R2522" i="26"/>
  <c r="Q2522" i="26"/>
  <c r="O2522" i="26"/>
  <c r="N2522" i="26"/>
  <c r="M2522" i="26"/>
  <c r="R2521" i="26"/>
  <c r="Q2521" i="26"/>
  <c r="O2521" i="26"/>
  <c r="N2521" i="26"/>
  <c r="M2521" i="26"/>
  <c r="R2520" i="26"/>
  <c r="Q2520" i="26"/>
  <c r="O2520" i="26"/>
  <c r="N2520" i="26"/>
  <c r="M2520" i="26"/>
  <c r="R2519" i="26"/>
  <c r="Q2519" i="26"/>
  <c r="O2519" i="26"/>
  <c r="N2519" i="26"/>
  <c r="M2519" i="26"/>
  <c r="R2518" i="26"/>
  <c r="Q2518" i="26"/>
  <c r="O2518" i="26"/>
  <c r="N2518" i="26"/>
  <c r="M2518" i="26"/>
  <c r="R2517" i="26"/>
  <c r="Q2517" i="26"/>
  <c r="O2517" i="26"/>
  <c r="N2517" i="26"/>
  <c r="M2517" i="26"/>
  <c r="R2516" i="26"/>
  <c r="Q2516" i="26"/>
  <c r="O2516" i="26"/>
  <c r="N2516" i="26"/>
  <c r="M2516" i="26"/>
  <c r="R2515" i="26"/>
  <c r="Q2515" i="26"/>
  <c r="O2515" i="26"/>
  <c r="N2515" i="26"/>
  <c r="M2515" i="26"/>
  <c r="R2514" i="26"/>
  <c r="Q2514" i="26"/>
  <c r="O2514" i="26"/>
  <c r="N2514" i="26"/>
  <c r="M2514" i="26"/>
  <c r="R2513" i="26"/>
  <c r="Q2513" i="26"/>
  <c r="O2513" i="26"/>
  <c r="N2513" i="26"/>
  <c r="M2513" i="26"/>
  <c r="R2512" i="26"/>
  <c r="Q2512" i="26"/>
  <c r="O2512" i="26"/>
  <c r="N2512" i="26"/>
  <c r="M2512" i="26"/>
  <c r="R2511" i="26"/>
  <c r="Q2511" i="26"/>
  <c r="O2511" i="26"/>
  <c r="N2511" i="26"/>
  <c r="M2511" i="26"/>
  <c r="R2510" i="26"/>
  <c r="Q2510" i="26"/>
  <c r="O2510" i="26"/>
  <c r="N2510" i="26"/>
  <c r="M2510" i="26"/>
  <c r="R2509" i="26"/>
  <c r="Q2509" i="26"/>
  <c r="O2509" i="26"/>
  <c r="N2509" i="26"/>
  <c r="M2509" i="26"/>
  <c r="R2508" i="26"/>
  <c r="Q2508" i="26"/>
  <c r="O2508" i="26"/>
  <c r="N2508" i="26"/>
  <c r="M2508" i="26"/>
  <c r="R2507" i="26"/>
  <c r="Q2507" i="26"/>
  <c r="O2507" i="26"/>
  <c r="N2507" i="26"/>
  <c r="M2507" i="26"/>
  <c r="R2506" i="26"/>
  <c r="Q2506" i="26"/>
  <c r="O2506" i="26"/>
  <c r="N2506" i="26"/>
  <c r="M2506" i="26"/>
  <c r="R2505" i="26"/>
  <c r="Q2505" i="26"/>
  <c r="O2505" i="26"/>
  <c r="N2505" i="26"/>
  <c r="M2505" i="26"/>
  <c r="R2504" i="26"/>
  <c r="Q2504" i="26"/>
  <c r="O2504" i="26"/>
  <c r="N2504" i="26"/>
  <c r="M2504" i="26"/>
  <c r="R2503" i="26"/>
  <c r="Q2503" i="26"/>
  <c r="O2503" i="26"/>
  <c r="N2503" i="26"/>
  <c r="M2503" i="26"/>
  <c r="R2502" i="26"/>
  <c r="Q2502" i="26"/>
  <c r="O2502" i="26"/>
  <c r="N2502" i="26"/>
  <c r="M2502" i="26"/>
  <c r="R2501" i="26"/>
  <c r="Q2501" i="26"/>
  <c r="O2501" i="26"/>
  <c r="N2501" i="26"/>
  <c r="M2501" i="26"/>
  <c r="R2500" i="26"/>
  <c r="Q2500" i="26"/>
  <c r="O2500" i="26"/>
  <c r="N2500" i="26"/>
  <c r="M2500" i="26"/>
  <c r="R2499" i="26"/>
  <c r="Q2499" i="26"/>
  <c r="O2499" i="26"/>
  <c r="N2499" i="26"/>
  <c r="M2499" i="26"/>
  <c r="R2498" i="26"/>
  <c r="Q2498" i="26"/>
  <c r="O2498" i="26"/>
  <c r="N2498" i="26"/>
  <c r="M2498" i="26"/>
  <c r="R2497" i="26"/>
  <c r="Q2497" i="26"/>
  <c r="O2497" i="26"/>
  <c r="N2497" i="26"/>
  <c r="M2497" i="26"/>
  <c r="R2496" i="26"/>
  <c r="Q2496" i="26"/>
  <c r="O2496" i="26"/>
  <c r="N2496" i="26"/>
  <c r="M2496" i="26"/>
  <c r="R2495" i="26"/>
  <c r="Q2495" i="26"/>
  <c r="O2495" i="26"/>
  <c r="N2495" i="26"/>
  <c r="M2495" i="26"/>
  <c r="R2494" i="26"/>
  <c r="Q2494" i="26"/>
  <c r="O2494" i="26"/>
  <c r="N2494" i="26"/>
  <c r="M2494" i="26"/>
  <c r="R2493" i="26"/>
  <c r="Q2493" i="26"/>
  <c r="O2493" i="26"/>
  <c r="N2493" i="26"/>
  <c r="M2493" i="26"/>
  <c r="R2492" i="26"/>
  <c r="Q2492" i="26"/>
  <c r="O2492" i="26"/>
  <c r="N2492" i="26"/>
  <c r="M2492" i="26"/>
  <c r="R2491" i="26"/>
  <c r="Q2491" i="26"/>
  <c r="O2491" i="26"/>
  <c r="N2491" i="26"/>
  <c r="M2491" i="26"/>
  <c r="R2490" i="26"/>
  <c r="Q2490" i="26"/>
  <c r="O2490" i="26"/>
  <c r="N2490" i="26"/>
  <c r="M2490" i="26"/>
  <c r="R2489" i="26"/>
  <c r="Q2489" i="26"/>
  <c r="O2489" i="26"/>
  <c r="N2489" i="26"/>
  <c r="M2489" i="26"/>
  <c r="R2488" i="26"/>
  <c r="Q2488" i="26"/>
  <c r="O2488" i="26"/>
  <c r="N2488" i="26"/>
  <c r="M2488" i="26"/>
  <c r="R2487" i="26"/>
  <c r="Q2487" i="26"/>
  <c r="O2487" i="26"/>
  <c r="N2487" i="26"/>
  <c r="M2487" i="26"/>
  <c r="R2486" i="26"/>
  <c r="Q2486" i="26"/>
  <c r="O2486" i="26"/>
  <c r="N2486" i="26"/>
  <c r="M2486" i="26"/>
  <c r="R2485" i="26"/>
  <c r="Q2485" i="26"/>
  <c r="O2485" i="26"/>
  <c r="N2485" i="26"/>
  <c r="M2485" i="26"/>
  <c r="R2484" i="26"/>
  <c r="Q2484" i="26"/>
  <c r="O2484" i="26"/>
  <c r="N2484" i="26"/>
  <c r="M2484" i="26"/>
  <c r="R2483" i="26"/>
  <c r="Q2483" i="26"/>
  <c r="O2483" i="26"/>
  <c r="N2483" i="26"/>
  <c r="M2483" i="26"/>
  <c r="R2482" i="26"/>
  <c r="Q2482" i="26"/>
  <c r="O2482" i="26"/>
  <c r="N2482" i="26"/>
  <c r="M2482" i="26"/>
  <c r="R2481" i="26"/>
  <c r="Q2481" i="26"/>
  <c r="O2481" i="26"/>
  <c r="N2481" i="26"/>
  <c r="M2481" i="26"/>
  <c r="R2480" i="26"/>
  <c r="Q2480" i="26"/>
  <c r="O2480" i="26"/>
  <c r="N2480" i="26"/>
  <c r="M2480" i="26"/>
  <c r="R2479" i="26"/>
  <c r="Q2479" i="26"/>
  <c r="O2479" i="26"/>
  <c r="N2479" i="26"/>
  <c r="M2479" i="26"/>
  <c r="R2478" i="26"/>
  <c r="Q2478" i="26"/>
  <c r="O2478" i="26"/>
  <c r="N2478" i="26"/>
  <c r="M2478" i="26"/>
  <c r="R2477" i="26"/>
  <c r="Q2477" i="26"/>
  <c r="O2477" i="26"/>
  <c r="N2477" i="26"/>
  <c r="M2477" i="26"/>
  <c r="R2476" i="26"/>
  <c r="Q2476" i="26"/>
  <c r="O2476" i="26"/>
  <c r="N2476" i="26"/>
  <c r="M2476" i="26"/>
  <c r="R2475" i="26"/>
  <c r="Q2475" i="26"/>
  <c r="O2475" i="26"/>
  <c r="N2475" i="26"/>
  <c r="M2475" i="26"/>
  <c r="R2474" i="26"/>
  <c r="Q2474" i="26"/>
  <c r="O2474" i="26"/>
  <c r="N2474" i="26"/>
  <c r="M2474" i="26"/>
  <c r="R2473" i="26"/>
  <c r="Q2473" i="26"/>
  <c r="O2473" i="26"/>
  <c r="N2473" i="26"/>
  <c r="M2473" i="26"/>
  <c r="R2472" i="26"/>
  <c r="Q2472" i="26"/>
  <c r="O2472" i="26"/>
  <c r="N2472" i="26"/>
  <c r="M2472" i="26"/>
  <c r="R2471" i="26"/>
  <c r="Q2471" i="26"/>
  <c r="O2471" i="26"/>
  <c r="N2471" i="26"/>
  <c r="M2471" i="26"/>
  <c r="R2470" i="26"/>
  <c r="Q2470" i="26"/>
  <c r="O2470" i="26"/>
  <c r="N2470" i="26"/>
  <c r="M2470" i="26"/>
  <c r="R2469" i="26"/>
  <c r="Q2469" i="26"/>
  <c r="O2469" i="26"/>
  <c r="N2469" i="26"/>
  <c r="M2469" i="26"/>
  <c r="R2468" i="26"/>
  <c r="Q2468" i="26"/>
  <c r="O2468" i="26"/>
  <c r="N2468" i="26"/>
  <c r="M2468" i="26"/>
  <c r="R2467" i="26"/>
  <c r="Q2467" i="26"/>
  <c r="O2467" i="26"/>
  <c r="N2467" i="26"/>
  <c r="M2467" i="26"/>
  <c r="R2466" i="26"/>
  <c r="Q2466" i="26"/>
  <c r="O2466" i="26"/>
  <c r="N2466" i="26"/>
  <c r="M2466" i="26"/>
  <c r="R2465" i="26"/>
  <c r="Q2465" i="26"/>
  <c r="O2465" i="26"/>
  <c r="N2465" i="26"/>
  <c r="M2465" i="26"/>
  <c r="R2464" i="26"/>
  <c r="Q2464" i="26"/>
  <c r="O2464" i="26"/>
  <c r="N2464" i="26"/>
  <c r="M2464" i="26"/>
  <c r="R2463" i="26"/>
  <c r="Q2463" i="26"/>
  <c r="O2463" i="26"/>
  <c r="N2463" i="26"/>
  <c r="M2463" i="26"/>
  <c r="R2462" i="26"/>
  <c r="Q2462" i="26"/>
  <c r="O2462" i="26"/>
  <c r="N2462" i="26"/>
  <c r="M2462" i="26"/>
  <c r="R2461" i="26"/>
  <c r="Q2461" i="26"/>
  <c r="O2461" i="26"/>
  <c r="N2461" i="26"/>
  <c r="M2461" i="26"/>
  <c r="R2460" i="26"/>
  <c r="Q2460" i="26"/>
  <c r="O2460" i="26"/>
  <c r="N2460" i="26"/>
  <c r="M2460" i="26"/>
  <c r="R2459" i="26"/>
  <c r="Q2459" i="26"/>
  <c r="O2459" i="26"/>
  <c r="N2459" i="26"/>
  <c r="M2459" i="26"/>
  <c r="R2458" i="26"/>
  <c r="Q2458" i="26"/>
  <c r="O2458" i="26"/>
  <c r="N2458" i="26"/>
  <c r="M2458" i="26"/>
  <c r="R2457" i="26"/>
  <c r="Q2457" i="26"/>
  <c r="O2457" i="26"/>
  <c r="N2457" i="26"/>
  <c r="M2457" i="26"/>
  <c r="R2456" i="26"/>
  <c r="Q2456" i="26"/>
  <c r="O2456" i="26"/>
  <c r="N2456" i="26"/>
  <c r="M2456" i="26"/>
  <c r="R2455" i="26"/>
  <c r="Q2455" i="26"/>
  <c r="O2455" i="26"/>
  <c r="N2455" i="26"/>
  <c r="M2455" i="26"/>
  <c r="R2454" i="26"/>
  <c r="Q2454" i="26"/>
  <c r="O2454" i="26"/>
  <c r="N2454" i="26"/>
  <c r="M2454" i="26"/>
  <c r="R2453" i="26"/>
  <c r="Q2453" i="26"/>
  <c r="O2453" i="26"/>
  <c r="N2453" i="26"/>
  <c r="M2453" i="26"/>
  <c r="R2452" i="26"/>
  <c r="Q2452" i="26"/>
  <c r="O2452" i="26"/>
  <c r="N2452" i="26"/>
  <c r="M2452" i="26"/>
  <c r="R2451" i="26"/>
  <c r="Q2451" i="26"/>
  <c r="O2451" i="26"/>
  <c r="N2451" i="26"/>
  <c r="M2451" i="26"/>
  <c r="R2450" i="26"/>
  <c r="Q2450" i="26"/>
  <c r="O2450" i="26"/>
  <c r="N2450" i="26"/>
  <c r="M2450" i="26"/>
  <c r="R2449" i="26"/>
  <c r="Q2449" i="26"/>
  <c r="O2449" i="26"/>
  <c r="N2449" i="26"/>
  <c r="M2449" i="26"/>
  <c r="R2448" i="26"/>
  <c r="Q2448" i="26"/>
  <c r="O2448" i="26"/>
  <c r="N2448" i="26"/>
  <c r="M2448" i="26"/>
  <c r="R2447" i="26"/>
  <c r="Q2447" i="26"/>
  <c r="O2447" i="26"/>
  <c r="N2447" i="26"/>
  <c r="M2447" i="26"/>
  <c r="R2446" i="26"/>
  <c r="Q2446" i="26"/>
  <c r="O2446" i="26"/>
  <c r="N2446" i="26"/>
  <c r="M2446" i="26"/>
  <c r="R2445" i="26"/>
  <c r="Q2445" i="26"/>
  <c r="O2445" i="26"/>
  <c r="N2445" i="26"/>
  <c r="M2445" i="26"/>
  <c r="R2444" i="26"/>
  <c r="Q2444" i="26"/>
  <c r="O2444" i="26"/>
  <c r="N2444" i="26"/>
  <c r="M2444" i="26"/>
  <c r="R2443" i="26"/>
  <c r="Q2443" i="26"/>
  <c r="O2443" i="26"/>
  <c r="N2443" i="26"/>
  <c r="M2443" i="26"/>
  <c r="R2442" i="26"/>
  <c r="Q2442" i="26"/>
  <c r="O2442" i="26"/>
  <c r="N2442" i="26"/>
  <c r="M2442" i="26"/>
  <c r="R2441" i="26"/>
  <c r="Q2441" i="26"/>
  <c r="O2441" i="26"/>
  <c r="N2441" i="26"/>
  <c r="M2441" i="26"/>
  <c r="R2440" i="26"/>
  <c r="Q2440" i="26"/>
  <c r="O2440" i="26"/>
  <c r="N2440" i="26"/>
  <c r="M2440" i="26"/>
  <c r="R2439" i="26"/>
  <c r="Q2439" i="26"/>
  <c r="O2439" i="26"/>
  <c r="N2439" i="26"/>
  <c r="M2439" i="26"/>
  <c r="R2438" i="26"/>
  <c r="Q2438" i="26"/>
  <c r="O2438" i="26"/>
  <c r="N2438" i="26"/>
  <c r="M2438" i="26"/>
  <c r="R2437" i="26"/>
  <c r="Q2437" i="26"/>
  <c r="O2437" i="26"/>
  <c r="N2437" i="26"/>
  <c r="M2437" i="26"/>
  <c r="R2436" i="26"/>
  <c r="Q2436" i="26"/>
  <c r="O2436" i="26"/>
  <c r="N2436" i="26"/>
  <c r="M2436" i="26"/>
  <c r="R2435" i="26"/>
  <c r="Q2435" i="26"/>
  <c r="O2435" i="26"/>
  <c r="N2435" i="26"/>
  <c r="M2435" i="26"/>
  <c r="R2434" i="26"/>
  <c r="Q2434" i="26"/>
  <c r="O2434" i="26"/>
  <c r="N2434" i="26"/>
  <c r="M2434" i="26"/>
  <c r="R2433" i="26"/>
  <c r="Q2433" i="26"/>
  <c r="O2433" i="26"/>
  <c r="N2433" i="26"/>
  <c r="M2433" i="26"/>
  <c r="R2432" i="26"/>
  <c r="Q2432" i="26"/>
  <c r="O2432" i="26"/>
  <c r="N2432" i="26"/>
  <c r="M2432" i="26"/>
  <c r="R2431" i="26"/>
  <c r="Q2431" i="26"/>
  <c r="O2431" i="26"/>
  <c r="N2431" i="26"/>
  <c r="M2431" i="26"/>
  <c r="R2430" i="26"/>
  <c r="Q2430" i="26"/>
  <c r="O2430" i="26"/>
  <c r="N2430" i="26"/>
  <c r="M2430" i="26"/>
  <c r="R2429" i="26"/>
  <c r="Q2429" i="26"/>
  <c r="O2429" i="26"/>
  <c r="N2429" i="26"/>
  <c r="M2429" i="26"/>
  <c r="R2428" i="26"/>
  <c r="Q2428" i="26"/>
  <c r="O2428" i="26"/>
  <c r="N2428" i="26"/>
  <c r="M2428" i="26"/>
  <c r="R2427" i="26"/>
  <c r="Q2427" i="26"/>
  <c r="O2427" i="26"/>
  <c r="N2427" i="26"/>
  <c r="M2427" i="26"/>
  <c r="R2426" i="26"/>
  <c r="Q2426" i="26"/>
  <c r="O2426" i="26"/>
  <c r="N2426" i="26"/>
  <c r="M2426" i="26"/>
  <c r="R2425" i="26"/>
  <c r="Q2425" i="26"/>
  <c r="O2425" i="26"/>
  <c r="N2425" i="26"/>
  <c r="M2425" i="26"/>
  <c r="R2424" i="26"/>
  <c r="Q2424" i="26"/>
  <c r="O2424" i="26"/>
  <c r="N2424" i="26"/>
  <c r="M2424" i="26"/>
  <c r="R2423" i="26"/>
  <c r="Q2423" i="26"/>
  <c r="O2423" i="26"/>
  <c r="N2423" i="26"/>
  <c r="M2423" i="26"/>
  <c r="R2422" i="26"/>
  <c r="Q2422" i="26"/>
  <c r="O2422" i="26"/>
  <c r="N2422" i="26"/>
  <c r="M2422" i="26"/>
  <c r="R2421" i="26"/>
  <c r="Q2421" i="26"/>
  <c r="O2421" i="26"/>
  <c r="N2421" i="26"/>
  <c r="M2421" i="26"/>
  <c r="R2420" i="26"/>
  <c r="Q2420" i="26"/>
  <c r="O2420" i="26"/>
  <c r="N2420" i="26"/>
  <c r="M2420" i="26"/>
  <c r="R2419" i="26"/>
  <c r="Q2419" i="26"/>
  <c r="O2419" i="26"/>
  <c r="N2419" i="26"/>
  <c r="M2419" i="26"/>
  <c r="R2418" i="26"/>
  <c r="Q2418" i="26"/>
  <c r="O2418" i="26"/>
  <c r="N2418" i="26"/>
  <c r="M2418" i="26"/>
  <c r="R2417" i="26"/>
  <c r="Q2417" i="26"/>
  <c r="O2417" i="26"/>
  <c r="N2417" i="26"/>
  <c r="M2417" i="26"/>
  <c r="R2416" i="26"/>
  <c r="Q2416" i="26"/>
  <c r="O2416" i="26"/>
  <c r="N2416" i="26"/>
  <c r="M2416" i="26"/>
  <c r="R2415" i="26"/>
  <c r="Q2415" i="26"/>
  <c r="O2415" i="26"/>
  <c r="N2415" i="26"/>
  <c r="M2415" i="26"/>
  <c r="R2414" i="26"/>
  <c r="Q2414" i="26"/>
  <c r="O2414" i="26"/>
  <c r="N2414" i="26"/>
  <c r="M2414" i="26"/>
  <c r="R2413" i="26"/>
  <c r="Q2413" i="26"/>
  <c r="O2413" i="26"/>
  <c r="N2413" i="26"/>
  <c r="M2413" i="26"/>
  <c r="R2412" i="26"/>
  <c r="Q2412" i="26"/>
  <c r="O2412" i="26"/>
  <c r="N2412" i="26"/>
  <c r="M2412" i="26"/>
  <c r="R2411" i="26"/>
  <c r="Q2411" i="26"/>
  <c r="O2411" i="26"/>
  <c r="N2411" i="26"/>
  <c r="M2411" i="26"/>
  <c r="R2410" i="26"/>
  <c r="Q2410" i="26"/>
  <c r="O2410" i="26"/>
  <c r="N2410" i="26"/>
  <c r="M2410" i="26"/>
  <c r="R2409" i="26"/>
  <c r="Q2409" i="26"/>
  <c r="O2409" i="26"/>
  <c r="N2409" i="26"/>
  <c r="M2409" i="26"/>
  <c r="R2408" i="26"/>
  <c r="Q2408" i="26"/>
  <c r="O2408" i="26"/>
  <c r="N2408" i="26"/>
  <c r="M2408" i="26"/>
  <c r="R2407" i="26"/>
  <c r="Q2407" i="26"/>
  <c r="O2407" i="26"/>
  <c r="N2407" i="26"/>
  <c r="M2407" i="26"/>
  <c r="R2406" i="26"/>
  <c r="Q2406" i="26"/>
  <c r="O2406" i="26"/>
  <c r="N2406" i="26"/>
  <c r="M2406" i="26"/>
  <c r="R2405" i="26"/>
  <c r="Q2405" i="26"/>
  <c r="O2405" i="26"/>
  <c r="N2405" i="26"/>
  <c r="M2405" i="26"/>
  <c r="R2404" i="26"/>
  <c r="Q2404" i="26"/>
  <c r="O2404" i="26"/>
  <c r="N2404" i="26"/>
  <c r="M2404" i="26"/>
  <c r="R2403" i="26"/>
  <c r="Q2403" i="26"/>
  <c r="O2403" i="26"/>
  <c r="N2403" i="26"/>
  <c r="M2403" i="26"/>
  <c r="R2402" i="26"/>
  <c r="Q2402" i="26"/>
  <c r="O2402" i="26"/>
  <c r="N2402" i="26"/>
  <c r="M2402" i="26"/>
  <c r="R2401" i="26"/>
  <c r="Q2401" i="26"/>
  <c r="O2401" i="26"/>
  <c r="N2401" i="26"/>
  <c r="M2401" i="26"/>
  <c r="R2400" i="26"/>
  <c r="Q2400" i="26"/>
  <c r="O2400" i="26"/>
  <c r="N2400" i="26"/>
  <c r="M2400" i="26"/>
  <c r="R2399" i="26"/>
  <c r="Q2399" i="26"/>
  <c r="O2399" i="26"/>
  <c r="N2399" i="26"/>
  <c r="M2399" i="26"/>
  <c r="R2398" i="26"/>
  <c r="Q2398" i="26"/>
  <c r="O2398" i="26"/>
  <c r="N2398" i="26"/>
  <c r="M2398" i="26"/>
  <c r="R2397" i="26"/>
  <c r="Q2397" i="26"/>
  <c r="O2397" i="26"/>
  <c r="N2397" i="26"/>
  <c r="M2397" i="26"/>
  <c r="R2396" i="26"/>
  <c r="Q2396" i="26"/>
  <c r="O2396" i="26"/>
  <c r="N2396" i="26"/>
  <c r="M2396" i="26"/>
  <c r="R2395" i="26"/>
  <c r="Q2395" i="26"/>
  <c r="O2395" i="26"/>
  <c r="N2395" i="26"/>
  <c r="M2395" i="26"/>
  <c r="R2394" i="26"/>
  <c r="Q2394" i="26"/>
  <c r="O2394" i="26"/>
  <c r="N2394" i="26"/>
  <c r="M2394" i="26"/>
  <c r="R2393" i="26"/>
  <c r="Q2393" i="26"/>
  <c r="O2393" i="26"/>
  <c r="N2393" i="26"/>
  <c r="M2393" i="26"/>
  <c r="R2392" i="26"/>
  <c r="Q2392" i="26"/>
  <c r="O2392" i="26"/>
  <c r="N2392" i="26"/>
  <c r="M2392" i="26"/>
  <c r="R2391" i="26"/>
  <c r="Q2391" i="26"/>
  <c r="O2391" i="26"/>
  <c r="N2391" i="26"/>
  <c r="M2391" i="26"/>
  <c r="R2390" i="26"/>
  <c r="Q2390" i="26"/>
  <c r="O2390" i="26"/>
  <c r="N2390" i="26"/>
  <c r="M2390" i="26"/>
  <c r="R2389" i="26"/>
  <c r="Q2389" i="26"/>
  <c r="O2389" i="26"/>
  <c r="N2389" i="26"/>
  <c r="M2389" i="26"/>
  <c r="R2388" i="26"/>
  <c r="Q2388" i="26"/>
  <c r="O2388" i="26"/>
  <c r="N2388" i="26"/>
  <c r="M2388" i="26"/>
  <c r="R2387" i="26"/>
  <c r="Q2387" i="26"/>
  <c r="O2387" i="26"/>
  <c r="N2387" i="26"/>
  <c r="M2387" i="26"/>
  <c r="R2386" i="26"/>
  <c r="Q2386" i="26"/>
  <c r="O2386" i="26"/>
  <c r="N2386" i="26"/>
  <c r="M2386" i="26"/>
  <c r="R2385" i="26"/>
  <c r="Q2385" i="26"/>
  <c r="O2385" i="26"/>
  <c r="N2385" i="26"/>
  <c r="M2385" i="26"/>
  <c r="R2384" i="26"/>
  <c r="Q2384" i="26"/>
  <c r="O2384" i="26"/>
  <c r="N2384" i="26"/>
  <c r="M2384" i="26"/>
  <c r="R2383" i="26"/>
  <c r="Q2383" i="26"/>
  <c r="O2383" i="26"/>
  <c r="N2383" i="26"/>
  <c r="M2383" i="26"/>
  <c r="R2382" i="26"/>
  <c r="Q2382" i="26"/>
  <c r="O2382" i="26"/>
  <c r="N2382" i="26"/>
  <c r="M2382" i="26"/>
  <c r="R2381" i="26"/>
  <c r="Q2381" i="26"/>
  <c r="O2381" i="26"/>
  <c r="N2381" i="26"/>
  <c r="M2381" i="26"/>
  <c r="R2380" i="26"/>
  <c r="Q2380" i="26"/>
  <c r="O2380" i="26"/>
  <c r="N2380" i="26"/>
  <c r="M2380" i="26"/>
  <c r="R2379" i="26"/>
  <c r="Q2379" i="26"/>
  <c r="O2379" i="26"/>
  <c r="N2379" i="26"/>
  <c r="M2379" i="26"/>
  <c r="R2378" i="26"/>
  <c r="Q2378" i="26"/>
  <c r="O2378" i="26"/>
  <c r="N2378" i="26"/>
  <c r="M2378" i="26"/>
  <c r="R2377" i="26"/>
  <c r="Q2377" i="26"/>
  <c r="O2377" i="26"/>
  <c r="N2377" i="26"/>
  <c r="M2377" i="26"/>
  <c r="R2376" i="26"/>
  <c r="Q2376" i="26"/>
  <c r="O2376" i="26"/>
  <c r="N2376" i="26"/>
  <c r="M2376" i="26"/>
  <c r="R2375" i="26"/>
  <c r="Q2375" i="26"/>
  <c r="O2375" i="26"/>
  <c r="N2375" i="26"/>
  <c r="M2375" i="26"/>
  <c r="R2374" i="26"/>
  <c r="Q2374" i="26"/>
  <c r="O2374" i="26"/>
  <c r="N2374" i="26"/>
  <c r="M2374" i="26"/>
  <c r="R2373" i="26"/>
  <c r="Q2373" i="26"/>
  <c r="O2373" i="26"/>
  <c r="N2373" i="26"/>
  <c r="M2373" i="26"/>
  <c r="R2372" i="26"/>
  <c r="Q2372" i="26"/>
  <c r="O2372" i="26"/>
  <c r="N2372" i="26"/>
  <c r="M2372" i="26"/>
  <c r="R2371" i="26"/>
  <c r="Q2371" i="26"/>
  <c r="O2371" i="26"/>
  <c r="N2371" i="26"/>
  <c r="M2371" i="26"/>
  <c r="R2370" i="26"/>
  <c r="Q2370" i="26"/>
  <c r="O2370" i="26"/>
  <c r="N2370" i="26"/>
  <c r="M2370" i="26"/>
  <c r="R2369" i="26"/>
  <c r="Q2369" i="26"/>
  <c r="O2369" i="26"/>
  <c r="N2369" i="26"/>
  <c r="M2369" i="26"/>
  <c r="R2368" i="26"/>
  <c r="Q2368" i="26"/>
  <c r="O2368" i="26"/>
  <c r="N2368" i="26"/>
  <c r="M2368" i="26"/>
  <c r="R2367" i="26"/>
  <c r="Q2367" i="26"/>
  <c r="O2367" i="26"/>
  <c r="N2367" i="26"/>
  <c r="M2367" i="26"/>
  <c r="R2366" i="26"/>
  <c r="Q2366" i="26"/>
  <c r="O2366" i="26"/>
  <c r="N2366" i="26"/>
  <c r="M2366" i="26"/>
  <c r="R2365" i="26"/>
  <c r="Q2365" i="26"/>
  <c r="O2365" i="26"/>
  <c r="N2365" i="26"/>
  <c r="M2365" i="26"/>
  <c r="R2364" i="26"/>
  <c r="Q2364" i="26"/>
  <c r="O2364" i="26"/>
  <c r="N2364" i="26"/>
  <c r="M2364" i="26"/>
  <c r="R2363" i="26"/>
  <c r="Q2363" i="26"/>
  <c r="O2363" i="26"/>
  <c r="N2363" i="26"/>
  <c r="M2363" i="26"/>
  <c r="R2362" i="26"/>
  <c r="Q2362" i="26"/>
  <c r="O2362" i="26"/>
  <c r="N2362" i="26"/>
  <c r="M2362" i="26"/>
  <c r="R2361" i="26"/>
  <c r="Q2361" i="26"/>
  <c r="O2361" i="26"/>
  <c r="N2361" i="26"/>
  <c r="M2361" i="26"/>
  <c r="R2360" i="26"/>
  <c r="Q2360" i="26"/>
  <c r="O2360" i="26"/>
  <c r="N2360" i="26"/>
  <c r="M2360" i="26"/>
  <c r="R2359" i="26"/>
  <c r="Q2359" i="26"/>
  <c r="O2359" i="26"/>
  <c r="N2359" i="26"/>
  <c r="M2359" i="26"/>
  <c r="R2358" i="26"/>
  <c r="Q2358" i="26"/>
  <c r="O2358" i="26"/>
  <c r="N2358" i="26"/>
  <c r="M2358" i="26"/>
  <c r="R2357" i="26"/>
  <c r="Q2357" i="26"/>
  <c r="O2357" i="26"/>
  <c r="N2357" i="26"/>
  <c r="M2357" i="26"/>
  <c r="R2356" i="26"/>
  <c r="Q2356" i="26"/>
  <c r="O2356" i="26"/>
  <c r="N2356" i="26"/>
  <c r="M2356" i="26"/>
  <c r="R2355" i="26"/>
  <c r="Q2355" i="26"/>
  <c r="O2355" i="26"/>
  <c r="N2355" i="26"/>
  <c r="M2355" i="26"/>
  <c r="R2354" i="26"/>
  <c r="Q2354" i="26"/>
  <c r="O2354" i="26"/>
  <c r="N2354" i="26"/>
  <c r="M2354" i="26"/>
  <c r="R2353" i="26"/>
  <c r="Q2353" i="26"/>
  <c r="O2353" i="26"/>
  <c r="N2353" i="26"/>
  <c r="M2353" i="26"/>
  <c r="R2352" i="26"/>
  <c r="Q2352" i="26"/>
  <c r="O2352" i="26"/>
  <c r="N2352" i="26"/>
  <c r="M2352" i="26"/>
  <c r="R2351" i="26"/>
  <c r="Q2351" i="26"/>
  <c r="O2351" i="26"/>
  <c r="N2351" i="26"/>
  <c r="M2351" i="26"/>
  <c r="R2350" i="26"/>
  <c r="Q2350" i="26"/>
  <c r="O2350" i="26"/>
  <c r="N2350" i="26"/>
  <c r="M2350" i="26"/>
  <c r="R2349" i="26"/>
  <c r="Q2349" i="26"/>
  <c r="O2349" i="26"/>
  <c r="N2349" i="26"/>
  <c r="M2349" i="26"/>
  <c r="R2348" i="26"/>
  <c r="Q2348" i="26"/>
  <c r="O2348" i="26"/>
  <c r="N2348" i="26"/>
  <c r="M2348" i="26"/>
  <c r="R2347" i="26"/>
  <c r="Q2347" i="26"/>
  <c r="O2347" i="26"/>
  <c r="N2347" i="26"/>
  <c r="M2347" i="26"/>
  <c r="R2346" i="26"/>
  <c r="Q2346" i="26"/>
  <c r="O2346" i="26"/>
  <c r="N2346" i="26"/>
  <c r="M2346" i="26"/>
  <c r="R2345" i="26"/>
  <c r="Q2345" i="26"/>
  <c r="O2345" i="26"/>
  <c r="N2345" i="26"/>
  <c r="M2345" i="26"/>
  <c r="R2344" i="26"/>
  <c r="Q2344" i="26"/>
  <c r="O2344" i="26"/>
  <c r="N2344" i="26"/>
  <c r="M2344" i="26"/>
  <c r="R2343" i="26"/>
  <c r="Q2343" i="26"/>
  <c r="O2343" i="26"/>
  <c r="N2343" i="26"/>
  <c r="M2343" i="26"/>
  <c r="R2342" i="26"/>
  <c r="Q2342" i="26"/>
  <c r="O2342" i="26"/>
  <c r="N2342" i="26"/>
  <c r="M2342" i="26"/>
  <c r="R2341" i="26"/>
  <c r="Q2341" i="26"/>
  <c r="O2341" i="26"/>
  <c r="N2341" i="26"/>
  <c r="M2341" i="26"/>
  <c r="R2340" i="26"/>
  <c r="Q2340" i="26"/>
  <c r="O2340" i="26"/>
  <c r="N2340" i="26"/>
  <c r="M2340" i="26"/>
  <c r="R2339" i="26"/>
  <c r="Q2339" i="26"/>
  <c r="O2339" i="26"/>
  <c r="N2339" i="26"/>
  <c r="M2339" i="26"/>
  <c r="R2338" i="26"/>
  <c r="Q2338" i="26"/>
  <c r="O2338" i="26"/>
  <c r="N2338" i="26"/>
  <c r="M2338" i="26"/>
  <c r="R2337" i="26"/>
  <c r="Q2337" i="26"/>
  <c r="O2337" i="26"/>
  <c r="N2337" i="26"/>
  <c r="M2337" i="26"/>
  <c r="R2336" i="26"/>
  <c r="Q2336" i="26"/>
  <c r="O2336" i="26"/>
  <c r="N2336" i="26"/>
  <c r="M2336" i="26"/>
  <c r="R2335" i="26"/>
  <c r="Q2335" i="26"/>
  <c r="O2335" i="26"/>
  <c r="N2335" i="26"/>
  <c r="M2335" i="26"/>
  <c r="R2334" i="26"/>
  <c r="Q2334" i="26"/>
  <c r="O2334" i="26"/>
  <c r="N2334" i="26"/>
  <c r="M2334" i="26"/>
  <c r="R2333" i="26"/>
  <c r="Q2333" i="26"/>
  <c r="O2333" i="26"/>
  <c r="N2333" i="26"/>
  <c r="M2333" i="26"/>
  <c r="R2332" i="26"/>
  <c r="Q2332" i="26"/>
  <c r="O2332" i="26"/>
  <c r="N2332" i="26"/>
  <c r="M2332" i="26"/>
  <c r="R2331" i="26"/>
  <c r="Q2331" i="26"/>
  <c r="O2331" i="26"/>
  <c r="N2331" i="26"/>
  <c r="M2331" i="26"/>
  <c r="R2330" i="26"/>
  <c r="Q2330" i="26"/>
  <c r="O2330" i="26"/>
  <c r="N2330" i="26"/>
  <c r="M2330" i="26"/>
  <c r="R2329" i="26"/>
  <c r="Q2329" i="26"/>
  <c r="O2329" i="26"/>
  <c r="N2329" i="26"/>
  <c r="M2329" i="26"/>
  <c r="R2328" i="26"/>
  <c r="Q2328" i="26"/>
  <c r="O2328" i="26"/>
  <c r="N2328" i="26"/>
  <c r="M2328" i="26"/>
  <c r="R2327" i="26"/>
  <c r="Q2327" i="26"/>
  <c r="O2327" i="26"/>
  <c r="N2327" i="26"/>
  <c r="M2327" i="26"/>
  <c r="R2326" i="26"/>
  <c r="Q2326" i="26"/>
  <c r="O2326" i="26"/>
  <c r="N2326" i="26"/>
  <c r="M2326" i="26"/>
  <c r="R2325" i="26"/>
  <c r="Q2325" i="26"/>
  <c r="O2325" i="26"/>
  <c r="N2325" i="26"/>
  <c r="M2325" i="26"/>
  <c r="R2324" i="26"/>
  <c r="Q2324" i="26"/>
  <c r="O2324" i="26"/>
  <c r="N2324" i="26"/>
  <c r="M2324" i="26"/>
  <c r="R2323" i="26"/>
  <c r="Q2323" i="26"/>
  <c r="O2323" i="26"/>
  <c r="N2323" i="26"/>
  <c r="M2323" i="26"/>
  <c r="R2322" i="26"/>
  <c r="Q2322" i="26"/>
  <c r="O2322" i="26"/>
  <c r="N2322" i="26"/>
  <c r="M2322" i="26"/>
  <c r="R2321" i="26"/>
  <c r="Q2321" i="26"/>
  <c r="O2321" i="26"/>
  <c r="N2321" i="26"/>
  <c r="M2321" i="26"/>
  <c r="R2320" i="26"/>
  <c r="Q2320" i="26"/>
  <c r="O2320" i="26"/>
  <c r="N2320" i="26"/>
  <c r="M2320" i="26"/>
  <c r="R2319" i="26"/>
  <c r="Q2319" i="26"/>
  <c r="O2319" i="26"/>
  <c r="N2319" i="26"/>
  <c r="M2319" i="26"/>
  <c r="R2318" i="26"/>
  <c r="Q2318" i="26"/>
  <c r="O2318" i="26"/>
  <c r="N2318" i="26"/>
  <c r="M2318" i="26"/>
  <c r="R2317" i="26"/>
  <c r="Q2317" i="26"/>
  <c r="O2317" i="26"/>
  <c r="N2317" i="26"/>
  <c r="M2317" i="26"/>
  <c r="R2316" i="26"/>
  <c r="Q2316" i="26"/>
  <c r="O2316" i="26"/>
  <c r="N2316" i="26"/>
  <c r="M2316" i="26"/>
  <c r="R2315" i="26"/>
  <c r="Q2315" i="26"/>
  <c r="O2315" i="26"/>
  <c r="N2315" i="26"/>
  <c r="M2315" i="26"/>
  <c r="R2314" i="26"/>
  <c r="Q2314" i="26"/>
  <c r="O2314" i="26"/>
  <c r="N2314" i="26"/>
  <c r="M2314" i="26"/>
  <c r="R2313" i="26"/>
  <c r="Q2313" i="26"/>
  <c r="O2313" i="26"/>
  <c r="N2313" i="26"/>
  <c r="M2313" i="26"/>
  <c r="R2312" i="26"/>
  <c r="Q2312" i="26"/>
  <c r="O2312" i="26"/>
  <c r="N2312" i="26"/>
  <c r="M2312" i="26"/>
  <c r="R2311" i="26"/>
  <c r="Q2311" i="26"/>
  <c r="O2311" i="26"/>
  <c r="N2311" i="26"/>
  <c r="M2311" i="26"/>
  <c r="R2310" i="26"/>
  <c r="Q2310" i="26"/>
  <c r="O2310" i="26"/>
  <c r="N2310" i="26"/>
  <c r="M2310" i="26"/>
  <c r="R2309" i="26"/>
  <c r="Q2309" i="26"/>
  <c r="O2309" i="26"/>
  <c r="N2309" i="26"/>
  <c r="M2309" i="26"/>
  <c r="R2308" i="26"/>
  <c r="Q2308" i="26"/>
  <c r="O2308" i="26"/>
  <c r="N2308" i="26"/>
  <c r="M2308" i="26"/>
  <c r="R2307" i="26"/>
  <c r="Q2307" i="26"/>
  <c r="O2307" i="26"/>
  <c r="N2307" i="26"/>
  <c r="M2307" i="26"/>
  <c r="R2306" i="26"/>
  <c r="Q2306" i="26"/>
  <c r="O2306" i="26"/>
  <c r="N2306" i="26"/>
  <c r="M2306" i="26"/>
  <c r="R2305" i="26"/>
  <c r="Q2305" i="26"/>
  <c r="O2305" i="26"/>
  <c r="N2305" i="26"/>
  <c r="M2305" i="26"/>
  <c r="R2304" i="26"/>
  <c r="Q2304" i="26"/>
  <c r="O2304" i="26"/>
  <c r="N2304" i="26"/>
  <c r="M2304" i="26"/>
  <c r="R2303" i="26"/>
  <c r="Q2303" i="26"/>
  <c r="O2303" i="26"/>
  <c r="N2303" i="26"/>
  <c r="M2303" i="26"/>
  <c r="R2302" i="26"/>
  <c r="Q2302" i="26"/>
  <c r="O2302" i="26"/>
  <c r="N2302" i="26"/>
  <c r="M2302" i="26"/>
  <c r="R2301" i="26"/>
  <c r="Q2301" i="26"/>
  <c r="O2301" i="26"/>
  <c r="N2301" i="26"/>
  <c r="M2301" i="26"/>
  <c r="R2300" i="26"/>
  <c r="Q2300" i="26"/>
  <c r="O2300" i="26"/>
  <c r="N2300" i="26"/>
  <c r="M2300" i="26"/>
  <c r="R2299" i="26"/>
  <c r="Q2299" i="26"/>
  <c r="O2299" i="26"/>
  <c r="N2299" i="26"/>
  <c r="M2299" i="26"/>
  <c r="R2298" i="26"/>
  <c r="Q2298" i="26"/>
  <c r="O2298" i="26"/>
  <c r="N2298" i="26"/>
  <c r="M2298" i="26"/>
  <c r="R2297" i="26"/>
  <c r="Q2297" i="26"/>
  <c r="O2297" i="26"/>
  <c r="N2297" i="26"/>
  <c r="M2297" i="26"/>
  <c r="R2296" i="26"/>
  <c r="Q2296" i="26"/>
  <c r="O2296" i="26"/>
  <c r="N2296" i="26"/>
  <c r="M2296" i="26"/>
  <c r="R2295" i="26"/>
  <c r="Q2295" i="26"/>
  <c r="O2295" i="26"/>
  <c r="N2295" i="26"/>
  <c r="M2295" i="26"/>
  <c r="R2294" i="26"/>
  <c r="Q2294" i="26"/>
  <c r="O2294" i="26"/>
  <c r="N2294" i="26"/>
  <c r="M2294" i="26"/>
  <c r="R2293" i="26"/>
  <c r="Q2293" i="26"/>
  <c r="O2293" i="26"/>
  <c r="N2293" i="26"/>
  <c r="M2293" i="26"/>
  <c r="R2292" i="26"/>
  <c r="Q2292" i="26"/>
  <c r="O2292" i="26"/>
  <c r="N2292" i="26"/>
  <c r="M2292" i="26"/>
  <c r="R2291" i="26"/>
  <c r="Q2291" i="26"/>
  <c r="O2291" i="26"/>
  <c r="N2291" i="26"/>
  <c r="M2291" i="26"/>
  <c r="R2290" i="26"/>
  <c r="Q2290" i="26"/>
  <c r="O2290" i="26"/>
  <c r="N2290" i="26"/>
  <c r="M2290" i="26"/>
  <c r="R2289" i="26"/>
  <c r="Q2289" i="26"/>
  <c r="O2289" i="26"/>
  <c r="N2289" i="26"/>
  <c r="M2289" i="26"/>
  <c r="R2288" i="26"/>
  <c r="Q2288" i="26"/>
  <c r="O2288" i="26"/>
  <c r="N2288" i="26"/>
  <c r="M2288" i="26"/>
  <c r="R2287" i="26"/>
  <c r="Q2287" i="26"/>
  <c r="O2287" i="26"/>
  <c r="N2287" i="26"/>
  <c r="M2287" i="26"/>
  <c r="R2286" i="26"/>
  <c r="Q2286" i="26"/>
  <c r="O2286" i="26"/>
  <c r="N2286" i="26"/>
  <c r="M2286" i="26"/>
  <c r="R2285" i="26"/>
  <c r="Q2285" i="26"/>
  <c r="O2285" i="26"/>
  <c r="N2285" i="26"/>
  <c r="M2285" i="26"/>
  <c r="R2284" i="26"/>
  <c r="Q2284" i="26"/>
  <c r="O2284" i="26"/>
  <c r="N2284" i="26"/>
  <c r="M2284" i="26"/>
  <c r="R2283" i="26"/>
  <c r="Q2283" i="26"/>
  <c r="O2283" i="26"/>
  <c r="N2283" i="26"/>
  <c r="M2283" i="26"/>
  <c r="R2282" i="26"/>
  <c r="Q2282" i="26"/>
  <c r="O2282" i="26"/>
  <c r="N2282" i="26"/>
  <c r="M2282" i="26"/>
  <c r="R2281" i="26"/>
  <c r="Q2281" i="26"/>
  <c r="O2281" i="26"/>
  <c r="N2281" i="26"/>
  <c r="M2281" i="26"/>
  <c r="R2280" i="26"/>
  <c r="Q2280" i="26"/>
  <c r="O2280" i="26"/>
  <c r="N2280" i="26"/>
  <c r="M2280" i="26"/>
  <c r="R2279" i="26"/>
  <c r="Q2279" i="26"/>
  <c r="O2279" i="26"/>
  <c r="N2279" i="26"/>
  <c r="M2279" i="26"/>
  <c r="R2278" i="26"/>
  <c r="Q2278" i="26"/>
  <c r="O2278" i="26"/>
  <c r="N2278" i="26"/>
  <c r="M2278" i="26"/>
  <c r="R2277" i="26"/>
  <c r="Q2277" i="26"/>
  <c r="O2277" i="26"/>
  <c r="N2277" i="26"/>
  <c r="M2277" i="26"/>
  <c r="R2276" i="26"/>
  <c r="Q2276" i="26"/>
  <c r="O2276" i="26"/>
  <c r="N2276" i="26"/>
  <c r="M2276" i="26"/>
  <c r="R2275" i="26"/>
  <c r="Q2275" i="26"/>
  <c r="O2275" i="26"/>
  <c r="N2275" i="26"/>
  <c r="M2275" i="26"/>
  <c r="R2274" i="26"/>
  <c r="Q2274" i="26"/>
  <c r="O2274" i="26"/>
  <c r="N2274" i="26"/>
  <c r="M2274" i="26"/>
  <c r="R2273" i="26"/>
  <c r="Q2273" i="26"/>
  <c r="O2273" i="26"/>
  <c r="N2273" i="26"/>
  <c r="M2273" i="26"/>
  <c r="R2272" i="26"/>
  <c r="Q2272" i="26"/>
  <c r="O2272" i="26"/>
  <c r="N2272" i="26"/>
  <c r="M2272" i="26"/>
  <c r="R2271" i="26"/>
  <c r="Q2271" i="26"/>
  <c r="O2271" i="26"/>
  <c r="N2271" i="26"/>
  <c r="M2271" i="26"/>
  <c r="R2270" i="26"/>
  <c r="Q2270" i="26"/>
  <c r="O2270" i="26"/>
  <c r="N2270" i="26"/>
  <c r="M2270" i="26"/>
  <c r="R2269" i="26"/>
  <c r="Q2269" i="26"/>
  <c r="O2269" i="26"/>
  <c r="N2269" i="26"/>
  <c r="M2269" i="26"/>
  <c r="R2268" i="26"/>
  <c r="Q2268" i="26"/>
  <c r="O2268" i="26"/>
  <c r="N2268" i="26"/>
  <c r="M2268" i="26"/>
  <c r="R2267" i="26"/>
  <c r="Q2267" i="26"/>
  <c r="O2267" i="26"/>
  <c r="N2267" i="26"/>
  <c r="M2267" i="26"/>
  <c r="R2266" i="26"/>
  <c r="Q2266" i="26"/>
  <c r="O2266" i="26"/>
  <c r="N2266" i="26"/>
  <c r="M2266" i="26"/>
  <c r="R2265" i="26"/>
  <c r="Q2265" i="26"/>
  <c r="O2265" i="26"/>
  <c r="N2265" i="26"/>
  <c r="M2265" i="26"/>
  <c r="R2264" i="26"/>
  <c r="Q2264" i="26"/>
  <c r="O2264" i="26"/>
  <c r="N2264" i="26"/>
  <c r="M2264" i="26"/>
  <c r="R2263" i="26"/>
  <c r="Q2263" i="26"/>
  <c r="O2263" i="26"/>
  <c r="N2263" i="26"/>
  <c r="M2263" i="26"/>
  <c r="R2262" i="26"/>
  <c r="Q2262" i="26"/>
  <c r="O2262" i="26"/>
  <c r="N2262" i="26"/>
  <c r="M2262" i="26"/>
  <c r="R2261" i="26"/>
  <c r="Q2261" i="26"/>
  <c r="O2261" i="26"/>
  <c r="N2261" i="26"/>
  <c r="M2261" i="26"/>
  <c r="R2260" i="26"/>
  <c r="Q2260" i="26"/>
  <c r="O2260" i="26"/>
  <c r="N2260" i="26"/>
  <c r="M2260" i="26"/>
  <c r="R2259" i="26"/>
  <c r="Q2259" i="26"/>
  <c r="O2259" i="26"/>
  <c r="N2259" i="26"/>
  <c r="M2259" i="26"/>
  <c r="R2258" i="26"/>
  <c r="Q2258" i="26"/>
  <c r="O2258" i="26"/>
  <c r="N2258" i="26"/>
  <c r="M2258" i="26"/>
  <c r="R2257" i="26"/>
  <c r="Q2257" i="26"/>
  <c r="O2257" i="26"/>
  <c r="N2257" i="26"/>
  <c r="M2257" i="26"/>
  <c r="R2256" i="26"/>
  <c r="Q2256" i="26"/>
  <c r="O2256" i="26"/>
  <c r="N2256" i="26"/>
  <c r="M2256" i="26"/>
  <c r="R2255" i="26"/>
  <c r="Q2255" i="26"/>
  <c r="O2255" i="26"/>
  <c r="N2255" i="26"/>
  <c r="M2255" i="26"/>
  <c r="R2254" i="26"/>
  <c r="Q2254" i="26"/>
  <c r="O2254" i="26"/>
  <c r="N2254" i="26"/>
  <c r="M2254" i="26"/>
  <c r="R2253" i="26"/>
  <c r="Q2253" i="26"/>
  <c r="O2253" i="26"/>
  <c r="N2253" i="26"/>
  <c r="M2253" i="26"/>
  <c r="R2252" i="26"/>
  <c r="Q2252" i="26"/>
  <c r="O2252" i="26"/>
  <c r="N2252" i="26"/>
  <c r="M2252" i="26"/>
  <c r="R2251" i="26"/>
  <c r="Q2251" i="26"/>
  <c r="O2251" i="26"/>
  <c r="N2251" i="26"/>
  <c r="M2251" i="26"/>
  <c r="R2250" i="26"/>
  <c r="Q2250" i="26"/>
  <c r="O2250" i="26"/>
  <c r="N2250" i="26"/>
  <c r="M2250" i="26"/>
  <c r="R2249" i="26"/>
  <c r="Q2249" i="26"/>
  <c r="O2249" i="26"/>
  <c r="N2249" i="26"/>
  <c r="M2249" i="26"/>
  <c r="R2248" i="26"/>
  <c r="Q2248" i="26"/>
  <c r="O2248" i="26"/>
  <c r="N2248" i="26"/>
  <c r="M2248" i="26"/>
  <c r="R2247" i="26"/>
  <c r="Q2247" i="26"/>
  <c r="O2247" i="26"/>
  <c r="N2247" i="26"/>
  <c r="M2247" i="26"/>
  <c r="R2246" i="26"/>
  <c r="Q2246" i="26"/>
  <c r="O2246" i="26"/>
  <c r="N2246" i="26"/>
  <c r="M2246" i="26"/>
  <c r="R2245" i="26"/>
  <c r="Q2245" i="26"/>
  <c r="O2245" i="26"/>
  <c r="N2245" i="26"/>
  <c r="M2245" i="26"/>
  <c r="R2244" i="26"/>
  <c r="Q2244" i="26"/>
  <c r="O2244" i="26"/>
  <c r="N2244" i="26"/>
  <c r="M2244" i="26"/>
  <c r="R2243" i="26"/>
  <c r="Q2243" i="26"/>
  <c r="O2243" i="26"/>
  <c r="N2243" i="26"/>
  <c r="M2243" i="26"/>
  <c r="R2242" i="26"/>
  <c r="Q2242" i="26"/>
  <c r="O2242" i="26"/>
  <c r="N2242" i="26"/>
  <c r="M2242" i="26"/>
  <c r="R2241" i="26"/>
  <c r="Q2241" i="26"/>
  <c r="O2241" i="26"/>
  <c r="N2241" i="26"/>
  <c r="M2241" i="26"/>
  <c r="R2240" i="26"/>
  <c r="Q2240" i="26"/>
  <c r="O2240" i="26"/>
  <c r="N2240" i="26"/>
  <c r="M2240" i="26"/>
  <c r="R2239" i="26"/>
  <c r="Q2239" i="26"/>
  <c r="O2239" i="26"/>
  <c r="N2239" i="26"/>
  <c r="M2239" i="26"/>
  <c r="R2238" i="26"/>
  <c r="Q2238" i="26"/>
  <c r="O2238" i="26"/>
  <c r="N2238" i="26"/>
  <c r="M2238" i="26"/>
  <c r="R2237" i="26"/>
  <c r="Q2237" i="26"/>
  <c r="O2237" i="26"/>
  <c r="N2237" i="26"/>
  <c r="M2237" i="26"/>
  <c r="R2236" i="26"/>
  <c r="Q2236" i="26"/>
  <c r="O2236" i="26"/>
  <c r="N2236" i="26"/>
  <c r="M2236" i="26"/>
  <c r="R2235" i="26"/>
  <c r="Q2235" i="26"/>
  <c r="O2235" i="26"/>
  <c r="N2235" i="26"/>
  <c r="M2235" i="26"/>
  <c r="R2234" i="26"/>
  <c r="Q2234" i="26"/>
  <c r="O2234" i="26"/>
  <c r="N2234" i="26"/>
  <c r="M2234" i="26"/>
  <c r="R2233" i="26"/>
  <c r="Q2233" i="26"/>
  <c r="O2233" i="26"/>
  <c r="N2233" i="26"/>
  <c r="M2233" i="26"/>
  <c r="R2232" i="26"/>
  <c r="Q2232" i="26"/>
  <c r="O2232" i="26"/>
  <c r="N2232" i="26"/>
  <c r="M2232" i="26"/>
  <c r="R2231" i="26"/>
  <c r="Q2231" i="26"/>
  <c r="O2231" i="26"/>
  <c r="N2231" i="26"/>
  <c r="M2231" i="26"/>
  <c r="R2230" i="26"/>
  <c r="Q2230" i="26"/>
  <c r="O2230" i="26"/>
  <c r="N2230" i="26"/>
  <c r="M2230" i="26"/>
  <c r="R2229" i="26"/>
  <c r="Q2229" i="26"/>
  <c r="O2229" i="26"/>
  <c r="N2229" i="26"/>
  <c r="M2229" i="26"/>
  <c r="R2228" i="26"/>
  <c r="Q2228" i="26"/>
  <c r="O2228" i="26"/>
  <c r="N2228" i="26"/>
  <c r="M2228" i="26"/>
  <c r="R2227" i="26"/>
  <c r="Q2227" i="26"/>
  <c r="O2227" i="26"/>
  <c r="N2227" i="26"/>
  <c r="M2227" i="26"/>
  <c r="R2226" i="26"/>
  <c r="Q2226" i="26"/>
  <c r="O2226" i="26"/>
  <c r="N2226" i="26"/>
  <c r="M2226" i="26"/>
  <c r="R2225" i="26"/>
  <c r="Q2225" i="26"/>
  <c r="O2225" i="26"/>
  <c r="N2225" i="26"/>
  <c r="M2225" i="26"/>
  <c r="R2224" i="26"/>
  <c r="Q2224" i="26"/>
  <c r="O2224" i="26"/>
  <c r="N2224" i="26"/>
  <c r="M2224" i="26"/>
  <c r="R2223" i="26"/>
  <c r="Q2223" i="26"/>
  <c r="O2223" i="26"/>
  <c r="N2223" i="26"/>
  <c r="M2223" i="26"/>
  <c r="R2222" i="26"/>
  <c r="Q2222" i="26"/>
  <c r="O2222" i="26"/>
  <c r="N2222" i="26"/>
  <c r="M2222" i="26"/>
  <c r="R2221" i="26"/>
  <c r="Q2221" i="26"/>
  <c r="O2221" i="26"/>
  <c r="N2221" i="26"/>
  <c r="M2221" i="26"/>
  <c r="R2220" i="26"/>
  <c r="Q2220" i="26"/>
  <c r="O2220" i="26"/>
  <c r="N2220" i="26"/>
  <c r="M2220" i="26"/>
  <c r="R2219" i="26"/>
  <c r="Q2219" i="26"/>
  <c r="O2219" i="26"/>
  <c r="N2219" i="26"/>
  <c r="M2219" i="26"/>
  <c r="R2218" i="26"/>
  <c r="Q2218" i="26"/>
  <c r="O2218" i="26"/>
  <c r="N2218" i="26"/>
  <c r="M2218" i="26"/>
  <c r="R2217" i="26"/>
  <c r="Q2217" i="26"/>
  <c r="O2217" i="26"/>
  <c r="N2217" i="26"/>
  <c r="M2217" i="26"/>
  <c r="R2216" i="26"/>
  <c r="Q2216" i="26"/>
  <c r="O2216" i="26"/>
  <c r="N2216" i="26"/>
  <c r="M2216" i="26"/>
  <c r="R2215" i="26"/>
  <c r="Q2215" i="26"/>
  <c r="O2215" i="26"/>
  <c r="N2215" i="26"/>
  <c r="M2215" i="26"/>
  <c r="R2214" i="26"/>
  <c r="Q2214" i="26"/>
  <c r="O2214" i="26"/>
  <c r="N2214" i="26"/>
  <c r="M2214" i="26"/>
  <c r="R2213" i="26"/>
  <c r="Q2213" i="26"/>
  <c r="O2213" i="26"/>
  <c r="N2213" i="26"/>
  <c r="M2213" i="26"/>
  <c r="R2212" i="26"/>
  <c r="Q2212" i="26"/>
  <c r="O2212" i="26"/>
  <c r="N2212" i="26"/>
  <c r="M2212" i="26"/>
  <c r="R2211" i="26"/>
  <c r="Q2211" i="26"/>
  <c r="O2211" i="26"/>
  <c r="N2211" i="26"/>
  <c r="M2211" i="26"/>
  <c r="R2210" i="26"/>
  <c r="Q2210" i="26"/>
  <c r="O2210" i="26"/>
  <c r="N2210" i="26"/>
  <c r="M2210" i="26"/>
  <c r="R2209" i="26"/>
  <c r="Q2209" i="26"/>
  <c r="O2209" i="26"/>
  <c r="N2209" i="26"/>
  <c r="M2209" i="26"/>
  <c r="R2208" i="26"/>
  <c r="Q2208" i="26"/>
  <c r="O2208" i="26"/>
  <c r="N2208" i="26"/>
  <c r="M2208" i="26"/>
  <c r="R2207" i="26"/>
  <c r="Q2207" i="26"/>
  <c r="O2207" i="26"/>
  <c r="N2207" i="26"/>
  <c r="M2207" i="26"/>
  <c r="R2206" i="26"/>
  <c r="Q2206" i="26"/>
  <c r="O2206" i="26"/>
  <c r="N2206" i="26"/>
  <c r="M2206" i="26"/>
  <c r="R2205" i="26"/>
  <c r="Q2205" i="26"/>
  <c r="O2205" i="26"/>
  <c r="N2205" i="26"/>
  <c r="M2205" i="26"/>
  <c r="R2204" i="26"/>
  <c r="Q2204" i="26"/>
  <c r="O2204" i="26"/>
  <c r="N2204" i="26"/>
  <c r="M2204" i="26"/>
  <c r="R2203" i="26"/>
  <c r="Q2203" i="26"/>
  <c r="O2203" i="26"/>
  <c r="N2203" i="26"/>
  <c r="M2203" i="26"/>
  <c r="R2202" i="26"/>
  <c r="Q2202" i="26"/>
  <c r="O2202" i="26"/>
  <c r="N2202" i="26"/>
  <c r="M2202" i="26"/>
  <c r="R2201" i="26"/>
  <c r="Q2201" i="26"/>
  <c r="O2201" i="26"/>
  <c r="N2201" i="26"/>
  <c r="M2201" i="26"/>
  <c r="R2200" i="26"/>
  <c r="Q2200" i="26"/>
  <c r="O2200" i="26"/>
  <c r="N2200" i="26"/>
  <c r="M2200" i="26"/>
  <c r="R2199" i="26"/>
  <c r="Q2199" i="26"/>
  <c r="O2199" i="26"/>
  <c r="N2199" i="26"/>
  <c r="M2199" i="26"/>
  <c r="R2198" i="26"/>
  <c r="Q2198" i="26"/>
  <c r="O2198" i="26"/>
  <c r="N2198" i="26"/>
  <c r="M2198" i="26"/>
  <c r="R2197" i="26"/>
  <c r="Q2197" i="26"/>
  <c r="O2197" i="26"/>
  <c r="N2197" i="26"/>
  <c r="M2197" i="26"/>
  <c r="R2196" i="26"/>
  <c r="Q2196" i="26"/>
  <c r="O2196" i="26"/>
  <c r="N2196" i="26"/>
  <c r="M2196" i="26"/>
  <c r="R2195" i="26"/>
  <c r="Q2195" i="26"/>
  <c r="O2195" i="26"/>
  <c r="N2195" i="26"/>
  <c r="M2195" i="26"/>
  <c r="R2194" i="26"/>
  <c r="Q2194" i="26"/>
  <c r="O2194" i="26"/>
  <c r="N2194" i="26"/>
  <c r="M2194" i="26"/>
  <c r="R2193" i="26"/>
  <c r="Q2193" i="26"/>
  <c r="O2193" i="26"/>
  <c r="N2193" i="26"/>
  <c r="M2193" i="26"/>
  <c r="R2192" i="26"/>
  <c r="Q2192" i="26"/>
  <c r="O2192" i="26"/>
  <c r="N2192" i="26"/>
  <c r="M2192" i="26"/>
  <c r="R2191" i="26"/>
  <c r="Q2191" i="26"/>
  <c r="O2191" i="26"/>
  <c r="N2191" i="26"/>
  <c r="M2191" i="26"/>
  <c r="R2190" i="26"/>
  <c r="Q2190" i="26"/>
  <c r="O2190" i="26"/>
  <c r="N2190" i="26"/>
  <c r="M2190" i="26"/>
  <c r="R2189" i="26"/>
  <c r="Q2189" i="26"/>
  <c r="O2189" i="26"/>
  <c r="N2189" i="26"/>
  <c r="M2189" i="26"/>
  <c r="R2188" i="26"/>
  <c r="Q2188" i="26"/>
  <c r="O2188" i="26"/>
  <c r="N2188" i="26"/>
  <c r="M2188" i="26"/>
  <c r="R2187" i="26"/>
  <c r="Q2187" i="26"/>
  <c r="O2187" i="26"/>
  <c r="N2187" i="26"/>
  <c r="M2187" i="26"/>
  <c r="R2186" i="26"/>
  <c r="Q2186" i="26"/>
  <c r="O2186" i="26"/>
  <c r="N2186" i="26"/>
  <c r="M2186" i="26"/>
  <c r="R2185" i="26"/>
  <c r="Q2185" i="26"/>
  <c r="O2185" i="26"/>
  <c r="N2185" i="26"/>
  <c r="M2185" i="26"/>
  <c r="R2184" i="26"/>
  <c r="Q2184" i="26"/>
  <c r="O2184" i="26"/>
  <c r="N2184" i="26"/>
  <c r="M2184" i="26"/>
  <c r="R2183" i="26"/>
  <c r="Q2183" i="26"/>
  <c r="O2183" i="26"/>
  <c r="N2183" i="26"/>
  <c r="M2183" i="26"/>
  <c r="R2182" i="26"/>
  <c r="Q2182" i="26"/>
  <c r="O2182" i="26"/>
  <c r="N2182" i="26"/>
  <c r="M2182" i="26"/>
  <c r="R2181" i="26"/>
  <c r="Q2181" i="26"/>
  <c r="O2181" i="26"/>
  <c r="N2181" i="26"/>
  <c r="M2181" i="26"/>
  <c r="R2180" i="26"/>
  <c r="Q2180" i="26"/>
  <c r="O2180" i="26"/>
  <c r="N2180" i="26"/>
  <c r="M2180" i="26"/>
  <c r="R2179" i="26"/>
  <c r="Q2179" i="26"/>
  <c r="O2179" i="26"/>
  <c r="N2179" i="26"/>
  <c r="M2179" i="26"/>
  <c r="R2178" i="26"/>
  <c r="Q2178" i="26"/>
  <c r="O2178" i="26"/>
  <c r="N2178" i="26"/>
  <c r="M2178" i="26"/>
  <c r="R2177" i="26"/>
  <c r="Q2177" i="26"/>
  <c r="O2177" i="26"/>
  <c r="N2177" i="26"/>
  <c r="M2177" i="26"/>
  <c r="R2176" i="26"/>
  <c r="Q2176" i="26"/>
  <c r="O2176" i="26"/>
  <c r="N2176" i="26"/>
  <c r="M2176" i="26"/>
  <c r="R2175" i="26"/>
  <c r="Q2175" i="26"/>
  <c r="O2175" i="26"/>
  <c r="N2175" i="26"/>
  <c r="M2175" i="26"/>
  <c r="R2174" i="26"/>
  <c r="Q2174" i="26"/>
  <c r="O2174" i="26"/>
  <c r="N2174" i="26"/>
  <c r="M2174" i="26"/>
  <c r="R2173" i="26"/>
  <c r="Q2173" i="26"/>
  <c r="O2173" i="26"/>
  <c r="N2173" i="26"/>
  <c r="M2173" i="26"/>
  <c r="R2172" i="26"/>
  <c r="Q2172" i="26"/>
  <c r="O2172" i="26"/>
  <c r="N2172" i="26"/>
  <c r="M2172" i="26"/>
  <c r="R2171" i="26"/>
  <c r="Q2171" i="26"/>
  <c r="O2171" i="26"/>
  <c r="N2171" i="26"/>
  <c r="M2171" i="26"/>
  <c r="R2170" i="26"/>
  <c r="Q2170" i="26"/>
  <c r="O2170" i="26"/>
  <c r="N2170" i="26"/>
  <c r="M2170" i="26"/>
  <c r="R2169" i="26"/>
  <c r="Q2169" i="26"/>
  <c r="O2169" i="26"/>
  <c r="N2169" i="26"/>
  <c r="M2169" i="26"/>
  <c r="R2168" i="26"/>
  <c r="Q2168" i="26"/>
  <c r="O2168" i="26"/>
  <c r="N2168" i="26"/>
  <c r="M2168" i="26"/>
  <c r="R2167" i="26"/>
  <c r="Q2167" i="26"/>
  <c r="O2167" i="26"/>
  <c r="N2167" i="26"/>
  <c r="M2167" i="26"/>
  <c r="R2166" i="26"/>
  <c r="Q2166" i="26"/>
  <c r="O2166" i="26"/>
  <c r="N2166" i="26"/>
  <c r="M2166" i="26"/>
  <c r="R2165" i="26"/>
  <c r="Q2165" i="26"/>
  <c r="O2165" i="26"/>
  <c r="N2165" i="26"/>
  <c r="M2165" i="26"/>
  <c r="R2164" i="26"/>
  <c r="Q2164" i="26"/>
  <c r="O2164" i="26"/>
  <c r="N2164" i="26"/>
  <c r="M2164" i="26"/>
  <c r="R2163" i="26"/>
  <c r="Q2163" i="26"/>
  <c r="O2163" i="26"/>
  <c r="N2163" i="26"/>
  <c r="M2163" i="26"/>
  <c r="R2162" i="26"/>
  <c r="Q2162" i="26"/>
  <c r="O2162" i="26"/>
  <c r="N2162" i="26"/>
  <c r="M2162" i="26"/>
  <c r="R2161" i="26"/>
  <c r="Q2161" i="26"/>
  <c r="O2161" i="26"/>
  <c r="N2161" i="26"/>
  <c r="M2161" i="26"/>
  <c r="R2160" i="26"/>
  <c r="Q2160" i="26"/>
  <c r="O2160" i="26"/>
  <c r="N2160" i="26"/>
  <c r="M2160" i="26"/>
  <c r="R2159" i="26"/>
  <c r="Q2159" i="26"/>
  <c r="O2159" i="26"/>
  <c r="N2159" i="26"/>
  <c r="M2159" i="26"/>
  <c r="R2158" i="26"/>
  <c r="Q2158" i="26"/>
  <c r="O2158" i="26"/>
  <c r="N2158" i="26"/>
  <c r="M2158" i="26"/>
  <c r="R2157" i="26"/>
  <c r="Q2157" i="26"/>
  <c r="O2157" i="26"/>
  <c r="N2157" i="26"/>
  <c r="M2157" i="26"/>
  <c r="R2156" i="26"/>
  <c r="Q2156" i="26"/>
  <c r="O2156" i="26"/>
  <c r="N2156" i="26"/>
  <c r="M2156" i="26"/>
  <c r="R2155" i="26"/>
  <c r="Q2155" i="26"/>
  <c r="O2155" i="26"/>
  <c r="N2155" i="26"/>
  <c r="M2155" i="26"/>
  <c r="R2154" i="26"/>
  <c r="Q2154" i="26"/>
  <c r="O2154" i="26"/>
  <c r="N2154" i="26"/>
  <c r="M2154" i="26"/>
  <c r="R2153" i="26"/>
  <c r="Q2153" i="26"/>
  <c r="O2153" i="26"/>
  <c r="N2153" i="26"/>
  <c r="M2153" i="26"/>
  <c r="R2152" i="26"/>
  <c r="Q2152" i="26"/>
  <c r="O2152" i="26"/>
  <c r="N2152" i="26"/>
  <c r="M2152" i="26"/>
  <c r="R2151" i="26"/>
  <c r="Q2151" i="26"/>
  <c r="O2151" i="26"/>
  <c r="N2151" i="26"/>
  <c r="M2151" i="26"/>
  <c r="R2150" i="26"/>
  <c r="Q2150" i="26"/>
  <c r="O2150" i="26"/>
  <c r="N2150" i="26"/>
  <c r="M2150" i="26"/>
  <c r="R2149" i="26"/>
  <c r="Q2149" i="26"/>
  <c r="O2149" i="26"/>
  <c r="N2149" i="26"/>
  <c r="M2149" i="26"/>
  <c r="R2148" i="26"/>
  <c r="Q2148" i="26"/>
  <c r="O2148" i="26"/>
  <c r="N2148" i="26"/>
  <c r="M2148" i="26"/>
  <c r="R2147" i="26"/>
  <c r="Q2147" i="26"/>
  <c r="O2147" i="26"/>
  <c r="N2147" i="26"/>
  <c r="M2147" i="26"/>
  <c r="R2146" i="26"/>
  <c r="Q2146" i="26"/>
  <c r="O2146" i="26"/>
  <c r="N2146" i="26"/>
  <c r="M2146" i="26"/>
  <c r="R2145" i="26"/>
  <c r="Q2145" i="26"/>
  <c r="O2145" i="26"/>
  <c r="N2145" i="26"/>
  <c r="M2145" i="26"/>
  <c r="R2144" i="26"/>
  <c r="Q2144" i="26"/>
  <c r="O2144" i="26"/>
  <c r="N2144" i="26"/>
  <c r="M2144" i="26"/>
  <c r="R2143" i="26"/>
  <c r="Q2143" i="26"/>
  <c r="O2143" i="26"/>
  <c r="N2143" i="26"/>
  <c r="M2143" i="26"/>
  <c r="R2142" i="26"/>
  <c r="Q2142" i="26"/>
  <c r="O2142" i="26"/>
  <c r="N2142" i="26"/>
  <c r="M2142" i="26"/>
  <c r="R2141" i="26"/>
  <c r="Q2141" i="26"/>
  <c r="O2141" i="26"/>
  <c r="N2141" i="26"/>
  <c r="M2141" i="26"/>
  <c r="R2140" i="26"/>
  <c r="Q2140" i="26"/>
  <c r="O2140" i="26"/>
  <c r="N2140" i="26"/>
  <c r="M2140" i="26"/>
  <c r="R2139" i="26"/>
  <c r="Q2139" i="26"/>
  <c r="O2139" i="26"/>
  <c r="N2139" i="26"/>
  <c r="M2139" i="26"/>
  <c r="R2138" i="26"/>
  <c r="Q2138" i="26"/>
  <c r="O2138" i="26"/>
  <c r="N2138" i="26"/>
  <c r="M2138" i="26"/>
  <c r="R2137" i="26"/>
  <c r="Q2137" i="26"/>
  <c r="O2137" i="26"/>
  <c r="N2137" i="26"/>
  <c r="M2137" i="26"/>
  <c r="R2136" i="26"/>
  <c r="Q2136" i="26"/>
  <c r="O2136" i="26"/>
  <c r="N2136" i="26"/>
  <c r="M2136" i="26"/>
  <c r="R2135" i="26"/>
  <c r="Q2135" i="26"/>
  <c r="O2135" i="26"/>
  <c r="N2135" i="26"/>
  <c r="M2135" i="26"/>
  <c r="R2134" i="26"/>
  <c r="Q2134" i="26"/>
  <c r="O2134" i="26"/>
  <c r="N2134" i="26"/>
  <c r="M2134" i="26"/>
  <c r="R2133" i="26"/>
  <c r="Q2133" i="26"/>
  <c r="O2133" i="26"/>
  <c r="N2133" i="26"/>
  <c r="M2133" i="26"/>
  <c r="R2132" i="26"/>
  <c r="Q2132" i="26"/>
  <c r="O2132" i="26"/>
  <c r="N2132" i="26"/>
  <c r="M2132" i="26"/>
  <c r="R2131" i="26"/>
  <c r="Q2131" i="26"/>
  <c r="O2131" i="26"/>
  <c r="N2131" i="26"/>
  <c r="M2131" i="26"/>
  <c r="R2130" i="26"/>
  <c r="Q2130" i="26"/>
  <c r="O2130" i="26"/>
  <c r="N2130" i="26"/>
  <c r="M2130" i="26"/>
  <c r="R2129" i="26"/>
  <c r="Q2129" i="26"/>
  <c r="O2129" i="26"/>
  <c r="N2129" i="26"/>
  <c r="M2129" i="26"/>
  <c r="R2128" i="26"/>
  <c r="Q2128" i="26"/>
  <c r="O2128" i="26"/>
  <c r="N2128" i="26"/>
  <c r="M2128" i="26"/>
  <c r="R2127" i="26"/>
  <c r="Q2127" i="26"/>
  <c r="O2127" i="26"/>
  <c r="N2127" i="26"/>
  <c r="M2127" i="26"/>
  <c r="R2126" i="26"/>
  <c r="Q2126" i="26"/>
  <c r="O2126" i="26"/>
  <c r="N2126" i="26"/>
  <c r="M2126" i="26"/>
  <c r="R2125" i="26"/>
  <c r="Q2125" i="26"/>
  <c r="O2125" i="26"/>
  <c r="N2125" i="26"/>
  <c r="M2125" i="26"/>
  <c r="R2124" i="26"/>
  <c r="Q2124" i="26"/>
  <c r="O2124" i="26"/>
  <c r="N2124" i="26"/>
  <c r="M2124" i="26"/>
  <c r="R2123" i="26"/>
  <c r="Q2123" i="26"/>
  <c r="O2123" i="26"/>
  <c r="N2123" i="26"/>
  <c r="M2123" i="26"/>
  <c r="R2122" i="26"/>
  <c r="Q2122" i="26"/>
  <c r="O2122" i="26"/>
  <c r="N2122" i="26"/>
  <c r="M2122" i="26"/>
  <c r="R2121" i="26"/>
  <c r="Q2121" i="26"/>
  <c r="O2121" i="26"/>
  <c r="N2121" i="26"/>
  <c r="M2121" i="26"/>
  <c r="R2120" i="26"/>
  <c r="Q2120" i="26"/>
  <c r="O2120" i="26"/>
  <c r="N2120" i="26"/>
  <c r="M2120" i="26"/>
  <c r="R2119" i="26"/>
  <c r="Q2119" i="26"/>
  <c r="O2119" i="26"/>
  <c r="N2119" i="26"/>
  <c r="M2119" i="26"/>
  <c r="R2118" i="26"/>
  <c r="Q2118" i="26"/>
  <c r="O2118" i="26"/>
  <c r="N2118" i="26"/>
  <c r="M2118" i="26"/>
  <c r="R2117" i="26"/>
  <c r="Q2117" i="26"/>
  <c r="O2117" i="26"/>
  <c r="N2117" i="26"/>
  <c r="M2117" i="26"/>
  <c r="R2116" i="26"/>
  <c r="Q2116" i="26"/>
  <c r="O2116" i="26"/>
  <c r="N2116" i="26"/>
  <c r="M2116" i="26"/>
  <c r="R2115" i="26"/>
  <c r="Q2115" i="26"/>
  <c r="O2115" i="26"/>
  <c r="N2115" i="26"/>
  <c r="M2115" i="26"/>
  <c r="R2114" i="26"/>
  <c r="Q2114" i="26"/>
  <c r="O2114" i="26"/>
  <c r="N2114" i="26"/>
  <c r="M2114" i="26"/>
  <c r="R2113" i="26"/>
  <c r="Q2113" i="26"/>
  <c r="O2113" i="26"/>
  <c r="N2113" i="26"/>
  <c r="M2113" i="26"/>
  <c r="R2112" i="26"/>
  <c r="Q2112" i="26"/>
  <c r="O2112" i="26"/>
  <c r="N2112" i="26"/>
  <c r="M2112" i="26"/>
  <c r="R2111" i="26"/>
  <c r="Q2111" i="26"/>
  <c r="O2111" i="26"/>
  <c r="N2111" i="26"/>
  <c r="M2111" i="26"/>
  <c r="R2110" i="26"/>
  <c r="Q2110" i="26"/>
  <c r="O2110" i="26"/>
  <c r="N2110" i="26"/>
  <c r="M2110" i="26"/>
  <c r="R2109" i="26"/>
  <c r="Q2109" i="26"/>
  <c r="O2109" i="26"/>
  <c r="N2109" i="26"/>
  <c r="M2109" i="26"/>
  <c r="R2108" i="26"/>
  <c r="Q2108" i="26"/>
  <c r="O2108" i="26"/>
  <c r="N2108" i="26"/>
  <c r="M2108" i="26"/>
  <c r="R2107" i="26"/>
  <c r="Q2107" i="26"/>
  <c r="O2107" i="26"/>
  <c r="N2107" i="26"/>
  <c r="M2107" i="26"/>
  <c r="R2106" i="26"/>
  <c r="Q2106" i="26"/>
  <c r="O2106" i="26"/>
  <c r="N2106" i="26"/>
  <c r="M2106" i="26"/>
  <c r="R2105" i="26"/>
  <c r="Q2105" i="26"/>
  <c r="O2105" i="26"/>
  <c r="N2105" i="26"/>
  <c r="M2105" i="26"/>
  <c r="R2104" i="26"/>
  <c r="Q2104" i="26"/>
  <c r="O2104" i="26"/>
  <c r="N2104" i="26"/>
  <c r="M2104" i="26"/>
  <c r="R2103" i="26"/>
  <c r="Q2103" i="26"/>
  <c r="O2103" i="26"/>
  <c r="N2103" i="26"/>
  <c r="M2103" i="26"/>
  <c r="R2102" i="26"/>
  <c r="Q2102" i="26"/>
  <c r="O2102" i="26"/>
  <c r="N2102" i="26"/>
  <c r="M2102" i="26"/>
  <c r="R2101" i="26"/>
  <c r="Q2101" i="26"/>
  <c r="O2101" i="26"/>
  <c r="N2101" i="26"/>
  <c r="M2101" i="26"/>
  <c r="R2100" i="26"/>
  <c r="Q2100" i="26"/>
  <c r="O2100" i="26"/>
  <c r="N2100" i="26"/>
  <c r="M2100" i="26"/>
  <c r="R2099" i="26"/>
  <c r="Q2099" i="26"/>
  <c r="O2099" i="26"/>
  <c r="N2099" i="26"/>
  <c r="M2099" i="26"/>
  <c r="R2098" i="26"/>
  <c r="Q2098" i="26"/>
  <c r="O2098" i="26"/>
  <c r="N2098" i="26"/>
  <c r="M2098" i="26"/>
  <c r="R2097" i="26"/>
  <c r="Q2097" i="26"/>
  <c r="O2097" i="26"/>
  <c r="N2097" i="26"/>
  <c r="M2097" i="26"/>
  <c r="R2096" i="26"/>
  <c r="Q2096" i="26"/>
  <c r="O2096" i="26"/>
  <c r="N2096" i="26"/>
  <c r="M2096" i="26"/>
  <c r="R2095" i="26"/>
  <c r="Q2095" i="26"/>
  <c r="O2095" i="26"/>
  <c r="N2095" i="26"/>
  <c r="M2095" i="26"/>
  <c r="R2094" i="26"/>
  <c r="Q2094" i="26"/>
  <c r="O2094" i="26"/>
  <c r="N2094" i="26"/>
  <c r="M2094" i="26"/>
  <c r="R2093" i="26"/>
  <c r="Q2093" i="26"/>
  <c r="O2093" i="26"/>
  <c r="N2093" i="26"/>
  <c r="M2093" i="26"/>
  <c r="R2092" i="26"/>
  <c r="Q2092" i="26"/>
  <c r="O2092" i="26"/>
  <c r="N2092" i="26"/>
  <c r="M2092" i="26"/>
  <c r="R2091" i="26"/>
  <c r="Q2091" i="26"/>
  <c r="O2091" i="26"/>
  <c r="N2091" i="26"/>
  <c r="M2091" i="26"/>
  <c r="R2090" i="26"/>
  <c r="Q2090" i="26"/>
  <c r="O2090" i="26"/>
  <c r="N2090" i="26"/>
  <c r="M2090" i="26"/>
  <c r="R2089" i="26"/>
  <c r="Q2089" i="26"/>
  <c r="O2089" i="26"/>
  <c r="N2089" i="26"/>
  <c r="M2089" i="26"/>
  <c r="R2088" i="26"/>
  <c r="Q2088" i="26"/>
  <c r="O2088" i="26"/>
  <c r="N2088" i="26"/>
  <c r="M2088" i="26"/>
  <c r="R2087" i="26"/>
  <c r="Q2087" i="26"/>
  <c r="O2087" i="26"/>
  <c r="N2087" i="26"/>
  <c r="M2087" i="26"/>
  <c r="R2086" i="26"/>
  <c r="Q2086" i="26"/>
  <c r="O2086" i="26"/>
  <c r="N2086" i="26"/>
  <c r="M2086" i="26"/>
  <c r="R2085" i="26"/>
  <c r="Q2085" i="26"/>
  <c r="O2085" i="26"/>
  <c r="N2085" i="26"/>
  <c r="M2085" i="26"/>
  <c r="R2084" i="26"/>
  <c r="Q2084" i="26"/>
  <c r="O2084" i="26"/>
  <c r="N2084" i="26"/>
  <c r="M2084" i="26"/>
  <c r="R2083" i="26"/>
  <c r="Q2083" i="26"/>
  <c r="O2083" i="26"/>
  <c r="N2083" i="26"/>
  <c r="M2083" i="26"/>
  <c r="R2082" i="26"/>
  <c r="Q2082" i="26"/>
  <c r="O2082" i="26"/>
  <c r="N2082" i="26"/>
  <c r="M2082" i="26"/>
  <c r="R2081" i="26"/>
  <c r="Q2081" i="26"/>
  <c r="O2081" i="26"/>
  <c r="N2081" i="26"/>
  <c r="M2081" i="26"/>
  <c r="R2080" i="26"/>
  <c r="Q2080" i="26"/>
  <c r="O2080" i="26"/>
  <c r="N2080" i="26"/>
  <c r="M2080" i="26"/>
  <c r="R2079" i="26"/>
  <c r="Q2079" i="26"/>
  <c r="O2079" i="26"/>
  <c r="N2079" i="26"/>
  <c r="M2079" i="26"/>
  <c r="R2078" i="26"/>
  <c r="Q2078" i="26"/>
  <c r="O2078" i="26"/>
  <c r="N2078" i="26"/>
  <c r="M2078" i="26"/>
  <c r="R2077" i="26"/>
  <c r="Q2077" i="26"/>
  <c r="O2077" i="26"/>
  <c r="N2077" i="26"/>
  <c r="M2077" i="26"/>
  <c r="R2076" i="26"/>
  <c r="Q2076" i="26"/>
  <c r="O2076" i="26"/>
  <c r="N2076" i="26"/>
  <c r="M2076" i="26"/>
  <c r="R2075" i="26"/>
  <c r="Q2075" i="26"/>
  <c r="O2075" i="26"/>
  <c r="N2075" i="26"/>
  <c r="M2075" i="26"/>
  <c r="R2074" i="26"/>
  <c r="Q2074" i="26"/>
  <c r="O2074" i="26"/>
  <c r="N2074" i="26"/>
  <c r="M2074" i="26"/>
  <c r="R2073" i="26"/>
  <c r="Q2073" i="26"/>
  <c r="O2073" i="26"/>
  <c r="N2073" i="26"/>
  <c r="M2073" i="26"/>
  <c r="R2072" i="26"/>
  <c r="Q2072" i="26"/>
  <c r="O2072" i="26"/>
  <c r="N2072" i="26"/>
  <c r="M2072" i="26"/>
  <c r="R2071" i="26"/>
  <c r="Q2071" i="26"/>
  <c r="O2071" i="26"/>
  <c r="N2071" i="26"/>
  <c r="M2071" i="26"/>
  <c r="R2070" i="26"/>
  <c r="Q2070" i="26"/>
  <c r="O2070" i="26"/>
  <c r="N2070" i="26"/>
  <c r="M2070" i="26"/>
  <c r="R2069" i="26"/>
  <c r="Q2069" i="26"/>
  <c r="O2069" i="26"/>
  <c r="N2069" i="26"/>
  <c r="M2069" i="26"/>
  <c r="R2068" i="26"/>
  <c r="Q2068" i="26"/>
  <c r="O2068" i="26"/>
  <c r="N2068" i="26"/>
  <c r="M2068" i="26"/>
  <c r="R2067" i="26"/>
  <c r="Q2067" i="26"/>
  <c r="O2067" i="26"/>
  <c r="N2067" i="26"/>
  <c r="M2067" i="26"/>
  <c r="R2066" i="26"/>
  <c r="Q2066" i="26"/>
  <c r="O2066" i="26"/>
  <c r="N2066" i="26"/>
  <c r="M2066" i="26"/>
  <c r="R2065" i="26"/>
  <c r="Q2065" i="26"/>
  <c r="O2065" i="26"/>
  <c r="N2065" i="26"/>
  <c r="M2065" i="26"/>
  <c r="R2064" i="26"/>
  <c r="Q2064" i="26"/>
  <c r="O2064" i="26"/>
  <c r="N2064" i="26"/>
  <c r="M2064" i="26"/>
  <c r="R2063" i="26"/>
  <c r="Q2063" i="26"/>
  <c r="O2063" i="26"/>
  <c r="N2063" i="26"/>
  <c r="M2063" i="26"/>
  <c r="R2062" i="26"/>
  <c r="Q2062" i="26"/>
  <c r="O2062" i="26"/>
  <c r="N2062" i="26"/>
  <c r="M2062" i="26"/>
  <c r="R2061" i="26"/>
  <c r="Q2061" i="26"/>
  <c r="O2061" i="26"/>
  <c r="N2061" i="26"/>
  <c r="M2061" i="26"/>
  <c r="R2060" i="26"/>
  <c r="Q2060" i="26"/>
  <c r="O2060" i="26"/>
  <c r="N2060" i="26"/>
  <c r="M2060" i="26"/>
  <c r="R2059" i="26"/>
  <c r="Q2059" i="26"/>
  <c r="O2059" i="26"/>
  <c r="N2059" i="26"/>
  <c r="M2059" i="26"/>
  <c r="R2058" i="26"/>
  <c r="Q2058" i="26"/>
  <c r="O2058" i="26"/>
  <c r="N2058" i="26"/>
  <c r="M2058" i="26"/>
  <c r="R2057" i="26"/>
  <c r="Q2057" i="26"/>
  <c r="O2057" i="26"/>
  <c r="N2057" i="26"/>
  <c r="M2057" i="26"/>
  <c r="R2056" i="26"/>
  <c r="Q2056" i="26"/>
  <c r="O2056" i="26"/>
  <c r="N2056" i="26"/>
  <c r="M2056" i="26"/>
  <c r="R2055" i="26"/>
  <c r="Q2055" i="26"/>
  <c r="O2055" i="26"/>
  <c r="N2055" i="26"/>
  <c r="M2055" i="26"/>
  <c r="R2054" i="26"/>
  <c r="Q2054" i="26"/>
  <c r="O2054" i="26"/>
  <c r="N2054" i="26"/>
  <c r="M2054" i="26"/>
  <c r="R2053" i="26"/>
  <c r="Q2053" i="26"/>
  <c r="O2053" i="26"/>
  <c r="N2053" i="26"/>
  <c r="M2053" i="26"/>
  <c r="R2052" i="26"/>
  <c r="Q2052" i="26"/>
  <c r="O2052" i="26"/>
  <c r="N2052" i="26"/>
  <c r="M2052" i="26"/>
  <c r="R2051" i="26"/>
  <c r="Q2051" i="26"/>
  <c r="O2051" i="26"/>
  <c r="N2051" i="26"/>
  <c r="M2051" i="26"/>
  <c r="R2050" i="26"/>
  <c r="Q2050" i="26"/>
  <c r="O2050" i="26"/>
  <c r="N2050" i="26"/>
  <c r="M2050" i="26"/>
  <c r="R2049" i="26"/>
  <c r="Q2049" i="26"/>
  <c r="O2049" i="26"/>
  <c r="N2049" i="26"/>
  <c r="M2049" i="26"/>
  <c r="R2048" i="26"/>
  <c r="Q2048" i="26"/>
  <c r="O2048" i="26"/>
  <c r="N2048" i="26"/>
  <c r="M2048" i="26"/>
  <c r="R2047" i="26"/>
  <c r="Q2047" i="26"/>
  <c r="O2047" i="26"/>
  <c r="N2047" i="26"/>
  <c r="M2047" i="26"/>
  <c r="R2046" i="26"/>
  <c r="Q2046" i="26"/>
  <c r="O2046" i="26"/>
  <c r="N2046" i="26"/>
  <c r="M2046" i="26"/>
  <c r="R2045" i="26"/>
  <c r="Q2045" i="26"/>
  <c r="O2045" i="26"/>
  <c r="N2045" i="26"/>
  <c r="M2045" i="26"/>
  <c r="R2044" i="26"/>
  <c r="Q2044" i="26"/>
  <c r="O2044" i="26"/>
  <c r="N2044" i="26"/>
  <c r="M2044" i="26"/>
  <c r="R2043" i="26"/>
  <c r="Q2043" i="26"/>
  <c r="O2043" i="26"/>
  <c r="N2043" i="26"/>
  <c r="M2043" i="26"/>
  <c r="R2042" i="26"/>
  <c r="Q2042" i="26"/>
  <c r="O2042" i="26"/>
  <c r="N2042" i="26"/>
  <c r="M2042" i="26"/>
  <c r="R2041" i="26"/>
  <c r="Q2041" i="26"/>
  <c r="O2041" i="26"/>
  <c r="N2041" i="26"/>
  <c r="M2041" i="26"/>
  <c r="R2040" i="26"/>
  <c r="Q2040" i="26"/>
  <c r="O2040" i="26"/>
  <c r="N2040" i="26"/>
  <c r="M2040" i="26"/>
  <c r="R2039" i="26"/>
  <c r="Q2039" i="26"/>
  <c r="O2039" i="26"/>
  <c r="N2039" i="26"/>
  <c r="M2039" i="26"/>
  <c r="R2038" i="26"/>
  <c r="Q2038" i="26"/>
  <c r="O2038" i="26"/>
  <c r="N2038" i="26"/>
  <c r="M2038" i="26"/>
  <c r="R2037" i="26"/>
  <c r="Q2037" i="26"/>
  <c r="O2037" i="26"/>
  <c r="N2037" i="26"/>
  <c r="M2037" i="26"/>
  <c r="R2036" i="26"/>
  <c r="Q2036" i="26"/>
  <c r="O2036" i="26"/>
  <c r="N2036" i="26"/>
  <c r="M2036" i="26"/>
  <c r="R2035" i="26"/>
  <c r="Q2035" i="26"/>
  <c r="O2035" i="26"/>
  <c r="N2035" i="26"/>
  <c r="M2035" i="26"/>
  <c r="R2034" i="26"/>
  <c r="Q2034" i="26"/>
  <c r="O2034" i="26"/>
  <c r="N2034" i="26"/>
  <c r="M2034" i="26"/>
  <c r="R2033" i="26"/>
  <c r="Q2033" i="26"/>
  <c r="O2033" i="26"/>
  <c r="N2033" i="26"/>
  <c r="M2033" i="26"/>
  <c r="R2032" i="26"/>
  <c r="Q2032" i="26"/>
  <c r="O2032" i="26"/>
  <c r="N2032" i="26"/>
  <c r="M2032" i="26"/>
  <c r="R2031" i="26"/>
  <c r="Q2031" i="26"/>
  <c r="O2031" i="26"/>
  <c r="N2031" i="26"/>
  <c r="M2031" i="26"/>
  <c r="R2030" i="26"/>
  <c r="Q2030" i="26"/>
  <c r="O2030" i="26"/>
  <c r="N2030" i="26"/>
  <c r="M2030" i="26"/>
  <c r="R2029" i="26"/>
  <c r="Q2029" i="26"/>
  <c r="O2029" i="26"/>
  <c r="N2029" i="26"/>
  <c r="M2029" i="26"/>
  <c r="R2028" i="26"/>
  <c r="Q2028" i="26"/>
  <c r="O2028" i="26"/>
  <c r="N2028" i="26"/>
  <c r="M2028" i="26"/>
  <c r="R2027" i="26"/>
  <c r="Q2027" i="26"/>
  <c r="O2027" i="26"/>
  <c r="N2027" i="26"/>
  <c r="M2027" i="26"/>
  <c r="R2026" i="26"/>
  <c r="Q2026" i="26"/>
  <c r="O2026" i="26"/>
  <c r="N2026" i="26"/>
  <c r="M2026" i="26"/>
  <c r="R2025" i="26"/>
  <c r="Q2025" i="26"/>
  <c r="O2025" i="26"/>
  <c r="N2025" i="26"/>
  <c r="M2025" i="26"/>
  <c r="R2024" i="26"/>
  <c r="Q2024" i="26"/>
  <c r="O2024" i="26"/>
  <c r="N2024" i="26"/>
  <c r="M2024" i="26"/>
  <c r="R2023" i="26"/>
  <c r="Q2023" i="26"/>
  <c r="O2023" i="26"/>
  <c r="N2023" i="26"/>
  <c r="M2023" i="26"/>
  <c r="R2022" i="26"/>
  <c r="Q2022" i="26"/>
  <c r="O2022" i="26"/>
  <c r="N2022" i="26"/>
  <c r="M2022" i="26"/>
  <c r="R2021" i="26"/>
  <c r="Q2021" i="26"/>
  <c r="O2021" i="26"/>
  <c r="N2021" i="26"/>
  <c r="M2021" i="26"/>
  <c r="R2020" i="26"/>
  <c r="Q2020" i="26"/>
  <c r="O2020" i="26"/>
  <c r="N2020" i="26"/>
  <c r="M2020" i="26"/>
  <c r="R2019" i="26"/>
  <c r="Q2019" i="26"/>
  <c r="O2019" i="26"/>
  <c r="N2019" i="26"/>
  <c r="M2019" i="26"/>
  <c r="R2018" i="26"/>
  <c r="Q2018" i="26"/>
  <c r="O2018" i="26"/>
  <c r="N2018" i="26"/>
  <c r="M2018" i="26"/>
  <c r="R2017" i="26"/>
  <c r="Q2017" i="26"/>
  <c r="O2017" i="26"/>
  <c r="N2017" i="26"/>
  <c r="M2017" i="26"/>
  <c r="R2016" i="26"/>
  <c r="Q2016" i="26"/>
  <c r="O2016" i="26"/>
  <c r="N2016" i="26"/>
  <c r="M2016" i="26"/>
  <c r="R2015" i="26"/>
  <c r="Q2015" i="26"/>
  <c r="O2015" i="26"/>
  <c r="N2015" i="26"/>
  <c r="M2015" i="26"/>
  <c r="R2014" i="26"/>
  <c r="Q2014" i="26"/>
  <c r="O2014" i="26"/>
  <c r="N2014" i="26"/>
  <c r="M2014" i="26"/>
  <c r="R2013" i="26"/>
  <c r="Q2013" i="26"/>
  <c r="O2013" i="26"/>
  <c r="N2013" i="26"/>
  <c r="M2013" i="26"/>
  <c r="R2012" i="26"/>
  <c r="Q2012" i="26"/>
  <c r="O2012" i="26"/>
  <c r="N2012" i="26"/>
  <c r="M2012" i="26"/>
  <c r="R2011" i="26"/>
  <c r="Q2011" i="26"/>
  <c r="O2011" i="26"/>
  <c r="N2011" i="26"/>
  <c r="M2011" i="26"/>
  <c r="R2010" i="26"/>
  <c r="Q2010" i="26"/>
  <c r="O2010" i="26"/>
  <c r="N2010" i="26"/>
  <c r="M2010" i="26"/>
  <c r="R2009" i="26"/>
  <c r="Q2009" i="26"/>
  <c r="O2009" i="26"/>
  <c r="N2009" i="26"/>
  <c r="M2009" i="26"/>
  <c r="R2008" i="26"/>
  <c r="Q2008" i="26"/>
  <c r="O2008" i="26"/>
  <c r="N2008" i="26"/>
  <c r="M2008" i="26"/>
  <c r="R2007" i="26"/>
  <c r="Q2007" i="26"/>
  <c r="O2007" i="26"/>
  <c r="N2007" i="26"/>
  <c r="M2007" i="26"/>
  <c r="R2006" i="26"/>
  <c r="Q2006" i="26"/>
  <c r="O2006" i="26"/>
  <c r="N2006" i="26"/>
  <c r="M2006" i="26"/>
  <c r="R2005" i="26"/>
  <c r="Q2005" i="26"/>
  <c r="O2005" i="26"/>
  <c r="N2005" i="26"/>
  <c r="M2005" i="26"/>
  <c r="R2004" i="26"/>
  <c r="Q2004" i="26"/>
  <c r="O2004" i="26"/>
  <c r="N2004" i="26"/>
  <c r="M2004" i="26"/>
  <c r="R2003" i="26"/>
  <c r="Q2003" i="26"/>
  <c r="O2003" i="26"/>
  <c r="N2003" i="26"/>
  <c r="M2003" i="26"/>
  <c r="R2002" i="26"/>
  <c r="Q2002" i="26"/>
  <c r="O2002" i="26"/>
  <c r="N2002" i="26"/>
  <c r="M2002" i="26"/>
  <c r="R2001" i="26"/>
  <c r="Q2001" i="26"/>
  <c r="O2001" i="26"/>
  <c r="N2001" i="26"/>
  <c r="M2001" i="26"/>
  <c r="R2000" i="26"/>
  <c r="Q2000" i="26"/>
  <c r="O2000" i="26"/>
  <c r="N2000" i="26"/>
  <c r="M2000" i="26"/>
  <c r="R1999" i="26"/>
  <c r="Q1999" i="26"/>
  <c r="O1999" i="26"/>
  <c r="N1999" i="26"/>
  <c r="M1999" i="26"/>
  <c r="R1998" i="26"/>
  <c r="Q1998" i="26"/>
  <c r="O1998" i="26"/>
  <c r="N1998" i="26"/>
  <c r="M1998" i="26"/>
  <c r="R1997" i="26"/>
  <c r="Q1997" i="26"/>
  <c r="O1997" i="26"/>
  <c r="N1997" i="26"/>
  <c r="M1997" i="26"/>
  <c r="R1996" i="26"/>
  <c r="Q1996" i="26"/>
  <c r="O1996" i="26"/>
  <c r="N1996" i="26"/>
  <c r="M1996" i="26"/>
  <c r="R1995" i="26"/>
  <c r="Q1995" i="26"/>
  <c r="O1995" i="26"/>
  <c r="N1995" i="26"/>
  <c r="M1995" i="26"/>
  <c r="R1994" i="26"/>
  <c r="Q1994" i="26"/>
  <c r="O1994" i="26"/>
  <c r="N1994" i="26"/>
  <c r="M1994" i="26"/>
  <c r="R1993" i="26"/>
  <c r="Q1993" i="26"/>
  <c r="O1993" i="26"/>
  <c r="N1993" i="26"/>
  <c r="M1993" i="26"/>
  <c r="R1992" i="26"/>
  <c r="Q1992" i="26"/>
  <c r="O1992" i="26"/>
  <c r="N1992" i="26"/>
  <c r="M1992" i="26"/>
  <c r="R1991" i="26"/>
  <c r="Q1991" i="26"/>
  <c r="O1991" i="26"/>
  <c r="N1991" i="26"/>
  <c r="M1991" i="26"/>
  <c r="R1990" i="26"/>
  <c r="Q1990" i="26"/>
  <c r="O1990" i="26"/>
  <c r="N1990" i="26"/>
  <c r="M1990" i="26"/>
  <c r="R1989" i="26"/>
  <c r="Q1989" i="26"/>
  <c r="O1989" i="26"/>
  <c r="N1989" i="26"/>
  <c r="M1989" i="26"/>
  <c r="R1988" i="26"/>
  <c r="Q1988" i="26"/>
  <c r="O1988" i="26"/>
  <c r="N1988" i="26"/>
  <c r="M1988" i="26"/>
  <c r="R1987" i="26"/>
  <c r="Q1987" i="26"/>
  <c r="O1987" i="26"/>
  <c r="N1987" i="26"/>
  <c r="M1987" i="26"/>
  <c r="R1986" i="26"/>
  <c r="Q1986" i="26"/>
  <c r="O1986" i="26"/>
  <c r="N1986" i="26"/>
  <c r="M1986" i="26"/>
  <c r="R1985" i="26"/>
  <c r="Q1985" i="26"/>
  <c r="O1985" i="26"/>
  <c r="N1985" i="26"/>
  <c r="M1985" i="26"/>
  <c r="R1984" i="26"/>
  <c r="Q1984" i="26"/>
  <c r="O1984" i="26"/>
  <c r="N1984" i="26"/>
  <c r="M1984" i="26"/>
  <c r="R1983" i="26"/>
  <c r="Q1983" i="26"/>
  <c r="O1983" i="26"/>
  <c r="N1983" i="26"/>
  <c r="M1983" i="26"/>
  <c r="R1982" i="26"/>
  <c r="Q1982" i="26"/>
  <c r="O1982" i="26"/>
  <c r="N1982" i="26"/>
  <c r="M1982" i="26"/>
  <c r="R1981" i="26"/>
  <c r="Q1981" i="26"/>
  <c r="O1981" i="26"/>
  <c r="N1981" i="26"/>
  <c r="M1981" i="26"/>
  <c r="R1980" i="26"/>
  <c r="Q1980" i="26"/>
  <c r="O1980" i="26"/>
  <c r="N1980" i="26"/>
  <c r="M1980" i="26"/>
  <c r="R1979" i="26"/>
  <c r="Q1979" i="26"/>
  <c r="O1979" i="26"/>
  <c r="N1979" i="26"/>
  <c r="M1979" i="26"/>
  <c r="R1978" i="26"/>
  <c r="Q1978" i="26"/>
  <c r="O1978" i="26"/>
  <c r="N1978" i="26"/>
  <c r="M1978" i="26"/>
  <c r="R1977" i="26"/>
  <c r="Q1977" i="26"/>
  <c r="O1977" i="26"/>
  <c r="N1977" i="26"/>
  <c r="M1977" i="26"/>
  <c r="R1976" i="26"/>
  <c r="Q1976" i="26"/>
  <c r="O1976" i="26"/>
  <c r="N1976" i="26"/>
  <c r="M1976" i="26"/>
  <c r="R1975" i="26"/>
  <c r="Q1975" i="26"/>
  <c r="O1975" i="26"/>
  <c r="N1975" i="26"/>
  <c r="M1975" i="26"/>
  <c r="R1974" i="26"/>
  <c r="Q1974" i="26"/>
  <c r="O1974" i="26"/>
  <c r="N1974" i="26"/>
  <c r="M1974" i="26"/>
  <c r="R1973" i="26"/>
  <c r="Q1973" i="26"/>
  <c r="O1973" i="26"/>
  <c r="N1973" i="26"/>
  <c r="M1973" i="26"/>
  <c r="R1972" i="26"/>
  <c r="Q1972" i="26"/>
  <c r="O1972" i="26"/>
  <c r="N1972" i="26"/>
  <c r="M1972" i="26"/>
  <c r="R1971" i="26"/>
  <c r="Q1971" i="26"/>
  <c r="O1971" i="26"/>
  <c r="N1971" i="26"/>
  <c r="M1971" i="26"/>
  <c r="R1970" i="26"/>
  <c r="Q1970" i="26"/>
  <c r="O1970" i="26"/>
  <c r="N1970" i="26"/>
  <c r="M1970" i="26"/>
  <c r="R1969" i="26"/>
  <c r="Q1969" i="26"/>
  <c r="O1969" i="26"/>
  <c r="N1969" i="26"/>
  <c r="M1969" i="26"/>
  <c r="R1968" i="26"/>
  <c r="Q1968" i="26"/>
  <c r="O1968" i="26"/>
  <c r="N1968" i="26"/>
  <c r="M1968" i="26"/>
  <c r="R1967" i="26"/>
  <c r="Q1967" i="26"/>
  <c r="O1967" i="26"/>
  <c r="N1967" i="26"/>
  <c r="M1967" i="26"/>
  <c r="R1966" i="26"/>
  <c r="Q1966" i="26"/>
  <c r="O1966" i="26"/>
  <c r="N1966" i="26"/>
  <c r="M1966" i="26"/>
  <c r="R1965" i="26"/>
  <c r="Q1965" i="26"/>
  <c r="O1965" i="26"/>
  <c r="N1965" i="26"/>
  <c r="M1965" i="26"/>
  <c r="R1964" i="26"/>
  <c r="Q1964" i="26"/>
  <c r="O1964" i="26"/>
  <c r="N1964" i="26"/>
  <c r="M1964" i="26"/>
  <c r="R1963" i="26"/>
  <c r="Q1963" i="26"/>
  <c r="O1963" i="26"/>
  <c r="N1963" i="26"/>
  <c r="M1963" i="26"/>
  <c r="R1962" i="26"/>
  <c r="Q1962" i="26"/>
  <c r="O1962" i="26"/>
  <c r="N1962" i="26"/>
  <c r="M1962" i="26"/>
  <c r="R1961" i="26"/>
  <c r="Q1961" i="26"/>
  <c r="O1961" i="26"/>
  <c r="N1961" i="26"/>
  <c r="M1961" i="26"/>
  <c r="R1960" i="26"/>
  <c r="Q1960" i="26"/>
  <c r="O1960" i="26"/>
  <c r="N1960" i="26"/>
  <c r="M1960" i="26"/>
  <c r="R1959" i="26"/>
  <c r="Q1959" i="26"/>
  <c r="O1959" i="26"/>
  <c r="N1959" i="26"/>
  <c r="M1959" i="26"/>
  <c r="R1958" i="26"/>
  <c r="Q1958" i="26"/>
  <c r="O1958" i="26"/>
  <c r="N1958" i="26"/>
  <c r="M1958" i="26"/>
  <c r="R1957" i="26"/>
  <c r="Q1957" i="26"/>
  <c r="O1957" i="26"/>
  <c r="N1957" i="26"/>
  <c r="M1957" i="26"/>
  <c r="R1956" i="26"/>
  <c r="Q1956" i="26"/>
  <c r="O1956" i="26"/>
  <c r="N1956" i="26"/>
  <c r="M1956" i="26"/>
  <c r="R1955" i="26"/>
  <c r="Q1955" i="26"/>
  <c r="O1955" i="26"/>
  <c r="N1955" i="26"/>
  <c r="M1955" i="26"/>
  <c r="R1954" i="26"/>
  <c r="Q1954" i="26"/>
  <c r="O1954" i="26"/>
  <c r="N1954" i="26"/>
  <c r="M1954" i="26"/>
  <c r="R1953" i="26"/>
  <c r="Q1953" i="26"/>
  <c r="O1953" i="26"/>
  <c r="N1953" i="26"/>
  <c r="M1953" i="26"/>
  <c r="R1952" i="26"/>
  <c r="Q1952" i="26"/>
  <c r="O1952" i="26"/>
  <c r="N1952" i="26"/>
  <c r="M1952" i="26"/>
  <c r="R1951" i="26"/>
  <c r="Q1951" i="26"/>
  <c r="O1951" i="26"/>
  <c r="N1951" i="26"/>
  <c r="M1951" i="26"/>
  <c r="R1950" i="26"/>
  <c r="Q1950" i="26"/>
  <c r="O1950" i="26"/>
  <c r="N1950" i="26"/>
  <c r="M1950" i="26"/>
  <c r="R1949" i="26"/>
  <c r="Q1949" i="26"/>
  <c r="O1949" i="26"/>
  <c r="N1949" i="26"/>
  <c r="M1949" i="26"/>
  <c r="R1948" i="26"/>
  <c r="Q1948" i="26"/>
  <c r="O1948" i="26"/>
  <c r="N1948" i="26"/>
  <c r="M1948" i="26"/>
  <c r="R1947" i="26"/>
  <c r="Q1947" i="26"/>
  <c r="O1947" i="26"/>
  <c r="N1947" i="26"/>
  <c r="M1947" i="26"/>
  <c r="R1946" i="26"/>
  <c r="Q1946" i="26"/>
  <c r="O1946" i="26"/>
  <c r="N1946" i="26"/>
  <c r="M1946" i="26"/>
  <c r="R1945" i="26"/>
  <c r="Q1945" i="26"/>
  <c r="O1945" i="26"/>
  <c r="N1945" i="26"/>
  <c r="M1945" i="26"/>
  <c r="R1944" i="26"/>
  <c r="Q1944" i="26"/>
  <c r="O1944" i="26"/>
  <c r="N1944" i="26"/>
  <c r="M1944" i="26"/>
  <c r="R1943" i="26"/>
  <c r="Q1943" i="26"/>
  <c r="O1943" i="26"/>
  <c r="N1943" i="26"/>
  <c r="M1943" i="26"/>
  <c r="R1942" i="26"/>
  <c r="Q1942" i="26"/>
  <c r="O1942" i="26"/>
  <c r="N1942" i="26"/>
  <c r="M1942" i="26"/>
  <c r="R1941" i="26"/>
  <c r="Q1941" i="26"/>
  <c r="O1941" i="26"/>
  <c r="N1941" i="26"/>
  <c r="M1941" i="26"/>
  <c r="R1940" i="26"/>
  <c r="Q1940" i="26"/>
  <c r="O1940" i="26"/>
  <c r="N1940" i="26"/>
  <c r="M1940" i="26"/>
  <c r="R1939" i="26"/>
  <c r="Q1939" i="26"/>
  <c r="O1939" i="26"/>
  <c r="N1939" i="26"/>
  <c r="M1939" i="26"/>
  <c r="R1938" i="26"/>
  <c r="Q1938" i="26"/>
  <c r="O1938" i="26"/>
  <c r="N1938" i="26"/>
  <c r="M1938" i="26"/>
  <c r="R1937" i="26"/>
  <c r="Q1937" i="26"/>
  <c r="O1937" i="26"/>
  <c r="N1937" i="26"/>
  <c r="M1937" i="26"/>
  <c r="R1936" i="26"/>
  <c r="Q1936" i="26"/>
  <c r="O1936" i="26"/>
  <c r="N1936" i="26"/>
  <c r="M1936" i="26"/>
  <c r="R1935" i="26"/>
  <c r="Q1935" i="26"/>
  <c r="O1935" i="26"/>
  <c r="N1935" i="26"/>
  <c r="M1935" i="26"/>
  <c r="R1934" i="26"/>
  <c r="Q1934" i="26"/>
  <c r="O1934" i="26"/>
  <c r="N1934" i="26"/>
  <c r="M1934" i="26"/>
  <c r="R1933" i="26"/>
  <c r="Q1933" i="26"/>
  <c r="O1933" i="26"/>
  <c r="N1933" i="26"/>
  <c r="M1933" i="26"/>
  <c r="R1932" i="26"/>
  <c r="Q1932" i="26"/>
  <c r="O1932" i="26"/>
  <c r="N1932" i="26"/>
  <c r="M1932" i="26"/>
  <c r="R1931" i="26"/>
  <c r="Q1931" i="26"/>
  <c r="O1931" i="26"/>
  <c r="N1931" i="26"/>
  <c r="M1931" i="26"/>
  <c r="R1930" i="26"/>
  <c r="Q1930" i="26"/>
  <c r="O1930" i="26"/>
  <c r="N1930" i="26"/>
  <c r="M1930" i="26"/>
  <c r="R1929" i="26"/>
  <c r="Q1929" i="26"/>
  <c r="O1929" i="26"/>
  <c r="N1929" i="26"/>
  <c r="M1929" i="26"/>
  <c r="R1928" i="26"/>
  <c r="Q1928" i="26"/>
  <c r="O1928" i="26"/>
  <c r="N1928" i="26"/>
  <c r="M1928" i="26"/>
  <c r="R1927" i="26"/>
  <c r="Q1927" i="26"/>
  <c r="O1927" i="26"/>
  <c r="N1927" i="26"/>
  <c r="M1927" i="26"/>
  <c r="R1926" i="26"/>
  <c r="Q1926" i="26"/>
  <c r="O1926" i="26"/>
  <c r="N1926" i="26"/>
  <c r="M1926" i="26"/>
  <c r="R1925" i="26"/>
  <c r="Q1925" i="26"/>
  <c r="O1925" i="26"/>
  <c r="N1925" i="26"/>
  <c r="M1925" i="26"/>
  <c r="R1924" i="26"/>
  <c r="Q1924" i="26"/>
  <c r="O1924" i="26"/>
  <c r="N1924" i="26"/>
  <c r="M1924" i="26"/>
  <c r="R1923" i="26"/>
  <c r="Q1923" i="26"/>
  <c r="O1923" i="26"/>
  <c r="N1923" i="26"/>
  <c r="M1923" i="26"/>
  <c r="R1922" i="26"/>
  <c r="Q1922" i="26"/>
  <c r="O1922" i="26"/>
  <c r="N1922" i="26"/>
  <c r="M1922" i="26"/>
  <c r="R1921" i="26"/>
  <c r="Q1921" i="26"/>
  <c r="O1921" i="26"/>
  <c r="N1921" i="26"/>
  <c r="M1921" i="26"/>
  <c r="R1920" i="26"/>
  <c r="Q1920" i="26"/>
  <c r="O1920" i="26"/>
  <c r="N1920" i="26"/>
  <c r="M1920" i="26"/>
  <c r="R1919" i="26"/>
  <c r="Q1919" i="26"/>
  <c r="O1919" i="26"/>
  <c r="N1919" i="26"/>
  <c r="M1919" i="26"/>
  <c r="R1918" i="26"/>
  <c r="Q1918" i="26"/>
  <c r="O1918" i="26"/>
  <c r="N1918" i="26"/>
  <c r="M1918" i="26"/>
  <c r="R1917" i="26"/>
  <c r="Q1917" i="26"/>
  <c r="O1917" i="26"/>
  <c r="N1917" i="26"/>
  <c r="M1917" i="26"/>
  <c r="R1916" i="26"/>
  <c r="Q1916" i="26"/>
  <c r="O1916" i="26"/>
  <c r="N1916" i="26"/>
  <c r="M1916" i="26"/>
  <c r="R1915" i="26"/>
  <c r="Q1915" i="26"/>
  <c r="O1915" i="26"/>
  <c r="N1915" i="26"/>
  <c r="M1915" i="26"/>
  <c r="R1914" i="26"/>
  <c r="Q1914" i="26"/>
  <c r="O1914" i="26"/>
  <c r="N1914" i="26"/>
  <c r="M1914" i="26"/>
  <c r="R1913" i="26"/>
  <c r="Q1913" i="26"/>
  <c r="O1913" i="26"/>
  <c r="N1913" i="26"/>
  <c r="M1913" i="26"/>
  <c r="R1912" i="26"/>
  <c r="Q1912" i="26"/>
  <c r="O1912" i="26"/>
  <c r="N1912" i="26"/>
  <c r="M1912" i="26"/>
  <c r="R1911" i="26"/>
  <c r="Q1911" i="26"/>
  <c r="O1911" i="26"/>
  <c r="N1911" i="26"/>
  <c r="M1911" i="26"/>
  <c r="R1910" i="26"/>
  <c r="Q1910" i="26"/>
  <c r="O1910" i="26"/>
  <c r="N1910" i="26"/>
  <c r="M1910" i="26"/>
  <c r="R1909" i="26"/>
  <c r="Q1909" i="26"/>
  <c r="O1909" i="26"/>
  <c r="N1909" i="26"/>
  <c r="M1909" i="26"/>
  <c r="R1908" i="26"/>
  <c r="Q1908" i="26"/>
  <c r="O1908" i="26"/>
  <c r="N1908" i="26"/>
  <c r="M1908" i="26"/>
  <c r="R1907" i="26"/>
  <c r="Q1907" i="26"/>
  <c r="O1907" i="26"/>
  <c r="N1907" i="26"/>
  <c r="M1907" i="26"/>
  <c r="R1906" i="26"/>
  <c r="Q1906" i="26"/>
  <c r="O1906" i="26"/>
  <c r="N1906" i="26"/>
  <c r="M1906" i="26"/>
  <c r="R1905" i="26"/>
  <c r="Q1905" i="26"/>
  <c r="O1905" i="26"/>
  <c r="N1905" i="26"/>
  <c r="M1905" i="26"/>
  <c r="R1904" i="26"/>
  <c r="Q1904" i="26"/>
  <c r="O1904" i="26"/>
  <c r="N1904" i="26"/>
  <c r="M1904" i="26"/>
  <c r="R1903" i="26"/>
  <c r="Q1903" i="26"/>
  <c r="O1903" i="26"/>
  <c r="N1903" i="26"/>
  <c r="M1903" i="26"/>
  <c r="R1902" i="26"/>
  <c r="Q1902" i="26"/>
  <c r="O1902" i="26"/>
  <c r="N1902" i="26"/>
  <c r="M1902" i="26"/>
  <c r="R1901" i="26"/>
  <c r="Q1901" i="26"/>
  <c r="O1901" i="26"/>
  <c r="N1901" i="26"/>
  <c r="M1901" i="26"/>
  <c r="R1900" i="26"/>
  <c r="Q1900" i="26"/>
  <c r="O1900" i="26"/>
  <c r="N1900" i="26"/>
  <c r="M1900" i="26"/>
  <c r="R1899" i="26"/>
  <c r="Q1899" i="26"/>
  <c r="O1899" i="26"/>
  <c r="N1899" i="26"/>
  <c r="M1899" i="26"/>
  <c r="R1898" i="26"/>
  <c r="Q1898" i="26"/>
  <c r="O1898" i="26"/>
  <c r="N1898" i="26"/>
  <c r="M1898" i="26"/>
  <c r="R1897" i="26"/>
  <c r="Q1897" i="26"/>
  <c r="O1897" i="26"/>
  <c r="N1897" i="26"/>
  <c r="M1897" i="26"/>
  <c r="R1896" i="26"/>
  <c r="Q1896" i="26"/>
  <c r="O1896" i="26"/>
  <c r="N1896" i="26"/>
  <c r="M1896" i="26"/>
  <c r="R1895" i="26"/>
  <c r="Q1895" i="26"/>
  <c r="O1895" i="26"/>
  <c r="N1895" i="26"/>
  <c r="M1895" i="26"/>
  <c r="R1894" i="26"/>
  <c r="Q1894" i="26"/>
  <c r="O1894" i="26"/>
  <c r="N1894" i="26"/>
  <c r="M1894" i="26"/>
  <c r="R1893" i="26"/>
  <c r="Q1893" i="26"/>
  <c r="O1893" i="26"/>
  <c r="N1893" i="26"/>
  <c r="M1893" i="26"/>
  <c r="R1892" i="26"/>
  <c r="Q1892" i="26"/>
  <c r="O1892" i="26"/>
  <c r="N1892" i="26"/>
  <c r="M1892" i="26"/>
  <c r="R1891" i="26"/>
  <c r="Q1891" i="26"/>
  <c r="O1891" i="26"/>
  <c r="N1891" i="26"/>
  <c r="M1891" i="26"/>
  <c r="R1890" i="26"/>
  <c r="Q1890" i="26"/>
  <c r="O1890" i="26"/>
  <c r="N1890" i="26"/>
  <c r="M1890" i="26"/>
  <c r="R1889" i="26"/>
  <c r="Q1889" i="26"/>
  <c r="O1889" i="26"/>
  <c r="N1889" i="26"/>
  <c r="M1889" i="26"/>
  <c r="R1888" i="26"/>
  <c r="Q1888" i="26"/>
  <c r="O1888" i="26"/>
  <c r="N1888" i="26"/>
  <c r="M1888" i="26"/>
  <c r="R1887" i="26"/>
  <c r="Q1887" i="26"/>
  <c r="O1887" i="26"/>
  <c r="N1887" i="26"/>
  <c r="M1887" i="26"/>
  <c r="R1886" i="26"/>
  <c r="Q1886" i="26"/>
  <c r="O1886" i="26"/>
  <c r="N1886" i="26"/>
  <c r="M1886" i="26"/>
  <c r="R1885" i="26"/>
  <c r="Q1885" i="26"/>
  <c r="O1885" i="26"/>
  <c r="N1885" i="26"/>
  <c r="M1885" i="26"/>
  <c r="R1884" i="26"/>
  <c r="Q1884" i="26"/>
  <c r="O1884" i="26"/>
  <c r="N1884" i="26"/>
  <c r="M1884" i="26"/>
  <c r="R1883" i="26"/>
  <c r="Q1883" i="26"/>
  <c r="O1883" i="26"/>
  <c r="N1883" i="26"/>
  <c r="M1883" i="26"/>
  <c r="R1882" i="26"/>
  <c r="Q1882" i="26"/>
  <c r="O1882" i="26"/>
  <c r="N1882" i="26"/>
  <c r="M1882" i="26"/>
  <c r="R1881" i="26"/>
  <c r="Q1881" i="26"/>
  <c r="O1881" i="26"/>
  <c r="N1881" i="26"/>
  <c r="M1881" i="26"/>
  <c r="R1880" i="26"/>
  <c r="Q1880" i="26"/>
  <c r="O1880" i="26"/>
  <c r="N1880" i="26"/>
  <c r="M1880" i="26"/>
  <c r="R1879" i="26"/>
  <c r="Q1879" i="26"/>
  <c r="O1879" i="26"/>
  <c r="N1879" i="26"/>
  <c r="M1879" i="26"/>
  <c r="R1878" i="26"/>
  <c r="Q1878" i="26"/>
  <c r="O1878" i="26"/>
  <c r="N1878" i="26"/>
  <c r="M1878" i="26"/>
  <c r="R1877" i="26"/>
  <c r="Q1877" i="26"/>
  <c r="O1877" i="26"/>
  <c r="N1877" i="26"/>
  <c r="M1877" i="26"/>
  <c r="R1876" i="26"/>
  <c r="Q1876" i="26"/>
  <c r="O1876" i="26"/>
  <c r="N1876" i="26"/>
  <c r="M1876" i="26"/>
  <c r="R1875" i="26"/>
  <c r="Q1875" i="26"/>
  <c r="O1875" i="26"/>
  <c r="N1875" i="26"/>
  <c r="M1875" i="26"/>
  <c r="R1874" i="26"/>
  <c r="Q1874" i="26"/>
  <c r="O1874" i="26"/>
  <c r="N1874" i="26"/>
  <c r="M1874" i="26"/>
  <c r="R1873" i="26"/>
  <c r="Q1873" i="26"/>
  <c r="O1873" i="26"/>
  <c r="N1873" i="26"/>
  <c r="M1873" i="26"/>
  <c r="R1872" i="26"/>
  <c r="Q1872" i="26"/>
  <c r="O1872" i="26"/>
  <c r="N1872" i="26"/>
  <c r="M1872" i="26"/>
  <c r="R1871" i="26"/>
  <c r="Q1871" i="26"/>
  <c r="O1871" i="26"/>
  <c r="N1871" i="26"/>
  <c r="M1871" i="26"/>
  <c r="R1870" i="26"/>
  <c r="Q1870" i="26"/>
  <c r="O1870" i="26"/>
  <c r="N1870" i="26"/>
  <c r="M1870" i="26"/>
  <c r="R1869" i="26"/>
  <c r="Q1869" i="26"/>
  <c r="O1869" i="26"/>
  <c r="N1869" i="26"/>
  <c r="M1869" i="26"/>
  <c r="R1868" i="26"/>
  <c r="Q1868" i="26"/>
  <c r="O1868" i="26"/>
  <c r="N1868" i="26"/>
  <c r="M1868" i="26"/>
  <c r="R1867" i="26"/>
  <c r="Q1867" i="26"/>
  <c r="O1867" i="26"/>
  <c r="N1867" i="26"/>
  <c r="M1867" i="26"/>
  <c r="R1866" i="26"/>
  <c r="Q1866" i="26"/>
  <c r="O1866" i="26"/>
  <c r="N1866" i="26"/>
  <c r="M1866" i="26"/>
  <c r="R1865" i="26"/>
  <c r="Q1865" i="26"/>
  <c r="O1865" i="26"/>
  <c r="N1865" i="26"/>
  <c r="M1865" i="26"/>
  <c r="R1864" i="26"/>
  <c r="Q1864" i="26"/>
  <c r="O1864" i="26"/>
  <c r="N1864" i="26"/>
  <c r="M1864" i="26"/>
  <c r="R1863" i="26"/>
  <c r="Q1863" i="26"/>
  <c r="O1863" i="26"/>
  <c r="N1863" i="26"/>
  <c r="M1863" i="26"/>
  <c r="R1862" i="26"/>
  <c r="Q1862" i="26"/>
  <c r="O1862" i="26"/>
  <c r="N1862" i="26"/>
  <c r="M1862" i="26"/>
  <c r="R1861" i="26"/>
  <c r="Q1861" i="26"/>
  <c r="O1861" i="26"/>
  <c r="N1861" i="26"/>
  <c r="M1861" i="26"/>
  <c r="R1860" i="26"/>
  <c r="Q1860" i="26"/>
  <c r="O1860" i="26"/>
  <c r="N1860" i="26"/>
  <c r="M1860" i="26"/>
  <c r="R1859" i="26"/>
  <c r="Q1859" i="26"/>
  <c r="O1859" i="26"/>
  <c r="N1859" i="26"/>
  <c r="M1859" i="26"/>
  <c r="R1858" i="26"/>
  <c r="Q1858" i="26"/>
  <c r="O1858" i="26"/>
  <c r="N1858" i="26"/>
  <c r="M1858" i="26"/>
  <c r="R1857" i="26"/>
  <c r="Q1857" i="26"/>
  <c r="O1857" i="26"/>
  <c r="N1857" i="26"/>
  <c r="M1857" i="26"/>
  <c r="R1856" i="26"/>
  <c r="Q1856" i="26"/>
  <c r="O1856" i="26"/>
  <c r="N1856" i="26"/>
  <c r="M1856" i="26"/>
  <c r="R1855" i="26"/>
  <c r="Q1855" i="26"/>
  <c r="O1855" i="26"/>
  <c r="N1855" i="26"/>
  <c r="M1855" i="26"/>
  <c r="R1854" i="26"/>
  <c r="Q1854" i="26"/>
  <c r="O1854" i="26"/>
  <c r="N1854" i="26"/>
  <c r="M1854" i="26"/>
  <c r="R1853" i="26"/>
  <c r="Q1853" i="26"/>
  <c r="O1853" i="26"/>
  <c r="N1853" i="26"/>
  <c r="M1853" i="26"/>
  <c r="R1852" i="26"/>
  <c r="Q1852" i="26"/>
  <c r="O1852" i="26"/>
  <c r="N1852" i="26"/>
  <c r="M1852" i="26"/>
  <c r="R1851" i="26"/>
  <c r="Q1851" i="26"/>
  <c r="O1851" i="26"/>
  <c r="N1851" i="26"/>
  <c r="M1851" i="26"/>
  <c r="R1850" i="26"/>
  <c r="Q1850" i="26"/>
  <c r="O1850" i="26"/>
  <c r="N1850" i="26"/>
  <c r="M1850" i="26"/>
  <c r="R1849" i="26"/>
  <c r="Q1849" i="26"/>
  <c r="O1849" i="26"/>
  <c r="N1849" i="26"/>
  <c r="M1849" i="26"/>
  <c r="R1848" i="26"/>
  <c r="Q1848" i="26"/>
  <c r="O1848" i="26"/>
  <c r="N1848" i="26"/>
  <c r="M1848" i="26"/>
  <c r="R1847" i="26"/>
  <c r="Q1847" i="26"/>
  <c r="O1847" i="26"/>
  <c r="N1847" i="26"/>
  <c r="M1847" i="26"/>
  <c r="R1846" i="26"/>
  <c r="Q1846" i="26"/>
  <c r="O1846" i="26"/>
  <c r="N1846" i="26"/>
  <c r="M1846" i="26"/>
  <c r="R1845" i="26"/>
  <c r="Q1845" i="26"/>
  <c r="O1845" i="26"/>
  <c r="N1845" i="26"/>
  <c r="M1845" i="26"/>
  <c r="R1844" i="26"/>
  <c r="Q1844" i="26"/>
  <c r="O1844" i="26"/>
  <c r="N1844" i="26"/>
  <c r="M1844" i="26"/>
  <c r="R1843" i="26"/>
  <c r="Q1843" i="26"/>
  <c r="O1843" i="26"/>
  <c r="N1843" i="26"/>
  <c r="M1843" i="26"/>
  <c r="R1842" i="26"/>
  <c r="Q1842" i="26"/>
  <c r="O1842" i="26"/>
  <c r="N1842" i="26"/>
  <c r="M1842" i="26"/>
  <c r="R1841" i="26"/>
  <c r="Q1841" i="26"/>
  <c r="O1841" i="26"/>
  <c r="N1841" i="26"/>
  <c r="M1841" i="26"/>
  <c r="R1840" i="26"/>
  <c r="Q1840" i="26"/>
  <c r="O1840" i="26"/>
  <c r="N1840" i="26"/>
  <c r="M1840" i="26"/>
  <c r="R1839" i="26"/>
  <c r="Q1839" i="26"/>
  <c r="O1839" i="26"/>
  <c r="N1839" i="26"/>
  <c r="M1839" i="26"/>
  <c r="R1838" i="26"/>
  <c r="Q1838" i="26"/>
  <c r="O1838" i="26"/>
  <c r="N1838" i="26"/>
  <c r="M1838" i="26"/>
  <c r="R1837" i="26"/>
  <c r="Q1837" i="26"/>
  <c r="O1837" i="26"/>
  <c r="N1837" i="26"/>
  <c r="M1837" i="26"/>
  <c r="R1836" i="26"/>
  <c r="Q1836" i="26"/>
  <c r="O1836" i="26"/>
  <c r="N1836" i="26"/>
  <c r="M1836" i="26"/>
  <c r="R1835" i="26"/>
  <c r="Q1835" i="26"/>
  <c r="O1835" i="26"/>
  <c r="N1835" i="26"/>
  <c r="M1835" i="26"/>
  <c r="R1834" i="26"/>
  <c r="Q1834" i="26"/>
  <c r="O1834" i="26"/>
  <c r="N1834" i="26"/>
  <c r="M1834" i="26"/>
  <c r="R1833" i="26"/>
  <c r="Q1833" i="26"/>
  <c r="O1833" i="26"/>
  <c r="N1833" i="26"/>
  <c r="M1833" i="26"/>
  <c r="R1832" i="26"/>
  <c r="Q1832" i="26"/>
  <c r="O1832" i="26"/>
  <c r="N1832" i="26"/>
  <c r="M1832" i="26"/>
  <c r="R1831" i="26"/>
  <c r="Q1831" i="26"/>
  <c r="O1831" i="26"/>
  <c r="N1831" i="26"/>
  <c r="M1831" i="26"/>
  <c r="R1830" i="26"/>
  <c r="Q1830" i="26"/>
  <c r="O1830" i="26"/>
  <c r="N1830" i="26"/>
  <c r="M1830" i="26"/>
  <c r="R1829" i="26"/>
  <c r="Q1829" i="26"/>
  <c r="O1829" i="26"/>
  <c r="N1829" i="26"/>
  <c r="M1829" i="26"/>
  <c r="R1828" i="26"/>
  <c r="Q1828" i="26"/>
  <c r="O1828" i="26"/>
  <c r="N1828" i="26"/>
  <c r="M1828" i="26"/>
  <c r="R1827" i="26"/>
  <c r="Q1827" i="26"/>
  <c r="O1827" i="26"/>
  <c r="N1827" i="26"/>
  <c r="M1827" i="26"/>
  <c r="R1826" i="26"/>
  <c r="Q1826" i="26"/>
  <c r="O1826" i="26"/>
  <c r="N1826" i="26"/>
  <c r="M1826" i="26"/>
  <c r="R1825" i="26"/>
  <c r="Q1825" i="26"/>
  <c r="O1825" i="26"/>
  <c r="N1825" i="26"/>
  <c r="M1825" i="26"/>
  <c r="R1824" i="26"/>
  <c r="Q1824" i="26"/>
  <c r="O1824" i="26"/>
  <c r="N1824" i="26"/>
  <c r="M1824" i="26"/>
  <c r="R1823" i="26"/>
  <c r="Q1823" i="26"/>
  <c r="O1823" i="26"/>
  <c r="N1823" i="26"/>
  <c r="M1823" i="26"/>
  <c r="R1822" i="26"/>
  <c r="Q1822" i="26"/>
  <c r="O1822" i="26"/>
  <c r="N1822" i="26"/>
  <c r="M1822" i="26"/>
  <c r="R1821" i="26"/>
  <c r="Q1821" i="26"/>
  <c r="O1821" i="26"/>
  <c r="N1821" i="26"/>
  <c r="M1821" i="26"/>
  <c r="R1820" i="26"/>
  <c r="Q1820" i="26"/>
  <c r="O1820" i="26"/>
  <c r="N1820" i="26"/>
  <c r="M1820" i="26"/>
  <c r="R1819" i="26"/>
  <c r="Q1819" i="26"/>
  <c r="O1819" i="26"/>
  <c r="N1819" i="26"/>
  <c r="M1819" i="26"/>
  <c r="R1818" i="26"/>
  <c r="Q1818" i="26"/>
  <c r="O1818" i="26"/>
  <c r="N1818" i="26"/>
  <c r="M1818" i="26"/>
  <c r="R1817" i="26"/>
  <c r="Q1817" i="26"/>
  <c r="O1817" i="26"/>
  <c r="N1817" i="26"/>
  <c r="M1817" i="26"/>
  <c r="R1816" i="26"/>
  <c r="Q1816" i="26"/>
  <c r="O1816" i="26"/>
  <c r="N1816" i="26"/>
  <c r="M1816" i="26"/>
  <c r="R1815" i="26"/>
  <c r="Q1815" i="26"/>
  <c r="O1815" i="26"/>
  <c r="N1815" i="26"/>
  <c r="M1815" i="26"/>
  <c r="R1814" i="26"/>
  <c r="Q1814" i="26"/>
  <c r="O1814" i="26"/>
  <c r="N1814" i="26"/>
  <c r="M1814" i="26"/>
  <c r="R1813" i="26"/>
  <c r="Q1813" i="26"/>
  <c r="O1813" i="26"/>
  <c r="N1813" i="26"/>
  <c r="M1813" i="26"/>
  <c r="R1812" i="26"/>
  <c r="Q1812" i="26"/>
  <c r="O1812" i="26"/>
  <c r="N1812" i="26"/>
  <c r="M1812" i="26"/>
  <c r="R1811" i="26"/>
  <c r="Q1811" i="26"/>
  <c r="O1811" i="26"/>
  <c r="N1811" i="26"/>
  <c r="M1811" i="26"/>
  <c r="R1810" i="26"/>
  <c r="Q1810" i="26"/>
  <c r="O1810" i="26"/>
  <c r="N1810" i="26"/>
  <c r="M1810" i="26"/>
  <c r="R1809" i="26"/>
  <c r="Q1809" i="26"/>
  <c r="O1809" i="26"/>
  <c r="N1809" i="26"/>
  <c r="M1809" i="26"/>
  <c r="R1808" i="26"/>
  <c r="Q1808" i="26"/>
  <c r="O1808" i="26"/>
  <c r="N1808" i="26"/>
  <c r="M1808" i="26"/>
  <c r="R1807" i="26"/>
  <c r="Q1807" i="26"/>
  <c r="O1807" i="26"/>
  <c r="N1807" i="26"/>
  <c r="M1807" i="26"/>
  <c r="R1806" i="26"/>
  <c r="Q1806" i="26"/>
  <c r="O1806" i="26"/>
  <c r="N1806" i="26"/>
  <c r="M1806" i="26"/>
  <c r="R1805" i="26"/>
  <c r="Q1805" i="26"/>
  <c r="O1805" i="26"/>
  <c r="N1805" i="26"/>
  <c r="M1805" i="26"/>
  <c r="R1804" i="26"/>
  <c r="Q1804" i="26"/>
  <c r="O1804" i="26"/>
  <c r="N1804" i="26"/>
  <c r="M1804" i="26"/>
  <c r="R1803" i="26"/>
  <c r="Q1803" i="26"/>
  <c r="O1803" i="26"/>
  <c r="N1803" i="26"/>
  <c r="M1803" i="26"/>
  <c r="R1802" i="26"/>
  <c r="Q1802" i="26"/>
  <c r="O1802" i="26"/>
  <c r="N1802" i="26"/>
  <c r="M1802" i="26"/>
  <c r="R1801" i="26"/>
  <c r="Q1801" i="26"/>
  <c r="O1801" i="26"/>
  <c r="N1801" i="26"/>
  <c r="M1801" i="26"/>
  <c r="R1800" i="26"/>
  <c r="Q1800" i="26"/>
  <c r="O1800" i="26"/>
  <c r="N1800" i="26"/>
  <c r="M1800" i="26"/>
  <c r="R1799" i="26"/>
  <c r="Q1799" i="26"/>
  <c r="O1799" i="26"/>
  <c r="N1799" i="26"/>
  <c r="M1799" i="26"/>
  <c r="R1798" i="26"/>
  <c r="Q1798" i="26"/>
  <c r="O1798" i="26"/>
  <c r="N1798" i="26"/>
  <c r="M1798" i="26"/>
  <c r="R1797" i="26"/>
  <c r="Q1797" i="26"/>
  <c r="O1797" i="26"/>
  <c r="N1797" i="26"/>
  <c r="M1797" i="26"/>
  <c r="R1796" i="26"/>
  <c r="Q1796" i="26"/>
  <c r="O1796" i="26"/>
  <c r="N1796" i="26"/>
  <c r="M1796" i="26"/>
  <c r="R1795" i="26"/>
  <c r="Q1795" i="26"/>
  <c r="O1795" i="26"/>
  <c r="N1795" i="26"/>
  <c r="M1795" i="26"/>
  <c r="R1794" i="26"/>
  <c r="Q1794" i="26"/>
  <c r="O1794" i="26"/>
  <c r="N1794" i="26"/>
  <c r="M1794" i="26"/>
  <c r="R1793" i="26"/>
  <c r="Q1793" i="26"/>
  <c r="O1793" i="26"/>
  <c r="N1793" i="26"/>
  <c r="M1793" i="26"/>
  <c r="R1792" i="26"/>
  <c r="Q1792" i="26"/>
  <c r="O1792" i="26"/>
  <c r="N1792" i="26"/>
  <c r="M1792" i="26"/>
  <c r="R1791" i="26"/>
  <c r="Q1791" i="26"/>
  <c r="O1791" i="26"/>
  <c r="N1791" i="26"/>
  <c r="M1791" i="26"/>
  <c r="R1790" i="26"/>
  <c r="Q1790" i="26"/>
  <c r="O1790" i="26"/>
  <c r="N1790" i="26"/>
  <c r="M1790" i="26"/>
  <c r="R1789" i="26"/>
  <c r="Q1789" i="26"/>
  <c r="O1789" i="26"/>
  <c r="N1789" i="26"/>
  <c r="M1789" i="26"/>
  <c r="R1788" i="26"/>
  <c r="Q1788" i="26"/>
  <c r="O1788" i="26"/>
  <c r="N1788" i="26"/>
  <c r="M1788" i="26"/>
  <c r="R1787" i="26"/>
  <c r="Q1787" i="26"/>
  <c r="O1787" i="26"/>
  <c r="N1787" i="26"/>
  <c r="M1787" i="26"/>
  <c r="R1786" i="26"/>
  <c r="Q1786" i="26"/>
  <c r="O1786" i="26"/>
  <c r="N1786" i="26"/>
  <c r="M1786" i="26"/>
  <c r="R1785" i="26"/>
  <c r="Q1785" i="26"/>
  <c r="O1785" i="26"/>
  <c r="N1785" i="26"/>
  <c r="M1785" i="26"/>
  <c r="R1784" i="26"/>
  <c r="Q1784" i="26"/>
  <c r="O1784" i="26"/>
  <c r="N1784" i="26"/>
  <c r="M1784" i="26"/>
  <c r="R1783" i="26"/>
  <c r="Q1783" i="26"/>
  <c r="O1783" i="26"/>
  <c r="N1783" i="26"/>
  <c r="M1783" i="26"/>
  <c r="R1782" i="26"/>
  <c r="Q1782" i="26"/>
  <c r="O1782" i="26"/>
  <c r="N1782" i="26"/>
  <c r="M1782" i="26"/>
  <c r="R1781" i="26"/>
  <c r="Q1781" i="26"/>
  <c r="O1781" i="26"/>
  <c r="N1781" i="26"/>
  <c r="M1781" i="26"/>
  <c r="R1780" i="26"/>
  <c r="Q1780" i="26"/>
  <c r="O1780" i="26"/>
  <c r="N1780" i="26"/>
  <c r="M1780" i="26"/>
  <c r="R1779" i="26"/>
  <c r="Q1779" i="26"/>
  <c r="O1779" i="26"/>
  <c r="N1779" i="26"/>
  <c r="M1779" i="26"/>
  <c r="R1778" i="26"/>
  <c r="Q1778" i="26"/>
  <c r="O1778" i="26"/>
  <c r="N1778" i="26"/>
  <c r="M1778" i="26"/>
  <c r="R1777" i="26"/>
  <c r="Q1777" i="26"/>
  <c r="O1777" i="26"/>
  <c r="N1777" i="26"/>
  <c r="M1777" i="26"/>
  <c r="R1776" i="26"/>
  <c r="Q1776" i="26"/>
  <c r="O1776" i="26"/>
  <c r="N1776" i="26"/>
  <c r="M1776" i="26"/>
  <c r="R1775" i="26"/>
  <c r="Q1775" i="26"/>
  <c r="O1775" i="26"/>
  <c r="N1775" i="26"/>
  <c r="M1775" i="26"/>
  <c r="R1774" i="26"/>
  <c r="Q1774" i="26"/>
  <c r="O1774" i="26"/>
  <c r="N1774" i="26"/>
  <c r="M1774" i="26"/>
  <c r="R1773" i="26"/>
  <c r="Q1773" i="26"/>
  <c r="O1773" i="26"/>
  <c r="N1773" i="26"/>
  <c r="M1773" i="26"/>
  <c r="R1772" i="26"/>
  <c r="Q1772" i="26"/>
  <c r="O1772" i="26"/>
  <c r="N1772" i="26"/>
  <c r="M1772" i="26"/>
  <c r="R1771" i="26"/>
  <c r="Q1771" i="26"/>
  <c r="O1771" i="26"/>
  <c r="N1771" i="26"/>
  <c r="M1771" i="26"/>
  <c r="R1770" i="26"/>
  <c r="Q1770" i="26"/>
  <c r="O1770" i="26"/>
  <c r="N1770" i="26"/>
  <c r="M1770" i="26"/>
  <c r="R1769" i="26"/>
  <c r="Q1769" i="26"/>
  <c r="O1769" i="26"/>
  <c r="N1769" i="26"/>
  <c r="M1769" i="26"/>
  <c r="R1768" i="26"/>
  <c r="Q1768" i="26"/>
  <c r="O1768" i="26"/>
  <c r="N1768" i="26"/>
  <c r="M1768" i="26"/>
  <c r="R1767" i="26"/>
  <c r="Q1767" i="26"/>
  <c r="O1767" i="26"/>
  <c r="N1767" i="26"/>
  <c r="M1767" i="26"/>
  <c r="R1766" i="26"/>
  <c r="Q1766" i="26"/>
  <c r="O1766" i="26"/>
  <c r="N1766" i="26"/>
  <c r="M1766" i="26"/>
  <c r="R1765" i="26"/>
  <c r="Q1765" i="26"/>
  <c r="O1765" i="26"/>
  <c r="N1765" i="26"/>
  <c r="M1765" i="26"/>
  <c r="R1764" i="26"/>
  <c r="Q1764" i="26"/>
  <c r="O1764" i="26"/>
  <c r="N1764" i="26"/>
  <c r="M1764" i="26"/>
  <c r="R1763" i="26"/>
  <c r="Q1763" i="26"/>
  <c r="O1763" i="26"/>
  <c r="N1763" i="26"/>
  <c r="M1763" i="26"/>
  <c r="R1762" i="26"/>
  <c r="Q1762" i="26"/>
  <c r="O1762" i="26"/>
  <c r="N1762" i="26"/>
  <c r="M1762" i="26"/>
  <c r="R1761" i="26"/>
  <c r="Q1761" i="26"/>
  <c r="O1761" i="26"/>
  <c r="N1761" i="26"/>
  <c r="M1761" i="26"/>
  <c r="R1760" i="26"/>
  <c r="Q1760" i="26"/>
  <c r="O1760" i="26"/>
  <c r="N1760" i="26"/>
  <c r="M1760" i="26"/>
  <c r="R1759" i="26"/>
  <c r="Q1759" i="26"/>
  <c r="O1759" i="26"/>
  <c r="N1759" i="26"/>
  <c r="M1759" i="26"/>
  <c r="R1758" i="26"/>
  <c r="Q1758" i="26"/>
  <c r="O1758" i="26"/>
  <c r="N1758" i="26"/>
  <c r="M1758" i="26"/>
  <c r="R1757" i="26"/>
  <c r="Q1757" i="26"/>
  <c r="O1757" i="26"/>
  <c r="N1757" i="26"/>
  <c r="M1757" i="26"/>
  <c r="R1756" i="26"/>
  <c r="Q1756" i="26"/>
  <c r="O1756" i="26"/>
  <c r="N1756" i="26"/>
  <c r="M1756" i="26"/>
  <c r="R1755" i="26"/>
  <c r="Q1755" i="26"/>
  <c r="O1755" i="26"/>
  <c r="N1755" i="26"/>
  <c r="M1755" i="26"/>
  <c r="R1754" i="26"/>
  <c r="Q1754" i="26"/>
  <c r="O1754" i="26"/>
  <c r="N1754" i="26"/>
  <c r="M1754" i="26"/>
  <c r="R1753" i="26"/>
  <c r="Q1753" i="26"/>
  <c r="O1753" i="26"/>
  <c r="N1753" i="26"/>
  <c r="M1753" i="26"/>
  <c r="R1752" i="26"/>
  <c r="Q1752" i="26"/>
  <c r="O1752" i="26"/>
  <c r="N1752" i="26"/>
  <c r="M1752" i="26"/>
  <c r="R1751" i="26"/>
  <c r="Q1751" i="26"/>
  <c r="O1751" i="26"/>
  <c r="N1751" i="26"/>
  <c r="M1751" i="26"/>
  <c r="R1750" i="26"/>
  <c r="Q1750" i="26"/>
  <c r="O1750" i="26"/>
  <c r="N1750" i="26"/>
  <c r="M1750" i="26"/>
  <c r="R1749" i="26"/>
  <c r="Q1749" i="26"/>
  <c r="O1749" i="26"/>
  <c r="N1749" i="26"/>
  <c r="M1749" i="26"/>
  <c r="R1748" i="26"/>
  <c r="Q1748" i="26"/>
  <c r="O1748" i="26"/>
  <c r="N1748" i="26"/>
  <c r="M1748" i="26"/>
  <c r="R1747" i="26"/>
  <c r="Q1747" i="26"/>
  <c r="O1747" i="26"/>
  <c r="N1747" i="26"/>
  <c r="M1747" i="26"/>
  <c r="R1746" i="26"/>
  <c r="Q1746" i="26"/>
  <c r="O1746" i="26"/>
  <c r="N1746" i="26"/>
  <c r="M1746" i="26"/>
  <c r="R1745" i="26"/>
  <c r="Q1745" i="26"/>
  <c r="O1745" i="26"/>
  <c r="N1745" i="26"/>
  <c r="M1745" i="26"/>
  <c r="R1744" i="26"/>
  <c r="Q1744" i="26"/>
  <c r="O1744" i="26"/>
  <c r="N1744" i="26"/>
  <c r="M1744" i="26"/>
  <c r="R1743" i="26"/>
  <c r="Q1743" i="26"/>
  <c r="O1743" i="26"/>
  <c r="N1743" i="26"/>
  <c r="M1743" i="26"/>
  <c r="R1742" i="26"/>
  <c r="Q1742" i="26"/>
  <c r="O1742" i="26"/>
  <c r="N1742" i="26"/>
  <c r="M1742" i="26"/>
  <c r="R1741" i="26"/>
  <c r="Q1741" i="26"/>
  <c r="O1741" i="26"/>
  <c r="N1741" i="26"/>
  <c r="M1741" i="26"/>
  <c r="R1740" i="26"/>
  <c r="Q1740" i="26"/>
  <c r="O1740" i="26"/>
  <c r="N1740" i="26"/>
  <c r="M1740" i="26"/>
  <c r="R1739" i="26"/>
  <c r="Q1739" i="26"/>
  <c r="O1739" i="26"/>
  <c r="N1739" i="26"/>
  <c r="M1739" i="26"/>
  <c r="R1738" i="26"/>
  <c r="Q1738" i="26"/>
  <c r="O1738" i="26"/>
  <c r="N1738" i="26"/>
  <c r="M1738" i="26"/>
  <c r="R1737" i="26"/>
  <c r="Q1737" i="26"/>
  <c r="O1737" i="26"/>
  <c r="N1737" i="26"/>
  <c r="M1737" i="26"/>
  <c r="R1736" i="26"/>
  <c r="Q1736" i="26"/>
  <c r="O1736" i="26"/>
  <c r="N1736" i="26"/>
  <c r="M1736" i="26"/>
  <c r="R1735" i="26"/>
  <c r="Q1735" i="26"/>
  <c r="O1735" i="26"/>
  <c r="N1735" i="26"/>
  <c r="M1735" i="26"/>
  <c r="R1734" i="26"/>
  <c r="Q1734" i="26"/>
  <c r="O1734" i="26"/>
  <c r="N1734" i="26"/>
  <c r="M1734" i="26"/>
  <c r="R1733" i="26"/>
  <c r="Q1733" i="26"/>
  <c r="O1733" i="26"/>
  <c r="N1733" i="26"/>
  <c r="M1733" i="26"/>
  <c r="R1732" i="26"/>
  <c r="Q1732" i="26"/>
  <c r="O1732" i="26"/>
  <c r="N1732" i="26"/>
  <c r="M1732" i="26"/>
  <c r="R1731" i="26"/>
  <c r="Q1731" i="26"/>
  <c r="O1731" i="26"/>
  <c r="N1731" i="26"/>
  <c r="M1731" i="26"/>
  <c r="R1730" i="26"/>
  <c r="Q1730" i="26"/>
  <c r="O1730" i="26"/>
  <c r="N1730" i="26"/>
  <c r="M1730" i="26"/>
  <c r="R1729" i="26"/>
  <c r="Q1729" i="26"/>
  <c r="O1729" i="26"/>
  <c r="N1729" i="26"/>
  <c r="M1729" i="26"/>
  <c r="R1728" i="26"/>
  <c r="Q1728" i="26"/>
  <c r="O1728" i="26"/>
  <c r="N1728" i="26"/>
  <c r="M1728" i="26"/>
  <c r="R1727" i="26"/>
  <c r="Q1727" i="26"/>
  <c r="O1727" i="26"/>
  <c r="N1727" i="26"/>
  <c r="M1727" i="26"/>
  <c r="R1726" i="26"/>
  <c r="Q1726" i="26"/>
  <c r="O1726" i="26"/>
  <c r="N1726" i="26"/>
  <c r="M1726" i="26"/>
  <c r="R1725" i="26"/>
  <c r="Q1725" i="26"/>
  <c r="O1725" i="26"/>
  <c r="N1725" i="26"/>
  <c r="M1725" i="26"/>
  <c r="R1724" i="26"/>
  <c r="Q1724" i="26"/>
  <c r="O1724" i="26"/>
  <c r="N1724" i="26"/>
  <c r="M1724" i="26"/>
  <c r="R1723" i="26"/>
  <c r="Q1723" i="26"/>
  <c r="O1723" i="26"/>
  <c r="N1723" i="26"/>
  <c r="M1723" i="26"/>
  <c r="R1722" i="26"/>
  <c r="Q1722" i="26"/>
  <c r="O1722" i="26"/>
  <c r="N1722" i="26"/>
  <c r="M1722" i="26"/>
  <c r="R1721" i="26"/>
  <c r="Q1721" i="26"/>
  <c r="O1721" i="26"/>
  <c r="N1721" i="26"/>
  <c r="M1721" i="26"/>
  <c r="R1720" i="26"/>
  <c r="Q1720" i="26"/>
  <c r="O1720" i="26"/>
  <c r="N1720" i="26"/>
  <c r="M1720" i="26"/>
  <c r="R1719" i="26"/>
  <c r="Q1719" i="26"/>
  <c r="O1719" i="26"/>
  <c r="N1719" i="26"/>
  <c r="M1719" i="26"/>
  <c r="R1718" i="26"/>
  <c r="Q1718" i="26"/>
  <c r="O1718" i="26"/>
  <c r="N1718" i="26"/>
  <c r="M1718" i="26"/>
  <c r="R1717" i="26"/>
  <c r="Q1717" i="26"/>
  <c r="O1717" i="26"/>
  <c r="N1717" i="26"/>
  <c r="M1717" i="26"/>
  <c r="R1716" i="26"/>
  <c r="Q1716" i="26"/>
  <c r="O1716" i="26"/>
  <c r="N1716" i="26"/>
  <c r="M1716" i="26"/>
  <c r="R1715" i="26"/>
  <c r="Q1715" i="26"/>
  <c r="O1715" i="26"/>
  <c r="N1715" i="26"/>
  <c r="M1715" i="26"/>
  <c r="R1714" i="26"/>
  <c r="Q1714" i="26"/>
  <c r="O1714" i="26"/>
  <c r="N1714" i="26"/>
  <c r="M1714" i="26"/>
  <c r="R1713" i="26"/>
  <c r="Q1713" i="26"/>
  <c r="O1713" i="26"/>
  <c r="N1713" i="26"/>
  <c r="M1713" i="26"/>
  <c r="R1712" i="26"/>
  <c r="Q1712" i="26"/>
  <c r="O1712" i="26"/>
  <c r="N1712" i="26"/>
  <c r="M1712" i="26"/>
  <c r="R1711" i="26"/>
  <c r="Q1711" i="26"/>
  <c r="O1711" i="26"/>
  <c r="N1711" i="26"/>
  <c r="M1711" i="26"/>
  <c r="R1710" i="26"/>
  <c r="Q1710" i="26"/>
  <c r="O1710" i="26"/>
  <c r="N1710" i="26"/>
  <c r="M1710" i="26"/>
  <c r="R1709" i="26"/>
  <c r="Q1709" i="26"/>
  <c r="O1709" i="26"/>
  <c r="N1709" i="26"/>
  <c r="M1709" i="26"/>
  <c r="R1708" i="26"/>
  <c r="Q1708" i="26"/>
  <c r="O1708" i="26"/>
  <c r="N1708" i="26"/>
  <c r="M1708" i="26"/>
  <c r="R1707" i="26"/>
  <c r="Q1707" i="26"/>
  <c r="O1707" i="26"/>
  <c r="N1707" i="26"/>
  <c r="M1707" i="26"/>
  <c r="R1706" i="26"/>
  <c r="Q1706" i="26"/>
  <c r="O1706" i="26"/>
  <c r="N1706" i="26"/>
  <c r="M1706" i="26"/>
  <c r="R1705" i="26"/>
  <c r="Q1705" i="26"/>
  <c r="O1705" i="26"/>
  <c r="N1705" i="26"/>
  <c r="M1705" i="26"/>
  <c r="R1704" i="26"/>
  <c r="Q1704" i="26"/>
  <c r="O1704" i="26"/>
  <c r="N1704" i="26"/>
  <c r="M1704" i="26"/>
  <c r="R1703" i="26"/>
  <c r="Q1703" i="26"/>
  <c r="O1703" i="26"/>
  <c r="N1703" i="26"/>
  <c r="M1703" i="26"/>
  <c r="R1702" i="26"/>
  <c r="Q1702" i="26"/>
  <c r="O1702" i="26"/>
  <c r="N1702" i="26"/>
  <c r="M1702" i="26"/>
  <c r="R1701" i="26"/>
  <c r="Q1701" i="26"/>
  <c r="O1701" i="26"/>
  <c r="N1701" i="26"/>
  <c r="M1701" i="26"/>
  <c r="R1700" i="26"/>
  <c r="Q1700" i="26"/>
  <c r="O1700" i="26"/>
  <c r="N1700" i="26"/>
  <c r="M1700" i="26"/>
  <c r="R1699" i="26"/>
  <c r="Q1699" i="26"/>
  <c r="O1699" i="26"/>
  <c r="N1699" i="26"/>
  <c r="M1699" i="26"/>
  <c r="R1698" i="26"/>
  <c r="Q1698" i="26"/>
  <c r="O1698" i="26"/>
  <c r="N1698" i="26"/>
  <c r="M1698" i="26"/>
  <c r="R1697" i="26"/>
  <c r="Q1697" i="26"/>
  <c r="O1697" i="26"/>
  <c r="N1697" i="26"/>
  <c r="M1697" i="26"/>
  <c r="R1696" i="26"/>
  <c r="Q1696" i="26"/>
  <c r="O1696" i="26"/>
  <c r="N1696" i="26"/>
  <c r="M1696" i="26"/>
  <c r="R1695" i="26"/>
  <c r="Q1695" i="26"/>
  <c r="O1695" i="26"/>
  <c r="N1695" i="26"/>
  <c r="M1695" i="26"/>
  <c r="R1694" i="26"/>
  <c r="Q1694" i="26"/>
  <c r="O1694" i="26"/>
  <c r="N1694" i="26"/>
  <c r="M1694" i="26"/>
  <c r="R1693" i="26"/>
  <c r="Q1693" i="26"/>
  <c r="O1693" i="26"/>
  <c r="N1693" i="26"/>
  <c r="M1693" i="26"/>
  <c r="R1692" i="26"/>
  <c r="Q1692" i="26"/>
  <c r="O1692" i="26"/>
  <c r="N1692" i="26"/>
  <c r="M1692" i="26"/>
  <c r="R1691" i="26"/>
  <c r="Q1691" i="26"/>
  <c r="O1691" i="26"/>
  <c r="N1691" i="26"/>
  <c r="M1691" i="26"/>
  <c r="R1690" i="26"/>
  <c r="Q1690" i="26"/>
  <c r="O1690" i="26"/>
  <c r="N1690" i="26"/>
  <c r="M1690" i="26"/>
  <c r="R1689" i="26"/>
  <c r="Q1689" i="26"/>
  <c r="O1689" i="26"/>
  <c r="N1689" i="26"/>
  <c r="M1689" i="26"/>
  <c r="R1688" i="26"/>
  <c r="Q1688" i="26"/>
  <c r="O1688" i="26"/>
  <c r="N1688" i="26"/>
  <c r="M1688" i="26"/>
  <c r="R1687" i="26"/>
  <c r="Q1687" i="26"/>
  <c r="O1687" i="26"/>
  <c r="N1687" i="26"/>
  <c r="M1687" i="26"/>
  <c r="R1686" i="26"/>
  <c r="Q1686" i="26"/>
  <c r="O1686" i="26"/>
  <c r="N1686" i="26"/>
  <c r="M1686" i="26"/>
  <c r="R1685" i="26"/>
  <c r="Q1685" i="26"/>
  <c r="O1685" i="26"/>
  <c r="N1685" i="26"/>
  <c r="M1685" i="26"/>
  <c r="R1684" i="26"/>
  <c r="Q1684" i="26"/>
  <c r="O1684" i="26"/>
  <c r="N1684" i="26"/>
  <c r="M1684" i="26"/>
  <c r="R1683" i="26"/>
  <c r="Q1683" i="26"/>
  <c r="O1683" i="26"/>
  <c r="N1683" i="26"/>
  <c r="M1683" i="26"/>
  <c r="R1682" i="26"/>
  <c r="Q1682" i="26"/>
  <c r="O1682" i="26"/>
  <c r="N1682" i="26"/>
  <c r="M1682" i="26"/>
  <c r="R1681" i="26"/>
  <c r="Q1681" i="26"/>
  <c r="O1681" i="26"/>
  <c r="N1681" i="26"/>
  <c r="M1681" i="26"/>
  <c r="R1680" i="26"/>
  <c r="Q1680" i="26"/>
  <c r="O1680" i="26"/>
  <c r="N1680" i="26"/>
  <c r="M1680" i="26"/>
  <c r="R1679" i="26"/>
  <c r="Q1679" i="26"/>
  <c r="O1679" i="26"/>
  <c r="N1679" i="26"/>
  <c r="M1679" i="26"/>
  <c r="R1678" i="26"/>
  <c r="Q1678" i="26"/>
  <c r="O1678" i="26"/>
  <c r="N1678" i="26"/>
  <c r="M1678" i="26"/>
  <c r="R1677" i="26"/>
  <c r="Q1677" i="26"/>
  <c r="O1677" i="26"/>
  <c r="N1677" i="26"/>
  <c r="M1677" i="26"/>
  <c r="R1676" i="26"/>
  <c r="Q1676" i="26"/>
  <c r="O1676" i="26"/>
  <c r="N1676" i="26"/>
  <c r="M1676" i="26"/>
  <c r="R1675" i="26"/>
  <c r="Q1675" i="26"/>
  <c r="O1675" i="26"/>
  <c r="N1675" i="26"/>
  <c r="M1675" i="26"/>
  <c r="R1674" i="26"/>
  <c r="Q1674" i="26"/>
  <c r="O1674" i="26"/>
  <c r="N1674" i="26"/>
  <c r="M1674" i="26"/>
  <c r="R1673" i="26"/>
  <c r="Q1673" i="26"/>
  <c r="O1673" i="26"/>
  <c r="N1673" i="26"/>
  <c r="M1673" i="26"/>
  <c r="R1672" i="26"/>
  <c r="Q1672" i="26"/>
  <c r="O1672" i="26"/>
  <c r="N1672" i="26"/>
  <c r="M1672" i="26"/>
  <c r="R1671" i="26"/>
  <c r="Q1671" i="26"/>
  <c r="O1671" i="26"/>
  <c r="N1671" i="26"/>
  <c r="M1671" i="26"/>
  <c r="R1670" i="26"/>
  <c r="Q1670" i="26"/>
  <c r="O1670" i="26"/>
  <c r="N1670" i="26"/>
  <c r="M1670" i="26"/>
  <c r="R1669" i="26"/>
  <c r="Q1669" i="26"/>
  <c r="O1669" i="26"/>
  <c r="N1669" i="26"/>
  <c r="M1669" i="26"/>
  <c r="R1668" i="26"/>
  <c r="Q1668" i="26"/>
  <c r="O1668" i="26"/>
  <c r="N1668" i="26"/>
  <c r="M1668" i="26"/>
  <c r="R1667" i="26"/>
  <c r="Q1667" i="26"/>
  <c r="O1667" i="26"/>
  <c r="N1667" i="26"/>
  <c r="M1667" i="26"/>
  <c r="R1666" i="26"/>
  <c r="Q1666" i="26"/>
  <c r="O1666" i="26"/>
  <c r="N1666" i="26"/>
  <c r="M1666" i="26"/>
  <c r="R1665" i="26"/>
  <c r="Q1665" i="26"/>
  <c r="O1665" i="26"/>
  <c r="N1665" i="26"/>
  <c r="M1665" i="26"/>
  <c r="R1664" i="26"/>
  <c r="Q1664" i="26"/>
  <c r="O1664" i="26"/>
  <c r="N1664" i="26"/>
  <c r="M1664" i="26"/>
  <c r="R1663" i="26"/>
  <c r="Q1663" i="26"/>
  <c r="O1663" i="26"/>
  <c r="N1663" i="26"/>
  <c r="M1663" i="26"/>
  <c r="R1662" i="26"/>
  <c r="Q1662" i="26"/>
  <c r="O1662" i="26"/>
  <c r="N1662" i="26"/>
  <c r="M1662" i="26"/>
  <c r="R1661" i="26"/>
  <c r="Q1661" i="26"/>
  <c r="O1661" i="26"/>
  <c r="N1661" i="26"/>
  <c r="M1661" i="26"/>
  <c r="R1660" i="26"/>
  <c r="Q1660" i="26"/>
  <c r="O1660" i="26"/>
  <c r="N1660" i="26"/>
  <c r="M1660" i="26"/>
  <c r="R1659" i="26"/>
  <c r="Q1659" i="26"/>
  <c r="O1659" i="26"/>
  <c r="N1659" i="26"/>
  <c r="M1659" i="26"/>
  <c r="R1658" i="26"/>
  <c r="Q1658" i="26"/>
  <c r="O1658" i="26"/>
  <c r="N1658" i="26"/>
  <c r="M1658" i="26"/>
  <c r="R1657" i="26"/>
  <c r="Q1657" i="26"/>
  <c r="O1657" i="26"/>
  <c r="N1657" i="26"/>
  <c r="M1657" i="26"/>
  <c r="R1656" i="26"/>
  <c r="Q1656" i="26"/>
  <c r="O1656" i="26"/>
  <c r="N1656" i="26"/>
  <c r="M1656" i="26"/>
  <c r="R1655" i="26"/>
  <c r="Q1655" i="26"/>
  <c r="O1655" i="26"/>
  <c r="N1655" i="26"/>
  <c r="M1655" i="26"/>
  <c r="R1654" i="26"/>
  <c r="Q1654" i="26"/>
  <c r="O1654" i="26"/>
  <c r="N1654" i="26"/>
  <c r="M1654" i="26"/>
  <c r="R1653" i="26"/>
  <c r="Q1653" i="26"/>
  <c r="O1653" i="26"/>
  <c r="N1653" i="26"/>
  <c r="M1653" i="26"/>
  <c r="R1652" i="26"/>
  <c r="Q1652" i="26"/>
  <c r="O1652" i="26"/>
  <c r="N1652" i="26"/>
  <c r="M1652" i="26"/>
  <c r="R1651" i="26"/>
  <c r="Q1651" i="26"/>
  <c r="O1651" i="26"/>
  <c r="N1651" i="26"/>
  <c r="M1651" i="26"/>
  <c r="R1650" i="26"/>
  <c r="Q1650" i="26"/>
  <c r="O1650" i="26"/>
  <c r="N1650" i="26"/>
  <c r="M1650" i="26"/>
  <c r="R1649" i="26"/>
  <c r="Q1649" i="26"/>
  <c r="O1649" i="26"/>
  <c r="N1649" i="26"/>
  <c r="M1649" i="26"/>
  <c r="R1648" i="26"/>
  <c r="Q1648" i="26"/>
  <c r="O1648" i="26"/>
  <c r="N1648" i="26"/>
  <c r="M1648" i="26"/>
  <c r="R1647" i="26"/>
  <c r="Q1647" i="26"/>
  <c r="O1647" i="26"/>
  <c r="N1647" i="26"/>
  <c r="M1647" i="26"/>
  <c r="R1646" i="26"/>
  <c r="Q1646" i="26"/>
  <c r="O1646" i="26"/>
  <c r="N1646" i="26"/>
  <c r="M1646" i="26"/>
  <c r="R1645" i="26"/>
  <c r="Q1645" i="26"/>
  <c r="O1645" i="26"/>
  <c r="N1645" i="26"/>
  <c r="M1645" i="26"/>
  <c r="R1644" i="26"/>
  <c r="Q1644" i="26"/>
  <c r="O1644" i="26"/>
  <c r="N1644" i="26"/>
  <c r="M1644" i="26"/>
  <c r="R1643" i="26"/>
  <c r="Q1643" i="26"/>
  <c r="O1643" i="26"/>
  <c r="N1643" i="26"/>
  <c r="M1643" i="26"/>
  <c r="R1642" i="26"/>
  <c r="Q1642" i="26"/>
  <c r="O1642" i="26"/>
  <c r="N1642" i="26"/>
  <c r="M1642" i="26"/>
  <c r="R1641" i="26"/>
  <c r="Q1641" i="26"/>
  <c r="O1641" i="26"/>
  <c r="N1641" i="26"/>
  <c r="M1641" i="26"/>
  <c r="R1640" i="26"/>
  <c r="Q1640" i="26"/>
  <c r="O1640" i="26"/>
  <c r="N1640" i="26"/>
  <c r="M1640" i="26"/>
  <c r="R1639" i="26"/>
  <c r="Q1639" i="26"/>
  <c r="O1639" i="26"/>
  <c r="N1639" i="26"/>
  <c r="M1639" i="26"/>
  <c r="R1638" i="26"/>
  <c r="Q1638" i="26"/>
  <c r="O1638" i="26"/>
  <c r="N1638" i="26"/>
  <c r="M1638" i="26"/>
  <c r="R1637" i="26"/>
  <c r="Q1637" i="26"/>
  <c r="O1637" i="26"/>
  <c r="N1637" i="26"/>
  <c r="M1637" i="26"/>
  <c r="R1636" i="26"/>
  <c r="Q1636" i="26"/>
  <c r="O1636" i="26"/>
  <c r="N1636" i="26"/>
  <c r="M1636" i="26"/>
  <c r="R1635" i="26"/>
  <c r="Q1635" i="26"/>
  <c r="O1635" i="26"/>
  <c r="N1635" i="26"/>
  <c r="M1635" i="26"/>
  <c r="R1634" i="26"/>
  <c r="Q1634" i="26"/>
  <c r="O1634" i="26"/>
  <c r="N1634" i="26"/>
  <c r="M1634" i="26"/>
  <c r="R1633" i="26"/>
  <c r="Q1633" i="26"/>
  <c r="O1633" i="26"/>
  <c r="N1633" i="26"/>
  <c r="M1633" i="26"/>
  <c r="R1632" i="26"/>
  <c r="Q1632" i="26"/>
  <c r="O1632" i="26"/>
  <c r="N1632" i="26"/>
  <c r="M1632" i="26"/>
  <c r="R1631" i="26"/>
  <c r="Q1631" i="26"/>
  <c r="O1631" i="26"/>
  <c r="N1631" i="26"/>
  <c r="M1631" i="26"/>
  <c r="R1630" i="26"/>
  <c r="Q1630" i="26"/>
  <c r="O1630" i="26"/>
  <c r="N1630" i="26"/>
  <c r="M1630" i="26"/>
  <c r="R1629" i="26"/>
  <c r="Q1629" i="26"/>
  <c r="O1629" i="26"/>
  <c r="N1629" i="26"/>
  <c r="M1629" i="26"/>
  <c r="R1628" i="26"/>
  <c r="Q1628" i="26"/>
  <c r="O1628" i="26"/>
  <c r="N1628" i="26"/>
  <c r="M1628" i="26"/>
  <c r="R1627" i="26"/>
  <c r="Q1627" i="26"/>
  <c r="O1627" i="26"/>
  <c r="N1627" i="26"/>
  <c r="M1627" i="26"/>
  <c r="R1626" i="26"/>
  <c r="Q1626" i="26"/>
  <c r="O1626" i="26"/>
  <c r="N1626" i="26"/>
  <c r="M1626" i="26"/>
  <c r="R1625" i="26"/>
  <c r="Q1625" i="26"/>
  <c r="O1625" i="26"/>
  <c r="N1625" i="26"/>
  <c r="M1625" i="26"/>
  <c r="R1624" i="26"/>
  <c r="Q1624" i="26"/>
  <c r="O1624" i="26"/>
  <c r="N1624" i="26"/>
  <c r="M1624" i="26"/>
  <c r="R1623" i="26"/>
  <c r="Q1623" i="26"/>
  <c r="O1623" i="26"/>
  <c r="N1623" i="26"/>
  <c r="M1623" i="26"/>
  <c r="R1622" i="26"/>
  <c r="Q1622" i="26"/>
  <c r="O1622" i="26"/>
  <c r="N1622" i="26"/>
  <c r="M1622" i="26"/>
  <c r="R1621" i="26"/>
  <c r="Q1621" i="26"/>
  <c r="O1621" i="26"/>
  <c r="N1621" i="26"/>
  <c r="M1621" i="26"/>
  <c r="R1620" i="26"/>
  <c r="Q1620" i="26"/>
  <c r="O1620" i="26"/>
  <c r="N1620" i="26"/>
  <c r="M1620" i="26"/>
  <c r="R1619" i="26"/>
  <c r="Q1619" i="26"/>
  <c r="O1619" i="26"/>
  <c r="N1619" i="26"/>
  <c r="M1619" i="26"/>
  <c r="R1618" i="26"/>
  <c r="Q1618" i="26"/>
  <c r="O1618" i="26"/>
  <c r="N1618" i="26"/>
  <c r="M1618" i="26"/>
  <c r="R1617" i="26"/>
  <c r="Q1617" i="26"/>
  <c r="O1617" i="26"/>
  <c r="N1617" i="26"/>
  <c r="M1617" i="26"/>
  <c r="R1616" i="26"/>
  <c r="Q1616" i="26"/>
  <c r="O1616" i="26"/>
  <c r="N1616" i="26"/>
  <c r="M1616" i="26"/>
  <c r="R1615" i="26"/>
  <c r="Q1615" i="26"/>
  <c r="O1615" i="26"/>
  <c r="N1615" i="26"/>
  <c r="M1615" i="26"/>
  <c r="R1614" i="26"/>
  <c r="Q1614" i="26"/>
  <c r="O1614" i="26"/>
  <c r="N1614" i="26"/>
  <c r="M1614" i="26"/>
  <c r="R1613" i="26"/>
  <c r="Q1613" i="26"/>
  <c r="O1613" i="26"/>
  <c r="N1613" i="26"/>
  <c r="M1613" i="26"/>
  <c r="R1612" i="26"/>
  <c r="Q1612" i="26"/>
  <c r="O1612" i="26"/>
  <c r="N1612" i="26"/>
  <c r="M1612" i="26"/>
  <c r="R1611" i="26"/>
  <c r="Q1611" i="26"/>
  <c r="O1611" i="26"/>
  <c r="N1611" i="26"/>
  <c r="M1611" i="26"/>
  <c r="R1610" i="26"/>
  <c r="Q1610" i="26"/>
  <c r="O1610" i="26"/>
  <c r="N1610" i="26"/>
  <c r="M1610" i="26"/>
  <c r="R1609" i="26"/>
  <c r="Q1609" i="26"/>
  <c r="O1609" i="26"/>
  <c r="N1609" i="26"/>
  <c r="M1609" i="26"/>
  <c r="R1608" i="26"/>
  <c r="Q1608" i="26"/>
  <c r="O1608" i="26"/>
  <c r="N1608" i="26"/>
  <c r="M1608" i="26"/>
  <c r="R1607" i="26"/>
  <c r="Q1607" i="26"/>
  <c r="O1607" i="26"/>
  <c r="N1607" i="26"/>
  <c r="M1607" i="26"/>
  <c r="R1606" i="26"/>
  <c r="Q1606" i="26"/>
  <c r="O1606" i="26"/>
  <c r="N1606" i="26"/>
  <c r="M1606" i="26"/>
  <c r="R1605" i="26"/>
  <c r="Q1605" i="26"/>
  <c r="O1605" i="26"/>
  <c r="N1605" i="26"/>
  <c r="M1605" i="26"/>
  <c r="R1604" i="26"/>
  <c r="Q1604" i="26"/>
  <c r="O1604" i="26"/>
  <c r="N1604" i="26"/>
  <c r="M1604" i="26"/>
  <c r="R1603" i="26"/>
  <c r="Q1603" i="26"/>
  <c r="O1603" i="26"/>
  <c r="N1603" i="26"/>
  <c r="M1603" i="26"/>
  <c r="R1602" i="26"/>
  <c r="Q1602" i="26"/>
  <c r="O1602" i="26"/>
  <c r="N1602" i="26"/>
  <c r="M1602" i="26"/>
  <c r="R1601" i="26"/>
  <c r="Q1601" i="26"/>
  <c r="O1601" i="26"/>
  <c r="N1601" i="26"/>
  <c r="M1601" i="26"/>
  <c r="R1600" i="26"/>
  <c r="Q1600" i="26"/>
  <c r="O1600" i="26"/>
  <c r="N1600" i="26"/>
  <c r="M1600" i="26"/>
  <c r="R1599" i="26"/>
  <c r="Q1599" i="26"/>
  <c r="O1599" i="26"/>
  <c r="N1599" i="26"/>
  <c r="M1599" i="26"/>
  <c r="R1598" i="26"/>
  <c r="Q1598" i="26"/>
  <c r="O1598" i="26"/>
  <c r="N1598" i="26"/>
  <c r="M1598" i="26"/>
  <c r="R1597" i="26"/>
  <c r="Q1597" i="26"/>
  <c r="O1597" i="26"/>
  <c r="N1597" i="26"/>
  <c r="M1597" i="26"/>
  <c r="R1596" i="26"/>
  <c r="Q1596" i="26"/>
  <c r="O1596" i="26"/>
  <c r="N1596" i="26"/>
  <c r="M1596" i="26"/>
  <c r="R1595" i="26"/>
  <c r="Q1595" i="26"/>
  <c r="O1595" i="26"/>
  <c r="N1595" i="26"/>
  <c r="M1595" i="26"/>
  <c r="R1594" i="26"/>
  <c r="Q1594" i="26"/>
  <c r="O1594" i="26"/>
  <c r="N1594" i="26"/>
  <c r="M1594" i="26"/>
  <c r="R1593" i="26"/>
  <c r="Q1593" i="26"/>
  <c r="O1593" i="26"/>
  <c r="N1593" i="26"/>
  <c r="M1593" i="26"/>
  <c r="R1592" i="26"/>
  <c r="Q1592" i="26"/>
  <c r="O1592" i="26"/>
  <c r="N1592" i="26"/>
  <c r="M1592" i="26"/>
  <c r="R1591" i="26"/>
  <c r="Q1591" i="26"/>
  <c r="O1591" i="26"/>
  <c r="N1591" i="26"/>
  <c r="M1591" i="26"/>
  <c r="R1590" i="26"/>
  <c r="Q1590" i="26"/>
  <c r="O1590" i="26"/>
  <c r="N1590" i="26"/>
  <c r="M1590" i="26"/>
  <c r="R1589" i="26"/>
  <c r="Q1589" i="26"/>
  <c r="O1589" i="26"/>
  <c r="N1589" i="26"/>
  <c r="M1589" i="26"/>
  <c r="R1588" i="26"/>
  <c r="Q1588" i="26"/>
  <c r="O1588" i="26"/>
  <c r="N1588" i="26"/>
  <c r="M1588" i="26"/>
  <c r="R1587" i="26"/>
  <c r="Q1587" i="26"/>
  <c r="O1587" i="26"/>
  <c r="N1587" i="26"/>
  <c r="M1587" i="26"/>
  <c r="R1586" i="26"/>
  <c r="Q1586" i="26"/>
  <c r="O1586" i="26"/>
  <c r="N1586" i="26"/>
  <c r="M1586" i="26"/>
  <c r="R1585" i="26"/>
  <c r="Q1585" i="26"/>
  <c r="O1585" i="26"/>
  <c r="N1585" i="26"/>
  <c r="M1585" i="26"/>
  <c r="R1584" i="26"/>
  <c r="Q1584" i="26"/>
  <c r="O1584" i="26"/>
  <c r="N1584" i="26"/>
  <c r="M1584" i="26"/>
  <c r="R1583" i="26"/>
  <c r="Q1583" i="26"/>
  <c r="O1583" i="26"/>
  <c r="N1583" i="26"/>
  <c r="M1583" i="26"/>
  <c r="R1582" i="26"/>
  <c r="Q1582" i="26"/>
  <c r="O1582" i="26"/>
  <c r="N1582" i="26"/>
  <c r="M1582" i="26"/>
  <c r="R1581" i="26"/>
  <c r="Q1581" i="26"/>
  <c r="O1581" i="26"/>
  <c r="N1581" i="26"/>
  <c r="M1581" i="26"/>
  <c r="R1580" i="26"/>
  <c r="Q1580" i="26"/>
  <c r="O1580" i="26"/>
  <c r="N1580" i="26"/>
  <c r="M1580" i="26"/>
  <c r="R1579" i="26"/>
  <c r="Q1579" i="26"/>
  <c r="O1579" i="26"/>
  <c r="N1579" i="26"/>
  <c r="M1579" i="26"/>
  <c r="R1578" i="26"/>
  <c r="Q1578" i="26"/>
  <c r="O1578" i="26"/>
  <c r="N1578" i="26"/>
  <c r="M1578" i="26"/>
  <c r="R1577" i="26"/>
  <c r="Q1577" i="26"/>
  <c r="O1577" i="26"/>
  <c r="N1577" i="26"/>
  <c r="M1577" i="26"/>
  <c r="R1576" i="26"/>
  <c r="Q1576" i="26"/>
  <c r="O1576" i="26"/>
  <c r="N1576" i="26"/>
  <c r="M1576" i="26"/>
  <c r="R1575" i="26"/>
  <c r="Q1575" i="26"/>
  <c r="O1575" i="26"/>
  <c r="N1575" i="26"/>
  <c r="M1575" i="26"/>
  <c r="R1574" i="26"/>
  <c r="Q1574" i="26"/>
  <c r="O1574" i="26"/>
  <c r="N1574" i="26"/>
  <c r="M1574" i="26"/>
  <c r="R1573" i="26"/>
  <c r="Q1573" i="26"/>
  <c r="O1573" i="26"/>
  <c r="N1573" i="26"/>
  <c r="M1573" i="26"/>
  <c r="R1572" i="26"/>
  <c r="Q1572" i="26"/>
  <c r="O1572" i="26"/>
  <c r="N1572" i="26"/>
  <c r="M1572" i="26"/>
  <c r="R1571" i="26"/>
  <c r="Q1571" i="26"/>
  <c r="O1571" i="26"/>
  <c r="N1571" i="26"/>
  <c r="M1571" i="26"/>
  <c r="R1570" i="26"/>
  <c r="Q1570" i="26"/>
  <c r="O1570" i="26"/>
  <c r="N1570" i="26"/>
  <c r="M1570" i="26"/>
  <c r="R1569" i="26"/>
  <c r="Q1569" i="26"/>
  <c r="O1569" i="26"/>
  <c r="N1569" i="26"/>
  <c r="M1569" i="26"/>
  <c r="R1568" i="26"/>
  <c r="Q1568" i="26"/>
  <c r="O1568" i="26"/>
  <c r="N1568" i="26"/>
  <c r="M1568" i="26"/>
  <c r="R1567" i="26"/>
  <c r="Q1567" i="26"/>
  <c r="O1567" i="26"/>
  <c r="N1567" i="26"/>
  <c r="M1567" i="26"/>
  <c r="R1566" i="26"/>
  <c r="Q1566" i="26"/>
  <c r="O1566" i="26"/>
  <c r="N1566" i="26"/>
  <c r="M1566" i="26"/>
  <c r="R1565" i="26"/>
  <c r="Q1565" i="26"/>
  <c r="O1565" i="26"/>
  <c r="N1565" i="26"/>
  <c r="M1565" i="26"/>
  <c r="R1564" i="26"/>
  <c r="Q1564" i="26"/>
  <c r="O1564" i="26"/>
  <c r="N1564" i="26"/>
  <c r="M1564" i="26"/>
  <c r="R1563" i="26"/>
  <c r="Q1563" i="26"/>
  <c r="O1563" i="26"/>
  <c r="N1563" i="26"/>
  <c r="M1563" i="26"/>
  <c r="R1562" i="26"/>
  <c r="Q1562" i="26"/>
  <c r="O1562" i="26"/>
  <c r="N1562" i="26"/>
  <c r="M1562" i="26"/>
  <c r="R1561" i="26"/>
  <c r="Q1561" i="26"/>
  <c r="O1561" i="26"/>
  <c r="N1561" i="26"/>
  <c r="M1561" i="26"/>
  <c r="R1560" i="26"/>
  <c r="Q1560" i="26"/>
  <c r="O1560" i="26"/>
  <c r="N1560" i="26"/>
  <c r="M1560" i="26"/>
  <c r="R1559" i="26"/>
  <c r="Q1559" i="26"/>
  <c r="O1559" i="26"/>
  <c r="N1559" i="26"/>
  <c r="M1559" i="26"/>
  <c r="R1558" i="26"/>
  <c r="Q1558" i="26"/>
  <c r="O1558" i="26"/>
  <c r="N1558" i="26"/>
  <c r="M1558" i="26"/>
  <c r="R1557" i="26"/>
  <c r="Q1557" i="26"/>
  <c r="O1557" i="26"/>
  <c r="N1557" i="26"/>
  <c r="M1557" i="26"/>
  <c r="R1556" i="26"/>
  <c r="Q1556" i="26"/>
  <c r="O1556" i="26"/>
  <c r="N1556" i="26"/>
  <c r="M1556" i="26"/>
  <c r="R1555" i="26"/>
  <c r="Q1555" i="26"/>
  <c r="O1555" i="26"/>
  <c r="N1555" i="26"/>
  <c r="M1555" i="26"/>
  <c r="R1554" i="26"/>
  <c r="Q1554" i="26"/>
  <c r="O1554" i="26"/>
  <c r="N1554" i="26"/>
  <c r="M1554" i="26"/>
  <c r="R1553" i="26"/>
  <c r="Q1553" i="26"/>
  <c r="O1553" i="26"/>
  <c r="N1553" i="26"/>
  <c r="M1553" i="26"/>
  <c r="R1552" i="26"/>
  <c r="Q1552" i="26"/>
  <c r="O1552" i="26"/>
  <c r="N1552" i="26"/>
  <c r="M1552" i="26"/>
  <c r="R1551" i="26"/>
  <c r="Q1551" i="26"/>
  <c r="O1551" i="26"/>
  <c r="N1551" i="26"/>
  <c r="M1551" i="26"/>
  <c r="R1550" i="26"/>
  <c r="Q1550" i="26"/>
  <c r="O1550" i="26"/>
  <c r="N1550" i="26"/>
  <c r="M1550" i="26"/>
  <c r="R1549" i="26"/>
  <c r="Q1549" i="26"/>
  <c r="O1549" i="26"/>
  <c r="N1549" i="26"/>
  <c r="M1549" i="26"/>
  <c r="R1548" i="26"/>
  <c r="Q1548" i="26"/>
  <c r="O1548" i="26"/>
  <c r="N1548" i="26"/>
  <c r="M1548" i="26"/>
  <c r="R1547" i="26"/>
  <c r="Q1547" i="26"/>
  <c r="O1547" i="26"/>
  <c r="N1547" i="26"/>
  <c r="M1547" i="26"/>
  <c r="R1546" i="26"/>
  <c r="Q1546" i="26"/>
  <c r="O1546" i="26"/>
  <c r="N1546" i="26"/>
  <c r="M1546" i="26"/>
  <c r="R1545" i="26"/>
  <c r="Q1545" i="26"/>
  <c r="O1545" i="26"/>
  <c r="N1545" i="26"/>
  <c r="M1545" i="26"/>
  <c r="R1544" i="26"/>
  <c r="Q1544" i="26"/>
  <c r="O1544" i="26"/>
  <c r="N1544" i="26"/>
  <c r="M1544" i="26"/>
  <c r="R1543" i="26"/>
  <c r="Q1543" i="26"/>
  <c r="O1543" i="26"/>
  <c r="N1543" i="26"/>
  <c r="M1543" i="26"/>
  <c r="R1542" i="26"/>
  <c r="Q1542" i="26"/>
  <c r="O1542" i="26"/>
  <c r="N1542" i="26"/>
  <c r="M1542" i="26"/>
  <c r="R1541" i="26"/>
  <c r="Q1541" i="26"/>
  <c r="O1541" i="26"/>
  <c r="N1541" i="26"/>
  <c r="M1541" i="26"/>
  <c r="R1540" i="26"/>
  <c r="Q1540" i="26"/>
  <c r="O1540" i="26"/>
  <c r="N1540" i="26"/>
  <c r="M1540" i="26"/>
  <c r="R1539" i="26"/>
  <c r="Q1539" i="26"/>
  <c r="O1539" i="26"/>
  <c r="N1539" i="26"/>
  <c r="M1539" i="26"/>
  <c r="R1538" i="26"/>
  <c r="Q1538" i="26"/>
  <c r="O1538" i="26"/>
  <c r="N1538" i="26"/>
  <c r="M1538" i="26"/>
  <c r="R1537" i="26"/>
  <c r="Q1537" i="26"/>
  <c r="O1537" i="26"/>
  <c r="N1537" i="26"/>
  <c r="M1537" i="26"/>
  <c r="R1536" i="26"/>
  <c r="Q1536" i="26"/>
  <c r="O1536" i="26"/>
  <c r="N1536" i="26"/>
  <c r="M1536" i="26"/>
  <c r="R1535" i="26"/>
  <c r="Q1535" i="26"/>
  <c r="O1535" i="26"/>
  <c r="N1535" i="26"/>
  <c r="M1535" i="26"/>
  <c r="R1534" i="26"/>
  <c r="Q1534" i="26"/>
  <c r="O1534" i="26"/>
  <c r="N1534" i="26"/>
  <c r="M1534" i="26"/>
  <c r="R1533" i="26"/>
  <c r="Q1533" i="26"/>
  <c r="O1533" i="26"/>
  <c r="N1533" i="26"/>
  <c r="M1533" i="26"/>
  <c r="R1532" i="26"/>
  <c r="Q1532" i="26"/>
  <c r="O1532" i="26"/>
  <c r="N1532" i="26"/>
  <c r="M1532" i="26"/>
  <c r="R1531" i="26"/>
  <c r="Q1531" i="26"/>
  <c r="O1531" i="26"/>
  <c r="N1531" i="26"/>
  <c r="M1531" i="26"/>
  <c r="R1530" i="26"/>
  <c r="Q1530" i="26"/>
  <c r="O1530" i="26"/>
  <c r="N1530" i="26"/>
  <c r="M1530" i="26"/>
  <c r="R1529" i="26"/>
  <c r="Q1529" i="26"/>
  <c r="O1529" i="26"/>
  <c r="N1529" i="26"/>
  <c r="M1529" i="26"/>
  <c r="R1528" i="26"/>
  <c r="Q1528" i="26"/>
  <c r="O1528" i="26"/>
  <c r="N1528" i="26"/>
  <c r="M1528" i="26"/>
  <c r="R1527" i="26"/>
  <c r="Q1527" i="26"/>
  <c r="O1527" i="26"/>
  <c r="N1527" i="26"/>
  <c r="M1527" i="26"/>
  <c r="R1526" i="26"/>
  <c r="Q1526" i="26"/>
  <c r="O1526" i="26"/>
  <c r="N1526" i="26"/>
  <c r="M1526" i="26"/>
  <c r="R1525" i="26"/>
  <c r="Q1525" i="26"/>
  <c r="O1525" i="26"/>
  <c r="N1525" i="26"/>
  <c r="M1525" i="26"/>
  <c r="R1524" i="26"/>
  <c r="Q1524" i="26"/>
  <c r="O1524" i="26"/>
  <c r="N1524" i="26"/>
  <c r="M1524" i="26"/>
  <c r="R1523" i="26"/>
  <c r="Q1523" i="26"/>
  <c r="O1523" i="26"/>
  <c r="N1523" i="26"/>
  <c r="M1523" i="26"/>
  <c r="R1522" i="26"/>
  <c r="Q1522" i="26"/>
  <c r="O1522" i="26"/>
  <c r="N1522" i="26"/>
  <c r="M1522" i="26"/>
  <c r="R1521" i="26"/>
  <c r="Q1521" i="26"/>
  <c r="O1521" i="26"/>
  <c r="N1521" i="26"/>
  <c r="M1521" i="26"/>
  <c r="R1520" i="26"/>
  <c r="Q1520" i="26"/>
  <c r="O1520" i="26"/>
  <c r="N1520" i="26"/>
  <c r="M1520" i="26"/>
  <c r="R1519" i="26"/>
  <c r="Q1519" i="26"/>
  <c r="O1519" i="26"/>
  <c r="N1519" i="26"/>
  <c r="M1519" i="26"/>
  <c r="R1518" i="26"/>
  <c r="Q1518" i="26"/>
  <c r="O1518" i="26"/>
  <c r="N1518" i="26"/>
  <c r="M1518" i="26"/>
  <c r="R1517" i="26"/>
  <c r="Q1517" i="26"/>
  <c r="O1517" i="26"/>
  <c r="N1517" i="26"/>
  <c r="M1517" i="26"/>
  <c r="R1516" i="26"/>
  <c r="Q1516" i="26"/>
  <c r="O1516" i="26"/>
  <c r="N1516" i="26"/>
  <c r="M1516" i="26"/>
  <c r="R1515" i="26"/>
  <c r="Q1515" i="26"/>
  <c r="O1515" i="26"/>
  <c r="N1515" i="26"/>
  <c r="M1515" i="26"/>
  <c r="R1514" i="26"/>
  <c r="Q1514" i="26"/>
  <c r="O1514" i="26"/>
  <c r="N1514" i="26"/>
  <c r="M1514" i="26"/>
  <c r="R1513" i="26"/>
  <c r="Q1513" i="26"/>
  <c r="O1513" i="26"/>
  <c r="N1513" i="26"/>
  <c r="M1513" i="26"/>
  <c r="R1512" i="26"/>
  <c r="Q1512" i="26"/>
  <c r="O1512" i="26"/>
  <c r="N1512" i="26"/>
  <c r="M1512" i="26"/>
  <c r="R1511" i="26"/>
  <c r="Q1511" i="26"/>
  <c r="O1511" i="26"/>
  <c r="N1511" i="26"/>
  <c r="M1511" i="26"/>
  <c r="R1510" i="26"/>
  <c r="Q1510" i="26"/>
  <c r="O1510" i="26"/>
  <c r="N1510" i="26"/>
  <c r="M1510" i="26"/>
  <c r="R1509" i="26"/>
  <c r="Q1509" i="26"/>
  <c r="O1509" i="26"/>
  <c r="N1509" i="26"/>
  <c r="M1509" i="26"/>
  <c r="R1508" i="26"/>
  <c r="Q1508" i="26"/>
  <c r="O1508" i="26"/>
  <c r="N1508" i="26"/>
  <c r="M1508" i="26"/>
  <c r="R1507" i="26"/>
  <c r="Q1507" i="26"/>
  <c r="O1507" i="26"/>
  <c r="N1507" i="26"/>
  <c r="M1507" i="26"/>
  <c r="R1506" i="26"/>
  <c r="Q1506" i="26"/>
  <c r="O1506" i="26"/>
  <c r="N1506" i="26"/>
  <c r="M1506" i="26"/>
  <c r="R1505" i="26"/>
  <c r="Q1505" i="26"/>
  <c r="O1505" i="26"/>
  <c r="N1505" i="26"/>
  <c r="M1505" i="26"/>
  <c r="R1504" i="26"/>
  <c r="Q1504" i="26"/>
  <c r="O1504" i="26"/>
  <c r="N1504" i="26"/>
  <c r="M1504" i="26"/>
  <c r="R1503" i="26"/>
  <c r="Q1503" i="26"/>
  <c r="O1503" i="26"/>
  <c r="N1503" i="26"/>
  <c r="M1503" i="26"/>
  <c r="R1502" i="26"/>
  <c r="Q1502" i="26"/>
  <c r="O1502" i="26"/>
  <c r="N1502" i="26"/>
  <c r="M1502" i="26"/>
  <c r="R1501" i="26"/>
  <c r="Q1501" i="26"/>
  <c r="O1501" i="26"/>
  <c r="N1501" i="26"/>
  <c r="M1501" i="26"/>
  <c r="R1500" i="26"/>
  <c r="Q1500" i="26"/>
  <c r="O1500" i="26"/>
  <c r="N1500" i="26"/>
  <c r="M1500" i="26"/>
  <c r="R1499" i="26"/>
  <c r="Q1499" i="26"/>
  <c r="O1499" i="26"/>
  <c r="N1499" i="26"/>
  <c r="M1499" i="26"/>
  <c r="R1498" i="26"/>
  <c r="Q1498" i="26"/>
  <c r="O1498" i="26"/>
  <c r="N1498" i="26"/>
  <c r="M1498" i="26"/>
  <c r="R1497" i="26"/>
  <c r="Q1497" i="26"/>
  <c r="O1497" i="26"/>
  <c r="N1497" i="26"/>
  <c r="M1497" i="26"/>
  <c r="R1496" i="26"/>
  <c r="Q1496" i="26"/>
  <c r="O1496" i="26"/>
  <c r="N1496" i="26"/>
  <c r="M1496" i="26"/>
  <c r="R1495" i="26"/>
  <c r="Q1495" i="26"/>
  <c r="O1495" i="26"/>
  <c r="N1495" i="26"/>
  <c r="M1495" i="26"/>
  <c r="R1494" i="26"/>
  <c r="Q1494" i="26"/>
  <c r="O1494" i="26"/>
  <c r="N1494" i="26"/>
  <c r="M1494" i="26"/>
  <c r="R1493" i="26"/>
  <c r="Q1493" i="26"/>
  <c r="O1493" i="26"/>
  <c r="N1493" i="26"/>
  <c r="M1493" i="26"/>
  <c r="R1492" i="26"/>
  <c r="Q1492" i="26"/>
  <c r="O1492" i="26"/>
  <c r="N1492" i="26"/>
  <c r="M1492" i="26"/>
  <c r="R1491" i="26"/>
  <c r="Q1491" i="26"/>
  <c r="O1491" i="26"/>
  <c r="N1491" i="26"/>
  <c r="M1491" i="26"/>
  <c r="R1490" i="26"/>
  <c r="Q1490" i="26"/>
  <c r="O1490" i="26"/>
  <c r="N1490" i="26"/>
  <c r="M1490" i="26"/>
  <c r="R1489" i="26"/>
  <c r="Q1489" i="26"/>
  <c r="O1489" i="26"/>
  <c r="N1489" i="26"/>
  <c r="M1489" i="26"/>
  <c r="R1488" i="26"/>
  <c r="Q1488" i="26"/>
  <c r="O1488" i="26"/>
  <c r="N1488" i="26"/>
  <c r="M1488" i="26"/>
  <c r="R1487" i="26"/>
  <c r="Q1487" i="26"/>
  <c r="O1487" i="26"/>
  <c r="N1487" i="26"/>
  <c r="M1487" i="26"/>
  <c r="R1486" i="26"/>
  <c r="Q1486" i="26"/>
  <c r="O1486" i="26"/>
  <c r="N1486" i="26"/>
  <c r="M1486" i="26"/>
  <c r="R1485" i="26"/>
  <c r="Q1485" i="26"/>
  <c r="O1485" i="26"/>
  <c r="N1485" i="26"/>
  <c r="M1485" i="26"/>
  <c r="R1484" i="26"/>
  <c r="Q1484" i="26"/>
  <c r="O1484" i="26"/>
  <c r="N1484" i="26"/>
  <c r="M1484" i="26"/>
  <c r="R1483" i="26"/>
  <c r="Q1483" i="26"/>
  <c r="O1483" i="26"/>
  <c r="N1483" i="26"/>
  <c r="M1483" i="26"/>
  <c r="R1482" i="26"/>
  <c r="Q1482" i="26"/>
  <c r="O1482" i="26"/>
  <c r="N1482" i="26"/>
  <c r="M1482" i="26"/>
  <c r="R1481" i="26"/>
  <c r="Q1481" i="26"/>
  <c r="O1481" i="26"/>
  <c r="N1481" i="26"/>
  <c r="M1481" i="26"/>
  <c r="R1480" i="26"/>
  <c r="Q1480" i="26"/>
  <c r="O1480" i="26"/>
  <c r="N1480" i="26"/>
  <c r="M1480" i="26"/>
  <c r="R1479" i="26"/>
  <c r="Q1479" i="26"/>
  <c r="O1479" i="26"/>
  <c r="N1479" i="26"/>
  <c r="M1479" i="26"/>
  <c r="R1478" i="26"/>
  <c r="Q1478" i="26"/>
  <c r="O1478" i="26"/>
  <c r="N1478" i="26"/>
  <c r="M1478" i="26"/>
  <c r="R1477" i="26"/>
  <c r="Q1477" i="26"/>
  <c r="O1477" i="26"/>
  <c r="N1477" i="26"/>
  <c r="M1477" i="26"/>
  <c r="R1476" i="26"/>
  <c r="Q1476" i="26"/>
  <c r="O1476" i="26"/>
  <c r="N1476" i="26"/>
  <c r="M1476" i="26"/>
  <c r="R1475" i="26"/>
  <c r="Q1475" i="26"/>
  <c r="O1475" i="26"/>
  <c r="N1475" i="26"/>
  <c r="M1475" i="26"/>
  <c r="R1474" i="26"/>
  <c r="Q1474" i="26"/>
  <c r="O1474" i="26"/>
  <c r="N1474" i="26"/>
  <c r="M1474" i="26"/>
  <c r="R1473" i="26"/>
  <c r="Q1473" i="26"/>
  <c r="O1473" i="26"/>
  <c r="N1473" i="26"/>
  <c r="M1473" i="26"/>
  <c r="R1472" i="26"/>
  <c r="Q1472" i="26"/>
  <c r="O1472" i="26"/>
  <c r="N1472" i="26"/>
  <c r="M1472" i="26"/>
  <c r="R1471" i="26"/>
  <c r="Q1471" i="26"/>
  <c r="O1471" i="26"/>
  <c r="N1471" i="26"/>
  <c r="M1471" i="26"/>
  <c r="R1470" i="26"/>
  <c r="Q1470" i="26"/>
  <c r="O1470" i="26"/>
  <c r="N1470" i="26"/>
  <c r="M1470" i="26"/>
  <c r="R1469" i="26"/>
  <c r="Q1469" i="26"/>
  <c r="O1469" i="26"/>
  <c r="N1469" i="26"/>
  <c r="M1469" i="26"/>
  <c r="R1468" i="26"/>
  <c r="Q1468" i="26"/>
  <c r="O1468" i="26"/>
  <c r="N1468" i="26"/>
  <c r="M1468" i="26"/>
  <c r="R1467" i="26"/>
  <c r="Q1467" i="26"/>
  <c r="O1467" i="26"/>
  <c r="N1467" i="26"/>
  <c r="M1467" i="26"/>
  <c r="R1466" i="26"/>
  <c r="Q1466" i="26"/>
  <c r="O1466" i="26"/>
  <c r="N1466" i="26"/>
  <c r="M1466" i="26"/>
  <c r="R1465" i="26"/>
  <c r="Q1465" i="26"/>
  <c r="O1465" i="26"/>
  <c r="N1465" i="26"/>
  <c r="M1465" i="26"/>
  <c r="R1464" i="26"/>
  <c r="Q1464" i="26"/>
  <c r="O1464" i="26"/>
  <c r="N1464" i="26"/>
  <c r="M1464" i="26"/>
  <c r="R1463" i="26"/>
  <c r="Q1463" i="26"/>
  <c r="O1463" i="26"/>
  <c r="N1463" i="26"/>
  <c r="M1463" i="26"/>
  <c r="R1462" i="26"/>
  <c r="Q1462" i="26"/>
  <c r="O1462" i="26"/>
  <c r="N1462" i="26"/>
  <c r="M1462" i="26"/>
  <c r="R1461" i="26"/>
  <c r="Q1461" i="26"/>
  <c r="O1461" i="26"/>
  <c r="N1461" i="26"/>
  <c r="M1461" i="26"/>
  <c r="R1460" i="26"/>
  <c r="Q1460" i="26"/>
  <c r="O1460" i="26"/>
  <c r="N1460" i="26"/>
  <c r="M1460" i="26"/>
  <c r="R1459" i="26"/>
  <c r="Q1459" i="26"/>
  <c r="O1459" i="26"/>
  <c r="N1459" i="26"/>
  <c r="M1459" i="26"/>
  <c r="R1458" i="26"/>
  <c r="Q1458" i="26"/>
  <c r="O1458" i="26"/>
  <c r="N1458" i="26"/>
  <c r="M1458" i="26"/>
  <c r="R1457" i="26"/>
  <c r="Q1457" i="26"/>
  <c r="O1457" i="26"/>
  <c r="N1457" i="26"/>
  <c r="M1457" i="26"/>
  <c r="R1456" i="26"/>
  <c r="Q1456" i="26"/>
  <c r="O1456" i="26"/>
  <c r="N1456" i="26"/>
  <c r="M1456" i="26"/>
  <c r="R1455" i="26"/>
  <c r="Q1455" i="26"/>
  <c r="O1455" i="26"/>
  <c r="N1455" i="26"/>
  <c r="M1455" i="26"/>
  <c r="R1454" i="26"/>
  <c r="Q1454" i="26"/>
  <c r="O1454" i="26"/>
  <c r="N1454" i="26"/>
  <c r="M1454" i="26"/>
  <c r="R1453" i="26"/>
  <c r="Q1453" i="26"/>
  <c r="O1453" i="26"/>
  <c r="N1453" i="26"/>
  <c r="M1453" i="26"/>
  <c r="R1452" i="26"/>
  <c r="Q1452" i="26"/>
  <c r="O1452" i="26"/>
  <c r="N1452" i="26"/>
  <c r="M1452" i="26"/>
  <c r="R1451" i="26"/>
  <c r="Q1451" i="26"/>
  <c r="O1451" i="26"/>
  <c r="N1451" i="26"/>
  <c r="M1451" i="26"/>
  <c r="R1450" i="26"/>
  <c r="Q1450" i="26"/>
  <c r="O1450" i="26"/>
  <c r="N1450" i="26"/>
  <c r="M1450" i="26"/>
  <c r="R1449" i="26"/>
  <c r="Q1449" i="26"/>
  <c r="O1449" i="26"/>
  <c r="N1449" i="26"/>
  <c r="M1449" i="26"/>
  <c r="R1448" i="26"/>
  <c r="Q1448" i="26"/>
  <c r="O1448" i="26"/>
  <c r="N1448" i="26"/>
  <c r="M1448" i="26"/>
  <c r="R1447" i="26"/>
  <c r="Q1447" i="26"/>
  <c r="O1447" i="26"/>
  <c r="N1447" i="26"/>
  <c r="M1447" i="26"/>
  <c r="R1446" i="26"/>
  <c r="Q1446" i="26"/>
  <c r="O1446" i="26"/>
  <c r="N1446" i="26"/>
  <c r="M1446" i="26"/>
  <c r="R1445" i="26"/>
  <c r="Q1445" i="26"/>
  <c r="O1445" i="26"/>
  <c r="N1445" i="26"/>
  <c r="M1445" i="26"/>
  <c r="R1444" i="26"/>
  <c r="Q1444" i="26"/>
  <c r="O1444" i="26"/>
  <c r="N1444" i="26"/>
  <c r="M1444" i="26"/>
  <c r="R1443" i="26"/>
  <c r="Q1443" i="26"/>
  <c r="O1443" i="26"/>
  <c r="N1443" i="26"/>
  <c r="M1443" i="26"/>
  <c r="R1442" i="26"/>
  <c r="Q1442" i="26"/>
  <c r="O1442" i="26"/>
  <c r="N1442" i="26"/>
  <c r="M1442" i="26"/>
  <c r="R1441" i="26"/>
  <c r="Q1441" i="26"/>
  <c r="O1441" i="26"/>
  <c r="N1441" i="26"/>
  <c r="M1441" i="26"/>
  <c r="R1440" i="26"/>
  <c r="Q1440" i="26"/>
  <c r="O1440" i="26"/>
  <c r="N1440" i="26"/>
  <c r="M1440" i="26"/>
  <c r="R1439" i="26"/>
  <c r="Q1439" i="26"/>
  <c r="O1439" i="26"/>
  <c r="N1439" i="26"/>
  <c r="M1439" i="26"/>
  <c r="R1438" i="26"/>
  <c r="Q1438" i="26"/>
  <c r="O1438" i="26"/>
  <c r="N1438" i="26"/>
  <c r="M1438" i="26"/>
  <c r="R1437" i="26"/>
  <c r="Q1437" i="26"/>
  <c r="O1437" i="26"/>
  <c r="N1437" i="26"/>
  <c r="M1437" i="26"/>
  <c r="R1436" i="26"/>
  <c r="Q1436" i="26"/>
  <c r="O1436" i="26"/>
  <c r="N1436" i="26"/>
  <c r="M1436" i="26"/>
  <c r="R1435" i="26"/>
  <c r="Q1435" i="26"/>
  <c r="O1435" i="26"/>
  <c r="N1435" i="26"/>
  <c r="M1435" i="26"/>
  <c r="R1434" i="26"/>
  <c r="Q1434" i="26"/>
  <c r="O1434" i="26"/>
  <c r="N1434" i="26"/>
  <c r="M1434" i="26"/>
  <c r="R1433" i="26"/>
  <c r="Q1433" i="26"/>
  <c r="O1433" i="26"/>
  <c r="N1433" i="26"/>
  <c r="M1433" i="26"/>
  <c r="R1432" i="26"/>
  <c r="Q1432" i="26"/>
  <c r="O1432" i="26"/>
  <c r="N1432" i="26"/>
  <c r="M1432" i="26"/>
  <c r="R1431" i="26"/>
  <c r="Q1431" i="26"/>
  <c r="O1431" i="26"/>
  <c r="N1431" i="26"/>
  <c r="M1431" i="26"/>
  <c r="R1430" i="26"/>
  <c r="Q1430" i="26"/>
  <c r="O1430" i="26"/>
  <c r="N1430" i="26"/>
  <c r="M1430" i="26"/>
  <c r="R1429" i="26"/>
  <c r="Q1429" i="26"/>
  <c r="O1429" i="26"/>
  <c r="N1429" i="26"/>
  <c r="M1429" i="26"/>
  <c r="R1428" i="26"/>
  <c r="Q1428" i="26"/>
  <c r="O1428" i="26"/>
  <c r="N1428" i="26"/>
  <c r="M1428" i="26"/>
  <c r="R1427" i="26"/>
  <c r="Q1427" i="26"/>
  <c r="O1427" i="26"/>
  <c r="N1427" i="26"/>
  <c r="M1427" i="26"/>
  <c r="R1426" i="26"/>
  <c r="Q1426" i="26"/>
  <c r="O1426" i="26"/>
  <c r="N1426" i="26"/>
  <c r="M1426" i="26"/>
  <c r="R1425" i="26"/>
  <c r="Q1425" i="26"/>
  <c r="O1425" i="26"/>
  <c r="N1425" i="26"/>
  <c r="M1425" i="26"/>
  <c r="R1424" i="26"/>
  <c r="Q1424" i="26"/>
  <c r="O1424" i="26"/>
  <c r="N1424" i="26"/>
  <c r="M1424" i="26"/>
  <c r="R1423" i="26"/>
  <c r="Q1423" i="26"/>
  <c r="O1423" i="26"/>
  <c r="N1423" i="26"/>
  <c r="M1423" i="26"/>
  <c r="R1422" i="26"/>
  <c r="Q1422" i="26"/>
  <c r="O1422" i="26"/>
  <c r="N1422" i="26"/>
  <c r="M1422" i="26"/>
  <c r="R1421" i="26"/>
  <c r="Q1421" i="26"/>
  <c r="O1421" i="26"/>
  <c r="N1421" i="26"/>
  <c r="M1421" i="26"/>
  <c r="R1420" i="26"/>
  <c r="Q1420" i="26"/>
  <c r="O1420" i="26"/>
  <c r="N1420" i="26"/>
  <c r="M1420" i="26"/>
  <c r="R1419" i="26"/>
  <c r="Q1419" i="26"/>
  <c r="O1419" i="26"/>
  <c r="N1419" i="26"/>
  <c r="M1419" i="26"/>
  <c r="R1418" i="26"/>
  <c r="Q1418" i="26"/>
  <c r="O1418" i="26"/>
  <c r="N1418" i="26"/>
  <c r="M1418" i="26"/>
  <c r="R1417" i="26"/>
  <c r="Q1417" i="26"/>
  <c r="O1417" i="26"/>
  <c r="N1417" i="26"/>
  <c r="M1417" i="26"/>
  <c r="R1416" i="26"/>
  <c r="Q1416" i="26"/>
  <c r="O1416" i="26"/>
  <c r="N1416" i="26"/>
  <c r="M1416" i="26"/>
  <c r="R1415" i="26"/>
  <c r="Q1415" i="26"/>
  <c r="O1415" i="26"/>
  <c r="N1415" i="26"/>
  <c r="M1415" i="26"/>
  <c r="R1414" i="26"/>
  <c r="Q1414" i="26"/>
  <c r="O1414" i="26"/>
  <c r="N1414" i="26"/>
  <c r="M1414" i="26"/>
  <c r="R1413" i="26"/>
  <c r="Q1413" i="26"/>
  <c r="O1413" i="26"/>
  <c r="N1413" i="26"/>
  <c r="M1413" i="26"/>
  <c r="R1412" i="26"/>
  <c r="Q1412" i="26"/>
  <c r="O1412" i="26"/>
  <c r="N1412" i="26"/>
  <c r="M1412" i="26"/>
  <c r="R1411" i="26"/>
  <c r="Q1411" i="26"/>
  <c r="O1411" i="26"/>
  <c r="N1411" i="26"/>
  <c r="M1411" i="26"/>
  <c r="R1410" i="26"/>
  <c r="Q1410" i="26"/>
  <c r="O1410" i="26"/>
  <c r="N1410" i="26"/>
  <c r="M1410" i="26"/>
  <c r="R1409" i="26"/>
  <c r="Q1409" i="26"/>
  <c r="O1409" i="26"/>
  <c r="N1409" i="26"/>
  <c r="M1409" i="26"/>
  <c r="R1408" i="26"/>
  <c r="Q1408" i="26"/>
  <c r="O1408" i="26"/>
  <c r="N1408" i="26"/>
  <c r="M1408" i="26"/>
  <c r="R1407" i="26"/>
  <c r="Q1407" i="26"/>
  <c r="O1407" i="26"/>
  <c r="N1407" i="26"/>
  <c r="M1407" i="26"/>
  <c r="R1406" i="26"/>
  <c r="Q1406" i="26"/>
  <c r="O1406" i="26"/>
  <c r="N1406" i="26"/>
  <c r="M1406" i="26"/>
  <c r="R1405" i="26"/>
  <c r="Q1405" i="26"/>
  <c r="O1405" i="26"/>
  <c r="N1405" i="26"/>
  <c r="M1405" i="26"/>
  <c r="R1404" i="26"/>
  <c r="Q1404" i="26"/>
  <c r="O1404" i="26"/>
  <c r="N1404" i="26"/>
  <c r="M1404" i="26"/>
  <c r="R1403" i="26"/>
  <c r="Q1403" i="26"/>
  <c r="O1403" i="26"/>
  <c r="N1403" i="26"/>
  <c r="M1403" i="26"/>
  <c r="R1402" i="26"/>
  <c r="Q1402" i="26"/>
  <c r="O1402" i="26"/>
  <c r="N1402" i="26"/>
  <c r="M1402" i="26"/>
  <c r="R1401" i="26"/>
  <c r="Q1401" i="26"/>
  <c r="O1401" i="26"/>
  <c r="N1401" i="26"/>
  <c r="M1401" i="26"/>
  <c r="R1400" i="26"/>
  <c r="Q1400" i="26"/>
  <c r="O1400" i="26"/>
  <c r="N1400" i="26"/>
  <c r="M1400" i="26"/>
  <c r="R1399" i="26"/>
  <c r="Q1399" i="26"/>
  <c r="O1399" i="26"/>
  <c r="N1399" i="26"/>
  <c r="M1399" i="26"/>
  <c r="R1398" i="26"/>
  <c r="Q1398" i="26"/>
  <c r="O1398" i="26"/>
  <c r="N1398" i="26"/>
  <c r="M1398" i="26"/>
  <c r="R1397" i="26"/>
  <c r="Q1397" i="26"/>
  <c r="O1397" i="26"/>
  <c r="N1397" i="26"/>
  <c r="M1397" i="26"/>
  <c r="R1396" i="26"/>
  <c r="Q1396" i="26"/>
  <c r="O1396" i="26"/>
  <c r="N1396" i="26"/>
  <c r="M1396" i="26"/>
  <c r="R1395" i="26"/>
  <c r="Q1395" i="26"/>
  <c r="O1395" i="26"/>
  <c r="N1395" i="26"/>
  <c r="M1395" i="26"/>
  <c r="R1394" i="26"/>
  <c r="Q1394" i="26"/>
  <c r="O1394" i="26"/>
  <c r="N1394" i="26"/>
  <c r="M1394" i="26"/>
  <c r="R1393" i="26"/>
  <c r="Q1393" i="26"/>
  <c r="O1393" i="26"/>
  <c r="N1393" i="26"/>
  <c r="M1393" i="26"/>
  <c r="R1392" i="26"/>
  <c r="Q1392" i="26"/>
  <c r="O1392" i="26"/>
  <c r="N1392" i="26"/>
  <c r="M1392" i="26"/>
  <c r="R1391" i="26"/>
  <c r="Q1391" i="26"/>
  <c r="O1391" i="26"/>
  <c r="N1391" i="26"/>
  <c r="M1391" i="26"/>
  <c r="R1390" i="26"/>
  <c r="Q1390" i="26"/>
  <c r="O1390" i="26"/>
  <c r="N1390" i="26"/>
  <c r="M1390" i="26"/>
  <c r="R1389" i="26"/>
  <c r="Q1389" i="26"/>
  <c r="O1389" i="26"/>
  <c r="N1389" i="26"/>
  <c r="M1389" i="26"/>
  <c r="R1388" i="26"/>
  <c r="Q1388" i="26"/>
  <c r="O1388" i="26"/>
  <c r="N1388" i="26"/>
  <c r="M1388" i="26"/>
  <c r="R1387" i="26"/>
  <c r="Q1387" i="26"/>
  <c r="O1387" i="26"/>
  <c r="N1387" i="26"/>
  <c r="M1387" i="26"/>
  <c r="R1386" i="26"/>
  <c r="Q1386" i="26"/>
  <c r="O1386" i="26"/>
  <c r="N1386" i="26"/>
  <c r="M1386" i="26"/>
  <c r="R1385" i="26"/>
  <c r="Q1385" i="26"/>
  <c r="O1385" i="26"/>
  <c r="N1385" i="26"/>
  <c r="M1385" i="26"/>
  <c r="R1384" i="26"/>
  <c r="Q1384" i="26"/>
  <c r="O1384" i="26"/>
  <c r="N1384" i="26"/>
  <c r="M1384" i="26"/>
  <c r="R1383" i="26"/>
  <c r="Q1383" i="26"/>
  <c r="O1383" i="26"/>
  <c r="N1383" i="26"/>
  <c r="M1383" i="26"/>
  <c r="R1382" i="26"/>
  <c r="Q1382" i="26"/>
  <c r="O1382" i="26"/>
  <c r="N1382" i="26"/>
  <c r="M1382" i="26"/>
  <c r="R1381" i="26"/>
  <c r="Q1381" i="26"/>
  <c r="O1381" i="26"/>
  <c r="N1381" i="26"/>
  <c r="M1381" i="26"/>
  <c r="R1380" i="26"/>
  <c r="Q1380" i="26"/>
  <c r="O1380" i="26"/>
  <c r="N1380" i="26"/>
  <c r="M1380" i="26"/>
  <c r="R1379" i="26"/>
  <c r="Q1379" i="26"/>
  <c r="O1379" i="26"/>
  <c r="N1379" i="26"/>
  <c r="M1379" i="26"/>
  <c r="R1378" i="26"/>
  <c r="Q1378" i="26"/>
  <c r="O1378" i="26"/>
  <c r="N1378" i="26"/>
  <c r="M1378" i="26"/>
  <c r="R1377" i="26"/>
  <c r="Q1377" i="26"/>
  <c r="O1377" i="26"/>
  <c r="N1377" i="26"/>
  <c r="M1377" i="26"/>
  <c r="R1376" i="26"/>
  <c r="Q1376" i="26"/>
  <c r="O1376" i="26"/>
  <c r="N1376" i="26"/>
  <c r="M1376" i="26"/>
  <c r="R1375" i="26"/>
  <c r="Q1375" i="26"/>
  <c r="O1375" i="26"/>
  <c r="N1375" i="26"/>
  <c r="M1375" i="26"/>
  <c r="R1374" i="26"/>
  <c r="Q1374" i="26"/>
  <c r="O1374" i="26"/>
  <c r="N1374" i="26"/>
  <c r="M1374" i="26"/>
  <c r="R1373" i="26"/>
  <c r="Q1373" i="26"/>
  <c r="O1373" i="26"/>
  <c r="N1373" i="26"/>
  <c r="M1373" i="26"/>
  <c r="R1372" i="26"/>
  <c r="Q1372" i="26"/>
  <c r="O1372" i="26"/>
  <c r="N1372" i="26"/>
  <c r="M1372" i="26"/>
  <c r="R1371" i="26"/>
  <c r="Q1371" i="26"/>
  <c r="O1371" i="26"/>
  <c r="N1371" i="26"/>
  <c r="M1371" i="26"/>
  <c r="R1370" i="26"/>
  <c r="Q1370" i="26"/>
  <c r="O1370" i="26"/>
  <c r="N1370" i="26"/>
  <c r="M1370" i="26"/>
  <c r="R1369" i="26"/>
  <c r="Q1369" i="26"/>
  <c r="O1369" i="26"/>
  <c r="N1369" i="26"/>
  <c r="M1369" i="26"/>
  <c r="R1368" i="26"/>
  <c r="Q1368" i="26"/>
  <c r="O1368" i="26"/>
  <c r="N1368" i="26"/>
  <c r="M1368" i="26"/>
  <c r="R1367" i="26"/>
  <c r="Q1367" i="26"/>
  <c r="O1367" i="26"/>
  <c r="N1367" i="26"/>
  <c r="M1367" i="26"/>
  <c r="R1366" i="26"/>
  <c r="Q1366" i="26"/>
  <c r="O1366" i="26"/>
  <c r="N1366" i="26"/>
  <c r="M1366" i="26"/>
  <c r="R1365" i="26"/>
  <c r="Q1365" i="26"/>
  <c r="O1365" i="26"/>
  <c r="N1365" i="26"/>
  <c r="M1365" i="26"/>
  <c r="R1364" i="26"/>
  <c r="Q1364" i="26"/>
  <c r="O1364" i="26"/>
  <c r="N1364" i="26"/>
  <c r="M1364" i="26"/>
  <c r="R1363" i="26"/>
  <c r="Q1363" i="26"/>
  <c r="O1363" i="26"/>
  <c r="N1363" i="26"/>
  <c r="M1363" i="26"/>
  <c r="R1362" i="26"/>
  <c r="Q1362" i="26"/>
  <c r="O1362" i="26"/>
  <c r="N1362" i="26"/>
  <c r="M1362" i="26"/>
  <c r="R1361" i="26"/>
  <c r="Q1361" i="26"/>
  <c r="O1361" i="26"/>
  <c r="N1361" i="26"/>
  <c r="M1361" i="26"/>
  <c r="R1360" i="26"/>
  <c r="Q1360" i="26"/>
  <c r="O1360" i="26"/>
  <c r="N1360" i="26"/>
  <c r="M1360" i="26"/>
  <c r="R1359" i="26"/>
  <c r="Q1359" i="26"/>
  <c r="O1359" i="26"/>
  <c r="N1359" i="26"/>
  <c r="M1359" i="26"/>
  <c r="R1358" i="26"/>
  <c r="Q1358" i="26"/>
  <c r="O1358" i="26"/>
  <c r="N1358" i="26"/>
  <c r="M1358" i="26"/>
  <c r="R1357" i="26"/>
  <c r="Q1357" i="26"/>
  <c r="O1357" i="26"/>
  <c r="N1357" i="26"/>
  <c r="M1357" i="26"/>
  <c r="R1356" i="26"/>
  <c r="Q1356" i="26"/>
  <c r="O1356" i="26"/>
  <c r="N1356" i="26"/>
  <c r="M1356" i="26"/>
  <c r="R1355" i="26"/>
  <c r="Q1355" i="26"/>
  <c r="O1355" i="26"/>
  <c r="N1355" i="26"/>
  <c r="M1355" i="26"/>
  <c r="R1354" i="26"/>
  <c r="Q1354" i="26"/>
  <c r="O1354" i="26"/>
  <c r="N1354" i="26"/>
  <c r="M1354" i="26"/>
  <c r="R1353" i="26"/>
  <c r="Q1353" i="26"/>
  <c r="O1353" i="26"/>
  <c r="N1353" i="26"/>
  <c r="M1353" i="26"/>
  <c r="R1352" i="26"/>
  <c r="Q1352" i="26"/>
  <c r="O1352" i="26"/>
  <c r="N1352" i="26"/>
  <c r="M1352" i="26"/>
  <c r="R1351" i="26"/>
  <c r="Q1351" i="26"/>
  <c r="O1351" i="26"/>
  <c r="N1351" i="26"/>
  <c r="M1351" i="26"/>
  <c r="R1350" i="26"/>
  <c r="Q1350" i="26"/>
  <c r="O1350" i="26"/>
  <c r="N1350" i="26"/>
  <c r="M1350" i="26"/>
  <c r="R1349" i="26"/>
  <c r="Q1349" i="26"/>
  <c r="O1349" i="26"/>
  <c r="N1349" i="26"/>
  <c r="M1349" i="26"/>
  <c r="R1348" i="26"/>
  <c r="Q1348" i="26"/>
  <c r="O1348" i="26"/>
  <c r="N1348" i="26"/>
  <c r="M1348" i="26"/>
  <c r="R1347" i="26"/>
  <c r="Q1347" i="26"/>
  <c r="O1347" i="26"/>
  <c r="N1347" i="26"/>
  <c r="M1347" i="26"/>
  <c r="R1346" i="26"/>
  <c r="Q1346" i="26"/>
  <c r="O1346" i="26"/>
  <c r="N1346" i="26"/>
  <c r="M1346" i="26"/>
  <c r="R1345" i="26"/>
  <c r="Q1345" i="26"/>
  <c r="O1345" i="26"/>
  <c r="N1345" i="26"/>
  <c r="M1345" i="26"/>
  <c r="R1344" i="26"/>
  <c r="Q1344" i="26"/>
  <c r="O1344" i="26"/>
  <c r="N1344" i="26"/>
  <c r="M1344" i="26"/>
  <c r="R1343" i="26"/>
  <c r="Q1343" i="26"/>
  <c r="O1343" i="26"/>
  <c r="N1343" i="26"/>
  <c r="M1343" i="26"/>
  <c r="R1342" i="26"/>
  <c r="Q1342" i="26"/>
  <c r="O1342" i="26"/>
  <c r="N1342" i="26"/>
  <c r="M1342" i="26"/>
  <c r="R1341" i="26"/>
  <c r="Q1341" i="26"/>
  <c r="O1341" i="26"/>
  <c r="N1341" i="26"/>
  <c r="M1341" i="26"/>
  <c r="R1340" i="26"/>
  <c r="Q1340" i="26"/>
  <c r="O1340" i="26"/>
  <c r="N1340" i="26"/>
  <c r="M1340" i="26"/>
  <c r="R1339" i="26"/>
  <c r="Q1339" i="26"/>
  <c r="O1339" i="26"/>
  <c r="N1339" i="26"/>
  <c r="M1339" i="26"/>
  <c r="R1338" i="26"/>
  <c r="Q1338" i="26"/>
  <c r="O1338" i="26"/>
  <c r="N1338" i="26"/>
  <c r="M1338" i="26"/>
  <c r="R1337" i="26"/>
  <c r="Q1337" i="26"/>
  <c r="O1337" i="26"/>
  <c r="N1337" i="26"/>
  <c r="M1337" i="26"/>
  <c r="R1336" i="26"/>
  <c r="Q1336" i="26"/>
  <c r="O1336" i="26"/>
  <c r="N1336" i="26"/>
  <c r="M1336" i="26"/>
  <c r="R1335" i="26"/>
  <c r="Q1335" i="26"/>
  <c r="O1335" i="26"/>
  <c r="N1335" i="26"/>
  <c r="M1335" i="26"/>
  <c r="R1334" i="26"/>
  <c r="Q1334" i="26"/>
  <c r="O1334" i="26"/>
  <c r="N1334" i="26"/>
  <c r="M1334" i="26"/>
  <c r="R1333" i="26"/>
  <c r="Q1333" i="26"/>
  <c r="O1333" i="26"/>
  <c r="N1333" i="26"/>
  <c r="M1333" i="26"/>
  <c r="R1332" i="26"/>
  <c r="Q1332" i="26"/>
  <c r="O1332" i="26"/>
  <c r="N1332" i="26"/>
  <c r="M1332" i="26"/>
  <c r="R1331" i="26"/>
  <c r="Q1331" i="26"/>
  <c r="O1331" i="26"/>
  <c r="N1331" i="26"/>
  <c r="M1331" i="26"/>
  <c r="R1330" i="26"/>
  <c r="Q1330" i="26"/>
  <c r="O1330" i="26"/>
  <c r="N1330" i="26"/>
  <c r="M1330" i="26"/>
  <c r="R1329" i="26"/>
  <c r="Q1329" i="26"/>
  <c r="O1329" i="26"/>
  <c r="N1329" i="26"/>
  <c r="M1329" i="26"/>
  <c r="R1328" i="26"/>
  <c r="Q1328" i="26"/>
  <c r="O1328" i="26"/>
  <c r="N1328" i="26"/>
  <c r="M1328" i="26"/>
  <c r="R1327" i="26"/>
  <c r="Q1327" i="26"/>
  <c r="O1327" i="26"/>
  <c r="N1327" i="26"/>
  <c r="M1327" i="26"/>
  <c r="R1326" i="26"/>
  <c r="Q1326" i="26"/>
  <c r="O1326" i="26"/>
  <c r="N1326" i="26"/>
  <c r="M1326" i="26"/>
  <c r="R1325" i="26"/>
  <c r="Q1325" i="26"/>
  <c r="O1325" i="26"/>
  <c r="N1325" i="26"/>
  <c r="M1325" i="26"/>
  <c r="R1324" i="26"/>
  <c r="Q1324" i="26"/>
  <c r="O1324" i="26"/>
  <c r="N1324" i="26"/>
  <c r="M1324" i="26"/>
  <c r="R1323" i="26"/>
  <c r="Q1323" i="26"/>
  <c r="O1323" i="26"/>
  <c r="N1323" i="26"/>
  <c r="M1323" i="26"/>
  <c r="R1322" i="26"/>
  <c r="Q1322" i="26"/>
  <c r="O1322" i="26"/>
  <c r="N1322" i="26"/>
  <c r="M1322" i="26"/>
  <c r="R1321" i="26"/>
  <c r="Q1321" i="26"/>
  <c r="O1321" i="26"/>
  <c r="N1321" i="26"/>
  <c r="M1321" i="26"/>
  <c r="R1320" i="26"/>
  <c r="Q1320" i="26"/>
  <c r="O1320" i="26"/>
  <c r="N1320" i="26"/>
  <c r="M1320" i="26"/>
  <c r="R1319" i="26"/>
  <c r="Q1319" i="26"/>
  <c r="O1319" i="26"/>
  <c r="N1319" i="26"/>
  <c r="M1319" i="26"/>
  <c r="R1318" i="26"/>
  <c r="Q1318" i="26"/>
  <c r="O1318" i="26"/>
  <c r="N1318" i="26"/>
  <c r="M1318" i="26"/>
  <c r="R1317" i="26"/>
  <c r="Q1317" i="26"/>
  <c r="O1317" i="26"/>
  <c r="N1317" i="26"/>
  <c r="M1317" i="26"/>
  <c r="R1316" i="26"/>
  <c r="Q1316" i="26"/>
  <c r="O1316" i="26"/>
  <c r="N1316" i="26"/>
  <c r="M1316" i="26"/>
  <c r="R1315" i="26"/>
  <c r="Q1315" i="26"/>
  <c r="O1315" i="26"/>
  <c r="N1315" i="26"/>
  <c r="M1315" i="26"/>
  <c r="R1314" i="26"/>
  <c r="Q1314" i="26"/>
  <c r="O1314" i="26"/>
  <c r="N1314" i="26"/>
  <c r="M1314" i="26"/>
  <c r="R1313" i="26"/>
  <c r="Q1313" i="26"/>
  <c r="O1313" i="26"/>
  <c r="N1313" i="26"/>
  <c r="M1313" i="26"/>
  <c r="R1312" i="26"/>
  <c r="Q1312" i="26"/>
  <c r="O1312" i="26"/>
  <c r="N1312" i="26"/>
  <c r="M1312" i="26"/>
  <c r="R1311" i="26"/>
  <c r="Q1311" i="26"/>
  <c r="O1311" i="26"/>
  <c r="N1311" i="26"/>
  <c r="M1311" i="26"/>
  <c r="R1310" i="26"/>
  <c r="Q1310" i="26"/>
  <c r="O1310" i="26"/>
  <c r="N1310" i="26"/>
  <c r="M1310" i="26"/>
  <c r="R1309" i="26"/>
  <c r="Q1309" i="26"/>
  <c r="O1309" i="26"/>
  <c r="N1309" i="26"/>
  <c r="M1309" i="26"/>
  <c r="R1308" i="26"/>
  <c r="Q1308" i="26"/>
  <c r="O1308" i="26"/>
  <c r="N1308" i="26"/>
  <c r="M1308" i="26"/>
  <c r="R1307" i="26"/>
  <c r="Q1307" i="26"/>
  <c r="O1307" i="26"/>
  <c r="N1307" i="26"/>
  <c r="M1307" i="26"/>
  <c r="R1306" i="26"/>
  <c r="Q1306" i="26"/>
  <c r="O1306" i="26"/>
  <c r="N1306" i="26"/>
  <c r="M1306" i="26"/>
  <c r="R1305" i="26"/>
  <c r="Q1305" i="26"/>
  <c r="O1305" i="26"/>
  <c r="N1305" i="26"/>
  <c r="M1305" i="26"/>
  <c r="R1304" i="26"/>
  <c r="Q1304" i="26"/>
  <c r="O1304" i="26"/>
  <c r="N1304" i="26"/>
  <c r="M1304" i="26"/>
  <c r="R1303" i="26"/>
  <c r="Q1303" i="26"/>
  <c r="O1303" i="26"/>
  <c r="N1303" i="26"/>
  <c r="M1303" i="26"/>
  <c r="R1302" i="26"/>
  <c r="Q1302" i="26"/>
  <c r="O1302" i="26"/>
  <c r="N1302" i="26"/>
  <c r="M1302" i="26"/>
  <c r="R1301" i="26"/>
  <c r="Q1301" i="26"/>
  <c r="O1301" i="26"/>
  <c r="N1301" i="26"/>
  <c r="M1301" i="26"/>
  <c r="R1300" i="26"/>
  <c r="Q1300" i="26"/>
  <c r="O1300" i="26"/>
  <c r="N1300" i="26"/>
  <c r="M1300" i="26"/>
  <c r="R1299" i="26"/>
  <c r="Q1299" i="26"/>
  <c r="O1299" i="26"/>
  <c r="N1299" i="26"/>
  <c r="M1299" i="26"/>
  <c r="R1298" i="26"/>
  <c r="Q1298" i="26"/>
  <c r="O1298" i="26"/>
  <c r="N1298" i="26"/>
  <c r="M1298" i="26"/>
  <c r="R1297" i="26"/>
  <c r="Q1297" i="26"/>
  <c r="O1297" i="26"/>
  <c r="N1297" i="26"/>
  <c r="M1297" i="26"/>
  <c r="R1296" i="26"/>
  <c r="Q1296" i="26"/>
  <c r="O1296" i="26"/>
  <c r="N1296" i="26"/>
  <c r="M1296" i="26"/>
  <c r="R1295" i="26"/>
  <c r="Q1295" i="26"/>
  <c r="O1295" i="26"/>
  <c r="N1295" i="26"/>
  <c r="M1295" i="26"/>
  <c r="R1294" i="26"/>
  <c r="Q1294" i="26"/>
  <c r="O1294" i="26"/>
  <c r="N1294" i="26"/>
  <c r="M1294" i="26"/>
  <c r="R1293" i="26"/>
  <c r="Q1293" i="26"/>
  <c r="O1293" i="26"/>
  <c r="N1293" i="26"/>
  <c r="M1293" i="26"/>
  <c r="R1292" i="26"/>
  <c r="Q1292" i="26"/>
  <c r="O1292" i="26"/>
  <c r="N1292" i="26"/>
  <c r="M1292" i="26"/>
  <c r="R1291" i="26"/>
  <c r="Q1291" i="26"/>
  <c r="O1291" i="26"/>
  <c r="N1291" i="26"/>
  <c r="M1291" i="26"/>
  <c r="R1290" i="26"/>
  <c r="Q1290" i="26"/>
  <c r="O1290" i="26"/>
  <c r="N1290" i="26"/>
  <c r="M1290" i="26"/>
  <c r="R1289" i="26"/>
  <c r="Q1289" i="26"/>
  <c r="O1289" i="26"/>
  <c r="N1289" i="26"/>
  <c r="M1289" i="26"/>
  <c r="R1288" i="26"/>
  <c r="Q1288" i="26"/>
  <c r="O1288" i="26"/>
  <c r="N1288" i="26"/>
  <c r="M1288" i="26"/>
  <c r="R1287" i="26"/>
  <c r="Q1287" i="26"/>
  <c r="O1287" i="26"/>
  <c r="N1287" i="26"/>
  <c r="M1287" i="26"/>
  <c r="R1286" i="26"/>
  <c r="Q1286" i="26"/>
  <c r="O1286" i="26"/>
  <c r="N1286" i="26"/>
  <c r="M1286" i="26"/>
  <c r="R1285" i="26"/>
  <c r="Q1285" i="26"/>
  <c r="O1285" i="26"/>
  <c r="N1285" i="26"/>
  <c r="M1285" i="26"/>
  <c r="R1284" i="26"/>
  <c r="Q1284" i="26"/>
  <c r="O1284" i="26"/>
  <c r="N1284" i="26"/>
  <c r="M1284" i="26"/>
  <c r="R1283" i="26"/>
  <c r="Q1283" i="26"/>
  <c r="O1283" i="26"/>
  <c r="N1283" i="26"/>
  <c r="M1283" i="26"/>
  <c r="R1282" i="26"/>
  <c r="Q1282" i="26"/>
  <c r="O1282" i="26"/>
  <c r="N1282" i="26"/>
  <c r="M1282" i="26"/>
  <c r="R1281" i="26"/>
  <c r="Q1281" i="26"/>
  <c r="O1281" i="26"/>
  <c r="N1281" i="26"/>
  <c r="M1281" i="26"/>
  <c r="R1280" i="26"/>
  <c r="Q1280" i="26"/>
  <c r="O1280" i="26"/>
  <c r="N1280" i="26"/>
  <c r="M1280" i="26"/>
  <c r="R1279" i="26"/>
  <c r="Q1279" i="26"/>
  <c r="O1279" i="26"/>
  <c r="N1279" i="26"/>
  <c r="M1279" i="26"/>
  <c r="R1278" i="26"/>
  <c r="Q1278" i="26"/>
  <c r="O1278" i="26"/>
  <c r="N1278" i="26"/>
  <c r="M1278" i="26"/>
  <c r="R1277" i="26"/>
  <c r="Q1277" i="26"/>
  <c r="O1277" i="26"/>
  <c r="N1277" i="26"/>
  <c r="M1277" i="26"/>
  <c r="R1276" i="26"/>
  <c r="Q1276" i="26"/>
  <c r="O1276" i="26"/>
  <c r="N1276" i="26"/>
  <c r="M1276" i="26"/>
  <c r="R1275" i="26"/>
  <c r="Q1275" i="26"/>
  <c r="O1275" i="26"/>
  <c r="N1275" i="26"/>
  <c r="M1275" i="26"/>
  <c r="R1274" i="26"/>
  <c r="Q1274" i="26"/>
  <c r="O1274" i="26"/>
  <c r="N1274" i="26"/>
  <c r="M1274" i="26"/>
  <c r="R1273" i="26"/>
  <c r="Q1273" i="26"/>
  <c r="O1273" i="26"/>
  <c r="N1273" i="26"/>
  <c r="M1273" i="26"/>
  <c r="R1272" i="26"/>
  <c r="Q1272" i="26"/>
  <c r="O1272" i="26"/>
  <c r="N1272" i="26"/>
  <c r="M1272" i="26"/>
  <c r="R1271" i="26"/>
  <c r="Q1271" i="26"/>
  <c r="O1271" i="26"/>
  <c r="N1271" i="26"/>
  <c r="M1271" i="26"/>
  <c r="R1270" i="26"/>
  <c r="Q1270" i="26"/>
  <c r="O1270" i="26"/>
  <c r="N1270" i="26"/>
  <c r="M1270" i="26"/>
  <c r="R1269" i="26"/>
  <c r="Q1269" i="26"/>
  <c r="O1269" i="26"/>
  <c r="N1269" i="26"/>
  <c r="M1269" i="26"/>
  <c r="R1268" i="26"/>
  <c r="Q1268" i="26"/>
  <c r="O1268" i="26"/>
  <c r="N1268" i="26"/>
  <c r="M1268" i="26"/>
  <c r="R1267" i="26"/>
  <c r="Q1267" i="26"/>
  <c r="O1267" i="26"/>
  <c r="N1267" i="26"/>
  <c r="M1267" i="26"/>
  <c r="R1266" i="26"/>
  <c r="Q1266" i="26"/>
  <c r="O1266" i="26"/>
  <c r="N1266" i="26"/>
  <c r="M1266" i="26"/>
  <c r="R1265" i="26"/>
  <c r="Q1265" i="26"/>
  <c r="O1265" i="26"/>
  <c r="N1265" i="26"/>
  <c r="M1265" i="26"/>
  <c r="R1264" i="26"/>
  <c r="Q1264" i="26"/>
  <c r="O1264" i="26"/>
  <c r="N1264" i="26"/>
  <c r="M1264" i="26"/>
  <c r="R1263" i="26"/>
  <c r="Q1263" i="26"/>
  <c r="O1263" i="26"/>
  <c r="N1263" i="26"/>
  <c r="M1263" i="26"/>
  <c r="R1262" i="26"/>
  <c r="Q1262" i="26"/>
  <c r="O1262" i="26"/>
  <c r="N1262" i="26"/>
  <c r="M1262" i="26"/>
  <c r="R1261" i="26"/>
  <c r="Q1261" i="26"/>
  <c r="O1261" i="26"/>
  <c r="N1261" i="26"/>
  <c r="M1261" i="26"/>
  <c r="R1260" i="26"/>
  <c r="Q1260" i="26"/>
  <c r="O1260" i="26"/>
  <c r="N1260" i="26"/>
  <c r="M1260" i="26"/>
  <c r="R1259" i="26"/>
  <c r="Q1259" i="26"/>
  <c r="O1259" i="26"/>
  <c r="N1259" i="26"/>
  <c r="M1259" i="26"/>
  <c r="R1258" i="26"/>
  <c r="Q1258" i="26"/>
  <c r="O1258" i="26"/>
  <c r="N1258" i="26"/>
  <c r="M1258" i="26"/>
  <c r="R1257" i="26"/>
  <c r="Q1257" i="26"/>
  <c r="O1257" i="26"/>
  <c r="N1257" i="26"/>
  <c r="M1257" i="26"/>
  <c r="R1256" i="26"/>
  <c r="Q1256" i="26"/>
  <c r="O1256" i="26"/>
  <c r="N1256" i="26"/>
  <c r="M1256" i="26"/>
  <c r="R1255" i="26"/>
  <c r="Q1255" i="26"/>
  <c r="O1255" i="26"/>
  <c r="N1255" i="26"/>
  <c r="M1255" i="26"/>
  <c r="R1254" i="26"/>
  <c r="Q1254" i="26"/>
  <c r="O1254" i="26"/>
  <c r="N1254" i="26"/>
  <c r="M1254" i="26"/>
  <c r="R1253" i="26"/>
  <c r="Q1253" i="26"/>
  <c r="O1253" i="26"/>
  <c r="N1253" i="26"/>
  <c r="M1253" i="26"/>
  <c r="R1252" i="26"/>
  <c r="Q1252" i="26"/>
  <c r="O1252" i="26"/>
  <c r="N1252" i="26"/>
  <c r="M1252" i="26"/>
  <c r="R1251" i="26"/>
  <c r="Q1251" i="26"/>
  <c r="O1251" i="26"/>
  <c r="N1251" i="26"/>
  <c r="M1251" i="26"/>
  <c r="R1250" i="26"/>
  <c r="Q1250" i="26"/>
  <c r="O1250" i="26"/>
  <c r="N1250" i="26"/>
  <c r="M1250" i="26"/>
  <c r="R1249" i="26"/>
  <c r="Q1249" i="26"/>
  <c r="O1249" i="26"/>
  <c r="N1249" i="26"/>
  <c r="M1249" i="26"/>
  <c r="R1248" i="26"/>
  <c r="Q1248" i="26"/>
  <c r="O1248" i="26"/>
  <c r="N1248" i="26"/>
  <c r="M1248" i="26"/>
  <c r="R1247" i="26"/>
  <c r="Q1247" i="26"/>
  <c r="O1247" i="26"/>
  <c r="N1247" i="26"/>
  <c r="M1247" i="26"/>
  <c r="R1246" i="26"/>
  <c r="Q1246" i="26"/>
  <c r="O1246" i="26"/>
  <c r="N1246" i="26"/>
  <c r="M1246" i="26"/>
  <c r="R1245" i="26"/>
  <c r="Q1245" i="26"/>
  <c r="O1245" i="26"/>
  <c r="N1245" i="26"/>
  <c r="M1245" i="26"/>
  <c r="R1244" i="26"/>
  <c r="Q1244" i="26"/>
  <c r="O1244" i="26"/>
  <c r="N1244" i="26"/>
  <c r="M1244" i="26"/>
  <c r="R1243" i="26"/>
  <c r="Q1243" i="26"/>
  <c r="O1243" i="26"/>
  <c r="N1243" i="26"/>
  <c r="M1243" i="26"/>
  <c r="R1242" i="26"/>
  <c r="Q1242" i="26"/>
  <c r="O1242" i="26"/>
  <c r="N1242" i="26"/>
  <c r="M1242" i="26"/>
  <c r="R1241" i="26"/>
  <c r="Q1241" i="26"/>
  <c r="O1241" i="26"/>
  <c r="N1241" i="26"/>
  <c r="M1241" i="26"/>
  <c r="R1240" i="26"/>
  <c r="Q1240" i="26"/>
  <c r="O1240" i="26"/>
  <c r="N1240" i="26"/>
  <c r="M1240" i="26"/>
  <c r="R1239" i="26"/>
  <c r="Q1239" i="26"/>
  <c r="O1239" i="26"/>
  <c r="N1239" i="26"/>
  <c r="M1239" i="26"/>
  <c r="R1238" i="26"/>
  <c r="Q1238" i="26"/>
  <c r="O1238" i="26"/>
  <c r="N1238" i="26"/>
  <c r="M1238" i="26"/>
  <c r="R1237" i="26"/>
  <c r="Q1237" i="26"/>
  <c r="O1237" i="26"/>
  <c r="N1237" i="26"/>
  <c r="M1237" i="26"/>
  <c r="R1236" i="26"/>
  <c r="Q1236" i="26"/>
  <c r="O1236" i="26"/>
  <c r="N1236" i="26"/>
  <c r="M1236" i="26"/>
  <c r="R1235" i="26"/>
  <c r="Q1235" i="26"/>
  <c r="O1235" i="26"/>
  <c r="N1235" i="26"/>
  <c r="M1235" i="26"/>
  <c r="R1234" i="26"/>
  <c r="Q1234" i="26"/>
  <c r="O1234" i="26"/>
  <c r="N1234" i="26"/>
  <c r="M1234" i="26"/>
  <c r="R1233" i="26"/>
  <c r="Q1233" i="26"/>
  <c r="O1233" i="26"/>
  <c r="N1233" i="26"/>
  <c r="M1233" i="26"/>
  <c r="R1232" i="26"/>
  <c r="Q1232" i="26"/>
  <c r="O1232" i="26"/>
  <c r="N1232" i="26"/>
  <c r="M1232" i="26"/>
  <c r="R1231" i="26"/>
  <c r="Q1231" i="26"/>
  <c r="O1231" i="26"/>
  <c r="N1231" i="26"/>
  <c r="M1231" i="26"/>
  <c r="R1230" i="26"/>
  <c r="Q1230" i="26"/>
  <c r="O1230" i="26"/>
  <c r="N1230" i="26"/>
  <c r="M1230" i="26"/>
  <c r="R1229" i="26"/>
  <c r="Q1229" i="26"/>
  <c r="O1229" i="26"/>
  <c r="N1229" i="26"/>
  <c r="M1229" i="26"/>
  <c r="R1228" i="26"/>
  <c r="Q1228" i="26"/>
  <c r="O1228" i="26"/>
  <c r="N1228" i="26"/>
  <c r="M1228" i="26"/>
  <c r="R1227" i="26"/>
  <c r="Q1227" i="26"/>
  <c r="O1227" i="26"/>
  <c r="N1227" i="26"/>
  <c r="M1227" i="26"/>
  <c r="R1226" i="26"/>
  <c r="Q1226" i="26"/>
  <c r="O1226" i="26"/>
  <c r="N1226" i="26"/>
  <c r="M1226" i="26"/>
  <c r="R1225" i="26"/>
  <c r="Q1225" i="26"/>
  <c r="O1225" i="26"/>
  <c r="N1225" i="26"/>
  <c r="M1225" i="26"/>
  <c r="R1224" i="26"/>
  <c r="Q1224" i="26"/>
  <c r="O1224" i="26"/>
  <c r="N1224" i="26"/>
  <c r="M1224" i="26"/>
  <c r="R1223" i="26"/>
  <c r="Q1223" i="26"/>
  <c r="O1223" i="26"/>
  <c r="N1223" i="26"/>
  <c r="M1223" i="26"/>
  <c r="R1222" i="26"/>
  <c r="Q1222" i="26"/>
  <c r="O1222" i="26"/>
  <c r="N1222" i="26"/>
  <c r="M1222" i="26"/>
  <c r="R1221" i="26"/>
  <c r="Q1221" i="26"/>
  <c r="O1221" i="26"/>
  <c r="N1221" i="26"/>
  <c r="M1221" i="26"/>
  <c r="R1220" i="26"/>
  <c r="Q1220" i="26"/>
  <c r="O1220" i="26"/>
  <c r="N1220" i="26"/>
  <c r="M1220" i="26"/>
  <c r="R1219" i="26"/>
  <c r="Q1219" i="26"/>
  <c r="O1219" i="26"/>
  <c r="N1219" i="26"/>
  <c r="M1219" i="26"/>
  <c r="R1218" i="26"/>
  <c r="Q1218" i="26"/>
  <c r="O1218" i="26"/>
  <c r="N1218" i="26"/>
  <c r="M1218" i="26"/>
  <c r="R1217" i="26"/>
  <c r="Q1217" i="26"/>
  <c r="O1217" i="26"/>
  <c r="N1217" i="26"/>
  <c r="M1217" i="26"/>
  <c r="R1216" i="26"/>
  <c r="Q1216" i="26"/>
  <c r="O1216" i="26"/>
  <c r="N1216" i="26"/>
  <c r="M1216" i="26"/>
  <c r="R1215" i="26"/>
  <c r="Q1215" i="26"/>
  <c r="O1215" i="26"/>
  <c r="N1215" i="26"/>
  <c r="M1215" i="26"/>
  <c r="R1214" i="26"/>
  <c r="Q1214" i="26"/>
  <c r="O1214" i="26"/>
  <c r="N1214" i="26"/>
  <c r="M1214" i="26"/>
  <c r="R1213" i="26"/>
  <c r="Q1213" i="26"/>
  <c r="O1213" i="26"/>
  <c r="N1213" i="26"/>
  <c r="M1213" i="26"/>
  <c r="R1212" i="26"/>
  <c r="Q1212" i="26"/>
  <c r="O1212" i="26"/>
  <c r="N1212" i="26"/>
  <c r="M1212" i="26"/>
  <c r="R1211" i="26"/>
  <c r="Q1211" i="26"/>
  <c r="O1211" i="26"/>
  <c r="N1211" i="26"/>
  <c r="M1211" i="26"/>
  <c r="R1210" i="26"/>
  <c r="Q1210" i="26"/>
  <c r="O1210" i="26"/>
  <c r="N1210" i="26"/>
  <c r="M1210" i="26"/>
  <c r="R1209" i="26"/>
  <c r="Q1209" i="26"/>
  <c r="O1209" i="26"/>
  <c r="N1209" i="26"/>
  <c r="M1209" i="26"/>
  <c r="R1208" i="26"/>
  <c r="Q1208" i="26"/>
  <c r="O1208" i="26"/>
  <c r="N1208" i="26"/>
  <c r="M1208" i="26"/>
  <c r="R1207" i="26"/>
  <c r="Q1207" i="26"/>
  <c r="O1207" i="26"/>
  <c r="N1207" i="26"/>
  <c r="M1207" i="26"/>
  <c r="R1206" i="26"/>
  <c r="Q1206" i="26"/>
  <c r="O1206" i="26"/>
  <c r="N1206" i="26"/>
  <c r="M1206" i="26"/>
  <c r="R1205" i="26"/>
  <c r="Q1205" i="26"/>
  <c r="O1205" i="26"/>
  <c r="N1205" i="26"/>
  <c r="M1205" i="26"/>
  <c r="R1204" i="26"/>
  <c r="Q1204" i="26"/>
  <c r="O1204" i="26"/>
  <c r="N1204" i="26"/>
  <c r="M1204" i="26"/>
  <c r="R1203" i="26"/>
  <c r="Q1203" i="26"/>
  <c r="O1203" i="26"/>
  <c r="N1203" i="26"/>
  <c r="M1203" i="26"/>
  <c r="R1202" i="26"/>
  <c r="Q1202" i="26"/>
  <c r="O1202" i="26"/>
  <c r="N1202" i="26"/>
  <c r="M1202" i="26"/>
  <c r="R1201" i="26"/>
  <c r="Q1201" i="26"/>
  <c r="O1201" i="26"/>
  <c r="N1201" i="26"/>
  <c r="M1201" i="26"/>
  <c r="R1200" i="26"/>
  <c r="Q1200" i="26"/>
  <c r="O1200" i="26"/>
  <c r="N1200" i="26"/>
  <c r="M1200" i="26"/>
  <c r="R1199" i="26"/>
  <c r="Q1199" i="26"/>
  <c r="O1199" i="26"/>
  <c r="N1199" i="26"/>
  <c r="M1199" i="26"/>
  <c r="R1198" i="26"/>
  <c r="Q1198" i="26"/>
  <c r="O1198" i="26"/>
  <c r="N1198" i="26"/>
  <c r="M1198" i="26"/>
  <c r="R1197" i="26"/>
  <c r="Q1197" i="26"/>
  <c r="O1197" i="26"/>
  <c r="N1197" i="26"/>
  <c r="M1197" i="26"/>
  <c r="R1196" i="26"/>
  <c r="Q1196" i="26"/>
  <c r="O1196" i="26"/>
  <c r="N1196" i="26"/>
  <c r="M1196" i="26"/>
  <c r="R1195" i="26"/>
  <c r="Q1195" i="26"/>
  <c r="O1195" i="26"/>
  <c r="N1195" i="26"/>
  <c r="M1195" i="26"/>
  <c r="R1194" i="26"/>
  <c r="Q1194" i="26"/>
  <c r="O1194" i="26"/>
  <c r="N1194" i="26"/>
  <c r="M1194" i="26"/>
  <c r="R1193" i="26"/>
  <c r="Q1193" i="26"/>
  <c r="O1193" i="26"/>
  <c r="N1193" i="26"/>
  <c r="M1193" i="26"/>
  <c r="R1192" i="26"/>
  <c r="Q1192" i="26"/>
  <c r="O1192" i="26"/>
  <c r="N1192" i="26"/>
  <c r="M1192" i="26"/>
  <c r="R1191" i="26"/>
  <c r="Q1191" i="26"/>
  <c r="O1191" i="26"/>
  <c r="N1191" i="26"/>
  <c r="M1191" i="26"/>
  <c r="R1190" i="26"/>
  <c r="Q1190" i="26"/>
  <c r="O1190" i="26"/>
  <c r="N1190" i="26"/>
  <c r="M1190" i="26"/>
  <c r="R1189" i="26"/>
  <c r="Q1189" i="26"/>
  <c r="O1189" i="26"/>
  <c r="N1189" i="26"/>
  <c r="M1189" i="26"/>
  <c r="R1188" i="26"/>
  <c r="Q1188" i="26"/>
  <c r="O1188" i="26"/>
  <c r="N1188" i="26"/>
  <c r="M1188" i="26"/>
  <c r="R1187" i="26"/>
  <c r="Q1187" i="26"/>
  <c r="O1187" i="26"/>
  <c r="N1187" i="26"/>
  <c r="M1187" i="26"/>
  <c r="R1186" i="26"/>
  <c r="Q1186" i="26"/>
  <c r="O1186" i="26"/>
  <c r="N1186" i="26"/>
  <c r="M1186" i="26"/>
  <c r="R1185" i="26"/>
  <c r="Q1185" i="26"/>
  <c r="O1185" i="26"/>
  <c r="N1185" i="26"/>
  <c r="M1185" i="26"/>
  <c r="R1184" i="26"/>
  <c r="Q1184" i="26"/>
  <c r="O1184" i="26"/>
  <c r="N1184" i="26"/>
  <c r="M1184" i="26"/>
  <c r="R1183" i="26"/>
  <c r="Q1183" i="26"/>
  <c r="O1183" i="26"/>
  <c r="N1183" i="26"/>
  <c r="M1183" i="26"/>
  <c r="R1182" i="26"/>
  <c r="Q1182" i="26"/>
  <c r="O1182" i="26"/>
  <c r="N1182" i="26"/>
  <c r="M1182" i="26"/>
  <c r="R1181" i="26"/>
  <c r="Q1181" i="26"/>
  <c r="O1181" i="26"/>
  <c r="N1181" i="26"/>
  <c r="M1181" i="26"/>
  <c r="R1180" i="26"/>
  <c r="Q1180" i="26"/>
  <c r="O1180" i="26"/>
  <c r="N1180" i="26"/>
  <c r="M1180" i="26"/>
  <c r="R1179" i="26"/>
  <c r="Q1179" i="26"/>
  <c r="O1179" i="26"/>
  <c r="N1179" i="26"/>
  <c r="M1179" i="26"/>
  <c r="R1178" i="26"/>
  <c r="Q1178" i="26"/>
  <c r="O1178" i="26"/>
  <c r="N1178" i="26"/>
  <c r="M1178" i="26"/>
  <c r="R1177" i="26"/>
  <c r="Q1177" i="26"/>
  <c r="O1177" i="26"/>
  <c r="N1177" i="26"/>
  <c r="M1177" i="26"/>
  <c r="R1176" i="26"/>
  <c r="Q1176" i="26"/>
  <c r="O1176" i="26"/>
  <c r="N1176" i="26"/>
  <c r="M1176" i="26"/>
  <c r="R1175" i="26"/>
  <c r="Q1175" i="26"/>
  <c r="O1175" i="26"/>
  <c r="N1175" i="26"/>
  <c r="M1175" i="26"/>
  <c r="R1174" i="26"/>
  <c r="Q1174" i="26"/>
  <c r="O1174" i="26"/>
  <c r="N1174" i="26"/>
  <c r="M1174" i="26"/>
  <c r="R1173" i="26"/>
  <c r="Q1173" i="26"/>
  <c r="O1173" i="26"/>
  <c r="N1173" i="26"/>
  <c r="M1173" i="26"/>
  <c r="R1172" i="26"/>
  <c r="Q1172" i="26"/>
  <c r="O1172" i="26"/>
  <c r="N1172" i="26"/>
  <c r="M1172" i="26"/>
  <c r="R1171" i="26"/>
  <c r="Q1171" i="26"/>
  <c r="O1171" i="26"/>
  <c r="N1171" i="26"/>
  <c r="M1171" i="26"/>
  <c r="R1170" i="26"/>
  <c r="Q1170" i="26"/>
  <c r="O1170" i="26"/>
  <c r="N1170" i="26"/>
  <c r="M1170" i="26"/>
  <c r="R1169" i="26"/>
  <c r="Q1169" i="26"/>
  <c r="O1169" i="26"/>
  <c r="N1169" i="26"/>
  <c r="M1169" i="26"/>
  <c r="R1168" i="26"/>
  <c r="Q1168" i="26"/>
  <c r="O1168" i="26"/>
  <c r="N1168" i="26"/>
  <c r="M1168" i="26"/>
  <c r="R1167" i="26"/>
  <c r="Q1167" i="26"/>
  <c r="O1167" i="26"/>
  <c r="N1167" i="26"/>
  <c r="M1167" i="26"/>
  <c r="R1166" i="26"/>
  <c r="Q1166" i="26"/>
  <c r="O1166" i="26"/>
  <c r="N1166" i="26"/>
  <c r="M1166" i="26"/>
  <c r="R1165" i="26"/>
  <c r="Q1165" i="26"/>
  <c r="O1165" i="26"/>
  <c r="N1165" i="26"/>
  <c r="M1165" i="26"/>
  <c r="R1164" i="26"/>
  <c r="Q1164" i="26"/>
  <c r="O1164" i="26"/>
  <c r="N1164" i="26"/>
  <c r="M1164" i="26"/>
  <c r="R1163" i="26"/>
  <c r="Q1163" i="26"/>
  <c r="O1163" i="26"/>
  <c r="N1163" i="26"/>
  <c r="M1163" i="26"/>
  <c r="R1162" i="26"/>
  <c r="Q1162" i="26"/>
  <c r="O1162" i="26"/>
  <c r="N1162" i="26"/>
  <c r="M1162" i="26"/>
  <c r="R1161" i="26"/>
  <c r="Q1161" i="26"/>
  <c r="O1161" i="26"/>
  <c r="N1161" i="26"/>
  <c r="M1161" i="26"/>
  <c r="R1160" i="26"/>
  <c r="Q1160" i="26"/>
  <c r="O1160" i="26"/>
  <c r="N1160" i="26"/>
  <c r="M1160" i="26"/>
  <c r="R1159" i="26"/>
  <c r="Q1159" i="26"/>
  <c r="O1159" i="26"/>
  <c r="N1159" i="26"/>
  <c r="M1159" i="26"/>
  <c r="R1158" i="26"/>
  <c r="Q1158" i="26"/>
  <c r="O1158" i="26"/>
  <c r="N1158" i="26"/>
  <c r="M1158" i="26"/>
  <c r="R1157" i="26"/>
  <c r="Q1157" i="26"/>
  <c r="O1157" i="26"/>
  <c r="N1157" i="26"/>
  <c r="M1157" i="26"/>
  <c r="R1156" i="26"/>
  <c r="Q1156" i="26"/>
  <c r="O1156" i="26"/>
  <c r="N1156" i="26"/>
  <c r="M1156" i="26"/>
  <c r="R1155" i="26"/>
  <c r="Q1155" i="26"/>
  <c r="O1155" i="26"/>
  <c r="N1155" i="26"/>
  <c r="M1155" i="26"/>
  <c r="R1154" i="26"/>
  <c r="Q1154" i="26"/>
  <c r="O1154" i="26"/>
  <c r="N1154" i="26"/>
  <c r="M1154" i="26"/>
  <c r="R1153" i="26"/>
  <c r="Q1153" i="26"/>
  <c r="O1153" i="26"/>
  <c r="N1153" i="26"/>
  <c r="M1153" i="26"/>
  <c r="R1152" i="26"/>
  <c r="Q1152" i="26"/>
  <c r="O1152" i="26"/>
  <c r="N1152" i="26"/>
  <c r="M1152" i="26"/>
  <c r="R1151" i="26"/>
  <c r="Q1151" i="26"/>
  <c r="O1151" i="26"/>
  <c r="N1151" i="26"/>
  <c r="M1151" i="26"/>
  <c r="R1150" i="26"/>
  <c r="Q1150" i="26"/>
  <c r="O1150" i="26"/>
  <c r="N1150" i="26"/>
  <c r="M1150" i="26"/>
  <c r="R1149" i="26"/>
  <c r="Q1149" i="26"/>
  <c r="O1149" i="26"/>
  <c r="N1149" i="26"/>
  <c r="M1149" i="26"/>
  <c r="R1148" i="26"/>
  <c r="Q1148" i="26"/>
  <c r="O1148" i="26"/>
  <c r="N1148" i="26"/>
  <c r="M1148" i="26"/>
  <c r="R1147" i="26"/>
  <c r="Q1147" i="26"/>
  <c r="O1147" i="26"/>
  <c r="N1147" i="26"/>
  <c r="M1147" i="26"/>
  <c r="R1146" i="26"/>
  <c r="Q1146" i="26"/>
  <c r="O1146" i="26"/>
  <c r="N1146" i="26"/>
  <c r="M1146" i="26"/>
  <c r="R1145" i="26"/>
  <c r="Q1145" i="26"/>
  <c r="O1145" i="26"/>
  <c r="N1145" i="26"/>
  <c r="M1145" i="26"/>
  <c r="R1144" i="26"/>
  <c r="Q1144" i="26"/>
  <c r="O1144" i="26"/>
  <c r="N1144" i="26"/>
  <c r="M1144" i="26"/>
  <c r="R1143" i="26"/>
  <c r="Q1143" i="26"/>
  <c r="O1143" i="26"/>
  <c r="N1143" i="26"/>
  <c r="M1143" i="26"/>
  <c r="R1142" i="26"/>
  <c r="Q1142" i="26"/>
  <c r="O1142" i="26"/>
  <c r="N1142" i="26"/>
  <c r="M1142" i="26"/>
  <c r="R1141" i="26"/>
  <c r="Q1141" i="26"/>
  <c r="O1141" i="26"/>
  <c r="N1141" i="26"/>
  <c r="M1141" i="26"/>
  <c r="R1140" i="26"/>
  <c r="Q1140" i="26"/>
  <c r="O1140" i="26"/>
  <c r="N1140" i="26"/>
  <c r="M1140" i="26"/>
  <c r="R1139" i="26"/>
  <c r="Q1139" i="26"/>
  <c r="O1139" i="26"/>
  <c r="N1139" i="26"/>
  <c r="M1139" i="26"/>
  <c r="R1138" i="26"/>
  <c r="Q1138" i="26"/>
  <c r="O1138" i="26"/>
  <c r="N1138" i="26"/>
  <c r="M1138" i="26"/>
  <c r="R1137" i="26"/>
  <c r="Q1137" i="26"/>
  <c r="O1137" i="26"/>
  <c r="N1137" i="26"/>
  <c r="M1137" i="26"/>
  <c r="R1136" i="26"/>
  <c r="Q1136" i="26"/>
  <c r="O1136" i="26"/>
  <c r="N1136" i="26"/>
  <c r="M1136" i="26"/>
  <c r="R1135" i="26"/>
  <c r="Q1135" i="26"/>
  <c r="O1135" i="26"/>
  <c r="N1135" i="26"/>
  <c r="M1135" i="26"/>
  <c r="R1134" i="26"/>
  <c r="Q1134" i="26"/>
  <c r="O1134" i="26"/>
  <c r="N1134" i="26"/>
  <c r="M1134" i="26"/>
  <c r="R1133" i="26"/>
  <c r="Q1133" i="26"/>
  <c r="O1133" i="26"/>
  <c r="N1133" i="26"/>
  <c r="M1133" i="26"/>
  <c r="R1132" i="26"/>
  <c r="Q1132" i="26"/>
  <c r="O1132" i="26"/>
  <c r="N1132" i="26"/>
  <c r="M1132" i="26"/>
  <c r="R1131" i="26"/>
  <c r="Q1131" i="26"/>
  <c r="O1131" i="26"/>
  <c r="N1131" i="26"/>
  <c r="M1131" i="26"/>
  <c r="R1130" i="26"/>
  <c r="Q1130" i="26"/>
  <c r="O1130" i="26"/>
  <c r="N1130" i="26"/>
  <c r="M1130" i="26"/>
  <c r="R1129" i="26"/>
  <c r="Q1129" i="26"/>
  <c r="O1129" i="26"/>
  <c r="N1129" i="26"/>
  <c r="M1129" i="26"/>
  <c r="R1128" i="26"/>
  <c r="Q1128" i="26"/>
  <c r="O1128" i="26"/>
  <c r="N1128" i="26"/>
  <c r="M1128" i="26"/>
  <c r="R1127" i="26"/>
  <c r="Q1127" i="26"/>
  <c r="O1127" i="26"/>
  <c r="N1127" i="26"/>
  <c r="M1127" i="26"/>
  <c r="R1126" i="26"/>
  <c r="Q1126" i="26"/>
  <c r="O1126" i="26"/>
  <c r="N1126" i="26"/>
  <c r="M1126" i="26"/>
  <c r="R1125" i="26"/>
  <c r="Q1125" i="26"/>
  <c r="O1125" i="26"/>
  <c r="N1125" i="26"/>
  <c r="M1125" i="26"/>
  <c r="R1124" i="26"/>
  <c r="Q1124" i="26"/>
  <c r="O1124" i="26"/>
  <c r="N1124" i="26"/>
  <c r="M1124" i="26"/>
  <c r="R1123" i="26"/>
  <c r="Q1123" i="26"/>
  <c r="O1123" i="26"/>
  <c r="N1123" i="26"/>
  <c r="M1123" i="26"/>
  <c r="R1122" i="26"/>
  <c r="Q1122" i="26"/>
  <c r="O1122" i="26"/>
  <c r="N1122" i="26"/>
  <c r="M1122" i="26"/>
  <c r="R1121" i="26"/>
  <c r="Q1121" i="26"/>
  <c r="O1121" i="26"/>
  <c r="N1121" i="26"/>
  <c r="M1121" i="26"/>
  <c r="R1120" i="26"/>
  <c r="Q1120" i="26"/>
  <c r="O1120" i="26"/>
  <c r="N1120" i="26"/>
  <c r="M1120" i="26"/>
  <c r="R1119" i="26"/>
  <c r="Q1119" i="26"/>
  <c r="O1119" i="26"/>
  <c r="N1119" i="26"/>
  <c r="M1119" i="26"/>
  <c r="R1118" i="26"/>
  <c r="Q1118" i="26"/>
  <c r="O1118" i="26"/>
  <c r="N1118" i="26"/>
  <c r="M1118" i="26"/>
  <c r="R1117" i="26"/>
  <c r="Q1117" i="26"/>
  <c r="O1117" i="26"/>
  <c r="N1117" i="26"/>
  <c r="M1117" i="26"/>
  <c r="R1116" i="26"/>
  <c r="Q1116" i="26"/>
  <c r="O1116" i="26"/>
  <c r="N1116" i="26"/>
  <c r="M1116" i="26"/>
  <c r="R1115" i="26"/>
  <c r="Q1115" i="26"/>
  <c r="O1115" i="26"/>
  <c r="N1115" i="26"/>
  <c r="M1115" i="26"/>
  <c r="R1114" i="26"/>
  <c r="Q1114" i="26"/>
  <c r="O1114" i="26"/>
  <c r="N1114" i="26"/>
  <c r="M1114" i="26"/>
  <c r="R1113" i="26"/>
  <c r="Q1113" i="26"/>
  <c r="O1113" i="26"/>
  <c r="N1113" i="26"/>
  <c r="M1113" i="26"/>
  <c r="R1112" i="26"/>
  <c r="Q1112" i="26"/>
  <c r="O1112" i="26"/>
  <c r="N1112" i="26"/>
  <c r="M1112" i="26"/>
  <c r="R1111" i="26"/>
  <c r="Q1111" i="26"/>
  <c r="O1111" i="26"/>
  <c r="N1111" i="26"/>
  <c r="M1111" i="26"/>
  <c r="R1110" i="26"/>
  <c r="Q1110" i="26"/>
  <c r="O1110" i="26"/>
  <c r="N1110" i="26"/>
  <c r="M1110" i="26"/>
  <c r="R1109" i="26"/>
  <c r="Q1109" i="26"/>
  <c r="O1109" i="26"/>
  <c r="N1109" i="26"/>
  <c r="M1109" i="26"/>
  <c r="R1108" i="26"/>
  <c r="Q1108" i="26"/>
  <c r="O1108" i="26"/>
  <c r="N1108" i="26"/>
  <c r="M1108" i="26"/>
  <c r="R1107" i="26"/>
  <c r="Q1107" i="26"/>
  <c r="O1107" i="26"/>
  <c r="N1107" i="26"/>
  <c r="M1107" i="26"/>
  <c r="R1106" i="26"/>
  <c r="Q1106" i="26"/>
  <c r="O1106" i="26"/>
  <c r="N1106" i="26"/>
  <c r="M1106" i="26"/>
  <c r="R1105" i="26"/>
  <c r="Q1105" i="26"/>
  <c r="O1105" i="26"/>
  <c r="N1105" i="26"/>
  <c r="M1105" i="26"/>
  <c r="R1104" i="26"/>
  <c r="Q1104" i="26"/>
  <c r="O1104" i="26"/>
  <c r="N1104" i="26"/>
  <c r="M1104" i="26"/>
  <c r="R1103" i="26"/>
  <c r="Q1103" i="26"/>
  <c r="O1103" i="26"/>
  <c r="N1103" i="26"/>
  <c r="M1103" i="26"/>
  <c r="R1102" i="26"/>
  <c r="Q1102" i="26"/>
  <c r="O1102" i="26"/>
  <c r="N1102" i="26"/>
  <c r="M1102" i="26"/>
  <c r="R1101" i="26"/>
  <c r="Q1101" i="26"/>
  <c r="O1101" i="26"/>
  <c r="N1101" i="26"/>
  <c r="M1101" i="26"/>
  <c r="R1100" i="26"/>
  <c r="Q1100" i="26"/>
  <c r="O1100" i="26"/>
  <c r="N1100" i="26"/>
  <c r="M1100" i="26"/>
  <c r="R1099" i="26"/>
  <c r="Q1099" i="26"/>
  <c r="O1099" i="26"/>
  <c r="N1099" i="26"/>
  <c r="M1099" i="26"/>
  <c r="R1098" i="26"/>
  <c r="Q1098" i="26"/>
  <c r="O1098" i="26"/>
  <c r="N1098" i="26"/>
  <c r="M1098" i="26"/>
  <c r="R1097" i="26"/>
  <c r="Q1097" i="26"/>
  <c r="O1097" i="26"/>
  <c r="N1097" i="26"/>
  <c r="M1097" i="26"/>
  <c r="R1096" i="26"/>
  <c r="Q1096" i="26"/>
  <c r="O1096" i="26"/>
  <c r="N1096" i="26"/>
  <c r="M1096" i="26"/>
  <c r="R1095" i="26"/>
  <c r="Q1095" i="26"/>
  <c r="O1095" i="26"/>
  <c r="N1095" i="26"/>
  <c r="M1095" i="26"/>
  <c r="R1094" i="26"/>
  <c r="Q1094" i="26"/>
  <c r="O1094" i="26"/>
  <c r="N1094" i="26"/>
  <c r="M1094" i="26"/>
  <c r="R1093" i="26"/>
  <c r="Q1093" i="26"/>
  <c r="O1093" i="26"/>
  <c r="N1093" i="26"/>
  <c r="M1093" i="26"/>
  <c r="R1092" i="26"/>
  <c r="Q1092" i="26"/>
  <c r="O1092" i="26"/>
  <c r="N1092" i="26"/>
  <c r="M1092" i="26"/>
  <c r="R1091" i="26"/>
  <c r="Q1091" i="26"/>
  <c r="O1091" i="26"/>
  <c r="N1091" i="26"/>
  <c r="M1091" i="26"/>
  <c r="R1090" i="26"/>
  <c r="Q1090" i="26"/>
  <c r="O1090" i="26"/>
  <c r="N1090" i="26"/>
  <c r="M1090" i="26"/>
  <c r="R1089" i="26"/>
  <c r="Q1089" i="26"/>
  <c r="O1089" i="26"/>
  <c r="N1089" i="26"/>
  <c r="M1089" i="26"/>
  <c r="R1088" i="26"/>
  <c r="Q1088" i="26"/>
  <c r="O1088" i="26"/>
  <c r="N1088" i="26"/>
  <c r="M1088" i="26"/>
  <c r="R1087" i="26"/>
  <c r="Q1087" i="26"/>
  <c r="O1087" i="26"/>
  <c r="N1087" i="26"/>
  <c r="M1087" i="26"/>
  <c r="R1086" i="26"/>
  <c r="Q1086" i="26"/>
  <c r="O1086" i="26"/>
  <c r="N1086" i="26"/>
  <c r="M1086" i="26"/>
  <c r="R1085" i="26"/>
  <c r="Q1085" i="26"/>
  <c r="O1085" i="26"/>
  <c r="N1085" i="26"/>
  <c r="M1085" i="26"/>
  <c r="R1084" i="26"/>
  <c r="Q1084" i="26"/>
  <c r="O1084" i="26"/>
  <c r="N1084" i="26"/>
  <c r="M1084" i="26"/>
  <c r="R1083" i="26"/>
  <c r="Q1083" i="26"/>
  <c r="O1083" i="26"/>
  <c r="N1083" i="26"/>
  <c r="M1083" i="26"/>
  <c r="R1082" i="26"/>
  <c r="Q1082" i="26"/>
  <c r="O1082" i="26"/>
  <c r="N1082" i="26"/>
  <c r="M1082" i="26"/>
  <c r="R1081" i="26"/>
  <c r="Q1081" i="26"/>
  <c r="O1081" i="26"/>
  <c r="N1081" i="26"/>
  <c r="M1081" i="26"/>
  <c r="R1080" i="26"/>
  <c r="Q1080" i="26"/>
  <c r="O1080" i="26"/>
  <c r="N1080" i="26"/>
  <c r="M1080" i="26"/>
  <c r="R1079" i="26"/>
  <c r="Q1079" i="26"/>
  <c r="O1079" i="26"/>
  <c r="N1079" i="26"/>
  <c r="M1079" i="26"/>
  <c r="R1078" i="26"/>
  <c r="Q1078" i="26"/>
  <c r="O1078" i="26"/>
  <c r="N1078" i="26"/>
  <c r="M1078" i="26"/>
  <c r="R1077" i="26"/>
  <c r="Q1077" i="26"/>
  <c r="O1077" i="26"/>
  <c r="N1077" i="26"/>
  <c r="M1077" i="26"/>
  <c r="R1076" i="26"/>
  <c r="Q1076" i="26"/>
  <c r="O1076" i="26"/>
  <c r="N1076" i="26"/>
  <c r="M1076" i="26"/>
  <c r="R1075" i="26"/>
  <c r="Q1075" i="26"/>
  <c r="O1075" i="26"/>
  <c r="N1075" i="26"/>
  <c r="M1075" i="26"/>
  <c r="R1074" i="26"/>
  <c r="Q1074" i="26"/>
  <c r="O1074" i="26"/>
  <c r="N1074" i="26"/>
  <c r="M1074" i="26"/>
  <c r="R1073" i="26"/>
  <c r="Q1073" i="26"/>
  <c r="O1073" i="26"/>
  <c r="N1073" i="26"/>
  <c r="M1073" i="26"/>
  <c r="R1072" i="26"/>
  <c r="Q1072" i="26"/>
  <c r="O1072" i="26"/>
  <c r="N1072" i="26"/>
  <c r="M1072" i="26"/>
  <c r="R1071" i="26"/>
  <c r="Q1071" i="26"/>
  <c r="O1071" i="26"/>
  <c r="N1071" i="26"/>
  <c r="M1071" i="26"/>
  <c r="R1070" i="26"/>
  <c r="Q1070" i="26"/>
  <c r="O1070" i="26"/>
  <c r="N1070" i="26"/>
  <c r="M1070" i="26"/>
  <c r="R1069" i="26"/>
  <c r="Q1069" i="26"/>
  <c r="O1069" i="26"/>
  <c r="N1069" i="26"/>
  <c r="M1069" i="26"/>
  <c r="R1068" i="26"/>
  <c r="Q1068" i="26"/>
  <c r="O1068" i="26"/>
  <c r="N1068" i="26"/>
  <c r="M1068" i="26"/>
  <c r="R1067" i="26"/>
  <c r="Q1067" i="26"/>
  <c r="O1067" i="26"/>
  <c r="N1067" i="26"/>
  <c r="M1067" i="26"/>
  <c r="R1066" i="26"/>
  <c r="Q1066" i="26"/>
  <c r="O1066" i="26"/>
  <c r="N1066" i="26"/>
  <c r="M1066" i="26"/>
  <c r="R1065" i="26"/>
  <c r="Q1065" i="26"/>
  <c r="O1065" i="26"/>
  <c r="N1065" i="26"/>
  <c r="M1065" i="26"/>
  <c r="R1064" i="26"/>
  <c r="Q1064" i="26"/>
  <c r="O1064" i="26"/>
  <c r="N1064" i="26"/>
  <c r="M1064" i="26"/>
  <c r="R1063" i="26"/>
  <c r="Q1063" i="26"/>
  <c r="O1063" i="26"/>
  <c r="N1063" i="26"/>
  <c r="M1063" i="26"/>
  <c r="R1062" i="26"/>
  <c r="Q1062" i="26"/>
  <c r="O1062" i="26"/>
  <c r="N1062" i="26"/>
  <c r="M1062" i="26"/>
  <c r="R1061" i="26"/>
  <c r="Q1061" i="26"/>
  <c r="O1061" i="26"/>
  <c r="N1061" i="26"/>
  <c r="M1061" i="26"/>
  <c r="R1060" i="26"/>
  <c r="Q1060" i="26"/>
  <c r="O1060" i="26"/>
  <c r="N1060" i="26"/>
  <c r="M1060" i="26"/>
  <c r="R1059" i="26"/>
  <c r="Q1059" i="26"/>
  <c r="O1059" i="26"/>
  <c r="N1059" i="26"/>
  <c r="M1059" i="26"/>
  <c r="R1058" i="26"/>
  <c r="Q1058" i="26"/>
  <c r="O1058" i="26"/>
  <c r="N1058" i="26"/>
  <c r="M1058" i="26"/>
  <c r="R1057" i="26"/>
  <c r="Q1057" i="26"/>
  <c r="O1057" i="26"/>
  <c r="N1057" i="26"/>
  <c r="M1057" i="26"/>
  <c r="R1056" i="26"/>
  <c r="Q1056" i="26"/>
  <c r="O1056" i="26"/>
  <c r="N1056" i="26"/>
  <c r="M1056" i="26"/>
  <c r="R1055" i="26"/>
  <c r="Q1055" i="26"/>
  <c r="O1055" i="26"/>
  <c r="N1055" i="26"/>
  <c r="M1055" i="26"/>
  <c r="R1054" i="26"/>
  <c r="Q1054" i="26"/>
  <c r="O1054" i="26"/>
  <c r="N1054" i="26"/>
  <c r="M1054" i="26"/>
  <c r="R1053" i="26"/>
  <c r="Q1053" i="26"/>
  <c r="O1053" i="26"/>
  <c r="N1053" i="26"/>
  <c r="M1053" i="26"/>
  <c r="R1052" i="26"/>
  <c r="Q1052" i="26"/>
  <c r="O1052" i="26"/>
  <c r="N1052" i="26"/>
  <c r="M1052" i="26"/>
  <c r="R1051" i="26"/>
  <c r="Q1051" i="26"/>
  <c r="O1051" i="26"/>
  <c r="N1051" i="26"/>
  <c r="M1051" i="26"/>
  <c r="R1050" i="26"/>
  <c r="Q1050" i="26"/>
  <c r="O1050" i="26"/>
  <c r="N1050" i="26"/>
  <c r="M1050" i="26"/>
  <c r="R1049" i="26"/>
  <c r="Q1049" i="26"/>
  <c r="O1049" i="26"/>
  <c r="N1049" i="26"/>
  <c r="M1049" i="26"/>
  <c r="R1048" i="26"/>
  <c r="Q1048" i="26"/>
  <c r="O1048" i="26"/>
  <c r="N1048" i="26"/>
  <c r="M1048" i="26"/>
  <c r="R1047" i="26"/>
  <c r="Q1047" i="26"/>
  <c r="O1047" i="26"/>
  <c r="N1047" i="26"/>
  <c r="M1047" i="26"/>
  <c r="R1046" i="26"/>
  <c r="Q1046" i="26"/>
  <c r="O1046" i="26"/>
  <c r="N1046" i="26"/>
  <c r="M1046" i="26"/>
  <c r="R1045" i="26"/>
  <c r="Q1045" i="26"/>
  <c r="O1045" i="26"/>
  <c r="N1045" i="26"/>
  <c r="M1045" i="26"/>
  <c r="R1044" i="26"/>
  <c r="Q1044" i="26"/>
  <c r="O1044" i="26"/>
  <c r="N1044" i="26"/>
  <c r="M1044" i="26"/>
  <c r="R1043" i="26"/>
  <c r="Q1043" i="26"/>
  <c r="O1043" i="26"/>
  <c r="N1043" i="26"/>
  <c r="M1043" i="26"/>
  <c r="R1042" i="26"/>
  <c r="Q1042" i="26"/>
  <c r="O1042" i="26"/>
  <c r="N1042" i="26"/>
  <c r="M1042" i="26"/>
  <c r="R1041" i="26"/>
  <c r="Q1041" i="26"/>
  <c r="O1041" i="26"/>
  <c r="N1041" i="26"/>
  <c r="M1041" i="26"/>
  <c r="R1040" i="26"/>
  <c r="Q1040" i="26"/>
  <c r="O1040" i="26"/>
  <c r="N1040" i="26"/>
  <c r="M1040" i="26"/>
  <c r="R1039" i="26"/>
  <c r="Q1039" i="26"/>
  <c r="O1039" i="26"/>
  <c r="N1039" i="26"/>
  <c r="M1039" i="26"/>
  <c r="R1038" i="26"/>
  <c r="Q1038" i="26"/>
  <c r="O1038" i="26"/>
  <c r="N1038" i="26"/>
  <c r="M1038" i="26"/>
  <c r="R1037" i="26"/>
  <c r="Q1037" i="26"/>
  <c r="O1037" i="26"/>
  <c r="N1037" i="26"/>
  <c r="M1037" i="26"/>
  <c r="R1036" i="26"/>
  <c r="Q1036" i="26"/>
  <c r="O1036" i="26"/>
  <c r="N1036" i="26"/>
  <c r="M1036" i="26"/>
  <c r="R1035" i="26"/>
  <c r="Q1035" i="26"/>
  <c r="O1035" i="26"/>
  <c r="N1035" i="26"/>
  <c r="M1035" i="26"/>
  <c r="R1034" i="26"/>
  <c r="Q1034" i="26"/>
  <c r="O1034" i="26"/>
  <c r="N1034" i="26"/>
  <c r="M1034" i="26"/>
  <c r="R1033" i="26"/>
  <c r="Q1033" i="26"/>
  <c r="O1033" i="26"/>
  <c r="N1033" i="26"/>
  <c r="M1033" i="26"/>
  <c r="R1032" i="26"/>
  <c r="Q1032" i="26"/>
  <c r="O1032" i="26"/>
  <c r="N1032" i="26"/>
  <c r="M1032" i="26"/>
  <c r="R1031" i="26"/>
  <c r="Q1031" i="26"/>
  <c r="O1031" i="26"/>
  <c r="N1031" i="26"/>
  <c r="M1031" i="26"/>
  <c r="R1030" i="26"/>
  <c r="Q1030" i="26"/>
  <c r="O1030" i="26"/>
  <c r="N1030" i="26"/>
  <c r="M1030" i="26"/>
  <c r="R1029" i="26"/>
  <c r="Q1029" i="26"/>
  <c r="O1029" i="26"/>
  <c r="N1029" i="26"/>
  <c r="M1029" i="26"/>
  <c r="R1028" i="26"/>
  <c r="Q1028" i="26"/>
  <c r="O1028" i="26"/>
  <c r="N1028" i="26"/>
  <c r="M1028" i="26"/>
  <c r="R1027" i="26"/>
  <c r="Q1027" i="26"/>
  <c r="O1027" i="26"/>
  <c r="N1027" i="26"/>
  <c r="M1027" i="26"/>
  <c r="R1026" i="26"/>
  <c r="Q1026" i="26"/>
  <c r="O1026" i="26"/>
  <c r="N1026" i="26"/>
  <c r="M1026" i="26"/>
  <c r="R1025" i="26"/>
  <c r="Q1025" i="26"/>
  <c r="O1025" i="26"/>
  <c r="N1025" i="26"/>
  <c r="M1025" i="26"/>
  <c r="R1024" i="26"/>
  <c r="Q1024" i="26"/>
  <c r="O1024" i="26"/>
  <c r="N1024" i="26"/>
  <c r="M1024" i="26"/>
  <c r="R1023" i="26"/>
  <c r="Q1023" i="26"/>
  <c r="O1023" i="26"/>
  <c r="N1023" i="26"/>
  <c r="M1023" i="26"/>
  <c r="R1022" i="26"/>
  <c r="Q1022" i="26"/>
  <c r="O1022" i="26"/>
  <c r="N1022" i="26"/>
  <c r="M1022" i="26"/>
  <c r="R1021" i="26"/>
  <c r="Q1021" i="26"/>
  <c r="O1021" i="26"/>
  <c r="N1021" i="26"/>
  <c r="M1021" i="26"/>
  <c r="R1020" i="26"/>
  <c r="Q1020" i="26"/>
  <c r="O1020" i="26"/>
  <c r="N1020" i="26"/>
  <c r="M1020" i="26"/>
  <c r="R1019" i="26"/>
  <c r="Q1019" i="26"/>
  <c r="O1019" i="26"/>
  <c r="N1019" i="26"/>
  <c r="M1019" i="26"/>
  <c r="R1018" i="26"/>
  <c r="Q1018" i="26"/>
  <c r="O1018" i="26"/>
  <c r="N1018" i="26"/>
  <c r="M1018" i="26"/>
  <c r="R1017" i="26"/>
  <c r="Q1017" i="26"/>
  <c r="O1017" i="26"/>
  <c r="N1017" i="26"/>
  <c r="M1017" i="26"/>
  <c r="R1016" i="26"/>
  <c r="Q1016" i="26"/>
  <c r="O1016" i="26"/>
  <c r="N1016" i="26"/>
  <c r="M1016" i="26"/>
  <c r="R1015" i="26"/>
  <c r="Q1015" i="26"/>
  <c r="O1015" i="26"/>
  <c r="N1015" i="26"/>
  <c r="M1015" i="26"/>
  <c r="R1014" i="26"/>
  <c r="Q1014" i="26"/>
  <c r="O1014" i="26"/>
  <c r="N1014" i="26"/>
  <c r="M1014" i="26"/>
  <c r="R1013" i="26"/>
  <c r="Q1013" i="26"/>
  <c r="O1013" i="26"/>
  <c r="N1013" i="26"/>
  <c r="M1013" i="26"/>
  <c r="R1012" i="26"/>
  <c r="Q1012" i="26"/>
  <c r="O1012" i="26"/>
  <c r="N1012" i="26"/>
  <c r="M1012" i="26"/>
  <c r="R1011" i="26"/>
  <c r="Q1011" i="26"/>
  <c r="O1011" i="26"/>
  <c r="N1011" i="26"/>
  <c r="M1011" i="26"/>
  <c r="R1010" i="26"/>
  <c r="Q1010" i="26"/>
  <c r="O1010" i="26"/>
  <c r="N1010" i="26"/>
  <c r="M1010" i="26"/>
  <c r="R1009" i="26"/>
  <c r="Q1009" i="26"/>
  <c r="O1009" i="26"/>
  <c r="N1009" i="26"/>
  <c r="M1009" i="26"/>
  <c r="R1008" i="26"/>
  <c r="Q1008" i="26"/>
  <c r="O1008" i="26"/>
  <c r="N1008" i="26"/>
  <c r="M1008" i="26"/>
  <c r="R1007" i="26"/>
  <c r="Q1007" i="26"/>
  <c r="O1007" i="26"/>
  <c r="N1007" i="26"/>
  <c r="M1007" i="26"/>
  <c r="R1006" i="26"/>
  <c r="Q1006" i="26"/>
  <c r="O1006" i="26"/>
  <c r="N1006" i="26"/>
  <c r="M1006" i="26"/>
  <c r="R1005" i="26"/>
  <c r="Q1005" i="26"/>
  <c r="O1005" i="26"/>
  <c r="N1005" i="26"/>
  <c r="M1005" i="26"/>
  <c r="R1004" i="26"/>
  <c r="Q1004" i="26"/>
  <c r="O1004" i="26"/>
  <c r="N1004" i="26"/>
  <c r="M1004" i="26"/>
  <c r="R1003" i="26"/>
  <c r="Q1003" i="26"/>
  <c r="O1003" i="26"/>
  <c r="N1003" i="26"/>
  <c r="M1003" i="26"/>
  <c r="R1002" i="26"/>
  <c r="Q1002" i="26"/>
  <c r="O1002" i="26"/>
  <c r="N1002" i="26"/>
  <c r="M1002" i="26"/>
  <c r="R1001" i="26"/>
  <c r="Q1001" i="26"/>
  <c r="O1001" i="26"/>
  <c r="N1001" i="26"/>
  <c r="M1001" i="26"/>
  <c r="R1000" i="26"/>
  <c r="Q1000" i="26"/>
  <c r="O1000" i="26"/>
  <c r="N1000" i="26"/>
  <c r="M1000" i="26"/>
  <c r="R999" i="26"/>
  <c r="Q999" i="26"/>
  <c r="O999" i="26"/>
  <c r="N999" i="26"/>
  <c r="M999" i="26"/>
  <c r="R998" i="26"/>
  <c r="Q998" i="26"/>
  <c r="O998" i="26"/>
  <c r="N998" i="26"/>
  <c r="M998" i="26"/>
  <c r="R997" i="26"/>
  <c r="Q997" i="26"/>
  <c r="O997" i="26"/>
  <c r="N997" i="26"/>
  <c r="M997" i="26"/>
  <c r="R996" i="26"/>
  <c r="Q996" i="26"/>
  <c r="O996" i="26"/>
  <c r="N996" i="26"/>
  <c r="M996" i="26"/>
  <c r="R995" i="26"/>
  <c r="Q995" i="26"/>
  <c r="O995" i="26"/>
  <c r="N995" i="26"/>
  <c r="M995" i="26"/>
  <c r="R994" i="26"/>
  <c r="Q994" i="26"/>
  <c r="O994" i="26"/>
  <c r="N994" i="26"/>
  <c r="M994" i="26"/>
  <c r="R993" i="26"/>
  <c r="Q993" i="26"/>
  <c r="O993" i="26"/>
  <c r="N993" i="26"/>
  <c r="M993" i="26"/>
  <c r="R992" i="26"/>
  <c r="Q992" i="26"/>
  <c r="O992" i="26"/>
  <c r="N992" i="26"/>
  <c r="M992" i="26"/>
  <c r="R991" i="26"/>
  <c r="Q991" i="26"/>
  <c r="O991" i="26"/>
  <c r="N991" i="26"/>
  <c r="M991" i="26"/>
  <c r="R990" i="26"/>
  <c r="Q990" i="26"/>
  <c r="O990" i="26"/>
  <c r="N990" i="26"/>
  <c r="M990" i="26"/>
  <c r="R989" i="26"/>
  <c r="Q989" i="26"/>
  <c r="O989" i="26"/>
  <c r="N989" i="26"/>
  <c r="M989" i="26"/>
  <c r="R988" i="26"/>
  <c r="Q988" i="26"/>
  <c r="O988" i="26"/>
  <c r="N988" i="26"/>
  <c r="M988" i="26"/>
  <c r="R987" i="26"/>
  <c r="Q987" i="26"/>
  <c r="O987" i="26"/>
  <c r="N987" i="26"/>
  <c r="M987" i="26"/>
  <c r="R986" i="26"/>
  <c r="Q986" i="26"/>
  <c r="O986" i="26"/>
  <c r="N986" i="26"/>
  <c r="M986" i="26"/>
  <c r="R985" i="26"/>
  <c r="Q985" i="26"/>
  <c r="O985" i="26"/>
  <c r="N985" i="26"/>
  <c r="M985" i="26"/>
  <c r="R984" i="26"/>
  <c r="Q984" i="26"/>
  <c r="O984" i="26"/>
  <c r="N984" i="26"/>
  <c r="M984" i="26"/>
  <c r="R983" i="26"/>
  <c r="Q983" i="26"/>
  <c r="O983" i="26"/>
  <c r="N983" i="26"/>
  <c r="M983" i="26"/>
  <c r="R982" i="26"/>
  <c r="Q982" i="26"/>
  <c r="O982" i="26"/>
  <c r="N982" i="26"/>
  <c r="M982" i="26"/>
  <c r="R981" i="26"/>
  <c r="Q981" i="26"/>
  <c r="O981" i="26"/>
  <c r="N981" i="26"/>
  <c r="M981" i="26"/>
  <c r="R980" i="26"/>
  <c r="Q980" i="26"/>
  <c r="O980" i="26"/>
  <c r="N980" i="26"/>
  <c r="M980" i="26"/>
  <c r="R979" i="26"/>
  <c r="Q979" i="26"/>
  <c r="O979" i="26"/>
  <c r="N979" i="26"/>
  <c r="M979" i="26"/>
  <c r="R978" i="26"/>
  <c r="Q978" i="26"/>
  <c r="O978" i="26"/>
  <c r="N978" i="26"/>
  <c r="M978" i="26"/>
  <c r="R977" i="26"/>
  <c r="Q977" i="26"/>
  <c r="O977" i="26"/>
  <c r="N977" i="26"/>
  <c r="M977" i="26"/>
  <c r="R976" i="26"/>
  <c r="Q976" i="26"/>
  <c r="O976" i="26"/>
  <c r="N976" i="26"/>
  <c r="M976" i="26"/>
  <c r="R975" i="26"/>
  <c r="Q975" i="26"/>
  <c r="O975" i="26"/>
  <c r="N975" i="26"/>
  <c r="M975" i="26"/>
  <c r="R974" i="26"/>
  <c r="Q974" i="26"/>
  <c r="O974" i="26"/>
  <c r="N974" i="26"/>
  <c r="M974" i="26"/>
  <c r="R973" i="26"/>
  <c r="Q973" i="26"/>
  <c r="O973" i="26"/>
  <c r="N973" i="26"/>
  <c r="M973" i="26"/>
  <c r="R972" i="26"/>
  <c r="Q972" i="26"/>
  <c r="O972" i="26"/>
  <c r="N972" i="26"/>
  <c r="M972" i="26"/>
  <c r="R971" i="26"/>
  <c r="Q971" i="26"/>
  <c r="O971" i="26"/>
  <c r="N971" i="26"/>
  <c r="M971" i="26"/>
  <c r="R970" i="26"/>
  <c r="Q970" i="26"/>
  <c r="O970" i="26"/>
  <c r="N970" i="26"/>
  <c r="M970" i="26"/>
  <c r="R969" i="26"/>
  <c r="Q969" i="26"/>
  <c r="O969" i="26"/>
  <c r="N969" i="26"/>
  <c r="M969" i="26"/>
  <c r="R968" i="26"/>
  <c r="Q968" i="26"/>
  <c r="O968" i="26"/>
  <c r="N968" i="26"/>
  <c r="M968" i="26"/>
  <c r="R967" i="26"/>
  <c r="Q967" i="26"/>
  <c r="O967" i="26"/>
  <c r="N967" i="26"/>
  <c r="M967" i="26"/>
  <c r="R966" i="26"/>
  <c r="Q966" i="26"/>
  <c r="O966" i="26"/>
  <c r="N966" i="26"/>
  <c r="M966" i="26"/>
  <c r="R965" i="26"/>
  <c r="Q965" i="26"/>
  <c r="O965" i="26"/>
  <c r="N965" i="26"/>
  <c r="M965" i="26"/>
  <c r="R964" i="26"/>
  <c r="Q964" i="26"/>
  <c r="O964" i="26"/>
  <c r="N964" i="26"/>
  <c r="M964" i="26"/>
  <c r="R963" i="26"/>
  <c r="Q963" i="26"/>
  <c r="O963" i="26"/>
  <c r="N963" i="26"/>
  <c r="M963" i="26"/>
  <c r="R962" i="26"/>
  <c r="Q962" i="26"/>
  <c r="O962" i="26"/>
  <c r="N962" i="26"/>
  <c r="M962" i="26"/>
  <c r="R961" i="26"/>
  <c r="Q961" i="26"/>
  <c r="O961" i="26"/>
  <c r="N961" i="26"/>
  <c r="M961" i="26"/>
  <c r="R960" i="26"/>
  <c r="Q960" i="26"/>
  <c r="O960" i="26"/>
  <c r="N960" i="26"/>
  <c r="M960" i="26"/>
  <c r="R959" i="26"/>
  <c r="Q959" i="26"/>
  <c r="O959" i="26"/>
  <c r="N959" i="26"/>
  <c r="M959" i="26"/>
  <c r="R958" i="26"/>
  <c r="Q958" i="26"/>
  <c r="O958" i="26"/>
  <c r="N958" i="26"/>
  <c r="M958" i="26"/>
  <c r="R957" i="26"/>
  <c r="Q957" i="26"/>
  <c r="O957" i="26"/>
  <c r="N957" i="26"/>
  <c r="M957" i="26"/>
  <c r="R956" i="26"/>
  <c r="Q956" i="26"/>
  <c r="O956" i="26"/>
  <c r="N956" i="26"/>
  <c r="M956" i="26"/>
  <c r="R955" i="26"/>
  <c r="Q955" i="26"/>
  <c r="O955" i="26"/>
  <c r="N955" i="26"/>
  <c r="M955" i="26"/>
  <c r="R954" i="26"/>
  <c r="Q954" i="26"/>
  <c r="O954" i="26"/>
  <c r="N954" i="26"/>
  <c r="M954" i="26"/>
  <c r="R953" i="26"/>
  <c r="Q953" i="26"/>
  <c r="O953" i="26"/>
  <c r="N953" i="26"/>
  <c r="M953" i="26"/>
  <c r="R952" i="26"/>
  <c r="Q952" i="26"/>
  <c r="O952" i="26"/>
  <c r="N952" i="26"/>
  <c r="M952" i="26"/>
  <c r="R951" i="26"/>
  <c r="Q951" i="26"/>
  <c r="O951" i="26"/>
  <c r="N951" i="26"/>
  <c r="M951" i="26"/>
  <c r="R950" i="26"/>
  <c r="Q950" i="26"/>
  <c r="O950" i="26"/>
  <c r="N950" i="26"/>
  <c r="M950" i="26"/>
  <c r="R949" i="26"/>
  <c r="Q949" i="26"/>
  <c r="O949" i="26"/>
  <c r="N949" i="26"/>
  <c r="M949" i="26"/>
  <c r="R948" i="26"/>
  <c r="Q948" i="26"/>
  <c r="O948" i="26"/>
  <c r="N948" i="26"/>
  <c r="M948" i="26"/>
  <c r="R947" i="26"/>
  <c r="Q947" i="26"/>
  <c r="O947" i="26"/>
  <c r="N947" i="26"/>
  <c r="M947" i="26"/>
  <c r="R946" i="26"/>
  <c r="Q946" i="26"/>
  <c r="O946" i="26"/>
  <c r="N946" i="26"/>
  <c r="M946" i="26"/>
  <c r="R945" i="26"/>
  <c r="Q945" i="26"/>
  <c r="O945" i="26"/>
  <c r="N945" i="26"/>
  <c r="M945" i="26"/>
  <c r="R944" i="26"/>
  <c r="Q944" i="26"/>
  <c r="O944" i="26"/>
  <c r="N944" i="26"/>
  <c r="M944" i="26"/>
  <c r="R943" i="26"/>
  <c r="Q943" i="26"/>
  <c r="O943" i="26"/>
  <c r="N943" i="26"/>
  <c r="M943" i="26"/>
  <c r="R942" i="26"/>
  <c r="Q942" i="26"/>
  <c r="O942" i="26"/>
  <c r="N942" i="26"/>
  <c r="M942" i="26"/>
  <c r="R941" i="26"/>
  <c r="Q941" i="26"/>
  <c r="O941" i="26"/>
  <c r="N941" i="26"/>
  <c r="M941" i="26"/>
  <c r="R940" i="26"/>
  <c r="Q940" i="26"/>
  <c r="O940" i="26"/>
  <c r="N940" i="26"/>
  <c r="M940" i="26"/>
  <c r="R939" i="26"/>
  <c r="Q939" i="26"/>
  <c r="O939" i="26"/>
  <c r="N939" i="26"/>
  <c r="M939" i="26"/>
  <c r="R938" i="26"/>
  <c r="Q938" i="26"/>
  <c r="O938" i="26"/>
  <c r="N938" i="26"/>
  <c r="M938" i="26"/>
  <c r="R937" i="26"/>
  <c r="Q937" i="26"/>
  <c r="O937" i="26"/>
  <c r="N937" i="26"/>
  <c r="M937" i="26"/>
  <c r="R936" i="26"/>
  <c r="Q936" i="26"/>
  <c r="O936" i="26"/>
  <c r="N936" i="26"/>
  <c r="M936" i="26"/>
  <c r="R935" i="26"/>
  <c r="Q935" i="26"/>
  <c r="O935" i="26"/>
  <c r="N935" i="26"/>
  <c r="M935" i="26"/>
  <c r="R934" i="26"/>
  <c r="Q934" i="26"/>
  <c r="O934" i="26"/>
  <c r="N934" i="26"/>
  <c r="M934" i="26"/>
  <c r="R933" i="26"/>
  <c r="Q933" i="26"/>
  <c r="O933" i="26"/>
  <c r="N933" i="26"/>
  <c r="M933" i="26"/>
  <c r="R932" i="26"/>
  <c r="Q932" i="26"/>
  <c r="O932" i="26"/>
  <c r="N932" i="26"/>
  <c r="M932" i="26"/>
  <c r="R931" i="26"/>
  <c r="Q931" i="26"/>
  <c r="O931" i="26"/>
  <c r="N931" i="26"/>
  <c r="M931" i="26"/>
  <c r="R930" i="26"/>
  <c r="Q930" i="26"/>
  <c r="O930" i="26"/>
  <c r="N930" i="26"/>
  <c r="M930" i="26"/>
  <c r="R929" i="26"/>
  <c r="Q929" i="26"/>
  <c r="O929" i="26"/>
  <c r="N929" i="26"/>
  <c r="M929" i="26"/>
  <c r="R928" i="26"/>
  <c r="Q928" i="26"/>
  <c r="O928" i="26"/>
  <c r="N928" i="26"/>
  <c r="M928" i="26"/>
  <c r="R927" i="26"/>
  <c r="Q927" i="26"/>
  <c r="O927" i="26"/>
  <c r="N927" i="26"/>
  <c r="M927" i="26"/>
  <c r="R926" i="26"/>
  <c r="Q926" i="26"/>
  <c r="O926" i="26"/>
  <c r="N926" i="26"/>
  <c r="M926" i="26"/>
  <c r="R925" i="26"/>
  <c r="Q925" i="26"/>
  <c r="O925" i="26"/>
  <c r="N925" i="26"/>
  <c r="M925" i="26"/>
  <c r="R924" i="26"/>
  <c r="Q924" i="26"/>
  <c r="O924" i="26"/>
  <c r="N924" i="26"/>
  <c r="M924" i="26"/>
  <c r="R923" i="26"/>
  <c r="Q923" i="26"/>
  <c r="O923" i="26"/>
  <c r="N923" i="26"/>
  <c r="M923" i="26"/>
  <c r="R922" i="26"/>
  <c r="Q922" i="26"/>
  <c r="O922" i="26"/>
  <c r="N922" i="26"/>
  <c r="M922" i="26"/>
  <c r="R921" i="26"/>
  <c r="Q921" i="26"/>
  <c r="O921" i="26"/>
  <c r="N921" i="26"/>
  <c r="M921" i="26"/>
  <c r="R920" i="26"/>
  <c r="Q920" i="26"/>
  <c r="O920" i="26"/>
  <c r="N920" i="26"/>
  <c r="M920" i="26"/>
  <c r="R919" i="26"/>
  <c r="Q919" i="26"/>
  <c r="O919" i="26"/>
  <c r="N919" i="26"/>
  <c r="M919" i="26"/>
  <c r="R918" i="26"/>
  <c r="Q918" i="26"/>
  <c r="O918" i="26"/>
  <c r="N918" i="26"/>
  <c r="M918" i="26"/>
  <c r="R917" i="26"/>
  <c r="Q917" i="26"/>
  <c r="O917" i="26"/>
  <c r="N917" i="26"/>
  <c r="M917" i="26"/>
  <c r="R916" i="26"/>
  <c r="Q916" i="26"/>
  <c r="O916" i="26"/>
  <c r="N916" i="26"/>
  <c r="M916" i="26"/>
  <c r="R915" i="26"/>
  <c r="Q915" i="26"/>
  <c r="O915" i="26"/>
  <c r="N915" i="26"/>
  <c r="M915" i="26"/>
  <c r="R914" i="26"/>
  <c r="Q914" i="26"/>
  <c r="O914" i="26"/>
  <c r="N914" i="26"/>
  <c r="M914" i="26"/>
  <c r="R913" i="26"/>
  <c r="Q913" i="26"/>
  <c r="O913" i="26"/>
  <c r="N913" i="26"/>
  <c r="M913" i="26"/>
  <c r="R912" i="26"/>
  <c r="Q912" i="26"/>
  <c r="O912" i="26"/>
  <c r="N912" i="26"/>
  <c r="M912" i="26"/>
  <c r="R911" i="26"/>
  <c r="Q911" i="26"/>
  <c r="O911" i="26"/>
  <c r="N911" i="26"/>
  <c r="M911" i="26"/>
  <c r="R910" i="26"/>
  <c r="Q910" i="26"/>
  <c r="O910" i="26"/>
  <c r="N910" i="26"/>
  <c r="M910" i="26"/>
  <c r="R909" i="26"/>
  <c r="Q909" i="26"/>
  <c r="O909" i="26"/>
  <c r="N909" i="26"/>
  <c r="M909" i="26"/>
  <c r="R908" i="26"/>
  <c r="Q908" i="26"/>
  <c r="O908" i="26"/>
  <c r="N908" i="26"/>
  <c r="M908" i="26"/>
  <c r="R907" i="26"/>
  <c r="Q907" i="26"/>
  <c r="O907" i="26"/>
  <c r="N907" i="26"/>
  <c r="M907" i="26"/>
  <c r="R906" i="26"/>
  <c r="Q906" i="26"/>
  <c r="O906" i="26"/>
  <c r="N906" i="26"/>
  <c r="M906" i="26"/>
  <c r="R905" i="26"/>
  <c r="Q905" i="26"/>
  <c r="O905" i="26"/>
  <c r="N905" i="26"/>
  <c r="M905" i="26"/>
  <c r="R904" i="26"/>
  <c r="Q904" i="26"/>
  <c r="O904" i="26"/>
  <c r="N904" i="26"/>
  <c r="M904" i="26"/>
  <c r="R903" i="26"/>
  <c r="Q903" i="26"/>
  <c r="O903" i="26"/>
  <c r="N903" i="26"/>
  <c r="M903" i="26"/>
  <c r="R902" i="26"/>
  <c r="Q902" i="26"/>
  <c r="O902" i="26"/>
  <c r="N902" i="26"/>
  <c r="M902" i="26"/>
  <c r="R901" i="26"/>
  <c r="Q901" i="26"/>
  <c r="O901" i="26"/>
  <c r="N901" i="26"/>
  <c r="M901" i="26"/>
  <c r="R900" i="26"/>
  <c r="Q900" i="26"/>
  <c r="O900" i="26"/>
  <c r="N900" i="26"/>
  <c r="M900" i="26"/>
  <c r="R899" i="26"/>
  <c r="Q899" i="26"/>
  <c r="O899" i="26"/>
  <c r="N899" i="26"/>
  <c r="M899" i="26"/>
  <c r="R898" i="26"/>
  <c r="Q898" i="26"/>
  <c r="O898" i="26"/>
  <c r="N898" i="26"/>
  <c r="M898" i="26"/>
  <c r="R897" i="26"/>
  <c r="Q897" i="26"/>
  <c r="O897" i="26"/>
  <c r="N897" i="26"/>
  <c r="M897" i="26"/>
  <c r="R896" i="26"/>
  <c r="Q896" i="26"/>
  <c r="O896" i="26"/>
  <c r="N896" i="26"/>
  <c r="M896" i="26"/>
  <c r="R895" i="26"/>
  <c r="Q895" i="26"/>
  <c r="O895" i="26"/>
  <c r="N895" i="26"/>
  <c r="M895" i="26"/>
  <c r="R894" i="26"/>
  <c r="Q894" i="26"/>
  <c r="O894" i="26"/>
  <c r="N894" i="26"/>
  <c r="M894" i="26"/>
  <c r="R893" i="26"/>
  <c r="Q893" i="26"/>
  <c r="O893" i="26"/>
  <c r="N893" i="26"/>
  <c r="M893" i="26"/>
  <c r="R892" i="26"/>
  <c r="Q892" i="26"/>
  <c r="O892" i="26"/>
  <c r="N892" i="26"/>
  <c r="M892" i="26"/>
  <c r="R891" i="26"/>
  <c r="Q891" i="26"/>
  <c r="O891" i="26"/>
  <c r="N891" i="26"/>
  <c r="M891" i="26"/>
  <c r="R890" i="26"/>
  <c r="Q890" i="26"/>
  <c r="O890" i="26"/>
  <c r="N890" i="26"/>
  <c r="M890" i="26"/>
  <c r="R889" i="26"/>
  <c r="Q889" i="26"/>
  <c r="O889" i="26"/>
  <c r="N889" i="26"/>
  <c r="M889" i="26"/>
  <c r="R888" i="26"/>
  <c r="Q888" i="26"/>
  <c r="O888" i="26"/>
  <c r="N888" i="26"/>
  <c r="M888" i="26"/>
  <c r="R887" i="26"/>
  <c r="Q887" i="26"/>
  <c r="O887" i="26"/>
  <c r="N887" i="26"/>
  <c r="M887" i="26"/>
  <c r="R886" i="26"/>
  <c r="Q886" i="26"/>
  <c r="O886" i="26"/>
  <c r="N886" i="26"/>
  <c r="M886" i="26"/>
  <c r="R885" i="26"/>
  <c r="Q885" i="26"/>
  <c r="O885" i="26"/>
  <c r="N885" i="26"/>
  <c r="M885" i="26"/>
  <c r="R884" i="26"/>
  <c r="Q884" i="26"/>
  <c r="O884" i="26"/>
  <c r="N884" i="26"/>
  <c r="M884" i="26"/>
  <c r="R883" i="26"/>
  <c r="Q883" i="26"/>
  <c r="O883" i="26"/>
  <c r="N883" i="26"/>
  <c r="M883" i="26"/>
  <c r="R882" i="26"/>
  <c r="Q882" i="26"/>
  <c r="O882" i="26"/>
  <c r="N882" i="26"/>
  <c r="M882" i="26"/>
  <c r="R881" i="26"/>
  <c r="Q881" i="26"/>
  <c r="O881" i="26"/>
  <c r="N881" i="26"/>
  <c r="M881" i="26"/>
  <c r="R880" i="26"/>
  <c r="Q880" i="26"/>
  <c r="O880" i="26"/>
  <c r="N880" i="26"/>
  <c r="M880" i="26"/>
  <c r="R879" i="26"/>
  <c r="Q879" i="26"/>
  <c r="O879" i="26"/>
  <c r="N879" i="26"/>
  <c r="M879" i="26"/>
  <c r="R878" i="26"/>
  <c r="Q878" i="26"/>
  <c r="O878" i="26"/>
  <c r="N878" i="26"/>
  <c r="M878" i="26"/>
  <c r="R877" i="26"/>
  <c r="Q877" i="26"/>
  <c r="O877" i="26"/>
  <c r="N877" i="26"/>
  <c r="M877" i="26"/>
  <c r="R876" i="26"/>
  <c r="Q876" i="26"/>
  <c r="O876" i="26"/>
  <c r="N876" i="26"/>
  <c r="M876" i="26"/>
  <c r="R875" i="26"/>
  <c r="Q875" i="26"/>
  <c r="O875" i="26"/>
  <c r="N875" i="26"/>
  <c r="M875" i="26"/>
  <c r="R874" i="26"/>
  <c r="Q874" i="26"/>
  <c r="O874" i="26"/>
  <c r="N874" i="26"/>
  <c r="M874" i="26"/>
  <c r="R873" i="26"/>
  <c r="Q873" i="26"/>
  <c r="O873" i="26"/>
  <c r="N873" i="26"/>
  <c r="M873" i="26"/>
  <c r="R872" i="26"/>
  <c r="Q872" i="26"/>
  <c r="O872" i="26"/>
  <c r="N872" i="26"/>
  <c r="M872" i="26"/>
  <c r="R871" i="26"/>
  <c r="Q871" i="26"/>
  <c r="O871" i="26"/>
  <c r="N871" i="26"/>
  <c r="M871" i="26"/>
  <c r="R870" i="26"/>
  <c r="Q870" i="26"/>
  <c r="O870" i="26"/>
  <c r="N870" i="26"/>
  <c r="M870" i="26"/>
  <c r="R869" i="26"/>
  <c r="Q869" i="26"/>
  <c r="O869" i="26"/>
  <c r="N869" i="26"/>
  <c r="M869" i="26"/>
  <c r="R868" i="26"/>
  <c r="Q868" i="26"/>
  <c r="O868" i="26"/>
  <c r="N868" i="26"/>
  <c r="M868" i="26"/>
  <c r="R867" i="26"/>
  <c r="Q867" i="26"/>
  <c r="O867" i="26"/>
  <c r="N867" i="26"/>
  <c r="M867" i="26"/>
  <c r="R866" i="26"/>
  <c r="Q866" i="26"/>
  <c r="O866" i="26"/>
  <c r="N866" i="26"/>
  <c r="M866" i="26"/>
  <c r="R865" i="26"/>
  <c r="Q865" i="26"/>
  <c r="O865" i="26"/>
  <c r="N865" i="26"/>
  <c r="M865" i="26"/>
  <c r="R864" i="26"/>
  <c r="Q864" i="26"/>
  <c r="O864" i="26"/>
  <c r="N864" i="26"/>
  <c r="M864" i="26"/>
  <c r="R863" i="26"/>
  <c r="Q863" i="26"/>
  <c r="O863" i="26"/>
  <c r="N863" i="26"/>
  <c r="M863" i="26"/>
  <c r="R862" i="26"/>
  <c r="Q862" i="26"/>
  <c r="O862" i="26"/>
  <c r="N862" i="26"/>
  <c r="M862" i="26"/>
  <c r="R861" i="26"/>
  <c r="Q861" i="26"/>
  <c r="O861" i="26"/>
  <c r="N861" i="26"/>
  <c r="M861" i="26"/>
  <c r="R860" i="26"/>
  <c r="Q860" i="26"/>
  <c r="O860" i="26"/>
  <c r="N860" i="26"/>
  <c r="M860" i="26"/>
  <c r="R859" i="26"/>
  <c r="Q859" i="26"/>
  <c r="O859" i="26"/>
  <c r="N859" i="26"/>
  <c r="M859" i="26"/>
  <c r="R858" i="26"/>
  <c r="Q858" i="26"/>
  <c r="O858" i="26"/>
  <c r="N858" i="26"/>
  <c r="M858" i="26"/>
  <c r="R857" i="26"/>
  <c r="Q857" i="26"/>
  <c r="O857" i="26"/>
  <c r="N857" i="26"/>
  <c r="M857" i="26"/>
  <c r="R856" i="26"/>
  <c r="Q856" i="26"/>
  <c r="O856" i="26"/>
  <c r="N856" i="26"/>
  <c r="M856" i="26"/>
  <c r="R855" i="26"/>
  <c r="Q855" i="26"/>
  <c r="O855" i="26"/>
  <c r="N855" i="26"/>
  <c r="M855" i="26"/>
  <c r="R854" i="26"/>
  <c r="Q854" i="26"/>
  <c r="O854" i="26"/>
  <c r="N854" i="26"/>
  <c r="M854" i="26"/>
  <c r="R853" i="26"/>
  <c r="Q853" i="26"/>
  <c r="O853" i="26"/>
  <c r="N853" i="26"/>
  <c r="M853" i="26"/>
  <c r="R852" i="26"/>
  <c r="Q852" i="26"/>
  <c r="O852" i="26"/>
  <c r="N852" i="26"/>
  <c r="M852" i="26"/>
  <c r="R851" i="26"/>
  <c r="Q851" i="26"/>
  <c r="O851" i="26"/>
  <c r="N851" i="26"/>
  <c r="M851" i="26"/>
  <c r="R850" i="26"/>
  <c r="Q850" i="26"/>
  <c r="O850" i="26"/>
  <c r="N850" i="26"/>
  <c r="M850" i="26"/>
  <c r="R849" i="26"/>
  <c r="Q849" i="26"/>
  <c r="O849" i="26"/>
  <c r="N849" i="26"/>
  <c r="M849" i="26"/>
  <c r="R848" i="26"/>
  <c r="Q848" i="26"/>
  <c r="O848" i="26"/>
  <c r="N848" i="26"/>
  <c r="M848" i="26"/>
  <c r="R847" i="26"/>
  <c r="Q847" i="26"/>
  <c r="O847" i="26"/>
  <c r="N847" i="26"/>
  <c r="M847" i="26"/>
  <c r="R846" i="26"/>
  <c r="Q846" i="26"/>
  <c r="O846" i="26"/>
  <c r="N846" i="26"/>
  <c r="M846" i="26"/>
  <c r="R845" i="26"/>
  <c r="Q845" i="26"/>
  <c r="O845" i="26"/>
  <c r="N845" i="26"/>
  <c r="M845" i="26"/>
  <c r="R844" i="26"/>
  <c r="Q844" i="26"/>
  <c r="O844" i="26"/>
  <c r="N844" i="26"/>
  <c r="M844" i="26"/>
  <c r="R843" i="26"/>
  <c r="Q843" i="26"/>
  <c r="O843" i="26"/>
  <c r="N843" i="26"/>
  <c r="M843" i="26"/>
  <c r="R842" i="26"/>
  <c r="Q842" i="26"/>
  <c r="O842" i="26"/>
  <c r="N842" i="26"/>
  <c r="M842" i="26"/>
  <c r="R841" i="26"/>
  <c r="Q841" i="26"/>
  <c r="O841" i="26"/>
  <c r="N841" i="26"/>
  <c r="M841" i="26"/>
  <c r="R840" i="26"/>
  <c r="Q840" i="26"/>
  <c r="O840" i="26"/>
  <c r="N840" i="26"/>
  <c r="M840" i="26"/>
  <c r="R839" i="26"/>
  <c r="Q839" i="26"/>
  <c r="O839" i="26"/>
  <c r="N839" i="26"/>
  <c r="M839" i="26"/>
  <c r="R838" i="26"/>
  <c r="Q838" i="26"/>
  <c r="O838" i="26"/>
  <c r="N838" i="26"/>
  <c r="M838" i="26"/>
  <c r="R837" i="26"/>
  <c r="Q837" i="26"/>
  <c r="O837" i="26"/>
  <c r="N837" i="26"/>
  <c r="M837" i="26"/>
  <c r="R836" i="26"/>
  <c r="Q836" i="26"/>
  <c r="O836" i="26"/>
  <c r="N836" i="26"/>
  <c r="M836" i="26"/>
  <c r="R835" i="26"/>
  <c r="Q835" i="26"/>
  <c r="O835" i="26"/>
  <c r="N835" i="26"/>
  <c r="M835" i="26"/>
  <c r="R834" i="26"/>
  <c r="Q834" i="26"/>
  <c r="O834" i="26"/>
  <c r="N834" i="26"/>
  <c r="M834" i="26"/>
  <c r="R833" i="26"/>
  <c r="Q833" i="26"/>
  <c r="O833" i="26"/>
  <c r="N833" i="26"/>
  <c r="M833" i="26"/>
  <c r="R832" i="26"/>
  <c r="Q832" i="26"/>
  <c r="O832" i="26"/>
  <c r="N832" i="26"/>
  <c r="M832" i="26"/>
  <c r="R831" i="26"/>
  <c r="Q831" i="26"/>
  <c r="O831" i="26"/>
  <c r="N831" i="26"/>
  <c r="M831" i="26"/>
  <c r="R830" i="26"/>
  <c r="Q830" i="26"/>
  <c r="O830" i="26"/>
  <c r="N830" i="26"/>
  <c r="M830" i="26"/>
  <c r="R829" i="26"/>
  <c r="Q829" i="26"/>
  <c r="O829" i="26"/>
  <c r="N829" i="26"/>
  <c r="M829" i="26"/>
  <c r="R828" i="26"/>
  <c r="Q828" i="26"/>
  <c r="O828" i="26"/>
  <c r="N828" i="26"/>
  <c r="M828" i="26"/>
  <c r="R827" i="26"/>
  <c r="Q827" i="26"/>
  <c r="O827" i="26"/>
  <c r="N827" i="26"/>
  <c r="M827" i="26"/>
  <c r="R826" i="26"/>
  <c r="Q826" i="26"/>
  <c r="O826" i="26"/>
  <c r="N826" i="26"/>
  <c r="M826" i="26"/>
  <c r="R825" i="26"/>
  <c r="Q825" i="26"/>
  <c r="O825" i="26"/>
  <c r="N825" i="26"/>
  <c r="M825" i="26"/>
  <c r="R824" i="26"/>
  <c r="Q824" i="26"/>
  <c r="O824" i="26"/>
  <c r="N824" i="26"/>
  <c r="M824" i="26"/>
  <c r="R823" i="26"/>
  <c r="Q823" i="26"/>
  <c r="O823" i="26"/>
  <c r="N823" i="26"/>
  <c r="M823" i="26"/>
  <c r="R822" i="26"/>
  <c r="Q822" i="26"/>
  <c r="O822" i="26"/>
  <c r="N822" i="26"/>
  <c r="M822" i="26"/>
  <c r="R821" i="26"/>
  <c r="Q821" i="26"/>
  <c r="O821" i="26"/>
  <c r="N821" i="26"/>
  <c r="M821" i="26"/>
  <c r="R820" i="26"/>
  <c r="Q820" i="26"/>
  <c r="O820" i="26"/>
  <c r="N820" i="26"/>
  <c r="M820" i="26"/>
  <c r="R819" i="26"/>
  <c r="Q819" i="26"/>
  <c r="O819" i="26"/>
  <c r="N819" i="26"/>
  <c r="M819" i="26"/>
  <c r="R818" i="26"/>
  <c r="Q818" i="26"/>
  <c r="O818" i="26"/>
  <c r="N818" i="26"/>
  <c r="M818" i="26"/>
  <c r="R817" i="26"/>
  <c r="Q817" i="26"/>
  <c r="O817" i="26"/>
  <c r="N817" i="26"/>
  <c r="M817" i="26"/>
  <c r="R816" i="26"/>
  <c r="Q816" i="26"/>
  <c r="O816" i="26"/>
  <c r="N816" i="26"/>
  <c r="M816" i="26"/>
  <c r="R815" i="26"/>
  <c r="Q815" i="26"/>
  <c r="O815" i="26"/>
  <c r="N815" i="26"/>
  <c r="M815" i="26"/>
  <c r="R814" i="26"/>
  <c r="Q814" i="26"/>
  <c r="O814" i="26"/>
  <c r="N814" i="26"/>
  <c r="M814" i="26"/>
  <c r="R813" i="26"/>
  <c r="Q813" i="26"/>
  <c r="O813" i="26"/>
  <c r="N813" i="26"/>
  <c r="M813" i="26"/>
  <c r="R812" i="26"/>
  <c r="Q812" i="26"/>
  <c r="O812" i="26"/>
  <c r="N812" i="26"/>
  <c r="M812" i="26"/>
  <c r="R811" i="26"/>
  <c r="Q811" i="26"/>
  <c r="O811" i="26"/>
  <c r="N811" i="26"/>
  <c r="M811" i="26"/>
  <c r="R810" i="26"/>
  <c r="Q810" i="26"/>
  <c r="O810" i="26"/>
  <c r="N810" i="26"/>
  <c r="M810" i="26"/>
  <c r="R809" i="26"/>
  <c r="Q809" i="26"/>
  <c r="O809" i="26"/>
  <c r="N809" i="26"/>
  <c r="M809" i="26"/>
  <c r="R808" i="26"/>
  <c r="Q808" i="26"/>
  <c r="O808" i="26"/>
  <c r="N808" i="26"/>
  <c r="M808" i="26"/>
  <c r="R807" i="26"/>
  <c r="Q807" i="26"/>
  <c r="O807" i="26"/>
  <c r="N807" i="26"/>
  <c r="M807" i="26"/>
  <c r="R806" i="26"/>
  <c r="Q806" i="26"/>
  <c r="O806" i="26"/>
  <c r="N806" i="26"/>
  <c r="M806" i="26"/>
  <c r="R805" i="26"/>
  <c r="Q805" i="26"/>
  <c r="O805" i="26"/>
  <c r="N805" i="26"/>
  <c r="M805" i="26"/>
  <c r="R804" i="26"/>
  <c r="Q804" i="26"/>
  <c r="O804" i="26"/>
  <c r="N804" i="26"/>
  <c r="M804" i="26"/>
  <c r="R803" i="26"/>
  <c r="Q803" i="26"/>
  <c r="O803" i="26"/>
  <c r="N803" i="26"/>
  <c r="M803" i="26"/>
  <c r="R802" i="26"/>
  <c r="Q802" i="26"/>
  <c r="O802" i="26"/>
  <c r="N802" i="26"/>
  <c r="M802" i="26"/>
  <c r="R801" i="26"/>
  <c r="Q801" i="26"/>
  <c r="O801" i="26"/>
  <c r="N801" i="26"/>
  <c r="M801" i="26"/>
  <c r="R800" i="26"/>
  <c r="Q800" i="26"/>
  <c r="O800" i="26"/>
  <c r="N800" i="26"/>
  <c r="M800" i="26"/>
  <c r="R799" i="26"/>
  <c r="Q799" i="26"/>
  <c r="O799" i="26"/>
  <c r="N799" i="26"/>
  <c r="M799" i="26"/>
  <c r="R798" i="26"/>
  <c r="Q798" i="26"/>
  <c r="O798" i="26"/>
  <c r="N798" i="26"/>
  <c r="M798" i="26"/>
  <c r="R797" i="26"/>
  <c r="Q797" i="26"/>
  <c r="O797" i="26"/>
  <c r="N797" i="26"/>
  <c r="M797" i="26"/>
  <c r="R796" i="26"/>
  <c r="Q796" i="26"/>
  <c r="O796" i="26"/>
  <c r="N796" i="26"/>
  <c r="M796" i="26"/>
  <c r="R795" i="26"/>
  <c r="Q795" i="26"/>
  <c r="O795" i="26"/>
  <c r="N795" i="26"/>
  <c r="M795" i="26"/>
  <c r="R794" i="26"/>
  <c r="Q794" i="26"/>
  <c r="O794" i="26"/>
  <c r="N794" i="26"/>
  <c r="M794" i="26"/>
  <c r="R793" i="26"/>
  <c r="Q793" i="26"/>
  <c r="O793" i="26"/>
  <c r="N793" i="26"/>
  <c r="M793" i="26"/>
  <c r="R792" i="26"/>
  <c r="Q792" i="26"/>
  <c r="O792" i="26"/>
  <c r="N792" i="26"/>
  <c r="M792" i="26"/>
  <c r="R791" i="26"/>
  <c r="Q791" i="26"/>
  <c r="O791" i="26"/>
  <c r="N791" i="26"/>
  <c r="M791" i="26"/>
  <c r="R790" i="26"/>
  <c r="Q790" i="26"/>
  <c r="O790" i="26"/>
  <c r="N790" i="26"/>
  <c r="M790" i="26"/>
  <c r="R789" i="26"/>
  <c r="Q789" i="26"/>
  <c r="O789" i="26"/>
  <c r="N789" i="26"/>
  <c r="M789" i="26"/>
  <c r="R788" i="26"/>
  <c r="Q788" i="26"/>
  <c r="O788" i="26"/>
  <c r="N788" i="26"/>
  <c r="M788" i="26"/>
  <c r="R787" i="26"/>
  <c r="Q787" i="26"/>
  <c r="O787" i="26"/>
  <c r="N787" i="26"/>
  <c r="M787" i="26"/>
  <c r="R786" i="26"/>
  <c r="Q786" i="26"/>
  <c r="O786" i="26"/>
  <c r="N786" i="26"/>
  <c r="M786" i="26"/>
  <c r="R785" i="26"/>
  <c r="Q785" i="26"/>
  <c r="O785" i="26"/>
  <c r="N785" i="26"/>
  <c r="M785" i="26"/>
  <c r="R784" i="26"/>
  <c r="Q784" i="26"/>
  <c r="O784" i="26"/>
  <c r="N784" i="26"/>
  <c r="M784" i="26"/>
  <c r="R783" i="26"/>
  <c r="Q783" i="26"/>
  <c r="O783" i="26"/>
  <c r="N783" i="26"/>
  <c r="M783" i="26"/>
  <c r="R782" i="26"/>
  <c r="Q782" i="26"/>
  <c r="O782" i="26"/>
  <c r="N782" i="26"/>
  <c r="M782" i="26"/>
  <c r="R781" i="26"/>
  <c r="Q781" i="26"/>
  <c r="O781" i="26"/>
  <c r="N781" i="26"/>
  <c r="M781" i="26"/>
  <c r="R780" i="26"/>
  <c r="Q780" i="26"/>
  <c r="O780" i="26"/>
  <c r="N780" i="26"/>
  <c r="M780" i="26"/>
  <c r="R779" i="26"/>
  <c r="Q779" i="26"/>
  <c r="O779" i="26"/>
  <c r="N779" i="26"/>
  <c r="M779" i="26"/>
  <c r="R778" i="26"/>
  <c r="Q778" i="26"/>
  <c r="O778" i="26"/>
  <c r="N778" i="26"/>
  <c r="M778" i="26"/>
  <c r="R777" i="26"/>
  <c r="Q777" i="26"/>
  <c r="O777" i="26"/>
  <c r="N777" i="26"/>
  <c r="M777" i="26"/>
  <c r="R776" i="26"/>
  <c r="Q776" i="26"/>
  <c r="O776" i="26"/>
  <c r="N776" i="26"/>
  <c r="M776" i="26"/>
  <c r="R775" i="26"/>
  <c r="Q775" i="26"/>
  <c r="O775" i="26"/>
  <c r="N775" i="26"/>
  <c r="M775" i="26"/>
  <c r="R774" i="26"/>
  <c r="Q774" i="26"/>
  <c r="O774" i="26"/>
  <c r="N774" i="26"/>
  <c r="M774" i="26"/>
  <c r="R773" i="26"/>
  <c r="Q773" i="26"/>
  <c r="O773" i="26"/>
  <c r="N773" i="26"/>
  <c r="M773" i="26"/>
  <c r="R772" i="26"/>
  <c r="Q772" i="26"/>
  <c r="O772" i="26"/>
  <c r="N772" i="26"/>
  <c r="M772" i="26"/>
  <c r="R771" i="26"/>
  <c r="Q771" i="26"/>
  <c r="O771" i="26"/>
  <c r="N771" i="26"/>
  <c r="M771" i="26"/>
  <c r="R770" i="26"/>
  <c r="Q770" i="26"/>
  <c r="O770" i="26"/>
  <c r="N770" i="26"/>
  <c r="M770" i="26"/>
  <c r="R769" i="26"/>
  <c r="Q769" i="26"/>
  <c r="O769" i="26"/>
  <c r="N769" i="26"/>
  <c r="M769" i="26"/>
  <c r="R768" i="26"/>
  <c r="Q768" i="26"/>
  <c r="O768" i="26"/>
  <c r="N768" i="26"/>
  <c r="M768" i="26"/>
  <c r="R767" i="26"/>
  <c r="Q767" i="26"/>
  <c r="O767" i="26"/>
  <c r="N767" i="26"/>
  <c r="M767" i="26"/>
  <c r="R766" i="26"/>
  <c r="Q766" i="26"/>
  <c r="O766" i="26"/>
  <c r="N766" i="26"/>
  <c r="M766" i="26"/>
  <c r="R765" i="26"/>
  <c r="Q765" i="26"/>
  <c r="O765" i="26"/>
  <c r="N765" i="26"/>
  <c r="M765" i="26"/>
  <c r="R764" i="26"/>
  <c r="Q764" i="26"/>
  <c r="O764" i="26"/>
  <c r="N764" i="26"/>
  <c r="M764" i="26"/>
  <c r="R763" i="26"/>
  <c r="Q763" i="26"/>
  <c r="O763" i="26"/>
  <c r="N763" i="26"/>
  <c r="M763" i="26"/>
  <c r="R762" i="26"/>
  <c r="Q762" i="26"/>
  <c r="O762" i="26"/>
  <c r="N762" i="26"/>
  <c r="M762" i="26"/>
  <c r="R761" i="26"/>
  <c r="Q761" i="26"/>
  <c r="O761" i="26"/>
  <c r="N761" i="26"/>
  <c r="M761" i="26"/>
  <c r="R760" i="26"/>
  <c r="Q760" i="26"/>
  <c r="O760" i="26"/>
  <c r="N760" i="26"/>
  <c r="M760" i="26"/>
  <c r="R759" i="26"/>
  <c r="Q759" i="26"/>
  <c r="O759" i="26"/>
  <c r="N759" i="26"/>
  <c r="M759" i="26"/>
  <c r="R758" i="26"/>
  <c r="Q758" i="26"/>
  <c r="O758" i="26"/>
  <c r="N758" i="26"/>
  <c r="M758" i="26"/>
  <c r="R757" i="26"/>
  <c r="Q757" i="26"/>
  <c r="O757" i="26"/>
  <c r="N757" i="26"/>
  <c r="M757" i="26"/>
  <c r="R756" i="26"/>
  <c r="Q756" i="26"/>
  <c r="O756" i="26"/>
  <c r="N756" i="26"/>
  <c r="M756" i="26"/>
  <c r="R755" i="26"/>
  <c r="Q755" i="26"/>
  <c r="O755" i="26"/>
  <c r="N755" i="26"/>
  <c r="M755" i="26"/>
  <c r="R754" i="26"/>
  <c r="Q754" i="26"/>
  <c r="O754" i="26"/>
  <c r="N754" i="26"/>
  <c r="M754" i="26"/>
  <c r="R753" i="26"/>
  <c r="Q753" i="26"/>
  <c r="O753" i="26"/>
  <c r="N753" i="26"/>
  <c r="M753" i="26"/>
  <c r="R752" i="26"/>
  <c r="Q752" i="26"/>
  <c r="O752" i="26"/>
  <c r="N752" i="26"/>
  <c r="M752" i="26"/>
  <c r="R751" i="26"/>
  <c r="Q751" i="26"/>
  <c r="O751" i="26"/>
  <c r="N751" i="26"/>
  <c r="M751" i="26"/>
  <c r="R750" i="26"/>
  <c r="Q750" i="26"/>
  <c r="O750" i="26"/>
  <c r="N750" i="26"/>
  <c r="M750" i="26"/>
  <c r="R749" i="26"/>
  <c r="Q749" i="26"/>
  <c r="O749" i="26"/>
  <c r="N749" i="26"/>
  <c r="M749" i="26"/>
  <c r="R748" i="26"/>
  <c r="Q748" i="26"/>
  <c r="O748" i="26"/>
  <c r="N748" i="26"/>
  <c r="M748" i="26"/>
  <c r="R747" i="26"/>
  <c r="Q747" i="26"/>
  <c r="O747" i="26"/>
  <c r="N747" i="26"/>
  <c r="M747" i="26"/>
  <c r="R746" i="26"/>
  <c r="Q746" i="26"/>
  <c r="O746" i="26"/>
  <c r="N746" i="26"/>
  <c r="M746" i="26"/>
  <c r="R745" i="26"/>
  <c r="Q745" i="26"/>
  <c r="O745" i="26"/>
  <c r="N745" i="26"/>
  <c r="M745" i="26"/>
  <c r="R744" i="26"/>
  <c r="Q744" i="26"/>
  <c r="O744" i="26"/>
  <c r="N744" i="26"/>
  <c r="M744" i="26"/>
  <c r="R743" i="26"/>
  <c r="Q743" i="26"/>
  <c r="O743" i="26"/>
  <c r="N743" i="26"/>
  <c r="M743" i="26"/>
  <c r="R742" i="26"/>
  <c r="Q742" i="26"/>
  <c r="O742" i="26"/>
  <c r="N742" i="26"/>
  <c r="M742" i="26"/>
  <c r="R741" i="26"/>
  <c r="Q741" i="26"/>
  <c r="O741" i="26"/>
  <c r="N741" i="26"/>
  <c r="M741" i="26"/>
  <c r="R740" i="26"/>
  <c r="Q740" i="26"/>
  <c r="O740" i="26"/>
  <c r="N740" i="26"/>
  <c r="M740" i="26"/>
  <c r="R739" i="26"/>
  <c r="Q739" i="26"/>
  <c r="O739" i="26"/>
  <c r="N739" i="26"/>
  <c r="M739" i="26"/>
  <c r="R738" i="26"/>
  <c r="Q738" i="26"/>
  <c r="O738" i="26"/>
  <c r="N738" i="26"/>
  <c r="M738" i="26"/>
  <c r="R737" i="26"/>
  <c r="Q737" i="26"/>
  <c r="O737" i="26"/>
  <c r="N737" i="26"/>
  <c r="M737" i="26"/>
  <c r="R736" i="26"/>
  <c r="Q736" i="26"/>
  <c r="O736" i="26"/>
  <c r="N736" i="26"/>
  <c r="M736" i="26"/>
  <c r="R735" i="26"/>
  <c r="Q735" i="26"/>
  <c r="O735" i="26"/>
  <c r="N735" i="26"/>
  <c r="M735" i="26"/>
  <c r="R734" i="26"/>
  <c r="Q734" i="26"/>
  <c r="O734" i="26"/>
  <c r="N734" i="26"/>
  <c r="M734" i="26"/>
  <c r="R733" i="26"/>
  <c r="Q733" i="26"/>
  <c r="O733" i="26"/>
  <c r="N733" i="26"/>
  <c r="M733" i="26"/>
  <c r="R732" i="26"/>
  <c r="Q732" i="26"/>
  <c r="O732" i="26"/>
  <c r="N732" i="26"/>
  <c r="M732" i="26"/>
  <c r="R731" i="26"/>
  <c r="Q731" i="26"/>
  <c r="O731" i="26"/>
  <c r="N731" i="26"/>
  <c r="M731" i="26"/>
  <c r="R730" i="26"/>
  <c r="Q730" i="26"/>
  <c r="O730" i="26"/>
  <c r="N730" i="26"/>
  <c r="M730" i="26"/>
  <c r="R729" i="26"/>
  <c r="Q729" i="26"/>
  <c r="O729" i="26"/>
  <c r="N729" i="26"/>
  <c r="M729" i="26"/>
  <c r="R728" i="26"/>
  <c r="Q728" i="26"/>
  <c r="O728" i="26"/>
  <c r="N728" i="26"/>
  <c r="M728" i="26"/>
  <c r="R727" i="26"/>
  <c r="Q727" i="26"/>
  <c r="O727" i="26"/>
  <c r="N727" i="26"/>
  <c r="M727" i="26"/>
  <c r="R726" i="26"/>
  <c r="Q726" i="26"/>
  <c r="O726" i="26"/>
  <c r="N726" i="26"/>
  <c r="M726" i="26"/>
  <c r="R725" i="26"/>
  <c r="Q725" i="26"/>
  <c r="O725" i="26"/>
  <c r="N725" i="26"/>
  <c r="M725" i="26"/>
  <c r="R724" i="26"/>
  <c r="Q724" i="26"/>
  <c r="O724" i="26"/>
  <c r="N724" i="26"/>
  <c r="M724" i="26"/>
  <c r="R723" i="26"/>
  <c r="Q723" i="26"/>
  <c r="O723" i="26"/>
  <c r="N723" i="26"/>
  <c r="M723" i="26"/>
  <c r="R722" i="26"/>
  <c r="Q722" i="26"/>
  <c r="O722" i="26"/>
  <c r="N722" i="26"/>
  <c r="M722" i="26"/>
  <c r="R721" i="26"/>
  <c r="Q721" i="26"/>
  <c r="O721" i="26"/>
  <c r="N721" i="26"/>
  <c r="M721" i="26"/>
  <c r="R720" i="26"/>
  <c r="Q720" i="26"/>
  <c r="O720" i="26"/>
  <c r="N720" i="26"/>
  <c r="M720" i="26"/>
  <c r="R719" i="26"/>
  <c r="Q719" i="26"/>
  <c r="O719" i="26"/>
  <c r="N719" i="26"/>
  <c r="M719" i="26"/>
  <c r="R718" i="26"/>
  <c r="Q718" i="26"/>
  <c r="O718" i="26"/>
  <c r="N718" i="26"/>
  <c r="M718" i="26"/>
  <c r="R717" i="26"/>
  <c r="Q717" i="26"/>
  <c r="O717" i="26"/>
  <c r="N717" i="26"/>
  <c r="M717" i="26"/>
  <c r="R716" i="26"/>
  <c r="Q716" i="26"/>
  <c r="O716" i="26"/>
  <c r="N716" i="26"/>
  <c r="M716" i="26"/>
  <c r="R715" i="26"/>
  <c r="Q715" i="26"/>
  <c r="O715" i="26"/>
  <c r="N715" i="26"/>
  <c r="M715" i="26"/>
  <c r="R714" i="26"/>
  <c r="Q714" i="26"/>
  <c r="O714" i="26"/>
  <c r="N714" i="26"/>
  <c r="M714" i="26"/>
  <c r="R713" i="26"/>
  <c r="Q713" i="26"/>
  <c r="O713" i="26"/>
  <c r="N713" i="26"/>
  <c r="M713" i="26"/>
  <c r="R712" i="26"/>
  <c r="Q712" i="26"/>
  <c r="O712" i="26"/>
  <c r="N712" i="26"/>
  <c r="M712" i="26"/>
  <c r="R711" i="26"/>
  <c r="Q711" i="26"/>
  <c r="O711" i="26"/>
  <c r="N711" i="26"/>
  <c r="M711" i="26"/>
  <c r="R710" i="26"/>
  <c r="Q710" i="26"/>
  <c r="O710" i="26"/>
  <c r="N710" i="26"/>
  <c r="M710" i="26"/>
  <c r="R709" i="26"/>
  <c r="Q709" i="26"/>
  <c r="O709" i="26"/>
  <c r="N709" i="26"/>
  <c r="M709" i="26"/>
  <c r="R708" i="26"/>
  <c r="Q708" i="26"/>
  <c r="O708" i="26"/>
  <c r="N708" i="26"/>
  <c r="M708" i="26"/>
  <c r="R707" i="26"/>
  <c r="Q707" i="26"/>
  <c r="O707" i="26"/>
  <c r="N707" i="26"/>
  <c r="M707" i="26"/>
  <c r="R706" i="26"/>
  <c r="Q706" i="26"/>
  <c r="O706" i="26"/>
  <c r="N706" i="26"/>
  <c r="M706" i="26"/>
  <c r="R705" i="26"/>
  <c r="Q705" i="26"/>
  <c r="O705" i="26"/>
  <c r="N705" i="26"/>
  <c r="M705" i="26"/>
  <c r="R704" i="26"/>
  <c r="Q704" i="26"/>
  <c r="O704" i="26"/>
  <c r="N704" i="26"/>
  <c r="M704" i="26"/>
  <c r="R703" i="26"/>
  <c r="Q703" i="26"/>
  <c r="O703" i="26"/>
  <c r="N703" i="26"/>
  <c r="M703" i="26"/>
  <c r="R702" i="26"/>
  <c r="Q702" i="26"/>
  <c r="O702" i="26"/>
  <c r="N702" i="26"/>
  <c r="M702" i="26"/>
  <c r="R701" i="26"/>
  <c r="Q701" i="26"/>
  <c r="O701" i="26"/>
  <c r="N701" i="26"/>
  <c r="M701" i="26"/>
  <c r="R700" i="26"/>
  <c r="Q700" i="26"/>
  <c r="O700" i="26"/>
  <c r="N700" i="26"/>
  <c r="M700" i="26"/>
  <c r="R699" i="26"/>
  <c r="Q699" i="26"/>
  <c r="O699" i="26"/>
  <c r="N699" i="26"/>
  <c r="M699" i="26"/>
  <c r="R698" i="26"/>
  <c r="Q698" i="26"/>
  <c r="O698" i="26"/>
  <c r="N698" i="26"/>
  <c r="M698" i="26"/>
  <c r="R697" i="26"/>
  <c r="Q697" i="26"/>
  <c r="O697" i="26"/>
  <c r="N697" i="26"/>
  <c r="M697" i="26"/>
  <c r="R696" i="26"/>
  <c r="Q696" i="26"/>
  <c r="O696" i="26"/>
  <c r="N696" i="26"/>
  <c r="M696" i="26"/>
  <c r="R695" i="26"/>
  <c r="Q695" i="26"/>
  <c r="O695" i="26"/>
  <c r="N695" i="26"/>
  <c r="M695" i="26"/>
  <c r="R694" i="26"/>
  <c r="Q694" i="26"/>
  <c r="O694" i="26"/>
  <c r="N694" i="26"/>
  <c r="M694" i="26"/>
  <c r="R693" i="26"/>
  <c r="Q693" i="26"/>
  <c r="O693" i="26"/>
  <c r="N693" i="26"/>
  <c r="M693" i="26"/>
  <c r="R692" i="26"/>
  <c r="Q692" i="26"/>
  <c r="O692" i="26"/>
  <c r="N692" i="26"/>
  <c r="M692" i="26"/>
  <c r="R691" i="26"/>
  <c r="Q691" i="26"/>
  <c r="O691" i="26"/>
  <c r="N691" i="26"/>
  <c r="M691" i="26"/>
  <c r="R690" i="26"/>
  <c r="Q690" i="26"/>
  <c r="O690" i="26"/>
  <c r="N690" i="26"/>
  <c r="M690" i="26"/>
  <c r="R689" i="26"/>
  <c r="Q689" i="26"/>
  <c r="O689" i="26"/>
  <c r="N689" i="26"/>
  <c r="M689" i="26"/>
  <c r="R688" i="26"/>
  <c r="Q688" i="26"/>
  <c r="O688" i="26"/>
  <c r="N688" i="26"/>
  <c r="M688" i="26"/>
  <c r="R687" i="26"/>
  <c r="Q687" i="26"/>
  <c r="O687" i="26"/>
  <c r="N687" i="26"/>
  <c r="M687" i="26"/>
  <c r="R686" i="26"/>
  <c r="Q686" i="26"/>
  <c r="O686" i="26"/>
  <c r="N686" i="26"/>
  <c r="M686" i="26"/>
  <c r="R685" i="26"/>
  <c r="Q685" i="26"/>
  <c r="O685" i="26"/>
  <c r="N685" i="26"/>
  <c r="M685" i="26"/>
  <c r="R684" i="26"/>
  <c r="Q684" i="26"/>
  <c r="O684" i="26"/>
  <c r="N684" i="26"/>
  <c r="M684" i="26"/>
  <c r="R683" i="26"/>
  <c r="Q683" i="26"/>
  <c r="O683" i="26"/>
  <c r="N683" i="26"/>
  <c r="M683" i="26"/>
  <c r="R682" i="26"/>
  <c r="Q682" i="26"/>
  <c r="O682" i="26"/>
  <c r="N682" i="26"/>
  <c r="M682" i="26"/>
  <c r="R681" i="26"/>
  <c r="Q681" i="26"/>
  <c r="O681" i="26"/>
  <c r="N681" i="26"/>
  <c r="M681" i="26"/>
  <c r="R680" i="26"/>
  <c r="Q680" i="26"/>
  <c r="O680" i="26"/>
  <c r="N680" i="26"/>
  <c r="M680" i="26"/>
  <c r="R679" i="26"/>
  <c r="Q679" i="26"/>
  <c r="O679" i="26"/>
  <c r="N679" i="26"/>
  <c r="M679" i="26"/>
  <c r="R678" i="26"/>
  <c r="Q678" i="26"/>
  <c r="O678" i="26"/>
  <c r="N678" i="26"/>
  <c r="M678" i="26"/>
  <c r="R677" i="26"/>
  <c r="Q677" i="26"/>
  <c r="O677" i="26"/>
  <c r="N677" i="26"/>
  <c r="M677" i="26"/>
  <c r="R676" i="26"/>
  <c r="Q676" i="26"/>
  <c r="O676" i="26"/>
  <c r="N676" i="26"/>
  <c r="M676" i="26"/>
  <c r="R675" i="26"/>
  <c r="Q675" i="26"/>
  <c r="O675" i="26"/>
  <c r="N675" i="26"/>
  <c r="M675" i="26"/>
  <c r="R674" i="26"/>
  <c r="Q674" i="26"/>
  <c r="O674" i="26"/>
  <c r="N674" i="26"/>
  <c r="M674" i="26"/>
  <c r="R673" i="26"/>
  <c r="Q673" i="26"/>
  <c r="O673" i="26"/>
  <c r="N673" i="26"/>
  <c r="M673" i="26"/>
  <c r="R672" i="26"/>
  <c r="Q672" i="26"/>
  <c r="O672" i="26"/>
  <c r="N672" i="26"/>
  <c r="M672" i="26"/>
  <c r="R671" i="26"/>
  <c r="Q671" i="26"/>
  <c r="O671" i="26"/>
  <c r="N671" i="26"/>
  <c r="M671" i="26"/>
  <c r="R670" i="26"/>
  <c r="Q670" i="26"/>
  <c r="O670" i="26"/>
  <c r="N670" i="26"/>
  <c r="M670" i="26"/>
  <c r="R669" i="26"/>
  <c r="Q669" i="26"/>
  <c r="O669" i="26"/>
  <c r="N669" i="26"/>
  <c r="M669" i="26"/>
  <c r="R668" i="26"/>
  <c r="Q668" i="26"/>
  <c r="O668" i="26"/>
  <c r="N668" i="26"/>
  <c r="M668" i="26"/>
  <c r="R667" i="26"/>
  <c r="Q667" i="26"/>
  <c r="O667" i="26"/>
  <c r="N667" i="26"/>
  <c r="M667" i="26"/>
  <c r="R666" i="26"/>
  <c r="Q666" i="26"/>
  <c r="O666" i="26"/>
  <c r="N666" i="26"/>
  <c r="M666" i="26"/>
  <c r="R665" i="26"/>
  <c r="Q665" i="26"/>
  <c r="O665" i="26"/>
  <c r="N665" i="26"/>
  <c r="M665" i="26"/>
  <c r="R664" i="26"/>
  <c r="Q664" i="26"/>
  <c r="O664" i="26"/>
  <c r="N664" i="26"/>
  <c r="M664" i="26"/>
  <c r="R663" i="26"/>
  <c r="Q663" i="26"/>
  <c r="O663" i="26"/>
  <c r="N663" i="26"/>
  <c r="M663" i="26"/>
  <c r="R662" i="26"/>
  <c r="Q662" i="26"/>
  <c r="O662" i="26"/>
  <c r="N662" i="26"/>
  <c r="M662" i="26"/>
  <c r="R661" i="26"/>
  <c r="Q661" i="26"/>
  <c r="O661" i="26"/>
  <c r="N661" i="26"/>
  <c r="M661" i="26"/>
  <c r="R660" i="26"/>
  <c r="Q660" i="26"/>
  <c r="O660" i="26"/>
  <c r="N660" i="26"/>
  <c r="M660" i="26"/>
  <c r="R659" i="26"/>
  <c r="Q659" i="26"/>
  <c r="O659" i="26"/>
  <c r="N659" i="26"/>
  <c r="M659" i="26"/>
  <c r="R658" i="26"/>
  <c r="Q658" i="26"/>
  <c r="O658" i="26"/>
  <c r="N658" i="26"/>
  <c r="M658" i="26"/>
  <c r="R657" i="26"/>
  <c r="Q657" i="26"/>
  <c r="O657" i="26"/>
  <c r="N657" i="26"/>
  <c r="M657" i="26"/>
  <c r="R656" i="26"/>
  <c r="Q656" i="26"/>
  <c r="O656" i="26"/>
  <c r="N656" i="26"/>
  <c r="M656" i="26"/>
  <c r="R655" i="26"/>
  <c r="Q655" i="26"/>
  <c r="O655" i="26"/>
  <c r="N655" i="26"/>
  <c r="M655" i="26"/>
  <c r="R654" i="26"/>
  <c r="Q654" i="26"/>
  <c r="O654" i="26"/>
  <c r="N654" i="26"/>
  <c r="M654" i="26"/>
  <c r="R653" i="26"/>
  <c r="Q653" i="26"/>
  <c r="O653" i="26"/>
  <c r="N653" i="26"/>
  <c r="M653" i="26"/>
  <c r="R652" i="26"/>
  <c r="Q652" i="26"/>
  <c r="O652" i="26"/>
  <c r="N652" i="26"/>
  <c r="M652" i="26"/>
  <c r="R651" i="26"/>
  <c r="Q651" i="26"/>
  <c r="O651" i="26"/>
  <c r="N651" i="26"/>
  <c r="M651" i="26"/>
  <c r="R650" i="26"/>
  <c r="Q650" i="26"/>
  <c r="O650" i="26"/>
  <c r="N650" i="26"/>
  <c r="M650" i="26"/>
  <c r="R649" i="26"/>
  <c r="Q649" i="26"/>
  <c r="O649" i="26"/>
  <c r="N649" i="26"/>
  <c r="M649" i="26"/>
  <c r="R648" i="26"/>
  <c r="Q648" i="26"/>
  <c r="O648" i="26"/>
  <c r="N648" i="26"/>
  <c r="M648" i="26"/>
  <c r="R647" i="26"/>
  <c r="Q647" i="26"/>
  <c r="O647" i="26"/>
  <c r="N647" i="26"/>
  <c r="M647" i="26"/>
  <c r="R646" i="26"/>
  <c r="Q646" i="26"/>
  <c r="O646" i="26"/>
  <c r="N646" i="26"/>
  <c r="M646" i="26"/>
  <c r="R645" i="26"/>
  <c r="Q645" i="26"/>
  <c r="O645" i="26"/>
  <c r="N645" i="26"/>
  <c r="M645" i="26"/>
  <c r="R644" i="26"/>
  <c r="Q644" i="26"/>
  <c r="O644" i="26"/>
  <c r="N644" i="26"/>
  <c r="M644" i="26"/>
  <c r="R643" i="26"/>
  <c r="Q643" i="26"/>
  <c r="O643" i="26"/>
  <c r="N643" i="26"/>
  <c r="M643" i="26"/>
  <c r="R642" i="26"/>
  <c r="Q642" i="26"/>
  <c r="O642" i="26"/>
  <c r="N642" i="26"/>
  <c r="M642" i="26"/>
  <c r="R641" i="26"/>
  <c r="Q641" i="26"/>
  <c r="O641" i="26"/>
  <c r="N641" i="26"/>
  <c r="M641" i="26"/>
  <c r="R640" i="26"/>
  <c r="Q640" i="26"/>
  <c r="O640" i="26"/>
  <c r="N640" i="26"/>
  <c r="M640" i="26"/>
  <c r="R639" i="26"/>
  <c r="Q639" i="26"/>
  <c r="O639" i="26"/>
  <c r="N639" i="26"/>
  <c r="M639" i="26"/>
  <c r="R638" i="26"/>
  <c r="Q638" i="26"/>
  <c r="O638" i="26"/>
  <c r="N638" i="26"/>
  <c r="M638" i="26"/>
  <c r="R637" i="26"/>
  <c r="Q637" i="26"/>
  <c r="O637" i="26"/>
  <c r="N637" i="26"/>
  <c r="M637" i="26"/>
  <c r="R636" i="26"/>
  <c r="Q636" i="26"/>
  <c r="O636" i="26"/>
  <c r="N636" i="26"/>
  <c r="M636" i="26"/>
  <c r="R635" i="26"/>
  <c r="Q635" i="26"/>
  <c r="O635" i="26"/>
  <c r="N635" i="26"/>
  <c r="M635" i="26"/>
  <c r="R634" i="26"/>
  <c r="Q634" i="26"/>
  <c r="O634" i="26"/>
  <c r="N634" i="26"/>
  <c r="M634" i="26"/>
  <c r="R633" i="26"/>
  <c r="Q633" i="26"/>
  <c r="O633" i="26"/>
  <c r="N633" i="26"/>
  <c r="M633" i="26"/>
  <c r="R632" i="26"/>
  <c r="Q632" i="26"/>
  <c r="O632" i="26"/>
  <c r="N632" i="26"/>
  <c r="M632" i="26"/>
  <c r="R631" i="26"/>
  <c r="Q631" i="26"/>
  <c r="O631" i="26"/>
  <c r="N631" i="26"/>
  <c r="M631" i="26"/>
  <c r="R630" i="26"/>
  <c r="Q630" i="26"/>
  <c r="O630" i="26"/>
  <c r="N630" i="26"/>
  <c r="M630" i="26"/>
  <c r="R629" i="26"/>
  <c r="Q629" i="26"/>
  <c r="O629" i="26"/>
  <c r="N629" i="26"/>
  <c r="M629" i="26"/>
  <c r="R628" i="26"/>
  <c r="Q628" i="26"/>
  <c r="O628" i="26"/>
  <c r="N628" i="26"/>
  <c r="M628" i="26"/>
  <c r="R627" i="26"/>
  <c r="Q627" i="26"/>
  <c r="O627" i="26"/>
  <c r="N627" i="26"/>
  <c r="M627" i="26"/>
  <c r="R626" i="26"/>
  <c r="Q626" i="26"/>
  <c r="O626" i="26"/>
  <c r="N626" i="26"/>
  <c r="M626" i="26"/>
  <c r="R625" i="26"/>
  <c r="Q625" i="26"/>
  <c r="O625" i="26"/>
  <c r="N625" i="26"/>
  <c r="M625" i="26"/>
  <c r="R624" i="26"/>
  <c r="Q624" i="26"/>
  <c r="O624" i="26"/>
  <c r="N624" i="26"/>
  <c r="M624" i="26"/>
  <c r="R623" i="26"/>
  <c r="Q623" i="26"/>
  <c r="O623" i="26"/>
  <c r="N623" i="26"/>
  <c r="M623" i="26"/>
  <c r="R622" i="26"/>
  <c r="Q622" i="26"/>
  <c r="O622" i="26"/>
  <c r="N622" i="26"/>
  <c r="M622" i="26"/>
  <c r="R621" i="26"/>
  <c r="Q621" i="26"/>
  <c r="O621" i="26"/>
  <c r="N621" i="26"/>
  <c r="M621" i="26"/>
  <c r="R620" i="26"/>
  <c r="Q620" i="26"/>
  <c r="O620" i="26"/>
  <c r="N620" i="26"/>
  <c r="M620" i="26"/>
  <c r="R619" i="26"/>
  <c r="Q619" i="26"/>
  <c r="O619" i="26"/>
  <c r="N619" i="26"/>
  <c r="M619" i="26"/>
  <c r="R618" i="26"/>
  <c r="Q618" i="26"/>
  <c r="O618" i="26"/>
  <c r="N618" i="26"/>
  <c r="M618" i="26"/>
  <c r="R617" i="26"/>
  <c r="Q617" i="26"/>
  <c r="O617" i="26"/>
  <c r="N617" i="26"/>
  <c r="M617" i="26"/>
  <c r="R616" i="26"/>
  <c r="Q616" i="26"/>
  <c r="O616" i="26"/>
  <c r="N616" i="26"/>
  <c r="M616" i="26"/>
  <c r="R615" i="26"/>
  <c r="Q615" i="26"/>
  <c r="O615" i="26"/>
  <c r="N615" i="26"/>
  <c r="M615" i="26"/>
  <c r="R614" i="26"/>
  <c r="Q614" i="26"/>
  <c r="O614" i="26"/>
  <c r="N614" i="26"/>
  <c r="M614" i="26"/>
  <c r="R613" i="26"/>
  <c r="Q613" i="26"/>
  <c r="O613" i="26"/>
  <c r="N613" i="26"/>
  <c r="M613" i="26"/>
  <c r="R612" i="26"/>
  <c r="Q612" i="26"/>
  <c r="O612" i="26"/>
  <c r="N612" i="26"/>
  <c r="M612" i="26"/>
  <c r="R611" i="26"/>
  <c r="Q611" i="26"/>
  <c r="O611" i="26"/>
  <c r="N611" i="26"/>
  <c r="M611" i="26"/>
  <c r="R610" i="26"/>
  <c r="Q610" i="26"/>
  <c r="O610" i="26"/>
  <c r="N610" i="26"/>
  <c r="M610" i="26"/>
  <c r="R609" i="26"/>
  <c r="Q609" i="26"/>
  <c r="O609" i="26"/>
  <c r="N609" i="26"/>
  <c r="M609" i="26"/>
  <c r="R608" i="26"/>
  <c r="Q608" i="26"/>
  <c r="O608" i="26"/>
  <c r="N608" i="26"/>
  <c r="M608" i="26"/>
  <c r="R607" i="26"/>
  <c r="Q607" i="26"/>
  <c r="O607" i="26"/>
  <c r="N607" i="26"/>
  <c r="M607" i="26"/>
  <c r="R606" i="26"/>
  <c r="Q606" i="26"/>
  <c r="O606" i="26"/>
  <c r="N606" i="26"/>
  <c r="M606" i="26"/>
  <c r="R605" i="26"/>
  <c r="Q605" i="26"/>
  <c r="O605" i="26"/>
  <c r="N605" i="26"/>
  <c r="M605" i="26"/>
  <c r="R604" i="26"/>
  <c r="Q604" i="26"/>
  <c r="O604" i="26"/>
  <c r="N604" i="26"/>
  <c r="M604" i="26"/>
  <c r="R603" i="26"/>
  <c r="Q603" i="26"/>
  <c r="O603" i="26"/>
  <c r="N603" i="26"/>
  <c r="M603" i="26"/>
  <c r="R602" i="26"/>
  <c r="Q602" i="26"/>
  <c r="O602" i="26"/>
  <c r="N602" i="26"/>
  <c r="M602" i="26"/>
  <c r="R601" i="26"/>
  <c r="Q601" i="26"/>
  <c r="O601" i="26"/>
  <c r="N601" i="26"/>
  <c r="M601" i="26"/>
  <c r="R600" i="26"/>
  <c r="Q600" i="26"/>
  <c r="O600" i="26"/>
  <c r="N600" i="26"/>
  <c r="M600" i="26"/>
  <c r="R599" i="26"/>
  <c r="Q599" i="26"/>
  <c r="O599" i="26"/>
  <c r="N599" i="26"/>
  <c r="M599" i="26"/>
  <c r="R598" i="26"/>
  <c r="Q598" i="26"/>
  <c r="O598" i="26"/>
  <c r="N598" i="26"/>
  <c r="M598" i="26"/>
  <c r="R597" i="26"/>
  <c r="Q597" i="26"/>
  <c r="O597" i="26"/>
  <c r="N597" i="26"/>
  <c r="M597" i="26"/>
  <c r="R596" i="26"/>
  <c r="Q596" i="26"/>
  <c r="O596" i="26"/>
  <c r="N596" i="26"/>
  <c r="M596" i="26"/>
  <c r="R595" i="26"/>
  <c r="Q595" i="26"/>
  <c r="O595" i="26"/>
  <c r="N595" i="26"/>
  <c r="M595" i="26"/>
  <c r="R594" i="26"/>
  <c r="Q594" i="26"/>
  <c r="O594" i="26"/>
  <c r="N594" i="26"/>
  <c r="M594" i="26"/>
  <c r="R593" i="26"/>
  <c r="Q593" i="26"/>
  <c r="O593" i="26"/>
  <c r="N593" i="26"/>
  <c r="M593" i="26"/>
  <c r="R592" i="26"/>
  <c r="Q592" i="26"/>
  <c r="O592" i="26"/>
  <c r="N592" i="26"/>
  <c r="M592" i="26"/>
  <c r="R591" i="26"/>
  <c r="Q591" i="26"/>
  <c r="O591" i="26"/>
  <c r="N591" i="26"/>
  <c r="M591" i="26"/>
  <c r="R590" i="26"/>
  <c r="Q590" i="26"/>
  <c r="O590" i="26"/>
  <c r="N590" i="26"/>
  <c r="M590" i="26"/>
  <c r="R589" i="26"/>
  <c r="Q589" i="26"/>
  <c r="O589" i="26"/>
  <c r="N589" i="26"/>
  <c r="M589" i="26"/>
  <c r="R588" i="26"/>
  <c r="Q588" i="26"/>
  <c r="O588" i="26"/>
  <c r="N588" i="26"/>
  <c r="M588" i="26"/>
  <c r="R587" i="26"/>
  <c r="Q587" i="26"/>
  <c r="O587" i="26"/>
  <c r="N587" i="26"/>
  <c r="M587" i="26"/>
  <c r="R586" i="26"/>
  <c r="Q586" i="26"/>
  <c r="O586" i="26"/>
  <c r="N586" i="26"/>
  <c r="M586" i="26"/>
  <c r="R585" i="26"/>
  <c r="Q585" i="26"/>
  <c r="O585" i="26"/>
  <c r="N585" i="26"/>
  <c r="M585" i="26"/>
  <c r="R584" i="26"/>
  <c r="Q584" i="26"/>
  <c r="O584" i="26"/>
  <c r="N584" i="26"/>
  <c r="M584" i="26"/>
  <c r="R583" i="26"/>
  <c r="Q583" i="26"/>
  <c r="O583" i="26"/>
  <c r="N583" i="26"/>
  <c r="M583" i="26"/>
  <c r="R582" i="26"/>
  <c r="Q582" i="26"/>
  <c r="O582" i="26"/>
  <c r="N582" i="26"/>
  <c r="M582" i="26"/>
  <c r="R581" i="26"/>
  <c r="Q581" i="26"/>
  <c r="O581" i="26"/>
  <c r="N581" i="26"/>
  <c r="M581" i="26"/>
  <c r="R580" i="26"/>
  <c r="Q580" i="26"/>
  <c r="O580" i="26"/>
  <c r="N580" i="26"/>
  <c r="M580" i="26"/>
  <c r="R579" i="26"/>
  <c r="Q579" i="26"/>
  <c r="O579" i="26"/>
  <c r="N579" i="26"/>
  <c r="M579" i="26"/>
  <c r="R578" i="26"/>
  <c r="Q578" i="26"/>
  <c r="O578" i="26"/>
  <c r="N578" i="26"/>
  <c r="M578" i="26"/>
  <c r="R577" i="26"/>
  <c r="Q577" i="26"/>
  <c r="O577" i="26"/>
  <c r="N577" i="26"/>
  <c r="M577" i="26"/>
  <c r="R576" i="26"/>
  <c r="Q576" i="26"/>
  <c r="O576" i="26"/>
  <c r="N576" i="26"/>
  <c r="M576" i="26"/>
  <c r="R575" i="26"/>
  <c r="Q575" i="26"/>
  <c r="O575" i="26"/>
  <c r="N575" i="26"/>
  <c r="M575" i="26"/>
  <c r="R574" i="26"/>
  <c r="Q574" i="26"/>
  <c r="O574" i="26"/>
  <c r="N574" i="26"/>
  <c r="M574" i="26"/>
  <c r="R573" i="26"/>
  <c r="Q573" i="26"/>
  <c r="O573" i="26"/>
  <c r="N573" i="26"/>
  <c r="M573" i="26"/>
  <c r="R572" i="26"/>
  <c r="Q572" i="26"/>
  <c r="O572" i="26"/>
  <c r="N572" i="26"/>
  <c r="M572" i="26"/>
  <c r="R571" i="26"/>
  <c r="Q571" i="26"/>
  <c r="O571" i="26"/>
  <c r="N571" i="26"/>
  <c r="M571" i="26"/>
  <c r="R570" i="26"/>
  <c r="Q570" i="26"/>
  <c r="O570" i="26"/>
  <c r="N570" i="26"/>
  <c r="M570" i="26"/>
  <c r="R569" i="26"/>
  <c r="Q569" i="26"/>
  <c r="O569" i="26"/>
  <c r="N569" i="26"/>
  <c r="M569" i="26"/>
  <c r="R568" i="26"/>
  <c r="Q568" i="26"/>
  <c r="O568" i="26"/>
  <c r="N568" i="26"/>
  <c r="M568" i="26"/>
  <c r="R567" i="26"/>
  <c r="Q567" i="26"/>
  <c r="O567" i="26"/>
  <c r="N567" i="26"/>
  <c r="M567" i="26"/>
  <c r="R566" i="26"/>
  <c r="Q566" i="26"/>
  <c r="O566" i="26"/>
  <c r="N566" i="26"/>
  <c r="M566" i="26"/>
  <c r="R565" i="26"/>
  <c r="Q565" i="26"/>
  <c r="O565" i="26"/>
  <c r="N565" i="26"/>
  <c r="M565" i="26"/>
  <c r="R564" i="26"/>
  <c r="Q564" i="26"/>
  <c r="O564" i="26"/>
  <c r="N564" i="26"/>
  <c r="M564" i="26"/>
  <c r="R563" i="26"/>
  <c r="Q563" i="26"/>
  <c r="O563" i="26"/>
  <c r="N563" i="26"/>
  <c r="M563" i="26"/>
  <c r="R562" i="26"/>
  <c r="Q562" i="26"/>
  <c r="O562" i="26"/>
  <c r="N562" i="26"/>
  <c r="M562" i="26"/>
  <c r="R561" i="26"/>
  <c r="Q561" i="26"/>
  <c r="O561" i="26"/>
  <c r="N561" i="26"/>
  <c r="M561" i="26"/>
  <c r="R560" i="26"/>
  <c r="Q560" i="26"/>
  <c r="O560" i="26"/>
  <c r="N560" i="26"/>
  <c r="M560" i="26"/>
  <c r="R559" i="26"/>
  <c r="Q559" i="26"/>
  <c r="O559" i="26"/>
  <c r="N559" i="26"/>
  <c r="M559" i="26"/>
  <c r="R558" i="26"/>
  <c r="Q558" i="26"/>
  <c r="O558" i="26"/>
  <c r="N558" i="26"/>
  <c r="M558" i="26"/>
  <c r="R557" i="26"/>
  <c r="Q557" i="26"/>
  <c r="O557" i="26"/>
  <c r="N557" i="26"/>
  <c r="M557" i="26"/>
  <c r="R556" i="26"/>
  <c r="Q556" i="26"/>
  <c r="O556" i="26"/>
  <c r="N556" i="26"/>
  <c r="M556" i="26"/>
  <c r="R555" i="26"/>
  <c r="Q555" i="26"/>
  <c r="O555" i="26"/>
  <c r="N555" i="26"/>
  <c r="M555" i="26"/>
  <c r="R554" i="26"/>
  <c r="Q554" i="26"/>
  <c r="O554" i="26"/>
  <c r="N554" i="26"/>
  <c r="M554" i="26"/>
  <c r="R553" i="26"/>
  <c r="Q553" i="26"/>
  <c r="O553" i="26"/>
  <c r="N553" i="26"/>
  <c r="M553" i="26"/>
  <c r="R552" i="26"/>
  <c r="Q552" i="26"/>
  <c r="O552" i="26"/>
  <c r="N552" i="26"/>
  <c r="M552" i="26"/>
  <c r="R551" i="26"/>
  <c r="Q551" i="26"/>
  <c r="O551" i="26"/>
  <c r="N551" i="26"/>
  <c r="M551" i="26"/>
  <c r="R550" i="26"/>
  <c r="Q550" i="26"/>
  <c r="O550" i="26"/>
  <c r="N550" i="26"/>
  <c r="M550" i="26"/>
  <c r="R549" i="26"/>
  <c r="Q549" i="26"/>
  <c r="O549" i="26"/>
  <c r="N549" i="26"/>
  <c r="M549" i="26"/>
  <c r="R548" i="26"/>
  <c r="Q548" i="26"/>
  <c r="O548" i="26"/>
  <c r="N548" i="26"/>
  <c r="M548" i="26"/>
  <c r="R547" i="26"/>
  <c r="Q547" i="26"/>
  <c r="O547" i="26"/>
  <c r="N547" i="26"/>
  <c r="M547" i="26"/>
  <c r="R546" i="26"/>
  <c r="Q546" i="26"/>
  <c r="O546" i="26"/>
  <c r="N546" i="26"/>
  <c r="M546" i="26"/>
  <c r="R545" i="26"/>
  <c r="Q545" i="26"/>
  <c r="O545" i="26"/>
  <c r="N545" i="26"/>
  <c r="M545" i="26"/>
  <c r="R544" i="26"/>
  <c r="Q544" i="26"/>
  <c r="O544" i="26"/>
  <c r="N544" i="26"/>
  <c r="M544" i="26"/>
  <c r="R543" i="26"/>
  <c r="Q543" i="26"/>
  <c r="O543" i="26"/>
  <c r="N543" i="26"/>
  <c r="M543" i="26"/>
  <c r="R542" i="26"/>
  <c r="Q542" i="26"/>
  <c r="O542" i="26"/>
  <c r="N542" i="26"/>
  <c r="M542" i="26"/>
  <c r="R541" i="26"/>
  <c r="Q541" i="26"/>
  <c r="O541" i="26"/>
  <c r="N541" i="26"/>
  <c r="M541" i="26"/>
  <c r="R540" i="26"/>
  <c r="Q540" i="26"/>
  <c r="O540" i="26"/>
  <c r="N540" i="26"/>
  <c r="M540" i="26"/>
  <c r="R539" i="26"/>
  <c r="Q539" i="26"/>
  <c r="O539" i="26"/>
  <c r="N539" i="26"/>
  <c r="M539" i="26"/>
  <c r="R538" i="26"/>
  <c r="Q538" i="26"/>
  <c r="O538" i="26"/>
  <c r="N538" i="26"/>
  <c r="M538" i="26"/>
  <c r="R537" i="26"/>
  <c r="Q537" i="26"/>
  <c r="O537" i="26"/>
  <c r="N537" i="26"/>
  <c r="M537" i="26"/>
  <c r="R536" i="26"/>
  <c r="Q536" i="26"/>
  <c r="O536" i="26"/>
  <c r="N536" i="26"/>
  <c r="M536" i="26"/>
  <c r="R535" i="26"/>
  <c r="Q535" i="26"/>
  <c r="O535" i="26"/>
  <c r="N535" i="26"/>
  <c r="M535" i="26"/>
  <c r="R534" i="26"/>
  <c r="Q534" i="26"/>
  <c r="O534" i="26"/>
  <c r="N534" i="26"/>
  <c r="M534" i="26"/>
  <c r="R533" i="26"/>
  <c r="Q533" i="26"/>
  <c r="O533" i="26"/>
  <c r="N533" i="26"/>
  <c r="M533" i="26"/>
  <c r="R532" i="26"/>
  <c r="Q532" i="26"/>
  <c r="O532" i="26"/>
  <c r="N532" i="26"/>
  <c r="M532" i="26"/>
  <c r="R531" i="26"/>
  <c r="Q531" i="26"/>
  <c r="O531" i="26"/>
  <c r="N531" i="26"/>
  <c r="M531" i="26"/>
  <c r="R530" i="26"/>
  <c r="Q530" i="26"/>
  <c r="O530" i="26"/>
  <c r="N530" i="26"/>
  <c r="M530" i="26"/>
  <c r="R529" i="26"/>
  <c r="Q529" i="26"/>
  <c r="O529" i="26"/>
  <c r="N529" i="26"/>
  <c r="M529" i="26"/>
  <c r="R528" i="26"/>
  <c r="Q528" i="26"/>
  <c r="O528" i="26"/>
  <c r="N528" i="26"/>
  <c r="M528" i="26"/>
  <c r="R527" i="26"/>
  <c r="Q527" i="26"/>
  <c r="O527" i="26"/>
  <c r="N527" i="26"/>
  <c r="M527" i="26"/>
  <c r="R526" i="26"/>
  <c r="Q526" i="26"/>
  <c r="O526" i="26"/>
  <c r="N526" i="26"/>
  <c r="M526" i="26"/>
  <c r="R525" i="26"/>
  <c r="Q525" i="26"/>
  <c r="O525" i="26"/>
  <c r="N525" i="26"/>
  <c r="M525" i="26"/>
  <c r="R524" i="26"/>
  <c r="Q524" i="26"/>
  <c r="O524" i="26"/>
  <c r="N524" i="26"/>
  <c r="M524" i="26"/>
  <c r="R523" i="26"/>
  <c r="Q523" i="26"/>
  <c r="O523" i="26"/>
  <c r="N523" i="26"/>
  <c r="M523" i="26"/>
  <c r="R522" i="26"/>
  <c r="Q522" i="26"/>
  <c r="O522" i="26"/>
  <c r="N522" i="26"/>
  <c r="M522" i="26"/>
  <c r="R521" i="26"/>
  <c r="Q521" i="26"/>
  <c r="O521" i="26"/>
  <c r="N521" i="26"/>
  <c r="M521" i="26"/>
  <c r="R520" i="26"/>
  <c r="Q520" i="26"/>
  <c r="O520" i="26"/>
  <c r="N520" i="26"/>
  <c r="M520" i="26"/>
  <c r="R519" i="26"/>
  <c r="Q519" i="26"/>
  <c r="O519" i="26"/>
  <c r="N519" i="26"/>
  <c r="M519" i="26"/>
  <c r="R518" i="26"/>
  <c r="Q518" i="26"/>
  <c r="O518" i="26"/>
  <c r="N518" i="26"/>
  <c r="M518" i="26"/>
  <c r="R517" i="26"/>
  <c r="Q517" i="26"/>
  <c r="O517" i="26"/>
  <c r="N517" i="26"/>
  <c r="M517" i="26"/>
  <c r="R516" i="26"/>
  <c r="Q516" i="26"/>
  <c r="O516" i="26"/>
  <c r="N516" i="26"/>
  <c r="M516" i="26"/>
  <c r="R515" i="26"/>
  <c r="Q515" i="26"/>
  <c r="O515" i="26"/>
  <c r="N515" i="26"/>
  <c r="M515" i="26"/>
  <c r="R514" i="26"/>
  <c r="Q514" i="26"/>
  <c r="O514" i="26"/>
  <c r="N514" i="26"/>
  <c r="M514" i="26"/>
  <c r="R513" i="26"/>
  <c r="Q513" i="26"/>
  <c r="O513" i="26"/>
  <c r="N513" i="26"/>
  <c r="M513" i="26"/>
  <c r="R512" i="26"/>
  <c r="Q512" i="26"/>
  <c r="O512" i="26"/>
  <c r="N512" i="26"/>
  <c r="M512" i="26"/>
  <c r="R511" i="26"/>
  <c r="Q511" i="26"/>
  <c r="O511" i="26"/>
  <c r="N511" i="26"/>
  <c r="M511" i="26"/>
  <c r="R510" i="26"/>
  <c r="Q510" i="26"/>
  <c r="O510" i="26"/>
  <c r="N510" i="26"/>
  <c r="M510" i="26"/>
  <c r="R509" i="26"/>
  <c r="Q509" i="26"/>
  <c r="O509" i="26"/>
  <c r="N509" i="26"/>
  <c r="M509" i="26"/>
  <c r="R508" i="26"/>
  <c r="Q508" i="26"/>
  <c r="O508" i="26"/>
  <c r="N508" i="26"/>
  <c r="M508" i="26"/>
  <c r="R507" i="26"/>
  <c r="Q507" i="26"/>
  <c r="O507" i="26"/>
  <c r="N507" i="26"/>
  <c r="M507" i="26"/>
  <c r="R506" i="26"/>
  <c r="Q506" i="26"/>
  <c r="O506" i="26"/>
  <c r="N506" i="26"/>
  <c r="M506" i="26"/>
  <c r="R505" i="26"/>
  <c r="Q505" i="26"/>
  <c r="O505" i="26"/>
  <c r="N505" i="26"/>
  <c r="M505" i="26"/>
  <c r="R504" i="26"/>
  <c r="Q504" i="26"/>
  <c r="O504" i="26"/>
  <c r="N504" i="26"/>
  <c r="M504" i="26"/>
  <c r="R503" i="26"/>
  <c r="Q503" i="26"/>
  <c r="O503" i="26"/>
  <c r="N503" i="26"/>
  <c r="M503" i="26"/>
  <c r="R502" i="26"/>
  <c r="Q502" i="26"/>
  <c r="O502" i="26"/>
  <c r="N502" i="26"/>
  <c r="M502" i="26"/>
  <c r="R501" i="26"/>
  <c r="Q501" i="26"/>
  <c r="O501" i="26"/>
  <c r="N501" i="26"/>
  <c r="M501" i="26"/>
  <c r="R500" i="26"/>
  <c r="Q500" i="26"/>
  <c r="O500" i="26"/>
  <c r="N500" i="26"/>
  <c r="M500" i="26"/>
  <c r="R499" i="26"/>
  <c r="Q499" i="26"/>
  <c r="O499" i="26"/>
  <c r="N499" i="26"/>
  <c r="M499" i="26"/>
  <c r="R498" i="26"/>
  <c r="Q498" i="26"/>
  <c r="O498" i="26"/>
  <c r="N498" i="26"/>
  <c r="M498" i="26"/>
  <c r="R497" i="26"/>
  <c r="Q497" i="26"/>
  <c r="O497" i="26"/>
  <c r="N497" i="26"/>
  <c r="M497" i="26"/>
  <c r="R496" i="26"/>
  <c r="Q496" i="26"/>
  <c r="O496" i="26"/>
  <c r="N496" i="26"/>
  <c r="M496" i="26"/>
  <c r="R495" i="26"/>
  <c r="Q495" i="26"/>
  <c r="O495" i="26"/>
  <c r="N495" i="26"/>
  <c r="M495" i="26"/>
  <c r="R494" i="26"/>
  <c r="Q494" i="26"/>
  <c r="O494" i="26"/>
  <c r="N494" i="26"/>
  <c r="M494" i="26"/>
  <c r="R493" i="26"/>
  <c r="Q493" i="26"/>
  <c r="O493" i="26"/>
  <c r="N493" i="26"/>
  <c r="M493" i="26"/>
  <c r="R492" i="26"/>
  <c r="Q492" i="26"/>
  <c r="O492" i="26"/>
  <c r="N492" i="26"/>
  <c r="M492" i="26"/>
  <c r="R491" i="26"/>
  <c r="Q491" i="26"/>
  <c r="O491" i="26"/>
  <c r="N491" i="26"/>
  <c r="M491" i="26"/>
  <c r="R490" i="26"/>
  <c r="Q490" i="26"/>
  <c r="O490" i="26"/>
  <c r="N490" i="26"/>
  <c r="M490" i="26"/>
  <c r="R489" i="26"/>
  <c r="Q489" i="26"/>
  <c r="O489" i="26"/>
  <c r="N489" i="26"/>
  <c r="M489" i="26"/>
  <c r="R488" i="26"/>
  <c r="Q488" i="26"/>
  <c r="O488" i="26"/>
  <c r="N488" i="26"/>
  <c r="M488" i="26"/>
  <c r="R487" i="26"/>
  <c r="Q487" i="26"/>
  <c r="O487" i="26"/>
  <c r="N487" i="26"/>
  <c r="M487" i="26"/>
  <c r="R486" i="26"/>
  <c r="Q486" i="26"/>
  <c r="O486" i="26"/>
  <c r="N486" i="26"/>
  <c r="M486" i="26"/>
  <c r="R485" i="26"/>
  <c r="Q485" i="26"/>
  <c r="O485" i="26"/>
  <c r="N485" i="26"/>
  <c r="M485" i="26"/>
  <c r="R484" i="26"/>
  <c r="Q484" i="26"/>
  <c r="O484" i="26"/>
  <c r="N484" i="26"/>
  <c r="M484" i="26"/>
  <c r="R483" i="26"/>
  <c r="Q483" i="26"/>
  <c r="O483" i="26"/>
  <c r="N483" i="26"/>
  <c r="M483" i="26"/>
  <c r="R482" i="26"/>
  <c r="Q482" i="26"/>
  <c r="O482" i="26"/>
  <c r="N482" i="26"/>
  <c r="M482" i="26"/>
  <c r="R481" i="26"/>
  <c r="Q481" i="26"/>
  <c r="O481" i="26"/>
  <c r="N481" i="26"/>
  <c r="M481" i="26"/>
  <c r="R480" i="26"/>
  <c r="Q480" i="26"/>
  <c r="O480" i="26"/>
  <c r="N480" i="26"/>
  <c r="M480" i="26"/>
  <c r="R479" i="26"/>
  <c r="Q479" i="26"/>
  <c r="O479" i="26"/>
  <c r="N479" i="26"/>
  <c r="M479" i="26"/>
  <c r="R478" i="26"/>
  <c r="Q478" i="26"/>
  <c r="O478" i="26"/>
  <c r="N478" i="26"/>
  <c r="M478" i="26"/>
  <c r="R477" i="26"/>
  <c r="Q477" i="26"/>
  <c r="O477" i="26"/>
  <c r="N477" i="26"/>
  <c r="M477" i="26"/>
  <c r="R476" i="26"/>
  <c r="Q476" i="26"/>
  <c r="O476" i="26"/>
  <c r="N476" i="26"/>
  <c r="M476" i="26"/>
  <c r="R475" i="26"/>
  <c r="Q475" i="26"/>
  <c r="O475" i="26"/>
  <c r="N475" i="26"/>
  <c r="M475" i="26"/>
  <c r="R474" i="26"/>
  <c r="Q474" i="26"/>
  <c r="O474" i="26"/>
  <c r="N474" i="26"/>
  <c r="M474" i="26"/>
  <c r="R473" i="26"/>
  <c r="Q473" i="26"/>
  <c r="O473" i="26"/>
  <c r="N473" i="26"/>
  <c r="M473" i="26"/>
  <c r="R472" i="26"/>
  <c r="Q472" i="26"/>
  <c r="O472" i="26"/>
  <c r="N472" i="26"/>
  <c r="M472" i="26"/>
  <c r="R471" i="26"/>
  <c r="Q471" i="26"/>
  <c r="O471" i="26"/>
  <c r="N471" i="26"/>
  <c r="M471" i="26"/>
  <c r="R470" i="26"/>
  <c r="Q470" i="26"/>
  <c r="O470" i="26"/>
  <c r="N470" i="26"/>
  <c r="M470" i="26"/>
  <c r="R469" i="26"/>
  <c r="Q469" i="26"/>
  <c r="O469" i="26"/>
  <c r="N469" i="26"/>
  <c r="M469" i="26"/>
  <c r="R468" i="26"/>
  <c r="Q468" i="26"/>
  <c r="O468" i="26"/>
  <c r="N468" i="26"/>
  <c r="M468" i="26"/>
  <c r="R467" i="26"/>
  <c r="Q467" i="26"/>
  <c r="O467" i="26"/>
  <c r="N467" i="26"/>
  <c r="M467" i="26"/>
  <c r="R466" i="26"/>
  <c r="Q466" i="26"/>
  <c r="O466" i="26"/>
  <c r="N466" i="26"/>
  <c r="M466" i="26"/>
  <c r="R465" i="26"/>
  <c r="Q465" i="26"/>
  <c r="O465" i="26"/>
  <c r="N465" i="26"/>
  <c r="M465" i="26"/>
  <c r="R464" i="26"/>
  <c r="Q464" i="26"/>
  <c r="O464" i="26"/>
  <c r="N464" i="26"/>
  <c r="M464" i="26"/>
  <c r="R463" i="26"/>
  <c r="Q463" i="26"/>
  <c r="O463" i="26"/>
  <c r="N463" i="26"/>
  <c r="M463" i="26"/>
  <c r="R462" i="26"/>
  <c r="Q462" i="26"/>
  <c r="O462" i="26"/>
  <c r="N462" i="26"/>
  <c r="M462" i="26"/>
  <c r="R461" i="26"/>
  <c r="Q461" i="26"/>
  <c r="O461" i="26"/>
  <c r="N461" i="26"/>
  <c r="M461" i="26"/>
  <c r="R460" i="26"/>
  <c r="Q460" i="26"/>
  <c r="O460" i="26"/>
  <c r="N460" i="26"/>
  <c r="M460" i="26"/>
  <c r="R459" i="26"/>
  <c r="Q459" i="26"/>
  <c r="O459" i="26"/>
  <c r="N459" i="26"/>
  <c r="M459" i="26"/>
  <c r="R458" i="26"/>
  <c r="Q458" i="26"/>
  <c r="O458" i="26"/>
  <c r="N458" i="26"/>
  <c r="M458" i="26"/>
  <c r="R457" i="26"/>
  <c r="Q457" i="26"/>
  <c r="O457" i="26"/>
  <c r="N457" i="26"/>
  <c r="M457" i="26"/>
  <c r="R456" i="26"/>
  <c r="Q456" i="26"/>
  <c r="O456" i="26"/>
  <c r="N456" i="26"/>
  <c r="M456" i="26"/>
  <c r="R455" i="26"/>
  <c r="Q455" i="26"/>
  <c r="O455" i="26"/>
  <c r="N455" i="26"/>
  <c r="M455" i="26"/>
  <c r="R454" i="26"/>
  <c r="Q454" i="26"/>
  <c r="O454" i="26"/>
  <c r="N454" i="26"/>
  <c r="M454" i="26"/>
  <c r="R453" i="26"/>
  <c r="Q453" i="26"/>
  <c r="O453" i="26"/>
  <c r="N453" i="26"/>
  <c r="M453" i="26"/>
  <c r="R452" i="26"/>
  <c r="Q452" i="26"/>
  <c r="O452" i="26"/>
  <c r="N452" i="26"/>
  <c r="M452" i="26"/>
  <c r="R451" i="26"/>
  <c r="Q451" i="26"/>
  <c r="O451" i="26"/>
  <c r="N451" i="26"/>
  <c r="M451" i="26"/>
  <c r="R450" i="26"/>
  <c r="Q450" i="26"/>
  <c r="O450" i="26"/>
  <c r="N450" i="26"/>
  <c r="M450" i="26"/>
  <c r="R449" i="26"/>
  <c r="Q449" i="26"/>
  <c r="O449" i="26"/>
  <c r="N449" i="26"/>
  <c r="M449" i="26"/>
  <c r="R448" i="26"/>
  <c r="Q448" i="26"/>
  <c r="O448" i="26"/>
  <c r="N448" i="26"/>
  <c r="M448" i="26"/>
  <c r="R447" i="26"/>
  <c r="Q447" i="26"/>
  <c r="O447" i="26"/>
  <c r="N447" i="26"/>
  <c r="M447" i="26"/>
  <c r="R446" i="26"/>
  <c r="Q446" i="26"/>
  <c r="O446" i="26"/>
  <c r="N446" i="26"/>
  <c r="M446" i="26"/>
  <c r="R445" i="26"/>
  <c r="Q445" i="26"/>
  <c r="O445" i="26"/>
  <c r="N445" i="26"/>
  <c r="M445" i="26"/>
  <c r="R444" i="26"/>
  <c r="Q444" i="26"/>
  <c r="O444" i="26"/>
  <c r="N444" i="26"/>
  <c r="M444" i="26"/>
  <c r="R443" i="26"/>
  <c r="Q443" i="26"/>
  <c r="O443" i="26"/>
  <c r="N443" i="26"/>
  <c r="M443" i="26"/>
  <c r="R442" i="26"/>
  <c r="Q442" i="26"/>
  <c r="O442" i="26"/>
  <c r="N442" i="26"/>
  <c r="M442" i="26"/>
  <c r="R441" i="26"/>
  <c r="Q441" i="26"/>
  <c r="O441" i="26"/>
  <c r="N441" i="26"/>
  <c r="M441" i="26"/>
  <c r="R440" i="26"/>
  <c r="Q440" i="26"/>
  <c r="O440" i="26"/>
  <c r="N440" i="26"/>
  <c r="M440" i="26"/>
  <c r="R439" i="26"/>
  <c r="Q439" i="26"/>
  <c r="O439" i="26"/>
  <c r="N439" i="26"/>
  <c r="M439" i="26"/>
  <c r="R438" i="26"/>
  <c r="Q438" i="26"/>
  <c r="O438" i="26"/>
  <c r="N438" i="26"/>
  <c r="M438" i="26"/>
  <c r="R437" i="26"/>
  <c r="Q437" i="26"/>
  <c r="O437" i="26"/>
  <c r="N437" i="26"/>
  <c r="M437" i="26"/>
  <c r="R436" i="26"/>
  <c r="Q436" i="26"/>
  <c r="O436" i="26"/>
  <c r="N436" i="26"/>
  <c r="M436" i="26"/>
  <c r="R435" i="26"/>
  <c r="Q435" i="26"/>
  <c r="O435" i="26"/>
  <c r="N435" i="26"/>
  <c r="M435" i="26"/>
  <c r="R434" i="26"/>
  <c r="Q434" i="26"/>
  <c r="O434" i="26"/>
  <c r="N434" i="26"/>
  <c r="M434" i="26"/>
  <c r="R433" i="26"/>
  <c r="Q433" i="26"/>
  <c r="O433" i="26"/>
  <c r="N433" i="26"/>
  <c r="M433" i="26"/>
  <c r="R432" i="26"/>
  <c r="Q432" i="26"/>
  <c r="O432" i="26"/>
  <c r="N432" i="26"/>
  <c r="M432" i="26"/>
  <c r="R431" i="26"/>
  <c r="Q431" i="26"/>
  <c r="O431" i="26"/>
  <c r="N431" i="26"/>
  <c r="M431" i="26"/>
  <c r="R430" i="26"/>
  <c r="Q430" i="26"/>
  <c r="O430" i="26"/>
  <c r="N430" i="26"/>
  <c r="M430" i="26"/>
  <c r="R429" i="26"/>
  <c r="Q429" i="26"/>
  <c r="O429" i="26"/>
  <c r="N429" i="26"/>
  <c r="M429" i="26"/>
  <c r="R428" i="26"/>
  <c r="Q428" i="26"/>
  <c r="O428" i="26"/>
  <c r="N428" i="26"/>
  <c r="M428" i="26"/>
  <c r="R427" i="26"/>
  <c r="Q427" i="26"/>
  <c r="O427" i="26"/>
  <c r="N427" i="26"/>
  <c r="M427" i="26"/>
  <c r="R426" i="26"/>
  <c r="Q426" i="26"/>
  <c r="O426" i="26"/>
  <c r="N426" i="26"/>
  <c r="M426" i="26"/>
  <c r="R425" i="26"/>
  <c r="Q425" i="26"/>
  <c r="O425" i="26"/>
  <c r="N425" i="26"/>
  <c r="M425" i="26"/>
  <c r="R424" i="26"/>
  <c r="Q424" i="26"/>
  <c r="O424" i="26"/>
  <c r="N424" i="26"/>
  <c r="M424" i="26"/>
  <c r="R423" i="26"/>
  <c r="Q423" i="26"/>
  <c r="O423" i="26"/>
  <c r="N423" i="26"/>
  <c r="M423" i="26"/>
  <c r="R422" i="26"/>
  <c r="Q422" i="26"/>
  <c r="O422" i="26"/>
  <c r="N422" i="26"/>
  <c r="M422" i="26"/>
  <c r="R421" i="26"/>
  <c r="Q421" i="26"/>
  <c r="O421" i="26"/>
  <c r="N421" i="26"/>
  <c r="M421" i="26"/>
  <c r="R420" i="26"/>
  <c r="Q420" i="26"/>
  <c r="O420" i="26"/>
  <c r="N420" i="26"/>
  <c r="M420" i="26"/>
  <c r="R419" i="26"/>
  <c r="Q419" i="26"/>
  <c r="O419" i="26"/>
  <c r="N419" i="26"/>
  <c r="M419" i="26"/>
  <c r="R418" i="26"/>
  <c r="Q418" i="26"/>
  <c r="O418" i="26"/>
  <c r="N418" i="26"/>
  <c r="M418" i="26"/>
  <c r="R417" i="26"/>
  <c r="Q417" i="26"/>
  <c r="O417" i="26"/>
  <c r="N417" i="26"/>
  <c r="M417" i="26"/>
  <c r="R416" i="26"/>
  <c r="Q416" i="26"/>
  <c r="O416" i="26"/>
  <c r="N416" i="26"/>
  <c r="M416" i="26"/>
  <c r="R415" i="26"/>
  <c r="Q415" i="26"/>
  <c r="O415" i="26"/>
  <c r="N415" i="26"/>
  <c r="M415" i="26"/>
  <c r="R414" i="26"/>
  <c r="Q414" i="26"/>
  <c r="O414" i="26"/>
  <c r="N414" i="26"/>
  <c r="M414" i="26"/>
  <c r="R413" i="26"/>
  <c r="Q413" i="26"/>
  <c r="O413" i="26"/>
  <c r="N413" i="26"/>
  <c r="M413" i="26"/>
  <c r="R412" i="26"/>
  <c r="Q412" i="26"/>
  <c r="O412" i="26"/>
  <c r="N412" i="26"/>
  <c r="M412" i="26"/>
  <c r="R411" i="26"/>
  <c r="Q411" i="26"/>
  <c r="O411" i="26"/>
  <c r="N411" i="26"/>
  <c r="M411" i="26"/>
  <c r="R410" i="26"/>
  <c r="Q410" i="26"/>
  <c r="O410" i="26"/>
  <c r="N410" i="26"/>
  <c r="M410" i="26"/>
  <c r="R409" i="26"/>
  <c r="Q409" i="26"/>
  <c r="O409" i="26"/>
  <c r="N409" i="26"/>
  <c r="M409" i="26"/>
  <c r="R408" i="26"/>
  <c r="Q408" i="26"/>
  <c r="O408" i="26"/>
  <c r="N408" i="26"/>
  <c r="M408" i="26"/>
  <c r="R407" i="26"/>
  <c r="Q407" i="26"/>
  <c r="O407" i="26"/>
  <c r="N407" i="26"/>
  <c r="M407" i="26"/>
  <c r="R406" i="26"/>
  <c r="Q406" i="26"/>
  <c r="O406" i="26"/>
  <c r="N406" i="26"/>
  <c r="M406" i="26"/>
  <c r="R405" i="26"/>
  <c r="Q405" i="26"/>
  <c r="O405" i="26"/>
  <c r="N405" i="26"/>
  <c r="M405" i="26"/>
  <c r="R404" i="26"/>
  <c r="Q404" i="26"/>
  <c r="O404" i="26"/>
  <c r="N404" i="26"/>
  <c r="M404" i="26"/>
  <c r="R403" i="26"/>
  <c r="Q403" i="26"/>
  <c r="O403" i="26"/>
  <c r="N403" i="26"/>
  <c r="M403" i="26"/>
  <c r="R402" i="26"/>
  <c r="Q402" i="26"/>
  <c r="O402" i="26"/>
  <c r="N402" i="26"/>
  <c r="M402" i="26"/>
  <c r="R401" i="26"/>
  <c r="Q401" i="26"/>
  <c r="O401" i="26"/>
  <c r="N401" i="26"/>
  <c r="M401" i="26"/>
  <c r="R400" i="26"/>
  <c r="Q400" i="26"/>
  <c r="O400" i="26"/>
  <c r="N400" i="26"/>
  <c r="M400" i="26"/>
  <c r="R399" i="26"/>
  <c r="Q399" i="26"/>
  <c r="O399" i="26"/>
  <c r="N399" i="26"/>
  <c r="M399" i="26"/>
  <c r="R398" i="26"/>
  <c r="Q398" i="26"/>
  <c r="O398" i="26"/>
  <c r="N398" i="26"/>
  <c r="M398" i="26"/>
  <c r="R397" i="26"/>
  <c r="Q397" i="26"/>
  <c r="O397" i="26"/>
  <c r="N397" i="26"/>
  <c r="M397" i="26"/>
  <c r="R396" i="26"/>
  <c r="Q396" i="26"/>
  <c r="O396" i="26"/>
  <c r="N396" i="26"/>
  <c r="M396" i="26"/>
  <c r="R395" i="26"/>
  <c r="Q395" i="26"/>
  <c r="O395" i="26"/>
  <c r="N395" i="26"/>
  <c r="M395" i="26"/>
  <c r="R394" i="26"/>
  <c r="Q394" i="26"/>
  <c r="O394" i="26"/>
  <c r="N394" i="26"/>
  <c r="M394" i="26"/>
  <c r="R393" i="26"/>
  <c r="Q393" i="26"/>
  <c r="O393" i="26"/>
  <c r="N393" i="26"/>
  <c r="M393" i="26"/>
  <c r="R392" i="26"/>
  <c r="Q392" i="26"/>
  <c r="O392" i="26"/>
  <c r="N392" i="26"/>
  <c r="M392" i="26"/>
  <c r="R391" i="26"/>
  <c r="Q391" i="26"/>
  <c r="O391" i="26"/>
  <c r="N391" i="26"/>
  <c r="M391" i="26"/>
  <c r="R390" i="26"/>
  <c r="Q390" i="26"/>
  <c r="O390" i="26"/>
  <c r="N390" i="26"/>
  <c r="M390" i="26"/>
  <c r="R389" i="26"/>
  <c r="Q389" i="26"/>
  <c r="O389" i="26"/>
  <c r="N389" i="26"/>
  <c r="M389" i="26"/>
  <c r="R388" i="26"/>
  <c r="Q388" i="26"/>
  <c r="O388" i="26"/>
  <c r="N388" i="26"/>
  <c r="M388" i="26"/>
  <c r="R387" i="26"/>
  <c r="Q387" i="26"/>
  <c r="O387" i="26"/>
  <c r="N387" i="26"/>
  <c r="M387" i="26"/>
  <c r="R386" i="26"/>
  <c r="Q386" i="26"/>
  <c r="O386" i="26"/>
  <c r="N386" i="26"/>
  <c r="M386" i="26"/>
  <c r="R385" i="26"/>
  <c r="Q385" i="26"/>
  <c r="O385" i="26"/>
  <c r="N385" i="26"/>
  <c r="M385" i="26"/>
  <c r="R384" i="26"/>
  <c r="Q384" i="26"/>
  <c r="O384" i="26"/>
  <c r="N384" i="26"/>
  <c r="M384" i="26"/>
  <c r="R383" i="26"/>
  <c r="Q383" i="26"/>
  <c r="O383" i="26"/>
  <c r="N383" i="26"/>
  <c r="M383" i="26"/>
  <c r="R382" i="26"/>
  <c r="Q382" i="26"/>
  <c r="O382" i="26"/>
  <c r="N382" i="26"/>
  <c r="M382" i="26"/>
  <c r="R381" i="26"/>
  <c r="Q381" i="26"/>
  <c r="O381" i="26"/>
  <c r="N381" i="26"/>
  <c r="M381" i="26"/>
  <c r="R380" i="26"/>
  <c r="Q380" i="26"/>
  <c r="O380" i="26"/>
  <c r="N380" i="26"/>
  <c r="M380" i="26"/>
  <c r="R379" i="26"/>
  <c r="Q379" i="26"/>
  <c r="O379" i="26"/>
  <c r="N379" i="26"/>
  <c r="M379" i="26"/>
  <c r="R378" i="26"/>
  <c r="Q378" i="26"/>
  <c r="O378" i="26"/>
  <c r="N378" i="26"/>
  <c r="M378" i="26"/>
  <c r="R377" i="26"/>
  <c r="Q377" i="26"/>
  <c r="O377" i="26"/>
  <c r="N377" i="26"/>
  <c r="M377" i="26"/>
  <c r="R376" i="26"/>
  <c r="Q376" i="26"/>
  <c r="O376" i="26"/>
  <c r="N376" i="26"/>
  <c r="M376" i="26"/>
  <c r="R375" i="26"/>
  <c r="Q375" i="26"/>
  <c r="O375" i="26"/>
  <c r="N375" i="26"/>
  <c r="M375" i="26"/>
  <c r="R374" i="26"/>
  <c r="Q374" i="26"/>
  <c r="O374" i="26"/>
  <c r="N374" i="26"/>
  <c r="M374" i="26"/>
  <c r="R373" i="26"/>
  <c r="Q373" i="26"/>
  <c r="O373" i="26"/>
  <c r="N373" i="26"/>
  <c r="M373" i="26"/>
  <c r="R372" i="26"/>
  <c r="Q372" i="26"/>
  <c r="O372" i="26"/>
  <c r="N372" i="26"/>
  <c r="M372" i="26"/>
  <c r="R371" i="26"/>
  <c r="Q371" i="26"/>
  <c r="O371" i="26"/>
  <c r="N371" i="26"/>
  <c r="M371" i="26"/>
  <c r="R370" i="26"/>
  <c r="Q370" i="26"/>
  <c r="O370" i="26"/>
  <c r="N370" i="26"/>
  <c r="M370" i="26"/>
  <c r="R369" i="26"/>
  <c r="Q369" i="26"/>
  <c r="O369" i="26"/>
  <c r="N369" i="26"/>
  <c r="M369" i="26"/>
  <c r="R368" i="26"/>
  <c r="Q368" i="26"/>
  <c r="O368" i="26"/>
  <c r="N368" i="26"/>
  <c r="M368" i="26"/>
  <c r="R367" i="26"/>
  <c r="Q367" i="26"/>
  <c r="O367" i="26"/>
  <c r="N367" i="26"/>
  <c r="M367" i="26"/>
  <c r="R366" i="26"/>
  <c r="Q366" i="26"/>
  <c r="O366" i="26"/>
  <c r="N366" i="26"/>
  <c r="M366" i="26"/>
  <c r="R365" i="26"/>
  <c r="Q365" i="26"/>
  <c r="O365" i="26"/>
  <c r="N365" i="26"/>
  <c r="M365" i="26"/>
  <c r="R364" i="26"/>
  <c r="Q364" i="26"/>
  <c r="O364" i="26"/>
  <c r="N364" i="26"/>
  <c r="M364" i="26"/>
  <c r="R363" i="26"/>
  <c r="Q363" i="26"/>
  <c r="O363" i="26"/>
  <c r="N363" i="26"/>
  <c r="M363" i="26"/>
  <c r="R362" i="26"/>
  <c r="Q362" i="26"/>
  <c r="O362" i="26"/>
  <c r="N362" i="26"/>
  <c r="M362" i="26"/>
  <c r="R361" i="26"/>
  <c r="Q361" i="26"/>
  <c r="O361" i="26"/>
  <c r="N361" i="26"/>
  <c r="M361" i="26"/>
  <c r="R360" i="26"/>
  <c r="Q360" i="26"/>
  <c r="O360" i="26"/>
  <c r="N360" i="26"/>
  <c r="M360" i="26"/>
  <c r="R359" i="26"/>
  <c r="Q359" i="26"/>
  <c r="O359" i="26"/>
  <c r="N359" i="26"/>
  <c r="M359" i="26"/>
  <c r="R358" i="26"/>
  <c r="Q358" i="26"/>
  <c r="O358" i="26"/>
  <c r="N358" i="26"/>
  <c r="M358" i="26"/>
  <c r="R357" i="26"/>
  <c r="Q357" i="26"/>
  <c r="O357" i="26"/>
  <c r="N357" i="26"/>
  <c r="M357" i="26"/>
  <c r="R356" i="26"/>
  <c r="Q356" i="26"/>
  <c r="O356" i="26"/>
  <c r="N356" i="26"/>
  <c r="M356" i="26"/>
  <c r="R355" i="26"/>
  <c r="Q355" i="26"/>
  <c r="O355" i="26"/>
  <c r="N355" i="26"/>
  <c r="M355" i="26"/>
  <c r="R354" i="26"/>
  <c r="Q354" i="26"/>
  <c r="O354" i="26"/>
  <c r="N354" i="26"/>
  <c r="M354" i="26"/>
  <c r="R353" i="26"/>
  <c r="Q353" i="26"/>
  <c r="O353" i="26"/>
  <c r="N353" i="26"/>
  <c r="M353" i="26"/>
  <c r="R352" i="26"/>
  <c r="Q352" i="26"/>
  <c r="O352" i="26"/>
  <c r="N352" i="26"/>
  <c r="M352" i="26"/>
  <c r="R351" i="26"/>
  <c r="Q351" i="26"/>
  <c r="O351" i="26"/>
  <c r="N351" i="26"/>
  <c r="M351" i="26"/>
  <c r="R350" i="26"/>
  <c r="Q350" i="26"/>
  <c r="O350" i="26"/>
  <c r="N350" i="26"/>
  <c r="M350" i="26"/>
  <c r="R349" i="26"/>
  <c r="Q349" i="26"/>
  <c r="O349" i="26"/>
  <c r="N349" i="26"/>
  <c r="M349" i="26"/>
  <c r="R348" i="26"/>
  <c r="Q348" i="26"/>
  <c r="O348" i="26"/>
  <c r="N348" i="26"/>
  <c r="M348" i="26"/>
  <c r="R347" i="26"/>
  <c r="Q347" i="26"/>
  <c r="O347" i="26"/>
  <c r="N347" i="26"/>
  <c r="M347" i="26"/>
  <c r="R346" i="26"/>
  <c r="Q346" i="26"/>
  <c r="O346" i="26"/>
  <c r="N346" i="26"/>
  <c r="M346" i="26"/>
  <c r="R345" i="26"/>
  <c r="Q345" i="26"/>
  <c r="O345" i="26"/>
  <c r="N345" i="26"/>
  <c r="M345" i="26"/>
  <c r="R344" i="26"/>
  <c r="Q344" i="26"/>
  <c r="O344" i="26"/>
  <c r="N344" i="26"/>
  <c r="M344" i="26"/>
  <c r="R343" i="26"/>
  <c r="Q343" i="26"/>
  <c r="O343" i="26"/>
  <c r="N343" i="26"/>
  <c r="M343" i="26"/>
  <c r="R342" i="26"/>
  <c r="Q342" i="26"/>
  <c r="O342" i="26"/>
  <c r="N342" i="26"/>
  <c r="M342" i="26"/>
  <c r="R341" i="26"/>
  <c r="Q341" i="26"/>
  <c r="O341" i="26"/>
  <c r="N341" i="26"/>
  <c r="M341" i="26"/>
  <c r="R340" i="26"/>
  <c r="Q340" i="26"/>
  <c r="O340" i="26"/>
  <c r="N340" i="26"/>
  <c r="M340" i="26"/>
  <c r="R339" i="26"/>
  <c r="Q339" i="26"/>
  <c r="O339" i="26"/>
  <c r="N339" i="26"/>
  <c r="M339" i="26"/>
  <c r="R338" i="26"/>
  <c r="Q338" i="26"/>
  <c r="O338" i="26"/>
  <c r="N338" i="26"/>
  <c r="M338" i="26"/>
  <c r="R337" i="26"/>
  <c r="Q337" i="26"/>
  <c r="O337" i="26"/>
  <c r="N337" i="26"/>
  <c r="M337" i="26"/>
  <c r="R336" i="26"/>
  <c r="Q336" i="26"/>
  <c r="O336" i="26"/>
  <c r="N336" i="26"/>
  <c r="M336" i="26"/>
  <c r="R335" i="26"/>
  <c r="Q335" i="26"/>
  <c r="O335" i="26"/>
  <c r="N335" i="26"/>
  <c r="M335" i="26"/>
  <c r="R334" i="26"/>
  <c r="Q334" i="26"/>
  <c r="O334" i="26"/>
  <c r="N334" i="26"/>
  <c r="M334" i="26"/>
  <c r="R333" i="26"/>
  <c r="Q333" i="26"/>
  <c r="O333" i="26"/>
  <c r="N333" i="26"/>
  <c r="M333" i="26"/>
  <c r="R332" i="26"/>
  <c r="Q332" i="26"/>
  <c r="O332" i="26"/>
  <c r="N332" i="26"/>
  <c r="M332" i="26"/>
  <c r="R331" i="26"/>
  <c r="Q331" i="26"/>
  <c r="O331" i="26"/>
  <c r="N331" i="26"/>
  <c r="M331" i="26"/>
  <c r="R330" i="26"/>
  <c r="Q330" i="26"/>
  <c r="O330" i="26"/>
  <c r="N330" i="26"/>
  <c r="M330" i="26"/>
  <c r="R329" i="26"/>
  <c r="Q329" i="26"/>
  <c r="O329" i="26"/>
  <c r="N329" i="26"/>
  <c r="M329" i="26"/>
  <c r="R328" i="26"/>
  <c r="Q328" i="26"/>
  <c r="O328" i="26"/>
  <c r="N328" i="26"/>
  <c r="M328" i="26"/>
  <c r="R327" i="26"/>
  <c r="Q327" i="26"/>
  <c r="O327" i="26"/>
  <c r="N327" i="26"/>
  <c r="M327" i="26"/>
  <c r="R326" i="26"/>
  <c r="Q326" i="26"/>
  <c r="O326" i="26"/>
  <c r="N326" i="26"/>
  <c r="M326" i="26"/>
  <c r="R325" i="26"/>
  <c r="Q325" i="26"/>
  <c r="O325" i="26"/>
  <c r="N325" i="26"/>
  <c r="M325" i="26"/>
  <c r="R324" i="26"/>
  <c r="Q324" i="26"/>
  <c r="O324" i="26"/>
  <c r="N324" i="26"/>
  <c r="M324" i="26"/>
  <c r="R323" i="26"/>
  <c r="Q323" i="26"/>
  <c r="O323" i="26"/>
  <c r="N323" i="26"/>
  <c r="M323" i="26"/>
  <c r="R322" i="26"/>
  <c r="Q322" i="26"/>
  <c r="O322" i="26"/>
  <c r="N322" i="26"/>
  <c r="M322" i="26"/>
  <c r="R321" i="26"/>
  <c r="Q321" i="26"/>
  <c r="O321" i="26"/>
  <c r="N321" i="26"/>
  <c r="M321" i="26"/>
  <c r="R320" i="26"/>
  <c r="Q320" i="26"/>
  <c r="O320" i="26"/>
  <c r="N320" i="26"/>
  <c r="M320" i="26"/>
  <c r="R319" i="26"/>
  <c r="Q319" i="26"/>
  <c r="O319" i="26"/>
  <c r="N319" i="26"/>
  <c r="M319" i="26"/>
  <c r="R318" i="26"/>
  <c r="Q318" i="26"/>
  <c r="O318" i="26"/>
  <c r="N318" i="26"/>
  <c r="M318" i="26"/>
  <c r="R317" i="26"/>
  <c r="Q317" i="26"/>
  <c r="O317" i="26"/>
  <c r="N317" i="26"/>
  <c r="M317" i="26"/>
  <c r="R316" i="26"/>
  <c r="Q316" i="26"/>
  <c r="O316" i="26"/>
  <c r="N316" i="26"/>
  <c r="M316" i="26"/>
  <c r="R315" i="26"/>
  <c r="Q315" i="26"/>
  <c r="O315" i="26"/>
  <c r="N315" i="26"/>
  <c r="M315" i="26"/>
  <c r="R314" i="26"/>
  <c r="Q314" i="26"/>
  <c r="O314" i="26"/>
  <c r="N314" i="26"/>
  <c r="M314" i="26"/>
  <c r="R313" i="26"/>
  <c r="Q313" i="26"/>
  <c r="O313" i="26"/>
  <c r="N313" i="26"/>
  <c r="M313" i="26"/>
  <c r="R312" i="26"/>
  <c r="Q312" i="26"/>
  <c r="O312" i="26"/>
  <c r="N312" i="26"/>
  <c r="M312" i="26"/>
  <c r="R311" i="26"/>
  <c r="Q311" i="26"/>
  <c r="O311" i="26"/>
  <c r="N311" i="26"/>
  <c r="M311" i="26"/>
  <c r="R310" i="26"/>
  <c r="Q310" i="26"/>
  <c r="O310" i="26"/>
  <c r="N310" i="26"/>
  <c r="M310" i="26"/>
  <c r="R309" i="26"/>
  <c r="Q309" i="26"/>
  <c r="O309" i="26"/>
  <c r="N309" i="26"/>
  <c r="M309" i="26"/>
  <c r="R308" i="26"/>
  <c r="Q308" i="26"/>
  <c r="O308" i="26"/>
  <c r="N308" i="26"/>
  <c r="M308" i="26"/>
  <c r="R307" i="26"/>
  <c r="Q307" i="26"/>
  <c r="O307" i="26"/>
  <c r="N307" i="26"/>
  <c r="M307" i="26"/>
  <c r="R306" i="26"/>
  <c r="Q306" i="26"/>
  <c r="O306" i="26"/>
  <c r="N306" i="26"/>
  <c r="M306" i="26"/>
  <c r="R305" i="26"/>
  <c r="Q305" i="26"/>
  <c r="O305" i="26"/>
  <c r="N305" i="26"/>
  <c r="M305" i="26"/>
  <c r="R304" i="26"/>
  <c r="Q304" i="26"/>
  <c r="O304" i="26"/>
  <c r="N304" i="26"/>
  <c r="M304" i="26"/>
  <c r="R303" i="26"/>
  <c r="Q303" i="26"/>
  <c r="O303" i="26"/>
  <c r="N303" i="26"/>
  <c r="M303" i="26"/>
  <c r="R302" i="26"/>
  <c r="Q302" i="26"/>
  <c r="O302" i="26"/>
  <c r="N302" i="26"/>
  <c r="M302" i="26"/>
  <c r="R301" i="26"/>
  <c r="Q301" i="26"/>
  <c r="O301" i="26"/>
  <c r="N301" i="26"/>
  <c r="M301" i="26"/>
  <c r="R300" i="26"/>
  <c r="Q300" i="26"/>
  <c r="O300" i="26"/>
  <c r="N300" i="26"/>
  <c r="M300" i="26"/>
  <c r="R299" i="26"/>
  <c r="Q299" i="26"/>
  <c r="O299" i="26"/>
  <c r="N299" i="26"/>
  <c r="M299" i="26"/>
  <c r="R298" i="26"/>
  <c r="Q298" i="26"/>
  <c r="O298" i="26"/>
  <c r="N298" i="26"/>
  <c r="M298" i="26"/>
  <c r="R297" i="26"/>
  <c r="Q297" i="26"/>
  <c r="O297" i="26"/>
  <c r="N297" i="26"/>
  <c r="M297" i="26"/>
  <c r="R296" i="26"/>
  <c r="Q296" i="26"/>
  <c r="O296" i="26"/>
  <c r="N296" i="26"/>
  <c r="M296" i="26"/>
  <c r="R295" i="26"/>
  <c r="Q295" i="26"/>
  <c r="O295" i="26"/>
  <c r="N295" i="26"/>
  <c r="M295" i="26"/>
  <c r="R294" i="26"/>
  <c r="Q294" i="26"/>
  <c r="O294" i="26"/>
  <c r="N294" i="26"/>
  <c r="M294" i="26"/>
  <c r="R293" i="26"/>
  <c r="Q293" i="26"/>
  <c r="O293" i="26"/>
  <c r="N293" i="26"/>
  <c r="M293" i="26"/>
  <c r="R292" i="26"/>
  <c r="Q292" i="26"/>
  <c r="O292" i="26"/>
  <c r="N292" i="26"/>
  <c r="M292" i="26"/>
  <c r="R291" i="26"/>
  <c r="Q291" i="26"/>
  <c r="O291" i="26"/>
  <c r="N291" i="26"/>
  <c r="M291" i="26"/>
  <c r="R290" i="26"/>
  <c r="Q290" i="26"/>
  <c r="O290" i="26"/>
  <c r="N290" i="26"/>
  <c r="M290" i="26"/>
  <c r="R289" i="26"/>
  <c r="Q289" i="26"/>
  <c r="O289" i="26"/>
  <c r="N289" i="26"/>
  <c r="M289" i="26"/>
  <c r="R288" i="26"/>
  <c r="Q288" i="26"/>
  <c r="O288" i="26"/>
  <c r="N288" i="26"/>
  <c r="M288" i="26"/>
  <c r="R287" i="26"/>
  <c r="Q287" i="26"/>
  <c r="O287" i="26"/>
  <c r="N287" i="26"/>
  <c r="M287" i="26"/>
  <c r="R286" i="26"/>
  <c r="Q286" i="26"/>
  <c r="O286" i="26"/>
  <c r="N286" i="26"/>
  <c r="M286" i="26"/>
  <c r="R285" i="26"/>
  <c r="Q285" i="26"/>
  <c r="O285" i="26"/>
  <c r="N285" i="26"/>
  <c r="M285" i="26"/>
  <c r="R284" i="26"/>
  <c r="Q284" i="26"/>
  <c r="O284" i="26"/>
  <c r="N284" i="26"/>
  <c r="M284" i="26"/>
  <c r="R283" i="26"/>
  <c r="Q283" i="26"/>
  <c r="O283" i="26"/>
  <c r="N283" i="26"/>
  <c r="M283" i="26"/>
  <c r="R282" i="26"/>
  <c r="Q282" i="26"/>
  <c r="O282" i="26"/>
  <c r="N282" i="26"/>
  <c r="M282" i="26"/>
  <c r="R281" i="26"/>
  <c r="Q281" i="26"/>
  <c r="O281" i="26"/>
  <c r="N281" i="26"/>
  <c r="M281" i="26"/>
  <c r="R280" i="26"/>
  <c r="Q280" i="26"/>
  <c r="O280" i="26"/>
  <c r="N280" i="26"/>
  <c r="M280" i="26"/>
  <c r="R279" i="26"/>
  <c r="Q279" i="26"/>
  <c r="O279" i="26"/>
  <c r="N279" i="26"/>
  <c r="M279" i="26"/>
  <c r="R278" i="26"/>
  <c r="Q278" i="26"/>
  <c r="O278" i="26"/>
  <c r="N278" i="26"/>
  <c r="M278" i="26"/>
  <c r="R277" i="26"/>
  <c r="Q277" i="26"/>
  <c r="O277" i="26"/>
  <c r="N277" i="26"/>
  <c r="M277" i="26"/>
  <c r="R276" i="26"/>
  <c r="Q276" i="26"/>
  <c r="O276" i="26"/>
  <c r="N276" i="26"/>
  <c r="M276" i="26"/>
  <c r="R275" i="26"/>
  <c r="Q275" i="26"/>
  <c r="O275" i="26"/>
  <c r="N275" i="26"/>
  <c r="M275" i="26"/>
  <c r="R274" i="26"/>
  <c r="Q274" i="26"/>
  <c r="O274" i="26"/>
  <c r="N274" i="26"/>
  <c r="M274" i="26"/>
  <c r="R273" i="26"/>
  <c r="Q273" i="26"/>
  <c r="O273" i="26"/>
  <c r="N273" i="26"/>
  <c r="M273" i="26"/>
  <c r="R272" i="26"/>
  <c r="Q272" i="26"/>
  <c r="O272" i="26"/>
  <c r="N272" i="26"/>
  <c r="M272" i="26"/>
  <c r="R271" i="26"/>
  <c r="Q271" i="26"/>
  <c r="O271" i="26"/>
  <c r="N271" i="26"/>
  <c r="M271" i="26"/>
  <c r="R270" i="26"/>
  <c r="Q270" i="26"/>
  <c r="O270" i="26"/>
  <c r="N270" i="26"/>
  <c r="M270" i="26"/>
  <c r="R269" i="26"/>
  <c r="Q269" i="26"/>
  <c r="O269" i="26"/>
  <c r="N269" i="26"/>
  <c r="M269" i="26"/>
  <c r="R268" i="26"/>
  <c r="Q268" i="26"/>
  <c r="O268" i="26"/>
  <c r="N268" i="26"/>
  <c r="M268" i="26"/>
  <c r="R267" i="26"/>
  <c r="Q267" i="26"/>
  <c r="O267" i="26"/>
  <c r="N267" i="26"/>
  <c r="M267" i="26"/>
  <c r="R266" i="26"/>
  <c r="Q266" i="26"/>
  <c r="O266" i="26"/>
  <c r="N266" i="26"/>
  <c r="M266" i="26"/>
  <c r="R265" i="26"/>
  <c r="Q265" i="26"/>
  <c r="O265" i="26"/>
  <c r="N265" i="26"/>
  <c r="M265" i="26"/>
  <c r="R264" i="26"/>
  <c r="Q264" i="26"/>
  <c r="O264" i="26"/>
  <c r="N264" i="26"/>
  <c r="M264" i="26"/>
  <c r="R263" i="26"/>
  <c r="Q263" i="26"/>
  <c r="O263" i="26"/>
  <c r="N263" i="26"/>
  <c r="M263" i="26"/>
  <c r="R262" i="26"/>
  <c r="Q262" i="26"/>
  <c r="O262" i="26"/>
  <c r="N262" i="26"/>
  <c r="M262" i="26"/>
  <c r="R261" i="26"/>
  <c r="Q261" i="26"/>
  <c r="O261" i="26"/>
  <c r="N261" i="26"/>
  <c r="M261" i="26"/>
  <c r="R260" i="26"/>
  <c r="Q260" i="26"/>
  <c r="O260" i="26"/>
  <c r="N260" i="26"/>
  <c r="M260" i="26"/>
  <c r="R259" i="26"/>
  <c r="Q259" i="26"/>
  <c r="O259" i="26"/>
  <c r="N259" i="26"/>
  <c r="M259" i="26"/>
  <c r="R258" i="26"/>
  <c r="Q258" i="26"/>
  <c r="O258" i="26"/>
  <c r="N258" i="26"/>
  <c r="M258" i="26"/>
  <c r="R257" i="26"/>
  <c r="Q257" i="26"/>
  <c r="O257" i="26"/>
  <c r="N257" i="26"/>
  <c r="M257" i="26"/>
  <c r="R256" i="26"/>
  <c r="Q256" i="26"/>
  <c r="O256" i="26"/>
  <c r="N256" i="26"/>
  <c r="M256" i="26"/>
  <c r="R255" i="26"/>
  <c r="Q255" i="26"/>
  <c r="O255" i="26"/>
  <c r="N255" i="26"/>
  <c r="M255" i="26"/>
  <c r="R254" i="26"/>
  <c r="Q254" i="26"/>
  <c r="O254" i="26"/>
  <c r="N254" i="26"/>
  <c r="M254" i="26"/>
  <c r="R253" i="26"/>
  <c r="Q253" i="26"/>
  <c r="O253" i="26"/>
  <c r="N253" i="26"/>
  <c r="M253" i="26"/>
  <c r="R252" i="26"/>
  <c r="Q252" i="26"/>
  <c r="O252" i="26"/>
  <c r="N252" i="26"/>
  <c r="M252" i="26"/>
  <c r="R251" i="26"/>
  <c r="Q251" i="26"/>
  <c r="O251" i="26"/>
  <c r="N251" i="26"/>
  <c r="M251" i="26"/>
  <c r="R250" i="26"/>
  <c r="Q250" i="26"/>
  <c r="O250" i="26"/>
  <c r="N250" i="26"/>
  <c r="M250" i="26"/>
  <c r="R249" i="26"/>
  <c r="Q249" i="26"/>
  <c r="O249" i="26"/>
  <c r="N249" i="26"/>
  <c r="M249" i="26"/>
  <c r="R248" i="26"/>
  <c r="Q248" i="26"/>
  <c r="O248" i="26"/>
  <c r="N248" i="26"/>
  <c r="M248" i="26"/>
  <c r="R247" i="26"/>
  <c r="Q247" i="26"/>
  <c r="O247" i="26"/>
  <c r="N247" i="26"/>
  <c r="M247" i="26"/>
  <c r="R246" i="26"/>
  <c r="Q246" i="26"/>
  <c r="O246" i="26"/>
  <c r="N246" i="26"/>
  <c r="M246" i="26"/>
  <c r="R245" i="26"/>
  <c r="Q245" i="26"/>
  <c r="O245" i="26"/>
  <c r="N245" i="26"/>
  <c r="M245" i="26"/>
  <c r="R244" i="26"/>
  <c r="Q244" i="26"/>
  <c r="O244" i="26"/>
  <c r="N244" i="26"/>
  <c r="M244" i="26"/>
  <c r="R243" i="26"/>
  <c r="Q243" i="26"/>
  <c r="O243" i="26"/>
  <c r="N243" i="26"/>
  <c r="M243" i="26"/>
  <c r="R242" i="26"/>
  <c r="Q242" i="26"/>
  <c r="O242" i="26"/>
  <c r="N242" i="26"/>
  <c r="M242" i="26"/>
  <c r="R241" i="26"/>
  <c r="Q241" i="26"/>
  <c r="O241" i="26"/>
  <c r="N241" i="26"/>
  <c r="M241" i="26"/>
  <c r="R240" i="26"/>
  <c r="Q240" i="26"/>
  <c r="O240" i="26"/>
  <c r="N240" i="26"/>
  <c r="M240" i="26"/>
  <c r="R239" i="26"/>
  <c r="Q239" i="26"/>
  <c r="O239" i="26"/>
  <c r="N239" i="26"/>
  <c r="M239" i="26"/>
  <c r="R238" i="26"/>
  <c r="Q238" i="26"/>
  <c r="O238" i="26"/>
  <c r="N238" i="26"/>
  <c r="M238" i="26"/>
  <c r="R237" i="26"/>
  <c r="Q237" i="26"/>
  <c r="O237" i="26"/>
  <c r="N237" i="26"/>
  <c r="M237" i="26"/>
  <c r="R236" i="26"/>
  <c r="Q236" i="26"/>
  <c r="O236" i="26"/>
  <c r="N236" i="26"/>
  <c r="M236" i="26"/>
  <c r="R235" i="26"/>
  <c r="Q235" i="26"/>
  <c r="O235" i="26"/>
  <c r="N235" i="26"/>
  <c r="M235" i="26"/>
  <c r="R234" i="26"/>
  <c r="Q234" i="26"/>
  <c r="O234" i="26"/>
  <c r="N234" i="26"/>
  <c r="M234" i="26"/>
  <c r="R233" i="26"/>
  <c r="Q233" i="26"/>
  <c r="O233" i="26"/>
  <c r="N233" i="26"/>
  <c r="M233" i="26"/>
  <c r="R232" i="26"/>
  <c r="Q232" i="26"/>
  <c r="O232" i="26"/>
  <c r="N232" i="26"/>
  <c r="M232" i="26"/>
  <c r="R231" i="26"/>
  <c r="Q231" i="26"/>
  <c r="O231" i="26"/>
  <c r="N231" i="26"/>
  <c r="M231" i="26"/>
  <c r="R230" i="26"/>
  <c r="Q230" i="26"/>
  <c r="O230" i="26"/>
  <c r="N230" i="26"/>
  <c r="M230" i="26"/>
  <c r="R229" i="26"/>
  <c r="Q229" i="26"/>
  <c r="O229" i="26"/>
  <c r="N229" i="26"/>
  <c r="M229" i="26"/>
  <c r="R228" i="26"/>
  <c r="Q228" i="26"/>
  <c r="O228" i="26"/>
  <c r="N228" i="26"/>
  <c r="M228" i="26"/>
  <c r="R227" i="26"/>
  <c r="Q227" i="26"/>
  <c r="O227" i="26"/>
  <c r="N227" i="26"/>
  <c r="M227" i="26"/>
  <c r="R226" i="26"/>
  <c r="Q226" i="26"/>
  <c r="O226" i="26"/>
  <c r="N226" i="26"/>
  <c r="M226" i="26"/>
  <c r="R225" i="26"/>
  <c r="Q225" i="26"/>
  <c r="O225" i="26"/>
  <c r="N225" i="26"/>
  <c r="M225" i="26"/>
  <c r="R224" i="26"/>
  <c r="Q224" i="26"/>
  <c r="O224" i="26"/>
  <c r="N224" i="26"/>
  <c r="M224" i="26"/>
  <c r="R223" i="26"/>
  <c r="Q223" i="26"/>
  <c r="O223" i="26"/>
  <c r="N223" i="26"/>
  <c r="M223" i="26"/>
  <c r="R222" i="26"/>
  <c r="Q222" i="26"/>
  <c r="O222" i="26"/>
  <c r="N222" i="26"/>
  <c r="M222" i="26"/>
  <c r="R221" i="26"/>
  <c r="Q221" i="26"/>
  <c r="O221" i="26"/>
  <c r="N221" i="26"/>
  <c r="M221" i="26"/>
  <c r="R220" i="26"/>
  <c r="Q220" i="26"/>
  <c r="O220" i="26"/>
  <c r="N220" i="26"/>
  <c r="M220" i="26"/>
  <c r="R219" i="26"/>
  <c r="Q219" i="26"/>
  <c r="O219" i="26"/>
  <c r="N219" i="26"/>
  <c r="M219" i="26"/>
  <c r="R218" i="26"/>
  <c r="Q218" i="26"/>
  <c r="O218" i="26"/>
  <c r="N218" i="26"/>
  <c r="M218" i="26"/>
  <c r="R217" i="26"/>
  <c r="Q217" i="26"/>
  <c r="O217" i="26"/>
  <c r="N217" i="26"/>
  <c r="M217" i="26"/>
  <c r="R216" i="26"/>
  <c r="Q216" i="26"/>
  <c r="O216" i="26"/>
  <c r="N216" i="26"/>
  <c r="M216" i="26"/>
  <c r="R215" i="26"/>
  <c r="Q215" i="26"/>
  <c r="O215" i="26"/>
  <c r="N215" i="26"/>
  <c r="M215" i="26"/>
  <c r="R214" i="26"/>
  <c r="Q214" i="26"/>
  <c r="O214" i="26"/>
  <c r="N214" i="26"/>
  <c r="M214" i="26"/>
  <c r="R213" i="26"/>
  <c r="Q213" i="26"/>
  <c r="O213" i="26"/>
  <c r="N213" i="26"/>
  <c r="M213" i="26"/>
  <c r="R212" i="26"/>
  <c r="Q212" i="26"/>
  <c r="O212" i="26"/>
  <c r="N212" i="26"/>
  <c r="M212" i="26"/>
  <c r="R211" i="26"/>
  <c r="Q211" i="26"/>
  <c r="O211" i="26"/>
  <c r="N211" i="26"/>
  <c r="M211" i="26"/>
  <c r="R210" i="26"/>
  <c r="Q210" i="26"/>
  <c r="O210" i="26"/>
  <c r="N210" i="26"/>
  <c r="M210" i="26"/>
  <c r="R209" i="26"/>
  <c r="Q209" i="26"/>
  <c r="O209" i="26"/>
  <c r="N209" i="26"/>
  <c r="M209" i="26"/>
  <c r="R208" i="26"/>
  <c r="Q208" i="26"/>
  <c r="O208" i="26"/>
  <c r="N208" i="26"/>
  <c r="M208" i="26"/>
  <c r="R207" i="26"/>
  <c r="Q207" i="26"/>
  <c r="O207" i="26"/>
  <c r="N207" i="26"/>
  <c r="M207" i="26"/>
  <c r="R206" i="26"/>
  <c r="Q206" i="26"/>
  <c r="O206" i="26"/>
  <c r="N206" i="26"/>
  <c r="M206" i="26"/>
  <c r="R205" i="26"/>
  <c r="Q205" i="26"/>
  <c r="O205" i="26"/>
  <c r="N205" i="26"/>
  <c r="M205" i="26"/>
  <c r="R204" i="26"/>
  <c r="Q204" i="26"/>
  <c r="O204" i="26"/>
  <c r="N204" i="26"/>
  <c r="M204" i="26"/>
  <c r="R203" i="26"/>
  <c r="Q203" i="26"/>
  <c r="O203" i="26"/>
  <c r="N203" i="26"/>
  <c r="M203" i="26"/>
  <c r="R202" i="26"/>
  <c r="Q202" i="26"/>
  <c r="O202" i="26"/>
  <c r="N202" i="26"/>
  <c r="M202" i="26"/>
  <c r="R201" i="26"/>
  <c r="Q201" i="26"/>
  <c r="O201" i="26"/>
  <c r="N201" i="26"/>
  <c r="M201" i="26"/>
  <c r="R200" i="26"/>
  <c r="Q200" i="26"/>
  <c r="O200" i="26"/>
  <c r="N200" i="26"/>
  <c r="M200" i="26"/>
  <c r="R199" i="26"/>
  <c r="Q199" i="26"/>
  <c r="O199" i="26"/>
  <c r="N199" i="26"/>
  <c r="M199" i="26"/>
  <c r="R198" i="26"/>
  <c r="Q198" i="26"/>
  <c r="O198" i="26"/>
  <c r="N198" i="26"/>
  <c r="M198" i="26"/>
  <c r="R197" i="26"/>
  <c r="Q197" i="26"/>
  <c r="O197" i="26"/>
  <c r="N197" i="26"/>
  <c r="M197" i="26"/>
  <c r="R196" i="26"/>
  <c r="Q196" i="26"/>
  <c r="O196" i="26"/>
  <c r="N196" i="26"/>
  <c r="M196" i="26"/>
  <c r="R195" i="26"/>
  <c r="Q195" i="26"/>
  <c r="O195" i="26"/>
  <c r="N195" i="26"/>
  <c r="M195" i="26"/>
  <c r="R194" i="26"/>
  <c r="Q194" i="26"/>
  <c r="O194" i="26"/>
  <c r="N194" i="26"/>
  <c r="M194" i="26"/>
  <c r="R193" i="26"/>
  <c r="Q193" i="26"/>
  <c r="O193" i="26"/>
  <c r="N193" i="26"/>
  <c r="M193" i="26"/>
  <c r="R192" i="26"/>
  <c r="Q192" i="26"/>
  <c r="O192" i="26"/>
  <c r="N192" i="26"/>
  <c r="M192" i="26"/>
  <c r="R191" i="26"/>
  <c r="Q191" i="26"/>
  <c r="O191" i="26"/>
  <c r="N191" i="26"/>
  <c r="M191" i="26"/>
  <c r="R190" i="26"/>
  <c r="Q190" i="26"/>
  <c r="O190" i="26"/>
  <c r="N190" i="26"/>
  <c r="M190" i="26"/>
  <c r="R189" i="26"/>
  <c r="Q189" i="26"/>
  <c r="O189" i="26"/>
  <c r="N189" i="26"/>
  <c r="M189" i="26"/>
  <c r="R188" i="26"/>
  <c r="Q188" i="26"/>
  <c r="O188" i="26"/>
  <c r="N188" i="26"/>
  <c r="M188" i="26"/>
  <c r="R187" i="26"/>
  <c r="Q187" i="26"/>
  <c r="O187" i="26"/>
  <c r="N187" i="26"/>
  <c r="M187" i="26"/>
  <c r="R186" i="26"/>
  <c r="Q186" i="26"/>
  <c r="O186" i="26"/>
  <c r="N186" i="26"/>
  <c r="M186" i="26"/>
  <c r="R185" i="26"/>
  <c r="Q185" i="26"/>
  <c r="O185" i="26"/>
  <c r="N185" i="26"/>
  <c r="M185" i="26"/>
  <c r="R184" i="26"/>
  <c r="Q184" i="26"/>
  <c r="O184" i="26"/>
  <c r="N184" i="26"/>
  <c r="M184" i="26"/>
  <c r="R183" i="26"/>
  <c r="Q183" i="26"/>
  <c r="O183" i="26"/>
  <c r="N183" i="26"/>
  <c r="M183" i="26"/>
  <c r="R182" i="26"/>
  <c r="Q182" i="26"/>
  <c r="O182" i="26"/>
  <c r="N182" i="26"/>
  <c r="M182" i="26"/>
  <c r="R181" i="26"/>
  <c r="Q181" i="26"/>
  <c r="O181" i="26"/>
  <c r="N181" i="26"/>
  <c r="M181" i="26"/>
  <c r="R180" i="26"/>
  <c r="Q180" i="26"/>
  <c r="O180" i="26"/>
  <c r="N180" i="26"/>
  <c r="M180" i="26"/>
  <c r="R179" i="26"/>
  <c r="Q179" i="26"/>
  <c r="O179" i="26"/>
  <c r="N179" i="26"/>
  <c r="M179" i="26"/>
  <c r="R178" i="26"/>
  <c r="Q178" i="26"/>
  <c r="O178" i="26"/>
  <c r="N178" i="26"/>
  <c r="M178" i="26"/>
  <c r="R177" i="26"/>
  <c r="Q177" i="26"/>
  <c r="O177" i="26"/>
  <c r="N177" i="26"/>
  <c r="M177" i="26"/>
  <c r="R176" i="26"/>
  <c r="Q176" i="26"/>
  <c r="O176" i="26"/>
  <c r="N176" i="26"/>
  <c r="M176" i="26"/>
  <c r="R175" i="26"/>
  <c r="Q175" i="26"/>
  <c r="O175" i="26"/>
  <c r="N175" i="26"/>
  <c r="M175" i="26"/>
  <c r="R174" i="26"/>
  <c r="Q174" i="26"/>
  <c r="O174" i="26"/>
  <c r="N174" i="26"/>
  <c r="M174" i="26"/>
  <c r="R173" i="26"/>
  <c r="Q173" i="26"/>
  <c r="O173" i="26"/>
  <c r="N173" i="26"/>
  <c r="M173" i="26"/>
  <c r="R172" i="26"/>
  <c r="Q172" i="26"/>
  <c r="O172" i="26"/>
  <c r="N172" i="26"/>
  <c r="M172" i="26"/>
  <c r="R171" i="26"/>
  <c r="Q171" i="26"/>
  <c r="O171" i="26"/>
  <c r="N171" i="26"/>
  <c r="M171" i="26"/>
  <c r="R170" i="26"/>
  <c r="Q170" i="26"/>
  <c r="O170" i="26"/>
  <c r="N170" i="26"/>
  <c r="M170" i="26"/>
  <c r="R169" i="26"/>
  <c r="Q169" i="26"/>
  <c r="O169" i="26"/>
  <c r="N169" i="26"/>
  <c r="M169" i="26"/>
  <c r="R168" i="26"/>
  <c r="Q168" i="26"/>
  <c r="O168" i="26"/>
  <c r="N168" i="26"/>
  <c r="M168" i="26"/>
  <c r="R167" i="26"/>
  <c r="Q167" i="26"/>
  <c r="O167" i="26"/>
  <c r="N167" i="26"/>
  <c r="M167" i="26"/>
  <c r="R166" i="26"/>
  <c r="Q166" i="26"/>
  <c r="O166" i="26"/>
  <c r="N166" i="26"/>
  <c r="M166" i="26"/>
  <c r="R165" i="26"/>
  <c r="Q165" i="26"/>
  <c r="O165" i="26"/>
  <c r="N165" i="26"/>
  <c r="M165" i="26"/>
  <c r="R164" i="26"/>
  <c r="Q164" i="26"/>
  <c r="O164" i="26"/>
  <c r="N164" i="26"/>
  <c r="M164" i="26"/>
  <c r="R163" i="26"/>
  <c r="Q163" i="26"/>
  <c r="O163" i="26"/>
  <c r="N163" i="26"/>
  <c r="M163" i="26"/>
  <c r="R162" i="26"/>
  <c r="Q162" i="26"/>
  <c r="O162" i="26"/>
  <c r="N162" i="26"/>
  <c r="M162" i="26"/>
  <c r="R161" i="26"/>
  <c r="Q161" i="26"/>
  <c r="O161" i="26"/>
  <c r="N161" i="26"/>
  <c r="M161" i="26"/>
  <c r="R160" i="26"/>
  <c r="Q160" i="26"/>
  <c r="O160" i="26"/>
  <c r="N160" i="26"/>
  <c r="M160" i="26"/>
  <c r="R159" i="26"/>
  <c r="Q159" i="26"/>
  <c r="O159" i="26"/>
  <c r="N159" i="26"/>
  <c r="M159" i="26"/>
  <c r="R158" i="26"/>
  <c r="Q158" i="26"/>
  <c r="O158" i="26"/>
  <c r="N158" i="26"/>
  <c r="M158" i="26"/>
  <c r="R157" i="26"/>
  <c r="Q157" i="26"/>
  <c r="O157" i="26"/>
  <c r="N157" i="26"/>
  <c r="M157" i="26"/>
  <c r="R156" i="26"/>
  <c r="Q156" i="26"/>
  <c r="O156" i="26"/>
  <c r="N156" i="26"/>
  <c r="M156" i="26"/>
  <c r="R155" i="26"/>
  <c r="Q155" i="26"/>
  <c r="O155" i="26"/>
  <c r="N155" i="26"/>
  <c r="M155" i="26"/>
  <c r="R154" i="26"/>
  <c r="Q154" i="26"/>
  <c r="O154" i="26"/>
  <c r="N154" i="26"/>
  <c r="M154" i="26"/>
  <c r="R153" i="26"/>
  <c r="Q153" i="26"/>
  <c r="O153" i="26"/>
  <c r="N153" i="26"/>
  <c r="M153" i="26"/>
  <c r="R152" i="26"/>
  <c r="Q152" i="26"/>
  <c r="O152" i="26"/>
  <c r="N152" i="26"/>
  <c r="M152" i="26"/>
  <c r="R151" i="26"/>
  <c r="Q151" i="26"/>
  <c r="O151" i="26"/>
  <c r="N151" i="26"/>
  <c r="M151" i="26"/>
  <c r="R150" i="26"/>
  <c r="Q150" i="26"/>
  <c r="O150" i="26"/>
  <c r="N150" i="26"/>
  <c r="M150" i="26"/>
  <c r="R149" i="26"/>
  <c r="Q149" i="26"/>
  <c r="O149" i="26"/>
  <c r="N149" i="26"/>
  <c r="M149" i="26"/>
  <c r="R148" i="26"/>
  <c r="Q148" i="26"/>
  <c r="O148" i="26"/>
  <c r="N148" i="26"/>
  <c r="M148" i="26"/>
  <c r="R147" i="26"/>
  <c r="Q147" i="26"/>
  <c r="O147" i="26"/>
  <c r="N147" i="26"/>
  <c r="M147" i="26"/>
  <c r="R146" i="26"/>
  <c r="Q146" i="26"/>
  <c r="O146" i="26"/>
  <c r="N146" i="26"/>
  <c r="M146" i="26"/>
  <c r="R145" i="26"/>
  <c r="Q145" i="26"/>
  <c r="O145" i="26"/>
  <c r="N145" i="26"/>
  <c r="M145" i="26"/>
  <c r="R144" i="26"/>
  <c r="Q144" i="26"/>
  <c r="O144" i="26"/>
  <c r="N144" i="26"/>
  <c r="M144" i="26"/>
  <c r="R143" i="26"/>
  <c r="Q143" i="26"/>
  <c r="O143" i="26"/>
  <c r="N143" i="26"/>
  <c r="M143" i="26"/>
  <c r="R142" i="26"/>
  <c r="Q142" i="26"/>
  <c r="O142" i="26"/>
  <c r="N142" i="26"/>
  <c r="M142" i="26"/>
  <c r="R141" i="26"/>
  <c r="Q141" i="26"/>
  <c r="O141" i="26"/>
  <c r="N141" i="26"/>
  <c r="M141" i="26"/>
  <c r="R140" i="26"/>
  <c r="Q140" i="26"/>
  <c r="O140" i="26"/>
  <c r="N140" i="26"/>
  <c r="M140" i="26"/>
  <c r="R139" i="26"/>
  <c r="Q139" i="26"/>
  <c r="O139" i="26"/>
  <c r="N139" i="26"/>
  <c r="M139" i="26"/>
  <c r="R138" i="26"/>
  <c r="Q138" i="26"/>
  <c r="O138" i="26"/>
  <c r="N138" i="26"/>
  <c r="M138" i="26"/>
  <c r="R137" i="26"/>
  <c r="Q137" i="26"/>
  <c r="O137" i="26"/>
  <c r="N137" i="26"/>
  <c r="M137" i="26"/>
  <c r="R136" i="26"/>
  <c r="Q136" i="26"/>
  <c r="O136" i="26"/>
  <c r="N136" i="26"/>
  <c r="M136" i="26"/>
  <c r="R135" i="26"/>
  <c r="Q135" i="26"/>
  <c r="O135" i="26"/>
  <c r="N135" i="26"/>
  <c r="M135" i="26"/>
  <c r="R134" i="26"/>
  <c r="Q134" i="26"/>
  <c r="O134" i="26"/>
  <c r="N134" i="26"/>
  <c r="M134" i="26"/>
  <c r="R133" i="26"/>
  <c r="Q133" i="26"/>
  <c r="O133" i="26"/>
  <c r="N133" i="26"/>
  <c r="M133" i="26"/>
  <c r="R132" i="26"/>
  <c r="Q132" i="26"/>
  <c r="O132" i="26"/>
  <c r="N132" i="26"/>
  <c r="M132" i="26"/>
  <c r="R131" i="26"/>
  <c r="Q131" i="26"/>
  <c r="O131" i="26"/>
  <c r="N131" i="26"/>
  <c r="M131" i="26"/>
  <c r="R130" i="26"/>
  <c r="Q130" i="26"/>
  <c r="O130" i="26"/>
  <c r="N130" i="26"/>
  <c r="M130" i="26"/>
  <c r="R129" i="26"/>
  <c r="Q129" i="26"/>
  <c r="O129" i="26"/>
  <c r="N129" i="26"/>
  <c r="M129" i="26"/>
  <c r="R128" i="26"/>
  <c r="Q128" i="26"/>
  <c r="O128" i="26"/>
  <c r="N128" i="26"/>
  <c r="M128" i="26"/>
  <c r="R127" i="26"/>
  <c r="Q127" i="26"/>
  <c r="O127" i="26"/>
  <c r="N127" i="26"/>
  <c r="M127" i="26"/>
  <c r="R126" i="26"/>
  <c r="Q126" i="26"/>
  <c r="O126" i="26"/>
  <c r="N126" i="26"/>
  <c r="M126" i="26"/>
  <c r="R125" i="26"/>
  <c r="Q125" i="26"/>
  <c r="O125" i="26"/>
  <c r="N125" i="26"/>
  <c r="M125" i="26"/>
  <c r="R124" i="26"/>
  <c r="Q124" i="26"/>
  <c r="O124" i="26"/>
  <c r="N124" i="26"/>
  <c r="M124" i="26"/>
  <c r="R123" i="26"/>
  <c r="Q123" i="26"/>
  <c r="O123" i="26"/>
  <c r="N123" i="26"/>
  <c r="M123" i="26"/>
  <c r="R122" i="26"/>
  <c r="Q122" i="26"/>
  <c r="O122" i="26"/>
  <c r="N122" i="26"/>
  <c r="M122" i="26"/>
  <c r="R121" i="26"/>
  <c r="Q121" i="26"/>
  <c r="O121" i="26"/>
  <c r="N121" i="26"/>
  <c r="M121" i="26"/>
  <c r="R120" i="26"/>
  <c r="Q120" i="26"/>
  <c r="O120" i="26"/>
  <c r="N120" i="26"/>
  <c r="M120" i="26"/>
  <c r="R119" i="26"/>
  <c r="Q119" i="26"/>
  <c r="O119" i="26"/>
  <c r="N119" i="26"/>
  <c r="M119" i="26"/>
  <c r="R118" i="26"/>
  <c r="Q118" i="26"/>
  <c r="O118" i="26"/>
  <c r="N118" i="26"/>
  <c r="M118" i="26"/>
  <c r="R117" i="26"/>
  <c r="Q117" i="26"/>
  <c r="O117" i="26"/>
  <c r="N117" i="26"/>
  <c r="M117" i="26"/>
  <c r="R116" i="26"/>
  <c r="Q116" i="26"/>
  <c r="O116" i="26"/>
  <c r="N116" i="26"/>
  <c r="M116" i="26"/>
  <c r="R115" i="26"/>
  <c r="Q115" i="26"/>
  <c r="O115" i="26"/>
  <c r="N115" i="26"/>
  <c r="M115" i="26"/>
  <c r="R114" i="26"/>
  <c r="Q114" i="26"/>
  <c r="O114" i="26"/>
  <c r="N114" i="26"/>
  <c r="M114" i="26"/>
  <c r="R113" i="26"/>
  <c r="Q113" i="26"/>
  <c r="O113" i="26"/>
  <c r="N113" i="26"/>
  <c r="M113" i="26"/>
  <c r="R112" i="26"/>
  <c r="Q112" i="26"/>
  <c r="O112" i="26"/>
  <c r="N112" i="26"/>
  <c r="M112" i="26"/>
  <c r="R111" i="26"/>
  <c r="Q111" i="26"/>
  <c r="O111" i="26"/>
  <c r="N111" i="26"/>
  <c r="M111" i="26"/>
  <c r="R110" i="26"/>
  <c r="Q110" i="26"/>
  <c r="O110" i="26"/>
  <c r="N110" i="26"/>
  <c r="M110" i="26"/>
  <c r="R109" i="26"/>
  <c r="Q109" i="26"/>
  <c r="O109" i="26"/>
  <c r="N109" i="26"/>
  <c r="M109" i="26"/>
  <c r="R108" i="26"/>
  <c r="Q108" i="26"/>
  <c r="O108" i="26"/>
  <c r="N108" i="26"/>
  <c r="M108" i="26"/>
  <c r="R107" i="26"/>
  <c r="Q107" i="26"/>
  <c r="O107" i="26"/>
  <c r="N107" i="26"/>
  <c r="M107" i="26"/>
  <c r="R106" i="26"/>
  <c r="Q106" i="26"/>
  <c r="O106" i="26"/>
  <c r="N106" i="26"/>
  <c r="M106" i="26"/>
  <c r="R105" i="26"/>
  <c r="Q105" i="26"/>
  <c r="O105" i="26"/>
  <c r="N105" i="26"/>
  <c r="M105" i="26"/>
  <c r="R104" i="26"/>
  <c r="Q104" i="26"/>
  <c r="O104" i="26"/>
  <c r="N104" i="26"/>
  <c r="M104" i="26"/>
  <c r="R103" i="26"/>
  <c r="Q103" i="26"/>
  <c r="O103" i="26"/>
  <c r="N103" i="26"/>
  <c r="M103" i="26"/>
  <c r="R102" i="26"/>
  <c r="Q102" i="26"/>
  <c r="O102" i="26"/>
  <c r="N102" i="26"/>
  <c r="M102" i="26"/>
  <c r="R101" i="26"/>
  <c r="Q101" i="26"/>
  <c r="O101" i="26"/>
  <c r="N101" i="26"/>
  <c r="M101" i="26"/>
  <c r="R100" i="26"/>
  <c r="Q100" i="26"/>
  <c r="O100" i="26"/>
  <c r="N100" i="26"/>
  <c r="M100" i="26"/>
  <c r="R99" i="26"/>
  <c r="Q99" i="26"/>
  <c r="O99" i="26"/>
  <c r="N99" i="26"/>
  <c r="M99" i="26"/>
  <c r="R98" i="26"/>
  <c r="Q98" i="26"/>
  <c r="O98" i="26"/>
  <c r="N98" i="26"/>
  <c r="M98" i="26"/>
  <c r="R97" i="26"/>
  <c r="Q97" i="26"/>
  <c r="O97" i="26"/>
  <c r="N97" i="26"/>
  <c r="M97" i="26"/>
  <c r="R96" i="26"/>
  <c r="Q96" i="26"/>
  <c r="O96" i="26"/>
  <c r="N96" i="26"/>
  <c r="M96" i="26"/>
  <c r="R95" i="26"/>
  <c r="Q95" i="26"/>
  <c r="O95" i="26"/>
  <c r="N95" i="26"/>
  <c r="M95" i="26"/>
  <c r="R94" i="26"/>
  <c r="Q94" i="26"/>
  <c r="O94" i="26"/>
  <c r="N94" i="26"/>
  <c r="M94" i="26"/>
  <c r="R93" i="26"/>
  <c r="Q93" i="26"/>
  <c r="O93" i="26"/>
  <c r="N93" i="26"/>
  <c r="M93" i="26"/>
  <c r="R92" i="26"/>
  <c r="Q92" i="26"/>
  <c r="O92" i="26"/>
  <c r="N92" i="26"/>
  <c r="M92" i="26"/>
  <c r="R91" i="26"/>
  <c r="Q91" i="26"/>
  <c r="O91" i="26"/>
  <c r="N91" i="26"/>
  <c r="M91" i="26"/>
  <c r="R90" i="26"/>
  <c r="Q90" i="26"/>
  <c r="O90" i="26"/>
  <c r="N90" i="26"/>
  <c r="M90" i="26"/>
  <c r="R89" i="26"/>
  <c r="Q89" i="26"/>
  <c r="O89" i="26"/>
  <c r="N89" i="26"/>
  <c r="M89" i="26"/>
  <c r="R88" i="26"/>
  <c r="Q88" i="26"/>
  <c r="O88" i="26"/>
  <c r="N88" i="26"/>
  <c r="M88" i="26"/>
  <c r="R87" i="26"/>
  <c r="Q87" i="26"/>
  <c r="O87" i="26"/>
  <c r="N87" i="26"/>
  <c r="M87" i="26"/>
  <c r="R86" i="26"/>
  <c r="Q86" i="26"/>
  <c r="O86" i="26"/>
  <c r="N86" i="26"/>
  <c r="M86" i="26"/>
  <c r="R85" i="26"/>
  <c r="Q85" i="26"/>
  <c r="O85" i="26"/>
  <c r="N85" i="26"/>
  <c r="M85" i="26"/>
  <c r="R84" i="26"/>
  <c r="Q84" i="26"/>
  <c r="O84" i="26"/>
  <c r="N84" i="26"/>
  <c r="M84" i="26"/>
  <c r="R83" i="26"/>
  <c r="Q83" i="26"/>
  <c r="O83" i="26"/>
  <c r="N83" i="26"/>
  <c r="M83" i="26"/>
  <c r="R82" i="26"/>
  <c r="Q82" i="26"/>
  <c r="O82" i="26"/>
  <c r="N82" i="26"/>
  <c r="M82" i="26"/>
  <c r="R81" i="26"/>
  <c r="Q81" i="26"/>
  <c r="O81" i="26"/>
  <c r="N81" i="26"/>
  <c r="M81" i="26"/>
  <c r="R80" i="26"/>
  <c r="Q80" i="26"/>
  <c r="O80" i="26"/>
  <c r="N80" i="26"/>
  <c r="M80" i="26"/>
  <c r="R79" i="26"/>
  <c r="Q79" i="26"/>
  <c r="O79" i="26"/>
  <c r="N79" i="26"/>
  <c r="M79" i="26"/>
  <c r="R78" i="26"/>
  <c r="Q78" i="26"/>
  <c r="O78" i="26"/>
  <c r="N78" i="26"/>
  <c r="M78" i="26"/>
  <c r="R77" i="26"/>
  <c r="Q77" i="26"/>
  <c r="O77" i="26"/>
  <c r="N77" i="26"/>
  <c r="M77" i="26"/>
  <c r="R76" i="26"/>
  <c r="Q76" i="26"/>
  <c r="O76" i="26"/>
  <c r="N76" i="26"/>
  <c r="M76" i="26"/>
  <c r="R75" i="26"/>
  <c r="Q75" i="26"/>
  <c r="O75" i="26"/>
  <c r="N75" i="26"/>
  <c r="M75" i="26"/>
  <c r="R74" i="26"/>
  <c r="Q74" i="26"/>
  <c r="O74" i="26"/>
  <c r="N74" i="26"/>
  <c r="M74" i="26"/>
  <c r="R73" i="26"/>
  <c r="Q73" i="26"/>
  <c r="O73" i="26"/>
  <c r="N73" i="26"/>
  <c r="M73" i="26"/>
  <c r="R72" i="26"/>
  <c r="Q72" i="26"/>
  <c r="O72" i="26"/>
  <c r="N72" i="26"/>
  <c r="M72" i="26"/>
  <c r="R71" i="26"/>
  <c r="Q71" i="26"/>
  <c r="O71" i="26"/>
  <c r="N71" i="26"/>
  <c r="M71" i="26"/>
  <c r="R70" i="26"/>
  <c r="Q70" i="26"/>
  <c r="O70" i="26"/>
  <c r="N70" i="26"/>
  <c r="M70" i="26"/>
  <c r="R69" i="26"/>
  <c r="Q69" i="26"/>
  <c r="O69" i="26"/>
  <c r="N69" i="26"/>
  <c r="M69" i="26"/>
  <c r="R68" i="26"/>
  <c r="Q68" i="26"/>
  <c r="O68" i="26"/>
  <c r="N68" i="26"/>
  <c r="M68" i="26"/>
  <c r="R67" i="26"/>
  <c r="Q67" i="26"/>
  <c r="O67" i="26"/>
  <c r="N67" i="26"/>
  <c r="M67" i="26"/>
  <c r="R66" i="26"/>
  <c r="Q66" i="26"/>
  <c r="O66" i="26"/>
  <c r="N66" i="26"/>
  <c r="M66" i="26"/>
  <c r="R65" i="26"/>
  <c r="Q65" i="26"/>
  <c r="O65" i="26"/>
  <c r="N65" i="26"/>
  <c r="M65" i="26"/>
  <c r="R64" i="26"/>
  <c r="Q64" i="26"/>
  <c r="O64" i="26"/>
  <c r="N64" i="26"/>
  <c r="M64" i="26"/>
  <c r="R63" i="26"/>
  <c r="Q63" i="26"/>
  <c r="O63" i="26"/>
  <c r="N63" i="26"/>
  <c r="M63" i="26"/>
  <c r="R62" i="26"/>
  <c r="Q62" i="26"/>
  <c r="O62" i="26"/>
  <c r="N62" i="26"/>
  <c r="M62" i="26"/>
  <c r="R61" i="26"/>
  <c r="Q61" i="26"/>
  <c r="O61" i="26"/>
  <c r="N61" i="26"/>
  <c r="M61" i="26"/>
  <c r="R60" i="26"/>
  <c r="Q60" i="26"/>
  <c r="O60" i="26"/>
  <c r="N60" i="26"/>
  <c r="M60" i="26"/>
  <c r="R59" i="26"/>
  <c r="Q59" i="26"/>
  <c r="O59" i="26"/>
  <c r="N59" i="26"/>
  <c r="M59" i="26"/>
  <c r="R58" i="26"/>
  <c r="Q58" i="26"/>
  <c r="O58" i="26"/>
  <c r="N58" i="26"/>
  <c r="M58" i="26"/>
  <c r="R57" i="26"/>
  <c r="Q57" i="26"/>
  <c r="O57" i="26"/>
  <c r="N57" i="26"/>
  <c r="M57" i="26"/>
  <c r="R56" i="26"/>
  <c r="Q56" i="26"/>
  <c r="O56" i="26"/>
  <c r="N56" i="26"/>
  <c r="M56" i="26"/>
  <c r="R55" i="26"/>
  <c r="Q55" i="26"/>
  <c r="O55" i="26"/>
  <c r="N55" i="26"/>
  <c r="M55" i="26"/>
  <c r="R54" i="26"/>
  <c r="Q54" i="26"/>
  <c r="O54" i="26"/>
  <c r="N54" i="26"/>
  <c r="M54" i="26"/>
  <c r="R53" i="26"/>
  <c r="Q53" i="26"/>
  <c r="O53" i="26"/>
  <c r="N53" i="26"/>
  <c r="M53" i="26"/>
  <c r="R52" i="26"/>
  <c r="Q52" i="26"/>
  <c r="O52" i="26"/>
  <c r="N52" i="26"/>
  <c r="M52" i="26"/>
  <c r="R51" i="26"/>
  <c r="Q51" i="26"/>
  <c r="O51" i="26"/>
  <c r="N51" i="26"/>
  <c r="M51" i="26"/>
  <c r="R50" i="26"/>
  <c r="Q50" i="26"/>
  <c r="O50" i="26"/>
  <c r="N50" i="26"/>
  <c r="M50" i="26"/>
  <c r="R49" i="26"/>
  <c r="Q49" i="26"/>
  <c r="O49" i="26"/>
  <c r="N49" i="26"/>
  <c r="M49" i="26"/>
  <c r="R48" i="26"/>
  <c r="Q48" i="26"/>
  <c r="O48" i="26"/>
  <c r="N48" i="26"/>
  <c r="M48" i="26"/>
  <c r="R47" i="26"/>
  <c r="Q47" i="26"/>
  <c r="O47" i="26"/>
  <c r="N47" i="26"/>
  <c r="M47" i="26"/>
  <c r="R46" i="26"/>
  <c r="Q46" i="26"/>
  <c r="O46" i="26"/>
  <c r="N46" i="26"/>
  <c r="M46" i="26"/>
  <c r="R45" i="26"/>
  <c r="Q45" i="26"/>
  <c r="O45" i="26"/>
  <c r="N45" i="26"/>
  <c r="M45" i="26"/>
  <c r="R44" i="26"/>
  <c r="Q44" i="26"/>
  <c r="O44" i="26"/>
  <c r="N44" i="26"/>
  <c r="M44" i="26"/>
  <c r="R43" i="26"/>
  <c r="Q43" i="26"/>
  <c r="O43" i="26"/>
  <c r="N43" i="26"/>
  <c r="M43" i="26"/>
  <c r="R42" i="26"/>
  <c r="Q42" i="26"/>
  <c r="O42" i="26"/>
  <c r="N42" i="26"/>
  <c r="M42" i="26"/>
  <c r="R41" i="26"/>
  <c r="Q41" i="26"/>
  <c r="O41" i="26"/>
  <c r="N41" i="26"/>
  <c r="M41" i="26"/>
  <c r="R40" i="26"/>
  <c r="Q40" i="26"/>
  <c r="O40" i="26"/>
  <c r="N40" i="26"/>
  <c r="M40" i="26"/>
  <c r="R39" i="26"/>
  <c r="Q39" i="26"/>
  <c r="O39" i="26"/>
  <c r="N39" i="26"/>
  <c r="M39" i="26"/>
  <c r="R38" i="26"/>
  <c r="Q38" i="26"/>
  <c r="O38" i="26"/>
  <c r="N38" i="26"/>
  <c r="M38" i="26"/>
  <c r="R37" i="26"/>
  <c r="Q37" i="26"/>
  <c r="O37" i="26"/>
  <c r="N37" i="26"/>
  <c r="M37" i="26"/>
  <c r="R36" i="26"/>
  <c r="Q36" i="26"/>
  <c r="O36" i="26"/>
  <c r="N36" i="26"/>
  <c r="M36" i="26"/>
  <c r="R35" i="26"/>
  <c r="Q35" i="26"/>
  <c r="O35" i="26"/>
  <c r="N35" i="26"/>
  <c r="M35" i="26"/>
  <c r="R34" i="26"/>
  <c r="Q34" i="26"/>
  <c r="O34" i="26"/>
  <c r="N34" i="26"/>
  <c r="M34" i="26"/>
  <c r="R33" i="26"/>
  <c r="Q33" i="26"/>
  <c r="O33" i="26"/>
  <c r="N33" i="26"/>
  <c r="M33" i="26"/>
  <c r="R32" i="26"/>
  <c r="Q32" i="26"/>
  <c r="O32" i="26"/>
  <c r="N32" i="26"/>
  <c r="M32" i="26"/>
  <c r="R31" i="26"/>
  <c r="Q31" i="26"/>
  <c r="O31" i="26"/>
  <c r="N31" i="26"/>
  <c r="M31" i="26"/>
  <c r="R30" i="26"/>
  <c r="Q30" i="26"/>
  <c r="O30" i="26"/>
  <c r="N30" i="26"/>
  <c r="M30" i="26"/>
  <c r="R29" i="26"/>
  <c r="Q29" i="26"/>
  <c r="O29" i="26"/>
  <c r="N29" i="26"/>
  <c r="M29" i="26"/>
  <c r="R28" i="26"/>
  <c r="Q28" i="26"/>
  <c r="O28" i="26"/>
  <c r="N28" i="26"/>
  <c r="M28" i="26"/>
  <c r="R27" i="26"/>
  <c r="Q27" i="26"/>
  <c r="O27" i="26"/>
  <c r="N27" i="26"/>
  <c r="M27" i="26"/>
  <c r="R26" i="26"/>
  <c r="Q26" i="26"/>
  <c r="O26" i="26"/>
  <c r="N26" i="26"/>
  <c r="M26" i="26"/>
  <c r="R25" i="26"/>
  <c r="Q25" i="26"/>
  <c r="O25" i="26"/>
  <c r="N25" i="26"/>
  <c r="M25" i="26"/>
  <c r="R24" i="26"/>
  <c r="Q24" i="26"/>
  <c r="O24" i="26"/>
  <c r="N24" i="26"/>
  <c r="M24" i="26"/>
  <c r="R23" i="26"/>
  <c r="Q23" i="26"/>
  <c r="O23" i="26"/>
  <c r="N23" i="26"/>
  <c r="M23" i="26"/>
  <c r="R22" i="26"/>
  <c r="Q22" i="26"/>
  <c r="O22" i="26"/>
  <c r="N22" i="26"/>
  <c r="M22" i="26"/>
  <c r="R21" i="26"/>
  <c r="Q21" i="26"/>
  <c r="O21" i="26"/>
  <c r="N21" i="26"/>
  <c r="M21" i="26"/>
  <c r="R20" i="26"/>
  <c r="Q20" i="26"/>
  <c r="O20" i="26"/>
  <c r="N20" i="26"/>
  <c r="M20" i="26"/>
  <c r="R19" i="26"/>
  <c r="Q19" i="26"/>
  <c r="O19" i="26"/>
  <c r="N19" i="26"/>
  <c r="M19" i="26"/>
  <c r="R18" i="26"/>
  <c r="Q18" i="26"/>
  <c r="O18" i="26"/>
  <c r="N18" i="26"/>
  <c r="M18" i="26"/>
  <c r="R17" i="26"/>
  <c r="Q17" i="26"/>
  <c r="O17" i="26"/>
  <c r="N17" i="26"/>
  <c r="M17" i="26"/>
  <c r="R16" i="26"/>
  <c r="Q16" i="26"/>
  <c r="O16" i="26"/>
  <c r="N16" i="26"/>
  <c r="M16" i="26"/>
  <c r="R15" i="26"/>
  <c r="Q15" i="26"/>
  <c r="O15" i="26"/>
  <c r="N15" i="26"/>
  <c r="M15" i="26"/>
  <c r="R14" i="26"/>
  <c r="Q14" i="26"/>
  <c r="O14" i="26"/>
  <c r="N14" i="26"/>
  <c r="M14" i="26"/>
  <c r="R13" i="26"/>
  <c r="Q13" i="26"/>
  <c r="O13" i="26"/>
  <c r="N13" i="26"/>
  <c r="M13" i="26"/>
  <c r="R12" i="26"/>
  <c r="Q12" i="26"/>
  <c r="O12" i="26"/>
  <c r="N12" i="26"/>
  <c r="M12" i="26"/>
  <c r="R11" i="26"/>
  <c r="Q11" i="26"/>
  <c r="O11" i="26"/>
  <c r="N11" i="26"/>
  <c r="M11" i="26"/>
  <c r="R10" i="26"/>
  <c r="Q10" i="26"/>
  <c r="O10" i="26"/>
  <c r="N10" i="26"/>
  <c r="M10" i="26"/>
  <c r="R9" i="26"/>
  <c r="Q9" i="26"/>
  <c r="O9" i="26"/>
  <c r="N9" i="26"/>
  <c r="M9" i="26"/>
  <c r="R8" i="26"/>
  <c r="Q8" i="26"/>
  <c r="O8" i="26"/>
  <c r="N8" i="26"/>
  <c r="M8" i="26"/>
  <c r="R7" i="26"/>
  <c r="Q7" i="26"/>
  <c r="O7" i="26"/>
  <c r="N7" i="26"/>
  <c r="M7" i="26"/>
  <c r="R6" i="26"/>
  <c r="Q6" i="26"/>
  <c r="O6" i="26"/>
  <c r="N6" i="26"/>
  <c r="M6" i="26"/>
  <c r="R5" i="26"/>
  <c r="Q5" i="26"/>
  <c r="O5" i="26"/>
  <c r="N5" i="26"/>
  <c r="M5" i="26"/>
  <c r="R4" i="26"/>
  <c r="Q4" i="26"/>
  <c r="O4" i="26"/>
  <c r="N4" i="26"/>
  <c r="M4" i="26"/>
  <c r="R3" i="26"/>
  <c r="Q3" i="26"/>
  <c r="O3" i="26"/>
  <c r="N3" i="26"/>
  <c r="M3" i="26"/>
  <c r="R2" i="26"/>
  <c r="Q2" i="26"/>
  <c r="O2" i="26"/>
  <c r="N2" i="26"/>
  <c r="M2" i="26"/>
  <c r="B18" i="30" l="1"/>
  <c r="AX17" i="30"/>
  <c r="S56" i="11"/>
  <c r="T56" i="11" s="1"/>
  <c r="Q56" i="11"/>
  <c r="L56" i="11" s="1"/>
  <c r="AD56" i="11" s="1"/>
  <c r="AF56" i="11" s="1"/>
  <c r="P56" i="11"/>
  <c r="J56" i="11" s="1"/>
  <c r="O56" i="11"/>
  <c r="I56" i="11" s="1"/>
  <c r="Q56" i="28" s="1"/>
  <c r="I56" i="28" s="1"/>
  <c r="S29" i="11"/>
  <c r="T29" i="11" s="1"/>
  <c r="Q29" i="11"/>
  <c r="L29" i="11" s="1"/>
  <c r="AD29" i="11" s="1"/>
  <c r="AF29" i="11" s="1"/>
  <c r="P29" i="11"/>
  <c r="J29" i="11" s="1"/>
  <c r="R29" i="28" s="1"/>
  <c r="J29" i="28" s="1"/>
  <c r="O29" i="11"/>
  <c r="I29" i="11" s="1"/>
  <c r="Q29" i="28" s="1"/>
  <c r="I29" i="28" s="1"/>
  <c r="B19" i="30" l="1"/>
  <c r="AX18" i="30"/>
  <c r="T29" i="28"/>
  <c r="L29" i="28" s="1"/>
  <c r="T56" i="28"/>
  <c r="L56" i="28" s="1"/>
  <c r="R56" i="28"/>
  <c r="J56" i="28" s="1"/>
  <c r="W56" i="11"/>
  <c r="X56" i="11" s="1"/>
  <c r="K56" i="11"/>
  <c r="S56" i="28" s="1"/>
  <c r="U56" i="11"/>
  <c r="K29" i="11"/>
  <c r="S29" i="28" s="1"/>
  <c r="W29" i="11"/>
  <c r="X29" i="11" s="1"/>
  <c r="U29" i="11"/>
  <c r="Q115" i="11"/>
  <c r="Q114" i="11"/>
  <c r="Q113" i="11"/>
  <c r="Q112" i="11"/>
  <c r="Q111" i="11"/>
  <c r="Q110" i="11"/>
  <c r="Q109" i="11"/>
  <c r="Q108" i="11"/>
  <c r="Q107" i="11"/>
  <c r="Q106" i="11"/>
  <c r="Q105" i="11"/>
  <c r="Q101" i="11"/>
  <c r="Q100" i="11"/>
  <c r="Q99" i="11"/>
  <c r="Q98" i="11"/>
  <c r="Q97" i="11"/>
  <c r="Q96" i="11"/>
  <c r="Q95" i="11"/>
  <c r="Q94" i="11"/>
  <c r="Q93" i="11"/>
  <c r="Q92" i="11"/>
  <c r="Q91" i="11"/>
  <c r="Q90" i="11"/>
  <c r="Q89" i="11"/>
  <c r="Q88" i="11"/>
  <c r="Q79" i="11"/>
  <c r="Q78" i="11"/>
  <c r="Q77" i="11"/>
  <c r="Q73" i="11"/>
  <c r="Q72" i="11"/>
  <c r="Q71" i="11"/>
  <c r="Q60" i="11"/>
  <c r="Q55" i="11"/>
  <c r="Q54" i="11"/>
  <c r="Q53" i="11"/>
  <c r="Q52" i="11"/>
  <c r="Q51" i="11"/>
  <c r="Q47" i="11"/>
  <c r="Q46" i="11"/>
  <c r="Q45" i="11"/>
  <c r="Q44" i="11"/>
  <c r="Q43" i="11"/>
  <c r="Q42" i="11"/>
  <c r="Q34" i="11"/>
  <c r="Q28" i="11"/>
  <c r="Q23" i="11"/>
  <c r="Q22" i="11"/>
  <c r="Q21" i="11"/>
  <c r="Q20" i="11"/>
  <c r="Q19" i="11"/>
  <c r="Q14" i="11"/>
  <c r="Q13" i="11"/>
  <c r="Q12" i="11"/>
  <c r="Q11" i="11"/>
  <c r="B20" i="30" l="1"/>
  <c r="AX19" i="30"/>
  <c r="W29" i="28"/>
  <c r="X29" i="28"/>
  <c r="K56" i="28"/>
  <c r="Y56" i="28" s="1"/>
  <c r="X56" i="28"/>
  <c r="Z29" i="28"/>
  <c r="W56" i="28"/>
  <c r="Z56" i="28"/>
  <c r="N29" i="28"/>
  <c r="O29" i="28" s="1"/>
  <c r="K29" i="28"/>
  <c r="N56" i="28"/>
  <c r="O56" i="28" s="1"/>
  <c r="N120" i="28"/>
  <c r="O120" i="28" s="1"/>
  <c r="N118" i="28"/>
  <c r="O118" i="28" s="1"/>
  <c r="N103" i="28"/>
  <c r="O103" i="28" s="1"/>
  <c r="N85" i="28"/>
  <c r="O85" i="28" s="1"/>
  <c r="N83" i="28"/>
  <c r="O83" i="28" s="1"/>
  <c r="N75" i="28"/>
  <c r="O75" i="28" s="1"/>
  <c r="N64" i="28"/>
  <c r="O64" i="28" s="1"/>
  <c r="N63" i="28"/>
  <c r="O63" i="28" s="1"/>
  <c r="N58" i="28"/>
  <c r="O58" i="28" s="1"/>
  <c r="N49" i="28"/>
  <c r="O49" i="28" s="1"/>
  <c r="W36" i="28"/>
  <c r="Z27" i="28"/>
  <c r="X27" i="28"/>
  <c r="W27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1" i="30" l="1"/>
  <c r="AX20" i="30"/>
  <c r="W35" i="28"/>
  <c r="X36" i="28"/>
  <c r="Y29" i="28"/>
  <c r="Z35" i="28"/>
  <c r="X35" i="28"/>
  <c r="Z36" i="28"/>
  <c r="B27" i="28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N35" i="28"/>
  <c r="O35" i="28" s="1"/>
  <c r="K36" i="28"/>
  <c r="Y36" i="28" s="1"/>
  <c r="N27" i="28"/>
  <c r="O27" i="28" s="1"/>
  <c r="K27" i="28"/>
  <c r="Y27" i="28" s="1"/>
  <c r="K35" i="28"/>
  <c r="Y35" i="28" s="1"/>
  <c r="N36" i="28"/>
  <c r="O36" i="28" s="1"/>
  <c r="B22" i="30" l="1"/>
  <c r="AX21" i="30"/>
  <c r="B56" i="28"/>
  <c r="B57" i="28" s="1"/>
  <c r="B58" i="28" s="1"/>
  <c r="B59" i="28" s="1"/>
  <c r="B60" i="28" s="1"/>
  <c r="B61" i="28" s="1"/>
  <c r="B62" i="28" s="1"/>
  <c r="B63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J145" i="11"/>
  <c r="B23" i="30" l="1"/>
  <c r="AX22" i="30"/>
  <c r="P149" i="11"/>
  <c r="J149" i="11"/>
  <c r="P147" i="11"/>
  <c r="P146" i="11"/>
  <c r="P145" i="11"/>
  <c r="P144" i="11"/>
  <c r="P143" i="11"/>
  <c r="B24" i="30" l="1"/>
  <c r="AX23" i="30"/>
  <c r="P150" i="11"/>
  <c r="O149" i="11"/>
  <c r="J148" i="11"/>
  <c r="O147" i="11" s="1"/>
  <c r="J146" i="11"/>
  <c r="O146" i="11" s="1"/>
  <c r="O145" i="11"/>
  <c r="J144" i="11"/>
  <c r="O144" i="11" s="1"/>
  <c r="J143" i="11"/>
  <c r="O143" i="11" s="1"/>
  <c r="B25" i="30" l="1"/>
  <c r="AX24" i="30"/>
  <c r="J160" i="11"/>
  <c r="J150" i="11"/>
  <c r="S44" i="11"/>
  <c r="T44" i="11" s="1"/>
  <c r="S115" i="11"/>
  <c r="T115" i="11" s="1"/>
  <c r="S114" i="11"/>
  <c r="T114" i="11" s="1"/>
  <c r="S113" i="11"/>
  <c r="T113" i="11" s="1"/>
  <c r="S112" i="11"/>
  <c r="T112" i="11" s="1"/>
  <c r="S111" i="11"/>
  <c r="T111" i="11" s="1"/>
  <c r="S110" i="11"/>
  <c r="T110" i="11" s="1"/>
  <c r="S109" i="11"/>
  <c r="T109" i="11" s="1"/>
  <c r="S108" i="11"/>
  <c r="T108" i="11" s="1"/>
  <c r="S107" i="11"/>
  <c r="T107" i="11" s="1"/>
  <c r="S106" i="11"/>
  <c r="T106" i="11" s="1"/>
  <c r="S105" i="11"/>
  <c r="T105" i="11" s="1"/>
  <c r="S101" i="11"/>
  <c r="T101" i="11" s="1"/>
  <c r="S100" i="11"/>
  <c r="T100" i="11" s="1"/>
  <c r="S99" i="11"/>
  <c r="T99" i="11" s="1"/>
  <c r="S98" i="11"/>
  <c r="T98" i="11" s="1"/>
  <c r="S97" i="11"/>
  <c r="T97" i="11" s="1"/>
  <c r="S96" i="11"/>
  <c r="T96" i="11" s="1"/>
  <c r="S95" i="11"/>
  <c r="T95" i="11" s="1"/>
  <c r="S94" i="11"/>
  <c r="T94" i="11" s="1"/>
  <c r="S93" i="11"/>
  <c r="T93" i="11" s="1"/>
  <c r="S92" i="11"/>
  <c r="T92" i="11" s="1"/>
  <c r="S91" i="11"/>
  <c r="T91" i="11" s="1"/>
  <c r="S90" i="11"/>
  <c r="T90" i="11" s="1"/>
  <c r="S89" i="11"/>
  <c r="T89" i="11" s="1"/>
  <c r="S88" i="11"/>
  <c r="T88" i="11" s="1"/>
  <c r="S73" i="11"/>
  <c r="T73" i="11" s="1"/>
  <c r="S72" i="11"/>
  <c r="T72" i="11" s="1"/>
  <c r="S71" i="11"/>
  <c r="T71" i="11" s="1"/>
  <c r="S79" i="11"/>
  <c r="T79" i="11" s="1"/>
  <c r="S78" i="11"/>
  <c r="T78" i="11" s="1"/>
  <c r="S77" i="11"/>
  <c r="T77" i="11" s="1"/>
  <c r="S60" i="11"/>
  <c r="T60" i="11" s="1"/>
  <c r="S55" i="11"/>
  <c r="T55" i="11" s="1"/>
  <c r="S54" i="11"/>
  <c r="T54" i="11" s="1"/>
  <c r="S53" i="11"/>
  <c r="T53" i="11" s="1"/>
  <c r="S52" i="11"/>
  <c r="T52" i="11" s="1"/>
  <c r="S51" i="11"/>
  <c r="T51" i="11" s="1"/>
  <c r="S47" i="11"/>
  <c r="T47" i="11" s="1"/>
  <c r="S46" i="11"/>
  <c r="T46" i="11" s="1"/>
  <c r="S45" i="11"/>
  <c r="T45" i="11" s="1"/>
  <c r="S43" i="11"/>
  <c r="T43" i="11" s="1"/>
  <c r="S42" i="11"/>
  <c r="T42" i="11" s="1"/>
  <c r="S34" i="11"/>
  <c r="T34" i="11" s="1"/>
  <c r="S28" i="11"/>
  <c r="T28" i="11" s="1"/>
  <c r="S23" i="11"/>
  <c r="T23" i="11" s="1"/>
  <c r="S22" i="11"/>
  <c r="T22" i="11" s="1"/>
  <c r="S21" i="11"/>
  <c r="T21" i="11" s="1"/>
  <c r="S20" i="11"/>
  <c r="T20" i="11" s="1"/>
  <c r="S19" i="11"/>
  <c r="T19" i="11" s="1"/>
  <c r="S14" i="11"/>
  <c r="T14" i="11" s="1"/>
  <c r="S13" i="11"/>
  <c r="T13" i="11" s="1"/>
  <c r="S12" i="11"/>
  <c r="T12" i="11" s="1"/>
  <c r="S11" i="11"/>
  <c r="T11" i="11" s="1"/>
  <c r="P22" i="11"/>
  <c r="J22" i="11" s="1"/>
  <c r="O22" i="11"/>
  <c r="I22" i="11" s="1"/>
  <c r="P11" i="11"/>
  <c r="J11" i="11" s="1"/>
  <c r="P12" i="11"/>
  <c r="J12" i="11" s="1"/>
  <c r="P13" i="11"/>
  <c r="J13" i="11" s="1"/>
  <c r="P14" i="11"/>
  <c r="J14" i="11" s="1"/>
  <c r="P19" i="11"/>
  <c r="J19" i="11" s="1"/>
  <c r="P20" i="11"/>
  <c r="J20" i="11" s="1"/>
  <c r="P21" i="11"/>
  <c r="J21" i="11" s="1"/>
  <c r="P23" i="11"/>
  <c r="J23" i="11" s="1"/>
  <c r="P28" i="11"/>
  <c r="J28" i="11" s="1"/>
  <c r="R28" i="28" s="1"/>
  <c r="J28" i="28" s="1"/>
  <c r="J30" i="28" s="1"/>
  <c r="P34" i="11"/>
  <c r="J34" i="11" s="1"/>
  <c r="P42" i="11"/>
  <c r="J42" i="11" s="1"/>
  <c r="P43" i="11"/>
  <c r="J43" i="11" s="1"/>
  <c r="P44" i="11"/>
  <c r="J44" i="11" s="1"/>
  <c r="P45" i="11"/>
  <c r="J45" i="11" s="1"/>
  <c r="P46" i="11"/>
  <c r="J46" i="11" s="1"/>
  <c r="P47" i="11"/>
  <c r="J47" i="11" s="1"/>
  <c r="P51" i="11"/>
  <c r="J51" i="11" s="1"/>
  <c r="P52" i="11"/>
  <c r="J52" i="11" s="1"/>
  <c r="P53" i="11"/>
  <c r="J53" i="11" s="1"/>
  <c r="P54" i="11"/>
  <c r="J54" i="11" s="1"/>
  <c r="P55" i="11"/>
  <c r="J55" i="11" s="1"/>
  <c r="P60" i="11"/>
  <c r="J60" i="11" s="1"/>
  <c r="P71" i="11"/>
  <c r="J71" i="11" s="1"/>
  <c r="P72" i="11"/>
  <c r="J72" i="11" s="1"/>
  <c r="P73" i="11"/>
  <c r="J73" i="11" s="1"/>
  <c r="P77" i="11"/>
  <c r="J77" i="11" s="1"/>
  <c r="P78" i="11"/>
  <c r="J78" i="11" s="1"/>
  <c r="P79" i="11"/>
  <c r="J79" i="11" s="1"/>
  <c r="P88" i="11"/>
  <c r="J88" i="11" s="1"/>
  <c r="P89" i="11"/>
  <c r="J89" i="11" s="1"/>
  <c r="P90" i="11"/>
  <c r="J90" i="11" s="1"/>
  <c r="P91" i="11"/>
  <c r="J91" i="11" s="1"/>
  <c r="P92" i="11"/>
  <c r="J92" i="11" s="1"/>
  <c r="P93" i="11"/>
  <c r="J93" i="11" s="1"/>
  <c r="P94" i="11"/>
  <c r="J94" i="11" s="1"/>
  <c r="P95" i="11"/>
  <c r="J95" i="11" s="1"/>
  <c r="P96" i="11"/>
  <c r="J96" i="11" s="1"/>
  <c r="P97" i="11"/>
  <c r="J97" i="11" s="1"/>
  <c r="P98" i="11"/>
  <c r="J98" i="11" s="1"/>
  <c r="P99" i="11"/>
  <c r="J99" i="11" s="1"/>
  <c r="P100" i="11"/>
  <c r="J100" i="11" s="1"/>
  <c r="P101" i="11"/>
  <c r="J101" i="11" s="1"/>
  <c r="P105" i="11"/>
  <c r="J105" i="11" s="1"/>
  <c r="P106" i="11"/>
  <c r="J106" i="11" s="1"/>
  <c r="P107" i="11"/>
  <c r="J107" i="11" s="1"/>
  <c r="P108" i="11"/>
  <c r="J108" i="11" s="1"/>
  <c r="P109" i="11"/>
  <c r="J109" i="11" s="1"/>
  <c r="P110" i="11"/>
  <c r="J110" i="11" s="1"/>
  <c r="P111" i="11"/>
  <c r="J111" i="11" s="1"/>
  <c r="P112" i="11"/>
  <c r="J112" i="11" s="1"/>
  <c r="P113" i="11"/>
  <c r="J113" i="11" s="1"/>
  <c r="P114" i="11"/>
  <c r="J114" i="11" s="1"/>
  <c r="P115" i="11"/>
  <c r="J115" i="11" s="1"/>
  <c r="O11" i="11"/>
  <c r="I11" i="11" s="1"/>
  <c r="O12" i="11"/>
  <c r="I12" i="11" s="1"/>
  <c r="O13" i="11"/>
  <c r="I13" i="11" s="1"/>
  <c r="O14" i="11"/>
  <c r="I14" i="11" s="1"/>
  <c r="O19" i="11"/>
  <c r="I19" i="11" s="1"/>
  <c r="O20" i="11"/>
  <c r="I20" i="11" s="1"/>
  <c r="O21" i="11"/>
  <c r="I21" i="11" s="1"/>
  <c r="O23" i="11"/>
  <c r="I23" i="11" s="1"/>
  <c r="O28" i="11"/>
  <c r="I28" i="11" s="1"/>
  <c r="Q28" i="28" s="1"/>
  <c r="I28" i="28" s="1"/>
  <c r="O34" i="11"/>
  <c r="I34" i="11" s="1"/>
  <c r="O42" i="11"/>
  <c r="I42" i="11" s="1"/>
  <c r="O43" i="11"/>
  <c r="I43" i="11" s="1"/>
  <c r="O44" i="11"/>
  <c r="I44" i="11" s="1"/>
  <c r="O45" i="11"/>
  <c r="I45" i="11" s="1"/>
  <c r="O46" i="11"/>
  <c r="I46" i="11" s="1"/>
  <c r="O47" i="11"/>
  <c r="I47" i="11" s="1"/>
  <c r="O51" i="11"/>
  <c r="I51" i="11" s="1"/>
  <c r="O52" i="11"/>
  <c r="I52" i="11" s="1"/>
  <c r="O53" i="11"/>
  <c r="I53" i="11" s="1"/>
  <c r="O54" i="11"/>
  <c r="I54" i="11" s="1"/>
  <c r="O55" i="11"/>
  <c r="I55" i="11" s="1"/>
  <c r="O60" i="11"/>
  <c r="I60" i="11" s="1"/>
  <c r="O71" i="11"/>
  <c r="I71" i="11" s="1"/>
  <c r="O72" i="11"/>
  <c r="I72" i="11" s="1"/>
  <c r="O73" i="11"/>
  <c r="I73" i="11" s="1"/>
  <c r="O77" i="11"/>
  <c r="I77" i="11" s="1"/>
  <c r="O78" i="11"/>
  <c r="I78" i="11" s="1"/>
  <c r="O79" i="11"/>
  <c r="I79" i="11" s="1"/>
  <c r="O88" i="11"/>
  <c r="I88" i="11" s="1"/>
  <c r="O89" i="11"/>
  <c r="I89" i="11" s="1"/>
  <c r="O90" i="11"/>
  <c r="I90" i="11" s="1"/>
  <c r="O91" i="11"/>
  <c r="I91" i="11" s="1"/>
  <c r="O92" i="11"/>
  <c r="I92" i="11" s="1"/>
  <c r="O93" i="11"/>
  <c r="I93" i="11" s="1"/>
  <c r="O94" i="11"/>
  <c r="I94" i="11" s="1"/>
  <c r="O95" i="11"/>
  <c r="I95" i="11" s="1"/>
  <c r="O96" i="11"/>
  <c r="I96" i="11" s="1"/>
  <c r="O97" i="11"/>
  <c r="I97" i="11" s="1"/>
  <c r="O98" i="11"/>
  <c r="I98" i="11" s="1"/>
  <c r="O99" i="11"/>
  <c r="I99" i="11" s="1"/>
  <c r="O100" i="11"/>
  <c r="I100" i="11" s="1"/>
  <c r="O101" i="11"/>
  <c r="I101" i="11" s="1"/>
  <c r="O105" i="11"/>
  <c r="I105" i="11" s="1"/>
  <c r="O106" i="11"/>
  <c r="I106" i="11" s="1"/>
  <c r="O107" i="11"/>
  <c r="I107" i="11" s="1"/>
  <c r="O108" i="11"/>
  <c r="I108" i="11" s="1"/>
  <c r="O109" i="11"/>
  <c r="I109" i="11" s="1"/>
  <c r="O110" i="11"/>
  <c r="I110" i="11" s="1"/>
  <c r="O111" i="11"/>
  <c r="I111" i="11" s="1"/>
  <c r="O112" i="11"/>
  <c r="I112" i="11" s="1"/>
  <c r="O113" i="11"/>
  <c r="I113" i="11" s="1"/>
  <c r="O114" i="11"/>
  <c r="I114" i="11" s="1"/>
  <c r="O115" i="11"/>
  <c r="I115" i="11" s="1"/>
  <c r="Q41" i="6"/>
  <c r="W9" i="11"/>
  <c r="X9" i="11" s="1"/>
  <c r="B10" i="11"/>
  <c r="B11" i="11" s="1"/>
  <c r="W10" i="11"/>
  <c r="X10" i="11" s="1"/>
  <c r="W16" i="11"/>
  <c r="X16" i="11" s="1"/>
  <c r="W17" i="11"/>
  <c r="X17" i="11" s="1"/>
  <c r="W18" i="11"/>
  <c r="X18" i="11" s="1"/>
  <c r="W25" i="11"/>
  <c r="X25" i="11" s="1"/>
  <c r="W26" i="11"/>
  <c r="X26" i="11" s="1"/>
  <c r="K27" i="11"/>
  <c r="S27" i="28" s="1"/>
  <c r="W27" i="11"/>
  <c r="X27" i="11" s="1"/>
  <c r="W32" i="11"/>
  <c r="X32" i="11" s="1"/>
  <c r="W33" i="11"/>
  <c r="X33" i="11" s="1"/>
  <c r="K35" i="11"/>
  <c r="S35" i="28" s="1"/>
  <c r="W35" i="11"/>
  <c r="X35" i="11" s="1"/>
  <c r="K36" i="11"/>
  <c r="S36" i="28" s="1"/>
  <c r="W36" i="11"/>
  <c r="X36" i="11" s="1"/>
  <c r="W39" i="11"/>
  <c r="X39" i="11" s="1"/>
  <c r="W40" i="11"/>
  <c r="X40" i="11" s="1"/>
  <c r="W41" i="11"/>
  <c r="X41" i="11" s="1"/>
  <c r="W49" i="11"/>
  <c r="X49" i="11" s="1"/>
  <c r="W50" i="11"/>
  <c r="X50" i="11" s="1"/>
  <c r="W58" i="11"/>
  <c r="X58" i="11" s="1"/>
  <c r="W59" i="11"/>
  <c r="X59" i="11" s="1"/>
  <c r="W63" i="11"/>
  <c r="X63" i="11" s="1"/>
  <c r="W64" i="11"/>
  <c r="X64" i="11" s="1"/>
  <c r="W65" i="11"/>
  <c r="X65" i="11" s="1"/>
  <c r="W66" i="11"/>
  <c r="X66" i="11" s="1"/>
  <c r="W67" i="11"/>
  <c r="X67" i="11" s="1"/>
  <c r="W68" i="11"/>
  <c r="X68" i="11" s="1"/>
  <c r="W69" i="11"/>
  <c r="X69" i="11" s="1"/>
  <c r="W70" i="11"/>
  <c r="X70" i="11" s="1"/>
  <c r="W75" i="11"/>
  <c r="X75" i="11" s="1"/>
  <c r="W76" i="11"/>
  <c r="X76" i="11" s="1"/>
  <c r="W83" i="11"/>
  <c r="X83" i="11" s="1"/>
  <c r="W85" i="11"/>
  <c r="X85" i="11" s="1"/>
  <c r="W86" i="11"/>
  <c r="X86" i="11" s="1"/>
  <c r="W87" i="11"/>
  <c r="X87" i="11" s="1"/>
  <c r="W103" i="11"/>
  <c r="X103" i="11" s="1"/>
  <c r="W104" i="11"/>
  <c r="X104" i="11" s="1"/>
  <c r="W118" i="11"/>
  <c r="X118" i="11" s="1"/>
  <c r="U9" i="6"/>
  <c r="V9" i="6" s="1"/>
  <c r="B10" i="6"/>
  <c r="B11" i="6" s="1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U10" i="6"/>
  <c r="V10" i="6" s="1"/>
  <c r="O11" i="6"/>
  <c r="I11" i="6" s="1"/>
  <c r="P11" i="6"/>
  <c r="J11" i="6" s="1"/>
  <c r="Q11" i="6"/>
  <c r="L11" i="6" s="1"/>
  <c r="O12" i="6"/>
  <c r="I12" i="6" s="1"/>
  <c r="P12" i="6"/>
  <c r="J12" i="6" s="1"/>
  <c r="Q12" i="6"/>
  <c r="L12" i="6" s="1"/>
  <c r="O13" i="6"/>
  <c r="I13" i="6" s="1"/>
  <c r="P13" i="6"/>
  <c r="J13" i="6" s="1"/>
  <c r="Q13" i="6"/>
  <c r="O14" i="6"/>
  <c r="I14" i="6" s="1"/>
  <c r="P14" i="6"/>
  <c r="J14" i="6" s="1"/>
  <c r="Q14" i="6"/>
  <c r="U16" i="6"/>
  <c r="V16" i="6" s="1"/>
  <c r="U17" i="6"/>
  <c r="V17" i="6" s="1"/>
  <c r="U18" i="6"/>
  <c r="V18" i="6" s="1"/>
  <c r="O19" i="6"/>
  <c r="I19" i="6" s="1"/>
  <c r="P19" i="6"/>
  <c r="J19" i="6" s="1"/>
  <c r="Q19" i="6"/>
  <c r="O20" i="6"/>
  <c r="I20" i="6" s="1"/>
  <c r="P20" i="6"/>
  <c r="J20" i="6" s="1"/>
  <c r="Q20" i="6"/>
  <c r="O21" i="6"/>
  <c r="I21" i="6" s="1"/>
  <c r="P21" i="6"/>
  <c r="J21" i="6" s="1"/>
  <c r="Q21" i="6"/>
  <c r="O22" i="6"/>
  <c r="I22" i="6" s="1"/>
  <c r="P22" i="6"/>
  <c r="J22" i="6" s="1"/>
  <c r="Q22" i="6"/>
  <c r="L22" i="6" s="1"/>
  <c r="U24" i="6"/>
  <c r="V24" i="6" s="1"/>
  <c r="U25" i="6"/>
  <c r="V25" i="6" s="1"/>
  <c r="K26" i="6"/>
  <c r="U26" i="6"/>
  <c r="V26" i="6" s="1"/>
  <c r="O27" i="6"/>
  <c r="I27" i="6" s="1"/>
  <c r="P27" i="6"/>
  <c r="J27" i="6" s="1"/>
  <c r="Q27" i="6"/>
  <c r="U30" i="6"/>
  <c r="V30" i="6" s="1"/>
  <c r="U31" i="6"/>
  <c r="V31" i="6" s="1"/>
  <c r="O32" i="6"/>
  <c r="I32" i="6" s="1"/>
  <c r="I35" i="6" s="1"/>
  <c r="P32" i="6"/>
  <c r="J32" i="6" s="1"/>
  <c r="J35" i="6" s="1"/>
  <c r="Q32" i="6"/>
  <c r="K33" i="6"/>
  <c r="U33" i="6"/>
  <c r="V33" i="6" s="1"/>
  <c r="K34" i="6"/>
  <c r="U34" i="6"/>
  <c r="V34" i="6" s="1"/>
  <c r="U37" i="6"/>
  <c r="V37" i="6" s="1"/>
  <c r="U38" i="6"/>
  <c r="V38" i="6" s="1"/>
  <c r="U39" i="6"/>
  <c r="V39" i="6" s="1"/>
  <c r="O40" i="6"/>
  <c r="I40" i="6" s="1"/>
  <c r="P40" i="6"/>
  <c r="J40" i="6" s="1"/>
  <c r="Q40" i="6"/>
  <c r="L40" i="6" s="1"/>
  <c r="O41" i="6"/>
  <c r="I41" i="6" s="1"/>
  <c r="P41" i="6"/>
  <c r="J41" i="6" s="1"/>
  <c r="O42" i="6"/>
  <c r="I42" i="6" s="1"/>
  <c r="P42" i="6"/>
  <c r="J42" i="6" s="1"/>
  <c r="Q42" i="6"/>
  <c r="L42" i="6" s="1"/>
  <c r="O43" i="6"/>
  <c r="I43" i="6" s="1"/>
  <c r="P43" i="6"/>
  <c r="J43" i="6" s="1"/>
  <c r="Q43" i="6"/>
  <c r="L43" i="6" s="1"/>
  <c r="O44" i="6"/>
  <c r="I44" i="6" s="1"/>
  <c r="P44" i="6"/>
  <c r="J44" i="6" s="1"/>
  <c r="Q44" i="6"/>
  <c r="L44" i="6" s="1"/>
  <c r="O45" i="6"/>
  <c r="I45" i="6" s="1"/>
  <c r="P45" i="6"/>
  <c r="J45" i="6" s="1"/>
  <c r="Q45" i="6"/>
  <c r="L45" i="6" s="1"/>
  <c r="U47" i="6"/>
  <c r="V47" i="6" s="1"/>
  <c r="U48" i="6"/>
  <c r="V48" i="6" s="1"/>
  <c r="O49" i="6"/>
  <c r="I49" i="6" s="1"/>
  <c r="P49" i="6"/>
  <c r="J49" i="6" s="1"/>
  <c r="Q49" i="6"/>
  <c r="L49" i="6" s="1"/>
  <c r="O50" i="6"/>
  <c r="I50" i="6" s="1"/>
  <c r="P50" i="6"/>
  <c r="J50" i="6" s="1"/>
  <c r="Q50" i="6"/>
  <c r="O51" i="6"/>
  <c r="I51" i="6" s="1"/>
  <c r="P51" i="6"/>
  <c r="J51" i="6" s="1"/>
  <c r="Q51" i="6"/>
  <c r="L51" i="6" s="1"/>
  <c r="O52" i="6"/>
  <c r="I52" i="6" s="1"/>
  <c r="P52" i="6"/>
  <c r="J52" i="6" s="1"/>
  <c r="Q52" i="6"/>
  <c r="O53" i="6"/>
  <c r="I53" i="6" s="1"/>
  <c r="P53" i="6"/>
  <c r="J53" i="6" s="1"/>
  <c r="Q53" i="6"/>
  <c r="O54" i="6"/>
  <c r="I54" i="6" s="1"/>
  <c r="P54" i="6"/>
  <c r="J54" i="6" s="1"/>
  <c r="Q54" i="6"/>
  <c r="R54" i="6" s="1"/>
  <c r="U56" i="6"/>
  <c r="V56" i="6" s="1"/>
  <c r="U57" i="6"/>
  <c r="V57" i="6" s="1"/>
  <c r="O58" i="6"/>
  <c r="I58" i="6" s="1"/>
  <c r="I59" i="6" s="1"/>
  <c r="P58" i="6"/>
  <c r="J58" i="6" s="1"/>
  <c r="J59" i="6" s="1"/>
  <c r="Q58" i="6"/>
  <c r="L58" i="6" s="1"/>
  <c r="L59" i="6" s="1"/>
  <c r="U61" i="6"/>
  <c r="V61" i="6" s="1"/>
  <c r="U62" i="6"/>
  <c r="V62" i="6" s="1"/>
  <c r="U63" i="6"/>
  <c r="V63" i="6" s="1"/>
  <c r="U64" i="6"/>
  <c r="V64" i="6" s="1"/>
  <c r="U65" i="6"/>
  <c r="V65" i="6" s="1"/>
  <c r="U66" i="6"/>
  <c r="V66" i="6" s="1"/>
  <c r="U67" i="6"/>
  <c r="V67" i="6" s="1"/>
  <c r="U68" i="6"/>
  <c r="V68" i="6" s="1"/>
  <c r="O69" i="6"/>
  <c r="I69" i="6" s="1"/>
  <c r="P69" i="6"/>
  <c r="J69" i="6" s="1"/>
  <c r="Q69" i="6"/>
  <c r="L69" i="6" s="1"/>
  <c r="O70" i="6"/>
  <c r="I70" i="6" s="1"/>
  <c r="P70" i="6"/>
  <c r="J70" i="6" s="1"/>
  <c r="Q70" i="6"/>
  <c r="L70" i="6" s="1"/>
  <c r="O71" i="6"/>
  <c r="I71" i="6" s="1"/>
  <c r="P71" i="6"/>
  <c r="J71" i="6" s="1"/>
  <c r="Q71" i="6"/>
  <c r="L71" i="6" s="1"/>
  <c r="U73" i="6"/>
  <c r="V73" i="6" s="1"/>
  <c r="U74" i="6"/>
  <c r="V74" i="6" s="1"/>
  <c r="O75" i="6"/>
  <c r="I75" i="6" s="1"/>
  <c r="P75" i="6"/>
  <c r="J75" i="6" s="1"/>
  <c r="Q75" i="6"/>
  <c r="O76" i="6"/>
  <c r="I76" i="6" s="1"/>
  <c r="P76" i="6"/>
  <c r="J76" i="6" s="1"/>
  <c r="Q76" i="6"/>
  <c r="O77" i="6"/>
  <c r="I77" i="6" s="1"/>
  <c r="P77" i="6"/>
  <c r="J77" i="6" s="1"/>
  <c r="Q77" i="6"/>
  <c r="L77" i="6" s="1"/>
  <c r="U81" i="6"/>
  <c r="V81" i="6" s="1"/>
  <c r="U83" i="6"/>
  <c r="V83" i="6" s="1"/>
  <c r="U84" i="6"/>
  <c r="V84" i="6" s="1"/>
  <c r="U85" i="6"/>
  <c r="V85" i="6" s="1"/>
  <c r="O86" i="6"/>
  <c r="I86" i="6" s="1"/>
  <c r="P86" i="6"/>
  <c r="J86" i="6" s="1"/>
  <c r="Q86" i="6"/>
  <c r="L86" i="6" s="1"/>
  <c r="O87" i="6"/>
  <c r="I87" i="6" s="1"/>
  <c r="P87" i="6"/>
  <c r="J87" i="6" s="1"/>
  <c r="Q87" i="6"/>
  <c r="O88" i="6"/>
  <c r="I88" i="6" s="1"/>
  <c r="P88" i="6"/>
  <c r="J88" i="6" s="1"/>
  <c r="Q88" i="6"/>
  <c r="L88" i="6" s="1"/>
  <c r="O89" i="6"/>
  <c r="I89" i="6" s="1"/>
  <c r="P89" i="6"/>
  <c r="J89" i="6" s="1"/>
  <c r="Q89" i="6"/>
  <c r="L89" i="6" s="1"/>
  <c r="O90" i="6"/>
  <c r="I90" i="6" s="1"/>
  <c r="P90" i="6"/>
  <c r="J90" i="6" s="1"/>
  <c r="Q90" i="6"/>
  <c r="L90" i="6" s="1"/>
  <c r="O91" i="6"/>
  <c r="I91" i="6" s="1"/>
  <c r="P91" i="6"/>
  <c r="J91" i="6" s="1"/>
  <c r="Q91" i="6"/>
  <c r="O92" i="6"/>
  <c r="I92" i="6" s="1"/>
  <c r="P92" i="6"/>
  <c r="J92" i="6" s="1"/>
  <c r="Q92" i="6"/>
  <c r="L92" i="6" s="1"/>
  <c r="O93" i="6"/>
  <c r="I93" i="6" s="1"/>
  <c r="P93" i="6"/>
  <c r="J93" i="6" s="1"/>
  <c r="Q93" i="6"/>
  <c r="L93" i="6" s="1"/>
  <c r="O94" i="6"/>
  <c r="I94" i="6" s="1"/>
  <c r="P94" i="6"/>
  <c r="J94" i="6" s="1"/>
  <c r="Q94" i="6"/>
  <c r="L94" i="6" s="1"/>
  <c r="O95" i="6"/>
  <c r="I95" i="6" s="1"/>
  <c r="P95" i="6"/>
  <c r="J95" i="6" s="1"/>
  <c r="Q95" i="6"/>
  <c r="O96" i="6"/>
  <c r="I96" i="6" s="1"/>
  <c r="P96" i="6"/>
  <c r="J96" i="6" s="1"/>
  <c r="Q96" i="6"/>
  <c r="L96" i="6" s="1"/>
  <c r="O97" i="6"/>
  <c r="I97" i="6" s="1"/>
  <c r="P97" i="6"/>
  <c r="J97" i="6" s="1"/>
  <c r="Q97" i="6"/>
  <c r="O98" i="6"/>
  <c r="I98" i="6" s="1"/>
  <c r="P98" i="6"/>
  <c r="J98" i="6" s="1"/>
  <c r="Q98" i="6"/>
  <c r="L98" i="6" s="1"/>
  <c r="O99" i="6"/>
  <c r="I99" i="6" s="1"/>
  <c r="P99" i="6"/>
  <c r="J99" i="6" s="1"/>
  <c r="Q99" i="6"/>
  <c r="U101" i="6"/>
  <c r="V101" i="6" s="1"/>
  <c r="U102" i="6"/>
  <c r="V102" i="6" s="1"/>
  <c r="O103" i="6"/>
  <c r="I103" i="6" s="1"/>
  <c r="P103" i="6"/>
  <c r="J103" i="6" s="1"/>
  <c r="Q103" i="6"/>
  <c r="L103" i="6" s="1"/>
  <c r="O104" i="6"/>
  <c r="I104" i="6" s="1"/>
  <c r="P104" i="6"/>
  <c r="J104" i="6" s="1"/>
  <c r="Q104" i="6"/>
  <c r="L104" i="6" s="1"/>
  <c r="O105" i="6"/>
  <c r="I105" i="6" s="1"/>
  <c r="P105" i="6"/>
  <c r="J105" i="6" s="1"/>
  <c r="Q105" i="6"/>
  <c r="L105" i="6" s="1"/>
  <c r="O106" i="6"/>
  <c r="I106" i="6" s="1"/>
  <c r="P106" i="6"/>
  <c r="J106" i="6" s="1"/>
  <c r="Q106" i="6"/>
  <c r="L106" i="6" s="1"/>
  <c r="O107" i="6"/>
  <c r="I107" i="6" s="1"/>
  <c r="P107" i="6"/>
  <c r="J107" i="6" s="1"/>
  <c r="Q107" i="6"/>
  <c r="L107" i="6" s="1"/>
  <c r="O108" i="6"/>
  <c r="I108" i="6" s="1"/>
  <c r="P108" i="6"/>
  <c r="J108" i="6" s="1"/>
  <c r="Q108" i="6"/>
  <c r="O109" i="6"/>
  <c r="I109" i="6" s="1"/>
  <c r="P109" i="6"/>
  <c r="J109" i="6" s="1"/>
  <c r="Q109" i="6"/>
  <c r="O110" i="6"/>
  <c r="I110" i="6" s="1"/>
  <c r="P110" i="6"/>
  <c r="J110" i="6" s="1"/>
  <c r="Q110" i="6"/>
  <c r="O111" i="6"/>
  <c r="I111" i="6" s="1"/>
  <c r="P111" i="6"/>
  <c r="J111" i="6" s="1"/>
  <c r="Q111" i="6"/>
  <c r="L111" i="6" s="1"/>
  <c r="O112" i="6"/>
  <c r="I112" i="6" s="1"/>
  <c r="P112" i="6"/>
  <c r="J112" i="6" s="1"/>
  <c r="Q112" i="6"/>
  <c r="L112" i="6" s="1"/>
  <c r="O113" i="6"/>
  <c r="I113" i="6" s="1"/>
  <c r="P113" i="6"/>
  <c r="J113" i="6" s="1"/>
  <c r="Q113" i="6"/>
  <c r="U116" i="6"/>
  <c r="V116" i="6" s="1"/>
  <c r="R118" i="6"/>
  <c r="S118" i="6"/>
  <c r="B26" i="30" l="1"/>
  <c r="AX25" i="30"/>
  <c r="Q115" i="28"/>
  <c r="I115" i="28" s="1"/>
  <c r="Q111" i="28"/>
  <c r="I111" i="28" s="1"/>
  <c r="Q107" i="28"/>
  <c r="I107" i="28" s="1"/>
  <c r="Q100" i="28"/>
  <c r="I100" i="28" s="1"/>
  <c r="Q96" i="28"/>
  <c r="I96" i="28" s="1"/>
  <c r="Q92" i="28"/>
  <c r="I92" i="28" s="1"/>
  <c r="Q88" i="28"/>
  <c r="I88" i="28" s="1"/>
  <c r="W88" i="28" s="1"/>
  <c r="Q73" i="28"/>
  <c r="I73" i="28" s="1"/>
  <c r="Q55" i="28"/>
  <c r="I55" i="28" s="1"/>
  <c r="Q51" i="28"/>
  <c r="I51" i="28" s="1"/>
  <c r="W51" i="28" s="1"/>
  <c r="Q44" i="28"/>
  <c r="I44" i="28" s="1"/>
  <c r="Q19" i="28"/>
  <c r="I19" i="28" s="1"/>
  <c r="W19" i="28" s="1"/>
  <c r="Q11" i="28"/>
  <c r="I11" i="28" s="1"/>
  <c r="W11" i="28" s="1"/>
  <c r="R112" i="28"/>
  <c r="J112" i="28" s="1"/>
  <c r="X112" i="28" s="1"/>
  <c r="R108" i="28"/>
  <c r="J108" i="28" s="1"/>
  <c r="X108" i="28" s="1"/>
  <c r="R101" i="28"/>
  <c r="J101" i="28" s="1"/>
  <c r="X101" i="28" s="1"/>
  <c r="R97" i="28"/>
  <c r="J97" i="28" s="1"/>
  <c r="X97" i="28" s="1"/>
  <c r="R93" i="28"/>
  <c r="J93" i="28" s="1"/>
  <c r="X93" i="28" s="1"/>
  <c r="R89" i="28"/>
  <c r="J89" i="28" s="1"/>
  <c r="X89" i="28" s="1"/>
  <c r="R77" i="28"/>
  <c r="J77" i="28" s="1"/>
  <c r="R60" i="28"/>
  <c r="J60" i="28" s="1"/>
  <c r="J61" i="28" s="1"/>
  <c r="R52" i="28"/>
  <c r="J52" i="28" s="1"/>
  <c r="X52" i="28" s="1"/>
  <c r="R45" i="28"/>
  <c r="J45" i="28" s="1"/>
  <c r="X45" i="28" s="1"/>
  <c r="R34" i="28"/>
  <c r="J34" i="28" s="1"/>
  <c r="J37" i="28" s="1"/>
  <c r="R20" i="28"/>
  <c r="J20" i="28" s="1"/>
  <c r="X20" i="28" s="1"/>
  <c r="R12" i="28"/>
  <c r="J12" i="28" s="1"/>
  <c r="X12" i="28" s="1"/>
  <c r="Q112" i="28"/>
  <c r="I112" i="28" s="1"/>
  <c r="Q108" i="28"/>
  <c r="I108" i="28" s="1"/>
  <c r="Q101" i="28"/>
  <c r="I101" i="28" s="1"/>
  <c r="Q97" i="28"/>
  <c r="I97" i="28" s="1"/>
  <c r="Q93" i="28"/>
  <c r="I93" i="28" s="1"/>
  <c r="Q89" i="28"/>
  <c r="I89" i="28" s="1"/>
  <c r="Q77" i="28"/>
  <c r="I77" i="28" s="1"/>
  <c r="W77" i="28" s="1"/>
  <c r="Q60" i="28"/>
  <c r="I60" i="28" s="1"/>
  <c r="W60" i="28" s="1"/>
  <c r="Q52" i="28"/>
  <c r="I52" i="28" s="1"/>
  <c r="Q45" i="28"/>
  <c r="I45" i="28" s="1"/>
  <c r="Q34" i="28"/>
  <c r="I34" i="28" s="1"/>
  <c r="W34" i="28" s="1"/>
  <c r="Q20" i="28"/>
  <c r="I20" i="28" s="1"/>
  <c r="Q12" i="28"/>
  <c r="I12" i="28" s="1"/>
  <c r="R113" i="28"/>
  <c r="J113" i="28" s="1"/>
  <c r="X113" i="28" s="1"/>
  <c r="R109" i="28"/>
  <c r="J109" i="28" s="1"/>
  <c r="X109" i="28" s="1"/>
  <c r="R105" i="28"/>
  <c r="J105" i="28" s="1"/>
  <c r="X105" i="28" s="1"/>
  <c r="R98" i="28"/>
  <c r="J98" i="28" s="1"/>
  <c r="X98" i="28" s="1"/>
  <c r="R94" i="28"/>
  <c r="J94" i="28" s="1"/>
  <c r="X94" i="28" s="1"/>
  <c r="R90" i="28"/>
  <c r="J90" i="28" s="1"/>
  <c r="X90" i="28" s="1"/>
  <c r="R78" i="28"/>
  <c r="J78" i="28" s="1"/>
  <c r="R71" i="28"/>
  <c r="J71" i="28" s="1"/>
  <c r="R53" i="28"/>
  <c r="J53" i="28" s="1"/>
  <c r="X53" i="28" s="1"/>
  <c r="R46" i="28"/>
  <c r="J46" i="28" s="1"/>
  <c r="X46" i="28" s="1"/>
  <c r="R42" i="28"/>
  <c r="J42" i="28" s="1"/>
  <c r="X42" i="28" s="1"/>
  <c r="R21" i="28"/>
  <c r="J21" i="28" s="1"/>
  <c r="X21" i="28" s="1"/>
  <c r="R13" i="28"/>
  <c r="J13" i="28" s="1"/>
  <c r="X13" i="28" s="1"/>
  <c r="R22" i="28"/>
  <c r="J22" i="28" s="1"/>
  <c r="X22" i="28" s="1"/>
  <c r="Q113" i="28"/>
  <c r="I113" i="28" s="1"/>
  <c r="Q109" i="28"/>
  <c r="I109" i="28" s="1"/>
  <c r="Q105" i="28"/>
  <c r="I105" i="28" s="1"/>
  <c r="W105" i="28" s="1"/>
  <c r="Q98" i="28"/>
  <c r="I98" i="28" s="1"/>
  <c r="Q94" i="28"/>
  <c r="I94" i="28" s="1"/>
  <c r="Q90" i="28"/>
  <c r="I90" i="28" s="1"/>
  <c r="Q78" i="28"/>
  <c r="I78" i="28" s="1"/>
  <c r="Q71" i="28"/>
  <c r="I71" i="28" s="1"/>
  <c r="W71" i="28" s="1"/>
  <c r="Q53" i="28"/>
  <c r="I53" i="28" s="1"/>
  <c r="Q46" i="28"/>
  <c r="I46" i="28" s="1"/>
  <c r="Q42" i="28"/>
  <c r="I42" i="28" s="1"/>
  <c r="W42" i="28" s="1"/>
  <c r="Q21" i="28"/>
  <c r="I21" i="28" s="1"/>
  <c r="Q13" i="28"/>
  <c r="I13" i="28" s="1"/>
  <c r="R114" i="28"/>
  <c r="J114" i="28" s="1"/>
  <c r="X114" i="28" s="1"/>
  <c r="R110" i="28"/>
  <c r="J110" i="28" s="1"/>
  <c r="X110" i="28" s="1"/>
  <c r="R106" i="28"/>
  <c r="J106" i="28" s="1"/>
  <c r="X106" i="28" s="1"/>
  <c r="R99" i="28"/>
  <c r="J99" i="28" s="1"/>
  <c r="X99" i="28" s="1"/>
  <c r="R95" i="28"/>
  <c r="J95" i="28" s="1"/>
  <c r="X95" i="28" s="1"/>
  <c r="R91" i="28"/>
  <c r="J91" i="28" s="1"/>
  <c r="X91" i="28" s="1"/>
  <c r="R79" i="28"/>
  <c r="J79" i="28" s="1"/>
  <c r="X79" i="28" s="1"/>
  <c r="R72" i="28"/>
  <c r="J72" i="28" s="1"/>
  <c r="X72" i="28" s="1"/>
  <c r="R54" i="28"/>
  <c r="J54" i="28" s="1"/>
  <c r="X54" i="28" s="1"/>
  <c r="R47" i="28"/>
  <c r="J47" i="28" s="1"/>
  <c r="X47" i="28" s="1"/>
  <c r="R43" i="28"/>
  <c r="J43" i="28" s="1"/>
  <c r="X43" i="28" s="1"/>
  <c r="R23" i="28"/>
  <c r="J23" i="28" s="1"/>
  <c r="X23" i="28" s="1"/>
  <c r="R14" i="28"/>
  <c r="J14" i="28" s="1"/>
  <c r="X14" i="28" s="1"/>
  <c r="Q22" i="28"/>
  <c r="I22" i="28" s="1"/>
  <c r="Q114" i="28"/>
  <c r="I114" i="28" s="1"/>
  <c r="Q110" i="28"/>
  <c r="I110" i="28" s="1"/>
  <c r="Q106" i="28"/>
  <c r="I106" i="28" s="1"/>
  <c r="Q99" i="28"/>
  <c r="I99" i="28" s="1"/>
  <c r="Q95" i="28"/>
  <c r="I95" i="28" s="1"/>
  <c r="Q91" i="28"/>
  <c r="I91" i="28" s="1"/>
  <c r="Q79" i="28"/>
  <c r="I79" i="28" s="1"/>
  <c r="Q72" i="28"/>
  <c r="I72" i="28" s="1"/>
  <c r="Q54" i="28"/>
  <c r="I54" i="28" s="1"/>
  <c r="Q47" i="28"/>
  <c r="I47" i="28" s="1"/>
  <c r="Q43" i="28"/>
  <c r="I43" i="28" s="1"/>
  <c r="Q23" i="28"/>
  <c r="I23" i="28" s="1"/>
  <c r="Q14" i="28"/>
  <c r="I14" i="28" s="1"/>
  <c r="R115" i="28"/>
  <c r="J115" i="28" s="1"/>
  <c r="X115" i="28" s="1"/>
  <c r="R111" i="28"/>
  <c r="J111" i="28" s="1"/>
  <c r="X111" i="28" s="1"/>
  <c r="R107" i="28"/>
  <c r="J107" i="28" s="1"/>
  <c r="X107" i="28" s="1"/>
  <c r="R100" i="28"/>
  <c r="J100" i="28" s="1"/>
  <c r="X100" i="28" s="1"/>
  <c r="R96" i="28"/>
  <c r="J96" i="28" s="1"/>
  <c r="X96" i="28" s="1"/>
  <c r="R92" i="28"/>
  <c r="J92" i="28" s="1"/>
  <c r="X92" i="28" s="1"/>
  <c r="R88" i="28"/>
  <c r="J88" i="28" s="1"/>
  <c r="R73" i="28"/>
  <c r="J73" i="28" s="1"/>
  <c r="X73" i="28" s="1"/>
  <c r="R55" i="28"/>
  <c r="J55" i="28" s="1"/>
  <c r="X55" i="28" s="1"/>
  <c r="R51" i="28"/>
  <c r="J51" i="28" s="1"/>
  <c r="R44" i="28"/>
  <c r="J44" i="28" s="1"/>
  <c r="X44" i="28" s="1"/>
  <c r="R19" i="28"/>
  <c r="J19" i="28" s="1"/>
  <c r="R11" i="28"/>
  <c r="J11" i="28" s="1"/>
  <c r="I30" i="11"/>
  <c r="J30" i="11"/>
  <c r="J57" i="11"/>
  <c r="I57" i="11"/>
  <c r="B12" i="11"/>
  <c r="I37" i="11"/>
  <c r="I61" i="11"/>
  <c r="O150" i="11"/>
  <c r="K21" i="6"/>
  <c r="K110" i="6"/>
  <c r="K96" i="6"/>
  <c r="U69" i="6"/>
  <c r="V69" i="6" s="1"/>
  <c r="K35" i="6"/>
  <c r="K114" i="11"/>
  <c r="S114" i="28" s="1"/>
  <c r="L109" i="6"/>
  <c r="U109" i="6" s="1"/>
  <c r="V109" i="6" s="1"/>
  <c r="K69" i="6"/>
  <c r="U40" i="6"/>
  <c r="V40" i="6" s="1"/>
  <c r="K77" i="6"/>
  <c r="K76" i="6"/>
  <c r="K19" i="6"/>
  <c r="K13" i="6"/>
  <c r="K110" i="11"/>
  <c r="S110" i="28" s="1"/>
  <c r="K44" i="11"/>
  <c r="S44" i="28" s="1"/>
  <c r="K72" i="11"/>
  <c r="S72" i="28" s="1"/>
  <c r="K98" i="11"/>
  <c r="S98" i="28" s="1"/>
  <c r="K94" i="11"/>
  <c r="S94" i="28" s="1"/>
  <c r="K109" i="6"/>
  <c r="K90" i="6"/>
  <c r="I78" i="6"/>
  <c r="L53" i="6"/>
  <c r="U53" i="6" s="1"/>
  <c r="V53" i="6" s="1"/>
  <c r="L91" i="6"/>
  <c r="U91" i="6" s="1"/>
  <c r="V91" i="6" s="1"/>
  <c r="K95" i="11"/>
  <c r="S95" i="28" s="1"/>
  <c r="L54" i="6"/>
  <c r="U54" i="6" s="1"/>
  <c r="V54" i="6" s="1"/>
  <c r="L14" i="6"/>
  <c r="U14" i="6" s="1"/>
  <c r="V14" i="6" s="1"/>
  <c r="K70" i="6"/>
  <c r="K54" i="6"/>
  <c r="K45" i="6"/>
  <c r="U22" i="6"/>
  <c r="V22" i="6" s="1"/>
  <c r="K60" i="11"/>
  <c r="S60" i="28" s="1"/>
  <c r="K46" i="11"/>
  <c r="S46" i="28" s="1"/>
  <c r="L21" i="6"/>
  <c r="U21" i="6" s="1"/>
  <c r="V21" i="6" s="1"/>
  <c r="L95" i="6"/>
  <c r="U95" i="6" s="1"/>
  <c r="V95" i="6" s="1"/>
  <c r="U98" i="6"/>
  <c r="V98" i="6" s="1"/>
  <c r="U77" i="6"/>
  <c r="V77" i="6" s="1"/>
  <c r="L110" i="6"/>
  <c r="U110" i="6" s="1"/>
  <c r="V110" i="6" s="1"/>
  <c r="U96" i="6"/>
  <c r="V96" i="6" s="1"/>
  <c r="K50" i="6"/>
  <c r="K99" i="11"/>
  <c r="S99" i="28" s="1"/>
  <c r="K20" i="11"/>
  <c r="S20" i="28" s="1"/>
  <c r="U94" i="6"/>
  <c r="V94" i="6" s="1"/>
  <c r="K71" i="6"/>
  <c r="K112" i="6"/>
  <c r="I55" i="6"/>
  <c r="K97" i="11"/>
  <c r="S97" i="28" s="1"/>
  <c r="K11" i="11"/>
  <c r="S11" i="28" s="1"/>
  <c r="J15" i="11"/>
  <c r="K11" i="6"/>
  <c r="U11" i="6"/>
  <c r="V11" i="6" s="1"/>
  <c r="K113" i="11"/>
  <c r="S113" i="28" s="1"/>
  <c r="L20" i="6"/>
  <c r="U20" i="6" s="1"/>
  <c r="V20" i="6" s="1"/>
  <c r="I72" i="6"/>
  <c r="J61" i="11"/>
  <c r="S54" i="6"/>
  <c r="U43" i="6"/>
  <c r="V43" i="6" s="1"/>
  <c r="I102" i="11"/>
  <c r="L32" i="6"/>
  <c r="L75" i="6"/>
  <c r="U75" i="6" s="1"/>
  <c r="V75" i="6" s="1"/>
  <c r="U106" i="6"/>
  <c r="V106" i="6" s="1"/>
  <c r="K105" i="6"/>
  <c r="K98" i="6"/>
  <c r="U58" i="6"/>
  <c r="V58" i="6" s="1"/>
  <c r="K32" i="6"/>
  <c r="K111" i="11"/>
  <c r="S111" i="28" s="1"/>
  <c r="K108" i="11"/>
  <c r="S108" i="28" s="1"/>
  <c r="K89" i="11"/>
  <c r="S89" i="28" s="1"/>
  <c r="K51" i="11"/>
  <c r="S51" i="28" s="1"/>
  <c r="L113" i="6"/>
  <c r="U113" i="6" s="1"/>
  <c r="V113" i="6" s="1"/>
  <c r="K41" i="6"/>
  <c r="K109" i="11"/>
  <c r="S109" i="28" s="1"/>
  <c r="K90" i="11"/>
  <c r="S90" i="28" s="1"/>
  <c r="K51" i="6"/>
  <c r="I23" i="6"/>
  <c r="K88" i="11"/>
  <c r="S88" i="28" s="1"/>
  <c r="L19" i="6"/>
  <c r="U19" i="6" s="1"/>
  <c r="V19" i="6" s="1"/>
  <c r="L27" i="6"/>
  <c r="L28" i="6" s="1"/>
  <c r="K111" i="6"/>
  <c r="U86" i="6"/>
  <c r="V86" i="6" s="1"/>
  <c r="K20" i="6"/>
  <c r="K105" i="11"/>
  <c r="S105" i="28" s="1"/>
  <c r="K28" i="11"/>
  <c r="S28" i="28" s="1"/>
  <c r="K53" i="6"/>
  <c r="J46" i="6"/>
  <c r="K42" i="6"/>
  <c r="J28" i="6"/>
  <c r="I80" i="11"/>
  <c r="K79" i="11"/>
  <c r="S79" i="28" s="1"/>
  <c r="K47" i="11"/>
  <c r="S47" i="28" s="1"/>
  <c r="K71" i="11"/>
  <c r="S71" i="28" s="1"/>
  <c r="U49" i="6"/>
  <c r="V49" i="6" s="1"/>
  <c r="U107" i="6"/>
  <c r="V107" i="6" s="1"/>
  <c r="K107" i="6"/>
  <c r="K107" i="11"/>
  <c r="S107" i="28" s="1"/>
  <c r="K45" i="11"/>
  <c r="S45" i="28" s="1"/>
  <c r="J15" i="6"/>
  <c r="K14" i="6"/>
  <c r="K12" i="11"/>
  <c r="S12" i="28" s="1"/>
  <c r="K44" i="6"/>
  <c r="U44" i="6"/>
  <c r="V44" i="6" s="1"/>
  <c r="K115" i="11"/>
  <c r="S115" i="28" s="1"/>
  <c r="K96" i="11"/>
  <c r="S96" i="28" s="1"/>
  <c r="K55" i="11"/>
  <c r="S55" i="28" s="1"/>
  <c r="L72" i="6"/>
  <c r="K21" i="11"/>
  <c r="S21" i="28" s="1"/>
  <c r="K59" i="6"/>
  <c r="U42" i="6"/>
  <c r="V42" i="6" s="1"/>
  <c r="U105" i="6"/>
  <c r="V105" i="6" s="1"/>
  <c r="I48" i="11"/>
  <c r="K43" i="11"/>
  <c r="S43" i="28" s="1"/>
  <c r="U104" i="6"/>
  <c r="V104" i="6" s="1"/>
  <c r="K93" i="6"/>
  <c r="U89" i="6"/>
  <c r="V89" i="6" s="1"/>
  <c r="K75" i="6"/>
  <c r="K12" i="6"/>
  <c r="K100" i="11"/>
  <c r="S100" i="28" s="1"/>
  <c r="K92" i="11"/>
  <c r="S92" i="28" s="1"/>
  <c r="K73" i="11"/>
  <c r="S73" i="28" s="1"/>
  <c r="I24" i="11"/>
  <c r="L52" i="6"/>
  <c r="U52" i="6" s="1"/>
  <c r="V52" i="6" s="1"/>
  <c r="K14" i="11"/>
  <c r="S14" i="28" s="1"/>
  <c r="K78" i="11"/>
  <c r="S78" i="28" s="1"/>
  <c r="K53" i="11"/>
  <c r="S53" i="28" s="1"/>
  <c r="K97" i="6"/>
  <c r="K95" i="6"/>
  <c r="U90" i="6"/>
  <c r="V90" i="6" s="1"/>
  <c r="U59" i="6"/>
  <c r="V59" i="6" s="1"/>
  <c r="K43" i="6"/>
  <c r="I15" i="6"/>
  <c r="K91" i="11"/>
  <c r="S91" i="28" s="1"/>
  <c r="K49" i="6"/>
  <c r="U112" i="6"/>
  <c r="V112" i="6" s="1"/>
  <c r="K101" i="11"/>
  <c r="S101" i="28" s="1"/>
  <c r="L50" i="6"/>
  <c r="U50" i="6" s="1"/>
  <c r="V50" i="6" s="1"/>
  <c r="U111" i="6"/>
  <c r="V111" i="6" s="1"/>
  <c r="K94" i="6"/>
  <c r="I100" i="6"/>
  <c r="K52" i="6"/>
  <c r="K22" i="6"/>
  <c r="K106" i="11"/>
  <c r="S106" i="28" s="1"/>
  <c r="K22" i="11"/>
  <c r="S22" i="28" s="1"/>
  <c r="K108" i="6"/>
  <c r="I114" i="6"/>
  <c r="U92" i="6"/>
  <c r="V92" i="6" s="1"/>
  <c r="K92" i="6"/>
  <c r="K91" i="6"/>
  <c r="K88" i="6"/>
  <c r="U88" i="6"/>
  <c r="V88" i="6" s="1"/>
  <c r="K77" i="11"/>
  <c r="S77" i="28" s="1"/>
  <c r="J80" i="11"/>
  <c r="J24" i="11"/>
  <c r="L97" i="6"/>
  <c r="U97" i="6" s="1"/>
  <c r="V97" i="6" s="1"/>
  <c r="K93" i="11"/>
  <c r="S93" i="28" s="1"/>
  <c r="U51" i="6"/>
  <c r="V51" i="6" s="1"/>
  <c r="I116" i="11"/>
  <c r="K99" i="6"/>
  <c r="J114" i="6"/>
  <c r="K58" i="6"/>
  <c r="K23" i="11"/>
  <c r="S23" i="28" s="1"/>
  <c r="J116" i="11"/>
  <c r="K104" i="6"/>
  <c r="K89" i="6"/>
  <c r="U12" i="6"/>
  <c r="V12" i="6" s="1"/>
  <c r="U70" i="6"/>
  <c r="V70" i="6" s="1"/>
  <c r="J72" i="6"/>
  <c r="L76" i="6"/>
  <c r="I28" i="6"/>
  <c r="K27" i="6"/>
  <c r="L41" i="6"/>
  <c r="U41" i="6" s="1"/>
  <c r="V41" i="6" s="1"/>
  <c r="I74" i="11"/>
  <c r="J74" i="11"/>
  <c r="K13" i="11"/>
  <c r="S13" i="28" s="1"/>
  <c r="K54" i="11"/>
  <c r="S54" i="28" s="1"/>
  <c r="L108" i="6"/>
  <c r="U108" i="6" s="1"/>
  <c r="V108" i="6" s="1"/>
  <c r="K52" i="11"/>
  <c r="S52" i="28" s="1"/>
  <c r="K112" i="11"/>
  <c r="S112" i="28" s="1"/>
  <c r="L13" i="6"/>
  <c r="U71" i="6"/>
  <c r="V71" i="6" s="1"/>
  <c r="U103" i="6"/>
  <c r="V103" i="6" s="1"/>
  <c r="J55" i="6"/>
  <c r="U45" i="6"/>
  <c r="V45" i="6" s="1"/>
  <c r="I46" i="6"/>
  <c r="I15" i="11"/>
  <c r="K86" i="6"/>
  <c r="J100" i="6"/>
  <c r="K42" i="11"/>
  <c r="S42" i="28" s="1"/>
  <c r="K113" i="6"/>
  <c r="L87" i="6"/>
  <c r="U87" i="6" s="1"/>
  <c r="V87" i="6" s="1"/>
  <c r="J78" i="6"/>
  <c r="K87" i="6"/>
  <c r="J23" i="6"/>
  <c r="K106" i="6"/>
  <c r="K19" i="11"/>
  <c r="S19" i="28" s="1"/>
  <c r="K40" i="6"/>
  <c r="L99" i="6"/>
  <c r="U99" i="6" s="1"/>
  <c r="V99" i="6" s="1"/>
  <c r="J102" i="11"/>
  <c r="U93" i="6"/>
  <c r="V93" i="6" s="1"/>
  <c r="J48" i="11"/>
  <c r="K103" i="6"/>
  <c r="K34" i="11"/>
  <c r="S34" i="28" s="1"/>
  <c r="J37" i="11"/>
  <c r="J24" i="28" l="1"/>
  <c r="J31" i="28" s="1"/>
  <c r="J15" i="28"/>
  <c r="X15" i="28" s="1"/>
  <c r="B27" i="30"/>
  <c r="AX26" i="30"/>
  <c r="X78" i="28"/>
  <c r="X51" i="28"/>
  <c r="X71" i="28"/>
  <c r="X77" i="28"/>
  <c r="J102" i="28"/>
  <c r="X102" i="28" s="1"/>
  <c r="X34" i="28"/>
  <c r="X19" i="28"/>
  <c r="Q37" i="28"/>
  <c r="Q15" i="28"/>
  <c r="R74" i="28"/>
  <c r="Q116" i="28"/>
  <c r="R24" i="28"/>
  <c r="Q24" i="28"/>
  <c r="Q80" i="28"/>
  <c r="Q61" i="28"/>
  <c r="R30" i="28"/>
  <c r="X60" i="28"/>
  <c r="X11" i="28"/>
  <c r="R116" i="28"/>
  <c r="R15" i="28"/>
  <c r="J57" i="28"/>
  <c r="X57" i="28" s="1"/>
  <c r="R57" i="28"/>
  <c r="Q30" i="28"/>
  <c r="J74" i="28"/>
  <c r="X74" i="28" s="1"/>
  <c r="R102" i="28"/>
  <c r="R37" i="28"/>
  <c r="Q48" i="28"/>
  <c r="Q102" i="28"/>
  <c r="Q57" i="28"/>
  <c r="I57" i="28"/>
  <c r="W57" i="28" s="1"/>
  <c r="X88" i="28"/>
  <c r="R48" i="28"/>
  <c r="Q74" i="28"/>
  <c r="R80" i="28"/>
  <c r="R61" i="28"/>
  <c r="J48" i="28"/>
  <c r="X48" i="28" s="1"/>
  <c r="J116" i="28"/>
  <c r="J80" i="28"/>
  <c r="X80" i="28" s="1"/>
  <c r="W92" i="28"/>
  <c r="W111" i="28"/>
  <c r="W47" i="28"/>
  <c r="W91" i="28"/>
  <c r="W110" i="28"/>
  <c r="W13" i="28"/>
  <c r="W53" i="28"/>
  <c r="W94" i="28"/>
  <c r="W113" i="28"/>
  <c r="W101" i="28"/>
  <c r="W44" i="28"/>
  <c r="W107" i="28"/>
  <c r="W43" i="28"/>
  <c r="W79" i="28"/>
  <c r="W106" i="28"/>
  <c r="W46" i="28"/>
  <c r="W90" i="28"/>
  <c r="W109" i="28"/>
  <c r="W20" i="28"/>
  <c r="W97" i="28"/>
  <c r="I30" i="28"/>
  <c r="W30" i="28" s="1"/>
  <c r="W28" i="28"/>
  <c r="W73" i="28"/>
  <c r="W100" i="28"/>
  <c r="W22" i="28"/>
  <c r="W23" i="28"/>
  <c r="W72" i="28"/>
  <c r="W99" i="28"/>
  <c r="W78" i="28"/>
  <c r="W12" i="28"/>
  <c r="W52" i="28"/>
  <c r="W93" i="28"/>
  <c r="W112" i="28"/>
  <c r="W55" i="28"/>
  <c r="W96" i="28"/>
  <c r="W115" i="28"/>
  <c r="X30" i="28"/>
  <c r="X28" i="28"/>
  <c r="W14" i="28"/>
  <c r="W54" i="28"/>
  <c r="W95" i="28"/>
  <c r="W114" i="28"/>
  <c r="W21" i="28"/>
  <c r="W98" i="28"/>
  <c r="W45" i="28"/>
  <c r="W89" i="28"/>
  <c r="W108" i="28"/>
  <c r="K20" i="28"/>
  <c r="K45" i="28"/>
  <c r="K60" i="28"/>
  <c r="X61" i="28"/>
  <c r="K89" i="28"/>
  <c r="K97" i="28"/>
  <c r="K108" i="28"/>
  <c r="I15" i="28"/>
  <c r="W15" i="28" s="1"/>
  <c r="K19" i="28"/>
  <c r="K44" i="28"/>
  <c r="K55" i="28"/>
  <c r="K88" i="28"/>
  <c r="K96" i="28"/>
  <c r="K107" i="28"/>
  <c r="K115" i="28"/>
  <c r="K22" i="28"/>
  <c r="K23" i="28"/>
  <c r="K47" i="28"/>
  <c r="K72" i="28"/>
  <c r="K91" i="28"/>
  <c r="K99" i="28"/>
  <c r="K110" i="28"/>
  <c r="I48" i="28"/>
  <c r="W48" i="28" s="1"/>
  <c r="I116" i="28"/>
  <c r="K21" i="28"/>
  <c r="K46" i="28"/>
  <c r="K71" i="28"/>
  <c r="K90" i="28"/>
  <c r="K98" i="28"/>
  <c r="K109" i="28"/>
  <c r="I37" i="28"/>
  <c r="I80" i="28"/>
  <c r="K12" i="28"/>
  <c r="K34" i="28"/>
  <c r="X37" i="28"/>
  <c r="K52" i="28"/>
  <c r="K77" i="28"/>
  <c r="K93" i="28"/>
  <c r="K101" i="28"/>
  <c r="K112" i="28"/>
  <c r="I24" i="28"/>
  <c r="W24" i="28" s="1"/>
  <c r="I102" i="28"/>
  <c r="W102" i="28" s="1"/>
  <c r="K11" i="28"/>
  <c r="K28" i="28"/>
  <c r="K51" i="28"/>
  <c r="K73" i="28"/>
  <c r="K92" i="28"/>
  <c r="K100" i="28"/>
  <c r="K111" i="28"/>
  <c r="K14" i="28"/>
  <c r="K43" i="28"/>
  <c r="K54" i="28"/>
  <c r="K79" i="28"/>
  <c r="K95" i="28"/>
  <c r="K106" i="28"/>
  <c r="K114" i="28"/>
  <c r="I74" i="28"/>
  <c r="W74" i="28" s="1"/>
  <c r="K13" i="28"/>
  <c r="K42" i="28"/>
  <c r="K53" i="28"/>
  <c r="K78" i="28"/>
  <c r="K94" i="28"/>
  <c r="K105" i="28"/>
  <c r="K113" i="28"/>
  <c r="I61" i="28"/>
  <c r="S32" i="6"/>
  <c r="S97" i="6"/>
  <c r="R41" i="6"/>
  <c r="R69" i="6"/>
  <c r="S104" i="6"/>
  <c r="L111" i="11"/>
  <c r="AD111" i="11" s="1"/>
  <c r="AF111" i="11" s="1"/>
  <c r="U53" i="11"/>
  <c r="U47" i="11"/>
  <c r="S94" i="6"/>
  <c r="R96" i="6"/>
  <c r="R52" i="6"/>
  <c r="L72" i="11"/>
  <c r="AD72" i="11" s="1"/>
  <c r="AF72" i="11" s="1"/>
  <c r="U23" i="11"/>
  <c r="R91" i="6"/>
  <c r="R99" i="6"/>
  <c r="L90" i="11"/>
  <c r="AD90" i="11" s="1"/>
  <c r="AF90" i="11" s="1"/>
  <c r="R111" i="6"/>
  <c r="L108" i="11"/>
  <c r="AD108" i="11" s="1"/>
  <c r="AF108" i="11" s="1"/>
  <c r="B13" i="11"/>
  <c r="B14" i="11" s="1"/>
  <c r="K61" i="11"/>
  <c r="S61" i="28" s="1"/>
  <c r="I117" i="11"/>
  <c r="K15" i="11"/>
  <c r="S15" i="28" s="1"/>
  <c r="L23" i="6"/>
  <c r="L29" i="6" s="1"/>
  <c r="K30" i="11"/>
  <c r="S30" i="28" s="1"/>
  <c r="I81" i="11"/>
  <c r="I29" i="6"/>
  <c r="I36" i="6" s="1"/>
  <c r="I79" i="6"/>
  <c r="I31" i="11"/>
  <c r="I60" i="6"/>
  <c r="U28" i="6"/>
  <c r="V28" i="6" s="1"/>
  <c r="I115" i="6"/>
  <c r="L55" i="6"/>
  <c r="U55" i="6" s="1"/>
  <c r="V55" i="6" s="1"/>
  <c r="U27" i="6"/>
  <c r="V27" i="6" s="1"/>
  <c r="L35" i="6"/>
  <c r="U35" i="6" s="1"/>
  <c r="V35" i="6" s="1"/>
  <c r="U32" i="6"/>
  <c r="V32" i="6" s="1"/>
  <c r="I62" i="11"/>
  <c r="K15" i="6"/>
  <c r="K100" i="6"/>
  <c r="J115" i="6"/>
  <c r="K74" i="11"/>
  <c r="S74" i="28" s="1"/>
  <c r="J81" i="11"/>
  <c r="K80" i="11"/>
  <c r="S80" i="28" s="1"/>
  <c r="K102" i="11"/>
  <c r="S102" i="28" s="1"/>
  <c r="J117" i="11"/>
  <c r="K116" i="11"/>
  <c r="S116" i="28" s="1"/>
  <c r="K114" i="6"/>
  <c r="L100" i="6"/>
  <c r="U100" i="6" s="1"/>
  <c r="V100" i="6" s="1"/>
  <c r="K55" i="6"/>
  <c r="L78" i="6"/>
  <c r="L79" i="6" s="1"/>
  <c r="U76" i="6"/>
  <c r="V76" i="6" s="1"/>
  <c r="K37" i="11"/>
  <c r="S37" i="28" s="1"/>
  <c r="J62" i="11"/>
  <c r="K48" i="11"/>
  <c r="S48" i="28" s="1"/>
  <c r="K78" i="6"/>
  <c r="U13" i="6"/>
  <c r="V13" i="6" s="1"/>
  <c r="L15" i="6"/>
  <c r="U72" i="6"/>
  <c r="V72" i="6" s="1"/>
  <c r="J79" i="6"/>
  <c r="K72" i="6"/>
  <c r="J31" i="11"/>
  <c r="K24" i="11"/>
  <c r="S24" i="28" s="1"/>
  <c r="J29" i="6"/>
  <c r="K23" i="6"/>
  <c r="K57" i="11"/>
  <c r="S57" i="28" s="1"/>
  <c r="J60" i="6"/>
  <c r="L46" i="6"/>
  <c r="K28" i="6"/>
  <c r="L114" i="6"/>
  <c r="U114" i="6" s="1"/>
  <c r="V114" i="6" s="1"/>
  <c r="K46" i="6"/>
  <c r="J38" i="28" l="1"/>
  <c r="X24" i="28"/>
  <c r="B28" i="30"/>
  <c r="AX27" i="30"/>
  <c r="J117" i="28"/>
  <c r="X117" i="28" s="1"/>
  <c r="X116" i="28"/>
  <c r="R31" i="28"/>
  <c r="T108" i="28"/>
  <c r="L108" i="28" s="1"/>
  <c r="Z108" i="28" s="1"/>
  <c r="J81" i="28"/>
  <c r="X81" i="28" s="1"/>
  <c r="R117" i="28"/>
  <c r="R62" i="28"/>
  <c r="Q62" i="28"/>
  <c r="Q31" i="28"/>
  <c r="T90" i="28"/>
  <c r="L90" i="28" s="1"/>
  <c r="Z90" i="28" s="1"/>
  <c r="T72" i="28"/>
  <c r="L72" i="28" s="1"/>
  <c r="Z72" i="28" s="1"/>
  <c r="R81" i="28"/>
  <c r="Q81" i="28"/>
  <c r="Q117" i="28"/>
  <c r="J62" i="28"/>
  <c r="X62" i="28" s="1"/>
  <c r="T111" i="28"/>
  <c r="L111" i="28" s="1"/>
  <c r="Y105" i="28"/>
  <c r="Y42" i="28"/>
  <c r="Y106" i="28"/>
  <c r="Y43" i="28"/>
  <c r="Y112" i="28"/>
  <c r="Y93" i="28"/>
  <c r="Y109" i="28"/>
  <c r="Y46" i="28"/>
  <c r="W116" i="28"/>
  <c r="Y110" i="28"/>
  <c r="Y91" i="28"/>
  <c r="Y22" i="28"/>
  <c r="Y55" i="28"/>
  <c r="Y108" i="28"/>
  <c r="Y89" i="28"/>
  <c r="Y60" i="28"/>
  <c r="Y20" i="28"/>
  <c r="Y78" i="28"/>
  <c r="Y13" i="28"/>
  <c r="Y114" i="28"/>
  <c r="Y95" i="28"/>
  <c r="Y54" i="28"/>
  <c r="Y100" i="28"/>
  <c r="Y28" i="28"/>
  <c r="Y77" i="28"/>
  <c r="Y34" i="28"/>
  <c r="W80" i="28"/>
  <c r="Y90" i="28"/>
  <c r="Y99" i="28"/>
  <c r="Y72" i="28"/>
  <c r="Y115" i="28"/>
  <c r="Y96" i="28"/>
  <c r="Y97" i="28"/>
  <c r="W61" i="28"/>
  <c r="Y94" i="28"/>
  <c r="Y53" i="28"/>
  <c r="Y14" i="28"/>
  <c r="Y73" i="28"/>
  <c r="Y101" i="28"/>
  <c r="Y98" i="28"/>
  <c r="Y71" i="28"/>
  <c r="Y21" i="28"/>
  <c r="Y23" i="28"/>
  <c r="Y45" i="28"/>
  <c r="Y113" i="28"/>
  <c r="Y79" i="28"/>
  <c r="Y111" i="28"/>
  <c r="Y92" i="28"/>
  <c r="Y51" i="28"/>
  <c r="Y11" i="28"/>
  <c r="Y52" i="28"/>
  <c r="Y12" i="28"/>
  <c r="W37" i="28"/>
  <c r="Y47" i="28"/>
  <c r="Y107" i="28"/>
  <c r="Y88" i="28"/>
  <c r="Y44" i="28"/>
  <c r="Y19" i="28"/>
  <c r="Z111" i="28"/>
  <c r="I81" i="28"/>
  <c r="I31" i="28"/>
  <c r="I62" i="28"/>
  <c r="W62" i="28" s="1"/>
  <c r="K102" i="28"/>
  <c r="K61" i="28"/>
  <c r="K30" i="28"/>
  <c r="K15" i="28"/>
  <c r="I117" i="28"/>
  <c r="K57" i="28"/>
  <c r="K80" i="28"/>
  <c r="K116" i="28"/>
  <c r="K48" i="28"/>
  <c r="K37" i="28"/>
  <c r="K74" i="28"/>
  <c r="X31" i="28"/>
  <c r="K24" i="28"/>
  <c r="U95" i="11"/>
  <c r="L112" i="11"/>
  <c r="L13" i="11"/>
  <c r="AD13" i="11" s="1"/>
  <c r="AF13" i="11" s="1"/>
  <c r="U73" i="11"/>
  <c r="R76" i="6"/>
  <c r="U44" i="11"/>
  <c r="L23" i="11"/>
  <c r="AD23" i="11" s="1"/>
  <c r="AF23" i="11" s="1"/>
  <c r="L54" i="11"/>
  <c r="AD54" i="11" s="1"/>
  <c r="AF54" i="11" s="1"/>
  <c r="S75" i="6"/>
  <c r="S91" i="6"/>
  <c r="L96" i="11"/>
  <c r="AD96" i="11" s="1"/>
  <c r="AF96" i="11" s="1"/>
  <c r="L110" i="11"/>
  <c r="AD110" i="11" s="1"/>
  <c r="AF110" i="11" s="1"/>
  <c r="L113" i="11"/>
  <c r="U11" i="11"/>
  <c r="L42" i="11"/>
  <c r="S88" i="6"/>
  <c r="S99" i="6"/>
  <c r="L22" i="11"/>
  <c r="R70" i="6"/>
  <c r="U97" i="11"/>
  <c r="S77" i="6"/>
  <c r="S96" i="6"/>
  <c r="S113" i="6"/>
  <c r="L45" i="11"/>
  <c r="S107" i="6"/>
  <c r="U43" i="11"/>
  <c r="U105" i="11"/>
  <c r="S14" i="6"/>
  <c r="L21" i="11"/>
  <c r="AD21" i="11" s="1"/>
  <c r="AF21" i="11" s="1"/>
  <c r="U52" i="11"/>
  <c r="S53" i="6"/>
  <c r="S89" i="6"/>
  <c r="U94" i="11"/>
  <c r="U108" i="11"/>
  <c r="U111" i="11"/>
  <c r="S44" i="6"/>
  <c r="U71" i="11"/>
  <c r="S105" i="6"/>
  <c r="U34" i="11"/>
  <c r="U60" i="11"/>
  <c r="R71" i="6"/>
  <c r="L44" i="11"/>
  <c r="U51" i="11"/>
  <c r="L100" i="11"/>
  <c r="AD100" i="11" s="1"/>
  <c r="AF100" i="11" s="1"/>
  <c r="U114" i="11"/>
  <c r="U12" i="11"/>
  <c r="S19" i="6"/>
  <c r="L47" i="11"/>
  <c r="AD47" i="11" s="1"/>
  <c r="AF47" i="11" s="1"/>
  <c r="S51" i="6"/>
  <c r="L89" i="11"/>
  <c r="AD89" i="11" s="1"/>
  <c r="AF89" i="11" s="1"/>
  <c r="U92" i="11"/>
  <c r="U106" i="11"/>
  <c r="L28" i="11"/>
  <c r="S86" i="6"/>
  <c r="U99" i="11"/>
  <c r="R20" i="6"/>
  <c r="S110" i="6"/>
  <c r="R77" i="6"/>
  <c r="U89" i="11"/>
  <c r="R49" i="6"/>
  <c r="L114" i="11"/>
  <c r="AD114" i="11" s="1"/>
  <c r="AF114" i="11" s="1"/>
  <c r="L78" i="11"/>
  <c r="AD78" i="11" s="1"/>
  <c r="AF78" i="11" s="1"/>
  <c r="U115" i="11"/>
  <c r="R43" i="6"/>
  <c r="R11" i="6"/>
  <c r="U113" i="11"/>
  <c r="S108" i="6"/>
  <c r="U78" i="11"/>
  <c r="R110" i="6"/>
  <c r="L77" i="11"/>
  <c r="S40" i="6"/>
  <c r="S103" i="6"/>
  <c r="L51" i="11"/>
  <c r="AD51" i="11" s="1"/>
  <c r="AF51" i="11" s="1"/>
  <c r="L94" i="11"/>
  <c r="AD94" i="11" s="1"/>
  <c r="AF94" i="11" s="1"/>
  <c r="L46" i="11"/>
  <c r="AD46" i="11" s="1"/>
  <c r="AF46" i="11" s="1"/>
  <c r="S106" i="6"/>
  <c r="R106" i="6"/>
  <c r="S27" i="6"/>
  <c r="R44" i="6"/>
  <c r="R86" i="6"/>
  <c r="S98" i="6"/>
  <c r="R92" i="6"/>
  <c r="S71" i="6"/>
  <c r="S92" i="6"/>
  <c r="L19" i="11"/>
  <c r="AD19" i="11" s="1"/>
  <c r="AF19" i="11" s="1"/>
  <c r="S41" i="6"/>
  <c r="L98" i="11"/>
  <c r="AD98" i="11" s="1"/>
  <c r="AF98" i="11" s="1"/>
  <c r="R113" i="6"/>
  <c r="S69" i="6"/>
  <c r="L12" i="11"/>
  <c r="AD12" i="11" s="1"/>
  <c r="AF12" i="11" s="1"/>
  <c r="L79" i="11"/>
  <c r="AD79" i="11" s="1"/>
  <c r="AF79" i="11" s="1"/>
  <c r="R32" i="6"/>
  <c r="R13" i="6"/>
  <c r="R14" i="6"/>
  <c r="U79" i="11"/>
  <c r="S109" i="6"/>
  <c r="S93" i="6"/>
  <c r="U107" i="11"/>
  <c r="S21" i="6"/>
  <c r="R50" i="6"/>
  <c r="R53" i="6"/>
  <c r="U91" i="11"/>
  <c r="R107" i="6"/>
  <c r="R58" i="6"/>
  <c r="R42" i="6"/>
  <c r="S58" i="6"/>
  <c r="S49" i="6"/>
  <c r="S43" i="6"/>
  <c r="L60" i="11"/>
  <c r="AD60" i="11" s="1"/>
  <c r="AF60" i="11" s="1"/>
  <c r="L14" i="11"/>
  <c r="AD14" i="11" s="1"/>
  <c r="AF14" i="11" s="1"/>
  <c r="U45" i="11"/>
  <c r="R105" i="6"/>
  <c r="R21" i="6"/>
  <c r="S50" i="6"/>
  <c r="L55" i="11"/>
  <c r="AD55" i="11" s="1"/>
  <c r="AF55" i="11" s="1"/>
  <c r="R89" i="6"/>
  <c r="L109" i="11"/>
  <c r="AD109" i="11" s="1"/>
  <c r="AF109" i="11" s="1"/>
  <c r="S42" i="6"/>
  <c r="U14" i="11"/>
  <c r="S52" i="6"/>
  <c r="R104" i="6"/>
  <c r="U20" i="11"/>
  <c r="U42" i="11"/>
  <c r="R95" i="6"/>
  <c r="S90" i="6"/>
  <c r="L106" i="11"/>
  <c r="AD106" i="11" s="1"/>
  <c r="AF106" i="11" s="1"/>
  <c r="R19" i="6"/>
  <c r="R94" i="6"/>
  <c r="S45" i="6"/>
  <c r="R108" i="6"/>
  <c r="R88" i="6"/>
  <c r="R27" i="6"/>
  <c r="U101" i="11"/>
  <c r="L88" i="11"/>
  <c r="U22" i="11"/>
  <c r="L99" i="11"/>
  <c r="AD99" i="11" s="1"/>
  <c r="AF99" i="11" s="1"/>
  <c r="R75" i="6"/>
  <c r="R12" i="6"/>
  <c r="U93" i="11"/>
  <c r="S87" i="6"/>
  <c r="S22" i="6"/>
  <c r="R40" i="6"/>
  <c r="S70" i="6"/>
  <c r="S112" i="6"/>
  <c r="U13" i="11"/>
  <c r="R109" i="6"/>
  <c r="L11" i="11"/>
  <c r="AD11" i="11" s="1"/>
  <c r="AF11" i="11" s="1"/>
  <c r="S95" i="6"/>
  <c r="S111" i="6"/>
  <c r="R112" i="6"/>
  <c r="S13" i="6"/>
  <c r="R87" i="6"/>
  <c r="L73" i="11"/>
  <c r="AD73" i="11" s="1"/>
  <c r="AF73" i="11" s="1"/>
  <c r="L92" i="11"/>
  <c r="AD92" i="11" s="1"/>
  <c r="AF92" i="11" s="1"/>
  <c r="R98" i="6"/>
  <c r="U19" i="11"/>
  <c r="U96" i="11"/>
  <c r="R45" i="6"/>
  <c r="U110" i="11"/>
  <c r="U90" i="11"/>
  <c r="U28" i="11"/>
  <c r="L101" i="11"/>
  <c r="AD101" i="11" s="1"/>
  <c r="AF101" i="11" s="1"/>
  <c r="L43" i="11"/>
  <c r="AD43" i="11" s="1"/>
  <c r="AF43" i="11" s="1"/>
  <c r="L107" i="11"/>
  <c r="AD107" i="11" s="1"/>
  <c r="AF107" i="11" s="1"/>
  <c r="S76" i="6"/>
  <c r="U21" i="11"/>
  <c r="U98" i="11"/>
  <c r="L52" i="11"/>
  <c r="U112" i="11"/>
  <c r="U55" i="11"/>
  <c r="L115" i="11"/>
  <c r="AD115" i="11" s="1"/>
  <c r="AF115" i="11" s="1"/>
  <c r="L91" i="11"/>
  <c r="AD91" i="11" s="1"/>
  <c r="AF91" i="11" s="1"/>
  <c r="U46" i="11"/>
  <c r="U109" i="11"/>
  <c r="L71" i="11"/>
  <c r="U88" i="11"/>
  <c r="R97" i="6"/>
  <c r="U77" i="11"/>
  <c r="S12" i="6"/>
  <c r="L93" i="11"/>
  <c r="AD93" i="11" s="1"/>
  <c r="AF93" i="11" s="1"/>
  <c r="S20" i="6"/>
  <c r="R51" i="6"/>
  <c r="U100" i="11"/>
  <c r="U54" i="11"/>
  <c r="L105" i="11"/>
  <c r="AD105" i="11" s="1"/>
  <c r="AF105" i="11" s="1"/>
  <c r="L34" i="11"/>
  <c r="AD34" i="11" s="1"/>
  <c r="AF34" i="11" s="1"/>
  <c r="L53" i="11"/>
  <c r="U72" i="11"/>
  <c r="L97" i="11"/>
  <c r="AD97" i="11" s="1"/>
  <c r="AF97" i="11" s="1"/>
  <c r="S11" i="6"/>
  <c r="R93" i="6"/>
  <c r="R22" i="6"/>
  <c r="L20" i="11"/>
  <c r="AD20" i="11" s="1"/>
  <c r="AF20" i="11" s="1"/>
  <c r="R90" i="6"/>
  <c r="R103" i="6"/>
  <c r="L95" i="11"/>
  <c r="W72" i="11"/>
  <c r="X72" i="11" s="1"/>
  <c r="W90" i="11"/>
  <c r="X90" i="11" s="1"/>
  <c r="W111" i="11"/>
  <c r="X111" i="11" s="1"/>
  <c r="W108" i="11"/>
  <c r="X108" i="11" s="1"/>
  <c r="I38" i="11"/>
  <c r="U78" i="6"/>
  <c r="V78" i="6" s="1"/>
  <c r="U23" i="6"/>
  <c r="V23" i="6" s="1"/>
  <c r="I82" i="11"/>
  <c r="B15" i="11"/>
  <c r="I80" i="6"/>
  <c r="I82" i="6" s="1"/>
  <c r="I117" i="6" s="1"/>
  <c r="L60" i="6"/>
  <c r="L80" i="6" s="1"/>
  <c r="U46" i="6"/>
  <c r="V46" i="6" s="1"/>
  <c r="J38" i="11"/>
  <c r="K31" i="11"/>
  <c r="S31" i="28" s="1"/>
  <c r="K115" i="6"/>
  <c r="K29" i="6"/>
  <c r="U29" i="6"/>
  <c r="V29" i="6" s="1"/>
  <c r="J36" i="6"/>
  <c r="L36" i="6"/>
  <c r="U15" i="6"/>
  <c r="V15" i="6" s="1"/>
  <c r="J82" i="11"/>
  <c r="K62" i="11"/>
  <c r="S62" i="28" s="1"/>
  <c r="J80" i="6"/>
  <c r="K60" i="6"/>
  <c r="K117" i="11"/>
  <c r="S117" i="28" s="1"/>
  <c r="K79" i="6"/>
  <c r="U79" i="6"/>
  <c r="V79" i="6" s="1"/>
  <c r="K81" i="11"/>
  <c r="S81" i="28" s="1"/>
  <c r="L115" i="6"/>
  <c r="U115" i="6" s="1"/>
  <c r="V115" i="6" s="1"/>
  <c r="W110" i="11" l="1"/>
  <c r="X110" i="11" s="1"/>
  <c r="B29" i="30"/>
  <c r="AX28" i="30"/>
  <c r="T28" i="28"/>
  <c r="L28" i="28" s="1"/>
  <c r="L30" i="28" s="1"/>
  <c r="AD28" i="11"/>
  <c r="AF28" i="11" s="1"/>
  <c r="T113" i="28"/>
  <c r="L113" i="28" s="1"/>
  <c r="AD113" i="11"/>
  <c r="AF113" i="11" s="1"/>
  <c r="T88" i="28"/>
  <c r="L88" i="28" s="1"/>
  <c r="N88" i="28" s="1"/>
  <c r="O88" i="28" s="1"/>
  <c r="AD88" i="11"/>
  <c r="AF88" i="11" s="1"/>
  <c r="T77" i="28"/>
  <c r="L77" i="28" s="1"/>
  <c r="N77" i="28" s="1"/>
  <c r="O77" i="28" s="1"/>
  <c r="AD77" i="11"/>
  <c r="AF77" i="11" s="1"/>
  <c r="T44" i="28"/>
  <c r="L44" i="28" s="1"/>
  <c r="AD44" i="11"/>
  <c r="AF44" i="11" s="1"/>
  <c r="T22" i="28"/>
  <c r="L22" i="28" s="1"/>
  <c r="Z22" i="28" s="1"/>
  <c r="AD22" i="11"/>
  <c r="AF22" i="11" s="1"/>
  <c r="T112" i="28"/>
  <c r="L112" i="28" s="1"/>
  <c r="N112" i="28" s="1"/>
  <c r="O112" i="28" s="1"/>
  <c r="AD112" i="11"/>
  <c r="AF112" i="11" s="1"/>
  <c r="T53" i="28"/>
  <c r="L53" i="28" s="1"/>
  <c r="Z53" i="28" s="1"/>
  <c r="AD53" i="11"/>
  <c r="AF53" i="11" s="1"/>
  <c r="T71" i="28"/>
  <c r="L71" i="28" s="1"/>
  <c r="N71" i="28" s="1"/>
  <c r="O71" i="28" s="1"/>
  <c r="AD71" i="11"/>
  <c r="AF71" i="11" s="1"/>
  <c r="T42" i="28"/>
  <c r="L42" i="28" s="1"/>
  <c r="Z42" i="28" s="1"/>
  <c r="AD42" i="11"/>
  <c r="AF42" i="11" s="1"/>
  <c r="T95" i="28"/>
  <c r="L95" i="28" s="1"/>
  <c r="AD95" i="11"/>
  <c r="AF95" i="11" s="1"/>
  <c r="T52" i="28"/>
  <c r="L52" i="28" s="1"/>
  <c r="Z52" i="28" s="1"/>
  <c r="AD52" i="11"/>
  <c r="AF52" i="11" s="1"/>
  <c r="T45" i="28"/>
  <c r="L45" i="28" s="1"/>
  <c r="AD45" i="11"/>
  <c r="AF45" i="11" s="1"/>
  <c r="J82" i="28"/>
  <c r="J84" i="28" s="1"/>
  <c r="J119" i="28" s="1"/>
  <c r="T34" i="28"/>
  <c r="L34" i="28" s="1"/>
  <c r="L37" i="28" s="1"/>
  <c r="T101" i="28"/>
  <c r="L101" i="28" s="1"/>
  <c r="T92" i="28"/>
  <c r="L92" i="28" s="1"/>
  <c r="Z92" i="28" s="1"/>
  <c r="T115" i="28"/>
  <c r="L115" i="28" s="1"/>
  <c r="Z115" i="28" s="1"/>
  <c r="T43" i="28"/>
  <c r="L43" i="28" s="1"/>
  <c r="Z43" i="28" s="1"/>
  <c r="T11" i="28"/>
  <c r="L11" i="28" s="1"/>
  <c r="Z11" i="28" s="1"/>
  <c r="T55" i="28"/>
  <c r="L55" i="28" s="1"/>
  <c r="Z55" i="28" s="1"/>
  <c r="T79" i="28"/>
  <c r="L79" i="28" s="1"/>
  <c r="Z79" i="28" s="1"/>
  <c r="T98" i="28"/>
  <c r="L98" i="28" s="1"/>
  <c r="T46" i="28"/>
  <c r="L46" i="28" s="1"/>
  <c r="Z46" i="28" s="1"/>
  <c r="T96" i="28"/>
  <c r="L96" i="28" s="1"/>
  <c r="Z96" i="28" s="1"/>
  <c r="T23" i="28"/>
  <c r="L23" i="28" s="1"/>
  <c r="Z23" i="28" s="1"/>
  <c r="T13" i="28"/>
  <c r="L13" i="28" s="1"/>
  <c r="Z13" i="28" s="1"/>
  <c r="T93" i="28"/>
  <c r="L93" i="28" s="1"/>
  <c r="Z93" i="28" s="1"/>
  <c r="T99" i="28"/>
  <c r="L99" i="28" s="1"/>
  <c r="Z99" i="28" s="1"/>
  <c r="T47" i="28"/>
  <c r="L47" i="28" s="1"/>
  <c r="Z47" i="28" s="1"/>
  <c r="T100" i="28"/>
  <c r="L100" i="28" s="1"/>
  <c r="Z100" i="28" s="1"/>
  <c r="T110" i="28"/>
  <c r="L110" i="28" s="1"/>
  <c r="Z110" i="28" s="1"/>
  <c r="T54" i="28"/>
  <c r="L54" i="28" s="1"/>
  <c r="Z54" i="28" s="1"/>
  <c r="T91" i="28"/>
  <c r="L91" i="28" s="1"/>
  <c r="Z91" i="28" s="1"/>
  <c r="T107" i="28"/>
  <c r="L107" i="28" s="1"/>
  <c r="Z107" i="28" s="1"/>
  <c r="Q82" i="28"/>
  <c r="T20" i="28"/>
  <c r="L20" i="28" s="1"/>
  <c r="Z20" i="28" s="1"/>
  <c r="T97" i="28"/>
  <c r="L97" i="28" s="1"/>
  <c r="Z97" i="28" s="1"/>
  <c r="T105" i="28"/>
  <c r="L105" i="28" s="1"/>
  <c r="Z105" i="28" s="1"/>
  <c r="T73" i="28"/>
  <c r="L73" i="28" s="1"/>
  <c r="L74" i="28" s="1"/>
  <c r="T109" i="28"/>
  <c r="L109" i="28" s="1"/>
  <c r="Z109" i="28" s="1"/>
  <c r="T60" i="28"/>
  <c r="L60" i="28" s="1"/>
  <c r="L61" i="28" s="1"/>
  <c r="T19" i="28"/>
  <c r="L19" i="28" s="1"/>
  <c r="Z19" i="28" s="1"/>
  <c r="T51" i="28"/>
  <c r="L51" i="28" s="1"/>
  <c r="T114" i="28"/>
  <c r="L114" i="28" s="1"/>
  <c r="Z114" i="28" s="1"/>
  <c r="T21" i="28"/>
  <c r="L21" i="28" s="1"/>
  <c r="Z21" i="28" s="1"/>
  <c r="R82" i="28"/>
  <c r="R38" i="28"/>
  <c r="Q38" i="28"/>
  <c r="T106" i="28"/>
  <c r="L106" i="28" s="1"/>
  <c r="Z106" i="28" s="1"/>
  <c r="T14" i="28"/>
  <c r="L14" i="28" s="1"/>
  <c r="Z14" i="28" s="1"/>
  <c r="T12" i="28"/>
  <c r="L12" i="28" s="1"/>
  <c r="Z12" i="28" s="1"/>
  <c r="T94" i="28"/>
  <c r="L94" i="28" s="1"/>
  <c r="Z94" i="28" s="1"/>
  <c r="T78" i="28"/>
  <c r="L78" i="28" s="1"/>
  <c r="Z78" i="28" s="1"/>
  <c r="T89" i="28"/>
  <c r="L89" i="28" s="1"/>
  <c r="Z89" i="28" s="1"/>
  <c r="Y116" i="28"/>
  <c r="W31" i="28"/>
  <c r="Y37" i="28"/>
  <c r="Y80" i="28"/>
  <c r="W117" i="28"/>
  <c r="Y30" i="28"/>
  <c r="Y102" i="28"/>
  <c r="Y48" i="28"/>
  <c r="W81" i="28"/>
  <c r="Y24" i="28"/>
  <c r="Y74" i="28"/>
  <c r="Y57" i="28"/>
  <c r="Y15" i="28"/>
  <c r="Y61" i="28"/>
  <c r="W88" i="11"/>
  <c r="X88" i="11" s="1"/>
  <c r="W77" i="11"/>
  <c r="X77" i="11" s="1"/>
  <c r="W44" i="11"/>
  <c r="X44" i="11" s="1"/>
  <c r="W22" i="11"/>
  <c r="X22" i="11" s="1"/>
  <c r="L30" i="11"/>
  <c r="AD30" i="11" s="1"/>
  <c r="AF30" i="11" s="1"/>
  <c r="W113" i="11"/>
  <c r="X113" i="11" s="1"/>
  <c r="W53" i="11"/>
  <c r="X53" i="11" s="1"/>
  <c r="W71" i="11"/>
  <c r="X71" i="11" s="1"/>
  <c r="Z95" i="28"/>
  <c r="W52" i="11"/>
  <c r="X52" i="11" s="1"/>
  <c r="Z45" i="28"/>
  <c r="W112" i="11"/>
  <c r="X112" i="11" s="1"/>
  <c r="J158" i="11"/>
  <c r="L57" i="11"/>
  <c r="AD57" i="11" s="1"/>
  <c r="AF57" i="11" s="1"/>
  <c r="I38" i="28"/>
  <c r="P1" i="11"/>
  <c r="W45" i="11"/>
  <c r="X45" i="11" s="1"/>
  <c r="W14" i="11"/>
  <c r="X14" i="11" s="1"/>
  <c r="Z113" i="28"/>
  <c r="K31" i="28"/>
  <c r="N95" i="28"/>
  <c r="O95" i="28" s="1"/>
  <c r="W107" i="11"/>
  <c r="X107" i="11" s="1"/>
  <c r="Z44" i="28"/>
  <c r="K81" i="28"/>
  <c r="N90" i="28"/>
  <c r="O90" i="28" s="1"/>
  <c r="N111" i="28"/>
  <c r="O111" i="28" s="1"/>
  <c r="W21" i="11"/>
  <c r="X21" i="11" s="1"/>
  <c r="X38" i="28"/>
  <c r="Z71" i="28"/>
  <c r="Z98" i="28"/>
  <c r="W51" i="11"/>
  <c r="X51" i="11" s="1"/>
  <c r="W114" i="11"/>
  <c r="X114" i="11" s="1"/>
  <c r="N45" i="28"/>
  <c r="O45" i="28" s="1"/>
  <c r="K62" i="28"/>
  <c r="K117" i="28"/>
  <c r="S120" i="6"/>
  <c r="W13" i="11"/>
  <c r="X13" i="11" s="1"/>
  <c r="N42" i="28"/>
  <c r="O42" i="28" s="1"/>
  <c r="W101" i="11"/>
  <c r="X101" i="11" s="1"/>
  <c r="Z101" i="28"/>
  <c r="W60" i="11"/>
  <c r="X60" i="11" s="1"/>
  <c r="N72" i="28"/>
  <c r="O72" i="28" s="1"/>
  <c r="I82" i="28"/>
  <c r="N108" i="28"/>
  <c r="O108" i="28" s="1"/>
  <c r="W96" i="11"/>
  <c r="X96" i="11" s="1"/>
  <c r="L24" i="11"/>
  <c r="AD24" i="11" s="1"/>
  <c r="AF24" i="11" s="1"/>
  <c r="W47" i="11"/>
  <c r="X47" i="11" s="1"/>
  <c r="W46" i="11"/>
  <c r="X46" i="11" s="1"/>
  <c r="W42" i="11"/>
  <c r="X42" i="11" s="1"/>
  <c r="W20" i="11"/>
  <c r="X20" i="11" s="1"/>
  <c r="L61" i="11"/>
  <c r="AD61" i="11" s="1"/>
  <c r="AF61" i="11" s="1"/>
  <c r="W54" i="11"/>
  <c r="X54" i="11" s="1"/>
  <c r="W28" i="11"/>
  <c r="X28" i="11" s="1"/>
  <c r="W43" i="11"/>
  <c r="X43" i="11" s="1"/>
  <c r="W98" i="11"/>
  <c r="X98" i="11" s="1"/>
  <c r="L80" i="11"/>
  <c r="AD80" i="11" s="1"/>
  <c r="AF80" i="11" s="1"/>
  <c r="W100" i="11"/>
  <c r="X100" i="11" s="1"/>
  <c r="W23" i="11"/>
  <c r="X23" i="11" s="1"/>
  <c r="W89" i="11"/>
  <c r="X89" i="11" s="1"/>
  <c r="W73" i="11"/>
  <c r="X73" i="11" s="1"/>
  <c r="W94" i="11"/>
  <c r="X94" i="11" s="1"/>
  <c r="L37" i="11"/>
  <c r="W78" i="11"/>
  <c r="X78" i="11" s="1"/>
  <c r="W97" i="11"/>
  <c r="X97" i="11" s="1"/>
  <c r="W106" i="11"/>
  <c r="X106" i="11" s="1"/>
  <c r="L74" i="11"/>
  <c r="AD74" i="11" s="1"/>
  <c r="AF74" i="11" s="1"/>
  <c r="W79" i="11"/>
  <c r="X79" i="11" s="1"/>
  <c r="W12" i="11"/>
  <c r="X12" i="11" s="1"/>
  <c r="L116" i="11"/>
  <c r="AD116" i="11" s="1"/>
  <c r="AF116" i="11" s="1"/>
  <c r="W109" i="11"/>
  <c r="X109" i="11" s="1"/>
  <c r="W19" i="11"/>
  <c r="X19" i="11" s="1"/>
  <c r="W99" i="11"/>
  <c r="X99" i="11" s="1"/>
  <c r="W92" i="11"/>
  <c r="X92" i="11" s="1"/>
  <c r="W34" i="11"/>
  <c r="X34" i="11" s="1"/>
  <c r="L102" i="11"/>
  <c r="AD102" i="11" s="1"/>
  <c r="AF102" i="11" s="1"/>
  <c r="W55" i="11"/>
  <c r="X55" i="11" s="1"/>
  <c r="W93" i="11"/>
  <c r="X93" i="11" s="1"/>
  <c r="W105" i="11"/>
  <c r="X105" i="11" s="1"/>
  <c r="W95" i="11"/>
  <c r="X95" i="11" s="1"/>
  <c r="L48" i="11"/>
  <c r="AD48" i="11" s="1"/>
  <c r="AF48" i="11" s="1"/>
  <c r="W91" i="11"/>
  <c r="X91" i="11" s="1"/>
  <c r="W115" i="11"/>
  <c r="X115" i="11" s="1"/>
  <c r="L15" i="11"/>
  <c r="AD15" i="11" s="1"/>
  <c r="AF15" i="11" s="1"/>
  <c r="W11" i="11"/>
  <c r="X11" i="11" s="1"/>
  <c r="I84" i="11"/>
  <c r="B16" i="11"/>
  <c r="U60" i="6"/>
  <c r="V60" i="6" s="1"/>
  <c r="L82" i="6"/>
  <c r="L117" i="6" s="1"/>
  <c r="K82" i="11"/>
  <c r="S82" i="28" s="1"/>
  <c r="K38" i="11"/>
  <c r="S38" i="28" s="1"/>
  <c r="J84" i="11"/>
  <c r="U80" i="6"/>
  <c r="V80" i="6" s="1"/>
  <c r="K80" i="6"/>
  <c r="U36" i="6"/>
  <c r="V36" i="6" s="1"/>
  <c r="K36" i="6"/>
  <c r="J82" i="6"/>
  <c r="Z88" i="28" l="1"/>
  <c r="Z34" i="28"/>
  <c r="X82" i="28"/>
  <c r="Z77" i="28"/>
  <c r="B30" i="30"/>
  <c r="AX29" i="30"/>
  <c r="Z51" i="28"/>
  <c r="N51" i="28"/>
  <c r="O51" i="28" s="1"/>
  <c r="L80" i="28"/>
  <c r="N78" i="28"/>
  <c r="O78" i="28" s="1"/>
  <c r="Z60" i="28"/>
  <c r="Z73" i="28"/>
  <c r="L102" i="28"/>
  <c r="Z102" i="28" s="1"/>
  <c r="T37" i="28"/>
  <c r="AD37" i="11"/>
  <c r="AF37" i="11" s="1"/>
  <c r="L48" i="28"/>
  <c r="L81" i="28"/>
  <c r="R84" i="28"/>
  <c r="T102" i="28"/>
  <c r="T48" i="28"/>
  <c r="T80" i="28"/>
  <c r="L57" i="28"/>
  <c r="Z57" i="28" s="1"/>
  <c r="T57" i="28"/>
  <c r="L24" i="28"/>
  <c r="L31" i="28" s="1"/>
  <c r="L116" i="28"/>
  <c r="L117" i="28" s="1"/>
  <c r="T116" i="28"/>
  <c r="T74" i="28"/>
  <c r="T24" i="28"/>
  <c r="T30" i="28"/>
  <c r="Q84" i="28"/>
  <c r="T15" i="28"/>
  <c r="T61" i="28"/>
  <c r="L15" i="28"/>
  <c r="Z15" i="28" s="1"/>
  <c r="Y81" i="28"/>
  <c r="Y31" i="28"/>
  <c r="Z112" i="28"/>
  <c r="Y117" i="28"/>
  <c r="W38" i="28"/>
  <c r="Z30" i="28"/>
  <c r="Z28" i="28"/>
  <c r="W82" i="28"/>
  <c r="Y62" i="28"/>
  <c r="W37" i="11"/>
  <c r="X37" i="11" s="1"/>
  <c r="W80" i="11"/>
  <c r="X80" i="11" s="1"/>
  <c r="W24" i="11"/>
  <c r="X24" i="11" s="1"/>
  <c r="W61" i="11"/>
  <c r="X61" i="11" s="1"/>
  <c r="N94" i="28"/>
  <c r="O94" i="28" s="1"/>
  <c r="Z61" i="28"/>
  <c r="N92" i="28"/>
  <c r="O92" i="28" s="1"/>
  <c r="Z37" i="28"/>
  <c r="N34" i="28"/>
  <c r="O34" i="28" s="1"/>
  <c r="N12" i="28"/>
  <c r="O12" i="28" s="1"/>
  <c r="N109" i="28"/>
  <c r="O109" i="28" s="1"/>
  <c r="N101" i="28"/>
  <c r="O101" i="28" s="1"/>
  <c r="N96" i="28"/>
  <c r="O96" i="28" s="1"/>
  <c r="N22" i="28"/>
  <c r="O22" i="28" s="1"/>
  <c r="N97" i="28"/>
  <c r="O97" i="28" s="1"/>
  <c r="N89" i="28"/>
  <c r="O89" i="28" s="1"/>
  <c r="N53" i="28"/>
  <c r="O53" i="28" s="1"/>
  <c r="K82" i="28"/>
  <c r="N55" i="28"/>
  <c r="O55" i="28" s="1"/>
  <c r="N107" i="28"/>
  <c r="O107" i="28" s="1"/>
  <c r="N91" i="28"/>
  <c r="O91" i="28" s="1"/>
  <c r="I84" i="28"/>
  <c r="W84" i="28" s="1"/>
  <c r="L31" i="11"/>
  <c r="AD31" i="11" s="1"/>
  <c r="AF31" i="11" s="1"/>
  <c r="N110" i="28"/>
  <c r="O110" i="28" s="1"/>
  <c r="N114" i="28"/>
  <c r="O114" i="28" s="1"/>
  <c r="N19" i="28"/>
  <c r="O19" i="28" s="1"/>
  <c r="N20" i="28"/>
  <c r="O20" i="28" s="1"/>
  <c r="N46" i="28"/>
  <c r="O46" i="28" s="1"/>
  <c r="N11" i="28"/>
  <c r="O11" i="28" s="1"/>
  <c r="Z74" i="28"/>
  <c r="N23" i="28"/>
  <c r="O23" i="28" s="1"/>
  <c r="N21" i="28"/>
  <c r="O21" i="28" s="1"/>
  <c r="N115" i="28"/>
  <c r="O115" i="28" s="1"/>
  <c r="N100" i="28"/>
  <c r="O100" i="28" s="1"/>
  <c r="N79" i="28"/>
  <c r="O79" i="28" s="1"/>
  <c r="N44" i="28"/>
  <c r="O44" i="28" s="1"/>
  <c r="N99" i="28"/>
  <c r="O99" i="28" s="1"/>
  <c r="N52" i="28"/>
  <c r="O52" i="28" s="1"/>
  <c r="N93" i="28"/>
  <c r="O93" i="28" s="1"/>
  <c r="N106" i="28"/>
  <c r="O106" i="28" s="1"/>
  <c r="Z80" i="28"/>
  <c r="N54" i="28"/>
  <c r="O54" i="28" s="1"/>
  <c r="N28" i="28"/>
  <c r="O28" i="28" s="1"/>
  <c r="N73" i="28"/>
  <c r="O73" i="28" s="1"/>
  <c r="N47" i="28"/>
  <c r="O47" i="28" s="1"/>
  <c r="N98" i="28"/>
  <c r="O98" i="28" s="1"/>
  <c r="N43" i="28"/>
  <c r="O43" i="28" s="1"/>
  <c r="K38" i="28"/>
  <c r="X84" i="28"/>
  <c r="N13" i="28"/>
  <c r="O13" i="28" s="1"/>
  <c r="N113" i="28"/>
  <c r="O113" i="28" s="1"/>
  <c r="N14" i="28"/>
  <c r="O14" i="28" s="1"/>
  <c r="W30" i="11"/>
  <c r="X30" i="11" s="1"/>
  <c r="W74" i="11"/>
  <c r="X74" i="11" s="1"/>
  <c r="L81" i="11"/>
  <c r="AD81" i="11" s="1"/>
  <c r="AF81" i="11" s="1"/>
  <c r="W116" i="11"/>
  <c r="X116" i="11" s="1"/>
  <c r="W15" i="11"/>
  <c r="X15" i="11" s="1"/>
  <c r="W48" i="11"/>
  <c r="X48" i="11" s="1"/>
  <c r="L117" i="11"/>
  <c r="AD117" i="11" s="1"/>
  <c r="AF117" i="11" s="1"/>
  <c r="W102" i="11"/>
  <c r="X102" i="11" s="1"/>
  <c r="L62" i="11"/>
  <c r="AD62" i="11" s="1"/>
  <c r="AF62" i="11" s="1"/>
  <c r="W57" i="11"/>
  <c r="X57" i="11" s="1"/>
  <c r="I119" i="11"/>
  <c r="Q119" i="28" s="1"/>
  <c r="B17" i="11"/>
  <c r="K82" i="6"/>
  <c r="J117" i="6"/>
  <c r="U117" i="6" s="1"/>
  <c r="V117" i="6" s="1"/>
  <c r="U82" i="6"/>
  <c r="V82" i="6" s="1"/>
  <c r="K84" i="11"/>
  <c r="S84" i="28" s="1"/>
  <c r="J119" i="11"/>
  <c r="B31" i="30" l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AX30" i="30"/>
  <c r="Z24" i="28"/>
  <c r="Z116" i="28"/>
  <c r="R119" i="28"/>
  <c r="P151" i="11"/>
  <c r="T117" i="28"/>
  <c r="L62" i="28"/>
  <c r="L82" i="28" s="1"/>
  <c r="L38" i="28"/>
  <c r="T62" i="28"/>
  <c r="T81" i="28"/>
  <c r="T31" i="28"/>
  <c r="N48" i="28"/>
  <c r="O48" i="28" s="1"/>
  <c r="Z48" i="28"/>
  <c r="Y82" i="28"/>
  <c r="Y38" i="28"/>
  <c r="P122" i="11"/>
  <c r="P121" i="11"/>
  <c r="L38" i="11"/>
  <c r="K84" i="28"/>
  <c r="N57" i="28"/>
  <c r="O57" i="28" s="1"/>
  <c r="N116" i="28"/>
  <c r="O116" i="28" s="1"/>
  <c r="Z117" i="28"/>
  <c r="N102" i="28"/>
  <c r="O102" i="28" s="1"/>
  <c r="W31" i="11"/>
  <c r="X31" i="11" s="1"/>
  <c r="N30" i="28"/>
  <c r="O30" i="28" s="1"/>
  <c r="N80" i="28"/>
  <c r="O80" i="28" s="1"/>
  <c r="Z81" i="28"/>
  <c r="N74" i="28"/>
  <c r="O74" i="28" s="1"/>
  <c r="N24" i="28"/>
  <c r="O24" i="28" s="1"/>
  <c r="N37" i="28"/>
  <c r="O37" i="28" s="1"/>
  <c r="N61" i="28"/>
  <c r="O61" i="28" s="1"/>
  <c r="N15" i="28"/>
  <c r="O15" i="28" s="1"/>
  <c r="I119" i="28"/>
  <c r="W81" i="11"/>
  <c r="X81" i="11" s="1"/>
  <c r="W62" i="11"/>
  <c r="X62" i="11" s="1"/>
  <c r="W117" i="11"/>
  <c r="X117" i="11" s="1"/>
  <c r="L82" i="11"/>
  <c r="AD82" i="11" s="1"/>
  <c r="AF82" i="11" s="1"/>
  <c r="J151" i="11"/>
  <c r="J137" i="11"/>
  <c r="J159" i="11" s="1"/>
  <c r="P152" i="11"/>
  <c r="P153" i="11" s="1"/>
  <c r="J152" i="11"/>
  <c r="J136" i="11"/>
  <c r="B18" i="11"/>
  <c r="B69" i="30" l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AX119" i="30" s="1"/>
  <c r="AX63" i="30"/>
  <c r="T38" i="28"/>
  <c r="AD38" i="11"/>
  <c r="AF38" i="11" s="1"/>
  <c r="T82" i="28"/>
  <c r="Z62" i="28"/>
  <c r="L84" i="28"/>
  <c r="L119" i="28" s="1"/>
  <c r="Y84" i="28"/>
  <c r="Z38" i="28"/>
  <c r="Z31" i="28"/>
  <c r="W119" i="28"/>
  <c r="X119" i="28"/>
  <c r="W38" i="11"/>
  <c r="X38" i="11" s="1"/>
  <c r="N62" i="28"/>
  <c r="O62" i="28" s="1"/>
  <c r="N31" i="28"/>
  <c r="O31" i="28" s="1"/>
  <c r="N117" i="28"/>
  <c r="O117" i="28" s="1"/>
  <c r="N81" i="28"/>
  <c r="O81" i="28" s="1"/>
  <c r="W82" i="11"/>
  <c r="X82" i="11" s="1"/>
  <c r="L84" i="11"/>
  <c r="AD84" i="11" s="1"/>
  <c r="AF84" i="11" s="1"/>
  <c r="B19" i="11"/>
  <c r="T84" i="28" l="1"/>
  <c r="N38" i="28"/>
  <c r="O38" i="28" s="1"/>
  <c r="Z84" i="28"/>
  <c r="Z82" i="28"/>
  <c r="N82" i="28"/>
  <c r="O82" i="28" s="1"/>
  <c r="L119" i="11"/>
  <c r="W84" i="11"/>
  <c r="X84" i="11" s="1"/>
  <c r="B20" i="11"/>
  <c r="T119" i="28" l="1"/>
  <c r="AD119" i="11"/>
  <c r="AF119" i="11" s="1"/>
  <c r="Z119" i="28"/>
  <c r="T121" i="11"/>
  <c r="T122" i="11"/>
  <c r="W119" i="11"/>
  <c r="X119" i="11" s="1"/>
  <c r="B21" i="11"/>
  <c r="B22" i="11" l="1"/>
  <c r="B23" i="11" s="1"/>
  <c r="AX31" i="30" l="1"/>
  <c r="B24" i="11"/>
  <c r="AX32" i="30" l="1"/>
  <c r="B25" i="11"/>
  <c r="AX33" i="30" l="1"/>
  <c r="B26" i="11"/>
  <c r="B27" i="11" s="1"/>
  <c r="B28" i="11" s="1"/>
  <c r="B29" i="11" s="1"/>
  <c r="B30" i="11" s="1"/>
  <c r="AX34" i="30" l="1"/>
  <c r="B31" i="11"/>
  <c r="AX35" i="30" l="1"/>
  <c r="B32" i="11"/>
  <c r="AX36" i="30" l="1"/>
  <c r="B33" i="11"/>
  <c r="AX37" i="30" l="1"/>
  <c r="B34" i="11"/>
  <c r="AX38" i="30" l="1"/>
  <c r="B35" i="11"/>
  <c r="AX39" i="30" l="1"/>
  <c r="B36" i="11"/>
  <c r="AX40" i="30" l="1"/>
  <c r="B37" i="11"/>
  <c r="AX41" i="30" l="1"/>
  <c r="B38" i="11"/>
  <c r="AX42" i="30" l="1"/>
  <c r="B39" i="11"/>
  <c r="AX43" i="30" l="1"/>
  <c r="B40" i="11"/>
  <c r="AX44" i="30" l="1"/>
  <c r="B41" i="11"/>
  <c r="AX45" i="30" l="1"/>
  <c r="B42" i="11"/>
  <c r="AX46" i="30" l="1"/>
  <c r="B43" i="11"/>
  <c r="AX47" i="30" l="1"/>
  <c r="B44" i="11"/>
  <c r="AX48" i="30" l="1"/>
  <c r="B45" i="11"/>
  <c r="AX49" i="30" l="1"/>
  <c r="B46" i="11"/>
  <c r="AX50" i="30" l="1"/>
  <c r="B47" i="11"/>
  <c r="B48" i="11" s="1"/>
  <c r="AX51" i="30" l="1"/>
  <c r="B49" i="11"/>
  <c r="AX52" i="30" l="1"/>
  <c r="B50" i="11"/>
  <c r="AX53" i="30" l="1"/>
  <c r="B51" i="11"/>
  <c r="AX54" i="30" l="1"/>
  <c r="B52" i="11"/>
  <c r="AX55" i="30" l="1"/>
  <c r="B53" i="11"/>
  <c r="AX56" i="30" l="1"/>
  <c r="B54" i="11"/>
  <c r="AX57" i="30" l="1"/>
  <c r="B55" i="11"/>
  <c r="B56" i="11" s="1"/>
  <c r="B57" i="11" s="1"/>
  <c r="B58" i="11" s="1"/>
  <c r="AX58" i="30" l="1"/>
  <c r="B59" i="11"/>
  <c r="B60" i="11" s="1"/>
  <c r="B61" i="11" s="1"/>
  <c r="B62" i="11" s="1"/>
  <c r="B63" i="11" s="1"/>
  <c r="AX59" i="30" l="1"/>
  <c r="B69" i="1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B106" i="11" s="1"/>
  <c r="B107" i="11" s="1"/>
  <c r="B108" i="11" s="1"/>
  <c r="B109" i="11" s="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AX60" i="30" l="1"/>
  <c r="AX61" i="30" l="1"/>
  <c r="AX62" i="30" l="1"/>
  <c r="AX68" i="30" l="1"/>
  <c r="AX69" i="30" l="1"/>
  <c r="AX70" i="30" l="1"/>
  <c r="AX71" i="30" l="1"/>
  <c r="AX72" i="30" l="1"/>
  <c r="AX73" i="30" l="1"/>
  <c r="AX74" i="30" l="1"/>
  <c r="AX75" i="30" l="1"/>
  <c r="AX76" i="30" l="1"/>
  <c r="AX77" i="30" l="1"/>
  <c r="AX78" i="30" l="1"/>
  <c r="AX79" i="30" l="1"/>
  <c r="AX80" i="30" l="1"/>
  <c r="AX81" i="30" l="1"/>
  <c r="AX82" i="30" l="1"/>
  <c r="AX83" i="30" l="1"/>
  <c r="AX84" i="30" l="1"/>
  <c r="AX85" i="30" l="1"/>
  <c r="AX86" i="30" l="1"/>
  <c r="AX87" i="30" l="1"/>
  <c r="AX88" i="30" l="1"/>
  <c r="AX89" i="30" l="1"/>
  <c r="AX90" i="30" l="1"/>
  <c r="AX91" i="30" l="1"/>
  <c r="AX92" i="30" l="1"/>
  <c r="AX93" i="30" l="1"/>
  <c r="AX94" i="30" l="1"/>
  <c r="AX95" i="30" l="1"/>
  <c r="AX96" i="30" l="1"/>
  <c r="AX97" i="30" l="1"/>
  <c r="AX98" i="30" l="1"/>
  <c r="AX99" i="30" l="1"/>
  <c r="AX100" i="30" l="1"/>
  <c r="AX101" i="30" l="1"/>
  <c r="AX102" i="30" l="1"/>
  <c r="AX103" i="30" l="1"/>
  <c r="AX104" i="30" l="1"/>
  <c r="AX105" i="30" l="1"/>
  <c r="AX106" i="30" l="1"/>
  <c r="AX107" i="30" l="1"/>
  <c r="AX108" i="30" l="1"/>
  <c r="AX109" i="30" l="1"/>
  <c r="AX110" i="30" l="1"/>
  <c r="AX111" i="30" l="1"/>
  <c r="AX112" i="30" l="1"/>
  <c r="AX113" i="30" l="1"/>
  <c r="AX114" i="30" l="1"/>
  <c r="AX115" i="30" l="1"/>
  <c r="AX116" i="30" l="1"/>
  <c r="AX117" i="30" l="1"/>
  <c r="AX118" i="30" l="1"/>
</calcChain>
</file>

<file path=xl/sharedStrings.xml><?xml version="1.0" encoding="utf-8"?>
<sst xmlns="http://schemas.openxmlformats.org/spreadsheetml/2006/main" count="56539" uniqueCount="1737">
  <si>
    <t>LAPORAN REALISASI ANGGARAN PENDAPATAN DAN BELANJA DAERAH</t>
  </si>
  <si>
    <t>(dalam rupiah)</t>
  </si>
  <si>
    <t>NO</t>
  </si>
  <si>
    <t>URAIAN</t>
  </si>
  <si>
    <t>ANGGARAN</t>
  </si>
  <si>
    <t>REALISASI</t>
  </si>
  <si>
    <t>%</t>
  </si>
  <si>
    <t>Pendapatan Pajak Daerah</t>
  </si>
  <si>
    <t>Pendapatan Retribusi Daerah</t>
  </si>
  <si>
    <t>BELANJA OPERASI</t>
  </si>
  <si>
    <t>Belanja Pegawai</t>
  </si>
  <si>
    <t>Belanja Barang</t>
  </si>
  <si>
    <t>Belanja Subsidi</t>
  </si>
  <si>
    <t>Belanja Hibah</t>
  </si>
  <si>
    <t>Belanja Bantuan Sosial</t>
  </si>
  <si>
    <t>BELANJA MODAL</t>
  </si>
  <si>
    <t>Belanja Tanah</t>
  </si>
  <si>
    <t>Belanja Peralatan dan Mesin</t>
  </si>
  <si>
    <t>Belanja Jalan, Irigasi dan Jaringan</t>
  </si>
  <si>
    <t>Belanja Aset Tetap Lainnya</t>
  </si>
  <si>
    <t>Belanja Aset Lainnya</t>
  </si>
  <si>
    <t>BELANJA TAK TERDUGA</t>
  </si>
  <si>
    <t>Belanja Tak Terduga</t>
  </si>
  <si>
    <t>TRANSFER</t>
  </si>
  <si>
    <t>PEMBIAYAAN</t>
  </si>
  <si>
    <t>PENERIMAAN PEMBIAYAAN</t>
  </si>
  <si>
    <t>Penggunaaan Sisa Lebih Perhitungan Anggaran (SiLPA)</t>
  </si>
  <si>
    <t>PENGELUARAN PEMBIAYAAN</t>
  </si>
  <si>
    <t>Lihat Catatan atas Laporan Keuangan yang merupakan bagian yang tidak  terpisahkan dari Laporan Keuangan secara keseluruhan.</t>
  </si>
  <si>
    <t>TRANSFER/BAGI HASIL PENDAPATAN KE KABUPATEN/KOTA</t>
  </si>
  <si>
    <t>SISA LEBIH PEMBIAYAAN ANGGARAN (SILPA)  (69 + 102)</t>
  </si>
  <si>
    <t>PEMBIAYAAN NETTO  (87 - 101)</t>
  </si>
  <si>
    <t>Jumlah Pengeluaran Pembiayaan  (90 s/d 100)</t>
  </si>
  <si>
    <t>Pemberian Pinjaman kepada Pemerintah Daerah Lainnya</t>
  </si>
  <si>
    <t>Pemberian Pinjaman kepada Perusahaan Daerah</t>
  </si>
  <si>
    <t>Pemberian Pinjaman kepada Perusahaan Negara</t>
  </si>
  <si>
    <t>Pembayaran Pokok Pinjaman Dalam Negeri - Lainnya</t>
  </si>
  <si>
    <t>Pembayaran Pokok Pinjaman Dalam Negeri - Obligasi</t>
  </si>
  <si>
    <t>Pembayaran Pokok Pinjaman Dalam Negeri - Lembaga Keuangan Bukan Bank</t>
  </si>
  <si>
    <t>Pembayaran Pokok Pinjaman Dalam Negeri - Lembaga Keuangan Bank</t>
  </si>
  <si>
    <t>Pembayaran Pokok Pinjaman Dalam Negeri - Pemerintah Daerah Lainnya</t>
  </si>
  <si>
    <t>Pembayaran Pokok Pinjaman Dalam Negeri - Pemerintah Pusat</t>
  </si>
  <si>
    <t>Penyertaan Modal/Investasi Pemerintah Daerah</t>
  </si>
  <si>
    <t>Pembentukan Dana Cadangan</t>
  </si>
  <si>
    <t>Jumlah Penerimaan Pembiayaan (73 s/d 86)</t>
  </si>
  <si>
    <t>Penerimaan Kembali Investasi Non Permanen Lainnya</t>
  </si>
  <si>
    <t>Penerimaan Kembali Piutang Lainnya</t>
  </si>
  <si>
    <t>Penerimaan Kembali Pinjaman kepada Pemerintah Daerah Lainnya</t>
  </si>
  <si>
    <t>Penerimaan Kembali Pinjaman kepada Perusahaan Daerah</t>
  </si>
  <si>
    <t>Penerimaan Kembali Pinjaman kepada Perusahaan Negara</t>
  </si>
  <si>
    <t>Pinjaman Dalam Negeri - Lainnya</t>
  </si>
  <si>
    <t>Pinjaman Dalam Negeri - Obligasi</t>
  </si>
  <si>
    <t>Pinjaman Dalam Negeri - Lembaga Keuangan Bukan Bank</t>
  </si>
  <si>
    <t>Pinjaman Dalam Negeri - Lembaga Keuangan Bank</t>
  </si>
  <si>
    <t>Pinjaman Dalam Negeri - Pemerintah Daerah Lainnya</t>
  </si>
  <si>
    <t>Pinjaman Dalam Negeri - Pemerintah Pusat</t>
  </si>
  <si>
    <t>Hasil Penjualan Kekayaan Daerah yang Dipisahkan</t>
  </si>
  <si>
    <t>Pencairan Dana Cadangan</t>
  </si>
  <si>
    <t>SURPLUS/DEFISIT  (28 - 67)</t>
  </si>
  <si>
    <t>JUMLAH BELANJA DAN TRANSFER (52 + 66)</t>
  </si>
  <si>
    <t>JUMLAH TRANSFER  (59 + 65)</t>
  </si>
  <si>
    <t>Jumlah Transfer Bantuan Keuangan  (62 s/d 64)</t>
  </si>
  <si>
    <t>Bantuan Keuangan Lainnya</t>
  </si>
  <si>
    <t>Bantuan Keuangan ke Desa</t>
  </si>
  <si>
    <t>Bantuan Keuangan ke Pemerintah Daerah Lainnya</t>
  </si>
  <si>
    <t>TRANSFER BANTUAN KEUANGAN</t>
  </si>
  <si>
    <t>Jumlah Transfer Bagi Hasil Pendapatan ke Kab./Kota  (56 s/d 58)</t>
  </si>
  <si>
    <t>Bagi Hasil Pendapatan Lainnya ke Kabupaten/Kota</t>
  </si>
  <si>
    <t>Bagi Hasil Retribusi ke Kabupaten/Kota</t>
  </si>
  <si>
    <t>Bagi Hasil Pajak ke Kabupaten/Kota</t>
  </si>
  <si>
    <t>20X0</t>
  </si>
  <si>
    <t>20X1</t>
  </si>
  <si>
    <t>REF</t>
  </si>
  <si>
    <t>JUMLAH BELANJA  (38 + 47 + 51)</t>
  </si>
  <si>
    <t>Jumlah Belanja Tak Terduga (50 s/d 50)</t>
  </si>
  <si>
    <t>Jumlah Belanja Modal (41 s/d 46)</t>
  </si>
  <si>
    <t>Belanja Gedung dan Bangunan</t>
  </si>
  <si>
    <t>Jumlah Belanja Operasi (32 s/d 37)</t>
  </si>
  <si>
    <t>Belanja Bunga</t>
  </si>
  <si>
    <t>JUMLAH PENDAPATAN (7 + 21 + 27)</t>
  </si>
  <si>
    <t>Jumlah Lain-lain Pendapatan Yang Sah  (24 + 26)</t>
  </si>
  <si>
    <t>Pendapatan Lainnya</t>
  </si>
  <si>
    <t>Pendapatan Dana Darurat</t>
  </si>
  <si>
    <t>Total Pendapatan Transfer (15 + 20)</t>
  </si>
  <si>
    <t>Jumlah Pendapatan Transfer Lainnya (18 s/d 19)</t>
  </si>
  <si>
    <t>Dana Otonomi Khusus</t>
  </si>
  <si>
    <t>TRANSFER PEMERINTAH PUSAT - LAINNYA</t>
  </si>
  <si>
    <t>Jumlah Pendapatan Transfer Dana Perimbangan (11 s/d 14)</t>
  </si>
  <si>
    <t>Dana Bagi Hasil Bukan Pajak/Sumber Daya Alam</t>
  </si>
  <si>
    <t>TRANSFER PEMERINTAH PUSAT - DANA PERIMBANGAN</t>
  </si>
  <si>
    <t>Jumlah Pendapatan Asli Daerah  (3 s/d 6)</t>
  </si>
  <si>
    <t>PENDAPATAN ASLI DAERAH</t>
  </si>
  <si>
    <t>PENDAPATAN</t>
  </si>
  <si>
    <t>UNTUK TAHUN YANG BERAKHIR SAMPAI DENGAN 31 DESEMBER 2015 DAN 2014</t>
  </si>
  <si>
    <t>4</t>
  </si>
  <si>
    <t>PENDAPATAN - LRA</t>
  </si>
  <si>
    <t>4 . 1</t>
  </si>
  <si>
    <t>PENDAPATAN ASLI DAERAH (PAD) - LRA</t>
  </si>
  <si>
    <t>4 . 1 . 1</t>
  </si>
  <si>
    <t>Pendapatan Pajak Daerah - LRA</t>
  </si>
  <si>
    <t>4 . 1 . 2</t>
  </si>
  <si>
    <t>Pendapatan Retribusi Daerah - LRA</t>
  </si>
  <si>
    <t>4 . 1 . 3</t>
  </si>
  <si>
    <t>Pendapatan Hasil Pengelolaan Kekayaan Daerah yang Dipisahkan - LRA</t>
  </si>
  <si>
    <t>4 . 1 . 4</t>
  </si>
  <si>
    <t>Lain-lain PAD Yang Sah - LRA</t>
  </si>
  <si>
    <t>4 . 2</t>
  </si>
  <si>
    <t>PENDAPATAN TRANSFER - LRA</t>
  </si>
  <si>
    <t>4 . 2 . 1</t>
  </si>
  <si>
    <t>Pendapatan Transfer Pemerintah Pusat - LRA</t>
  </si>
  <si>
    <t>4 . 2 . 1 . 1</t>
  </si>
  <si>
    <t>Bagi Hasil Pajak - LRA</t>
  </si>
  <si>
    <t>4 . 2 . 1 . 2</t>
  </si>
  <si>
    <t>Pendapatan Hibah - LRA</t>
  </si>
  <si>
    <t>5</t>
  </si>
  <si>
    <t>5 . 1</t>
  </si>
  <si>
    <t>5 . 1 . 1</t>
  </si>
  <si>
    <t>5 . 1 . 2</t>
  </si>
  <si>
    <t>Belanja Barang dan Jasa</t>
  </si>
  <si>
    <t>5 . 1 . 4</t>
  </si>
  <si>
    <t>5 . 1 . 5</t>
  </si>
  <si>
    <t>5 . 1 . 6</t>
  </si>
  <si>
    <t>5 . 2</t>
  </si>
  <si>
    <t>5 . 2 . 1</t>
  </si>
  <si>
    <t>Belanja Modal Tanah</t>
  </si>
  <si>
    <t>5 . 2 . 2</t>
  </si>
  <si>
    <t>Belanja Modal Peralatan dan Mesin</t>
  </si>
  <si>
    <t>5 . 2 . 3</t>
  </si>
  <si>
    <t>Belanja Modal Gedung dan Bangunan</t>
  </si>
  <si>
    <t>5 . 2 . 4</t>
  </si>
  <si>
    <t>Belanja Modal Jalan, Irigasi dan Jaringan</t>
  </si>
  <si>
    <t>5 . 2 . 5</t>
  </si>
  <si>
    <t>Belanja Modal Aset Tetap Lainnya</t>
  </si>
  <si>
    <t>5 . 3</t>
  </si>
  <si>
    <t>5 . 3 . 1</t>
  </si>
  <si>
    <t>6</t>
  </si>
  <si>
    <t>6 . 1</t>
  </si>
  <si>
    <t>TRANSFER BAGI HASIL PENDAPATAN</t>
  </si>
  <si>
    <t>6 . 1 . 1</t>
  </si>
  <si>
    <t>Transfer Bagi Hasil Pajak Daerah</t>
  </si>
  <si>
    <t>6 . 1 . 2</t>
  </si>
  <si>
    <t>6 . 2</t>
  </si>
  <si>
    <t>6 . 2 . 1</t>
  </si>
  <si>
    <t>Transfer Bantuan Keuangan ke Pemerintah Daerah Lainnya</t>
  </si>
  <si>
    <t>6 . 2 . 2</t>
  </si>
  <si>
    <t>6 . 2 . 3</t>
  </si>
  <si>
    <t>Transfer Bantuan Keuangan Lainnya</t>
  </si>
  <si>
    <t>SURPLUS / (DEFISIT)</t>
  </si>
  <si>
    <t>7</t>
  </si>
  <si>
    <t>7 . 1</t>
  </si>
  <si>
    <t>7 . 1 . 1</t>
  </si>
  <si>
    <t>Penggunaan SiLPA</t>
  </si>
  <si>
    <t>7 . 1 . 5</t>
  </si>
  <si>
    <t>7 . 1 . 6</t>
  </si>
  <si>
    <t>7 . 2</t>
  </si>
  <si>
    <t>7 . 2 . 2</t>
  </si>
  <si>
    <t>PEMBIAYAAN NETTO</t>
  </si>
  <si>
    <t>SISA LEBIH PEMBIAYAAN ANGGARAN (SILPA)</t>
  </si>
  <si>
    <t>GUBERNUR NUSA TENGGARA BARAT</t>
  </si>
  <si>
    <t>H. M. ZAINUL MAJDI</t>
  </si>
  <si>
    <t>Halaman 1 dari 1</t>
  </si>
  <si>
    <t>-</t>
  </si>
  <si>
    <t>Mataram,       Maret  2016</t>
  </si>
  <si>
    <t>ANG-2015</t>
  </si>
  <si>
    <t>REA-2015</t>
  </si>
  <si>
    <t>REA-2014</t>
  </si>
  <si>
    <t>COD</t>
  </si>
  <si>
    <t>Belanja Bantuan Keuangan</t>
  </si>
  <si>
    <t>COD2</t>
  </si>
  <si>
    <t xml:space="preserve">MENINGKAT / </t>
  </si>
  <si>
    <t>(MENURUN)</t>
  </si>
  <si>
    <t>Pendapatan Hasil Pengelolaan Kekayaan Daerah Yang Dipisahkan</t>
  </si>
  <si>
    <t>Lain-lain Pendapatan Asli Daerah yang Sah</t>
  </si>
  <si>
    <t>PENDAPATAN TRANSFER</t>
  </si>
  <si>
    <t>Dana Bagi Hasil Pajak</t>
  </si>
  <si>
    <t>Dana Alokasi Umum</t>
  </si>
  <si>
    <t>Dana Alokasi Khusus</t>
  </si>
  <si>
    <t>Dana Penyesuaian</t>
  </si>
  <si>
    <t>LAIN LAIN PENDAPATAN YANG SAH</t>
  </si>
  <si>
    <t>Pendapatan Hibah</t>
  </si>
  <si>
    <t>BELANJA</t>
  </si>
  <si>
    <t>Bagi Hasil Bukan Pajak/Sumber Daya Alam - LRA</t>
  </si>
  <si>
    <t>4 . 2 . 1 . 3</t>
  </si>
  <si>
    <t>Dana Alokasi Umum (DAU) - LRA</t>
  </si>
  <si>
    <t>4 . 2 . 1 . 4</t>
  </si>
  <si>
    <t>Dana Alokasi Khusus (DAK) - LRA</t>
  </si>
  <si>
    <t>4 . 2 . 2</t>
  </si>
  <si>
    <t>Pendapatan Transfer Pemerintah Pusat - Lainnya - LRA</t>
  </si>
  <si>
    <t>4 . 2 . 2 . 3</t>
  </si>
  <si>
    <t>Dana Penyesuaian - LRA</t>
  </si>
  <si>
    <t>4 . 3</t>
  </si>
  <si>
    <t>LAIN-LAIN PENDAPATAN DAERAH YANG SAH - LRA</t>
  </si>
  <si>
    <t>4 . 3 . 1</t>
  </si>
  <si>
    <t>2015-2014</t>
  </si>
  <si>
    <t>PEMERINTAH PROVINSI NUSA TENGGARA BARAT</t>
  </si>
  <si>
    <t>5.1.1</t>
  </si>
  <si>
    <t>5.1.1.1</t>
  </si>
  <si>
    <t>5.1.1.1.1</t>
  </si>
  <si>
    <t>5.1.1.1.2</t>
  </si>
  <si>
    <t>5.1.1.1.3</t>
  </si>
  <si>
    <t>5.1.1.1.4</t>
  </si>
  <si>
    <t>5.1.1.2</t>
  </si>
  <si>
    <t>5.1.1.2.1</t>
  </si>
  <si>
    <t>5.1.1.2.1.1</t>
  </si>
  <si>
    <t>5.1.1.2.1.2</t>
  </si>
  <si>
    <t>5.1.1.2.1.3</t>
  </si>
  <si>
    <t>5.1.1.2.1.4</t>
  </si>
  <si>
    <t>5.1.1.2.2</t>
  </si>
  <si>
    <t>5.1.1.3</t>
  </si>
  <si>
    <t>5.1.2</t>
  </si>
  <si>
    <t>5.1.2.1</t>
  </si>
  <si>
    <t>5.1.2.1.1</t>
  </si>
  <si>
    <t>5.1.2.1.2</t>
  </si>
  <si>
    <t>5.1.2.1.3</t>
  </si>
  <si>
    <t>5.1.2.1.4</t>
  </si>
  <si>
    <t>5.1.2.1.5</t>
  </si>
  <si>
    <t>5.1.2.2</t>
  </si>
  <si>
    <t>5.1.2.2.1</t>
  </si>
  <si>
    <t>5.1.2.2.2</t>
  </si>
  <si>
    <t>5.1.2.2.3</t>
  </si>
  <si>
    <t>5.1.2.2.4</t>
  </si>
  <si>
    <t>5.1.2.2.5</t>
  </si>
  <si>
    <t>5.1.2.3</t>
  </si>
  <si>
    <t>5.1.3</t>
  </si>
  <si>
    <t>5.1.3.1</t>
  </si>
  <si>
    <t>5.1.3.2</t>
  </si>
  <si>
    <t>5.1.4</t>
  </si>
  <si>
    <t>5.1.4.1</t>
  </si>
  <si>
    <t>5.1.4.2</t>
  </si>
  <si>
    <t>5.1.4.3</t>
  </si>
  <si>
    <t>4 . 2 . 1 . 5</t>
  </si>
  <si>
    <t>Dana Alokasi Khusus (DAK) Non Fisik - LRA</t>
  </si>
  <si>
    <t>Dana Alokasi Khusus Non Fisik</t>
  </si>
  <si>
    <t>5.1.1.2.1.5</t>
  </si>
  <si>
    <t>Jumlah Pendapatan Transfer Dana Perimbangan (11 s/d 15)</t>
  </si>
  <si>
    <t>LP SAL</t>
  </si>
  <si>
    <t>LAPORAN PERUBAHAN SALDO ANGGARAN LEBIH</t>
  </si>
  <si>
    <t>(Dalam Rupiah)</t>
  </si>
  <si>
    <t>Saldo Anggaran Lebih Awal</t>
  </si>
  <si>
    <t>Penggunaan SAL sebagai Penerimaan Pembiayaan Tahun Berjalan</t>
  </si>
  <si>
    <t>Sub Total</t>
  </si>
  <si>
    <t>Sisa Lebih/Kurang Pembiayaan Anggaran (SILPA/SIKPA)</t>
  </si>
  <si>
    <t>Koreksi Kesalahan Pembukuan Tahun Sebelumnya</t>
  </si>
  <si>
    <t>Lain-lain</t>
  </si>
  <si>
    <t>Saldo Anggaran Lebih Akhir</t>
  </si>
  <si>
    <t>LAPORAN PERUBAHAN EKUITAS</t>
  </si>
  <si>
    <t>NERACA</t>
  </si>
  <si>
    <t>UTANG PFK</t>
  </si>
  <si>
    <t>ASET</t>
  </si>
  <si>
    <t>ASET LANCAR</t>
  </si>
  <si>
    <t>Kas di Kas Daerah</t>
  </si>
  <si>
    <t>Kas di Bendahara Penerimaan</t>
  </si>
  <si>
    <t>Kas di Bendahara Pengeluaran</t>
  </si>
  <si>
    <t>Kas di BLUD</t>
  </si>
  <si>
    <t>Kas Lainnya</t>
  </si>
  <si>
    <t>Setara Kas</t>
  </si>
  <si>
    <t>Investasi Jangka Pendek</t>
  </si>
  <si>
    <t>Piutang Pendapatan</t>
  </si>
  <si>
    <t>Piutang Lainnya</t>
  </si>
  <si>
    <t>Penyisihan Piutang</t>
  </si>
  <si>
    <t>Beban Dibayar Dimuka</t>
  </si>
  <si>
    <t>Persediaan</t>
  </si>
  <si>
    <t>JUMLAH ASET LANCAR</t>
  </si>
  <si>
    <t>INVESTASI JANGKA PANJANG</t>
  </si>
  <si>
    <t>Investasi Jangka Panjang Non Permanen</t>
  </si>
  <si>
    <t>Investasi Jangka Panjang kepada Entitas Lainnya</t>
  </si>
  <si>
    <t>Investasi dalam Obligasi</t>
  </si>
  <si>
    <t>Investasi dalam Proyek Pembangunan</t>
  </si>
  <si>
    <t>Dana Bergulir</t>
  </si>
  <si>
    <t>Deposito Jangka Panjang</t>
  </si>
  <si>
    <t>Investasi Non Permanen Lainnya</t>
  </si>
  <si>
    <t>JUMLAH Investasi Jangka Panjang Non Permanen</t>
  </si>
  <si>
    <t>Investasi Jangka Panjang Permanen</t>
  </si>
  <si>
    <t>Penyertaan Modal Pemerintah Daerah</t>
  </si>
  <si>
    <t>Investasi Permanen Lainnya</t>
  </si>
  <si>
    <t>JUMLAH Investasi Jangka Panjang Permanen</t>
  </si>
  <si>
    <t>JUMLAH INVESTASI JANGKA PANJANG</t>
  </si>
  <si>
    <t>ASET TETAP</t>
  </si>
  <si>
    <t>Tanah</t>
  </si>
  <si>
    <t>Peralatan dan Mesin</t>
  </si>
  <si>
    <t>Gedung dan Bangunan</t>
  </si>
  <si>
    <t>Jalan, Irigasi, dan Jaringan</t>
  </si>
  <si>
    <t>Aset Tetap Lainnya</t>
  </si>
  <si>
    <t>Konstruksi Dalam Pengerjaan</t>
  </si>
  <si>
    <t>Akumulasi Penyusutan</t>
  </si>
  <si>
    <t>JUMLAH ASET TETAP</t>
  </si>
  <si>
    <t>DANA CADANGAN</t>
  </si>
  <si>
    <t>Dana Cadangan</t>
  </si>
  <si>
    <t>JUMLAH DANA CADANGAN</t>
  </si>
  <si>
    <t>ASET LAINNYA</t>
  </si>
  <si>
    <t>Tagihan Jangka Panjang</t>
  </si>
  <si>
    <t>Kemitraan dengan Pihak Ketiga</t>
  </si>
  <si>
    <t>Aset Tidak Berwujud</t>
  </si>
  <si>
    <t>Aset Lain-lain</t>
  </si>
  <si>
    <t>JUMLAH ASET LAINNYA</t>
  </si>
  <si>
    <t>JUMLAH ASET</t>
  </si>
  <si>
    <t>KEWAJIBAN</t>
  </si>
  <si>
    <t>KEWAJIBAN JANGKA PENDEK</t>
  </si>
  <si>
    <t>Utang Perhitungan Pihak Ketiga (PFK)</t>
  </si>
  <si>
    <t>Utang Bunga</t>
  </si>
  <si>
    <t>Bagian Lancar Utang Jangka Panjang</t>
  </si>
  <si>
    <t>Pendapatan Diterima Dimuka</t>
  </si>
  <si>
    <t>Utang Beban</t>
  </si>
  <si>
    <t>Utang Jangka Pendek Lainnya</t>
  </si>
  <si>
    <t>JUMLAH KEWAJIBAN JANGKA PENDEK</t>
  </si>
  <si>
    <t>KEWAJIBAN JANGKA PANJANG</t>
  </si>
  <si>
    <t>Utang Dalam Negeri</t>
  </si>
  <si>
    <t>Utang Jangka Panjang Lainnya</t>
  </si>
  <si>
    <t>JUMLAH KEWAJIBAN JANGKA PANJANG</t>
  </si>
  <si>
    <t>JUMLAH KEWAJIBAN</t>
  </si>
  <si>
    <t>EKUITAS</t>
  </si>
  <si>
    <t>JUMLAH KEWAJIBAN DAN EKUITAS DANA</t>
  </si>
  <si>
    <t>SAL AKHIR</t>
  </si>
  <si>
    <t>NERACA - CTA</t>
  </si>
  <si>
    <t>Kas Di Kas Daerah</t>
  </si>
  <si>
    <t>Kas Di Bendahara Penerimaan</t>
  </si>
  <si>
    <t>Kas Di Bendahara Pengeluaran</t>
  </si>
  <si>
    <t>Kas Di Badan Layanan Umum Daerah</t>
  </si>
  <si>
    <t>Utang Perhitungan Fihak Ketiga (PFK)</t>
  </si>
  <si>
    <t>NERACA - AKRUAL</t>
  </si>
  <si>
    <t>a</t>
  </si>
  <si>
    <t>b</t>
  </si>
  <si>
    <t>c</t>
  </si>
  <si>
    <t>d</t>
  </si>
  <si>
    <t>2017</t>
  </si>
  <si>
    <t>REA-2017</t>
  </si>
  <si>
    <t>Selisih SILPA LRA  vs  SAL Akhir</t>
  </si>
  <si>
    <t>Selisih SILPA LRA  vs  Komponen Kas Neraca (Akrual)</t>
  </si>
  <si>
    <t>Selisih SILPA LRA  vs  Komponen Kas Neraca (CTA)</t>
  </si>
  <si>
    <t>AKRUAL  VS  CTA</t>
  </si>
  <si>
    <t>Kode Rekening</t>
  </si>
  <si>
    <t>:</t>
  </si>
  <si>
    <t>4 . 1 . 1 . 01 . 01</t>
  </si>
  <si>
    <t>Nama Rekening</t>
  </si>
  <si>
    <t>PKB - Mobil Penumpang - Sedan - LRA</t>
  </si>
  <si>
    <t>KODE</t>
  </si>
  <si>
    <t>DEBET</t>
  </si>
  <si>
    <t>KREDIT</t>
  </si>
  <si>
    <t>4 . 04</t>
  </si>
  <si>
    <t>Urusan Pemerintahan Fungsi Penunjang Keuangan</t>
  </si>
  <si>
    <t>4 . 04 . 02</t>
  </si>
  <si>
    <t>Badan Pengelolaan Pendapatan Daerah</t>
  </si>
  <si>
    <t>4 . 04 . 02 . 02</t>
  </si>
  <si>
    <t>Unit Pelayanan Pajak Daerah Mataram</t>
  </si>
  <si>
    <t>4 . 04 . 02 . 03</t>
  </si>
  <si>
    <t>Unit Pelayanan Pajak Daerah Praya</t>
  </si>
  <si>
    <t>4 . 04 . 02 . 04</t>
  </si>
  <si>
    <t>Unit Pelayanan Pajak Daerah Selong</t>
  </si>
  <si>
    <t>4 . 04 . 02 . 05</t>
  </si>
  <si>
    <t>4 . 04 . 02 . 06</t>
  </si>
  <si>
    <t>Unit Pelayanan Pajak Daerah Raba Bima</t>
  </si>
  <si>
    <t>4 . 04 . 02 . 07</t>
  </si>
  <si>
    <t>Unit Pelayanan Pajak Daerah Gerung</t>
  </si>
  <si>
    <t>4 . 04 . 02 . 08</t>
  </si>
  <si>
    <t>Unit Pelayanan Pajak Daerah Taliwang</t>
  </si>
  <si>
    <t>4 . 04 . 02 . 09</t>
  </si>
  <si>
    <t>Unit Pelayanan Pajak Daerah Tanjung</t>
  </si>
  <si>
    <t>4 . 04 . 02 . 10</t>
  </si>
  <si>
    <t>Unit Pelayanan Pajak Daerah Dompu</t>
  </si>
  <si>
    <t>JUMLAH</t>
  </si>
  <si>
    <t>4 . 1 . 1 . 01 . 02</t>
  </si>
  <si>
    <t>PKB - Mobil Penumpang - Jeep - LRA</t>
  </si>
  <si>
    <t>4 . 1 . 1 . 01 . 04</t>
  </si>
  <si>
    <t>PKB - Mobil Bus - Microbus - LRA</t>
  </si>
  <si>
    <t>4 . 1 . 1 . 01 . 05</t>
  </si>
  <si>
    <t>PKB - Mobil Bus - Bus - LRA</t>
  </si>
  <si>
    <t>4 . 1 . 1 . 01 . 06</t>
  </si>
  <si>
    <t>PKB - Mobil Barang/ Beban - Pick Up - LRA</t>
  </si>
  <si>
    <t>4 . 1 . 1 . 01 . 07</t>
  </si>
  <si>
    <t>PKB - Mobil Barang/ Beban - Light Truck - LRA</t>
  </si>
  <si>
    <t>4 . 1 . 1 . 01 . 08</t>
  </si>
  <si>
    <t>PKB - Mobil Barang/ Beban - Truck - LRA</t>
  </si>
  <si>
    <t>4 . 1 . 1 . 01 . 09</t>
  </si>
  <si>
    <t>PKB - Sepeda Motor - Sepeda Motor Roda 2 - LRA</t>
  </si>
  <si>
    <t>4 . 1 . 1 . 01 . 12</t>
  </si>
  <si>
    <t>PKB - Alat Berat/ Besar - LRA</t>
  </si>
  <si>
    <t>4 . 1 . 1 . 02 . 01</t>
  </si>
  <si>
    <t>BBNKB -Mobil Penumpang - Sedan - LRA</t>
  </si>
  <si>
    <t>4 . 1 . 1 . 02 . 02</t>
  </si>
  <si>
    <t>BBNKB -Mobil Penumpang - Jeep - LRA</t>
  </si>
  <si>
    <t>4 . 1 . 1 . 02 . 04</t>
  </si>
  <si>
    <t>BBNKB -Mobil Bus - Microbus - LRA</t>
  </si>
  <si>
    <t>4 . 1 . 1 . 02 . 05</t>
  </si>
  <si>
    <t>BBNKB -Mobil Bus - Bus - LRA</t>
  </si>
  <si>
    <t>4 . 1 . 1 . 02 . 06</t>
  </si>
  <si>
    <t>BBNKB -Mobil Barang/ Beban - Pick Up - LRA</t>
  </si>
  <si>
    <t>4 . 1 . 1 . 02 . 07</t>
  </si>
  <si>
    <t>BBNKB -Mobil Barang/ Beban - Light Truck - LRA</t>
  </si>
  <si>
    <t>4 . 1 . 1 . 02 . 09</t>
  </si>
  <si>
    <t>BBNKB -Sepeda Motor - Sepeda Motor Roda 2 - LRA</t>
  </si>
  <si>
    <t>4 . 1 . 1 . 03 . 01</t>
  </si>
  <si>
    <t>Pajak Bahan Bakar Premium - LRA</t>
  </si>
  <si>
    <t>4 . 04 . 02 . 01</t>
  </si>
  <si>
    <t>4 . 1 . 1 . 03 . 02</t>
  </si>
  <si>
    <t>Pajak Bahan Bakar Pertamax - LRA</t>
  </si>
  <si>
    <t>4 . 1 . 1 . 03 . 04</t>
  </si>
  <si>
    <t>Pajak Bahan Bakar Solar - LRA</t>
  </si>
  <si>
    <t>4 . 1 . 1 . 04 . 01</t>
  </si>
  <si>
    <t>Pajak Air Permukaan - LRA</t>
  </si>
  <si>
    <t>4 . 1 . 1 . 05 . 01</t>
  </si>
  <si>
    <t>Pajak Rokok - LRA</t>
  </si>
  <si>
    <t>4 . 1 . 2 . 01 . 06</t>
  </si>
  <si>
    <t>Tempat Pelayanan Kesehatan Lainnya yang Sejenis yang Dimiliki dan/atau Dikelola oleh Pemda - LRA</t>
  </si>
  <si>
    <t>1 . 02</t>
  </si>
  <si>
    <t>Urusan Wajib Pelayanan Dasar Kesehatan</t>
  </si>
  <si>
    <t>1 . 02 . 01</t>
  </si>
  <si>
    <t>Dinas Kesehatan</t>
  </si>
  <si>
    <t>1 . 02 . 01 . 02</t>
  </si>
  <si>
    <t>1 . 02 . 01 . 04</t>
  </si>
  <si>
    <t>4 . 1 . 2 . 09 . 03</t>
  </si>
  <si>
    <t>Penyediaan Peta Digital - LRA</t>
  </si>
  <si>
    <t>1 . 03</t>
  </si>
  <si>
    <t>Urusan Wajib Pelayanan Dasar Pekerjaan Umum dan Penataan Ruang</t>
  </si>
  <si>
    <t>1 . 03 . 01</t>
  </si>
  <si>
    <t>Dinas Pekerjaan Umum dan Penataan Ruang</t>
  </si>
  <si>
    <t>1 . 03 . 01 . 01</t>
  </si>
  <si>
    <t>4 . 1 . 2 . 15 . 01</t>
  </si>
  <si>
    <t>Penyewaan Tanah dan Bangunan - LRA</t>
  </si>
  <si>
    <t>1 . 01</t>
  </si>
  <si>
    <t>Urusan Wajib Pelayanan Dasar Pendidikan</t>
  </si>
  <si>
    <t>1 . 01 . 01</t>
  </si>
  <si>
    <t>Dinas Pendidikan dan Kebudayaan</t>
  </si>
  <si>
    <t>1 . 01 . 01 . 01</t>
  </si>
  <si>
    <t>1 . 01 . 01 . 03</t>
  </si>
  <si>
    <t>Taman Budaya</t>
  </si>
  <si>
    <t>1 . 01 . 01 . 04</t>
  </si>
  <si>
    <t>Museum Negeri</t>
  </si>
  <si>
    <t>1 . 02 . 01 . 03</t>
  </si>
  <si>
    <t>Balai Pelatihan Kesehatan</t>
  </si>
  <si>
    <t>1 . 06</t>
  </si>
  <si>
    <t>Urusan Wajib Pelayanan Dasar Sosial</t>
  </si>
  <si>
    <t>1 . 06 . 01</t>
  </si>
  <si>
    <t>Dinas Sosial</t>
  </si>
  <si>
    <t>1 . 06 . 01 . 01</t>
  </si>
  <si>
    <t>2 . 01</t>
  </si>
  <si>
    <t>Urusan Wajib Bukan Pelayanan Dasar Tenaga Kerja</t>
  </si>
  <si>
    <t>2 . 01 . 01</t>
  </si>
  <si>
    <t>Dinas Tenaga Kerja dan Transmigrasi</t>
  </si>
  <si>
    <t>2 . 01 . 01 . 01</t>
  </si>
  <si>
    <t>2 . 05</t>
  </si>
  <si>
    <t>Urusan Wajib Bukan Pelayanan Dasar Lingkungan Hidup</t>
  </si>
  <si>
    <t>2 . 05 . 01</t>
  </si>
  <si>
    <t>Dinas Lingkungan Hidup dan Kehutanan</t>
  </si>
  <si>
    <t>2 . 05 . 01 . 01</t>
  </si>
  <si>
    <t>2 . 11</t>
  </si>
  <si>
    <t>Urusan Wajib Bukan Pelayanan Dasar Koperasi, Usaha Kecil dan Menengah</t>
  </si>
  <si>
    <t>2 . 11 . 01</t>
  </si>
  <si>
    <t>Dinas Koperasi Usaha Kecil dan Menengah</t>
  </si>
  <si>
    <t>2 . 11 . 01 . 01</t>
  </si>
  <si>
    <t>Dinas Koperasi Usaha Mikro Kecil dan Menengah</t>
  </si>
  <si>
    <t>3 . 01</t>
  </si>
  <si>
    <t>Urusan Pilihan Kelautan dan Perikanan</t>
  </si>
  <si>
    <t>3 . 01 . 01</t>
  </si>
  <si>
    <t>Dinas Kelautan dan Perikanan</t>
  </si>
  <si>
    <t>3 . 01 . 01 . 01</t>
  </si>
  <si>
    <t>3 . 03</t>
  </si>
  <si>
    <t>Urusan Pilihan Pertanian</t>
  </si>
  <si>
    <t>3 . 03 . 01</t>
  </si>
  <si>
    <t>Dinas Pertanian dan Perkebunan</t>
  </si>
  <si>
    <t>3 . 03 . 01 . 01</t>
  </si>
  <si>
    <t>3 . 03 . 02</t>
  </si>
  <si>
    <t>Dinas Peternakan dan Kesehatan Hewan</t>
  </si>
  <si>
    <t>3 . 03 . 02 . 01</t>
  </si>
  <si>
    <t>4 . 01</t>
  </si>
  <si>
    <t>Urusan Pemerintahan Fungsi Penunjang Administrasi Pemerintahan</t>
  </si>
  <si>
    <t>4 . 01 . 03</t>
  </si>
  <si>
    <t>Sekretariat Daerah</t>
  </si>
  <si>
    <t>4 . 01 . 03 . 01</t>
  </si>
  <si>
    <t>Biro Umum</t>
  </si>
  <si>
    <t>4 . 04 . 01</t>
  </si>
  <si>
    <t>Badan Pengelolaan Keuangan dan Aset Daerah</t>
  </si>
  <si>
    <t>4 . 04 . 01 . 01</t>
  </si>
  <si>
    <t>Badan Pengelolaan Keuangan dan Aset Daerah selaku SKPD</t>
  </si>
  <si>
    <t>4 . 06</t>
  </si>
  <si>
    <t>Urusan Pemerintahan Fungsi Penunjang Pendidikan dan Pelatihan</t>
  </si>
  <si>
    <t>4 . 06 . 01</t>
  </si>
  <si>
    <t>Badan Pengembangan Sumber Daya Manusia Daerah</t>
  </si>
  <si>
    <t>4 . 06 . 01 . 01</t>
  </si>
  <si>
    <t>4 . 1 . 2 . 20 . 01</t>
  </si>
  <si>
    <t>Pelayanan Tempat Penginapan/Pesanggrahan/Vila - LRA</t>
  </si>
  <si>
    <t>4 . 01 . 05</t>
  </si>
  <si>
    <t>Badan Penghubung Daerah</t>
  </si>
  <si>
    <t>4 . 01 . 05 . 01</t>
  </si>
  <si>
    <t>4 . 1 . 2 . 25 . 01</t>
  </si>
  <si>
    <t>Penjualan Hasil Produksi Usaha - LRA</t>
  </si>
  <si>
    <t>3 . 01 . 01 . 02</t>
  </si>
  <si>
    <t>Balai Pengembangan Budidaya Ikan Air Tawar Aikmel</t>
  </si>
  <si>
    <t>4 . 1 . 2 . 29 . 01</t>
  </si>
  <si>
    <t>Pemberian Izin Trayek kepada Orang Pribadi - LRA</t>
  </si>
  <si>
    <t>2 . 09</t>
  </si>
  <si>
    <t>Urusan Wajib Bukan Pelayanan Dasar Perhubungan</t>
  </si>
  <si>
    <t>2 . 09 . 01</t>
  </si>
  <si>
    <t>Dinas Perhubungan</t>
  </si>
  <si>
    <t>2 . 09 . 01 . 01</t>
  </si>
  <si>
    <t>2 . 12</t>
  </si>
  <si>
    <t>Urusan Wajib Bukan Pelayanan Dasar Penanaman Modal</t>
  </si>
  <si>
    <t>2 . 12 . 01</t>
  </si>
  <si>
    <t>Dinas Penanaman Modal dan Pelayanan Terpadu Satu Pintu</t>
  </si>
  <si>
    <t>2 . 12 . 01 . 01</t>
  </si>
  <si>
    <t>4 . 1 . 2 . 30 . 01</t>
  </si>
  <si>
    <t>Pemberian Izin usaha Perikanan kepada Orang Pribadi - LRA</t>
  </si>
  <si>
    <t>4 . 1 . 2 . 32 . 01</t>
  </si>
  <si>
    <t>Pemberian Perpanjangan IMTA kepada Pemberi Kerja Tenaga Kerja Asing - LRA</t>
  </si>
  <si>
    <t>4 . 1 . 3 . 01 . 01</t>
  </si>
  <si>
    <t>Bagian Laba atas Penyertaan Modal pada Perusahaan Milik Daerah/BUMD - LRA</t>
  </si>
  <si>
    <t>4 . 04 . 01 . 02</t>
  </si>
  <si>
    <t>Badan Pengelolaan Keuangan dan Aset Daerah selaku SKPKD</t>
  </si>
  <si>
    <t>4 . 1 . 4 . 01 . 02</t>
  </si>
  <si>
    <t>Hasil Penjualan Peralatan/Mesin - LRA</t>
  </si>
  <si>
    <t>4 . 1 . 4 . 01 . 03</t>
  </si>
  <si>
    <t>Hasil Penjualan Gedung dan Bangunan - LRA</t>
  </si>
  <si>
    <t>4 . 1 . 4 . 03 . 01</t>
  </si>
  <si>
    <t>Jasa Giro Kas Daerah - LRA</t>
  </si>
  <si>
    <t>4 . 1 . 4 . 03 . 02</t>
  </si>
  <si>
    <t>Jasa Giro Bendahara - LRA</t>
  </si>
  <si>
    <t>4 . 1 . 4 . 04 . 01</t>
  </si>
  <si>
    <t>Pendapatan Bunga Deposito …... - LRA</t>
  </si>
  <si>
    <t>4 . 1 . 4 . 05 . 01</t>
  </si>
  <si>
    <t>Tuntutan Ganti Kerugian Daerah Terhadap Bendaharawan - LRA</t>
  </si>
  <si>
    <t>4 . 1 . 4 . 07 . 03</t>
  </si>
  <si>
    <t>Pendapatan Denda atas Keterlambatan Pelaksanaan Pekerjaan Bidang Pekerjaan Umum - LRA</t>
  </si>
  <si>
    <t>3 . 05</t>
  </si>
  <si>
    <t>Urusan Pilihan Energi dan Sumberdaya Mineral</t>
  </si>
  <si>
    <t>3 . 05 . 01</t>
  </si>
  <si>
    <t>Dinas Energi dan Sumber Daya Mineral</t>
  </si>
  <si>
    <t>3 . 05 . 01 . 01</t>
  </si>
  <si>
    <t>4 . 1 . 4 . 08 . 01</t>
  </si>
  <si>
    <t>Pendapatan Denda Pajak Kendaraan Bermotor - LRA</t>
  </si>
  <si>
    <t>4 . 1 . 4 . 08 . 02</t>
  </si>
  <si>
    <t>Pendapatan Denda Bea Balik Nama Kendaraan Bermotor - LRA</t>
  </si>
  <si>
    <t>4 . 1 . 4 . 09 . 29</t>
  </si>
  <si>
    <t>Pendapatan Denda Retribusi Izin Trayek - LRA</t>
  </si>
  <si>
    <t>4 . 1 . 4 . 09 . 33</t>
  </si>
  <si>
    <t>Pendapatan Denda Retribusi Jasa Usaha - LRA</t>
  </si>
  <si>
    <t>4 . 1 . 4 . 13 . 06</t>
  </si>
  <si>
    <t>Pendapatan Dari Pengembalian LHP - LRA</t>
  </si>
  <si>
    <t>4 . 1 . 4 . 13 . 07</t>
  </si>
  <si>
    <t>Pendapatan dari Pengembalian Reimburst - LRA</t>
  </si>
  <si>
    <t>4 . 1 . 4 . 14 . 01</t>
  </si>
  <si>
    <t>Pendapatan Penyelenggaraan Sekolah  - LRA</t>
  </si>
  <si>
    <t>4 . 1 . 4 . 18 . 01</t>
  </si>
  <si>
    <t>Pendapatan Jasa Layanan Umum BLUD - LRA</t>
  </si>
  <si>
    <t>1 . 02 . 01 . 06</t>
  </si>
  <si>
    <t>Akademi Perawat Kesehatan sebagai BLUD</t>
  </si>
  <si>
    <t>1 . 02 . 02</t>
  </si>
  <si>
    <t>Rumah Sakit Umum Daerah Provinsi</t>
  </si>
  <si>
    <t>1 . 02 . 02 . 02</t>
  </si>
  <si>
    <t>Rumah Sakit Umum Daerah Provinsi sebagai BLUD</t>
  </si>
  <si>
    <t>1 . 02 . 03</t>
  </si>
  <si>
    <t>Rumah Sakit Jiwa Mutiara Sukma Provinsi</t>
  </si>
  <si>
    <t>1 . 02 . 03 . 02</t>
  </si>
  <si>
    <t>Rumah Sakit Jiwa Mutiara Sukma Provinsi sebagai BLUD</t>
  </si>
  <si>
    <t>1 . 02 . 04</t>
  </si>
  <si>
    <t>Rumah Sakit H. L. Manambai Abdul Kadir</t>
  </si>
  <si>
    <t>1 . 02 . 04 . 02</t>
  </si>
  <si>
    <t>Rumah Sakit H. L. Manambai Abdul Kadir sebagai BLUD</t>
  </si>
  <si>
    <t>4 . 1 . 4 . 18 . 03</t>
  </si>
  <si>
    <t>Pendapatan Hasil Kerjasama BLUD - LRA</t>
  </si>
  <si>
    <t>4 . 1 . 4 . 18 . 04</t>
  </si>
  <si>
    <t>Pendapatan Lain-lain BLUD - LRA</t>
  </si>
  <si>
    <t>4 . 1 . 4 . 19 . 01</t>
  </si>
  <si>
    <t>Lain-lain PAD yang Sah Lainnya - LRA</t>
  </si>
  <si>
    <t>1 . 04</t>
  </si>
  <si>
    <t>Urusan Wajib Pelayanan Dasar Perumahan Rakyat dan Kawasan Pemukiman</t>
  </si>
  <si>
    <t>1 . 04 . 01</t>
  </si>
  <si>
    <t>Dinas Perumahan dan Permukiman</t>
  </si>
  <si>
    <t>1 . 04 . 01 . 01</t>
  </si>
  <si>
    <t>1 . 05</t>
  </si>
  <si>
    <t>Urusan Wajib Pelayanan Dasar Ketentraman dan Ketertiban Umum serta Perlindungan Masyarakat</t>
  </si>
  <si>
    <t>1 . 05 . 03</t>
  </si>
  <si>
    <t>Pelaksana Badan Penanggulangan Bencana Daerah Provinsi NTB</t>
  </si>
  <si>
    <t>1 . 05 . 03 . 01</t>
  </si>
  <si>
    <t>4 . 01 . 04</t>
  </si>
  <si>
    <t>Sekretariat Dewan Perwakilan Rakyat Daerah</t>
  </si>
  <si>
    <t>4 . 01 . 04 . 01</t>
  </si>
  <si>
    <t>4 . 2 . 1 . 01 . 01</t>
  </si>
  <si>
    <t>Bagi Hasil dari Pajak Bumi dan Bangunan sektor Pertambangan - LRA</t>
  </si>
  <si>
    <t>4 . 2 . 1 . 01 . 04</t>
  </si>
  <si>
    <t>Bagi Hasil dari PPh Pasal 25 dan Pasal 29 WP Orang Pribadi Dalam Negeri dan PPh Pasal 21 - LRA</t>
  </si>
  <si>
    <t>4 . 2 . 1 . 02 . 01</t>
  </si>
  <si>
    <t>Bagi Hasil dari Iuran Hak Pengusahaan Hutan - LRA</t>
  </si>
  <si>
    <t>4 . 2 . 1 . 02 . 02</t>
  </si>
  <si>
    <t>Bagi Hasil dari Provisi Sumber Daya Hutan - LRA</t>
  </si>
  <si>
    <t>4 . 2 . 1 . 02 . 03</t>
  </si>
  <si>
    <t>Bagi Hasil dari Dana Reboisasi - LRA</t>
  </si>
  <si>
    <t>4 . 2 . 1 . 02 . 04</t>
  </si>
  <si>
    <t>Bagi Hasil dari Iuran Tetap (Land-Rent) - LRA</t>
  </si>
  <si>
    <t>4 . 2 . 1 . 02 . 05</t>
  </si>
  <si>
    <t>Bagi Hasil dari Iuran Eksplorasi dan Iuran Eksploitasi (Royalti) - LRA</t>
  </si>
  <si>
    <t>4 . 2 . 1 . 03 . 01</t>
  </si>
  <si>
    <t>Dana Alokasi Umum - LRA</t>
  </si>
  <si>
    <t>4 . 2 . 1 . 05 . 01</t>
  </si>
  <si>
    <t>BOS Satuan Pendidikan Provinsi NTB - LRA</t>
  </si>
  <si>
    <t>4 . 2 . 1 . 05 . 05</t>
  </si>
  <si>
    <t>Peningkatan Kapasitas Koperasi Usaha Kecil dan Menengah - LRA</t>
  </si>
  <si>
    <t>4 . 2 . 1 . 05 . 07</t>
  </si>
  <si>
    <t>Tambahan Penghasilan Guru PNSD - LRA</t>
  </si>
  <si>
    <t>4 . 2 . 1 . 05 . 08</t>
  </si>
  <si>
    <t>Tunjangan Profesi Guru - LRA</t>
  </si>
  <si>
    <t>4 . 2 . 2 . 03 . 03</t>
  </si>
  <si>
    <t>Dana Insentif Daerah - LRA</t>
  </si>
  <si>
    <t>5 . 1 . 1 . 01 . 01</t>
  </si>
  <si>
    <t>Belanja Gaji Pokok PNS/ Uang Representasi</t>
  </si>
  <si>
    <t>1 . 02 . 01 . 01</t>
  </si>
  <si>
    <t>1 . 02 . 01 . 05</t>
  </si>
  <si>
    <t>Akademi Perawat Kesehatan</t>
  </si>
  <si>
    <t>1 . 02 . 02 . 01</t>
  </si>
  <si>
    <t>1 . 02 . 03 . 01</t>
  </si>
  <si>
    <t>1 . 02 . 04 . 01</t>
  </si>
  <si>
    <t>1 . 05 . 01</t>
  </si>
  <si>
    <t>Badan Kesatuan Bangsa dan Politik Dalam Negeri</t>
  </si>
  <si>
    <t>1 . 05 . 01 . 01</t>
  </si>
  <si>
    <t>1 . 05 . 02</t>
  </si>
  <si>
    <t>Satuan Polisi Pamong Praja</t>
  </si>
  <si>
    <t>1 . 05 . 02 . 01</t>
  </si>
  <si>
    <t>2 . 02</t>
  </si>
  <si>
    <t>Urusan Wajib Bukan Pelayanan Dasar Pemberdayaan Perempuan dan Perlindungan Anak</t>
  </si>
  <si>
    <t>2 . 02 . 01</t>
  </si>
  <si>
    <t>Dinas Pemberdayaan Perempuan,  Perlindungan Anak, Pengendalian Penduduk dan Keluarga Berencana</t>
  </si>
  <si>
    <t>2 . 02 . 01 . 01</t>
  </si>
  <si>
    <t>2 . 03</t>
  </si>
  <si>
    <t>Urusan Wajib Bukan Pelayanan Dasar Pangan</t>
  </si>
  <si>
    <t>2 . 03 . 01</t>
  </si>
  <si>
    <t>Dinas Ketahanan Pangan</t>
  </si>
  <si>
    <t>2 . 03 . 01 . 01</t>
  </si>
  <si>
    <t>2 . 07</t>
  </si>
  <si>
    <t>Urusan Wajib Bukan Pelayanan Dasar Pemberdayaan Masyarakat Desa</t>
  </si>
  <si>
    <t>2 . 07 . 01</t>
  </si>
  <si>
    <t>Dinas Pemberdayaan Masyarakat, Pemerintahan Desa, Kependudukan dan Pencatatan Sipil</t>
  </si>
  <si>
    <t>2 . 07 . 01 . 01</t>
  </si>
  <si>
    <t>2 . 10</t>
  </si>
  <si>
    <t>Urusan Wajib Bukan Pelayanan Dasar Komunikasi dan Informatika</t>
  </si>
  <si>
    <t>2 . 10 . 01</t>
  </si>
  <si>
    <t>Dinas Komunikasi, Informatika dan Statistik</t>
  </si>
  <si>
    <t>2 . 10 . 01 . 01</t>
  </si>
  <si>
    <t>2 . 13</t>
  </si>
  <si>
    <t>Urusan Wajib Bukan Pelayanan Dasar Kepemudaan dan Olah Raga</t>
  </si>
  <si>
    <t>2 . 13 . 01</t>
  </si>
  <si>
    <t>Dinas Pemuda dan Olahraga</t>
  </si>
  <si>
    <t>2 . 13 . 01 . 01</t>
  </si>
  <si>
    <t>2 . 17</t>
  </si>
  <si>
    <t>Urusan Wajib Bukan Pelayanan Dasar Perpustakaan</t>
  </si>
  <si>
    <t>2 . 17 . 01</t>
  </si>
  <si>
    <t>Dinas Perpustakaan dan Kearsipan</t>
  </si>
  <si>
    <t>2 . 17 . 01 . 01</t>
  </si>
  <si>
    <t>3 . 02</t>
  </si>
  <si>
    <t>Urusan Pilihan Pariwisata</t>
  </si>
  <si>
    <t>3 . 02 . 01</t>
  </si>
  <si>
    <t>Dinas Pariwisata</t>
  </si>
  <si>
    <t>3 . 02 . 01 . 01</t>
  </si>
  <si>
    <t>3 . 06</t>
  </si>
  <si>
    <t>Urusan Pilihan Perdagangan</t>
  </si>
  <si>
    <t>3 . 06 . 01</t>
  </si>
  <si>
    <t>Dinas Perdagangan</t>
  </si>
  <si>
    <t>3 . 06 . 01 . 01</t>
  </si>
  <si>
    <t>3 . 07</t>
  </si>
  <si>
    <t>Urusan Pilihan Perindustrian</t>
  </si>
  <si>
    <t>3 . 07 . 01</t>
  </si>
  <si>
    <t>Dinas Perindustrian</t>
  </si>
  <si>
    <t>3 . 07 . 01 . 01</t>
  </si>
  <si>
    <t>4 . 01 . 01</t>
  </si>
  <si>
    <t>Dewan Perwakilan Rakyat Daerah</t>
  </si>
  <si>
    <t>4 . 01 . 01 . 01</t>
  </si>
  <si>
    <t>4 . 01 . 02</t>
  </si>
  <si>
    <t>Kepala Daerah dan Wakil Kepala Daerah</t>
  </si>
  <si>
    <t>4 . 01 . 02 . 01</t>
  </si>
  <si>
    <t>4 . 02</t>
  </si>
  <si>
    <t>Urusan Pemerintahan Fungsi Penunjang Pengawasan</t>
  </si>
  <si>
    <t>4 . 02 . 01</t>
  </si>
  <si>
    <t>Inspektorat</t>
  </si>
  <si>
    <t>4 . 02 . 01 . 01</t>
  </si>
  <si>
    <t>4 . 03</t>
  </si>
  <si>
    <t>Urusan Pemerintahan Fungsi Penunjang Perencanaan</t>
  </si>
  <si>
    <t>4 . 03 . 01</t>
  </si>
  <si>
    <t>Badan Perencanaan Pembangunan, Penelitian dan Pengembangan Daerah</t>
  </si>
  <si>
    <t>4 . 03 . 01 . 01</t>
  </si>
  <si>
    <t>4 . 05</t>
  </si>
  <si>
    <t>Urusan Pemerintahan Fungsi Penunjang Kepegawaian</t>
  </si>
  <si>
    <t>4 . 05 . 01</t>
  </si>
  <si>
    <t>Badan Kepegawaian Daerah</t>
  </si>
  <si>
    <t>4 . 05 . 01 . 01</t>
  </si>
  <si>
    <t>5 . 1 . 1 . 01 . 02</t>
  </si>
  <si>
    <t>Belanja Tunjangan Keluarga</t>
  </si>
  <si>
    <t>5 . 1 . 1 . 01 . 03</t>
  </si>
  <si>
    <t>Belanja Tunjangan Jabatan</t>
  </si>
  <si>
    <t>5 . 1 . 1 . 01 . 04</t>
  </si>
  <si>
    <t>Belanja Tunjangan Fungsional</t>
  </si>
  <si>
    <t>5 . 1 . 1 . 01 . 05</t>
  </si>
  <si>
    <t>Belanja Tunjangan Fungsional Umum</t>
  </si>
  <si>
    <t>5 . 1 . 1 . 01 . 06</t>
  </si>
  <si>
    <t>Belanja Tunjangan Beras</t>
  </si>
  <si>
    <t>5 . 1 . 1 . 01 . 07</t>
  </si>
  <si>
    <t>Belanja Tunjangan PPh/Tunjangan Khusus</t>
  </si>
  <si>
    <t>5 . 1 . 1 . 01 . 08</t>
  </si>
  <si>
    <t>Belanja Pembulatan Gaji</t>
  </si>
  <si>
    <t>5 . 1 . 1 . 01 . 09</t>
  </si>
  <si>
    <t>Belanja Iuran Jaminan Kesehatan</t>
  </si>
  <si>
    <t>5 . 1 . 1 . 01 . 10</t>
  </si>
  <si>
    <t>Belanja Uang Paket</t>
  </si>
  <si>
    <t>5 . 1 . 1 . 01 . 11</t>
  </si>
  <si>
    <t>Belanja Tunjangan Badan Musyawarah</t>
  </si>
  <si>
    <t>5 . 1 . 1 . 01 . 12</t>
  </si>
  <si>
    <t>Belanja Tunjangan Komisi</t>
  </si>
  <si>
    <t>5 . 1 . 1 . 01 . 13</t>
  </si>
  <si>
    <t>Belanja Tunjangan Badan Anggaran</t>
  </si>
  <si>
    <t>5 . 1 . 1 . 01 . 14</t>
  </si>
  <si>
    <t>Belanja Tunjangan Badan Kehormatan</t>
  </si>
  <si>
    <t>5 . 1 . 1 . 01 . 15</t>
  </si>
  <si>
    <t>Belanja Tunjangan Alat Kelengkapan Lainnya</t>
  </si>
  <si>
    <t>5 . 1 . 1 . 01 . 16</t>
  </si>
  <si>
    <t>Belanja Tunjangan Perumahan</t>
  </si>
  <si>
    <t>5 . 1 . 1 . 01 . 19</t>
  </si>
  <si>
    <t>Belanja Penunjang Operasional Pimpinan DPRD</t>
  </si>
  <si>
    <t>5 . 1 . 1 . 01 . 21</t>
  </si>
  <si>
    <t>Belanja Iuran Asuransi Kematian dan Kecelakaan Kerja</t>
  </si>
  <si>
    <t>5 . 1 . 1 . 01 . 22</t>
  </si>
  <si>
    <t>Belanja Tunjangan Profesi Guru PNSD</t>
  </si>
  <si>
    <t>5 . 1 . 1 . 01 . 23</t>
  </si>
  <si>
    <t>Belanja Tambahan Penghasilan Guru PNSD</t>
  </si>
  <si>
    <t>5 . 1 . 1 . 01 . 24</t>
  </si>
  <si>
    <t>Tunjangan Reses</t>
  </si>
  <si>
    <t>5 . 1 . 1 . 01 . 25</t>
  </si>
  <si>
    <t>Tunjangan Transportasi</t>
  </si>
  <si>
    <t>5 . 1 . 1 . 02 . 01</t>
  </si>
  <si>
    <t>Belanja Tambahan Penghasilan Berdasarkan Beban Kerja</t>
  </si>
  <si>
    <t>4 . 01 . 03 . 03</t>
  </si>
  <si>
    <t>Biro Hukum</t>
  </si>
  <si>
    <t>4 . 01 . 03 . 08</t>
  </si>
  <si>
    <t>Biro Humas dan Protokol</t>
  </si>
  <si>
    <t>5 . 1 . 1 . 02 . 02</t>
  </si>
  <si>
    <t>Belanja Tambahan Penghasilan Berdasarkan Tempat Bertugas</t>
  </si>
  <si>
    <t>5 . 1 . 1 . 02 . 03</t>
  </si>
  <si>
    <t>Belanja Tambahan Penghasilan Berdasarkan Kondisi Kerja</t>
  </si>
  <si>
    <t>5 . 1 . 1 . 02 . 05</t>
  </si>
  <si>
    <t>Belanja Tambahan Penghasilan Berdasarkan Prestasi Kerja</t>
  </si>
  <si>
    <t>4 . 01 . 03 . 02</t>
  </si>
  <si>
    <t>Biro Organisasi</t>
  </si>
  <si>
    <t>4 . 01 . 03 . 04</t>
  </si>
  <si>
    <t>Biro Pemerintahan</t>
  </si>
  <si>
    <t>4 . 01 . 03 . 05</t>
  </si>
  <si>
    <t>Biro Perekonomian</t>
  </si>
  <si>
    <t>4 . 01 . 03 . 06</t>
  </si>
  <si>
    <t>Biro Bina Administrasi Pengendalian Pembangunan dan LPBJP</t>
  </si>
  <si>
    <t>4 . 01 . 03 . 07</t>
  </si>
  <si>
    <t>Biro Kesejahteraan Rakyat</t>
  </si>
  <si>
    <t>5 . 1 . 1 . 02 . 06</t>
  </si>
  <si>
    <t>Tambahan Penghasilan Berdasarkan Pertimbangan Obyektif Lainnya</t>
  </si>
  <si>
    <t>5 . 1 . 1 . 03 . 01</t>
  </si>
  <si>
    <t>Belanja Tunjangan Komunikasi Intensif Pimpinan dan Anggota DPRD</t>
  </si>
  <si>
    <t>5 . 1 . 1 . 03 . 02</t>
  </si>
  <si>
    <t>Belanja Penunjang Operasional KDH/WKDH</t>
  </si>
  <si>
    <t>5 . 1 . 1 . 05 . 01</t>
  </si>
  <si>
    <t>Belanja Insentif Pemungutan Pajak Daerah - Pajak Kendaraan Bermotor - LRA</t>
  </si>
  <si>
    <t>5 . 1 . 1 . 06 . 33</t>
  </si>
  <si>
    <t>Insentif Pemungutan Retribusi Daerah</t>
  </si>
  <si>
    <t>5 . 1 . 1 . 08 . 01</t>
  </si>
  <si>
    <t>Biaya Jasa Pelayanan Kesehatan</t>
  </si>
  <si>
    <t>5 . 1 . 2 . 01 . 01</t>
  </si>
  <si>
    <t>Belanja Alat Tulis Kantor</t>
  </si>
  <si>
    <t>1 . 01 . 01 . 02</t>
  </si>
  <si>
    <t>1 . 01 . 01 . 05</t>
  </si>
  <si>
    <t>1 . 01 . 01 . 06</t>
  </si>
  <si>
    <t>1 . 01 . 01 . 07</t>
  </si>
  <si>
    <t>1 . 01 . 01 . 08</t>
  </si>
  <si>
    <t>1 . 01 . 01 . 09</t>
  </si>
  <si>
    <t>1 . 01 . 01 . 10</t>
  </si>
  <si>
    <t>1 . 01 . 01 . 11</t>
  </si>
  <si>
    <t>1 . 01 . 01 . 12</t>
  </si>
  <si>
    <t>1 . 03 . 01 . 02</t>
  </si>
  <si>
    <t>Balai Pengelolaan Sumber Daya Air dan Hidrologi Wilayah Sungai Pulau Lombok</t>
  </si>
  <si>
    <t>1 . 03 . 01 . 03</t>
  </si>
  <si>
    <t>Balai Pengelolaan Sumber Daya Air dan Hidrologi Wilayah Sungai Pulau Sumbawa</t>
  </si>
  <si>
    <t>1 . 03 . 01 . 04</t>
  </si>
  <si>
    <t>Balai Pemeliharaan Jalan Provinsi Wilayah Pulau Sumbawa</t>
  </si>
  <si>
    <t>1 . 03 . 01 . 05</t>
  </si>
  <si>
    <t>Balai Pemeliharaan Jalan Provinsi Wilayah Pulau Lombok</t>
  </si>
  <si>
    <t>1 . 03 . 01 . 06</t>
  </si>
  <si>
    <t>Balai Pengujian Material Konstruksi</t>
  </si>
  <si>
    <t>1 . 06 . 01 . 02</t>
  </si>
  <si>
    <t>Balai Sosial Bina Remaja Karya Mandiri</t>
  </si>
  <si>
    <t>1 . 06 . 01 . 03</t>
  </si>
  <si>
    <t>Balai Sosial Karya Wanita Mirah Adi</t>
  </si>
  <si>
    <t>1 . 06 . 01 . 04</t>
  </si>
  <si>
    <t>Balai Sosial Lanjut Usia Mandalika</t>
  </si>
  <si>
    <t>1 . 06 . 01 . 05</t>
  </si>
  <si>
    <t>1 . 06 . 01 . 06</t>
  </si>
  <si>
    <t>1 . 06 . 01 . 07</t>
  </si>
  <si>
    <t>Balai Sosial Bina Laras Mutmainnah</t>
  </si>
  <si>
    <t>1 . 06 . 01 . 08</t>
  </si>
  <si>
    <t>Balai Sosial Bina Karya Madani</t>
  </si>
  <si>
    <t>1 . 06 . 01 . 09</t>
  </si>
  <si>
    <t>Balai Sosial Lanjut Usia Meci Angi</t>
  </si>
  <si>
    <t>2 . 01 . 01 . 03</t>
  </si>
  <si>
    <t>Balai Latihan Kerja NTB</t>
  </si>
  <si>
    <t>2 . 03 . 01 . 02</t>
  </si>
  <si>
    <t>2 . 05 . 01 . 03</t>
  </si>
  <si>
    <t>Balai Taman Hutan Raya Nuraksa</t>
  </si>
  <si>
    <t>2 . 05 . 01 . 04</t>
  </si>
  <si>
    <t>2 . 05 . 01 . 05</t>
  </si>
  <si>
    <t>2 . 05 . 01 . 06</t>
  </si>
  <si>
    <t>2 . 05 . 01 . 07</t>
  </si>
  <si>
    <t>3 . 01 . 01 . 03</t>
  </si>
  <si>
    <t>Balai Pengembangan Budidaya Perikanan Pantai Sekotong</t>
  </si>
  <si>
    <t>3 . 01 . 01 . 04</t>
  </si>
  <si>
    <t>Balai Pendidikan dan Pelatihan Perikanan dan Kelautan Tanjung Luar</t>
  </si>
  <si>
    <t>3 . 01 . 01 . 05</t>
  </si>
  <si>
    <t>3 . 01 . 01 . 06</t>
  </si>
  <si>
    <t>Pelabuhan Perikanan Labuhan Lombok</t>
  </si>
  <si>
    <t>3 . 01 . 01 . 07</t>
  </si>
  <si>
    <t>Balai Kesehatan Ikan dan Lingkungan Perikanan Budidaya</t>
  </si>
  <si>
    <t>3 . 01 . 01 . 08</t>
  </si>
  <si>
    <t>Pelabuhan Perikanan Teluk Santong</t>
  </si>
  <si>
    <t>3 . 01 . 01 . 09</t>
  </si>
  <si>
    <t>3 . 01 . 01 . 10</t>
  </si>
  <si>
    <t>3 . 01 . 01 . 11</t>
  </si>
  <si>
    <t>3 . 03 . 01 . 02</t>
  </si>
  <si>
    <t>Balai Perlindungan Tanaman Pertanian (BPTP)</t>
  </si>
  <si>
    <t>3 . 03 . 01 . 03</t>
  </si>
  <si>
    <t>Balai Pengawasan dan Sertifikasi Benih Pertanian (BPSB-P)</t>
  </si>
  <si>
    <t>3 . 03 . 01 . 04</t>
  </si>
  <si>
    <t>Balai Benih Induk Pertanian (BBI-P)</t>
  </si>
  <si>
    <t>3 . 03 . 01 . 05</t>
  </si>
  <si>
    <t>Balai Perlindungan Tanaman Perkebunan (BPTP-Bun)</t>
  </si>
  <si>
    <t>3 . 03 . 01 . 06</t>
  </si>
  <si>
    <t>Balai Pengawasan dan Sertifikasi Benih Tanaman Perkebunan (BPSB-Bun)</t>
  </si>
  <si>
    <t>3 . 03 . 01 . 07</t>
  </si>
  <si>
    <t>3 . 03 . 01 . 08</t>
  </si>
  <si>
    <t>3 . 03 . 01 . 09</t>
  </si>
  <si>
    <t>3 . 03 . 01 . 10</t>
  </si>
  <si>
    <t>3 . 03 . 02 . 02</t>
  </si>
  <si>
    <t>Balai Inseminasi Buatan</t>
  </si>
  <si>
    <t>3 . 03 . 02 . 03</t>
  </si>
  <si>
    <t>3 . 03 . 02 . 04</t>
  </si>
  <si>
    <t>Balai Pembibitan Ternak dan Hijauan Makanan Ternak Serading</t>
  </si>
  <si>
    <t>3 . 07 . 01 . 02</t>
  </si>
  <si>
    <t>Balai Kemasan Produk Daerah</t>
  </si>
  <si>
    <t>5 . 1 . 2 . 01 . 02</t>
  </si>
  <si>
    <t>Belanja Dokumen/Administrasi Tender</t>
  </si>
  <si>
    <t>5 . 1 . 2 . 01 . 03</t>
  </si>
  <si>
    <t>Belanja Alat Listrik dan Elektronik (Lampu Pijar, Battery Kering)</t>
  </si>
  <si>
    <t>5 . 1 . 2 . 01 . 04</t>
  </si>
  <si>
    <t>Belanja Perangko, Materai dan Benda Pos Lainnya</t>
  </si>
  <si>
    <t>5 . 1 . 2 . 01 . 05</t>
  </si>
  <si>
    <t>Belanja Peralatan Kebersihan dan Bahan Pembersih</t>
  </si>
  <si>
    <t>5 . 1 . 2 . 01 . 06</t>
  </si>
  <si>
    <t>Belanja Bahan Bakar Minyak/Gas</t>
  </si>
  <si>
    <t>5 . 1 . 2 . 01 . 07</t>
  </si>
  <si>
    <t>Belanja Pengisian Tabung Pemadam Kebakaran</t>
  </si>
  <si>
    <t>5 . 1 . 2 . 01 . 08</t>
  </si>
  <si>
    <t>Belanja Pengisian Tabung Gas</t>
  </si>
  <si>
    <t>5 . 1 . 2 . 01 . 09</t>
  </si>
  <si>
    <t>Belanja Karangan Bunga/Vas Bunga</t>
  </si>
  <si>
    <t>5 . 1 . 2 . 01 . 10</t>
  </si>
  <si>
    <t>Belanja Trophy/Hadiah/Penghargaan</t>
  </si>
  <si>
    <t>5 . 1 . 2 . 02 . 01</t>
  </si>
  <si>
    <t>Belanja Bahan Baku Bangunan</t>
  </si>
  <si>
    <t>5 . 1 . 2 . 02 . 02</t>
  </si>
  <si>
    <t>Belanja Bahan/Bibit Tanaman</t>
  </si>
  <si>
    <t>5 . 1 . 2 . 02 . 03</t>
  </si>
  <si>
    <t>Belanja Bibit Ternak</t>
  </si>
  <si>
    <t>5 . 1 . 2 . 02 . 04</t>
  </si>
  <si>
    <t>Belanja Bahan obat-obatan</t>
  </si>
  <si>
    <t>5 . 1 . 2 . 02 . 05</t>
  </si>
  <si>
    <t>Belanja Bahan Kimia</t>
  </si>
  <si>
    <t>5 . 1 . 2 . 02 . 07</t>
  </si>
  <si>
    <t>Belanja Kelengkapan Olahraga Habis Pakai</t>
  </si>
  <si>
    <t>5 . 1 . 2 . 02 . 08</t>
  </si>
  <si>
    <t>Belanja Bahan Pengawet</t>
  </si>
  <si>
    <t>5 . 1 . 2 . 02 . 09</t>
  </si>
  <si>
    <t>Belanja Bahan Obat Organik dan Anorganik</t>
  </si>
  <si>
    <t>5 . 1 . 2 . 02 . 10</t>
  </si>
  <si>
    <t>Belanja Alat Dapur</t>
  </si>
  <si>
    <t>5 . 1 . 2 . 02 . 11</t>
  </si>
  <si>
    <t>Belanja Bahan Kelengkapan Ruangan</t>
  </si>
  <si>
    <t>5 . 1 . 2 . 02 . 12</t>
  </si>
  <si>
    <t>Belanja Bahan Pangan/ Cadangan Pangan</t>
  </si>
  <si>
    <t>5 . 1 . 2 . 02 . 13</t>
  </si>
  <si>
    <t>Belanja Bahan Ajar/Keterampilan</t>
  </si>
  <si>
    <t>5 . 1 . 2 . 02 . 14</t>
  </si>
  <si>
    <t>Belanja Bahan Publikasi/Dokumentasi/Dekorasi</t>
  </si>
  <si>
    <t>5 . 1 . 2 . 02 . 15</t>
  </si>
  <si>
    <t>Belanja Bibit/Benih Ikan</t>
  </si>
  <si>
    <t>5 . 1 . 2 . 03 . 01</t>
  </si>
  <si>
    <t>Belanja Telepon</t>
  </si>
  <si>
    <t>5 . 1 . 2 . 03 . 02</t>
  </si>
  <si>
    <t>Belanja Air</t>
  </si>
  <si>
    <t>5 . 1 . 2 . 03 . 03</t>
  </si>
  <si>
    <t>Belanja Listrik</t>
  </si>
  <si>
    <t>5 . 1 . 2 . 03 . 05</t>
  </si>
  <si>
    <t>Belanja Surat Kabar/Majalah</t>
  </si>
  <si>
    <t>5 . 1 . 2 . 03 . 06</t>
  </si>
  <si>
    <t>Belanja Kawat/Faksimili/Internet</t>
  </si>
  <si>
    <t>5 . 1 . 2 . 03 . 07</t>
  </si>
  <si>
    <t>Belanja Paket/Pengiriman</t>
  </si>
  <si>
    <t>5 . 1 . 2 . 03 . 08</t>
  </si>
  <si>
    <t>Belanja Sertifikasi</t>
  </si>
  <si>
    <t>5 . 1 . 2 . 03 . 09</t>
  </si>
  <si>
    <t>Belanja Jasa Transaksi Keuangan</t>
  </si>
  <si>
    <t>5 . 1 . 2 . 03 . 13</t>
  </si>
  <si>
    <t>Belanja Jasa Pajak/PBB</t>
  </si>
  <si>
    <t>5 . 1 . 2 . 03 . 14</t>
  </si>
  <si>
    <t>Belanja Jasa Penulisan</t>
  </si>
  <si>
    <t>5 . 1 . 2 . 03 . 15</t>
  </si>
  <si>
    <t>Belanja Jasa Pentas Kesenian</t>
  </si>
  <si>
    <t>5 . 1 . 2 . 03 . 16</t>
  </si>
  <si>
    <t>Belanja Jasa Publikasi</t>
  </si>
  <si>
    <t>5 . 1 . 2 . 03 . 17</t>
  </si>
  <si>
    <t>Belanja Jasa Kebersihan Kantor/Cleaning Service</t>
  </si>
  <si>
    <t>5 . 1 . 2 . 03 . 19</t>
  </si>
  <si>
    <t>Belanja Jasa Uji Laboratorium</t>
  </si>
  <si>
    <t>5 . 1 . 2 . 03 . 20</t>
  </si>
  <si>
    <t>Belanja Jasa Event Organizer</t>
  </si>
  <si>
    <t>5 . 1 . 2 . 03 . 21</t>
  </si>
  <si>
    <t>Belanja Jasa Keamanan Kantor</t>
  </si>
  <si>
    <t>5 . 1 . 2 . 03 . 22</t>
  </si>
  <si>
    <t>Belanja Jasa Penyelesaian Sengketa Hukum</t>
  </si>
  <si>
    <t>5 . 1 . 2 . 03 . 23</t>
  </si>
  <si>
    <t>Belanja Jasa Layanan Satelit</t>
  </si>
  <si>
    <t>5 . 1 . 2 . 03 . 24</t>
  </si>
  <si>
    <t>Belanja Jasa Tanda Masuk/Pass Masuk</t>
  </si>
  <si>
    <t>5 . 1 . 2 . 03 . 25</t>
  </si>
  <si>
    <t>Belanja Jasa Tenaga Ahli/Peneliti/Instruktur/Narasumber</t>
  </si>
  <si>
    <t>5 . 1 . 2 . 03 . 26</t>
  </si>
  <si>
    <t>Belanja Jasa Tenaga Administrator/Operator/Teknisi/Tukang</t>
  </si>
  <si>
    <t>5 . 1 . 2 . 03 . 27</t>
  </si>
  <si>
    <t>Belanja Jasa Moderator/MC/Pembaca Doa/Pemandu Senam</t>
  </si>
  <si>
    <t>5 . 1 . 2 . 03 . 28</t>
  </si>
  <si>
    <t>Belanja Jasa TPHD</t>
  </si>
  <si>
    <t>5 . 1 . 2 . 03 . 29</t>
  </si>
  <si>
    <t>Belanja Jasa Pembuatan Taman dan Pekarangan</t>
  </si>
  <si>
    <t>5 . 1 . 2 . 03 . 30</t>
  </si>
  <si>
    <t>Belanja Jasa Pemeriksaan Kesehatan</t>
  </si>
  <si>
    <t>5 . 1 . 2 . 03 . 31</t>
  </si>
  <si>
    <t>Belanja Jasa Tenaga Pendidikan</t>
  </si>
  <si>
    <t>5 . 1 . 2 . 03 . 34</t>
  </si>
  <si>
    <t>Belanja Jasa Pemusnahan Obat Limbah dan Kesehatan</t>
  </si>
  <si>
    <t>5 . 1 . 2 . 04 . 02</t>
  </si>
  <si>
    <t>Belanja Premi Asuransi Barang Milik Daerah</t>
  </si>
  <si>
    <t>5 . 1 . 2 . 05 . 01</t>
  </si>
  <si>
    <t>Belanja Jasa Service</t>
  </si>
  <si>
    <t>5 . 1 . 2 . 05 . 02</t>
  </si>
  <si>
    <t>Belanja Penggantian Suku Cadang</t>
  </si>
  <si>
    <t>5 . 1 . 2 . 05 . 03</t>
  </si>
  <si>
    <t>Belanja Bahan Bakar Minyak/Gas dan pelumas</t>
  </si>
  <si>
    <t>5 . 1 . 2 . 05 . 04</t>
  </si>
  <si>
    <t>Belanja Jasa KIR</t>
  </si>
  <si>
    <t>5 . 1 . 2 . 05 . 05</t>
  </si>
  <si>
    <t>Belanja Pajak Kendaraan Bermotor</t>
  </si>
  <si>
    <t>5 . 1 . 2 . 05 . 07</t>
  </si>
  <si>
    <t>Belanja Surat Tanda Nomor Kendaraan</t>
  </si>
  <si>
    <t>5 . 1 . 2 . 05 . 09</t>
  </si>
  <si>
    <t>Belanja Rekondisi Kendaraan</t>
  </si>
  <si>
    <t>5 . 1 . 2 . 05 . 11</t>
  </si>
  <si>
    <t>Belanja Kelengkapan Kendaraan</t>
  </si>
  <si>
    <t>5 . 1 . 2 . 06 . 01</t>
  </si>
  <si>
    <t>Belanja Cetak</t>
  </si>
  <si>
    <t>5 . 1 . 2 . 06 . 02</t>
  </si>
  <si>
    <t>Belanja Penggandaan</t>
  </si>
  <si>
    <t>5 . 1 . 2 . 06 . 03</t>
  </si>
  <si>
    <t>Belanja Penjilidan</t>
  </si>
  <si>
    <t>5 . 1 . 2 . 07 . 02</t>
  </si>
  <si>
    <t>Belanja Sewa Gedung/ Kantor/Tempat</t>
  </si>
  <si>
    <t>5 . 1 . 2 . 07 . 03</t>
  </si>
  <si>
    <t>Belanja Sewa Ruang Rapat/Pertemuan</t>
  </si>
  <si>
    <t>5 . 1 . 2 . 07 . 05</t>
  </si>
  <si>
    <t>Belanja Sewa Penginapan/Asrama</t>
  </si>
  <si>
    <t>5 . 1 . 2 . 08 . 01</t>
  </si>
  <si>
    <t>Belanja Sewa Sarana Mobilitas Darat</t>
  </si>
  <si>
    <t>5 . 1 . 2 . 08 . 02</t>
  </si>
  <si>
    <t>Belanja Sewa Sarana Mobilitas Air</t>
  </si>
  <si>
    <t>5 . 1 . 2 . 10 . 01</t>
  </si>
  <si>
    <t>Belanja Sewa Meja Kursi</t>
  </si>
  <si>
    <t>5 . 1 . 2 . 10 . 02</t>
  </si>
  <si>
    <t>Belanja Sewa Komputer dan Printer</t>
  </si>
  <si>
    <t>5 . 1 . 2 . 10 . 03</t>
  </si>
  <si>
    <t>Belanja Sewa Proyektor</t>
  </si>
  <si>
    <t>5 . 1 . 2 . 10 . 05</t>
  </si>
  <si>
    <t>Belanja Sewa Tenda</t>
  </si>
  <si>
    <t>5 . 1 . 2 . 10 . 06</t>
  </si>
  <si>
    <t>Belanja Sewa Pakaian Adat/Tradisional</t>
  </si>
  <si>
    <t>5 . 1 . 2 . 10 . 07</t>
  </si>
  <si>
    <t>Belanja Sewa Sound System dan Alat Elektronik Lainnya</t>
  </si>
  <si>
    <t>5 . 1 . 2 . 10 . 08</t>
  </si>
  <si>
    <t>Belanja Sewa Peralatan Praktek</t>
  </si>
  <si>
    <t>5 . 1 . 2 . 10 . 10</t>
  </si>
  <si>
    <t>Belanja Sewa Perlengkapan Stand Pameran</t>
  </si>
  <si>
    <t>5 . 1 . 2 . 11 . 01</t>
  </si>
  <si>
    <t>Belanja Makanan dan Minuman Harian Pegawai</t>
  </si>
  <si>
    <t>5 . 1 . 2 . 11 . 02</t>
  </si>
  <si>
    <t>Belanja Makanan dan Minuman Rapat</t>
  </si>
  <si>
    <t>5 . 1 . 2 . 11 . 03</t>
  </si>
  <si>
    <t>Belanja Makanan dan Minuman Tamu</t>
  </si>
  <si>
    <t>5 . 1 . 2 . 11 . 04</t>
  </si>
  <si>
    <t>Belanja Makanan dan Minuman Pelatihan</t>
  </si>
  <si>
    <t>5 . 1 . 2 . 11 . 05</t>
  </si>
  <si>
    <t>Belanja Makanan dan Minuman Pasien/Kelayan</t>
  </si>
  <si>
    <t>5 . 1 . 2 . 11 . 06</t>
  </si>
  <si>
    <t>Belanja Makanan dan Minuman Kegiatan</t>
  </si>
  <si>
    <t>5 . 1 . 2 . 12 . 02</t>
  </si>
  <si>
    <t>Belanja Pakaian Sipil Harian (PSH)</t>
  </si>
  <si>
    <t>5 . 1 . 2 . 12 . 03</t>
  </si>
  <si>
    <t>Belanja Pakaian Sipil Lengkap (PSL)</t>
  </si>
  <si>
    <t>5 . 1 . 2 . 12 . 05</t>
  </si>
  <si>
    <t>Belanja Pakaian Dinas Upacara (PDU)</t>
  </si>
  <si>
    <t>5 . 1 . 2 . 12 . 06</t>
  </si>
  <si>
    <t>Belanja Atribut Kelengkapan Pakaian Dinas</t>
  </si>
  <si>
    <t>5 . 1 . 2 . 13 . 01</t>
  </si>
  <si>
    <t>Belanja Pakaian Kerja Lapangan</t>
  </si>
  <si>
    <t>5 . 1 . 2 . 13 . 02</t>
  </si>
  <si>
    <t>Belanja Pakaian Kerja Petugas</t>
  </si>
  <si>
    <t>5 . 1 . 2 . 14 . 01</t>
  </si>
  <si>
    <t>Belanja Pakaian KORPRI</t>
  </si>
  <si>
    <t>5 . 1 . 2 . 14 . 02</t>
  </si>
  <si>
    <t>Belanja Pakaian adat daerah</t>
  </si>
  <si>
    <t>5 . 1 . 2 . 14 . 03</t>
  </si>
  <si>
    <t>Belanja Pakaian Batik Tradisional</t>
  </si>
  <si>
    <t>5 . 1 . 2 . 14 . 04</t>
  </si>
  <si>
    <t>Belanja Pakaian Olahraga</t>
  </si>
  <si>
    <t>5 . 1 . 2 . 14 . 05</t>
  </si>
  <si>
    <t>Belanja Pakaian Kontingen</t>
  </si>
  <si>
    <t>5 . 1 . 2 . 14 . 06</t>
  </si>
  <si>
    <t>Belanja Atribut Kelengkapan Pakaian Khusus</t>
  </si>
  <si>
    <t>5 . 1 . 2 . 15 . 01</t>
  </si>
  <si>
    <t>Belanja Perjalanan Dinas Dalam Daerah</t>
  </si>
  <si>
    <t>5 . 1 . 2 . 15 . 02</t>
  </si>
  <si>
    <t>Belanja Perjalanan Dinas Luar Daerah</t>
  </si>
  <si>
    <t>5 . 1 . 2 . 15 . 03</t>
  </si>
  <si>
    <t>Belanja Perjalanan Dinas Luar Negeri</t>
  </si>
  <si>
    <t>5 . 1 . 2 . 18 . 02</t>
  </si>
  <si>
    <t>Belanja Pemeliharan Peralatan dan Mesin</t>
  </si>
  <si>
    <t>5 . 1 . 2 . 18 . 03</t>
  </si>
  <si>
    <t>Belanja Pemeliharan Gedung dan Bangunan</t>
  </si>
  <si>
    <t>5 . 1 . 2 . 18 . 04</t>
  </si>
  <si>
    <t>Belanja Pemeliharan Jalan, Irigasi, dan Jaringan</t>
  </si>
  <si>
    <t>5 . 1 . 2 . 18 . 05</t>
  </si>
  <si>
    <t>Belanja Pemeliharan Aset Tetap Lainnya</t>
  </si>
  <si>
    <t>5 . 1 . 2 . 19 . 01</t>
  </si>
  <si>
    <t>Belanja Jasa Konsultansi Penelitian</t>
  </si>
  <si>
    <t>5 . 1 . 2 . 19 . 02</t>
  </si>
  <si>
    <t>Belanja Jasa Konsultansi Perencanaan</t>
  </si>
  <si>
    <t>5 . 1 . 2 . 19 . 03</t>
  </si>
  <si>
    <t>Belanja Jasa Konsultansi Pengawasan</t>
  </si>
  <si>
    <t>5 . 1 . 2 . 19 . 04</t>
  </si>
  <si>
    <t>Belanja Jasa Konsultansi Pihak Ketiga</t>
  </si>
  <si>
    <t>5 . 1 . 2 . 22 . 03</t>
  </si>
  <si>
    <t>Belanja Beasiswa Tugas Belajar S2</t>
  </si>
  <si>
    <t>5 . 1 . 2 . 23 . 01</t>
  </si>
  <si>
    <t>Belanja Kursus-kursus Singkat/ Pelatihan</t>
  </si>
  <si>
    <t>Belanja Sosialisasi</t>
  </si>
  <si>
    <t>5 . 1 . 2 . 23 . 03</t>
  </si>
  <si>
    <t>Belanja Bimbingan Teknis</t>
  </si>
  <si>
    <t>5 . 1 . 2 . 25 . 01</t>
  </si>
  <si>
    <t>Belanja Honorarium Panitia Pelaksana Kegiatan</t>
  </si>
  <si>
    <t>5 . 1 . 2 . 25 . 02</t>
  </si>
  <si>
    <t>Belanja Honorarium Tim Pengadaan Barang dan Jasa</t>
  </si>
  <si>
    <t>5 . 1 . 2 . 25 . 05</t>
  </si>
  <si>
    <t>Honorarium Tim Pemeriksa Barang dan Jasa</t>
  </si>
  <si>
    <t>5 . 1 . 2 . 25 . 07</t>
  </si>
  <si>
    <t>Honorarium Pengelola Administrasi Keuangan</t>
  </si>
  <si>
    <t>5 . 1 . 2 . 26 . 01</t>
  </si>
  <si>
    <t>Belanja Honorarium Tenaga Ahli/Instruktur/Narasumber</t>
  </si>
  <si>
    <t>5 . 1 . 2 . 26 . 02</t>
  </si>
  <si>
    <t>Belanja Honorarium Pegawai Honorer/Tidak Tetap</t>
  </si>
  <si>
    <t>5 . 1 . 2 . 27 . 01</t>
  </si>
  <si>
    <t>Belanja Uang untuk Diberikan kepada Pihak Ketiga</t>
  </si>
  <si>
    <t>5 . 1 . 2 . 27 . 02</t>
  </si>
  <si>
    <t>Belanja Uang untuk Diberikan kepada Masyarakat</t>
  </si>
  <si>
    <t>5 . 1 . 2 . 31 . 01</t>
  </si>
  <si>
    <t>Uang Saku Peserta PNS</t>
  </si>
  <si>
    <t>5 . 1 . 2 . 31 . 02</t>
  </si>
  <si>
    <t>Uang Transport Peserta PNS</t>
  </si>
  <si>
    <t>5 . 1 . 2 . 32 . 01</t>
  </si>
  <si>
    <t>Uang Saku Peserta Non PNS</t>
  </si>
  <si>
    <t>5 . 1 . 2 . 32 . 02</t>
  </si>
  <si>
    <t>Uang Transport Peserta Non PNS</t>
  </si>
  <si>
    <t>5 . 1 . 2 . 33 . 01</t>
  </si>
  <si>
    <t>Belanja Pegawai  BLUD</t>
  </si>
  <si>
    <t>5 . 1 . 2 . 33 . 02</t>
  </si>
  <si>
    <t>Belanja Barang dan Jasa BLUD</t>
  </si>
  <si>
    <t>5 . 1 . 2 . 34 . 01</t>
  </si>
  <si>
    <t>Belanja Kursus-kursus Singkat/Pelatihan</t>
  </si>
  <si>
    <t>5 . 1 . 2 . 34 . 03</t>
  </si>
  <si>
    <t>5 . 1 . 2 . 36 . 01</t>
  </si>
  <si>
    <t>Belanja Barang dan Jasa BOS</t>
  </si>
  <si>
    <t>5 . 1 . 2 . 37 . 01</t>
  </si>
  <si>
    <t>Uang Transport Pengawas Sekolah</t>
  </si>
  <si>
    <t>5 . 1 . 5 . 04 . 01</t>
  </si>
  <si>
    <t>Belanja Hibah kepada Kelompok Masyarakat</t>
  </si>
  <si>
    <t>5 . 1 . 5 . 05 . 01</t>
  </si>
  <si>
    <t>Belanja Hibah kepada Organisasi Kemasyarakatan</t>
  </si>
  <si>
    <t>5 . 1 . 5 . 06 . 01</t>
  </si>
  <si>
    <t>BOS pada Satuan Pendidikan Dasar Kota Mataram</t>
  </si>
  <si>
    <t>5 . 1 . 5 . 08 . 01</t>
  </si>
  <si>
    <t>BOS pada Satuan Pendidikan Dasar Masyarakat/Swasta Kota Mataram</t>
  </si>
  <si>
    <t>5 . 1 . 5 . 09 . 01</t>
  </si>
  <si>
    <t>BOS pada Satuan Pendidikan Menengah Masyarakat/Swasta Kota Mataram</t>
  </si>
  <si>
    <t>5 . 1 . 6 . 01 . 02</t>
  </si>
  <si>
    <t>Belanja Bantuan Sosial Kepada Kelompok Usaha Masyarakat</t>
  </si>
  <si>
    <t>5 . 1 . 6 . 01 . 03</t>
  </si>
  <si>
    <t>Belanja Bantuan Sosial Kepada Panti Asuhan</t>
  </si>
  <si>
    <t>5 . 1 . 6 . 02 . 01</t>
  </si>
  <si>
    <t>Belanja Bantuan Sosial Kepada...</t>
  </si>
  <si>
    <t>5 . 1 . 6 . 02 . 02</t>
  </si>
  <si>
    <t>Belanja Bantuan Sosial Kepada Anggota Masyarakat Untuk Usaha Perorangan</t>
  </si>
  <si>
    <t>5 . 1 . 6 . 02 . 03</t>
  </si>
  <si>
    <t>Belanja Bantuan Sosial Kepada Anggota Masyarakat Untuk Bantuan Pendidikan</t>
  </si>
  <si>
    <t>5 . 1 . 6 . 02 . 04</t>
  </si>
  <si>
    <t>Belanja Bantuan Sosial Kepada Anggota Masyarakat Untuk Santunan Petugas Kebersihan</t>
  </si>
  <si>
    <t>5 . 1 . 6 . 03 . 02</t>
  </si>
  <si>
    <t>Belanja Bantuan Sosial Yang Tidak Direncanakan Kepada Anggota Masyarakat (Perorangan)</t>
  </si>
  <si>
    <t>5 . 2 . 2 . 03 . 05</t>
  </si>
  <si>
    <t>Belanja Modal Peralatan dan Mesin - Pengadaan Pompa</t>
  </si>
  <si>
    <t>5 . 2 . 2 . 03 . 07</t>
  </si>
  <si>
    <t>Belanja Modal Peralatan dan Mesin - Pengadaan Unit Pemeliharaan Lapangan</t>
  </si>
  <si>
    <t>5 . 2 . 2 . 04 . 01</t>
  </si>
  <si>
    <t>Belanja Modal Peralatan dan Mesin - Pengadaan Kendaraan Dinas Bermotor Perorangan</t>
  </si>
  <si>
    <t>5 . 2 . 2 . 04 . 02</t>
  </si>
  <si>
    <t>Belanja Modal Peralatan dan Mesin - Pengadaan Kendaraan Bermotor Penumpang</t>
  </si>
  <si>
    <t>5 . 2 . 2 . 04 . 03</t>
  </si>
  <si>
    <t>Belanja Modal Peralatan dan Mesin - Pengadaan Kendaraan Bermotor Angkutan Barang</t>
  </si>
  <si>
    <t>5 . 2 . 2 . 04 . 04</t>
  </si>
  <si>
    <t>Belanja Modal Peralatan dan Mesin - Pengadaan Kendaraan Bermotor Khusus</t>
  </si>
  <si>
    <t>5 . 2 . 2 . 04 . 05</t>
  </si>
  <si>
    <t>Belanja Modal Peralatan dan Mesin - Pengadaan Kendaraan Bermotor Beroda Dua</t>
  </si>
  <si>
    <t>5 . 2 . 2 . 04 . 06</t>
  </si>
  <si>
    <t>Belanja Modal Peralatan dan Mesin - Pengadaan Kendaraan Bermotor Beroda Tiga</t>
  </si>
  <si>
    <t>5 . 2 . 2 . 09 . 04</t>
  </si>
  <si>
    <t>Belanja Modal Peralatan dan Mesin - Perkakas Bengkel Service</t>
  </si>
  <si>
    <t>5 . 2 . 2 . 11 . 09</t>
  </si>
  <si>
    <t>Belanja Modal Peralatan dan Mesin - Pengadaan Alat Ukur Lainnya</t>
  </si>
  <si>
    <t>5 . 2 . 2 . 12 . 05</t>
  </si>
  <si>
    <t>Belanja Modal Peralatan dan Mesin - Pengadaan Alat Laboratorium Pertanian</t>
  </si>
  <si>
    <t>5 . 2 . 2 . 13 . 04</t>
  </si>
  <si>
    <t>Belanja Modal Peralatan dan Mesin - Pengadaan Alat Laboratorium</t>
  </si>
  <si>
    <t>5 . 2 . 2 . 14 . 01</t>
  </si>
  <si>
    <t>Belanja Modal Peralatan dan Mesin - Pengadaan Mesin Ketik</t>
  </si>
  <si>
    <t>5 . 2 . 2 . 14 . 02</t>
  </si>
  <si>
    <t>Belanja Modal Peralatan dan Mesin - Pengadaan Mesin Hitung/Jumlah</t>
  </si>
  <si>
    <t>5 . 2 . 2 . 14 . 04</t>
  </si>
  <si>
    <t>Belanja Modal Peralatan dan Mesin - Pengadaan Alat Penyimpanan Perlengkapan Kantor</t>
  </si>
  <si>
    <t>5 . 2 . 2 . 14 . 05</t>
  </si>
  <si>
    <t>Belanja Modal Peralatan dan Mesin - Pengadaan Alat Kantor Lainnya</t>
  </si>
  <si>
    <t>5 . 2 . 2 . 15 . 01</t>
  </si>
  <si>
    <t>Belanja Modal Peralatan dan Mesin - Pengadaan Meubelair</t>
  </si>
  <si>
    <t>5 . 2 . 2 . 15 . 03</t>
  </si>
  <si>
    <t>Belanja Modal Peralatan dan Mesin - Pengadaan Alat Pembersih</t>
  </si>
  <si>
    <t>5 . 2 . 2 . 15 . 04</t>
  </si>
  <si>
    <t>Belanja Modal Peralatan dan Mesin - Pengadaan Alat Pendingin</t>
  </si>
  <si>
    <t>5 . 2 . 2 . 15 . 05</t>
  </si>
  <si>
    <t>Belanja Modal Peralatan dan Mesin - Pengadaan Alat Dapur</t>
  </si>
  <si>
    <t>5 . 2 . 2 . 15 . 06</t>
  </si>
  <si>
    <t>Belanja Modal Peralatan dan Mesin - Pengadaan Alat Rumah Tangga Lainnya (Home Use)</t>
  </si>
  <si>
    <t>5 . 2 . 2 . 15 . 07</t>
  </si>
  <si>
    <t>Belanja Modal Peralatan dan Mesin - Pengadaan Alat Pemadam Kebakaran</t>
  </si>
  <si>
    <t>5 . 2 . 2 . 16 . 01</t>
  </si>
  <si>
    <t>Belanja Modal Peralatan dan Mesin - Pengadaan Komputer Unit Jaringan</t>
  </si>
  <si>
    <t>5 . 2 . 2 . 16 . 02</t>
  </si>
  <si>
    <t>Belanja Modal Peralatan dan Mesin - Pengadaan Personal Komputer</t>
  </si>
  <si>
    <t>5 . 2 . 2 . 16 . 04</t>
  </si>
  <si>
    <t>Belanja Modal Peralatan dan Mesin - Pengadaan Peralatan Mini Komputer</t>
  </si>
  <si>
    <t>5 . 2 . 2 . 16 . 05</t>
  </si>
  <si>
    <t>Belanja Modal Peralatan dan Mesin - Pengadaan Peralatan Personal Komputer</t>
  </si>
  <si>
    <t>5 . 2 . 2 . 16 . 06</t>
  </si>
  <si>
    <t>Belanja Modal Peralatan dan Mesin - Pengadaan Peralatan Jaringan</t>
  </si>
  <si>
    <t>5 . 2 . 2 . 17 . 01</t>
  </si>
  <si>
    <t>Belanja Modal Peralatan dan Mesin - Pengadaan Meja Kerja Pejabat</t>
  </si>
  <si>
    <t>5 . 2 . 2 . 17 . 02</t>
  </si>
  <si>
    <t>Belanja Modal Peralatan dan Mesin - Pengadaan Meja Rapat Pejabat</t>
  </si>
  <si>
    <t>5 . 2 . 2 . 17 . 03</t>
  </si>
  <si>
    <t>Belanja Modal Peralatan dan Mesin - Pengadaan Kursi Kerja Pejabat</t>
  </si>
  <si>
    <t>5 . 2 . 2 . 17 . 04</t>
  </si>
  <si>
    <t>Belanja Modal Peralatan dan Mesin - Pengadaan Kursi Rapat Pejabat</t>
  </si>
  <si>
    <t>5 . 2 . 2 . 17 . 05</t>
  </si>
  <si>
    <t>Belanja Modal Peralatan dan Mesin - Pengadaan Kursi Hadap Depan Meja Kerja Pejabat</t>
  </si>
  <si>
    <t>5 . 2 . 2 . 17 . 06</t>
  </si>
  <si>
    <t>Belanja Modal Peralatan dan Mesin - Pengadaan Kursi Tamu di Ruangan Pejabat</t>
  </si>
  <si>
    <t>5 . 2 . 2 . 17 . 07</t>
  </si>
  <si>
    <t>Belanja Modal Peralatan dan Mesin - Pengadaan Lemari dan Arsip Pejabat</t>
  </si>
  <si>
    <t>5 . 2 . 2 . 18 . 01</t>
  </si>
  <si>
    <t>Belanja Modal Peralatan dan Mesin - Pengadaan Peralatan Studio Visual</t>
  </si>
  <si>
    <t>5 . 2 . 2 . 18 . 02</t>
  </si>
  <si>
    <t>Belanja Modal Peralatan dan Mesin - Pengadaan Peralatan Studio Video dan Film</t>
  </si>
  <si>
    <t>5 . 2 . 2 . 19 . 01</t>
  </si>
  <si>
    <t>Belanja Modal Peralatan dan Mesin - Pengadaan Alat Komunikasi Telephone</t>
  </si>
  <si>
    <t>5 . 2 . 2 . 21 . 01</t>
  </si>
  <si>
    <t>Belanja Modal Peralatan dan Mesin - Pengadaan Alat Kedokteran Umum</t>
  </si>
  <si>
    <t>5 . 2 . 2 . 21 . 04</t>
  </si>
  <si>
    <t>Belanja Modal Peralatan dan Mesin - Pengadaan Alat Kedokteran Mata</t>
  </si>
  <si>
    <t>5 . 2 . 2 . 21 . 08</t>
  </si>
  <si>
    <t>Belanja Modal Peralatan dan Mesin - Pengadaan Alat-Alat Kedokteran Bedah</t>
  </si>
  <si>
    <t>5 . 2 . 2 . 21 . 12</t>
  </si>
  <si>
    <t>Belanja Modal Peralatan dan Mesin - Pengadaan Alat Kesehatan Anak</t>
  </si>
  <si>
    <t>5 . 2 . 2 . 21 . 18</t>
  </si>
  <si>
    <t>Belanja Modal Peralatan dan Mesin - Pengadaan Alat Kedokteran Radiologi</t>
  </si>
  <si>
    <t>5 . 2 . 2 . 22 . 01</t>
  </si>
  <si>
    <t>Belanja Modal Peralatan dan Mesin - Pengadaan Alat Kesehatan Perawatan</t>
  </si>
  <si>
    <t>5 . 2 . 2 . 22 . 06</t>
  </si>
  <si>
    <t>Belanja Modal Peralatan dan Mesin - Pengadaan Alat Kesehatan Olahraga</t>
  </si>
  <si>
    <t>5 . 2 . 2 . 23 . 54</t>
  </si>
  <si>
    <t>Belanja Modal Peralatan dan Mesin - Pengadaan Alat Laboratorium Biologi Peralatan</t>
  </si>
  <si>
    <t>5 . 2 . 2 . 23 . 63</t>
  </si>
  <si>
    <t>Belanja Modal Peralatan dan Mesin - Pengadaan Alat Laboratorium Lainnya</t>
  </si>
  <si>
    <t>5 . 2 . 2 . 24 . 13</t>
  </si>
  <si>
    <t>Belanja Modal Peralatan dan Mesin - Pengadaan Bidang Pendidikan/Ketrampilan Lain-lain</t>
  </si>
  <si>
    <t>5 . 2 . 2 . 32 . 01</t>
  </si>
  <si>
    <t>Belanja Modal Peralatan dan Mesin - Pengadaan Alat Keamanan</t>
  </si>
  <si>
    <t>5 . 2 . 2 . 35 . 01</t>
  </si>
  <si>
    <t>Belanja Modal Peralatan dan Mesin -Pengadaan Alat Bantu Kemanan</t>
  </si>
  <si>
    <t>5 . 2 . 2 . 35 . 02</t>
  </si>
  <si>
    <t>Belanja Modal Peralatan dan Mesin -Pengadaan Alat Perlindungan</t>
  </si>
  <si>
    <t>5 . 2 . 3 . 01 . 01</t>
  </si>
  <si>
    <t>Belanja Modal Gedung dan Bangunan - Pengadaan Bangunan Gedung Kantor</t>
  </si>
  <si>
    <t>5 . 2 . 3 . 01 . 02</t>
  </si>
  <si>
    <t>Belanja Modal Gedung dan Bangunan - Pengadaan Bangunan Gudang</t>
  </si>
  <si>
    <t>5 . 2 . 3 . 01 . 04</t>
  </si>
  <si>
    <t>Belanja Modal Gedung dan Bangunan - Pengadaan Bangunan Gedung Instalasi</t>
  </si>
  <si>
    <t>5 . 2 . 3 . 01 . 05</t>
  </si>
  <si>
    <t>Belanja Modal Gedung dan Bangunan - Pengadaan Bangunan Gedung Laboratorium</t>
  </si>
  <si>
    <t>5 . 2 . 3 . 01 . 06</t>
  </si>
  <si>
    <t>Belanja Modal Gedung dan Bangunan - Pengadaan Bangunan Kesehatan</t>
  </si>
  <si>
    <t>5 . 2 . 3 . 01 . 08</t>
  </si>
  <si>
    <t>Belanja Modal Gedung dan Bangunan - Pengadaan Bangunan Gedung Tempat Ibadah</t>
  </si>
  <si>
    <t>5 . 2 . 3 . 01 . 10</t>
  </si>
  <si>
    <t>Belanja Modal Gedung dan Bangunan - Pengadaan Bangunan Gedung Tempat Pendidikan</t>
  </si>
  <si>
    <t>5 . 2 . 3 . 01 . 11</t>
  </si>
  <si>
    <t>Belanja Modal Gedung dan Bangunan - Pengadaan Bangunan Gedung Tempat Olah Raga</t>
  </si>
  <si>
    <t>5 . 2 . 3 . 01 . 13</t>
  </si>
  <si>
    <t>Belanja Modal Gedung dan Bangunan - Pengadaan Bangunan Gedung Untuk Pos Jaga</t>
  </si>
  <si>
    <t>5 . 2 . 3 . 01 . 14</t>
  </si>
  <si>
    <t>Belanja Modal Gedung dan Bangunan - Pengadaan Bangunan Gedung Garasi/Pool</t>
  </si>
  <si>
    <t>5 . 2 . 3 . 01 . 27</t>
  </si>
  <si>
    <t>Belanja Modal Gedung dan Bangunan - Pengadaan Bangunan Gedung Tempat Kerja Lainnya</t>
  </si>
  <si>
    <t>5 . 2 . 3 . 02 . 01</t>
  </si>
  <si>
    <t>Belanja Modal Gedung dan Bangunan - Pengadaan Bangunan Rumah Negara Golongan I</t>
  </si>
  <si>
    <t>5 . 2 . 3 . 02 . 04</t>
  </si>
  <si>
    <t>Belanja Modal Gedung dan Bangunan - Pengadaan Bangunan Mess/Wisma/Bungalow/Tempat Peristirahatan</t>
  </si>
  <si>
    <t>5 . 2 . 3 . 02 . 05</t>
  </si>
  <si>
    <t>Belanja Modal Gedung dan Bangunan - Pengadaan Bangunan Asrama</t>
  </si>
  <si>
    <t>5 . 2 . 3 . 09 . 02</t>
  </si>
  <si>
    <t>Belanja Modal Gedung dan Bangunan - Pengadaan Bangunan Rambu Tidak Bersuar</t>
  </si>
  <si>
    <t>5 . 2 . 4 . 01 . 02</t>
  </si>
  <si>
    <t>Belanja Modal Jalan, Irigasi dan Jaringan - Pengadaan Jalan Propinsi</t>
  </si>
  <si>
    <t>5 . 2 . 4 . 01 . 05</t>
  </si>
  <si>
    <t>Belanja Modal Jalan, Irigasi dan Jaringan - Pengadaan Jalan Khusus</t>
  </si>
  <si>
    <t>5 . 2 . 4 . 02 . 02</t>
  </si>
  <si>
    <t>Belanja Modal Jalan, Irigasi dan Jaringan - Pengadaan Jembatan Propinsi</t>
  </si>
  <si>
    <t>5 . 2 . 4 . 03 . 02</t>
  </si>
  <si>
    <t>Belanja Modal Jalan, Irigasi dan Jaringan - Pengadaan Bangunan Pengambilan Irigasi</t>
  </si>
  <si>
    <t>5 . 2 . 4 . 03 . 03</t>
  </si>
  <si>
    <t>Belanja Modal Jalan, Irigasi dan Jaringan - Pengadaan Bangunan Pembawa Irigasi</t>
  </si>
  <si>
    <t>5 . 2 . 4 . 06 . 05</t>
  </si>
  <si>
    <t>Belanja Modal Jalan, Irigasi dan Jaringan - Pengadaan Bangunan Pengaman Pengamanan Sungai</t>
  </si>
  <si>
    <t>5 . 2 . 4 . 11 . 03</t>
  </si>
  <si>
    <t>Belanja Modal Jalan, Irigasi dan Jaringan - Pengadaan Air Tanah Dalam</t>
  </si>
  <si>
    <t>5 . 2 . 4 . 11 . 05</t>
  </si>
  <si>
    <t>Belanja Modal Jalan, Irigasi dan Jaringan - Pengadaan Air Bersih/Air Baku Lainnya</t>
  </si>
  <si>
    <t>5 . 2 . 4 . 16 . 02</t>
  </si>
  <si>
    <t>Belanja Modal Jalan, Irigasi dan Jaringan - PengadaanInstalasi Gardu Listrik Distribusi</t>
  </si>
  <si>
    <t>5 . 2 . 4 . 16 . 03</t>
  </si>
  <si>
    <t>Belanja Modal Jalan, Irigasi dan Jaringan - Pengadaan Instalasi Pusat Pengatur Listrik</t>
  </si>
  <si>
    <t>5 . 2 . 4 . 21 . 02</t>
  </si>
  <si>
    <t>Belanja Modal Jalan, Irigasi dan Jaringan - Pengadaan Jaringan Distribusi</t>
  </si>
  <si>
    <t>5 . 2 . 5 . 01 . 01</t>
  </si>
  <si>
    <t>Belanja Modal Aset Tetap Lainnya - Pengadaan Buku Ilmu Pengetahuan Umum</t>
  </si>
  <si>
    <t>5 . 2 . 5 . 05 . 04</t>
  </si>
  <si>
    <t>Belanja Modal Aset Tetap Lainnya - Pengadaan Alat Olah Raga Lainnya</t>
  </si>
  <si>
    <t>5 . 2 . 5 . 08 . 01</t>
  </si>
  <si>
    <t>Belanja Modal Aset Tetap Lainnya - Pengadaan Aset Tetap Renovasi</t>
  </si>
  <si>
    <t>5 . 3 . 1 . 01 . 01</t>
  </si>
  <si>
    <t>6 . 1 . 1 . 01 . 01</t>
  </si>
  <si>
    <t>Transfer Bagi Hasil Pajak Daerah Kepada Pemerintahan Kabupaten/Kota</t>
  </si>
  <si>
    <t>6 . 2 . 1 . 02 . 01</t>
  </si>
  <si>
    <t>Transfer Bantuan Keuangan ke Kabupaten/Kota</t>
  </si>
  <si>
    <t>6 . 2 . 3 . 01 . 01</t>
  </si>
  <si>
    <t>Transfer Bantuan Keuangan kepada Partai politik</t>
  </si>
  <si>
    <t>7 . 1 . 1 . 04 . 13</t>
  </si>
  <si>
    <t>SILPA BLUD</t>
  </si>
  <si>
    <t>7 . 1 . 1 . 07 . 01</t>
  </si>
  <si>
    <t>Sisa Lebih Perhitungan Anggaran Tahun Anggaran Sebelumnya</t>
  </si>
  <si>
    <t>7 . 1 . 6 . 04 . 01</t>
  </si>
  <si>
    <t>1</t>
  </si>
  <si>
    <t>1 . 1</t>
  </si>
  <si>
    <t>1 . 1 . 1</t>
  </si>
  <si>
    <t>1 . 1 . 2</t>
  </si>
  <si>
    <t>1 . 1 . 3</t>
  </si>
  <si>
    <t>1 . 1 . 4</t>
  </si>
  <si>
    <t>1 . 2</t>
  </si>
  <si>
    <t>1 . 2 . 1</t>
  </si>
  <si>
    <t>Transfer Pemerintah Pusat - Dana Perimbangan</t>
  </si>
  <si>
    <t>1 . 2 . 1 . 1</t>
  </si>
  <si>
    <t>1 . 2 . 1 . 2</t>
  </si>
  <si>
    <t>Dana Bagi Hasil Bukan Pajak (Sumber Daya Alam)</t>
  </si>
  <si>
    <t>1 . 2 . 1 . 3</t>
  </si>
  <si>
    <t>1 . 2 . 1 . 4</t>
  </si>
  <si>
    <t>1 . 2 . 2</t>
  </si>
  <si>
    <t>Transfer Pemerintah Pusat - Lainnya</t>
  </si>
  <si>
    <t>1 . 2 . 2 . 2</t>
  </si>
  <si>
    <t>1 . 3</t>
  </si>
  <si>
    <t>LAIN-LAIN PENDAPATAN YANG SAH</t>
  </si>
  <si>
    <t>1 . 3 . 1</t>
  </si>
  <si>
    <t>2</t>
  </si>
  <si>
    <t>2 . 1</t>
  </si>
  <si>
    <t>2 . 1 . 1</t>
  </si>
  <si>
    <t>2 . 1 . 2</t>
  </si>
  <si>
    <t>2 . 1 . 5</t>
  </si>
  <si>
    <t>2 . 1 . 6</t>
  </si>
  <si>
    <t>2 . 1 . 7</t>
  </si>
  <si>
    <t>2 . 2</t>
  </si>
  <si>
    <t>2 . 2 . 1</t>
  </si>
  <si>
    <t>2 . 2 . 2</t>
  </si>
  <si>
    <t>2 . 2 . 3</t>
  </si>
  <si>
    <t>Belanja Bangunan dan Gedung</t>
  </si>
  <si>
    <t>2 . 2 . 4</t>
  </si>
  <si>
    <t>2 . 2 . 5</t>
  </si>
  <si>
    <t>2 . 3</t>
  </si>
  <si>
    <t>2 . 3 . 1</t>
  </si>
  <si>
    <t>2 . 4</t>
  </si>
  <si>
    <t>2 . 4 . 1</t>
  </si>
  <si>
    <t>Transfer Bagi Hasil Ke KAB/KOTA/DESA</t>
  </si>
  <si>
    <t>2 . 4 . 1 . 1</t>
  </si>
  <si>
    <t>Bagi Hasil Pajak</t>
  </si>
  <si>
    <t>3</t>
  </si>
  <si>
    <t>3 . 1</t>
  </si>
  <si>
    <t>PENERIMAAN DAERAH</t>
  </si>
  <si>
    <t>3 . 1 . 1</t>
  </si>
  <si>
    <t>Penggunaan Sisa Lebih Perhitungan Anggaran (SiLPA)</t>
  </si>
  <si>
    <t>3 . 1 . 5</t>
  </si>
  <si>
    <t>Penerimaan Kembali Pemberian Pinjaman Daerah</t>
  </si>
  <si>
    <t>3 . 2</t>
  </si>
  <si>
    <t>PENGELUARAN DAERAH</t>
  </si>
  <si>
    <t>3 . 2 . 2</t>
  </si>
  <si>
    <t>Penyertaan Modal (Investasi) Pemerintah Daerah</t>
  </si>
  <si>
    <t>LRA - CTA</t>
  </si>
  <si>
    <t>7 . 1 . 1 . 01 . 04</t>
  </si>
  <si>
    <t>Lain-Lain PAD yang Sah</t>
  </si>
  <si>
    <t>2018</t>
  </si>
  <si>
    <t>H. ZULKIEFLIMANSYAH</t>
  </si>
  <si>
    <t>Per 31 Desember 2018 dan 2017</t>
  </si>
  <si>
    <t>UNTUK TAHUN YANG BERAKHIR SAMPAI DENGAN 31 DESEMBER 2018 DAN 2017</t>
  </si>
  <si>
    <t>4 . 2 . 4</t>
  </si>
  <si>
    <t>Bantuan Keuangan - LRA</t>
  </si>
  <si>
    <t>4 . 2 . 4 . 1</t>
  </si>
  <si>
    <t>Bantuan Keuangan dari Pemerintah  Daerah Provinsi Lainnya - LRA</t>
  </si>
  <si>
    <t>4 . 2 . 4 . 2</t>
  </si>
  <si>
    <t>Bantuan Keuangan dari Pemerintah  Daerah Kabupaten - LRA</t>
  </si>
  <si>
    <t>4 . 2 . 4 . 3</t>
  </si>
  <si>
    <t>Bantuan Keuangan dari Pemerintah  Daerah Kota - LRA</t>
  </si>
  <si>
    <t>5 . 2 . 6</t>
  </si>
  <si>
    <t>Belanja Modal BLUD</t>
  </si>
  <si>
    <t>7 . 1 . 3</t>
  </si>
  <si>
    <t>ANG-2018</t>
  </si>
  <si>
    <t>REA-2018</t>
  </si>
  <si>
    <t>2018-2017</t>
  </si>
  <si>
    <t>1 . 3 . 3</t>
  </si>
  <si>
    <t>simda vs. audited 2017</t>
  </si>
  <si>
    <t>Cek data 2017 pada LRA 2018</t>
  </si>
  <si>
    <t>vs. LRA 2017 Audited</t>
  </si>
  <si>
    <t xml:space="preserve">Saldo Awal </t>
  </si>
  <si>
    <t>(gab)</t>
  </si>
  <si>
    <t>(Gab)</t>
  </si>
  <si>
    <t>BELANJA (Gab)</t>
  </si>
  <si>
    <t>Dana Alokasi Umum (Gab)</t>
  </si>
  <si>
    <t>BELANJA OPERASI (Gab)</t>
  </si>
  <si>
    <t>TRANSFER (Gab)</t>
  </si>
  <si>
    <t>x</t>
  </si>
  <si>
    <t>y</t>
  </si>
  <si>
    <t>Piutang Pajak</t>
  </si>
  <si>
    <t>Piutang Retribusi</t>
  </si>
  <si>
    <t>Piutang Dana Bagi Hasil</t>
  </si>
  <si>
    <t>Piutang Dana Alokasi Umum</t>
  </si>
  <si>
    <t>Piutang Dana Alokasi Khusus</t>
  </si>
  <si>
    <t>Piutang Lain-lain</t>
  </si>
  <si>
    <t>Investasi Non Permanen</t>
  </si>
  <si>
    <t>Pinjaman Kepada Perusahaan Negara</t>
  </si>
  <si>
    <t>Pinjaman Kepada Perusahaan Daerah</t>
  </si>
  <si>
    <t>Pinjaman Kepada Perusahaan Daerah Lainnya</t>
  </si>
  <si>
    <t>Investasi Dalam Surat Utang Negara</t>
  </si>
  <si>
    <t>JUMLAH Investasi Non Permanen</t>
  </si>
  <si>
    <t>Investasi Permanen</t>
  </si>
  <si>
    <t>Penyertaan Modal Dalam Proyek Pembangunan</t>
  </si>
  <si>
    <t>Penyertaan Modal Perusahaan Patungan</t>
  </si>
  <si>
    <t>Invertasi Permanen Lainnya</t>
  </si>
  <si>
    <t>JUMLAH Investasi Permanen</t>
  </si>
  <si>
    <t>Jalan,  Jaringan dan Instalasi</t>
  </si>
  <si>
    <t>Konstruksi dalam Pengerjaan</t>
  </si>
  <si>
    <t>Tagihan Piutang Penjualan Angsuran</t>
  </si>
  <si>
    <t>Tagihan Tuntutan Ganti Kerugian Daerah</t>
  </si>
  <si>
    <t>Akumulasi Amortisasi Aset Tidak Berwujud</t>
  </si>
  <si>
    <t>Utang Pajak</t>
  </si>
  <si>
    <t>Bagian Lancar Utang Jangka Panjang - Utang Bank</t>
  </si>
  <si>
    <t>Bagian Lancar Utang Jangka Panjang - Utang Obligasi</t>
  </si>
  <si>
    <t>Bagian Lancar Utang Jangka Panjang - Utang Pemerintah Pusat</t>
  </si>
  <si>
    <t>Bagian Lancar Utang Jangka Panjang - Utang Pemerintah Provinsi</t>
  </si>
  <si>
    <t>Bagian Lancar Utang Jangka Panjang - Utang Pemerintah Kabupaten/Kota</t>
  </si>
  <si>
    <t>Utang Dalam Negeri-Sektor Perbankan</t>
  </si>
  <si>
    <t>Utang Dalam Negeri-Obligasi</t>
  </si>
  <si>
    <t>Utang Pemerintah Pusat</t>
  </si>
  <si>
    <t>Utang Pemerintah Provinsi</t>
  </si>
  <si>
    <t>Utang Pemerintah Kabupaten/Kota</t>
  </si>
  <si>
    <t>Utang Luar Negeri-Sektor Perbankan</t>
  </si>
  <si>
    <t>EKUITAS DANA</t>
  </si>
  <si>
    <t>EKUITAS DANA LANCAR</t>
  </si>
  <si>
    <t>Sisa Lebih Pembiayaan Anggaran (SILPA)</t>
  </si>
  <si>
    <t>Cadangan untuk Piutang</t>
  </si>
  <si>
    <t>Cadangan untuk Persediaan</t>
  </si>
  <si>
    <t>Dana yang harus disediakan untuk pembayaran Utang Jangka Pendek</t>
  </si>
  <si>
    <t>Pendapatan yang Ditangguhkan</t>
  </si>
  <si>
    <t>JUMLAH EKUITAS DANA LANCAR</t>
  </si>
  <si>
    <t>EKUITAS DANA INVESTASI</t>
  </si>
  <si>
    <t>Diinvestasikan dalam Investasi Jangka Panjang</t>
  </si>
  <si>
    <t>Diinvestasikan dalam Aset Tetap</t>
  </si>
  <si>
    <t>Diinvestasikan dalam Aset Lainnya (Tidak termasuk Dana Cadangan)</t>
  </si>
  <si>
    <t>Dana yang harus disediakan untuk pembayaran hutang Jangka Panjang</t>
  </si>
  <si>
    <t>JUMLAH EKUITAS DANA INVESTASI</t>
  </si>
  <si>
    <t>EKUITAS DANA CADANGAN</t>
  </si>
  <si>
    <t>Diinvestasikan dalam Dana Cadangan</t>
  </si>
  <si>
    <t>JUMLAH EKUITAS DANA CADANGAN</t>
  </si>
  <si>
    <t>KOREKSI EKUITAS</t>
  </si>
  <si>
    <t>Koreksi Ekuitas</t>
  </si>
  <si>
    <t>JUMLAH KOREKSI EKUITAS</t>
  </si>
  <si>
    <t>JUMLAH EKUITAS DANA</t>
  </si>
  <si>
    <t>Bantuan Keuangan</t>
  </si>
  <si>
    <t>Jumlah Pendapatan Transfer Lainnya (19 s/d 21)</t>
  </si>
  <si>
    <t>Total Pendapatan Transfer (16 + 22)</t>
  </si>
  <si>
    <t>Jumlah Lain-lain Pendapatan Yang Sah  (26 + 28)</t>
  </si>
  <si>
    <t>JUMLAH PENDAPATAN (7 + 23 + 29)</t>
  </si>
  <si>
    <t>Jumlah Belanja Operasi (34 s/d 39)</t>
  </si>
  <si>
    <t>Jumlah Belanja Modal (43 s/d 48)</t>
  </si>
  <si>
    <t>Jumlah Belanja Tak Terduga (52 s/d 52)</t>
  </si>
  <si>
    <t>JUMLAH BELANJA  (40 + 49 + 53)</t>
  </si>
  <si>
    <t>Jumlah Transfer Bagi Hasil Pendapatan ke Kab./Kota  (58 s/d 60)</t>
  </si>
  <si>
    <t>Jumlah Transfer Bantuan Keuangan  (64 s/d 66)</t>
  </si>
  <si>
    <t>JUMLAH TRANSFER  (61 + 67)</t>
  </si>
  <si>
    <t>JUMLAH BELANJA DAN TRANSFER (54 + 68)</t>
  </si>
  <si>
    <t>SURPLUS/DEFISIT  (30 - 69)</t>
  </si>
  <si>
    <t>Jumlah Penerimaan Pembiayaan (75 s/d 88)</t>
  </si>
  <si>
    <t>Jumlah Pengeluaran Pembiayaan  (92 s/d 102)</t>
  </si>
  <si>
    <t>PEMBIAYAAN NETTO  (89 - 103)</t>
  </si>
  <si>
    <t>SISA LEBIH PEMBIAYAAN ANGGARAN (SILPA)  (71 + 104)</t>
  </si>
  <si>
    <t>Rumah Sakit Mata Nusa Tenggara Barat</t>
  </si>
  <si>
    <t>2 . 01 . 01 . 06</t>
  </si>
  <si>
    <t>2 . 05 . 01 . 02</t>
  </si>
  <si>
    <t>Balai Laboratorium Lingkungan</t>
  </si>
  <si>
    <t>Balai KPH Tambora</t>
  </si>
  <si>
    <t>Balai KPH Maria Donggomasa</t>
  </si>
  <si>
    <t>2 . 05 . 01 . 08</t>
  </si>
  <si>
    <t>Balai KPH Rinjani Timur</t>
  </si>
  <si>
    <t>2 . 05 . 01 . 09</t>
  </si>
  <si>
    <t>2 . 05 . 01 . 10</t>
  </si>
  <si>
    <t>2 . 05 . 01 . 11</t>
  </si>
  <si>
    <t>Balai KPH Ampang Plampang</t>
  </si>
  <si>
    <t>2 . 05 . 01 . 12</t>
  </si>
  <si>
    <t>2 . 05 . 01 . 13</t>
  </si>
  <si>
    <t>Balai KPH Ropang</t>
  </si>
  <si>
    <t>2 . 05 . 01 . 14</t>
  </si>
  <si>
    <t>2 . 11 . 01 . 02</t>
  </si>
  <si>
    <t>Balai Pendidikan dan Pelatihan Koperasi Usaha Kecil dan Menengah</t>
  </si>
  <si>
    <t>Balai Rumah Sakit Hewan dan Laboratorium Veteriner</t>
  </si>
  <si>
    <t>3 . 03 . 02 . 05</t>
  </si>
  <si>
    <t>Balai Pengembangan dan Pengolahan Pakan Ternak Ruminansia</t>
  </si>
  <si>
    <t>3 . 05 . 01 . 02</t>
  </si>
  <si>
    <t>4 . 04 . 01 . 03</t>
  </si>
  <si>
    <t>4 . 04 . 01 . 04</t>
  </si>
  <si>
    <t>Unit Pengelolaan Islamic Center NTB</t>
  </si>
  <si>
    <t>4 . 04 . 02 . 11</t>
  </si>
  <si>
    <t>Unit Pelayanan Pajak Daerah Panda Bima</t>
  </si>
  <si>
    <t>4 . 1 . 2 . 23 . 01</t>
  </si>
  <si>
    <t>Pelayanan Tempat Rekreasi - LRA</t>
  </si>
  <si>
    <t>4 . 1 . 2 . 23 . 03</t>
  </si>
  <si>
    <t>Pelayanan Tempat Olahraga - LRA</t>
  </si>
  <si>
    <t>4 . 2 . 1 . 05 . 09</t>
  </si>
  <si>
    <t>Bantuan Operasional Kesehatan - LRA</t>
  </si>
  <si>
    <t>4 . 2 . 1 . 05 . 10</t>
  </si>
  <si>
    <t>Tunjangan Khusus Guru - LRA</t>
  </si>
  <si>
    <t>4 . 2 . 4 . 01 . 01</t>
  </si>
  <si>
    <t>Bantuan Keuangan dari Pemerintah  Daerah Provinsi …... - LRA</t>
  </si>
  <si>
    <t>4 . 2 . 4 . 02 . 01</t>
  </si>
  <si>
    <t>Bantuan Keuangan dari Pemerintah  Daerah Kabupaten ……..………….. - LRA</t>
  </si>
  <si>
    <t>4 . 2 . 4 . 03 . 01</t>
  </si>
  <si>
    <t>Bantuan Keuangan dari Pemerintah  Daerah Kota ………………………. - LRA</t>
  </si>
  <si>
    <t>5 . 1 . 1 . 01 . 18</t>
  </si>
  <si>
    <t>Belanja Uang Jasa Pengabdian</t>
  </si>
  <si>
    <t>5 . 1 . 1 . 01 . 26</t>
  </si>
  <si>
    <t>Tunjangan Khusus Guru PNSD</t>
  </si>
  <si>
    <t>5 . 1 . 2 . 04 . 01</t>
  </si>
  <si>
    <t>Belanja Premi Asuransi Kesehatan</t>
  </si>
  <si>
    <t>5 . 1 . 2 . 09 . 02</t>
  </si>
  <si>
    <t>Belanja Sewa Buldoser</t>
  </si>
  <si>
    <t>5 . 1 . 2 . 10 . 04</t>
  </si>
  <si>
    <t>Belanja Sewa Generator</t>
  </si>
  <si>
    <t>5 . 1 . 2 . 26 . 03</t>
  </si>
  <si>
    <t>Honorarium Tenaga Tukang/Teknisi/Operator/Asisten</t>
  </si>
  <si>
    <t>5 . 2 . 2 . 01 . 08</t>
  </si>
  <si>
    <t>Belanja Modal Peralatan dan Mesin - Pengadaan Aggregate &amp; Concrete Equipment</t>
  </si>
  <si>
    <t>5 . 2 . 2 . 01 . 11</t>
  </si>
  <si>
    <t>Belanja Modal Peralatan dan Mesin - Pengadaan Mesin Proses</t>
  </si>
  <si>
    <t>5 . 2 . 2 . 03 . 08</t>
  </si>
  <si>
    <t>Belanja Modal Peralatan dan Mesin - Pengadaan Alat Pengolahan Air Kotor</t>
  </si>
  <si>
    <t>5 . 2 . 2 . 09 . 01</t>
  </si>
  <si>
    <t>Belanja Modal Peralatan dan Mesin - Pengadaan Perkakas Konstruksi Logam Terpasang pada Pondasi</t>
  </si>
  <si>
    <t>5 . 2 . 2 . 09 . 02</t>
  </si>
  <si>
    <t>Belanja Modal Peralatan dan Mesin - Pengadaan Perkakas Konstruksi Logam yang Berpindah</t>
  </si>
  <si>
    <t>5 . 2 . 2 . 09 . 08</t>
  </si>
  <si>
    <t>Belanja Modal Peralatan dan Mesin - Pengadaan Peralatan Las</t>
  </si>
  <si>
    <t>5 . 2 . 2 . 12 . 02</t>
  </si>
  <si>
    <t>Belanja Modal Peralatan dan Mesin - Pengadaan Alat Panen/Pengolahan</t>
  </si>
  <si>
    <t>5 . 2 . 2 . 12 . 06</t>
  </si>
  <si>
    <t>Belanja Modal Peralatan dan Mesin - Pengadaan Alat Procesing</t>
  </si>
  <si>
    <t>5 . 2 . 2 . 18 . 04</t>
  </si>
  <si>
    <t>Belanja Modal Peralatan dan Mesin - Pengadaan Peralatan Cetak</t>
  </si>
  <si>
    <t>5 . 2 . 4 . 07 . 05</t>
  </si>
  <si>
    <t>Belanja Modal Jalan, Irigasi dan Jaringan - Pengadaan Bangunan Pengamanan Pengembangan Sumber Air</t>
  </si>
  <si>
    <t>5 . 2 . 4 . 10 . 01</t>
  </si>
  <si>
    <t>Belanja Modal Jalan, Irigasi dan Jaringan - Pengadaan Bangunan Air Laut</t>
  </si>
  <si>
    <t>5 . 2 . 5 . 03 . 09</t>
  </si>
  <si>
    <t>Belanja Modal Aset Tetap Lainnya - Pengadaan Barang-Barang Perpustakaan Film Bergerak dan Rekaman Video</t>
  </si>
  <si>
    <t>7 . 3 . 4 . 01 . 01</t>
  </si>
  <si>
    <t>Perubahan SAL</t>
  </si>
  <si>
    <t>5.1.2.2.6</t>
  </si>
  <si>
    <t>Mataram,              Mei   2019</t>
  </si>
  <si>
    <t>REA-2019</t>
  </si>
  <si>
    <t>2019</t>
  </si>
  <si>
    <t>UNTUK TAHUN YANG BERAKHIR SAMPAI DENGAN 31 DESEMBER 2019 DAN 2018</t>
  </si>
  <si>
    <t>Per 31 Desember 2019 dan 2018</t>
  </si>
  <si>
    <t>Kas di Bendahara FKTP</t>
  </si>
  <si>
    <t>Kas di Bendahara BOS</t>
  </si>
  <si>
    <t>REALISASI
2019</t>
  </si>
  <si>
    <t>Lebih / (Kurang) Perbandingan Realisasi</t>
  </si>
  <si>
    <t>Selisih per akun LRA untuk Data saldo Awal</t>
  </si>
  <si>
    <t>Selisih SILPA LRA 2019 vs. LP SAL 2019</t>
  </si>
  <si>
    <t>Selisih per Akun Kas Neraca CTA 2019 vs. Neraca Akrual 2019</t>
  </si>
  <si>
    <t>Mataram,           Mei   2020</t>
  </si>
  <si>
    <t xml:space="preserve"> </t>
  </si>
  <si>
    <t>U R A I A N</t>
  </si>
  <si>
    <t>Sub Total   (1 - 2)</t>
  </si>
  <si>
    <t>Sisa Lebih/Kurang Pembiayaan Anggaran (SiLPA/SiKPA)</t>
  </si>
  <si>
    <t>Sub Total   (3 + 4)</t>
  </si>
  <si>
    <t>Saldo Anggaran Lebih Akhir   (5 + 6 + 7)</t>
  </si>
  <si>
    <t xml:space="preserve">Lihat Catatan atas Laporan Keuangan yang merupakan bagian yang tidak dipisahkan dari Lap. Keuangan </t>
  </si>
  <si>
    <t>secara keseluruhan</t>
  </si>
  <si>
    <t>Mataram,             Mei  2019</t>
  </si>
  <si>
    <t>Mataram, 1 Januari 2019</t>
  </si>
  <si>
    <t>Unit Pelayanan Pajak Daerah Sumbawa Besar</t>
  </si>
  <si>
    <t>4 . 1 . 1 . 03 . 06</t>
  </si>
  <si>
    <t>Pajak Bahan Bakar Pertamax Turbo - LRA</t>
  </si>
  <si>
    <t>4 . 1 . 1 . 03 . 07</t>
  </si>
  <si>
    <t>Pajak Bahan Bakar Pertalite - LRA</t>
  </si>
  <si>
    <t>4 . 1 . 1 . 03 . 08</t>
  </si>
  <si>
    <t>Pajak Bahan Bakar Pertamina Dex - LRA</t>
  </si>
  <si>
    <t>4 . 1 . 1 . 03 . 09</t>
  </si>
  <si>
    <t>Pajak Bahan Bakar Dexlite - LRA</t>
  </si>
  <si>
    <t>Laboratorium Kesehatan Pengujian Kalibrasi dan Penunjang Medis</t>
  </si>
  <si>
    <t>4 . 1 . 2 . 18 . 01</t>
  </si>
  <si>
    <t>Pelayanan Penyediaan Tempat Parkir untuk Kendaraan Penumpang dan Bis Umum - LRA</t>
  </si>
  <si>
    <t>4 . 1 . 4 . 05 . 02</t>
  </si>
  <si>
    <t>Tuntutan Ganti Kerugian Daerah Terhadap Pegawai Negeri Bukan Bendaharawan - LRA</t>
  </si>
  <si>
    <t>4 . 2 . 1 . 01 . 05</t>
  </si>
  <si>
    <t>Bagi Hasil Cukai Hasil Tembakau - LRA</t>
  </si>
  <si>
    <t>4 . 2 . 1 . 04 . 01</t>
  </si>
  <si>
    <t>DAK Bidang Infrastruktur Jalan - LRA</t>
  </si>
  <si>
    <t>4 . 2 . 1 . 04 . 02</t>
  </si>
  <si>
    <t>DAK Bidang Infrastruktur Irigasi - LRA</t>
  </si>
  <si>
    <t>4 . 2 . 1 . 04 . 08</t>
  </si>
  <si>
    <t>DAK Bidang Kesehatan - LRA</t>
  </si>
  <si>
    <t>4 . 2 . 1 . 04 . 09</t>
  </si>
  <si>
    <t>DAK Bidang Kelautan dan Perikanan - LRA</t>
  </si>
  <si>
    <t>4 . 2 . 1 . 04 . 13</t>
  </si>
  <si>
    <t>DAK Bidang Lingkungan Hidup - LRA</t>
  </si>
  <si>
    <t>4 . 2 . 1 . 04 . 15</t>
  </si>
  <si>
    <t>DAK Bidang Pertanian - LRA</t>
  </si>
  <si>
    <t>4 . 2 . 1 . 04 . 24</t>
  </si>
  <si>
    <t>DAK Bidang Pendidikan - LRA</t>
  </si>
  <si>
    <t>4 . 2 . 1 . 04 . 25</t>
  </si>
  <si>
    <t>DAK Bidang Pariwisata - LRA</t>
  </si>
  <si>
    <t>4 . 2 . 1 . 05 . 12</t>
  </si>
  <si>
    <t>Dana Pelayanan Administrasi Kependudukan - LRA</t>
  </si>
  <si>
    <t>4 . 2 . 1 . 05 . 14</t>
  </si>
  <si>
    <t>Dana Pelayanan Kepariwisataan - LRA</t>
  </si>
  <si>
    <t>4 . 2 . 1 . 05 . 15</t>
  </si>
  <si>
    <t>Bantuan Operasional Penyelenggaraan Museum dan Taman Budaya - LRA</t>
  </si>
  <si>
    <t>4 . 3 . 1 . 01 . 01</t>
  </si>
  <si>
    <t>Pendapatan Hibah dari Pemerintah</t>
  </si>
  <si>
    <t>4 . 01 . 03 . 09</t>
  </si>
  <si>
    <t>Biro Kerjasama</t>
  </si>
  <si>
    <t>Balai Pengembangan Teknologi Pendidikan</t>
  </si>
  <si>
    <t>Cabang Dinas Pendidikan dan Kebudayaan Lombok Barat dan Mataram</t>
  </si>
  <si>
    <t>Cabang Dinas Pendidikan dan Kebudayaan Lombok Tengah</t>
  </si>
  <si>
    <t>Cabang Dinas Pendidikan dan Kebudayaan Lombok Timur</t>
  </si>
  <si>
    <t>Cabang Dinas Pendidikan dan Kebudayaan Lombok Utara</t>
  </si>
  <si>
    <t>Cabang Dinas Pendidikan dan Kebudayaan Sumbawa Barat</t>
  </si>
  <si>
    <t>Cabang Dinas Pendidikan dan Kebudayaan Sumbawa</t>
  </si>
  <si>
    <t>Cabang Dinas Pendidikan dan Kebudayaan Dompu</t>
  </si>
  <si>
    <t>Cabang Dinas Pendidikan dan Kebudayaan Bima dan Kota Bima</t>
  </si>
  <si>
    <t>Balai Sosial Perlindungan dan Petirahan Sosial Anak Sasambo Matupa</t>
  </si>
  <si>
    <t>Panti Sosial Asuhan Anak Generasi Harapan</t>
  </si>
  <si>
    <t>Balai Pengawasan Ketenagakerjaan dan K3 Pulau Lombok</t>
  </si>
  <si>
    <t>2 . 01 . 01 . 07</t>
  </si>
  <si>
    <t>Balai Pengawasan Ketenagakerjaan dan K3 Pulau Sumbawa</t>
  </si>
  <si>
    <t>Balai Pengawasan Mutu dan Keamanan Pangan</t>
  </si>
  <si>
    <t>Balai KPH Rinjani Barat</t>
  </si>
  <si>
    <t>Balai KPH Ampang Riwo</t>
  </si>
  <si>
    <t>Balai KPH Sejorong Mataiyang</t>
  </si>
  <si>
    <t>Balai KPH Batu Lanteh</t>
  </si>
  <si>
    <t>Balai KPH Brang Beh</t>
  </si>
  <si>
    <t>Balai KPH Toffo Pajo Soromandi</t>
  </si>
  <si>
    <t>Balai Laboratorium Pengujian dan Penerapan Mutu Hasil Perikanan dan Kelautan Mataram</t>
  </si>
  <si>
    <t>Cabang Dinas Kelautan Wilayah Bima - Dompu</t>
  </si>
  <si>
    <t>Cabang Dinas Kelautan Wilayah Sumbawa dan Sumbawa Barat</t>
  </si>
  <si>
    <t>Cabang Dinas Kelautan Wilayah Pulau Lombok</t>
  </si>
  <si>
    <t>Balai Perbenihan dan Proteksi Tanaman Perkebunan</t>
  </si>
  <si>
    <t>Sekolah Menengah Kejuruan Pembangunan Pertanian Negeri Mataram (SMK-PP Mataram)</t>
  </si>
  <si>
    <t>Sekolah Menengah Kejuruan Pembangunan Pertanian Negeri Bima (SMK-PP Bima)</t>
  </si>
  <si>
    <t>Balai Pelatihan Pertanian dan Perkebunan</t>
  </si>
  <si>
    <t>Cabang Dinas Energi dan Sumber Daya Mineral Wilayah Pulau Sumbawa</t>
  </si>
  <si>
    <t>Balai Pengelolaan Kekayaan Daerah dan Islamic Centre</t>
  </si>
  <si>
    <t>5 . 1 . 2 . 03 . 32</t>
  </si>
  <si>
    <t>Belanja Jasa Administrasi Pendidikan</t>
  </si>
  <si>
    <t>5 . 1 . 2 . 03 . 33</t>
  </si>
  <si>
    <t>Belanja Jasa Pembuatan Passport/Visa</t>
  </si>
  <si>
    <t>5 . 1 . 2 . 05 . 08</t>
  </si>
  <si>
    <t>Belanja Perpanjangan Surat Ijin Mengemudi</t>
  </si>
  <si>
    <t>5 . 1 . 2 . 07 . 04</t>
  </si>
  <si>
    <t>Belanja Sewa Tempat Parkir/Uang Tambat/Hanggar Sarana Mobilitas</t>
  </si>
  <si>
    <t>5 . 1 . 2 . 09 . 01</t>
  </si>
  <si>
    <t>Belanja Sewa Eskavator</t>
  </si>
  <si>
    <t>5 . 1 . 2 . 10 . 09</t>
  </si>
  <si>
    <t>Belanja Sewa Alat Pertukangan</t>
  </si>
  <si>
    <t>5 . 1 . 2 . 12 . 04</t>
  </si>
  <si>
    <t>Belanja Pakaian Dinas Harian (PDH)</t>
  </si>
  <si>
    <t>5 . 1 . 2 . 13 . 03</t>
  </si>
  <si>
    <t>Belanja Atribut Kepelengkapan Pakaian Kerja</t>
  </si>
  <si>
    <t>5 . 1 . 2 . 34 . 02</t>
  </si>
  <si>
    <t>5 . 1 . 2 . 38 . 01</t>
  </si>
  <si>
    <t>Belanja Jasa Angkutan Laut</t>
  </si>
  <si>
    <t>5 . 2 . 1 . 11 . 08</t>
  </si>
  <si>
    <t>Belanja Modal Tanah - Pengadaan Tanah Bangunan Jalan dan Jembatan</t>
  </si>
  <si>
    <t>5 . 2 . 2 . 01 . 01</t>
  </si>
  <si>
    <t>Belanja Modal Peralatan dan Mesin - Pengadaan Tractor</t>
  </si>
  <si>
    <t>5 . 2 . 2 . 03 . 04</t>
  </si>
  <si>
    <t>Belanja Modal Peralatan dan Mesin - Pengadaan Electric Generating Set</t>
  </si>
  <si>
    <t>5 . 2 . 2 . 09 . 06</t>
  </si>
  <si>
    <t>Belanja Modal Peralatan dan Mesin - Pengadaan Perkakas Bengkel Kayu</t>
  </si>
  <si>
    <t>5 . 2 . 2 . 10 . 02</t>
  </si>
  <si>
    <t>Belanja Modal Peralatan dan Mesin - Pengadaan Perkakas Bengkel Listrik</t>
  </si>
  <si>
    <t>5 . 2 . 2 . 12 . 01</t>
  </si>
  <si>
    <t>Belanja Modal Peralatan dan Mesin - Pengadaan Alat Pengolahan Tanah dan Tanaman</t>
  </si>
  <si>
    <t>5 . 2 . 2 . 13 . 01</t>
  </si>
  <si>
    <t>Belanja Modal Peralatan dan Mesin - Pengadaan Alat Pemeliharaan Tanaman</t>
  </si>
  <si>
    <t>5 . 2 . 2 . 13 . 02</t>
  </si>
  <si>
    <t>Belanja Modal Peralatan dan Mesin - Pengadaan Alat Panen</t>
  </si>
  <si>
    <t>5 . 2 . 2 . 16 . 03</t>
  </si>
  <si>
    <t>Belanja Modal Peralatan dan Mesin - Pengadaan Peralatan Komputer Mainframe</t>
  </si>
  <si>
    <t>5 . 2 . 2 . 18 . 06</t>
  </si>
  <si>
    <t>Belanja Modal Peralatan dan Mesin - Pengadaan Peralatan Pemetaan Ukur</t>
  </si>
  <si>
    <t>5 . 2 . 2 . 19 . 02</t>
  </si>
  <si>
    <t>Belanja Modal Peralatan dan Mesin - Pengadaan Alat Komunikasi Radio SSB</t>
  </si>
  <si>
    <t>5 . 2 . 2 . 19 . 04</t>
  </si>
  <si>
    <t>Belanja Modal Peralatan dan Mesin - Pengadaan Alat Komunikasi Radio VHF</t>
  </si>
  <si>
    <t>5 . 2 . 2 . 21 . 11</t>
  </si>
  <si>
    <t>Belanja Modal Peralatan dan Mesin - Pengadaan Mortuary</t>
  </si>
  <si>
    <t>5 . 2 . 2 . 21 . 20</t>
  </si>
  <si>
    <t>Belanja Modal Peralatan dan Mesin - Pengadaan Alat Kedokteran Gawat Darurat</t>
  </si>
  <si>
    <t>5 . 2 . 2 . 21 . 22</t>
  </si>
  <si>
    <t>Belanja Modal Peralatan dan Mesin - Pengadaan Alat Kedokteran Hewan</t>
  </si>
  <si>
    <t>5 . 2 . 2 . 22 . 02</t>
  </si>
  <si>
    <t>Belanja Modal Peralatan dan Mesin - Pengadaan Alat Kesehatan Rehabilitasi Medis</t>
  </si>
  <si>
    <t>5 . 2 . 2 . 23 . 11</t>
  </si>
  <si>
    <t>Belanja Modal Peralatan dan Mesin - Pengadaan Alat Laboratorium Logam, Mesin Listrik A</t>
  </si>
  <si>
    <t>5 . 2 . 2 . 23 . 23</t>
  </si>
  <si>
    <t>Belanja Modal Peralatan dan Mesin - Pengadaan Alat Laboratorium Standarisasi, Kalibrasi dan Instrumentasi</t>
  </si>
  <si>
    <t>5 . 2 . 2 . 23 . 60</t>
  </si>
  <si>
    <t>Belanja Modal Peralatan dan Mesin - Pengadaan Alat Laboratorium Kesehatan Kerja</t>
  </si>
  <si>
    <t>5 . 2 . 2 . 26 . 05</t>
  </si>
  <si>
    <t>Belanja Modal Peralatan dan Mesin - Pengadaan System/Power Supply</t>
  </si>
  <si>
    <t>5 . 2 . 2 . 36 . 01</t>
  </si>
  <si>
    <t>5 . 2 . 3 . 01 . 18</t>
  </si>
  <si>
    <t>Belanja Modal Gedung dan Bangunan - Pengadaan Bangunan Kandang Hewan/Ternak</t>
  </si>
  <si>
    <t>5 . 2 . 3 . 01 . 21</t>
  </si>
  <si>
    <t>Belanja Modal Gedung dan Bangunan - Pengadaan Bangunan Gedung Terminal/Pelabuhan/Bandar</t>
  </si>
  <si>
    <t>5 . 2 . 4 . 02 . 09</t>
  </si>
  <si>
    <t>Belanja Modal Jalan, Irigasi dan Jaringan - Pengadaan Jembatan Penyeberangan</t>
  </si>
  <si>
    <t>5 . 2 . 4 . 03 . 06</t>
  </si>
  <si>
    <t>Belanja Modal Jalan, Irigasi dan Jaringan - Pengadaan Bangunan Pelengkap Irigasi</t>
  </si>
  <si>
    <t>5 . 2 . 4 . 04 . 04</t>
  </si>
  <si>
    <t>Belanja Modal Jalan, Irigasi dan Jaringan - Pengadaan Bangunan Pembuang Pasang Surut</t>
  </si>
  <si>
    <t>5 . 2 . 4 . 06 . 01</t>
  </si>
  <si>
    <t>Belanja Modal Jalan, Irigasi dan Jaringan - Pengadaan Bangunan Waduk Penanggulangan Sungai</t>
  </si>
  <si>
    <t>5 . 2 . 4 . 08 . 05</t>
  </si>
  <si>
    <t>Belanja Modal Jalan, Irigasi dan Jaringan - Pengadaan Bangunan Pelengkap Air Bersih/Air Baku</t>
  </si>
  <si>
    <t>5 . 2 . 4 . 10 . 02</t>
  </si>
  <si>
    <t>Belanja Modal Jalan, Irigasi dan Jaringan - Pengadaan Bangunan Air Tawar</t>
  </si>
  <si>
    <t>5 . 2 . 4 . 15 . 09</t>
  </si>
  <si>
    <t>Belanja Modal Jalan, Irigasi dan Jaringan - Pengadaan Pembangkit Listrik Tenaga Tenaga Surya (PLTS)</t>
  </si>
  <si>
    <t>5 . 2 . 5 . 04 . 03</t>
  </si>
  <si>
    <t>Belanja Modal Aset Tetap Lainnya - Pengadaan Barang Bercorak Kebudayaan Alat Kesenian</t>
  </si>
  <si>
    <t>5 . 2 . 5 . 05 . 01</t>
  </si>
  <si>
    <t>Belanja Modal Aset Tetap Lainnya - Pengadaan Alat Olah Raga  Senam</t>
  </si>
  <si>
    <t>7 . 1 . 1 . 02 . 02</t>
  </si>
  <si>
    <t>7 . 1 . 1 . 08 . 02</t>
  </si>
  <si>
    <t>per 31 Desember 2019</t>
  </si>
  <si>
    <t>Mataram,              Mei   2020</t>
  </si>
  <si>
    <t>Kas Dibendahara Dana BOS</t>
  </si>
  <si>
    <t>Utang PFK</t>
  </si>
  <si>
    <t>Mataram,            Mei  2020</t>
  </si>
  <si>
    <t>UNTUK TAHUN YANG BERAKHIR SAMPAI DENGAN 31 DESEMBER 2020 DAN 2019</t>
  </si>
  <si>
    <t>2020</t>
  </si>
  <si>
    <t>ANG-2020</t>
  </si>
  <si>
    <t>REA-2020</t>
  </si>
  <si>
    <t>Cek data 2019 pada LRA 2020</t>
  </si>
  <si>
    <t>vs. LRA 2019 Audited</t>
  </si>
  <si>
    <t>2020-2019</t>
  </si>
  <si>
    <t>Mataram,              Maret   2021</t>
  </si>
  <si>
    <t>Cek Realisasi Tahun Lalu</t>
  </si>
  <si>
    <t>CODE</t>
  </si>
  <si>
    <t>SO AWAL LRA 2020</t>
  </si>
  <si>
    <t>LRA 2019 AUDITED</t>
  </si>
  <si>
    <t>SELISIH</t>
  </si>
  <si>
    <t>ANGGARAN
2020</t>
  </si>
  <si>
    <t>REALISASI
2020</t>
  </si>
  <si>
    <t>2 . 1 . 4</t>
  </si>
  <si>
    <t xml:space="preserve">Belanja Tak Terduga </t>
  </si>
  <si>
    <t>Hasil Penjualan Kekayaan Daerah Yang Dipisahkan</t>
  </si>
  <si>
    <t>3 . 1 . 3</t>
  </si>
  <si>
    <t>REALISASI
2018</t>
  </si>
  <si>
    <t>ANGGARAN
2019</t>
  </si>
  <si>
    <t>RINCIAN SALDO BUKU BESAR</t>
  </si>
  <si>
    <t>per 31 Januari 2019</t>
  </si>
  <si>
    <t>Mataram, 23 Desember 2020</t>
  </si>
  <si>
    <t>Mataram, 1 Januari 2020</t>
  </si>
  <si>
    <t>UNTUK PERIODE YANG BERAKHIR SAMPAI DENGAN 31 DESEMBER 2020 DAN 2019</t>
  </si>
  <si>
    <t>Per 31 Desember 2020 dan 2019</t>
  </si>
  <si>
    <t>REAL LALU</t>
  </si>
  <si>
    <t>Mataram,             Maret  2021</t>
  </si>
  <si>
    <t>Mataram,           Maret  2021</t>
  </si>
  <si>
    <t>2021</t>
  </si>
  <si>
    <t>5.1.2.1.6</t>
  </si>
  <si>
    <t>Belanja Daerah Provinsi NTB Tahun 2021     
 PROVINSI NUSA TENGGARA BARAT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</si>
</sst>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_);_(* \(#,##0\);_(* &quot;-&quot;_);_(@_)"/>
    <numFmt numFmtId="165" formatCode="_(* #,##0.00_);_(* \(#,##0.00\);_(* &quot;-&quot;??_);_(@_)"/>
    <numFmt numFmtId="166" formatCode="&quot;Rp&quot;#,##0.00_);\(&quot;Rp&quot;#,##0.00\)"/>
    <numFmt numFmtId="167" formatCode="_(* #,##0.00_);_(* \(#,##0.00\);_(* &quot;-&quot;_);_(@_)"/>
    <numFmt numFmtId="168" formatCode="0.00_)"/>
    <numFmt numFmtId="169" formatCode="#,##0.000000_);\(#,##0.000000\)"/>
    <numFmt numFmtId="170" formatCode="_(* #,##0_);_(* \(#,##0\);_(* &quot;-&quot;??_);_(@_)"/>
    <numFmt numFmtId="171" formatCode="_(* #,##0.00000_);_(* \(#,##0.00000\);_(* &quot;-&quot;_);_(@_)"/>
  </numFmts>
  <fonts count="73" x14ac:knownFonts="1">
    <font>
      <sz val="10"/>
      <color indexed="8"/>
      <name val="ARIAL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1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61"/>
      <name val="Calibri"/>
      <family val="2"/>
      <charset val="1"/>
    </font>
    <font>
      <b/>
      <sz val="13"/>
      <color indexed="61"/>
      <name val="Calibri"/>
      <family val="2"/>
      <charset val="1"/>
    </font>
    <font>
      <b/>
      <sz val="11"/>
      <color indexed="61"/>
      <name val="Calibri"/>
      <family val="2"/>
      <charset val="1"/>
    </font>
    <font>
      <sz val="11"/>
      <color indexed="61"/>
      <name val="Calibri"/>
      <family val="2"/>
      <charset val="1"/>
    </font>
    <font>
      <sz val="11"/>
      <color indexed="51"/>
      <name val="Calibri"/>
      <family val="2"/>
      <charset val="1"/>
    </font>
    <font>
      <sz val="11"/>
      <color indexed="59"/>
      <name val="Calibri"/>
      <family val="2"/>
      <charset val="1"/>
    </font>
    <font>
      <b/>
      <i/>
      <sz val="16"/>
      <name val="Helv"/>
    </font>
    <font>
      <b/>
      <sz val="11"/>
      <color indexed="62"/>
      <name val="Calibri"/>
      <family val="2"/>
      <charset val="1"/>
    </font>
    <font>
      <b/>
      <sz val="18"/>
      <color indexed="61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0"/>
      <name val="Tahoma"/>
      <family val="2"/>
    </font>
    <font>
      <b/>
      <sz val="10"/>
      <name val="Tahoma"/>
      <family val="2"/>
    </font>
    <font>
      <sz val="10"/>
      <name val="Arial"/>
      <family val="2"/>
    </font>
    <font>
      <sz val="8"/>
      <name val="Tahoma"/>
      <family val="2"/>
    </font>
    <font>
      <b/>
      <sz val="8"/>
      <name val="Tahoma"/>
      <family val="2"/>
    </font>
    <font>
      <b/>
      <u/>
      <sz val="8"/>
      <name val="Tahoma"/>
      <family val="2"/>
    </font>
    <font>
      <sz val="8"/>
      <name val="Arial"/>
      <family val="2"/>
    </font>
    <font>
      <b/>
      <sz val="7.5"/>
      <name val="Tahoma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sz val="8"/>
      <color rgb="FF0070C0"/>
      <name val="Tahoma"/>
      <family val="2"/>
    </font>
    <font>
      <sz val="10"/>
      <color rgb="FF0070C0"/>
      <name val="Arial"/>
      <family val="2"/>
    </font>
    <font>
      <b/>
      <sz val="8"/>
      <color rgb="FF7030A0"/>
      <name val="Tahoma"/>
      <family val="2"/>
    </font>
    <font>
      <sz val="8"/>
      <color rgb="FF7030A0"/>
      <name val="Tahoma"/>
      <family val="2"/>
    </font>
    <font>
      <sz val="10"/>
      <color rgb="FF7030A0"/>
      <name val="Arial"/>
      <family val="2"/>
    </font>
    <font>
      <sz val="10"/>
      <color indexed="8"/>
      <name val="Arial"/>
      <family val="2"/>
    </font>
    <font>
      <sz val="11"/>
      <color rgb="FF000000"/>
      <name val="Times New Roman"/>
      <family val="1"/>
    </font>
    <font>
      <b/>
      <sz val="12"/>
      <name val="Tahoma"/>
      <family val="2"/>
    </font>
    <font>
      <b/>
      <sz val="12"/>
      <name val="Arial"/>
      <family val="2"/>
    </font>
    <font>
      <b/>
      <sz val="14"/>
      <name val="Tahoma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name val="Arial"/>
      <family val="2"/>
    </font>
    <font>
      <sz val="10"/>
      <color indexed="8"/>
      <name val="Tahoma"/>
      <family val="2"/>
    </font>
    <font>
      <sz val="9"/>
      <name val="Tahoma"/>
      <family val="2"/>
    </font>
    <font>
      <sz val="8"/>
      <color indexed="8"/>
      <name val="Tahoma"/>
      <family val="2"/>
    </font>
    <font>
      <b/>
      <sz val="10"/>
      <color indexed="8"/>
      <name val="Tahoma"/>
      <family val="2"/>
    </font>
    <font>
      <b/>
      <sz val="8"/>
      <color indexed="8"/>
      <name val="Tahoma"/>
      <family val="2"/>
    </font>
    <font>
      <i/>
      <sz val="10"/>
      <name val="Bookman Old Style"/>
      <family val="1"/>
    </font>
    <font>
      <b/>
      <sz val="11"/>
      <name val="Arial"/>
      <family val="2"/>
    </font>
    <font>
      <i/>
      <sz val="11"/>
      <name val="Times New Roman"/>
      <family val="1"/>
    </font>
    <font>
      <b/>
      <i/>
      <sz val="11"/>
      <name val="Times New Roman"/>
      <family val="1"/>
    </font>
    <font>
      <sz val="11"/>
      <name val="Arial"/>
      <family val="2"/>
    </font>
    <font>
      <b/>
      <sz val="8"/>
      <color rgb="FFFF0000"/>
      <name val="Tahoma"/>
      <family val="2"/>
    </font>
    <font>
      <sz val="10"/>
      <color theme="1"/>
      <name val="Tahoma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name val="Calibri"/>
      <family val="2"/>
      <charset val="1"/>
      <scheme val="minor"/>
    </font>
    <font>
      <sz val="10"/>
      <color indexed="8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8"/>
      </patternFill>
    </fill>
    <fill>
      <patternFill patternType="solid">
        <fgColor indexed="10"/>
      </patternFill>
    </fill>
    <fill>
      <patternFill patternType="solid">
        <fgColor indexed="56"/>
      </patternFill>
    </fill>
    <fill>
      <patternFill patternType="solid">
        <fgColor indexed="53"/>
      </patternFill>
    </fill>
    <fill>
      <patternFill patternType="solid">
        <fgColor indexed="52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63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double">
        <color indexed="5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1">
    <xf numFmtId="0" fontId="0" fillId="0" borderId="0">
      <alignment vertical="top"/>
    </xf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1" fillId="9" borderId="0" applyNumberFormat="0" applyBorder="0" applyAlignment="0" applyProtection="0"/>
    <xf numFmtId="0" fontId="11" fillId="3" borderId="0" applyNumberFormat="0" applyBorder="0" applyAlignment="0" applyProtection="0"/>
    <xf numFmtId="0" fontId="11" fillId="7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3" borderId="0" applyNumberFormat="0" applyBorder="0" applyAlignment="0" applyProtection="0"/>
    <xf numFmtId="0" fontId="12" fillId="14" borderId="0" applyNumberFormat="0" applyBorder="0" applyAlignment="0" applyProtection="0"/>
    <xf numFmtId="0" fontId="13" fillId="15" borderId="1" applyNumberFormat="0" applyAlignment="0" applyProtection="0"/>
    <xf numFmtId="0" fontId="14" fillId="16" borderId="2" applyNumberFormat="0" applyAlignment="0" applyProtection="0"/>
    <xf numFmtId="0" fontId="15" fillId="0" borderId="0" applyNumberFormat="0" applyFill="0" applyBorder="0" applyAlignment="0" applyProtection="0">
      <alignment vertical="top"/>
    </xf>
    <xf numFmtId="164" fontId="16" fillId="0" borderId="0" applyFont="0" applyFill="0" applyBorder="0" applyAlignment="0" applyProtection="0">
      <alignment vertical="top"/>
    </xf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>
      <alignment vertical="top"/>
    </xf>
    <xf numFmtId="164" fontId="16" fillId="0" borderId="0" applyFont="0" applyFill="0" applyBorder="0" applyAlignment="0" applyProtection="0">
      <alignment vertical="top"/>
    </xf>
    <xf numFmtId="164" fontId="15" fillId="0" borderId="0" applyFont="0" applyFill="0" applyBorder="0" applyAlignment="0" applyProtection="0">
      <alignment vertical="top"/>
    </xf>
    <xf numFmtId="164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5" fillId="0" borderId="0" applyFont="0" applyFill="0" applyBorder="0" applyAlignment="0" applyProtection="0">
      <alignment vertical="top"/>
    </xf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6" fillId="0" borderId="0" applyFont="0" applyFill="0" applyBorder="0" applyAlignment="0" applyProtection="0">
      <alignment vertical="top"/>
    </xf>
    <xf numFmtId="165" fontId="16" fillId="0" borderId="0" applyFont="0" applyFill="0" applyBorder="0" applyAlignment="0" applyProtection="0">
      <alignment vertical="top"/>
    </xf>
    <xf numFmtId="165" fontId="17" fillId="0" borderId="0" applyFont="0" applyFill="0" applyBorder="0" applyAlignment="0" applyProtection="0"/>
    <xf numFmtId="165" fontId="15" fillId="0" borderId="0" applyFont="0" applyFill="0" applyBorder="0" applyAlignment="0" applyProtection="0">
      <alignment vertical="top"/>
    </xf>
    <xf numFmtId="0" fontId="19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4" fillId="7" borderId="1" applyNumberFormat="0" applyAlignment="0" applyProtection="0"/>
    <xf numFmtId="0" fontId="25" fillId="0" borderId="6" applyNumberFormat="0" applyFill="0" applyAlignment="0" applyProtection="0"/>
    <xf numFmtId="0" fontId="26" fillId="7" borderId="0" applyNumberFormat="0" applyBorder="0" applyAlignment="0" applyProtection="0"/>
    <xf numFmtId="168" fontId="27" fillId="0" borderId="0"/>
    <xf numFmtId="0" fontId="17" fillId="0" borderId="0"/>
    <xf numFmtId="0" fontId="17" fillId="0" borderId="0"/>
    <xf numFmtId="0" fontId="10" fillId="0" borderId="0"/>
    <xf numFmtId="0" fontId="9" fillId="0" borderId="0"/>
    <xf numFmtId="0" fontId="18" fillId="0" borderId="0"/>
    <xf numFmtId="0" fontId="34" fillId="0" borderId="0"/>
    <xf numFmtId="0" fontId="16" fillId="0" borderId="0">
      <alignment vertical="top"/>
    </xf>
    <xf numFmtId="0" fontId="34" fillId="0" borderId="0"/>
    <xf numFmtId="0" fontId="17" fillId="0" borderId="0"/>
    <xf numFmtId="0" fontId="17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4" borderId="7" applyNumberFormat="0" applyFont="0" applyAlignment="0" applyProtection="0"/>
    <xf numFmtId="0" fontId="28" fillId="15" borderId="8" applyNumberFormat="0" applyAlignment="0" applyProtection="0"/>
    <xf numFmtId="0" fontId="15" fillId="0" borderId="0" applyNumberFormat="0" applyFill="0" applyBorder="0" applyAlignment="0" applyProtection="0">
      <alignment vertical="top"/>
    </xf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165" fontId="15" fillId="0" borderId="0" applyFont="0" applyFill="0" applyBorder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7" fillId="0" borderId="0"/>
    <xf numFmtId="0" fontId="15" fillId="0" borderId="0">
      <alignment vertical="top"/>
    </xf>
    <xf numFmtId="0" fontId="6" fillId="0" borderId="0"/>
    <xf numFmtId="0" fontId="5" fillId="0" borderId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164" fontId="15" fillId="0" borderId="0" applyFont="0" applyFill="0" applyBorder="0" applyAlignment="0" applyProtection="0"/>
    <xf numFmtId="0" fontId="1" fillId="0" borderId="0"/>
  </cellStyleXfs>
  <cellXfs count="428">
    <xf numFmtId="0" fontId="0" fillId="0" borderId="0" xfId="0">
      <alignment vertical="top"/>
    </xf>
    <xf numFmtId="0" fontId="35" fillId="0" borderId="0" xfId="65" applyFont="1"/>
    <xf numFmtId="0" fontId="36" fillId="0" borderId="0" xfId="65" applyFont="1" applyAlignment="1">
      <alignment horizontal="center"/>
    </xf>
    <xf numFmtId="0" fontId="35" fillId="0" borderId="0" xfId="65" applyFont="1" applyAlignment="1">
      <alignment horizontal="center"/>
    </xf>
    <xf numFmtId="0" fontId="35" fillId="0" borderId="0" xfId="65" applyFont="1" applyAlignment="1"/>
    <xf numFmtId="165" fontId="36" fillId="0" borderId="10" xfId="65" applyNumberFormat="1" applyFont="1" applyFill="1" applyBorder="1" applyAlignment="1">
      <alignment vertical="top"/>
    </xf>
    <xf numFmtId="165" fontId="36" fillId="0" borderId="11" xfId="65" applyNumberFormat="1" applyFont="1" applyFill="1" applyBorder="1" applyAlignment="1">
      <alignment vertical="top"/>
    </xf>
    <xf numFmtId="0" fontId="36" fillId="0" borderId="11" xfId="65" applyFont="1" applyFill="1" applyBorder="1" applyAlignment="1">
      <alignment vertical="top"/>
    </xf>
    <xf numFmtId="0" fontId="36" fillId="0" borderId="12" xfId="65" applyFont="1" applyFill="1" applyBorder="1" applyAlignment="1">
      <alignment vertical="top"/>
    </xf>
    <xf numFmtId="0" fontId="36" fillId="0" borderId="13" xfId="65" applyFont="1" applyFill="1" applyBorder="1" applyAlignment="1">
      <alignment vertical="top"/>
    </xf>
    <xf numFmtId="0" fontId="35" fillId="0" borderId="14" xfId="65" applyFont="1" applyFill="1" applyBorder="1" applyAlignment="1">
      <alignment horizontal="center" vertical="top"/>
    </xf>
    <xf numFmtId="165" fontId="36" fillId="0" borderId="15" xfId="65" applyNumberFormat="1" applyFont="1" applyFill="1" applyBorder="1" applyAlignment="1">
      <alignment horizontal="center" vertical="top"/>
    </xf>
    <xf numFmtId="165" fontId="36" fillId="0" borderId="16" xfId="65" applyNumberFormat="1" applyFont="1" applyFill="1" applyBorder="1" applyAlignment="1">
      <alignment horizontal="center" vertical="top"/>
    </xf>
    <xf numFmtId="0" fontId="36" fillId="0" borderId="17" xfId="65" applyFont="1" applyFill="1" applyBorder="1" applyAlignment="1">
      <alignment vertical="top"/>
    </xf>
    <xf numFmtId="0" fontId="35" fillId="0" borderId="17" xfId="65" applyFont="1" applyFill="1" applyBorder="1" applyAlignment="1">
      <alignment vertical="top"/>
    </xf>
    <xf numFmtId="0" fontId="35" fillId="0" borderId="0" xfId="65" applyFont="1" applyAlignment="1">
      <alignment horizontal="right"/>
    </xf>
    <xf numFmtId="0" fontId="35" fillId="0" borderId="18" xfId="65" applyFont="1" applyFill="1" applyBorder="1" applyAlignment="1">
      <alignment horizontal="center" vertical="top"/>
    </xf>
    <xf numFmtId="0" fontId="35" fillId="0" borderId="0" xfId="63" applyFont="1"/>
    <xf numFmtId="0" fontId="36" fillId="18" borderId="19" xfId="68" applyFont="1" applyFill="1" applyBorder="1" applyAlignment="1">
      <alignment horizontal="center" vertical="center"/>
    </xf>
    <xf numFmtId="0" fontId="36" fillId="18" borderId="20" xfId="68" applyFont="1" applyFill="1" applyBorder="1" applyAlignment="1">
      <alignment horizontal="center" vertical="center"/>
    </xf>
    <xf numFmtId="0" fontId="36" fillId="18" borderId="21" xfId="68" applyFont="1" applyFill="1" applyBorder="1" applyAlignment="1">
      <alignment horizontal="center" vertical="center"/>
    </xf>
    <xf numFmtId="0" fontId="36" fillId="18" borderId="22" xfId="68" applyFont="1" applyFill="1" applyBorder="1" applyAlignment="1">
      <alignment horizontal="center" vertical="center" wrapText="1" readingOrder="1"/>
    </xf>
    <xf numFmtId="0" fontId="36" fillId="18" borderId="23" xfId="68" applyFont="1" applyFill="1" applyBorder="1" applyAlignment="1">
      <alignment horizontal="center" vertical="center" wrapText="1" readingOrder="1"/>
    </xf>
    <xf numFmtId="0" fontId="36" fillId="18" borderId="24" xfId="68" applyFont="1" applyFill="1" applyBorder="1" applyAlignment="1">
      <alignment horizontal="center" vertical="center" wrapText="1" readingOrder="1"/>
    </xf>
    <xf numFmtId="0" fontId="35" fillId="19" borderId="25" xfId="68" applyFont="1" applyFill="1" applyBorder="1" applyAlignment="1">
      <alignment horizontal="center" vertical="center"/>
    </xf>
    <xf numFmtId="0" fontId="35" fillId="19" borderId="26" xfId="68" applyFont="1" applyFill="1" applyBorder="1" applyAlignment="1">
      <alignment horizontal="center" vertical="center"/>
    </xf>
    <xf numFmtId="0" fontId="35" fillId="19" borderId="27" xfId="68" applyFont="1" applyFill="1" applyBorder="1" applyAlignment="1">
      <alignment horizontal="center" vertical="center"/>
    </xf>
    <xf numFmtId="0" fontId="37" fillId="0" borderId="28" xfId="68" applyFont="1" applyFill="1" applyBorder="1" applyAlignment="1">
      <alignment vertical="top"/>
    </xf>
    <xf numFmtId="0" fontId="36" fillId="0" borderId="29" xfId="68" applyFont="1" applyFill="1" applyBorder="1" applyAlignment="1">
      <alignment vertical="top"/>
    </xf>
    <xf numFmtId="0" fontId="36" fillId="0" borderId="30" xfId="68" applyFont="1" applyFill="1" applyBorder="1" applyAlignment="1">
      <alignment vertical="top"/>
    </xf>
    <xf numFmtId="0" fontId="36" fillId="0" borderId="31" xfId="68" applyFont="1" applyFill="1" applyBorder="1" applyAlignment="1">
      <alignment vertical="top" wrapText="1"/>
    </xf>
    <xf numFmtId="165" fontId="36" fillId="0" borderId="31" xfId="68" applyNumberFormat="1" applyFont="1" applyFill="1" applyBorder="1" applyAlignment="1">
      <alignment vertical="top"/>
    </xf>
    <xf numFmtId="165" fontId="36" fillId="0" borderId="32" xfId="66" applyNumberFormat="1" applyFont="1" applyFill="1" applyBorder="1" applyAlignment="1">
      <alignment vertical="top"/>
    </xf>
    <xf numFmtId="0" fontId="35" fillId="0" borderId="33" xfId="65" applyFont="1" applyFill="1" applyBorder="1" applyAlignment="1">
      <alignment horizontal="center" vertical="top"/>
    </xf>
    <xf numFmtId="0" fontId="36" fillId="0" borderId="22" xfId="68" applyFont="1" applyFill="1" applyBorder="1" applyAlignment="1">
      <alignment vertical="top"/>
    </xf>
    <xf numFmtId="0" fontId="36" fillId="0" borderId="0" xfId="68" applyFont="1" applyFill="1" applyBorder="1" applyAlignment="1">
      <alignment vertical="top"/>
    </xf>
    <xf numFmtId="0" fontId="36" fillId="0" borderId="17" xfId="68" applyFont="1" applyFill="1" applyBorder="1" applyAlignment="1">
      <alignment vertical="top"/>
    </xf>
    <xf numFmtId="0" fontId="36" fillId="0" borderId="23" xfId="68" applyFont="1" applyFill="1" applyBorder="1" applyAlignment="1">
      <alignment vertical="top" wrapText="1"/>
    </xf>
    <xf numFmtId="165" fontId="36" fillId="0" borderId="23" xfId="68" applyNumberFormat="1" applyFont="1" applyFill="1" applyBorder="1" applyAlignment="1">
      <alignment vertical="top"/>
    </xf>
    <xf numFmtId="165" fontId="36" fillId="0" borderId="24" xfId="66" applyNumberFormat="1" applyFont="1" applyFill="1" applyBorder="1" applyAlignment="1">
      <alignment vertical="top"/>
    </xf>
    <xf numFmtId="0" fontId="35" fillId="0" borderId="22" xfId="68" applyFont="1" applyFill="1" applyBorder="1" applyAlignment="1">
      <alignment vertical="top"/>
    </xf>
    <xf numFmtId="0" fontId="35" fillId="0" borderId="0" xfId="68" applyFont="1" applyFill="1" applyBorder="1" applyAlignment="1">
      <alignment vertical="top"/>
    </xf>
    <xf numFmtId="0" fontId="35" fillId="0" borderId="17" xfId="68" applyFont="1" applyFill="1" applyBorder="1" applyAlignment="1">
      <alignment vertical="top"/>
    </xf>
    <xf numFmtId="165" fontId="35" fillId="0" borderId="23" xfId="68" applyNumberFormat="1" applyFont="1" applyFill="1" applyBorder="1" applyAlignment="1">
      <alignment horizontal="center" vertical="top"/>
    </xf>
    <xf numFmtId="165" fontId="35" fillId="0" borderId="24" xfId="66" applyNumberFormat="1" applyFont="1" applyFill="1" applyBorder="1" applyAlignment="1">
      <alignment horizontal="center" vertical="top"/>
    </xf>
    <xf numFmtId="0" fontId="36" fillId="0" borderId="22" xfId="65" applyFont="1" applyFill="1" applyBorder="1" applyAlignment="1">
      <alignment vertical="top"/>
    </xf>
    <xf numFmtId="0" fontId="36" fillId="0" borderId="0" xfId="65" applyFont="1" applyFill="1" applyBorder="1" applyAlignment="1">
      <alignment vertical="top"/>
    </xf>
    <xf numFmtId="0" fontId="36" fillId="0" borderId="23" xfId="65" applyFont="1" applyFill="1" applyBorder="1" applyAlignment="1">
      <alignment vertical="top"/>
    </xf>
    <xf numFmtId="165" fontId="36" fillId="0" borderId="16" xfId="68" applyNumberFormat="1" applyFont="1" applyFill="1" applyBorder="1" applyAlignment="1">
      <alignment horizontal="center" vertical="top"/>
    </xf>
    <xf numFmtId="0" fontId="35" fillId="0" borderId="22" xfId="65" applyFont="1" applyFill="1" applyBorder="1" applyAlignment="1">
      <alignment vertical="top"/>
    </xf>
    <xf numFmtId="0" fontId="35" fillId="0" borderId="0" xfId="65" applyFont="1" applyFill="1" applyBorder="1" applyAlignment="1">
      <alignment vertical="top"/>
    </xf>
    <xf numFmtId="165" fontId="35" fillId="0" borderId="23" xfId="65" applyNumberFormat="1" applyFont="1" applyFill="1" applyBorder="1" applyAlignment="1">
      <alignment vertical="top"/>
    </xf>
    <xf numFmtId="165" fontId="35" fillId="0" borderId="24" xfId="65" applyNumberFormat="1" applyFont="1" applyFill="1" applyBorder="1" applyAlignment="1">
      <alignment vertical="top"/>
    </xf>
    <xf numFmtId="165" fontId="36" fillId="0" borderId="23" xfId="65" applyNumberFormat="1" applyFont="1" applyFill="1" applyBorder="1" applyAlignment="1">
      <alignment vertical="top"/>
    </xf>
    <xf numFmtId="165" fontId="36" fillId="0" borderId="24" xfId="65" applyNumberFormat="1" applyFont="1" applyFill="1" applyBorder="1" applyAlignment="1">
      <alignment vertical="top"/>
    </xf>
    <xf numFmtId="0" fontId="37" fillId="0" borderId="22" xfId="65" applyFont="1" applyFill="1" applyBorder="1" applyAlignment="1">
      <alignment vertical="top"/>
    </xf>
    <xf numFmtId="0" fontId="35" fillId="0" borderId="34" xfId="65" applyFont="1" applyFill="1" applyBorder="1" applyAlignment="1">
      <alignment horizontal="center" vertical="top"/>
    </xf>
    <xf numFmtId="0" fontId="36" fillId="0" borderId="34" xfId="65" applyFont="1" applyFill="1" applyBorder="1" applyAlignment="1">
      <alignment vertical="top"/>
    </xf>
    <xf numFmtId="165" fontId="36" fillId="0" borderId="34" xfId="65" applyNumberFormat="1" applyFont="1" applyFill="1" applyBorder="1" applyAlignment="1">
      <alignment vertical="top"/>
    </xf>
    <xf numFmtId="0" fontId="36" fillId="0" borderId="35" xfId="65" applyFont="1" applyFill="1" applyBorder="1" applyAlignment="1">
      <alignment vertical="top"/>
    </xf>
    <xf numFmtId="167" fontId="36" fillId="0" borderId="0" xfId="34" applyNumberFormat="1" applyFont="1" applyFill="1" applyAlignment="1">
      <alignment horizontal="center"/>
    </xf>
    <xf numFmtId="167" fontId="36" fillId="0" borderId="0" xfId="34" applyNumberFormat="1" applyFont="1" applyFill="1" applyAlignment="1"/>
    <xf numFmtId="0" fontId="35" fillId="0" borderId="16" xfId="63" applyFont="1" applyBorder="1"/>
    <xf numFmtId="167" fontId="35" fillId="0" borderId="16" xfId="29" applyNumberFormat="1" applyFont="1" applyBorder="1" applyAlignment="1"/>
    <xf numFmtId="167" fontId="35" fillId="0" borderId="0" xfId="29" applyNumberFormat="1" applyFont="1" applyAlignment="1"/>
    <xf numFmtId="165" fontId="35" fillId="0" borderId="0" xfId="63" applyNumberFormat="1" applyFont="1"/>
    <xf numFmtId="167" fontId="36" fillId="0" borderId="0" xfId="29" applyNumberFormat="1" applyFont="1" applyAlignment="1"/>
    <xf numFmtId="0" fontId="39" fillId="0" borderId="0" xfId="65" applyFont="1" applyFill="1" applyBorder="1" applyAlignment="1">
      <alignment vertical="top"/>
    </xf>
    <xf numFmtId="39" fontId="0" fillId="0" borderId="0" xfId="0" applyNumberFormat="1">
      <alignment vertical="top"/>
    </xf>
    <xf numFmtId="39" fontId="36" fillId="0" borderId="16" xfId="65" applyNumberFormat="1" applyFont="1" applyFill="1" applyBorder="1" applyAlignment="1">
      <alignment horizontal="right" vertical="top"/>
    </xf>
    <xf numFmtId="39" fontId="36" fillId="0" borderId="15" xfId="65" applyNumberFormat="1" applyFont="1" applyFill="1" applyBorder="1" applyAlignment="1">
      <alignment horizontal="right" vertical="top"/>
    </xf>
    <xf numFmtId="165" fontId="36" fillId="0" borderId="11" xfId="65" applyNumberFormat="1" applyFont="1" applyFill="1" applyBorder="1" applyAlignment="1">
      <alignment horizontal="right" vertical="top"/>
    </xf>
    <xf numFmtId="165" fontId="36" fillId="0" borderId="10" xfId="65" applyNumberFormat="1" applyFont="1" applyFill="1" applyBorder="1" applyAlignment="1">
      <alignment horizontal="right" vertical="top"/>
    </xf>
    <xf numFmtId="0" fontId="35" fillId="0" borderId="0" xfId="64" applyFont="1"/>
    <xf numFmtId="0" fontId="35" fillId="0" borderId="23" xfId="68" applyFont="1" applyFill="1" applyBorder="1" applyAlignment="1">
      <alignment vertical="top" wrapText="1"/>
    </xf>
    <xf numFmtId="165" fontId="35" fillId="0" borderId="0" xfId="64" applyNumberFormat="1" applyFont="1"/>
    <xf numFmtId="0" fontId="35" fillId="0" borderId="23" xfId="65" applyFont="1" applyFill="1" applyBorder="1" applyAlignment="1">
      <alignment vertical="top"/>
    </xf>
    <xf numFmtId="167" fontId="35" fillId="0" borderId="0" xfId="35" applyNumberFormat="1" applyFont="1" applyAlignment="1"/>
    <xf numFmtId="167" fontId="36" fillId="0" borderId="0" xfId="35" applyNumberFormat="1" applyFont="1" applyFill="1" applyAlignment="1">
      <alignment horizontal="center"/>
    </xf>
    <xf numFmtId="167" fontId="36" fillId="0" borderId="0" xfId="35" applyNumberFormat="1" applyFont="1" applyFill="1" applyAlignment="1"/>
    <xf numFmtId="0" fontId="36" fillId="18" borderId="22" xfId="68" quotePrefix="1" applyFont="1" applyFill="1" applyBorder="1" applyAlignment="1">
      <alignment horizontal="center" vertical="center" wrapText="1" readingOrder="1"/>
    </xf>
    <xf numFmtId="0" fontId="36" fillId="18" borderId="23" xfId="68" quotePrefix="1" applyFont="1" applyFill="1" applyBorder="1" applyAlignment="1">
      <alignment horizontal="center" vertical="center" wrapText="1" readingOrder="1"/>
    </xf>
    <xf numFmtId="0" fontId="36" fillId="18" borderId="24" xfId="68" quotePrefix="1" applyFont="1" applyFill="1" applyBorder="1" applyAlignment="1">
      <alignment horizontal="center" vertical="center" wrapText="1" readingOrder="1"/>
    </xf>
    <xf numFmtId="0" fontId="0" fillId="0" borderId="0" xfId="0" applyAlignment="1">
      <alignment vertical="top"/>
    </xf>
    <xf numFmtId="0" fontId="15" fillId="0" borderId="0" xfId="0" applyFont="1" applyAlignment="1">
      <alignment vertical="top"/>
    </xf>
    <xf numFmtId="0" fontId="35" fillId="0" borderId="0" xfId="64" applyFont="1" applyAlignment="1">
      <alignment horizontal="center"/>
    </xf>
    <xf numFmtId="166" fontId="35" fillId="0" borderId="0" xfId="64" applyNumberFormat="1" applyFont="1"/>
    <xf numFmtId="167" fontId="40" fillId="0" borderId="0" xfId="30" applyNumberFormat="1" applyFont="1" applyAlignment="1">
      <alignment vertical="top"/>
    </xf>
    <xf numFmtId="0" fontId="41" fillId="20" borderId="0" xfId="0" applyFont="1" applyFill="1" applyAlignment="1">
      <alignment vertical="top"/>
    </xf>
    <xf numFmtId="167" fontId="17" fillId="0" borderId="0" xfId="30" applyNumberFormat="1" applyFont="1" applyAlignment="1">
      <alignment vertical="top"/>
    </xf>
    <xf numFmtId="167" fontId="17" fillId="21" borderId="0" xfId="30" applyNumberFormat="1" applyFont="1" applyFill="1" applyAlignment="1">
      <alignment vertical="top"/>
    </xf>
    <xf numFmtId="167" fontId="17" fillId="0" borderId="0" xfId="30" applyNumberFormat="1" applyFont="1" applyFill="1" applyAlignment="1">
      <alignment vertical="top"/>
    </xf>
    <xf numFmtId="0" fontId="0" fillId="0" borderId="0" xfId="0" applyFill="1">
      <alignment vertical="top"/>
    </xf>
    <xf numFmtId="0" fontId="35" fillId="0" borderId="0" xfId="65" applyFont="1" applyAlignment="1">
      <alignment horizontal="center"/>
    </xf>
    <xf numFmtId="0" fontId="42" fillId="0" borderId="0" xfId="65" applyFont="1"/>
    <xf numFmtId="0" fontId="42" fillId="0" borderId="0" xfId="63" applyFont="1"/>
    <xf numFmtId="167" fontId="42" fillId="0" borderId="0" xfId="30" applyNumberFormat="1" applyFont="1" applyAlignment="1">
      <alignment vertical="top"/>
    </xf>
    <xf numFmtId="0" fontId="43" fillId="0" borderId="0" xfId="0" applyFont="1">
      <alignment vertical="top"/>
    </xf>
    <xf numFmtId="39" fontId="42" fillId="0" borderId="0" xfId="63" applyNumberFormat="1" applyFont="1"/>
    <xf numFmtId="0" fontId="44" fillId="0" borderId="48" xfId="63" applyFont="1" applyBorder="1"/>
    <xf numFmtId="0" fontId="45" fillId="0" borderId="51" xfId="63" applyFont="1" applyBorder="1"/>
    <xf numFmtId="0" fontId="44" fillId="0" borderId="40" xfId="63" applyFont="1" applyBorder="1"/>
    <xf numFmtId="0" fontId="45" fillId="0" borderId="42" xfId="63" applyFont="1" applyBorder="1"/>
    <xf numFmtId="0" fontId="46" fillId="0" borderId="0" xfId="0" applyFont="1" applyAlignment="1">
      <alignment vertical="top"/>
    </xf>
    <xf numFmtId="167" fontId="17" fillId="22" borderId="0" xfId="30" applyNumberFormat="1" applyFont="1" applyFill="1" applyAlignment="1">
      <alignment vertical="top"/>
    </xf>
    <xf numFmtId="0" fontId="15" fillId="0" borderId="0" xfId="0" applyFont="1">
      <alignment vertical="top"/>
    </xf>
    <xf numFmtId="39" fontId="15" fillId="0" borderId="0" xfId="0" applyNumberFormat="1" applyFont="1">
      <alignment vertical="top"/>
    </xf>
    <xf numFmtId="0" fontId="35" fillId="0" borderId="0" xfId="65" applyFont="1" applyAlignment="1">
      <alignment horizontal="center"/>
    </xf>
    <xf numFmtId="0" fontId="35" fillId="0" borderId="0" xfId="65" applyFont="1" applyAlignment="1">
      <alignment horizontal="center"/>
    </xf>
    <xf numFmtId="0" fontId="36" fillId="23" borderId="19" xfId="68" applyFont="1" applyFill="1" applyBorder="1" applyAlignment="1">
      <alignment horizontal="center" vertical="center"/>
    </xf>
    <xf numFmtId="0" fontId="36" fillId="23" borderId="20" xfId="68" applyFont="1" applyFill="1" applyBorder="1" applyAlignment="1">
      <alignment horizontal="center" vertical="center"/>
    </xf>
    <xf numFmtId="0" fontId="36" fillId="23" borderId="21" xfId="68" applyFont="1" applyFill="1" applyBorder="1" applyAlignment="1">
      <alignment horizontal="center" vertical="center"/>
    </xf>
    <xf numFmtId="0" fontId="44" fillId="0" borderId="48" xfId="64" applyFont="1" applyBorder="1"/>
    <xf numFmtId="0" fontId="45" fillId="0" borderId="51" xfId="64" applyFont="1" applyBorder="1"/>
    <xf numFmtId="0" fontId="36" fillId="23" borderId="22" xfId="68" quotePrefix="1" applyFont="1" applyFill="1" applyBorder="1" applyAlignment="1">
      <alignment horizontal="center" vertical="center" wrapText="1" readingOrder="1"/>
    </xf>
    <xf numFmtId="0" fontId="36" fillId="23" borderId="23" xfId="68" quotePrefix="1" applyFont="1" applyFill="1" applyBorder="1" applyAlignment="1">
      <alignment horizontal="center" vertical="center" wrapText="1" readingOrder="1"/>
    </xf>
    <xf numFmtId="0" fontId="36" fillId="23" borderId="24" xfId="68" quotePrefix="1" applyFont="1" applyFill="1" applyBorder="1" applyAlignment="1">
      <alignment horizontal="center" vertical="center" wrapText="1" readingOrder="1"/>
    </xf>
    <xf numFmtId="0" fontId="44" fillId="0" borderId="40" xfId="64" applyFont="1" applyBorder="1"/>
    <xf numFmtId="0" fontId="45" fillId="0" borderId="42" xfId="64" applyFont="1" applyBorder="1"/>
    <xf numFmtId="0" fontId="35" fillId="0" borderId="16" xfId="64" applyFont="1" applyBorder="1"/>
    <xf numFmtId="167" fontId="35" fillId="0" borderId="16" xfId="35" applyNumberFormat="1" applyFont="1" applyBorder="1" applyAlignment="1"/>
    <xf numFmtId="165" fontId="35" fillId="24" borderId="23" xfId="68" applyNumberFormat="1" applyFont="1" applyFill="1" applyBorder="1" applyAlignment="1">
      <alignment horizontal="center" vertical="top"/>
    </xf>
    <xf numFmtId="165" fontId="35" fillId="0" borderId="0" xfId="75" applyFont="1"/>
    <xf numFmtId="39" fontId="36" fillId="24" borderId="16" xfId="65" applyNumberFormat="1" applyFont="1" applyFill="1" applyBorder="1" applyAlignment="1">
      <alignment horizontal="right" vertical="top"/>
    </xf>
    <xf numFmtId="165" fontId="35" fillId="0" borderId="0" xfId="75" applyFont="1" applyAlignment="1">
      <alignment horizontal="center"/>
    </xf>
    <xf numFmtId="165" fontId="35" fillId="0" borderId="0" xfId="65" applyNumberFormat="1" applyFont="1" applyAlignment="1">
      <alignment horizontal="center"/>
    </xf>
    <xf numFmtId="39" fontId="35" fillId="0" borderId="0" xfId="65" applyNumberFormat="1" applyFont="1"/>
    <xf numFmtId="2" fontId="48" fillId="0" borderId="0" xfId="0" applyNumberFormat="1" applyFont="1">
      <alignment vertical="top"/>
    </xf>
    <xf numFmtId="0" fontId="42" fillId="0" borderId="0" xfId="64" applyFont="1"/>
    <xf numFmtId="167" fontId="42" fillId="0" borderId="16" xfId="35" applyNumberFormat="1" applyFont="1" applyBorder="1" applyAlignment="1"/>
    <xf numFmtId="165" fontId="42" fillId="0" borderId="0" xfId="64" applyNumberFormat="1" applyFont="1"/>
    <xf numFmtId="167" fontId="42" fillId="0" borderId="16" xfId="64" applyNumberFormat="1" applyFont="1" applyBorder="1"/>
    <xf numFmtId="0" fontId="42" fillId="0" borderId="50" xfId="64" applyFont="1" applyBorder="1" applyAlignment="1">
      <alignment horizontal="center"/>
    </xf>
    <xf numFmtId="165" fontId="42" fillId="0" borderId="23" xfId="64" applyNumberFormat="1" applyFont="1" applyBorder="1"/>
    <xf numFmtId="167" fontId="42" fillId="0" borderId="49" xfId="35" applyNumberFormat="1" applyFont="1" applyBorder="1" applyAlignment="1"/>
    <xf numFmtId="165" fontId="42" fillId="0" borderId="36" xfId="64" applyNumberFormat="1" applyFont="1" applyBorder="1"/>
    <xf numFmtId="167" fontId="42" fillId="0" borderId="49" xfId="64" applyNumberFormat="1" applyFont="1" applyBorder="1"/>
    <xf numFmtId="39" fontId="42" fillId="0" borderId="0" xfId="64" applyNumberFormat="1" applyFont="1"/>
    <xf numFmtId="169" fontId="35" fillId="0" borderId="0" xfId="64" applyNumberFormat="1" applyFont="1"/>
    <xf numFmtId="0" fontId="35" fillId="0" borderId="50" xfId="63" applyFont="1" applyBorder="1"/>
    <xf numFmtId="167" fontId="35" fillId="0" borderId="50" xfId="29" applyNumberFormat="1" applyFont="1" applyBorder="1" applyAlignment="1"/>
    <xf numFmtId="0" fontId="45" fillId="0" borderId="0" xfId="63" applyFont="1"/>
    <xf numFmtId="0" fontId="45" fillId="0" borderId="16" xfId="63" applyFont="1" applyBorder="1" applyAlignment="1">
      <alignment horizontal="center"/>
    </xf>
    <xf numFmtId="0" fontId="45" fillId="0" borderId="0" xfId="63" applyFont="1" applyAlignment="1">
      <alignment horizontal="center"/>
    </xf>
    <xf numFmtId="0" fontId="44" fillId="0" borderId="53" xfId="63" applyFont="1" applyBorder="1"/>
    <xf numFmtId="167" fontId="44" fillId="0" borderId="53" xfId="29" applyNumberFormat="1" applyFont="1" applyBorder="1" applyAlignment="1"/>
    <xf numFmtId="0" fontId="45" fillId="0" borderId="54" xfId="63" applyFont="1" applyBorder="1"/>
    <xf numFmtId="0" fontId="45" fillId="0" borderId="52" xfId="63" applyFont="1" applyBorder="1"/>
    <xf numFmtId="39" fontId="45" fillId="0" borderId="52" xfId="63" applyNumberFormat="1" applyFont="1" applyBorder="1"/>
    <xf numFmtId="167" fontId="45" fillId="0" borderId="52" xfId="29" applyNumberFormat="1" applyFont="1" applyBorder="1" applyAlignment="1"/>
    <xf numFmtId="0" fontId="44" fillId="0" borderId="0" xfId="63" applyFont="1"/>
    <xf numFmtId="167" fontId="35" fillId="0" borderId="16" xfId="63" applyNumberFormat="1" applyFont="1" applyBorder="1"/>
    <xf numFmtId="165" fontId="35" fillId="0" borderId="23" xfId="63" applyNumberFormat="1" applyFont="1" applyBorder="1"/>
    <xf numFmtId="165" fontId="35" fillId="0" borderId="36" xfId="63" applyNumberFormat="1" applyFont="1" applyBorder="1"/>
    <xf numFmtId="0" fontId="44" fillId="0" borderId="50" xfId="63" applyFont="1" applyBorder="1" applyAlignment="1">
      <alignment horizontal="center"/>
    </xf>
    <xf numFmtId="167" fontId="35" fillId="0" borderId="16" xfId="29" applyNumberFormat="1" applyFont="1" applyBorder="1" applyAlignment="1">
      <alignment horizontal="center"/>
    </xf>
    <xf numFmtId="0" fontId="35" fillId="0" borderId="0" xfId="65" applyFont="1" applyAlignment="1">
      <alignment horizontal="center"/>
    </xf>
    <xf numFmtId="0" fontId="38" fillId="0" borderId="0" xfId="76" applyFont="1" applyFill="1"/>
    <xf numFmtId="167" fontId="38" fillId="0" borderId="0" xfId="30" applyNumberFormat="1" applyFont="1" applyFill="1" applyAlignment="1">
      <alignment horizontal="center"/>
    </xf>
    <xf numFmtId="165" fontId="38" fillId="0" borderId="0" xfId="39" applyFont="1" applyFill="1"/>
    <xf numFmtId="0" fontId="50" fillId="0" borderId="0" xfId="76" applyFont="1" applyFill="1" applyAlignment="1"/>
    <xf numFmtId="0" fontId="52" fillId="0" borderId="0" xfId="76" applyFont="1" applyFill="1" applyAlignment="1"/>
    <xf numFmtId="0" fontId="53" fillId="0" borderId="0" xfId="76" applyFont="1" applyFill="1" applyAlignment="1"/>
    <xf numFmtId="0" fontId="33" fillId="0" borderId="0" xfId="76" applyFont="1" applyFill="1" applyBorder="1" applyAlignment="1"/>
    <xf numFmtId="0" fontId="32" fillId="0" borderId="0" xfId="76" applyFont="1" applyFill="1" applyBorder="1" applyAlignment="1">
      <alignment horizontal="right"/>
    </xf>
    <xf numFmtId="0" fontId="53" fillId="0" borderId="0" xfId="76" applyFont="1" applyFill="1" applyBorder="1" applyAlignment="1"/>
    <xf numFmtId="0" fontId="33" fillId="0" borderId="0" xfId="76" applyFont="1" applyFill="1" applyBorder="1" applyAlignment="1">
      <alignment vertical="center" wrapText="1"/>
    </xf>
    <xf numFmtId="167" fontId="33" fillId="0" borderId="0" xfId="30" applyNumberFormat="1" applyFont="1" applyFill="1" applyBorder="1" applyAlignment="1">
      <alignment horizontal="center" vertical="center" wrapText="1"/>
    </xf>
    <xf numFmtId="0" fontId="54" fillId="25" borderId="58" xfId="76" applyFont="1" applyFill="1" applyBorder="1" applyAlignment="1">
      <alignment horizontal="center" vertical="top" wrapText="1"/>
    </xf>
    <xf numFmtId="0" fontId="54" fillId="25" borderId="16" xfId="76" applyFont="1" applyFill="1" applyBorder="1" applyAlignment="1">
      <alignment horizontal="center" vertical="top" wrapText="1"/>
    </xf>
    <xf numFmtId="0" fontId="54" fillId="25" borderId="15" xfId="39" applyNumberFormat="1" applyFont="1" applyFill="1" applyBorder="1" applyAlignment="1">
      <alignment horizontal="center" vertical="top" wrapText="1"/>
    </xf>
    <xf numFmtId="0" fontId="55" fillId="0" borderId="0" xfId="76" applyFont="1" applyFill="1" applyBorder="1" applyAlignment="1">
      <alignment horizontal="center" vertical="top" wrapText="1"/>
    </xf>
    <xf numFmtId="167" fontId="55" fillId="0" borderId="0" xfId="30" applyNumberFormat="1" applyFont="1" applyFill="1" applyBorder="1" applyAlignment="1">
      <alignment horizontal="center" vertical="top" wrapText="1"/>
    </xf>
    <xf numFmtId="0" fontId="56" fillId="0" borderId="0" xfId="76" applyFont="1" applyFill="1"/>
    <xf numFmtId="165" fontId="56" fillId="0" borderId="0" xfId="39" applyFont="1" applyFill="1"/>
    <xf numFmtId="0" fontId="32" fillId="0" borderId="59" xfId="76" applyFont="1" applyFill="1" applyBorder="1" applyAlignment="1">
      <alignment horizontal="center" vertical="center" wrapText="1"/>
    </xf>
    <xf numFmtId="0" fontId="57" fillId="0" borderId="60" xfId="78" applyFont="1" applyBorder="1" applyAlignment="1">
      <alignment vertical="center"/>
    </xf>
    <xf numFmtId="0" fontId="58" fillId="0" borderId="60" xfId="76" applyFont="1" applyFill="1" applyBorder="1" applyAlignment="1">
      <alignment horizontal="center" vertical="center" wrapText="1"/>
    </xf>
    <xf numFmtId="39" fontId="59" fillId="0" borderId="60" xfId="78" applyNumberFormat="1" applyFont="1" applyBorder="1" applyAlignment="1">
      <alignment horizontal="right" vertical="center"/>
    </xf>
    <xf numFmtId="39" fontId="59" fillId="0" borderId="61" xfId="78" applyNumberFormat="1" applyFont="1" applyBorder="1" applyAlignment="1">
      <alignment horizontal="right" vertical="center"/>
    </xf>
    <xf numFmtId="39" fontId="59" fillId="0" borderId="0" xfId="78" applyNumberFormat="1" applyFont="1" applyBorder="1" applyAlignment="1">
      <alignment horizontal="right" vertical="center"/>
    </xf>
    <xf numFmtId="0" fontId="36" fillId="0" borderId="0" xfId="76" applyFont="1" applyFill="1" applyBorder="1"/>
    <xf numFmtId="0" fontId="35" fillId="0" borderId="0" xfId="64" applyFont="1" applyAlignment="1">
      <alignment vertical="center"/>
    </xf>
    <xf numFmtId="167" fontId="35" fillId="0" borderId="0" xfId="30" applyNumberFormat="1" applyFont="1" applyAlignment="1">
      <alignment vertical="center"/>
    </xf>
    <xf numFmtId="165" fontId="36" fillId="0" borderId="0" xfId="39" applyFont="1" applyFill="1"/>
    <xf numFmtId="0" fontId="36" fillId="0" borderId="0" xfId="76" applyFont="1" applyFill="1"/>
    <xf numFmtId="0" fontId="32" fillId="0" borderId="62" xfId="76" applyFont="1" applyFill="1" applyBorder="1" applyAlignment="1">
      <alignment horizontal="center" vertical="center" wrapText="1"/>
    </xf>
    <xf numFmtId="0" fontId="57" fillId="0" borderId="63" xfId="78" applyFont="1" applyBorder="1" applyAlignment="1">
      <alignment vertical="center"/>
    </xf>
    <xf numFmtId="0" fontId="58" fillId="0" borderId="63" xfId="76" applyFont="1" applyFill="1" applyBorder="1" applyAlignment="1">
      <alignment horizontal="center" vertical="center" wrapText="1"/>
    </xf>
    <xf numFmtId="39" fontId="59" fillId="0" borderId="63" xfId="78" applyNumberFormat="1" applyFont="1" applyBorder="1" applyAlignment="1">
      <alignment horizontal="right" vertical="center"/>
    </xf>
    <xf numFmtId="39" fontId="59" fillId="0" borderId="64" xfId="78" applyNumberFormat="1" applyFont="1" applyBorder="1" applyAlignment="1">
      <alignment horizontal="right" vertical="center"/>
    </xf>
    <xf numFmtId="0" fontId="60" fillId="0" borderId="63" xfId="78" applyFont="1" applyBorder="1" applyAlignment="1">
      <alignment horizontal="left" vertical="center" wrapText="1" indent="7" readingOrder="1"/>
    </xf>
    <xf numFmtId="39" fontId="61" fillId="0" borderId="63" xfId="78" applyNumberFormat="1" applyFont="1" applyBorder="1" applyAlignment="1">
      <alignment horizontal="right" vertical="center"/>
    </xf>
    <xf numFmtId="39" fontId="61" fillId="0" borderId="64" xfId="78" applyNumberFormat="1" applyFont="1" applyBorder="1" applyAlignment="1">
      <alignment horizontal="right" vertical="center"/>
    </xf>
    <xf numFmtId="0" fontId="35" fillId="0" borderId="0" xfId="76" applyFont="1" applyFill="1" applyBorder="1"/>
    <xf numFmtId="0" fontId="35" fillId="0" borderId="0" xfId="76" applyFont="1" applyFill="1"/>
    <xf numFmtId="165" fontId="35" fillId="0" borderId="0" xfId="39" applyFont="1" applyFill="1"/>
    <xf numFmtId="165" fontId="35" fillId="0" borderId="0" xfId="76" applyNumberFormat="1" applyFont="1" applyFill="1"/>
    <xf numFmtId="0" fontId="32" fillId="0" borderId="65" xfId="76" applyFont="1" applyFill="1" applyBorder="1" applyAlignment="1">
      <alignment horizontal="center" vertical="center" wrapText="1"/>
    </xf>
    <xf numFmtId="0" fontId="60" fillId="0" borderId="66" xfId="78" applyFont="1" applyBorder="1" applyAlignment="1">
      <alignment horizontal="left" vertical="center" wrapText="1" indent="7" readingOrder="1"/>
    </xf>
    <xf numFmtId="0" fontId="58" fillId="0" borderId="66" xfId="76" applyFont="1" applyFill="1" applyBorder="1" applyAlignment="1">
      <alignment horizontal="center" vertical="center" wrapText="1"/>
    </xf>
    <xf numFmtId="39" fontId="61" fillId="0" borderId="66" xfId="78" applyNumberFormat="1" applyFont="1" applyBorder="1" applyAlignment="1">
      <alignment horizontal="right" vertical="center"/>
    </xf>
    <xf numFmtId="39" fontId="61" fillId="0" borderId="67" xfId="78" applyNumberFormat="1" applyFont="1" applyBorder="1" applyAlignment="1">
      <alignment horizontal="right" vertical="center"/>
    </xf>
    <xf numFmtId="0" fontId="10" fillId="0" borderId="0" xfId="76" applyFont="1" applyFill="1"/>
    <xf numFmtId="165" fontId="10" fillId="0" borderId="0" xfId="39" applyFont="1" applyFill="1"/>
    <xf numFmtId="167" fontId="63" fillId="0" borderId="0" xfId="30" applyNumberFormat="1" applyFont="1" applyFill="1" applyAlignment="1">
      <alignment horizontal="center"/>
    </xf>
    <xf numFmtId="165" fontId="10" fillId="0" borderId="0" xfId="76" applyNumberFormat="1" applyFont="1" applyFill="1"/>
    <xf numFmtId="170" fontId="65" fillId="0" borderId="0" xfId="39" applyNumberFormat="1" applyFont="1" applyFill="1" applyBorder="1" applyAlignment="1">
      <alignment horizontal="center" vertical="center"/>
    </xf>
    <xf numFmtId="1" fontId="66" fillId="0" borderId="0" xfId="30" applyNumberFormat="1" applyFont="1" applyFill="1" applyAlignment="1">
      <alignment horizontal="right"/>
    </xf>
    <xf numFmtId="165" fontId="38" fillId="0" borderId="0" xfId="76" applyNumberFormat="1" applyFont="1" applyFill="1"/>
    <xf numFmtId="165" fontId="38" fillId="0" borderId="0" xfId="39" applyFont="1" applyFill="1" applyAlignment="1">
      <alignment horizontal="center"/>
    </xf>
    <xf numFmtId="165" fontId="50" fillId="0" borderId="0" xfId="39" applyFont="1" applyFill="1" applyAlignment="1"/>
    <xf numFmtId="165" fontId="52" fillId="0" borderId="0" xfId="39" applyFont="1" applyFill="1" applyAlignment="1"/>
    <xf numFmtId="165" fontId="53" fillId="0" borderId="0" xfId="39" applyFont="1" applyFill="1" applyAlignment="1"/>
    <xf numFmtId="165" fontId="53" fillId="0" borderId="0" xfId="39" applyFont="1" applyFill="1" applyBorder="1" applyAlignment="1"/>
    <xf numFmtId="167" fontId="33" fillId="0" borderId="0" xfId="30" applyNumberFormat="1" applyFont="1" applyFill="1" applyBorder="1" applyAlignment="1">
      <alignment horizontal="center" vertical="center" wrapText="1"/>
    </xf>
    <xf numFmtId="0" fontId="54" fillId="25" borderId="16" xfId="39" applyNumberFormat="1" applyFont="1" applyFill="1" applyBorder="1" applyAlignment="1">
      <alignment horizontal="center" vertical="top" wrapText="1"/>
    </xf>
    <xf numFmtId="0" fontId="57" fillId="0" borderId="63" xfId="78" applyFont="1" applyFill="1" applyBorder="1" applyAlignment="1">
      <alignment vertical="center"/>
    </xf>
    <xf numFmtId="39" fontId="59" fillId="0" borderId="63" xfId="78" applyNumberFormat="1" applyFont="1" applyFill="1" applyBorder="1" applyAlignment="1">
      <alignment horizontal="right" vertical="center"/>
    </xf>
    <xf numFmtId="39" fontId="59" fillId="0" borderId="64" xfId="78" applyNumberFormat="1" applyFont="1" applyFill="1" applyBorder="1" applyAlignment="1">
      <alignment horizontal="right" vertical="center"/>
    </xf>
    <xf numFmtId="0" fontId="62" fillId="0" borderId="0" xfId="79" applyFont="1" applyFill="1"/>
    <xf numFmtId="0" fontId="54" fillId="23" borderId="58" xfId="76" applyFont="1" applyFill="1" applyBorder="1" applyAlignment="1">
      <alignment horizontal="center" vertical="top" wrapText="1"/>
    </xf>
    <xf numFmtId="0" fontId="54" fillId="23" borderId="16" xfId="76" applyFont="1" applyFill="1" applyBorder="1" applyAlignment="1">
      <alignment horizontal="center" vertical="top" wrapText="1"/>
    </xf>
    <xf numFmtId="0" fontId="54" fillId="23" borderId="15" xfId="39" applyNumberFormat="1" applyFont="1" applyFill="1" applyBorder="1" applyAlignment="1">
      <alignment horizontal="center" vertical="top" wrapText="1"/>
    </xf>
    <xf numFmtId="0" fontId="57" fillId="0" borderId="60" xfId="80" applyFont="1" applyBorder="1" applyAlignment="1">
      <alignment vertical="center"/>
    </xf>
    <xf numFmtId="39" fontId="59" fillId="0" borderId="60" xfId="80" applyNumberFormat="1" applyFont="1" applyBorder="1" applyAlignment="1">
      <alignment horizontal="right" vertical="center"/>
    </xf>
    <xf numFmtId="39" fontId="59" fillId="0" borderId="61" xfId="80" applyNumberFormat="1" applyFont="1" applyBorder="1" applyAlignment="1">
      <alignment horizontal="right" vertical="center"/>
    </xf>
    <xf numFmtId="39" fontId="59" fillId="0" borderId="0" xfId="80" applyNumberFormat="1" applyFont="1" applyBorder="1" applyAlignment="1">
      <alignment horizontal="right" vertical="center"/>
    </xf>
    <xf numFmtId="0" fontId="57" fillId="0" borderId="63" xfId="80" applyFont="1" applyBorder="1" applyAlignment="1">
      <alignment vertical="center"/>
    </xf>
    <xf numFmtId="39" fontId="59" fillId="0" borderId="63" xfId="80" applyNumberFormat="1" applyFont="1" applyBorder="1" applyAlignment="1">
      <alignment horizontal="right" vertical="center"/>
    </xf>
    <xf numFmtId="39" fontId="59" fillId="0" borderId="64" xfId="80" applyNumberFormat="1" applyFont="1" applyBorder="1" applyAlignment="1">
      <alignment horizontal="right" vertical="center"/>
    </xf>
    <xf numFmtId="0" fontId="60" fillId="0" borderId="63" xfId="80" applyFont="1" applyBorder="1" applyAlignment="1">
      <alignment horizontal="left" vertical="center" wrapText="1" indent="7" readingOrder="1"/>
    </xf>
    <xf numFmtId="39" fontId="61" fillId="0" borderId="63" xfId="80" applyNumberFormat="1" applyFont="1" applyBorder="1" applyAlignment="1">
      <alignment horizontal="right" vertical="center"/>
    </xf>
    <xf numFmtId="39" fontId="61" fillId="0" borderId="64" xfId="80" applyNumberFormat="1" applyFont="1" applyBorder="1" applyAlignment="1">
      <alignment horizontal="right" vertical="center"/>
    </xf>
    <xf numFmtId="39" fontId="59" fillId="24" borderId="63" xfId="80" applyNumberFormat="1" applyFont="1" applyFill="1" applyBorder="1" applyAlignment="1">
      <alignment horizontal="right" vertical="center"/>
    </xf>
    <xf numFmtId="0" fontId="60" fillId="0" borderId="66" xfId="80" applyFont="1" applyBorder="1" applyAlignment="1">
      <alignment horizontal="left" vertical="center" wrapText="1" indent="7" readingOrder="1"/>
    </xf>
    <xf numFmtId="39" fontId="61" fillId="0" borderId="66" xfId="80" applyNumberFormat="1" applyFont="1" applyBorder="1" applyAlignment="1">
      <alignment horizontal="right" vertical="center"/>
    </xf>
    <xf numFmtId="39" fontId="61" fillId="0" borderId="67" xfId="80" applyNumberFormat="1" applyFont="1" applyBorder="1" applyAlignment="1">
      <alignment horizontal="right" vertical="center"/>
    </xf>
    <xf numFmtId="0" fontId="60" fillId="0" borderId="63" xfId="78" applyFont="1" applyFill="1" applyBorder="1" applyAlignment="1">
      <alignment horizontal="left" vertical="center" wrapText="1" indent="7" readingOrder="1"/>
    </xf>
    <xf numFmtId="39" fontId="61" fillId="0" borderId="63" xfId="78" applyNumberFormat="1" applyFont="1" applyFill="1" applyBorder="1" applyAlignment="1">
      <alignment horizontal="right" vertical="center"/>
    </xf>
    <xf numFmtId="39" fontId="61" fillId="0" borderId="64" xfId="78" applyNumberFormat="1" applyFont="1" applyFill="1" applyBorder="1" applyAlignment="1">
      <alignment horizontal="right" vertical="center"/>
    </xf>
    <xf numFmtId="0" fontId="0" fillId="26" borderId="0" xfId="0" applyFill="1">
      <alignment vertical="top"/>
    </xf>
    <xf numFmtId="39" fontId="47" fillId="26" borderId="0" xfId="0" applyNumberFormat="1" applyFont="1" applyFill="1">
      <alignment vertical="top"/>
    </xf>
    <xf numFmtId="167" fontId="15" fillId="0" borderId="0" xfId="35" applyNumberFormat="1" applyFont="1" applyAlignment="1">
      <alignment vertical="top"/>
    </xf>
    <xf numFmtId="167" fontId="0" fillId="0" borderId="0" xfId="35" applyNumberFormat="1" applyFont="1" applyAlignment="1">
      <alignment vertical="top"/>
    </xf>
    <xf numFmtId="167" fontId="46" fillId="0" borderId="0" xfId="35" applyNumberFormat="1" applyFont="1" applyAlignment="1">
      <alignment vertical="top"/>
    </xf>
    <xf numFmtId="171" fontId="40" fillId="0" borderId="0" xfId="30" applyNumberFormat="1" applyFont="1" applyAlignment="1">
      <alignment vertical="top"/>
    </xf>
    <xf numFmtId="0" fontId="54" fillId="25" borderId="0" xfId="76" applyFont="1" applyFill="1" applyBorder="1" applyAlignment="1">
      <alignment horizontal="center" vertical="top" wrapText="1"/>
    </xf>
    <xf numFmtId="0" fontId="38" fillId="0" borderId="0" xfId="76" applyFont="1" applyFill="1" applyBorder="1"/>
    <xf numFmtId="165" fontId="10" fillId="0" borderId="0" xfId="39" applyFont="1" applyFill="1" applyBorder="1"/>
    <xf numFmtId="165" fontId="10" fillId="0" borderId="0" xfId="76" applyNumberFormat="1" applyFont="1" applyFill="1" applyBorder="1"/>
    <xf numFmtId="167" fontId="63" fillId="0" borderId="0" xfId="30" applyNumberFormat="1" applyFont="1" applyFill="1" applyBorder="1" applyAlignment="1">
      <alignment horizontal="center"/>
    </xf>
    <xf numFmtId="167" fontId="38" fillId="0" borderId="0" xfId="30" applyNumberFormat="1" applyFont="1" applyFill="1" applyBorder="1" applyAlignment="1">
      <alignment horizontal="center"/>
    </xf>
    <xf numFmtId="165" fontId="38" fillId="0" borderId="0" xfId="76" applyNumberFormat="1" applyFont="1" applyFill="1" applyBorder="1"/>
    <xf numFmtId="0" fontId="33" fillId="0" borderId="0" xfId="76" applyFont="1" applyFill="1" applyBorder="1" applyAlignment="1">
      <alignment horizontal="center" vertical="center" wrapText="1"/>
    </xf>
    <xf numFmtId="0" fontId="10" fillId="0" borderId="0" xfId="77" applyFont="1" applyFill="1" applyBorder="1" applyAlignment="1">
      <alignment horizontal="center" vertical="center" wrapText="1"/>
    </xf>
    <xf numFmtId="39" fontId="35" fillId="0" borderId="0" xfId="76" applyNumberFormat="1" applyFont="1" applyFill="1" applyBorder="1" applyAlignment="1">
      <alignment vertical="center"/>
    </xf>
    <xf numFmtId="0" fontId="35" fillId="0" borderId="0" xfId="76" applyFont="1" applyFill="1" applyBorder="1" applyAlignment="1">
      <alignment vertical="center"/>
    </xf>
    <xf numFmtId="39" fontId="35" fillId="0" borderId="0" xfId="76" applyNumberFormat="1" applyFont="1" applyFill="1"/>
    <xf numFmtId="167" fontId="67" fillId="0" borderId="0" xfId="30" applyNumberFormat="1" applyFont="1" applyAlignment="1">
      <alignment vertical="top"/>
    </xf>
    <xf numFmtId="0" fontId="35" fillId="0" borderId="0" xfId="65" applyFont="1" applyAlignment="1">
      <alignment horizontal="center"/>
    </xf>
    <xf numFmtId="167" fontId="36" fillId="0" borderId="0" xfId="35" applyNumberFormat="1" applyFont="1" applyFill="1" applyAlignment="1">
      <alignment horizontal="center"/>
    </xf>
    <xf numFmtId="39" fontId="35" fillId="0" borderId="0" xfId="64" applyNumberFormat="1" applyFont="1"/>
    <xf numFmtId="0" fontId="32" fillId="0" borderId="16" xfId="76" applyFont="1" applyFill="1" applyBorder="1" applyAlignment="1">
      <alignment horizontal="left" vertical="top" wrapText="1" indent="1"/>
    </xf>
    <xf numFmtId="167" fontId="68" fillId="24" borderId="16" xfId="30" applyNumberFormat="1" applyFont="1" applyFill="1" applyBorder="1" applyAlignment="1">
      <alignment horizontal="right" vertical="top" wrapText="1"/>
    </xf>
    <xf numFmtId="167" fontId="68" fillId="0" borderId="16" xfId="30" applyNumberFormat="1" applyFont="1" applyFill="1" applyBorder="1" applyAlignment="1">
      <alignment horizontal="right" vertical="top" wrapText="1"/>
    </xf>
    <xf numFmtId="39" fontId="68" fillId="0" borderId="16" xfId="30" applyNumberFormat="1" applyFont="1" applyFill="1" applyBorder="1" applyAlignment="1">
      <alignment horizontal="right" vertical="top" wrapText="1"/>
    </xf>
    <xf numFmtId="167" fontId="35" fillId="0" borderId="0" xfId="64" applyNumberFormat="1" applyFont="1"/>
    <xf numFmtId="0" fontId="15" fillId="0" borderId="0" xfId="81">
      <alignment vertical="top"/>
    </xf>
    <xf numFmtId="0" fontId="15" fillId="0" borderId="0" xfId="81" applyBorder="1">
      <alignment vertical="top"/>
    </xf>
    <xf numFmtId="0" fontId="57" fillId="0" borderId="60" xfId="82" applyFont="1" applyBorder="1" applyAlignment="1">
      <alignment vertical="center"/>
    </xf>
    <xf numFmtId="39" fontId="59" fillId="0" borderId="60" xfId="82" applyNumberFormat="1" applyFont="1" applyBorder="1" applyAlignment="1">
      <alignment horizontal="right" vertical="center"/>
    </xf>
    <xf numFmtId="39" fontId="59" fillId="0" borderId="61" xfId="82" applyNumberFormat="1" applyFont="1" applyBorder="1" applyAlignment="1">
      <alignment horizontal="right" vertical="center"/>
    </xf>
    <xf numFmtId="39" fontId="59" fillId="0" borderId="0" xfId="82" applyNumberFormat="1" applyFont="1" applyBorder="1" applyAlignment="1">
      <alignment horizontal="right" vertical="center"/>
    </xf>
    <xf numFmtId="0" fontId="57" fillId="0" borderId="63" xfId="82" applyFont="1" applyBorder="1" applyAlignment="1">
      <alignment vertical="center"/>
    </xf>
    <xf numFmtId="39" fontId="59" fillId="0" borderId="63" xfId="82" applyNumberFormat="1" applyFont="1" applyBorder="1" applyAlignment="1">
      <alignment horizontal="right" vertical="center"/>
    </xf>
    <xf numFmtId="39" fontId="59" fillId="0" borderId="64" xfId="82" applyNumberFormat="1" applyFont="1" applyBorder="1" applyAlignment="1">
      <alignment horizontal="right" vertical="center"/>
    </xf>
    <xf numFmtId="0" fontId="60" fillId="0" borderId="63" xfId="82" applyFont="1" applyBorder="1" applyAlignment="1">
      <alignment horizontal="left" vertical="center" wrapText="1" indent="7" readingOrder="1"/>
    </xf>
    <xf numFmtId="39" fontId="61" fillId="0" borderId="63" xfId="82" applyNumberFormat="1" applyFont="1" applyBorder="1" applyAlignment="1">
      <alignment horizontal="right" vertical="center"/>
    </xf>
    <xf numFmtId="39" fontId="61" fillId="0" borderId="64" xfId="82" applyNumberFormat="1" applyFont="1" applyBorder="1" applyAlignment="1">
      <alignment horizontal="right" vertical="center"/>
    </xf>
    <xf numFmtId="39" fontId="61" fillId="0" borderId="0" xfId="82" applyNumberFormat="1" applyFont="1" applyBorder="1" applyAlignment="1">
      <alignment horizontal="right" vertical="center"/>
    </xf>
    <xf numFmtId="0" fontId="60" fillId="0" borderId="66" xfId="82" applyFont="1" applyBorder="1" applyAlignment="1">
      <alignment horizontal="left" vertical="center" wrapText="1" indent="7" readingOrder="1"/>
    </xf>
    <xf numFmtId="39" fontId="61" fillId="0" borderId="66" xfId="82" applyNumberFormat="1" applyFont="1" applyBorder="1" applyAlignment="1">
      <alignment horizontal="right" vertical="center"/>
    </xf>
    <xf numFmtId="39" fontId="61" fillId="0" borderId="67" xfId="82" applyNumberFormat="1" applyFont="1" applyBorder="1" applyAlignment="1">
      <alignment horizontal="right" vertical="center"/>
    </xf>
    <xf numFmtId="0" fontId="45" fillId="0" borderId="34" xfId="63" applyFont="1" applyBorder="1"/>
    <xf numFmtId="0" fontId="45" fillId="0" borderId="41" xfId="63" applyFont="1" applyBorder="1"/>
    <xf numFmtId="0" fontId="69" fillId="0" borderId="0" xfId="0" applyFont="1">
      <alignment vertical="top"/>
    </xf>
    <xf numFmtId="39" fontId="69" fillId="0" borderId="0" xfId="0" applyNumberFormat="1" applyFont="1">
      <alignment vertical="top"/>
    </xf>
    <xf numFmtId="0" fontId="71" fillId="0" borderId="0" xfId="84" applyFont="1" applyFill="1" applyAlignment="1">
      <alignment vertical="top"/>
    </xf>
    <xf numFmtId="0" fontId="71" fillId="0" borderId="0" xfId="84" applyFont="1" applyFill="1"/>
    <xf numFmtId="0" fontId="70" fillId="0" borderId="0" xfId="84" applyFont="1" applyFill="1" applyAlignment="1">
      <alignment vertical="top"/>
    </xf>
    <xf numFmtId="39" fontId="71" fillId="0" borderId="0" xfId="84" applyNumberFormat="1" applyFont="1" applyFill="1" applyAlignment="1">
      <alignment vertical="top"/>
    </xf>
    <xf numFmtId="0" fontId="3" fillId="0" borderId="0" xfId="86" applyAlignment="1">
      <alignment vertical="top"/>
    </xf>
    <xf numFmtId="0" fontId="3" fillId="0" borderId="0" xfId="86"/>
    <xf numFmtId="0" fontId="69" fillId="0" borderId="0" xfId="86" applyFont="1" applyAlignment="1">
      <alignment vertical="top"/>
    </xf>
    <xf numFmtId="39" fontId="69" fillId="0" borderId="0" xfId="86" applyNumberFormat="1" applyFont="1" applyAlignment="1">
      <alignment vertical="top"/>
    </xf>
    <xf numFmtId="167" fontId="0" fillId="0" borderId="0" xfId="87" applyNumberFormat="1" applyFont="1"/>
    <xf numFmtId="0" fontId="35" fillId="0" borderId="0" xfId="63" applyFont="1" applyFill="1"/>
    <xf numFmtId="167" fontId="35" fillId="0" borderId="0" xfId="35" applyNumberFormat="1" applyFont="1" applyFill="1" applyAlignment="1"/>
    <xf numFmtId="167" fontId="35" fillId="0" borderId="0" xfId="29" applyNumberFormat="1" applyFont="1" applyFill="1" applyAlignment="1"/>
    <xf numFmtId="165" fontId="35" fillId="0" borderId="0" xfId="63" applyNumberFormat="1" applyFont="1" applyFill="1"/>
    <xf numFmtId="0" fontId="35" fillId="0" borderId="0" xfId="64" applyFont="1" applyFill="1"/>
    <xf numFmtId="0" fontId="72" fillId="0" borderId="0" xfId="0" applyFont="1">
      <alignment vertical="top"/>
    </xf>
    <xf numFmtId="39" fontId="72" fillId="0" borderId="0" xfId="0" applyNumberFormat="1" applyFont="1">
      <alignment vertical="top"/>
    </xf>
    <xf numFmtId="1" fontId="72" fillId="0" borderId="0" xfId="0" applyNumberFormat="1" applyFont="1">
      <alignment vertical="top"/>
    </xf>
    <xf numFmtId="0" fontId="35" fillId="20" borderId="33" xfId="65" applyFont="1" applyFill="1" applyBorder="1" applyAlignment="1">
      <alignment horizontal="center" vertical="top"/>
    </xf>
    <xf numFmtId="0" fontId="35" fillId="20" borderId="22" xfId="68" applyFont="1" applyFill="1" applyBorder="1" applyAlignment="1">
      <alignment vertical="top"/>
    </xf>
    <xf numFmtId="0" fontId="35" fillId="20" borderId="0" xfId="68" applyFont="1" applyFill="1" applyBorder="1" applyAlignment="1">
      <alignment vertical="top"/>
    </xf>
    <xf numFmtId="0" fontId="35" fillId="20" borderId="17" xfId="68" applyFont="1" applyFill="1" applyBorder="1" applyAlignment="1">
      <alignment vertical="top"/>
    </xf>
    <xf numFmtId="0" fontId="35" fillId="20" borderId="23" xfId="68" applyFont="1" applyFill="1" applyBorder="1" applyAlignment="1">
      <alignment vertical="top" wrapText="1"/>
    </xf>
    <xf numFmtId="165" fontId="35" fillId="20" borderId="23" xfId="68" applyNumberFormat="1" applyFont="1" applyFill="1" applyBorder="1" applyAlignment="1">
      <alignment horizontal="center" vertical="top"/>
    </xf>
    <xf numFmtId="165" fontId="35" fillId="20" borderId="24" xfId="66" applyNumberFormat="1" applyFont="1" applyFill="1" applyBorder="1" applyAlignment="1">
      <alignment horizontal="center" vertical="top"/>
    </xf>
    <xf numFmtId="0" fontId="35" fillId="20" borderId="0" xfId="63" applyFont="1" applyFill="1"/>
    <xf numFmtId="167" fontId="35" fillId="20" borderId="0" xfId="35" applyNumberFormat="1" applyFont="1" applyFill="1" applyAlignment="1"/>
    <xf numFmtId="0" fontId="36" fillId="20" borderId="22" xfId="65" applyFont="1" applyFill="1" applyBorder="1" applyAlignment="1">
      <alignment vertical="top"/>
    </xf>
    <xf numFmtId="0" fontId="36" fillId="20" borderId="0" xfId="65" applyFont="1" applyFill="1" applyBorder="1" applyAlignment="1">
      <alignment vertical="top"/>
    </xf>
    <xf numFmtId="0" fontId="36" fillId="20" borderId="17" xfId="65" applyFont="1" applyFill="1" applyBorder="1" applyAlignment="1">
      <alignment vertical="top"/>
    </xf>
    <xf numFmtId="0" fontId="36" fillId="20" borderId="23" xfId="65" applyFont="1" applyFill="1" applyBorder="1" applyAlignment="1">
      <alignment vertical="top"/>
    </xf>
    <xf numFmtId="165" fontId="36" fillId="20" borderId="16" xfId="65" applyNumberFormat="1" applyFont="1" applyFill="1" applyBorder="1" applyAlignment="1">
      <alignment horizontal="center" vertical="top"/>
    </xf>
    <xf numFmtId="165" fontId="36" fillId="20" borderId="16" xfId="68" applyNumberFormat="1" applyFont="1" applyFill="1" applyBorder="1" applyAlignment="1">
      <alignment horizontal="center" vertical="top"/>
    </xf>
    <xf numFmtId="165" fontId="36" fillId="20" borderId="15" xfId="65" applyNumberFormat="1" applyFont="1" applyFill="1" applyBorder="1" applyAlignment="1">
      <alignment horizontal="center" vertical="top"/>
    </xf>
    <xf numFmtId="0" fontId="35" fillId="20" borderId="22" xfId="65" applyFont="1" applyFill="1" applyBorder="1" applyAlignment="1">
      <alignment vertical="top"/>
    </xf>
    <xf numFmtId="0" fontId="35" fillId="20" borderId="0" xfId="65" applyFont="1" applyFill="1" applyBorder="1" applyAlignment="1">
      <alignment vertical="top"/>
    </xf>
    <xf numFmtId="39" fontId="36" fillId="20" borderId="16" xfId="65" applyNumberFormat="1" applyFont="1" applyFill="1" applyBorder="1" applyAlignment="1">
      <alignment horizontal="right" vertical="top"/>
    </xf>
    <xf numFmtId="39" fontId="36" fillId="20" borderId="15" xfId="65" applyNumberFormat="1" applyFont="1" applyFill="1" applyBorder="1" applyAlignment="1">
      <alignment horizontal="right" vertical="top"/>
    </xf>
    <xf numFmtId="0" fontId="35" fillId="20" borderId="0" xfId="64" applyFont="1" applyFill="1"/>
    <xf numFmtId="0" fontId="32" fillId="20" borderId="62" xfId="76" applyFont="1" applyFill="1" applyBorder="1" applyAlignment="1">
      <alignment horizontal="center" vertical="center" wrapText="1"/>
    </xf>
    <xf numFmtId="0" fontId="57" fillId="20" borderId="63" xfId="78" applyFont="1" applyFill="1" applyBorder="1" applyAlignment="1">
      <alignment vertical="center"/>
    </xf>
    <xf numFmtId="0" fontId="58" fillId="20" borderId="63" xfId="76" applyFont="1" applyFill="1" applyBorder="1" applyAlignment="1">
      <alignment horizontal="center" vertical="center" wrapText="1"/>
    </xf>
    <xf numFmtId="39" fontId="59" fillId="20" borderId="63" xfId="78" applyNumberFormat="1" applyFont="1" applyFill="1" applyBorder="1" applyAlignment="1">
      <alignment horizontal="right" vertical="center"/>
    </xf>
    <xf numFmtId="39" fontId="59" fillId="20" borderId="64" xfId="78" applyNumberFormat="1" applyFont="1" applyFill="1" applyBorder="1" applyAlignment="1">
      <alignment horizontal="right" vertical="center"/>
    </xf>
    <xf numFmtId="39" fontId="59" fillId="20" borderId="0" xfId="78" applyNumberFormat="1" applyFont="1" applyFill="1" applyBorder="1" applyAlignment="1">
      <alignment horizontal="right" vertical="center"/>
    </xf>
    <xf numFmtId="0" fontId="32" fillId="20" borderId="65" xfId="76" applyFont="1" applyFill="1" applyBorder="1" applyAlignment="1">
      <alignment horizontal="center" vertical="center" wrapText="1"/>
    </xf>
    <xf numFmtId="0" fontId="60" fillId="20" borderId="66" xfId="78" applyFont="1" applyFill="1" applyBorder="1" applyAlignment="1">
      <alignment horizontal="left" vertical="center" wrapText="1" indent="7" readingOrder="1"/>
    </xf>
    <xf numFmtId="0" fontId="58" fillId="20" borderId="66" xfId="76" applyFont="1" applyFill="1" applyBorder="1" applyAlignment="1">
      <alignment horizontal="center" vertical="center" wrapText="1"/>
    </xf>
    <xf numFmtId="39" fontId="61" fillId="20" borderId="66" xfId="78" applyNumberFormat="1" applyFont="1" applyFill="1" applyBorder="1" applyAlignment="1">
      <alignment horizontal="right" vertical="center"/>
    </xf>
    <xf numFmtId="39" fontId="61" fillId="20" borderId="67" xfId="78" applyNumberFormat="1" applyFont="1" applyFill="1" applyBorder="1" applyAlignment="1">
      <alignment horizontal="right" vertical="center"/>
    </xf>
    <xf numFmtId="0" fontId="35" fillId="0" borderId="0" xfId="65" applyFont="1" applyAlignment="1">
      <alignment horizontal="center"/>
    </xf>
    <xf numFmtId="0" fontId="33" fillId="0" borderId="0" xfId="67" applyFont="1" applyBorder="1" applyAlignment="1">
      <alignment horizontal="center" vertical="top" wrapText="1" readingOrder="1"/>
    </xf>
    <xf numFmtId="0" fontId="32" fillId="0" borderId="0" xfId="65" applyFont="1" applyAlignment="1">
      <alignment horizontal="center"/>
    </xf>
    <xf numFmtId="0" fontId="36" fillId="18" borderId="46" xfId="68" applyFont="1" applyFill="1" applyBorder="1" applyAlignment="1">
      <alignment horizontal="center" vertical="center"/>
    </xf>
    <xf numFmtId="0" fontId="35" fillId="18" borderId="33" xfId="63" applyFont="1" applyFill="1" applyBorder="1"/>
    <xf numFmtId="0" fontId="36" fillId="18" borderId="47" xfId="68" applyFont="1" applyFill="1" applyBorder="1" applyAlignment="1">
      <alignment horizontal="center" vertical="center" wrapText="1"/>
    </xf>
    <xf numFmtId="0" fontId="36" fillId="18" borderId="48" xfId="68" applyFont="1" applyFill="1" applyBorder="1" applyAlignment="1">
      <alignment horizontal="center" vertical="center" wrapText="1"/>
    </xf>
    <xf numFmtId="0" fontId="36" fillId="18" borderId="37" xfId="68" applyFont="1" applyFill="1" applyBorder="1" applyAlignment="1">
      <alignment horizontal="center" vertical="center" wrapText="1" readingOrder="1"/>
    </xf>
    <xf numFmtId="0" fontId="36" fillId="18" borderId="34" xfId="68" applyFont="1" applyFill="1" applyBorder="1" applyAlignment="1">
      <alignment horizontal="center" vertical="center" wrapText="1" readingOrder="1"/>
    </xf>
    <xf numFmtId="0" fontId="36" fillId="18" borderId="19" xfId="68" applyFont="1" applyFill="1" applyBorder="1" applyAlignment="1">
      <alignment horizontal="center" vertical="center" wrapText="1" readingOrder="1"/>
    </xf>
    <xf numFmtId="0" fontId="36" fillId="18" borderId="38" xfId="68" applyFont="1" applyFill="1" applyBorder="1" applyAlignment="1">
      <alignment horizontal="center" vertical="center" wrapText="1" readingOrder="1"/>
    </xf>
    <xf numFmtId="0" fontId="36" fillId="18" borderId="39" xfId="68" applyFont="1" applyFill="1" applyBorder="1" applyAlignment="1">
      <alignment horizontal="center" vertical="center" wrapText="1" readingOrder="1"/>
    </xf>
    <xf numFmtId="0" fontId="36" fillId="18" borderId="40" xfId="68" applyFont="1" applyFill="1" applyBorder="1" applyAlignment="1">
      <alignment horizontal="center" vertical="center" wrapText="1" readingOrder="1"/>
    </xf>
    <xf numFmtId="0" fontId="36" fillId="18" borderId="41" xfId="68" applyFont="1" applyFill="1" applyBorder="1" applyAlignment="1">
      <alignment horizontal="center" vertical="center" wrapText="1" readingOrder="1"/>
    </xf>
    <xf numFmtId="0" fontId="36" fillId="18" borderId="42" xfId="68" applyFont="1" applyFill="1" applyBorder="1" applyAlignment="1">
      <alignment horizontal="center" vertical="center" wrapText="1" readingOrder="1"/>
    </xf>
    <xf numFmtId="0" fontId="35" fillId="19" borderId="43" xfId="68" applyFont="1" applyFill="1" applyBorder="1" applyAlignment="1">
      <alignment horizontal="center" vertical="center"/>
    </xf>
    <xf numFmtId="0" fontId="35" fillId="19" borderId="44" xfId="68" applyFont="1" applyFill="1" applyBorder="1" applyAlignment="1">
      <alignment horizontal="center" vertical="center"/>
    </xf>
    <xf numFmtId="0" fontId="35" fillId="19" borderId="45" xfId="68" applyFont="1" applyFill="1" applyBorder="1" applyAlignment="1">
      <alignment horizontal="center" vertical="center"/>
    </xf>
    <xf numFmtId="0" fontId="35" fillId="18" borderId="33" xfId="64" applyFont="1" applyFill="1" applyBorder="1"/>
    <xf numFmtId="0" fontId="33" fillId="0" borderId="0" xfId="76" quotePrefix="1" applyFont="1" applyFill="1" applyBorder="1" applyAlignment="1">
      <alignment horizontal="center" vertical="center" wrapText="1"/>
    </xf>
    <xf numFmtId="167" fontId="36" fillId="0" borderId="0" xfId="35" applyNumberFormat="1" applyFont="1" applyFill="1" applyAlignment="1">
      <alignment horizontal="center"/>
    </xf>
    <xf numFmtId="0" fontId="64" fillId="0" borderId="0" xfId="76" applyFont="1" applyFill="1" applyBorder="1" applyAlignment="1">
      <alignment horizontal="left" vertical="top" wrapText="1"/>
    </xf>
    <xf numFmtId="0" fontId="49" fillId="0" borderId="0" xfId="76" applyFont="1" applyFill="1" applyAlignment="1">
      <alignment horizontal="center"/>
    </xf>
    <xf numFmtId="0" fontId="51" fillId="0" borderId="0" xfId="76" applyFont="1" applyFill="1" applyAlignment="1">
      <alignment horizontal="center"/>
    </xf>
    <xf numFmtId="0" fontId="33" fillId="0" borderId="0" xfId="76" applyFont="1" applyFill="1" applyAlignment="1">
      <alignment horizontal="center"/>
    </xf>
    <xf numFmtId="0" fontId="33" fillId="25" borderId="55" xfId="76" applyFont="1" applyFill="1" applyBorder="1" applyAlignment="1">
      <alignment horizontal="center" vertical="center" wrapText="1"/>
    </xf>
    <xf numFmtId="0" fontId="17" fillId="25" borderId="58" xfId="77" applyFont="1" applyFill="1" applyBorder="1" applyAlignment="1">
      <alignment horizontal="center" vertical="center" wrapText="1"/>
    </xf>
    <xf numFmtId="0" fontId="33" fillId="25" borderId="56" xfId="76" applyFont="1" applyFill="1" applyBorder="1" applyAlignment="1">
      <alignment horizontal="center" vertical="center" wrapText="1"/>
    </xf>
    <xf numFmtId="0" fontId="33" fillId="25" borderId="16" xfId="76" applyFont="1" applyFill="1" applyBorder="1" applyAlignment="1">
      <alignment horizontal="center" vertical="center" wrapText="1"/>
    </xf>
    <xf numFmtId="0" fontId="33" fillId="25" borderId="56" xfId="30" quotePrefix="1" applyNumberFormat="1" applyFont="1" applyFill="1" applyBorder="1" applyAlignment="1">
      <alignment horizontal="center" vertical="center" wrapText="1"/>
    </xf>
    <xf numFmtId="0" fontId="33" fillId="25" borderId="16" xfId="30" applyNumberFormat="1" applyFont="1" applyFill="1" applyBorder="1" applyAlignment="1">
      <alignment horizontal="center" vertical="center" wrapText="1"/>
    </xf>
    <xf numFmtId="0" fontId="33" fillId="25" borderId="57" xfId="30" quotePrefix="1" applyNumberFormat="1" applyFont="1" applyFill="1" applyBorder="1" applyAlignment="1">
      <alignment horizontal="center" vertical="center" wrapText="1"/>
    </xf>
    <xf numFmtId="0" fontId="33" fillId="25" borderId="15" xfId="30" applyNumberFormat="1" applyFont="1" applyFill="1" applyBorder="1" applyAlignment="1">
      <alignment horizontal="center" vertical="center" wrapText="1"/>
    </xf>
    <xf numFmtId="167" fontId="33" fillId="0" borderId="0" xfId="30" applyNumberFormat="1" applyFont="1" applyFill="1" applyBorder="1" applyAlignment="1">
      <alignment horizontal="center" vertical="center" wrapText="1"/>
    </xf>
    <xf numFmtId="0" fontId="33" fillId="0" borderId="0" xfId="76" applyFont="1" applyFill="1" applyBorder="1" applyAlignment="1">
      <alignment horizontal="center" vertical="center" wrapText="1"/>
    </xf>
    <xf numFmtId="0" fontId="10" fillId="0" borderId="0" xfId="77" applyFont="1" applyFill="1" applyBorder="1" applyAlignment="1">
      <alignment horizontal="center" vertical="center" wrapText="1"/>
    </xf>
    <xf numFmtId="0" fontId="17" fillId="25" borderId="16" xfId="77" applyFont="1" applyFill="1" applyBorder="1" applyAlignment="1">
      <alignment horizontal="center" vertical="center" wrapText="1"/>
    </xf>
    <xf numFmtId="0" fontId="33" fillId="25" borderId="16" xfId="30" quotePrefix="1" applyNumberFormat="1" applyFont="1" applyFill="1" applyBorder="1" applyAlignment="1">
      <alignment horizontal="center" vertical="center" wrapText="1"/>
    </xf>
    <xf numFmtId="0" fontId="33" fillId="25" borderId="0" xfId="30" quotePrefix="1" applyNumberFormat="1" applyFont="1" applyFill="1" applyBorder="1" applyAlignment="1">
      <alignment horizontal="center" vertical="center" wrapText="1"/>
    </xf>
    <xf numFmtId="0" fontId="33" fillId="25" borderId="0" xfId="30" applyNumberFormat="1" applyFont="1" applyFill="1" applyBorder="1" applyAlignment="1">
      <alignment horizontal="center" vertical="center" wrapText="1"/>
    </xf>
    <xf numFmtId="0" fontId="33" fillId="23" borderId="55" xfId="76" applyFont="1" applyFill="1" applyBorder="1" applyAlignment="1">
      <alignment horizontal="center" vertical="center" wrapText="1"/>
    </xf>
    <xf numFmtId="0" fontId="17" fillId="23" borderId="58" xfId="77" applyFont="1" applyFill="1" applyBorder="1" applyAlignment="1">
      <alignment horizontal="center" vertical="center" wrapText="1"/>
    </xf>
    <xf numFmtId="0" fontId="33" fillId="23" borderId="56" xfId="76" applyFont="1" applyFill="1" applyBorder="1" applyAlignment="1">
      <alignment horizontal="center" vertical="center" wrapText="1"/>
    </xf>
    <xf numFmtId="0" fontId="33" fillId="23" borderId="16" xfId="76" applyFont="1" applyFill="1" applyBorder="1" applyAlignment="1">
      <alignment horizontal="center" vertical="center" wrapText="1"/>
    </xf>
    <xf numFmtId="0" fontId="33" fillId="23" borderId="56" xfId="30" quotePrefix="1" applyNumberFormat="1" applyFont="1" applyFill="1" applyBorder="1" applyAlignment="1">
      <alignment horizontal="center" vertical="center" wrapText="1"/>
    </xf>
    <xf numFmtId="0" fontId="33" fillId="23" borderId="16" xfId="30" applyNumberFormat="1" applyFont="1" applyFill="1" applyBorder="1" applyAlignment="1">
      <alignment horizontal="center" vertical="center" wrapText="1"/>
    </xf>
    <xf numFmtId="0" fontId="33" fillId="23" borderId="57" xfId="30" quotePrefix="1" applyNumberFormat="1" applyFont="1" applyFill="1" applyBorder="1" applyAlignment="1">
      <alignment horizontal="center" vertical="center" wrapText="1"/>
    </xf>
    <xf numFmtId="0" fontId="33" fillId="23" borderId="15" xfId="30" applyNumberFormat="1" applyFont="1" applyFill="1" applyBorder="1" applyAlignment="1">
      <alignment horizontal="center" vertical="center" wrapText="1"/>
    </xf>
    <xf numFmtId="0" fontId="36" fillId="23" borderId="46" xfId="68" applyFont="1" applyFill="1" applyBorder="1" applyAlignment="1">
      <alignment horizontal="center" vertical="center"/>
    </xf>
    <xf numFmtId="0" fontId="35" fillId="23" borderId="33" xfId="64" applyFont="1" applyFill="1" applyBorder="1"/>
    <xf numFmtId="0" fontId="36" fillId="23" borderId="19" xfId="68" applyFont="1" applyFill="1" applyBorder="1" applyAlignment="1">
      <alignment horizontal="center" vertical="center" wrapText="1" readingOrder="1"/>
    </xf>
    <xf numFmtId="0" fontId="36" fillId="23" borderId="38" xfId="68" applyFont="1" applyFill="1" applyBorder="1" applyAlignment="1">
      <alignment horizontal="center" vertical="center" wrapText="1" readingOrder="1"/>
    </xf>
    <xf numFmtId="0" fontId="36" fillId="23" borderId="39" xfId="68" applyFont="1" applyFill="1" applyBorder="1" applyAlignment="1">
      <alignment horizontal="center" vertical="center" wrapText="1" readingOrder="1"/>
    </xf>
    <xf numFmtId="0" fontId="36" fillId="23" borderId="40" xfId="68" applyFont="1" applyFill="1" applyBorder="1" applyAlignment="1">
      <alignment horizontal="center" vertical="center" wrapText="1" readingOrder="1"/>
    </xf>
    <xf numFmtId="0" fontId="36" fillId="23" borderId="41" xfId="68" applyFont="1" applyFill="1" applyBorder="1" applyAlignment="1">
      <alignment horizontal="center" vertical="center" wrapText="1" readingOrder="1"/>
    </xf>
    <xf numFmtId="0" fontId="36" fillId="23" borderId="42" xfId="68" applyFont="1" applyFill="1" applyBorder="1" applyAlignment="1">
      <alignment horizontal="center" vertical="center" wrapText="1" readingOrder="1"/>
    </xf>
    <xf numFmtId="0" fontId="36" fillId="23" borderId="47" xfId="68" applyFont="1" applyFill="1" applyBorder="1" applyAlignment="1">
      <alignment horizontal="center" vertical="center" wrapText="1"/>
    </xf>
    <xf numFmtId="0" fontId="36" fillId="23" borderId="48" xfId="68" applyFont="1" applyFill="1" applyBorder="1" applyAlignment="1">
      <alignment horizontal="center" vertical="center" wrapText="1"/>
    </xf>
    <xf numFmtId="0" fontId="36" fillId="23" borderId="37" xfId="68" applyFont="1" applyFill="1" applyBorder="1" applyAlignment="1">
      <alignment horizontal="center" vertical="center" wrapText="1" readingOrder="1"/>
    </xf>
    <xf numFmtId="0" fontId="36" fillId="23" borderId="34" xfId="68" applyFont="1" applyFill="1" applyBorder="1" applyAlignment="1">
      <alignment horizontal="center" vertical="center" wrapText="1" readingOrder="1"/>
    </xf>
    <xf numFmtId="0" fontId="41" fillId="0" borderId="0" xfId="0" applyFont="1">
      <alignment vertical="top"/>
    </xf>
    <xf numFmtId="0" fontId="41" fillId="0" borderId="0" xfId="0" applyFont="1" applyAlignment="1">
      <alignment horizontal="center" vertical="top"/>
    </xf>
    <xf numFmtId="0" fontId="41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16" xfId="0" applyBorder="1" applyAlignment="1">
      <alignment horizontal="center" vertical="top"/>
    </xf>
    <xf numFmtId="0" fontId="41" fillId="0" borderId="34" xfId="0" applyFont="1" applyBorder="1" applyAlignment="1">
      <alignment horizontal="center" vertical="top"/>
    </xf>
    <xf numFmtId="0" fontId="41" fillId="0" borderId="51" xfId="0" applyFont="1" applyBorder="1" applyAlignment="1">
      <alignment horizontal="center" vertical="top"/>
    </xf>
    <xf numFmtId="0" fontId="0" fillId="0" borderId="0" xfId="0" applyBorder="1">
      <alignment vertical="top"/>
    </xf>
    <xf numFmtId="3" fontId="0" fillId="0" borderId="17" xfId="0" applyNumberFormat="1" applyBorder="1">
      <alignment vertical="top"/>
    </xf>
    <xf numFmtId="0" fontId="0" fillId="0" borderId="41" xfId="0" applyBorder="1">
      <alignment vertical="top"/>
    </xf>
    <xf numFmtId="0" fontId="0" fillId="0" borderId="42" xfId="0" applyBorder="1">
      <alignment vertical="top"/>
    </xf>
    <xf numFmtId="0" fontId="41" fillId="0" borderId="41" xfId="0" applyFont="1" applyBorder="1" applyAlignment="1">
      <alignment horizontal="center" vertical="top"/>
    </xf>
    <xf numFmtId="0" fontId="41" fillId="0" borderId="42" xfId="0" applyFont="1" applyBorder="1" applyAlignment="1">
      <alignment horizontal="center" vertical="top"/>
    </xf>
    <xf numFmtId="0" fontId="0" fillId="0" borderId="68" xfId="0" applyBorder="1" applyAlignment="1">
      <alignment horizontal="center" vertical="top"/>
    </xf>
    <xf numFmtId="0" fontId="0" fillId="0" borderId="49" xfId="0" applyBorder="1" applyAlignment="1">
      <alignment horizontal="center" vertical="top"/>
    </xf>
    <xf numFmtId="0" fontId="41" fillId="0" borderId="50" xfId="0" applyFont="1" applyBorder="1" applyAlignment="1">
      <alignment horizontal="center" vertical="top"/>
    </xf>
    <xf numFmtId="0" fontId="41" fillId="0" borderId="36" xfId="0" applyFont="1" applyBorder="1" applyAlignment="1">
      <alignment horizontal="center" vertical="top"/>
    </xf>
    <xf numFmtId="0" fontId="0" fillId="0" borderId="23" xfId="0" applyBorder="1" applyAlignment="1">
      <alignment horizontal="center" vertical="top"/>
    </xf>
    <xf numFmtId="0" fontId="0" fillId="0" borderId="36" xfId="0" applyBorder="1" applyAlignment="1">
      <alignment horizontal="center" vertical="top"/>
    </xf>
    <xf numFmtId="0" fontId="0" fillId="0" borderId="23" xfId="0" applyBorder="1">
      <alignment vertical="top"/>
    </xf>
    <xf numFmtId="3" fontId="0" fillId="0" borderId="23" xfId="0" applyNumberFormat="1" applyBorder="1">
      <alignment vertical="top"/>
    </xf>
    <xf numFmtId="0" fontId="0" fillId="0" borderId="36" xfId="0" applyBorder="1">
      <alignment vertical="top"/>
    </xf>
    <xf numFmtId="0" fontId="41" fillId="0" borderId="0" xfId="0" applyFont="1" applyBorder="1">
      <alignment vertical="top"/>
    </xf>
    <xf numFmtId="0" fontId="15" fillId="0" borderId="36" xfId="0" applyFont="1" applyBorder="1" applyAlignment="1">
      <alignment horizontal="center" vertical="top"/>
    </xf>
    <xf numFmtId="0" fontId="41" fillId="0" borderId="23" xfId="0" applyFont="1" applyBorder="1" applyAlignment="1">
      <alignment horizontal="center" vertical="top"/>
    </xf>
    <xf numFmtId="0" fontId="41" fillId="0" borderId="23" xfId="0" applyFont="1" applyBorder="1">
      <alignment vertical="top"/>
    </xf>
    <xf numFmtId="3" fontId="41" fillId="0" borderId="23" xfId="0" applyNumberFormat="1" applyFont="1" applyBorder="1">
      <alignment vertical="top"/>
    </xf>
    <xf numFmtId="3" fontId="41" fillId="0" borderId="17" xfId="0" applyNumberFormat="1" applyFont="1" applyBorder="1">
      <alignment vertical="top"/>
    </xf>
    <xf numFmtId="0" fontId="41" fillId="0" borderId="0" xfId="0" applyFont="1" applyAlignment="1">
      <alignment horizontal="center" vertical="top" wrapText="1"/>
    </xf>
    <xf numFmtId="3" fontId="0" fillId="0" borderId="23" xfId="0" applyNumberFormat="1" applyBorder="1" applyAlignment="1">
      <alignment horizontal="center" vertical="top"/>
    </xf>
    <xf numFmtId="3" fontId="41" fillId="0" borderId="23" xfId="0" applyNumberFormat="1" applyFont="1" applyBorder="1" applyAlignment="1">
      <alignment horizontal="center" vertical="top"/>
    </xf>
  </cellXfs>
  <cellStyles count="9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lLevel_0" xfId="28"/>
    <cellStyle name="Comma [0]" xfId="29" builtinId="6"/>
    <cellStyle name="Comma [0] 10" xfId="89"/>
    <cellStyle name="Comma [0] 2" xfId="30"/>
    <cellStyle name="Comma [0] 2 2" xfId="31"/>
    <cellStyle name="Comma [0] 3" xfId="32"/>
    <cellStyle name="Comma [0] 4" xfId="33"/>
    <cellStyle name="Comma [0] 4 2" xfId="34"/>
    <cellStyle name="Comma [0] 4 2 2" xfId="35"/>
    <cellStyle name="Comma [0] 5" xfId="36"/>
    <cellStyle name="Comma [0] 6" xfId="37"/>
    <cellStyle name="Comma [0] 7" xfId="38"/>
    <cellStyle name="Comma [0] 8" xfId="85"/>
    <cellStyle name="Comma [0] 9" xfId="87"/>
    <cellStyle name="Comma 2" xfId="39"/>
    <cellStyle name="Comma 3" xfId="40"/>
    <cellStyle name="Comma 4" xfId="41"/>
    <cellStyle name="Comma 5" xfId="42"/>
    <cellStyle name="Comma 5 2" xfId="43"/>
    <cellStyle name="Comma 6" xfId="44"/>
    <cellStyle name="Comma 7" xfId="45"/>
    <cellStyle name="Comma 8" xfId="75"/>
    <cellStyle name="Explanatory Text" xfId="46" builtinId="53" customBuiltin="1"/>
    <cellStyle name="Good" xfId="47" builtinId="26" customBuiltin="1"/>
    <cellStyle name="Heading 1" xfId="48" builtinId="16" customBuiltin="1"/>
    <cellStyle name="Heading 2" xfId="49" builtinId="17" customBuiltin="1"/>
    <cellStyle name="Heading 3" xfId="50" builtinId="18" customBuiltin="1"/>
    <cellStyle name="Heading 4" xfId="51" builtinId="19" customBuiltin="1"/>
    <cellStyle name="Input" xfId="52" builtinId="20" customBuiltin="1"/>
    <cellStyle name="Linked Cell" xfId="53" builtinId="24" customBuiltin="1"/>
    <cellStyle name="Neutral" xfId="54" builtinId="28" customBuiltin="1"/>
    <cellStyle name="Normal" xfId="0" builtinId="0"/>
    <cellStyle name="Normal - Style1" xfId="55"/>
    <cellStyle name="Normal 10" xfId="84"/>
    <cellStyle name="Normal 11" xfId="86"/>
    <cellStyle name="Normal 2" xfId="56"/>
    <cellStyle name="Normal 2 2" xfId="57"/>
    <cellStyle name="Normal 2_KKP Koreksi Kota  Bima Anas Okto 20" xfId="58"/>
    <cellStyle name="Normal 3" xfId="59"/>
    <cellStyle name="Normal 4" xfId="60"/>
    <cellStyle name="Normal 4 2" xfId="61"/>
    <cellStyle name="Normal 5" xfId="62"/>
    <cellStyle name="Normal 6" xfId="78"/>
    <cellStyle name="Normal 6 2" xfId="82"/>
    <cellStyle name="Normal 6 3" xfId="88"/>
    <cellStyle name="Normal 6 4" xfId="90"/>
    <cellStyle name="Normal 7" xfId="80"/>
    <cellStyle name="Normal 8" xfId="81"/>
    <cellStyle name="Normal 9" xfId="83"/>
    <cellStyle name="Normal_7. Neraca" xfId="77"/>
    <cellStyle name="Normal_Format LRA-2015" xfId="63"/>
    <cellStyle name="Normal_Format LRA-2015 2" xfId="64"/>
    <cellStyle name="Normal_LRA SAP 2011" xfId="79"/>
    <cellStyle name="Normal_LRA SAP 2011 2" xfId="65"/>
    <cellStyle name="Normal_lra_2010" xfId="66"/>
    <cellStyle name="Normal_Sheet1" xfId="67"/>
    <cellStyle name="Normal_Sheet1_1" xfId="68"/>
    <cellStyle name="Normal_simulasi neraca awal" xfId="76"/>
    <cellStyle name="Note" xfId="69" builtinId="10" customBuiltin="1"/>
    <cellStyle name="Output" xfId="70" builtinId="21" customBuiltin="1"/>
    <cellStyle name="RowLevel_0" xfId="71"/>
    <cellStyle name="Title" xfId="72" builtinId="15" customBuiltin="1"/>
    <cellStyle name="Total" xfId="73" builtinId="25" customBuiltin="1"/>
    <cellStyle name="Warning Text" xfId="74" builtinId="11" customBuiltin="1"/>
  </cellStyles>
  <dxfs count="7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>
          <bgColor theme="0" tint="-0.24994659260841701"/>
        </patternFill>
      </fill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ill>
        <patternFill>
          <bgColor theme="0" tint="-0.14996795556505021"/>
        </patternFill>
      </fill>
    </dxf>
    <dxf>
      <font>
        <color rgb="FFFF0000"/>
      </font>
    </dxf>
    <dxf>
      <fill>
        <patternFill>
          <bgColor theme="0" tint="-0.14996795556505021"/>
        </patternFill>
      </fill>
    </dxf>
    <dxf>
      <font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34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externalLink" Target="externalLinks/externalLink1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76200</xdr:rowOff>
    </xdr:from>
    <xdr:to>
      <xdr:col>1</xdr:col>
      <xdr:colOff>419100</xdr:colOff>
      <xdr:row>7</xdr:row>
      <xdr:rowOff>66675</xdr:rowOff>
    </xdr:to>
    <xdr:pic>
      <xdr:nvPicPr>
        <xdr:cNvPr id="2" name="Picture -767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" y="504825"/>
          <a:ext cx="6477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76200</xdr:rowOff>
    </xdr:from>
    <xdr:to>
      <xdr:col>1</xdr:col>
      <xdr:colOff>419100</xdr:colOff>
      <xdr:row>7</xdr:row>
      <xdr:rowOff>66675</xdr:rowOff>
    </xdr:to>
    <xdr:pic>
      <xdr:nvPicPr>
        <xdr:cNvPr id="2" name="Picture -767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" y="504825"/>
          <a:ext cx="6477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104775</xdr:colOff>
      <xdr:row>3</xdr:row>
      <xdr:rowOff>180975</xdr:rowOff>
    </xdr:to>
    <xdr:pic>
      <xdr:nvPicPr>
        <xdr:cNvPr id="5150" name="Picture -767">
          <a:extLst>
            <a:ext uri="{FF2B5EF4-FFF2-40B4-BE49-F238E27FC236}">
              <a16:creationId xmlns:a16="http://schemas.microsoft.com/office/drawing/2014/main" xmlns="" id="{00000000-0008-0000-0500-00001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0"/>
          <a:ext cx="6381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104775</xdr:colOff>
      <xdr:row>4</xdr:row>
      <xdr:rowOff>28575</xdr:rowOff>
    </xdr:to>
    <xdr:pic>
      <xdr:nvPicPr>
        <xdr:cNvPr id="2" name="Picture -767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0"/>
          <a:ext cx="6381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123825</xdr:rowOff>
    </xdr:from>
    <xdr:to>
      <xdr:col>4</xdr:col>
      <xdr:colOff>114300</xdr:colOff>
      <xdr:row>4</xdr:row>
      <xdr:rowOff>28575</xdr:rowOff>
    </xdr:to>
    <xdr:pic>
      <xdr:nvPicPr>
        <xdr:cNvPr id="2" name="Picture -767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0525" y="123825"/>
          <a:ext cx="6381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76200</xdr:rowOff>
    </xdr:from>
    <xdr:to>
      <xdr:col>1</xdr:col>
      <xdr:colOff>419100</xdr:colOff>
      <xdr:row>7</xdr:row>
      <xdr:rowOff>66675</xdr:rowOff>
    </xdr:to>
    <xdr:pic>
      <xdr:nvPicPr>
        <xdr:cNvPr id="2" name="Picture -767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" y="561975"/>
          <a:ext cx="6477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76200</xdr:rowOff>
    </xdr:from>
    <xdr:to>
      <xdr:col>1</xdr:col>
      <xdr:colOff>419100</xdr:colOff>
      <xdr:row>7</xdr:row>
      <xdr:rowOff>66675</xdr:rowOff>
    </xdr:to>
    <xdr:pic>
      <xdr:nvPicPr>
        <xdr:cNvPr id="2" name="Picture -767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" y="504825"/>
          <a:ext cx="6477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104775</xdr:colOff>
      <xdr:row>3</xdr:row>
      <xdr:rowOff>180975</xdr:rowOff>
    </xdr:to>
    <xdr:pic>
      <xdr:nvPicPr>
        <xdr:cNvPr id="2" name="Picture -767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0"/>
          <a:ext cx="6381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LPJ%202008/AKTIVA%20WAWAN%20PP13%202007%20okK/NERACA%20SKPD%20BARU%20REKON/My%20Documents/LAWANG/FORM-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IIN'S%20FILE/PEKERJAAN/PEKERJAAN%202020/LKPD%20-%20SEMENTARA/REVIEW/LKPD%20UNAUDITED/ON%20FACE/01.%20LRA%20dan%20LPSAL%20Pemprov%20NTB%20TA.2019%20(DRAFT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(D)\MRC\My%20Documents\2018\LAP%20KEU%202018\LP%20SAL\LP%20SAL%20%202018\6.%20LPSAL%202018%20(09-03-2019)%20-%20to%20Inspektorat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IN'S%20FILE\PEKERJAAN\PEKERJAAN%202019\KERTAS%20KERJA-LKPD%202018%20AUDITED\ON%20FACE%202018%20-%20AUDITED\01.%20LRA%20Pemprov%20NTB_ADUITED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IN'S%20FILE\PEKERJAAN\PEKERJAAN%202019\KERTAS%20KERJA-LKPD%202018%20AUDITED\AFTER%20KONSINYERING\USULAN%20KOREKSI%20ATAS%20LKPD%202018%20-%20A.%20Konsinyering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io\AppData\Local\Temp\05.%20LP%20SAL%20Pemprov%20NTB_AUDITED%20(1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(D)\MRC\My%20Documents\2018\LAP%20KEU%202018\LRA\LRA%202018\7.%20LRA%202018%20%20(09-03-2019)%20-%20To%20Inspektorat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IN'S%20FILE\PEKERJAAN\PEKERJAAN%202019\KERTAS%20KERJA-LKPD%202018%20AUDITED\USULAN%20KOREKSI%20ATAS%20LKPD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ew%20Folder/UN-AUDITED%20ASET%202011/LAP.KEU%20TA.%202011==KOREKSI%20REVIEW/KOMPILASI%20FILE%20JAKEK/NERACA=========2008/My%20Documents/LAWANG/FORM-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RC\My%20Documents\2011\LAPORAN%20KEUANGAN%202011%20AUDITED\LAP.KEU%20TA.%202011==KOREKSI%20REVIEW\DATA%20LPJ%202008\AKTIVA%20WAWAN%20PP13%202007%20okK\NERACA%20SKPD%20BARU%20REKON\My%20Documents\LAWANG\FORM-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LPJ%202008/AKTIVA%20WAWAN%20PP13%202007%20okK/NERACA%20SKPD%20BARU%20REKON/Documents%20and%20Settings/NERACA/My%20Documents/FILES%20DISKET-DINAS-BADAN/BPTPH/BPTPH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ew%20Folder/UN-AUDITED%20ASET%202011/LAP.KEU%20TA.%202011==KOREKSI%20REVIEW/KOMPILASI%20FILE%20JAKEK/NERACA=========2008/Documents%20and%20Settings/NERACA/My%20Documents/FILES%20DISKET-DINAS-BADAN/BPTPH/BPTPH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SPENDA-sp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(D)/MRC/My%20Documents/2019/LAP%20KEU%202019/02.%20LP%20SAL/REKAP%20AT%20RB%20ATB%20PERSEDIAAN%202013%20SEMESTER%20II%20(koreksi%20BPK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IIN'S%20FILE/PEKERJAAN/PEKERJAAN%202022/00001.%20LAPORAN%20KEUANGAN%202021/On%20Face%20final/01.%20LRA%20dan%20LPSAL%20Pemprov%20NTB%20TA.2019%20(DRAFT)%20-%20170220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IN'S%20FILE/PEKERJAAN/PEKERJAAN%202020/LKPD%202019/LKPD%20AUDITED/LAK%20SAP%2003/05.%20LAK%20-%20EDIT%20FORMAT%20PSAP%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 C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A 2015"/>
      <sheetName val="LPSAL 2019 (unaudited)"/>
      <sheetName val="LRA 2019 (unaudited)"/>
      <sheetName val="LPSAL 2019"/>
      <sheetName val="LPSAL 2019 (LEBIH-KURANG)"/>
      <sheetName val="CEK"/>
      <sheetName val="LRA 2019"/>
      <sheetName val="LRA 2019 (LEBIH-KURANG)"/>
      <sheetName val="LRA- AKRUAL (SIMDA)"/>
      <sheetName val="LPSAL (SIMDA)"/>
      <sheetName val="NERACA-AKRUAL (SIMDA)"/>
      <sheetName val="NERACA-CTA (SIMDA)"/>
      <sheetName val="LRA- CTA (SIMDA)"/>
      <sheetName val="So.BB_Rinc_kunci_akr"/>
      <sheetName val="LPSAL 2018  (AUDITED)"/>
      <sheetName val="LRA 2018 (AUDITED)"/>
    </sheetNames>
    <sheetDataSet>
      <sheetData sheetId="0"/>
      <sheetData sheetId="1"/>
      <sheetData sheetId="2"/>
      <sheetData sheetId="3"/>
      <sheetData sheetId="4"/>
      <sheetData sheetId="5"/>
      <sheetData sheetId="6">
        <row r="57">
          <cell r="I57">
            <v>733758075185.40002</v>
          </cell>
        </row>
        <row r="119">
          <cell r="I119">
            <v>2.288818359375E-4</v>
          </cell>
          <cell r="J119">
            <v>144764318877.63318</v>
          </cell>
          <cell r="K119">
            <v>0</v>
          </cell>
          <cell r="L119">
            <v>95119632453.489746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PSAL 2018"/>
      <sheetName val="LPSAL 2018 (LEBIH-KURANG)"/>
      <sheetName val="CEK"/>
      <sheetName val="NERACA-SIMDAx"/>
      <sheetName val="LRA Akrual-(SIMDA)x"/>
      <sheetName val="LPSAL SIMDA 2018x"/>
      <sheetName val="LPSAL 2017  (AUDITED)"/>
    </sheetNames>
    <sheetDataSet>
      <sheetData sheetId="0"/>
      <sheetData sheetId="1"/>
      <sheetData sheetId="2"/>
      <sheetData sheetId="3"/>
      <sheetData sheetId="4"/>
      <sheetData sheetId="5">
        <row r="4">
          <cell r="B4">
            <v>253193739723.73001</v>
          </cell>
        </row>
        <row r="5">
          <cell r="B5">
            <v>253179648723.73001</v>
          </cell>
        </row>
        <row r="9">
          <cell r="B9">
            <v>0</v>
          </cell>
        </row>
        <row r="10">
          <cell r="B10">
            <v>0</v>
          </cell>
        </row>
      </sheetData>
      <sheetData sheetId="6">
        <row r="13">
          <cell r="B13" t="str">
            <v>Saldo Anggaran Lebih Awal</v>
          </cell>
          <cell r="D13">
            <v>338353607357.76001</v>
          </cell>
        </row>
        <row r="14">
          <cell r="D14">
            <v>338353607357.76001</v>
          </cell>
        </row>
        <row r="16">
          <cell r="D16">
            <v>253179648723.73001</v>
          </cell>
        </row>
        <row r="18">
          <cell r="D18">
            <v>14091000</v>
          </cell>
        </row>
        <row r="19">
          <cell r="D19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A 2018"/>
    </sheetNames>
    <sheetDataSet>
      <sheetData sheetId="0">
        <row r="119">
          <cell r="J119">
            <v>95878512113.491699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REKSI-OK "/>
      <sheetName val="Worksheet"/>
    </sheetNames>
    <sheetDataSet>
      <sheetData sheetId="0"/>
      <sheetData sheetId="1">
        <row r="59">
          <cell r="I59">
            <v>968946084476.56995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PSAL 2018"/>
    </sheetNames>
    <sheetDataSet>
      <sheetData sheetId="0">
        <row r="16">
          <cell r="D16">
            <v>95119632453.491699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A 2015"/>
      <sheetName val="LRA 2018"/>
      <sheetName val="LRA 2018 (LEBIH-KURANG)"/>
      <sheetName val="LPSAL"/>
      <sheetName val="NERACA-AKRUAL"/>
      <sheetName val="NERACA-CTA"/>
      <sheetName val="LRA- AKRUAL (SIMDA)"/>
      <sheetName val="LRA- CTA (SIMDA)"/>
      <sheetName val="LRA 2017 (AUDITED)"/>
      <sheetName val="BB_KUNCI"/>
    </sheetNames>
    <sheetDataSet>
      <sheetData sheetId="0" refreshError="1"/>
      <sheetData sheetId="1"/>
      <sheetData sheetId="2" refreshError="1"/>
      <sheetData sheetId="3">
        <row r="2">
          <cell r="A2" t="str">
            <v>PEMERINTAH PROVINSI NUSA TENGGARA BARAT</v>
          </cell>
          <cell r="B2" t="str">
            <v>LAPORAN PERUBAHAN SALDO ANGGARAN LEBIH</v>
          </cell>
        </row>
        <row r="3">
          <cell r="A3" t="str">
            <v>URAIAN</v>
          </cell>
          <cell r="B3" t="str">
            <v>2018</v>
          </cell>
        </row>
        <row r="4">
          <cell r="A4" t="str">
            <v>Saldo Anggaran Lebih Awal</v>
          </cell>
          <cell r="B4">
            <v>253193739723.73001</v>
          </cell>
        </row>
        <row r="5">
          <cell r="A5" t="str">
            <v>Penggunaan SAL sebagai Penerimaan Pembiayaan Tahun Berjalan</v>
          </cell>
          <cell r="B5">
            <v>253179648723.73001</v>
          </cell>
        </row>
        <row r="6">
          <cell r="A6" t="str">
            <v>Sub Total</v>
          </cell>
          <cell r="B6">
            <v>14091000</v>
          </cell>
        </row>
        <row r="7">
          <cell r="A7" t="str">
            <v>Sisa Lebih/Kurang Pembiayaan Anggaran (SILPA/SIKPA)</v>
          </cell>
          <cell r="B7">
            <v>95761274679.031998</v>
          </cell>
        </row>
        <row r="8">
          <cell r="A8" t="str">
            <v>Sub Total</v>
          </cell>
          <cell r="B8">
            <v>95775365679.031998</v>
          </cell>
        </row>
        <row r="9">
          <cell r="A9" t="str">
            <v>Koreksi Kesalahan Pembukuan Tahun Sebelumnya</v>
          </cell>
          <cell r="B9">
            <v>0</v>
          </cell>
        </row>
        <row r="10">
          <cell r="A10" t="str">
            <v>Lain-lain</v>
          </cell>
          <cell r="B10">
            <v>0</v>
          </cell>
        </row>
        <row r="11">
          <cell r="A11" t="str">
            <v>Saldo Anggaran Lebih Akhir</v>
          </cell>
          <cell r="B11">
            <v>95775365679.031998</v>
          </cell>
        </row>
        <row r="12">
          <cell r="A12" t="str">
            <v>Mataram, 1 Januari 2018</v>
          </cell>
          <cell r="B12" t="str">
            <v>GUBERNUR NUSA TENGGARA BARAT</v>
          </cell>
        </row>
        <row r="13">
          <cell r="A13" t="str">
            <v>LAPORAN PERUBAHAN EKUITAS</v>
          </cell>
          <cell r="B13" t="str">
            <v>Halaman 1 dari 1</v>
          </cell>
        </row>
      </sheetData>
      <sheetData sheetId="4">
        <row r="2">
          <cell r="A2" t="str">
            <v>NERACA</v>
          </cell>
          <cell r="B2" t="str">
            <v>PEMERINTAH PROVINSI NUSA TENGGARA BARAT</v>
          </cell>
        </row>
        <row r="3">
          <cell r="A3" t="str">
            <v>URAIAN</v>
          </cell>
          <cell r="B3" t="str">
            <v>2018</v>
          </cell>
        </row>
        <row r="4">
          <cell r="A4" t="str">
            <v>ASET</v>
          </cell>
        </row>
        <row r="5">
          <cell r="A5" t="str">
            <v>ASET LANCAR</v>
          </cell>
        </row>
        <row r="6">
          <cell r="A6" t="str">
            <v>Kas di Kas Daerah</v>
          </cell>
          <cell r="B6">
            <v>36953333927.001999</v>
          </cell>
        </row>
        <row r="7">
          <cell r="A7" t="str">
            <v>Kas di Bendahara Penerimaan</v>
          </cell>
          <cell r="B7">
            <v>156441</v>
          </cell>
        </row>
        <row r="8">
          <cell r="A8" t="str">
            <v>Kas di Bendahara Pengeluaran</v>
          </cell>
          <cell r="B8">
            <v>5821938</v>
          </cell>
        </row>
        <row r="9">
          <cell r="A9" t="str">
            <v>Kas di BLUD</v>
          </cell>
          <cell r="B9">
            <v>57097054607.489998</v>
          </cell>
        </row>
        <row r="10">
          <cell r="A10" t="str">
            <v>Kas di Bendahara Dana BOS</v>
          </cell>
          <cell r="B10">
            <v>1959183592.9200001</v>
          </cell>
        </row>
        <row r="11">
          <cell r="A11" t="str">
            <v>Kas Lainnya</v>
          </cell>
          <cell r="B11">
            <v>1308793.44</v>
          </cell>
        </row>
        <row r="12">
          <cell r="A12" t="str">
            <v>Setara Kas</v>
          </cell>
          <cell r="B12">
            <v>0</v>
          </cell>
        </row>
        <row r="13">
          <cell r="A13" t="str">
            <v>Investasi Jangka Pendek</v>
          </cell>
          <cell r="B13">
            <v>0</v>
          </cell>
        </row>
        <row r="14">
          <cell r="A14" t="str">
            <v>Piutang Pendapatan</v>
          </cell>
          <cell r="B14">
            <v>33316403448.380001</v>
          </cell>
        </row>
        <row r="15">
          <cell r="A15" t="str">
            <v>Piutang Lainnya</v>
          </cell>
          <cell r="B15">
            <v>2540257797</v>
          </cell>
        </row>
        <row r="16">
          <cell r="A16" t="str">
            <v>Penyisihan Piutang</v>
          </cell>
          <cell r="B16">
            <v>-4521121906.2299995</v>
          </cell>
        </row>
        <row r="17">
          <cell r="A17" t="str">
            <v>Beban Dibayar Dimuka</v>
          </cell>
          <cell r="B17">
            <v>79916156.579999998</v>
          </cell>
        </row>
        <row r="18">
          <cell r="A18" t="str">
            <v>Persediaan</v>
          </cell>
          <cell r="B18">
            <v>48299252815.787796</v>
          </cell>
        </row>
        <row r="19">
          <cell r="A19" t="str">
            <v>JUMLAH ASET LANCAR</v>
          </cell>
          <cell r="B19">
            <v>175731567611.36978</v>
          </cell>
        </row>
        <row r="20">
          <cell r="A20" t="str">
            <v>INVESTASI JANGKA PANJANG</v>
          </cell>
        </row>
        <row r="21">
          <cell r="A21" t="str">
            <v>Investasi Jangka Panjang Non Permanen</v>
          </cell>
        </row>
        <row r="22">
          <cell r="A22" t="str">
            <v>Investasi Jangka Panjang kepada Entitas Lainnya</v>
          </cell>
          <cell r="B22">
            <v>0</v>
          </cell>
        </row>
        <row r="23">
          <cell r="A23" t="str">
            <v>Investasi dalam Obligasi</v>
          </cell>
          <cell r="B23">
            <v>0</v>
          </cell>
        </row>
        <row r="24">
          <cell r="A24" t="str">
            <v>Investasi dalam Proyek Pembangunan</v>
          </cell>
          <cell r="B24">
            <v>0</v>
          </cell>
        </row>
        <row r="25">
          <cell r="A25" t="str">
            <v>Dana Bergulir</v>
          </cell>
          <cell r="B25">
            <v>0</v>
          </cell>
        </row>
        <row r="26">
          <cell r="A26" t="str">
            <v>Deposito Jangka Panjang</v>
          </cell>
          <cell r="B26">
            <v>0</v>
          </cell>
        </row>
        <row r="27">
          <cell r="A27" t="str">
            <v>Investasi Non Permanen Lainnya</v>
          </cell>
          <cell r="B27">
            <v>12422506136.501999</v>
          </cell>
        </row>
        <row r="28">
          <cell r="A28" t="str">
            <v>JUMLAH Investasi Jangka Panjang Non Permanen</v>
          </cell>
          <cell r="B28">
            <v>12422506136.501999</v>
          </cell>
        </row>
        <row r="29">
          <cell r="A29" t="str">
            <v>Investasi Jangka Panjang Permanen</v>
          </cell>
        </row>
        <row r="30">
          <cell r="A30" t="str">
            <v>Penyertaan Modal Pemerintah Daerah</v>
          </cell>
          <cell r="B30">
            <v>806615594817.92004</v>
          </cell>
        </row>
        <row r="31">
          <cell r="A31" t="str">
            <v>Investasi Permanen Lainnya</v>
          </cell>
          <cell r="B31">
            <v>980000000</v>
          </cell>
        </row>
        <row r="32">
          <cell r="A32" t="str">
            <v>JUMLAH Investasi Jangka Panjang Permanen</v>
          </cell>
          <cell r="B32">
            <v>807595594817.92004</v>
          </cell>
        </row>
        <row r="33">
          <cell r="A33" t="str">
            <v>JUMLAH INVESTASI JANGKA PANJANG</v>
          </cell>
          <cell r="B33">
            <v>820018100954.422</v>
          </cell>
        </row>
        <row r="34">
          <cell r="A34" t="str">
            <v>ASET TETAP</v>
          </cell>
        </row>
        <row r="35">
          <cell r="A35" t="str">
            <v>Tanah</v>
          </cell>
          <cell r="B35">
            <v>5852507342106.5371</v>
          </cell>
        </row>
        <row r="36">
          <cell r="A36" t="str">
            <v>Peralatan dan Mesin</v>
          </cell>
          <cell r="B36">
            <v>1252099105317.4814</v>
          </cell>
        </row>
        <row r="37">
          <cell r="A37" t="str">
            <v>Gedung dan Bangunan</v>
          </cell>
          <cell r="B37">
            <v>1927115785834.4612</v>
          </cell>
        </row>
        <row r="38">
          <cell r="A38" t="str">
            <v>Jalan, Irigasi, dan Jaringan</v>
          </cell>
          <cell r="B38">
            <v>3269256931947.3901</v>
          </cell>
        </row>
        <row r="39">
          <cell r="A39" t="str">
            <v>Aset Tetap Lainnya</v>
          </cell>
          <cell r="B39">
            <v>96710970488.627701</v>
          </cell>
        </row>
        <row r="40">
          <cell r="A40" t="str">
            <v>Konstruksi Dalam Pengerjaan</v>
          </cell>
          <cell r="B40">
            <v>1672484147711.218</v>
          </cell>
        </row>
        <row r="41">
          <cell r="A41" t="str">
            <v>Akumulasi Penyusutan</v>
          </cell>
          <cell r="B41">
            <v>-2864104422457.292</v>
          </cell>
        </row>
        <row r="42">
          <cell r="A42" t="str">
            <v>JUMLAH ASET TETAP</v>
          </cell>
          <cell r="B42">
            <v>11206069860948.422</v>
          </cell>
        </row>
        <row r="43">
          <cell r="A43" t="str">
            <v>DANA CADANGAN</v>
          </cell>
        </row>
        <row r="44">
          <cell r="A44" t="str">
            <v>Dana Cadangan</v>
          </cell>
          <cell r="B44">
            <v>0</v>
          </cell>
        </row>
        <row r="45">
          <cell r="A45" t="str">
            <v>JUMLAH DANA CADANGAN</v>
          </cell>
          <cell r="B45">
            <v>0</v>
          </cell>
        </row>
        <row r="46">
          <cell r="A46" t="str">
            <v>ASET LAINNYA</v>
          </cell>
        </row>
        <row r="47">
          <cell r="A47" t="str">
            <v>Tagihan Jangka Panjang</v>
          </cell>
          <cell r="B47">
            <v>0</v>
          </cell>
        </row>
        <row r="48">
          <cell r="A48" t="str">
            <v>Kemitraan dengan Pihak Ketiga</v>
          </cell>
          <cell r="B48">
            <v>118169459860</v>
          </cell>
        </row>
        <row r="49">
          <cell r="A49" t="str">
            <v>Aset Tidak Berwujud</v>
          </cell>
          <cell r="B49">
            <v>2431037500</v>
          </cell>
        </row>
        <row r="50">
          <cell r="A50" t="str">
            <v>Aset Lain-lain</v>
          </cell>
          <cell r="B50">
            <v>35813912535.739601</v>
          </cell>
        </row>
        <row r="51">
          <cell r="A51" t="str">
            <v>JUMLAH ASET LAINNYA</v>
          </cell>
          <cell r="B51">
            <v>156414409895.73962</v>
          </cell>
        </row>
        <row r="52">
          <cell r="A52" t="str">
            <v>JUMLAH ASET</v>
          </cell>
          <cell r="B52">
            <v>12358233939409.955</v>
          </cell>
        </row>
        <row r="53">
          <cell r="A53" t="str">
            <v>KEWAJIBAN</v>
          </cell>
        </row>
        <row r="54">
          <cell r="A54" t="str">
            <v>KEWAJIBAN JANGKA PENDEK</v>
          </cell>
        </row>
        <row r="55">
          <cell r="A55" t="str">
            <v>Utang Perhitungan Pihak Ketiga (PFK)</v>
          </cell>
          <cell r="B55">
            <v>5821938</v>
          </cell>
        </row>
        <row r="56">
          <cell r="A56" t="str">
            <v>Utang Bunga</v>
          </cell>
          <cell r="B56">
            <v>0</v>
          </cell>
        </row>
        <row r="57">
          <cell r="A57" t="str">
            <v>Bagian Lancar Utang Jangka Panjang</v>
          </cell>
          <cell r="B57">
            <v>0</v>
          </cell>
        </row>
        <row r="58">
          <cell r="A58" t="str">
            <v>Pendapatan Diterima Dimuka</v>
          </cell>
          <cell r="B58">
            <v>791205108.49699998</v>
          </cell>
        </row>
        <row r="59">
          <cell r="A59" t="str">
            <v>Utang Beban</v>
          </cell>
          <cell r="B59">
            <v>451169340</v>
          </cell>
        </row>
        <row r="60">
          <cell r="A60" t="str">
            <v>Utang Jangka Pendek Lainnya</v>
          </cell>
          <cell r="B60">
            <v>193398526650.32999</v>
          </cell>
        </row>
        <row r="61">
          <cell r="A61" t="str">
            <v>JUMLAH KEWAJIBAN JANGKA PENDEK</v>
          </cell>
          <cell r="B61">
            <v>194646723036.827</v>
          </cell>
        </row>
        <row r="62">
          <cell r="A62" t="str">
            <v>KEWAJIBAN JANGKA PANJANG</v>
          </cell>
        </row>
        <row r="63">
          <cell r="A63" t="str">
            <v>Utang Dalam Negeri</v>
          </cell>
          <cell r="B63">
            <v>0</v>
          </cell>
        </row>
        <row r="64">
          <cell r="A64" t="str">
            <v>Utang Jangka Panjang Lainnya</v>
          </cell>
          <cell r="B64">
            <v>0</v>
          </cell>
        </row>
        <row r="65">
          <cell r="A65" t="str">
            <v>JUMLAH KEWAJIBAN JANGKA PANJANG</v>
          </cell>
          <cell r="B65">
            <v>0</v>
          </cell>
        </row>
        <row r="66">
          <cell r="A66" t="str">
            <v>JUMLAH KEWAJIBAN</v>
          </cell>
          <cell r="B66">
            <v>194646723036.827</v>
          </cell>
        </row>
        <row r="67">
          <cell r="A67" t="str">
            <v>EKUITAS</v>
          </cell>
        </row>
        <row r="68">
          <cell r="A68" t="str">
            <v>EKUITAS</v>
          </cell>
          <cell r="B68">
            <v>12163587216373.143</v>
          </cell>
        </row>
        <row r="69">
          <cell r="A69" t="str">
            <v>JUMLAH KEWAJIBAN DAN EKUITAS DANA</v>
          </cell>
          <cell r="B69">
            <v>12358233939409.971</v>
          </cell>
        </row>
        <row r="70">
          <cell r="A70" t="str">
            <v>NERACA</v>
          </cell>
          <cell r="B70" t="str">
            <v>Halaman 1 dari 1</v>
          </cell>
        </row>
      </sheetData>
      <sheetData sheetId="5">
        <row r="2">
          <cell r="A2" t="str">
            <v>NERACA</v>
          </cell>
          <cell r="B2" t="str">
            <v>PEMERINTAH PROVINSI NUSA TENGGARA BARAT</v>
          </cell>
        </row>
        <row r="3">
          <cell r="A3" t="str">
            <v>URAIAN</v>
          </cell>
          <cell r="B3" t="str">
            <v>2018</v>
          </cell>
        </row>
        <row r="4">
          <cell r="A4" t="str">
            <v>ASET</v>
          </cell>
        </row>
        <row r="5">
          <cell r="A5" t="str">
            <v>ASET LANCAR</v>
          </cell>
        </row>
        <row r="6">
          <cell r="A6" t="str">
            <v>Kas Di Kas Daerah</v>
          </cell>
          <cell r="B6">
            <v>36953333927.001999</v>
          </cell>
        </row>
        <row r="7">
          <cell r="A7" t="str">
            <v>Kas Di Bendahara Penerimaan</v>
          </cell>
          <cell r="B7">
            <v>156441</v>
          </cell>
        </row>
        <row r="8">
          <cell r="A8" t="str">
            <v>Kas Di Bendahara Pengeluaran</v>
          </cell>
          <cell r="B8">
            <v>5821938</v>
          </cell>
        </row>
        <row r="9">
          <cell r="A9" t="str">
            <v>Kas Di Badan Layanan Umum Daerah</v>
          </cell>
          <cell r="B9">
            <v>57097054607.489998</v>
          </cell>
        </row>
        <row r="10">
          <cell r="A10" t="str">
            <v>Kas di Bendahara Dana BOS</v>
          </cell>
          <cell r="B10">
            <v>1757113089</v>
          </cell>
        </row>
        <row r="11">
          <cell r="A11" t="str">
            <v>Kas Lainnya</v>
          </cell>
          <cell r="B11">
            <v>1306236.44</v>
          </cell>
        </row>
        <row r="12">
          <cell r="A12" t="str">
            <v>Setara Kas</v>
          </cell>
          <cell r="B12">
            <v>0</v>
          </cell>
        </row>
        <row r="13">
          <cell r="A13" t="str">
            <v>Investasi Jangka Pendek</v>
          </cell>
          <cell r="B13">
            <v>0</v>
          </cell>
        </row>
        <row r="14">
          <cell r="A14" t="str">
            <v>Piutang Pajak</v>
          </cell>
          <cell r="B14">
            <v>0</v>
          </cell>
        </row>
        <row r="15">
          <cell r="A15" t="str">
            <v>Piutang Retribusi</v>
          </cell>
          <cell r="B15">
            <v>0</v>
          </cell>
        </row>
        <row r="16">
          <cell r="A16" t="str">
            <v>Piutang Dana Bagi Hasil</v>
          </cell>
          <cell r="B16">
            <v>0</v>
          </cell>
        </row>
        <row r="17">
          <cell r="A17" t="str">
            <v>Piutang Dana Alokasi Umum</v>
          </cell>
          <cell r="B17">
            <v>0</v>
          </cell>
        </row>
        <row r="18">
          <cell r="A18" t="str">
            <v>Piutang Dana Alokasi Khusus</v>
          </cell>
          <cell r="B18">
            <v>0</v>
          </cell>
        </row>
        <row r="19">
          <cell r="A19" t="str">
            <v>Piutang Lain-lain</v>
          </cell>
          <cell r="B19">
            <v>0</v>
          </cell>
        </row>
        <row r="20">
          <cell r="A20" t="str">
            <v>Persediaan</v>
          </cell>
          <cell r="B20">
            <v>0</v>
          </cell>
        </row>
        <row r="21">
          <cell r="A21" t="str">
            <v>Beban Dibayar Dimuka</v>
          </cell>
          <cell r="B21">
            <v>0</v>
          </cell>
        </row>
        <row r="22">
          <cell r="A22" t="str">
            <v>Penyisihan Piutang</v>
          </cell>
          <cell r="B22">
            <v>0</v>
          </cell>
        </row>
        <row r="23">
          <cell r="A23" t="str">
            <v>JUMLAH ASET LANCAR</v>
          </cell>
          <cell r="B23">
            <v>95814786238.931992</v>
          </cell>
        </row>
        <row r="24">
          <cell r="A24" t="str">
            <v>INVESTASI JANGKA PANJANG</v>
          </cell>
        </row>
        <row r="25">
          <cell r="A25" t="str">
            <v>Investasi Non Permanen</v>
          </cell>
        </row>
        <row r="26">
          <cell r="A26" t="str">
            <v>Pinjaman Kepada Perusahaan Negara</v>
          </cell>
          <cell r="B26">
            <v>0</v>
          </cell>
        </row>
        <row r="27">
          <cell r="A27" t="str">
            <v>Pinjaman Kepada Perusahaan Daerah</v>
          </cell>
          <cell r="B27">
            <v>0</v>
          </cell>
        </row>
        <row r="28">
          <cell r="A28" t="str">
            <v>Pinjaman Kepada Perusahaan Daerah Lainnya</v>
          </cell>
          <cell r="B28">
            <v>0</v>
          </cell>
        </row>
        <row r="29">
          <cell r="A29" t="str">
            <v>Investasi Dalam Surat Utang Negara</v>
          </cell>
          <cell r="B29">
            <v>0</v>
          </cell>
        </row>
        <row r="30">
          <cell r="A30" t="str">
            <v>Investasi Non Permanen Lainnya</v>
          </cell>
          <cell r="B30">
            <v>0</v>
          </cell>
        </row>
        <row r="31">
          <cell r="A31" t="str">
            <v>JUMLAH Investasi Non Permanen</v>
          </cell>
          <cell r="B31">
            <v>0</v>
          </cell>
        </row>
        <row r="32">
          <cell r="A32" t="str">
            <v>Investasi Permanen</v>
          </cell>
        </row>
        <row r="33">
          <cell r="A33" t="str">
            <v>Penyertaan Modal Pemerintah Daerah</v>
          </cell>
          <cell r="B33">
            <v>0</v>
          </cell>
        </row>
        <row r="34">
          <cell r="A34" t="str">
            <v>Penyertaan Modal Dalam Proyek Pembangunan</v>
          </cell>
          <cell r="B34">
            <v>0</v>
          </cell>
        </row>
        <row r="35">
          <cell r="A35" t="str">
            <v>Penyertaan Modal Perusahaan Patungan</v>
          </cell>
          <cell r="B35">
            <v>0</v>
          </cell>
        </row>
        <row r="36">
          <cell r="A36" t="str">
            <v>Invertasi Permanen Lainnya</v>
          </cell>
          <cell r="B36">
            <v>0</v>
          </cell>
        </row>
        <row r="37">
          <cell r="A37" t="str">
            <v>JUMLAH Investasi Permanen</v>
          </cell>
          <cell r="B37">
            <v>0</v>
          </cell>
        </row>
        <row r="38">
          <cell r="A38" t="str">
            <v>JUMLAH INVESTASI JANGKA PANJANG</v>
          </cell>
          <cell r="B38">
            <v>0</v>
          </cell>
        </row>
        <row r="39">
          <cell r="A39" t="str">
            <v>ASET TETAP</v>
          </cell>
        </row>
        <row r="40">
          <cell r="A40" t="str">
            <v>Tanah</v>
          </cell>
          <cell r="B40">
            <v>0</v>
          </cell>
        </row>
        <row r="41">
          <cell r="A41" t="str">
            <v>Peralatan dan Mesin</v>
          </cell>
          <cell r="B41">
            <v>257317130176</v>
          </cell>
        </row>
        <row r="42">
          <cell r="A42" t="str">
            <v>Gedung dan Bangunan</v>
          </cell>
          <cell r="B42">
            <v>142588378885.56799</v>
          </cell>
        </row>
        <row r="43">
          <cell r="A43" t="str">
            <v>Jalan,  Jaringan dan Instalasi</v>
          </cell>
          <cell r="B43">
            <v>479027807803.12</v>
          </cell>
        </row>
        <row r="44">
          <cell r="A44" t="str">
            <v>Aset Tetap Lainnya</v>
          </cell>
          <cell r="B44">
            <v>21747495900</v>
          </cell>
        </row>
        <row r="45">
          <cell r="A45" t="str">
            <v>Konstruksi dalam Pengerjaan</v>
          </cell>
          <cell r="B45">
            <v>0</v>
          </cell>
        </row>
        <row r="46">
          <cell r="A46" t="str">
            <v>Akumulasi Penyusutan</v>
          </cell>
          <cell r="B46">
            <v>0</v>
          </cell>
        </row>
        <row r="47">
          <cell r="A47" t="str">
            <v>JUMLAH ASET TETAP</v>
          </cell>
          <cell r="B47">
            <v>900680812764.68799</v>
          </cell>
        </row>
        <row r="48">
          <cell r="A48" t="str">
            <v>DANA CADANGAN</v>
          </cell>
        </row>
        <row r="49">
          <cell r="A49" t="str">
            <v>Dana Cadangan</v>
          </cell>
          <cell r="B49">
            <v>0</v>
          </cell>
        </row>
        <row r="50">
          <cell r="A50" t="str">
            <v>JUMLAH DANA CADANGAN</v>
          </cell>
          <cell r="B50">
            <v>0</v>
          </cell>
        </row>
        <row r="51">
          <cell r="A51" t="str">
            <v>ASET LAINNYA</v>
          </cell>
        </row>
        <row r="52">
          <cell r="A52" t="str">
            <v>Tagihan Piutang Penjualan Angsuran</v>
          </cell>
          <cell r="B52">
            <v>0</v>
          </cell>
        </row>
        <row r="53">
          <cell r="A53" t="str">
            <v>Tagihan Tuntutan Ganti Kerugian Daerah</v>
          </cell>
          <cell r="B53">
            <v>0</v>
          </cell>
        </row>
        <row r="54">
          <cell r="A54" t="str">
            <v>Kemitraan dengan Pihak Ketiga</v>
          </cell>
          <cell r="B54">
            <v>0</v>
          </cell>
        </row>
        <row r="55">
          <cell r="A55" t="str">
            <v>Aset Tidak Berwujud</v>
          </cell>
          <cell r="B55">
            <v>0</v>
          </cell>
        </row>
        <row r="56">
          <cell r="A56" t="str">
            <v>Aset Lain-lain</v>
          </cell>
          <cell r="B56">
            <v>0</v>
          </cell>
        </row>
        <row r="57">
          <cell r="A57" t="str">
            <v>Akumulasi Amortisasi Aset Tidak Berwujud</v>
          </cell>
          <cell r="B57">
            <v>0</v>
          </cell>
        </row>
        <row r="58">
          <cell r="A58" t="str">
            <v>JUMLAH ASET LAINNYA</v>
          </cell>
          <cell r="B58">
            <v>0</v>
          </cell>
        </row>
        <row r="59">
          <cell r="A59" t="str">
            <v>JUMLAH ASET</v>
          </cell>
          <cell r="B59">
            <v>996495599003.62</v>
          </cell>
        </row>
        <row r="60">
          <cell r="A60" t="str">
            <v>KEWAJIBAN</v>
          </cell>
        </row>
        <row r="61">
          <cell r="A61" t="str">
            <v>KEWAJIBAN JANGKA PENDEK</v>
          </cell>
        </row>
        <row r="62">
          <cell r="A62" t="str">
            <v>Utang Perhitungan Fihak Ketiga (PFK)</v>
          </cell>
          <cell r="B62">
            <v>5821938</v>
          </cell>
        </row>
        <row r="63">
          <cell r="A63" t="str">
            <v>Utang Bunga</v>
          </cell>
          <cell r="B63">
            <v>0</v>
          </cell>
        </row>
        <row r="64">
          <cell r="A64" t="str">
            <v>Utang Pajak</v>
          </cell>
          <cell r="B64">
            <v>0</v>
          </cell>
        </row>
        <row r="65">
          <cell r="A65" t="str">
            <v>Bagian Lancar Utang Jangka Panjang - Utang Bank</v>
          </cell>
          <cell r="B65">
            <v>0</v>
          </cell>
        </row>
        <row r="66">
          <cell r="A66" t="str">
            <v>Bagian Lancar Utang Jangka Panjang - Utang Obligasi</v>
          </cell>
          <cell r="B66">
            <v>0</v>
          </cell>
        </row>
        <row r="67">
          <cell r="A67" t="str">
            <v>Bagian Lancar Utang Jangka Panjang - Utang Pemerintah Pusat</v>
          </cell>
          <cell r="B67">
            <v>0</v>
          </cell>
        </row>
        <row r="68">
          <cell r="A68" t="str">
            <v>Bagian Lancar Utang Jangka Panjang - Utang Pemerintah Provinsi</v>
          </cell>
          <cell r="B68">
            <v>0</v>
          </cell>
        </row>
        <row r="69">
          <cell r="A69" t="str">
            <v>Bagian Lancar Utang Jangka Panjang - Utang Pemerintah Kabupaten/Kota</v>
          </cell>
          <cell r="B69">
            <v>0</v>
          </cell>
        </row>
        <row r="70">
          <cell r="A70" t="str">
            <v>Pendapatan Diterima Dimuka</v>
          </cell>
          <cell r="B70">
            <v>0</v>
          </cell>
        </row>
        <row r="71">
          <cell r="A71" t="str">
            <v>Utang Jangka Pendek Lainnya</v>
          </cell>
          <cell r="B71">
            <v>0</v>
          </cell>
        </row>
        <row r="72">
          <cell r="A72" t="str">
            <v>JUMLAH KEWAJIBAN JANGKA PENDEK</v>
          </cell>
          <cell r="B72">
            <v>5821938</v>
          </cell>
        </row>
        <row r="73">
          <cell r="A73" t="str">
            <v>KEWAJIBAN JANGKA PANJANG</v>
          </cell>
        </row>
        <row r="74">
          <cell r="A74" t="str">
            <v>Utang Dalam Negeri-Sektor Perbankan</v>
          </cell>
          <cell r="B74">
            <v>0</v>
          </cell>
        </row>
        <row r="75">
          <cell r="A75" t="str">
            <v>Utang Dalam Negeri-Obligasi</v>
          </cell>
          <cell r="B75">
            <v>0</v>
          </cell>
        </row>
        <row r="76">
          <cell r="A76" t="str">
            <v>Utang Pemerintah Pusat</v>
          </cell>
          <cell r="B76">
            <v>0</v>
          </cell>
        </row>
        <row r="77">
          <cell r="A77" t="str">
            <v>Utang Pemerintah Provinsi</v>
          </cell>
          <cell r="B77">
            <v>0</v>
          </cell>
        </row>
        <row r="78">
          <cell r="A78" t="str">
            <v>Utang Pemerintah Kabupaten/Kota</v>
          </cell>
          <cell r="B78">
            <v>0</v>
          </cell>
        </row>
        <row r="79">
          <cell r="A79" t="str">
            <v>Utang Luar Negeri-Sektor Perbankan</v>
          </cell>
          <cell r="B79">
            <v>0</v>
          </cell>
        </row>
        <row r="80">
          <cell r="A80" t="str">
            <v>JUMLAH KEWAJIBAN JANGKA PANJANG</v>
          </cell>
          <cell r="B80">
            <v>0</v>
          </cell>
        </row>
        <row r="81">
          <cell r="A81" t="str">
            <v>JUMLAH KEWAJIBAN</v>
          </cell>
          <cell r="B81">
            <v>5821938</v>
          </cell>
        </row>
        <row r="82">
          <cell r="A82" t="str">
            <v>EKUITAS DANA</v>
          </cell>
        </row>
        <row r="83">
          <cell r="A83" t="str">
            <v>EKUITAS DANA LANCAR</v>
          </cell>
        </row>
        <row r="84">
          <cell r="A84" t="str">
            <v>Sisa Lebih Pembiayaan Anggaran (SILPA)</v>
          </cell>
          <cell r="B84">
            <v>96558108500.931992</v>
          </cell>
        </row>
        <row r="85">
          <cell r="A85" t="str">
            <v>Cadangan untuk Piutang</v>
          </cell>
          <cell r="B85">
            <v>0</v>
          </cell>
        </row>
        <row r="86">
          <cell r="A86" t="str">
            <v>Cadangan untuk Persediaan</v>
          </cell>
          <cell r="B86">
            <v>0</v>
          </cell>
        </row>
        <row r="87">
          <cell r="A87" t="str">
            <v>Dana yang harus disediakan untuk pembayaran Utang Jangka Pendek</v>
          </cell>
          <cell r="B87">
            <v>0</v>
          </cell>
        </row>
        <row r="88">
          <cell r="A88" t="str">
            <v>Pendapatan yang Ditangguhkan</v>
          </cell>
          <cell r="B88">
            <v>0</v>
          </cell>
        </row>
        <row r="89">
          <cell r="A89" t="str">
            <v>JUMLAH EKUITAS DANA LANCAR</v>
          </cell>
          <cell r="B89">
            <v>96558108500.931992</v>
          </cell>
        </row>
        <row r="90">
          <cell r="A90" t="str">
            <v>EKUITAS DANA INVESTASI</v>
          </cell>
        </row>
        <row r="91">
          <cell r="A91" t="str">
            <v>Diinvestasikan dalam Investasi Jangka Panjang</v>
          </cell>
          <cell r="B91">
            <v>0</v>
          </cell>
        </row>
        <row r="92">
          <cell r="A92" t="str">
            <v>Diinvestasikan dalam Aset Tetap</v>
          </cell>
          <cell r="B92">
            <v>896801936862.68799</v>
          </cell>
        </row>
        <row r="93">
          <cell r="A93" t="str">
            <v>Diinvestasikan dalam Aset Lainnya (Tidak termasuk Dana Cadangan)</v>
          </cell>
          <cell r="B93">
            <v>0</v>
          </cell>
        </row>
        <row r="94">
          <cell r="A94" t="str">
            <v>Dana yang harus disediakan untuk pembayaran hutang Jangka Panjang</v>
          </cell>
          <cell r="B94">
            <v>0</v>
          </cell>
        </row>
        <row r="95">
          <cell r="A95" t="str">
            <v>JUMLAH EKUITAS DANA INVESTASI</v>
          </cell>
          <cell r="B95">
            <v>896801936862.68799</v>
          </cell>
        </row>
        <row r="96">
          <cell r="A96" t="str">
            <v>EKUITAS DANA CADANGAN</v>
          </cell>
        </row>
        <row r="97">
          <cell r="A97" t="str">
            <v>Diinvestasikan dalam Dana Cadangan</v>
          </cell>
          <cell r="B97">
            <v>0</v>
          </cell>
        </row>
        <row r="98">
          <cell r="A98" t="str">
            <v>JUMLAH EKUITAS DANA CADANGAN</v>
          </cell>
          <cell r="B98">
            <v>0</v>
          </cell>
        </row>
        <row r="99">
          <cell r="A99" t="str">
            <v>KOREKSI EKUITAS</v>
          </cell>
        </row>
        <row r="100">
          <cell r="A100" t="str">
            <v>Koreksi Ekuitas</v>
          </cell>
          <cell r="B100">
            <v>0</v>
          </cell>
        </row>
        <row r="101">
          <cell r="A101" t="str">
            <v>JUMLAH KOREKSI EKUITAS</v>
          </cell>
          <cell r="B101">
            <v>0</v>
          </cell>
        </row>
        <row r="102">
          <cell r="A102" t="str">
            <v>JUMLAH EKUITAS DANA</v>
          </cell>
          <cell r="B102">
            <v>993360045363.62</v>
          </cell>
        </row>
        <row r="103">
          <cell r="A103" t="str">
            <v>JUMLAH KEWAJIBAN DAN EKUITAS DANA</v>
          </cell>
          <cell r="B103">
            <v>993365867301.62</v>
          </cell>
        </row>
        <row r="104">
          <cell r="A104" t="str">
            <v>NERACA</v>
          </cell>
          <cell r="B104" t="str">
            <v>Halaman 1 dari 1</v>
          </cell>
        </row>
      </sheetData>
      <sheetData sheetId="6">
        <row r="2">
          <cell r="A2" t="str">
            <v>PEMERINTAH PROVINSI NUSA TENGGARA BARAT</v>
          </cell>
        </row>
      </sheetData>
      <sheetData sheetId="7" refreshError="1"/>
      <sheetData sheetId="8">
        <row r="6">
          <cell r="J6" t="str">
            <v>REALISASI</v>
          </cell>
        </row>
      </sheetData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REKSI-OK "/>
      <sheetName val="Worksheet"/>
    </sheetNames>
    <sheetDataSet>
      <sheetData sheetId="0" refreshError="1"/>
      <sheetData sheetId="1">
        <row r="74">
          <cell r="I74">
            <v>95878512113.490005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 C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 C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.A"/>
      <sheetName val="Form.A1"/>
      <sheetName val="Form.A2"/>
      <sheetName val="Form.A3"/>
      <sheetName val="Form.B"/>
      <sheetName val="Form.B1"/>
      <sheetName val="Form.B2"/>
      <sheetName val="Form.B4"/>
      <sheetName val="Form.B5"/>
      <sheetName val="Form.C"/>
      <sheetName val="Form.C1"/>
      <sheetName val="form.C2"/>
      <sheetName val="Form.C3"/>
      <sheetName val="FORM D"/>
      <sheetName val="Form.D1"/>
      <sheetName val="Form. E"/>
      <sheetName val="Form.E1"/>
      <sheetName val="Form. F"/>
      <sheetName val="Form. F1"/>
      <sheetName val="Form.F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.A"/>
      <sheetName val="Form.A1"/>
      <sheetName val="Form.A2"/>
      <sheetName val="Form.A3"/>
      <sheetName val="Form.B"/>
      <sheetName val="Form.B1"/>
      <sheetName val="Form.B2"/>
      <sheetName val="Form.B4"/>
      <sheetName val="Form.B5"/>
      <sheetName val="Form.C"/>
      <sheetName val="Form.C1"/>
      <sheetName val="form.C2"/>
      <sheetName val="Form.C3"/>
      <sheetName val="FORM D"/>
      <sheetName val="Form.D1"/>
      <sheetName val="Form. E"/>
      <sheetName val="Form.E1"/>
      <sheetName val="Form. F"/>
      <sheetName val="Form. F1"/>
      <sheetName val="Form.F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j-dispenda"/>
      <sheetName val="DISPENDA (3)"/>
      <sheetName val="DIKES-PUSKESMAS"/>
      <sheetName val="C.GERUNG"/>
      <sheetName val="BPM-PLH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EDIAAN 2013"/>
      <sheetName val="AT 2013"/>
      <sheetName val=" AL  2013"/>
      <sheetName val="ATB 2013"/>
      <sheetName val=" P3 2013"/>
      <sheetName val="BM 2013"/>
      <sheetName val="NERACA"/>
      <sheetName val="NERACA PEMBANDING"/>
      <sheetName val="1.5 PIUTANG "/>
      <sheetName val="1.6 PENY.MODAL"/>
      <sheetName val="1.7 DAFTAR ASSET TETAP perda"/>
      <sheetName val="1.8 ASET LAINNYA "/>
      <sheetName val="1.9 KONTRUK"/>
      <sheetName val="1.10 DANA CADANGAN"/>
      <sheetName val="1.11  PINJAMAN DAERAH"/>
    </sheetNames>
    <sheetDataSet>
      <sheetData sheetId="0"/>
      <sheetData sheetId="1"/>
      <sheetData sheetId="2"/>
      <sheetData sheetId="3"/>
      <sheetData sheetId="4"/>
      <sheetData sheetId="5"/>
      <sheetData sheetId="6">
        <row r="14">
          <cell r="B14" t="str">
            <v>ASET LANCAR</v>
          </cell>
          <cell r="E14" t="str">
            <v/>
          </cell>
        </row>
        <row r="15">
          <cell r="B15" t="str">
            <v>Kas</v>
          </cell>
        </row>
        <row r="16">
          <cell r="B16" t="str">
            <v>Kas di Kas Daerah</v>
          </cell>
          <cell r="D16">
            <v>13200773360.700001</v>
          </cell>
          <cell r="E16">
            <v>27348879442.049999</v>
          </cell>
        </row>
        <row r="17">
          <cell r="B17" t="str">
            <v>Kas di Bendahara Penerimaan</v>
          </cell>
          <cell r="D17">
            <v>2222292.7400000002</v>
          </cell>
          <cell r="E17">
            <v>14712401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A 2015"/>
      <sheetName val="LPSAL 2019 (unaudited)"/>
      <sheetName val="LRA 2019 (unaudited)"/>
      <sheetName val="LPSAL 2019"/>
      <sheetName val="LPSAL 2019 (LEBIH-KURANG)"/>
      <sheetName val="CEK"/>
      <sheetName val="LPSAL 2018  (AUDITED)"/>
      <sheetName val="XXXXXXXXXXXX"/>
      <sheetName val="LRA 2019"/>
      <sheetName val="LRA 2019 (LEBIH-KURANG)"/>
      <sheetName val="LRA- AKRUAL (SIMDA)"/>
      <sheetName val="LPSAL (SIMDA)"/>
      <sheetName val="NERACA-AKRUAL (SIMDA)"/>
      <sheetName val="NERACA-CTA (SIMDA)"/>
      <sheetName val="LRA- CTA (SIMDA)"/>
      <sheetName val="Rinc.So.BB_Rinc_kunci"/>
      <sheetName val="LRA 2018 (AUDITED)"/>
    </sheetNames>
    <sheetDataSet>
      <sheetData sheetId="0" refreshError="1"/>
      <sheetData sheetId="1" refreshError="1"/>
      <sheetData sheetId="2" refreshError="1"/>
      <sheetData sheetId="3">
        <row r="13">
          <cell r="D13">
            <v>95133723453.490005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11">
          <cell r="I11">
            <v>1353790000000</v>
          </cell>
          <cell r="J11">
            <v>1404964803251</v>
          </cell>
          <cell r="K11">
            <v>103.78011384712549</v>
          </cell>
          <cell r="L11">
            <v>1269688670076</v>
          </cell>
        </row>
        <row r="12">
          <cell r="I12">
            <v>26331739350</v>
          </cell>
          <cell r="J12">
            <v>21481849525</v>
          </cell>
          <cell r="K12">
            <v>81.581581981594383</v>
          </cell>
          <cell r="L12">
            <v>21271223932</v>
          </cell>
        </row>
        <row r="13">
          <cell r="I13">
            <v>54589651726</v>
          </cell>
          <cell r="J13">
            <v>54173704673</v>
          </cell>
          <cell r="K13">
            <v>99.238047798715129</v>
          </cell>
          <cell r="L13">
            <v>60080960355.959999</v>
          </cell>
        </row>
        <row r="14">
          <cell r="I14">
            <v>273949567799</v>
          </cell>
          <cell r="J14">
            <v>326863388406</v>
          </cell>
          <cell r="K14">
            <v>119.31516849328393</v>
          </cell>
          <cell r="L14">
            <v>309376853008.57001</v>
          </cell>
        </row>
        <row r="15">
          <cell r="I15">
            <v>1708660958875</v>
          </cell>
          <cell r="J15">
            <v>1807483745855</v>
          </cell>
          <cell r="K15">
            <v>105.78363931514336</v>
          </cell>
          <cell r="L15">
            <v>1660417707372.53</v>
          </cell>
        </row>
        <row r="19">
          <cell r="I19">
            <v>150130144800</v>
          </cell>
          <cell r="J19">
            <v>124847165200</v>
          </cell>
          <cell r="K19">
            <v>83.159291804000176</v>
          </cell>
          <cell r="L19">
            <v>146964309439</v>
          </cell>
        </row>
        <row r="20">
          <cell r="I20">
            <v>216629191000</v>
          </cell>
          <cell r="J20">
            <v>60477630400</v>
          </cell>
          <cell r="K20">
            <v>27.917581246010375</v>
          </cell>
          <cell r="L20">
            <v>114678544196</v>
          </cell>
        </row>
        <row r="21">
          <cell r="I21">
            <v>1583746053000</v>
          </cell>
          <cell r="J21">
            <v>1583746053000</v>
          </cell>
          <cell r="K21">
            <v>100</v>
          </cell>
          <cell r="L21">
            <v>1537777886000</v>
          </cell>
        </row>
        <row r="22">
          <cell r="I22">
            <v>457020502000</v>
          </cell>
          <cell r="J22">
            <v>434251210607</v>
          </cell>
          <cell r="K22">
            <v>95.017884035101773</v>
          </cell>
          <cell r="L22">
            <v>330074001617</v>
          </cell>
        </row>
        <row r="23">
          <cell r="I23">
            <v>1196799068000</v>
          </cell>
          <cell r="J23">
            <v>1139543578130</v>
          </cell>
          <cell r="K23">
            <v>95.215947989859231</v>
          </cell>
          <cell r="L23">
            <v>1082891947758</v>
          </cell>
        </row>
        <row r="24">
          <cell r="I24">
            <v>3604324958800</v>
          </cell>
          <cell r="J24">
            <v>3342865637337</v>
          </cell>
          <cell r="K24">
            <v>92.745955915416445</v>
          </cell>
          <cell r="L24">
            <v>3212386689010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36346428000</v>
          </cell>
          <cell r="J28">
            <v>36346428000</v>
          </cell>
          <cell r="K28">
            <v>100</v>
          </cell>
          <cell r="L28">
            <v>27250000000</v>
          </cell>
        </row>
        <row r="29">
          <cell r="I29">
            <v>4638697000</v>
          </cell>
          <cell r="J29">
            <v>4607458338</v>
          </cell>
          <cell r="K29">
            <v>99.326563860497899</v>
          </cell>
          <cell r="L29">
            <v>31288541000</v>
          </cell>
        </row>
        <row r="30">
          <cell r="I30">
            <v>40985125000</v>
          </cell>
          <cell r="J30">
            <v>40953886338</v>
          </cell>
          <cell r="K30">
            <v>99.923780488652895</v>
          </cell>
          <cell r="L30">
            <v>58538541000</v>
          </cell>
        </row>
        <row r="31">
          <cell r="I31">
            <v>3645310083800</v>
          </cell>
          <cell r="J31">
            <v>3383819523675</v>
          </cell>
          <cell r="K31">
            <v>92.826657976585267</v>
          </cell>
          <cell r="L31">
            <v>3270925230010</v>
          </cell>
        </row>
        <row r="34">
          <cell r="I34">
            <v>50000000000</v>
          </cell>
          <cell r="J34">
            <v>6425218712</v>
          </cell>
          <cell r="K34">
            <v>12.850437423999999</v>
          </cell>
          <cell r="L34">
            <v>9904037246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50000000000</v>
          </cell>
          <cell r="J37">
            <v>6425218712</v>
          </cell>
          <cell r="K37">
            <v>12.850437423999999</v>
          </cell>
          <cell r="L37">
            <v>9904037246</v>
          </cell>
        </row>
        <row r="38">
          <cell r="I38">
            <v>5403971042675</v>
          </cell>
          <cell r="J38">
            <v>5197728488242</v>
          </cell>
          <cell r="K38">
            <v>96.183500007599804</v>
          </cell>
          <cell r="L38">
            <v>4941246974628.5303</v>
          </cell>
        </row>
        <row r="42">
          <cell r="I42">
            <v>1478558338556.4299</v>
          </cell>
          <cell r="J42">
            <v>1388742692618</v>
          </cell>
          <cell r="K42">
            <v>93.925458090066286</v>
          </cell>
          <cell r="L42">
            <v>1340751878830</v>
          </cell>
        </row>
        <row r="43">
          <cell r="I43">
            <v>1085944835059.76</v>
          </cell>
          <cell r="J43">
            <v>994555973065.42651</v>
          </cell>
          <cell r="K43">
            <v>91.584391854554539</v>
          </cell>
          <cell r="L43">
            <v>968946084476.56995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I46">
            <v>1378899153903.8999</v>
          </cell>
          <cell r="J46">
            <v>1272143209580</v>
          </cell>
          <cell r="K46">
            <v>92.257886008439741</v>
          </cell>
          <cell r="L46">
            <v>1428705197560.6399</v>
          </cell>
        </row>
        <row r="47">
          <cell r="I47">
            <v>29093212797</v>
          </cell>
          <cell r="J47">
            <v>23301638677</v>
          </cell>
          <cell r="K47">
            <v>80.093040392578402</v>
          </cell>
          <cell r="L47">
            <v>34024094809</v>
          </cell>
        </row>
        <row r="48">
          <cell r="I48">
            <v>3972495540317.0898</v>
          </cell>
          <cell r="J48">
            <v>3678743513940.4268</v>
          </cell>
          <cell r="K48">
            <v>92.605352897307085</v>
          </cell>
          <cell r="L48">
            <v>3772427255676.21</v>
          </cell>
        </row>
        <row r="51">
          <cell r="I51">
            <v>664430000</v>
          </cell>
          <cell r="J51">
            <v>491566000</v>
          </cell>
          <cell r="K51">
            <v>73.983113345273381</v>
          </cell>
          <cell r="L51">
            <v>0</v>
          </cell>
        </row>
        <row r="52">
          <cell r="I52">
            <v>393618182885</v>
          </cell>
          <cell r="J52">
            <v>369070485202</v>
          </cell>
          <cell r="K52">
            <v>93.763576290333134</v>
          </cell>
          <cell r="L52">
            <v>244226576155</v>
          </cell>
        </row>
        <row r="53">
          <cell r="I53">
            <v>152917755635.39999</v>
          </cell>
          <cell r="J53">
            <v>145884002273</v>
          </cell>
          <cell r="K53">
            <v>95.400303036639841</v>
          </cell>
          <cell r="L53">
            <v>138393203347.57001</v>
          </cell>
        </row>
        <row r="54">
          <cell r="I54">
            <v>146932176017</v>
          </cell>
          <cell r="J54">
            <v>139792526320</v>
          </cell>
          <cell r="K54">
            <v>95.140853494081554</v>
          </cell>
          <cell r="L54">
            <v>476784121803.12</v>
          </cell>
        </row>
        <row r="55">
          <cell r="I55">
            <v>39625530648</v>
          </cell>
          <cell r="J55">
            <v>38371573800</v>
          </cell>
          <cell r="K55">
            <v>96.835482509649893</v>
          </cell>
          <cell r="L55">
            <v>21552295900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10930849134</v>
          </cell>
        </row>
        <row r="57">
          <cell r="I57">
            <v>733758075185.40002</v>
          </cell>
          <cell r="J57">
            <v>693610153595</v>
          </cell>
          <cell r="K57">
            <v>94.528452503877958</v>
          </cell>
          <cell r="L57">
            <v>891887046339.68994</v>
          </cell>
        </row>
        <row r="60">
          <cell r="I60">
            <v>4000400455</v>
          </cell>
          <cell r="J60">
            <v>3357918186.3299999</v>
          </cell>
          <cell r="K60">
            <v>83.939551155010548</v>
          </cell>
          <cell r="L60">
            <v>4439579065.8699999</v>
          </cell>
        </row>
        <row r="61">
          <cell r="I61">
            <v>4000400455</v>
          </cell>
          <cell r="J61">
            <v>3357918186.3299999</v>
          </cell>
          <cell r="K61">
            <v>83.939551155010548</v>
          </cell>
          <cell r="L61">
            <v>4439579065.8699999</v>
          </cell>
        </row>
        <row r="62">
          <cell r="I62">
            <v>4710254015957.4902</v>
          </cell>
          <cell r="J62">
            <v>4375711585721.7568</v>
          </cell>
          <cell r="K62">
            <v>92.897571360220397</v>
          </cell>
          <cell r="L62">
            <v>4668753881081.7705</v>
          </cell>
        </row>
        <row r="71">
          <cell r="I71">
            <v>770305263571</v>
          </cell>
          <cell r="J71">
            <v>757335712518</v>
          </cell>
          <cell r="K71">
            <v>98.316310212801156</v>
          </cell>
          <cell r="L71">
            <v>566734579248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I74">
            <v>770305263571</v>
          </cell>
          <cell r="J74">
            <v>757335712518</v>
          </cell>
          <cell r="K74">
            <v>98.316310212801156</v>
          </cell>
          <cell r="L74">
            <v>566734579248</v>
          </cell>
        </row>
        <row r="77">
          <cell r="I77">
            <v>16238725000</v>
          </cell>
          <cell r="J77">
            <v>12319362500</v>
          </cell>
          <cell r="K77">
            <v>75.864099552150805</v>
          </cell>
          <cell r="L77">
            <v>1086177520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2956761600</v>
          </cell>
          <cell r="J79">
            <v>2956761600</v>
          </cell>
          <cell r="K79">
            <v>100</v>
          </cell>
          <cell r="L79">
            <v>2956761600</v>
          </cell>
        </row>
        <row r="80">
          <cell r="I80">
            <v>19195486600</v>
          </cell>
          <cell r="J80">
            <v>15276124100</v>
          </cell>
          <cell r="K80">
            <v>79.581853892674957</v>
          </cell>
          <cell r="L80">
            <v>4042939120</v>
          </cell>
        </row>
        <row r="81">
          <cell r="I81">
            <v>789500750171</v>
          </cell>
          <cell r="J81">
            <v>772611836618</v>
          </cell>
          <cell r="K81">
            <v>97.860810955614426</v>
          </cell>
          <cell r="L81">
            <v>570777518368</v>
          </cell>
        </row>
        <row r="82">
          <cell r="I82">
            <v>5499754766128.4902</v>
          </cell>
          <cell r="J82">
            <v>5148323422339.7568</v>
          </cell>
          <cell r="K82">
            <v>93.610054289091138</v>
          </cell>
          <cell r="L82">
            <v>5239531399449.7705</v>
          </cell>
        </row>
        <row r="84">
          <cell r="I84">
            <v>-95783723453.490234</v>
          </cell>
          <cell r="J84">
            <v>49405065902.243164</v>
          </cell>
          <cell r="K84">
            <v>-51.579813480766191</v>
          </cell>
          <cell r="L84">
            <v>-298284424821.24023</v>
          </cell>
        </row>
        <row r="88">
          <cell r="I88">
            <v>95133723453.490005</v>
          </cell>
          <cell r="J88">
            <v>95167322075.389999</v>
          </cell>
          <cell r="K88">
            <v>100.0353172573093</v>
          </cell>
          <cell r="L88">
            <v>253179648723.73001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139992467942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650000000</v>
          </cell>
          <cell r="J101">
            <v>192930900</v>
          </cell>
          <cell r="K101">
            <v>29.681676923076921</v>
          </cell>
          <cell r="L101">
            <v>231940609</v>
          </cell>
        </row>
        <row r="102">
          <cell r="I102">
            <v>95783723453.490005</v>
          </cell>
          <cell r="J102">
            <v>95360252975.389999</v>
          </cell>
          <cell r="K102">
            <v>99.557888895073461</v>
          </cell>
          <cell r="L102">
            <v>393404057274.72998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I117">
            <v>95783723453.490005</v>
          </cell>
          <cell r="J117">
            <v>95360252975.389999</v>
          </cell>
          <cell r="K117">
            <v>99.557888895073461</v>
          </cell>
          <cell r="L117">
            <v>393404057274.72998</v>
          </cell>
        </row>
        <row r="119">
          <cell r="I119">
            <v>2.288818359375E-4</v>
          </cell>
          <cell r="J119">
            <v>144765318877.63318</v>
          </cell>
          <cell r="K119">
            <v>0</v>
          </cell>
          <cell r="L119">
            <v>95119632453.489746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K 2019 (unaudited) (3)"/>
      <sheetName val="LAK 2019 (unaudited) (2)"/>
      <sheetName val="LAK 2019 (unaudited)"/>
      <sheetName val="LAK 2019 (LEBIH KURANG)"/>
    </sheetNames>
    <sheetDataSet>
      <sheetData sheetId="0">
        <row r="132">
          <cell r="L132">
            <v>507474</v>
          </cell>
        </row>
        <row r="142">
          <cell r="I142">
            <v>63286428523.25351</v>
          </cell>
        </row>
        <row r="143">
          <cell r="I143">
            <v>234654157</v>
          </cell>
        </row>
        <row r="144">
          <cell r="I144">
            <v>17124138</v>
          </cell>
        </row>
        <row r="145">
          <cell r="I145">
            <v>152401.25</v>
          </cell>
        </row>
        <row r="146">
          <cell r="I146">
            <v>54932564440.129997</v>
          </cell>
        </row>
        <row r="147">
          <cell r="I147">
            <v>26458805517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17"/>
  </sheetPr>
  <dimension ref="B2:V131"/>
  <sheetViews>
    <sheetView showGridLines="0" view="pageBreakPreview" zoomScale="85" workbookViewId="0">
      <pane xSplit="8" ySplit="8" topLeftCell="I9" activePane="bottomRight" state="frozen"/>
      <selection activeCell="C198" sqref="C198"/>
      <selection pane="topRight" activeCell="C198" sqref="C198"/>
      <selection pane="bottomLeft" activeCell="C198" sqref="C198"/>
      <selection pane="bottomRight" activeCell="I33" sqref="I33"/>
    </sheetView>
  </sheetViews>
  <sheetFormatPr defaultColWidth="9.21875" defaultRowHeight="12" customHeight="1" x14ac:dyDescent="0.2"/>
  <cols>
    <col min="1" max="1" width="0.5546875" style="17" customWidth="1"/>
    <col min="2" max="2" width="3.44140625" style="17" customWidth="1"/>
    <col min="3" max="6" width="2.21875" style="17" customWidth="1"/>
    <col min="7" max="7" width="45.77734375" style="17" customWidth="1"/>
    <col min="8" max="8" width="3.21875" style="17" customWidth="1"/>
    <col min="9" max="9" width="18.21875" style="17" customWidth="1"/>
    <col min="10" max="10" width="19.44140625" style="17" customWidth="1"/>
    <col min="11" max="11" width="7.77734375" style="17" bestFit="1" customWidth="1"/>
    <col min="12" max="12" width="18.21875" style="17" customWidth="1"/>
    <col min="13" max="13" width="1.21875" style="17" customWidth="1"/>
    <col min="14" max="14" width="9" style="17" customWidth="1"/>
    <col min="15" max="17" width="18.21875" style="17" customWidth="1"/>
    <col min="18" max="18" width="9.21875" style="17"/>
    <col min="19" max="19" width="16.44140625" style="17" customWidth="1"/>
    <col min="20" max="20" width="7.44140625" style="17" customWidth="1"/>
    <col min="21" max="21" width="17.21875" style="17" bestFit="1" customWidth="1"/>
    <col min="22" max="22" width="11" style="17" bestFit="1" customWidth="1"/>
    <col min="23" max="16384" width="9.21875" style="17"/>
  </cols>
  <sheetData>
    <row r="2" spans="2:22" ht="12" customHeight="1" x14ac:dyDescent="0.2">
      <c r="B2" s="338" t="s">
        <v>194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</row>
    <row r="3" spans="2:22" ht="12" customHeight="1" x14ac:dyDescent="0.2">
      <c r="B3" s="338" t="s">
        <v>0</v>
      </c>
      <c r="C3" s="338"/>
      <c r="D3" s="338"/>
      <c r="E3" s="338"/>
      <c r="F3" s="338"/>
      <c r="G3" s="338"/>
      <c r="H3" s="338"/>
      <c r="I3" s="338"/>
      <c r="J3" s="338"/>
      <c r="K3" s="338"/>
      <c r="L3" s="338"/>
    </row>
    <row r="4" spans="2:22" ht="12" customHeight="1" x14ac:dyDescent="0.25">
      <c r="B4" s="339" t="s">
        <v>93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</row>
    <row r="5" spans="2:22" ht="12" customHeight="1" thickBot="1" x14ac:dyDescent="0.25">
      <c r="B5" s="1"/>
      <c r="C5" s="1"/>
      <c r="D5" s="1"/>
      <c r="E5" s="1"/>
      <c r="F5" s="1"/>
      <c r="G5" s="1"/>
      <c r="H5" s="2"/>
      <c r="I5" s="1"/>
      <c r="J5" s="1"/>
      <c r="K5" s="1"/>
      <c r="L5" s="15" t="s">
        <v>1</v>
      </c>
    </row>
    <row r="6" spans="2:22" ht="12" customHeight="1" thickTop="1" x14ac:dyDescent="0.2">
      <c r="B6" s="340" t="s">
        <v>2</v>
      </c>
      <c r="C6" s="346" t="s">
        <v>3</v>
      </c>
      <c r="D6" s="347"/>
      <c r="E6" s="347"/>
      <c r="F6" s="347"/>
      <c r="G6" s="348"/>
      <c r="H6" s="342" t="s">
        <v>72</v>
      </c>
      <c r="I6" s="18" t="s">
        <v>4</v>
      </c>
      <c r="J6" s="19" t="s">
        <v>5</v>
      </c>
      <c r="K6" s="344" t="s">
        <v>6</v>
      </c>
      <c r="L6" s="20" t="s">
        <v>5</v>
      </c>
    </row>
    <row r="7" spans="2:22" ht="12" customHeight="1" x14ac:dyDescent="0.2">
      <c r="B7" s="341"/>
      <c r="C7" s="349"/>
      <c r="D7" s="350"/>
      <c r="E7" s="350"/>
      <c r="F7" s="350"/>
      <c r="G7" s="351"/>
      <c r="H7" s="343"/>
      <c r="I7" s="21">
        <v>2015</v>
      </c>
      <c r="J7" s="22">
        <v>2015</v>
      </c>
      <c r="K7" s="345"/>
      <c r="L7" s="23">
        <v>2014</v>
      </c>
    </row>
    <row r="8" spans="2:22" ht="12" customHeight="1" thickBot="1" x14ac:dyDescent="0.25">
      <c r="B8" s="24">
        <v>1</v>
      </c>
      <c r="C8" s="352">
        <v>2</v>
      </c>
      <c r="D8" s="353"/>
      <c r="E8" s="353"/>
      <c r="F8" s="353"/>
      <c r="G8" s="354"/>
      <c r="H8" s="25">
        <v>3</v>
      </c>
      <c r="I8" s="25">
        <v>4</v>
      </c>
      <c r="J8" s="25">
        <v>5</v>
      </c>
      <c r="K8" s="25">
        <v>6</v>
      </c>
      <c r="L8" s="26">
        <v>7</v>
      </c>
      <c r="N8" s="17" t="s">
        <v>166</v>
      </c>
      <c r="O8" s="17" t="s">
        <v>163</v>
      </c>
      <c r="P8" s="17" t="s">
        <v>164</v>
      </c>
      <c r="Q8" s="17" t="s">
        <v>165</v>
      </c>
      <c r="U8" s="17" t="s">
        <v>193</v>
      </c>
      <c r="V8" s="17" t="s">
        <v>6</v>
      </c>
    </row>
    <row r="9" spans="2:22" ht="12" customHeight="1" x14ac:dyDescent="0.2">
      <c r="B9" s="16">
        <v>1</v>
      </c>
      <c r="C9" s="27" t="s">
        <v>92</v>
      </c>
      <c r="D9" s="28"/>
      <c r="E9" s="28"/>
      <c r="F9" s="28"/>
      <c r="G9" s="29"/>
      <c r="H9" s="30"/>
      <c r="I9" s="31"/>
      <c r="J9" s="31"/>
      <c r="K9" s="31"/>
      <c r="L9" s="32"/>
      <c r="N9" s="62"/>
      <c r="O9" s="63"/>
      <c r="P9" s="63"/>
      <c r="Q9" s="63"/>
      <c r="U9" s="63">
        <f>+J9-L9</f>
        <v>0</v>
      </c>
      <c r="V9" s="63" t="e">
        <f t="shared" ref="V9:V40" si="0">+U9/L9*100</f>
        <v>#DIV/0!</v>
      </c>
    </row>
    <row r="10" spans="2:22" ht="12" customHeight="1" x14ac:dyDescent="0.2">
      <c r="B10" s="33">
        <f t="shared" ref="B10:B41" si="1">+B9+1</f>
        <v>2</v>
      </c>
      <c r="C10" s="34"/>
      <c r="D10" s="35" t="s">
        <v>91</v>
      </c>
      <c r="E10" s="35"/>
      <c r="F10" s="35"/>
      <c r="G10" s="36"/>
      <c r="H10" s="37"/>
      <c r="I10" s="38"/>
      <c r="J10" s="38"/>
      <c r="K10" s="38"/>
      <c r="L10" s="39"/>
      <c r="N10" s="62"/>
      <c r="O10" s="63"/>
      <c r="P10" s="63"/>
      <c r="Q10" s="63"/>
      <c r="U10" s="63">
        <f t="shared" ref="U10:U73" si="2">+J10-L10</f>
        <v>0</v>
      </c>
      <c r="V10" s="63" t="e">
        <f t="shared" si="0"/>
        <v>#DIV/0!</v>
      </c>
    </row>
    <row r="11" spans="2:22" ht="12" customHeight="1" x14ac:dyDescent="0.2">
      <c r="B11" s="33">
        <f t="shared" si="1"/>
        <v>3</v>
      </c>
      <c r="C11" s="40"/>
      <c r="D11" s="41"/>
      <c r="E11" s="41" t="s">
        <v>7</v>
      </c>
      <c r="F11" s="41"/>
      <c r="G11" s="42"/>
      <c r="H11" s="37"/>
      <c r="I11" s="43">
        <f t="shared" ref="I11:J14" si="3">+O11</f>
        <v>1374719991582</v>
      </c>
      <c r="J11" s="43">
        <f t="shared" si="3"/>
        <v>1328307081373</v>
      </c>
      <c r="K11" s="43">
        <f>IF(ISERROR(J11/I11*100),0,(J11/I11*100))</f>
        <v>96.623828089123151</v>
      </c>
      <c r="L11" s="44">
        <f>+Q11</f>
        <v>1404964803251</v>
      </c>
      <c r="N11" s="62" t="s">
        <v>98</v>
      </c>
      <c r="O11" s="63">
        <f>+SUMIF('LRA- AKRUAL (SIMDA)'!$A:$A,'LRA 2015'!$N11,'LRA- AKRUAL (SIMDA)'!$C:$C)</f>
        <v>1374719991582</v>
      </c>
      <c r="P11" s="63">
        <f>+SUMIF('LRA- AKRUAL (SIMDA)'!$A:$A,'LRA 2015'!$N11,'LRA- AKRUAL (SIMDA)'!$D:$D)</f>
        <v>1328307081373</v>
      </c>
      <c r="Q11" s="63">
        <f>+SUMIF('LRA- AKRUAL (SIMDA)'!$A:$A,'LRA 2015'!$N11,'LRA- AKRUAL (SIMDA)'!$F:$F)</f>
        <v>1404964803251</v>
      </c>
      <c r="R11" s="17" t="b">
        <f>+Q11='LRA 2020'!Q11</f>
        <v>1</v>
      </c>
      <c r="S11" s="65">
        <f>+Q11-'LRA 2020'!Q11</f>
        <v>0</v>
      </c>
      <c r="U11" s="63">
        <f t="shared" si="2"/>
        <v>-76657721878</v>
      </c>
      <c r="V11" s="63">
        <f t="shared" si="0"/>
        <v>-5.4562022977813296</v>
      </c>
    </row>
    <row r="12" spans="2:22" ht="12" customHeight="1" x14ac:dyDescent="0.2">
      <c r="B12" s="33">
        <f t="shared" si="1"/>
        <v>4</v>
      </c>
      <c r="C12" s="40"/>
      <c r="D12" s="41"/>
      <c r="E12" s="41" t="s">
        <v>8</v>
      </c>
      <c r="F12" s="41"/>
      <c r="G12" s="42"/>
      <c r="H12" s="37"/>
      <c r="I12" s="43">
        <f t="shared" si="3"/>
        <v>64639217407</v>
      </c>
      <c r="J12" s="43">
        <f t="shared" si="3"/>
        <v>16474033077</v>
      </c>
      <c r="K12" s="43">
        <f>IF(ISERROR(J12/I12*100),0,(J12/I12*100))</f>
        <v>25.486127057002349</v>
      </c>
      <c r="L12" s="44">
        <f>+Q12</f>
        <v>21480849525</v>
      </c>
      <c r="N12" s="62" t="s">
        <v>100</v>
      </c>
      <c r="O12" s="63">
        <f>+SUMIF('LRA- AKRUAL (SIMDA)'!$A:$A,'LRA 2015'!$N12,'LRA- AKRUAL (SIMDA)'!$C:$C)</f>
        <v>64639217407</v>
      </c>
      <c r="P12" s="63">
        <f>+SUMIF('LRA- AKRUAL (SIMDA)'!$A:$A,'LRA 2015'!$N12,'LRA- AKRUAL (SIMDA)'!$D:$D)</f>
        <v>16474033077</v>
      </c>
      <c r="Q12" s="63">
        <f>+SUMIF('LRA- AKRUAL (SIMDA)'!$A:$A,'LRA 2015'!$N12,'LRA- AKRUAL (SIMDA)'!$F:$F)</f>
        <v>21480849525</v>
      </c>
      <c r="R12" s="17" t="b">
        <f>+Q12='LRA 2020'!Q12</f>
        <v>1</v>
      </c>
      <c r="S12" s="65">
        <f>+Q12-'LRA 2020'!Q12</f>
        <v>0</v>
      </c>
      <c r="U12" s="63">
        <f t="shared" si="2"/>
        <v>-5006816448</v>
      </c>
      <c r="V12" s="63">
        <f t="shared" si="0"/>
        <v>-23.308279508093616</v>
      </c>
    </row>
    <row r="13" spans="2:22" ht="12" customHeight="1" x14ac:dyDescent="0.2">
      <c r="B13" s="33">
        <f t="shared" si="1"/>
        <v>5</v>
      </c>
      <c r="C13" s="40"/>
      <c r="D13" s="41"/>
      <c r="E13" s="41" t="s">
        <v>171</v>
      </c>
      <c r="F13" s="41"/>
      <c r="G13" s="42"/>
      <c r="H13" s="37"/>
      <c r="I13" s="43">
        <f t="shared" si="3"/>
        <v>60787984223</v>
      </c>
      <c r="J13" s="43">
        <f t="shared" si="3"/>
        <v>61121457472.260002</v>
      </c>
      <c r="K13" s="43">
        <f>IF(ISERROR(J13/I13*100),0,(J13/I13*100))</f>
        <v>100.54858415445503</v>
      </c>
      <c r="L13" s="44">
        <f>+Q13</f>
        <v>54173704673</v>
      </c>
      <c r="N13" s="62" t="s">
        <v>102</v>
      </c>
      <c r="O13" s="63">
        <f>+SUMIF('LRA- AKRUAL (SIMDA)'!$A:$A,'LRA 2015'!$N13,'LRA- AKRUAL (SIMDA)'!$C:$C)</f>
        <v>60787984223</v>
      </c>
      <c r="P13" s="63">
        <f>+SUMIF('LRA- AKRUAL (SIMDA)'!$A:$A,'LRA 2015'!$N13,'LRA- AKRUAL (SIMDA)'!$D:$D)</f>
        <v>61121457472.260002</v>
      </c>
      <c r="Q13" s="63">
        <f>+SUMIF('LRA- AKRUAL (SIMDA)'!$A:$A,'LRA 2015'!$N13,'LRA- AKRUAL (SIMDA)'!$F:$F)</f>
        <v>54173704673</v>
      </c>
      <c r="R13" s="17" t="b">
        <f>+Q13='LRA 2020'!Q13</f>
        <v>1</v>
      </c>
      <c r="S13" s="65">
        <f>+Q13-'LRA 2020'!Q13</f>
        <v>0</v>
      </c>
      <c r="U13" s="63">
        <f t="shared" si="2"/>
        <v>6947752799.2600021</v>
      </c>
      <c r="V13" s="63">
        <f t="shared" si="0"/>
        <v>12.824954175088454</v>
      </c>
    </row>
    <row r="14" spans="2:22" ht="12" customHeight="1" x14ac:dyDescent="0.2">
      <c r="B14" s="33">
        <f t="shared" si="1"/>
        <v>6</v>
      </c>
      <c r="C14" s="40"/>
      <c r="D14" s="41"/>
      <c r="E14" s="41" t="s">
        <v>172</v>
      </c>
      <c r="F14" s="41"/>
      <c r="G14" s="42"/>
      <c r="H14" s="37"/>
      <c r="I14" s="43">
        <f t="shared" si="3"/>
        <v>479132132222.02002</v>
      </c>
      <c r="J14" s="43">
        <f t="shared" si="3"/>
        <v>409538802025.15997</v>
      </c>
      <c r="K14" s="43">
        <f>IF(ISERROR(J14/I14*100),0,(J14/I14*100))</f>
        <v>85.475127732695682</v>
      </c>
      <c r="L14" s="44">
        <f>+Q14</f>
        <v>326863388406</v>
      </c>
      <c r="N14" s="62" t="s">
        <v>104</v>
      </c>
      <c r="O14" s="63">
        <f>+SUMIF('LRA- AKRUAL (SIMDA)'!$A:$A,'LRA 2015'!$N14,'LRA- AKRUAL (SIMDA)'!$C:$C)</f>
        <v>479132132222.02002</v>
      </c>
      <c r="P14" s="63">
        <f>+SUMIF('LRA- AKRUAL (SIMDA)'!$A:$A,'LRA 2015'!$N14,'LRA- AKRUAL (SIMDA)'!$D:$D)</f>
        <v>409538802025.15997</v>
      </c>
      <c r="Q14" s="63">
        <f>+SUMIF('LRA- AKRUAL (SIMDA)'!$A:$A,'LRA 2015'!$N14,'LRA- AKRUAL (SIMDA)'!$F:$F)</f>
        <v>326863388406</v>
      </c>
      <c r="R14" s="17" t="b">
        <f>+Q14='LRA 2020'!Q14</f>
        <v>1</v>
      </c>
      <c r="S14" s="65">
        <f>+Q14-'LRA 2020'!Q14</f>
        <v>0</v>
      </c>
      <c r="U14" s="63">
        <f t="shared" si="2"/>
        <v>82675413619.159973</v>
      </c>
      <c r="V14" s="63">
        <f t="shared" si="0"/>
        <v>25.293568062896078</v>
      </c>
    </row>
    <row r="15" spans="2:22" ht="12" customHeight="1" x14ac:dyDescent="0.2">
      <c r="B15" s="33">
        <f t="shared" si="1"/>
        <v>7</v>
      </c>
      <c r="C15" s="45"/>
      <c r="D15" s="46"/>
      <c r="E15" s="46"/>
      <c r="F15" s="46" t="s">
        <v>90</v>
      </c>
      <c r="G15" s="13"/>
      <c r="H15" s="47"/>
      <c r="I15" s="12">
        <f>+SUM(I11:I14)</f>
        <v>1979279325434.02</v>
      </c>
      <c r="J15" s="12">
        <f>+SUM(J11:J14)</f>
        <v>1815441373947.4199</v>
      </c>
      <c r="K15" s="48">
        <f>IF(ISERROR(J15/I15*100),0,(J15/I15*100))</f>
        <v>91.722343108359738</v>
      </c>
      <c r="L15" s="11">
        <f>+SUM(L11:L14)</f>
        <v>1807482745855</v>
      </c>
      <c r="N15" s="62"/>
      <c r="O15" s="63"/>
      <c r="P15" s="63"/>
      <c r="Q15" s="63"/>
      <c r="U15" s="63">
        <f t="shared" si="2"/>
        <v>7958628092.4199219</v>
      </c>
      <c r="V15" s="63">
        <f t="shared" si="0"/>
        <v>0.44031557759934375</v>
      </c>
    </row>
    <row r="16" spans="2:22" ht="12" customHeight="1" x14ac:dyDescent="0.2">
      <c r="B16" s="33">
        <f t="shared" si="1"/>
        <v>8</v>
      </c>
      <c r="C16" s="49"/>
      <c r="D16" s="50"/>
      <c r="E16" s="50"/>
      <c r="F16" s="50"/>
      <c r="G16" s="14"/>
      <c r="H16" s="47"/>
      <c r="I16" s="51"/>
      <c r="J16" s="51"/>
      <c r="K16" s="51"/>
      <c r="L16" s="52"/>
      <c r="N16" s="62"/>
      <c r="O16" s="63"/>
      <c r="P16" s="63"/>
      <c r="Q16" s="63"/>
      <c r="U16" s="63">
        <f t="shared" si="2"/>
        <v>0</v>
      </c>
      <c r="V16" s="63" t="e">
        <f t="shared" si="0"/>
        <v>#DIV/0!</v>
      </c>
    </row>
    <row r="17" spans="2:22" ht="12" customHeight="1" x14ac:dyDescent="0.2">
      <c r="B17" s="33">
        <f t="shared" si="1"/>
        <v>9</v>
      </c>
      <c r="C17" s="45"/>
      <c r="D17" s="35" t="s">
        <v>173</v>
      </c>
      <c r="E17" s="46"/>
      <c r="F17" s="46"/>
      <c r="G17" s="13"/>
      <c r="H17" s="37"/>
      <c r="I17" s="51"/>
      <c r="J17" s="51"/>
      <c r="K17" s="51"/>
      <c r="L17" s="52"/>
      <c r="N17" s="62"/>
      <c r="O17" s="63"/>
      <c r="P17" s="63"/>
      <c r="Q17" s="63"/>
      <c r="U17" s="63">
        <f t="shared" si="2"/>
        <v>0</v>
      </c>
      <c r="V17" s="63" t="e">
        <f t="shared" si="0"/>
        <v>#DIV/0!</v>
      </c>
    </row>
    <row r="18" spans="2:22" ht="12" customHeight="1" x14ac:dyDescent="0.2">
      <c r="B18" s="33">
        <f t="shared" si="1"/>
        <v>10</v>
      </c>
      <c r="C18" s="34"/>
      <c r="D18" s="35"/>
      <c r="E18" s="35" t="s">
        <v>89</v>
      </c>
      <c r="F18" s="35"/>
      <c r="G18" s="36"/>
      <c r="H18" s="37"/>
      <c r="I18" s="43"/>
      <c r="J18" s="43"/>
      <c r="K18" s="43"/>
      <c r="L18" s="44"/>
      <c r="N18" s="62"/>
      <c r="O18" s="63"/>
      <c r="P18" s="63"/>
      <c r="Q18" s="63"/>
      <c r="U18" s="63">
        <f t="shared" si="2"/>
        <v>0</v>
      </c>
      <c r="V18" s="63" t="e">
        <f t="shared" si="0"/>
        <v>#DIV/0!</v>
      </c>
    </row>
    <row r="19" spans="2:22" ht="12" customHeight="1" x14ac:dyDescent="0.2">
      <c r="B19" s="33">
        <f t="shared" si="1"/>
        <v>11</v>
      </c>
      <c r="C19" s="40"/>
      <c r="D19" s="41"/>
      <c r="E19" s="41" t="s">
        <v>174</v>
      </c>
      <c r="F19" s="41"/>
      <c r="G19" s="42"/>
      <c r="H19" s="37"/>
      <c r="I19" s="43">
        <f t="shared" ref="I19:J22" si="4">+O19</f>
        <v>194865013385</v>
      </c>
      <c r="J19" s="43">
        <f t="shared" si="4"/>
        <v>174135496633</v>
      </c>
      <c r="K19" s="43">
        <f>IF(ISERROR(J19/I19*100),0,(J19/I19*100))</f>
        <v>89.362114629041116</v>
      </c>
      <c r="L19" s="44">
        <f>+Q19</f>
        <v>124847165200</v>
      </c>
      <c r="N19" s="62" t="s">
        <v>110</v>
      </c>
      <c r="O19" s="63">
        <f>+SUMIF('LRA- AKRUAL (SIMDA)'!$A:$A,'LRA 2015'!$N19,'LRA- AKRUAL (SIMDA)'!$C:$C)</f>
        <v>194865013385</v>
      </c>
      <c r="P19" s="63">
        <f>+SUMIF('LRA- AKRUAL (SIMDA)'!$A:$A,'LRA 2015'!$N19,'LRA- AKRUAL (SIMDA)'!$D:$D)</f>
        <v>174135496633</v>
      </c>
      <c r="Q19" s="63">
        <f>+SUMIF('LRA- AKRUAL (SIMDA)'!$A:$A,'LRA 2015'!$N19,'LRA- AKRUAL (SIMDA)'!$F:$F)</f>
        <v>124847165200</v>
      </c>
      <c r="R19" s="17" t="b">
        <f>+Q19='LRA 2020'!Q19</f>
        <v>1</v>
      </c>
      <c r="S19" s="65">
        <f>+Q19-'LRA 2020'!Q19</f>
        <v>0</v>
      </c>
      <c r="U19" s="63">
        <f t="shared" si="2"/>
        <v>49288331433</v>
      </c>
      <c r="V19" s="63">
        <f t="shared" si="0"/>
        <v>39.478935187709013</v>
      </c>
    </row>
    <row r="20" spans="2:22" ht="12" customHeight="1" x14ac:dyDescent="0.2">
      <c r="B20" s="33">
        <f t="shared" si="1"/>
        <v>12</v>
      </c>
      <c r="C20" s="40"/>
      <c r="D20" s="41"/>
      <c r="E20" s="41" t="s">
        <v>88</v>
      </c>
      <c r="F20" s="41"/>
      <c r="G20" s="42"/>
      <c r="H20" s="37"/>
      <c r="I20" s="43">
        <f t="shared" si="4"/>
        <v>69870042432</v>
      </c>
      <c r="J20" s="43">
        <f t="shared" si="4"/>
        <v>59124751082</v>
      </c>
      <c r="K20" s="43">
        <f>IF(ISERROR(J20/I20*100),0,(J20/I20*100))</f>
        <v>84.621032167745284</v>
      </c>
      <c r="L20" s="44">
        <f>+Q20</f>
        <v>60477630400</v>
      </c>
      <c r="N20" s="62" t="s">
        <v>112</v>
      </c>
      <c r="O20" s="63">
        <f>+SUMIF('LRA- AKRUAL (SIMDA)'!$A:$A,'LRA 2015'!$N20,'LRA- AKRUAL (SIMDA)'!$C:$C)</f>
        <v>69870042432</v>
      </c>
      <c r="P20" s="63">
        <f>+SUMIF('LRA- AKRUAL (SIMDA)'!$A:$A,'LRA 2015'!$N20,'LRA- AKRUAL (SIMDA)'!$D:$D)</f>
        <v>59124751082</v>
      </c>
      <c r="Q20" s="63">
        <f>+SUMIF('LRA- AKRUAL (SIMDA)'!$A:$A,'LRA 2015'!$N20,'LRA- AKRUAL (SIMDA)'!$F:$F)</f>
        <v>60477630400</v>
      </c>
      <c r="R20" s="17" t="b">
        <f>+Q20='LRA 2020'!Q20</f>
        <v>1</v>
      </c>
      <c r="S20" s="65">
        <f>+Q20-'LRA 2020'!Q20</f>
        <v>0</v>
      </c>
      <c r="U20" s="63">
        <f t="shared" si="2"/>
        <v>-1352879318</v>
      </c>
      <c r="V20" s="63">
        <f t="shared" si="0"/>
        <v>-2.2369912793408653</v>
      </c>
    </row>
    <row r="21" spans="2:22" ht="12" customHeight="1" x14ac:dyDescent="0.2">
      <c r="B21" s="33">
        <f t="shared" si="1"/>
        <v>13</v>
      </c>
      <c r="C21" s="40"/>
      <c r="D21" s="41"/>
      <c r="E21" s="41" t="s">
        <v>175</v>
      </c>
      <c r="F21" s="41"/>
      <c r="G21" s="42"/>
      <c r="H21" s="37"/>
      <c r="I21" s="43">
        <f t="shared" si="4"/>
        <v>1484527774000</v>
      </c>
      <c r="J21" s="43">
        <f t="shared" si="4"/>
        <v>1475540106000</v>
      </c>
      <c r="K21" s="43">
        <f>IF(ISERROR(J21/I21*100),0,(J21/I21*100))</f>
        <v>99.394577308864811</v>
      </c>
      <c r="L21" s="44">
        <f>+Q21</f>
        <v>1583746053000</v>
      </c>
      <c r="N21" s="62" t="s">
        <v>182</v>
      </c>
      <c r="O21" s="63">
        <f>+SUMIF('LRA- AKRUAL (SIMDA)'!$A:$A,'LRA 2015'!$N21,'LRA- AKRUAL (SIMDA)'!$C:$C)</f>
        <v>1484527774000</v>
      </c>
      <c r="P21" s="63">
        <f>+SUMIF('LRA- AKRUAL (SIMDA)'!$A:$A,'LRA 2015'!$N21,'LRA- AKRUAL (SIMDA)'!$D:$D)</f>
        <v>1475540106000</v>
      </c>
      <c r="Q21" s="63">
        <f>+SUMIF('LRA- AKRUAL (SIMDA)'!$A:$A,'LRA 2015'!$N21,'LRA- AKRUAL (SIMDA)'!$F:$F)</f>
        <v>1583746053000</v>
      </c>
      <c r="R21" s="17" t="b">
        <f>+Q21='LRA 2020'!Q21</f>
        <v>1</v>
      </c>
      <c r="S21" s="65">
        <f>+Q21-'LRA 2020'!Q21</f>
        <v>0</v>
      </c>
      <c r="U21" s="63">
        <f t="shared" si="2"/>
        <v>-108205947000</v>
      </c>
      <c r="V21" s="63">
        <f t="shared" si="0"/>
        <v>-6.8322788741939808</v>
      </c>
    </row>
    <row r="22" spans="2:22" ht="12" customHeight="1" x14ac:dyDescent="0.2">
      <c r="B22" s="33">
        <f t="shared" si="1"/>
        <v>14</v>
      </c>
      <c r="C22" s="40"/>
      <c r="D22" s="41"/>
      <c r="E22" s="41" t="s">
        <v>176</v>
      </c>
      <c r="F22" s="41"/>
      <c r="G22" s="42"/>
      <c r="H22" s="37"/>
      <c r="I22" s="43">
        <f t="shared" si="4"/>
        <v>1632294946373</v>
      </c>
      <c r="J22" s="43">
        <f t="shared" si="4"/>
        <v>355203497834</v>
      </c>
      <c r="K22" s="43">
        <f>IF(ISERROR(J22/I22*100),0,(J22/I22*100))</f>
        <v>21.760987413657748</v>
      </c>
      <c r="L22" s="44">
        <f>+Q22</f>
        <v>434251210607</v>
      </c>
      <c r="N22" s="62" t="s">
        <v>184</v>
      </c>
      <c r="O22" s="63">
        <f>+SUMIF('LRA- AKRUAL (SIMDA)'!$A:$A,'LRA 2015'!$N22,'LRA- AKRUAL (SIMDA)'!$C:$C)</f>
        <v>1632294946373</v>
      </c>
      <c r="P22" s="63">
        <f>+SUMIF('LRA- AKRUAL (SIMDA)'!$A:$A,'LRA 2015'!$N22,'LRA- AKRUAL (SIMDA)'!$D:$D)</f>
        <v>355203497834</v>
      </c>
      <c r="Q22" s="63">
        <f>+SUMIF('LRA- AKRUAL (SIMDA)'!$A:$A,'LRA 2015'!$N22,'LRA- AKRUAL (SIMDA)'!$F:$F)</f>
        <v>434251210607</v>
      </c>
      <c r="R22" s="17" t="b">
        <f>+Q22='LRA 2020'!Q23</f>
        <v>0</v>
      </c>
      <c r="S22" s="65">
        <f>+Q22-'LRA 2020'!Q23</f>
        <v>-705292367523</v>
      </c>
      <c r="U22" s="63">
        <f t="shared" si="2"/>
        <v>-79047712773</v>
      </c>
      <c r="V22" s="63">
        <f t="shared" si="0"/>
        <v>-18.203222200004106</v>
      </c>
    </row>
    <row r="23" spans="2:22" ht="12" customHeight="1" x14ac:dyDescent="0.2">
      <c r="B23" s="33">
        <f t="shared" si="1"/>
        <v>15</v>
      </c>
      <c r="C23" s="34"/>
      <c r="D23" s="35"/>
      <c r="E23" s="35"/>
      <c r="F23" s="35" t="s">
        <v>87</v>
      </c>
      <c r="G23" s="36"/>
      <c r="H23" s="47"/>
      <c r="I23" s="12">
        <f>+SUM(I19:I22)</f>
        <v>3381557776190</v>
      </c>
      <c r="J23" s="12">
        <f>+SUM(J19:J22)</f>
        <v>2064003851549</v>
      </c>
      <c r="K23" s="48">
        <f>IF(ISERROR(J23/I23*100),0,(J23/I23*100))</f>
        <v>61.037071910523807</v>
      </c>
      <c r="L23" s="11">
        <f>+SUM(L19:L22)</f>
        <v>2203322059207</v>
      </c>
      <c r="N23" s="62"/>
      <c r="O23" s="63"/>
      <c r="P23" s="63"/>
      <c r="Q23" s="63"/>
      <c r="U23" s="63">
        <f t="shared" si="2"/>
        <v>-139318207658</v>
      </c>
      <c r="V23" s="63">
        <f t="shared" si="0"/>
        <v>-6.3230977548575966</v>
      </c>
    </row>
    <row r="24" spans="2:22" ht="12" customHeight="1" x14ac:dyDescent="0.2">
      <c r="B24" s="33">
        <f t="shared" si="1"/>
        <v>16</v>
      </c>
      <c r="C24" s="49"/>
      <c r="D24" s="50"/>
      <c r="E24" s="50"/>
      <c r="F24" s="50"/>
      <c r="G24" s="14"/>
      <c r="H24" s="47"/>
      <c r="I24" s="51"/>
      <c r="J24" s="51"/>
      <c r="K24" s="51"/>
      <c r="L24" s="52"/>
      <c r="N24" s="62"/>
      <c r="O24" s="63"/>
      <c r="P24" s="63"/>
      <c r="Q24" s="63"/>
      <c r="U24" s="63">
        <f t="shared" si="2"/>
        <v>0</v>
      </c>
      <c r="V24" s="63" t="e">
        <f t="shared" si="0"/>
        <v>#DIV/0!</v>
      </c>
    </row>
    <row r="25" spans="2:22" ht="12" customHeight="1" x14ac:dyDescent="0.2">
      <c r="B25" s="33">
        <f t="shared" si="1"/>
        <v>17</v>
      </c>
      <c r="C25" s="45"/>
      <c r="D25" s="46"/>
      <c r="E25" s="46" t="s">
        <v>86</v>
      </c>
      <c r="F25" s="46"/>
      <c r="G25" s="13"/>
      <c r="H25" s="37"/>
      <c r="I25" s="43"/>
      <c r="J25" s="43"/>
      <c r="K25" s="43"/>
      <c r="L25" s="44"/>
      <c r="N25" s="62"/>
      <c r="O25" s="63"/>
      <c r="P25" s="63"/>
      <c r="Q25" s="63"/>
      <c r="U25" s="63">
        <f t="shared" si="2"/>
        <v>0</v>
      </c>
      <c r="V25" s="63" t="e">
        <f t="shared" si="0"/>
        <v>#DIV/0!</v>
      </c>
    </row>
    <row r="26" spans="2:22" ht="12" customHeight="1" x14ac:dyDescent="0.2">
      <c r="B26" s="33">
        <f t="shared" si="1"/>
        <v>18</v>
      </c>
      <c r="C26" s="49"/>
      <c r="D26" s="50"/>
      <c r="E26" s="50" t="s">
        <v>85</v>
      </c>
      <c r="F26" s="50"/>
      <c r="G26" s="14"/>
      <c r="H26" s="37"/>
      <c r="I26" s="43">
        <v>0</v>
      </c>
      <c r="J26" s="43">
        <v>0</v>
      </c>
      <c r="K26" s="43">
        <f>IF(ISERROR(J26/I26*100),0,(J26/I26*100))</f>
        <v>0</v>
      </c>
      <c r="L26" s="44">
        <v>0</v>
      </c>
      <c r="N26" s="62"/>
      <c r="O26" s="63"/>
      <c r="P26" s="63"/>
      <c r="Q26" s="63"/>
      <c r="U26" s="63">
        <f t="shared" si="2"/>
        <v>0</v>
      </c>
      <c r="V26" s="63" t="e">
        <f t="shared" si="0"/>
        <v>#DIV/0!</v>
      </c>
    </row>
    <row r="27" spans="2:22" ht="12" customHeight="1" x14ac:dyDescent="0.2">
      <c r="B27" s="33">
        <f t="shared" si="1"/>
        <v>19</v>
      </c>
      <c r="C27" s="49"/>
      <c r="D27" s="50"/>
      <c r="E27" s="50" t="s">
        <v>177</v>
      </c>
      <c r="F27" s="50"/>
      <c r="G27" s="14"/>
      <c r="H27" s="37"/>
      <c r="I27" s="43">
        <f>+O27</f>
        <v>39135054000</v>
      </c>
      <c r="J27" s="43">
        <f>+P27</f>
        <v>39135054000</v>
      </c>
      <c r="K27" s="43">
        <f>IF(ISERROR(J27/I27*100),0,(J27/I27*100))</f>
        <v>100</v>
      </c>
      <c r="L27" s="44">
        <f>+Q27</f>
        <v>36346428000</v>
      </c>
      <c r="N27" s="62" t="s">
        <v>188</v>
      </c>
      <c r="O27" s="63">
        <f>+SUMIF('LRA- AKRUAL (SIMDA)'!$A:$A,'LRA 2015'!$N27,'LRA- AKRUAL (SIMDA)'!$C:$C)</f>
        <v>39135054000</v>
      </c>
      <c r="P27" s="63">
        <f>+SUMIF('LRA- AKRUAL (SIMDA)'!$A:$A,'LRA 2015'!$N27,'LRA- AKRUAL (SIMDA)'!$D:$D)</f>
        <v>39135054000</v>
      </c>
      <c r="Q27" s="63">
        <f>+SUMIF('LRA- AKRUAL (SIMDA)'!$A:$A,'LRA 2015'!$N27,'LRA- AKRUAL (SIMDA)'!$F:$F)</f>
        <v>36346428000</v>
      </c>
      <c r="R27" s="17" t="b">
        <f>+Q27='LRA 2020'!Q28</f>
        <v>1</v>
      </c>
      <c r="S27" s="65">
        <f>+Q27-'LRA 2020'!Q28</f>
        <v>0</v>
      </c>
      <c r="U27" s="63">
        <f t="shared" si="2"/>
        <v>2788626000</v>
      </c>
      <c r="V27" s="63">
        <f t="shared" si="0"/>
        <v>7.672352287272906</v>
      </c>
    </row>
    <row r="28" spans="2:22" ht="12" customHeight="1" x14ac:dyDescent="0.2">
      <c r="B28" s="33">
        <f t="shared" si="1"/>
        <v>20</v>
      </c>
      <c r="C28" s="45"/>
      <c r="D28" s="46"/>
      <c r="E28" s="46"/>
      <c r="F28" s="46" t="s">
        <v>84</v>
      </c>
      <c r="G28" s="13"/>
      <c r="H28" s="47"/>
      <c r="I28" s="12">
        <f>+SUM(I26:I27)</f>
        <v>39135054000</v>
      </c>
      <c r="J28" s="12">
        <f>+SUM(J26:J27)</f>
        <v>39135054000</v>
      </c>
      <c r="K28" s="48">
        <f>IF(ISERROR(J28/I28*100),0,(J28/I28*100))</f>
        <v>100</v>
      </c>
      <c r="L28" s="11">
        <f>+SUM(L26:L27)</f>
        <v>36346428000</v>
      </c>
      <c r="N28" s="62"/>
      <c r="O28" s="63"/>
      <c r="P28" s="63"/>
      <c r="Q28" s="63"/>
      <c r="U28" s="63">
        <f t="shared" si="2"/>
        <v>2788626000</v>
      </c>
      <c r="V28" s="63">
        <f t="shared" si="0"/>
        <v>7.672352287272906</v>
      </c>
    </row>
    <row r="29" spans="2:22" ht="12" customHeight="1" x14ac:dyDescent="0.2">
      <c r="B29" s="33">
        <f t="shared" si="1"/>
        <v>21</v>
      </c>
      <c r="C29" s="45"/>
      <c r="D29" s="46"/>
      <c r="E29" s="46"/>
      <c r="F29" s="46" t="s">
        <v>83</v>
      </c>
      <c r="G29" s="13"/>
      <c r="H29" s="47"/>
      <c r="I29" s="12">
        <f>+I23+I28</f>
        <v>3420692830190</v>
      </c>
      <c r="J29" s="12">
        <f>+J23+J28</f>
        <v>2103138905549</v>
      </c>
      <c r="K29" s="48">
        <f>IF(ISERROR(J29/I29*100),0,(J29/I29*100))</f>
        <v>61.482834324886824</v>
      </c>
      <c r="L29" s="11">
        <f>+L23+L28</f>
        <v>2239668487207</v>
      </c>
      <c r="N29" s="62"/>
      <c r="O29" s="63"/>
      <c r="P29" s="63"/>
      <c r="Q29" s="63"/>
      <c r="U29" s="63">
        <f t="shared" si="2"/>
        <v>-136529581658</v>
      </c>
      <c r="V29" s="63">
        <f t="shared" si="0"/>
        <v>-6.0959727940924209</v>
      </c>
    </row>
    <row r="30" spans="2:22" ht="12" customHeight="1" x14ac:dyDescent="0.2">
      <c r="B30" s="33">
        <f t="shared" si="1"/>
        <v>22</v>
      </c>
      <c r="C30" s="49"/>
      <c r="D30" s="50"/>
      <c r="E30" s="50"/>
      <c r="F30" s="50"/>
      <c r="G30" s="14"/>
      <c r="H30" s="47"/>
      <c r="I30" s="51"/>
      <c r="J30" s="51"/>
      <c r="K30" s="51"/>
      <c r="L30" s="52"/>
      <c r="N30" s="62"/>
      <c r="O30" s="63"/>
      <c r="P30" s="63"/>
      <c r="Q30" s="63"/>
      <c r="U30" s="63">
        <f t="shared" si="2"/>
        <v>0</v>
      </c>
      <c r="V30" s="63" t="e">
        <f t="shared" si="0"/>
        <v>#DIV/0!</v>
      </c>
    </row>
    <row r="31" spans="2:22" ht="12" customHeight="1" x14ac:dyDescent="0.2">
      <c r="B31" s="33">
        <f t="shared" si="1"/>
        <v>23</v>
      </c>
      <c r="C31" s="45"/>
      <c r="D31" s="46" t="s">
        <v>178</v>
      </c>
      <c r="E31" s="46"/>
      <c r="F31" s="46"/>
      <c r="G31" s="13"/>
      <c r="H31" s="37"/>
      <c r="I31" s="51"/>
      <c r="J31" s="51"/>
      <c r="K31" s="51"/>
      <c r="L31" s="52"/>
      <c r="N31" s="62"/>
      <c r="O31" s="63"/>
      <c r="P31" s="63"/>
      <c r="Q31" s="63"/>
      <c r="U31" s="63">
        <f t="shared" si="2"/>
        <v>0</v>
      </c>
      <c r="V31" s="63" t="e">
        <f t="shared" si="0"/>
        <v>#DIV/0!</v>
      </c>
    </row>
    <row r="32" spans="2:22" ht="12" customHeight="1" x14ac:dyDescent="0.2">
      <c r="B32" s="33">
        <f t="shared" si="1"/>
        <v>24</v>
      </c>
      <c r="C32" s="40"/>
      <c r="D32" s="41"/>
      <c r="E32" s="41" t="s">
        <v>179</v>
      </c>
      <c r="F32" s="41"/>
      <c r="G32" s="42"/>
      <c r="H32" s="37"/>
      <c r="I32" s="43">
        <f>+O32</f>
        <v>3545736259</v>
      </c>
      <c r="J32" s="43">
        <f>+P32</f>
        <v>7218005515</v>
      </c>
      <c r="K32" s="43">
        <f>IF(ISERROR(J32/I32*100),0,(J32/I32*100))</f>
        <v>203.56859585026456</v>
      </c>
      <c r="L32" s="44">
        <f>+Q32</f>
        <v>6425218712</v>
      </c>
      <c r="N32" s="62" t="s">
        <v>192</v>
      </c>
      <c r="O32" s="63">
        <f>+SUMIF('LRA- AKRUAL (SIMDA)'!$A:$A,'LRA 2015'!$N32,'LRA- AKRUAL (SIMDA)'!$C:$C)</f>
        <v>3545736259</v>
      </c>
      <c r="P32" s="63">
        <f>+SUMIF('LRA- AKRUAL (SIMDA)'!$A:$A,'LRA 2015'!$N32,'LRA- AKRUAL (SIMDA)'!$D:$D)</f>
        <v>7218005515</v>
      </c>
      <c r="Q32" s="63">
        <f>+SUMIF('LRA- AKRUAL (SIMDA)'!$A:$A,'LRA 2015'!$N32,'LRA- AKRUAL (SIMDA)'!$F:$F)</f>
        <v>6425218712</v>
      </c>
      <c r="R32" s="17" t="b">
        <f>+Q32='LRA 2020'!Q34</f>
        <v>1</v>
      </c>
      <c r="S32" s="65">
        <f>+Q32-'LRA 2020'!Q34</f>
        <v>0</v>
      </c>
      <c r="U32" s="63">
        <f t="shared" si="2"/>
        <v>792786803</v>
      </c>
      <c r="V32" s="63">
        <f t="shared" si="0"/>
        <v>12.338674192045152</v>
      </c>
    </row>
    <row r="33" spans="2:22" ht="12" customHeight="1" x14ac:dyDescent="0.2">
      <c r="B33" s="33">
        <f t="shared" si="1"/>
        <v>25</v>
      </c>
      <c r="C33" s="40"/>
      <c r="D33" s="41"/>
      <c r="E33" s="41" t="s">
        <v>82</v>
      </c>
      <c r="F33" s="41"/>
      <c r="G33" s="42"/>
      <c r="H33" s="37"/>
      <c r="I33" s="43">
        <v>0</v>
      </c>
      <c r="J33" s="43">
        <v>0</v>
      </c>
      <c r="K33" s="43">
        <f>IF(ISERROR(J33/I33*100),0,(J33/I33*100))</f>
        <v>0</v>
      </c>
      <c r="L33" s="44">
        <v>0</v>
      </c>
      <c r="N33" s="62"/>
      <c r="O33" s="63"/>
      <c r="P33" s="63"/>
      <c r="Q33" s="63"/>
      <c r="U33" s="63">
        <f t="shared" si="2"/>
        <v>0</v>
      </c>
      <c r="V33" s="63" t="e">
        <f t="shared" si="0"/>
        <v>#DIV/0!</v>
      </c>
    </row>
    <row r="34" spans="2:22" ht="12" customHeight="1" x14ac:dyDescent="0.2">
      <c r="B34" s="33">
        <f t="shared" si="1"/>
        <v>26</v>
      </c>
      <c r="C34" s="40"/>
      <c r="D34" s="41"/>
      <c r="E34" s="41" t="s">
        <v>81</v>
      </c>
      <c r="F34" s="41"/>
      <c r="G34" s="42"/>
      <c r="H34" s="37"/>
      <c r="I34" s="43">
        <v>0</v>
      </c>
      <c r="J34" s="43">
        <v>0</v>
      </c>
      <c r="K34" s="43">
        <f>IF(ISERROR(J34/I34*100),0,(J34/I34*100))</f>
        <v>0</v>
      </c>
      <c r="L34" s="44">
        <v>0</v>
      </c>
      <c r="N34" s="62"/>
      <c r="O34" s="63"/>
      <c r="P34" s="63"/>
      <c r="Q34" s="63"/>
      <c r="U34" s="63">
        <f t="shared" si="2"/>
        <v>0</v>
      </c>
      <c r="V34" s="63" t="e">
        <f t="shared" si="0"/>
        <v>#DIV/0!</v>
      </c>
    </row>
    <row r="35" spans="2:22" ht="12" customHeight="1" x14ac:dyDescent="0.2">
      <c r="B35" s="33">
        <f t="shared" si="1"/>
        <v>27</v>
      </c>
      <c r="C35" s="45"/>
      <c r="D35" s="46"/>
      <c r="E35" s="46"/>
      <c r="F35" s="46" t="s">
        <v>80</v>
      </c>
      <c r="G35" s="13"/>
      <c r="H35" s="47"/>
      <c r="I35" s="12">
        <f>+SUM(I32:I34)</f>
        <v>3545736259</v>
      </c>
      <c r="J35" s="12">
        <f>+SUM(J32:J34)</f>
        <v>7218005515</v>
      </c>
      <c r="K35" s="48">
        <f>IF(ISERROR(J35/I35*100),0,(J35/I35*100))</f>
        <v>203.56859585026456</v>
      </c>
      <c r="L35" s="11">
        <f>+SUM(L32:L34)</f>
        <v>6425218712</v>
      </c>
      <c r="N35" s="62"/>
      <c r="O35" s="63"/>
      <c r="P35" s="63"/>
      <c r="Q35" s="63"/>
      <c r="U35" s="63">
        <f t="shared" si="2"/>
        <v>792786803</v>
      </c>
      <c r="V35" s="63">
        <f t="shared" si="0"/>
        <v>12.338674192045152</v>
      </c>
    </row>
    <row r="36" spans="2:22" ht="12" customHeight="1" x14ac:dyDescent="0.2">
      <c r="B36" s="33">
        <f t="shared" si="1"/>
        <v>28</v>
      </c>
      <c r="C36" s="49"/>
      <c r="D36" s="50"/>
      <c r="E36" s="50"/>
      <c r="F36" s="50"/>
      <c r="G36" s="13" t="s">
        <v>79</v>
      </c>
      <c r="H36" s="47"/>
      <c r="I36" s="12">
        <f>+I15+I29+I35</f>
        <v>5403517891883.0195</v>
      </c>
      <c r="J36" s="12">
        <f>+J15+J29+J35</f>
        <v>3925798285011.4199</v>
      </c>
      <c r="K36" s="12">
        <f>IF(ISERROR(J36/I36*100),0,(J36/I36*100))</f>
        <v>72.652637847440474</v>
      </c>
      <c r="L36" s="11">
        <f>+L15+L29+L35</f>
        <v>4053576451774</v>
      </c>
      <c r="N36" s="62"/>
      <c r="O36" s="63"/>
      <c r="P36" s="63"/>
      <c r="Q36" s="63"/>
      <c r="U36" s="63">
        <f t="shared" si="2"/>
        <v>-127778166762.58008</v>
      </c>
      <c r="V36" s="63">
        <f t="shared" si="0"/>
        <v>-3.1522328068256731</v>
      </c>
    </row>
    <row r="37" spans="2:22" ht="12" customHeight="1" x14ac:dyDescent="0.2">
      <c r="B37" s="33">
        <f t="shared" si="1"/>
        <v>29</v>
      </c>
      <c r="C37" s="45"/>
      <c r="D37" s="46"/>
      <c r="E37" s="46"/>
      <c r="F37" s="46"/>
      <c r="G37" s="13"/>
      <c r="H37" s="47"/>
      <c r="I37" s="53"/>
      <c r="J37" s="53"/>
      <c r="K37" s="53"/>
      <c r="L37" s="54"/>
      <c r="N37" s="62"/>
      <c r="O37" s="63"/>
      <c r="P37" s="63"/>
      <c r="Q37" s="63"/>
      <c r="U37" s="63">
        <f t="shared" si="2"/>
        <v>0</v>
      </c>
      <c r="V37" s="63" t="e">
        <f t="shared" si="0"/>
        <v>#DIV/0!</v>
      </c>
    </row>
    <row r="38" spans="2:22" ht="12" customHeight="1" x14ac:dyDescent="0.2">
      <c r="B38" s="33">
        <f t="shared" si="1"/>
        <v>30</v>
      </c>
      <c r="C38" s="55" t="s">
        <v>180</v>
      </c>
      <c r="D38" s="46"/>
      <c r="E38" s="46"/>
      <c r="F38" s="46"/>
      <c r="G38" s="13"/>
      <c r="H38" s="47"/>
      <c r="I38" s="51"/>
      <c r="J38" s="51"/>
      <c r="K38" s="51"/>
      <c r="L38" s="52"/>
      <c r="N38" s="62"/>
      <c r="O38" s="63"/>
      <c r="P38" s="63"/>
      <c r="Q38" s="63"/>
      <c r="U38" s="63">
        <f t="shared" si="2"/>
        <v>0</v>
      </c>
      <c r="V38" s="63" t="e">
        <f t="shared" si="0"/>
        <v>#DIV/0!</v>
      </c>
    </row>
    <row r="39" spans="2:22" ht="12" customHeight="1" x14ac:dyDescent="0.2">
      <c r="B39" s="33">
        <f t="shared" si="1"/>
        <v>31</v>
      </c>
      <c r="C39" s="45"/>
      <c r="D39" s="46" t="s">
        <v>9</v>
      </c>
      <c r="E39" s="46"/>
      <c r="F39" s="46"/>
      <c r="G39" s="13"/>
      <c r="H39" s="47"/>
      <c r="I39" s="51"/>
      <c r="J39" s="51"/>
      <c r="K39" s="51"/>
      <c r="L39" s="52"/>
      <c r="N39" s="62"/>
      <c r="O39" s="63"/>
      <c r="P39" s="63"/>
      <c r="Q39" s="63"/>
      <c r="U39" s="63">
        <f t="shared" si="2"/>
        <v>0</v>
      </c>
      <c r="V39" s="63" t="e">
        <f t="shared" si="0"/>
        <v>#DIV/0!</v>
      </c>
    </row>
    <row r="40" spans="2:22" ht="12" customHeight="1" x14ac:dyDescent="0.2">
      <c r="B40" s="33">
        <f t="shared" si="1"/>
        <v>32</v>
      </c>
      <c r="C40" s="40"/>
      <c r="D40" s="41"/>
      <c r="E40" s="41" t="s">
        <v>10</v>
      </c>
      <c r="F40" s="41"/>
      <c r="G40" s="42"/>
      <c r="H40" s="47"/>
      <c r="I40" s="43">
        <f t="shared" ref="I40:I45" si="5">+O40</f>
        <v>1436984603562.46</v>
      </c>
      <c r="J40" s="43">
        <f t="shared" ref="J40:J45" si="6">+P40</f>
        <v>1394575008135</v>
      </c>
      <c r="K40" s="43">
        <f t="shared" ref="K40:K45" si="7">IF(ISERROR(J40/I40*100),0,(J40/I40*100))</f>
        <v>97.048709128662807</v>
      </c>
      <c r="L40" s="44">
        <f t="shared" ref="L40:L45" si="8">+Q40</f>
        <v>1388742692618</v>
      </c>
      <c r="N40" s="62" t="s">
        <v>116</v>
      </c>
      <c r="O40" s="63">
        <f>+SUMIF('LRA- AKRUAL (SIMDA)'!$A:$A,'LRA 2015'!$N40,'LRA- AKRUAL (SIMDA)'!$C:$C)</f>
        <v>1436984603562.46</v>
      </c>
      <c r="P40" s="63">
        <f>+SUMIF('LRA- AKRUAL (SIMDA)'!$A:$A,'LRA 2015'!$N40,'LRA- AKRUAL (SIMDA)'!$D:$D)</f>
        <v>1394575008135</v>
      </c>
      <c r="Q40" s="63">
        <f>+SUMIF('LRA- AKRUAL (SIMDA)'!$A:$A,'LRA 2015'!$N40,'LRA- AKRUAL (SIMDA)'!$F:$F)</f>
        <v>1388742692618</v>
      </c>
      <c r="R40" s="17" t="b">
        <f>+Q40='LRA 2020'!Q42</f>
        <v>1</v>
      </c>
      <c r="S40" s="65">
        <f>+Q40-'LRA 2020'!Q42</f>
        <v>0</v>
      </c>
      <c r="U40" s="63">
        <f t="shared" si="2"/>
        <v>5832315517</v>
      </c>
      <c r="V40" s="63">
        <f t="shared" si="0"/>
        <v>0.41997092391572993</v>
      </c>
    </row>
    <row r="41" spans="2:22" ht="12" customHeight="1" x14ac:dyDescent="0.2">
      <c r="B41" s="33">
        <f t="shared" si="1"/>
        <v>33</v>
      </c>
      <c r="C41" s="40"/>
      <c r="D41" s="41"/>
      <c r="E41" s="41" t="s">
        <v>11</v>
      </c>
      <c r="F41" s="41"/>
      <c r="G41" s="42"/>
      <c r="H41" s="47"/>
      <c r="I41" s="43">
        <f t="shared" si="5"/>
        <v>1137792752468.3799</v>
      </c>
      <c r="J41" s="43">
        <f t="shared" si="6"/>
        <v>1079668494084</v>
      </c>
      <c r="K41" s="43">
        <f t="shared" si="7"/>
        <v>94.891489837821311</v>
      </c>
      <c r="L41" s="44">
        <f t="shared" si="8"/>
        <v>1018296070240.4265</v>
      </c>
      <c r="N41" s="62" t="s">
        <v>117</v>
      </c>
      <c r="O41" s="63">
        <f>+SUMIF('LRA- AKRUAL (SIMDA)'!$A:$A,'LRA 2015'!$N41,'LRA- AKRUAL (SIMDA)'!$C:$C)</f>
        <v>1137792752468.3799</v>
      </c>
      <c r="P41" s="63">
        <f>+SUMIF('LRA- AKRUAL (SIMDA)'!$A:$A,'LRA 2015'!$N41,'LRA- AKRUAL (SIMDA)'!$D:$D)</f>
        <v>1079668494084</v>
      </c>
      <c r="Q41" s="63">
        <f>+SUMIF('LRA- AKRUAL (SIMDA)'!$A:$A,'LRA 2015'!$N41,'LRA- AKRUAL (SIMDA)'!$F:$F)</f>
        <v>1018296070240.4265</v>
      </c>
      <c r="R41" s="17" t="b">
        <f>+Q41='LRA 2020'!Q43</f>
        <v>1</v>
      </c>
      <c r="S41" s="65">
        <f>+Q41-'LRA 2020'!Q43</f>
        <v>0</v>
      </c>
      <c r="U41" s="63">
        <f t="shared" si="2"/>
        <v>61372423843.573486</v>
      </c>
      <c r="V41" s="63">
        <f t="shared" ref="V41:V72" si="9">+U41/L41*100</f>
        <v>6.0269724726604368</v>
      </c>
    </row>
    <row r="42" spans="2:22" ht="12" customHeight="1" x14ac:dyDescent="0.2">
      <c r="B42" s="33">
        <f t="shared" ref="B42:B61" si="10">+B41+1</f>
        <v>34</v>
      </c>
      <c r="C42" s="40"/>
      <c r="D42" s="41"/>
      <c r="E42" s="41" t="s">
        <v>78</v>
      </c>
      <c r="F42" s="41"/>
      <c r="G42" s="42"/>
      <c r="H42" s="47"/>
      <c r="I42" s="43">
        <f t="shared" si="5"/>
        <v>0</v>
      </c>
      <c r="J42" s="43">
        <f t="shared" si="6"/>
        <v>0</v>
      </c>
      <c r="K42" s="43">
        <f t="shared" si="7"/>
        <v>0</v>
      </c>
      <c r="L42" s="44">
        <f t="shared" si="8"/>
        <v>0</v>
      </c>
      <c r="N42" s="62" t="s">
        <v>161</v>
      </c>
      <c r="O42" s="63">
        <f>+SUMIF('LRA- AKRUAL (SIMDA)'!$A:$A,'LRA 2015'!$N42,'LRA- AKRUAL (SIMDA)'!$C:$C)</f>
        <v>0</v>
      </c>
      <c r="P42" s="63">
        <f>+SUMIF('LRA- AKRUAL (SIMDA)'!$A:$A,'LRA 2015'!$N42,'LRA- AKRUAL (SIMDA)'!$D:$D)</f>
        <v>0</v>
      </c>
      <c r="Q42" s="63">
        <f>+SUMIF('LRA- AKRUAL (SIMDA)'!$A:$A,'LRA 2015'!$N42,'LRA- AKRUAL (SIMDA)'!$F:$F)</f>
        <v>0</v>
      </c>
      <c r="R42" s="17" t="b">
        <f>+Q42='LRA 2020'!Q44</f>
        <v>1</v>
      </c>
      <c r="S42" s="65">
        <f>+Q42-'LRA 2020'!Q44</f>
        <v>0</v>
      </c>
      <c r="U42" s="63">
        <f t="shared" si="2"/>
        <v>0</v>
      </c>
      <c r="V42" s="63" t="e">
        <f t="shared" si="9"/>
        <v>#DIV/0!</v>
      </c>
    </row>
    <row r="43" spans="2:22" ht="12" customHeight="1" x14ac:dyDescent="0.2">
      <c r="B43" s="33">
        <f t="shared" si="10"/>
        <v>35</v>
      </c>
      <c r="C43" s="40"/>
      <c r="D43" s="41"/>
      <c r="E43" s="41" t="s">
        <v>12</v>
      </c>
      <c r="F43" s="41"/>
      <c r="G43" s="42"/>
      <c r="H43" s="47"/>
      <c r="I43" s="43">
        <f t="shared" si="5"/>
        <v>318000000</v>
      </c>
      <c r="J43" s="43">
        <f t="shared" si="6"/>
        <v>308091627</v>
      </c>
      <c r="K43" s="43">
        <f t="shared" si="7"/>
        <v>96.884159433962267</v>
      </c>
      <c r="L43" s="44">
        <f t="shared" si="8"/>
        <v>0</v>
      </c>
      <c r="N43" s="62" t="s">
        <v>119</v>
      </c>
      <c r="O43" s="63">
        <f>+SUMIF('LRA- AKRUAL (SIMDA)'!$A:$A,'LRA 2015'!$N43,'LRA- AKRUAL (SIMDA)'!$C:$C)</f>
        <v>318000000</v>
      </c>
      <c r="P43" s="63">
        <f>+SUMIF('LRA- AKRUAL (SIMDA)'!$A:$A,'LRA 2015'!$N43,'LRA- AKRUAL (SIMDA)'!$D:$D)</f>
        <v>308091627</v>
      </c>
      <c r="Q43" s="63">
        <f>+SUMIF('LRA- AKRUAL (SIMDA)'!$A:$A,'LRA 2015'!$N43,'LRA- AKRUAL (SIMDA)'!$F:$F)</f>
        <v>0</v>
      </c>
      <c r="R43" s="17" t="b">
        <f>+Q43='LRA 2020'!Q45</f>
        <v>1</v>
      </c>
      <c r="S43" s="65">
        <f>+Q43-'LRA 2020'!Q45</f>
        <v>0</v>
      </c>
      <c r="U43" s="63">
        <f t="shared" si="2"/>
        <v>308091627</v>
      </c>
      <c r="V43" s="63" t="e">
        <f t="shared" si="9"/>
        <v>#DIV/0!</v>
      </c>
    </row>
    <row r="44" spans="2:22" ht="12" customHeight="1" x14ac:dyDescent="0.2">
      <c r="B44" s="33">
        <f t="shared" si="10"/>
        <v>36</v>
      </c>
      <c r="C44" s="40"/>
      <c r="D44" s="41"/>
      <c r="E44" s="41" t="s">
        <v>13</v>
      </c>
      <c r="F44" s="41"/>
      <c r="G44" s="42"/>
      <c r="H44" s="47"/>
      <c r="I44" s="43">
        <f t="shared" si="5"/>
        <v>1281113324604</v>
      </c>
      <c r="J44" s="43">
        <f t="shared" si="6"/>
        <v>1151574520162</v>
      </c>
      <c r="K44" s="43">
        <f t="shared" si="7"/>
        <v>89.888575666634225</v>
      </c>
      <c r="L44" s="44">
        <f t="shared" si="8"/>
        <v>1272143209580</v>
      </c>
      <c r="N44" s="62" t="s">
        <v>120</v>
      </c>
      <c r="O44" s="63">
        <f>+SUMIF('LRA- AKRUAL (SIMDA)'!$A:$A,'LRA 2015'!$N44,'LRA- AKRUAL (SIMDA)'!$C:$C)</f>
        <v>1281113324604</v>
      </c>
      <c r="P44" s="63">
        <f>+SUMIF('LRA- AKRUAL (SIMDA)'!$A:$A,'LRA 2015'!$N44,'LRA- AKRUAL (SIMDA)'!$D:$D)</f>
        <v>1151574520162</v>
      </c>
      <c r="Q44" s="63">
        <f>+SUMIF('LRA- AKRUAL (SIMDA)'!$A:$A,'LRA 2015'!$N44,'LRA- AKRUAL (SIMDA)'!$F:$F)</f>
        <v>1272143209580</v>
      </c>
      <c r="R44" s="17" t="b">
        <f>+Q44='LRA 2020'!Q46</f>
        <v>1</v>
      </c>
      <c r="S44" s="65">
        <f>+Q44-'LRA 2020'!Q46</f>
        <v>0</v>
      </c>
      <c r="U44" s="63">
        <f t="shared" si="2"/>
        <v>-120568689418</v>
      </c>
      <c r="V44" s="63">
        <f t="shared" si="9"/>
        <v>-9.4776035048605838</v>
      </c>
    </row>
    <row r="45" spans="2:22" ht="12" customHeight="1" x14ac:dyDescent="0.2">
      <c r="B45" s="33">
        <f t="shared" si="10"/>
        <v>37</v>
      </c>
      <c r="C45" s="40"/>
      <c r="D45" s="41"/>
      <c r="E45" s="41" t="s">
        <v>14</v>
      </c>
      <c r="F45" s="41"/>
      <c r="G45" s="42"/>
      <c r="H45" s="47"/>
      <c r="I45" s="43">
        <f t="shared" si="5"/>
        <v>21997465000</v>
      </c>
      <c r="J45" s="43">
        <f t="shared" si="6"/>
        <v>12958875700</v>
      </c>
      <c r="K45" s="43">
        <f t="shared" si="7"/>
        <v>58.910768581743397</v>
      </c>
      <c r="L45" s="44">
        <f t="shared" si="8"/>
        <v>23301638677</v>
      </c>
      <c r="N45" s="62" t="s">
        <v>121</v>
      </c>
      <c r="O45" s="63">
        <f>+SUMIF('LRA- AKRUAL (SIMDA)'!$A:$A,'LRA 2015'!$N45,'LRA- AKRUAL (SIMDA)'!$C:$C)</f>
        <v>21997465000</v>
      </c>
      <c r="P45" s="63">
        <f>+SUMIF('LRA- AKRUAL (SIMDA)'!$A:$A,'LRA 2015'!$N45,'LRA- AKRUAL (SIMDA)'!$D:$D)</f>
        <v>12958875700</v>
      </c>
      <c r="Q45" s="63">
        <f>+SUMIF('LRA- AKRUAL (SIMDA)'!$A:$A,'LRA 2015'!$N45,'LRA- AKRUAL (SIMDA)'!$F:$F)</f>
        <v>23301638677</v>
      </c>
      <c r="R45" s="17" t="b">
        <f>+Q45='LRA 2020'!Q47</f>
        <v>1</v>
      </c>
      <c r="S45" s="65">
        <f>+Q45-'LRA 2020'!Q47</f>
        <v>0</v>
      </c>
      <c r="U45" s="63">
        <f t="shared" si="2"/>
        <v>-10342762977</v>
      </c>
      <c r="V45" s="63">
        <f t="shared" si="9"/>
        <v>-44.386418999831449</v>
      </c>
    </row>
    <row r="46" spans="2:22" ht="12" customHeight="1" x14ac:dyDescent="0.2">
      <c r="B46" s="33">
        <f t="shared" si="10"/>
        <v>38</v>
      </c>
      <c r="C46" s="45"/>
      <c r="D46" s="46"/>
      <c r="E46" s="46"/>
      <c r="F46" s="46" t="s">
        <v>77</v>
      </c>
      <c r="G46" s="13"/>
      <c r="H46" s="47"/>
      <c r="I46" s="12">
        <f>+SUM(I40:I45)</f>
        <v>3878206145634.8398</v>
      </c>
      <c r="J46" s="12">
        <f>+SUM(J40:J45)</f>
        <v>3639084989708</v>
      </c>
      <c r="K46" s="48">
        <f>IF(ISERROR(J46/I46*100),0,(J46/I46*100))</f>
        <v>93.834232968869244</v>
      </c>
      <c r="L46" s="11">
        <f>+SUM(L40:L45)</f>
        <v>3702483611115.4268</v>
      </c>
      <c r="N46" s="62"/>
      <c r="O46" s="63"/>
      <c r="P46" s="63"/>
      <c r="Q46" s="63"/>
      <c r="U46" s="63">
        <f t="shared" si="2"/>
        <v>-63398621407.426758</v>
      </c>
      <c r="V46" s="63">
        <f t="shared" si="9"/>
        <v>-1.7123268612748026</v>
      </c>
    </row>
    <row r="47" spans="2:22" ht="12" customHeight="1" x14ac:dyDescent="0.2">
      <c r="B47" s="33">
        <f t="shared" si="10"/>
        <v>39</v>
      </c>
      <c r="C47" s="49"/>
      <c r="D47" s="50"/>
      <c r="E47" s="50"/>
      <c r="F47" s="50"/>
      <c r="G47" s="14"/>
      <c r="H47" s="47"/>
      <c r="I47" s="51"/>
      <c r="J47" s="51"/>
      <c r="K47" s="51"/>
      <c r="L47" s="52"/>
      <c r="N47" s="62"/>
      <c r="O47" s="63"/>
      <c r="P47" s="63"/>
      <c r="Q47" s="63"/>
      <c r="U47" s="63">
        <f t="shared" si="2"/>
        <v>0</v>
      </c>
      <c r="V47" s="63" t="e">
        <f t="shared" si="9"/>
        <v>#DIV/0!</v>
      </c>
    </row>
    <row r="48" spans="2:22" ht="12" customHeight="1" x14ac:dyDescent="0.2">
      <c r="B48" s="33">
        <f t="shared" si="10"/>
        <v>40</v>
      </c>
      <c r="C48" s="45"/>
      <c r="D48" s="46" t="s">
        <v>15</v>
      </c>
      <c r="E48" s="46"/>
      <c r="F48" s="46"/>
      <c r="G48" s="13"/>
      <c r="H48" s="47"/>
      <c r="I48" s="51"/>
      <c r="J48" s="51"/>
      <c r="K48" s="51"/>
      <c r="L48" s="52"/>
      <c r="N48" s="62"/>
      <c r="O48" s="63"/>
      <c r="P48" s="63"/>
      <c r="Q48" s="63"/>
      <c r="U48" s="63">
        <f t="shared" si="2"/>
        <v>0</v>
      </c>
      <c r="V48" s="63" t="e">
        <f t="shared" si="9"/>
        <v>#DIV/0!</v>
      </c>
    </row>
    <row r="49" spans="2:22" ht="12" customHeight="1" x14ac:dyDescent="0.2">
      <c r="B49" s="33">
        <f t="shared" si="10"/>
        <v>41</v>
      </c>
      <c r="C49" s="40"/>
      <c r="D49" s="41"/>
      <c r="E49" s="41" t="s">
        <v>16</v>
      </c>
      <c r="F49" s="41"/>
      <c r="G49" s="42"/>
      <c r="H49" s="47"/>
      <c r="I49" s="43">
        <f t="shared" ref="I49:I54" si="11">+O49</f>
        <v>60000000</v>
      </c>
      <c r="J49" s="43">
        <f t="shared" ref="J49:J54" si="12">+P49</f>
        <v>59820000</v>
      </c>
      <c r="K49" s="43">
        <f t="shared" ref="K49:K54" si="13">IF(ISERROR(J49/I49*100),0,(J49/I49*100))</f>
        <v>99.7</v>
      </c>
      <c r="L49" s="44">
        <f t="shared" ref="L49:L54" si="14">+Q49</f>
        <v>491566000</v>
      </c>
      <c r="N49" s="62" t="s">
        <v>123</v>
      </c>
      <c r="O49" s="63">
        <f>+SUMIF('LRA- AKRUAL (SIMDA)'!$A:$A,'LRA 2015'!$N49,'LRA- AKRUAL (SIMDA)'!$C:$C)</f>
        <v>60000000</v>
      </c>
      <c r="P49" s="63">
        <f>+SUMIF('LRA- AKRUAL (SIMDA)'!$A:$A,'LRA 2015'!$N49,'LRA- AKRUAL (SIMDA)'!$D:$D)</f>
        <v>59820000</v>
      </c>
      <c r="Q49" s="63">
        <f>+SUMIF('LRA- AKRUAL (SIMDA)'!$A:$A,'LRA 2015'!$N49,'LRA- AKRUAL (SIMDA)'!$F:$F)</f>
        <v>491566000</v>
      </c>
      <c r="R49" s="17" t="b">
        <f>+Q49='LRA 2020'!Q51</f>
        <v>1</v>
      </c>
      <c r="S49" s="65">
        <f>+Q49-'LRA 2020'!Q51</f>
        <v>0</v>
      </c>
      <c r="U49" s="63">
        <f t="shared" si="2"/>
        <v>-431746000</v>
      </c>
      <c r="V49" s="63">
        <f t="shared" si="9"/>
        <v>-87.830728732255693</v>
      </c>
    </row>
    <row r="50" spans="2:22" ht="12" customHeight="1" x14ac:dyDescent="0.2">
      <c r="B50" s="33">
        <f t="shared" si="10"/>
        <v>42</v>
      </c>
      <c r="C50" s="40"/>
      <c r="D50" s="41"/>
      <c r="E50" s="41" t="s">
        <v>17</v>
      </c>
      <c r="F50" s="41"/>
      <c r="G50" s="42"/>
      <c r="H50" s="47"/>
      <c r="I50" s="43">
        <f t="shared" si="11"/>
        <v>331664754109</v>
      </c>
      <c r="J50" s="43">
        <f t="shared" si="12"/>
        <v>316575542875</v>
      </c>
      <c r="K50" s="43">
        <f t="shared" si="13"/>
        <v>95.450462840244697</v>
      </c>
      <c r="L50" s="44">
        <f t="shared" si="14"/>
        <v>345165485202</v>
      </c>
      <c r="N50" s="62" t="s">
        <v>125</v>
      </c>
      <c r="O50" s="63">
        <f>+SUMIF('LRA- AKRUAL (SIMDA)'!$A:$A,'LRA 2015'!$N50,'LRA- AKRUAL (SIMDA)'!$C:$C)</f>
        <v>331664754109</v>
      </c>
      <c r="P50" s="63">
        <f>+SUMIF('LRA- AKRUAL (SIMDA)'!$A:$A,'LRA 2015'!$N50,'LRA- AKRUAL (SIMDA)'!$D:$D)</f>
        <v>316575542875</v>
      </c>
      <c r="Q50" s="63">
        <f>+SUMIF('LRA- AKRUAL (SIMDA)'!$A:$A,'LRA 2015'!$N50,'LRA- AKRUAL (SIMDA)'!$F:$F)</f>
        <v>345165485202</v>
      </c>
      <c r="R50" s="17" t="b">
        <f>+Q50='LRA 2020'!Q52</f>
        <v>1</v>
      </c>
      <c r="S50" s="65">
        <f>+Q50-'LRA 2020'!Q52</f>
        <v>0</v>
      </c>
      <c r="U50" s="63">
        <f t="shared" si="2"/>
        <v>-28589942327</v>
      </c>
      <c r="V50" s="63">
        <f t="shared" si="9"/>
        <v>-8.2829667370329361</v>
      </c>
    </row>
    <row r="51" spans="2:22" ht="12" customHeight="1" x14ac:dyDescent="0.2">
      <c r="B51" s="33">
        <f t="shared" si="10"/>
        <v>43</v>
      </c>
      <c r="C51" s="40"/>
      <c r="D51" s="41"/>
      <c r="E51" s="41" t="s">
        <v>76</v>
      </c>
      <c r="F51" s="41"/>
      <c r="G51" s="42"/>
      <c r="H51" s="47"/>
      <c r="I51" s="43">
        <f t="shared" si="11"/>
        <v>166908843759.5</v>
      </c>
      <c r="J51" s="43">
        <f t="shared" si="12"/>
        <v>153647739033</v>
      </c>
      <c r="K51" s="43">
        <f t="shared" si="13"/>
        <v>92.054881917696335</v>
      </c>
      <c r="L51" s="44">
        <f t="shared" si="14"/>
        <v>145884002273</v>
      </c>
      <c r="N51" s="62" t="s">
        <v>127</v>
      </c>
      <c r="O51" s="63">
        <f>+SUMIF('LRA- AKRUAL (SIMDA)'!$A:$A,'LRA 2015'!$N51,'LRA- AKRUAL (SIMDA)'!$C:$C)</f>
        <v>166908843759.5</v>
      </c>
      <c r="P51" s="63">
        <f>+SUMIF('LRA- AKRUAL (SIMDA)'!$A:$A,'LRA 2015'!$N51,'LRA- AKRUAL (SIMDA)'!$D:$D)</f>
        <v>153647739033</v>
      </c>
      <c r="Q51" s="63">
        <f>+SUMIF('LRA- AKRUAL (SIMDA)'!$A:$A,'LRA 2015'!$N51,'LRA- AKRUAL (SIMDA)'!$F:$F)</f>
        <v>145884002273</v>
      </c>
      <c r="R51" s="17" t="b">
        <f>+Q51='LRA 2020'!Q53</f>
        <v>1</v>
      </c>
      <c r="S51" s="65">
        <f>+Q51-'LRA 2020'!Q53</f>
        <v>0</v>
      </c>
      <c r="U51" s="63">
        <f t="shared" si="2"/>
        <v>7763736760</v>
      </c>
      <c r="V51" s="63">
        <f t="shared" si="9"/>
        <v>5.3218561590264928</v>
      </c>
    </row>
    <row r="52" spans="2:22" ht="12" customHeight="1" x14ac:dyDescent="0.2">
      <c r="B52" s="33">
        <f t="shared" si="10"/>
        <v>44</v>
      </c>
      <c r="C52" s="40"/>
      <c r="D52" s="41"/>
      <c r="E52" s="41" t="s">
        <v>18</v>
      </c>
      <c r="F52" s="41"/>
      <c r="G52" s="42"/>
      <c r="H52" s="47"/>
      <c r="I52" s="43">
        <f t="shared" si="11"/>
        <v>158559373594</v>
      </c>
      <c r="J52" s="43">
        <f t="shared" si="12"/>
        <v>113159214527</v>
      </c>
      <c r="K52" s="43">
        <f t="shared" si="13"/>
        <v>71.367092315053156</v>
      </c>
      <c r="L52" s="44">
        <f t="shared" si="14"/>
        <v>139792526320</v>
      </c>
      <c r="N52" s="62" t="s">
        <v>129</v>
      </c>
      <c r="O52" s="63">
        <f>+SUMIF('LRA- AKRUAL (SIMDA)'!$A:$A,'LRA 2015'!$N52,'LRA- AKRUAL (SIMDA)'!$C:$C)</f>
        <v>158559373594</v>
      </c>
      <c r="P52" s="63">
        <f>+SUMIF('LRA- AKRUAL (SIMDA)'!$A:$A,'LRA 2015'!$N52,'LRA- AKRUAL (SIMDA)'!$D:$D)</f>
        <v>113159214527</v>
      </c>
      <c r="Q52" s="63">
        <f>+SUMIF('LRA- AKRUAL (SIMDA)'!$A:$A,'LRA 2015'!$N52,'LRA- AKRUAL (SIMDA)'!$F:$F)</f>
        <v>139792526320</v>
      </c>
      <c r="R52" s="17" t="b">
        <f>+Q52='LRA 2020'!Q54</f>
        <v>1</v>
      </c>
      <c r="S52" s="65">
        <f>+Q52-'LRA 2020'!Q54</f>
        <v>0</v>
      </c>
      <c r="U52" s="63">
        <f t="shared" si="2"/>
        <v>-26633311793</v>
      </c>
      <c r="V52" s="63">
        <f t="shared" si="9"/>
        <v>-19.052028383859028</v>
      </c>
    </row>
    <row r="53" spans="2:22" ht="12" customHeight="1" x14ac:dyDescent="0.2">
      <c r="B53" s="33">
        <f t="shared" si="10"/>
        <v>45</v>
      </c>
      <c r="C53" s="40"/>
      <c r="D53" s="41"/>
      <c r="E53" s="41" t="s">
        <v>19</v>
      </c>
      <c r="F53" s="41"/>
      <c r="G53" s="42"/>
      <c r="H53" s="47"/>
      <c r="I53" s="43">
        <f t="shared" si="11"/>
        <v>29216937988</v>
      </c>
      <c r="J53" s="43">
        <f t="shared" si="12"/>
        <v>26062022710</v>
      </c>
      <c r="K53" s="43">
        <f t="shared" si="13"/>
        <v>89.201759338039494</v>
      </c>
      <c r="L53" s="44">
        <f t="shared" si="14"/>
        <v>38371573800</v>
      </c>
      <c r="N53" s="62" t="s">
        <v>131</v>
      </c>
      <c r="O53" s="63">
        <f>+SUMIF('LRA- AKRUAL (SIMDA)'!$A:$A,'LRA 2015'!$N53,'LRA- AKRUAL (SIMDA)'!$C:$C)</f>
        <v>29216937988</v>
      </c>
      <c r="P53" s="63">
        <f>+SUMIF('LRA- AKRUAL (SIMDA)'!$A:$A,'LRA 2015'!$N53,'LRA- AKRUAL (SIMDA)'!$D:$D)</f>
        <v>26062022710</v>
      </c>
      <c r="Q53" s="63">
        <f>+SUMIF('LRA- AKRUAL (SIMDA)'!$A:$A,'LRA 2015'!$N53,'LRA- AKRUAL (SIMDA)'!$F:$F)</f>
        <v>38371573800</v>
      </c>
      <c r="R53" s="17" t="b">
        <f>+Q53='LRA 2020'!Q55</f>
        <v>1</v>
      </c>
      <c r="S53" s="65">
        <f>+Q53-'LRA 2020'!Q55</f>
        <v>0</v>
      </c>
      <c r="U53" s="63">
        <f t="shared" si="2"/>
        <v>-12309551090</v>
      </c>
      <c r="V53" s="63">
        <f t="shared" si="9"/>
        <v>-32.079870255412871</v>
      </c>
    </row>
    <row r="54" spans="2:22" ht="12" customHeight="1" x14ac:dyDescent="0.2">
      <c r="B54" s="33">
        <f t="shared" si="10"/>
        <v>46</v>
      </c>
      <c r="C54" s="40"/>
      <c r="D54" s="41"/>
      <c r="E54" s="41" t="s">
        <v>20</v>
      </c>
      <c r="F54" s="41"/>
      <c r="G54" s="42"/>
      <c r="H54" s="47"/>
      <c r="I54" s="43">
        <f t="shared" si="11"/>
        <v>0</v>
      </c>
      <c r="J54" s="43">
        <f t="shared" si="12"/>
        <v>0</v>
      </c>
      <c r="K54" s="43">
        <f t="shared" si="13"/>
        <v>0</v>
      </c>
      <c r="L54" s="44">
        <f t="shared" si="14"/>
        <v>0</v>
      </c>
      <c r="N54" s="62" t="s">
        <v>161</v>
      </c>
      <c r="O54" s="63">
        <f>+SUMIF('LRA- AKRUAL (SIMDA)'!$A:$A,'LRA 2015'!$N54,'LRA- AKRUAL (SIMDA)'!$C:$C)</f>
        <v>0</v>
      </c>
      <c r="P54" s="63">
        <f>+SUMIF('LRA- AKRUAL (SIMDA)'!$A:$A,'LRA 2015'!$N54,'LRA- AKRUAL (SIMDA)'!$D:$D)</f>
        <v>0</v>
      </c>
      <c r="Q54" s="63">
        <f>+SUMIF('LRA- AKRUAL (SIMDA)'!$A:$A,'LRA 2015'!$N54,'LRA- AKRUAL (SIMDA)'!$F:$F)</f>
        <v>0</v>
      </c>
      <c r="R54" s="17" t="e">
        <f>+Q54='LRA 2020'!#REF!</f>
        <v>#REF!</v>
      </c>
      <c r="S54" s="65" t="e">
        <f>+Q54-'LRA 2020'!#REF!</f>
        <v>#REF!</v>
      </c>
      <c r="U54" s="63">
        <f t="shared" si="2"/>
        <v>0</v>
      </c>
      <c r="V54" s="63" t="e">
        <f t="shared" si="9"/>
        <v>#DIV/0!</v>
      </c>
    </row>
    <row r="55" spans="2:22" ht="12" customHeight="1" x14ac:dyDescent="0.2">
      <c r="B55" s="33">
        <f t="shared" si="10"/>
        <v>47</v>
      </c>
      <c r="C55" s="45"/>
      <c r="D55" s="46"/>
      <c r="E55" s="46"/>
      <c r="F55" s="46" t="s">
        <v>75</v>
      </c>
      <c r="G55" s="13"/>
      <c r="H55" s="47"/>
      <c r="I55" s="12">
        <f>+SUM(I49:I54)</f>
        <v>686409909450.5</v>
      </c>
      <c r="J55" s="12">
        <f>+SUM(J49:J54)</f>
        <v>609504339145</v>
      </c>
      <c r="K55" s="48">
        <f>IF(ISERROR(J55/I55*100),0,(J55/I55*100))</f>
        <v>88.795970272768045</v>
      </c>
      <c r="L55" s="11">
        <f>+SUM(L49:L54)</f>
        <v>669705153595</v>
      </c>
      <c r="N55" s="62"/>
      <c r="O55" s="63"/>
      <c r="P55" s="63"/>
      <c r="Q55" s="63"/>
      <c r="U55" s="63">
        <f t="shared" si="2"/>
        <v>-60200814450</v>
      </c>
      <c r="V55" s="63">
        <f t="shared" si="9"/>
        <v>-8.9891520360624355</v>
      </c>
    </row>
    <row r="56" spans="2:22" ht="12" customHeight="1" x14ac:dyDescent="0.2">
      <c r="B56" s="33">
        <f t="shared" si="10"/>
        <v>48</v>
      </c>
      <c r="C56" s="49"/>
      <c r="D56" s="50"/>
      <c r="E56" s="50"/>
      <c r="F56" s="50"/>
      <c r="G56" s="14"/>
      <c r="H56" s="47"/>
      <c r="I56" s="51"/>
      <c r="J56" s="51"/>
      <c r="K56" s="51"/>
      <c r="L56" s="52"/>
      <c r="N56" s="62"/>
      <c r="O56" s="63"/>
      <c r="P56" s="63"/>
      <c r="Q56" s="63"/>
      <c r="U56" s="63">
        <f t="shared" si="2"/>
        <v>0</v>
      </c>
      <c r="V56" s="63" t="e">
        <f t="shared" si="9"/>
        <v>#DIV/0!</v>
      </c>
    </row>
    <row r="57" spans="2:22" ht="12" customHeight="1" x14ac:dyDescent="0.2">
      <c r="B57" s="33">
        <f t="shared" si="10"/>
        <v>49</v>
      </c>
      <c r="C57" s="45"/>
      <c r="D57" s="46" t="s">
        <v>21</v>
      </c>
      <c r="E57" s="46"/>
      <c r="F57" s="46"/>
      <c r="G57" s="13"/>
      <c r="H57" s="47"/>
      <c r="I57" s="51"/>
      <c r="J57" s="51"/>
      <c r="K57" s="51"/>
      <c r="L57" s="52"/>
      <c r="N57" s="62"/>
      <c r="O57" s="63"/>
      <c r="P57" s="63"/>
      <c r="Q57" s="63"/>
      <c r="U57" s="63">
        <f t="shared" si="2"/>
        <v>0</v>
      </c>
      <c r="V57" s="63" t="e">
        <f t="shared" si="9"/>
        <v>#DIV/0!</v>
      </c>
    </row>
    <row r="58" spans="2:22" ht="12" customHeight="1" x14ac:dyDescent="0.2">
      <c r="B58" s="33">
        <f t="shared" si="10"/>
        <v>50</v>
      </c>
      <c r="C58" s="49"/>
      <c r="D58" s="50"/>
      <c r="E58" s="50" t="s">
        <v>22</v>
      </c>
      <c r="F58" s="50"/>
      <c r="G58" s="14"/>
      <c r="H58" s="47"/>
      <c r="I58" s="43">
        <f>+O58</f>
        <v>329466142175.31</v>
      </c>
      <c r="J58" s="43">
        <f>+P58</f>
        <v>311245329192</v>
      </c>
      <c r="K58" s="43">
        <f>IF(ISERROR(J58/I58*100),0,(J58/I58*100))</f>
        <v>94.469594701596179</v>
      </c>
      <c r="L58" s="44">
        <f>+Q58</f>
        <v>3357918186.3299999</v>
      </c>
      <c r="N58" s="62" t="s">
        <v>134</v>
      </c>
      <c r="O58" s="63">
        <f>+SUMIF('LRA- AKRUAL (SIMDA)'!$A:$A,'LRA 2015'!$N58,'LRA- AKRUAL (SIMDA)'!$C:$C)</f>
        <v>329466142175.31</v>
      </c>
      <c r="P58" s="63">
        <f>+SUMIF('LRA- AKRUAL (SIMDA)'!$A:$A,'LRA 2015'!$N58,'LRA- AKRUAL (SIMDA)'!$D:$D)</f>
        <v>311245329192</v>
      </c>
      <c r="Q58" s="63">
        <f>+SUMIF('LRA- AKRUAL (SIMDA)'!$A:$A,'LRA 2015'!$N58,'LRA- AKRUAL (SIMDA)'!$F:$F)</f>
        <v>3357918186.3299999</v>
      </c>
      <c r="R58" s="17" t="b">
        <f>+Q58='LRA 2020'!Q60</f>
        <v>1</v>
      </c>
      <c r="S58" s="65">
        <f>+Q58-'LRA 2020'!Q60</f>
        <v>0</v>
      </c>
      <c r="U58" s="63">
        <f t="shared" si="2"/>
        <v>307887411005.66998</v>
      </c>
      <c r="V58" s="63">
        <f t="shared" si="9"/>
        <v>9168.9967986436313</v>
      </c>
    </row>
    <row r="59" spans="2:22" ht="12" customHeight="1" x14ac:dyDescent="0.2">
      <c r="B59" s="33">
        <f t="shared" si="10"/>
        <v>51</v>
      </c>
      <c r="C59" s="45"/>
      <c r="D59" s="46"/>
      <c r="E59" s="46"/>
      <c r="F59" s="46" t="s">
        <v>74</v>
      </c>
      <c r="G59" s="13"/>
      <c r="H59" s="47"/>
      <c r="I59" s="12">
        <f>+I58</f>
        <v>329466142175.31</v>
      </c>
      <c r="J59" s="12">
        <f>+J58</f>
        <v>311245329192</v>
      </c>
      <c r="K59" s="48">
        <f>IF(ISERROR(J59/I59*100),0,(J59/I59*100))</f>
        <v>94.469594701596179</v>
      </c>
      <c r="L59" s="11">
        <f>+L58</f>
        <v>3357918186.3299999</v>
      </c>
      <c r="N59" s="62"/>
      <c r="O59" s="63"/>
      <c r="P59" s="63"/>
      <c r="Q59" s="63"/>
      <c r="U59" s="63">
        <f t="shared" si="2"/>
        <v>307887411005.66998</v>
      </c>
      <c r="V59" s="63">
        <f t="shared" si="9"/>
        <v>9168.9967986436313</v>
      </c>
    </row>
    <row r="60" spans="2:22" ht="12" customHeight="1" x14ac:dyDescent="0.2">
      <c r="B60" s="33">
        <f t="shared" si="10"/>
        <v>52</v>
      </c>
      <c r="C60" s="49"/>
      <c r="D60" s="50"/>
      <c r="E60" s="50"/>
      <c r="F60" s="46" t="s">
        <v>73</v>
      </c>
      <c r="G60" s="14"/>
      <c r="H60" s="47"/>
      <c r="I60" s="12">
        <f>+I46+I55+I59</f>
        <v>4894082197260.6494</v>
      </c>
      <c r="J60" s="12">
        <f>+J46+J55+J59</f>
        <v>4559834658045</v>
      </c>
      <c r="K60" s="48">
        <f>IF(ISERROR(J60/I60*100),0,(J60/I60*100))</f>
        <v>93.170373407239936</v>
      </c>
      <c r="L60" s="11">
        <f>+L46+L55+L59</f>
        <v>4375546682896.7568</v>
      </c>
      <c r="N60" s="62"/>
      <c r="O60" s="63"/>
      <c r="P60" s="63"/>
      <c r="Q60" s="63"/>
      <c r="U60" s="63">
        <f t="shared" si="2"/>
        <v>184287975148.24316</v>
      </c>
      <c r="V60" s="63">
        <f t="shared" si="9"/>
        <v>4.2117702884668669</v>
      </c>
    </row>
    <row r="61" spans="2:22" ht="12" customHeight="1" x14ac:dyDescent="0.2">
      <c r="B61" s="33">
        <f t="shared" si="10"/>
        <v>53</v>
      </c>
      <c r="C61" s="45"/>
      <c r="D61" s="46"/>
      <c r="E61" s="46"/>
      <c r="F61" s="46"/>
      <c r="G61" s="13"/>
      <c r="H61" s="47"/>
      <c r="I61" s="53"/>
      <c r="J61" s="53"/>
      <c r="K61" s="53"/>
      <c r="L61" s="54"/>
      <c r="N61" s="62"/>
      <c r="O61" s="63"/>
      <c r="P61" s="63"/>
      <c r="Q61" s="63"/>
      <c r="U61" s="63">
        <f t="shared" si="2"/>
        <v>0</v>
      </c>
      <c r="V61" s="63" t="e">
        <f t="shared" si="9"/>
        <v>#DIV/0!</v>
      </c>
    </row>
    <row r="62" spans="2:22" ht="12" customHeight="1" x14ac:dyDescent="0.2">
      <c r="B62" s="56"/>
      <c r="C62" s="57"/>
      <c r="D62" s="57"/>
      <c r="E62" s="57"/>
      <c r="F62" s="57"/>
      <c r="G62" s="57"/>
      <c r="H62" s="57"/>
      <c r="I62" s="58"/>
      <c r="J62" s="58"/>
      <c r="K62" s="58"/>
      <c r="L62" s="58"/>
      <c r="N62" s="62"/>
      <c r="O62" s="63"/>
      <c r="P62" s="63"/>
      <c r="Q62" s="63"/>
      <c r="U62" s="63">
        <f t="shared" si="2"/>
        <v>0</v>
      </c>
      <c r="V62" s="63" t="e">
        <f t="shared" si="9"/>
        <v>#DIV/0!</v>
      </c>
    </row>
    <row r="63" spans="2:22" ht="12" customHeight="1" thickBot="1" x14ac:dyDescent="0.25">
      <c r="B63" s="1"/>
      <c r="C63" s="1"/>
      <c r="D63" s="1"/>
      <c r="E63" s="1"/>
      <c r="F63" s="1"/>
      <c r="G63" s="1"/>
      <c r="H63" s="2"/>
      <c r="I63" s="1"/>
      <c r="J63" s="1"/>
      <c r="K63" s="1"/>
      <c r="L63" s="15" t="s">
        <v>1</v>
      </c>
      <c r="N63" s="62"/>
      <c r="O63" s="63"/>
      <c r="P63" s="63"/>
      <c r="Q63" s="63"/>
      <c r="U63" s="63" t="e">
        <f t="shared" si="2"/>
        <v>#VALUE!</v>
      </c>
      <c r="V63" s="63" t="e">
        <f t="shared" si="9"/>
        <v>#VALUE!</v>
      </c>
    </row>
    <row r="64" spans="2:22" ht="12" customHeight="1" thickTop="1" x14ac:dyDescent="0.2">
      <c r="B64" s="340" t="s">
        <v>2</v>
      </c>
      <c r="C64" s="346" t="s">
        <v>3</v>
      </c>
      <c r="D64" s="347"/>
      <c r="E64" s="347"/>
      <c r="F64" s="347"/>
      <c r="G64" s="348"/>
      <c r="H64" s="342" t="s">
        <v>72</v>
      </c>
      <c r="I64" s="18" t="s">
        <v>4</v>
      </c>
      <c r="J64" s="19" t="s">
        <v>5</v>
      </c>
      <c r="K64" s="344" t="s">
        <v>6</v>
      </c>
      <c r="L64" s="20" t="s">
        <v>5</v>
      </c>
      <c r="N64" s="62"/>
      <c r="O64" s="63"/>
      <c r="P64" s="63"/>
      <c r="Q64" s="63"/>
      <c r="U64" s="63" t="e">
        <f t="shared" si="2"/>
        <v>#VALUE!</v>
      </c>
      <c r="V64" s="63" t="e">
        <f t="shared" si="9"/>
        <v>#VALUE!</v>
      </c>
    </row>
    <row r="65" spans="2:22" ht="12" customHeight="1" x14ac:dyDescent="0.2">
      <c r="B65" s="341"/>
      <c r="C65" s="349"/>
      <c r="D65" s="350"/>
      <c r="E65" s="350"/>
      <c r="F65" s="350"/>
      <c r="G65" s="351"/>
      <c r="H65" s="343"/>
      <c r="I65" s="21" t="s">
        <v>71</v>
      </c>
      <c r="J65" s="22" t="s">
        <v>71</v>
      </c>
      <c r="K65" s="345"/>
      <c r="L65" s="23" t="s">
        <v>70</v>
      </c>
      <c r="N65" s="62"/>
      <c r="O65" s="63"/>
      <c r="P65" s="63"/>
      <c r="Q65" s="63"/>
      <c r="U65" s="63" t="e">
        <f t="shared" si="2"/>
        <v>#VALUE!</v>
      </c>
      <c r="V65" s="63" t="e">
        <f t="shared" si="9"/>
        <v>#VALUE!</v>
      </c>
    </row>
    <row r="66" spans="2:22" ht="12" customHeight="1" thickBot="1" x14ac:dyDescent="0.25">
      <c r="B66" s="24">
        <v>1</v>
      </c>
      <c r="C66" s="352">
        <v>2</v>
      </c>
      <c r="D66" s="353"/>
      <c r="E66" s="353"/>
      <c r="F66" s="353"/>
      <c r="G66" s="354"/>
      <c r="H66" s="25">
        <v>3</v>
      </c>
      <c r="I66" s="25">
        <v>4</v>
      </c>
      <c r="J66" s="25">
        <v>5</v>
      </c>
      <c r="K66" s="25">
        <v>6</v>
      </c>
      <c r="L66" s="26">
        <v>7</v>
      </c>
      <c r="N66" s="62"/>
      <c r="O66" s="63"/>
      <c r="P66" s="63"/>
      <c r="Q66" s="63"/>
      <c r="U66" s="63">
        <f t="shared" si="2"/>
        <v>-2</v>
      </c>
      <c r="V66" s="63">
        <f t="shared" si="9"/>
        <v>-28.571428571428569</v>
      </c>
    </row>
    <row r="67" spans="2:22" ht="12" customHeight="1" x14ac:dyDescent="0.2">
      <c r="B67" s="33">
        <f>+B61+1</f>
        <v>54</v>
      </c>
      <c r="C67" s="55" t="s">
        <v>23</v>
      </c>
      <c r="D67" s="46"/>
      <c r="E67" s="46"/>
      <c r="F67" s="46"/>
      <c r="G67" s="13"/>
      <c r="H67" s="47"/>
      <c r="I67" s="51"/>
      <c r="J67" s="51"/>
      <c r="K67" s="51"/>
      <c r="L67" s="52"/>
      <c r="N67" s="62"/>
      <c r="O67" s="63"/>
      <c r="P67" s="63"/>
      <c r="Q67" s="63"/>
      <c r="U67" s="63">
        <f t="shared" si="2"/>
        <v>0</v>
      </c>
      <c r="V67" s="63" t="e">
        <f t="shared" si="9"/>
        <v>#DIV/0!</v>
      </c>
    </row>
    <row r="68" spans="2:22" ht="12" customHeight="1" x14ac:dyDescent="0.2">
      <c r="B68" s="33">
        <f t="shared" ref="B68:B99" si="15">+B67+1</f>
        <v>55</v>
      </c>
      <c r="C68" s="45"/>
      <c r="D68" s="46" t="s">
        <v>29</v>
      </c>
      <c r="E68" s="46"/>
      <c r="F68" s="46"/>
      <c r="G68" s="13"/>
      <c r="H68" s="47"/>
      <c r="I68" s="51"/>
      <c r="J68" s="51"/>
      <c r="K68" s="51"/>
      <c r="L68" s="52"/>
      <c r="N68" s="62"/>
      <c r="O68" s="63"/>
      <c r="P68" s="63"/>
      <c r="Q68" s="63"/>
      <c r="U68" s="63">
        <f t="shared" si="2"/>
        <v>0</v>
      </c>
      <c r="V68" s="63" t="e">
        <f t="shared" si="9"/>
        <v>#DIV/0!</v>
      </c>
    </row>
    <row r="69" spans="2:22" ht="12" customHeight="1" x14ac:dyDescent="0.2">
      <c r="B69" s="33">
        <f t="shared" si="15"/>
        <v>56</v>
      </c>
      <c r="C69" s="49"/>
      <c r="D69" s="50"/>
      <c r="E69" s="50" t="s">
        <v>69</v>
      </c>
      <c r="F69" s="50"/>
      <c r="G69" s="14"/>
      <c r="H69" s="47"/>
      <c r="I69" s="43">
        <f t="shared" ref="I69:J71" si="16">+O69</f>
        <v>655968915075</v>
      </c>
      <c r="J69" s="43">
        <f t="shared" si="16"/>
        <v>639658652081</v>
      </c>
      <c r="K69" s="43">
        <f>IF(ISERROR(J69/I69*100),0,(J69/I69*100))</f>
        <v>97.513561600379319</v>
      </c>
      <c r="L69" s="44">
        <f>+Q69</f>
        <v>757335712518</v>
      </c>
      <c r="N69" s="62" t="s">
        <v>138</v>
      </c>
      <c r="O69" s="63">
        <f>+SUMIF('LRA- AKRUAL (SIMDA)'!$A:$A,'LRA 2015'!$N69,'LRA- AKRUAL (SIMDA)'!$C:$C)</f>
        <v>655968915075</v>
      </c>
      <c r="P69" s="63">
        <f>+SUMIF('LRA- AKRUAL (SIMDA)'!$A:$A,'LRA 2015'!$N69,'LRA- AKRUAL (SIMDA)'!$D:$D)</f>
        <v>639658652081</v>
      </c>
      <c r="Q69" s="63">
        <f>+SUMIF('LRA- AKRUAL (SIMDA)'!$A:$A,'LRA 2015'!$N69,'LRA- AKRUAL (SIMDA)'!$F:$F)</f>
        <v>757335712518</v>
      </c>
      <c r="R69" s="17" t="b">
        <f>+Q69='LRA 2020'!Q71</f>
        <v>1</v>
      </c>
      <c r="S69" s="65">
        <f>+Q69-'LRA 2020'!Q71</f>
        <v>0</v>
      </c>
      <c r="U69" s="63">
        <f t="shared" si="2"/>
        <v>-117677060437</v>
      </c>
      <c r="V69" s="63">
        <f t="shared" si="9"/>
        <v>-15.538295433836828</v>
      </c>
    </row>
    <row r="70" spans="2:22" ht="12" customHeight="1" x14ac:dyDescent="0.2">
      <c r="B70" s="33">
        <f t="shared" si="15"/>
        <v>57</v>
      </c>
      <c r="C70" s="49"/>
      <c r="D70" s="50"/>
      <c r="E70" s="50" t="s">
        <v>68</v>
      </c>
      <c r="F70" s="50"/>
      <c r="G70" s="14"/>
      <c r="H70" s="47"/>
      <c r="I70" s="43">
        <f t="shared" si="16"/>
        <v>0</v>
      </c>
      <c r="J70" s="43">
        <f t="shared" si="16"/>
        <v>0</v>
      </c>
      <c r="K70" s="43">
        <f>IF(ISERROR(J70/I70*100),0,(J70/I70*100))</f>
        <v>0</v>
      </c>
      <c r="L70" s="44">
        <f>+Q70</f>
        <v>0</v>
      </c>
      <c r="N70" s="62" t="s">
        <v>161</v>
      </c>
      <c r="O70" s="63">
        <f>+SUMIF('LRA- AKRUAL (SIMDA)'!$A:$A,'LRA 2015'!$N70,'LRA- AKRUAL (SIMDA)'!$C:$C)</f>
        <v>0</v>
      </c>
      <c r="P70" s="63">
        <f>+SUMIF('LRA- AKRUAL (SIMDA)'!$A:$A,'LRA 2015'!$N70,'LRA- AKRUAL (SIMDA)'!$D:$D)</f>
        <v>0</v>
      </c>
      <c r="Q70" s="63">
        <f>+SUMIF('LRA- AKRUAL (SIMDA)'!$A:$A,'LRA 2015'!$N70,'LRA- AKRUAL (SIMDA)'!$F:$F)</f>
        <v>0</v>
      </c>
      <c r="R70" s="17" t="b">
        <f>+Q70='LRA 2020'!Q72</f>
        <v>1</v>
      </c>
      <c r="S70" s="65">
        <f>+Q70-'LRA 2020'!Q72</f>
        <v>0</v>
      </c>
      <c r="U70" s="63">
        <f t="shared" si="2"/>
        <v>0</v>
      </c>
      <c r="V70" s="63" t="e">
        <f t="shared" si="9"/>
        <v>#DIV/0!</v>
      </c>
    </row>
    <row r="71" spans="2:22" ht="12" customHeight="1" x14ac:dyDescent="0.2">
      <c r="B71" s="33">
        <f t="shared" si="15"/>
        <v>58</v>
      </c>
      <c r="C71" s="49"/>
      <c r="D71" s="50"/>
      <c r="E71" s="50" t="s">
        <v>67</v>
      </c>
      <c r="F71" s="50"/>
      <c r="G71" s="14"/>
      <c r="H71" s="47"/>
      <c r="I71" s="43">
        <f t="shared" si="16"/>
        <v>0</v>
      </c>
      <c r="J71" s="43">
        <f t="shared" si="16"/>
        <v>0</v>
      </c>
      <c r="K71" s="43">
        <f>IF(ISERROR(J71/I71*100),0,(J71/I71*100))</f>
        <v>0</v>
      </c>
      <c r="L71" s="44">
        <f>+Q71</f>
        <v>0</v>
      </c>
      <c r="N71" s="62" t="s">
        <v>140</v>
      </c>
      <c r="O71" s="63">
        <f>+SUMIF('LRA- AKRUAL (SIMDA)'!$A:$A,'LRA 2015'!$N71,'LRA- AKRUAL (SIMDA)'!$C:$C)</f>
        <v>0</v>
      </c>
      <c r="P71" s="63">
        <f>+SUMIF('LRA- AKRUAL (SIMDA)'!$A:$A,'LRA 2015'!$N71,'LRA- AKRUAL (SIMDA)'!$D:$D)</f>
        <v>0</v>
      </c>
      <c r="Q71" s="63">
        <f>+SUMIF('LRA- AKRUAL (SIMDA)'!$A:$A,'LRA 2015'!$N71,'LRA- AKRUAL (SIMDA)'!$F:$F)</f>
        <v>0</v>
      </c>
      <c r="R71" s="17" t="b">
        <f>+Q71='LRA 2020'!Q73</f>
        <v>1</v>
      </c>
      <c r="S71" s="65">
        <f>+Q71-'LRA 2020'!Q73</f>
        <v>0</v>
      </c>
      <c r="U71" s="63">
        <f t="shared" si="2"/>
        <v>0</v>
      </c>
      <c r="V71" s="63" t="e">
        <f t="shared" si="9"/>
        <v>#DIV/0!</v>
      </c>
    </row>
    <row r="72" spans="2:22" ht="12" customHeight="1" x14ac:dyDescent="0.2">
      <c r="B72" s="33">
        <f t="shared" si="15"/>
        <v>59</v>
      </c>
      <c r="C72" s="45"/>
      <c r="D72" s="46"/>
      <c r="E72" s="46"/>
      <c r="F72" s="46" t="s">
        <v>66</v>
      </c>
      <c r="G72" s="13"/>
      <c r="H72" s="47"/>
      <c r="I72" s="12">
        <f>+SUM(I69:I71)</f>
        <v>655968915075</v>
      </c>
      <c r="J72" s="12">
        <f>+SUM(J69:J71)</f>
        <v>639658652081</v>
      </c>
      <c r="K72" s="48">
        <f>IF(ISERROR(J72/I72*100),0,(J72/I72*100))</f>
        <v>97.513561600379319</v>
      </c>
      <c r="L72" s="11">
        <f>+SUM(L69:L71)</f>
        <v>757335712518</v>
      </c>
      <c r="N72" s="62"/>
      <c r="O72" s="63"/>
      <c r="P72" s="63"/>
      <c r="Q72" s="63"/>
      <c r="U72" s="63">
        <f t="shared" si="2"/>
        <v>-117677060437</v>
      </c>
      <c r="V72" s="63">
        <f t="shared" si="9"/>
        <v>-15.538295433836828</v>
      </c>
    </row>
    <row r="73" spans="2:22" ht="12" customHeight="1" x14ac:dyDescent="0.2">
      <c r="B73" s="33">
        <f t="shared" si="15"/>
        <v>60</v>
      </c>
      <c r="C73" s="45"/>
      <c r="D73" s="46"/>
      <c r="E73" s="46"/>
      <c r="F73" s="46"/>
      <c r="G73" s="13"/>
      <c r="H73" s="47"/>
      <c r="I73" s="53"/>
      <c r="J73" s="53"/>
      <c r="K73" s="53"/>
      <c r="L73" s="54"/>
      <c r="N73" s="62"/>
      <c r="O73" s="63"/>
      <c r="P73" s="63"/>
      <c r="Q73" s="63"/>
      <c r="U73" s="63">
        <f t="shared" si="2"/>
        <v>0</v>
      </c>
      <c r="V73" s="63" t="e">
        <f t="shared" ref="V73:V104" si="17">+U73/L73*100</f>
        <v>#DIV/0!</v>
      </c>
    </row>
    <row r="74" spans="2:22" ht="12" customHeight="1" x14ac:dyDescent="0.2">
      <c r="B74" s="33">
        <f t="shared" si="15"/>
        <v>61</v>
      </c>
      <c r="C74" s="45"/>
      <c r="D74" s="46" t="s">
        <v>65</v>
      </c>
      <c r="E74" s="46"/>
      <c r="F74" s="46"/>
      <c r="G74" s="13"/>
      <c r="H74" s="47"/>
      <c r="I74" s="51"/>
      <c r="J74" s="51"/>
      <c r="K74" s="51"/>
      <c r="L74" s="52"/>
      <c r="N74" s="62"/>
      <c r="O74" s="63"/>
      <c r="P74" s="63"/>
      <c r="Q74" s="63"/>
      <c r="U74" s="63">
        <f t="shared" ref="U74:U117" si="18">+J74-L74</f>
        <v>0</v>
      </c>
      <c r="V74" s="63" t="e">
        <f t="shared" si="17"/>
        <v>#DIV/0!</v>
      </c>
    </row>
    <row r="75" spans="2:22" ht="12" customHeight="1" x14ac:dyDescent="0.2">
      <c r="B75" s="33">
        <f t="shared" si="15"/>
        <v>62</v>
      </c>
      <c r="C75" s="49"/>
      <c r="D75" s="50"/>
      <c r="E75" s="50" t="s">
        <v>64</v>
      </c>
      <c r="F75" s="50"/>
      <c r="G75" s="14"/>
      <c r="H75" s="47"/>
      <c r="I75" s="43">
        <f t="shared" ref="I75:J77" si="19">+O75</f>
        <v>358087500</v>
      </c>
      <c r="J75" s="43">
        <f t="shared" si="19"/>
        <v>358087500</v>
      </c>
      <c r="K75" s="43">
        <f t="shared" ref="K75:K80" si="20">IF(ISERROR(J75/I75*100),0,(J75/I75*100))</f>
        <v>100</v>
      </c>
      <c r="L75" s="44">
        <f>+Q75</f>
        <v>12319362500</v>
      </c>
      <c r="N75" s="62" t="s">
        <v>142</v>
      </c>
      <c r="O75" s="63">
        <f>+SUMIF('LRA- AKRUAL (SIMDA)'!$A:$A,'LRA 2015'!$N75,'LRA- AKRUAL (SIMDA)'!$C:$C)</f>
        <v>358087500</v>
      </c>
      <c r="P75" s="63">
        <f>+SUMIF('LRA- AKRUAL (SIMDA)'!$A:$A,'LRA 2015'!$N75,'LRA- AKRUAL (SIMDA)'!$D:$D)</f>
        <v>358087500</v>
      </c>
      <c r="Q75" s="63">
        <f>+SUMIF('LRA- AKRUAL (SIMDA)'!$A:$A,'LRA 2015'!$N75,'LRA- AKRUAL (SIMDA)'!$F:$F)</f>
        <v>12319362500</v>
      </c>
      <c r="R75" s="17" t="b">
        <f>+Q75='LRA 2020'!Q77</f>
        <v>1</v>
      </c>
      <c r="S75" s="65">
        <f>+Q75-'LRA 2020'!Q77</f>
        <v>0</v>
      </c>
      <c r="U75" s="63">
        <f t="shared" si="18"/>
        <v>-11961275000</v>
      </c>
      <c r="V75" s="63">
        <f t="shared" si="17"/>
        <v>-97.093295209066213</v>
      </c>
    </row>
    <row r="76" spans="2:22" ht="12" customHeight="1" x14ac:dyDescent="0.2">
      <c r="B76" s="33">
        <f t="shared" si="15"/>
        <v>63</v>
      </c>
      <c r="C76" s="49"/>
      <c r="D76" s="50"/>
      <c r="E76" s="50" t="s">
        <v>63</v>
      </c>
      <c r="F76" s="50"/>
      <c r="G76" s="14"/>
      <c r="H76" s="47"/>
      <c r="I76" s="43">
        <f t="shared" si="19"/>
        <v>0</v>
      </c>
      <c r="J76" s="43">
        <f t="shared" si="19"/>
        <v>0</v>
      </c>
      <c r="K76" s="43">
        <f t="shared" si="20"/>
        <v>0</v>
      </c>
      <c r="L76" s="44">
        <f>+Q76</f>
        <v>0</v>
      </c>
      <c r="N76" s="62" t="s">
        <v>144</v>
      </c>
      <c r="O76" s="63">
        <f>+SUMIF('LRA- AKRUAL (SIMDA)'!$A:$A,'LRA 2015'!$N76,'LRA- AKRUAL (SIMDA)'!$C:$C)</f>
        <v>0</v>
      </c>
      <c r="P76" s="63">
        <f>+SUMIF('LRA- AKRUAL (SIMDA)'!$A:$A,'LRA 2015'!$N76,'LRA- AKRUAL (SIMDA)'!$D:$D)</f>
        <v>0</v>
      </c>
      <c r="Q76" s="63">
        <f>+SUMIF('LRA- AKRUAL (SIMDA)'!$A:$A,'LRA 2015'!$N76,'LRA- AKRUAL (SIMDA)'!$F:$F)</f>
        <v>0</v>
      </c>
      <c r="R76" s="17" t="b">
        <f>+Q76='LRA 2020'!Q78</f>
        <v>1</v>
      </c>
      <c r="S76" s="65">
        <f>+Q76-'LRA 2020'!Q78</f>
        <v>0</v>
      </c>
      <c r="U76" s="63">
        <f t="shared" si="18"/>
        <v>0</v>
      </c>
      <c r="V76" s="63" t="e">
        <f t="shared" si="17"/>
        <v>#DIV/0!</v>
      </c>
    </row>
    <row r="77" spans="2:22" ht="12" customHeight="1" x14ac:dyDescent="0.2">
      <c r="B77" s="33">
        <f t="shared" si="15"/>
        <v>64</v>
      </c>
      <c r="C77" s="49"/>
      <c r="D77" s="50"/>
      <c r="E77" s="50" t="s">
        <v>62</v>
      </c>
      <c r="F77" s="50"/>
      <c r="G77" s="14"/>
      <c r="H77" s="47"/>
      <c r="I77" s="43">
        <f t="shared" si="19"/>
        <v>0</v>
      </c>
      <c r="J77" s="43">
        <f t="shared" si="19"/>
        <v>0</v>
      </c>
      <c r="K77" s="43">
        <f t="shared" si="20"/>
        <v>0</v>
      </c>
      <c r="L77" s="44">
        <f>+Q77</f>
        <v>2956761600</v>
      </c>
      <c r="N77" s="62" t="s">
        <v>145</v>
      </c>
      <c r="O77" s="63">
        <f>+SUMIF('LRA- AKRUAL (SIMDA)'!$A:$A,'LRA 2015'!$N77,'LRA- AKRUAL (SIMDA)'!$C:$C)</f>
        <v>0</v>
      </c>
      <c r="P77" s="63">
        <f>+SUMIF('LRA- AKRUAL (SIMDA)'!$A:$A,'LRA 2015'!$N77,'LRA- AKRUAL (SIMDA)'!$D:$D)</f>
        <v>0</v>
      </c>
      <c r="Q77" s="63">
        <f>+SUMIF('LRA- AKRUAL (SIMDA)'!$A:$A,'LRA 2015'!$N77,'LRA- AKRUAL (SIMDA)'!$F:$F)</f>
        <v>2956761600</v>
      </c>
      <c r="R77" s="17" t="b">
        <f>+Q77='LRA 2020'!Q79</f>
        <v>1</v>
      </c>
      <c r="S77" s="65">
        <f>+Q77-'LRA 2020'!Q79</f>
        <v>0</v>
      </c>
      <c r="U77" s="63">
        <f t="shared" si="18"/>
        <v>-2956761600</v>
      </c>
      <c r="V77" s="63">
        <f t="shared" si="17"/>
        <v>-100</v>
      </c>
    </row>
    <row r="78" spans="2:22" ht="12" customHeight="1" x14ac:dyDescent="0.2">
      <c r="B78" s="33">
        <f t="shared" si="15"/>
        <v>65</v>
      </c>
      <c r="C78" s="45"/>
      <c r="D78" s="46"/>
      <c r="E78" s="46"/>
      <c r="F78" s="46" t="s">
        <v>61</v>
      </c>
      <c r="G78" s="13"/>
      <c r="H78" s="47"/>
      <c r="I78" s="12">
        <f>+SUM(I75:I77)</f>
        <v>358087500</v>
      </c>
      <c r="J78" s="12">
        <f>+SUM(J75:J77)</f>
        <v>358087500</v>
      </c>
      <c r="K78" s="48">
        <f t="shared" si="20"/>
        <v>100</v>
      </c>
      <c r="L78" s="11">
        <f>+SUM(L75:L77)</f>
        <v>15276124100</v>
      </c>
      <c r="N78" s="62"/>
      <c r="O78" s="63"/>
      <c r="P78" s="63"/>
      <c r="Q78" s="63"/>
      <c r="U78" s="63">
        <f t="shared" si="18"/>
        <v>-14918036600</v>
      </c>
      <c r="V78" s="63">
        <f t="shared" si="17"/>
        <v>-97.655900818454327</v>
      </c>
    </row>
    <row r="79" spans="2:22" ht="12" customHeight="1" x14ac:dyDescent="0.2">
      <c r="B79" s="33">
        <f t="shared" si="15"/>
        <v>66</v>
      </c>
      <c r="C79" s="45"/>
      <c r="D79" s="46"/>
      <c r="E79" s="46"/>
      <c r="F79" s="46" t="s">
        <v>60</v>
      </c>
      <c r="G79" s="13"/>
      <c r="H79" s="47"/>
      <c r="I79" s="12">
        <f>+I72+I78</f>
        <v>656327002575</v>
      </c>
      <c r="J79" s="12">
        <f>+J72+J78</f>
        <v>640016739581</v>
      </c>
      <c r="K79" s="48">
        <f t="shared" si="20"/>
        <v>97.514918184074531</v>
      </c>
      <c r="L79" s="11">
        <f>+L72+L78</f>
        <v>772611836618</v>
      </c>
      <c r="N79" s="62"/>
      <c r="O79" s="63"/>
      <c r="P79" s="63"/>
      <c r="Q79" s="63"/>
      <c r="U79" s="63">
        <f t="shared" si="18"/>
        <v>-132595097037</v>
      </c>
      <c r="V79" s="63">
        <f t="shared" si="17"/>
        <v>-17.161929283586495</v>
      </c>
    </row>
    <row r="80" spans="2:22" ht="12" customHeight="1" x14ac:dyDescent="0.2">
      <c r="B80" s="33">
        <f t="shared" si="15"/>
        <v>67</v>
      </c>
      <c r="C80" s="45"/>
      <c r="D80" s="46"/>
      <c r="E80" s="46"/>
      <c r="F80" s="46"/>
      <c r="G80" s="13" t="s">
        <v>59</v>
      </c>
      <c r="H80" s="47"/>
      <c r="I80" s="12">
        <f>+I60+I79</f>
        <v>5550409199835.6494</v>
      </c>
      <c r="J80" s="12">
        <f>+J60+J79</f>
        <v>5199851397626</v>
      </c>
      <c r="K80" s="12">
        <f t="shared" si="20"/>
        <v>93.68410887218856</v>
      </c>
      <c r="L80" s="11">
        <f>+L60+L79</f>
        <v>5148158519514.7568</v>
      </c>
      <c r="N80" s="62"/>
      <c r="O80" s="63"/>
      <c r="P80" s="63"/>
      <c r="Q80" s="63"/>
      <c r="U80" s="63">
        <f t="shared" si="18"/>
        <v>51692878111.243164</v>
      </c>
      <c r="V80" s="63">
        <f t="shared" si="17"/>
        <v>1.0041042426198545</v>
      </c>
    </row>
    <row r="81" spans="2:22" ht="12" customHeight="1" x14ac:dyDescent="0.2">
      <c r="B81" s="33">
        <f t="shared" si="15"/>
        <v>68</v>
      </c>
      <c r="C81" s="45"/>
      <c r="D81" s="46"/>
      <c r="E81" s="46"/>
      <c r="F81" s="46"/>
      <c r="G81" s="13"/>
      <c r="H81" s="47"/>
      <c r="I81" s="53"/>
      <c r="J81" s="53"/>
      <c r="K81" s="53"/>
      <c r="L81" s="54"/>
      <c r="N81" s="62"/>
      <c r="O81" s="63"/>
      <c r="P81" s="63"/>
      <c r="Q81" s="63"/>
      <c r="U81" s="63">
        <f t="shared" si="18"/>
        <v>0</v>
      </c>
      <c r="V81" s="63" t="e">
        <f t="shared" si="17"/>
        <v>#DIV/0!</v>
      </c>
    </row>
    <row r="82" spans="2:22" ht="12" customHeight="1" x14ac:dyDescent="0.2">
      <c r="B82" s="33">
        <f t="shared" si="15"/>
        <v>69</v>
      </c>
      <c r="C82" s="45"/>
      <c r="D82" s="46"/>
      <c r="E82" s="46"/>
      <c r="F82" s="46"/>
      <c r="G82" s="13" t="s">
        <v>58</v>
      </c>
      <c r="H82" s="47"/>
      <c r="I82" s="12">
        <f>+I36-I80</f>
        <v>-146891307952.62988</v>
      </c>
      <c r="J82" s="12">
        <f>+J36-J80</f>
        <v>-1274053112614.5801</v>
      </c>
      <c r="K82" s="12">
        <f>IF(ISERROR(J82/I82*100),0,(J82/I82*100))</f>
        <v>867.3441133939948</v>
      </c>
      <c r="L82" s="11">
        <f>+L36-L80</f>
        <v>-1094582067740.7568</v>
      </c>
      <c r="N82" s="62"/>
      <c r="O82" s="63"/>
      <c r="P82" s="63"/>
      <c r="Q82" s="63"/>
      <c r="U82" s="63">
        <f t="shared" si="18"/>
        <v>-179471044873.82324</v>
      </c>
      <c r="V82" s="63">
        <f t="shared" si="17"/>
        <v>16.396307793005938</v>
      </c>
    </row>
    <row r="83" spans="2:22" ht="12" customHeight="1" x14ac:dyDescent="0.2">
      <c r="B83" s="33">
        <f t="shared" si="15"/>
        <v>70</v>
      </c>
      <c r="C83" s="45"/>
      <c r="D83" s="46"/>
      <c r="E83" s="46"/>
      <c r="F83" s="46"/>
      <c r="G83" s="13"/>
      <c r="H83" s="47"/>
      <c r="I83" s="51"/>
      <c r="J83" s="51"/>
      <c r="K83" s="51"/>
      <c r="L83" s="52"/>
      <c r="N83" s="62"/>
      <c r="O83" s="63"/>
      <c r="P83" s="63"/>
      <c r="Q83" s="63"/>
      <c r="U83" s="63">
        <f t="shared" si="18"/>
        <v>0</v>
      </c>
      <c r="V83" s="63" t="e">
        <f t="shared" si="17"/>
        <v>#DIV/0!</v>
      </c>
    </row>
    <row r="84" spans="2:22" ht="12" customHeight="1" x14ac:dyDescent="0.2">
      <c r="B84" s="33">
        <f t="shared" si="15"/>
        <v>71</v>
      </c>
      <c r="C84" s="55" t="s">
        <v>24</v>
      </c>
      <c r="D84" s="46"/>
      <c r="E84" s="46"/>
      <c r="F84" s="46"/>
      <c r="G84" s="13"/>
      <c r="H84" s="47"/>
      <c r="I84" s="51"/>
      <c r="J84" s="51"/>
      <c r="K84" s="51"/>
      <c r="L84" s="52"/>
      <c r="N84" s="62"/>
      <c r="O84" s="63"/>
      <c r="P84" s="63"/>
      <c r="Q84" s="63"/>
      <c r="U84" s="63">
        <f t="shared" si="18"/>
        <v>0</v>
      </c>
      <c r="V84" s="63" t="e">
        <f t="shared" si="17"/>
        <v>#DIV/0!</v>
      </c>
    </row>
    <row r="85" spans="2:22" ht="12" customHeight="1" x14ac:dyDescent="0.2">
      <c r="B85" s="33">
        <f t="shared" si="15"/>
        <v>72</v>
      </c>
      <c r="C85" s="45"/>
      <c r="D85" s="46" t="s">
        <v>25</v>
      </c>
      <c r="E85" s="46"/>
      <c r="F85" s="46"/>
      <c r="G85" s="13"/>
      <c r="H85" s="47"/>
      <c r="I85" s="51"/>
      <c r="J85" s="51"/>
      <c r="K85" s="51"/>
      <c r="L85" s="52"/>
      <c r="N85" s="62"/>
      <c r="O85" s="63"/>
      <c r="P85" s="63"/>
      <c r="Q85" s="63"/>
      <c r="U85" s="63">
        <f t="shared" si="18"/>
        <v>0</v>
      </c>
      <c r="V85" s="63" t="e">
        <f t="shared" si="17"/>
        <v>#DIV/0!</v>
      </c>
    </row>
    <row r="86" spans="2:22" ht="12" customHeight="1" x14ac:dyDescent="0.2">
      <c r="B86" s="33">
        <f t="shared" si="15"/>
        <v>73</v>
      </c>
      <c r="C86" s="49"/>
      <c r="D86" s="50"/>
      <c r="E86" s="50" t="s">
        <v>26</v>
      </c>
      <c r="F86" s="50"/>
      <c r="G86" s="14"/>
      <c r="H86" s="47"/>
      <c r="I86" s="43">
        <f t="shared" ref="I86:I99" si="21">+O86</f>
        <v>144929221702.63</v>
      </c>
      <c r="J86" s="43">
        <f t="shared" ref="J86:J99" si="22">+P86</f>
        <v>144929221702.63</v>
      </c>
      <c r="K86" s="43">
        <f t="shared" ref="K86:K99" si="23">IF(ISERROR(J86/I86*100),0,(J86/I86*100))</f>
        <v>100</v>
      </c>
      <c r="L86" s="44">
        <f t="shared" ref="L86:L99" si="24">+Q86</f>
        <v>95167322075.389999</v>
      </c>
      <c r="N86" s="62" t="s">
        <v>150</v>
      </c>
      <c r="O86" s="63">
        <f>+SUMIF('LRA- AKRUAL (SIMDA)'!$A:$A,'LRA 2015'!$N86,'LRA- AKRUAL (SIMDA)'!$C:$C)</f>
        <v>144929221702.63</v>
      </c>
      <c r="P86" s="63">
        <f>+SUMIF('LRA- AKRUAL (SIMDA)'!$A:$A,'LRA 2015'!$N86,'LRA- AKRUAL (SIMDA)'!$D:$D)</f>
        <v>144929221702.63</v>
      </c>
      <c r="Q86" s="63">
        <f>+SUMIF('LRA- AKRUAL (SIMDA)'!$A:$A,'LRA 2015'!$N86,'LRA- AKRUAL (SIMDA)'!$F:$F)</f>
        <v>95167322075.389999</v>
      </c>
      <c r="R86" s="17" t="b">
        <f>+Q86='LRA 2020'!Q88</f>
        <v>1</v>
      </c>
      <c r="S86" s="65">
        <f>+Q86-'LRA 2020'!Q88</f>
        <v>0</v>
      </c>
      <c r="U86" s="63">
        <f t="shared" si="18"/>
        <v>49761899627.240005</v>
      </c>
      <c r="V86" s="63">
        <f t="shared" si="17"/>
        <v>52.288851406178516</v>
      </c>
    </row>
    <row r="87" spans="2:22" ht="12" customHeight="1" x14ac:dyDescent="0.2">
      <c r="B87" s="33">
        <f t="shared" si="15"/>
        <v>74</v>
      </c>
      <c r="C87" s="49"/>
      <c r="D87" s="50"/>
      <c r="E87" s="50" t="s">
        <v>57</v>
      </c>
      <c r="F87" s="50"/>
      <c r="G87" s="14"/>
      <c r="H87" s="47"/>
      <c r="I87" s="43">
        <f t="shared" si="21"/>
        <v>0</v>
      </c>
      <c r="J87" s="43">
        <f t="shared" si="22"/>
        <v>0</v>
      </c>
      <c r="K87" s="43">
        <f t="shared" si="23"/>
        <v>0</v>
      </c>
      <c r="L87" s="44">
        <f t="shared" si="24"/>
        <v>0</v>
      </c>
      <c r="N87" s="62" t="s">
        <v>161</v>
      </c>
      <c r="O87" s="63">
        <f>+SUMIF('LRA- AKRUAL (SIMDA)'!$A:$A,'LRA 2015'!$N87,'LRA- AKRUAL (SIMDA)'!$C:$C)</f>
        <v>0</v>
      </c>
      <c r="P87" s="63">
        <f>+SUMIF('LRA- AKRUAL (SIMDA)'!$A:$A,'LRA 2015'!$N87,'LRA- AKRUAL (SIMDA)'!$D:$D)</f>
        <v>0</v>
      </c>
      <c r="Q87" s="63">
        <f>+SUMIF('LRA- AKRUAL (SIMDA)'!$A:$A,'LRA 2015'!$N87,'LRA- AKRUAL (SIMDA)'!$F:$F)</f>
        <v>0</v>
      </c>
      <c r="R87" s="17" t="b">
        <f>+Q87='LRA 2020'!Q89</f>
        <v>1</v>
      </c>
      <c r="S87" s="65">
        <f>+Q87-'LRA 2020'!Q89</f>
        <v>0</v>
      </c>
      <c r="U87" s="63">
        <f t="shared" si="18"/>
        <v>0</v>
      </c>
      <c r="V87" s="63" t="e">
        <f t="shared" si="17"/>
        <v>#DIV/0!</v>
      </c>
    </row>
    <row r="88" spans="2:22" ht="12" customHeight="1" x14ac:dyDescent="0.2">
      <c r="B88" s="33">
        <f t="shared" si="15"/>
        <v>75</v>
      </c>
      <c r="C88" s="49"/>
      <c r="D88" s="50"/>
      <c r="E88" s="50" t="s">
        <v>56</v>
      </c>
      <c r="F88" s="50"/>
      <c r="G88" s="14"/>
      <c r="H88" s="47"/>
      <c r="I88" s="43">
        <f t="shared" si="21"/>
        <v>0</v>
      </c>
      <c r="J88" s="43">
        <f t="shared" si="22"/>
        <v>0</v>
      </c>
      <c r="K88" s="43">
        <f t="shared" si="23"/>
        <v>0</v>
      </c>
      <c r="L88" s="44">
        <f t="shared" si="24"/>
        <v>0</v>
      </c>
      <c r="N88" s="62" t="s">
        <v>161</v>
      </c>
      <c r="O88" s="63">
        <f>+SUMIF('LRA- AKRUAL (SIMDA)'!$A:$A,'LRA 2015'!$N88,'LRA- AKRUAL (SIMDA)'!$C:$C)</f>
        <v>0</v>
      </c>
      <c r="P88" s="63">
        <f>+SUMIF('LRA- AKRUAL (SIMDA)'!$A:$A,'LRA 2015'!$N88,'LRA- AKRUAL (SIMDA)'!$D:$D)</f>
        <v>0</v>
      </c>
      <c r="Q88" s="63">
        <f>+SUMIF('LRA- AKRUAL (SIMDA)'!$A:$A,'LRA 2015'!$N88,'LRA- AKRUAL (SIMDA)'!$F:$F)</f>
        <v>0</v>
      </c>
      <c r="R88" s="17" t="b">
        <f>+Q88='LRA 2020'!Q90</f>
        <v>1</v>
      </c>
      <c r="S88" s="65">
        <f>+Q88-'LRA 2020'!Q90</f>
        <v>0</v>
      </c>
      <c r="U88" s="63">
        <f t="shared" si="18"/>
        <v>0</v>
      </c>
      <c r="V88" s="63" t="e">
        <f t="shared" si="17"/>
        <v>#DIV/0!</v>
      </c>
    </row>
    <row r="89" spans="2:22" ht="12" customHeight="1" x14ac:dyDescent="0.2">
      <c r="B89" s="33">
        <f t="shared" si="15"/>
        <v>76</v>
      </c>
      <c r="C89" s="49"/>
      <c r="D89" s="50"/>
      <c r="E89" s="50" t="s">
        <v>55</v>
      </c>
      <c r="F89" s="50"/>
      <c r="G89" s="14"/>
      <c r="H89" s="47"/>
      <c r="I89" s="43">
        <f t="shared" si="21"/>
        <v>0</v>
      </c>
      <c r="J89" s="43">
        <f t="shared" si="22"/>
        <v>0</v>
      </c>
      <c r="K89" s="43">
        <f t="shared" si="23"/>
        <v>0</v>
      </c>
      <c r="L89" s="44">
        <f t="shared" si="24"/>
        <v>0</v>
      </c>
      <c r="N89" s="62" t="s">
        <v>161</v>
      </c>
      <c r="O89" s="63">
        <f>+SUMIF('LRA- AKRUAL (SIMDA)'!$A:$A,'LRA 2015'!$N89,'LRA- AKRUAL (SIMDA)'!$C:$C)</f>
        <v>0</v>
      </c>
      <c r="P89" s="63">
        <f>+SUMIF('LRA- AKRUAL (SIMDA)'!$A:$A,'LRA 2015'!$N89,'LRA- AKRUAL (SIMDA)'!$D:$D)</f>
        <v>0</v>
      </c>
      <c r="Q89" s="63">
        <f>+SUMIF('LRA- AKRUAL (SIMDA)'!$A:$A,'LRA 2015'!$N89,'LRA- AKRUAL (SIMDA)'!$F:$F)</f>
        <v>0</v>
      </c>
      <c r="R89" s="17" t="b">
        <f>+Q89='LRA 2020'!Q91</f>
        <v>1</v>
      </c>
      <c r="S89" s="65">
        <f>+Q89-'LRA 2020'!Q91</f>
        <v>0</v>
      </c>
      <c r="U89" s="63">
        <f t="shared" si="18"/>
        <v>0</v>
      </c>
      <c r="V89" s="63" t="e">
        <f t="shared" si="17"/>
        <v>#DIV/0!</v>
      </c>
    </row>
    <row r="90" spans="2:22" ht="12" customHeight="1" x14ac:dyDescent="0.2">
      <c r="B90" s="33">
        <f t="shared" si="15"/>
        <v>77</v>
      </c>
      <c r="C90" s="49"/>
      <c r="D90" s="50"/>
      <c r="E90" s="50" t="s">
        <v>54</v>
      </c>
      <c r="F90" s="50"/>
      <c r="G90" s="14"/>
      <c r="H90" s="47"/>
      <c r="I90" s="43">
        <f t="shared" si="21"/>
        <v>0</v>
      </c>
      <c r="J90" s="43">
        <f t="shared" si="22"/>
        <v>0</v>
      </c>
      <c r="K90" s="43">
        <f t="shared" si="23"/>
        <v>0</v>
      </c>
      <c r="L90" s="44">
        <f t="shared" si="24"/>
        <v>0</v>
      </c>
      <c r="N90" s="62" t="s">
        <v>161</v>
      </c>
      <c r="O90" s="63">
        <f>+SUMIF('LRA- AKRUAL (SIMDA)'!$A:$A,'LRA 2015'!$N90,'LRA- AKRUAL (SIMDA)'!$C:$C)</f>
        <v>0</v>
      </c>
      <c r="P90" s="63">
        <f>+SUMIF('LRA- AKRUAL (SIMDA)'!$A:$A,'LRA 2015'!$N90,'LRA- AKRUAL (SIMDA)'!$D:$D)</f>
        <v>0</v>
      </c>
      <c r="Q90" s="63">
        <f>+SUMIF('LRA- AKRUAL (SIMDA)'!$A:$A,'LRA 2015'!$N90,'LRA- AKRUAL (SIMDA)'!$F:$F)</f>
        <v>0</v>
      </c>
      <c r="R90" s="17" t="b">
        <f>+Q90='LRA 2020'!Q92</f>
        <v>1</v>
      </c>
      <c r="S90" s="65">
        <f>+Q90-'LRA 2020'!Q92</f>
        <v>0</v>
      </c>
      <c r="U90" s="63">
        <f t="shared" si="18"/>
        <v>0</v>
      </c>
      <c r="V90" s="63" t="e">
        <f t="shared" si="17"/>
        <v>#DIV/0!</v>
      </c>
    </row>
    <row r="91" spans="2:22" ht="12" customHeight="1" x14ac:dyDescent="0.2">
      <c r="B91" s="33">
        <f t="shared" si="15"/>
        <v>78</v>
      </c>
      <c r="C91" s="49"/>
      <c r="D91" s="50"/>
      <c r="E91" s="50" t="s">
        <v>53</v>
      </c>
      <c r="F91" s="50"/>
      <c r="G91" s="14"/>
      <c r="H91" s="47"/>
      <c r="I91" s="43">
        <f t="shared" si="21"/>
        <v>0</v>
      </c>
      <c r="J91" s="43">
        <f t="shared" si="22"/>
        <v>0</v>
      </c>
      <c r="K91" s="43">
        <f t="shared" si="23"/>
        <v>0</v>
      </c>
      <c r="L91" s="44">
        <f t="shared" si="24"/>
        <v>0</v>
      </c>
      <c r="N91" s="62" t="s">
        <v>161</v>
      </c>
      <c r="O91" s="63">
        <f>+SUMIF('LRA- AKRUAL (SIMDA)'!$A:$A,'LRA 2015'!$N91,'LRA- AKRUAL (SIMDA)'!$C:$C)</f>
        <v>0</v>
      </c>
      <c r="P91" s="63">
        <f>+SUMIF('LRA- AKRUAL (SIMDA)'!$A:$A,'LRA 2015'!$N91,'LRA- AKRUAL (SIMDA)'!$D:$D)</f>
        <v>0</v>
      </c>
      <c r="Q91" s="63">
        <f>+SUMIF('LRA- AKRUAL (SIMDA)'!$A:$A,'LRA 2015'!$N91,'LRA- AKRUAL (SIMDA)'!$F:$F)</f>
        <v>0</v>
      </c>
      <c r="R91" s="17" t="b">
        <f>+Q91='LRA 2020'!Q93</f>
        <v>1</v>
      </c>
      <c r="S91" s="65">
        <f>+Q91-'LRA 2020'!Q93</f>
        <v>0</v>
      </c>
      <c r="U91" s="63">
        <f t="shared" si="18"/>
        <v>0</v>
      </c>
      <c r="V91" s="63" t="e">
        <f t="shared" si="17"/>
        <v>#DIV/0!</v>
      </c>
    </row>
    <row r="92" spans="2:22" ht="12" customHeight="1" x14ac:dyDescent="0.2">
      <c r="B92" s="33">
        <f t="shared" si="15"/>
        <v>79</v>
      </c>
      <c r="C92" s="49"/>
      <c r="D92" s="50"/>
      <c r="E92" s="50" t="s">
        <v>52</v>
      </c>
      <c r="F92" s="50"/>
      <c r="G92" s="14"/>
      <c r="H92" s="47"/>
      <c r="I92" s="43">
        <f t="shared" si="21"/>
        <v>0</v>
      </c>
      <c r="J92" s="43">
        <f t="shared" si="22"/>
        <v>0</v>
      </c>
      <c r="K92" s="43">
        <f t="shared" si="23"/>
        <v>0</v>
      </c>
      <c r="L92" s="44">
        <f t="shared" si="24"/>
        <v>0</v>
      </c>
      <c r="N92" s="62" t="s">
        <v>161</v>
      </c>
      <c r="O92" s="63">
        <f>+SUMIF('LRA- AKRUAL (SIMDA)'!$A:$A,'LRA 2015'!$N92,'LRA- AKRUAL (SIMDA)'!$C:$C)</f>
        <v>0</v>
      </c>
      <c r="P92" s="63">
        <f>+SUMIF('LRA- AKRUAL (SIMDA)'!$A:$A,'LRA 2015'!$N92,'LRA- AKRUAL (SIMDA)'!$D:$D)</f>
        <v>0</v>
      </c>
      <c r="Q92" s="63">
        <f>+SUMIF('LRA- AKRUAL (SIMDA)'!$A:$A,'LRA 2015'!$N92,'LRA- AKRUAL (SIMDA)'!$F:$F)</f>
        <v>0</v>
      </c>
      <c r="R92" s="17" t="b">
        <f>+Q92='LRA 2020'!Q94</f>
        <v>1</v>
      </c>
      <c r="S92" s="65">
        <f>+Q92-'LRA 2020'!Q94</f>
        <v>0</v>
      </c>
      <c r="U92" s="63">
        <f t="shared" si="18"/>
        <v>0</v>
      </c>
      <c r="V92" s="63" t="e">
        <f t="shared" si="17"/>
        <v>#DIV/0!</v>
      </c>
    </row>
    <row r="93" spans="2:22" ht="12" customHeight="1" x14ac:dyDescent="0.2">
      <c r="B93" s="33">
        <f t="shared" si="15"/>
        <v>80</v>
      </c>
      <c r="C93" s="49"/>
      <c r="D93" s="50"/>
      <c r="E93" s="50" t="s">
        <v>51</v>
      </c>
      <c r="F93" s="50"/>
      <c r="G93" s="14"/>
      <c r="H93" s="47"/>
      <c r="I93" s="43">
        <f t="shared" si="21"/>
        <v>0</v>
      </c>
      <c r="J93" s="43">
        <f t="shared" si="22"/>
        <v>0</v>
      </c>
      <c r="K93" s="43">
        <f t="shared" si="23"/>
        <v>0</v>
      </c>
      <c r="L93" s="44">
        <f t="shared" si="24"/>
        <v>0</v>
      </c>
      <c r="N93" s="62" t="s">
        <v>161</v>
      </c>
      <c r="O93" s="63">
        <f>+SUMIF('LRA- AKRUAL (SIMDA)'!$A:$A,'LRA 2015'!$N93,'LRA- AKRUAL (SIMDA)'!$C:$C)</f>
        <v>0</v>
      </c>
      <c r="P93" s="63">
        <f>+SUMIF('LRA- AKRUAL (SIMDA)'!$A:$A,'LRA 2015'!$N93,'LRA- AKRUAL (SIMDA)'!$D:$D)</f>
        <v>0</v>
      </c>
      <c r="Q93" s="63">
        <f>+SUMIF('LRA- AKRUAL (SIMDA)'!$A:$A,'LRA 2015'!$N93,'LRA- AKRUAL (SIMDA)'!$F:$F)</f>
        <v>0</v>
      </c>
      <c r="R93" s="17" t="b">
        <f>+Q93='LRA 2020'!Q95</f>
        <v>1</v>
      </c>
      <c r="S93" s="65">
        <f>+Q93-'LRA 2020'!Q95</f>
        <v>0</v>
      </c>
      <c r="U93" s="63">
        <f t="shared" si="18"/>
        <v>0</v>
      </c>
      <c r="V93" s="63" t="e">
        <f t="shared" si="17"/>
        <v>#DIV/0!</v>
      </c>
    </row>
    <row r="94" spans="2:22" ht="12" customHeight="1" x14ac:dyDescent="0.2">
      <c r="B94" s="33">
        <f t="shared" si="15"/>
        <v>81</v>
      </c>
      <c r="C94" s="49"/>
      <c r="D94" s="50"/>
      <c r="E94" s="50" t="s">
        <v>50</v>
      </c>
      <c r="F94" s="50"/>
      <c r="G94" s="14"/>
      <c r="H94" s="47"/>
      <c r="I94" s="43">
        <f t="shared" si="21"/>
        <v>0</v>
      </c>
      <c r="J94" s="43">
        <f t="shared" si="22"/>
        <v>0</v>
      </c>
      <c r="K94" s="43">
        <f t="shared" si="23"/>
        <v>0</v>
      </c>
      <c r="L94" s="44">
        <f t="shared" si="24"/>
        <v>0</v>
      </c>
      <c r="N94" s="62" t="s">
        <v>161</v>
      </c>
      <c r="O94" s="63">
        <f>+SUMIF('LRA- AKRUAL (SIMDA)'!$A:$A,'LRA 2015'!$N94,'LRA- AKRUAL (SIMDA)'!$C:$C)</f>
        <v>0</v>
      </c>
      <c r="P94" s="63">
        <f>+SUMIF('LRA- AKRUAL (SIMDA)'!$A:$A,'LRA 2015'!$N94,'LRA- AKRUAL (SIMDA)'!$D:$D)</f>
        <v>0</v>
      </c>
      <c r="Q94" s="63">
        <f>+SUMIF('LRA- AKRUAL (SIMDA)'!$A:$A,'LRA 2015'!$N94,'LRA- AKRUAL (SIMDA)'!$F:$F)</f>
        <v>0</v>
      </c>
      <c r="R94" s="17" t="b">
        <f>+Q94='LRA 2020'!Q96</f>
        <v>1</v>
      </c>
      <c r="S94" s="65">
        <f>+Q94-'LRA 2020'!Q96</f>
        <v>0</v>
      </c>
      <c r="U94" s="63">
        <f t="shared" si="18"/>
        <v>0</v>
      </c>
      <c r="V94" s="63" t="e">
        <f t="shared" si="17"/>
        <v>#DIV/0!</v>
      </c>
    </row>
    <row r="95" spans="2:22" ht="12" customHeight="1" x14ac:dyDescent="0.2">
      <c r="B95" s="33">
        <f t="shared" si="15"/>
        <v>82</v>
      </c>
      <c r="C95" s="49"/>
      <c r="D95" s="50"/>
      <c r="E95" s="50" t="s">
        <v>49</v>
      </c>
      <c r="F95" s="50"/>
      <c r="G95" s="14"/>
      <c r="H95" s="47"/>
      <c r="I95" s="43">
        <f t="shared" si="21"/>
        <v>0</v>
      </c>
      <c r="J95" s="43">
        <f t="shared" si="22"/>
        <v>0</v>
      </c>
      <c r="K95" s="43">
        <f t="shared" si="23"/>
        <v>0</v>
      </c>
      <c r="L95" s="44">
        <f t="shared" si="24"/>
        <v>0</v>
      </c>
      <c r="N95" s="62" t="s">
        <v>161</v>
      </c>
      <c r="O95" s="63">
        <f>+SUMIF('LRA- AKRUAL (SIMDA)'!$A:$A,'LRA 2015'!$N95,'LRA- AKRUAL (SIMDA)'!$C:$C)</f>
        <v>0</v>
      </c>
      <c r="P95" s="63">
        <f>+SUMIF('LRA- AKRUAL (SIMDA)'!$A:$A,'LRA 2015'!$N95,'LRA- AKRUAL (SIMDA)'!$D:$D)</f>
        <v>0</v>
      </c>
      <c r="Q95" s="63">
        <f>+SUMIF('LRA- AKRUAL (SIMDA)'!$A:$A,'LRA 2015'!$N95,'LRA- AKRUAL (SIMDA)'!$F:$F)</f>
        <v>0</v>
      </c>
      <c r="R95" s="17" t="b">
        <f>+Q95='LRA 2020'!Q97</f>
        <v>1</v>
      </c>
      <c r="S95" s="65">
        <f>+Q95-'LRA 2020'!Q97</f>
        <v>0</v>
      </c>
      <c r="U95" s="63">
        <f t="shared" si="18"/>
        <v>0</v>
      </c>
      <c r="V95" s="63" t="e">
        <f t="shared" si="17"/>
        <v>#DIV/0!</v>
      </c>
    </row>
    <row r="96" spans="2:22" ht="12" customHeight="1" x14ac:dyDescent="0.2">
      <c r="B96" s="33">
        <f t="shared" si="15"/>
        <v>83</v>
      </c>
      <c r="C96" s="49"/>
      <c r="D96" s="50"/>
      <c r="E96" s="50" t="s">
        <v>48</v>
      </c>
      <c r="F96" s="50"/>
      <c r="G96" s="14"/>
      <c r="H96" s="47"/>
      <c r="I96" s="43">
        <f t="shared" si="21"/>
        <v>0</v>
      </c>
      <c r="J96" s="43">
        <f t="shared" si="22"/>
        <v>0</v>
      </c>
      <c r="K96" s="43">
        <f t="shared" si="23"/>
        <v>0</v>
      </c>
      <c r="L96" s="44">
        <f t="shared" si="24"/>
        <v>0</v>
      </c>
      <c r="N96" s="62" t="s">
        <v>161</v>
      </c>
      <c r="O96" s="63">
        <f>+SUMIF('LRA- AKRUAL (SIMDA)'!$A:$A,'LRA 2015'!$N96,'LRA- AKRUAL (SIMDA)'!$C:$C)</f>
        <v>0</v>
      </c>
      <c r="P96" s="63">
        <f>+SUMIF('LRA- AKRUAL (SIMDA)'!$A:$A,'LRA 2015'!$N96,'LRA- AKRUAL (SIMDA)'!$D:$D)</f>
        <v>0</v>
      </c>
      <c r="Q96" s="63">
        <f>+SUMIF('LRA- AKRUAL (SIMDA)'!$A:$A,'LRA 2015'!$N96,'LRA- AKRUAL (SIMDA)'!$F:$F)</f>
        <v>0</v>
      </c>
      <c r="R96" s="17" t="b">
        <f>+Q96='LRA 2020'!Q98</f>
        <v>1</v>
      </c>
      <c r="S96" s="65">
        <f>+Q96-'LRA 2020'!Q98</f>
        <v>0</v>
      </c>
      <c r="U96" s="63">
        <f t="shared" si="18"/>
        <v>0</v>
      </c>
      <c r="V96" s="63" t="e">
        <f t="shared" si="17"/>
        <v>#DIV/0!</v>
      </c>
    </row>
    <row r="97" spans="2:22" ht="12" customHeight="1" x14ac:dyDescent="0.2">
      <c r="B97" s="33">
        <f t="shared" si="15"/>
        <v>84</v>
      </c>
      <c r="C97" s="49"/>
      <c r="D97" s="50"/>
      <c r="E97" s="50" t="s">
        <v>47</v>
      </c>
      <c r="F97" s="50"/>
      <c r="G97" s="14"/>
      <c r="H97" s="47"/>
      <c r="I97" s="43">
        <f t="shared" si="21"/>
        <v>0</v>
      </c>
      <c r="J97" s="43">
        <f t="shared" si="22"/>
        <v>0</v>
      </c>
      <c r="K97" s="43">
        <f t="shared" si="23"/>
        <v>0</v>
      </c>
      <c r="L97" s="44">
        <f t="shared" si="24"/>
        <v>0</v>
      </c>
      <c r="N97" s="62" t="s">
        <v>161</v>
      </c>
      <c r="O97" s="63">
        <f>+SUMIF('LRA- AKRUAL (SIMDA)'!$A:$A,'LRA 2015'!$N97,'LRA- AKRUAL (SIMDA)'!$C:$C)</f>
        <v>0</v>
      </c>
      <c r="P97" s="63">
        <f>+SUMIF('LRA- AKRUAL (SIMDA)'!$A:$A,'LRA 2015'!$N97,'LRA- AKRUAL (SIMDA)'!$D:$D)</f>
        <v>0</v>
      </c>
      <c r="Q97" s="63">
        <f>+SUMIF('LRA- AKRUAL (SIMDA)'!$A:$A,'LRA 2015'!$N97,'LRA- AKRUAL (SIMDA)'!$F:$F)</f>
        <v>0</v>
      </c>
      <c r="R97" s="17" t="b">
        <f>+Q97='LRA 2020'!Q99</f>
        <v>1</v>
      </c>
      <c r="S97" s="65">
        <f>+Q97-'LRA 2020'!Q99</f>
        <v>0</v>
      </c>
      <c r="U97" s="63">
        <f t="shared" si="18"/>
        <v>0</v>
      </c>
      <c r="V97" s="63" t="e">
        <f t="shared" si="17"/>
        <v>#DIV/0!</v>
      </c>
    </row>
    <row r="98" spans="2:22" ht="12" customHeight="1" x14ac:dyDescent="0.2">
      <c r="B98" s="33">
        <f t="shared" si="15"/>
        <v>85</v>
      </c>
      <c r="C98" s="49"/>
      <c r="D98" s="50"/>
      <c r="E98" s="50" t="s">
        <v>46</v>
      </c>
      <c r="F98" s="50"/>
      <c r="G98" s="14"/>
      <c r="H98" s="47"/>
      <c r="I98" s="43">
        <f t="shared" si="21"/>
        <v>0</v>
      </c>
      <c r="J98" s="43">
        <f t="shared" si="22"/>
        <v>0</v>
      </c>
      <c r="K98" s="43">
        <f t="shared" si="23"/>
        <v>0</v>
      </c>
      <c r="L98" s="44">
        <f t="shared" si="24"/>
        <v>0</v>
      </c>
      <c r="N98" s="62" t="s">
        <v>152</v>
      </c>
      <c r="O98" s="63">
        <f>+SUMIF('LRA- AKRUAL (SIMDA)'!$A:$A,'LRA 2015'!$N98,'LRA- AKRUAL (SIMDA)'!$C:$C)</f>
        <v>0</v>
      </c>
      <c r="P98" s="63">
        <f>+SUMIF('LRA- AKRUAL (SIMDA)'!$A:$A,'LRA 2015'!$N98,'LRA- AKRUAL (SIMDA)'!$D:$D)</f>
        <v>0</v>
      </c>
      <c r="Q98" s="63">
        <f>+SUMIF('LRA- AKRUAL (SIMDA)'!$A:$A,'LRA 2015'!$N98,'LRA- AKRUAL (SIMDA)'!$F:$F)</f>
        <v>0</v>
      </c>
      <c r="R98" s="17" t="b">
        <f>+Q98='LRA 2020'!Q100</f>
        <v>1</v>
      </c>
      <c r="S98" s="65">
        <f>+Q98-'LRA 2020'!Q100</f>
        <v>0</v>
      </c>
      <c r="U98" s="63">
        <f t="shared" si="18"/>
        <v>0</v>
      </c>
      <c r="V98" s="63" t="e">
        <f t="shared" si="17"/>
        <v>#DIV/0!</v>
      </c>
    </row>
    <row r="99" spans="2:22" ht="12" customHeight="1" x14ac:dyDescent="0.2">
      <c r="B99" s="33">
        <f t="shared" si="15"/>
        <v>86</v>
      </c>
      <c r="C99" s="49"/>
      <c r="D99" s="50"/>
      <c r="E99" s="50" t="s">
        <v>45</v>
      </c>
      <c r="F99" s="50"/>
      <c r="G99" s="14"/>
      <c r="H99" s="47"/>
      <c r="I99" s="43">
        <f t="shared" si="21"/>
        <v>300000000</v>
      </c>
      <c r="J99" s="43">
        <f t="shared" si="22"/>
        <v>144568927</v>
      </c>
      <c r="K99" s="43">
        <f t="shared" si="23"/>
        <v>48.189642333333332</v>
      </c>
      <c r="L99" s="44">
        <f t="shared" si="24"/>
        <v>192930900</v>
      </c>
      <c r="N99" s="62" t="s">
        <v>153</v>
      </c>
      <c r="O99" s="63">
        <f>+SUMIF('LRA- AKRUAL (SIMDA)'!$A:$A,'LRA 2015'!$N99,'LRA- AKRUAL (SIMDA)'!$C:$C)</f>
        <v>300000000</v>
      </c>
      <c r="P99" s="63">
        <f>+SUMIF('LRA- AKRUAL (SIMDA)'!$A:$A,'LRA 2015'!$N99,'LRA- AKRUAL (SIMDA)'!$D:$D)</f>
        <v>144568927</v>
      </c>
      <c r="Q99" s="63">
        <f>+SUMIF('LRA- AKRUAL (SIMDA)'!$A:$A,'LRA 2015'!$N99,'LRA- AKRUAL (SIMDA)'!$F:$F)</f>
        <v>192930900</v>
      </c>
      <c r="R99" s="17" t="b">
        <f>+Q99='LRA 2020'!Q101</f>
        <v>1</v>
      </c>
      <c r="S99" s="65">
        <f>+Q99-'LRA 2020'!Q101</f>
        <v>0</v>
      </c>
      <c r="U99" s="63">
        <f t="shared" si="18"/>
        <v>-48361973</v>
      </c>
      <c r="V99" s="63">
        <f t="shared" si="17"/>
        <v>-25.06699186081649</v>
      </c>
    </row>
    <row r="100" spans="2:22" ht="12" customHeight="1" x14ac:dyDescent="0.2">
      <c r="B100" s="33">
        <f t="shared" ref="B100:B117" si="25">+B99+1</f>
        <v>87</v>
      </c>
      <c r="C100" s="45"/>
      <c r="D100" s="46"/>
      <c r="E100" s="46"/>
      <c r="F100" s="46" t="s">
        <v>44</v>
      </c>
      <c r="G100" s="13"/>
      <c r="H100" s="47"/>
      <c r="I100" s="12">
        <f>+SUM(I86:I99)</f>
        <v>145229221702.63</v>
      </c>
      <c r="J100" s="12">
        <f>+SUM(J86:J99)</f>
        <v>145073790629.63</v>
      </c>
      <c r="K100" s="48">
        <f>IF(ISERROR(J100/I100*100),0,(J100/I100*100))</f>
        <v>99.892975345334932</v>
      </c>
      <c r="L100" s="11">
        <f>+SUM(L86:L99)</f>
        <v>95360252975.389999</v>
      </c>
      <c r="N100" s="62"/>
      <c r="O100" s="63"/>
      <c r="P100" s="63"/>
      <c r="Q100" s="63"/>
      <c r="U100" s="63">
        <f t="shared" si="18"/>
        <v>49713537654.240005</v>
      </c>
      <c r="V100" s="63">
        <f t="shared" si="17"/>
        <v>52.13234665712325</v>
      </c>
    </row>
    <row r="101" spans="2:22" ht="12" customHeight="1" x14ac:dyDescent="0.2">
      <c r="B101" s="33">
        <f t="shared" si="25"/>
        <v>88</v>
      </c>
      <c r="C101" s="49"/>
      <c r="D101" s="50"/>
      <c r="E101" s="50"/>
      <c r="F101" s="50"/>
      <c r="G101" s="14"/>
      <c r="H101" s="47"/>
      <c r="I101" s="51"/>
      <c r="J101" s="51"/>
      <c r="K101" s="51"/>
      <c r="L101" s="52"/>
      <c r="N101" s="62"/>
      <c r="O101" s="63"/>
      <c r="P101" s="63"/>
      <c r="Q101" s="63"/>
      <c r="U101" s="63">
        <f t="shared" si="18"/>
        <v>0</v>
      </c>
      <c r="V101" s="63" t="e">
        <f t="shared" si="17"/>
        <v>#DIV/0!</v>
      </c>
    </row>
    <row r="102" spans="2:22" ht="12" customHeight="1" x14ac:dyDescent="0.2">
      <c r="B102" s="33">
        <f t="shared" si="25"/>
        <v>89</v>
      </c>
      <c r="C102" s="45"/>
      <c r="D102" s="46" t="s">
        <v>27</v>
      </c>
      <c r="E102" s="46"/>
      <c r="F102" s="46"/>
      <c r="G102" s="13"/>
      <c r="H102" s="47"/>
      <c r="I102" s="51"/>
      <c r="J102" s="51"/>
      <c r="K102" s="51"/>
      <c r="L102" s="52"/>
      <c r="N102" s="62"/>
      <c r="O102" s="63"/>
      <c r="P102" s="63"/>
      <c r="Q102" s="63"/>
      <c r="U102" s="63">
        <f t="shared" si="18"/>
        <v>0</v>
      </c>
      <c r="V102" s="63" t="e">
        <f t="shared" si="17"/>
        <v>#DIV/0!</v>
      </c>
    </row>
    <row r="103" spans="2:22" ht="12" customHeight="1" x14ac:dyDescent="0.2">
      <c r="B103" s="33">
        <f t="shared" si="25"/>
        <v>90</v>
      </c>
      <c r="C103" s="49"/>
      <c r="D103" s="50"/>
      <c r="E103" s="50" t="s">
        <v>43</v>
      </c>
      <c r="F103" s="50"/>
      <c r="G103" s="14"/>
      <c r="H103" s="47"/>
      <c r="I103" s="43">
        <f t="shared" ref="I103:I113" si="26">+O103</f>
        <v>0</v>
      </c>
      <c r="J103" s="43">
        <f t="shared" ref="J103:J113" si="27">+P103</f>
        <v>0</v>
      </c>
      <c r="K103" s="43">
        <f t="shared" ref="K103:K113" si="28">IF(ISERROR(J103/I103*100),0,(J103/I103*100))</f>
        <v>0</v>
      </c>
      <c r="L103" s="44">
        <f t="shared" ref="L103:L113" si="29">+Q103</f>
        <v>0</v>
      </c>
      <c r="N103" s="62" t="s">
        <v>161</v>
      </c>
      <c r="O103" s="63">
        <f>+SUMIF('LRA- AKRUAL (SIMDA)'!$A:$A,'LRA 2015'!$N103,'LRA- AKRUAL (SIMDA)'!$C:$C)</f>
        <v>0</v>
      </c>
      <c r="P103" s="63">
        <f>+SUMIF('LRA- AKRUAL (SIMDA)'!$A:$A,'LRA 2015'!$N103,'LRA- AKRUAL (SIMDA)'!$D:$D)</f>
        <v>0</v>
      </c>
      <c r="Q103" s="63">
        <f>+SUMIF('LRA- AKRUAL (SIMDA)'!$A:$A,'LRA 2015'!$N103,'LRA- AKRUAL (SIMDA)'!$F:$F)</f>
        <v>0</v>
      </c>
      <c r="R103" s="17" t="b">
        <f>+Q103='LRA 2020'!Q105</f>
        <v>1</v>
      </c>
      <c r="S103" s="65">
        <f>+Q103-'LRA 2020'!Q105</f>
        <v>0</v>
      </c>
      <c r="U103" s="63">
        <f t="shared" si="18"/>
        <v>0</v>
      </c>
      <c r="V103" s="63" t="e">
        <f t="shared" si="17"/>
        <v>#DIV/0!</v>
      </c>
    </row>
    <row r="104" spans="2:22" ht="12" customHeight="1" x14ac:dyDescent="0.2">
      <c r="B104" s="33">
        <f t="shared" si="25"/>
        <v>91</v>
      </c>
      <c r="C104" s="49"/>
      <c r="D104" s="50"/>
      <c r="E104" s="50" t="s">
        <v>42</v>
      </c>
      <c r="F104" s="50"/>
      <c r="G104" s="14"/>
      <c r="H104" s="47"/>
      <c r="I104" s="43">
        <f t="shared" si="26"/>
        <v>0</v>
      </c>
      <c r="J104" s="43">
        <f t="shared" si="27"/>
        <v>0</v>
      </c>
      <c r="K104" s="43">
        <f t="shared" si="28"/>
        <v>0</v>
      </c>
      <c r="L104" s="44">
        <f t="shared" si="29"/>
        <v>0</v>
      </c>
      <c r="N104" s="62" t="s">
        <v>155</v>
      </c>
      <c r="O104" s="63">
        <f>+SUMIF('LRA- AKRUAL (SIMDA)'!$A:$A,'LRA 2015'!$N104,'LRA- AKRUAL (SIMDA)'!$C:$C)</f>
        <v>0</v>
      </c>
      <c r="P104" s="63">
        <f>+SUMIF('LRA- AKRUAL (SIMDA)'!$A:$A,'LRA 2015'!$N104,'LRA- AKRUAL (SIMDA)'!$D:$D)</f>
        <v>0</v>
      </c>
      <c r="Q104" s="63">
        <f>+SUMIF('LRA- AKRUAL (SIMDA)'!$A:$A,'LRA 2015'!$N104,'LRA- AKRUAL (SIMDA)'!$F:$F)</f>
        <v>0</v>
      </c>
      <c r="R104" s="17" t="b">
        <f>+Q104='LRA 2020'!Q106</f>
        <v>1</v>
      </c>
      <c r="S104" s="65">
        <f>+Q104-'LRA 2020'!Q106</f>
        <v>0</v>
      </c>
      <c r="U104" s="63">
        <f t="shared" si="18"/>
        <v>0</v>
      </c>
      <c r="V104" s="63" t="e">
        <f t="shared" si="17"/>
        <v>#DIV/0!</v>
      </c>
    </row>
    <row r="105" spans="2:22" ht="12" customHeight="1" x14ac:dyDescent="0.2">
      <c r="B105" s="33">
        <f t="shared" si="25"/>
        <v>92</v>
      </c>
      <c r="C105" s="49"/>
      <c r="D105" s="50"/>
      <c r="E105" s="50" t="s">
        <v>41</v>
      </c>
      <c r="F105" s="50"/>
      <c r="G105" s="14"/>
      <c r="H105" s="47"/>
      <c r="I105" s="43">
        <f t="shared" si="26"/>
        <v>0</v>
      </c>
      <c r="J105" s="43">
        <f t="shared" si="27"/>
        <v>0</v>
      </c>
      <c r="K105" s="43">
        <f t="shared" si="28"/>
        <v>0</v>
      </c>
      <c r="L105" s="44">
        <f t="shared" si="29"/>
        <v>0</v>
      </c>
      <c r="N105" s="62" t="s">
        <v>161</v>
      </c>
      <c r="O105" s="63">
        <f>+SUMIF('LRA- AKRUAL (SIMDA)'!$A:$A,'LRA 2015'!$N105,'LRA- AKRUAL (SIMDA)'!$C:$C)</f>
        <v>0</v>
      </c>
      <c r="P105" s="63">
        <f>+SUMIF('LRA- AKRUAL (SIMDA)'!$A:$A,'LRA 2015'!$N105,'LRA- AKRUAL (SIMDA)'!$D:$D)</f>
        <v>0</v>
      </c>
      <c r="Q105" s="63">
        <f>+SUMIF('LRA- AKRUAL (SIMDA)'!$A:$A,'LRA 2015'!$N105,'LRA- AKRUAL (SIMDA)'!$F:$F)</f>
        <v>0</v>
      </c>
      <c r="R105" s="17" t="b">
        <f>+Q105='LRA 2020'!Q107</f>
        <v>1</v>
      </c>
      <c r="S105" s="65">
        <f>+Q105-'LRA 2020'!Q107</f>
        <v>0</v>
      </c>
      <c r="U105" s="63">
        <f t="shared" si="18"/>
        <v>0</v>
      </c>
      <c r="V105" s="63" t="e">
        <f t="shared" ref="V105:V117" si="30">+U105/L105*100</f>
        <v>#DIV/0!</v>
      </c>
    </row>
    <row r="106" spans="2:22" ht="12" customHeight="1" x14ac:dyDescent="0.2">
      <c r="B106" s="33">
        <f t="shared" si="25"/>
        <v>93</v>
      </c>
      <c r="C106" s="49"/>
      <c r="D106" s="50"/>
      <c r="E106" s="50" t="s">
        <v>40</v>
      </c>
      <c r="F106" s="50"/>
      <c r="G106" s="14"/>
      <c r="H106" s="47"/>
      <c r="I106" s="43">
        <f t="shared" si="26"/>
        <v>0</v>
      </c>
      <c r="J106" s="43">
        <f t="shared" si="27"/>
        <v>0</v>
      </c>
      <c r="K106" s="43">
        <f t="shared" si="28"/>
        <v>0</v>
      </c>
      <c r="L106" s="44">
        <f t="shared" si="29"/>
        <v>0</v>
      </c>
      <c r="N106" s="62" t="s">
        <v>161</v>
      </c>
      <c r="O106" s="63">
        <f>+SUMIF('LRA- AKRUAL (SIMDA)'!$A:$A,'LRA 2015'!$N106,'LRA- AKRUAL (SIMDA)'!$C:$C)</f>
        <v>0</v>
      </c>
      <c r="P106" s="63">
        <f>+SUMIF('LRA- AKRUAL (SIMDA)'!$A:$A,'LRA 2015'!$N106,'LRA- AKRUAL (SIMDA)'!$D:$D)</f>
        <v>0</v>
      </c>
      <c r="Q106" s="63">
        <f>+SUMIF('LRA- AKRUAL (SIMDA)'!$A:$A,'LRA 2015'!$N106,'LRA- AKRUAL (SIMDA)'!$F:$F)</f>
        <v>0</v>
      </c>
      <c r="R106" s="17" t="b">
        <f>+Q106='LRA 2020'!Q108</f>
        <v>1</v>
      </c>
      <c r="S106" s="65">
        <f>+Q106-'LRA 2020'!Q108</f>
        <v>0</v>
      </c>
      <c r="U106" s="63">
        <f t="shared" si="18"/>
        <v>0</v>
      </c>
      <c r="V106" s="63" t="e">
        <f t="shared" si="30"/>
        <v>#DIV/0!</v>
      </c>
    </row>
    <row r="107" spans="2:22" ht="12" customHeight="1" x14ac:dyDescent="0.2">
      <c r="B107" s="33">
        <f t="shared" si="25"/>
        <v>94</v>
      </c>
      <c r="C107" s="49"/>
      <c r="D107" s="50"/>
      <c r="E107" s="50" t="s">
        <v>39</v>
      </c>
      <c r="F107" s="50"/>
      <c r="G107" s="14"/>
      <c r="H107" s="47"/>
      <c r="I107" s="43">
        <f t="shared" si="26"/>
        <v>0</v>
      </c>
      <c r="J107" s="43">
        <f t="shared" si="27"/>
        <v>0</v>
      </c>
      <c r="K107" s="43">
        <f t="shared" si="28"/>
        <v>0</v>
      </c>
      <c r="L107" s="44">
        <f t="shared" si="29"/>
        <v>0</v>
      </c>
      <c r="N107" s="62" t="s">
        <v>161</v>
      </c>
      <c r="O107" s="63">
        <f>+SUMIF('LRA- AKRUAL (SIMDA)'!$A:$A,'LRA 2015'!$N107,'LRA- AKRUAL (SIMDA)'!$C:$C)</f>
        <v>0</v>
      </c>
      <c r="P107" s="63">
        <f>+SUMIF('LRA- AKRUAL (SIMDA)'!$A:$A,'LRA 2015'!$N107,'LRA- AKRUAL (SIMDA)'!$D:$D)</f>
        <v>0</v>
      </c>
      <c r="Q107" s="63">
        <f>+SUMIF('LRA- AKRUAL (SIMDA)'!$A:$A,'LRA 2015'!$N107,'LRA- AKRUAL (SIMDA)'!$F:$F)</f>
        <v>0</v>
      </c>
      <c r="R107" s="17" t="b">
        <f>+Q107='LRA 2020'!Q109</f>
        <v>1</v>
      </c>
      <c r="S107" s="65">
        <f>+Q107-'LRA 2020'!Q109</f>
        <v>0</v>
      </c>
      <c r="U107" s="63">
        <f t="shared" si="18"/>
        <v>0</v>
      </c>
      <c r="V107" s="63" t="e">
        <f t="shared" si="30"/>
        <v>#DIV/0!</v>
      </c>
    </row>
    <row r="108" spans="2:22" ht="12" customHeight="1" x14ac:dyDescent="0.2">
      <c r="B108" s="33">
        <f t="shared" si="25"/>
        <v>95</v>
      </c>
      <c r="C108" s="49"/>
      <c r="D108" s="50"/>
      <c r="E108" s="50" t="s">
        <v>38</v>
      </c>
      <c r="F108" s="50"/>
      <c r="G108" s="14"/>
      <c r="H108" s="47"/>
      <c r="I108" s="43">
        <f t="shared" si="26"/>
        <v>0</v>
      </c>
      <c r="J108" s="43">
        <f t="shared" si="27"/>
        <v>0</v>
      </c>
      <c r="K108" s="43">
        <f t="shared" si="28"/>
        <v>0</v>
      </c>
      <c r="L108" s="44">
        <f t="shared" si="29"/>
        <v>0</v>
      </c>
      <c r="N108" s="62" t="s">
        <v>161</v>
      </c>
      <c r="O108" s="63">
        <f>+SUMIF('LRA- AKRUAL (SIMDA)'!$A:$A,'LRA 2015'!$N108,'LRA- AKRUAL (SIMDA)'!$C:$C)</f>
        <v>0</v>
      </c>
      <c r="P108" s="63">
        <f>+SUMIF('LRA- AKRUAL (SIMDA)'!$A:$A,'LRA 2015'!$N108,'LRA- AKRUAL (SIMDA)'!$D:$D)</f>
        <v>0</v>
      </c>
      <c r="Q108" s="63">
        <f>+SUMIF('LRA- AKRUAL (SIMDA)'!$A:$A,'LRA 2015'!$N108,'LRA- AKRUAL (SIMDA)'!$F:$F)</f>
        <v>0</v>
      </c>
      <c r="R108" s="17" t="b">
        <f>+Q108='LRA 2020'!Q110</f>
        <v>1</v>
      </c>
      <c r="S108" s="65">
        <f>+Q108-'LRA 2020'!Q110</f>
        <v>0</v>
      </c>
      <c r="U108" s="63">
        <f t="shared" si="18"/>
        <v>0</v>
      </c>
      <c r="V108" s="63" t="e">
        <f t="shared" si="30"/>
        <v>#DIV/0!</v>
      </c>
    </row>
    <row r="109" spans="2:22" ht="12" customHeight="1" x14ac:dyDescent="0.2">
      <c r="B109" s="33">
        <f t="shared" si="25"/>
        <v>96</v>
      </c>
      <c r="C109" s="49"/>
      <c r="D109" s="50"/>
      <c r="E109" s="50" t="s">
        <v>37</v>
      </c>
      <c r="F109" s="50"/>
      <c r="G109" s="14"/>
      <c r="H109" s="47"/>
      <c r="I109" s="43">
        <f t="shared" si="26"/>
        <v>0</v>
      </c>
      <c r="J109" s="43">
        <f t="shared" si="27"/>
        <v>0</v>
      </c>
      <c r="K109" s="43">
        <f t="shared" si="28"/>
        <v>0</v>
      </c>
      <c r="L109" s="44">
        <f t="shared" si="29"/>
        <v>0</v>
      </c>
      <c r="N109" s="62" t="s">
        <v>161</v>
      </c>
      <c r="O109" s="63">
        <f>+SUMIF('LRA- AKRUAL (SIMDA)'!$A:$A,'LRA 2015'!$N109,'LRA- AKRUAL (SIMDA)'!$C:$C)</f>
        <v>0</v>
      </c>
      <c r="P109" s="63">
        <f>+SUMIF('LRA- AKRUAL (SIMDA)'!$A:$A,'LRA 2015'!$N109,'LRA- AKRUAL (SIMDA)'!$D:$D)</f>
        <v>0</v>
      </c>
      <c r="Q109" s="63">
        <f>+SUMIF('LRA- AKRUAL (SIMDA)'!$A:$A,'LRA 2015'!$N109,'LRA- AKRUAL (SIMDA)'!$F:$F)</f>
        <v>0</v>
      </c>
      <c r="R109" s="17" t="b">
        <f>+Q109='LRA 2020'!Q111</f>
        <v>1</v>
      </c>
      <c r="S109" s="65">
        <f>+Q109-'LRA 2020'!Q111</f>
        <v>0</v>
      </c>
      <c r="U109" s="63">
        <f t="shared" si="18"/>
        <v>0</v>
      </c>
      <c r="V109" s="63" t="e">
        <f t="shared" si="30"/>
        <v>#DIV/0!</v>
      </c>
    </row>
    <row r="110" spans="2:22" ht="12" customHeight="1" x14ac:dyDescent="0.2">
      <c r="B110" s="33">
        <f t="shared" si="25"/>
        <v>97</v>
      </c>
      <c r="C110" s="49"/>
      <c r="D110" s="50"/>
      <c r="E110" s="50" t="s">
        <v>36</v>
      </c>
      <c r="F110" s="50"/>
      <c r="G110" s="14"/>
      <c r="H110" s="47"/>
      <c r="I110" s="43">
        <f t="shared" si="26"/>
        <v>0</v>
      </c>
      <c r="J110" s="43">
        <f t="shared" si="27"/>
        <v>0</v>
      </c>
      <c r="K110" s="43">
        <f t="shared" si="28"/>
        <v>0</v>
      </c>
      <c r="L110" s="44">
        <f t="shared" si="29"/>
        <v>0</v>
      </c>
      <c r="N110" s="62" t="s">
        <v>161</v>
      </c>
      <c r="O110" s="63">
        <f>+SUMIF('LRA- AKRUAL (SIMDA)'!$A:$A,'LRA 2015'!$N110,'LRA- AKRUAL (SIMDA)'!$C:$C)</f>
        <v>0</v>
      </c>
      <c r="P110" s="63">
        <f>+SUMIF('LRA- AKRUAL (SIMDA)'!$A:$A,'LRA 2015'!$N110,'LRA- AKRUAL (SIMDA)'!$D:$D)</f>
        <v>0</v>
      </c>
      <c r="Q110" s="63">
        <f>+SUMIF('LRA- AKRUAL (SIMDA)'!$A:$A,'LRA 2015'!$N110,'LRA- AKRUAL (SIMDA)'!$F:$F)</f>
        <v>0</v>
      </c>
      <c r="R110" s="17" t="b">
        <f>+Q110='LRA 2020'!Q112</f>
        <v>1</v>
      </c>
      <c r="S110" s="65">
        <f>+Q110-'LRA 2020'!Q112</f>
        <v>0</v>
      </c>
      <c r="U110" s="63">
        <f t="shared" si="18"/>
        <v>0</v>
      </c>
      <c r="V110" s="63" t="e">
        <f t="shared" si="30"/>
        <v>#DIV/0!</v>
      </c>
    </row>
    <row r="111" spans="2:22" ht="12" customHeight="1" x14ac:dyDescent="0.2">
      <c r="B111" s="33">
        <f t="shared" si="25"/>
        <v>98</v>
      </c>
      <c r="C111" s="49"/>
      <c r="D111" s="50"/>
      <c r="E111" s="50" t="s">
        <v>35</v>
      </c>
      <c r="F111" s="50"/>
      <c r="G111" s="14"/>
      <c r="H111" s="47"/>
      <c r="I111" s="43">
        <f t="shared" si="26"/>
        <v>0</v>
      </c>
      <c r="J111" s="43">
        <f t="shared" si="27"/>
        <v>0</v>
      </c>
      <c r="K111" s="43">
        <f t="shared" si="28"/>
        <v>0</v>
      </c>
      <c r="L111" s="44">
        <f t="shared" si="29"/>
        <v>0</v>
      </c>
      <c r="N111" s="62" t="s">
        <v>161</v>
      </c>
      <c r="O111" s="63">
        <f>+SUMIF('LRA- AKRUAL (SIMDA)'!$A:$A,'LRA 2015'!$N111,'LRA- AKRUAL (SIMDA)'!$C:$C)</f>
        <v>0</v>
      </c>
      <c r="P111" s="63">
        <f>+SUMIF('LRA- AKRUAL (SIMDA)'!$A:$A,'LRA 2015'!$N111,'LRA- AKRUAL (SIMDA)'!$D:$D)</f>
        <v>0</v>
      </c>
      <c r="Q111" s="63">
        <f>+SUMIF('LRA- AKRUAL (SIMDA)'!$A:$A,'LRA 2015'!$N111,'LRA- AKRUAL (SIMDA)'!$F:$F)</f>
        <v>0</v>
      </c>
      <c r="R111" s="17" t="b">
        <f>+Q111='LRA 2020'!Q113</f>
        <v>1</v>
      </c>
      <c r="S111" s="65">
        <f>+Q111-'LRA 2020'!Q113</f>
        <v>0</v>
      </c>
      <c r="U111" s="63">
        <f t="shared" si="18"/>
        <v>0</v>
      </c>
      <c r="V111" s="63" t="e">
        <f t="shared" si="30"/>
        <v>#DIV/0!</v>
      </c>
    </row>
    <row r="112" spans="2:22" ht="12" customHeight="1" x14ac:dyDescent="0.2">
      <c r="B112" s="33">
        <f t="shared" si="25"/>
        <v>99</v>
      </c>
      <c r="C112" s="49"/>
      <c r="D112" s="50"/>
      <c r="E112" s="50" t="s">
        <v>34</v>
      </c>
      <c r="F112" s="50"/>
      <c r="G112" s="14"/>
      <c r="H112" s="47"/>
      <c r="I112" s="43">
        <f t="shared" si="26"/>
        <v>0</v>
      </c>
      <c r="J112" s="43">
        <f t="shared" si="27"/>
        <v>0</v>
      </c>
      <c r="K112" s="43">
        <f t="shared" si="28"/>
        <v>0</v>
      </c>
      <c r="L112" s="44">
        <f t="shared" si="29"/>
        <v>0</v>
      </c>
      <c r="N112" s="62" t="s">
        <v>161</v>
      </c>
      <c r="O112" s="63">
        <f>+SUMIF('LRA- AKRUAL (SIMDA)'!$A:$A,'LRA 2015'!$N112,'LRA- AKRUAL (SIMDA)'!$C:$C)</f>
        <v>0</v>
      </c>
      <c r="P112" s="63">
        <f>+SUMIF('LRA- AKRUAL (SIMDA)'!$A:$A,'LRA 2015'!$N112,'LRA- AKRUAL (SIMDA)'!$D:$D)</f>
        <v>0</v>
      </c>
      <c r="Q112" s="63">
        <f>+SUMIF('LRA- AKRUAL (SIMDA)'!$A:$A,'LRA 2015'!$N112,'LRA- AKRUAL (SIMDA)'!$F:$F)</f>
        <v>0</v>
      </c>
      <c r="R112" s="17" t="b">
        <f>+Q112='LRA 2020'!Q114</f>
        <v>1</v>
      </c>
      <c r="S112" s="65">
        <f>+Q112-'LRA 2020'!Q114</f>
        <v>0</v>
      </c>
      <c r="U112" s="63">
        <f t="shared" si="18"/>
        <v>0</v>
      </c>
      <c r="V112" s="63" t="e">
        <f t="shared" si="30"/>
        <v>#DIV/0!</v>
      </c>
    </row>
    <row r="113" spans="2:22" ht="12" customHeight="1" x14ac:dyDescent="0.2">
      <c r="B113" s="33">
        <f t="shared" si="25"/>
        <v>100</v>
      </c>
      <c r="C113" s="49"/>
      <c r="D113" s="50"/>
      <c r="E113" s="50" t="s">
        <v>33</v>
      </c>
      <c r="F113" s="50"/>
      <c r="G113" s="14"/>
      <c r="H113" s="47"/>
      <c r="I113" s="43">
        <f t="shared" si="26"/>
        <v>0</v>
      </c>
      <c r="J113" s="43">
        <f t="shared" si="27"/>
        <v>0</v>
      </c>
      <c r="K113" s="43">
        <f t="shared" si="28"/>
        <v>0</v>
      </c>
      <c r="L113" s="44">
        <f t="shared" si="29"/>
        <v>0</v>
      </c>
      <c r="N113" s="62" t="s">
        <v>161</v>
      </c>
      <c r="O113" s="63">
        <f>+SUMIF('LRA- AKRUAL (SIMDA)'!$A:$A,'LRA 2015'!$N113,'LRA- AKRUAL (SIMDA)'!$C:$C)</f>
        <v>0</v>
      </c>
      <c r="P113" s="63">
        <f>+SUMIF('LRA- AKRUAL (SIMDA)'!$A:$A,'LRA 2015'!$N113,'LRA- AKRUAL (SIMDA)'!$D:$D)</f>
        <v>0</v>
      </c>
      <c r="Q113" s="63">
        <f>+SUMIF('LRA- AKRUAL (SIMDA)'!$A:$A,'LRA 2015'!$N113,'LRA- AKRUAL (SIMDA)'!$F:$F)</f>
        <v>0</v>
      </c>
      <c r="R113" s="17" t="b">
        <f>+Q113='LRA 2020'!Q115</f>
        <v>1</v>
      </c>
      <c r="S113" s="65">
        <f>+Q113-'LRA 2020'!Q115</f>
        <v>0</v>
      </c>
      <c r="U113" s="63">
        <f t="shared" si="18"/>
        <v>0</v>
      </c>
      <c r="V113" s="63" t="e">
        <f t="shared" si="30"/>
        <v>#DIV/0!</v>
      </c>
    </row>
    <row r="114" spans="2:22" ht="12" customHeight="1" x14ac:dyDescent="0.2">
      <c r="B114" s="33">
        <f t="shared" si="25"/>
        <v>101</v>
      </c>
      <c r="C114" s="45"/>
      <c r="D114" s="46"/>
      <c r="E114" s="46"/>
      <c r="F114" s="46" t="s">
        <v>32</v>
      </c>
      <c r="G114" s="13"/>
      <c r="H114" s="47"/>
      <c r="I114" s="12">
        <f>+SUM(I103:I113)</f>
        <v>0</v>
      </c>
      <c r="J114" s="12">
        <f>+SUM(J103:J113)</f>
        <v>0</v>
      </c>
      <c r="K114" s="48">
        <f>IF(ISERROR(J114/I114*100),0,(J114/I114*100))</f>
        <v>0</v>
      </c>
      <c r="L114" s="11">
        <f>+SUM(L103:L113)</f>
        <v>0</v>
      </c>
      <c r="N114" s="62"/>
      <c r="O114" s="63"/>
      <c r="P114" s="63"/>
      <c r="Q114" s="63"/>
      <c r="U114" s="63">
        <f t="shared" si="18"/>
        <v>0</v>
      </c>
      <c r="V114" s="63" t="e">
        <f t="shared" si="30"/>
        <v>#DIV/0!</v>
      </c>
    </row>
    <row r="115" spans="2:22" ht="12" customHeight="1" x14ac:dyDescent="0.2">
      <c r="B115" s="33">
        <f t="shared" si="25"/>
        <v>102</v>
      </c>
      <c r="C115" s="49"/>
      <c r="D115" s="50"/>
      <c r="E115" s="50"/>
      <c r="F115" s="50"/>
      <c r="G115" s="13" t="s">
        <v>31</v>
      </c>
      <c r="H115" s="47"/>
      <c r="I115" s="12">
        <f>+I100-I114</f>
        <v>145229221702.63</v>
      </c>
      <c r="J115" s="12">
        <f>+J100-J114</f>
        <v>145073790629.63</v>
      </c>
      <c r="K115" s="12">
        <f>IF(ISERROR(J115/I115*100),0,(J115/I115*100))</f>
        <v>99.892975345334932</v>
      </c>
      <c r="L115" s="11">
        <f>+L100-L114</f>
        <v>95360252975.389999</v>
      </c>
      <c r="N115" s="62"/>
      <c r="O115" s="63"/>
      <c r="P115" s="63"/>
      <c r="Q115" s="63"/>
      <c r="U115" s="63">
        <f t="shared" si="18"/>
        <v>49713537654.240005</v>
      </c>
      <c r="V115" s="63">
        <f t="shared" si="30"/>
        <v>52.13234665712325</v>
      </c>
    </row>
    <row r="116" spans="2:22" ht="12" customHeight="1" x14ac:dyDescent="0.2">
      <c r="B116" s="33">
        <f t="shared" si="25"/>
        <v>103</v>
      </c>
      <c r="C116" s="45"/>
      <c r="D116" s="46"/>
      <c r="E116" s="46"/>
      <c r="F116" s="46"/>
      <c r="G116" s="13"/>
      <c r="H116" s="47"/>
      <c r="I116" s="53"/>
      <c r="J116" s="53"/>
      <c r="K116" s="38"/>
      <c r="L116" s="54"/>
      <c r="N116" s="62"/>
      <c r="O116" s="63"/>
      <c r="P116" s="63"/>
      <c r="Q116" s="63"/>
      <c r="U116" s="63">
        <f t="shared" si="18"/>
        <v>0</v>
      </c>
      <c r="V116" s="63" t="e">
        <f t="shared" si="30"/>
        <v>#DIV/0!</v>
      </c>
    </row>
    <row r="117" spans="2:22" ht="12" customHeight="1" x14ac:dyDescent="0.2">
      <c r="B117" s="33">
        <f t="shared" si="25"/>
        <v>104</v>
      </c>
      <c r="C117" s="45"/>
      <c r="D117" s="46" t="s">
        <v>30</v>
      </c>
      <c r="E117" s="46"/>
      <c r="F117" s="46"/>
      <c r="G117" s="13"/>
      <c r="H117" s="47"/>
      <c r="I117" s="12">
        <f>+I82+I115</f>
        <v>-1662086249.9998779</v>
      </c>
      <c r="J117" s="12">
        <f>+J82+J115</f>
        <v>-1128979321984.9502</v>
      </c>
      <c r="K117" s="12">
        <v>0</v>
      </c>
      <c r="L117" s="11">
        <f>+L82+L115</f>
        <v>-999221814765.36682</v>
      </c>
      <c r="N117" s="62"/>
      <c r="O117" s="63"/>
      <c r="P117" s="63"/>
      <c r="Q117" s="63"/>
      <c r="U117" s="63">
        <f t="shared" si="18"/>
        <v>-129757507219.58337</v>
      </c>
      <c r="V117" s="63">
        <f t="shared" si="30"/>
        <v>12.985856123452679</v>
      </c>
    </row>
    <row r="118" spans="2:22" ht="2.25" customHeight="1" thickBot="1" x14ac:dyDescent="0.25">
      <c r="B118" s="10"/>
      <c r="C118" s="9"/>
      <c r="D118" s="59"/>
      <c r="E118" s="59"/>
      <c r="F118" s="59"/>
      <c r="G118" s="8"/>
      <c r="H118" s="7"/>
      <c r="I118" s="6"/>
      <c r="J118" s="6"/>
      <c r="K118" s="6"/>
      <c r="L118" s="5"/>
      <c r="O118" s="64"/>
      <c r="P118" s="64"/>
      <c r="Q118" s="64"/>
      <c r="R118" s="17" t="b">
        <f>+Q118='LRA 2020'!Q120</f>
        <v>1</v>
      </c>
      <c r="S118" s="65">
        <f>+Q118-'LRA 2020'!Q120</f>
        <v>0</v>
      </c>
    </row>
    <row r="119" spans="2:22" ht="12" customHeight="1" thickTop="1" x14ac:dyDescent="0.2">
      <c r="B119" s="1" t="s">
        <v>28</v>
      </c>
      <c r="C119" s="1"/>
      <c r="D119" s="1"/>
      <c r="E119" s="1"/>
      <c r="F119" s="1"/>
      <c r="G119" s="1"/>
      <c r="H119" s="2"/>
      <c r="I119" s="1"/>
      <c r="J119" s="1"/>
      <c r="K119" s="1"/>
      <c r="L119" s="1"/>
    </row>
    <row r="120" spans="2:22" ht="10.199999999999999" x14ac:dyDescent="0.2">
      <c r="B120" s="1"/>
      <c r="C120" s="1"/>
      <c r="D120" s="1"/>
      <c r="E120" s="1"/>
      <c r="F120" s="1"/>
      <c r="G120" s="1"/>
      <c r="H120" s="2"/>
      <c r="I120" s="1"/>
      <c r="J120" s="1"/>
      <c r="K120" s="1"/>
      <c r="L120" s="1"/>
      <c r="S120" s="66" t="e">
        <f>SUBTOTAL(9,S8:S119)</f>
        <v>#REF!</v>
      </c>
    </row>
    <row r="121" spans="2:22" ht="12" customHeight="1" x14ac:dyDescent="0.2">
      <c r="B121" s="1"/>
      <c r="C121" s="1"/>
      <c r="D121" s="1"/>
      <c r="E121" s="1"/>
      <c r="F121" s="1"/>
      <c r="G121" s="1"/>
      <c r="H121" s="3"/>
      <c r="I121" s="1"/>
      <c r="J121" s="3" t="s">
        <v>162</v>
      </c>
      <c r="K121" s="3"/>
      <c r="L121" s="4"/>
    </row>
    <row r="122" spans="2:22" ht="12" customHeight="1" x14ac:dyDescent="0.2">
      <c r="B122" s="1"/>
      <c r="C122" s="1"/>
      <c r="D122" s="1"/>
      <c r="E122" s="1"/>
      <c r="F122" s="1"/>
      <c r="G122" s="1"/>
      <c r="H122" s="60"/>
      <c r="I122" s="1"/>
      <c r="J122" s="60" t="s">
        <v>158</v>
      </c>
      <c r="K122" s="60"/>
      <c r="L122" s="61"/>
    </row>
    <row r="123" spans="2:22" ht="12" customHeight="1" x14ac:dyDescent="0.2">
      <c r="B123" s="1"/>
      <c r="C123" s="1"/>
      <c r="D123" s="1"/>
      <c r="E123" s="1"/>
      <c r="F123" s="1"/>
      <c r="G123" s="1"/>
      <c r="H123" s="3"/>
      <c r="I123" s="1"/>
      <c r="J123" s="3"/>
      <c r="K123" s="3"/>
      <c r="L123" s="1"/>
    </row>
    <row r="124" spans="2:22" ht="12" customHeight="1" x14ac:dyDescent="0.2">
      <c r="B124" s="1"/>
      <c r="C124" s="1"/>
      <c r="D124" s="1"/>
      <c r="E124" s="1"/>
      <c r="F124" s="1"/>
      <c r="G124" s="1"/>
      <c r="H124" s="3"/>
      <c r="I124" s="1"/>
      <c r="J124" s="3"/>
      <c r="K124" s="3"/>
      <c r="L124" s="1"/>
    </row>
    <row r="125" spans="2:22" ht="12" customHeight="1" x14ac:dyDescent="0.2">
      <c r="B125" s="1"/>
      <c r="C125" s="1"/>
      <c r="D125" s="1"/>
      <c r="E125" s="1"/>
      <c r="F125" s="1"/>
      <c r="G125" s="1"/>
      <c r="H125" s="3"/>
      <c r="I125" s="1"/>
      <c r="J125" s="3"/>
      <c r="K125" s="3"/>
      <c r="L125" s="1"/>
    </row>
    <row r="126" spans="2:22" ht="12" customHeight="1" x14ac:dyDescent="0.2">
      <c r="B126" s="1"/>
      <c r="C126" s="1"/>
      <c r="D126" s="1"/>
      <c r="E126" s="1"/>
      <c r="F126" s="1"/>
      <c r="G126" s="1"/>
      <c r="H126" s="3"/>
      <c r="I126" s="1"/>
      <c r="J126" s="3"/>
      <c r="K126" s="3"/>
      <c r="L126" s="1"/>
    </row>
    <row r="127" spans="2:22" ht="12" customHeight="1" x14ac:dyDescent="0.2">
      <c r="B127" s="1"/>
      <c r="C127" s="1"/>
      <c r="D127" s="1"/>
      <c r="E127" s="1"/>
      <c r="F127" s="1"/>
      <c r="G127" s="1"/>
      <c r="H127" s="60"/>
      <c r="I127" s="1"/>
      <c r="J127" s="60" t="s">
        <v>159</v>
      </c>
      <c r="K127" s="60"/>
      <c r="L127" s="61"/>
    </row>
    <row r="128" spans="2:22" ht="12" customHeight="1" x14ac:dyDescent="0.2">
      <c r="B128" s="1"/>
      <c r="C128" s="1"/>
      <c r="D128" s="1"/>
      <c r="E128" s="1"/>
      <c r="F128" s="1"/>
      <c r="G128" s="1"/>
      <c r="H128" s="2"/>
      <c r="I128" s="1"/>
      <c r="J128" s="337"/>
      <c r="K128" s="337"/>
      <c r="L128" s="1"/>
    </row>
    <row r="129" spans="2:12" ht="12" customHeight="1" x14ac:dyDescent="0.2">
      <c r="B129" s="1"/>
      <c r="C129" s="1"/>
      <c r="D129" s="1"/>
      <c r="E129" s="1"/>
      <c r="F129" s="1"/>
      <c r="G129" s="1"/>
      <c r="H129" s="2"/>
      <c r="I129" s="1"/>
      <c r="J129" s="1"/>
      <c r="K129" s="1"/>
      <c r="L129" s="1"/>
    </row>
    <row r="130" spans="2:12" ht="12" customHeight="1" x14ac:dyDescent="0.2">
      <c r="B130" s="1"/>
      <c r="C130" s="1"/>
      <c r="D130" s="1"/>
      <c r="E130" s="1"/>
      <c r="F130" s="1"/>
      <c r="G130" s="1"/>
      <c r="H130" s="2"/>
      <c r="I130" s="1"/>
      <c r="J130" s="1"/>
      <c r="K130" s="1"/>
      <c r="L130" s="1"/>
    </row>
    <row r="131" spans="2:12" ht="12" customHeight="1" x14ac:dyDescent="0.2">
      <c r="B131" s="1"/>
      <c r="C131" s="1"/>
      <c r="D131" s="1"/>
      <c r="E131" s="1"/>
      <c r="F131" s="1"/>
      <c r="G131" s="1"/>
      <c r="H131" s="2"/>
      <c r="I131" s="1"/>
      <c r="J131" s="1"/>
      <c r="K131" s="1"/>
      <c r="L131" s="1"/>
    </row>
  </sheetData>
  <autoFilter ref="N8:Q117"/>
  <mergeCells count="14">
    <mergeCell ref="J128:K128"/>
    <mergeCell ref="B2:L2"/>
    <mergeCell ref="B3:L3"/>
    <mergeCell ref="B4:L4"/>
    <mergeCell ref="B6:B7"/>
    <mergeCell ref="H6:H7"/>
    <mergeCell ref="K6:K7"/>
    <mergeCell ref="C6:G7"/>
    <mergeCell ref="C8:G8"/>
    <mergeCell ref="B64:B65"/>
    <mergeCell ref="C64:G65"/>
    <mergeCell ref="H64:H65"/>
    <mergeCell ref="K64:K65"/>
    <mergeCell ref="C66:G66"/>
  </mergeCells>
  <phoneticPr fontId="38" type="noConversion"/>
  <conditionalFormatting sqref="R8:R118">
    <cfRule type="cellIs" dxfId="74" priority="1" stopIfTrue="1" operator="equal">
      <formula>FALSE</formula>
    </cfRule>
  </conditionalFormatting>
  <pageMargins left="0.25" right="0.25" top="0.75" bottom="0.79" header="0.5" footer="0.5"/>
  <pageSetup paperSize="9" scale="80" orientation="portrait" r:id="rId1"/>
  <headerFooter alignWithMargins="0"/>
  <rowBreaks count="1" manualBreakCount="1">
    <brk id="62" max="11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14"/>
  <sheetViews>
    <sheetView workbookViewId="0">
      <selection activeCell="C13" sqref="C13"/>
    </sheetView>
  </sheetViews>
  <sheetFormatPr defaultRowHeight="13.2" x14ac:dyDescent="0.25"/>
  <cols>
    <col min="1" max="1" width="58.21875" bestFit="1" customWidth="1"/>
    <col min="2" max="3" width="18.77734375" customWidth="1"/>
    <col min="6" max="6" width="1.21875" customWidth="1"/>
    <col min="7" max="7" width="8.21875" customWidth="1"/>
    <col min="8" max="8" width="17.77734375" bestFit="1" customWidth="1"/>
    <col min="9" max="9" width="8.21875" customWidth="1"/>
    <col min="10" max="10" width="1.21875" customWidth="1"/>
    <col min="11" max="11" width="9" customWidth="1"/>
    <col min="12" max="12" width="58.21875" bestFit="1" customWidth="1"/>
    <col min="13" max="14" width="18.77734375" customWidth="1"/>
  </cols>
  <sheetData>
    <row r="2" spans="1:15" x14ac:dyDescent="0.25">
      <c r="A2" t="s">
        <v>194</v>
      </c>
      <c r="B2" t="s">
        <v>236</v>
      </c>
      <c r="C2" s="302" t="s">
        <v>1729</v>
      </c>
      <c r="D2" t="s">
        <v>237</v>
      </c>
      <c r="L2" t="s">
        <v>194</v>
      </c>
      <c r="M2" t="s">
        <v>236</v>
      </c>
      <c r="N2" s="302" t="s">
        <v>1729</v>
      </c>
      <c r="O2" t="s">
        <v>237</v>
      </c>
    </row>
    <row r="3" spans="1:15" x14ac:dyDescent="0.25">
      <c r="A3" t="s">
        <v>3</v>
      </c>
      <c r="B3" s="302" t="s">
        <v>1705</v>
      </c>
      <c r="C3" s="304">
        <v>2019</v>
      </c>
      <c r="G3" s="87" t="b">
        <f t="shared" ref="G3:G13" si="0">IF((A3=L3)=TRUE,TRUE,(A3-L3))</f>
        <v>1</v>
      </c>
      <c r="H3" s="87" t="b">
        <f t="shared" ref="H3:H13" si="1">IF((B3=M3)=TRUE,TRUE,(B3-M3))</f>
        <v>1</v>
      </c>
      <c r="I3" s="87" t="b">
        <f t="shared" ref="I3:I13" si="2">IF((C3=N3)=TRUE,TRUE,(C3-N3))</f>
        <v>1</v>
      </c>
      <c r="L3" t="s">
        <v>3</v>
      </c>
      <c r="M3" s="302" t="s">
        <v>1705</v>
      </c>
      <c r="N3" s="304">
        <v>2019</v>
      </c>
    </row>
    <row r="4" spans="1:15" x14ac:dyDescent="0.25">
      <c r="A4" s="302" t="s">
        <v>238</v>
      </c>
      <c r="B4" s="303">
        <v>144929221702.63</v>
      </c>
      <c r="C4" s="303">
        <v>95133723453.490005</v>
      </c>
      <c r="G4" s="87" t="b">
        <f t="shared" si="0"/>
        <v>1</v>
      </c>
      <c r="H4" s="87" t="b">
        <f t="shared" si="1"/>
        <v>1</v>
      </c>
      <c r="I4" s="87" t="b">
        <f t="shared" si="2"/>
        <v>1</v>
      </c>
      <c r="L4" s="302" t="s">
        <v>238</v>
      </c>
      <c r="M4" s="303">
        <v>144929221702.63</v>
      </c>
      <c r="N4" s="303">
        <v>95133723453.490005</v>
      </c>
    </row>
    <row r="5" spans="1:15" x14ac:dyDescent="0.25">
      <c r="A5" s="302" t="s">
        <v>239</v>
      </c>
      <c r="B5" s="303">
        <v>144929221702.63</v>
      </c>
      <c r="C5" s="303">
        <v>95167322075.389999</v>
      </c>
      <c r="G5" s="87" t="b">
        <f t="shared" si="0"/>
        <v>1</v>
      </c>
      <c r="H5" s="87" t="b">
        <f t="shared" si="1"/>
        <v>1</v>
      </c>
      <c r="I5" s="87" t="b">
        <f t="shared" si="2"/>
        <v>1</v>
      </c>
      <c r="L5" s="302" t="s">
        <v>239</v>
      </c>
      <c r="M5" s="303">
        <v>144929221702.63</v>
      </c>
      <c r="N5" s="303">
        <v>95167322075.389999</v>
      </c>
    </row>
    <row r="6" spans="1:15" x14ac:dyDescent="0.25">
      <c r="A6" t="s">
        <v>240</v>
      </c>
      <c r="B6" s="303">
        <v>0</v>
      </c>
      <c r="C6" s="303">
        <v>-33598621.899999999</v>
      </c>
      <c r="G6" s="87" t="b">
        <f t="shared" si="0"/>
        <v>1</v>
      </c>
      <c r="H6" s="87" t="b">
        <f t="shared" si="1"/>
        <v>1</v>
      </c>
      <c r="I6" s="87" t="b">
        <f t="shared" si="2"/>
        <v>1</v>
      </c>
      <c r="L6" t="s">
        <v>240</v>
      </c>
      <c r="M6" s="303">
        <v>0</v>
      </c>
      <c r="N6" s="303">
        <v>-33598621.899999999</v>
      </c>
    </row>
    <row r="7" spans="1:15" x14ac:dyDescent="0.25">
      <c r="A7" s="302" t="s">
        <v>241</v>
      </c>
      <c r="B7" s="303">
        <v>119446896510.05</v>
      </c>
      <c r="C7" s="303">
        <v>144929221702.63348</v>
      </c>
      <c r="G7" s="87" t="b">
        <f t="shared" si="0"/>
        <v>1</v>
      </c>
      <c r="H7" s="87">
        <f t="shared" si="1"/>
        <v>622990334</v>
      </c>
      <c r="I7" s="87" t="b">
        <f t="shared" si="2"/>
        <v>1</v>
      </c>
      <c r="L7" s="302" t="s">
        <v>241</v>
      </c>
      <c r="M7" s="303">
        <v>118823906176.05</v>
      </c>
      <c r="N7" s="303">
        <v>144929221702.63348</v>
      </c>
    </row>
    <row r="8" spans="1:15" x14ac:dyDescent="0.25">
      <c r="A8" t="s">
        <v>240</v>
      </c>
      <c r="B8" s="303">
        <v>119446896510.05</v>
      </c>
      <c r="C8" s="303">
        <v>144895623080.73349</v>
      </c>
      <c r="G8" s="87" t="b">
        <f t="shared" si="0"/>
        <v>1</v>
      </c>
      <c r="H8" s="87">
        <f t="shared" si="1"/>
        <v>622990334</v>
      </c>
      <c r="I8" s="87" t="b">
        <f t="shared" si="2"/>
        <v>1</v>
      </c>
      <c r="L8" t="s">
        <v>240</v>
      </c>
      <c r="M8" s="303">
        <v>118823906176.05</v>
      </c>
      <c r="N8" s="303">
        <v>144895623080.73349</v>
      </c>
    </row>
    <row r="9" spans="1:15" x14ac:dyDescent="0.25">
      <c r="A9" s="302" t="s">
        <v>242</v>
      </c>
      <c r="B9" s="303">
        <v>0</v>
      </c>
      <c r="C9" s="303">
        <v>33598621.899999999</v>
      </c>
      <c r="G9" s="87" t="b">
        <f t="shared" si="0"/>
        <v>1</v>
      </c>
      <c r="H9" s="87" t="b">
        <f t="shared" si="1"/>
        <v>1</v>
      </c>
      <c r="I9" s="87" t="b">
        <f t="shared" si="2"/>
        <v>1</v>
      </c>
      <c r="L9" s="302" t="s">
        <v>242</v>
      </c>
      <c r="M9" s="303">
        <v>0</v>
      </c>
      <c r="N9" s="303">
        <v>33598621.899999999</v>
      </c>
    </row>
    <row r="10" spans="1:15" x14ac:dyDescent="0.25">
      <c r="A10" s="302" t="s">
        <v>243</v>
      </c>
      <c r="B10" s="303">
        <v>0</v>
      </c>
      <c r="C10" s="303">
        <v>0</v>
      </c>
      <c r="G10" s="87" t="b">
        <f t="shared" si="0"/>
        <v>1</v>
      </c>
      <c r="H10" s="87" t="b">
        <f t="shared" si="1"/>
        <v>1</v>
      </c>
      <c r="I10" s="87" t="b">
        <f t="shared" si="2"/>
        <v>1</v>
      </c>
      <c r="L10" s="302" t="s">
        <v>243</v>
      </c>
      <c r="M10" s="303">
        <v>0</v>
      </c>
      <c r="N10" s="303">
        <v>0</v>
      </c>
    </row>
    <row r="11" spans="1:15" x14ac:dyDescent="0.25">
      <c r="A11" t="s">
        <v>244</v>
      </c>
      <c r="B11" s="303">
        <v>119446896510.05</v>
      </c>
      <c r="C11" s="303">
        <v>144929221702.63348</v>
      </c>
      <c r="G11" s="87" t="b">
        <f t="shared" si="0"/>
        <v>1</v>
      </c>
      <c r="H11" s="87">
        <f t="shared" si="1"/>
        <v>622990334</v>
      </c>
      <c r="I11" s="87" t="b">
        <f t="shared" si="2"/>
        <v>1</v>
      </c>
      <c r="L11" t="s">
        <v>244</v>
      </c>
      <c r="M11" s="303">
        <v>118823906176.05</v>
      </c>
      <c r="N11" s="303">
        <v>144929221702.63348</v>
      </c>
    </row>
    <row r="12" spans="1:15" x14ac:dyDescent="0.25">
      <c r="A12" s="302" t="s">
        <v>1728</v>
      </c>
      <c r="B12" s="302" t="s">
        <v>158</v>
      </c>
      <c r="C12" s="302" t="s">
        <v>1336</v>
      </c>
      <c r="G12" s="87" t="b">
        <f t="shared" si="0"/>
        <v>1</v>
      </c>
      <c r="H12" s="87" t="b">
        <f t="shared" si="1"/>
        <v>1</v>
      </c>
      <c r="I12" s="87" t="b">
        <f t="shared" si="2"/>
        <v>1</v>
      </c>
      <c r="L12" s="302" t="s">
        <v>1728</v>
      </c>
      <c r="M12" s="302" t="s">
        <v>158</v>
      </c>
      <c r="N12" s="302" t="s">
        <v>1336</v>
      </c>
    </row>
    <row r="13" spans="1:15" x14ac:dyDescent="0.25">
      <c r="A13" t="s">
        <v>245</v>
      </c>
      <c r="B13" t="s">
        <v>160</v>
      </c>
      <c r="G13" s="87" t="b">
        <f t="shared" si="0"/>
        <v>1</v>
      </c>
      <c r="H13" s="87" t="b">
        <f t="shared" si="1"/>
        <v>1</v>
      </c>
      <c r="I13" s="87" t="b">
        <f t="shared" si="2"/>
        <v>1</v>
      </c>
      <c r="L13" t="s">
        <v>245</v>
      </c>
      <c r="M13" t="s">
        <v>160</v>
      </c>
    </row>
    <row r="14" spans="1:15" x14ac:dyDescent="0.25">
      <c r="G14" s="87" t="b">
        <f t="shared" ref="G14" si="3">IF((A14=L14)=TRUE,TRUE,(A14-L14))</f>
        <v>1</v>
      </c>
      <c r="H14" s="87" t="b">
        <f t="shared" ref="H14:I14" si="4">IF((B14=M14)=TRUE,TRUE,(B14-M14))</f>
        <v>1</v>
      </c>
      <c r="I14" s="87" t="b">
        <f t="shared" si="4"/>
        <v>1</v>
      </c>
    </row>
  </sheetData>
  <conditionalFormatting sqref="H3:H14">
    <cfRule type="cellIs" dxfId="20" priority="12" stopIfTrue="1" operator="equal">
      <formula>TRUE</formula>
    </cfRule>
  </conditionalFormatting>
  <conditionalFormatting sqref="G3:G14">
    <cfRule type="cellIs" dxfId="19" priority="11" stopIfTrue="1" operator="equal">
      <formula>TRUE</formula>
    </cfRule>
  </conditionalFormatting>
  <conditionalFormatting sqref="I3:I14">
    <cfRule type="cellIs" dxfId="18" priority="10" stopIfTrue="1" operator="equal">
      <formula>TRUE</formula>
    </cfRule>
  </conditionalFormatting>
  <conditionalFormatting sqref="H3:H14">
    <cfRule type="cellIs" dxfId="17" priority="9" stopIfTrue="1" operator="equal">
      <formula>TRUE</formula>
    </cfRule>
  </conditionalFormatting>
  <conditionalFormatting sqref="G3:I14">
    <cfRule type="cellIs" dxfId="16" priority="8" stopIfTrue="1" operator="equal">
      <formula>TRUE</formula>
    </cfRule>
  </conditionalFormatting>
  <conditionalFormatting sqref="I3:I14">
    <cfRule type="cellIs" dxfId="15" priority="7" stopIfTrue="1" operator="equal">
      <formula>TRUE</formula>
    </cfRule>
  </conditionalFormatting>
  <conditionalFormatting sqref="H3:H14">
    <cfRule type="cellIs" dxfId="14" priority="6" stopIfTrue="1" operator="equal">
      <formula>TRUE</formula>
    </cfRule>
  </conditionalFormatting>
  <conditionalFormatting sqref="G3:G14">
    <cfRule type="cellIs" dxfId="13" priority="5" stopIfTrue="1" operator="equal">
      <formula>TRUE</formula>
    </cfRule>
  </conditionalFormatting>
  <conditionalFormatting sqref="I3:I14">
    <cfRule type="cellIs" dxfId="12" priority="4" stopIfTrue="1" operator="equal">
      <formula>TRUE</formula>
    </cfRule>
  </conditionalFormatting>
  <conditionalFormatting sqref="H3:H14">
    <cfRule type="cellIs" dxfId="11" priority="3" stopIfTrue="1" operator="equal">
      <formula>TRUE</formula>
    </cfRule>
  </conditionalFormatting>
  <conditionalFormatting sqref="G3:I14">
    <cfRule type="cellIs" dxfId="10" priority="2" stopIfTrue="1" operator="equal">
      <formula>TRUE</formula>
    </cfRule>
  </conditionalFormatting>
  <conditionalFormatting sqref="I3:I14">
    <cfRule type="cellIs" dxfId="9" priority="1" stopIfTrue="1" operator="equal">
      <formula>TRUE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Z12448"/>
  <sheetViews>
    <sheetView zoomScale="85" zoomScaleNormal="85" workbookViewId="0">
      <selection activeCell="C13" sqref="C13"/>
    </sheetView>
  </sheetViews>
  <sheetFormatPr defaultRowHeight="13.2" x14ac:dyDescent="0.25"/>
  <cols>
    <col min="3" max="3" width="33.77734375" customWidth="1"/>
    <col min="4" max="4" width="15.21875" customWidth="1"/>
    <col min="5" max="5" width="19.77734375" customWidth="1"/>
    <col min="12" max="12" width="0.5546875" customWidth="1"/>
    <col min="13" max="14" width="5.77734375" customWidth="1"/>
    <col min="15" max="15" width="7.77734375" customWidth="1"/>
    <col min="16" max="18" width="5.77734375" customWidth="1"/>
    <col min="19" max="19" width="1" customWidth="1"/>
    <col min="22" max="22" width="33.77734375" customWidth="1"/>
    <col min="23" max="23" width="15.21875" customWidth="1"/>
    <col min="24" max="24" width="19.77734375" customWidth="1"/>
  </cols>
  <sheetData>
    <row r="1" spans="2:26" x14ac:dyDescent="0.25">
      <c r="B1" s="105" t="s">
        <v>1699</v>
      </c>
      <c r="U1" s="105" t="s">
        <v>1699</v>
      </c>
    </row>
    <row r="2" spans="2:26" x14ac:dyDescent="0.25">
      <c r="B2" t="s">
        <v>330</v>
      </c>
      <c r="C2" t="s">
        <v>331</v>
      </c>
      <c r="D2" s="105" t="s">
        <v>332</v>
      </c>
      <c r="E2" t="s">
        <v>333</v>
      </c>
      <c r="F2" t="s">
        <v>331</v>
      </c>
      <c r="G2" s="105" t="s">
        <v>334</v>
      </c>
      <c r="M2" t="b">
        <f t="shared" ref="M2:M26" si="0">+B2=U2</f>
        <v>1</v>
      </c>
      <c r="N2" t="b">
        <f t="shared" ref="N2:N26" si="1">+C2=V2</f>
        <v>1</v>
      </c>
      <c r="O2" t="b">
        <f t="shared" ref="O2:P26" si="2">+D2=W2</f>
        <v>1</v>
      </c>
      <c r="P2" t="b">
        <f t="shared" si="2"/>
        <v>1</v>
      </c>
      <c r="Q2" t="b">
        <f t="shared" ref="Q2:Q26" si="3">+F2=Y2</f>
        <v>1</v>
      </c>
      <c r="R2" t="b">
        <f t="shared" ref="R2:R26" si="4">+G2=Z2</f>
        <v>1</v>
      </c>
      <c r="U2" t="s">
        <v>330</v>
      </c>
      <c r="V2" t="s">
        <v>331</v>
      </c>
      <c r="W2" s="105" t="s">
        <v>332</v>
      </c>
      <c r="X2" t="s">
        <v>333</v>
      </c>
      <c r="Y2" t="s">
        <v>331</v>
      </c>
      <c r="Z2" s="105" t="s">
        <v>334</v>
      </c>
    </row>
    <row r="3" spans="2:26" x14ac:dyDescent="0.25">
      <c r="B3" t="s">
        <v>335</v>
      </c>
      <c r="C3" t="s">
        <v>3</v>
      </c>
      <c r="D3" t="s">
        <v>336</v>
      </c>
      <c r="E3" t="s">
        <v>337</v>
      </c>
      <c r="M3" t="b">
        <f t="shared" si="0"/>
        <v>1</v>
      </c>
      <c r="N3" t="b">
        <f t="shared" si="1"/>
        <v>1</v>
      </c>
      <c r="O3" t="b">
        <f t="shared" si="2"/>
        <v>1</v>
      </c>
      <c r="P3" t="b">
        <f t="shared" si="2"/>
        <v>1</v>
      </c>
      <c r="Q3" t="b">
        <f t="shared" si="3"/>
        <v>1</v>
      </c>
      <c r="R3" t="b">
        <f t="shared" si="4"/>
        <v>1</v>
      </c>
      <c r="U3" t="s">
        <v>335</v>
      </c>
      <c r="V3" t="s">
        <v>3</v>
      </c>
      <c r="W3" t="s">
        <v>336</v>
      </c>
      <c r="X3" t="s">
        <v>337</v>
      </c>
    </row>
    <row r="4" spans="2:26" x14ac:dyDescent="0.25">
      <c r="B4" s="105" t="s">
        <v>338</v>
      </c>
      <c r="C4" s="105" t="s">
        <v>339</v>
      </c>
      <c r="D4" s="106">
        <v>0</v>
      </c>
      <c r="E4" s="106">
        <v>161326355995</v>
      </c>
      <c r="M4" t="b">
        <f t="shared" si="0"/>
        <v>1</v>
      </c>
      <c r="N4" t="b">
        <f t="shared" si="1"/>
        <v>1</v>
      </c>
      <c r="O4" t="b">
        <f t="shared" si="2"/>
        <v>1</v>
      </c>
      <c r="P4" t="b">
        <f t="shared" si="2"/>
        <v>1</v>
      </c>
      <c r="Q4" t="b">
        <f t="shared" si="3"/>
        <v>1</v>
      </c>
      <c r="R4" t="b">
        <f t="shared" si="4"/>
        <v>1</v>
      </c>
      <c r="U4" s="105" t="s">
        <v>338</v>
      </c>
      <c r="V4" s="105" t="s">
        <v>339</v>
      </c>
      <c r="W4" s="106">
        <v>0</v>
      </c>
      <c r="X4" s="106">
        <v>161326355995</v>
      </c>
    </row>
    <row r="5" spans="2:26" x14ac:dyDescent="0.25">
      <c r="B5" s="105" t="s">
        <v>340</v>
      </c>
      <c r="C5" s="105" t="s">
        <v>341</v>
      </c>
      <c r="D5" s="106">
        <v>0</v>
      </c>
      <c r="E5" s="106">
        <v>161326355995</v>
      </c>
      <c r="M5" t="b">
        <f t="shared" si="0"/>
        <v>1</v>
      </c>
      <c r="N5" t="b">
        <f t="shared" si="1"/>
        <v>1</v>
      </c>
      <c r="O5" t="b">
        <f t="shared" si="2"/>
        <v>1</v>
      </c>
      <c r="P5" t="b">
        <f t="shared" si="2"/>
        <v>1</v>
      </c>
      <c r="Q5" t="b">
        <f t="shared" si="3"/>
        <v>1</v>
      </c>
      <c r="R5" t="b">
        <f t="shared" si="4"/>
        <v>1</v>
      </c>
      <c r="U5" s="105" t="s">
        <v>340</v>
      </c>
      <c r="V5" s="105" t="s">
        <v>341</v>
      </c>
      <c r="W5" s="106">
        <v>0</v>
      </c>
      <c r="X5" s="106">
        <v>161326355995</v>
      </c>
    </row>
    <row r="6" spans="2:26" x14ac:dyDescent="0.25">
      <c r="B6" s="105" t="s">
        <v>342</v>
      </c>
      <c r="C6" s="105" t="s">
        <v>343</v>
      </c>
      <c r="D6" s="106">
        <v>0</v>
      </c>
      <c r="E6" s="106">
        <v>69599934216</v>
      </c>
      <c r="M6" t="b">
        <f t="shared" si="0"/>
        <v>1</v>
      </c>
      <c r="N6" t="b">
        <f t="shared" si="1"/>
        <v>1</v>
      </c>
      <c r="O6" t="b">
        <f t="shared" si="2"/>
        <v>1</v>
      </c>
      <c r="P6" t="b">
        <f t="shared" si="2"/>
        <v>1</v>
      </c>
      <c r="Q6" t="b">
        <f t="shared" si="3"/>
        <v>1</v>
      </c>
      <c r="R6" t="b">
        <f t="shared" si="4"/>
        <v>1</v>
      </c>
      <c r="U6" s="105" t="s">
        <v>342</v>
      </c>
      <c r="V6" s="105" t="s">
        <v>343</v>
      </c>
      <c r="W6" s="106">
        <v>0</v>
      </c>
      <c r="X6" s="106">
        <v>69599934216</v>
      </c>
    </row>
    <row r="7" spans="2:26" x14ac:dyDescent="0.25">
      <c r="B7" s="105" t="s">
        <v>344</v>
      </c>
      <c r="C7" s="105" t="s">
        <v>345</v>
      </c>
      <c r="D7" s="106">
        <v>0</v>
      </c>
      <c r="E7" s="106">
        <v>19223607100</v>
      </c>
      <c r="M7" t="b">
        <f t="shared" si="0"/>
        <v>1</v>
      </c>
      <c r="N7" t="b">
        <f t="shared" si="1"/>
        <v>1</v>
      </c>
      <c r="O7" t="b">
        <f t="shared" si="2"/>
        <v>1</v>
      </c>
      <c r="P7" t="b">
        <f t="shared" si="2"/>
        <v>1</v>
      </c>
      <c r="Q7" t="b">
        <f t="shared" si="3"/>
        <v>1</v>
      </c>
      <c r="R7" t="b">
        <f t="shared" si="4"/>
        <v>1</v>
      </c>
      <c r="U7" s="105" t="s">
        <v>344</v>
      </c>
      <c r="V7" s="105" t="s">
        <v>345</v>
      </c>
      <c r="W7" s="106">
        <v>0</v>
      </c>
      <c r="X7" s="106">
        <v>19223607100</v>
      </c>
    </row>
    <row r="8" spans="2:26" x14ac:dyDescent="0.25">
      <c r="B8" s="105" t="s">
        <v>346</v>
      </c>
      <c r="C8" s="105" t="s">
        <v>347</v>
      </c>
      <c r="D8" s="106">
        <v>0</v>
      </c>
      <c r="E8" s="106">
        <v>16548903516</v>
      </c>
      <c r="M8" t="b">
        <f t="shared" si="0"/>
        <v>1</v>
      </c>
      <c r="N8" t="b">
        <f t="shared" si="1"/>
        <v>1</v>
      </c>
      <c r="O8" t="b">
        <f t="shared" si="2"/>
        <v>1</v>
      </c>
      <c r="P8" t="b">
        <f t="shared" si="2"/>
        <v>1</v>
      </c>
      <c r="Q8" t="b">
        <f t="shared" si="3"/>
        <v>1</v>
      </c>
      <c r="R8" t="b">
        <f t="shared" si="4"/>
        <v>1</v>
      </c>
      <c r="U8" s="105" t="s">
        <v>346</v>
      </c>
      <c r="V8" s="105" t="s">
        <v>347</v>
      </c>
      <c r="W8" s="106">
        <v>0</v>
      </c>
      <c r="X8" s="106">
        <v>16548903516</v>
      </c>
    </row>
    <row r="9" spans="2:26" x14ac:dyDescent="0.25">
      <c r="B9" s="105" t="s">
        <v>348</v>
      </c>
      <c r="C9" s="105" t="s">
        <v>1542</v>
      </c>
      <c r="D9" s="106">
        <v>0</v>
      </c>
      <c r="E9" s="106">
        <v>9607240056</v>
      </c>
      <c r="M9" t="b">
        <f t="shared" si="0"/>
        <v>1</v>
      </c>
      <c r="N9" t="b">
        <f t="shared" si="1"/>
        <v>1</v>
      </c>
      <c r="O9" t="b">
        <f t="shared" si="2"/>
        <v>1</v>
      </c>
      <c r="P9" t="b">
        <f t="shared" si="2"/>
        <v>1</v>
      </c>
      <c r="Q9" t="b">
        <f t="shared" si="3"/>
        <v>1</v>
      </c>
      <c r="R9" t="b">
        <f t="shared" si="4"/>
        <v>1</v>
      </c>
      <c r="U9" s="105" t="s">
        <v>348</v>
      </c>
      <c r="V9" s="105" t="s">
        <v>1542</v>
      </c>
      <c r="W9" s="106">
        <v>0</v>
      </c>
      <c r="X9" s="106">
        <v>9607240056</v>
      </c>
    </row>
    <row r="10" spans="2:26" x14ac:dyDescent="0.25">
      <c r="B10" s="105" t="s">
        <v>349</v>
      </c>
      <c r="C10" s="105" t="s">
        <v>350</v>
      </c>
      <c r="D10" s="106">
        <v>0</v>
      </c>
      <c r="E10" s="106">
        <v>8219463697</v>
      </c>
      <c r="M10" t="b">
        <f t="shared" si="0"/>
        <v>1</v>
      </c>
      <c r="N10" t="b">
        <f t="shared" si="1"/>
        <v>1</v>
      </c>
      <c r="O10" t="b">
        <f t="shared" si="2"/>
        <v>1</v>
      </c>
      <c r="P10" t="b">
        <f t="shared" si="2"/>
        <v>1</v>
      </c>
      <c r="Q10" t="b">
        <f t="shared" si="3"/>
        <v>1</v>
      </c>
      <c r="R10" t="b">
        <f t="shared" si="4"/>
        <v>1</v>
      </c>
      <c r="U10" s="105" t="s">
        <v>349</v>
      </c>
      <c r="V10" s="105" t="s">
        <v>350</v>
      </c>
      <c r="W10" s="106">
        <v>0</v>
      </c>
      <c r="X10" s="106">
        <v>8219463697</v>
      </c>
    </row>
    <row r="11" spans="2:26" x14ac:dyDescent="0.25">
      <c r="B11" s="105" t="s">
        <v>351</v>
      </c>
      <c r="C11" s="105" t="s">
        <v>352</v>
      </c>
      <c r="D11" s="106">
        <v>0</v>
      </c>
      <c r="E11" s="106">
        <v>17927276724</v>
      </c>
      <c r="M11" t="b">
        <f t="shared" si="0"/>
        <v>1</v>
      </c>
      <c r="N11" t="b">
        <f t="shared" si="1"/>
        <v>1</v>
      </c>
      <c r="O11" t="b">
        <f t="shared" si="2"/>
        <v>1</v>
      </c>
      <c r="P11" t="b">
        <f t="shared" si="2"/>
        <v>1</v>
      </c>
      <c r="Q11" t="b">
        <f t="shared" si="3"/>
        <v>1</v>
      </c>
      <c r="R11" t="b">
        <f t="shared" si="4"/>
        <v>1</v>
      </c>
      <c r="U11" s="105" t="s">
        <v>351</v>
      </c>
      <c r="V11" s="105" t="s">
        <v>352</v>
      </c>
      <c r="W11" s="106">
        <v>0</v>
      </c>
      <c r="X11" s="106">
        <v>17927276724</v>
      </c>
    </row>
    <row r="12" spans="2:26" x14ac:dyDescent="0.25">
      <c r="B12" s="105" t="s">
        <v>353</v>
      </c>
      <c r="C12" s="105" t="s">
        <v>354</v>
      </c>
      <c r="D12" s="106">
        <v>0</v>
      </c>
      <c r="E12" s="106">
        <v>5294709528</v>
      </c>
      <c r="M12" t="b">
        <f t="shared" si="0"/>
        <v>1</v>
      </c>
      <c r="N12" t="b">
        <f t="shared" si="1"/>
        <v>1</v>
      </c>
      <c r="O12" t="b">
        <f t="shared" si="2"/>
        <v>1</v>
      </c>
      <c r="P12" t="b">
        <f t="shared" si="2"/>
        <v>1</v>
      </c>
      <c r="Q12" t="b">
        <f t="shared" si="3"/>
        <v>1</v>
      </c>
      <c r="R12" t="b">
        <f t="shared" si="4"/>
        <v>1</v>
      </c>
      <c r="U12" s="105" t="s">
        <v>353</v>
      </c>
      <c r="V12" s="105" t="s">
        <v>354</v>
      </c>
      <c r="W12" s="106">
        <v>0</v>
      </c>
      <c r="X12" s="106">
        <v>5294709528</v>
      </c>
    </row>
    <row r="13" spans="2:26" x14ac:dyDescent="0.25">
      <c r="B13" s="105" t="s">
        <v>355</v>
      </c>
      <c r="C13" s="105" t="s">
        <v>356</v>
      </c>
      <c r="D13" s="106">
        <v>0</v>
      </c>
      <c r="E13" s="106">
        <v>6122268617</v>
      </c>
      <c r="M13" t="b">
        <f t="shared" si="0"/>
        <v>1</v>
      </c>
      <c r="N13" t="b">
        <f t="shared" si="1"/>
        <v>1</v>
      </c>
      <c r="O13" t="b">
        <f t="shared" si="2"/>
        <v>1</v>
      </c>
      <c r="P13" t="b">
        <f t="shared" si="2"/>
        <v>1</v>
      </c>
      <c r="Q13" t="b">
        <f t="shared" si="3"/>
        <v>1</v>
      </c>
      <c r="R13" t="b">
        <f t="shared" si="4"/>
        <v>1</v>
      </c>
      <c r="U13" s="105" t="s">
        <v>355</v>
      </c>
      <c r="V13" s="105" t="s">
        <v>356</v>
      </c>
      <c r="W13" s="106">
        <v>0</v>
      </c>
      <c r="X13" s="106">
        <v>6122268617</v>
      </c>
    </row>
    <row r="14" spans="2:26" x14ac:dyDescent="0.25">
      <c r="B14" s="105" t="s">
        <v>357</v>
      </c>
      <c r="C14" s="105" t="s">
        <v>358</v>
      </c>
      <c r="D14" s="106">
        <v>0</v>
      </c>
      <c r="E14" s="106">
        <v>3949733260</v>
      </c>
      <c r="M14" t="b">
        <f t="shared" si="0"/>
        <v>1</v>
      </c>
      <c r="N14" t="b">
        <f t="shared" si="1"/>
        <v>1</v>
      </c>
      <c r="O14" t="b">
        <f t="shared" si="2"/>
        <v>1</v>
      </c>
      <c r="P14" t="b">
        <f t="shared" si="2"/>
        <v>1</v>
      </c>
      <c r="Q14" t="b">
        <f t="shared" si="3"/>
        <v>1</v>
      </c>
      <c r="R14" t="b">
        <f t="shared" si="4"/>
        <v>1</v>
      </c>
      <c r="U14" s="105" t="s">
        <v>357</v>
      </c>
      <c r="V14" s="105" t="s">
        <v>358</v>
      </c>
      <c r="W14" s="106">
        <v>0</v>
      </c>
      <c r="X14" s="106">
        <v>3949733260</v>
      </c>
    </row>
    <row r="15" spans="2:26" x14ac:dyDescent="0.25">
      <c r="B15" s="105" t="s">
        <v>1464</v>
      </c>
      <c r="C15" s="105" t="s">
        <v>1465</v>
      </c>
      <c r="D15" s="106">
        <v>0</v>
      </c>
      <c r="E15" s="106">
        <v>4833219281</v>
      </c>
      <c r="M15" t="b">
        <f t="shared" si="0"/>
        <v>1</v>
      </c>
      <c r="N15" t="b">
        <f t="shared" si="1"/>
        <v>1</v>
      </c>
      <c r="O15" t="b">
        <f t="shared" si="2"/>
        <v>1</v>
      </c>
      <c r="P15" t="b">
        <f t="shared" si="2"/>
        <v>1</v>
      </c>
      <c r="Q15" t="b">
        <f t="shared" si="3"/>
        <v>1</v>
      </c>
      <c r="R15" t="b">
        <f t="shared" si="4"/>
        <v>1</v>
      </c>
      <c r="U15" s="105" t="s">
        <v>1464</v>
      </c>
      <c r="V15" s="105" t="s">
        <v>1465</v>
      </c>
      <c r="W15" s="106">
        <v>0</v>
      </c>
      <c r="X15" s="106">
        <v>4833219281</v>
      </c>
    </row>
    <row r="16" spans="2:26" x14ac:dyDescent="0.25">
      <c r="B16" t="s">
        <v>359</v>
      </c>
      <c r="C16" s="106">
        <v>0</v>
      </c>
      <c r="D16" s="106">
        <v>161326355995</v>
      </c>
      <c r="M16" t="b">
        <f t="shared" si="0"/>
        <v>1</v>
      </c>
      <c r="N16" t="b">
        <f t="shared" si="1"/>
        <v>1</v>
      </c>
      <c r="O16" t="b">
        <f t="shared" si="2"/>
        <v>1</v>
      </c>
      <c r="P16" t="b">
        <f t="shared" si="2"/>
        <v>1</v>
      </c>
      <c r="Q16" t="b">
        <f t="shared" si="3"/>
        <v>1</v>
      </c>
      <c r="R16" t="b">
        <f t="shared" si="4"/>
        <v>1</v>
      </c>
      <c r="U16" t="s">
        <v>359</v>
      </c>
      <c r="V16" s="106">
        <v>0</v>
      </c>
      <c r="W16" s="106">
        <v>161326355995</v>
      </c>
    </row>
    <row r="17" spans="2:26" x14ac:dyDescent="0.25">
      <c r="B17" t="s">
        <v>330</v>
      </c>
      <c r="C17" t="s">
        <v>331</v>
      </c>
      <c r="D17" s="105" t="s">
        <v>360</v>
      </c>
      <c r="E17" t="s">
        <v>333</v>
      </c>
      <c r="F17" t="s">
        <v>331</v>
      </c>
      <c r="G17" s="105" t="s">
        <v>361</v>
      </c>
      <c r="M17" t="b">
        <f t="shared" si="0"/>
        <v>1</v>
      </c>
      <c r="N17" t="b">
        <f t="shared" si="1"/>
        <v>1</v>
      </c>
      <c r="O17" t="b">
        <f t="shared" si="2"/>
        <v>1</v>
      </c>
      <c r="P17" t="b">
        <f t="shared" si="2"/>
        <v>1</v>
      </c>
      <c r="Q17" t="b">
        <f t="shared" si="3"/>
        <v>1</v>
      </c>
      <c r="R17" t="b">
        <f t="shared" si="4"/>
        <v>1</v>
      </c>
      <c r="U17" t="s">
        <v>330</v>
      </c>
      <c r="V17" t="s">
        <v>331</v>
      </c>
      <c r="W17" s="105" t="s">
        <v>360</v>
      </c>
      <c r="X17" t="s">
        <v>333</v>
      </c>
      <c r="Y17" t="s">
        <v>331</v>
      </c>
      <c r="Z17" s="105" t="s">
        <v>361</v>
      </c>
    </row>
    <row r="18" spans="2:26" x14ac:dyDescent="0.25">
      <c r="B18" t="s">
        <v>335</v>
      </c>
      <c r="C18" t="s">
        <v>3</v>
      </c>
      <c r="D18" t="s">
        <v>336</v>
      </c>
      <c r="E18" t="s">
        <v>337</v>
      </c>
      <c r="M18" t="b">
        <f t="shared" si="0"/>
        <v>1</v>
      </c>
      <c r="N18" t="b">
        <f t="shared" si="1"/>
        <v>1</v>
      </c>
      <c r="O18" t="b">
        <f t="shared" si="2"/>
        <v>1</v>
      </c>
      <c r="P18" t="b">
        <f t="shared" si="2"/>
        <v>1</v>
      </c>
      <c r="Q18" t="b">
        <f t="shared" si="3"/>
        <v>1</v>
      </c>
      <c r="R18" t="b">
        <f t="shared" si="4"/>
        <v>1</v>
      </c>
      <c r="U18" t="s">
        <v>335</v>
      </c>
      <c r="V18" t="s">
        <v>3</v>
      </c>
      <c r="W18" t="s">
        <v>336</v>
      </c>
      <c r="X18" t="s">
        <v>337</v>
      </c>
    </row>
    <row r="19" spans="2:26" x14ac:dyDescent="0.25">
      <c r="B19" s="105" t="s">
        <v>338</v>
      </c>
      <c r="C19" s="105" t="s">
        <v>339</v>
      </c>
      <c r="D19" s="106">
        <v>0</v>
      </c>
      <c r="E19" s="106">
        <v>809293844</v>
      </c>
      <c r="M19" t="b">
        <f t="shared" si="0"/>
        <v>1</v>
      </c>
      <c r="N19" t="b">
        <f t="shared" si="1"/>
        <v>1</v>
      </c>
      <c r="O19" t="b">
        <f t="shared" si="2"/>
        <v>1</v>
      </c>
      <c r="P19" t="b">
        <f t="shared" si="2"/>
        <v>1</v>
      </c>
      <c r="Q19" t="b">
        <f t="shared" si="3"/>
        <v>1</v>
      </c>
      <c r="R19" t="b">
        <f t="shared" si="4"/>
        <v>1</v>
      </c>
      <c r="U19" s="105" t="s">
        <v>338</v>
      </c>
      <c r="V19" s="105" t="s">
        <v>339</v>
      </c>
      <c r="W19" s="106">
        <v>0</v>
      </c>
      <c r="X19" s="106">
        <v>809293844</v>
      </c>
    </row>
    <row r="20" spans="2:26" x14ac:dyDescent="0.25">
      <c r="B20" s="105" t="s">
        <v>340</v>
      </c>
      <c r="C20" s="105" t="s">
        <v>341</v>
      </c>
      <c r="D20" s="106">
        <v>0</v>
      </c>
      <c r="E20" s="106">
        <v>809293844</v>
      </c>
      <c r="M20" t="b">
        <f t="shared" si="0"/>
        <v>1</v>
      </c>
      <c r="N20" t="b">
        <f t="shared" si="1"/>
        <v>1</v>
      </c>
      <c r="O20" t="b">
        <f t="shared" si="2"/>
        <v>1</v>
      </c>
      <c r="P20" t="b">
        <f t="shared" si="2"/>
        <v>1</v>
      </c>
      <c r="Q20" t="b">
        <f t="shared" si="3"/>
        <v>1</v>
      </c>
      <c r="R20" t="b">
        <f t="shared" si="4"/>
        <v>1</v>
      </c>
      <c r="U20" s="105" t="s">
        <v>340</v>
      </c>
      <c r="V20" s="105" t="s">
        <v>341</v>
      </c>
      <c r="W20" s="106">
        <v>0</v>
      </c>
      <c r="X20" s="106">
        <v>809293844</v>
      </c>
    </row>
    <row r="21" spans="2:26" x14ac:dyDescent="0.25">
      <c r="B21" s="105" t="s">
        <v>342</v>
      </c>
      <c r="C21" s="105" t="s">
        <v>343</v>
      </c>
      <c r="D21" s="106">
        <v>0</v>
      </c>
      <c r="E21" s="106">
        <v>270579966</v>
      </c>
      <c r="M21" t="b">
        <f t="shared" si="0"/>
        <v>1</v>
      </c>
      <c r="N21" t="b">
        <f t="shared" si="1"/>
        <v>1</v>
      </c>
      <c r="O21" t="b">
        <f t="shared" si="2"/>
        <v>1</v>
      </c>
      <c r="P21" t="b">
        <f t="shared" si="2"/>
        <v>1</v>
      </c>
      <c r="Q21" t="b">
        <f t="shared" si="3"/>
        <v>1</v>
      </c>
      <c r="R21" t="b">
        <f t="shared" si="4"/>
        <v>1</v>
      </c>
      <c r="U21" s="105" t="s">
        <v>342</v>
      </c>
      <c r="V21" s="105" t="s">
        <v>343</v>
      </c>
      <c r="W21" s="106">
        <v>0</v>
      </c>
      <c r="X21" s="106">
        <v>270579966</v>
      </c>
    </row>
    <row r="22" spans="2:26" x14ac:dyDescent="0.25">
      <c r="B22" s="105" t="s">
        <v>344</v>
      </c>
      <c r="C22" s="105" t="s">
        <v>345</v>
      </c>
      <c r="D22" s="106">
        <v>0</v>
      </c>
      <c r="E22" s="106">
        <v>77258561</v>
      </c>
      <c r="M22" t="b">
        <f t="shared" si="0"/>
        <v>1</v>
      </c>
      <c r="N22" t="b">
        <f t="shared" si="1"/>
        <v>1</v>
      </c>
      <c r="O22" t="b">
        <f t="shared" si="2"/>
        <v>1</v>
      </c>
      <c r="P22" t="b">
        <f t="shared" si="2"/>
        <v>1</v>
      </c>
      <c r="Q22" t="b">
        <f t="shared" si="3"/>
        <v>1</v>
      </c>
      <c r="R22" t="b">
        <f t="shared" si="4"/>
        <v>1</v>
      </c>
      <c r="U22" s="105" t="s">
        <v>344</v>
      </c>
      <c r="V22" s="105" t="s">
        <v>345</v>
      </c>
      <c r="W22" s="106">
        <v>0</v>
      </c>
      <c r="X22" s="106">
        <v>77258561</v>
      </c>
    </row>
    <row r="23" spans="2:26" x14ac:dyDescent="0.25">
      <c r="B23" s="105" t="s">
        <v>346</v>
      </c>
      <c r="C23" s="105" t="s">
        <v>347</v>
      </c>
      <c r="D23" s="106">
        <v>0</v>
      </c>
      <c r="E23" s="106">
        <v>93566038</v>
      </c>
      <c r="M23" t="b">
        <f t="shared" si="0"/>
        <v>1</v>
      </c>
      <c r="N23" t="b">
        <f t="shared" si="1"/>
        <v>1</v>
      </c>
      <c r="O23" t="b">
        <f t="shared" si="2"/>
        <v>1</v>
      </c>
      <c r="P23" t="b">
        <f t="shared" si="2"/>
        <v>1</v>
      </c>
      <c r="Q23" t="b">
        <f t="shared" si="3"/>
        <v>1</v>
      </c>
      <c r="R23" t="b">
        <f t="shared" si="4"/>
        <v>1</v>
      </c>
      <c r="U23" s="105" t="s">
        <v>346</v>
      </c>
      <c r="V23" s="105" t="s">
        <v>347</v>
      </c>
      <c r="W23" s="106">
        <v>0</v>
      </c>
      <c r="X23" s="106">
        <v>93566038</v>
      </c>
    </row>
    <row r="24" spans="2:26" x14ac:dyDescent="0.25">
      <c r="B24" s="105" t="s">
        <v>348</v>
      </c>
      <c r="C24" s="105" t="s">
        <v>1542</v>
      </c>
      <c r="D24" s="106">
        <v>0</v>
      </c>
      <c r="E24" s="106">
        <v>41593796</v>
      </c>
      <c r="M24" t="b">
        <f t="shared" si="0"/>
        <v>1</v>
      </c>
      <c r="N24" t="b">
        <f t="shared" si="1"/>
        <v>1</v>
      </c>
      <c r="O24" t="b">
        <f t="shared" si="2"/>
        <v>1</v>
      </c>
      <c r="P24" t="b">
        <f t="shared" si="2"/>
        <v>1</v>
      </c>
      <c r="Q24" t="b">
        <f t="shared" si="3"/>
        <v>1</v>
      </c>
      <c r="R24" t="b">
        <f t="shared" si="4"/>
        <v>1</v>
      </c>
      <c r="U24" s="105" t="s">
        <v>348</v>
      </c>
      <c r="V24" s="105" t="s">
        <v>1542</v>
      </c>
      <c r="W24" s="106">
        <v>0</v>
      </c>
      <c r="X24" s="106">
        <v>41593796</v>
      </c>
    </row>
    <row r="25" spans="2:26" x14ac:dyDescent="0.25">
      <c r="B25" s="105" t="s">
        <v>349</v>
      </c>
      <c r="C25" s="105" t="s">
        <v>350</v>
      </c>
      <c r="D25" s="106">
        <v>0</v>
      </c>
      <c r="E25" s="106">
        <v>23225890</v>
      </c>
      <c r="M25" t="b">
        <f t="shared" si="0"/>
        <v>1</v>
      </c>
      <c r="N25" t="b">
        <f t="shared" si="1"/>
        <v>1</v>
      </c>
      <c r="O25" t="b">
        <f t="shared" si="2"/>
        <v>1</v>
      </c>
      <c r="P25" t="b">
        <f t="shared" si="2"/>
        <v>1</v>
      </c>
      <c r="Q25" t="b">
        <f t="shared" si="3"/>
        <v>1</v>
      </c>
      <c r="R25" t="b">
        <f t="shared" si="4"/>
        <v>1</v>
      </c>
      <c r="U25" s="105" t="s">
        <v>349</v>
      </c>
      <c r="V25" s="105" t="s">
        <v>350</v>
      </c>
      <c r="W25" s="106">
        <v>0</v>
      </c>
      <c r="X25" s="106">
        <v>23225890</v>
      </c>
    </row>
    <row r="26" spans="2:26" x14ac:dyDescent="0.25">
      <c r="B26" s="105" t="s">
        <v>351</v>
      </c>
      <c r="C26" s="105" t="s">
        <v>352</v>
      </c>
      <c r="D26" s="106">
        <v>0</v>
      </c>
      <c r="E26" s="106">
        <v>94639124</v>
      </c>
      <c r="M26" t="b">
        <f t="shared" si="0"/>
        <v>1</v>
      </c>
      <c r="N26" t="b">
        <f t="shared" si="1"/>
        <v>1</v>
      </c>
      <c r="O26" t="b">
        <f t="shared" si="2"/>
        <v>1</v>
      </c>
      <c r="P26" t="b">
        <f t="shared" si="2"/>
        <v>1</v>
      </c>
      <c r="Q26" t="b">
        <f t="shared" si="3"/>
        <v>1</v>
      </c>
      <c r="R26" t="b">
        <f t="shared" si="4"/>
        <v>1</v>
      </c>
      <c r="U26" s="105" t="s">
        <v>351</v>
      </c>
      <c r="V26" s="105" t="s">
        <v>352</v>
      </c>
      <c r="W26" s="106">
        <v>0</v>
      </c>
      <c r="X26" s="106">
        <v>94639124</v>
      </c>
    </row>
    <row r="27" spans="2:26" x14ac:dyDescent="0.25">
      <c r="B27" s="105" t="s">
        <v>353</v>
      </c>
      <c r="C27" s="105" t="s">
        <v>354</v>
      </c>
      <c r="D27" s="106">
        <v>0</v>
      </c>
      <c r="E27" s="106">
        <v>7998697</v>
      </c>
      <c r="M27" t="b">
        <f t="shared" ref="M27:M90" si="5">+B27=U27</f>
        <v>1</v>
      </c>
      <c r="N27" t="b">
        <f t="shared" ref="N27:N90" si="6">+C27=V27</f>
        <v>1</v>
      </c>
      <c r="O27" t="b">
        <f t="shared" ref="O27:P90" si="7">+D27=W27</f>
        <v>1</v>
      </c>
      <c r="P27" t="b">
        <f t="shared" si="7"/>
        <v>1</v>
      </c>
      <c r="Q27" t="b">
        <f t="shared" ref="Q27:Q90" si="8">+F27=Y27</f>
        <v>1</v>
      </c>
      <c r="R27" t="b">
        <f t="shared" ref="R27:R90" si="9">+G27=Z27</f>
        <v>1</v>
      </c>
      <c r="U27" s="105" t="s">
        <v>353</v>
      </c>
      <c r="V27" s="105" t="s">
        <v>354</v>
      </c>
      <c r="W27" s="106">
        <v>0</v>
      </c>
      <c r="X27" s="106">
        <v>7998697</v>
      </c>
    </row>
    <row r="28" spans="2:26" x14ac:dyDescent="0.25">
      <c r="B28" s="105" t="s">
        <v>355</v>
      </c>
      <c r="C28" s="105" t="s">
        <v>356</v>
      </c>
      <c r="D28" s="106">
        <v>0</v>
      </c>
      <c r="E28" s="106">
        <v>160757050</v>
      </c>
      <c r="M28" t="b">
        <f t="shared" si="5"/>
        <v>1</v>
      </c>
      <c r="N28" t="b">
        <f t="shared" si="6"/>
        <v>1</v>
      </c>
      <c r="O28" t="b">
        <f t="shared" si="7"/>
        <v>1</v>
      </c>
      <c r="P28" t="b">
        <f t="shared" si="7"/>
        <v>1</v>
      </c>
      <c r="Q28" t="b">
        <f t="shared" si="8"/>
        <v>1</v>
      </c>
      <c r="R28" t="b">
        <f t="shared" si="9"/>
        <v>1</v>
      </c>
      <c r="U28" s="105" t="s">
        <v>355</v>
      </c>
      <c r="V28" s="105" t="s">
        <v>356</v>
      </c>
      <c r="W28" s="106">
        <v>0</v>
      </c>
      <c r="X28" s="106">
        <v>160757050</v>
      </c>
    </row>
    <row r="29" spans="2:26" x14ac:dyDescent="0.25">
      <c r="B29" s="105" t="s">
        <v>357</v>
      </c>
      <c r="C29" s="105" t="s">
        <v>358</v>
      </c>
      <c r="D29" s="106">
        <v>0</v>
      </c>
      <c r="E29" s="106">
        <v>23598709</v>
      </c>
      <c r="M29" t="b">
        <f t="shared" si="5"/>
        <v>1</v>
      </c>
      <c r="N29" t="b">
        <f t="shared" si="6"/>
        <v>1</v>
      </c>
      <c r="O29" t="b">
        <f t="shared" si="7"/>
        <v>1</v>
      </c>
      <c r="P29" t="b">
        <f t="shared" si="7"/>
        <v>1</v>
      </c>
      <c r="Q29" t="b">
        <f t="shared" si="8"/>
        <v>1</v>
      </c>
      <c r="R29" t="b">
        <f t="shared" si="9"/>
        <v>1</v>
      </c>
      <c r="U29" s="105" t="s">
        <v>357</v>
      </c>
      <c r="V29" s="105" t="s">
        <v>358</v>
      </c>
      <c r="W29" s="106">
        <v>0</v>
      </c>
      <c r="X29" s="106">
        <v>23598709</v>
      </c>
    </row>
    <row r="30" spans="2:26" x14ac:dyDescent="0.25">
      <c r="B30" s="105" t="s">
        <v>1464</v>
      </c>
      <c r="C30" s="105" t="s">
        <v>1465</v>
      </c>
      <c r="D30" s="106">
        <v>0</v>
      </c>
      <c r="E30" s="106">
        <v>16076013</v>
      </c>
      <c r="M30" t="b">
        <f t="shared" si="5"/>
        <v>1</v>
      </c>
      <c r="N30" t="b">
        <f t="shared" si="6"/>
        <v>1</v>
      </c>
      <c r="O30" t="b">
        <f t="shared" si="7"/>
        <v>1</v>
      </c>
      <c r="P30" t="b">
        <f t="shared" si="7"/>
        <v>1</v>
      </c>
      <c r="Q30" t="b">
        <f t="shared" si="8"/>
        <v>1</v>
      </c>
      <c r="R30" t="b">
        <f t="shared" si="9"/>
        <v>1</v>
      </c>
      <c r="U30" s="105" t="s">
        <v>1464</v>
      </c>
      <c r="V30" s="105" t="s">
        <v>1465</v>
      </c>
      <c r="W30" s="106">
        <v>0</v>
      </c>
      <c r="X30" s="106">
        <v>16076013</v>
      </c>
    </row>
    <row r="31" spans="2:26" x14ac:dyDescent="0.25">
      <c r="B31" t="s">
        <v>359</v>
      </c>
      <c r="C31" s="106">
        <v>0</v>
      </c>
      <c r="D31" s="106">
        <v>809293844</v>
      </c>
      <c r="M31" t="b">
        <f t="shared" si="5"/>
        <v>1</v>
      </c>
      <c r="N31" t="b">
        <f t="shared" si="6"/>
        <v>1</v>
      </c>
      <c r="O31" t="b">
        <f t="shared" si="7"/>
        <v>1</v>
      </c>
      <c r="P31" t="b">
        <f t="shared" si="7"/>
        <v>1</v>
      </c>
      <c r="Q31" t="b">
        <f t="shared" si="8"/>
        <v>1</v>
      </c>
      <c r="R31" t="b">
        <f t="shared" si="9"/>
        <v>1</v>
      </c>
      <c r="U31" t="s">
        <v>359</v>
      </c>
      <c r="V31" s="106">
        <v>0</v>
      </c>
      <c r="W31" s="106">
        <v>809293844</v>
      </c>
    </row>
    <row r="32" spans="2:26" x14ac:dyDescent="0.25">
      <c r="B32" t="s">
        <v>330</v>
      </c>
      <c r="C32" t="s">
        <v>331</v>
      </c>
      <c r="D32" s="105" t="s">
        <v>362</v>
      </c>
      <c r="E32" t="s">
        <v>333</v>
      </c>
      <c r="F32" t="s">
        <v>331</v>
      </c>
      <c r="G32" s="105" t="s">
        <v>363</v>
      </c>
      <c r="M32" t="b">
        <f t="shared" si="5"/>
        <v>1</v>
      </c>
      <c r="N32" t="b">
        <f t="shared" si="6"/>
        <v>1</v>
      </c>
      <c r="O32" t="b">
        <f t="shared" si="7"/>
        <v>1</v>
      </c>
      <c r="P32" t="b">
        <f t="shared" si="7"/>
        <v>1</v>
      </c>
      <c r="Q32" t="b">
        <f t="shared" si="8"/>
        <v>1</v>
      </c>
      <c r="R32" t="b">
        <f t="shared" si="9"/>
        <v>1</v>
      </c>
      <c r="U32" t="s">
        <v>330</v>
      </c>
      <c r="V32" t="s">
        <v>331</v>
      </c>
      <c r="W32" s="105" t="s">
        <v>362</v>
      </c>
      <c r="X32" t="s">
        <v>333</v>
      </c>
      <c r="Y32" t="s">
        <v>331</v>
      </c>
      <c r="Z32" s="105" t="s">
        <v>363</v>
      </c>
    </row>
    <row r="33" spans="2:26" x14ac:dyDescent="0.25">
      <c r="B33" t="s">
        <v>335</v>
      </c>
      <c r="C33" t="s">
        <v>3</v>
      </c>
      <c r="D33" t="s">
        <v>336</v>
      </c>
      <c r="E33" t="s">
        <v>337</v>
      </c>
      <c r="M33" t="b">
        <f t="shared" si="5"/>
        <v>1</v>
      </c>
      <c r="N33" t="b">
        <f t="shared" si="6"/>
        <v>1</v>
      </c>
      <c r="O33" t="b">
        <f t="shared" si="7"/>
        <v>1</v>
      </c>
      <c r="P33" t="b">
        <f t="shared" si="7"/>
        <v>1</v>
      </c>
      <c r="Q33" t="b">
        <f t="shared" si="8"/>
        <v>1</v>
      </c>
      <c r="R33" t="b">
        <f t="shared" si="9"/>
        <v>1</v>
      </c>
      <c r="U33" t="s">
        <v>335</v>
      </c>
      <c r="V33" t="s">
        <v>3</v>
      </c>
      <c r="W33" t="s">
        <v>336</v>
      </c>
      <c r="X33" t="s">
        <v>337</v>
      </c>
    </row>
    <row r="34" spans="2:26" x14ac:dyDescent="0.25">
      <c r="B34" s="105" t="s">
        <v>338</v>
      </c>
      <c r="C34" s="105" t="s">
        <v>339</v>
      </c>
      <c r="D34" s="106">
        <v>0</v>
      </c>
      <c r="E34" s="106">
        <v>1637517919</v>
      </c>
      <c r="M34" t="b">
        <f t="shared" si="5"/>
        <v>1</v>
      </c>
      <c r="N34" t="b">
        <f t="shared" si="6"/>
        <v>1</v>
      </c>
      <c r="O34" t="b">
        <f t="shared" si="7"/>
        <v>1</v>
      </c>
      <c r="P34" t="b">
        <f t="shared" si="7"/>
        <v>1</v>
      </c>
      <c r="Q34" t="b">
        <f t="shared" si="8"/>
        <v>1</v>
      </c>
      <c r="R34" t="b">
        <f t="shared" si="9"/>
        <v>1</v>
      </c>
      <c r="U34" s="105" t="s">
        <v>338</v>
      </c>
      <c r="V34" s="105" t="s">
        <v>339</v>
      </c>
      <c r="W34" s="106">
        <v>0</v>
      </c>
      <c r="X34" s="106">
        <v>1637517919</v>
      </c>
    </row>
    <row r="35" spans="2:26" x14ac:dyDescent="0.25">
      <c r="B35" s="105" t="s">
        <v>340</v>
      </c>
      <c r="C35" s="105" t="s">
        <v>341</v>
      </c>
      <c r="D35" s="106">
        <v>0</v>
      </c>
      <c r="E35" s="106">
        <v>1637517919</v>
      </c>
      <c r="M35" t="b">
        <f t="shared" si="5"/>
        <v>1</v>
      </c>
      <c r="N35" t="b">
        <f t="shared" si="6"/>
        <v>1</v>
      </c>
      <c r="O35" t="b">
        <f t="shared" si="7"/>
        <v>1</v>
      </c>
      <c r="P35" t="b">
        <f t="shared" si="7"/>
        <v>1</v>
      </c>
      <c r="Q35" t="b">
        <f t="shared" si="8"/>
        <v>1</v>
      </c>
      <c r="R35" t="b">
        <f t="shared" si="9"/>
        <v>1</v>
      </c>
      <c r="U35" s="105" t="s">
        <v>340</v>
      </c>
      <c r="V35" s="105" t="s">
        <v>341</v>
      </c>
      <c r="W35" s="106">
        <v>0</v>
      </c>
      <c r="X35" s="106">
        <v>1637517919</v>
      </c>
    </row>
    <row r="36" spans="2:26" x14ac:dyDescent="0.25">
      <c r="B36" s="105" t="s">
        <v>342</v>
      </c>
      <c r="C36" s="105" t="s">
        <v>343</v>
      </c>
      <c r="D36" s="106">
        <v>0</v>
      </c>
      <c r="E36" s="106">
        <v>539507568</v>
      </c>
      <c r="M36" t="b">
        <f t="shared" si="5"/>
        <v>1</v>
      </c>
      <c r="N36" t="b">
        <f t="shared" si="6"/>
        <v>1</v>
      </c>
      <c r="O36" t="b">
        <f t="shared" si="7"/>
        <v>1</v>
      </c>
      <c r="P36" t="b">
        <f t="shared" si="7"/>
        <v>1</v>
      </c>
      <c r="Q36" t="b">
        <f t="shared" si="8"/>
        <v>1</v>
      </c>
      <c r="R36" t="b">
        <f t="shared" si="9"/>
        <v>1</v>
      </c>
      <c r="U36" s="105" t="s">
        <v>342</v>
      </c>
      <c r="V36" s="105" t="s">
        <v>343</v>
      </c>
      <c r="W36" s="106">
        <v>0</v>
      </c>
      <c r="X36" s="106">
        <v>539507568</v>
      </c>
    </row>
    <row r="37" spans="2:26" x14ac:dyDescent="0.25">
      <c r="B37" s="105" t="s">
        <v>344</v>
      </c>
      <c r="C37" s="105" t="s">
        <v>345</v>
      </c>
      <c r="D37" s="106">
        <v>0</v>
      </c>
      <c r="E37" s="106">
        <v>99180869</v>
      </c>
      <c r="M37" t="b">
        <f t="shared" si="5"/>
        <v>1</v>
      </c>
      <c r="N37" t="b">
        <f t="shared" si="6"/>
        <v>1</v>
      </c>
      <c r="O37" t="b">
        <f t="shared" si="7"/>
        <v>1</v>
      </c>
      <c r="P37" t="b">
        <f t="shared" si="7"/>
        <v>1</v>
      </c>
      <c r="Q37" t="b">
        <f t="shared" si="8"/>
        <v>1</v>
      </c>
      <c r="R37" t="b">
        <f t="shared" si="9"/>
        <v>1</v>
      </c>
      <c r="U37" s="105" t="s">
        <v>344</v>
      </c>
      <c r="V37" s="105" t="s">
        <v>345</v>
      </c>
      <c r="W37" s="106">
        <v>0</v>
      </c>
      <c r="X37" s="106">
        <v>99180869</v>
      </c>
    </row>
    <row r="38" spans="2:26" x14ac:dyDescent="0.25">
      <c r="B38" s="105" t="s">
        <v>346</v>
      </c>
      <c r="C38" s="105" t="s">
        <v>347</v>
      </c>
      <c r="D38" s="106">
        <v>0</v>
      </c>
      <c r="E38" s="106">
        <v>115068913</v>
      </c>
      <c r="M38" t="b">
        <f t="shared" si="5"/>
        <v>1</v>
      </c>
      <c r="N38" t="b">
        <f t="shared" si="6"/>
        <v>1</v>
      </c>
      <c r="O38" t="b">
        <f t="shared" si="7"/>
        <v>1</v>
      </c>
      <c r="P38" t="b">
        <f t="shared" si="7"/>
        <v>1</v>
      </c>
      <c r="Q38" t="b">
        <f t="shared" si="8"/>
        <v>1</v>
      </c>
      <c r="R38" t="b">
        <f t="shared" si="9"/>
        <v>1</v>
      </c>
      <c r="U38" s="105" t="s">
        <v>346</v>
      </c>
      <c r="V38" s="105" t="s">
        <v>347</v>
      </c>
      <c r="W38" s="106">
        <v>0</v>
      </c>
      <c r="X38" s="106">
        <v>115068913</v>
      </c>
    </row>
    <row r="39" spans="2:26" x14ac:dyDescent="0.25">
      <c r="B39" s="105" t="s">
        <v>348</v>
      </c>
      <c r="C39" s="105" t="s">
        <v>1542</v>
      </c>
      <c r="D39" s="106">
        <v>0</v>
      </c>
      <c r="E39" s="106">
        <v>55921476</v>
      </c>
      <c r="M39" t="b">
        <f t="shared" si="5"/>
        <v>1</v>
      </c>
      <c r="N39" t="b">
        <f t="shared" si="6"/>
        <v>1</v>
      </c>
      <c r="O39" t="b">
        <f t="shared" si="7"/>
        <v>1</v>
      </c>
      <c r="P39" t="b">
        <f t="shared" si="7"/>
        <v>1</v>
      </c>
      <c r="Q39" t="b">
        <f t="shared" si="8"/>
        <v>1</v>
      </c>
      <c r="R39" t="b">
        <f t="shared" si="9"/>
        <v>1</v>
      </c>
      <c r="U39" s="105" t="s">
        <v>348</v>
      </c>
      <c r="V39" s="105" t="s">
        <v>1542</v>
      </c>
      <c r="W39" s="106">
        <v>0</v>
      </c>
      <c r="X39" s="106">
        <v>55921476</v>
      </c>
    </row>
    <row r="40" spans="2:26" x14ac:dyDescent="0.25">
      <c r="B40" s="105" t="s">
        <v>349</v>
      </c>
      <c r="C40" s="105" t="s">
        <v>350</v>
      </c>
      <c r="D40" s="106">
        <v>0</v>
      </c>
      <c r="E40" s="106">
        <v>50761474</v>
      </c>
      <c r="M40" t="b">
        <f t="shared" si="5"/>
        <v>1</v>
      </c>
      <c r="N40" t="b">
        <f t="shared" si="6"/>
        <v>1</v>
      </c>
      <c r="O40" t="b">
        <f t="shared" si="7"/>
        <v>1</v>
      </c>
      <c r="P40" t="b">
        <f t="shared" si="7"/>
        <v>1</v>
      </c>
      <c r="Q40" t="b">
        <f t="shared" si="8"/>
        <v>1</v>
      </c>
      <c r="R40" t="b">
        <f t="shared" si="9"/>
        <v>1</v>
      </c>
      <c r="U40" s="105" t="s">
        <v>349</v>
      </c>
      <c r="V40" s="105" t="s">
        <v>350</v>
      </c>
      <c r="W40" s="106">
        <v>0</v>
      </c>
      <c r="X40" s="106">
        <v>50761474</v>
      </c>
    </row>
    <row r="41" spans="2:26" x14ac:dyDescent="0.25">
      <c r="B41" s="105" t="s">
        <v>351</v>
      </c>
      <c r="C41" s="105" t="s">
        <v>352</v>
      </c>
      <c r="D41" s="106">
        <v>0</v>
      </c>
      <c r="E41" s="106">
        <v>187186089</v>
      </c>
      <c r="M41" t="b">
        <f t="shared" si="5"/>
        <v>1</v>
      </c>
      <c r="N41" t="b">
        <f t="shared" si="6"/>
        <v>1</v>
      </c>
      <c r="O41" t="b">
        <f t="shared" si="7"/>
        <v>1</v>
      </c>
      <c r="P41" t="b">
        <f t="shared" si="7"/>
        <v>1</v>
      </c>
      <c r="Q41" t="b">
        <f t="shared" si="8"/>
        <v>1</v>
      </c>
      <c r="R41" t="b">
        <f t="shared" si="9"/>
        <v>1</v>
      </c>
      <c r="U41" s="105" t="s">
        <v>351</v>
      </c>
      <c r="V41" s="105" t="s">
        <v>352</v>
      </c>
      <c r="W41" s="106">
        <v>0</v>
      </c>
      <c r="X41" s="106">
        <v>187186089</v>
      </c>
    </row>
    <row r="42" spans="2:26" x14ac:dyDescent="0.25">
      <c r="B42" s="105" t="s">
        <v>353</v>
      </c>
      <c r="C42" s="105" t="s">
        <v>354</v>
      </c>
      <c r="D42" s="106">
        <v>0</v>
      </c>
      <c r="E42" s="106">
        <v>514075158</v>
      </c>
      <c r="M42" t="b">
        <f t="shared" si="5"/>
        <v>1</v>
      </c>
      <c r="N42" t="b">
        <f t="shared" si="6"/>
        <v>1</v>
      </c>
      <c r="O42" t="b">
        <f t="shared" si="7"/>
        <v>1</v>
      </c>
      <c r="P42" t="b">
        <f t="shared" si="7"/>
        <v>1</v>
      </c>
      <c r="Q42" t="b">
        <f t="shared" si="8"/>
        <v>1</v>
      </c>
      <c r="R42" t="b">
        <f t="shared" si="9"/>
        <v>1</v>
      </c>
      <c r="U42" s="105" t="s">
        <v>353</v>
      </c>
      <c r="V42" s="105" t="s">
        <v>354</v>
      </c>
      <c r="W42" s="106">
        <v>0</v>
      </c>
      <c r="X42" s="106">
        <v>514075158</v>
      </c>
    </row>
    <row r="43" spans="2:26" x14ac:dyDescent="0.25">
      <c r="B43" s="105" t="s">
        <v>355</v>
      </c>
      <c r="C43" s="105" t="s">
        <v>356</v>
      </c>
      <c r="D43" s="106">
        <v>0</v>
      </c>
      <c r="E43" s="106">
        <v>46281029</v>
      </c>
      <c r="M43" t="b">
        <f t="shared" si="5"/>
        <v>1</v>
      </c>
      <c r="N43" t="b">
        <f t="shared" si="6"/>
        <v>1</v>
      </c>
      <c r="O43" t="b">
        <f t="shared" si="7"/>
        <v>1</v>
      </c>
      <c r="P43" t="b">
        <f t="shared" si="7"/>
        <v>1</v>
      </c>
      <c r="Q43" t="b">
        <f t="shared" si="8"/>
        <v>1</v>
      </c>
      <c r="R43" t="b">
        <f t="shared" si="9"/>
        <v>1</v>
      </c>
      <c r="U43" s="105" t="s">
        <v>355</v>
      </c>
      <c r="V43" s="105" t="s">
        <v>356</v>
      </c>
      <c r="W43" s="106">
        <v>0</v>
      </c>
      <c r="X43" s="106">
        <v>46281029</v>
      </c>
    </row>
    <row r="44" spans="2:26" x14ac:dyDescent="0.25">
      <c r="B44" s="105" t="s">
        <v>357</v>
      </c>
      <c r="C44" s="105" t="s">
        <v>358</v>
      </c>
      <c r="D44" s="106">
        <v>0</v>
      </c>
      <c r="E44" s="106">
        <v>9911410</v>
      </c>
      <c r="M44" t="b">
        <f t="shared" si="5"/>
        <v>1</v>
      </c>
      <c r="N44" t="b">
        <f t="shared" si="6"/>
        <v>1</v>
      </c>
      <c r="O44" t="b">
        <f t="shared" si="7"/>
        <v>1</v>
      </c>
      <c r="P44" t="b">
        <f t="shared" si="7"/>
        <v>1</v>
      </c>
      <c r="Q44" t="b">
        <f t="shared" si="8"/>
        <v>1</v>
      </c>
      <c r="R44" t="b">
        <f t="shared" si="9"/>
        <v>1</v>
      </c>
      <c r="U44" s="105" t="s">
        <v>357</v>
      </c>
      <c r="V44" s="105" t="s">
        <v>358</v>
      </c>
      <c r="W44" s="106">
        <v>0</v>
      </c>
      <c r="X44" s="106">
        <v>9911410</v>
      </c>
    </row>
    <row r="45" spans="2:26" x14ac:dyDescent="0.25">
      <c r="B45" s="105" t="s">
        <v>1464</v>
      </c>
      <c r="C45" s="105" t="s">
        <v>1465</v>
      </c>
      <c r="D45" s="106">
        <v>0</v>
      </c>
      <c r="E45" s="106">
        <v>19623933</v>
      </c>
      <c r="M45" t="b">
        <f t="shared" si="5"/>
        <v>1</v>
      </c>
      <c r="N45" t="b">
        <f t="shared" si="6"/>
        <v>1</v>
      </c>
      <c r="O45" t="b">
        <f t="shared" si="7"/>
        <v>1</v>
      </c>
      <c r="P45" t="b">
        <f t="shared" si="7"/>
        <v>1</v>
      </c>
      <c r="Q45" t="b">
        <f t="shared" si="8"/>
        <v>1</v>
      </c>
      <c r="R45" t="b">
        <f t="shared" si="9"/>
        <v>1</v>
      </c>
      <c r="U45" s="105" t="s">
        <v>1464</v>
      </c>
      <c r="V45" s="105" t="s">
        <v>1465</v>
      </c>
      <c r="W45" s="106">
        <v>0</v>
      </c>
      <c r="X45" s="106">
        <v>19623933</v>
      </c>
    </row>
    <row r="46" spans="2:26" x14ac:dyDescent="0.25">
      <c r="B46" t="s">
        <v>359</v>
      </c>
      <c r="C46" s="106">
        <v>0</v>
      </c>
      <c r="D46" s="106">
        <v>1637517919</v>
      </c>
      <c r="M46" t="b">
        <f t="shared" si="5"/>
        <v>1</v>
      </c>
      <c r="N46" t="b">
        <f t="shared" si="6"/>
        <v>1</v>
      </c>
      <c r="O46" t="b">
        <f t="shared" si="7"/>
        <v>1</v>
      </c>
      <c r="P46" t="b">
        <f t="shared" si="7"/>
        <v>1</v>
      </c>
      <c r="Q46" t="b">
        <f t="shared" si="8"/>
        <v>1</v>
      </c>
      <c r="R46" t="b">
        <f t="shared" si="9"/>
        <v>1</v>
      </c>
      <c r="U46" t="s">
        <v>359</v>
      </c>
      <c r="V46" s="106">
        <v>0</v>
      </c>
      <c r="W46" s="106">
        <v>1637517919</v>
      </c>
    </row>
    <row r="47" spans="2:26" x14ac:dyDescent="0.25">
      <c r="B47" t="s">
        <v>330</v>
      </c>
      <c r="C47" t="s">
        <v>331</v>
      </c>
      <c r="D47" s="105" t="s">
        <v>364</v>
      </c>
      <c r="E47" t="s">
        <v>333</v>
      </c>
      <c r="F47" t="s">
        <v>331</v>
      </c>
      <c r="G47" s="105" t="s">
        <v>365</v>
      </c>
      <c r="M47" t="b">
        <f t="shared" si="5"/>
        <v>1</v>
      </c>
      <c r="N47" t="b">
        <f t="shared" si="6"/>
        <v>1</v>
      </c>
      <c r="O47" t="b">
        <f t="shared" si="7"/>
        <v>1</v>
      </c>
      <c r="P47" t="b">
        <f t="shared" si="7"/>
        <v>1</v>
      </c>
      <c r="Q47" t="b">
        <f t="shared" si="8"/>
        <v>1</v>
      </c>
      <c r="R47" t="b">
        <f t="shared" si="9"/>
        <v>1</v>
      </c>
      <c r="U47" t="s">
        <v>330</v>
      </c>
      <c r="V47" t="s">
        <v>331</v>
      </c>
      <c r="W47" s="105" t="s">
        <v>364</v>
      </c>
      <c r="X47" t="s">
        <v>333</v>
      </c>
      <c r="Y47" t="s">
        <v>331</v>
      </c>
      <c r="Z47" s="105" t="s">
        <v>365</v>
      </c>
    </row>
    <row r="48" spans="2:26" x14ac:dyDescent="0.25">
      <c r="B48" t="s">
        <v>335</v>
      </c>
      <c r="C48" t="s">
        <v>3</v>
      </c>
      <c r="D48" t="s">
        <v>336</v>
      </c>
      <c r="E48" t="s">
        <v>337</v>
      </c>
      <c r="M48" t="b">
        <f t="shared" si="5"/>
        <v>1</v>
      </c>
      <c r="N48" t="b">
        <f t="shared" si="6"/>
        <v>1</v>
      </c>
      <c r="O48" t="b">
        <f t="shared" si="7"/>
        <v>1</v>
      </c>
      <c r="P48" t="b">
        <f t="shared" si="7"/>
        <v>1</v>
      </c>
      <c r="Q48" t="b">
        <f t="shared" si="8"/>
        <v>1</v>
      </c>
      <c r="R48" t="b">
        <f t="shared" si="9"/>
        <v>1</v>
      </c>
      <c r="U48" t="s">
        <v>335</v>
      </c>
      <c r="V48" t="s">
        <v>3</v>
      </c>
      <c r="W48" t="s">
        <v>336</v>
      </c>
      <c r="X48" t="s">
        <v>337</v>
      </c>
    </row>
    <row r="49" spans="2:26" x14ac:dyDescent="0.25">
      <c r="B49" s="105" t="s">
        <v>338</v>
      </c>
      <c r="C49" s="105" t="s">
        <v>339</v>
      </c>
      <c r="D49" s="106">
        <v>0</v>
      </c>
      <c r="E49" s="106">
        <v>1415608907</v>
      </c>
      <c r="M49" t="b">
        <f t="shared" si="5"/>
        <v>1</v>
      </c>
      <c r="N49" t="b">
        <f t="shared" si="6"/>
        <v>1</v>
      </c>
      <c r="O49" t="b">
        <f t="shared" si="7"/>
        <v>1</v>
      </c>
      <c r="P49" t="b">
        <f t="shared" si="7"/>
        <v>1</v>
      </c>
      <c r="Q49" t="b">
        <f t="shared" si="8"/>
        <v>1</v>
      </c>
      <c r="R49" t="b">
        <f t="shared" si="9"/>
        <v>1</v>
      </c>
      <c r="U49" s="105" t="s">
        <v>338</v>
      </c>
      <c r="V49" s="105" t="s">
        <v>339</v>
      </c>
      <c r="W49" s="106">
        <v>0</v>
      </c>
      <c r="X49" s="106">
        <v>1415608907</v>
      </c>
    </row>
    <row r="50" spans="2:26" x14ac:dyDescent="0.25">
      <c r="B50" s="105" t="s">
        <v>340</v>
      </c>
      <c r="C50" s="105" t="s">
        <v>341</v>
      </c>
      <c r="D50" s="106">
        <v>0</v>
      </c>
      <c r="E50" s="106">
        <v>1415608907</v>
      </c>
      <c r="M50" t="b">
        <f t="shared" si="5"/>
        <v>1</v>
      </c>
      <c r="N50" t="b">
        <f t="shared" si="6"/>
        <v>1</v>
      </c>
      <c r="O50" t="b">
        <f t="shared" si="7"/>
        <v>1</v>
      </c>
      <c r="P50" t="b">
        <f t="shared" si="7"/>
        <v>1</v>
      </c>
      <c r="Q50" t="b">
        <f t="shared" si="8"/>
        <v>1</v>
      </c>
      <c r="R50" t="b">
        <f t="shared" si="9"/>
        <v>1</v>
      </c>
      <c r="U50" s="105" t="s">
        <v>340</v>
      </c>
      <c r="V50" s="105" t="s">
        <v>341</v>
      </c>
      <c r="W50" s="106">
        <v>0</v>
      </c>
      <c r="X50" s="106">
        <v>1415608907</v>
      </c>
    </row>
    <row r="51" spans="2:26" x14ac:dyDescent="0.25">
      <c r="B51" s="105" t="s">
        <v>342</v>
      </c>
      <c r="C51" s="105" t="s">
        <v>343</v>
      </c>
      <c r="D51" s="106">
        <v>0</v>
      </c>
      <c r="E51" s="106">
        <v>331278426</v>
      </c>
      <c r="M51" t="b">
        <f t="shared" si="5"/>
        <v>1</v>
      </c>
      <c r="N51" t="b">
        <f t="shared" si="6"/>
        <v>1</v>
      </c>
      <c r="O51" t="b">
        <f t="shared" si="7"/>
        <v>1</v>
      </c>
      <c r="P51" t="b">
        <f t="shared" si="7"/>
        <v>1</v>
      </c>
      <c r="Q51" t="b">
        <f t="shared" si="8"/>
        <v>1</v>
      </c>
      <c r="R51" t="b">
        <f t="shared" si="9"/>
        <v>1</v>
      </c>
      <c r="U51" s="105" t="s">
        <v>342</v>
      </c>
      <c r="V51" s="105" t="s">
        <v>343</v>
      </c>
      <c r="W51" s="106">
        <v>0</v>
      </c>
      <c r="X51" s="106">
        <v>331278426</v>
      </c>
    </row>
    <row r="52" spans="2:26" x14ac:dyDescent="0.25">
      <c r="B52" s="105" t="s">
        <v>344</v>
      </c>
      <c r="C52" s="105" t="s">
        <v>345</v>
      </c>
      <c r="D52" s="106">
        <v>0</v>
      </c>
      <c r="E52" s="106">
        <v>11844120</v>
      </c>
      <c r="M52" t="b">
        <f t="shared" si="5"/>
        <v>1</v>
      </c>
      <c r="N52" t="b">
        <f t="shared" si="6"/>
        <v>1</v>
      </c>
      <c r="O52" t="b">
        <f t="shared" si="7"/>
        <v>1</v>
      </c>
      <c r="P52" t="b">
        <f t="shared" si="7"/>
        <v>1</v>
      </c>
      <c r="Q52" t="b">
        <f t="shared" si="8"/>
        <v>1</v>
      </c>
      <c r="R52" t="b">
        <f t="shared" si="9"/>
        <v>1</v>
      </c>
      <c r="U52" s="105" t="s">
        <v>344</v>
      </c>
      <c r="V52" s="105" t="s">
        <v>345</v>
      </c>
      <c r="W52" s="106">
        <v>0</v>
      </c>
      <c r="X52" s="106">
        <v>11844120</v>
      </c>
    </row>
    <row r="53" spans="2:26" x14ac:dyDescent="0.25">
      <c r="B53" s="105" t="s">
        <v>346</v>
      </c>
      <c r="C53" s="105" t="s">
        <v>347</v>
      </c>
      <c r="D53" s="106">
        <v>0</v>
      </c>
      <c r="E53" s="106">
        <v>169476766</v>
      </c>
      <c r="M53" t="b">
        <f t="shared" si="5"/>
        <v>1</v>
      </c>
      <c r="N53" t="b">
        <f t="shared" si="6"/>
        <v>1</v>
      </c>
      <c r="O53" t="b">
        <f t="shared" si="7"/>
        <v>1</v>
      </c>
      <c r="P53" t="b">
        <f t="shared" si="7"/>
        <v>1</v>
      </c>
      <c r="Q53" t="b">
        <f t="shared" si="8"/>
        <v>1</v>
      </c>
      <c r="R53" t="b">
        <f t="shared" si="9"/>
        <v>1</v>
      </c>
      <c r="U53" s="105" t="s">
        <v>346</v>
      </c>
      <c r="V53" s="105" t="s">
        <v>347</v>
      </c>
      <c r="W53" s="106">
        <v>0</v>
      </c>
      <c r="X53" s="106">
        <v>169476766</v>
      </c>
    </row>
    <row r="54" spans="2:26" x14ac:dyDescent="0.25">
      <c r="B54" s="105" t="s">
        <v>348</v>
      </c>
      <c r="C54" s="105" t="s">
        <v>1542</v>
      </c>
      <c r="D54" s="106">
        <v>0</v>
      </c>
      <c r="E54" s="106">
        <v>370548775</v>
      </c>
      <c r="M54" t="b">
        <f t="shared" si="5"/>
        <v>1</v>
      </c>
      <c r="N54" t="b">
        <f t="shared" si="6"/>
        <v>1</v>
      </c>
      <c r="O54" t="b">
        <f t="shared" si="7"/>
        <v>1</v>
      </c>
      <c r="P54" t="b">
        <f t="shared" si="7"/>
        <v>1</v>
      </c>
      <c r="Q54" t="b">
        <f t="shared" si="8"/>
        <v>1</v>
      </c>
      <c r="R54" t="b">
        <f t="shared" si="9"/>
        <v>1</v>
      </c>
      <c r="U54" s="105" t="s">
        <v>348</v>
      </c>
      <c r="V54" s="105" t="s">
        <v>1542</v>
      </c>
      <c r="W54" s="106">
        <v>0</v>
      </c>
      <c r="X54" s="106">
        <v>370548775</v>
      </c>
    </row>
    <row r="55" spans="2:26" x14ac:dyDescent="0.25">
      <c r="B55" s="105" t="s">
        <v>349</v>
      </c>
      <c r="C55" s="105" t="s">
        <v>350</v>
      </c>
      <c r="D55" s="106">
        <v>0</v>
      </c>
      <c r="E55" s="106">
        <v>125804257</v>
      </c>
      <c r="M55" t="b">
        <f t="shared" si="5"/>
        <v>1</v>
      </c>
      <c r="N55" t="b">
        <f t="shared" si="6"/>
        <v>1</v>
      </c>
      <c r="O55" t="b">
        <f t="shared" si="7"/>
        <v>1</v>
      </c>
      <c r="P55" t="b">
        <f t="shared" si="7"/>
        <v>1</v>
      </c>
      <c r="Q55" t="b">
        <f t="shared" si="8"/>
        <v>1</v>
      </c>
      <c r="R55" t="b">
        <f t="shared" si="9"/>
        <v>1</v>
      </c>
      <c r="U55" s="105" t="s">
        <v>349</v>
      </c>
      <c r="V55" s="105" t="s">
        <v>350</v>
      </c>
      <c r="W55" s="106">
        <v>0</v>
      </c>
      <c r="X55" s="106">
        <v>125804257</v>
      </c>
    </row>
    <row r="56" spans="2:26" x14ac:dyDescent="0.25">
      <c r="B56" s="105" t="s">
        <v>351</v>
      </c>
      <c r="C56" s="105" t="s">
        <v>352</v>
      </c>
      <c r="D56" s="106">
        <v>0</v>
      </c>
      <c r="E56" s="106">
        <v>50504221</v>
      </c>
      <c r="M56" t="b">
        <f t="shared" si="5"/>
        <v>1</v>
      </c>
      <c r="N56" t="b">
        <f t="shared" si="6"/>
        <v>1</v>
      </c>
      <c r="O56" t="b">
        <f t="shared" si="7"/>
        <v>1</v>
      </c>
      <c r="P56" t="b">
        <f t="shared" si="7"/>
        <v>1</v>
      </c>
      <c r="Q56" t="b">
        <f t="shared" si="8"/>
        <v>1</v>
      </c>
      <c r="R56" t="b">
        <f t="shared" si="9"/>
        <v>1</v>
      </c>
      <c r="U56" s="105" t="s">
        <v>351</v>
      </c>
      <c r="V56" s="105" t="s">
        <v>352</v>
      </c>
      <c r="W56" s="106">
        <v>0</v>
      </c>
      <c r="X56" s="106">
        <v>50504221</v>
      </c>
    </row>
    <row r="57" spans="2:26" x14ac:dyDescent="0.25">
      <c r="B57" s="105" t="s">
        <v>353</v>
      </c>
      <c r="C57" s="105" t="s">
        <v>354</v>
      </c>
      <c r="D57" s="106">
        <v>0</v>
      </c>
      <c r="E57" s="106">
        <v>71446999</v>
      </c>
      <c r="M57" t="b">
        <f t="shared" si="5"/>
        <v>1</v>
      </c>
      <c r="N57" t="b">
        <f t="shared" si="6"/>
        <v>1</v>
      </c>
      <c r="O57" t="b">
        <f t="shared" si="7"/>
        <v>1</v>
      </c>
      <c r="P57" t="b">
        <f t="shared" si="7"/>
        <v>1</v>
      </c>
      <c r="Q57" t="b">
        <f t="shared" si="8"/>
        <v>1</v>
      </c>
      <c r="R57" t="b">
        <f t="shared" si="9"/>
        <v>1</v>
      </c>
      <c r="U57" s="105" t="s">
        <v>353</v>
      </c>
      <c r="V57" s="105" t="s">
        <v>354</v>
      </c>
      <c r="W57" s="106">
        <v>0</v>
      </c>
      <c r="X57" s="106">
        <v>71446999</v>
      </c>
    </row>
    <row r="58" spans="2:26" x14ac:dyDescent="0.25">
      <c r="B58" s="105" t="s">
        <v>355</v>
      </c>
      <c r="C58" s="105" t="s">
        <v>356</v>
      </c>
      <c r="D58" s="106">
        <v>0</v>
      </c>
      <c r="E58" s="106">
        <v>87017572</v>
      </c>
      <c r="M58" t="b">
        <f t="shared" si="5"/>
        <v>1</v>
      </c>
      <c r="N58" t="b">
        <f t="shared" si="6"/>
        <v>1</v>
      </c>
      <c r="O58" t="b">
        <f t="shared" si="7"/>
        <v>1</v>
      </c>
      <c r="P58" t="b">
        <f t="shared" si="7"/>
        <v>1</v>
      </c>
      <c r="Q58" t="b">
        <f t="shared" si="8"/>
        <v>1</v>
      </c>
      <c r="R58" t="b">
        <f t="shared" si="9"/>
        <v>1</v>
      </c>
      <c r="U58" s="105" t="s">
        <v>355</v>
      </c>
      <c r="V58" s="105" t="s">
        <v>356</v>
      </c>
      <c r="W58" s="106">
        <v>0</v>
      </c>
      <c r="X58" s="106">
        <v>87017572</v>
      </c>
    </row>
    <row r="59" spans="2:26" x14ac:dyDescent="0.25">
      <c r="B59" s="105" t="s">
        <v>357</v>
      </c>
      <c r="C59" s="105" t="s">
        <v>358</v>
      </c>
      <c r="D59" s="106">
        <v>0</v>
      </c>
      <c r="E59" s="106">
        <v>121982764</v>
      </c>
      <c r="M59" t="b">
        <f t="shared" si="5"/>
        <v>1</v>
      </c>
      <c r="N59" t="b">
        <f t="shared" si="6"/>
        <v>1</v>
      </c>
      <c r="O59" t="b">
        <f t="shared" si="7"/>
        <v>1</v>
      </c>
      <c r="P59" t="b">
        <f t="shared" si="7"/>
        <v>1</v>
      </c>
      <c r="Q59" t="b">
        <f t="shared" si="8"/>
        <v>1</v>
      </c>
      <c r="R59" t="b">
        <f t="shared" si="9"/>
        <v>1</v>
      </c>
      <c r="U59" s="105" t="s">
        <v>357</v>
      </c>
      <c r="V59" s="105" t="s">
        <v>358</v>
      </c>
      <c r="W59" s="106">
        <v>0</v>
      </c>
      <c r="X59" s="106">
        <v>121982764</v>
      </c>
    </row>
    <row r="60" spans="2:26" x14ac:dyDescent="0.25">
      <c r="B60" s="105" t="s">
        <v>1464</v>
      </c>
      <c r="C60" s="105" t="s">
        <v>1465</v>
      </c>
      <c r="D60" s="106">
        <v>0</v>
      </c>
      <c r="E60" s="106">
        <v>75705007</v>
      </c>
      <c r="M60" t="b">
        <f t="shared" si="5"/>
        <v>1</v>
      </c>
      <c r="N60" t="b">
        <f t="shared" si="6"/>
        <v>1</v>
      </c>
      <c r="O60" t="b">
        <f t="shared" si="7"/>
        <v>1</v>
      </c>
      <c r="P60" t="b">
        <f t="shared" si="7"/>
        <v>1</v>
      </c>
      <c r="Q60" t="b">
        <f t="shared" si="8"/>
        <v>1</v>
      </c>
      <c r="R60" t="b">
        <f t="shared" si="9"/>
        <v>1</v>
      </c>
      <c r="U60" s="105" t="s">
        <v>1464</v>
      </c>
      <c r="V60" s="105" t="s">
        <v>1465</v>
      </c>
      <c r="W60" s="106">
        <v>0</v>
      </c>
      <c r="X60" s="106">
        <v>75705007</v>
      </c>
    </row>
    <row r="61" spans="2:26" x14ac:dyDescent="0.25">
      <c r="B61" t="s">
        <v>359</v>
      </c>
      <c r="C61" s="106">
        <v>0</v>
      </c>
      <c r="D61" s="106">
        <v>1415608907</v>
      </c>
      <c r="M61" t="b">
        <f t="shared" si="5"/>
        <v>1</v>
      </c>
      <c r="N61" t="b">
        <f t="shared" si="6"/>
        <v>1</v>
      </c>
      <c r="O61" t="b">
        <f t="shared" si="7"/>
        <v>1</v>
      </c>
      <c r="P61" t="b">
        <f t="shared" si="7"/>
        <v>1</v>
      </c>
      <c r="Q61" t="b">
        <f t="shared" si="8"/>
        <v>1</v>
      </c>
      <c r="R61" t="b">
        <f t="shared" si="9"/>
        <v>1</v>
      </c>
      <c r="U61" t="s">
        <v>359</v>
      </c>
      <c r="V61" s="106">
        <v>0</v>
      </c>
      <c r="W61" s="106">
        <v>1415608907</v>
      </c>
    </row>
    <row r="62" spans="2:26" x14ac:dyDescent="0.25">
      <c r="B62" t="s">
        <v>330</v>
      </c>
      <c r="C62" t="s">
        <v>331</v>
      </c>
      <c r="D62" s="105" t="s">
        <v>366</v>
      </c>
      <c r="E62" t="s">
        <v>333</v>
      </c>
      <c r="F62" t="s">
        <v>331</v>
      </c>
      <c r="G62" s="105" t="s">
        <v>367</v>
      </c>
      <c r="M62" t="b">
        <f t="shared" si="5"/>
        <v>1</v>
      </c>
      <c r="N62" t="b">
        <f t="shared" si="6"/>
        <v>1</v>
      </c>
      <c r="O62" t="b">
        <f t="shared" si="7"/>
        <v>1</v>
      </c>
      <c r="P62" t="b">
        <f t="shared" si="7"/>
        <v>1</v>
      </c>
      <c r="Q62" t="b">
        <f t="shared" si="8"/>
        <v>1</v>
      </c>
      <c r="R62" t="b">
        <f t="shared" si="9"/>
        <v>1</v>
      </c>
      <c r="U62" t="s">
        <v>330</v>
      </c>
      <c r="V62" t="s">
        <v>331</v>
      </c>
      <c r="W62" s="105" t="s">
        <v>366</v>
      </c>
      <c r="X62" t="s">
        <v>333</v>
      </c>
      <c r="Y62" t="s">
        <v>331</v>
      </c>
      <c r="Z62" s="105" t="s">
        <v>367</v>
      </c>
    </row>
    <row r="63" spans="2:26" x14ac:dyDescent="0.25">
      <c r="B63" t="s">
        <v>335</v>
      </c>
      <c r="C63" t="s">
        <v>3</v>
      </c>
      <c r="D63" t="s">
        <v>336</v>
      </c>
      <c r="E63" t="s">
        <v>337</v>
      </c>
      <c r="M63" t="b">
        <f t="shared" si="5"/>
        <v>1</v>
      </c>
      <c r="N63" t="b">
        <f t="shared" si="6"/>
        <v>1</v>
      </c>
      <c r="O63" t="b">
        <f t="shared" si="7"/>
        <v>1</v>
      </c>
      <c r="P63" t="b">
        <f t="shared" si="7"/>
        <v>1</v>
      </c>
      <c r="Q63" t="b">
        <f t="shared" si="8"/>
        <v>1</v>
      </c>
      <c r="R63" t="b">
        <f t="shared" si="9"/>
        <v>1</v>
      </c>
      <c r="U63" t="s">
        <v>335</v>
      </c>
      <c r="V63" t="s">
        <v>3</v>
      </c>
      <c r="W63" t="s">
        <v>336</v>
      </c>
      <c r="X63" t="s">
        <v>337</v>
      </c>
    </row>
    <row r="64" spans="2:26" x14ac:dyDescent="0.25">
      <c r="B64" s="105" t="s">
        <v>338</v>
      </c>
      <c r="C64" s="105" t="s">
        <v>339</v>
      </c>
      <c r="D64" s="106">
        <v>0</v>
      </c>
      <c r="E64" s="106">
        <v>67541084588</v>
      </c>
      <c r="M64" t="b">
        <f t="shared" si="5"/>
        <v>1</v>
      </c>
      <c r="N64" t="b">
        <f t="shared" si="6"/>
        <v>1</v>
      </c>
      <c r="O64" t="b">
        <f t="shared" si="7"/>
        <v>1</v>
      </c>
      <c r="P64" t="b">
        <f t="shared" si="7"/>
        <v>1</v>
      </c>
      <c r="Q64" t="b">
        <f t="shared" si="8"/>
        <v>1</v>
      </c>
      <c r="R64" t="b">
        <f t="shared" si="9"/>
        <v>1</v>
      </c>
      <c r="U64" s="105" t="s">
        <v>338</v>
      </c>
      <c r="V64" s="105" t="s">
        <v>339</v>
      </c>
      <c r="W64" s="106">
        <v>0</v>
      </c>
      <c r="X64" s="106">
        <v>67541084588</v>
      </c>
    </row>
    <row r="65" spans="2:26" x14ac:dyDescent="0.25">
      <c r="B65" s="105" t="s">
        <v>340</v>
      </c>
      <c r="C65" s="105" t="s">
        <v>341</v>
      </c>
      <c r="D65" s="106">
        <v>0</v>
      </c>
      <c r="E65" s="106">
        <v>67541084588</v>
      </c>
      <c r="M65" t="b">
        <f t="shared" si="5"/>
        <v>1</v>
      </c>
      <c r="N65" t="b">
        <f t="shared" si="6"/>
        <v>1</v>
      </c>
      <c r="O65" t="b">
        <f t="shared" si="7"/>
        <v>1</v>
      </c>
      <c r="P65" t="b">
        <f t="shared" si="7"/>
        <v>1</v>
      </c>
      <c r="Q65" t="b">
        <f t="shared" si="8"/>
        <v>1</v>
      </c>
      <c r="R65" t="b">
        <f t="shared" si="9"/>
        <v>1</v>
      </c>
      <c r="U65" s="105" t="s">
        <v>340</v>
      </c>
      <c r="V65" s="105" t="s">
        <v>341</v>
      </c>
      <c r="W65" s="106">
        <v>0</v>
      </c>
      <c r="X65" s="106">
        <v>67541084588</v>
      </c>
    </row>
    <row r="66" spans="2:26" x14ac:dyDescent="0.25">
      <c r="B66" s="105" t="s">
        <v>342</v>
      </c>
      <c r="C66" s="105" t="s">
        <v>343</v>
      </c>
      <c r="D66" s="106">
        <v>0</v>
      </c>
      <c r="E66" s="106">
        <v>13731919431</v>
      </c>
      <c r="M66" t="b">
        <f t="shared" si="5"/>
        <v>1</v>
      </c>
      <c r="N66" t="b">
        <f t="shared" si="6"/>
        <v>1</v>
      </c>
      <c r="O66" t="b">
        <f t="shared" si="7"/>
        <v>1</v>
      </c>
      <c r="P66" t="b">
        <f t="shared" si="7"/>
        <v>1</v>
      </c>
      <c r="Q66" t="b">
        <f t="shared" si="8"/>
        <v>1</v>
      </c>
      <c r="R66" t="b">
        <f t="shared" si="9"/>
        <v>1</v>
      </c>
      <c r="U66" s="105" t="s">
        <v>342</v>
      </c>
      <c r="V66" s="105" t="s">
        <v>343</v>
      </c>
      <c r="W66" s="106">
        <v>0</v>
      </c>
      <c r="X66" s="106">
        <v>13731919431</v>
      </c>
    </row>
    <row r="67" spans="2:26" x14ac:dyDescent="0.25">
      <c r="B67" s="105" t="s">
        <v>344</v>
      </c>
      <c r="C67" s="105" t="s">
        <v>345</v>
      </c>
      <c r="D67" s="106">
        <v>0</v>
      </c>
      <c r="E67" s="106">
        <v>11648765506</v>
      </c>
      <c r="M67" t="b">
        <f t="shared" si="5"/>
        <v>1</v>
      </c>
      <c r="N67" t="b">
        <f t="shared" si="6"/>
        <v>1</v>
      </c>
      <c r="O67" t="b">
        <f t="shared" si="7"/>
        <v>1</v>
      </c>
      <c r="P67" t="b">
        <f t="shared" si="7"/>
        <v>1</v>
      </c>
      <c r="Q67" t="b">
        <f t="shared" si="8"/>
        <v>1</v>
      </c>
      <c r="R67" t="b">
        <f t="shared" si="9"/>
        <v>1</v>
      </c>
      <c r="U67" s="105" t="s">
        <v>344</v>
      </c>
      <c r="V67" s="105" t="s">
        <v>345</v>
      </c>
      <c r="W67" s="106">
        <v>0</v>
      </c>
      <c r="X67" s="106">
        <v>11648765506</v>
      </c>
    </row>
    <row r="68" spans="2:26" x14ac:dyDescent="0.25">
      <c r="B68" s="105" t="s">
        <v>346</v>
      </c>
      <c r="C68" s="105" t="s">
        <v>347</v>
      </c>
      <c r="D68" s="106">
        <v>0</v>
      </c>
      <c r="E68" s="106">
        <v>11380249246</v>
      </c>
      <c r="M68" t="b">
        <f t="shared" si="5"/>
        <v>1</v>
      </c>
      <c r="N68" t="b">
        <f t="shared" si="6"/>
        <v>1</v>
      </c>
      <c r="O68" t="b">
        <f t="shared" si="7"/>
        <v>1</v>
      </c>
      <c r="P68" t="b">
        <f t="shared" si="7"/>
        <v>1</v>
      </c>
      <c r="Q68" t="b">
        <f t="shared" si="8"/>
        <v>1</v>
      </c>
      <c r="R68" t="b">
        <f t="shared" si="9"/>
        <v>1</v>
      </c>
      <c r="U68" s="105" t="s">
        <v>346</v>
      </c>
      <c r="V68" s="105" t="s">
        <v>347</v>
      </c>
      <c r="W68" s="106">
        <v>0</v>
      </c>
      <c r="X68" s="106">
        <v>11380249246</v>
      </c>
    </row>
    <row r="69" spans="2:26" x14ac:dyDescent="0.25">
      <c r="B69" s="105" t="s">
        <v>348</v>
      </c>
      <c r="C69" s="105" t="s">
        <v>1542</v>
      </c>
      <c r="D69" s="106">
        <v>0</v>
      </c>
      <c r="E69" s="106">
        <v>6772293698</v>
      </c>
      <c r="M69" t="b">
        <f t="shared" si="5"/>
        <v>1</v>
      </c>
      <c r="N69" t="b">
        <f t="shared" si="6"/>
        <v>1</v>
      </c>
      <c r="O69" t="b">
        <f t="shared" si="7"/>
        <v>1</v>
      </c>
      <c r="P69" t="b">
        <f t="shared" si="7"/>
        <v>1</v>
      </c>
      <c r="Q69" t="b">
        <f t="shared" si="8"/>
        <v>1</v>
      </c>
      <c r="R69" t="b">
        <f t="shared" si="9"/>
        <v>1</v>
      </c>
      <c r="U69" s="105" t="s">
        <v>348</v>
      </c>
      <c r="V69" s="105" t="s">
        <v>1542</v>
      </c>
      <c r="W69" s="106">
        <v>0</v>
      </c>
      <c r="X69" s="106">
        <v>6772293698</v>
      </c>
    </row>
    <row r="70" spans="2:26" x14ac:dyDescent="0.25">
      <c r="B70" s="105" t="s">
        <v>349</v>
      </c>
      <c r="C70" s="105" t="s">
        <v>350</v>
      </c>
      <c r="D70" s="106">
        <v>0</v>
      </c>
      <c r="E70" s="106">
        <v>2725643210</v>
      </c>
      <c r="M70" t="b">
        <f t="shared" si="5"/>
        <v>1</v>
      </c>
      <c r="N70" t="b">
        <f t="shared" si="6"/>
        <v>1</v>
      </c>
      <c r="O70" t="b">
        <f t="shared" si="7"/>
        <v>1</v>
      </c>
      <c r="P70" t="b">
        <f t="shared" si="7"/>
        <v>1</v>
      </c>
      <c r="Q70" t="b">
        <f t="shared" si="8"/>
        <v>1</v>
      </c>
      <c r="R70" t="b">
        <f t="shared" si="9"/>
        <v>1</v>
      </c>
      <c r="U70" s="105" t="s">
        <v>349</v>
      </c>
      <c r="V70" s="105" t="s">
        <v>350</v>
      </c>
      <c r="W70" s="106">
        <v>0</v>
      </c>
      <c r="X70" s="106">
        <v>2725643210</v>
      </c>
    </row>
    <row r="71" spans="2:26" x14ac:dyDescent="0.25">
      <c r="B71" s="105" t="s">
        <v>351</v>
      </c>
      <c r="C71" s="105" t="s">
        <v>352</v>
      </c>
      <c r="D71" s="106">
        <v>0</v>
      </c>
      <c r="E71" s="106">
        <v>8847652567</v>
      </c>
      <c r="M71" t="b">
        <f t="shared" si="5"/>
        <v>1</v>
      </c>
      <c r="N71" t="b">
        <f t="shared" si="6"/>
        <v>1</v>
      </c>
      <c r="O71" t="b">
        <f t="shared" si="7"/>
        <v>1</v>
      </c>
      <c r="P71" t="b">
        <f t="shared" si="7"/>
        <v>1</v>
      </c>
      <c r="Q71" t="b">
        <f t="shared" si="8"/>
        <v>1</v>
      </c>
      <c r="R71" t="b">
        <f t="shared" si="9"/>
        <v>1</v>
      </c>
      <c r="U71" s="105" t="s">
        <v>351</v>
      </c>
      <c r="V71" s="105" t="s">
        <v>352</v>
      </c>
      <c r="W71" s="106">
        <v>0</v>
      </c>
      <c r="X71" s="106">
        <v>8847652567</v>
      </c>
    </row>
    <row r="72" spans="2:26" x14ac:dyDescent="0.25">
      <c r="B72" s="105" t="s">
        <v>353</v>
      </c>
      <c r="C72" s="105" t="s">
        <v>354</v>
      </c>
      <c r="D72" s="106">
        <v>0</v>
      </c>
      <c r="E72" s="106">
        <v>4373836724</v>
      </c>
      <c r="M72" t="b">
        <f t="shared" si="5"/>
        <v>1</v>
      </c>
      <c r="N72" t="b">
        <f t="shared" si="6"/>
        <v>1</v>
      </c>
      <c r="O72" t="b">
        <f t="shared" si="7"/>
        <v>1</v>
      </c>
      <c r="P72" t="b">
        <f t="shared" si="7"/>
        <v>1</v>
      </c>
      <c r="Q72" t="b">
        <f t="shared" si="8"/>
        <v>1</v>
      </c>
      <c r="R72" t="b">
        <f t="shared" si="9"/>
        <v>1</v>
      </c>
      <c r="U72" s="105" t="s">
        <v>353</v>
      </c>
      <c r="V72" s="105" t="s">
        <v>354</v>
      </c>
      <c r="W72" s="106">
        <v>0</v>
      </c>
      <c r="X72" s="106">
        <v>4373836724</v>
      </c>
    </row>
    <row r="73" spans="2:26" x14ac:dyDescent="0.25">
      <c r="B73" s="105" t="s">
        <v>355</v>
      </c>
      <c r="C73" s="105" t="s">
        <v>356</v>
      </c>
      <c r="D73" s="106">
        <v>0</v>
      </c>
      <c r="E73" s="106">
        <v>3169157289</v>
      </c>
      <c r="M73" t="b">
        <f t="shared" si="5"/>
        <v>1</v>
      </c>
      <c r="N73" t="b">
        <f t="shared" si="6"/>
        <v>1</v>
      </c>
      <c r="O73" t="b">
        <f t="shared" si="7"/>
        <v>1</v>
      </c>
      <c r="P73" t="b">
        <f t="shared" si="7"/>
        <v>1</v>
      </c>
      <c r="Q73" t="b">
        <f t="shared" si="8"/>
        <v>1</v>
      </c>
      <c r="R73" t="b">
        <f t="shared" si="9"/>
        <v>1</v>
      </c>
      <c r="U73" s="105" t="s">
        <v>355</v>
      </c>
      <c r="V73" s="105" t="s">
        <v>356</v>
      </c>
      <c r="W73" s="106">
        <v>0</v>
      </c>
      <c r="X73" s="106">
        <v>3169157289</v>
      </c>
    </row>
    <row r="74" spans="2:26" x14ac:dyDescent="0.25">
      <c r="B74" s="105" t="s">
        <v>357</v>
      </c>
      <c r="C74" s="105" t="s">
        <v>358</v>
      </c>
      <c r="D74" s="106">
        <v>0</v>
      </c>
      <c r="E74" s="106">
        <v>2234501795</v>
      </c>
      <c r="M74" t="b">
        <f t="shared" si="5"/>
        <v>1</v>
      </c>
      <c r="N74" t="b">
        <f t="shared" si="6"/>
        <v>1</v>
      </c>
      <c r="O74" t="b">
        <f t="shared" si="7"/>
        <v>1</v>
      </c>
      <c r="P74" t="b">
        <f t="shared" si="7"/>
        <v>1</v>
      </c>
      <c r="Q74" t="b">
        <f t="shared" si="8"/>
        <v>1</v>
      </c>
      <c r="R74" t="b">
        <f t="shared" si="9"/>
        <v>1</v>
      </c>
      <c r="U74" s="105" t="s">
        <v>357</v>
      </c>
      <c r="V74" s="105" t="s">
        <v>358</v>
      </c>
      <c r="W74" s="106">
        <v>0</v>
      </c>
      <c r="X74" s="106">
        <v>2234501795</v>
      </c>
    </row>
    <row r="75" spans="2:26" x14ac:dyDescent="0.25">
      <c r="B75" s="105" t="s">
        <v>1464</v>
      </c>
      <c r="C75" s="105" t="s">
        <v>1465</v>
      </c>
      <c r="D75" s="106">
        <v>0</v>
      </c>
      <c r="E75" s="106">
        <v>2657065122</v>
      </c>
      <c r="M75" t="b">
        <f t="shared" si="5"/>
        <v>1</v>
      </c>
      <c r="N75" t="b">
        <f t="shared" si="6"/>
        <v>1</v>
      </c>
      <c r="O75" t="b">
        <f t="shared" si="7"/>
        <v>1</v>
      </c>
      <c r="P75" t="b">
        <f t="shared" si="7"/>
        <v>1</v>
      </c>
      <c r="Q75" t="b">
        <f t="shared" si="8"/>
        <v>1</v>
      </c>
      <c r="R75" t="b">
        <f t="shared" si="9"/>
        <v>1</v>
      </c>
      <c r="U75" s="105" t="s">
        <v>1464</v>
      </c>
      <c r="V75" s="105" t="s">
        <v>1465</v>
      </c>
      <c r="W75" s="106">
        <v>0</v>
      </c>
      <c r="X75" s="106">
        <v>2657065122</v>
      </c>
    </row>
    <row r="76" spans="2:26" x14ac:dyDescent="0.25">
      <c r="B76" t="s">
        <v>359</v>
      </c>
      <c r="C76" s="106">
        <v>0</v>
      </c>
      <c r="D76" s="106">
        <v>67541084588</v>
      </c>
      <c r="M76" t="b">
        <f t="shared" si="5"/>
        <v>1</v>
      </c>
      <c r="N76" t="b">
        <f t="shared" si="6"/>
        <v>1</v>
      </c>
      <c r="O76" t="b">
        <f t="shared" si="7"/>
        <v>1</v>
      </c>
      <c r="P76" t="b">
        <f t="shared" si="7"/>
        <v>1</v>
      </c>
      <c r="Q76" t="b">
        <f t="shared" si="8"/>
        <v>1</v>
      </c>
      <c r="R76" t="b">
        <f t="shared" si="9"/>
        <v>1</v>
      </c>
      <c r="U76" t="s">
        <v>359</v>
      </c>
      <c r="V76" s="106">
        <v>0</v>
      </c>
      <c r="W76" s="106">
        <v>67541084588</v>
      </c>
    </row>
    <row r="77" spans="2:26" x14ac:dyDescent="0.25">
      <c r="B77" t="s">
        <v>330</v>
      </c>
      <c r="C77" t="s">
        <v>331</v>
      </c>
      <c r="D77" s="105" t="s">
        <v>368</v>
      </c>
      <c r="E77" t="s">
        <v>333</v>
      </c>
      <c r="F77" t="s">
        <v>331</v>
      </c>
      <c r="G77" s="105" t="s">
        <v>369</v>
      </c>
      <c r="M77" t="b">
        <f t="shared" si="5"/>
        <v>1</v>
      </c>
      <c r="N77" t="b">
        <f t="shared" si="6"/>
        <v>1</v>
      </c>
      <c r="O77" t="b">
        <f t="shared" si="7"/>
        <v>1</v>
      </c>
      <c r="P77" t="b">
        <f t="shared" si="7"/>
        <v>1</v>
      </c>
      <c r="Q77" t="b">
        <f t="shared" si="8"/>
        <v>1</v>
      </c>
      <c r="R77" t="b">
        <f t="shared" si="9"/>
        <v>1</v>
      </c>
      <c r="U77" t="s">
        <v>330</v>
      </c>
      <c r="V77" t="s">
        <v>331</v>
      </c>
      <c r="W77" s="105" t="s">
        <v>368</v>
      </c>
      <c r="X77" t="s">
        <v>333</v>
      </c>
      <c r="Y77" t="s">
        <v>331</v>
      </c>
      <c r="Z77" s="105" t="s">
        <v>369</v>
      </c>
    </row>
    <row r="78" spans="2:26" x14ac:dyDescent="0.25">
      <c r="B78" t="s">
        <v>335</v>
      </c>
      <c r="C78" t="s">
        <v>3</v>
      </c>
      <c r="D78" t="s">
        <v>336</v>
      </c>
      <c r="E78" t="s">
        <v>337</v>
      </c>
      <c r="M78" t="b">
        <f t="shared" si="5"/>
        <v>1</v>
      </c>
      <c r="N78" t="b">
        <f t="shared" si="6"/>
        <v>1</v>
      </c>
      <c r="O78" t="b">
        <f t="shared" si="7"/>
        <v>1</v>
      </c>
      <c r="P78" t="b">
        <f t="shared" si="7"/>
        <v>1</v>
      </c>
      <c r="Q78" t="b">
        <f t="shared" si="8"/>
        <v>1</v>
      </c>
      <c r="R78" t="b">
        <f t="shared" si="9"/>
        <v>1</v>
      </c>
      <c r="U78" t="s">
        <v>335</v>
      </c>
      <c r="V78" t="s">
        <v>3</v>
      </c>
      <c r="W78" t="s">
        <v>336</v>
      </c>
      <c r="X78" t="s">
        <v>337</v>
      </c>
    </row>
    <row r="79" spans="2:26" x14ac:dyDescent="0.25">
      <c r="B79" s="105" t="s">
        <v>338</v>
      </c>
      <c r="C79" s="105" t="s">
        <v>339</v>
      </c>
      <c r="D79" s="106">
        <v>0</v>
      </c>
      <c r="E79" s="106">
        <v>25542995526</v>
      </c>
      <c r="M79" t="b">
        <f t="shared" si="5"/>
        <v>1</v>
      </c>
      <c r="N79" t="b">
        <f t="shared" si="6"/>
        <v>1</v>
      </c>
      <c r="O79" t="b">
        <f t="shared" si="7"/>
        <v>1</v>
      </c>
      <c r="P79" t="b">
        <f t="shared" si="7"/>
        <v>1</v>
      </c>
      <c r="Q79" t="b">
        <f t="shared" si="8"/>
        <v>1</v>
      </c>
      <c r="R79" t="b">
        <f t="shared" si="9"/>
        <v>1</v>
      </c>
      <c r="U79" s="105" t="s">
        <v>338</v>
      </c>
      <c r="V79" s="105" t="s">
        <v>339</v>
      </c>
      <c r="W79" s="106">
        <v>0</v>
      </c>
      <c r="X79" s="106">
        <v>25542995526</v>
      </c>
    </row>
    <row r="80" spans="2:26" x14ac:dyDescent="0.25">
      <c r="B80" s="105" t="s">
        <v>340</v>
      </c>
      <c r="C80" s="105" t="s">
        <v>341</v>
      </c>
      <c r="D80" s="106">
        <v>0</v>
      </c>
      <c r="E80" s="106">
        <v>25542995526</v>
      </c>
      <c r="M80" t="b">
        <f t="shared" si="5"/>
        <v>1</v>
      </c>
      <c r="N80" t="b">
        <f t="shared" si="6"/>
        <v>1</v>
      </c>
      <c r="O80" t="b">
        <f t="shared" si="7"/>
        <v>1</v>
      </c>
      <c r="P80" t="b">
        <f t="shared" si="7"/>
        <v>1</v>
      </c>
      <c r="Q80" t="b">
        <f t="shared" si="8"/>
        <v>1</v>
      </c>
      <c r="R80" t="b">
        <f t="shared" si="9"/>
        <v>1</v>
      </c>
      <c r="U80" s="105" t="s">
        <v>340</v>
      </c>
      <c r="V80" s="105" t="s">
        <v>341</v>
      </c>
      <c r="W80" s="106">
        <v>0</v>
      </c>
      <c r="X80" s="106">
        <v>25542995526</v>
      </c>
    </row>
    <row r="81" spans="2:26" x14ac:dyDescent="0.25">
      <c r="B81" s="105" t="s">
        <v>342</v>
      </c>
      <c r="C81" s="105" t="s">
        <v>343</v>
      </c>
      <c r="D81" s="106">
        <v>0</v>
      </c>
      <c r="E81" s="106">
        <v>5008904592</v>
      </c>
      <c r="M81" t="b">
        <f t="shared" si="5"/>
        <v>1</v>
      </c>
      <c r="N81" t="b">
        <f t="shared" si="6"/>
        <v>1</v>
      </c>
      <c r="O81" t="b">
        <f t="shared" si="7"/>
        <v>1</v>
      </c>
      <c r="P81" t="b">
        <f t="shared" si="7"/>
        <v>1</v>
      </c>
      <c r="Q81" t="b">
        <f t="shared" si="8"/>
        <v>1</v>
      </c>
      <c r="R81" t="b">
        <f t="shared" si="9"/>
        <v>1</v>
      </c>
      <c r="U81" s="105" t="s">
        <v>342</v>
      </c>
      <c r="V81" s="105" t="s">
        <v>343</v>
      </c>
      <c r="W81" s="106">
        <v>0</v>
      </c>
      <c r="X81" s="106">
        <v>5008904592</v>
      </c>
    </row>
    <row r="82" spans="2:26" x14ac:dyDescent="0.25">
      <c r="B82" s="105" t="s">
        <v>344</v>
      </c>
      <c r="C82" s="105" t="s">
        <v>345</v>
      </c>
      <c r="D82" s="106">
        <v>0</v>
      </c>
      <c r="E82" s="106">
        <v>2785642750</v>
      </c>
      <c r="M82" t="b">
        <f t="shared" si="5"/>
        <v>1</v>
      </c>
      <c r="N82" t="b">
        <f t="shared" si="6"/>
        <v>1</v>
      </c>
      <c r="O82" t="b">
        <f t="shared" si="7"/>
        <v>1</v>
      </c>
      <c r="P82" t="b">
        <f t="shared" si="7"/>
        <v>1</v>
      </c>
      <c r="Q82" t="b">
        <f t="shared" si="8"/>
        <v>1</v>
      </c>
      <c r="R82" t="b">
        <f t="shared" si="9"/>
        <v>1</v>
      </c>
      <c r="U82" s="105" t="s">
        <v>344</v>
      </c>
      <c r="V82" s="105" t="s">
        <v>345</v>
      </c>
      <c r="W82" s="106">
        <v>0</v>
      </c>
      <c r="X82" s="106">
        <v>2785642750</v>
      </c>
    </row>
    <row r="83" spans="2:26" x14ac:dyDescent="0.25">
      <c r="B83" s="105" t="s">
        <v>346</v>
      </c>
      <c r="C83" s="105" t="s">
        <v>347</v>
      </c>
      <c r="D83" s="106">
        <v>0</v>
      </c>
      <c r="E83" s="106">
        <v>2292479492</v>
      </c>
      <c r="M83" t="b">
        <f t="shared" si="5"/>
        <v>1</v>
      </c>
      <c r="N83" t="b">
        <f t="shared" si="6"/>
        <v>1</v>
      </c>
      <c r="O83" t="b">
        <f t="shared" si="7"/>
        <v>1</v>
      </c>
      <c r="P83" t="b">
        <f t="shared" si="7"/>
        <v>1</v>
      </c>
      <c r="Q83" t="b">
        <f t="shared" si="8"/>
        <v>1</v>
      </c>
      <c r="R83" t="b">
        <f t="shared" si="9"/>
        <v>1</v>
      </c>
      <c r="U83" s="105" t="s">
        <v>346</v>
      </c>
      <c r="V83" s="105" t="s">
        <v>347</v>
      </c>
      <c r="W83" s="106">
        <v>0</v>
      </c>
      <c r="X83" s="106">
        <v>2292479492</v>
      </c>
    </row>
    <row r="84" spans="2:26" x14ac:dyDescent="0.25">
      <c r="B84" s="105" t="s">
        <v>348</v>
      </c>
      <c r="C84" s="105" t="s">
        <v>1542</v>
      </c>
      <c r="D84" s="106">
        <v>0</v>
      </c>
      <c r="E84" s="106">
        <v>3004630173</v>
      </c>
      <c r="M84" t="b">
        <f t="shared" si="5"/>
        <v>1</v>
      </c>
      <c r="N84" t="b">
        <f t="shared" si="6"/>
        <v>1</v>
      </c>
      <c r="O84" t="b">
        <f t="shared" si="7"/>
        <v>1</v>
      </c>
      <c r="P84" t="b">
        <f t="shared" si="7"/>
        <v>1</v>
      </c>
      <c r="Q84" t="b">
        <f t="shared" si="8"/>
        <v>1</v>
      </c>
      <c r="R84" t="b">
        <f t="shared" si="9"/>
        <v>1</v>
      </c>
      <c r="U84" s="105" t="s">
        <v>348</v>
      </c>
      <c r="V84" s="105" t="s">
        <v>1542</v>
      </c>
      <c r="W84" s="106">
        <v>0</v>
      </c>
      <c r="X84" s="106">
        <v>3004630173</v>
      </c>
    </row>
    <row r="85" spans="2:26" x14ac:dyDescent="0.25">
      <c r="B85" s="105" t="s">
        <v>349</v>
      </c>
      <c r="C85" s="105" t="s">
        <v>350</v>
      </c>
      <c r="D85" s="106">
        <v>0</v>
      </c>
      <c r="E85" s="106">
        <v>2196810616</v>
      </c>
      <c r="M85" t="b">
        <f t="shared" si="5"/>
        <v>1</v>
      </c>
      <c r="N85" t="b">
        <f t="shared" si="6"/>
        <v>1</v>
      </c>
      <c r="O85" t="b">
        <f t="shared" si="7"/>
        <v>1</v>
      </c>
      <c r="P85" t="b">
        <f t="shared" si="7"/>
        <v>1</v>
      </c>
      <c r="Q85" t="b">
        <f t="shared" si="8"/>
        <v>1</v>
      </c>
      <c r="R85" t="b">
        <f t="shared" si="9"/>
        <v>1</v>
      </c>
      <c r="U85" s="105" t="s">
        <v>349</v>
      </c>
      <c r="V85" s="105" t="s">
        <v>350</v>
      </c>
      <c r="W85" s="106">
        <v>0</v>
      </c>
      <c r="X85" s="106">
        <v>2196810616</v>
      </c>
    </row>
    <row r="86" spans="2:26" x14ac:dyDescent="0.25">
      <c r="B86" s="105" t="s">
        <v>351</v>
      </c>
      <c r="C86" s="105" t="s">
        <v>352</v>
      </c>
      <c r="D86" s="106">
        <v>0</v>
      </c>
      <c r="E86" s="106">
        <v>3097377808</v>
      </c>
      <c r="M86" t="b">
        <f t="shared" si="5"/>
        <v>1</v>
      </c>
      <c r="N86" t="b">
        <f t="shared" si="6"/>
        <v>1</v>
      </c>
      <c r="O86" t="b">
        <f t="shared" si="7"/>
        <v>1</v>
      </c>
      <c r="P86" t="b">
        <f t="shared" si="7"/>
        <v>1</v>
      </c>
      <c r="Q86" t="b">
        <f t="shared" si="8"/>
        <v>1</v>
      </c>
      <c r="R86" t="b">
        <f t="shared" si="9"/>
        <v>1</v>
      </c>
      <c r="U86" s="105" t="s">
        <v>351</v>
      </c>
      <c r="V86" s="105" t="s">
        <v>352</v>
      </c>
      <c r="W86" s="106">
        <v>0</v>
      </c>
      <c r="X86" s="106">
        <v>3097377808</v>
      </c>
    </row>
    <row r="87" spans="2:26" x14ac:dyDescent="0.25">
      <c r="B87" s="105" t="s">
        <v>353</v>
      </c>
      <c r="C87" s="105" t="s">
        <v>354</v>
      </c>
      <c r="D87" s="106">
        <v>0</v>
      </c>
      <c r="E87" s="106">
        <v>608743568</v>
      </c>
      <c r="M87" t="b">
        <f t="shared" si="5"/>
        <v>1</v>
      </c>
      <c r="N87" t="b">
        <f t="shared" si="6"/>
        <v>1</v>
      </c>
      <c r="O87" t="b">
        <f t="shared" si="7"/>
        <v>1</v>
      </c>
      <c r="P87" t="b">
        <f t="shared" si="7"/>
        <v>1</v>
      </c>
      <c r="Q87" t="b">
        <f t="shared" si="8"/>
        <v>1</v>
      </c>
      <c r="R87" t="b">
        <f t="shared" si="9"/>
        <v>1</v>
      </c>
      <c r="U87" s="105" t="s">
        <v>353</v>
      </c>
      <c r="V87" s="105" t="s">
        <v>354</v>
      </c>
      <c r="W87" s="106">
        <v>0</v>
      </c>
      <c r="X87" s="106">
        <v>608743568</v>
      </c>
    </row>
    <row r="88" spans="2:26" x14ac:dyDescent="0.25">
      <c r="B88" s="105" t="s">
        <v>355</v>
      </c>
      <c r="C88" s="105" t="s">
        <v>356</v>
      </c>
      <c r="D88" s="106">
        <v>0</v>
      </c>
      <c r="E88" s="106">
        <v>2200115973</v>
      </c>
      <c r="M88" t="b">
        <f t="shared" si="5"/>
        <v>1</v>
      </c>
      <c r="N88" t="b">
        <f t="shared" si="6"/>
        <v>1</v>
      </c>
      <c r="O88" t="b">
        <f t="shared" si="7"/>
        <v>1</v>
      </c>
      <c r="P88" t="b">
        <f t="shared" si="7"/>
        <v>1</v>
      </c>
      <c r="Q88" t="b">
        <f t="shared" si="8"/>
        <v>1</v>
      </c>
      <c r="R88" t="b">
        <f t="shared" si="9"/>
        <v>1</v>
      </c>
      <c r="U88" s="105" t="s">
        <v>355</v>
      </c>
      <c r="V88" s="105" t="s">
        <v>356</v>
      </c>
      <c r="W88" s="106">
        <v>0</v>
      </c>
      <c r="X88" s="106">
        <v>2200115973</v>
      </c>
    </row>
    <row r="89" spans="2:26" x14ac:dyDescent="0.25">
      <c r="B89" s="105" t="s">
        <v>357</v>
      </c>
      <c r="C89" s="105" t="s">
        <v>358</v>
      </c>
      <c r="D89" s="106">
        <v>0</v>
      </c>
      <c r="E89" s="106">
        <v>2611755044</v>
      </c>
      <c r="M89" t="b">
        <f t="shared" si="5"/>
        <v>1</v>
      </c>
      <c r="N89" t="b">
        <f t="shared" si="6"/>
        <v>1</v>
      </c>
      <c r="O89" t="b">
        <f t="shared" si="7"/>
        <v>1</v>
      </c>
      <c r="P89" t="b">
        <f t="shared" si="7"/>
        <v>1</v>
      </c>
      <c r="Q89" t="b">
        <f t="shared" si="8"/>
        <v>1</v>
      </c>
      <c r="R89" t="b">
        <f t="shared" si="9"/>
        <v>1</v>
      </c>
      <c r="U89" s="105" t="s">
        <v>357</v>
      </c>
      <c r="V89" s="105" t="s">
        <v>358</v>
      </c>
      <c r="W89" s="106">
        <v>0</v>
      </c>
      <c r="X89" s="106">
        <v>2611755044</v>
      </c>
    </row>
    <row r="90" spans="2:26" x14ac:dyDescent="0.25">
      <c r="B90" s="105" t="s">
        <v>1464</v>
      </c>
      <c r="C90" s="105" t="s">
        <v>1465</v>
      </c>
      <c r="D90" s="106">
        <v>0</v>
      </c>
      <c r="E90" s="106">
        <v>1736535510</v>
      </c>
      <c r="M90" t="b">
        <f t="shared" si="5"/>
        <v>1</v>
      </c>
      <c r="N90" t="b">
        <f t="shared" si="6"/>
        <v>1</v>
      </c>
      <c r="O90" t="b">
        <f t="shared" si="7"/>
        <v>1</v>
      </c>
      <c r="P90" t="b">
        <f t="shared" si="7"/>
        <v>1</v>
      </c>
      <c r="Q90" t="b">
        <f t="shared" si="8"/>
        <v>1</v>
      </c>
      <c r="R90" t="b">
        <f t="shared" si="9"/>
        <v>1</v>
      </c>
      <c r="U90" s="105" t="s">
        <v>1464</v>
      </c>
      <c r="V90" s="105" t="s">
        <v>1465</v>
      </c>
      <c r="W90" s="106">
        <v>0</v>
      </c>
      <c r="X90" s="106">
        <v>1736535510</v>
      </c>
    </row>
    <row r="91" spans="2:26" x14ac:dyDescent="0.25">
      <c r="B91" t="s">
        <v>359</v>
      </c>
      <c r="C91" s="106">
        <v>0</v>
      </c>
      <c r="D91" s="106">
        <v>25542995526</v>
      </c>
      <c r="M91" t="b">
        <f t="shared" ref="M91:M154" si="10">+B91=U91</f>
        <v>1</v>
      </c>
      <c r="N91" t="b">
        <f t="shared" ref="N91:N154" si="11">+C91=V91</f>
        <v>1</v>
      </c>
      <c r="O91" t="b">
        <f t="shared" ref="O91:P154" si="12">+D91=W91</f>
        <v>1</v>
      </c>
      <c r="P91" t="b">
        <f t="shared" si="12"/>
        <v>1</v>
      </c>
      <c r="Q91" t="b">
        <f t="shared" ref="Q91:Q154" si="13">+F91=Y91</f>
        <v>1</v>
      </c>
      <c r="R91" t="b">
        <f t="shared" ref="R91:R154" si="14">+G91=Z91</f>
        <v>1</v>
      </c>
      <c r="U91" t="s">
        <v>359</v>
      </c>
      <c r="V91" s="106">
        <v>0</v>
      </c>
      <c r="W91" s="106">
        <v>25542995526</v>
      </c>
    </row>
    <row r="92" spans="2:26" x14ac:dyDescent="0.25">
      <c r="B92" t="s">
        <v>330</v>
      </c>
      <c r="C92" t="s">
        <v>331</v>
      </c>
      <c r="D92" s="105" t="s">
        <v>370</v>
      </c>
      <c r="E92" t="s">
        <v>333</v>
      </c>
      <c r="F92" t="s">
        <v>331</v>
      </c>
      <c r="G92" s="105" t="s">
        <v>371</v>
      </c>
      <c r="M92" t="b">
        <f t="shared" si="10"/>
        <v>1</v>
      </c>
      <c r="N92" t="b">
        <f t="shared" si="11"/>
        <v>1</v>
      </c>
      <c r="O92" t="b">
        <f t="shared" si="12"/>
        <v>1</v>
      </c>
      <c r="P92" t="b">
        <f t="shared" si="12"/>
        <v>1</v>
      </c>
      <c r="Q92" t="b">
        <f t="shared" si="13"/>
        <v>1</v>
      </c>
      <c r="R92" t="b">
        <f t="shared" si="14"/>
        <v>1</v>
      </c>
      <c r="U92" t="s">
        <v>330</v>
      </c>
      <c r="V92" t="s">
        <v>331</v>
      </c>
      <c r="W92" s="105" t="s">
        <v>370</v>
      </c>
      <c r="X92" t="s">
        <v>333</v>
      </c>
      <c r="Y92" t="s">
        <v>331</v>
      </c>
      <c r="Z92" s="105" t="s">
        <v>371</v>
      </c>
    </row>
    <row r="93" spans="2:26" x14ac:dyDescent="0.25">
      <c r="B93" t="s">
        <v>335</v>
      </c>
      <c r="C93" t="s">
        <v>3</v>
      </c>
      <c r="D93" t="s">
        <v>336</v>
      </c>
      <c r="E93" t="s">
        <v>337</v>
      </c>
      <c r="M93" t="b">
        <f t="shared" si="10"/>
        <v>1</v>
      </c>
      <c r="N93" t="b">
        <f t="shared" si="11"/>
        <v>1</v>
      </c>
      <c r="O93" t="b">
        <f t="shared" si="12"/>
        <v>1</v>
      </c>
      <c r="P93" t="b">
        <f t="shared" si="12"/>
        <v>1</v>
      </c>
      <c r="Q93" t="b">
        <f t="shared" si="13"/>
        <v>1</v>
      </c>
      <c r="R93" t="b">
        <f t="shared" si="14"/>
        <v>1</v>
      </c>
      <c r="U93" t="s">
        <v>335</v>
      </c>
      <c r="V93" t="s">
        <v>3</v>
      </c>
      <c r="W93" t="s">
        <v>336</v>
      </c>
      <c r="X93" t="s">
        <v>337</v>
      </c>
    </row>
    <row r="94" spans="2:26" x14ac:dyDescent="0.25">
      <c r="B94" s="105" t="s">
        <v>338</v>
      </c>
      <c r="C94" s="105" t="s">
        <v>339</v>
      </c>
      <c r="D94" s="106">
        <v>0</v>
      </c>
      <c r="E94" s="106">
        <v>3248700</v>
      </c>
      <c r="M94" t="b">
        <f t="shared" si="10"/>
        <v>1</v>
      </c>
      <c r="N94" t="b">
        <f t="shared" si="11"/>
        <v>1</v>
      </c>
      <c r="O94" t="b">
        <f t="shared" si="12"/>
        <v>1</v>
      </c>
      <c r="P94" t="b">
        <f t="shared" si="12"/>
        <v>1</v>
      </c>
      <c r="Q94" t="b">
        <f t="shared" si="13"/>
        <v>1</v>
      </c>
      <c r="R94" t="b">
        <f t="shared" si="14"/>
        <v>1</v>
      </c>
      <c r="U94" s="105" t="s">
        <v>338</v>
      </c>
      <c r="V94" s="105" t="s">
        <v>339</v>
      </c>
      <c r="W94" s="106">
        <v>0</v>
      </c>
      <c r="X94" s="106">
        <v>3248700</v>
      </c>
    </row>
    <row r="95" spans="2:26" x14ac:dyDescent="0.25">
      <c r="B95" s="105" t="s">
        <v>340</v>
      </c>
      <c r="C95" s="105" t="s">
        <v>341</v>
      </c>
      <c r="D95" s="106">
        <v>0</v>
      </c>
      <c r="E95" s="106">
        <v>3248700</v>
      </c>
      <c r="M95" t="b">
        <f t="shared" si="10"/>
        <v>1</v>
      </c>
      <c r="N95" t="b">
        <f t="shared" si="11"/>
        <v>1</v>
      </c>
      <c r="O95" t="b">
        <f t="shared" si="12"/>
        <v>1</v>
      </c>
      <c r="P95" t="b">
        <f t="shared" si="12"/>
        <v>1</v>
      </c>
      <c r="Q95" t="b">
        <f t="shared" si="13"/>
        <v>1</v>
      </c>
      <c r="R95" t="b">
        <f t="shared" si="14"/>
        <v>1</v>
      </c>
      <c r="U95" s="105" t="s">
        <v>340</v>
      </c>
      <c r="V95" s="105" t="s">
        <v>341</v>
      </c>
      <c r="W95" s="106">
        <v>0</v>
      </c>
      <c r="X95" s="106">
        <v>3248700</v>
      </c>
    </row>
    <row r="96" spans="2:26" x14ac:dyDescent="0.25">
      <c r="B96" s="105" t="s">
        <v>344</v>
      </c>
      <c r="C96" s="105" t="s">
        <v>345</v>
      </c>
      <c r="D96" s="106">
        <v>0</v>
      </c>
      <c r="E96" s="106">
        <v>3248700</v>
      </c>
      <c r="M96" t="b">
        <f t="shared" si="10"/>
        <v>1</v>
      </c>
      <c r="N96" t="b">
        <f t="shared" si="11"/>
        <v>1</v>
      </c>
      <c r="O96" t="b">
        <f t="shared" si="12"/>
        <v>1</v>
      </c>
      <c r="P96" t="b">
        <f t="shared" si="12"/>
        <v>1</v>
      </c>
      <c r="Q96" t="b">
        <f t="shared" si="13"/>
        <v>1</v>
      </c>
      <c r="R96" t="b">
        <f t="shared" si="14"/>
        <v>1</v>
      </c>
      <c r="U96" s="105" t="s">
        <v>344</v>
      </c>
      <c r="V96" s="105" t="s">
        <v>345</v>
      </c>
      <c r="W96" s="106">
        <v>0</v>
      </c>
      <c r="X96" s="106">
        <v>3248700</v>
      </c>
    </row>
    <row r="97" spans="2:26" x14ac:dyDescent="0.25">
      <c r="B97" t="s">
        <v>359</v>
      </c>
      <c r="C97" s="106">
        <v>0</v>
      </c>
      <c r="D97" s="106">
        <v>3248700</v>
      </c>
      <c r="M97" t="b">
        <f t="shared" si="10"/>
        <v>1</v>
      </c>
      <c r="N97" t="b">
        <f t="shared" si="11"/>
        <v>1</v>
      </c>
      <c r="O97" t="b">
        <f t="shared" si="12"/>
        <v>1</v>
      </c>
      <c r="P97" t="b">
        <f t="shared" si="12"/>
        <v>1</v>
      </c>
      <c r="Q97" t="b">
        <f t="shared" si="13"/>
        <v>1</v>
      </c>
      <c r="R97" t="b">
        <f t="shared" si="14"/>
        <v>1</v>
      </c>
      <c r="U97" t="s">
        <v>359</v>
      </c>
      <c r="V97" s="106">
        <v>0</v>
      </c>
      <c r="W97" s="106">
        <v>3248700</v>
      </c>
    </row>
    <row r="98" spans="2:26" x14ac:dyDescent="0.25">
      <c r="B98" t="s">
        <v>330</v>
      </c>
      <c r="C98" t="s">
        <v>331</v>
      </c>
      <c r="D98" s="105" t="s">
        <v>372</v>
      </c>
      <c r="E98" t="s">
        <v>333</v>
      </c>
      <c r="F98" t="s">
        <v>331</v>
      </c>
      <c r="G98" s="105" t="s">
        <v>373</v>
      </c>
      <c r="M98" t="b">
        <f t="shared" si="10"/>
        <v>1</v>
      </c>
      <c r="N98" t="b">
        <f t="shared" si="11"/>
        <v>1</v>
      </c>
      <c r="O98" t="b">
        <f t="shared" si="12"/>
        <v>1</v>
      </c>
      <c r="P98" t="b">
        <f t="shared" si="12"/>
        <v>1</v>
      </c>
      <c r="Q98" t="b">
        <f t="shared" si="13"/>
        <v>1</v>
      </c>
      <c r="R98" t="b">
        <f t="shared" si="14"/>
        <v>1</v>
      </c>
      <c r="U98" t="s">
        <v>330</v>
      </c>
      <c r="V98" t="s">
        <v>331</v>
      </c>
      <c r="W98" s="105" t="s">
        <v>372</v>
      </c>
      <c r="X98" t="s">
        <v>333</v>
      </c>
      <c r="Y98" t="s">
        <v>331</v>
      </c>
      <c r="Z98" s="105" t="s">
        <v>373</v>
      </c>
    </row>
    <row r="99" spans="2:26" x14ac:dyDescent="0.25">
      <c r="B99" t="s">
        <v>335</v>
      </c>
      <c r="C99" t="s">
        <v>3</v>
      </c>
      <c r="D99" t="s">
        <v>336</v>
      </c>
      <c r="E99" t="s">
        <v>337</v>
      </c>
      <c r="M99" t="b">
        <f t="shared" si="10"/>
        <v>1</v>
      </c>
      <c r="N99" t="b">
        <f t="shared" si="11"/>
        <v>1</v>
      </c>
      <c r="O99" t="b">
        <f t="shared" si="12"/>
        <v>1</v>
      </c>
      <c r="P99" t="b">
        <f t="shared" si="12"/>
        <v>1</v>
      </c>
      <c r="Q99" t="b">
        <f t="shared" si="13"/>
        <v>1</v>
      </c>
      <c r="R99" t="b">
        <f t="shared" si="14"/>
        <v>1</v>
      </c>
      <c r="U99" t="s">
        <v>335</v>
      </c>
      <c r="V99" t="s">
        <v>3</v>
      </c>
      <c r="W99" t="s">
        <v>336</v>
      </c>
      <c r="X99" t="s">
        <v>337</v>
      </c>
    </row>
    <row r="100" spans="2:26" x14ac:dyDescent="0.25">
      <c r="B100" s="105" t="s">
        <v>338</v>
      </c>
      <c r="C100" s="105" t="s">
        <v>339</v>
      </c>
      <c r="D100" s="106">
        <v>0</v>
      </c>
      <c r="E100" s="106">
        <v>176588304028</v>
      </c>
      <c r="M100" t="b">
        <f t="shared" si="10"/>
        <v>1</v>
      </c>
      <c r="N100" t="b">
        <f t="shared" si="11"/>
        <v>1</v>
      </c>
      <c r="O100" t="b">
        <f t="shared" si="12"/>
        <v>1</v>
      </c>
      <c r="P100" t="b">
        <f t="shared" si="12"/>
        <v>1</v>
      </c>
      <c r="Q100" t="b">
        <f t="shared" si="13"/>
        <v>1</v>
      </c>
      <c r="R100" t="b">
        <f t="shared" si="14"/>
        <v>1</v>
      </c>
      <c r="U100" s="105" t="s">
        <v>338</v>
      </c>
      <c r="V100" s="105" t="s">
        <v>339</v>
      </c>
      <c r="W100" s="106">
        <v>0</v>
      </c>
      <c r="X100" s="106">
        <v>176588304028</v>
      </c>
    </row>
    <row r="101" spans="2:26" x14ac:dyDescent="0.25">
      <c r="B101" s="105" t="s">
        <v>340</v>
      </c>
      <c r="C101" s="105" t="s">
        <v>341</v>
      </c>
      <c r="D101" s="106">
        <v>0</v>
      </c>
      <c r="E101" s="106">
        <v>176588304028</v>
      </c>
      <c r="M101" t="b">
        <f t="shared" si="10"/>
        <v>1</v>
      </c>
      <c r="N101" t="b">
        <f t="shared" si="11"/>
        <v>1</v>
      </c>
      <c r="O101" t="b">
        <f t="shared" si="12"/>
        <v>1</v>
      </c>
      <c r="P101" t="b">
        <f t="shared" si="12"/>
        <v>1</v>
      </c>
      <c r="Q101" t="b">
        <f t="shared" si="13"/>
        <v>1</v>
      </c>
      <c r="R101" t="b">
        <f t="shared" si="14"/>
        <v>1</v>
      </c>
      <c r="U101" s="105" t="s">
        <v>340</v>
      </c>
      <c r="V101" s="105" t="s">
        <v>341</v>
      </c>
      <c r="W101" s="106">
        <v>0</v>
      </c>
      <c r="X101" s="106">
        <v>176588304028</v>
      </c>
    </row>
    <row r="102" spans="2:26" x14ac:dyDescent="0.25">
      <c r="B102" s="105" t="s">
        <v>342</v>
      </c>
      <c r="C102" s="105" t="s">
        <v>343</v>
      </c>
      <c r="D102" s="106">
        <v>0</v>
      </c>
      <c r="E102" s="106">
        <v>41013778178</v>
      </c>
      <c r="M102" t="b">
        <f t="shared" si="10"/>
        <v>1</v>
      </c>
      <c r="N102" t="b">
        <f t="shared" si="11"/>
        <v>1</v>
      </c>
      <c r="O102" t="b">
        <f t="shared" si="12"/>
        <v>1</v>
      </c>
      <c r="P102" t="b">
        <f t="shared" si="12"/>
        <v>1</v>
      </c>
      <c r="Q102" t="b">
        <f t="shared" si="13"/>
        <v>1</v>
      </c>
      <c r="R102" t="b">
        <f t="shared" si="14"/>
        <v>1</v>
      </c>
      <c r="U102" s="105" t="s">
        <v>342</v>
      </c>
      <c r="V102" s="105" t="s">
        <v>343</v>
      </c>
      <c r="W102" s="106">
        <v>0</v>
      </c>
      <c r="X102" s="106">
        <v>41013778178</v>
      </c>
    </row>
    <row r="103" spans="2:26" x14ac:dyDescent="0.25">
      <c r="B103" s="105" t="s">
        <v>344</v>
      </c>
      <c r="C103" s="105" t="s">
        <v>345</v>
      </c>
      <c r="D103" s="106">
        <v>0</v>
      </c>
      <c r="E103" s="106">
        <v>26594562071</v>
      </c>
      <c r="M103" t="b">
        <f t="shared" si="10"/>
        <v>1</v>
      </c>
      <c r="N103" t="b">
        <f t="shared" si="11"/>
        <v>1</v>
      </c>
      <c r="O103" t="b">
        <f t="shared" si="12"/>
        <v>1</v>
      </c>
      <c r="P103" t="b">
        <f t="shared" si="12"/>
        <v>1</v>
      </c>
      <c r="Q103" t="b">
        <f t="shared" si="13"/>
        <v>1</v>
      </c>
      <c r="R103" t="b">
        <f t="shared" si="14"/>
        <v>1</v>
      </c>
      <c r="U103" s="105" t="s">
        <v>344</v>
      </c>
      <c r="V103" s="105" t="s">
        <v>345</v>
      </c>
      <c r="W103" s="106">
        <v>0</v>
      </c>
      <c r="X103" s="106">
        <v>26594562071</v>
      </c>
    </row>
    <row r="104" spans="2:26" x14ac:dyDescent="0.25">
      <c r="B104" s="105" t="s">
        <v>346</v>
      </c>
      <c r="C104" s="105" t="s">
        <v>347</v>
      </c>
      <c r="D104" s="106">
        <v>0</v>
      </c>
      <c r="E104" s="106">
        <v>38426462846</v>
      </c>
      <c r="M104" t="b">
        <f t="shared" si="10"/>
        <v>1</v>
      </c>
      <c r="N104" t="b">
        <f t="shared" si="11"/>
        <v>1</v>
      </c>
      <c r="O104" t="b">
        <f t="shared" si="12"/>
        <v>1</v>
      </c>
      <c r="P104" t="b">
        <f t="shared" si="12"/>
        <v>1</v>
      </c>
      <c r="Q104" t="b">
        <f t="shared" si="13"/>
        <v>1</v>
      </c>
      <c r="R104" t="b">
        <f t="shared" si="14"/>
        <v>1</v>
      </c>
      <c r="U104" s="105" t="s">
        <v>346</v>
      </c>
      <c r="V104" s="105" t="s">
        <v>347</v>
      </c>
      <c r="W104" s="106">
        <v>0</v>
      </c>
      <c r="X104" s="106">
        <v>38426462846</v>
      </c>
    </row>
    <row r="105" spans="2:26" x14ac:dyDescent="0.25">
      <c r="B105" s="105" t="s">
        <v>348</v>
      </c>
      <c r="C105" s="105" t="s">
        <v>1542</v>
      </c>
      <c r="D105" s="106">
        <v>0</v>
      </c>
      <c r="E105" s="106">
        <v>15328905486</v>
      </c>
      <c r="M105" t="b">
        <f t="shared" si="10"/>
        <v>1</v>
      </c>
      <c r="N105" t="b">
        <f t="shared" si="11"/>
        <v>1</v>
      </c>
      <c r="O105" t="b">
        <f t="shared" si="12"/>
        <v>1</v>
      </c>
      <c r="P105" t="b">
        <f t="shared" si="12"/>
        <v>1</v>
      </c>
      <c r="Q105" t="b">
        <f t="shared" si="13"/>
        <v>1</v>
      </c>
      <c r="R105" t="b">
        <f t="shared" si="14"/>
        <v>1</v>
      </c>
      <c r="U105" s="105" t="s">
        <v>348</v>
      </c>
      <c r="V105" s="105" t="s">
        <v>1542</v>
      </c>
      <c r="W105" s="106">
        <v>0</v>
      </c>
      <c r="X105" s="106">
        <v>15328905486</v>
      </c>
    </row>
    <row r="106" spans="2:26" x14ac:dyDescent="0.25">
      <c r="B106" s="105" t="s">
        <v>349</v>
      </c>
      <c r="C106" s="105" t="s">
        <v>350</v>
      </c>
      <c r="D106" s="106">
        <v>0</v>
      </c>
      <c r="E106" s="106">
        <v>6870050020</v>
      </c>
      <c r="M106" t="b">
        <f t="shared" si="10"/>
        <v>1</v>
      </c>
      <c r="N106" t="b">
        <f t="shared" si="11"/>
        <v>1</v>
      </c>
      <c r="O106" t="b">
        <f t="shared" si="12"/>
        <v>1</v>
      </c>
      <c r="P106" t="b">
        <f t="shared" si="12"/>
        <v>1</v>
      </c>
      <c r="Q106" t="b">
        <f t="shared" si="13"/>
        <v>1</v>
      </c>
      <c r="R106" t="b">
        <f t="shared" si="14"/>
        <v>1</v>
      </c>
      <c r="U106" s="105" t="s">
        <v>349</v>
      </c>
      <c r="V106" s="105" t="s">
        <v>350</v>
      </c>
      <c r="W106" s="106">
        <v>0</v>
      </c>
      <c r="X106" s="106">
        <v>6870050020</v>
      </c>
    </row>
    <row r="107" spans="2:26" x14ac:dyDescent="0.25">
      <c r="B107" s="105" t="s">
        <v>351</v>
      </c>
      <c r="C107" s="105" t="s">
        <v>352</v>
      </c>
      <c r="D107" s="106">
        <v>0</v>
      </c>
      <c r="E107" s="106">
        <v>22866319747</v>
      </c>
      <c r="M107" t="b">
        <f t="shared" si="10"/>
        <v>1</v>
      </c>
      <c r="N107" t="b">
        <f t="shared" si="11"/>
        <v>1</v>
      </c>
      <c r="O107" t="b">
        <f t="shared" si="12"/>
        <v>1</v>
      </c>
      <c r="P107" t="b">
        <f t="shared" si="12"/>
        <v>1</v>
      </c>
      <c r="Q107" t="b">
        <f t="shared" si="13"/>
        <v>1</v>
      </c>
      <c r="R107" t="b">
        <f t="shared" si="14"/>
        <v>1</v>
      </c>
      <c r="U107" s="105" t="s">
        <v>351</v>
      </c>
      <c r="V107" s="105" t="s">
        <v>352</v>
      </c>
      <c r="W107" s="106">
        <v>0</v>
      </c>
      <c r="X107" s="106">
        <v>22866319747</v>
      </c>
    </row>
    <row r="108" spans="2:26" x14ac:dyDescent="0.25">
      <c r="B108" s="105" t="s">
        <v>353</v>
      </c>
      <c r="C108" s="105" t="s">
        <v>354</v>
      </c>
      <c r="D108" s="106">
        <v>0</v>
      </c>
      <c r="E108" s="106">
        <v>6169536038</v>
      </c>
      <c r="M108" t="b">
        <f t="shared" si="10"/>
        <v>1</v>
      </c>
      <c r="N108" t="b">
        <f t="shared" si="11"/>
        <v>1</v>
      </c>
      <c r="O108" t="b">
        <f t="shared" si="12"/>
        <v>1</v>
      </c>
      <c r="P108" t="b">
        <f t="shared" si="12"/>
        <v>1</v>
      </c>
      <c r="Q108" t="b">
        <f t="shared" si="13"/>
        <v>1</v>
      </c>
      <c r="R108" t="b">
        <f t="shared" si="14"/>
        <v>1</v>
      </c>
      <c r="U108" s="105" t="s">
        <v>353</v>
      </c>
      <c r="V108" s="105" t="s">
        <v>354</v>
      </c>
      <c r="W108" s="106">
        <v>0</v>
      </c>
      <c r="X108" s="106">
        <v>6169536038</v>
      </c>
    </row>
    <row r="109" spans="2:26" x14ac:dyDescent="0.25">
      <c r="B109" s="105" t="s">
        <v>355</v>
      </c>
      <c r="C109" s="105" t="s">
        <v>356</v>
      </c>
      <c r="D109" s="106">
        <v>0</v>
      </c>
      <c r="E109" s="106">
        <v>10200786569</v>
      </c>
      <c r="M109" t="b">
        <f t="shared" si="10"/>
        <v>1</v>
      </c>
      <c r="N109" t="b">
        <f t="shared" si="11"/>
        <v>1</v>
      </c>
      <c r="O109" t="b">
        <f t="shared" si="12"/>
        <v>1</v>
      </c>
      <c r="P109" t="b">
        <f t="shared" si="12"/>
        <v>1</v>
      </c>
      <c r="Q109" t="b">
        <f t="shared" si="13"/>
        <v>1</v>
      </c>
      <c r="R109" t="b">
        <f t="shared" si="14"/>
        <v>1</v>
      </c>
      <c r="U109" s="105" t="s">
        <v>355</v>
      </c>
      <c r="V109" s="105" t="s">
        <v>356</v>
      </c>
      <c r="W109" s="106">
        <v>0</v>
      </c>
      <c r="X109" s="106">
        <v>10200786569</v>
      </c>
    </row>
    <row r="110" spans="2:26" x14ac:dyDescent="0.25">
      <c r="B110" s="105" t="s">
        <v>357</v>
      </c>
      <c r="C110" s="105" t="s">
        <v>358</v>
      </c>
      <c r="D110" s="106">
        <v>0</v>
      </c>
      <c r="E110" s="106">
        <v>3933549419</v>
      </c>
      <c r="M110" t="b">
        <f t="shared" si="10"/>
        <v>1</v>
      </c>
      <c r="N110" t="b">
        <f t="shared" si="11"/>
        <v>1</v>
      </c>
      <c r="O110" t="b">
        <f t="shared" si="12"/>
        <v>1</v>
      </c>
      <c r="P110" t="b">
        <f t="shared" si="12"/>
        <v>1</v>
      </c>
      <c r="Q110" t="b">
        <f t="shared" si="13"/>
        <v>1</v>
      </c>
      <c r="R110" t="b">
        <f t="shared" si="14"/>
        <v>1</v>
      </c>
      <c r="U110" s="105" t="s">
        <v>357</v>
      </c>
      <c r="V110" s="105" t="s">
        <v>358</v>
      </c>
      <c r="W110" s="106">
        <v>0</v>
      </c>
      <c r="X110" s="106">
        <v>3933549419</v>
      </c>
    </row>
    <row r="111" spans="2:26" x14ac:dyDescent="0.25">
      <c r="B111" s="105" t="s">
        <v>1464</v>
      </c>
      <c r="C111" s="105" t="s">
        <v>1465</v>
      </c>
      <c r="D111" s="106">
        <v>0</v>
      </c>
      <c r="E111" s="106">
        <v>5184353654</v>
      </c>
      <c r="M111" t="b">
        <f t="shared" si="10"/>
        <v>1</v>
      </c>
      <c r="N111" t="b">
        <f t="shared" si="11"/>
        <v>1</v>
      </c>
      <c r="O111" t="b">
        <f t="shared" si="12"/>
        <v>1</v>
      </c>
      <c r="P111" t="b">
        <f t="shared" si="12"/>
        <v>1</v>
      </c>
      <c r="Q111" t="b">
        <f t="shared" si="13"/>
        <v>1</v>
      </c>
      <c r="R111" t="b">
        <f t="shared" si="14"/>
        <v>1</v>
      </c>
      <c r="U111" s="105" t="s">
        <v>1464</v>
      </c>
      <c r="V111" s="105" t="s">
        <v>1465</v>
      </c>
      <c r="W111" s="106">
        <v>0</v>
      </c>
      <c r="X111" s="106">
        <v>5184353654</v>
      </c>
    </row>
    <row r="112" spans="2:26" x14ac:dyDescent="0.25">
      <c r="B112" t="s">
        <v>359</v>
      </c>
      <c r="C112" s="106">
        <v>0</v>
      </c>
      <c r="D112" s="106">
        <v>176588304028</v>
      </c>
      <c r="M112" t="b">
        <f t="shared" si="10"/>
        <v>1</v>
      </c>
      <c r="N112" t="b">
        <f t="shared" si="11"/>
        <v>1</v>
      </c>
      <c r="O112" t="b">
        <f t="shared" si="12"/>
        <v>1</v>
      </c>
      <c r="P112" t="b">
        <f t="shared" si="12"/>
        <v>1</v>
      </c>
      <c r="Q112" t="b">
        <f t="shared" si="13"/>
        <v>1</v>
      </c>
      <c r="R112" t="b">
        <f t="shared" si="14"/>
        <v>1</v>
      </c>
      <c r="U112" t="s">
        <v>359</v>
      </c>
      <c r="V112" s="106">
        <v>0</v>
      </c>
      <c r="W112" s="106">
        <v>176588304028</v>
      </c>
    </row>
    <row r="113" spans="2:26" x14ac:dyDescent="0.25">
      <c r="B113" t="s">
        <v>330</v>
      </c>
      <c r="C113" t="s">
        <v>331</v>
      </c>
      <c r="D113" s="105" t="s">
        <v>374</v>
      </c>
      <c r="E113" t="s">
        <v>333</v>
      </c>
      <c r="F113" t="s">
        <v>331</v>
      </c>
      <c r="G113" s="105" t="s">
        <v>375</v>
      </c>
      <c r="M113" t="b">
        <f t="shared" si="10"/>
        <v>1</v>
      </c>
      <c r="N113" t="b">
        <f t="shared" si="11"/>
        <v>1</v>
      </c>
      <c r="O113" t="b">
        <f t="shared" si="12"/>
        <v>1</v>
      </c>
      <c r="P113" t="b">
        <f t="shared" si="12"/>
        <v>1</v>
      </c>
      <c r="Q113" t="b">
        <f t="shared" si="13"/>
        <v>1</v>
      </c>
      <c r="R113" t="b">
        <f t="shared" si="14"/>
        <v>1</v>
      </c>
      <c r="U113" t="s">
        <v>330</v>
      </c>
      <c r="V113" t="s">
        <v>331</v>
      </c>
      <c r="W113" s="105" t="s">
        <v>374</v>
      </c>
      <c r="X113" t="s">
        <v>333</v>
      </c>
      <c r="Y113" t="s">
        <v>331</v>
      </c>
      <c r="Z113" s="105" t="s">
        <v>375</v>
      </c>
    </row>
    <row r="114" spans="2:26" x14ac:dyDescent="0.25">
      <c r="B114" t="s">
        <v>335</v>
      </c>
      <c r="C114" t="s">
        <v>3</v>
      </c>
      <c r="D114" t="s">
        <v>336</v>
      </c>
      <c r="E114" t="s">
        <v>337</v>
      </c>
      <c r="M114" t="b">
        <f t="shared" si="10"/>
        <v>1</v>
      </c>
      <c r="N114" t="b">
        <f t="shared" si="11"/>
        <v>1</v>
      </c>
      <c r="O114" t="b">
        <f t="shared" si="12"/>
        <v>1</v>
      </c>
      <c r="P114" t="b">
        <f t="shared" si="12"/>
        <v>1</v>
      </c>
      <c r="Q114" t="b">
        <f t="shared" si="13"/>
        <v>1</v>
      </c>
      <c r="R114" t="b">
        <f t="shared" si="14"/>
        <v>1</v>
      </c>
      <c r="U114" t="s">
        <v>335</v>
      </c>
      <c r="V114" t="s">
        <v>3</v>
      </c>
      <c r="W114" t="s">
        <v>336</v>
      </c>
      <c r="X114" t="s">
        <v>337</v>
      </c>
    </row>
    <row r="115" spans="2:26" x14ac:dyDescent="0.25">
      <c r="B115" s="105" t="s">
        <v>338</v>
      </c>
      <c r="C115" s="105" t="s">
        <v>339</v>
      </c>
      <c r="D115" s="106">
        <v>0</v>
      </c>
      <c r="E115" s="106">
        <v>2298184469</v>
      </c>
      <c r="M115" t="b">
        <f t="shared" si="10"/>
        <v>1</v>
      </c>
      <c r="N115" t="b">
        <f t="shared" si="11"/>
        <v>1</v>
      </c>
      <c r="O115" t="b">
        <f t="shared" si="12"/>
        <v>1</v>
      </c>
      <c r="P115" t="b">
        <f t="shared" si="12"/>
        <v>1</v>
      </c>
      <c r="Q115" t="b">
        <f t="shared" si="13"/>
        <v>1</v>
      </c>
      <c r="R115" t="b">
        <f t="shared" si="14"/>
        <v>1</v>
      </c>
      <c r="U115" s="105" t="s">
        <v>338</v>
      </c>
      <c r="V115" s="105" t="s">
        <v>339</v>
      </c>
      <c r="W115" s="106">
        <v>0</v>
      </c>
      <c r="X115" s="106">
        <v>2298184469</v>
      </c>
    </row>
    <row r="116" spans="2:26" x14ac:dyDescent="0.25">
      <c r="B116" s="105" t="s">
        <v>340</v>
      </c>
      <c r="C116" s="105" t="s">
        <v>341</v>
      </c>
      <c r="D116" s="106">
        <v>0</v>
      </c>
      <c r="E116" s="106">
        <v>2298184469</v>
      </c>
      <c r="M116" t="b">
        <f t="shared" si="10"/>
        <v>1</v>
      </c>
      <c r="N116" t="b">
        <f t="shared" si="11"/>
        <v>1</v>
      </c>
      <c r="O116" t="b">
        <f t="shared" si="12"/>
        <v>1</v>
      </c>
      <c r="P116" t="b">
        <f t="shared" si="12"/>
        <v>1</v>
      </c>
      <c r="Q116" t="b">
        <f t="shared" si="13"/>
        <v>1</v>
      </c>
      <c r="R116" t="b">
        <f t="shared" si="14"/>
        <v>1</v>
      </c>
      <c r="U116" s="105" t="s">
        <v>340</v>
      </c>
      <c r="V116" s="105" t="s">
        <v>341</v>
      </c>
      <c r="W116" s="106">
        <v>0</v>
      </c>
      <c r="X116" s="106">
        <v>2298184469</v>
      </c>
    </row>
    <row r="117" spans="2:26" x14ac:dyDescent="0.25">
      <c r="B117" s="105" t="s">
        <v>342</v>
      </c>
      <c r="C117" s="105" t="s">
        <v>343</v>
      </c>
      <c r="D117" s="106">
        <v>0</v>
      </c>
      <c r="E117" s="106">
        <v>39719588</v>
      </c>
      <c r="M117" t="b">
        <f t="shared" si="10"/>
        <v>1</v>
      </c>
      <c r="N117" t="b">
        <f t="shared" si="11"/>
        <v>1</v>
      </c>
      <c r="O117" t="b">
        <f t="shared" si="12"/>
        <v>1</v>
      </c>
      <c r="P117" t="b">
        <f t="shared" si="12"/>
        <v>1</v>
      </c>
      <c r="Q117" t="b">
        <f t="shared" si="13"/>
        <v>1</v>
      </c>
      <c r="R117" t="b">
        <f t="shared" si="14"/>
        <v>1</v>
      </c>
      <c r="U117" s="105" t="s">
        <v>342</v>
      </c>
      <c r="V117" s="105" t="s">
        <v>343</v>
      </c>
      <c r="W117" s="106">
        <v>0</v>
      </c>
      <c r="X117" s="106">
        <v>39719588</v>
      </c>
    </row>
    <row r="118" spans="2:26" x14ac:dyDescent="0.25">
      <c r="B118" s="105" t="s">
        <v>353</v>
      </c>
      <c r="C118" s="105" t="s">
        <v>354</v>
      </c>
      <c r="D118" s="106">
        <v>0</v>
      </c>
      <c r="E118" s="106">
        <v>2258464881</v>
      </c>
      <c r="M118" t="b">
        <f t="shared" si="10"/>
        <v>1</v>
      </c>
      <c r="N118" t="b">
        <f t="shared" si="11"/>
        <v>1</v>
      </c>
      <c r="O118" t="b">
        <f t="shared" si="12"/>
        <v>1</v>
      </c>
      <c r="P118" t="b">
        <f t="shared" si="12"/>
        <v>1</v>
      </c>
      <c r="Q118" t="b">
        <f t="shared" si="13"/>
        <v>1</v>
      </c>
      <c r="R118" t="b">
        <f t="shared" si="14"/>
        <v>1</v>
      </c>
      <c r="U118" s="105" t="s">
        <v>353</v>
      </c>
      <c r="V118" s="105" t="s">
        <v>354</v>
      </c>
      <c r="W118" s="106">
        <v>0</v>
      </c>
      <c r="X118" s="106">
        <v>2258464881</v>
      </c>
    </row>
    <row r="119" spans="2:26" x14ac:dyDescent="0.25">
      <c r="B119" t="s">
        <v>359</v>
      </c>
      <c r="C119" s="106">
        <v>0</v>
      </c>
      <c r="D119" s="106">
        <v>2298184469</v>
      </c>
      <c r="M119" t="b">
        <f t="shared" si="10"/>
        <v>1</v>
      </c>
      <c r="N119" t="b">
        <f t="shared" si="11"/>
        <v>1</v>
      </c>
      <c r="O119" t="b">
        <f t="shared" si="12"/>
        <v>1</v>
      </c>
      <c r="P119" t="b">
        <f t="shared" si="12"/>
        <v>1</v>
      </c>
      <c r="Q119" t="b">
        <f t="shared" si="13"/>
        <v>1</v>
      </c>
      <c r="R119" t="b">
        <f t="shared" si="14"/>
        <v>1</v>
      </c>
      <c r="U119" t="s">
        <v>359</v>
      </c>
      <c r="V119" s="106">
        <v>0</v>
      </c>
      <c r="W119" s="106">
        <v>2298184469</v>
      </c>
    </row>
    <row r="120" spans="2:26" x14ac:dyDescent="0.25">
      <c r="B120" t="s">
        <v>330</v>
      </c>
      <c r="C120" t="s">
        <v>331</v>
      </c>
      <c r="D120" s="105" t="s">
        <v>376</v>
      </c>
      <c r="E120" t="s">
        <v>333</v>
      </c>
      <c r="F120" t="s">
        <v>331</v>
      </c>
      <c r="G120" s="105" t="s">
        <v>377</v>
      </c>
      <c r="M120" t="b">
        <f t="shared" si="10"/>
        <v>1</v>
      </c>
      <c r="N120" t="b">
        <f t="shared" si="11"/>
        <v>1</v>
      </c>
      <c r="O120" t="b">
        <f t="shared" si="12"/>
        <v>1</v>
      </c>
      <c r="P120" t="b">
        <f t="shared" si="12"/>
        <v>1</v>
      </c>
      <c r="Q120" t="b">
        <f t="shared" si="13"/>
        <v>1</v>
      </c>
      <c r="R120" t="b">
        <f t="shared" si="14"/>
        <v>1</v>
      </c>
      <c r="U120" t="s">
        <v>330</v>
      </c>
      <c r="V120" t="s">
        <v>331</v>
      </c>
      <c r="W120" s="105" t="s">
        <v>376</v>
      </c>
      <c r="X120" t="s">
        <v>333</v>
      </c>
      <c r="Y120" t="s">
        <v>331</v>
      </c>
      <c r="Z120" s="105" t="s">
        <v>377</v>
      </c>
    </row>
    <row r="121" spans="2:26" x14ac:dyDescent="0.25">
      <c r="B121" t="s">
        <v>335</v>
      </c>
      <c r="C121" t="s">
        <v>3</v>
      </c>
      <c r="D121" t="s">
        <v>336</v>
      </c>
      <c r="E121" t="s">
        <v>337</v>
      </c>
      <c r="M121" t="b">
        <f t="shared" si="10"/>
        <v>1</v>
      </c>
      <c r="N121" t="b">
        <f t="shared" si="11"/>
        <v>1</v>
      </c>
      <c r="O121" t="b">
        <f t="shared" si="12"/>
        <v>1</v>
      </c>
      <c r="P121" t="b">
        <f t="shared" si="12"/>
        <v>1</v>
      </c>
      <c r="Q121" t="b">
        <f t="shared" si="13"/>
        <v>1</v>
      </c>
      <c r="R121" t="b">
        <f t="shared" si="14"/>
        <v>1</v>
      </c>
      <c r="U121" t="s">
        <v>335</v>
      </c>
      <c r="V121" t="s">
        <v>3</v>
      </c>
      <c r="W121" t="s">
        <v>336</v>
      </c>
      <c r="X121" t="s">
        <v>337</v>
      </c>
    </row>
    <row r="122" spans="2:26" x14ac:dyDescent="0.25">
      <c r="B122" s="105" t="s">
        <v>338</v>
      </c>
      <c r="C122" s="105" t="s">
        <v>339</v>
      </c>
      <c r="D122" s="106">
        <v>0</v>
      </c>
      <c r="E122" s="106">
        <v>101151243043</v>
      </c>
      <c r="M122" t="b">
        <f t="shared" si="10"/>
        <v>1</v>
      </c>
      <c r="N122" t="b">
        <f t="shared" si="11"/>
        <v>1</v>
      </c>
      <c r="O122" t="b">
        <f t="shared" si="12"/>
        <v>1</v>
      </c>
      <c r="P122" t="b">
        <f t="shared" si="12"/>
        <v>1</v>
      </c>
      <c r="Q122" t="b">
        <f t="shared" si="13"/>
        <v>1</v>
      </c>
      <c r="R122" t="b">
        <f t="shared" si="14"/>
        <v>1</v>
      </c>
      <c r="U122" s="105" t="s">
        <v>338</v>
      </c>
      <c r="V122" s="105" t="s">
        <v>339</v>
      </c>
      <c r="W122" s="106">
        <v>0</v>
      </c>
      <c r="X122" s="106">
        <v>101151243043</v>
      </c>
    </row>
    <row r="123" spans="2:26" x14ac:dyDescent="0.25">
      <c r="B123" s="105" t="s">
        <v>340</v>
      </c>
      <c r="C123" s="105" t="s">
        <v>341</v>
      </c>
      <c r="D123" s="106">
        <v>0</v>
      </c>
      <c r="E123" s="106">
        <v>101151243043</v>
      </c>
      <c r="M123" t="b">
        <f t="shared" si="10"/>
        <v>1</v>
      </c>
      <c r="N123" t="b">
        <f t="shared" si="11"/>
        <v>1</v>
      </c>
      <c r="O123" t="b">
        <f t="shared" si="12"/>
        <v>1</v>
      </c>
      <c r="P123" t="b">
        <f t="shared" si="12"/>
        <v>1</v>
      </c>
      <c r="Q123" t="b">
        <f t="shared" si="13"/>
        <v>1</v>
      </c>
      <c r="R123" t="b">
        <f t="shared" si="14"/>
        <v>1</v>
      </c>
      <c r="U123" s="105" t="s">
        <v>340</v>
      </c>
      <c r="V123" s="105" t="s">
        <v>341</v>
      </c>
      <c r="W123" s="106">
        <v>0</v>
      </c>
      <c r="X123" s="106">
        <v>101151243043</v>
      </c>
    </row>
    <row r="124" spans="2:26" x14ac:dyDescent="0.25">
      <c r="B124" s="105" t="s">
        <v>342</v>
      </c>
      <c r="C124" s="105" t="s">
        <v>343</v>
      </c>
      <c r="D124" s="106">
        <v>0</v>
      </c>
      <c r="E124" s="106">
        <v>42710699802</v>
      </c>
      <c r="M124" t="b">
        <f t="shared" si="10"/>
        <v>1</v>
      </c>
      <c r="N124" t="b">
        <f t="shared" si="11"/>
        <v>1</v>
      </c>
      <c r="O124" t="b">
        <f t="shared" si="12"/>
        <v>1</v>
      </c>
      <c r="P124" t="b">
        <f t="shared" si="12"/>
        <v>1</v>
      </c>
      <c r="Q124" t="b">
        <f t="shared" si="13"/>
        <v>1</v>
      </c>
      <c r="R124" t="b">
        <f t="shared" si="14"/>
        <v>1</v>
      </c>
      <c r="U124" s="105" t="s">
        <v>342</v>
      </c>
      <c r="V124" s="105" t="s">
        <v>343</v>
      </c>
      <c r="W124" s="106">
        <v>0</v>
      </c>
      <c r="X124" s="106">
        <v>42710699802</v>
      </c>
    </row>
    <row r="125" spans="2:26" x14ac:dyDescent="0.25">
      <c r="B125" s="105" t="s">
        <v>344</v>
      </c>
      <c r="C125" s="105" t="s">
        <v>345</v>
      </c>
      <c r="D125" s="106">
        <v>0</v>
      </c>
      <c r="E125" s="106">
        <v>13376125252</v>
      </c>
      <c r="M125" t="b">
        <f t="shared" si="10"/>
        <v>1</v>
      </c>
      <c r="N125" t="b">
        <f t="shared" si="11"/>
        <v>1</v>
      </c>
      <c r="O125" t="b">
        <f t="shared" si="12"/>
        <v>1</v>
      </c>
      <c r="P125" t="b">
        <f t="shared" si="12"/>
        <v>1</v>
      </c>
      <c r="Q125" t="b">
        <f t="shared" si="13"/>
        <v>1</v>
      </c>
      <c r="R125" t="b">
        <f t="shared" si="14"/>
        <v>1</v>
      </c>
      <c r="U125" s="105" t="s">
        <v>344</v>
      </c>
      <c r="V125" s="105" t="s">
        <v>345</v>
      </c>
      <c r="W125" s="106">
        <v>0</v>
      </c>
      <c r="X125" s="106">
        <v>13376125252</v>
      </c>
    </row>
    <row r="126" spans="2:26" x14ac:dyDescent="0.25">
      <c r="B126" s="105" t="s">
        <v>346</v>
      </c>
      <c r="C126" s="105" t="s">
        <v>347</v>
      </c>
      <c r="D126" s="106">
        <v>0</v>
      </c>
      <c r="E126" s="106">
        <v>12263174674</v>
      </c>
      <c r="M126" t="b">
        <f t="shared" si="10"/>
        <v>1</v>
      </c>
      <c r="N126" t="b">
        <f t="shared" si="11"/>
        <v>1</v>
      </c>
      <c r="O126" t="b">
        <f t="shared" si="12"/>
        <v>1</v>
      </c>
      <c r="P126" t="b">
        <f t="shared" si="12"/>
        <v>1</v>
      </c>
      <c r="Q126" t="b">
        <f t="shared" si="13"/>
        <v>1</v>
      </c>
      <c r="R126" t="b">
        <f t="shared" si="14"/>
        <v>1</v>
      </c>
      <c r="U126" s="105" t="s">
        <v>346</v>
      </c>
      <c r="V126" s="105" t="s">
        <v>347</v>
      </c>
      <c r="W126" s="106">
        <v>0</v>
      </c>
      <c r="X126" s="106">
        <v>12263174674</v>
      </c>
    </row>
    <row r="127" spans="2:26" x14ac:dyDescent="0.25">
      <c r="B127" s="105" t="s">
        <v>348</v>
      </c>
      <c r="C127" s="105" t="s">
        <v>1542</v>
      </c>
      <c r="D127" s="106">
        <v>0</v>
      </c>
      <c r="E127" s="106">
        <v>4911328889</v>
      </c>
      <c r="M127" t="b">
        <f t="shared" si="10"/>
        <v>1</v>
      </c>
      <c r="N127" t="b">
        <f t="shared" si="11"/>
        <v>1</v>
      </c>
      <c r="O127" t="b">
        <f t="shared" si="12"/>
        <v>1</v>
      </c>
      <c r="P127" t="b">
        <f t="shared" si="12"/>
        <v>1</v>
      </c>
      <c r="Q127" t="b">
        <f t="shared" si="13"/>
        <v>1</v>
      </c>
      <c r="R127" t="b">
        <f t="shared" si="14"/>
        <v>1</v>
      </c>
      <c r="U127" s="105" t="s">
        <v>348</v>
      </c>
      <c r="V127" s="105" t="s">
        <v>1542</v>
      </c>
      <c r="W127" s="106">
        <v>0</v>
      </c>
      <c r="X127" s="106">
        <v>4911328889</v>
      </c>
    </row>
    <row r="128" spans="2:26" x14ac:dyDescent="0.25">
      <c r="B128" s="105" t="s">
        <v>349</v>
      </c>
      <c r="C128" s="105" t="s">
        <v>350</v>
      </c>
      <c r="D128" s="106">
        <v>0</v>
      </c>
      <c r="E128" s="106">
        <v>3289510476</v>
      </c>
      <c r="M128" t="b">
        <f t="shared" si="10"/>
        <v>1</v>
      </c>
      <c r="N128" t="b">
        <f t="shared" si="11"/>
        <v>1</v>
      </c>
      <c r="O128" t="b">
        <f t="shared" si="12"/>
        <v>1</v>
      </c>
      <c r="P128" t="b">
        <f t="shared" si="12"/>
        <v>1</v>
      </c>
      <c r="Q128" t="b">
        <f t="shared" si="13"/>
        <v>1</v>
      </c>
      <c r="R128" t="b">
        <f t="shared" si="14"/>
        <v>1</v>
      </c>
      <c r="U128" s="105" t="s">
        <v>349</v>
      </c>
      <c r="V128" s="105" t="s">
        <v>350</v>
      </c>
      <c r="W128" s="106">
        <v>0</v>
      </c>
      <c r="X128" s="106">
        <v>3289510476</v>
      </c>
    </row>
    <row r="129" spans="2:26" x14ac:dyDescent="0.25">
      <c r="B129" s="105" t="s">
        <v>351</v>
      </c>
      <c r="C129" s="105" t="s">
        <v>352</v>
      </c>
      <c r="D129" s="106">
        <v>0</v>
      </c>
      <c r="E129" s="106">
        <v>14240049086</v>
      </c>
      <c r="M129" t="b">
        <f t="shared" si="10"/>
        <v>1</v>
      </c>
      <c r="N129" t="b">
        <f t="shared" si="11"/>
        <v>1</v>
      </c>
      <c r="O129" t="b">
        <f t="shared" si="12"/>
        <v>1</v>
      </c>
      <c r="P129" t="b">
        <f t="shared" si="12"/>
        <v>1</v>
      </c>
      <c r="Q129" t="b">
        <f t="shared" si="13"/>
        <v>1</v>
      </c>
      <c r="R129" t="b">
        <f t="shared" si="14"/>
        <v>1</v>
      </c>
      <c r="U129" s="105" t="s">
        <v>351</v>
      </c>
      <c r="V129" s="105" t="s">
        <v>352</v>
      </c>
      <c r="W129" s="106">
        <v>0</v>
      </c>
      <c r="X129" s="106">
        <v>14240049086</v>
      </c>
    </row>
    <row r="130" spans="2:26" x14ac:dyDescent="0.25">
      <c r="B130" s="105" t="s">
        <v>353</v>
      </c>
      <c r="C130" s="105" t="s">
        <v>354</v>
      </c>
      <c r="D130" s="106">
        <v>0</v>
      </c>
      <c r="E130" s="106">
        <v>2517080392</v>
      </c>
      <c r="M130" t="b">
        <f t="shared" si="10"/>
        <v>1</v>
      </c>
      <c r="N130" t="b">
        <f t="shared" si="11"/>
        <v>1</v>
      </c>
      <c r="O130" t="b">
        <f t="shared" si="12"/>
        <v>1</v>
      </c>
      <c r="P130" t="b">
        <f t="shared" si="12"/>
        <v>1</v>
      </c>
      <c r="Q130" t="b">
        <f t="shared" si="13"/>
        <v>1</v>
      </c>
      <c r="R130" t="b">
        <f t="shared" si="14"/>
        <v>1</v>
      </c>
      <c r="U130" s="105" t="s">
        <v>353</v>
      </c>
      <c r="V130" s="105" t="s">
        <v>354</v>
      </c>
      <c r="W130" s="106">
        <v>0</v>
      </c>
      <c r="X130" s="106">
        <v>2517080392</v>
      </c>
    </row>
    <row r="131" spans="2:26" x14ac:dyDescent="0.25">
      <c r="B131" s="105" t="s">
        <v>355</v>
      </c>
      <c r="C131" s="105" t="s">
        <v>356</v>
      </c>
      <c r="D131" s="106">
        <v>0</v>
      </c>
      <c r="E131" s="106">
        <v>3419937336</v>
      </c>
      <c r="M131" t="b">
        <f t="shared" si="10"/>
        <v>1</v>
      </c>
      <c r="N131" t="b">
        <f t="shared" si="11"/>
        <v>1</v>
      </c>
      <c r="O131" t="b">
        <f t="shared" si="12"/>
        <v>1</v>
      </c>
      <c r="P131" t="b">
        <f t="shared" si="12"/>
        <v>1</v>
      </c>
      <c r="Q131" t="b">
        <f t="shared" si="13"/>
        <v>1</v>
      </c>
      <c r="R131" t="b">
        <f t="shared" si="14"/>
        <v>1</v>
      </c>
      <c r="U131" s="105" t="s">
        <v>355</v>
      </c>
      <c r="V131" s="105" t="s">
        <v>356</v>
      </c>
      <c r="W131" s="106">
        <v>0</v>
      </c>
      <c r="X131" s="106">
        <v>3419937336</v>
      </c>
    </row>
    <row r="132" spans="2:26" x14ac:dyDescent="0.25">
      <c r="B132" s="105" t="s">
        <v>357</v>
      </c>
      <c r="C132" s="105" t="s">
        <v>358</v>
      </c>
      <c r="D132" s="106">
        <v>0</v>
      </c>
      <c r="E132" s="106">
        <v>2032705369</v>
      </c>
      <c r="M132" t="b">
        <f t="shared" si="10"/>
        <v>1</v>
      </c>
      <c r="N132" t="b">
        <f t="shared" si="11"/>
        <v>1</v>
      </c>
      <c r="O132" t="b">
        <f t="shared" si="12"/>
        <v>1</v>
      </c>
      <c r="P132" t="b">
        <f t="shared" si="12"/>
        <v>1</v>
      </c>
      <c r="Q132" t="b">
        <f t="shared" si="13"/>
        <v>1</v>
      </c>
      <c r="R132" t="b">
        <f t="shared" si="14"/>
        <v>1</v>
      </c>
      <c r="U132" s="105" t="s">
        <v>357</v>
      </c>
      <c r="V132" s="105" t="s">
        <v>358</v>
      </c>
      <c r="W132" s="106">
        <v>0</v>
      </c>
      <c r="X132" s="106">
        <v>2032705369</v>
      </c>
    </row>
    <row r="133" spans="2:26" x14ac:dyDescent="0.25">
      <c r="B133" s="105" t="s">
        <v>1464</v>
      </c>
      <c r="C133" s="105" t="s">
        <v>1465</v>
      </c>
      <c r="D133" s="106">
        <v>0</v>
      </c>
      <c r="E133" s="106">
        <v>2390631767</v>
      </c>
      <c r="M133" t="b">
        <f t="shared" si="10"/>
        <v>1</v>
      </c>
      <c r="N133" t="b">
        <f t="shared" si="11"/>
        <v>1</v>
      </c>
      <c r="O133" t="b">
        <f t="shared" si="12"/>
        <v>1</v>
      </c>
      <c r="P133" t="b">
        <f t="shared" si="12"/>
        <v>1</v>
      </c>
      <c r="Q133" t="b">
        <f t="shared" si="13"/>
        <v>1</v>
      </c>
      <c r="R133" t="b">
        <f t="shared" si="14"/>
        <v>1</v>
      </c>
      <c r="U133" s="105" t="s">
        <v>1464</v>
      </c>
      <c r="V133" s="105" t="s">
        <v>1465</v>
      </c>
      <c r="W133" s="106">
        <v>0</v>
      </c>
      <c r="X133" s="106">
        <v>2390631767</v>
      </c>
    </row>
    <row r="134" spans="2:26" x14ac:dyDescent="0.25">
      <c r="B134" t="s">
        <v>359</v>
      </c>
      <c r="C134" s="106">
        <v>0</v>
      </c>
      <c r="D134" s="106">
        <v>101151243043</v>
      </c>
      <c r="M134" t="b">
        <f t="shared" si="10"/>
        <v>1</v>
      </c>
      <c r="N134" t="b">
        <f t="shared" si="11"/>
        <v>1</v>
      </c>
      <c r="O134" t="b">
        <f t="shared" si="12"/>
        <v>1</v>
      </c>
      <c r="P134" t="b">
        <f t="shared" si="12"/>
        <v>1</v>
      </c>
      <c r="Q134" t="b">
        <f t="shared" si="13"/>
        <v>1</v>
      </c>
      <c r="R134" t="b">
        <f t="shared" si="14"/>
        <v>1</v>
      </c>
      <c r="U134" t="s">
        <v>359</v>
      </c>
      <c r="V134" s="106">
        <v>0</v>
      </c>
      <c r="W134" s="106">
        <v>101151243043</v>
      </c>
    </row>
    <row r="135" spans="2:26" x14ac:dyDescent="0.25">
      <c r="B135" t="s">
        <v>330</v>
      </c>
      <c r="C135" t="s">
        <v>331</v>
      </c>
      <c r="D135" s="105" t="s">
        <v>378</v>
      </c>
      <c r="E135" t="s">
        <v>333</v>
      </c>
      <c r="F135" t="s">
        <v>331</v>
      </c>
      <c r="G135" s="105" t="s">
        <v>379</v>
      </c>
      <c r="M135" t="b">
        <f t="shared" si="10"/>
        <v>1</v>
      </c>
      <c r="N135" t="b">
        <f t="shared" si="11"/>
        <v>1</v>
      </c>
      <c r="O135" t="b">
        <f t="shared" si="12"/>
        <v>1</v>
      </c>
      <c r="P135" t="b">
        <f t="shared" si="12"/>
        <v>1</v>
      </c>
      <c r="Q135" t="b">
        <f t="shared" si="13"/>
        <v>1</v>
      </c>
      <c r="R135" t="b">
        <f t="shared" si="14"/>
        <v>1</v>
      </c>
      <c r="U135" t="s">
        <v>330</v>
      </c>
      <c r="V135" t="s">
        <v>331</v>
      </c>
      <c r="W135" s="105" t="s">
        <v>378</v>
      </c>
      <c r="X135" t="s">
        <v>333</v>
      </c>
      <c r="Y135" t="s">
        <v>331</v>
      </c>
      <c r="Z135" s="105" t="s">
        <v>379</v>
      </c>
    </row>
    <row r="136" spans="2:26" x14ac:dyDescent="0.25">
      <c r="B136" t="s">
        <v>335</v>
      </c>
      <c r="C136" t="s">
        <v>3</v>
      </c>
      <c r="D136" t="s">
        <v>336</v>
      </c>
      <c r="E136" t="s">
        <v>337</v>
      </c>
      <c r="M136" t="b">
        <f t="shared" si="10"/>
        <v>1</v>
      </c>
      <c r="N136" t="b">
        <f t="shared" si="11"/>
        <v>1</v>
      </c>
      <c r="O136" t="b">
        <f t="shared" si="12"/>
        <v>1</v>
      </c>
      <c r="P136" t="b">
        <f t="shared" si="12"/>
        <v>1</v>
      </c>
      <c r="Q136" t="b">
        <f t="shared" si="13"/>
        <v>1</v>
      </c>
      <c r="R136" t="b">
        <f t="shared" si="14"/>
        <v>1</v>
      </c>
      <c r="U136" t="s">
        <v>335</v>
      </c>
      <c r="V136" t="s">
        <v>3</v>
      </c>
      <c r="W136" t="s">
        <v>336</v>
      </c>
      <c r="X136" t="s">
        <v>337</v>
      </c>
    </row>
    <row r="137" spans="2:26" x14ac:dyDescent="0.25">
      <c r="B137" s="105" t="s">
        <v>338</v>
      </c>
      <c r="C137" s="105" t="s">
        <v>339</v>
      </c>
      <c r="D137" s="106">
        <v>0</v>
      </c>
      <c r="E137" s="106">
        <v>611231105</v>
      </c>
      <c r="M137" t="b">
        <f t="shared" si="10"/>
        <v>1</v>
      </c>
      <c r="N137" t="b">
        <f t="shared" si="11"/>
        <v>1</v>
      </c>
      <c r="O137" t="b">
        <f t="shared" si="12"/>
        <v>1</v>
      </c>
      <c r="P137" t="b">
        <f t="shared" si="12"/>
        <v>1</v>
      </c>
      <c r="Q137" t="b">
        <f t="shared" si="13"/>
        <v>1</v>
      </c>
      <c r="R137" t="b">
        <f t="shared" si="14"/>
        <v>1</v>
      </c>
      <c r="U137" s="105" t="s">
        <v>338</v>
      </c>
      <c r="V137" s="105" t="s">
        <v>339</v>
      </c>
      <c r="W137" s="106">
        <v>0</v>
      </c>
      <c r="X137" s="106">
        <v>611231105</v>
      </c>
    </row>
    <row r="138" spans="2:26" x14ac:dyDescent="0.25">
      <c r="B138" s="105" t="s">
        <v>340</v>
      </c>
      <c r="C138" s="105" t="s">
        <v>341</v>
      </c>
      <c r="D138" s="106">
        <v>0</v>
      </c>
      <c r="E138" s="106">
        <v>611231105</v>
      </c>
      <c r="M138" t="b">
        <f t="shared" si="10"/>
        <v>1</v>
      </c>
      <c r="N138" t="b">
        <f t="shared" si="11"/>
        <v>1</v>
      </c>
      <c r="O138" t="b">
        <f t="shared" si="12"/>
        <v>1</v>
      </c>
      <c r="P138" t="b">
        <f t="shared" si="12"/>
        <v>1</v>
      </c>
      <c r="Q138" t="b">
        <f t="shared" si="13"/>
        <v>1</v>
      </c>
      <c r="R138" t="b">
        <f t="shared" si="14"/>
        <v>1</v>
      </c>
      <c r="U138" s="105" t="s">
        <v>340</v>
      </c>
      <c r="V138" s="105" t="s">
        <v>341</v>
      </c>
      <c r="W138" s="106">
        <v>0</v>
      </c>
      <c r="X138" s="106">
        <v>611231105</v>
      </c>
    </row>
    <row r="139" spans="2:26" x14ac:dyDescent="0.25">
      <c r="B139" s="105" t="s">
        <v>342</v>
      </c>
      <c r="C139" s="105" t="s">
        <v>343</v>
      </c>
      <c r="D139" s="106">
        <v>0</v>
      </c>
      <c r="E139" s="106">
        <v>141054250</v>
      </c>
      <c r="M139" t="b">
        <f t="shared" si="10"/>
        <v>1</v>
      </c>
      <c r="N139" t="b">
        <f t="shared" si="11"/>
        <v>1</v>
      </c>
      <c r="O139" t="b">
        <f t="shared" si="12"/>
        <v>1</v>
      </c>
      <c r="P139" t="b">
        <f t="shared" si="12"/>
        <v>1</v>
      </c>
      <c r="Q139" t="b">
        <f t="shared" si="13"/>
        <v>1</v>
      </c>
      <c r="R139" t="b">
        <f t="shared" si="14"/>
        <v>1</v>
      </c>
      <c r="U139" s="105" t="s">
        <v>342</v>
      </c>
      <c r="V139" s="105" t="s">
        <v>343</v>
      </c>
      <c r="W139" s="106">
        <v>0</v>
      </c>
      <c r="X139" s="106">
        <v>141054250</v>
      </c>
    </row>
    <row r="140" spans="2:26" x14ac:dyDescent="0.25">
      <c r="B140" s="105" t="s">
        <v>344</v>
      </c>
      <c r="C140" s="105" t="s">
        <v>345</v>
      </c>
      <c r="D140" s="106">
        <v>0</v>
      </c>
      <c r="E140" s="106">
        <v>100900125</v>
      </c>
      <c r="M140" t="b">
        <f t="shared" si="10"/>
        <v>1</v>
      </c>
      <c r="N140" t="b">
        <f t="shared" si="11"/>
        <v>1</v>
      </c>
      <c r="O140" t="b">
        <f t="shared" si="12"/>
        <v>1</v>
      </c>
      <c r="P140" t="b">
        <f t="shared" si="12"/>
        <v>1</v>
      </c>
      <c r="Q140" t="b">
        <f t="shared" si="13"/>
        <v>1</v>
      </c>
      <c r="R140" t="b">
        <f t="shared" si="14"/>
        <v>1</v>
      </c>
      <c r="U140" s="105" t="s">
        <v>344</v>
      </c>
      <c r="V140" s="105" t="s">
        <v>345</v>
      </c>
      <c r="W140" s="106">
        <v>0</v>
      </c>
      <c r="X140" s="106">
        <v>100900125</v>
      </c>
    </row>
    <row r="141" spans="2:26" x14ac:dyDescent="0.25">
      <c r="B141" s="105" t="s">
        <v>346</v>
      </c>
      <c r="C141" s="105" t="s">
        <v>347</v>
      </c>
      <c r="D141" s="106">
        <v>0</v>
      </c>
      <c r="E141" s="106">
        <v>4557910</v>
      </c>
      <c r="M141" t="b">
        <f t="shared" si="10"/>
        <v>1</v>
      </c>
      <c r="N141" t="b">
        <f t="shared" si="11"/>
        <v>1</v>
      </c>
      <c r="O141" t="b">
        <f t="shared" si="12"/>
        <v>1</v>
      </c>
      <c r="P141" t="b">
        <f t="shared" si="12"/>
        <v>1</v>
      </c>
      <c r="Q141" t="b">
        <f t="shared" si="13"/>
        <v>1</v>
      </c>
      <c r="R141" t="b">
        <f t="shared" si="14"/>
        <v>1</v>
      </c>
      <c r="U141" s="105" t="s">
        <v>346</v>
      </c>
      <c r="V141" s="105" t="s">
        <v>347</v>
      </c>
      <c r="W141" s="106">
        <v>0</v>
      </c>
      <c r="X141" s="106">
        <v>4557910</v>
      </c>
    </row>
    <row r="142" spans="2:26" x14ac:dyDescent="0.25">
      <c r="B142" s="105" t="s">
        <v>351</v>
      </c>
      <c r="C142" s="105" t="s">
        <v>352</v>
      </c>
      <c r="D142" s="106">
        <v>0</v>
      </c>
      <c r="E142" s="106">
        <v>87300</v>
      </c>
      <c r="M142" t="b">
        <f t="shared" si="10"/>
        <v>1</v>
      </c>
      <c r="N142" t="b">
        <f t="shared" si="11"/>
        <v>1</v>
      </c>
      <c r="O142" t="b">
        <f t="shared" si="12"/>
        <v>1</v>
      </c>
      <c r="P142" t="b">
        <f t="shared" si="12"/>
        <v>1</v>
      </c>
      <c r="Q142" t="b">
        <f t="shared" si="13"/>
        <v>1</v>
      </c>
      <c r="R142" t="b">
        <f t="shared" si="14"/>
        <v>1</v>
      </c>
      <c r="U142" s="105" t="s">
        <v>351</v>
      </c>
      <c r="V142" s="105" t="s">
        <v>352</v>
      </c>
      <c r="W142" s="106">
        <v>0</v>
      </c>
      <c r="X142" s="106">
        <v>87300</v>
      </c>
    </row>
    <row r="143" spans="2:26" x14ac:dyDescent="0.25">
      <c r="B143" s="105" t="s">
        <v>353</v>
      </c>
      <c r="C143" s="105" t="s">
        <v>354</v>
      </c>
      <c r="D143" s="106">
        <v>0</v>
      </c>
      <c r="E143" s="106">
        <v>2214460</v>
      </c>
      <c r="M143" t="b">
        <f t="shared" si="10"/>
        <v>1</v>
      </c>
      <c r="N143" t="b">
        <f t="shared" si="11"/>
        <v>1</v>
      </c>
      <c r="O143" t="b">
        <f t="shared" si="12"/>
        <v>1</v>
      </c>
      <c r="P143" t="b">
        <f t="shared" si="12"/>
        <v>1</v>
      </c>
      <c r="Q143" t="b">
        <f t="shared" si="13"/>
        <v>1</v>
      </c>
      <c r="R143" t="b">
        <f t="shared" si="14"/>
        <v>1</v>
      </c>
      <c r="U143" s="105" t="s">
        <v>353</v>
      </c>
      <c r="V143" s="105" t="s">
        <v>354</v>
      </c>
      <c r="W143" s="106">
        <v>0</v>
      </c>
      <c r="X143" s="106">
        <v>2214460</v>
      </c>
    </row>
    <row r="144" spans="2:26" x14ac:dyDescent="0.25">
      <c r="B144" s="105" t="s">
        <v>355</v>
      </c>
      <c r="C144" s="105" t="s">
        <v>356</v>
      </c>
      <c r="D144" s="106">
        <v>0</v>
      </c>
      <c r="E144" s="106">
        <v>359700000</v>
      </c>
      <c r="M144" t="b">
        <f t="shared" si="10"/>
        <v>1</v>
      </c>
      <c r="N144" t="b">
        <f t="shared" si="11"/>
        <v>1</v>
      </c>
      <c r="O144" t="b">
        <f t="shared" si="12"/>
        <v>1</v>
      </c>
      <c r="P144" t="b">
        <f t="shared" si="12"/>
        <v>1</v>
      </c>
      <c r="Q144" t="b">
        <f t="shared" si="13"/>
        <v>1</v>
      </c>
      <c r="R144" t="b">
        <f t="shared" si="14"/>
        <v>1</v>
      </c>
      <c r="U144" s="105" t="s">
        <v>355</v>
      </c>
      <c r="V144" s="105" t="s">
        <v>356</v>
      </c>
      <c r="W144" s="106">
        <v>0</v>
      </c>
      <c r="X144" s="106">
        <v>359700000</v>
      </c>
    </row>
    <row r="145" spans="2:26" x14ac:dyDescent="0.25">
      <c r="B145" s="105" t="s">
        <v>357</v>
      </c>
      <c r="C145" s="105" t="s">
        <v>358</v>
      </c>
      <c r="D145" s="106">
        <v>0</v>
      </c>
      <c r="E145" s="106">
        <v>2717060</v>
      </c>
      <c r="M145" t="b">
        <f t="shared" si="10"/>
        <v>1</v>
      </c>
      <c r="N145" t="b">
        <f t="shared" si="11"/>
        <v>1</v>
      </c>
      <c r="O145" t="b">
        <f t="shared" si="12"/>
        <v>1</v>
      </c>
      <c r="P145" t="b">
        <f t="shared" si="12"/>
        <v>1</v>
      </c>
      <c r="Q145" t="b">
        <f t="shared" si="13"/>
        <v>1</v>
      </c>
      <c r="R145" t="b">
        <f t="shared" si="14"/>
        <v>1</v>
      </c>
      <c r="U145" s="105" t="s">
        <v>357</v>
      </c>
      <c r="V145" s="105" t="s">
        <v>358</v>
      </c>
      <c r="W145" s="106">
        <v>0</v>
      </c>
      <c r="X145" s="106">
        <v>2717060</v>
      </c>
    </row>
    <row r="146" spans="2:26" x14ac:dyDescent="0.25">
      <c r="B146" t="s">
        <v>359</v>
      </c>
      <c r="C146" s="106">
        <v>0</v>
      </c>
      <c r="D146" s="106">
        <v>611231105</v>
      </c>
      <c r="M146" t="b">
        <f t="shared" si="10"/>
        <v>1</v>
      </c>
      <c r="N146" t="b">
        <f t="shared" si="11"/>
        <v>1</v>
      </c>
      <c r="O146" t="b">
        <f t="shared" si="12"/>
        <v>1</v>
      </c>
      <c r="P146" t="b">
        <f t="shared" si="12"/>
        <v>1</v>
      </c>
      <c r="Q146" t="b">
        <f t="shared" si="13"/>
        <v>1</v>
      </c>
      <c r="R146" t="b">
        <f t="shared" si="14"/>
        <v>1</v>
      </c>
      <c r="U146" t="s">
        <v>359</v>
      </c>
      <c r="V146" s="106">
        <v>0</v>
      </c>
      <c r="W146" s="106">
        <v>611231105</v>
      </c>
    </row>
    <row r="147" spans="2:26" x14ac:dyDescent="0.25">
      <c r="B147" t="s">
        <v>330</v>
      </c>
      <c r="C147" t="s">
        <v>331</v>
      </c>
      <c r="D147" s="105" t="s">
        <v>380</v>
      </c>
      <c r="E147" t="s">
        <v>333</v>
      </c>
      <c r="F147" t="s">
        <v>331</v>
      </c>
      <c r="G147" s="105" t="s">
        <v>381</v>
      </c>
      <c r="M147" t="b">
        <f t="shared" si="10"/>
        <v>1</v>
      </c>
      <c r="N147" t="b">
        <f t="shared" si="11"/>
        <v>1</v>
      </c>
      <c r="O147" t="b">
        <f t="shared" si="12"/>
        <v>1</v>
      </c>
      <c r="P147" t="b">
        <f t="shared" si="12"/>
        <v>1</v>
      </c>
      <c r="Q147" t="b">
        <f t="shared" si="13"/>
        <v>1</v>
      </c>
      <c r="R147" t="b">
        <f t="shared" si="14"/>
        <v>1</v>
      </c>
      <c r="U147" t="s">
        <v>330</v>
      </c>
      <c r="V147" t="s">
        <v>331</v>
      </c>
      <c r="W147" s="105" t="s">
        <v>380</v>
      </c>
      <c r="X147" t="s">
        <v>333</v>
      </c>
      <c r="Y147" t="s">
        <v>331</v>
      </c>
      <c r="Z147" s="105" t="s">
        <v>381</v>
      </c>
    </row>
    <row r="148" spans="2:26" x14ac:dyDescent="0.25">
      <c r="B148" t="s">
        <v>335</v>
      </c>
      <c r="C148" t="s">
        <v>3</v>
      </c>
      <c r="D148" t="s">
        <v>336</v>
      </c>
      <c r="E148" t="s">
        <v>337</v>
      </c>
      <c r="M148" t="b">
        <f t="shared" si="10"/>
        <v>1</v>
      </c>
      <c r="N148" t="b">
        <f t="shared" si="11"/>
        <v>1</v>
      </c>
      <c r="O148" t="b">
        <f t="shared" si="12"/>
        <v>1</v>
      </c>
      <c r="P148" t="b">
        <f t="shared" si="12"/>
        <v>1</v>
      </c>
      <c r="Q148" t="b">
        <f t="shared" si="13"/>
        <v>1</v>
      </c>
      <c r="R148" t="b">
        <f t="shared" si="14"/>
        <v>1</v>
      </c>
      <c r="U148" t="s">
        <v>335</v>
      </c>
      <c r="V148" t="s">
        <v>3</v>
      </c>
      <c r="W148" t="s">
        <v>336</v>
      </c>
      <c r="X148" t="s">
        <v>337</v>
      </c>
    </row>
    <row r="149" spans="2:26" x14ac:dyDescent="0.25">
      <c r="B149" s="105" t="s">
        <v>338</v>
      </c>
      <c r="C149" s="105" t="s">
        <v>339</v>
      </c>
      <c r="D149" s="106">
        <v>0</v>
      </c>
      <c r="E149" s="106">
        <v>1204646163</v>
      </c>
      <c r="M149" t="b">
        <f t="shared" si="10"/>
        <v>1</v>
      </c>
      <c r="N149" t="b">
        <f t="shared" si="11"/>
        <v>1</v>
      </c>
      <c r="O149" t="b">
        <f t="shared" si="12"/>
        <v>1</v>
      </c>
      <c r="P149" t="b">
        <f t="shared" si="12"/>
        <v>1</v>
      </c>
      <c r="Q149" t="b">
        <f t="shared" si="13"/>
        <v>1</v>
      </c>
      <c r="R149" t="b">
        <f t="shared" si="14"/>
        <v>1</v>
      </c>
      <c r="U149" s="105" t="s">
        <v>338</v>
      </c>
      <c r="V149" s="105" t="s">
        <v>339</v>
      </c>
      <c r="W149" s="106">
        <v>0</v>
      </c>
      <c r="X149" s="106">
        <v>1204646163</v>
      </c>
    </row>
    <row r="150" spans="2:26" x14ac:dyDescent="0.25">
      <c r="B150" s="105" t="s">
        <v>340</v>
      </c>
      <c r="C150" s="105" t="s">
        <v>341</v>
      </c>
      <c r="D150" s="106">
        <v>0</v>
      </c>
      <c r="E150" s="106">
        <v>1204646163</v>
      </c>
      <c r="M150" t="b">
        <f t="shared" si="10"/>
        <v>1</v>
      </c>
      <c r="N150" t="b">
        <f t="shared" si="11"/>
        <v>1</v>
      </c>
      <c r="O150" t="b">
        <f t="shared" si="12"/>
        <v>1</v>
      </c>
      <c r="P150" t="b">
        <f t="shared" si="12"/>
        <v>1</v>
      </c>
      <c r="Q150" t="b">
        <f t="shared" si="13"/>
        <v>1</v>
      </c>
      <c r="R150" t="b">
        <f t="shared" si="14"/>
        <v>1</v>
      </c>
      <c r="U150" s="105" t="s">
        <v>340</v>
      </c>
      <c r="V150" s="105" t="s">
        <v>341</v>
      </c>
      <c r="W150" s="106">
        <v>0</v>
      </c>
      <c r="X150" s="106">
        <v>1204646163</v>
      </c>
    </row>
    <row r="151" spans="2:26" x14ac:dyDescent="0.25">
      <c r="B151" s="105" t="s">
        <v>342</v>
      </c>
      <c r="C151" s="105" t="s">
        <v>343</v>
      </c>
      <c r="D151" s="106">
        <v>0</v>
      </c>
      <c r="E151" s="106">
        <v>500859413</v>
      </c>
      <c r="M151" t="b">
        <f t="shared" si="10"/>
        <v>1</v>
      </c>
      <c r="N151" t="b">
        <f t="shared" si="11"/>
        <v>1</v>
      </c>
      <c r="O151" t="b">
        <f t="shared" si="12"/>
        <v>1</v>
      </c>
      <c r="P151" t="b">
        <f t="shared" si="12"/>
        <v>1</v>
      </c>
      <c r="Q151" t="b">
        <f t="shared" si="13"/>
        <v>1</v>
      </c>
      <c r="R151" t="b">
        <f t="shared" si="14"/>
        <v>1</v>
      </c>
      <c r="U151" s="105" t="s">
        <v>342</v>
      </c>
      <c r="V151" s="105" t="s">
        <v>343</v>
      </c>
      <c r="W151" s="106">
        <v>0</v>
      </c>
      <c r="X151" s="106">
        <v>500859413</v>
      </c>
    </row>
    <row r="152" spans="2:26" x14ac:dyDescent="0.25">
      <c r="B152" s="105" t="s">
        <v>344</v>
      </c>
      <c r="C152" s="105" t="s">
        <v>345</v>
      </c>
      <c r="D152" s="106">
        <v>0</v>
      </c>
      <c r="E152" s="106">
        <v>402300000</v>
      </c>
      <c r="M152" t="b">
        <f t="shared" si="10"/>
        <v>1</v>
      </c>
      <c r="N152" t="b">
        <f t="shared" si="11"/>
        <v>1</v>
      </c>
      <c r="O152" t="b">
        <f t="shared" si="12"/>
        <v>1</v>
      </c>
      <c r="P152" t="b">
        <f t="shared" si="12"/>
        <v>1</v>
      </c>
      <c r="Q152" t="b">
        <f t="shared" si="13"/>
        <v>1</v>
      </c>
      <c r="R152" t="b">
        <f t="shared" si="14"/>
        <v>1</v>
      </c>
      <c r="U152" s="105" t="s">
        <v>344</v>
      </c>
      <c r="V152" s="105" t="s">
        <v>345</v>
      </c>
      <c r="W152" s="106">
        <v>0</v>
      </c>
      <c r="X152" s="106">
        <v>402300000</v>
      </c>
    </row>
    <row r="153" spans="2:26" x14ac:dyDescent="0.25">
      <c r="B153" s="105" t="s">
        <v>346</v>
      </c>
      <c r="C153" s="105" t="s">
        <v>347</v>
      </c>
      <c r="D153" s="106">
        <v>0</v>
      </c>
      <c r="E153" s="106">
        <v>50155740</v>
      </c>
      <c r="M153" t="b">
        <f t="shared" si="10"/>
        <v>1</v>
      </c>
      <c r="N153" t="b">
        <f t="shared" si="11"/>
        <v>1</v>
      </c>
      <c r="O153" t="b">
        <f t="shared" si="12"/>
        <v>1</v>
      </c>
      <c r="P153" t="b">
        <f t="shared" si="12"/>
        <v>1</v>
      </c>
      <c r="Q153" t="b">
        <f t="shared" si="13"/>
        <v>1</v>
      </c>
      <c r="R153" t="b">
        <f t="shared" si="14"/>
        <v>1</v>
      </c>
      <c r="U153" s="105" t="s">
        <v>346</v>
      </c>
      <c r="V153" s="105" t="s">
        <v>347</v>
      </c>
      <c r="W153" s="106">
        <v>0</v>
      </c>
      <c r="X153" s="106">
        <v>50155740</v>
      </c>
    </row>
    <row r="154" spans="2:26" x14ac:dyDescent="0.25">
      <c r="B154" s="105" t="s">
        <v>348</v>
      </c>
      <c r="C154" s="105" t="s">
        <v>1542</v>
      </c>
      <c r="D154" s="106">
        <v>0</v>
      </c>
      <c r="E154" s="106">
        <v>2860000</v>
      </c>
      <c r="M154" t="b">
        <f t="shared" si="10"/>
        <v>1</v>
      </c>
      <c r="N154" t="b">
        <f t="shared" si="11"/>
        <v>1</v>
      </c>
      <c r="O154" t="b">
        <f t="shared" si="12"/>
        <v>1</v>
      </c>
      <c r="P154" t="b">
        <f t="shared" si="12"/>
        <v>1</v>
      </c>
      <c r="Q154" t="b">
        <f t="shared" si="13"/>
        <v>1</v>
      </c>
      <c r="R154" t="b">
        <f t="shared" si="14"/>
        <v>1</v>
      </c>
      <c r="U154" s="105" t="s">
        <v>348</v>
      </c>
      <c r="V154" s="105" t="s">
        <v>1542</v>
      </c>
      <c r="W154" s="106">
        <v>0</v>
      </c>
      <c r="X154" s="106">
        <v>2860000</v>
      </c>
    </row>
    <row r="155" spans="2:26" x14ac:dyDescent="0.25">
      <c r="B155" s="105" t="s">
        <v>349</v>
      </c>
      <c r="C155" s="105" t="s">
        <v>350</v>
      </c>
      <c r="D155" s="106">
        <v>0</v>
      </c>
      <c r="E155" s="106">
        <v>42441000</v>
      </c>
      <c r="M155" t="b">
        <f t="shared" ref="M155:M218" si="15">+B155=U155</f>
        <v>1</v>
      </c>
      <c r="N155" t="b">
        <f t="shared" ref="N155:N218" si="16">+C155=V155</f>
        <v>1</v>
      </c>
      <c r="O155" t="b">
        <f t="shared" ref="O155:P218" si="17">+D155=W155</f>
        <v>1</v>
      </c>
      <c r="P155" t="b">
        <f t="shared" si="17"/>
        <v>1</v>
      </c>
      <c r="Q155" t="b">
        <f t="shared" ref="Q155:Q218" si="18">+F155=Y155</f>
        <v>1</v>
      </c>
      <c r="R155" t="b">
        <f t="shared" ref="R155:R218" si="19">+G155=Z155</f>
        <v>1</v>
      </c>
      <c r="U155" s="105" t="s">
        <v>349</v>
      </c>
      <c r="V155" s="105" t="s">
        <v>350</v>
      </c>
      <c r="W155" s="106">
        <v>0</v>
      </c>
      <c r="X155" s="106">
        <v>42441000</v>
      </c>
    </row>
    <row r="156" spans="2:26" x14ac:dyDescent="0.25">
      <c r="B156" s="105" t="s">
        <v>351</v>
      </c>
      <c r="C156" s="105" t="s">
        <v>352</v>
      </c>
      <c r="D156" s="106">
        <v>0</v>
      </c>
      <c r="E156" s="106">
        <v>54970000</v>
      </c>
      <c r="M156" t="b">
        <f t="shared" si="15"/>
        <v>1</v>
      </c>
      <c r="N156" t="b">
        <f t="shared" si="16"/>
        <v>1</v>
      </c>
      <c r="O156" t="b">
        <f t="shared" si="17"/>
        <v>1</v>
      </c>
      <c r="P156" t="b">
        <f t="shared" si="17"/>
        <v>1</v>
      </c>
      <c r="Q156" t="b">
        <f t="shared" si="18"/>
        <v>1</v>
      </c>
      <c r="R156" t="b">
        <f t="shared" si="19"/>
        <v>1</v>
      </c>
      <c r="U156" s="105" t="s">
        <v>351</v>
      </c>
      <c r="V156" s="105" t="s">
        <v>352</v>
      </c>
      <c r="W156" s="106">
        <v>0</v>
      </c>
      <c r="X156" s="106">
        <v>54970000</v>
      </c>
    </row>
    <row r="157" spans="2:26" x14ac:dyDescent="0.25">
      <c r="B157" s="105" t="s">
        <v>353</v>
      </c>
      <c r="C157" s="105" t="s">
        <v>354</v>
      </c>
      <c r="D157" s="106">
        <v>0</v>
      </c>
      <c r="E157" s="106">
        <v>7260010</v>
      </c>
      <c r="M157" t="b">
        <f t="shared" si="15"/>
        <v>1</v>
      </c>
      <c r="N157" t="b">
        <f t="shared" si="16"/>
        <v>1</v>
      </c>
      <c r="O157" t="b">
        <f t="shared" si="17"/>
        <v>1</v>
      </c>
      <c r="P157" t="b">
        <f t="shared" si="17"/>
        <v>1</v>
      </c>
      <c r="Q157" t="b">
        <f t="shared" si="18"/>
        <v>1</v>
      </c>
      <c r="R157" t="b">
        <f t="shared" si="19"/>
        <v>1</v>
      </c>
      <c r="U157" s="105" t="s">
        <v>353</v>
      </c>
      <c r="V157" s="105" t="s">
        <v>354</v>
      </c>
      <c r="W157" s="106">
        <v>0</v>
      </c>
      <c r="X157" s="106">
        <v>7260010</v>
      </c>
    </row>
    <row r="158" spans="2:26" x14ac:dyDescent="0.25">
      <c r="B158" s="105" t="s">
        <v>357</v>
      </c>
      <c r="C158" s="105" t="s">
        <v>358</v>
      </c>
      <c r="D158" s="106">
        <v>0</v>
      </c>
      <c r="E158" s="106">
        <v>1120000</v>
      </c>
      <c r="M158" t="b">
        <f t="shared" si="15"/>
        <v>1</v>
      </c>
      <c r="N158" t="b">
        <f t="shared" si="16"/>
        <v>1</v>
      </c>
      <c r="O158" t="b">
        <f t="shared" si="17"/>
        <v>1</v>
      </c>
      <c r="P158" t="b">
        <f t="shared" si="17"/>
        <v>1</v>
      </c>
      <c r="Q158" t="b">
        <f t="shared" si="18"/>
        <v>1</v>
      </c>
      <c r="R158" t="b">
        <f t="shared" si="19"/>
        <v>1</v>
      </c>
      <c r="U158" s="105" t="s">
        <v>357</v>
      </c>
      <c r="V158" s="105" t="s">
        <v>358</v>
      </c>
      <c r="W158" s="106">
        <v>0</v>
      </c>
      <c r="X158" s="106">
        <v>1120000</v>
      </c>
    </row>
    <row r="159" spans="2:26" x14ac:dyDescent="0.25">
      <c r="B159" s="105" t="s">
        <v>1464</v>
      </c>
      <c r="C159" s="105" t="s">
        <v>1465</v>
      </c>
      <c r="D159" s="106">
        <v>0</v>
      </c>
      <c r="E159" s="106">
        <v>142680000</v>
      </c>
      <c r="M159" t="b">
        <f t="shared" si="15"/>
        <v>1</v>
      </c>
      <c r="N159" t="b">
        <f t="shared" si="16"/>
        <v>1</v>
      </c>
      <c r="O159" t="b">
        <f t="shared" si="17"/>
        <v>1</v>
      </c>
      <c r="P159" t="b">
        <f t="shared" si="17"/>
        <v>1</v>
      </c>
      <c r="Q159" t="b">
        <f t="shared" si="18"/>
        <v>1</v>
      </c>
      <c r="R159" t="b">
        <f t="shared" si="19"/>
        <v>1</v>
      </c>
      <c r="U159" s="105" t="s">
        <v>1464</v>
      </c>
      <c r="V159" s="105" t="s">
        <v>1465</v>
      </c>
      <c r="W159" s="106">
        <v>0</v>
      </c>
      <c r="X159" s="106">
        <v>142680000</v>
      </c>
    </row>
    <row r="160" spans="2:26" x14ac:dyDescent="0.25">
      <c r="B160" t="s">
        <v>359</v>
      </c>
      <c r="C160" s="106">
        <v>0</v>
      </c>
      <c r="D160" s="106">
        <v>1204646163</v>
      </c>
      <c r="M160" t="b">
        <f t="shared" si="15"/>
        <v>1</v>
      </c>
      <c r="N160" t="b">
        <f t="shared" si="16"/>
        <v>1</v>
      </c>
      <c r="O160" t="b">
        <f t="shared" si="17"/>
        <v>1</v>
      </c>
      <c r="P160" t="b">
        <f t="shared" si="17"/>
        <v>1</v>
      </c>
      <c r="Q160" t="b">
        <f t="shared" si="18"/>
        <v>1</v>
      </c>
      <c r="R160" t="b">
        <f t="shared" si="19"/>
        <v>1</v>
      </c>
      <c r="U160" t="s">
        <v>359</v>
      </c>
      <c r="V160" s="106">
        <v>0</v>
      </c>
      <c r="W160" s="106">
        <v>1204646163</v>
      </c>
    </row>
    <row r="161" spans="2:26" x14ac:dyDescent="0.25">
      <c r="B161" t="s">
        <v>330</v>
      </c>
      <c r="C161" t="s">
        <v>331</v>
      </c>
      <c r="D161" s="105" t="s">
        <v>382</v>
      </c>
      <c r="E161" t="s">
        <v>333</v>
      </c>
      <c r="F161" t="s">
        <v>331</v>
      </c>
      <c r="G161" s="105" t="s">
        <v>383</v>
      </c>
      <c r="M161" t="b">
        <f t="shared" si="15"/>
        <v>1</v>
      </c>
      <c r="N161" t="b">
        <f t="shared" si="16"/>
        <v>1</v>
      </c>
      <c r="O161" t="b">
        <f t="shared" si="17"/>
        <v>1</v>
      </c>
      <c r="P161" t="b">
        <f t="shared" si="17"/>
        <v>1</v>
      </c>
      <c r="Q161" t="b">
        <f t="shared" si="18"/>
        <v>1</v>
      </c>
      <c r="R161" t="b">
        <f t="shared" si="19"/>
        <v>1</v>
      </c>
      <c r="U161" t="s">
        <v>330</v>
      </c>
      <c r="V161" t="s">
        <v>331</v>
      </c>
      <c r="W161" s="105" t="s">
        <v>382</v>
      </c>
      <c r="X161" t="s">
        <v>333</v>
      </c>
      <c r="Y161" t="s">
        <v>331</v>
      </c>
      <c r="Z161" s="105" t="s">
        <v>383</v>
      </c>
    </row>
    <row r="162" spans="2:26" x14ac:dyDescent="0.25">
      <c r="B162" t="s">
        <v>335</v>
      </c>
      <c r="C162" t="s">
        <v>3</v>
      </c>
      <c r="D162" t="s">
        <v>336</v>
      </c>
      <c r="E162" t="s">
        <v>337</v>
      </c>
      <c r="M162" t="b">
        <f t="shared" si="15"/>
        <v>1</v>
      </c>
      <c r="N162" t="b">
        <f t="shared" si="16"/>
        <v>1</v>
      </c>
      <c r="O162" t="b">
        <f t="shared" si="17"/>
        <v>1</v>
      </c>
      <c r="P162" t="b">
        <f t="shared" si="17"/>
        <v>1</v>
      </c>
      <c r="Q162" t="b">
        <f t="shared" si="18"/>
        <v>1</v>
      </c>
      <c r="R162" t="b">
        <f t="shared" si="19"/>
        <v>1</v>
      </c>
      <c r="U162" t="s">
        <v>335</v>
      </c>
      <c r="V162" t="s">
        <v>3</v>
      </c>
      <c r="W162" t="s">
        <v>336</v>
      </c>
      <c r="X162" t="s">
        <v>337</v>
      </c>
    </row>
    <row r="163" spans="2:26" x14ac:dyDescent="0.25">
      <c r="B163" s="105" t="s">
        <v>338</v>
      </c>
      <c r="C163" s="105" t="s">
        <v>339</v>
      </c>
      <c r="D163" s="106">
        <v>0</v>
      </c>
      <c r="E163" s="106">
        <v>778902066</v>
      </c>
      <c r="M163" t="b">
        <f t="shared" si="15"/>
        <v>1</v>
      </c>
      <c r="N163" t="b">
        <f t="shared" si="16"/>
        <v>1</v>
      </c>
      <c r="O163" t="b">
        <f t="shared" si="17"/>
        <v>1</v>
      </c>
      <c r="P163" t="b">
        <f t="shared" si="17"/>
        <v>1</v>
      </c>
      <c r="Q163" t="b">
        <f t="shared" si="18"/>
        <v>1</v>
      </c>
      <c r="R163" t="b">
        <f t="shared" si="19"/>
        <v>1</v>
      </c>
      <c r="U163" s="105" t="s">
        <v>338</v>
      </c>
      <c r="V163" s="105" t="s">
        <v>339</v>
      </c>
      <c r="W163" s="106">
        <v>0</v>
      </c>
      <c r="X163" s="106">
        <v>778902066</v>
      </c>
    </row>
    <row r="164" spans="2:26" x14ac:dyDescent="0.25">
      <c r="B164" s="105" t="s">
        <v>340</v>
      </c>
      <c r="C164" s="105" t="s">
        <v>341</v>
      </c>
      <c r="D164" s="106">
        <v>0</v>
      </c>
      <c r="E164" s="106">
        <v>778902066</v>
      </c>
      <c r="M164" t="b">
        <f t="shared" si="15"/>
        <v>1</v>
      </c>
      <c r="N164" t="b">
        <f t="shared" si="16"/>
        <v>1</v>
      </c>
      <c r="O164" t="b">
        <f t="shared" si="17"/>
        <v>1</v>
      </c>
      <c r="P164" t="b">
        <f t="shared" si="17"/>
        <v>1</v>
      </c>
      <c r="Q164" t="b">
        <f t="shared" si="18"/>
        <v>1</v>
      </c>
      <c r="R164" t="b">
        <f t="shared" si="19"/>
        <v>1</v>
      </c>
      <c r="U164" s="105" t="s">
        <v>340</v>
      </c>
      <c r="V164" s="105" t="s">
        <v>341</v>
      </c>
      <c r="W164" s="106">
        <v>0</v>
      </c>
      <c r="X164" s="106">
        <v>778902066</v>
      </c>
    </row>
    <row r="165" spans="2:26" x14ac:dyDescent="0.25">
      <c r="B165" s="105" t="s">
        <v>342</v>
      </c>
      <c r="C165" s="105" t="s">
        <v>343</v>
      </c>
      <c r="D165" s="106">
        <v>0</v>
      </c>
      <c r="E165" s="106">
        <v>67789636</v>
      </c>
      <c r="M165" t="b">
        <f t="shared" si="15"/>
        <v>1</v>
      </c>
      <c r="N165" t="b">
        <f t="shared" si="16"/>
        <v>1</v>
      </c>
      <c r="O165" t="b">
        <f t="shared" si="17"/>
        <v>1</v>
      </c>
      <c r="P165" t="b">
        <f t="shared" si="17"/>
        <v>1</v>
      </c>
      <c r="Q165" t="b">
        <f t="shared" si="18"/>
        <v>1</v>
      </c>
      <c r="R165" t="b">
        <f t="shared" si="19"/>
        <v>1</v>
      </c>
      <c r="U165" s="105" t="s">
        <v>342</v>
      </c>
      <c r="V165" s="105" t="s">
        <v>343</v>
      </c>
      <c r="W165" s="106">
        <v>0</v>
      </c>
      <c r="X165" s="106">
        <v>67789636</v>
      </c>
    </row>
    <row r="166" spans="2:26" x14ac:dyDescent="0.25">
      <c r="B166" s="105" t="s">
        <v>346</v>
      </c>
      <c r="C166" s="105" t="s">
        <v>347</v>
      </c>
      <c r="D166" s="106">
        <v>0</v>
      </c>
      <c r="E166" s="106">
        <v>23680270</v>
      </c>
      <c r="M166" t="b">
        <f t="shared" si="15"/>
        <v>1</v>
      </c>
      <c r="N166" t="b">
        <f t="shared" si="16"/>
        <v>1</v>
      </c>
      <c r="O166" t="b">
        <f t="shared" si="17"/>
        <v>1</v>
      </c>
      <c r="P166" t="b">
        <f t="shared" si="17"/>
        <v>1</v>
      </c>
      <c r="Q166" t="b">
        <f t="shared" si="18"/>
        <v>1</v>
      </c>
      <c r="R166" t="b">
        <f t="shared" si="19"/>
        <v>1</v>
      </c>
      <c r="U166" s="105" t="s">
        <v>346</v>
      </c>
      <c r="V166" s="105" t="s">
        <v>347</v>
      </c>
      <c r="W166" s="106">
        <v>0</v>
      </c>
      <c r="X166" s="106">
        <v>23680270</v>
      </c>
    </row>
    <row r="167" spans="2:26" x14ac:dyDescent="0.25">
      <c r="B167" s="105" t="s">
        <v>348</v>
      </c>
      <c r="C167" s="105" t="s">
        <v>1542</v>
      </c>
      <c r="D167" s="106">
        <v>0</v>
      </c>
      <c r="E167" s="106">
        <v>120868520</v>
      </c>
      <c r="M167" t="b">
        <f t="shared" si="15"/>
        <v>1</v>
      </c>
      <c r="N167" t="b">
        <f t="shared" si="16"/>
        <v>1</v>
      </c>
      <c r="O167" t="b">
        <f t="shared" si="17"/>
        <v>1</v>
      </c>
      <c r="P167" t="b">
        <f t="shared" si="17"/>
        <v>1</v>
      </c>
      <c r="Q167" t="b">
        <f t="shared" si="18"/>
        <v>1</v>
      </c>
      <c r="R167" t="b">
        <f t="shared" si="19"/>
        <v>1</v>
      </c>
      <c r="U167" s="105" t="s">
        <v>348</v>
      </c>
      <c r="V167" s="105" t="s">
        <v>1542</v>
      </c>
      <c r="W167" s="106">
        <v>0</v>
      </c>
      <c r="X167" s="106">
        <v>120868520</v>
      </c>
    </row>
    <row r="168" spans="2:26" x14ac:dyDescent="0.25">
      <c r="B168" s="105" t="s">
        <v>349</v>
      </c>
      <c r="C168" s="105" t="s">
        <v>350</v>
      </c>
      <c r="D168" s="106">
        <v>0</v>
      </c>
      <c r="E168" s="106">
        <v>312000</v>
      </c>
      <c r="M168" t="b">
        <f t="shared" si="15"/>
        <v>1</v>
      </c>
      <c r="N168" t="b">
        <f t="shared" si="16"/>
        <v>1</v>
      </c>
      <c r="O168" t="b">
        <f t="shared" si="17"/>
        <v>1</v>
      </c>
      <c r="P168" t="b">
        <f t="shared" si="17"/>
        <v>1</v>
      </c>
      <c r="Q168" t="b">
        <f t="shared" si="18"/>
        <v>1</v>
      </c>
      <c r="R168" t="b">
        <f t="shared" si="19"/>
        <v>1</v>
      </c>
      <c r="U168" s="105" t="s">
        <v>349</v>
      </c>
      <c r="V168" s="105" t="s">
        <v>350</v>
      </c>
      <c r="W168" s="106">
        <v>0</v>
      </c>
      <c r="X168" s="106">
        <v>312000</v>
      </c>
    </row>
    <row r="169" spans="2:26" x14ac:dyDescent="0.25">
      <c r="B169" s="105" t="s">
        <v>353</v>
      </c>
      <c r="C169" s="105" t="s">
        <v>354</v>
      </c>
      <c r="D169" s="106">
        <v>0</v>
      </c>
      <c r="E169" s="106">
        <v>469746300</v>
      </c>
      <c r="M169" t="b">
        <f t="shared" si="15"/>
        <v>1</v>
      </c>
      <c r="N169" t="b">
        <f t="shared" si="16"/>
        <v>1</v>
      </c>
      <c r="O169" t="b">
        <f t="shared" si="17"/>
        <v>1</v>
      </c>
      <c r="P169" t="b">
        <f t="shared" si="17"/>
        <v>1</v>
      </c>
      <c r="Q169" t="b">
        <f t="shared" si="18"/>
        <v>1</v>
      </c>
      <c r="R169" t="b">
        <f t="shared" si="19"/>
        <v>1</v>
      </c>
      <c r="U169" s="105" t="s">
        <v>353</v>
      </c>
      <c r="V169" s="105" t="s">
        <v>354</v>
      </c>
      <c r="W169" s="106">
        <v>0</v>
      </c>
      <c r="X169" s="106">
        <v>469746300</v>
      </c>
    </row>
    <row r="170" spans="2:26" x14ac:dyDescent="0.25">
      <c r="B170" s="105" t="s">
        <v>355</v>
      </c>
      <c r="C170" s="105" t="s">
        <v>356</v>
      </c>
      <c r="D170" s="106">
        <v>0</v>
      </c>
      <c r="E170" s="106">
        <v>4957000</v>
      </c>
      <c r="M170" t="b">
        <f t="shared" si="15"/>
        <v>1</v>
      </c>
      <c r="N170" t="b">
        <f t="shared" si="16"/>
        <v>1</v>
      </c>
      <c r="O170" t="b">
        <f t="shared" si="17"/>
        <v>1</v>
      </c>
      <c r="P170" t="b">
        <f t="shared" si="17"/>
        <v>1</v>
      </c>
      <c r="Q170" t="b">
        <f t="shared" si="18"/>
        <v>1</v>
      </c>
      <c r="R170" t="b">
        <f t="shared" si="19"/>
        <v>1</v>
      </c>
      <c r="U170" s="105" t="s">
        <v>355</v>
      </c>
      <c r="V170" s="105" t="s">
        <v>356</v>
      </c>
      <c r="W170" s="106">
        <v>0</v>
      </c>
      <c r="X170" s="106">
        <v>4957000</v>
      </c>
    </row>
    <row r="171" spans="2:26" x14ac:dyDescent="0.25">
      <c r="B171" s="105" t="s">
        <v>357</v>
      </c>
      <c r="C171" s="105" t="s">
        <v>358</v>
      </c>
      <c r="D171" s="106">
        <v>0</v>
      </c>
      <c r="E171" s="106">
        <v>81648340</v>
      </c>
      <c r="M171" t="b">
        <f t="shared" si="15"/>
        <v>1</v>
      </c>
      <c r="N171" t="b">
        <f t="shared" si="16"/>
        <v>1</v>
      </c>
      <c r="O171" t="b">
        <f t="shared" si="17"/>
        <v>1</v>
      </c>
      <c r="P171" t="b">
        <f t="shared" si="17"/>
        <v>1</v>
      </c>
      <c r="Q171" t="b">
        <f t="shared" si="18"/>
        <v>1</v>
      </c>
      <c r="R171" t="b">
        <f t="shared" si="19"/>
        <v>1</v>
      </c>
      <c r="U171" s="105" t="s">
        <v>357</v>
      </c>
      <c r="V171" s="105" t="s">
        <v>358</v>
      </c>
      <c r="W171" s="106">
        <v>0</v>
      </c>
      <c r="X171" s="106">
        <v>81648340</v>
      </c>
    </row>
    <row r="172" spans="2:26" x14ac:dyDescent="0.25">
      <c r="B172" s="105" t="s">
        <v>1464</v>
      </c>
      <c r="C172" s="105" t="s">
        <v>1465</v>
      </c>
      <c r="D172" s="106">
        <v>0</v>
      </c>
      <c r="E172" s="106">
        <v>9900000</v>
      </c>
      <c r="M172" t="b">
        <f t="shared" si="15"/>
        <v>1</v>
      </c>
      <c r="N172" t="b">
        <f t="shared" si="16"/>
        <v>1</v>
      </c>
      <c r="O172" t="b">
        <f t="shared" si="17"/>
        <v>1</v>
      </c>
      <c r="P172" t="b">
        <f t="shared" si="17"/>
        <v>1</v>
      </c>
      <c r="Q172" t="b">
        <f t="shared" si="18"/>
        <v>1</v>
      </c>
      <c r="R172" t="b">
        <f t="shared" si="19"/>
        <v>1</v>
      </c>
      <c r="U172" s="105" t="s">
        <v>1464</v>
      </c>
      <c r="V172" s="105" t="s">
        <v>1465</v>
      </c>
      <c r="W172" s="106">
        <v>0</v>
      </c>
      <c r="X172" s="106">
        <v>9900000</v>
      </c>
    </row>
    <row r="173" spans="2:26" x14ac:dyDescent="0.25">
      <c r="B173" t="s">
        <v>359</v>
      </c>
      <c r="C173" s="106">
        <v>0</v>
      </c>
      <c r="D173" s="106">
        <v>778902066</v>
      </c>
      <c r="M173" t="b">
        <f t="shared" si="15"/>
        <v>1</v>
      </c>
      <c r="N173" t="b">
        <f t="shared" si="16"/>
        <v>1</v>
      </c>
      <c r="O173" t="b">
        <f t="shared" si="17"/>
        <v>1</v>
      </c>
      <c r="P173" t="b">
        <f t="shared" si="17"/>
        <v>1</v>
      </c>
      <c r="Q173" t="b">
        <f t="shared" si="18"/>
        <v>1</v>
      </c>
      <c r="R173" t="b">
        <f t="shared" si="19"/>
        <v>1</v>
      </c>
      <c r="U173" t="s">
        <v>359</v>
      </c>
      <c r="V173" s="106">
        <v>0</v>
      </c>
      <c r="W173" s="106">
        <v>778902066</v>
      </c>
    </row>
    <row r="174" spans="2:26" x14ac:dyDescent="0.25">
      <c r="B174" t="s">
        <v>330</v>
      </c>
      <c r="C174" t="s">
        <v>331</v>
      </c>
      <c r="D174" s="105" t="s">
        <v>384</v>
      </c>
      <c r="E174" t="s">
        <v>333</v>
      </c>
      <c r="F174" t="s">
        <v>331</v>
      </c>
      <c r="G174" s="105" t="s">
        <v>385</v>
      </c>
      <c r="M174" t="b">
        <f t="shared" si="15"/>
        <v>1</v>
      </c>
      <c r="N174" t="b">
        <f t="shared" si="16"/>
        <v>1</v>
      </c>
      <c r="O174" t="b">
        <f t="shared" si="17"/>
        <v>1</v>
      </c>
      <c r="P174" t="b">
        <f t="shared" si="17"/>
        <v>1</v>
      </c>
      <c r="Q174" t="b">
        <f t="shared" si="18"/>
        <v>1</v>
      </c>
      <c r="R174" t="b">
        <f t="shared" si="19"/>
        <v>1</v>
      </c>
      <c r="U174" t="s">
        <v>330</v>
      </c>
      <c r="V174" t="s">
        <v>331</v>
      </c>
      <c r="W174" s="105" t="s">
        <v>384</v>
      </c>
      <c r="X174" t="s">
        <v>333</v>
      </c>
      <c r="Y174" t="s">
        <v>331</v>
      </c>
      <c r="Z174" s="105" t="s">
        <v>385</v>
      </c>
    </row>
    <row r="175" spans="2:26" x14ac:dyDescent="0.25">
      <c r="B175" t="s">
        <v>335</v>
      </c>
      <c r="C175" t="s">
        <v>3</v>
      </c>
      <c r="D175" t="s">
        <v>336</v>
      </c>
      <c r="E175" t="s">
        <v>337</v>
      </c>
      <c r="M175" t="b">
        <f t="shared" si="15"/>
        <v>1</v>
      </c>
      <c r="N175" t="b">
        <f t="shared" si="16"/>
        <v>1</v>
      </c>
      <c r="O175" t="b">
        <f t="shared" si="17"/>
        <v>1</v>
      </c>
      <c r="P175" t="b">
        <f t="shared" si="17"/>
        <v>1</v>
      </c>
      <c r="Q175" t="b">
        <f t="shared" si="18"/>
        <v>1</v>
      </c>
      <c r="R175" t="b">
        <f t="shared" si="19"/>
        <v>1</v>
      </c>
      <c r="U175" t="s">
        <v>335</v>
      </c>
      <c r="V175" t="s">
        <v>3</v>
      </c>
      <c r="W175" t="s">
        <v>336</v>
      </c>
      <c r="X175" t="s">
        <v>337</v>
      </c>
    </row>
    <row r="176" spans="2:26" x14ac:dyDescent="0.25">
      <c r="B176" s="105" t="s">
        <v>338</v>
      </c>
      <c r="C176" s="105" t="s">
        <v>339</v>
      </c>
      <c r="D176" s="106">
        <v>0</v>
      </c>
      <c r="E176" s="106">
        <v>61416009505</v>
      </c>
      <c r="M176" t="b">
        <f t="shared" si="15"/>
        <v>1</v>
      </c>
      <c r="N176" t="b">
        <f t="shared" si="16"/>
        <v>1</v>
      </c>
      <c r="O176" t="b">
        <f t="shared" si="17"/>
        <v>1</v>
      </c>
      <c r="P176" t="b">
        <f t="shared" si="17"/>
        <v>1</v>
      </c>
      <c r="Q176" t="b">
        <f t="shared" si="18"/>
        <v>1</v>
      </c>
      <c r="R176" t="b">
        <f t="shared" si="19"/>
        <v>1</v>
      </c>
      <c r="U176" s="105" t="s">
        <v>338</v>
      </c>
      <c r="V176" s="105" t="s">
        <v>339</v>
      </c>
      <c r="W176" s="106">
        <v>0</v>
      </c>
      <c r="X176" s="106">
        <v>61416009505</v>
      </c>
    </row>
    <row r="177" spans="2:26" x14ac:dyDescent="0.25">
      <c r="B177" s="105" t="s">
        <v>340</v>
      </c>
      <c r="C177" s="105" t="s">
        <v>341</v>
      </c>
      <c r="D177" s="106">
        <v>0</v>
      </c>
      <c r="E177" s="106">
        <v>61416009505</v>
      </c>
      <c r="M177" t="b">
        <f t="shared" si="15"/>
        <v>1</v>
      </c>
      <c r="N177" t="b">
        <f t="shared" si="16"/>
        <v>1</v>
      </c>
      <c r="O177" t="b">
        <f t="shared" si="17"/>
        <v>1</v>
      </c>
      <c r="P177" t="b">
        <f t="shared" si="17"/>
        <v>1</v>
      </c>
      <c r="Q177" t="b">
        <f t="shared" si="18"/>
        <v>1</v>
      </c>
      <c r="R177" t="b">
        <f t="shared" si="19"/>
        <v>1</v>
      </c>
      <c r="U177" s="105" t="s">
        <v>340</v>
      </c>
      <c r="V177" s="105" t="s">
        <v>341</v>
      </c>
      <c r="W177" s="106">
        <v>0</v>
      </c>
      <c r="X177" s="106">
        <v>61416009505</v>
      </c>
    </row>
    <row r="178" spans="2:26" x14ac:dyDescent="0.25">
      <c r="B178" s="105" t="s">
        <v>342</v>
      </c>
      <c r="C178" s="105" t="s">
        <v>343</v>
      </c>
      <c r="D178" s="106">
        <v>0</v>
      </c>
      <c r="E178" s="106">
        <v>10818847515</v>
      </c>
      <c r="M178" t="b">
        <f t="shared" si="15"/>
        <v>1</v>
      </c>
      <c r="N178" t="b">
        <f t="shared" si="16"/>
        <v>1</v>
      </c>
      <c r="O178" t="b">
        <f t="shared" si="17"/>
        <v>1</v>
      </c>
      <c r="P178" t="b">
        <f t="shared" si="17"/>
        <v>1</v>
      </c>
      <c r="Q178" t="b">
        <f t="shared" si="18"/>
        <v>1</v>
      </c>
      <c r="R178" t="b">
        <f t="shared" si="19"/>
        <v>1</v>
      </c>
      <c r="U178" s="105" t="s">
        <v>342</v>
      </c>
      <c r="V178" s="105" t="s">
        <v>343</v>
      </c>
      <c r="W178" s="106">
        <v>0</v>
      </c>
      <c r="X178" s="106">
        <v>10818847515</v>
      </c>
    </row>
    <row r="179" spans="2:26" x14ac:dyDescent="0.25">
      <c r="B179" s="105" t="s">
        <v>344</v>
      </c>
      <c r="C179" s="105" t="s">
        <v>345</v>
      </c>
      <c r="D179" s="106">
        <v>0</v>
      </c>
      <c r="E179" s="106">
        <v>10608431372</v>
      </c>
      <c r="M179" t="b">
        <f t="shared" si="15"/>
        <v>1</v>
      </c>
      <c r="N179" t="b">
        <f t="shared" si="16"/>
        <v>1</v>
      </c>
      <c r="O179" t="b">
        <f t="shared" si="17"/>
        <v>1</v>
      </c>
      <c r="P179" t="b">
        <f t="shared" si="17"/>
        <v>1</v>
      </c>
      <c r="Q179" t="b">
        <f t="shared" si="18"/>
        <v>1</v>
      </c>
      <c r="R179" t="b">
        <f t="shared" si="19"/>
        <v>1</v>
      </c>
      <c r="U179" s="105" t="s">
        <v>344</v>
      </c>
      <c r="V179" s="105" t="s">
        <v>345</v>
      </c>
      <c r="W179" s="106">
        <v>0</v>
      </c>
      <c r="X179" s="106">
        <v>10608431372</v>
      </c>
    </row>
    <row r="180" spans="2:26" x14ac:dyDescent="0.25">
      <c r="B180" s="105" t="s">
        <v>346</v>
      </c>
      <c r="C180" s="105" t="s">
        <v>347</v>
      </c>
      <c r="D180" s="106">
        <v>0</v>
      </c>
      <c r="E180" s="106">
        <v>11949222619</v>
      </c>
      <c r="M180" t="b">
        <f t="shared" si="15"/>
        <v>1</v>
      </c>
      <c r="N180" t="b">
        <f t="shared" si="16"/>
        <v>1</v>
      </c>
      <c r="O180" t="b">
        <f t="shared" si="17"/>
        <v>1</v>
      </c>
      <c r="P180" t="b">
        <f t="shared" si="17"/>
        <v>1</v>
      </c>
      <c r="Q180" t="b">
        <f t="shared" si="18"/>
        <v>1</v>
      </c>
      <c r="R180" t="b">
        <f t="shared" si="19"/>
        <v>1</v>
      </c>
      <c r="U180" s="105" t="s">
        <v>346</v>
      </c>
      <c r="V180" s="105" t="s">
        <v>347</v>
      </c>
      <c r="W180" s="106">
        <v>0</v>
      </c>
      <c r="X180" s="106">
        <v>11949222619</v>
      </c>
    </row>
    <row r="181" spans="2:26" x14ac:dyDescent="0.25">
      <c r="B181" s="105" t="s">
        <v>348</v>
      </c>
      <c r="C181" s="105" t="s">
        <v>1542</v>
      </c>
      <c r="D181" s="106">
        <v>0</v>
      </c>
      <c r="E181" s="106">
        <v>8187308259</v>
      </c>
      <c r="M181" t="b">
        <f t="shared" si="15"/>
        <v>1</v>
      </c>
      <c r="N181" t="b">
        <f t="shared" si="16"/>
        <v>1</v>
      </c>
      <c r="O181" t="b">
        <f t="shared" si="17"/>
        <v>1</v>
      </c>
      <c r="P181" t="b">
        <f t="shared" si="17"/>
        <v>1</v>
      </c>
      <c r="Q181" t="b">
        <f t="shared" si="18"/>
        <v>1</v>
      </c>
      <c r="R181" t="b">
        <f t="shared" si="19"/>
        <v>1</v>
      </c>
      <c r="U181" s="105" t="s">
        <v>348</v>
      </c>
      <c r="V181" s="105" t="s">
        <v>1542</v>
      </c>
      <c r="W181" s="106">
        <v>0</v>
      </c>
      <c r="X181" s="106">
        <v>8187308259</v>
      </c>
    </row>
    <row r="182" spans="2:26" x14ac:dyDescent="0.25">
      <c r="B182" s="105" t="s">
        <v>349</v>
      </c>
      <c r="C182" s="105" t="s">
        <v>350</v>
      </c>
      <c r="D182" s="106">
        <v>0</v>
      </c>
      <c r="E182" s="106">
        <v>1977952762</v>
      </c>
      <c r="M182" t="b">
        <f t="shared" si="15"/>
        <v>1</v>
      </c>
      <c r="N182" t="b">
        <f t="shared" si="16"/>
        <v>1</v>
      </c>
      <c r="O182" t="b">
        <f t="shared" si="17"/>
        <v>1</v>
      </c>
      <c r="P182" t="b">
        <f t="shared" si="17"/>
        <v>1</v>
      </c>
      <c r="Q182" t="b">
        <f t="shared" si="18"/>
        <v>1</v>
      </c>
      <c r="R182" t="b">
        <f t="shared" si="19"/>
        <v>1</v>
      </c>
      <c r="U182" s="105" t="s">
        <v>349</v>
      </c>
      <c r="V182" s="105" t="s">
        <v>350</v>
      </c>
      <c r="W182" s="106">
        <v>0</v>
      </c>
      <c r="X182" s="106">
        <v>1977952762</v>
      </c>
    </row>
    <row r="183" spans="2:26" x14ac:dyDescent="0.25">
      <c r="B183" s="105" t="s">
        <v>351</v>
      </c>
      <c r="C183" s="105" t="s">
        <v>352</v>
      </c>
      <c r="D183" s="106">
        <v>0</v>
      </c>
      <c r="E183" s="106">
        <v>7599920850</v>
      </c>
      <c r="M183" t="b">
        <f t="shared" si="15"/>
        <v>1</v>
      </c>
      <c r="N183" t="b">
        <f t="shared" si="16"/>
        <v>1</v>
      </c>
      <c r="O183" t="b">
        <f t="shared" si="17"/>
        <v>1</v>
      </c>
      <c r="P183" t="b">
        <f t="shared" si="17"/>
        <v>1</v>
      </c>
      <c r="Q183" t="b">
        <f t="shared" si="18"/>
        <v>1</v>
      </c>
      <c r="R183" t="b">
        <f t="shared" si="19"/>
        <v>1</v>
      </c>
      <c r="U183" s="105" t="s">
        <v>351</v>
      </c>
      <c r="V183" s="105" t="s">
        <v>352</v>
      </c>
      <c r="W183" s="106">
        <v>0</v>
      </c>
      <c r="X183" s="106">
        <v>7599920850</v>
      </c>
    </row>
    <row r="184" spans="2:26" x14ac:dyDescent="0.25">
      <c r="B184" s="105" t="s">
        <v>353</v>
      </c>
      <c r="C184" s="105" t="s">
        <v>354</v>
      </c>
      <c r="D184" s="106">
        <v>0</v>
      </c>
      <c r="E184" s="106">
        <v>2078565701</v>
      </c>
      <c r="M184" t="b">
        <f t="shared" si="15"/>
        <v>1</v>
      </c>
      <c r="N184" t="b">
        <f t="shared" si="16"/>
        <v>1</v>
      </c>
      <c r="O184" t="b">
        <f t="shared" si="17"/>
        <v>1</v>
      </c>
      <c r="P184" t="b">
        <f t="shared" si="17"/>
        <v>1</v>
      </c>
      <c r="Q184" t="b">
        <f t="shared" si="18"/>
        <v>1</v>
      </c>
      <c r="R184" t="b">
        <f t="shared" si="19"/>
        <v>1</v>
      </c>
      <c r="U184" s="105" t="s">
        <v>353</v>
      </c>
      <c r="V184" s="105" t="s">
        <v>354</v>
      </c>
      <c r="W184" s="106">
        <v>0</v>
      </c>
      <c r="X184" s="106">
        <v>2078565701</v>
      </c>
    </row>
    <row r="185" spans="2:26" x14ac:dyDescent="0.25">
      <c r="B185" s="105" t="s">
        <v>355</v>
      </c>
      <c r="C185" s="105" t="s">
        <v>356</v>
      </c>
      <c r="D185" s="106">
        <v>0</v>
      </c>
      <c r="E185" s="106">
        <v>4151434950</v>
      </c>
      <c r="M185" t="b">
        <f t="shared" si="15"/>
        <v>1</v>
      </c>
      <c r="N185" t="b">
        <f t="shared" si="16"/>
        <v>1</v>
      </c>
      <c r="O185" t="b">
        <f t="shared" si="17"/>
        <v>1</v>
      </c>
      <c r="P185" t="b">
        <f t="shared" si="17"/>
        <v>1</v>
      </c>
      <c r="Q185" t="b">
        <f t="shared" si="18"/>
        <v>1</v>
      </c>
      <c r="R185" t="b">
        <f t="shared" si="19"/>
        <v>1</v>
      </c>
      <c r="U185" s="105" t="s">
        <v>355</v>
      </c>
      <c r="V185" s="105" t="s">
        <v>356</v>
      </c>
      <c r="W185" s="106">
        <v>0</v>
      </c>
      <c r="X185" s="106">
        <v>4151434950</v>
      </c>
    </row>
    <row r="186" spans="2:26" x14ac:dyDescent="0.25">
      <c r="B186" s="105" t="s">
        <v>357</v>
      </c>
      <c r="C186" s="105" t="s">
        <v>358</v>
      </c>
      <c r="D186" s="106">
        <v>0</v>
      </c>
      <c r="E186" s="106">
        <v>1481940252</v>
      </c>
      <c r="M186" t="b">
        <f t="shared" si="15"/>
        <v>1</v>
      </c>
      <c r="N186" t="b">
        <f t="shared" si="16"/>
        <v>1</v>
      </c>
      <c r="O186" t="b">
        <f t="shared" si="17"/>
        <v>1</v>
      </c>
      <c r="P186" t="b">
        <f t="shared" si="17"/>
        <v>1</v>
      </c>
      <c r="Q186" t="b">
        <f t="shared" si="18"/>
        <v>1</v>
      </c>
      <c r="R186" t="b">
        <f t="shared" si="19"/>
        <v>1</v>
      </c>
      <c r="U186" s="105" t="s">
        <v>357</v>
      </c>
      <c r="V186" s="105" t="s">
        <v>358</v>
      </c>
      <c r="W186" s="106">
        <v>0</v>
      </c>
      <c r="X186" s="106">
        <v>1481940252</v>
      </c>
    </row>
    <row r="187" spans="2:26" x14ac:dyDescent="0.25">
      <c r="B187" s="105" t="s">
        <v>1464</v>
      </c>
      <c r="C187" s="105" t="s">
        <v>1465</v>
      </c>
      <c r="D187" s="106">
        <v>0</v>
      </c>
      <c r="E187" s="106">
        <v>2562385225</v>
      </c>
      <c r="M187" t="b">
        <f t="shared" si="15"/>
        <v>1</v>
      </c>
      <c r="N187" t="b">
        <f t="shared" si="16"/>
        <v>1</v>
      </c>
      <c r="O187" t="b">
        <f t="shared" si="17"/>
        <v>1</v>
      </c>
      <c r="P187" t="b">
        <f t="shared" si="17"/>
        <v>1</v>
      </c>
      <c r="Q187" t="b">
        <f t="shared" si="18"/>
        <v>1</v>
      </c>
      <c r="R187" t="b">
        <f t="shared" si="19"/>
        <v>1</v>
      </c>
      <c r="U187" s="105" t="s">
        <v>1464</v>
      </c>
      <c r="V187" s="105" t="s">
        <v>1465</v>
      </c>
      <c r="W187" s="106">
        <v>0</v>
      </c>
      <c r="X187" s="106">
        <v>2562385225</v>
      </c>
    </row>
    <row r="188" spans="2:26" x14ac:dyDescent="0.25">
      <c r="B188" t="s">
        <v>359</v>
      </c>
      <c r="C188" s="106">
        <v>0</v>
      </c>
      <c r="D188" s="106">
        <v>61416009505</v>
      </c>
      <c r="M188" t="b">
        <f t="shared" si="15"/>
        <v>1</v>
      </c>
      <c r="N188" t="b">
        <f t="shared" si="16"/>
        <v>1</v>
      </c>
      <c r="O188" t="b">
        <f t="shared" si="17"/>
        <v>1</v>
      </c>
      <c r="P188" t="b">
        <f t="shared" si="17"/>
        <v>1</v>
      </c>
      <c r="Q188" t="b">
        <f t="shared" si="18"/>
        <v>1</v>
      </c>
      <c r="R188" t="b">
        <f t="shared" si="19"/>
        <v>1</v>
      </c>
      <c r="U188" t="s">
        <v>359</v>
      </c>
      <c r="V188" s="106">
        <v>0</v>
      </c>
      <c r="W188" s="106">
        <v>61416009505</v>
      </c>
    </row>
    <row r="189" spans="2:26" x14ac:dyDescent="0.25">
      <c r="B189" t="s">
        <v>330</v>
      </c>
      <c r="C189" t="s">
        <v>331</v>
      </c>
      <c r="D189" s="105" t="s">
        <v>386</v>
      </c>
      <c r="E189" t="s">
        <v>333</v>
      </c>
      <c r="F189" t="s">
        <v>331</v>
      </c>
      <c r="G189" s="105" t="s">
        <v>387</v>
      </c>
      <c r="M189" t="b">
        <f t="shared" si="15"/>
        <v>1</v>
      </c>
      <c r="N189" t="b">
        <f t="shared" si="16"/>
        <v>1</v>
      </c>
      <c r="O189" t="b">
        <f t="shared" si="17"/>
        <v>1</v>
      </c>
      <c r="P189" t="b">
        <f t="shared" si="17"/>
        <v>1</v>
      </c>
      <c r="Q189" t="b">
        <f t="shared" si="18"/>
        <v>1</v>
      </c>
      <c r="R189" t="b">
        <f t="shared" si="19"/>
        <v>1</v>
      </c>
      <c r="U189" t="s">
        <v>330</v>
      </c>
      <c r="V189" t="s">
        <v>331</v>
      </c>
      <c r="W189" s="105" t="s">
        <v>386</v>
      </c>
      <c r="X189" t="s">
        <v>333</v>
      </c>
      <c r="Y189" t="s">
        <v>331</v>
      </c>
      <c r="Z189" s="105" t="s">
        <v>387</v>
      </c>
    </row>
    <row r="190" spans="2:26" x14ac:dyDescent="0.25">
      <c r="B190" t="s">
        <v>335</v>
      </c>
      <c r="C190" t="s">
        <v>3</v>
      </c>
      <c r="D190" t="s">
        <v>336</v>
      </c>
      <c r="E190" t="s">
        <v>337</v>
      </c>
      <c r="M190" t="b">
        <f t="shared" si="15"/>
        <v>1</v>
      </c>
      <c r="N190" t="b">
        <f t="shared" si="16"/>
        <v>1</v>
      </c>
      <c r="O190" t="b">
        <f t="shared" si="17"/>
        <v>1</v>
      </c>
      <c r="P190" t="b">
        <f t="shared" si="17"/>
        <v>1</v>
      </c>
      <c r="Q190" t="b">
        <f t="shared" si="18"/>
        <v>1</v>
      </c>
      <c r="R190" t="b">
        <f t="shared" si="19"/>
        <v>1</v>
      </c>
      <c r="U190" t="s">
        <v>335</v>
      </c>
      <c r="V190" t="s">
        <v>3</v>
      </c>
      <c r="W190" t="s">
        <v>336</v>
      </c>
      <c r="X190" t="s">
        <v>337</v>
      </c>
    </row>
    <row r="191" spans="2:26" x14ac:dyDescent="0.25">
      <c r="B191" s="105" t="s">
        <v>338</v>
      </c>
      <c r="C191" s="105" t="s">
        <v>339</v>
      </c>
      <c r="D191" s="106">
        <v>0</v>
      </c>
      <c r="E191" s="106">
        <v>6235416965</v>
      </c>
      <c r="M191" t="b">
        <f t="shared" si="15"/>
        <v>1</v>
      </c>
      <c r="N191" t="b">
        <f t="shared" si="16"/>
        <v>1</v>
      </c>
      <c r="O191" t="b">
        <f t="shared" si="17"/>
        <v>1</v>
      </c>
      <c r="P191" t="b">
        <f t="shared" si="17"/>
        <v>1</v>
      </c>
      <c r="Q191" t="b">
        <f t="shared" si="18"/>
        <v>1</v>
      </c>
      <c r="R191" t="b">
        <f t="shared" si="19"/>
        <v>1</v>
      </c>
      <c r="U191" s="105" t="s">
        <v>338</v>
      </c>
      <c r="V191" s="105" t="s">
        <v>339</v>
      </c>
      <c r="W191" s="106">
        <v>0</v>
      </c>
      <c r="X191" s="106">
        <v>6235416965</v>
      </c>
    </row>
    <row r="192" spans="2:26" x14ac:dyDescent="0.25">
      <c r="B192" s="105" t="s">
        <v>340</v>
      </c>
      <c r="C192" s="105" t="s">
        <v>341</v>
      </c>
      <c r="D192" s="106">
        <v>0</v>
      </c>
      <c r="E192" s="106">
        <v>6235416965</v>
      </c>
      <c r="M192" t="b">
        <f t="shared" si="15"/>
        <v>1</v>
      </c>
      <c r="N192" t="b">
        <f t="shared" si="16"/>
        <v>1</v>
      </c>
      <c r="O192" t="b">
        <f t="shared" si="17"/>
        <v>1</v>
      </c>
      <c r="P192" t="b">
        <f t="shared" si="17"/>
        <v>1</v>
      </c>
      <c r="Q192" t="b">
        <f t="shared" si="18"/>
        <v>1</v>
      </c>
      <c r="R192" t="b">
        <f t="shared" si="19"/>
        <v>1</v>
      </c>
      <c r="U192" s="105" t="s">
        <v>340</v>
      </c>
      <c r="V192" s="105" t="s">
        <v>341</v>
      </c>
      <c r="W192" s="106">
        <v>0</v>
      </c>
      <c r="X192" s="106">
        <v>6235416965</v>
      </c>
    </row>
    <row r="193" spans="2:26" x14ac:dyDescent="0.25">
      <c r="B193" s="105" t="s">
        <v>342</v>
      </c>
      <c r="C193" s="105" t="s">
        <v>343</v>
      </c>
      <c r="D193" s="106">
        <v>0</v>
      </c>
      <c r="E193" s="106">
        <v>3268551850</v>
      </c>
      <c r="M193" t="b">
        <f t="shared" si="15"/>
        <v>1</v>
      </c>
      <c r="N193" t="b">
        <f t="shared" si="16"/>
        <v>1</v>
      </c>
      <c r="O193" t="b">
        <f t="shared" si="17"/>
        <v>1</v>
      </c>
      <c r="P193" t="b">
        <f t="shared" si="17"/>
        <v>1</v>
      </c>
      <c r="Q193" t="b">
        <f t="shared" si="18"/>
        <v>1</v>
      </c>
      <c r="R193" t="b">
        <f t="shared" si="19"/>
        <v>1</v>
      </c>
      <c r="U193" s="105" t="s">
        <v>342</v>
      </c>
      <c r="V193" s="105" t="s">
        <v>343</v>
      </c>
      <c r="W193" s="106">
        <v>0</v>
      </c>
      <c r="X193" s="106">
        <v>3268551850</v>
      </c>
    </row>
    <row r="194" spans="2:26" x14ac:dyDescent="0.25">
      <c r="B194" s="105" t="s">
        <v>344</v>
      </c>
      <c r="C194" s="105" t="s">
        <v>345</v>
      </c>
      <c r="D194" s="106">
        <v>0</v>
      </c>
      <c r="E194" s="106">
        <v>253325390</v>
      </c>
      <c r="M194" t="b">
        <f t="shared" si="15"/>
        <v>1</v>
      </c>
      <c r="N194" t="b">
        <f t="shared" si="16"/>
        <v>1</v>
      </c>
      <c r="O194" t="b">
        <f t="shared" si="17"/>
        <v>1</v>
      </c>
      <c r="P194" t="b">
        <f t="shared" si="17"/>
        <v>1</v>
      </c>
      <c r="Q194" t="b">
        <f t="shared" si="18"/>
        <v>1</v>
      </c>
      <c r="R194" t="b">
        <f t="shared" si="19"/>
        <v>1</v>
      </c>
      <c r="U194" s="105" t="s">
        <v>344</v>
      </c>
      <c r="V194" s="105" t="s">
        <v>345</v>
      </c>
      <c r="W194" s="106">
        <v>0</v>
      </c>
      <c r="X194" s="106">
        <v>253325390</v>
      </c>
    </row>
    <row r="195" spans="2:26" x14ac:dyDescent="0.25">
      <c r="B195" s="105" t="s">
        <v>346</v>
      </c>
      <c r="C195" s="105" t="s">
        <v>347</v>
      </c>
      <c r="D195" s="106">
        <v>0</v>
      </c>
      <c r="E195" s="106">
        <v>8683600</v>
      </c>
      <c r="M195" t="b">
        <f t="shared" si="15"/>
        <v>1</v>
      </c>
      <c r="N195" t="b">
        <f t="shared" si="16"/>
        <v>1</v>
      </c>
      <c r="O195" t="b">
        <f t="shared" si="17"/>
        <v>1</v>
      </c>
      <c r="P195" t="b">
        <f t="shared" si="17"/>
        <v>1</v>
      </c>
      <c r="Q195" t="b">
        <f t="shared" si="18"/>
        <v>1</v>
      </c>
      <c r="R195" t="b">
        <f t="shared" si="19"/>
        <v>1</v>
      </c>
      <c r="U195" s="105" t="s">
        <v>346</v>
      </c>
      <c r="V195" s="105" t="s">
        <v>347</v>
      </c>
      <c r="W195" s="106">
        <v>0</v>
      </c>
      <c r="X195" s="106">
        <v>8683600</v>
      </c>
    </row>
    <row r="196" spans="2:26" x14ac:dyDescent="0.25">
      <c r="B196" s="105" t="s">
        <v>348</v>
      </c>
      <c r="C196" s="105" t="s">
        <v>1542</v>
      </c>
      <c r="D196" s="106">
        <v>0</v>
      </c>
      <c r="E196" s="106">
        <v>273785520</v>
      </c>
      <c r="M196" t="b">
        <f t="shared" si="15"/>
        <v>1</v>
      </c>
      <c r="N196" t="b">
        <f t="shared" si="16"/>
        <v>1</v>
      </c>
      <c r="O196" t="b">
        <f t="shared" si="17"/>
        <v>1</v>
      </c>
      <c r="P196" t="b">
        <f t="shared" si="17"/>
        <v>1</v>
      </c>
      <c r="Q196" t="b">
        <f t="shared" si="18"/>
        <v>1</v>
      </c>
      <c r="R196" t="b">
        <f t="shared" si="19"/>
        <v>1</v>
      </c>
      <c r="U196" s="105" t="s">
        <v>348</v>
      </c>
      <c r="V196" s="105" t="s">
        <v>1542</v>
      </c>
      <c r="W196" s="106">
        <v>0</v>
      </c>
      <c r="X196" s="106">
        <v>273785520</v>
      </c>
    </row>
    <row r="197" spans="2:26" x14ac:dyDescent="0.25">
      <c r="B197" s="105" t="s">
        <v>349</v>
      </c>
      <c r="C197" s="105" t="s">
        <v>350</v>
      </c>
      <c r="D197" s="106">
        <v>0</v>
      </c>
      <c r="E197" s="106">
        <v>799147095</v>
      </c>
      <c r="M197" t="b">
        <f t="shared" si="15"/>
        <v>1</v>
      </c>
      <c r="N197" t="b">
        <f t="shared" si="16"/>
        <v>1</v>
      </c>
      <c r="O197" t="b">
        <f t="shared" si="17"/>
        <v>1</v>
      </c>
      <c r="P197" t="b">
        <f t="shared" si="17"/>
        <v>1</v>
      </c>
      <c r="Q197" t="b">
        <f t="shared" si="18"/>
        <v>1</v>
      </c>
      <c r="R197" t="b">
        <f t="shared" si="19"/>
        <v>1</v>
      </c>
      <c r="U197" s="105" t="s">
        <v>349</v>
      </c>
      <c r="V197" s="105" t="s">
        <v>350</v>
      </c>
      <c r="W197" s="106">
        <v>0</v>
      </c>
      <c r="X197" s="106">
        <v>799147095</v>
      </c>
    </row>
    <row r="198" spans="2:26" x14ac:dyDescent="0.25">
      <c r="B198" s="105" t="s">
        <v>351</v>
      </c>
      <c r="C198" s="105" t="s">
        <v>352</v>
      </c>
      <c r="D198" s="106">
        <v>0</v>
      </c>
      <c r="E198" s="106">
        <v>101410240</v>
      </c>
      <c r="M198" t="b">
        <f t="shared" si="15"/>
        <v>1</v>
      </c>
      <c r="N198" t="b">
        <f t="shared" si="16"/>
        <v>1</v>
      </c>
      <c r="O198" t="b">
        <f t="shared" si="17"/>
        <v>1</v>
      </c>
      <c r="P198" t="b">
        <f t="shared" si="17"/>
        <v>1</v>
      </c>
      <c r="Q198" t="b">
        <f t="shared" si="18"/>
        <v>1</v>
      </c>
      <c r="R198" t="b">
        <f t="shared" si="19"/>
        <v>1</v>
      </c>
      <c r="U198" s="105" t="s">
        <v>351</v>
      </c>
      <c r="V198" s="105" t="s">
        <v>352</v>
      </c>
      <c r="W198" s="106">
        <v>0</v>
      </c>
      <c r="X198" s="106">
        <v>101410240</v>
      </c>
    </row>
    <row r="199" spans="2:26" x14ac:dyDescent="0.25">
      <c r="B199" s="105" t="s">
        <v>353</v>
      </c>
      <c r="C199" s="105" t="s">
        <v>354</v>
      </c>
      <c r="D199" s="106">
        <v>0</v>
      </c>
      <c r="E199" s="106">
        <v>81120080</v>
      </c>
      <c r="M199" t="b">
        <f t="shared" si="15"/>
        <v>1</v>
      </c>
      <c r="N199" t="b">
        <f t="shared" si="16"/>
        <v>1</v>
      </c>
      <c r="O199" t="b">
        <f t="shared" si="17"/>
        <v>1</v>
      </c>
      <c r="P199" t="b">
        <f t="shared" si="17"/>
        <v>1</v>
      </c>
      <c r="Q199" t="b">
        <f t="shared" si="18"/>
        <v>1</v>
      </c>
      <c r="R199" t="b">
        <f t="shared" si="19"/>
        <v>1</v>
      </c>
      <c r="U199" s="105" t="s">
        <v>353</v>
      </c>
      <c r="V199" s="105" t="s">
        <v>354</v>
      </c>
      <c r="W199" s="106">
        <v>0</v>
      </c>
      <c r="X199" s="106">
        <v>81120080</v>
      </c>
    </row>
    <row r="200" spans="2:26" x14ac:dyDescent="0.25">
      <c r="B200" s="105" t="s">
        <v>355</v>
      </c>
      <c r="C200" s="105" t="s">
        <v>356</v>
      </c>
      <c r="D200" s="106">
        <v>0</v>
      </c>
      <c r="E200" s="106">
        <v>135811060</v>
      </c>
      <c r="M200" t="b">
        <f t="shared" si="15"/>
        <v>1</v>
      </c>
      <c r="N200" t="b">
        <f t="shared" si="16"/>
        <v>1</v>
      </c>
      <c r="O200" t="b">
        <f t="shared" si="17"/>
        <v>1</v>
      </c>
      <c r="P200" t="b">
        <f t="shared" si="17"/>
        <v>1</v>
      </c>
      <c r="Q200" t="b">
        <f t="shared" si="18"/>
        <v>1</v>
      </c>
      <c r="R200" t="b">
        <f t="shared" si="19"/>
        <v>1</v>
      </c>
      <c r="U200" s="105" t="s">
        <v>355</v>
      </c>
      <c r="V200" s="105" t="s">
        <v>356</v>
      </c>
      <c r="W200" s="106">
        <v>0</v>
      </c>
      <c r="X200" s="106">
        <v>135811060</v>
      </c>
    </row>
    <row r="201" spans="2:26" x14ac:dyDescent="0.25">
      <c r="B201" s="105" t="s">
        <v>357</v>
      </c>
      <c r="C201" s="105" t="s">
        <v>358</v>
      </c>
      <c r="D201" s="106">
        <v>0</v>
      </c>
      <c r="E201" s="106">
        <v>1015578470</v>
      </c>
      <c r="M201" t="b">
        <f t="shared" si="15"/>
        <v>1</v>
      </c>
      <c r="N201" t="b">
        <f t="shared" si="16"/>
        <v>1</v>
      </c>
      <c r="O201" t="b">
        <f t="shared" si="17"/>
        <v>1</v>
      </c>
      <c r="P201" t="b">
        <f t="shared" si="17"/>
        <v>1</v>
      </c>
      <c r="Q201" t="b">
        <f t="shared" si="18"/>
        <v>1</v>
      </c>
      <c r="R201" t="b">
        <f t="shared" si="19"/>
        <v>1</v>
      </c>
      <c r="U201" s="105" t="s">
        <v>357</v>
      </c>
      <c r="V201" s="105" t="s">
        <v>358</v>
      </c>
      <c r="W201" s="106">
        <v>0</v>
      </c>
      <c r="X201" s="106">
        <v>1015578470</v>
      </c>
    </row>
    <row r="202" spans="2:26" x14ac:dyDescent="0.25">
      <c r="B202" s="105" t="s">
        <v>1464</v>
      </c>
      <c r="C202" s="105" t="s">
        <v>1465</v>
      </c>
      <c r="D202" s="106">
        <v>0</v>
      </c>
      <c r="E202" s="106">
        <v>298003660</v>
      </c>
      <c r="M202" t="b">
        <f t="shared" si="15"/>
        <v>1</v>
      </c>
      <c r="N202" t="b">
        <f t="shared" si="16"/>
        <v>1</v>
      </c>
      <c r="O202" t="b">
        <f t="shared" si="17"/>
        <v>1</v>
      </c>
      <c r="P202" t="b">
        <f t="shared" si="17"/>
        <v>1</v>
      </c>
      <c r="Q202" t="b">
        <f t="shared" si="18"/>
        <v>1</v>
      </c>
      <c r="R202" t="b">
        <f t="shared" si="19"/>
        <v>1</v>
      </c>
      <c r="U202" s="105" t="s">
        <v>1464</v>
      </c>
      <c r="V202" s="105" t="s">
        <v>1465</v>
      </c>
      <c r="W202" s="106">
        <v>0</v>
      </c>
      <c r="X202" s="106">
        <v>298003660</v>
      </c>
    </row>
    <row r="203" spans="2:26" x14ac:dyDescent="0.25">
      <c r="B203" t="s">
        <v>359</v>
      </c>
      <c r="C203" s="106">
        <v>0</v>
      </c>
      <c r="D203" s="106">
        <v>6235416965</v>
      </c>
      <c r="M203" t="b">
        <f t="shared" si="15"/>
        <v>1</v>
      </c>
      <c r="N203" t="b">
        <f t="shared" si="16"/>
        <v>1</v>
      </c>
      <c r="O203" t="b">
        <f t="shared" si="17"/>
        <v>1</v>
      </c>
      <c r="P203" t="b">
        <f t="shared" si="17"/>
        <v>1</v>
      </c>
      <c r="Q203" t="b">
        <f t="shared" si="18"/>
        <v>1</v>
      </c>
      <c r="R203" t="b">
        <f t="shared" si="19"/>
        <v>1</v>
      </c>
      <c r="U203" t="s">
        <v>359</v>
      </c>
      <c r="V203" s="106">
        <v>0</v>
      </c>
      <c r="W203" s="106">
        <v>6235416965</v>
      </c>
    </row>
    <row r="204" spans="2:26" x14ac:dyDescent="0.25">
      <c r="B204" t="s">
        <v>330</v>
      </c>
      <c r="C204" t="s">
        <v>331</v>
      </c>
      <c r="D204" s="105" t="s">
        <v>388</v>
      </c>
      <c r="E204" t="s">
        <v>333</v>
      </c>
      <c r="F204" t="s">
        <v>331</v>
      </c>
      <c r="G204" s="105" t="s">
        <v>389</v>
      </c>
      <c r="M204" t="b">
        <f t="shared" si="15"/>
        <v>1</v>
      </c>
      <c r="N204" t="b">
        <f t="shared" si="16"/>
        <v>1</v>
      </c>
      <c r="O204" t="b">
        <f t="shared" si="17"/>
        <v>1</v>
      </c>
      <c r="P204" t="b">
        <f t="shared" si="17"/>
        <v>1</v>
      </c>
      <c r="Q204" t="b">
        <f t="shared" si="18"/>
        <v>1</v>
      </c>
      <c r="R204" t="b">
        <f t="shared" si="19"/>
        <v>1</v>
      </c>
      <c r="U204" t="s">
        <v>330</v>
      </c>
      <c r="V204" t="s">
        <v>331</v>
      </c>
      <c r="W204" s="105" t="s">
        <v>388</v>
      </c>
      <c r="X204" t="s">
        <v>333</v>
      </c>
      <c r="Y204" t="s">
        <v>331</v>
      </c>
      <c r="Z204" s="105" t="s">
        <v>389</v>
      </c>
    </row>
    <row r="205" spans="2:26" x14ac:dyDescent="0.25">
      <c r="B205" t="s">
        <v>335</v>
      </c>
      <c r="C205" t="s">
        <v>3</v>
      </c>
      <c r="D205" t="s">
        <v>336</v>
      </c>
      <c r="E205" t="s">
        <v>337</v>
      </c>
      <c r="M205" t="b">
        <f t="shared" si="15"/>
        <v>1</v>
      </c>
      <c r="N205" t="b">
        <f t="shared" si="16"/>
        <v>1</v>
      </c>
      <c r="O205" t="b">
        <f t="shared" si="17"/>
        <v>1</v>
      </c>
      <c r="P205" t="b">
        <f t="shared" si="17"/>
        <v>1</v>
      </c>
      <c r="Q205" t="b">
        <f t="shared" si="18"/>
        <v>1</v>
      </c>
      <c r="R205" t="b">
        <f t="shared" si="19"/>
        <v>1</v>
      </c>
      <c r="U205" t="s">
        <v>335</v>
      </c>
      <c r="V205" t="s">
        <v>3</v>
      </c>
      <c r="W205" t="s">
        <v>336</v>
      </c>
      <c r="X205" t="s">
        <v>337</v>
      </c>
    </row>
    <row r="206" spans="2:26" x14ac:dyDescent="0.25">
      <c r="B206" s="105" t="s">
        <v>338</v>
      </c>
      <c r="C206" s="105" t="s">
        <v>339</v>
      </c>
      <c r="D206" s="106">
        <v>0</v>
      </c>
      <c r="E206" s="106">
        <v>232612830409</v>
      </c>
      <c r="M206" t="b">
        <f t="shared" si="15"/>
        <v>1</v>
      </c>
      <c r="N206" t="b">
        <f t="shared" si="16"/>
        <v>1</v>
      </c>
      <c r="O206" t="b">
        <f t="shared" si="17"/>
        <v>1</v>
      </c>
      <c r="P206" t="b">
        <f t="shared" si="17"/>
        <v>1</v>
      </c>
      <c r="Q206" t="b">
        <f t="shared" si="18"/>
        <v>1</v>
      </c>
      <c r="R206" t="b">
        <f t="shared" si="19"/>
        <v>1</v>
      </c>
      <c r="U206" s="105" t="s">
        <v>338</v>
      </c>
      <c r="V206" s="105" t="s">
        <v>339</v>
      </c>
      <c r="W206" s="106">
        <v>0</v>
      </c>
      <c r="X206" s="106">
        <v>232612830409</v>
      </c>
    </row>
    <row r="207" spans="2:26" x14ac:dyDescent="0.25">
      <c r="B207" s="105" t="s">
        <v>340</v>
      </c>
      <c r="C207" s="105" t="s">
        <v>341</v>
      </c>
      <c r="D207" s="106">
        <v>0</v>
      </c>
      <c r="E207" s="106">
        <v>232612830409</v>
      </c>
      <c r="M207" t="b">
        <f t="shared" si="15"/>
        <v>1</v>
      </c>
      <c r="N207" t="b">
        <f t="shared" si="16"/>
        <v>1</v>
      </c>
      <c r="O207" t="b">
        <f t="shared" si="17"/>
        <v>1</v>
      </c>
      <c r="P207" t="b">
        <f t="shared" si="17"/>
        <v>1</v>
      </c>
      <c r="Q207" t="b">
        <f t="shared" si="18"/>
        <v>1</v>
      </c>
      <c r="R207" t="b">
        <f t="shared" si="19"/>
        <v>1</v>
      </c>
      <c r="U207" s="105" t="s">
        <v>340</v>
      </c>
      <c r="V207" s="105" t="s">
        <v>341</v>
      </c>
      <c r="W207" s="106">
        <v>0</v>
      </c>
      <c r="X207" s="106">
        <v>232612830409</v>
      </c>
    </row>
    <row r="208" spans="2:26" x14ac:dyDescent="0.25">
      <c r="B208" s="105" t="s">
        <v>342</v>
      </c>
      <c r="C208" s="105" t="s">
        <v>343</v>
      </c>
      <c r="D208" s="106">
        <v>0</v>
      </c>
      <c r="E208" s="106">
        <v>39441658659</v>
      </c>
      <c r="M208" t="b">
        <f t="shared" si="15"/>
        <v>1</v>
      </c>
      <c r="N208" t="b">
        <f t="shared" si="16"/>
        <v>1</v>
      </c>
      <c r="O208" t="b">
        <f t="shared" si="17"/>
        <v>1</v>
      </c>
      <c r="P208" t="b">
        <f t="shared" si="17"/>
        <v>1</v>
      </c>
      <c r="Q208" t="b">
        <f t="shared" si="18"/>
        <v>1</v>
      </c>
      <c r="R208" t="b">
        <f t="shared" si="19"/>
        <v>1</v>
      </c>
      <c r="U208" s="105" t="s">
        <v>342</v>
      </c>
      <c r="V208" s="105" t="s">
        <v>343</v>
      </c>
      <c r="W208" s="106">
        <v>0</v>
      </c>
      <c r="X208" s="106">
        <v>39441658659</v>
      </c>
    </row>
    <row r="209" spans="2:26" x14ac:dyDescent="0.25">
      <c r="B209" s="105" t="s">
        <v>344</v>
      </c>
      <c r="C209" s="105" t="s">
        <v>345</v>
      </c>
      <c r="D209" s="106">
        <v>0</v>
      </c>
      <c r="E209" s="106">
        <v>39884922688</v>
      </c>
      <c r="M209" t="b">
        <f t="shared" si="15"/>
        <v>1</v>
      </c>
      <c r="N209" t="b">
        <f t="shared" si="16"/>
        <v>1</v>
      </c>
      <c r="O209" t="b">
        <f t="shared" si="17"/>
        <v>1</v>
      </c>
      <c r="P209" t="b">
        <f t="shared" si="17"/>
        <v>1</v>
      </c>
      <c r="Q209" t="b">
        <f t="shared" si="18"/>
        <v>1</v>
      </c>
      <c r="R209" t="b">
        <f t="shared" si="19"/>
        <v>1</v>
      </c>
      <c r="U209" s="105" t="s">
        <v>344</v>
      </c>
      <c r="V209" s="105" t="s">
        <v>345</v>
      </c>
      <c r="W209" s="106">
        <v>0</v>
      </c>
      <c r="X209" s="106">
        <v>39884922688</v>
      </c>
    </row>
    <row r="210" spans="2:26" x14ac:dyDescent="0.25">
      <c r="B210" s="105" t="s">
        <v>346</v>
      </c>
      <c r="C210" s="105" t="s">
        <v>347</v>
      </c>
      <c r="D210" s="106">
        <v>0</v>
      </c>
      <c r="E210" s="106">
        <v>51263158943</v>
      </c>
      <c r="M210" t="b">
        <f t="shared" si="15"/>
        <v>1</v>
      </c>
      <c r="N210" t="b">
        <f t="shared" si="16"/>
        <v>1</v>
      </c>
      <c r="O210" t="b">
        <f t="shared" si="17"/>
        <v>1</v>
      </c>
      <c r="P210" t="b">
        <f t="shared" si="17"/>
        <v>1</v>
      </c>
      <c r="Q210" t="b">
        <f t="shared" si="18"/>
        <v>1</v>
      </c>
      <c r="R210" t="b">
        <f t="shared" si="19"/>
        <v>1</v>
      </c>
      <c r="U210" s="105" t="s">
        <v>346</v>
      </c>
      <c r="V210" s="105" t="s">
        <v>347</v>
      </c>
      <c r="W210" s="106">
        <v>0</v>
      </c>
      <c r="X210" s="106">
        <v>51263158943</v>
      </c>
    </row>
    <row r="211" spans="2:26" x14ac:dyDescent="0.25">
      <c r="B211" s="105" t="s">
        <v>348</v>
      </c>
      <c r="C211" s="105" t="s">
        <v>1542</v>
      </c>
      <c r="D211" s="106">
        <v>0</v>
      </c>
      <c r="E211" s="106">
        <v>20365729158</v>
      </c>
      <c r="M211" t="b">
        <f t="shared" si="15"/>
        <v>1</v>
      </c>
      <c r="N211" t="b">
        <f t="shared" si="16"/>
        <v>1</v>
      </c>
      <c r="O211" t="b">
        <f t="shared" si="17"/>
        <v>1</v>
      </c>
      <c r="P211" t="b">
        <f t="shared" si="17"/>
        <v>1</v>
      </c>
      <c r="Q211" t="b">
        <f t="shared" si="18"/>
        <v>1</v>
      </c>
      <c r="R211" t="b">
        <f t="shared" si="19"/>
        <v>1</v>
      </c>
      <c r="U211" s="105" t="s">
        <v>348</v>
      </c>
      <c r="V211" s="105" t="s">
        <v>1542</v>
      </c>
      <c r="W211" s="106">
        <v>0</v>
      </c>
      <c r="X211" s="106">
        <v>20365729158</v>
      </c>
    </row>
    <row r="212" spans="2:26" x14ac:dyDescent="0.25">
      <c r="B212" s="105" t="s">
        <v>349</v>
      </c>
      <c r="C212" s="105" t="s">
        <v>350</v>
      </c>
      <c r="D212" s="106">
        <v>0</v>
      </c>
      <c r="E212" s="106">
        <v>7555199939</v>
      </c>
      <c r="M212" t="b">
        <f t="shared" si="15"/>
        <v>1</v>
      </c>
      <c r="N212" t="b">
        <f t="shared" si="16"/>
        <v>1</v>
      </c>
      <c r="O212" t="b">
        <f t="shared" si="17"/>
        <v>1</v>
      </c>
      <c r="P212" t="b">
        <f t="shared" si="17"/>
        <v>1</v>
      </c>
      <c r="Q212" t="b">
        <f t="shared" si="18"/>
        <v>1</v>
      </c>
      <c r="R212" t="b">
        <f t="shared" si="19"/>
        <v>1</v>
      </c>
      <c r="U212" s="105" t="s">
        <v>349</v>
      </c>
      <c r="V212" s="105" t="s">
        <v>350</v>
      </c>
      <c r="W212" s="106">
        <v>0</v>
      </c>
      <c r="X212" s="106">
        <v>7555199939</v>
      </c>
    </row>
    <row r="213" spans="2:26" x14ac:dyDescent="0.25">
      <c r="B213" s="105" t="s">
        <v>351</v>
      </c>
      <c r="C213" s="105" t="s">
        <v>352</v>
      </c>
      <c r="D213" s="106">
        <v>0</v>
      </c>
      <c r="E213" s="106">
        <v>38411612496</v>
      </c>
      <c r="M213" t="b">
        <f t="shared" si="15"/>
        <v>1</v>
      </c>
      <c r="N213" t="b">
        <f t="shared" si="16"/>
        <v>1</v>
      </c>
      <c r="O213" t="b">
        <f t="shared" si="17"/>
        <v>1</v>
      </c>
      <c r="P213" t="b">
        <f t="shared" si="17"/>
        <v>1</v>
      </c>
      <c r="Q213" t="b">
        <f t="shared" si="18"/>
        <v>1</v>
      </c>
      <c r="R213" t="b">
        <f t="shared" si="19"/>
        <v>1</v>
      </c>
      <c r="U213" s="105" t="s">
        <v>351</v>
      </c>
      <c r="V213" s="105" t="s">
        <v>352</v>
      </c>
      <c r="W213" s="106">
        <v>0</v>
      </c>
      <c r="X213" s="106">
        <v>38411612496</v>
      </c>
    </row>
    <row r="214" spans="2:26" x14ac:dyDescent="0.25">
      <c r="B214" s="105" t="s">
        <v>353</v>
      </c>
      <c r="C214" s="105" t="s">
        <v>354</v>
      </c>
      <c r="D214" s="106">
        <v>0</v>
      </c>
      <c r="E214" s="106">
        <v>8256407796</v>
      </c>
      <c r="M214" t="b">
        <f t="shared" si="15"/>
        <v>1</v>
      </c>
      <c r="N214" t="b">
        <f t="shared" si="16"/>
        <v>1</v>
      </c>
      <c r="O214" t="b">
        <f t="shared" si="17"/>
        <v>1</v>
      </c>
      <c r="P214" t="b">
        <f t="shared" si="17"/>
        <v>1</v>
      </c>
      <c r="Q214" t="b">
        <f t="shared" si="18"/>
        <v>1</v>
      </c>
      <c r="R214" t="b">
        <f t="shared" si="19"/>
        <v>1</v>
      </c>
      <c r="U214" s="105" t="s">
        <v>353</v>
      </c>
      <c r="V214" s="105" t="s">
        <v>354</v>
      </c>
      <c r="W214" s="106">
        <v>0</v>
      </c>
      <c r="X214" s="106">
        <v>8256407796</v>
      </c>
    </row>
    <row r="215" spans="2:26" x14ac:dyDescent="0.25">
      <c r="B215" s="105" t="s">
        <v>355</v>
      </c>
      <c r="C215" s="105" t="s">
        <v>356</v>
      </c>
      <c r="D215" s="106">
        <v>0</v>
      </c>
      <c r="E215" s="106">
        <v>14223112889</v>
      </c>
      <c r="M215" t="b">
        <f t="shared" si="15"/>
        <v>1</v>
      </c>
      <c r="N215" t="b">
        <f t="shared" si="16"/>
        <v>1</v>
      </c>
      <c r="O215" t="b">
        <f t="shared" si="17"/>
        <v>1</v>
      </c>
      <c r="P215" t="b">
        <f t="shared" si="17"/>
        <v>1</v>
      </c>
      <c r="Q215" t="b">
        <f t="shared" si="18"/>
        <v>1</v>
      </c>
      <c r="R215" t="b">
        <f t="shared" si="19"/>
        <v>1</v>
      </c>
      <c r="U215" s="105" t="s">
        <v>355</v>
      </c>
      <c r="V215" s="105" t="s">
        <v>356</v>
      </c>
      <c r="W215" s="106">
        <v>0</v>
      </c>
      <c r="X215" s="106">
        <v>14223112889</v>
      </c>
    </row>
    <row r="216" spans="2:26" x14ac:dyDescent="0.25">
      <c r="B216" s="105" t="s">
        <v>357</v>
      </c>
      <c r="C216" s="105" t="s">
        <v>358</v>
      </c>
      <c r="D216" s="106">
        <v>0</v>
      </c>
      <c r="E216" s="106">
        <v>5491831890</v>
      </c>
      <c r="M216" t="b">
        <f t="shared" si="15"/>
        <v>1</v>
      </c>
      <c r="N216" t="b">
        <f t="shared" si="16"/>
        <v>1</v>
      </c>
      <c r="O216" t="b">
        <f t="shared" si="17"/>
        <v>1</v>
      </c>
      <c r="P216" t="b">
        <f t="shared" si="17"/>
        <v>1</v>
      </c>
      <c r="Q216" t="b">
        <f t="shared" si="18"/>
        <v>1</v>
      </c>
      <c r="R216" t="b">
        <f t="shared" si="19"/>
        <v>1</v>
      </c>
      <c r="U216" s="105" t="s">
        <v>357</v>
      </c>
      <c r="V216" s="105" t="s">
        <v>358</v>
      </c>
      <c r="W216" s="106">
        <v>0</v>
      </c>
      <c r="X216" s="106">
        <v>5491831890</v>
      </c>
    </row>
    <row r="217" spans="2:26" x14ac:dyDescent="0.25">
      <c r="B217" s="105" t="s">
        <v>1464</v>
      </c>
      <c r="C217" s="105" t="s">
        <v>1465</v>
      </c>
      <c r="D217" s="106">
        <v>0</v>
      </c>
      <c r="E217" s="106">
        <v>7719195951</v>
      </c>
      <c r="M217" t="b">
        <f t="shared" si="15"/>
        <v>1</v>
      </c>
      <c r="N217" t="b">
        <f t="shared" si="16"/>
        <v>1</v>
      </c>
      <c r="O217" t="b">
        <f t="shared" si="17"/>
        <v>1</v>
      </c>
      <c r="P217" t="b">
        <f t="shared" si="17"/>
        <v>1</v>
      </c>
      <c r="Q217" t="b">
        <f t="shared" si="18"/>
        <v>1</v>
      </c>
      <c r="R217" t="b">
        <f t="shared" si="19"/>
        <v>1</v>
      </c>
      <c r="U217" s="105" t="s">
        <v>1464</v>
      </c>
      <c r="V217" s="105" t="s">
        <v>1465</v>
      </c>
      <c r="W217" s="106">
        <v>0</v>
      </c>
      <c r="X217" s="106">
        <v>7719195951</v>
      </c>
    </row>
    <row r="218" spans="2:26" x14ac:dyDescent="0.25">
      <c r="B218" t="s">
        <v>359</v>
      </c>
      <c r="C218" s="106">
        <v>0</v>
      </c>
      <c r="D218" s="106">
        <v>232612830409</v>
      </c>
      <c r="M218" t="b">
        <f t="shared" si="15"/>
        <v>1</v>
      </c>
      <c r="N218" t="b">
        <f t="shared" si="16"/>
        <v>1</v>
      </c>
      <c r="O218" t="b">
        <f t="shared" si="17"/>
        <v>1</v>
      </c>
      <c r="P218" t="b">
        <f t="shared" si="17"/>
        <v>1</v>
      </c>
      <c r="Q218" t="b">
        <f t="shared" si="18"/>
        <v>1</v>
      </c>
      <c r="R218" t="b">
        <f t="shared" si="19"/>
        <v>1</v>
      </c>
      <c r="U218" t="s">
        <v>359</v>
      </c>
      <c r="V218" s="106">
        <v>0</v>
      </c>
      <c r="W218" s="106">
        <v>232612830409</v>
      </c>
    </row>
    <row r="219" spans="2:26" x14ac:dyDescent="0.25">
      <c r="B219" t="s">
        <v>330</v>
      </c>
      <c r="C219" t="s">
        <v>331</v>
      </c>
      <c r="D219" s="105" t="s">
        <v>390</v>
      </c>
      <c r="E219" t="s">
        <v>333</v>
      </c>
      <c r="F219" t="s">
        <v>331</v>
      </c>
      <c r="G219" s="105" t="s">
        <v>391</v>
      </c>
      <c r="M219" t="b">
        <f t="shared" ref="M219:M282" si="20">+B219=U219</f>
        <v>1</v>
      </c>
      <c r="N219" t="b">
        <f t="shared" ref="N219:N282" si="21">+C219=V219</f>
        <v>1</v>
      </c>
      <c r="O219" t="b">
        <f t="shared" ref="O219:P282" si="22">+D219=W219</f>
        <v>1</v>
      </c>
      <c r="P219" t="b">
        <f t="shared" si="22"/>
        <v>1</v>
      </c>
      <c r="Q219" t="b">
        <f t="shared" ref="Q219:Q282" si="23">+F219=Y219</f>
        <v>1</v>
      </c>
      <c r="R219" t="b">
        <f t="shared" ref="R219:R282" si="24">+G219=Z219</f>
        <v>1</v>
      </c>
      <c r="U219" t="s">
        <v>330</v>
      </c>
      <c r="V219" t="s">
        <v>331</v>
      </c>
      <c r="W219" s="105" t="s">
        <v>390</v>
      </c>
      <c r="X219" t="s">
        <v>333</v>
      </c>
      <c r="Y219" t="s">
        <v>331</v>
      </c>
      <c r="Z219" s="105" t="s">
        <v>391</v>
      </c>
    </row>
    <row r="220" spans="2:26" x14ac:dyDescent="0.25">
      <c r="B220" t="s">
        <v>335</v>
      </c>
      <c r="C220" t="s">
        <v>3</v>
      </c>
      <c r="D220" t="s">
        <v>336</v>
      </c>
      <c r="E220" t="s">
        <v>337</v>
      </c>
      <c r="M220" t="b">
        <f t="shared" si="20"/>
        <v>1</v>
      </c>
      <c r="N220" t="b">
        <f t="shared" si="21"/>
        <v>1</v>
      </c>
      <c r="O220" t="b">
        <f t="shared" si="22"/>
        <v>1</v>
      </c>
      <c r="P220" t="b">
        <f t="shared" si="22"/>
        <v>1</v>
      </c>
      <c r="Q220" t="b">
        <f t="shared" si="23"/>
        <v>1</v>
      </c>
      <c r="R220" t="b">
        <f t="shared" si="24"/>
        <v>1</v>
      </c>
      <c r="U220" t="s">
        <v>335</v>
      </c>
      <c r="V220" t="s">
        <v>3</v>
      </c>
      <c r="W220" t="s">
        <v>336</v>
      </c>
      <c r="X220" t="s">
        <v>337</v>
      </c>
    </row>
    <row r="221" spans="2:26" x14ac:dyDescent="0.25">
      <c r="B221" s="105" t="s">
        <v>338</v>
      </c>
      <c r="C221" s="105" t="s">
        <v>339</v>
      </c>
      <c r="D221" s="106">
        <v>0</v>
      </c>
      <c r="E221" s="106">
        <v>104480005304</v>
      </c>
      <c r="M221" t="b">
        <f t="shared" si="20"/>
        <v>1</v>
      </c>
      <c r="N221" t="b">
        <f t="shared" si="21"/>
        <v>1</v>
      </c>
      <c r="O221" t="b">
        <f t="shared" si="22"/>
        <v>1</v>
      </c>
      <c r="P221" t="b">
        <f t="shared" si="22"/>
        <v>1</v>
      </c>
      <c r="Q221" t="b">
        <f t="shared" si="23"/>
        <v>1</v>
      </c>
      <c r="R221" t="b">
        <f t="shared" si="24"/>
        <v>1</v>
      </c>
      <c r="U221" s="105" t="s">
        <v>338</v>
      </c>
      <c r="V221" s="105" t="s">
        <v>339</v>
      </c>
      <c r="W221" s="106">
        <v>0</v>
      </c>
      <c r="X221" s="106">
        <v>104480005304</v>
      </c>
    </row>
    <row r="222" spans="2:26" x14ac:dyDescent="0.25">
      <c r="B222" s="105" t="s">
        <v>340</v>
      </c>
      <c r="C222" s="105" t="s">
        <v>341</v>
      </c>
      <c r="D222" s="106">
        <v>0</v>
      </c>
      <c r="E222" s="106">
        <v>104480005304</v>
      </c>
      <c r="M222" t="b">
        <f t="shared" si="20"/>
        <v>1</v>
      </c>
      <c r="N222" t="b">
        <f t="shared" si="21"/>
        <v>1</v>
      </c>
      <c r="O222" t="b">
        <f t="shared" si="22"/>
        <v>1</v>
      </c>
      <c r="P222" t="b">
        <f t="shared" si="22"/>
        <v>1</v>
      </c>
      <c r="Q222" t="b">
        <f t="shared" si="23"/>
        <v>1</v>
      </c>
      <c r="R222" t="b">
        <f t="shared" si="24"/>
        <v>1</v>
      </c>
      <c r="U222" s="105" t="s">
        <v>340</v>
      </c>
      <c r="V222" s="105" t="s">
        <v>341</v>
      </c>
      <c r="W222" s="106">
        <v>0</v>
      </c>
      <c r="X222" s="106">
        <v>104480005304</v>
      </c>
    </row>
    <row r="223" spans="2:26" x14ac:dyDescent="0.25">
      <c r="B223" s="105" t="s">
        <v>392</v>
      </c>
      <c r="C223" s="105" t="s">
        <v>341</v>
      </c>
      <c r="D223" s="106">
        <v>0</v>
      </c>
      <c r="E223" s="106">
        <v>104480005304</v>
      </c>
      <c r="M223" t="b">
        <f t="shared" si="20"/>
        <v>1</v>
      </c>
      <c r="N223" t="b">
        <f t="shared" si="21"/>
        <v>1</v>
      </c>
      <c r="O223" t="b">
        <f t="shared" si="22"/>
        <v>1</v>
      </c>
      <c r="P223" t="b">
        <f t="shared" si="22"/>
        <v>1</v>
      </c>
      <c r="Q223" t="b">
        <f t="shared" si="23"/>
        <v>1</v>
      </c>
      <c r="R223" t="b">
        <f t="shared" si="24"/>
        <v>1</v>
      </c>
      <c r="U223" s="105" t="s">
        <v>392</v>
      </c>
      <c r="V223" s="105" t="s">
        <v>341</v>
      </c>
      <c r="W223" s="106">
        <v>0</v>
      </c>
      <c r="X223" s="106">
        <v>104480005304</v>
      </c>
    </row>
    <row r="224" spans="2:26" x14ac:dyDescent="0.25">
      <c r="B224" t="s">
        <v>359</v>
      </c>
      <c r="C224" s="106">
        <v>0</v>
      </c>
      <c r="D224" s="106">
        <v>104480005304</v>
      </c>
      <c r="M224" t="b">
        <f t="shared" si="20"/>
        <v>1</v>
      </c>
      <c r="N224" t="b">
        <f t="shared" si="21"/>
        <v>1</v>
      </c>
      <c r="O224" t="b">
        <f t="shared" si="22"/>
        <v>1</v>
      </c>
      <c r="P224" t="b">
        <f t="shared" si="22"/>
        <v>1</v>
      </c>
      <c r="Q224" t="b">
        <f t="shared" si="23"/>
        <v>1</v>
      </c>
      <c r="R224" t="b">
        <f t="shared" si="24"/>
        <v>1</v>
      </c>
      <c r="U224" t="s">
        <v>359</v>
      </c>
      <c r="V224" s="106">
        <v>0</v>
      </c>
      <c r="W224" s="106">
        <v>104480005304</v>
      </c>
    </row>
    <row r="225" spans="2:26" x14ac:dyDescent="0.25">
      <c r="B225" t="s">
        <v>330</v>
      </c>
      <c r="C225" t="s">
        <v>331</v>
      </c>
      <c r="D225" s="105" t="s">
        <v>393</v>
      </c>
      <c r="E225" t="s">
        <v>333</v>
      </c>
      <c r="F225" t="s">
        <v>331</v>
      </c>
      <c r="G225" s="105" t="s">
        <v>394</v>
      </c>
      <c r="M225" t="b">
        <f t="shared" si="20"/>
        <v>1</v>
      </c>
      <c r="N225" t="b">
        <f t="shared" si="21"/>
        <v>1</v>
      </c>
      <c r="O225" t="b">
        <f t="shared" si="22"/>
        <v>1</v>
      </c>
      <c r="P225" t="b">
        <f t="shared" si="22"/>
        <v>1</v>
      </c>
      <c r="Q225" t="b">
        <f t="shared" si="23"/>
        <v>1</v>
      </c>
      <c r="R225" t="b">
        <f t="shared" si="24"/>
        <v>1</v>
      </c>
      <c r="U225" t="s">
        <v>330</v>
      </c>
      <c r="V225" t="s">
        <v>331</v>
      </c>
      <c r="W225" s="105" t="s">
        <v>393</v>
      </c>
      <c r="X225" t="s">
        <v>333</v>
      </c>
      <c r="Y225" t="s">
        <v>331</v>
      </c>
      <c r="Z225" s="105" t="s">
        <v>394</v>
      </c>
    </row>
    <row r="226" spans="2:26" x14ac:dyDescent="0.25">
      <c r="B226" t="s">
        <v>335</v>
      </c>
      <c r="C226" t="s">
        <v>3</v>
      </c>
      <c r="D226" t="s">
        <v>336</v>
      </c>
      <c r="E226" t="s">
        <v>337</v>
      </c>
      <c r="M226" t="b">
        <f t="shared" si="20"/>
        <v>1</v>
      </c>
      <c r="N226" t="b">
        <f t="shared" si="21"/>
        <v>1</v>
      </c>
      <c r="O226" t="b">
        <f t="shared" si="22"/>
        <v>1</v>
      </c>
      <c r="P226" t="b">
        <f t="shared" si="22"/>
        <v>1</v>
      </c>
      <c r="Q226" t="b">
        <f t="shared" si="23"/>
        <v>1</v>
      </c>
      <c r="R226" t="b">
        <f t="shared" si="24"/>
        <v>1</v>
      </c>
      <c r="U226" t="s">
        <v>335</v>
      </c>
      <c r="V226" t="s">
        <v>3</v>
      </c>
      <c r="W226" t="s">
        <v>336</v>
      </c>
      <c r="X226" t="s">
        <v>337</v>
      </c>
    </row>
    <row r="227" spans="2:26" x14ac:dyDescent="0.25">
      <c r="B227" s="105" t="s">
        <v>338</v>
      </c>
      <c r="C227" s="105" t="s">
        <v>339</v>
      </c>
      <c r="D227" s="106">
        <v>0</v>
      </c>
      <c r="E227" s="106">
        <v>18626072881</v>
      </c>
      <c r="M227" t="b">
        <f t="shared" si="20"/>
        <v>1</v>
      </c>
      <c r="N227" t="b">
        <f t="shared" si="21"/>
        <v>1</v>
      </c>
      <c r="O227" t="b">
        <f t="shared" si="22"/>
        <v>1</v>
      </c>
      <c r="P227" t="b">
        <f t="shared" si="22"/>
        <v>1</v>
      </c>
      <c r="Q227" t="b">
        <f t="shared" si="23"/>
        <v>1</v>
      </c>
      <c r="R227" t="b">
        <f t="shared" si="24"/>
        <v>1</v>
      </c>
      <c r="U227" s="105" t="s">
        <v>338</v>
      </c>
      <c r="V227" s="105" t="s">
        <v>339</v>
      </c>
      <c r="W227" s="106">
        <v>0</v>
      </c>
      <c r="X227" s="106">
        <v>18626072881</v>
      </c>
    </row>
    <row r="228" spans="2:26" x14ac:dyDescent="0.25">
      <c r="B228" s="105" t="s">
        <v>340</v>
      </c>
      <c r="C228" s="105" t="s">
        <v>341</v>
      </c>
      <c r="D228" s="106">
        <v>0</v>
      </c>
      <c r="E228" s="106">
        <v>18626072881</v>
      </c>
      <c r="M228" t="b">
        <f t="shared" si="20"/>
        <v>1</v>
      </c>
      <c r="N228" t="b">
        <f t="shared" si="21"/>
        <v>1</v>
      </c>
      <c r="O228" t="b">
        <f t="shared" si="22"/>
        <v>1</v>
      </c>
      <c r="P228" t="b">
        <f t="shared" si="22"/>
        <v>1</v>
      </c>
      <c r="Q228" t="b">
        <f t="shared" si="23"/>
        <v>1</v>
      </c>
      <c r="R228" t="b">
        <f t="shared" si="24"/>
        <v>1</v>
      </c>
      <c r="U228" s="105" t="s">
        <v>340</v>
      </c>
      <c r="V228" s="105" t="s">
        <v>341</v>
      </c>
      <c r="W228" s="106">
        <v>0</v>
      </c>
      <c r="X228" s="106">
        <v>18626072881</v>
      </c>
    </row>
    <row r="229" spans="2:26" x14ac:dyDescent="0.25">
      <c r="B229" s="105" t="s">
        <v>392</v>
      </c>
      <c r="C229" s="105" t="s">
        <v>341</v>
      </c>
      <c r="D229" s="106">
        <v>0</v>
      </c>
      <c r="E229" s="106">
        <v>18626072881</v>
      </c>
      <c r="M229" t="b">
        <f t="shared" si="20"/>
        <v>1</v>
      </c>
      <c r="N229" t="b">
        <f t="shared" si="21"/>
        <v>1</v>
      </c>
      <c r="O229" t="b">
        <f t="shared" si="22"/>
        <v>1</v>
      </c>
      <c r="P229" t="b">
        <f t="shared" si="22"/>
        <v>1</v>
      </c>
      <c r="Q229" t="b">
        <f t="shared" si="23"/>
        <v>1</v>
      </c>
      <c r="R229" t="b">
        <f t="shared" si="24"/>
        <v>1</v>
      </c>
      <c r="U229" s="105" t="s">
        <v>392</v>
      </c>
      <c r="V229" s="105" t="s">
        <v>341</v>
      </c>
      <c r="W229" s="106">
        <v>0</v>
      </c>
      <c r="X229" s="106">
        <v>18626072881</v>
      </c>
    </row>
    <row r="230" spans="2:26" x14ac:dyDescent="0.25">
      <c r="B230" t="s">
        <v>359</v>
      </c>
      <c r="C230" s="106">
        <v>0</v>
      </c>
      <c r="D230" s="106">
        <v>18626072881</v>
      </c>
      <c r="M230" t="b">
        <f t="shared" si="20"/>
        <v>1</v>
      </c>
      <c r="N230" t="b">
        <f t="shared" si="21"/>
        <v>1</v>
      </c>
      <c r="O230" t="b">
        <f t="shared" si="22"/>
        <v>1</v>
      </c>
      <c r="P230" t="b">
        <f t="shared" si="22"/>
        <v>1</v>
      </c>
      <c r="Q230" t="b">
        <f t="shared" si="23"/>
        <v>1</v>
      </c>
      <c r="R230" t="b">
        <f t="shared" si="24"/>
        <v>1</v>
      </c>
      <c r="U230" t="s">
        <v>359</v>
      </c>
      <c r="V230" s="106">
        <v>0</v>
      </c>
      <c r="W230" s="106">
        <v>18626072881</v>
      </c>
    </row>
    <row r="231" spans="2:26" x14ac:dyDescent="0.25">
      <c r="B231" t="s">
        <v>330</v>
      </c>
      <c r="C231" t="s">
        <v>331</v>
      </c>
      <c r="D231" s="105" t="s">
        <v>395</v>
      </c>
      <c r="E231" t="s">
        <v>333</v>
      </c>
      <c r="F231" t="s">
        <v>331</v>
      </c>
      <c r="G231" s="105" t="s">
        <v>396</v>
      </c>
      <c r="M231" t="b">
        <f t="shared" si="20"/>
        <v>1</v>
      </c>
      <c r="N231" t="b">
        <f t="shared" si="21"/>
        <v>1</v>
      </c>
      <c r="O231" t="b">
        <f t="shared" si="22"/>
        <v>1</v>
      </c>
      <c r="P231" t="b">
        <f t="shared" si="22"/>
        <v>1</v>
      </c>
      <c r="Q231" t="b">
        <f t="shared" si="23"/>
        <v>1</v>
      </c>
      <c r="R231" t="b">
        <f t="shared" si="24"/>
        <v>1</v>
      </c>
      <c r="U231" t="s">
        <v>330</v>
      </c>
      <c r="V231" t="s">
        <v>331</v>
      </c>
      <c r="W231" s="105" t="s">
        <v>395</v>
      </c>
      <c r="X231" t="s">
        <v>333</v>
      </c>
      <c r="Y231" t="s">
        <v>331</v>
      </c>
      <c r="Z231" s="105" t="s">
        <v>396</v>
      </c>
    </row>
    <row r="232" spans="2:26" x14ac:dyDescent="0.25">
      <c r="B232" t="s">
        <v>335</v>
      </c>
      <c r="C232" t="s">
        <v>3</v>
      </c>
      <c r="D232" t="s">
        <v>336</v>
      </c>
      <c r="E232" t="s">
        <v>337</v>
      </c>
      <c r="M232" t="b">
        <f t="shared" si="20"/>
        <v>1</v>
      </c>
      <c r="N232" t="b">
        <f t="shared" si="21"/>
        <v>1</v>
      </c>
      <c r="O232" t="b">
        <f t="shared" si="22"/>
        <v>1</v>
      </c>
      <c r="P232" t="b">
        <f t="shared" si="22"/>
        <v>1</v>
      </c>
      <c r="Q232" t="b">
        <f t="shared" si="23"/>
        <v>1</v>
      </c>
      <c r="R232" t="b">
        <f t="shared" si="24"/>
        <v>1</v>
      </c>
      <c r="U232" t="s">
        <v>335</v>
      </c>
      <c r="V232" t="s">
        <v>3</v>
      </c>
      <c r="W232" t="s">
        <v>336</v>
      </c>
      <c r="X232" t="s">
        <v>337</v>
      </c>
    </row>
    <row r="233" spans="2:26" x14ac:dyDescent="0.25">
      <c r="B233" s="105" t="s">
        <v>338</v>
      </c>
      <c r="C233" s="105" t="s">
        <v>339</v>
      </c>
      <c r="D233" s="106">
        <v>0</v>
      </c>
      <c r="E233" s="106">
        <v>113174861956</v>
      </c>
      <c r="M233" t="b">
        <f t="shared" si="20"/>
        <v>1</v>
      </c>
      <c r="N233" t="b">
        <f t="shared" si="21"/>
        <v>1</v>
      </c>
      <c r="O233" t="b">
        <f t="shared" si="22"/>
        <v>1</v>
      </c>
      <c r="P233" t="b">
        <f t="shared" si="22"/>
        <v>1</v>
      </c>
      <c r="Q233" t="b">
        <f t="shared" si="23"/>
        <v>1</v>
      </c>
      <c r="R233" t="b">
        <f t="shared" si="24"/>
        <v>1</v>
      </c>
      <c r="U233" s="105" t="s">
        <v>338</v>
      </c>
      <c r="V233" s="105" t="s">
        <v>339</v>
      </c>
      <c r="W233" s="106">
        <v>0</v>
      </c>
      <c r="X233" s="106">
        <v>113174861956</v>
      </c>
    </row>
    <row r="234" spans="2:26" x14ac:dyDescent="0.25">
      <c r="B234" s="105" t="s">
        <v>340</v>
      </c>
      <c r="C234" s="105" t="s">
        <v>341</v>
      </c>
      <c r="D234" s="106">
        <v>0</v>
      </c>
      <c r="E234" s="106">
        <v>113174861956</v>
      </c>
      <c r="M234" t="b">
        <f t="shared" si="20"/>
        <v>1</v>
      </c>
      <c r="N234" t="b">
        <f t="shared" si="21"/>
        <v>1</v>
      </c>
      <c r="O234" t="b">
        <f t="shared" si="22"/>
        <v>1</v>
      </c>
      <c r="P234" t="b">
        <f t="shared" si="22"/>
        <v>1</v>
      </c>
      <c r="Q234" t="b">
        <f t="shared" si="23"/>
        <v>1</v>
      </c>
      <c r="R234" t="b">
        <f t="shared" si="24"/>
        <v>1</v>
      </c>
      <c r="U234" s="105" t="s">
        <v>340</v>
      </c>
      <c r="V234" s="105" t="s">
        <v>341</v>
      </c>
      <c r="W234" s="106">
        <v>0</v>
      </c>
      <c r="X234" s="106">
        <v>113174861956</v>
      </c>
    </row>
    <row r="235" spans="2:26" x14ac:dyDescent="0.25">
      <c r="B235" s="105" t="s">
        <v>392</v>
      </c>
      <c r="C235" s="105" t="s">
        <v>341</v>
      </c>
      <c r="D235" s="106">
        <v>0</v>
      </c>
      <c r="E235" s="106">
        <v>113174861956</v>
      </c>
      <c r="M235" t="b">
        <f t="shared" si="20"/>
        <v>1</v>
      </c>
      <c r="N235" t="b">
        <f t="shared" si="21"/>
        <v>1</v>
      </c>
      <c r="O235" t="b">
        <f t="shared" si="22"/>
        <v>1</v>
      </c>
      <c r="P235" t="b">
        <f t="shared" si="22"/>
        <v>1</v>
      </c>
      <c r="Q235" t="b">
        <f t="shared" si="23"/>
        <v>1</v>
      </c>
      <c r="R235" t="b">
        <f t="shared" si="24"/>
        <v>1</v>
      </c>
      <c r="U235" s="105" t="s">
        <v>392</v>
      </c>
      <c r="V235" s="105" t="s">
        <v>341</v>
      </c>
      <c r="W235" s="106">
        <v>0</v>
      </c>
      <c r="X235" s="106">
        <v>113174861956</v>
      </c>
    </row>
    <row r="236" spans="2:26" x14ac:dyDescent="0.25">
      <c r="B236" t="s">
        <v>359</v>
      </c>
      <c r="C236" s="106">
        <v>0</v>
      </c>
      <c r="D236" s="106">
        <v>113174861956</v>
      </c>
      <c r="M236" t="b">
        <f t="shared" si="20"/>
        <v>1</v>
      </c>
      <c r="N236" t="b">
        <f t="shared" si="21"/>
        <v>1</v>
      </c>
      <c r="O236" t="b">
        <f t="shared" si="22"/>
        <v>1</v>
      </c>
      <c r="P236" t="b">
        <f t="shared" si="22"/>
        <v>1</v>
      </c>
      <c r="Q236" t="b">
        <f t="shared" si="23"/>
        <v>1</v>
      </c>
      <c r="R236" t="b">
        <f t="shared" si="24"/>
        <v>1</v>
      </c>
      <c r="U236" t="s">
        <v>359</v>
      </c>
      <c r="V236" s="106">
        <v>0</v>
      </c>
      <c r="W236" s="106">
        <v>113174861956</v>
      </c>
    </row>
    <row r="237" spans="2:26" x14ac:dyDescent="0.25">
      <c r="B237" t="s">
        <v>330</v>
      </c>
      <c r="C237" t="s">
        <v>331</v>
      </c>
      <c r="D237" s="105" t="s">
        <v>1543</v>
      </c>
      <c r="E237" t="s">
        <v>333</v>
      </c>
      <c r="F237" t="s">
        <v>331</v>
      </c>
      <c r="G237" s="105" t="s">
        <v>1544</v>
      </c>
      <c r="M237" t="b">
        <f t="shared" si="20"/>
        <v>1</v>
      </c>
      <c r="N237" t="b">
        <f t="shared" si="21"/>
        <v>1</v>
      </c>
      <c r="O237" t="b">
        <f t="shared" si="22"/>
        <v>1</v>
      </c>
      <c r="P237" t="b">
        <f t="shared" si="22"/>
        <v>1</v>
      </c>
      <c r="Q237" t="b">
        <f t="shared" si="23"/>
        <v>1</v>
      </c>
      <c r="R237" t="b">
        <f t="shared" si="24"/>
        <v>1</v>
      </c>
      <c r="U237" t="s">
        <v>330</v>
      </c>
      <c r="V237" t="s">
        <v>331</v>
      </c>
      <c r="W237" s="105" t="s">
        <v>1543</v>
      </c>
      <c r="X237" t="s">
        <v>333</v>
      </c>
      <c r="Y237" t="s">
        <v>331</v>
      </c>
      <c r="Z237" s="105" t="s">
        <v>1544</v>
      </c>
    </row>
    <row r="238" spans="2:26" x14ac:dyDescent="0.25">
      <c r="B238" t="s">
        <v>335</v>
      </c>
      <c r="C238" t="s">
        <v>3</v>
      </c>
      <c r="D238" t="s">
        <v>336</v>
      </c>
      <c r="E238" t="s">
        <v>337</v>
      </c>
      <c r="M238" t="b">
        <f t="shared" si="20"/>
        <v>1</v>
      </c>
      <c r="N238" t="b">
        <f t="shared" si="21"/>
        <v>1</v>
      </c>
      <c r="O238" t="b">
        <f t="shared" si="22"/>
        <v>1</v>
      </c>
      <c r="P238" t="b">
        <f t="shared" si="22"/>
        <v>1</v>
      </c>
      <c r="Q238" t="b">
        <f t="shared" si="23"/>
        <v>1</v>
      </c>
      <c r="R238" t="b">
        <f t="shared" si="24"/>
        <v>1</v>
      </c>
      <c r="U238" t="s">
        <v>335</v>
      </c>
      <c r="V238" t="s">
        <v>3</v>
      </c>
      <c r="W238" t="s">
        <v>336</v>
      </c>
      <c r="X238" t="s">
        <v>337</v>
      </c>
    </row>
    <row r="239" spans="2:26" x14ac:dyDescent="0.25">
      <c r="B239" s="105" t="s">
        <v>338</v>
      </c>
      <c r="C239" s="105" t="s">
        <v>339</v>
      </c>
      <c r="D239" s="106">
        <v>0</v>
      </c>
      <c r="E239" s="106">
        <v>237286946</v>
      </c>
      <c r="M239" t="b">
        <f t="shared" si="20"/>
        <v>1</v>
      </c>
      <c r="N239" t="b">
        <f t="shared" si="21"/>
        <v>1</v>
      </c>
      <c r="O239" t="b">
        <f t="shared" si="22"/>
        <v>1</v>
      </c>
      <c r="P239" t="b">
        <f t="shared" si="22"/>
        <v>1</v>
      </c>
      <c r="Q239" t="b">
        <f t="shared" si="23"/>
        <v>1</v>
      </c>
      <c r="R239" t="b">
        <f t="shared" si="24"/>
        <v>1</v>
      </c>
      <c r="U239" s="105" t="s">
        <v>338</v>
      </c>
      <c r="V239" s="105" t="s">
        <v>339</v>
      </c>
      <c r="W239" s="106">
        <v>0</v>
      </c>
      <c r="X239" s="106">
        <v>237286946</v>
      </c>
    </row>
    <row r="240" spans="2:26" x14ac:dyDescent="0.25">
      <c r="B240" s="105" t="s">
        <v>340</v>
      </c>
      <c r="C240" s="105" t="s">
        <v>341</v>
      </c>
      <c r="D240" s="106">
        <v>0</v>
      </c>
      <c r="E240" s="106">
        <v>237286946</v>
      </c>
      <c r="M240" t="b">
        <f t="shared" si="20"/>
        <v>1</v>
      </c>
      <c r="N240" t="b">
        <f t="shared" si="21"/>
        <v>1</v>
      </c>
      <c r="O240" t="b">
        <f t="shared" si="22"/>
        <v>1</v>
      </c>
      <c r="P240" t="b">
        <f t="shared" si="22"/>
        <v>1</v>
      </c>
      <c r="Q240" t="b">
        <f t="shared" si="23"/>
        <v>1</v>
      </c>
      <c r="R240" t="b">
        <f t="shared" si="24"/>
        <v>1</v>
      </c>
      <c r="U240" s="105" t="s">
        <v>340</v>
      </c>
      <c r="V240" s="105" t="s">
        <v>341</v>
      </c>
      <c r="W240" s="106">
        <v>0</v>
      </c>
      <c r="X240" s="106">
        <v>237286946</v>
      </c>
    </row>
    <row r="241" spans="2:26" x14ac:dyDescent="0.25">
      <c r="B241" s="105" t="s">
        <v>392</v>
      </c>
      <c r="C241" s="105" t="s">
        <v>341</v>
      </c>
      <c r="D241" s="106">
        <v>0</v>
      </c>
      <c r="E241" s="106">
        <v>237286946</v>
      </c>
      <c r="M241" t="b">
        <f t="shared" si="20"/>
        <v>1</v>
      </c>
      <c r="N241" t="b">
        <f t="shared" si="21"/>
        <v>1</v>
      </c>
      <c r="O241" t="b">
        <f t="shared" si="22"/>
        <v>1</v>
      </c>
      <c r="P241" t="b">
        <f t="shared" si="22"/>
        <v>1</v>
      </c>
      <c r="Q241" t="b">
        <f t="shared" si="23"/>
        <v>1</v>
      </c>
      <c r="R241" t="b">
        <f t="shared" si="24"/>
        <v>1</v>
      </c>
      <c r="U241" s="105" t="s">
        <v>392</v>
      </c>
      <c r="V241" s="105" t="s">
        <v>341</v>
      </c>
      <c r="W241" s="106">
        <v>0</v>
      </c>
      <c r="X241" s="106">
        <v>237286946</v>
      </c>
    </row>
    <row r="242" spans="2:26" x14ac:dyDescent="0.25">
      <c r="B242" t="s">
        <v>359</v>
      </c>
      <c r="C242" s="106">
        <v>0</v>
      </c>
      <c r="D242" s="106">
        <v>237286946</v>
      </c>
      <c r="M242" t="b">
        <f t="shared" si="20"/>
        <v>1</v>
      </c>
      <c r="N242" t="b">
        <f t="shared" si="21"/>
        <v>1</v>
      </c>
      <c r="O242" t="b">
        <f t="shared" si="22"/>
        <v>1</v>
      </c>
      <c r="P242" t="b">
        <f t="shared" si="22"/>
        <v>1</v>
      </c>
      <c r="Q242" t="b">
        <f t="shared" si="23"/>
        <v>1</v>
      </c>
      <c r="R242" t="b">
        <f t="shared" si="24"/>
        <v>1</v>
      </c>
      <c r="U242" t="s">
        <v>359</v>
      </c>
      <c r="V242" s="106">
        <v>0</v>
      </c>
      <c r="W242" s="106">
        <v>237286946</v>
      </c>
    </row>
    <row r="243" spans="2:26" x14ac:dyDescent="0.25">
      <c r="B243" t="s">
        <v>330</v>
      </c>
      <c r="C243" t="s">
        <v>331</v>
      </c>
      <c r="D243" s="105" t="s">
        <v>1545</v>
      </c>
      <c r="E243" t="s">
        <v>333</v>
      </c>
      <c r="F243" t="s">
        <v>331</v>
      </c>
      <c r="G243" s="105" t="s">
        <v>1546</v>
      </c>
      <c r="M243" t="b">
        <f t="shared" si="20"/>
        <v>1</v>
      </c>
      <c r="N243" t="b">
        <f t="shared" si="21"/>
        <v>1</v>
      </c>
      <c r="O243" t="b">
        <f t="shared" si="22"/>
        <v>1</v>
      </c>
      <c r="P243" t="b">
        <f t="shared" si="22"/>
        <v>1</v>
      </c>
      <c r="Q243" t="b">
        <f t="shared" si="23"/>
        <v>1</v>
      </c>
      <c r="R243" t="b">
        <f t="shared" si="24"/>
        <v>1</v>
      </c>
      <c r="U243" t="s">
        <v>330</v>
      </c>
      <c r="V243" t="s">
        <v>331</v>
      </c>
      <c r="W243" s="105" t="s">
        <v>1545</v>
      </c>
      <c r="X243" t="s">
        <v>333</v>
      </c>
      <c r="Y243" t="s">
        <v>331</v>
      </c>
      <c r="Z243" s="105" t="s">
        <v>1546</v>
      </c>
    </row>
    <row r="244" spans="2:26" x14ac:dyDescent="0.25">
      <c r="B244" t="s">
        <v>335</v>
      </c>
      <c r="C244" t="s">
        <v>3</v>
      </c>
      <c r="D244" t="s">
        <v>336</v>
      </c>
      <c r="E244" t="s">
        <v>337</v>
      </c>
      <c r="M244" t="b">
        <f t="shared" si="20"/>
        <v>1</v>
      </c>
      <c r="N244" t="b">
        <f t="shared" si="21"/>
        <v>1</v>
      </c>
      <c r="O244" t="b">
        <f t="shared" si="22"/>
        <v>1</v>
      </c>
      <c r="P244" t="b">
        <f t="shared" si="22"/>
        <v>1</v>
      </c>
      <c r="Q244" t="b">
        <f t="shared" si="23"/>
        <v>1</v>
      </c>
      <c r="R244" t="b">
        <f t="shared" si="24"/>
        <v>1</v>
      </c>
      <c r="U244" t="s">
        <v>335</v>
      </c>
      <c r="V244" t="s">
        <v>3</v>
      </c>
      <c r="W244" t="s">
        <v>336</v>
      </c>
      <c r="X244" t="s">
        <v>337</v>
      </c>
    </row>
    <row r="245" spans="2:26" x14ac:dyDescent="0.25">
      <c r="B245" s="105" t="s">
        <v>338</v>
      </c>
      <c r="C245" s="105" t="s">
        <v>339</v>
      </c>
      <c r="D245" s="106">
        <v>0</v>
      </c>
      <c r="E245" s="106">
        <v>31778559016</v>
      </c>
      <c r="M245" t="b">
        <f t="shared" si="20"/>
        <v>1</v>
      </c>
      <c r="N245" t="b">
        <f t="shared" si="21"/>
        <v>1</v>
      </c>
      <c r="O245" t="b">
        <f t="shared" si="22"/>
        <v>1</v>
      </c>
      <c r="P245" t="b">
        <f t="shared" si="22"/>
        <v>1</v>
      </c>
      <c r="Q245" t="b">
        <f t="shared" si="23"/>
        <v>1</v>
      </c>
      <c r="R245" t="b">
        <f t="shared" si="24"/>
        <v>1</v>
      </c>
      <c r="U245" s="105" t="s">
        <v>338</v>
      </c>
      <c r="V245" s="105" t="s">
        <v>339</v>
      </c>
      <c r="W245" s="106">
        <v>0</v>
      </c>
      <c r="X245" s="106">
        <v>31778559016</v>
      </c>
    </row>
    <row r="246" spans="2:26" x14ac:dyDescent="0.25">
      <c r="B246" s="105" t="s">
        <v>340</v>
      </c>
      <c r="C246" s="105" t="s">
        <v>341</v>
      </c>
      <c r="D246" s="106">
        <v>0</v>
      </c>
      <c r="E246" s="106">
        <v>31778559016</v>
      </c>
      <c r="M246" t="b">
        <f t="shared" si="20"/>
        <v>1</v>
      </c>
      <c r="N246" t="b">
        <f t="shared" si="21"/>
        <v>1</v>
      </c>
      <c r="O246" t="b">
        <f t="shared" si="22"/>
        <v>1</v>
      </c>
      <c r="P246" t="b">
        <f t="shared" si="22"/>
        <v>1</v>
      </c>
      <c r="Q246" t="b">
        <f t="shared" si="23"/>
        <v>1</v>
      </c>
      <c r="R246" t="b">
        <f t="shared" si="24"/>
        <v>1</v>
      </c>
      <c r="U246" s="105" t="s">
        <v>340</v>
      </c>
      <c r="V246" s="105" t="s">
        <v>341</v>
      </c>
      <c r="W246" s="106">
        <v>0</v>
      </c>
      <c r="X246" s="106">
        <v>31778559016</v>
      </c>
    </row>
    <row r="247" spans="2:26" x14ac:dyDescent="0.25">
      <c r="B247" s="105" t="s">
        <v>392</v>
      </c>
      <c r="C247" s="105" t="s">
        <v>341</v>
      </c>
      <c r="D247" s="106">
        <v>0</v>
      </c>
      <c r="E247" s="106">
        <v>31778559016</v>
      </c>
      <c r="M247" t="b">
        <f t="shared" si="20"/>
        <v>1</v>
      </c>
      <c r="N247" t="b">
        <f t="shared" si="21"/>
        <v>1</v>
      </c>
      <c r="O247" t="b">
        <f t="shared" si="22"/>
        <v>1</v>
      </c>
      <c r="P247" t="b">
        <f t="shared" si="22"/>
        <v>1</v>
      </c>
      <c r="Q247" t="b">
        <f t="shared" si="23"/>
        <v>1</v>
      </c>
      <c r="R247" t="b">
        <f t="shared" si="24"/>
        <v>1</v>
      </c>
      <c r="U247" s="105" t="s">
        <v>392</v>
      </c>
      <c r="V247" s="105" t="s">
        <v>341</v>
      </c>
      <c r="W247" s="106">
        <v>0</v>
      </c>
      <c r="X247" s="106">
        <v>31778559016</v>
      </c>
    </row>
    <row r="248" spans="2:26" x14ac:dyDescent="0.25">
      <c r="B248" t="s">
        <v>359</v>
      </c>
      <c r="C248" s="106">
        <v>0</v>
      </c>
      <c r="D248" s="106">
        <v>31778559016</v>
      </c>
      <c r="M248" t="b">
        <f t="shared" si="20"/>
        <v>1</v>
      </c>
      <c r="N248" t="b">
        <f t="shared" si="21"/>
        <v>1</v>
      </c>
      <c r="O248" t="b">
        <f t="shared" si="22"/>
        <v>1</v>
      </c>
      <c r="P248" t="b">
        <f t="shared" si="22"/>
        <v>1</v>
      </c>
      <c r="Q248" t="b">
        <f t="shared" si="23"/>
        <v>1</v>
      </c>
      <c r="R248" t="b">
        <f t="shared" si="24"/>
        <v>1</v>
      </c>
      <c r="U248" t="s">
        <v>359</v>
      </c>
      <c r="V248" s="106">
        <v>0</v>
      </c>
      <c r="W248" s="106">
        <v>31778559016</v>
      </c>
    </row>
    <row r="249" spans="2:26" x14ac:dyDescent="0.25">
      <c r="B249" t="s">
        <v>330</v>
      </c>
      <c r="C249" t="s">
        <v>331</v>
      </c>
      <c r="D249" s="105" t="s">
        <v>1547</v>
      </c>
      <c r="E249" t="s">
        <v>333</v>
      </c>
      <c r="F249" t="s">
        <v>331</v>
      </c>
      <c r="G249" s="105" t="s">
        <v>1548</v>
      </c>
      <c r="M249" t="b">
        <f t="shared" si="20"/>
        <v>1</v>
      </c>
      <c r="N249" t="b">
        <f t="shared" si="21"/>
        <v>1</v>
      </c>
      <c r="O249" t="b">
        <f t="shared" si="22"/>
        <v>1</v>
      </c>
      <c r="P249" t="b">
        <f t="shared" si="22"/>
        <v>1</v>
      </c>
      <c r="Q249" t="b">
        <f t="shared" si="23"/>
        <v>1</v>
      </c>
      <c r="R249" t="b">
        <f t="shared" si="24"/>
        <v>1</v>
      </c>
      <c r="U249" t="s">
        <v>330</v>
      </c>
      <c r="V249" t="s">
        <v>331</v>
      </c>
      <c r="W249" s="105" t="s">
        <v>1547</v>
      </c>
      <c r="X249" t="s">
        <v>333</v>
      </c>
      <c r="Y249" t="s">
        <v>331</v>
      </c>
      <c r="Z249" s="105" t="s">
        <v>1548</v>
      </c>
    </row>
    <row r="250" spans="2:26" x14ac:dyDescent="0.25">
      <c r="B250" t="s">
        <v>335</v>
      </c>
      <c r="C250" t="s">
        <v>3</v>
      </c>
      <c r="D250" t="s">
        <v>336</v>
      </c>
      <c r="E250" t="s">
        <v>337</v>
      </c>
      <c r="M250" t="b">
        <f t="shared" si="20"/>
        <v>1</v>
      </c>
      <c r="N250" t="b">
        <f t="shared" si="21"/>
        <v>1</v>
      </c>
      <c r="O250" t="b">
        <f t="shared" si="22"/>
        <v>1</v>
      </c>
      <c r="P250" t="b">
        <f t="shared" si="22"/>
        <v>1</v>
      </c>
      <c r="Q250" t="b">
        <f t="shared" si="23"/>
        <v>1</v>
      </c>
      <c r="R250" t="b">
        <f t="shared" si="24"/>
        <v>1</v>
      </c>
      <c r="U250" t="s">
        <v>335</v>
      </c>
      <c r="V250" t="s">
        <v>3</v>
      </c>
      <c r="W250" t="s">
        <v>336</v>
      </c>
      <c r="X250" t="s">
        <v>337</v>
      </c>
    </row>
    <row r="251" spans="2:26" x14ac:dyDescent="0.25">
      <c r="B251" s="105" t="s">
        <v>338</v>
      </c>
      <c r="C251" s="105" t="s">
        <v>339</v>
      </c>
      <c r="D251" s="106">
        <v>0</v>
      </c>
      <c r="E251" s="106">
        <v>177294498</v>
      </c>
      <c r="M251" t="b">
        <f t="shared" si="20"/>
        <v>1</v>
      </c>
      <c r="N251" t="b">
        <f t="shared" si="21"/>
        <v>1</v>
      </c>
      <c r="O251" t="b">
        <f t="shared" si="22"/>
        <v>1</v>
      </c>
      <c r="P251" t="b">
        <f t="shared" si="22"/>
        <v>1</v>
      </c>
      <c r="Q251" t="b">
        <f t="shared" si="23"/>
        <v>1</v>
      </c>
      <c r="R251" t="b">
        <f t="shared" si="24"/>
        <v>1</v>
      </c>
      <c r="U251" s="105" t="s">
        <v>338</v>
      </c>
      <c r="V251" s="105" t="s">
        <v>339</v>
      </c>
      <c r="W251" s="106">
        <v>0</v>
      </c>
      <c r="X251" s="106">
        <v>177294498</v>
      </c>
    </row>
    <row r="252" spans="2:26" x14ac:dyDescent="0.25">
      <c r="B252" s="105" t="s">
        <v>340</v>
      </c>
      <c r="C252" s="105" t="s">
        <v>341</v>
      </c>
      <c r="D252" s="106">
        <v>0</v>
      </c>
      <c r="E252" s="106">
        <v>177294498</v>
      </c>
      <c r="M252" t="b">
        <f t="shared" si="20"/>
        <v>1</v>
      </c>
      <c r="N252" t="b">
        <f t="shared" si="21"/>
        <v>1</v>
      </c>
      <c r="O252" t="b">
        <f t="shared" si="22"/>
        <v>1</v>
      </c>
      <c r="P252" t="b">
        <f t="shared" si="22"/>
        <v>1</v>
      </c>
      <c r="Q252" t="b">
        <f t="shared" si="23"/>
        <v>1</v>
      </c>
      <c r="R252" t="b">
        <f t="shared" si="24"/>
        <v>1</v>
      </c>
      <c r="U252" s="105" t="s">
        <v>340</v>
      </c>
      <c r="V252" s="105" t="s">
        <v>341</v>
      </c>
      <c r="W252" s="106">
        <v>0</v>
      </c>
      <c r="X252" s="106">
        <v>177294498</v>
      </c>
    </row>
    <row r="253" spans="2:26" x14ac:dyDescent="0.25">
      <c r="B253" s="105" t="s">
        <v>392</v>
      </c>
      <c r="C253" s="105" t="s">
        <v>341</v>
      </c>
      <c r="D253" s="106">
        <v>0</v>
      </c>
      <c r="E253" s="106">
        <v>177294498</v>
      </c>
      <c r="M253" t="b">
        <f t="shared" si="20"/>
        <v>1</v>
      </c>
      <c r="N253" t="b">
        <f t="shared" si="21"/>
        <v>1</v>
      </c>
      <c r="O253" t="b">
        <f t="shared" si="22"/>
        <v>1</v>
      </c>
      <c r="P253" t="b">
        <f t="shared" si="22"/>
        <v>1</v>
      </c>
      <c r="Q253" t="b">
        <f t="shared" si="23"/>
        <v>1</v>
      </c>
      <c r="R253" t="b">
        <f t="shared" si="24"/>
        <v>1</v>
      </c>
      <c r="U253" s="105" t="s">
        <v>392</v>
      </c>
      <c r="V253" s="105" t="s">
        <v>341</v>
      </c>
      <c r="W253" s="106">
        <v>0</v>
      </c>
      <c r="X253" s="106">
        <v>177294498</v>
      </c>
    </row>
    <row r="254" spans="2:26" x14ac:dyDescent="0.25">
      <c r="B254" t="s">
        <v>359</v>
      </c>
      <c r="C254" s="106">
        <v>0</v>
      </c>
      <c r="D254" s="106">
        <v>177294498</v>
      </c>
      <c r="M254" t="b">
        <f t="shared" si="20"/>
        <v>1</v>
      </c>
      <c r="N254" t="b">
        <f t="shared" si="21"/>
        <v>1</v>
      </c>
      <c r="O254" t="b">
        <f t="shared" si="22"/>
        <v>1</v>
      </c>
      <c r="P254" t="b">
        <f t="shared" si="22"/>
        <v>1</v>
      </c>
      <c r="Q254" t="b">
        <f t="shared" si="23"/>
        <v>1</v>
      </c>
      <c r="R254" t="b">
        <f t="shared" si="24"/>
        <v>1</v>
      </c>
      <c r="U254" t="s">
        <v>359</v>
      </c>
      <c r="V254" s="106">
        <v>0</v>
      </c>
      <c r="W254" s="106">
        <v>177294498</v>
      </c>
    </row>
    <row r="255" spans="2:26" x14ac:dyDescent="0.25">
      <c r="B255" t="s">
        <v>330</v>
      </c>
      <c r="C255" t="s">
        <v>331</v>
      </c>
      <c r="D255" s="105" t="s">
        <v>1549</v>
      </c>
      <c r="E255" t="s">
        <v>333</v>
      </c>
      <c r="F255" t="s">
        <v>331</v>
      </c>
      <c r="G255" s="105" t="s">
        <v>1550</v>
      </c>
      <c r="M255" t="b">
        <f t="shared" si="20"/>
        <v>1</v>
      </c>
      <c r="N255" t="b">
        <f t="shared" si="21"/>
        <v>1</v>
      </c>
      <c r="O255" t="b">
        <f t="shared" si="22"/>
        <v>1</v>
      </c>
      <c r="P255" t="b">
        <f t="shared" si="22"/>
        <v>1</v>
      </c>
      <c r="Q255" t="b">
        <f t="shared" si="23"/>
        <v>1</v>
      </c>
      <c r="R255" t="b">
        <f t="shared" si="24"/>
        <v>1</v>
      </c>
      <c r="U255" t="s">
        <v>330</v>
      </c>
      <c r="V255" t="s">
        <v>331</v>
      </c>
      <c r="W255" s="105" t="s">
        <v>1549</v>
      </c>
      <c r="X255" t="s">
        <v>333</v>
      </c>
      <c r="Y255" t="s">
        <v>331</v>
      </c>
      <c r="Z255" s="105" t="s">
        <v>1550</v>
      </c>
    </row>
    <row r="256" spans="2:26" x14ac:dyDescent="0.25">
      <c r="B256" t="s">
        <v>335</v>
      </c>
      <c r="C256" t="s">
        <v>3</v>
      </c>
      <c r="D256" t="s">
        <v>336</v>
      </c>
      <c r="E256" t="s">
        <v>337</v>
      </c>
      <c r="M256" t="b">
        <f t="shared" si="20"/>
        <v>1</v>
      </c>
      <c r="N256" t="b">
        <f t="shared" si="21"/>
        <v>1</v>
      </c>
      <c r="O256" t="b">
        <f t="shared" si="22"/>
        <v>1</v>
      </c>
      <c r="P256" t="b">
        <f t="shared" si="22"/>
        <v>1</v>
      </c>
      <c r="Q256" t="b">
        <f t="shared" si="23"/>
        <v>1</v>
      </c>
      <c r="R256" t="b">
        <f t="shared" si="24"/>
        <v>1</v>
      </c>
      <c r="U256" t="s">
        <v>335</v>
      </c>
      <c r="V256" t="s">
        <v>3</v>
      </c>
      <c r="W256" t="s">
        <v>336</v>
      </c>
      <c r="X256" t="s">
        <v>337</v>
      </c>
    </row>
    <row r="257" spans="2:26" x14ac:dyDescent="0.25">
      <c r="B257" s="105" t="s">
        <v>338</v>
      </c>
      <c r="C257" s="105" t="s">
        <v>339</v>
      </c>
      <c r="D257" s="106">
        <v>0</v>
      </c>
      <c r="E257" s="106">
        <v>493983690</v>
      </c>
      <c r="M257" t="b">
        <f t="shared" si="20"/>
        <v>1</v>
      </c>
      <c r="N257" t="b">
        <f t="shared" si="21"/>
        <v>1</v>
      </c>
      <c r="O257" t="b">
        <f t="shared" si="22"/>
        <v>1</v>
      </c>
      <c r="P257" t="b">
        <f t="shared" si="22"/>
        <v>1</v>
      </c>
      <c r="Q257" t="b">
        <f t="shared" si="23"/>
        <v>1</v>
      </c>
      <c r="R257" t="b">
        <f t="shared" si="24"/>
        <v>1</v>
      </c>
      <c r="U257" s="105" t="s">
        <v>338</v>
      </c>
      <c r="V257" s="105" t="s">
        <v>339</v>
      </c>
      <c r="W257" s="106">
        <v>0</v>
      </c>
      <c r="X257" s="106">
        <v>493983690</v>
      </c>
    </row>
    <row r="258" spans="2:26" x14ac:dyDescent="0.25">
      <c r="B258" s="105" t="s">
        <v>340</v>
      </c>
      <c r="C258" s="105" t="s">
        <v>341</v>
      </c>
      <c r="D258" s="106">
        <v>0</v>
      </c>
      <c r="E258" s="106">
        <v>493983690</v>
      </c>
      <c r="M258" t="b">
        <f t="shared" si="20"/>
        <v>1</v>
      </c>
      <c r="N258" t="b">
        <f t="shared" si="21"/>
        <v>1</v>
      </c>
      <c r="O258" t="b">
        <f t="shared" si="22"/>
        <v>1</v>
      </c>
      <c r="P258" t="b">
        <f t="shared" si="22"/>
        <v>1</v>
      </c>
      <c r="Q258" t="b">
        <f t="shared" si="23"/>
        <v>1</v>
      </c>
      <c r="R258" t="b">
        <f t="shared" si="24"/>
        <v>1</v>
      </c>
      <c r="U258" s="105" t="s">
        <v>340</v>
      </c>
      <c r="V258" s="105" t="s">
        <v>341</v>
      </c>
      <c r="W258" s="106">
        <v>0</v>
      </c>
      <c r="X258" s="106">
        <v>493983690</v>
      </c>
    </row>
    <row r="259" spans="2:26" x14ac:dyDescent="0.25">
      <c r="B259" s="105" t="s">
        <v>392</v>
      </c>
      <c r="C259" s="105" t="s">
        <v>341</v>
      </c>
      <c r="D259" s="106">
        <v>0</v>
      </c>
      <c r="E259" s="106">
        <v>493983690</v>
      </c>
      <c r="M259" t="b">
        <f t="shared" si="20"/>
        <v>1</v>
      </c>
      <c r="N259" t="b">
        <f t="shared" si="21"/>
        <v>1</v>
      </c>
      <c r="O259" t="b">
        <f t="shared" si="22"/>
        <v>1</v>
      </c>
      <c r="P259" t="b">
        <f t="shared" si="22"/>
        <v>1</v>
      </c>
      <c r="Q259" t="b">
        <f t="shared" si="23"/>
        <v>1</v>
      </c>
      <c r="R259" t="b">
        <f t="shared" si="24"/>
        <v>1</v>
      </c>
      <c r="U259" s="105" t="s">
        <v>392</v>
      </c>
      <c r="V259" s="105" t="s">
        <v>341</v>
      </c>
      <c r="W259" s="106">
        <v>0</v>
      </c>
      <c r="X259" s="106">
        <v>493983690</v>
      </c>
    </row>
    <row r="260" spans="2:26" x14ac:dyDescent="0.25">
      <c r="B260" t="s">
        <v>359</v>
      </c>
      <c r="C260" s="106">
        <v>0</v>
      </c>
      <c r="D260" s="106">
        <v>493983690</v>
      </c>
      <c r="M260" t="b">
        <f t="shared" si="20"/>
        <v>1</v>
      </c>
      <c r="N260" t="b">
        <f t="shared" si="21"/>
        <v>1</v>
      </c>
      <c r="O260" t="b">
        <f t="shared" si="22"/>
        <v>1</v>
      </c>
      <c r="P260" t="b">
        <f t="shared" si="22"/>
        <v>1</v>
      </c>
      <c r="Q260" t="b">
        <f t="shared" si="23"/>
        <v>1</v>
      </c>
      <c r="R260" t="b">
        <f t="shared" si="24"/>
        <v>1</v>
      </c>
      <c r="U260" t="s">
        <v>359</v>
      </c>
      <c r="V260" s="106">
        <v>0</v>
      </c>
      <c r="W260" s="106">
        <v>493983690</v>
      </c>
    </row>
    <row r="261" spans="2:26" x14ac:dyDescent="0.25">
      <c r="B261" t="s">
        <v>330</v>
      </c>
      <c r="C261" t="s">
        <v>331</v>
      </c>
      <c r="D261" s="105" t="s">
        <v>397</v>
      </c>
      <c r="E261" t="s">
        <v>333</v>
      </c>
      <c r="F261" t="s">
        <v>331</v>
      </c>
      <c r="G261" s="105" t="s">
        <v>398</v>
      </c>
      <c r="M261" t="b">
        <f t="shared" si="20"/>
        <v>1</v>
      </c>
      <c r="N261" t="b">
        <f t="shared" si="21"/>
        <v>1</v>
      </c>
      <c r="O261" t="b">
        <f t="shared" si="22"/>
        <v>1</v>
      </c>
      <c r="P261" t="b">
        <f t="shared" si="22"/>
        <v>1</v>
      </c>
      <c r="Q261" t="b">
        <f t="shared" si="23"/>
        <v>1</v>
      </c>
      <c r="R261" t="b">
        <f t="shared" si="24"/>
        <v>1</v>
      </c>
      <c r="U261" t="s">
        <v>330</v>
      </c>
      <c r="V261" t="s">
        <v>331</v>
      </c>
      <c r="W261" s="105" t="s">
        <v>397</v>
      </c>
      <c r="X261" t="s">
        <v>333</v>
      </c>
      <c r="Y261" t="s">
        <v>331</v>
      </c>
      <c r="Z261" s="105" t="s">
        <v>398</v>
      </c>
    </row>
    <row r="262" spans="2:26" x14ac:dyDescent="0.25">
      <c r="B262" t="s">
        <v>335</v>
      </c>
      <c r="C262" t="s">
        <v>3</v>
      </c>
      <c r="D262" t="s">
        <v>336</v>
      </c>
      <c r="E262" t="s">
        <v>337</v>
      </c>
      <c r="M262" t="b">
        <f t="shared" si="20"/>
        <v>1</v>
      </c>
      <c r="N262" t="b">
        <f t="shared" si="21"/>
        <v>1</v>
      </c>
      <c r="O262" t="b">
        <f t="shared" si="22"/>
        <v>1</v>
      </c>
      <c r="P262" t="b">
        <f t="shared" si="22"/>
        <v>1</v>
      </c>
      <c r="Q262" t="b">
        <f t="shared" si="23"/>
        <v>1</v>
      </c>
      <c r="R262" t="b">
        <f t="shared" si="24"/>
        <v>1</v>
      </c>
      <c r="U262" t="s">
        <v>335</v>
      </c>
      <c r="V262" t="s">
        <v>3</v>
      </c>
      <c r="W262" t="s">
        <v>336</v>
      </c>
      <c r="X262" t="s">
        <v>337</v>
      </c>
    </row>
    <row r="263" spans="2:26" x14ac:dyDescent="0.25">
      <c r="B263" s="105" t="s">
        <v>338</v>
      </c>
      <c r="C263" s="105" t="s">
        <v>339</v>
      </c>
      <c r="D263" s="106">
        <v>0</v>
      </c>
      <c r="E263" s="106">
        <v>896510644</v>
      </c>
      <c r="M263" t="b">
        <f t="shared" si="20"/>
        <v>1</v>
      </c>
      <c r="N263" t="b">
        <f t="shared" si="21"/>
        <v>1</v>
      </c>
      <c r="O263" t="b">
        <f t="shared" si="22"/>
        <v>1</v>
      </c>
      <c r="P263" t="b">
        <f t="shared" si="22"/>
        <v>1</v>
      </c>
      <c r="Q263" t="b">
        <f t="shared" si="23"/>
        <v>1</v>
      </c>
      <c r="R263" t="b">
        <f t="shared" si="24"/>
        <v>1</v>
      </c>
      <c r="U263" s="105" t="s">
        <v>338</v>
      </c>
      <c r="V263" s="105" t="s">
        <v>339</v>
      </c>
      <c r="W263" s="106">
        <v>0</v>
      </c>
      <c r="X263" s="106">
        <v>896510644</v>
      </c>
    </row>
    <row r="264" spans="2:26" x14ac:dyDescent="0.25">
      <c r="B264" s="105" t="s">
        <v>340</v>
      </c>
      <c r="C264" s="105" t="s">
        <v>341</v>
      </c>
      <c r="D264" s="106">
        <v>0</v>
      </c>
      <c r="E264" s="106">
        <v>896510644</v>
      </c>
      <c r="M264" t="b">
        <f t="shared" si="20"/>
        <v>1</v>
      </c>
      <c r="N264" t="b">
        <f t="shared" si="21"/>
        <v>1</v>
      </c>
      <c r="O264" t="b">
        <f t="shared" si="22"/>
        <v>1</v>
      </c>
      <c r="P264" t="b">
        <f t="shared" si="22"/>
        <v>1</v>
      </c>
      <c r="Q264" t="b">
        <f t="shared" si="23"/>
        <v>1</v>
      </c>
      <c r="R264" t="b">
        <f t="shared" si="24"/>
        <v>1</v>
      </c>
      <c r="U264" s="105" t="s">
        <v>340</v>
      </c>
      <c r="V264" s="105" t="s">
        <v>341</v>
      </c>
      <c r="W264" s="106">
        <v>0</v>
      </c>
      <c r="X264" s="106">
        <v>896510644</v>
      </c>
    </row>
    <row r="265" spans="2:26" x14ac:dyDescent="0.25">
      <c r="B265" s="105" t="s">
        <v>392</v>
      </c>
      <c r="C265" s="105" t="s">
        <v>341</v>
      </c>
      <c r="D265" s="106">
        <v>0</v>
      </c>
      <c r="E265" s="106">
        <v>896510644</v>
      </c>
      <c r="M265" t="b">
        <f t="shared" si="20"/>
        <v>1</v>
      </c>
      <c r="N265" t="b">
        <f t="shared" si="21"/>
        <v>1</v>
      </c>
      <c r="O265" t="b">
        <f t="shared" si="22"/>
        <v>1</v>
      </c>
      <c r="P265" t="b">
        <f t="shared" si="22"/>
        <v>1</v>
      </c>
      <c r="Q265" t="b">
        <f t="shared" si="23"/>
        <v>1</v>
      </c>
      <c r="R265" t="b">
        <f t="shared" si="24"/>
        <v>1</v>
      </c>
      <c r="U265" s="105" t="s">
        <v>392</v>
      </c>
      <c r="V265" s="105" t="s">
        <v>341</v>
      </c>
      <c r="W265" s="106">
        <v>0</v>
      </c>
      <c r="X265" s="106">
        <v>896510644</v>
      </c>
    </row>
    <row r="266" spans="2:26" x14ac:dyDescent="0.25">
      <c r="B266" t="s">
        <v>359</v>
      </c>
      <c r="C266" s="106">
        <v>0</v>
      </c>
      <c r="D266" s="106">
        <v>896510644</v>
      </c>
      <c r="M266" t="b">
        <f t="shared" si="20"/>
        <v>1</v>
      </c>
      <c r="N266" t="b">
        <f t="shared" si="21"/>
        <v>1</v>
      </c>
      <c r="O266" t="b">
        <f t="shared" si="22"/>
        <v>1</v>
      </c>
      <c r="P266" t="b">
        <f t="shared" si="22"/>
        <v>1</v>
      </c>
      <c r="Q266" t="b">
        <f t="shared" si="23"/>
        <v>1</v>
      </c>
      <c r="R266" t="b">
        <f t="shared" si="24"/>
        <v>1</v>
      </c>
      <c r="U266" t="s">
        <v>359</v>
      </c>
      <c r="V266" s="106">
        <v>0</v>
      </c>
      <c r="W266" s="106">
        <v>896510644</v>
      </c>
    </row>
    <row r="267" spans="2:26" x14ac:dyDescent="0.25">
      <c r="B267" t="s">
        <v>330</v>
      </c>
      <c r="C267" t="s">
        <v>331</v>
      </c>
      <c r="D267" s="105" t="s">
        <v>399</v>
      </c>
      <c r="E267" t="s">
        <v>333</v>
      </c>
      <c r="F267" t="s">
        <v>331</v>
      </c>
      <c r="G267" s="105" t="s">
        <v>400</v>
      </c>
      <c r="M267" t="b">
        <f t="shared" si="20"/>
        <v>1</v>
      </c>
      <c r="N267" t="b">
        <f t="shared" si="21"/>
        <v>1</v>
      </c>
      <c r="O267" t="b">
        <f t="shared" si="22"/>
        <v>1</v>
      </c>
      <c r="P267" t="b">
        <f t="shared" si="22"/>
        <v>1</v>
      </c>
      <c r="Q267" t="b">
        <f t="shared" si="23"/>
        <v>1</v>
      </c>
      <c r="R267" t="b">
        <f t="shared" si="24"/>
        <v>1</v>
      </c>
      <c r="U267" t="s">
        <v>330</v>
      </c>
      <c r="V267" t="s">
        <v>331</v>
      </c>
      <c r="W267" s="105" t="s">
        <v>399</v>
      </c>
      <c r="X267" t="s">
        <v>333</v>
      </c>
      <c r="Y267" t="s">
        <v>331</v>
      </c>
      <c r="Z267" s="105" t="s">
        <v>400</v>
      </c>
    </row>
    <row r="268" spans="2:26" x14ac:dyDescent="0.25">
      <c r="B268" t="s">
        <v>335</v>
      </c>
      <c r="C268" t="s">
        <v>3</v>
      </c>
      <c r="D268" t="s">
        <v>336</v>
      </c>
      <c r="E268" t="s">
        <v>337</v>
      </c>
      <c r="M268" t="b">
        <f t="shared" si="20"/>
        <v>1</v>
      </c>
      <c r="N268" t="b">
        <f t="shared" si="21"/>
        <v>1</v>
      </c>
      <c r="O268" t="b">
        <f t="shared" si="22"/>
        <v>1</v>
      </c>
      <c r="P268" t="b">
        <f t="shared" si="22"/>
        <v>1</v>
      </c>
      <c r="Q268" t="b">
        <f t="shared" si="23"/>
        <v>1</v>
      </c>
      <c r="R268" t="b">
        <f t="shared" si="24"/>
        <v>1</v>
      </c>
      <c r="U268" t="s">
        <v>335</v>
      </c>
      <c r="V268" t="s">
        <v>3</v>
      </c>
      <c r="W268" t="s">
        <v>336</v>
      </c>
      <c r="X268" t="s">
        <v>337</v>
      </c>
    </row>
    <row r="269" spans="2:26" x14ac:dyDescent="0.25">
      <c r="B269" s="105" t="s">
        <v>338</v>
      </c>
      <c r="C269" s="105" t="s">
        <v>339</v>
      </c>
      <c r="D269" s="106">
        <v>0</v>
      </c>
      <c r="E269" s="106">
        <v>293927355084</v>
      </c>
      <c r="M269" t="b">
        <f t="shared" si="20"/>
        <v>1</v>
      </c>
      <c r="N269" t="b">
        <f t="shared" si="21"/>
        <v>1</v>
      </c>
      <c r="O269" t="b">
        <f t="shared" si="22"/>
        <v>1</v>
      </c>
      <c r="P269" t="b">
        <f t="shared" si="22"/>
        <v>1</v>
      </c>
      <c r="Q269" t="b">
        <f t="shared" si="23"/>
        <v>1</v>
      </c>
      <c r="R269" t="b">
        <f t="shared" si="24"/>
        <v>1</v>
      </c>
      <c r="U269" s="105" t="s">
        <v>338</v>
      </c>
      <c r="V269" s="105" t="s">
        <v>339</v>
      </c>
      <c r="W269" s="106">
        <v>0</v>
      </c>
      <c r="X269" s="106">
        <v>293927355084</v>
      </c>
    </row>
    <row r="270" spans="2:26" x14ac:dyDescent="0.25">
      <c r="B270" s="105" t="s">
        <v>340</v>
      </c>
      <c r="C270" s="105" t="s">
        <v>341</v>
      </c>
      <c r="D270" s="106">
        <v>0</v>
      </c>
      <c r="E270" s="106">
        <v>293927355084</v>
      </c>
      <c r="M270" t="b">
        <f t="shared" si="20"/>
        <v>1</v>
      </c>
      <c r="N270" t="b">
        <f t="shared" si="21"/>
        <v>1</v>
      </c>
      <c r="O270" t="b">
        <f t="shared" si="22"/>
        <v>1</v>
      </c>
      <c r="P270" t="b">
        <f t="shared" si="22"/>
        <v>1</v>
      </c>
      <c r="Q270" t="b">
        <f t="shared" si="23"/>
        <v>1</v>
      </c>
      <c r="R270" t="b">
        <f t="shared" si="24"/>
        <v>1</v>
      </c>
      <c r="U270" s="105" t="s">
        <v>340</v>
      </c>
      <c r="V270" s="105" t="s">
        <v>341</v>
      </c>
      <c r="W270" s="106">
        <v>0</v>
      </c>
      <c r="X270" s="106">
        <v>293927355084</v>
      </c>
    </row>
    <row r="271" spans="2:26" x14ac:dyDescent="0.25">
      <c r="B271" s="105" t="s">
        <v>392</v>
      </c>
      <c r="C271" s="105" t="s">
        <v>341</v>
      </c>
      <c r="D271" s="106">
        <v>0</v>
      </c>
      <c r="E271" s="106">
        <v>293927355084</v>
      </c>
      <c r="M271" t="b">
        <f t="shared" si="20"/>
        <v>1</v>
      </c>
      <c r="N271" t="b">
        <f t="shared" si="21"/>
        <v>1</v>
      </c>
      <c r="O271" t="b">
        <f t="shared" si="22"/>
        <v>1</v>
      </c>
      <c r="P271" t="b">
        <f t="shared" si="22"/>
        <v>1</v>
      </c>
      <c r="Q271" t="b">
        <f t="shared" si="23"/>
        <v>1</v>
      </c>
      <c r="R271" t="b">
        <f t="shared" si="24"/>
        <v>1</v>
      </c>
      <c r="U271" s="105" t="s">
        <v>392</v>
      </c>
      <c r="V271" s="105" t="s">
        <v>341</v>
      </c>
      <c r="W271" s="106">
        <v>0</v>
      </c>
      <c r="X271" s="106">
        <v>293927355084</v>
      </c>
    </row>
    <row r="272" spans="2:26" x14ac:dyDescent="0.25">
      <c r="B272" t="s">
        <v>359</v>
      </c>
      <c r="C272" s="106">
        <v>0</v>
      </c>
      <c r="D272" s="106">
        <v>293927355084</v>
      </c>
      <c r="M272" t="b">
        <f t="shared" si="20"/>
        <v>1</v>
      </c>
      <c r="N272" t="b">
        <f t="shared" si="21"/>
        <v>1</v>
      </c>
      <c r="O272" t="b">
        <f t="shared" si="22"/>
        <v>1</v>
      </c>
      <c r="P272" t="b">
        <f t="shared" si="22"/>
        <v>1</v>
      </c>
      <c r="Q272" t="b">
        <f t="shared" si="23"/>
        <v>1</v>
      </c>
      <c r="R272" t="b">
        <f t="shared" si="24"/>
        <v>1</v>
      </c>
      <c r="U272" t="s">
        <v>359</v>
      </c>
      <c r="V272" s="106">
        <v>0</v>
      </c>
      <c r="W272" s="106">
        <v>293927355084</v>
      </c>
    </row>
    <row r="273" spans="2:26" x14ac:dyDescent="0.25">
      <c r="B273" t="s">
        <v>330</v>
      </c>
      <c r="C273" t="s">
        <v>331</v>
      </c>
      <c r="D273" s="105" t="s">
        <v>401</v>
      </c>
      <c r="E273" t="s">
        <v>333</v>
      </c>
      <c r="F273" t="s">
        <v>331</v>
      </c>
      <c r="G273" s="105" t="s">
        <v>402</v>
      </c>
      <c r="M273" t="b">
        <f t="shared" si="20"/>
        <v>1</v>
      </c>
      <c r="N273" t="b">
        <f t="shared" si="21"/>
        <v>1</v>
      </c>
      <c r="O273" t="b">
        <f t="shared" si="22"/>
        <v>1</v>
      </c>
      <c r="P273" t="b">
        <f t="shared" si="22"/>
        <v>1</v>
      </c>
      <c r="Q273" t="b">
        <f t="shared" si="23"/>
        <v>1</v>
      </c>
      <c r="R273" t="b">
        <f t="shared" si="24"/>
        <v>1</v>
      </c>
      <c r="U273" t="s">
        <v>330</v>
      </c>
      <c r="V273" t="s">
        <v>331</v>
      </c>
      <c r="W273" s="105" t="s">
        <v>401</v>
      </c>
      <c r="X273" t="s">
        <v>333</v>
      </c>
      <c r="Y273" t="s">
        <v>331</v>
      </c>
      <c r="Z273" s="105" t="s">
        <v>402</v>
      </c>
    </row>
    <row r="274" spans="2:26" x14ac:dyDescent="0.25">
      <c r="B274" t="s">
        <v>335</v>
      </c>
      <c r="C274" t="s">
        <v>3</v>
      </c>
      <c r="D274" t="s">
        <v>336</v>
      </c>
      <c r="E274" t="s">
        <v>337</v>
      </c>
      <c r="M274" t="b">
        <f t="shared" si="20"/>
        <v>1</v>
      </c>
      <c r="N274" t="b">
        <f t="shared" si="21"/>
        <v>1</v>
      </c>
      <c r="O274" t="b">
        <f t="shared" si="22"/>
        <v>1</v>
      </c>
      <c r="P274" t="b">
        <f t="shared" si="22"/>
        <v>1</v>
      </c>
      <c r="Q274" t="b">
        <f t="shared" si="23"/>
        <v>1</v>
      </c>
      <c r="R274" t="b">
        <f t="shared" si="24"/>
        <v>1</v>
      </c>
      <c r="U274" t="s">
        <v>335</v>
      </c>
      <c r="V274" t="s">
        <v>3</v>
      </c>
      <c r="W274" t="s">
        <v>336</v>
      </c>
      <c r="X274" t="s">
        <v>337</v>
      </c>
    </row>
    <row r="275" spans="2:26" x14ac:dyDescent="0.25">
      <c r="B275" s="105" t="s">
        <v>403</v>
      </c>
      <c r="C275" s="105" t="s">
        <v>404</v>
      </c>
      <c r="D275" s="106">
        <v>0</v>
      </c>
      <c r="E275" s="106">
        <v>7568265254</v>
      </c>
      <c r="M275" t="b">
        <f t="shared" si="20"/>
        <v>1</v>
      </c>
      <c r="N275" t="b">
        <f t="shared" si="21"/>
        <v>1</v>
      </c>
      <c r="O275" t="b">
        <f t="shared" si="22"/>
        <v>1</v>
      </c>
      <c r="P275" t="b">
        <f t="shared" si="22"/>
        <v>1</v>
      </c>
      <c r="Q275" t="b">
        <f t="shared" si="23"/>
        <v>1</v>
      </c>
      <c r="R275" t="b">
        <f t="shared" si="24"/>
        <v>1</v>
      </c>
      <c r="U275" s="105" t="s">
        <v>403</v>
      </c>
      <c r="V275" s="105" t="s">
        <v>404</v>
      </c>
      <c r="W275" s="106">
        <v>0</v>
      </c>
      <c r="X275" s="106">
        <v>7568265254</v>
      </c>
    </row>
    <row r="276" spans="2:26" x14ac:dyDescent="0.25">
      <c r="B276" s="105" t="s">
        <v>405</v>
      </c>
      <c r="C276" s="105" t="s">
        <v>406</v>
      </c>
      <c r="D276" s="106">
        <v>0</v>
      </c>
      <c r="E276" s="106">
        <v>7568265254</v>
      </c>
      <c r="M276" t="b">
        <f t="shared" si="20"/>
        <v>1</v>
      </c>
      <c r="N276" t="b">
        <f t="shared" si="21"/>
        <v>1</v>
      </c>
      <c r="O276" t="b">
        <f t="shared" si="22"/>
        <v>1</v>
      </c>
      <c r="P276" t="b">
        <f t="shared" si="22"/>
        <v>1</v>
      </c>
      <c r="Q276" t="b">
        <f t="shared" si="23"/>
        <v>1</v>
      </c>
      <c r="R276" t="b">
        <f t="shared" si="24"/>
        <v>1</v>
      </c>
      <c r="U276" s="105" t="s">
        <v>405</v>
      </c>
      <c r="V276" s="105" t="s">
        <v>406</v>
      </c>
      <c r="W276" s="106">
        <v>0</v>
      </c>
      <c r="X276" s="106">
        <v>7568265254</v>
      </c>
    </row>
    <row r="277" spans="2:26" x14ac:dyDescent="0.25">
      <c r="B277" s="105" t="s">
        <v>407</v>
      </c>
      <c r="C277" s="105" t="s">
        <v>1551</v>
      </c>
      <c r="D277" s="106">
        <v>0</v>
      </c>
      <c r="E277" s="106">
        <v>1924075000</v>
      </c>
      <c r="M277" t="b">
        <f t="shared" si="20"/>
        <v>1</v>
      </c>
      <c r="N277" t="b">
        <f t="shared" si="21"/>
        <v>1</v>
      </c>
      <c r="O277" t="b">
        <f t="shared" si="22"/>
        <v>1</v>
      </c>
      <c r="P277" t="b">
        <f t="shared" si="22"/>
        <v>1</v>
      </c>
      <c r="Q277" t="b">
        <f t="shared" si="23"/>
        <v>1</v>
      </c>
      <c r="R277" t="b">
        <f t="shared" si="24"/>
        <v>1</v>
      </c>
      <c r="U277" s="105" t="s">
        <v>407</v>
      </c>
      <c r="V277" s="105" t="s">
        <v>1551</v>
      </c>
      <c r="W277" s="106">
        <v>0</v>
      </c>
      <c r="X277" s="106">
        <v>1924075000</v>
      </c>
    </row>
    <row r="278" spans="2:26" x14ac:dyDescent="0.25">
      <c r="B278" s="105" t="s">
        <v>408</v>
      </c>
      <c r="C278" s="105" t="s">
        <v>1439</v>
      </c>
      <c r="D278" s="106">
        <v>0</v>
      </c>
      <c r="E278" s="106">
        <v>5644190254</v>
      </c>
      <c r="M278" t="b">
        <f t="shared" si="20"/>
        <v>1</v>
      </c>
      <c r="N278" t="b">
        <f t="shared" si="21"/>
        <v>1</v>
      </c>
      <c r="O278" t="b">
        <f t="shared" si="22"/>
        <v>1</v>
      </c>
      <c r="P278" t="b">
        <f t="shared" si="22"/>
        <v>1</v>
      </c>
      <c r="Q278" t="b">
        <f t="shared" si="23"/>
        <v>1</v>
      </c>
      <c r="R278" t="b">
        <f t="shared" si="24"/>
        <v>1</v>
      </c>
      <c r="U278" s="105" t="s">
        <v>408</v>
      </c>
      <c r="V278" s="105" t="s">
        <v>1439</v>
      </c>
      <c r="W278" s="106">
        <v>0</v>
      </c>
      <c r="X278" s="106">
        <v>5644190254</v>
      </c>
    </row>
    <row r="279" spans="2:26" x14ac:dyDescent="0.25">
      <c r="B279" t="s">
        <v>359</v>
      </c>
      <c r="C279" s="106">
        <v>0</v>
      </c>
      <c r="D279" s="106">
        <v>7568265254</v>
      </c>
      <c r="M279" t="b">
        <f t="shared" si="20"/>
        <v>1</v>
      </c>
      <c r="N279" t="b">
        <f t="shared" si="21"/>
        <v>1</v>
      </c>
      <c r="O279" t="b">
        <f t="shared" si="22"/>
        <v>1</v>
      </c>
      <c r="P279" t="b">
        <f t="shared" si="22"/>
        <v>1</v>
      </c>
      <c r="Q279" t="b">
        <f t="shared" si="23"/>
        <v>1</v>
      </c>
      <c r="R279" t="b">
        <f t="shared" si="24"/>
        <v>1</v>
      </c>
      <c r="U279" t="s">
        <v>359</v>
      </c>
      <c r="V279" s="106">
        <v>0</v>
      </c>
      <c r="W279" s="106">
        <v>7568265254</v>
      </c>
    </row>
    <row r="280" spans="2:26" x14ac:dyDescent="0.25">
      <c r="B280" t="s">
        <v>330</v>
      </c>
      <c r="C280" t="s">
        <v>331</v>
      </c>
      <c r="D280" s="105" t="s">
        <v>409</v>
      </c>
      <c r="E280" t="s">
        <v>333</v>
      </c>
      <c r="F280" t="s">
        <v>331</v>
      </c>
      <c r="G280" s="105" t="s">
        <v>410</v>
      </c>
      <c r="M280" t="b">
        <f t="shared" si="20"/>
        <v>1</v>
      </c>
      <c r="N280" t="b">
        <f t="shared" si="21"/>
        <v>1</v>
      </c>
      <c r="O280" t="b">
        <f t="shared" si="22"/>
        <v>1</v>
      </c>
      <c r="P280" t="b">
        <f t="shared" si="22"/>
        <v>1</v>
      </c>
      <c r="Q280" t="b">
        <f t="shared" si="23"/>
        <v>1</v>
      </c>
      <c r="R280" t="b">
        <f t="shared" si="24"/>
        <v>1</v>
      </c>
      <c r="U280" t="s">
        <v>330</v>
      </c>
      <c r="V280" t="s">
        <v>331</v>
      </c>
      <c r="W280" s="105" t="s">
        <v>409</v>
      </c>
      <c r="X280" t="s">
        <v>333</v>
      </c>
      <c r="Y280" t="s">
        <v>331</v>
      </c>
      <c r="Z280" s="105" t="s">
        <v>410</v>
      </c>
    </row>
    <row r="281" spans="2:26" x14ac:dyDescent="0.25">
      <c r="B281" t="s">
        <v>335</v>
      </c>
      <c r="C281" t="s">
        <v>3</v>
      </c>
      <c r="D281" t="s">
        <v>336</v>
      </c>
      <c r="E281" t="s">
        <v>337</v>
      </c>
      <c r="M281" t="b">
        <f t="shared" si="20"/>
        <v>1</v>
      </c>
      <c r="N281" t="b">
        <f t="shared" si="21"/>
        <v>1</v>
      </c>
      <c r="O281" t="b">
        <f t="shared" si="22"/>
        <v>1</v>
      </c>
      <c r="P281" t="b">
        <f t="shared" si="22"/>
        <v>1</v>
      </c>
      <c r="Q281" t="b">
        <f t="shared" si="23"/>
        <v>1</v>
      </c>
      <c r="R281" t="b">
        <f t="shared" si="24"/>
        <v>1</v>
      </c>
      <c r="U281" t="s">
        <v>335</v>
      </c>
      <c r="V281" t="s">
        <v>3</v>
      </c>
      <c r="W281" t="s">
        <v>336</v>
      </c>
      <c r="X281" t="s">
        <v>337</v>
      </c>
    </row>
    <row r="282" spans="2:26" x14ac:dyDescent="0.25">
      <c r="B282" s="105" t="s">
        <v>439</v>
      </c>
      <c r="C282" s="105" t="s">
        <v>440</v>
      </c>
      <c r="D282" s="106">
        <v>0</v>
      </c>
      <c r="E282" s="106">
        <v>30687394</v>
      </c>
      <c r="M282" t="b">
        <f t="shared" si="20"/>
        <v>1</v>
      </c>
      <c r="N282" t="b">
        <f t="shared" si="21"/>
        <v>1</v>
      </c>
      <c r="O282" t="b">
        <f t="shared" si="22"/>
        <v>1</v>
      </c>
      <c r="P282" t="b">
        <f t="shared" si="22"/>
        <v>1</v>
      </c>
      <c r="Q282" t="b">
        <f t="shared" si="23"/>
        <v>1</v>
      </c>
      <c r="R282" t="b">
        <f t="shared" si="24"/>
        <v>1</v>
      </c>
      <c r="U282" s="105" t="s">
        <v>439</v>
      </c>
      <c r="V282" s="105" t="s">
        <v>440</v>
      </c>
      <c r="W282" s="106">
        <v>0</v>
      </c>
      <c r="X282" s="106">
        <v>30687394</v>
      </c>
    </row>
    <row r="283" spans="2:26" x14ac:dyDescent="0.25">
      <c r="B283" s="105" t="s">
        <v>441</v>
      </c>
      <c r="C283" s="105" t="s">
        <v>442</v>
      </c>
      <c r="D283" s="106">
        <v>0</v>
      </c>
      <c r="E283" s="106">
        <v>30687394</v>
      </c>
      <c r="M283" t="b">
        <f t="shared" ref="M283:M346" si="25">+B283=U283</f>
        <v>1</v>
      </c>
      <c r="N283" t="b">
        <f t="shared" ref="N283:N346" si="26">+C283=V283</f>
        <v>1</v>
      </c>
      <c r="O283" t="b">
        <f t="shared" ref="O283:P346" si="27">+D283=W283</f>
        <v>1</v>
      </c>
      <c r="P283" t="b">
        <f t="shared" si="27"/>
        <v>1</v>
      </c>
      <c r="Q283" t="b">
        <f t="shared" ref="Q283:Q346" si="28">+F283=Y283</f>
        <v>1</v>
      </c>
      <c r="R283" t="b">
        <f t="shared" ref="R283:R346" si="29">+G283=Z283</f>
        <v>1</v>
      </c>
      <c r="U283" s="105" t="s">
        <v>441</v>
      </c>
      <c r="V283" s="105" t="s">
        <v>442</v>
      </c>
      <c r="W283" s="106">
        <v>0</v>
      </c>
      <c r="X283" s="106">
        <v>30687394</v>
      </c>
    </row>
    <row r="284" spans="2:26" x14ac:dyDescent="0.25">
      <c r="B284" s="105" t="s">
        <v>443</v>
      </c>
      <c r="C284" s="105" t="s">
        <v>442</v>
      </c>
      <c r="D284" s="106">
        <v>0</v>
      </c>
      <c r="E284" s="106">
        <v>30687394</v>
      </c>
      <c r="M284" t="b">
        <f t="shared" si="25"/>
        <v>1</v>
      </c>
      <c r="N284" t="b">
        <f t="shared" si="26"/>
        <v>1</v>
      </c>
      <c r="O284" t="b">
        <f t="shared" si="27"/>
        <v>1</v>
      </c>
      <c r="P284" t="b">
        <f t="shared" si="27"/>
        <v>1</v>
      </c>
      <c r="Q284" t="b">
        <f t="shared" si="28"/>
        <v>1</v>
      </c>
      <c r="R284" t="b">
        <f t="shared" si="29"/>
        <v>1</v>
      </c>
      <c r="U284" s="105" t="s">
        <v>443</v>
      </c>
      <c r="V284" s="105" t="s">
        <v>442</v>
      </c>
      <c r="W284" s="106">
        <v>0</v>
      </c>
      <c r="X284" s="106">
        <v>30687394</v>
      </c>
    </row>
    <row r="285" spans="2:26" x14ac:dyDescent="0.25">
      <c r="B285" t="s">
        <v>359</v>
      </c>
      <c r="C285" s="106">
        <v>0</v>
      </c>
      <c r="D285" s="106">
        <v>30687394</v>
      </c>
      <c r="M285" t="b">
        <f t="shared" si="25"/>
        <v>1</v>
      </c>
      <c r="N285" t="b">
        <f t="shared" si="26"/>
        <v>1</v>
      </c>
      <c r="O285" t="b">
        <f t="shared" si="27"/>
        <v>1</v>
      </c>
      <c r="P285" t="b">
        <f t="shared" si="27"/>
        <v>1</v>
      </c>
      <c r="Q285" t="b">
        <f t="shared" si="28"/>
        <v>1</v>
      </c>
      <c r="R285" t="b">
        <f t="shared" si="29"/>
        <v>1</v>
      </c>
      <c r="U285" t="s">
        <v>359</v>
      </c>
      <c r="V285" s="106">
        <v>0</v>
      </c>
      <c r="W285" s="106">
        <v>30687394</v>
      </c>
    </row>
    <row r="286" spans="2:26" x14ac:dyDescent="0.25">
      <c r="B286" t="s">
        <v>330</v>
      </c>
      <c r="C286" t="s">
        <v>331</v>
      </c>
      <c r="D286" s="105" t="s">
        <v>416</v>
      </c>
      <c r="E286" t="s">
        <v>333</v>
      </c>
      <c r="F286" t="s">
        <v>331</v>
      </c>
      <c r="G286" s="105" t="s">
        <v>417</v>
      </c>
      <c r="M286" t="b">
        <f t="shared" si="25"/>
        <v>1</v>
      </c>
      <c r="N286" t="b">
        <f t="shared" si="26"/>
        <v>1</v>
      </c>
      <c r="O286" t="b">
        <f t="shared" si="27"/>
        <v>1</v>
      </c>
      <c r="P286" t="b">
        <f t="shared" si="27"/>
        <v>1</v>
      </c>
      <c r="Q286" t="b">
        <f t="shared" si="28"/>
        <v>1</v>
      </c>
      <c r="R286" t="b">
        <f t="shared" si="29"/>
        <v>1</v>
      </c>
      <c r="U286" t="s">
        <v>330</v>
      </c>
      <c r="V286" t="s">
        <v>331</v>
      </c>
      <c r="W286" s="105" t="s">
        <v>416</v>
      </c>
      <c r="X286" t="s">
        <v>333</v>
      </c>
      <c r="Y286" t="s">
        <v>331</v>
      </c>
      <c r="Z286" s="105" t="s">
        <v>417</v>
      </c>
    </row>
    <row r="287" spans="2:26" x14ac:dyDescent="0.25">
      <c r="B287" t="s">
        <v>335</v>
      </c>
      <c r="C287" t="s">
        <v>3</v>
      </c>
      <c r="D287" t="s">
        <v>336</v>
      </c>
      <c r="E287" t="s">
        <v>337</v>
      </c>
      <c r="M287" t="b">
        <f t="shared" si="25"/>
        <v>1</v>
      </c>
      <c r="N287" t="b">
        <f t="shared" si="26"/>
        <v>1</v>
      </c>
      <c r="O287" t="b">
        <f t="shared" si="27"/>
        <v>1</v>
      </c>
      <c r="P287" t="b">
        <f t="shared" si="27"/>
        <v>1</v>
      </c>
      <c r="Q287" t="b">
        <f t="shared" si="28"/>
        <v>1</v>
      </c>
      <c r="R287" t="b">
        <f t="shared" si="29"/>
        <v>1</v>
      </c>
      <c r="U287" t="s">
        <v>335</v>
      </c>
      <c r="V287" t="s">
        <v>3</v>
      </c>
      <c r="W287" t="s">
        <v>336</v>
      </c>
      <c r="X287" t="s">
        <v>337</v>
      </c>
    </row>
    <row r="288" spans="2:26" x14ac:dyDescent="0.25">
      <c r="B288" s="105" t="s">
        <v>418</v>
      </c>
      <c r="C288" s="105" t="s">
        <v>419</v>
      </c>
      <c r="D288" s="106">
        <v>0</v>
      </c>
      <c r="E288" s="106">
        <v>136309000</v>
      </c>
      <c r="M288" t="b">
        <f t="shared" si="25"/>
        <v>1</v>
      </c>
      <c r="N288" t="b">
        <f t="shared" si="26"/>
        <v>1</v>
      </c>
      <c r="O288" t="b">
        <f t="shared" si="27"/>
        <v>1</v>
      </c>
      <c r="P288" t="b">
        <f t="shared" si="27"/>
        <v>1</v>
      </c>
      <c r="Q288" t="b">
        <f t="shared" si="28"/>
        <v>1</v>
      </c>
      <c r="R288" t="b">
        <f t="shared" si="29"/>
        <v>1</v>
      </c>
      <c r="U288" s="105" t="s">
        <v>418</v>
      </c>
      <c r="V288" s="105" t="s">
        <v>419</v>
      </c>
      <c r="W288" s="106">
        <v>0</v>
      </c>
      <c r="X288" s="106">
        <v>136309000</v>
      </c>
    </row>
    <row r="289" spans="2:24" x14ac:dyDescent="0.25">
      <c r="B289" s="105" t="s">
        <v>420</v>
      </c>
      <c r="C289" s="105" t="s">
        <v>421</v>
      </c>
      <c r="D289" s="106">
        <v>0</v>
      </c>
      <c r="E289" s="106">
        <v>136309000</v>
      </c>
      <c r="M289" t="b">
        <f t="shared" si="25"/>
        <v>1</v>
      </c>
      <c r="N289" t="b">
        <f t="shared" si="26"/>
        <v>1</v>
      </c>
      <c r="O289" t="b">
        <f t="shared" si="27"/>
        <v>1</v>
      </c>
      <c r="P289" t="b">
        <f t="shared" si="27"/>
        <v>1</v>
      </c>
      <c r="Q289" t="b">
        <f t="shared" si="28"/>
        <v>1</v>
      </c>
      <c r="R289" t="b">
        <f t="shared" si="29"/>
        <v>1</v>
      </c>
      <c r="U289" s="105" t="s">
        <v>420</v>
      </c>
      <c r="V289" s="105" t="s">
        <v>421</v>
      </c>
      <c r="W289" s="106">
        <v>0</v>
      </c>
      <c r="X289" s="106">
        <v>136309000</v>
      </c>
    </row>
    <row r="290" spans="2:24" x14ac:dyDescent="0.25">
      <c r="B290" s="105" t="s">
        <v>422</v>
      </c>
      <c r="C290" s="105" t="s">
        <v>421</v>
      </c>
      <c r="D290" s="106">
        <v>0</v>
      </c>
      <c r="E290" s="106">
        <v>136309000</v>
      </c>
      <c r="M290" t="b">
        <f t="shared" si="25"/>
        <v>1</v>
      </c>
      <c r="N290" t="b">
        <f t="shared" si="26"/>
        <v>1</v>
      </c>
      <c r="O290" t="b">
        <f t="shared" si="27"/>
        <v>1</v>
      </c>
      <c r="P290" t="b">
        <f t="shared" si="27"/>
        <v>1</v>
      </c>
      <c r="Q290" t="b">
        <f t="shared" si="28"/>
        <v>1</v>
      </c>
      <c r="R290" t="b">
        <f t="shared" si="29"/>
        <v>1</v>
      </c>
      <c r="U290" s="105" t="s">
        <v>422</v>
      </c>
      <c r="V290" s="105" t="s">
        <v>421</v>
      </c>
      <c r="W290" s="106">
        <v>0</v>
      </c>
      <c r="X290" s="106">
        <v>136309000</v>
      </c>
    </row>
    <row r="291" spans="2:24" x14ac:dyDescent="0.25">
      <c r="B291" s="105" t="s">
        <v>411</v>
      </c>
      <c r="C291" s="105" t="s">
        <v>412</v>
      </c>
      <c r="D291" s="106">
        <v>0</v>
      </c>
      <c r="E291" s="106">
        <v>708882100</v>
      </c>
      <c r="M291" t="b">
        <f t="shared" si="25"/>
        <v>1</v>
      </c>
      <c r="N291" t="b">
        <f t="shared" si="26"/>
        <v>1</v>
      </c>
      <c r="O291" t="b">
        <f t="shared" si="27"/>
        <v>1</v>
      </c>
      <c r="P291" t="b">
        <f t="shared" si="27"/>
        <v>1</v>
      </c>
      <c r="Q291" t="b">
        <f t="shared" si="28"/>
        <v>1</v>
      </c>
      <c r="R291" t="b">
        <f t="shared" si="29"/>
        <v>1</v>
      </c>
      <c r="U291" s="105" t="s">
        <v>411</v>
      </c>
      <c r="V291" s="105" t="s">
        <v>412</v>
      </c>
      <c r="W291" s="106">
        <v>0</v>
      </c>
      <c r="X291" s="106">
        <v>708882100</v>
      </c>
    </row>
    <row r="292" spans="2:24" x14ac:dyDescent="0.25">
      <c r="B292" s="105" t="s">
        <v>413</v>
      </c>
      <c r="C292" s="105" t="s">
        <v>414</v>
      </c>
      <c r="D292" s="106">
        <v>0</v>
      </c>
      <c r="E292" s="106">
        <v>708882100</v>
      </c>
      <c r="M292" t="b">
        <f t="shared" si="25"/>
        <v>1</v>
      </c>
      <c r="N292" t="b">
        <f t="shared" si="26"/>
        <v>1</v>
      </c>
      <c r="O292" t="b">
        <f t="shared" si="27"/>
        <v>1</v>
      </c>
      <c r="P292" t="b">
        <f t="shared" si="27"/>
        <v>1</v>
      </c>
      <c r="Q292" t="b">
        <f t="shared" si="28"/>
        <v>1</v>
      </c>
      <c r="R292" t="b">
        <f t="shared" si="29"/>
        <v>1</v>
      </c>
      <c r="U292" s="105" t="s">
        <v>413</v>
      </c>
      <c r="V292" s="105" t="s">
        <v>414</v>
      </c>
      <c r="W292" s="106">
        <v>0</v>
      </c>
      <c r="X292" s="106">
        <v>708882100</v>
      </c>
    </row>
    <row r="293" spans="2:24" x14ac:dyDescent="0.25">
      <c r="B293" s="105" t="s">
        <v>415</v>
      </c>
      <c r="C293" s="105" t="s">
        <v>414</v>
      </c>
      <c r="D293" s="106">
        <v>0</v>
      </c>
      <c r="E293" s="106">
        <v>708882100</v>
      </c>
      <c r="M293" t="b">
        <f t="shared" si="25"/>
        <v>1</v>
      </c>
      <c r="N293" t="b">
        <f t="shared" si="26"/>
        <v>1</v>
      </c>
      <c r="O293" t="b">
        <f t="shared" si="27"/>
        <v>1</v>
      </c>
      <c r="P293" t="b">
        <f t="shared" si="27"/>
        <v>1</v>
      </c>
      <c r="Q293" t="b">
        <f t="shared" si="28"/>
        <v>1</v>
      </c>
      <c r="R293" t="b">
        <f t="shared" si="29"/>
        <v>1</v>
      </c>
      <c r="U293" s="105" t="s">
        <v>415</v>
      </c>
      <c r="V293" s="105" t="s">
        <v>414</v>
      </c>
      <c r="W293" s="106">
        <v>0</v>
      </c>
      <c r="X293" s="106">
        <v>708882100</v>
      </c>
    </row>
    <row r="294" spans="2:24" x14ac:dyDescent="0.25">
      <c r="B294" s="105" t="s">
        <v>434</v>
      </c>
      <c r="C294" s="105" t="s">
        <v>435</v>
      </c>
      <c r="D294" s="106">
        <v>0</v>
      </c>
      <c r="E294" s="106">
        <v>75170000</v>
      </c>
      <c r="M294" t="b">
        <f t="shared" si="25"/>
        <v>1</v>
      </c>
      <c r="N294" t="b">
        <f t="shared" si="26"/>
        <v>1</v>
      </c>
      <c r="O294" t="b">
        <f t="shared" si="27"/>
        <v>1</v>
      </c>
      <c r="P294" t="b">
        <f t="shared" si="27"/>
        <v>1</v>
      </c>
      <c r="Q294" t="b">
        <f t="shared" si="28"/>
        <v>1</v>
      </c>
      <c r="R294" t="b">
        <f t="shared" si="29"/>
        <v>1</v>
      </c>
      <c r="U294" s="105" t="s">
        <v>434</v>
      </c>
      <c r="V294" s="105" t="s">
        <v>435</v>
      </c>
      <c r="W294" s="106">
        <v>0</v>
      </c>
      <c r="X294" s="106">
        <v>75170000</v>
      </c>
    </row>
    <row r="295" spans="2:24" x14ac:dyDescent="0.25">
      <c r="B295" s="105" t="s">
        <v>436</v>
      </c>
      <c r="C295" s="105" t="s">
        <v>437</v>
      </c>
      <c r="D295" s="106">
        <v>0</v>
      </c>
      <c r="E295" s="106">
        <v>75170000</v>
      </c>
      <c r="M295" t="b">
        <f t="shared" si="25"/>
        <v>1</v>
      </c>
      <c r="N295" t="b">
        <f t="shared" si="26"/>
        <v>1</v>
      </c>
      <c r="O295" t="b">
        <f t="shared" si="27"/>
        <v>1</v>
      </c>
      <c r="P295" t="b">
        <f t="shared" si="27"/>
        <v>1</v>
      </c>
      <c r="Q295" t="b">
        <f t="shared" si="28"/>
        <v>1</v>
      </c>
      <c r="R295" t="b">
        <f t="shared" si="29"/>
        <v>1</v>
      </c>
      <c r="U295" s="105" t="s">
        <v>436</v>
      </c>
      <c r="V295" s="105" t="s">
        <v>437</v>
      </c>
      <c r="W295" s="106">
        <v>0</v>
      </c>
      <c r="X295" s="106">
        <v>75170000</v>
      </c>
    </row>
    <row r="296" spans="2:24" x14ac:dyDescent="0.25">
      <c r="B296" s="105" t="s">
        <v>438</v>
      </c>
      <c r="C296" s="105" t="s">
        <v>437</v>
      </c>
      <c r="D296" s="106">
        <v>0</v>
      </c>
      <c r="E296" s="106">
        <v>75170000</v>
      </c>
      <c r="M296" t="b">
        <f t="shared" si="25"/>
        <v>1</v>
      </c>
      <c r="N296" t="b">
        <f t="shared" si="26"/>
        <v>1</v>
      </c>
      <c r="O296" t="b">
        <f t="shared" si="27"/>
        <v>1</v>
      </c>
      <c r="P296" t="b">
        <f t="shared" si="27"/>
        <v>1</v>
      </c>
      <c r="Q296" t="b">
        <f t="shared" si="28"/>
        <v>1</v>
      </c>
      <c r="R296" t="b">
        <f t="shared" si="29"/>
        <v>1</v>
      </c>
      <c r="U296" s="105" t="s">
        <v>438</v>
      </c>
      <c r="V296" s="105" t="s">
        <v>437</v>
      </c>
      <c r="W296" s="106">
        <v>0</v>
      </c>
      <c r="X296" s="106">
        <v>75170000</v>
      </c>
    </row>
    <row r="297" spans="2:24" x14ac:dyDescent="0.25">
      <c r="B297" s="105" t="s">
        <v>439</v>
      </c>
      <c r="C297" s="105" t="s">
        <v>440</v>
      </c>
      <c r="D297" s="106">
        <v>0</v>
      </c>
      <c r="E297" s="106">
        <v>63982500</v>
      </c>
      <c r="M297" t="b">
        <f t="shared" si="25"/>
        <v>1</v>
      </c>
      <c r="N297" t="b">
        <f t="shared" si="26"/>
        <v>1</v>
      </c>
      <c r="O297" t="b">
        <f t="shared" si="27"/>
        <v>1</v>
      </c>
      <c r="P297" t="b">
        <f t="shared" si="27"/>
        <v>1</v>
      </c>
      <c r="Q297" t="b">
        <f t="shared" si="28"/>
        <v>1</v>
      </c>
      <c r="R297" t="b">
        <f t="shared" si="29"/>
        <v>1</v>
      </c>
      <c r="U297" s="105" t="s">
        <v>439</v>
      </c>
      <c r="V297" s="105" t="s">
        <v>440</v>
      </c>
      <c r="W297" s="106">
        <v>0</v>
      </c>
      <c r="X297" s="106">
        <v>63982500</v>
      </c>
    </row>
    <row r="298" spans="2:24" x14ac:dyDescent="0.25">
      <c r="B298" s="105" t="s">
        <v>441</v>
      </c>
      <c r="C298" s="105" t="s">
        <v>442</v>
      </c>
      <c r="D298" s="106">
        <v>0</v>
      </c>
      <c r="E298" s="106">
        <v>63982500</v>
      </c>
      <c r="M298" t="b">
        <f t="shared" si="25"/>
        <v>1</v>
      </c>
      <c r="N298" t="b">
        <f t="shared" si="26"/>
        <v>1</v>
      </c>
      <c r="O298" t="b">
        <f t="shared" si="27"/>
        <v>1</v>
      </c>
      <c r="P298" t="b">
        <f t="shared" si="27"/>
        <v>1</v>
      </c>
      <c r="Q298" t="b">
        <f t="shared" si="28"/>
        <v>1</v>
      </c>
      <c r="R298" t="b">
        <f t="shared" si="29"/>
        <v>1</v>
      </c>
      <c r="U298" s="105" t="s">
        <v>441</v>
      </c>
      <c r="V298" s="105" t="s">
        <v>442</v>
      </c>
      <c r="W298" s="106">
        <v>0</v>
      </c>
      <c r="X298" s="106">
        <v>63982500</v>
      </c>
    </row>
    <row r="299" spans="2:24" x14ac:dyDescent="0.25">
      <c r="B299" s="105" t="s">
        <v>443</v>
      </c>
      <c r="C299" s="105" t="s">
        <v>442</v>
      </c>
      <c r="D299" s="106">
        <v>0</v>
      </c>
      <c r="E299" s="106">
        <v>63982500</v>
      </c>
      <c r="M299" t="b">
        <f t="shared" si="25"/>
        <v>1</v>
      </c>
      <c r="N299" t="b">
        <f t="shared" si="26"/>
        <v>1</v>
      </c>
      <c r="O299" t="b">
        <f t="shared" si="27"/>
        <v>1</v>
      </c>
      <c r="P299" t="b">
        <f t="shared" si="27"/>
        <v>1</v>
      </c>
      <c r="Q299" t="b">
        <f t="shared" si="28"/>
        <v>1</v>
      </c>
      <c r="R299" t="b">
        <f t="shared" si="29"/>
        <v>1</v>
      </c>
      <c r="U299" s="105" t="s">
        <v>443</v>
      </c>
      <c r="V299" s="105" t="s">
        <v>442</v>
      </c>
      <c r="W299" s="106">
        <v>0</v>
      </c>
      <c r="X299" s="106">
        <v>63982500</v>
      </c>
    </row>
    <row r="300" spans="2:24" x14ac:dyDescent="0.25">
      <c r="B300" s="105" t="s">
        <v>444</v>
      </c>
      <c r="C300" s="105" t="s">
        <v>445</v>
      </c>
      <c r="D300" s="106">
        <v>0</v>
      </c>
      <c r="E300" s="106">
        <v>52000000</v>
      </c>
      <c r="M300" t="b">
        <f t="shared" si="25"/>
        <v>1</v>
      </c>
      <c r="N300" t="b">
        <f t="shared" si="26"/>
        <v>1</v>
      </c>
      <c r="O300" t="b">
        <f t="shared" si="27"/>
        <v>1</v>
      </c>
      <c r="P300" t="b">
        <f t="shared" si="27"/>
        <v>1</v>
      </c>
      <c r="Q300" t="b">
        <f t="shared" si="28"/>
        <v>1</v>
      </c>
      <c r="R300" t="b">
        <f t="shared" si="29"/>
        <v>1</v>
      </c>
      <c r="U300" s="105" t="s">
        <v>444</v>
      </c>
      <c r="V300" s="105" t="s">
        <v>445</v>
      </c>
      <c r="W300" s="106">
        <v>0</v>
      </c>
      <c r="X300" s="106">
        <v>52000000</v>
      </c>
    </row>
    <row r="301" spans="2:24" x14ac:dyDescent="0.25">
      <c r="B301" s="105" t="s">
        <v>446</v>
      </c>
      <c r="C301" s="105" t="s">
        <v>447</v>
      </c>
      <c r="D301" s="106">
        <v>0</v>
      </c>
      <c r="E301" s="106">
        <v>52000000</v>
      </c>
      <c r="M301" t="b">
        <f t="shared" si="25"/>
        <v>1</v>
      </c>
      <c r="N301" t="b">
        <f t="shared" si="26"/>
        <v>1</v>
      </c>
      <c r="O301" t="b">
        <f t="shared" si="27"/>
        <v>1</v>
      </c>
      <c r="P301" t="b">
        <f t="shared" si="27"/>
        <v>1</v>
      </c>
      <c r="Q301" t="b">
        <f t="shared" si="28"/>
        <v>1</v>
      </c>
      <c r="R301" t="b">
        <f t="shared" si="29"/>
        <v>1</v>
      </c>
      <c r="U301" s="105" t="s">
        <v>446</v>
      </c>
      <c r="V301" s="105" t="s">
        <v>447</v>
      </c>
      <c r="W301" s="106">
        <v>0</v>
      </c>
      <c r="X301" s="106">
        <v>52000000</v>
      </c>
    </row>
    <row r="302" spans="2:24" x14ac:dyDescent="0.25">
      <c r="B302" s="105" t="s">
        <v>448</v>
      </c>
      <c r="C302" s="105" t="s">
        <v>449</v>
      </c>
      <c r="D302" s="106">
        <v>0</v>
      </c>
      <c r="E302" s="106">
        <v>52000000</v>
      </c>
      <c r="M302" t="b">
        <f t="shared" si="25"/>
        <v>1</v>
      </c>
      <c r="N302" t="b">
        <f t="shared" si="26"/>
        <v>1</v>
      </c>
      <c r="O302" t="b">
        <f t="shared" si="27"/>
        <v>1</v>
      </c>
      <c r="P302" t="b">
        <f t="shared" si="27"/>
        <v>1</v>
      </c>
      <c r="Q302" t="b">
        <f t="shared" si="28"/>
        <v>1</v>
      </c>
      <c r="R302" t="b">
        <f t="shared" si="29"/>
        <v>1</v>
      </c>
      <c r="U302" s="105" t="s">
        <v>448</v>
      </c>
      <c r="V302" s="105" t="s">
        <v>449</v>
      </c>
      <c r="W302" s="106">
        <v>0</v>
      </c>
      <c r="X302" s="106">
        <v>52000000</v>
      </c>
    </row>
    <row r="303" spans="2:24" x14ac:dyDescent="0.25">
      <c r="B303" s="105" t="s">
        <v>450</v>
      </c>
      <c r="C303" s="105" t="s">
        <v>451</v>
      </c>
      <c r="D303" s="106">
        <v>0</v>
      </c>
      <c r="E303" s="106">
        <v>366793550</v>
      </c>
      <c r="M303" t="b">
        <f t="shared" si="25"/>
        <v>1</v>
      </c>
      <c r="N303" t="b">
        <f t="shared" si="26"/>
        <v>1</v>
      </c>
      <c r="O303" t="b">
        <f t="shared" si="27"/>
        <v>1</v>
      </c>
      <c r="P303" t="b">
        <f t="shared" si="27"/>
        <v>1</v>
      </c>
      <c r="Q303" t="b">
        <f t="shared" si="28"/>
        <v>1</v>
      </c>
      <c r="R303" t="b">
        <f t="shared" si="29"/>
        <v>1</v>
      </c>
      <c r="U303" s="105" t="s">
        <v>450</v>
      </c>
      <c r="V303" s="105" t="s">
        <v>451</v>
      </c>
      <c r="W303" s="106">
        <v>0</v>
      </c>
      <c r="X303" s="106">
        <v>366793550</v>
      </c>
    </row>
    <row r="304" spans="2:24" x14ac:dyDescent="0.25">
      <c r="B304" s="105" t="s">
        <v>452</v>
      </c>
      <c r="C304" s="105" t="s">
        <v>453</v>
      </c>
      <c r="D304" s="106">
        <v>0</v>
      </c>
      <c r="E304" s="106">
        <v>366793550</v>
      </c>
      <c r="M304" t="b">
        <f t="shared" si="25"/>
        <v>1</v>
      </c>
      <c r="N304" t="b">
        <f t="shared" si="26"/>
        <v>1</v>
      </c>
      <c r="O304" t="b">
        <f t="shared" si="27"/>
        <v>1</v>
      </c>
      <c r="P304" t="b">
        <f t="shared" si="27"/>
        <v>1</v>
      </c>
      <c r="Q304" t="b">
        <f t="shared" si="28"/>
        <v>1</v>
      </c>
      <c r="R304" t="b">
        <f t="shared" si="29"/>
        <v>1</v>
      </c>
      <c r="U304" s="105" t="s">
        <v>452</v>
      </c>
      <c r="V304" s="105" t="s">
        <v>453</v>
      </c>
      <c r="W304" s="106">
        <v>0</v>
      </c>
      <c r="X304" s="106">
        <v>366793550</v>
      </c>
    </row>
    <row r="305" spans="2:24" x14ac:dyDescent="0.25">
      <c r="B305" s="105" t="s">
        <v>454</v>
      </c>
      <c r="C305" s="105" t="s">
        <v>453</v>
      </c>
      <c r="D305" s="106">
        <v>0</v>
      </c>
      <c r="E305" s="106">
        <v>366793550</v>
      </c>
      <c r="M305" t="b">
        <f t="shared" si="25"/>
        <v>1</v>
      </c>
      <c r="N305" t="b">
        <f t="shared" si="26"/>
        <v>1</v>
      </c>
      <c r="O305" t="b">
        <f t="shared" si="27"/>
        <v>1</v>
      </c>
      <c r="P305" t="b">
        <f t="shared" si="27"/>
        <v>1</v>
      </c>
      <c r="Q305" t="b">
        <f t="shared" si="28"/>
        <v>1</v>
      </c>
      <c r="R305" t="b">
        <f t="shared" si="29"/>
        <v>1</v>
      </c>
      <c r="U305" s="105" t="s">
        <v>454</v>
      </c>
      <c r="V305" s="105" t="s">
        <v>453</v>
      </c>
      <c r="W305" s="106">
        <v>0</v>
      </c>
      <c r="X305" s="106">
        <v>366793550</v>
      </c>
    </row>
    <row r="306" spans="2:24" x14ac:dyDescent="0.25">
      <c r="B306" s="105" t="s">
        <v>455</v>
      </c>
      <c r="C306" s="105" t="s">
        <v>456</v>
      </c>
      <c r="D306" s="106">
        <v>0</v>
      </c>
      <c r="E306" s="106">
        <v>136993750</v>
      </c>
      <c r="M306" t="b">
        <f t="shared" si="25"/>
        <v>1</v>
      </c>
      <c r="N306" t="b">
        <f t="shared" si="26"/>
        <v>1</v>
      </c>
      <c r="O306" t="b">
        <f t="shared" si="27"/>
        <v>1</v>
      </c>
      <c r="P306" t="b">
        <f t="shared" si="27"/>
        <v>1</v>
      </c>
      <c r="Q306" t="b">
        <f t="shared" si="28"/>
        <v>1</v>
      </c>
      <c r="R306" t="b">
        <f t="shared" si="29"/>
        <v>1</v>
      </c>
      <c r="U306" s="105" t="s">
        <v>455</v>
      </c>
      <c r="V306" s="105" t="s">
        <v>456</v>
      </c>
      <c r="W306" s="106">
        <v>0</v>
      </c>
      <c r="X306" s="106">
        <v>136993750</v>
      </c>
    </row>
    <row r="307" spans="2:24" x14ac:dyDescent="0.25">
      <c r="B307" s="105" t="s">
        <v>457</v>
      </c>
      <c r="C307" s="105" t="s">
        <v>458</v>
      </c>
      <c r="D307" s="106">
        <v>0</v>
      </c>
      <c r="E307" s="106">
        <v>20150000</v>
      </c>
      <c r="M307" t="b">
        <f t="shared" si="25"/>
        <v>1</v>
      </c>
      <c r="N307" t="b">
        <f t="shared" si="26"/>
        <v>1</v>
      </c>
      <c r="O307" t="b">
        <f t="shared" si="27"/>
        <v>1</v>
      </c>
      <c r="P307" t="b">
        <f t="shared" si="27"/>
        <v>1</v>
      </c>
      <c r="Q307" t="b">
        <f t="shared" si="28"/>
        <v>1</v>
      </c>
      <c r="R307" t="b">
        <f t="shared" si="29"/>
        <v>1</v>
      </c>
      <c r="U307" s="105" t="s">
        <v>457</v>
      </c>
      <c r="V307" s="105" t="s">
        <v>458</v>
      </c>
      <c r="W307" s="106">
        <v>0</v>
      </c>
      <c r="X307" s="106">
        <v>20150000</v>
      </c>
    </row>
    <row r="308" spans="2:24" x14ac:dyDescent="0.25">
      <c r="B308" s="105" t="s">
        <v>459</v>
      </c>
      <c r="C308" s="105" t="s">
        <v>458</v>
      </c>
      <c r="D308" s="106">
        <v>0</v>
      </c>
      <c r="E308" s="106">
        <v>20150000</v>
      </c>
      <c r="M308" t="b">
        <f t="shared" si="25"/>
        <v>1</v>
      </c>
      <c r="N308" t="b">
        <f t="shared" si="26"/>
        <v>1</v>
      </c>
      <c r="O308" t="b">
        <f t="shared" si="27"/>
        <v>1</v>
      </c>
      <c r="P308" t="b">
        <f t="shared" si="27"/>
        <v>1</v>
      </c>
      <c r="Q308" t="b">
        <f t="shared" si="28"/>
        <v>1</v>
      </c>
      <c r="R308" t="b">
        <f t="shared" si="29"/>
        <v>1</v>
      </c>
      <c r="U308" s="105" t="s">
        <v>459</v>
      </c>
      <c r="V308" s="105" t="s">
        <v>458</v>
      </c>
      <c r="W308" s="106">
        <v>0</v>
      </c>
      <c r="X308" s="106">
        <v>20150000</v>
      </c>
    </row>
    <row r="309" spans="2:24" x14ac:dyDescent="0.25">
      <c r="B309" s="105" t="s">
        <v>460</v>
      </c>
      <c r="C309" s="105" t="s">
        <v>461</v>
      </c>
      <c r="D309" s="106">
        <v>0</v>
      </c>
      <c r="E309" s="106">
        <v>116843750</v>
      </c>
      <c r="M309" t="b">
        <f t="shared" si="25"/>
        <v>1</v>
      </c>
      <c r="N309" t="b">
        <f t="shared" si="26"/>
        <v>1</v>
      </c>
      <c r="O309" t="b">
        <f t="shared" si="27"/>
        <v>1</v>
      </c>
      <c r="P309" t="b">
        <f t="shared" si="27"/>
        <v>1</v>
      </c>
      <c r="Q309" t="b">
        <f t="shared" si="28"/>
        <v>1</v>
      </c>
      <c r="R309" t="b">
        <f t="shared" si="29"/>
        <v>1</v>
      </c>
      <c r="U309" s="105" t="s">
        <v>460</v>
      </c>
      <c r="V309" s="105" t="s">
        <v>461</v>
      </c>
      <c r="W309" s="106">
        <v>0</v>
      </c>
      <c r="X309" s="106">
        <v>116843750</v>
      </c>
    </row>
    <row r="310" spans="2:24" x14ac:dyDescent="0.25">
      <c r="B310" s="105" t="s">
        <v>462</v>
      </c>
      <c r="C310" s="105" t="s">
        <v>461</v>
      </c>
      <c r="D310" s="106">
        <v>0</v>
      </c>
      <c r="E310" s="106">
        <v>116843750</v>
      </c>
      <c r="M310" t="b">
        <f t="shared" si="25"/>
        <v>1</v>
      </c>
      <c r="N310" t="b">
        <f t="shared" si="26"/>
        <v>1</v>
      </c>
      <c r="O310" t="b">
        <f t="shared" si="27"/>
        <v>1</v>
      </c>
      <c r="P310" t="b">
        <f t="shared" si="27"/>
        <v>1</v>
      </c>
      <c r="Q310" t="b">
        <f t="shared" si="28"/>
        <v>1</v>
      </c>
      <c r="R310" t="b">
        <f t="shared" si="29"/>
        <v>1</v>
      </c>
      <c r="U310" s="105" t="s">
        <v>462</v>
      </c>
      <c r="V310" s="105" t="s">
        <v>461</v>
      </c>
      <c r="W310" s="106">
        <v>0</v>
      </c>
      <c r="X310" s="106">
        <v>116843750</v>
      </c>
    </row>
    <row r="311" spans="2:24" x14ac:dyDescent="0.25">
      <c r="B311" s="105" t="s">
        <v>521</v>
      </c>
      <c r="C311" s="105" t="s">
        <v>522</v>
      </c>
      <c r="D311" s="106">
        <v>0</v>
      </c>
      <c r="E311" s="106">
        <v>6000000</v>
      </c>
      <c r="M311" t="b">
        <f t="shared" si="25"/>
        <v>1</v>
      </c>
      <c r="N311" t="b">
        <f t="shared" si="26"/>
        <v>1</v>
      </c>
      <c r="O311" t="b">
        <f t="shared" si="27"/>
        <v>1</v>
      </c>
      <c r="P311" t="b">
        <f t="shared" si="27"/>
        <v>1</v>
      </c>
      <c r="Q311" t="b">
        <f t="shared" si="28"/>
        <v>1</v>
      </c>
      <c r="R311" t="b">
        <f t="shared" si="29"/>
        <v>1</v>
      </c>
      <c r="U311" s="105" t="s">
        <v>521</v>
      </c>
      <c r="V311" s="105" t="s">
        <v>522</v>
      </c>
      <c r="W311" s="106">
        <v>0</v>
      </c>
      <c r="X311" s="106">
        <v>6000000</v>
      </c>
    </row>
    <row r="312" spans="2:24" x14ac:dyDescent="0.25">
      <c r="B312" s="105" t="s">
        <v>523</v>
      </c>
      <c r="C312" s="105" t="s">
        <v>524</v>
      </c>
      <c r="D312" s="106">
        <v>0</v>
      </c>
      <c r="E312" s="106">
        <v>6000000</v>
      </c>
      <c r="M312" t="b">
        <f t="shared" si="25"/>
        <v>1</v>
      </c>
      <c r="N312" t="b">
        <f t="shared" si="26"/>
        <v>1</v>
      </c>
      <c r="O312" t="b">
        <f t="shared" si="27"/>
        <v>1</v>
      </c>
      <c r="P312" t="b">
        <f t="shared" si="27"/>
        <v>1</v>
      </c>
      <c r="Q312" t="b">
        <f t="shared" si="28"/>
        <v>1</v>
      </c>
      <c r="R312" t="b">
        <f t="shared" si="29"/>
        <v>1</v>
      </c>
      <c r="U312" s="105" t="s">
        <v>523</v>
      </c>
      <c r="V312" s="105" t="s">
        <v>524</v>
      </c>
      <c r="W312" s="106">
        <v>0</v>
      </c>
      <c r="X312" s="106">
        <v>6000000</v>
      </c>
    </row>
    <row r="313" spans="2:24" x14ac:dyDescent="0.25">
      <c r="B313" s="105" t="s">
        <v>525</v>
      </c>
      <c r="C313" s="105" t="s">
        <v>524</v>
      </c>
      <c r="D313" s="106">
        <v>0</v>
      </c>
      <c r="E313" s="106">
        <v>6000000</v>
      </c>
      <c r="M313" t="b">
        <f t="shared" si="25"/>
        <v>1</v>
      </c>
      <c r="N313" t="b">
        <f t="shared" si="26"/>
        <v>1</v>
      </c>
      <c r="O313" t="b">
        <f t="shared" si="27"/>
        <v>1</v>
      </c>
      <c r="P313" t="b">
        <f t="shared" si="27"/>
        <v>1</v>
      </c>
      <c r="Q313" t="b">
        <f t="shared" si="28"/>
        <v>1</v>
      </c>
      <c r="R313" t="b">
        <f t="shared" si="29"/>
        <v>1</v>
      </c>
      <c r="U313" s="105" t="s">
        <v>525</v>
      </c>
      <c r="V313" s="105" t="s">
        <v>524</v>
      </c>
      <c r="W313" s="106">
        <v>0</v>
      </c>
      <c r="X313" s="106">
        <v>6000000</v>
      </c>
    </row>
    <row r="314" spans="2:24" x14ac:dyDescent="0.25">
      <c r="B314" s="105" t="s">
        <v>655</v>
      </c>
      <c r="C314" s="105" t="s">
        <v>656</v>
      </c>
      <c r="D314" s="106">
        <v>0</v>
      </c>
      <c r="E314" s="106">
        <v>100911750</v>
      </c>
      <c r="M314" t="b">
        <f t="shared" si="25"/>
        <v>1</v>
      </c>
      <c r="N314" t="b">
        <f t="shared" si="26"/>
        <v>1</v>
      </c>
      <c r="O314" t="b">
        <f t="shared" si="27"/>
        <v>1</v>
      </c>
      <c r="P314" t="b">
        <f t="shared" si="27"/>
        <v>1</v>
      </c>
      <c r="Q314" t="b">
        <f t="shared" si="28"/>
        <v>1</v>
      </c>
      <c r="R314" t="b">
        <f t="shared" si="29"/>
        <v>1</v>
      </c>
      <c r="U314" s="105" t="s">
        <v>655</v>
      </c>
      <c r="V314" s="105" t="s">
        <v>656</v>
      </c>
      <c r="W314" s="106">
        <v>0</v>
      </c>
      <c r="X314" s="106">
        <v>100911750</v>
      </c>
    </row>
    <row r="315" spans="2:24" x14ac:dyDescent="0.25">
      <c r="B315" s="105" t="s">
        <v>657</v>
      </c>
      <c r="C315" s="105" t="s">
        <v>658</v>
      </c>
      <c r="D315" s="106">
        <v>0</v>
      </c>
      <c r="E315" s="106">
        <v>100911750</v>
      </c>
      <c r="M315" t="b">
        <f t="shared" si="25"/>
        <v>1</v>
      </c>
      <c r="N315" t="b">
        <f t="shared" si="26"/>
        <v>1</v>
      </c>
      <c r="O315" t="b">
        <f t="shared" si="27"/>
        <v>1</v>
      </c>
      <c r="P315" t="b">
        <f t="shared" si="27"/>
        <v>1</v>
      </c>
      <c r="Q315" t="b">
        <f t="shared" si="28"/>
        <v>1</v>
      </c>
      <c r="R315" t="b">
        <f t="shared" si="29"/>
        <v>1</v>
      </c>
      <c r="U315" s="105" t="s">
        <v>657</v>
      </c>
      <c r="V315" s="105" t="s">
        <v>658</v>
      </c>
      <c r="W315" s="106">
        <v>0</v>
      </c>
      <c r="X315" s="106">
        <v>100911750</v>
      </c>
    </row>
    <row r="316" spans="2:24" x14ac:dyDescent="0.25">
      <c r="B316" s="105" t="s">
        <v>659</v>
      </c>
      <c r="C316" s="105" t="s">
        <v>658</v>
      </c>
      <c r="D316" s="106">
        <v>0</v>
      </c>
      <c r="E316" s="106">
        <v>100911750</v>
      </c>
      <c r="M316" t="b">
        <f t="shared" si="25"/>
        <v>1</v>
      </c>
      <c r="N316" t="b">
        <f t="shared" si="26"/>
        <v>1</v>
      </c>
      <c r="O316" t="b">
        <f t="shared" si="27"/>
        <v>1</v>
      </c>
      <c r="P316" t="b">
        <f t="shared" si="27"/>
        <v>1</v>
      </c>
      <c r="Q316" t="b">
        <f t="shared" si="28"/>
        <v>1</v>
      </c>
      <c r="R316" t="b">
        <f t="shared" si="29"/>
        <v>1</v>
      </c>
      <c r="U316" s="105" t="s">
        <v>659</v>
      </c>
      <c r="V316" s="105" t="s">
        <v>658</v>
      </c>
      <c r="W316" s="106">
        <v>0</v>
      </c>
      <c r="X316" s="106">
        <v>100911750</v>
      </c>
    </row>
    <row r="317" spans="2:24" x14ac:dyDescent="0.25">
      <c r="B317" s="105" t="s">
        <v>463</v>
      </c>
      <c r="C317" s="105" t="s">
        <v>464</v>
      </c>
      <c r="D317" s="106">
        <v>0</v>
      </c>
      <c r="E317" s="106">
        <v>65000000</v>
      </c>
      <c r="M317" t="b">
        <f t="shared" si="25"/>
        <v>1</v>
      </c>
      <c r="N317" t="b">
        <f t="shared" si="26"/>
        <v>1</v>
      </c>
      <c r="O317" t="b">
        <f t="shared" si="27"/>
        <v>1</v>
      </c>
      <c r="P317" t="b">
        <f t="shared" si="27"/>
        <v>1</v>
      </c>
      <c r="Q317" t="b">
        <f t="shared" si="28"/>
        <v>1</v>
      </c>
      <c r="R317" t="b">
        <f t="shared" si="29"/>
        <v>1</v>
      </c>
      <c r="U317" s="105" t="s">
        <v>463</v>
      </c>
      <c r="V317" s="105" t="s">
        <v>464</v>
      </c>
      <c r="W317" s="106">
        <v>0</v>
      </c>
      <c r="X317" s="106">
        <v>65000000</v>
      </c>
    </row>
    <row r="318" spans="2:24" x14ac:dyDescent="0.25">
      <c r="B318" s="105" t="s">
        <v>465</v>
      </c>
      <c r="C318" s="105" t="s">
        <v>466</v>
      </c>
      <c r="D318" s="106">
        <v>0</v>
      </c>
      <c r="E318" s="106">
        <v>65000000</v>
      </c>
      <c r="M318" t="b">
        <f t="shared" si="25"/>
        <v>1</v>
      </c>
      <c r="N318" t="b">
        <f t="shared" si="26"/>
        <v>1</v>
      </c>
      <c r="O318" t="b">
        <f t="shared" si="27"/>
        <v>1</v>
      </c>
      <c r="P318" t="b">
        <f t="shared" si="27"/>
        <v>1</v>
      </c>
      <c r="Q318" t="b">
        <f t="shared" si="28"/>
        <v>1</v>
      </c>
      <c r="R318" t="b">
        <f t="shared" si="29"/>
        <v>1</v>
      </c>
      <c r="U318" s="105" t="s">
        <v>465</v>
      </c>
      <c r="V318" s="105" t="s">
        <v>466</v>
      </c>
      <c r="W318" s="106">
        <v>0</v>
      </c>
      <c r="X318" s="106">
        <v>65000000</v>
      </c>
    </row>
    <row r="319" spans="2:24" x14ac:dyDescent="0.25">
      <c r="B319" s="105" t="s">
        <v>467</v>
      </c>
      <c r="C319" s="105" t="s">
        <v>468</v>
      </c>
      <c r="D319" s="106">
        <v>0</v>
      </c>
      <c r="E319" s="106">
        <v>65000000</v>
      </c>
      <c r="M319" t="b">
        <f t="shared" si="25"/>
        <v>1</v>
      </c>
      <c r="N319" t="b">
        <f t="shared" si="26"/>
        <v>1</v>
      </c>
      <c r="O319" t="b">
        <f t="shared" si="27"/>
        <v>1</v>
      </c>
      <c r="P319" t="b">
        <f t="shared" si="27"/>
        <v>1</v>
      </c>
      <c r="Q319" t="b">
        <f t="shared" si="28"/>
        <v>1</v>
      </c>
      <c r="R319" t="b">
        <f t="shared" si="29"/>
        <v>1</v>
      </c>
      <c r="U319" s="105" t="s">
        <v>467</v>
      </c>
      <c r="V319" s="105" t="s">
        <v>468</v>
      </c>
      <c r="W319" s="106">
        <v>0</v>
      </c>
      <c r="X319" s="106">
        <v>65000000</v>
      </c>
    </row>
    <row r="320" spans="2:24" x14ac:dyDescent="0.25">
      <c r="B320" s="105" t="s">
        <v>338</v>
      </c>
      <c r="C320" s="105" t="s">
        <v>339</v>
      </c>
      <c r="D320" s="106">
        <v>0</v>
      </c>
      <c r="E320" s="106">
        <v>3774944157</v>
      </c>
      <c r="M320" t="b">
        <f t="shared" si="25"/>
        <v>1</v>
      </c>
      <c r="N320" t="b">
        <f t="shared" si="26"/>
        <v>1</v>
      </c>
      <c r="O320" t="b">
        <f t="shared" si="27"/>
        <v>1</v>
      </c>
      <c r="P320" t="b">
        <f t="shared" si="27"/>
        <v>1</v>
      </c>
      <c r="Q320" t="b">
        <f t="shared" si="28"/>
        <v>1</v>
      </c>
      <c r="R320" t="b">
        <f t="shared" si="29"/>
        <v>1</v>
      </c>
      <c r="U320" s="105" t="s">
        <v>338</v>
      </c>
      <c r="V320" s="105" t="s">
        <v>339</v>
      </c>
      <c r="W320" s="106">
        <v>0</v>
      </c>
      <c r="X320" s="106">
        <v>3774944157</v>
      </c>
    </row>
    <row r="321" spans="2:26" x14ac:dyDescent="0.25">
      <c r="B321" s="105" t="s">
        <v>469</v>
      </c>
      <c r="C321" s="105" t="s">
        <v>470</v>
      </c>
      <c r="D321" s="106">
        <v>0</v>
      </c>
      <c r="E321" s="106">
        <v>3772944157</v>
      </c>
      <c r="M321" t="b">
        <f t="shared" si="25"/>
        <v>1</v>
      </c>
      <c r="N321" t="b">
        <f t="shared" si="26"/>
        <v>1</v>
      </c>
      <c r="O321" t="b">
        <f t="shared" si="27"/>
        <v>1</v>
      </c>
      <c r="P321" t="b">
        <f t="shared" si="27"/>
        <v>1</v>
      </c>
      <c r="Q321" t="b">
        <f t="shared" si="28"/>
        <v>1</v>
      </c>
      <c r="R321" t="b">
        <f t="shared" si="29"/>
        <v>1</v>
      </c>
      <c r="U321" s="105" t="s">
        <v>469</v>
      </c>
      <c r="V321" s="105" t="s">
        <v>470</v>
      </c>
      <c r="W321" s="106">
        <v>0</v>
      </c>
      <c r="X321" s="106">
        <v>3772944157</v>
      </c>
    </row>
    <row r="322" spans="2:26" x14ac:dyDescent="0.25">
      <c r="B322" s="105" t="s">
        <v>471</v>
      </c>
      <c r="C322" s="105" t="s">
        <v>472</v>
      </c>
      <c r="D322" s="106">
        <v>0</v>
      </c>
      <c r="E322" s="106">
        <v>3772944157</v>
      </c>
      <c r="M322" t="b">
        <f t="shared" si="25"/>
        <v>1</v>
      </c>
      <c r="N322" t="b">
        <f t="shared" si="26"/>
        <v>1</v>
      </c>
      <c r="O322" t="b">
        <f t="shared" si="27"/>
        <v>1</v>
      </c>
      <c r="P322" t="b">
        <f t="shared" si="27"/>
        <v>1</v>
      </c>
      <c r="Q322" t="b">
        <f t="shared" si="28"/>
        <v>1</v>
      </c>
      <c r="R322" t="b">
        <f t="shared" si="29"/>
        <v>1</v>
      </c>
      <c r="U322" s="105" t="s">
        <v>471</v>
      </c>
      <c r="V322" s="105" t="s">
        <v>472</v>
      </c>
      <c r="W322" s="106">
        <v>0</v>
      </c>
      <c r="X322" s="106">
        <v>3772944157</v>
      </c>
    </row>
    <row r="323" spans="2:26" x14ac:dyDescent="0.25">
      <c r="B323" s="105" t="s">
        <v>340</v>
      </c>
      <c r="C323" s="105" t="s">
        <v>341</v>
      </c>
      <c r="D323" s="106">
        <v>0</v>
      </c>
      <c r="E323" s="106">
        <v>2000000</v>
      </c>
      <c r="M323" t="b">
        <f t="shared" si="25"/>
        <v>1</v>
      </c>
      <c r="N323" t="b">
        <f t="shared" si="26"/>
        <v>1</v>
      </c>
      <c r="O323" t="b">
        <f t="shared" si="27"/>
        <v>1</v>
      </c>
      <c r="P323" t="b">
        <f t="shared" si="27"/>
        <v>1</v>
      </c>
      <c r="Q323" t="b">
        <f t="shared" si="28"/>
        <v>1</v>
      </c>
      <c r="R323" t="b">
        <f t="shared" si="29"/>
        <v>1</v>
      </c>
      <c r="U323" s="105" t="s">
        <v>340</v>
      </c>
      <c r="V323" s="105" t="s">
        <v>341</v>
      </c>
      <c r="W323" s="106">
        <v>0</v>
      </c>
      <c r="X323" s="106">
        <v>2000000</v>
      </c>
    </row>
    <row r="324" spans="2:26" x14ac:dyDescent="0.25">
      <c r="B324" s="105" t="s">
        <v>392</v>
      </c>
      <c r="C324" s="105" t="s">
        <v>341</v>
      </c>
      <c r="D324" s="106">
        <v>0</v>
      </c>
      <c r="E324" s="106">
        <v>2000000</v>
      </c>
      <c r="M324" t="b">
        <f t="shared" si="25"/>
        <v>1</v>
      </c>
      <c r="N324" t="b">
        <f t="shared" si="26"/>
        <v>1</v>
      </c>
      <c r="O324" t="b">
        <f t="shared" si="27"/>
        <v>1</v>
      </c>
      <c r="P324" t="b">
        <f t="shared" si="27"/>
        <v>1</v>
      </c>
      <c r="Q324" t="b">
        <f t="shared" si="28"/>
        <v>1</v>
      </c>
      <c r="R324" t="b">
        <f t="shared" si="29"/>
        <v>1</v>
      </c>
      <c r="U324" s="105" t="s">
        <v>392</v>
      </c>
      <c r="V324" s="105" t="s">
        <v>341</v>
      </c>
      <c r="W324" s="106">
        <v>0</v>
      </c>
      <c r="X324" s="106">
        <v>2000000</v>
      </c>
    </row>
    <row r="325" spans="2:26" x14ac:dyDescent="0.25">
      <c r="B325" s="105" t="s">
        <v>473</v>
      </c>
      <c r="C325" s="105" t="s">
        <v>474</v>
      </c>
      <c r="D325" s="106">
        <v>0</v>
      </c>
      <c r="E325" s="106">
        <v>428425000</v>
      </c>
      <c r="M325" t="b">
        <f t="shared" si="25"/>
        <v>1</v>
      </c>
      <c r="N325" t="b">
        <f t="shared" si="26"/>
        <v>1</v>
      </c>
      <c r="O325" t="b">
        <f t="shared" si="27"/>
        <v>1</v>
      </c>
      <c r="P325" t="b">
        <f t="shared" si="27"/>
        <v>1</v>
      </c>
      <c r="Q325" t="b">
        <f t="shared" si="28"/>
        <v>1</v>
      </c>
      <c r="R325" t="b">
        <f t="shared" si="29"/>
        <v>1</v>
      </c>
      <c r="U325" s="105" t="s">
        <v>473</v>
      </c>
      <c r="V325" s="105" t="s">
        <v>474</v>
      </c>
      <c r="W325" s="106">
        <v>0</v>
      </c>
      <c r="X325" s="106">
        <v>428425000</v>
      </c>
    </row>
    <row r="326" spans="2:26" x14ac:dyDescent="0.25">
      <c r="B326" s="105" t="s">
        <v>475</v>
      </c>
      <c r="C326" s="105" t="s">
        <v>476</v>
      </c>
      <c r="D326" s="106">
        <v>0</v>
      </c>
      <c r="E326" s="106">
        <v>428425000</v>
      </c>
      <c r="M326" t="b">
        <f t="shared" si="25"/>
        <v>1</v>
      </c>
      <c r="N326" t="b">
        <f t="shared" si="26"/>
        <v>1</v>
      </c>
      <c r="O326" t="b">
        <f t="shared" si="27"/>
        <v>1</v>
      </c>
      <c r="P326" t="b">
        <f t="shared" si="27"/>
        <v>1</v>
      </c>
      <c r="Q326" t="b">
        <f t="shared" si="28"/>
        <v>1</v>
      </c>
      <c r="R326" t="b">
        <f t="shared" si="29"/>
        <v>1</v>
      </c>
      <c r="U326" s="105" t="s">
        <v>475</v>
      </c>
      <c r="V326" s="105" t="s">
        <v>476</v>
      </c>
      <c r="W326" s="106">
        <v>0</v>
      </c>
      <c r="X326" s="106">
        <v>428425000</v>
      </c>
    </row>
    <row r="327" spans="2:26" x14ac:dyDescent="0.25">
      <c r="B327" s="105" t="s">
        <v>477</v>
      </c>
      <c r="C327" s="105" t="s">
        <v>476</v>
      </c>
      <c r="D327" s="106">
        <v>0</v>
      </c>
      <c r="E327" s="106">
        <v>428425000</v>
      </c>
      <c r="M327" t="b">
        <f t="shared" si="25"/>
        <v>1</v>
      </c>
      <c r="N327" t="b">
        <f t="shared" si="26"/>
        <v>1</v>
      </c>
      <c r="O327" t="b">
        <f t="shared" si="27"/>
        <v>1</v>
      </c>
      <c r="P327" t="b">
        <f t="shared" si="27"/>
        <v>1</v>
      </c>
      <c r="Q327" t="b">
        <f t="shared" si="28"/>
        <v>1</v>
      </c>
      <c r="R327" t="b">
        <f t="shared" si="29"/>
        <v>1</v>
      </c>
      <c r="U327" s="105" t="s">
        <v>477</v>
      </c>
      <c r="V327" s="105" t="s">
        <v>476</v>
      </c>
      <c r="W327" s="106">
        <v>0</v>
      </c>
      <c r="X327" s="106">
        <v>428425000</v>
      </c>
    </row>
    <row r="328" spans="2:26" x14ac:dyDescent="0.25">
      <c r="B328" t="s">
        <v>359</v>
      </c>
      <c r="C328" s="106">
        <v>0</v>
      </c>
      <c r="D328" s="106">
        <v>5915411807</v>
      </c>
      <c r="M328" t="b">
        <f t="shared" si="25"/>
        <v>1</v>
      </c>
      <c r="N328" t="b">
        <f t="shared" si="26"/>
        <v>1</v>
      </c>
      <c r="O328" t="b">
        <f t="shared" si="27"/>
        <v>1</v>
      </c>
      <c r="P328" t="b">
        <f t="shared" si="27"/>
        <v>1</v>
      </c>
      <c r="Q328" t="b">
        <f t="shared" si="28"/>
        <v>1</v>
      </c>
      <c r="R328" t="b">
        <f t="shared" si="29"/>
        <v>1</v>
      </c>
      <c r="U328" t="s">
        <v>359</v>
      </c>
      <c r="V328" s="106">
        <v>0</v>
      </c>
      <c r="W328" s="106">
        <v>5915411807</v>
      </c>
    </row>
    <row r="329" spans="2:26" x14ac:dyDescent="0.25">
      <c r="B329" t="s">
        <v>330</v>
      </c>
      <c r="C329" t="s">
        <v>331</v>
      </c>
      <c r="D329" s="105" t="s">
        <v>1552</v>
      </c>
      <c r="E329" t="s">
        <v>333</v>
      </c>
      <c r="F329" t="s">
        <v>331</v>
      </c>
      <c r="G329" s="105" t="s">
        <v>1553</v>
      </c>
      <c r="M329" t="b">
        <f t="shared" si="25"/>
        <v>1</v>
      </c>
      <c r="N329" t="b">
        <f t="shared" si="26"/>
        <v>1</v>
      </c>
      <c r="O329" t="b">
        <f t="shared" si="27"/>
        <v>1</v>
      </c>
      <c r="P329" t="b">
        <f t="shared" si="27"/>
        <v>1</v>
      </c>
      <c r="Q329" t="b">
        <f t="shared" si="28"/>
        <v>1</v>
      </c>
      <c r="R329" t="b">
        <f t="shared" si="29"/>
        <v>1</v>
      </c>
      <c r="U329" t="s">
        <v>330</v>
      </c>
      <c r="V329" t="s">
        <v>331</v>
      </c>
      <c r="W329" s="105" t="s">
        <v>1552</v>
      </c>
      <c r="X329" t="s">
        <v>333</v>
      </c>
      <c r="Y329" t="s">
        <v>331</v>
      </c>
      <c r="Z329" s="105" t="s">
        <v>1553</v>
      </c>
    </row>
    <row r="330" spans="2:26" x14ac:dyDescent="0.25">
      <c r="B330" t="s">
        <v>335</v>
      </c>
      <c r="C330" t="s">
        <v>3</v>
      </c>
      <c r="D330" t="s">
        <v>336</v>
      </c>
      <c r="E330" t="s">
        <v>337</v>
      </c>
      <c r="M330" t="b">
        <f t="shared" si="25"/>
        <v>1</v>
      </c>
      <c r="N330" t="b">
        <f t="shared" si="26"/>
        <v>1</v>
      </c>
      <c r="O330" t="b">
        <f t="shared" si="27"/>
        <v>1</v>
      </c>
      <c r="P330" t="b">
        <f t="shared" si="27"/>
        <v>1</v>
      </c>
      <c r="Q330" t="b">
        <f t="shared" si="28"/>
        <v>1</v>
      </c>
      <c r="R330" t="b">
        <f t="shared" si="29"/>
        <v>1</v>
      </c>
      <c r="U330" t="s">
        <v>335</v>
      </c>
      <c r="V330" t="s">
        <v>3</v>
      </c>
      <c r="W330" t="s">
        <v>336</v>
      </c>
      <c r="X330" t="s">
        <v>337</v>
      </c>
    </row>
    <row r="331" spans="2:26" x14ac:dyDescent="0.25">
      <c r="B331" s="105" t="s">
        <v>489</v>
      </c>
      <c r="C331" s="105" t="s">
        <v>490</v>
      </c>
      <c r="D331" s="106">
        <v>0</v>
      </c>
      <c r="E331" s="106">
        <v>304772000</v>
      </c>
      <c r="M331" t="b">
        <f t="shared" si="25"/>
        <v>1</v>
      </c>
      <c r="N331" t="b">
        <f t="shared" si="26"/>
        <v>1</v>
      </c>
      <c r="O331" t="b">
        <f t="shared" si="27"/>
        <v>1</v>
      </c>
      <c r="P331" t="b">
        <f t="shared" si="27"/>
        <v>1</v>
      </c>
      <c r="Q331" t="b">
        <f t="shared" si="28"/>
        <v>1</v>
      </c>
      <c r="R331" t="b">
        <f t="shared" si="29"/>
        <v>1</v>
      </c>
      <c r="U331" s="105" t="s">
        <v>489</v>
      </c>
      <c r="V331" s="105" t="s">
        <v>490</v>
      </c>
      <c r="W331" s="106">
        <v>0</v>
      </c>
      <c r="X331" s="106">
        <v>304772000</v>
      </c>
    </row>
    <row r="332" spans="2:26" x14ac:dyDescent="0.25">
      <c r="B332" s="105" t="s">
        <v>491</v>
      </c>
      <c r="C332" s="105" t="s">
        <v>492</v>
      </c>
      <c r="D332" s="106">
        <v>0</v>
      </c>
      <c r="E332" s="106">
        <v>304772000</v>
      </c>
      <c r="M332" t="b">
        <f t="shared" si="25"/>
        <v>1</v>
      </c>
      <c r="N332" t="b">
        <f t="shared" si="26"/>
        <v>1</v>
      </c>
      <c r="O332" t="b">
        <f t="shared" si="27"/>
        <v>1</v>
      </c>
      <c r="P332" t="b">
        <f t="shared" si="27"/>
        <v>1</v>
      </c>
      <c r="Q332" t="b">
        <f t="shared" si="28"/>
        <v>1</v>
      </c>
      <c r="R332" t="b">
        <f t="shared" si="29"/>
        <v>1</v>
      </c>
      <c r="U332" s="105" t="s">
        <v>491</v>
      </c>
      <c r="V332" s="105" t="s">
        <v>492</v>
      </c>
      <c r="W332" s="106">
        <v>0</v>
      </c>
      <c r="X332" s="106">
        <v>304772000</v>
      </c>
    </row>
    <row r="333" spans="2:26" x14ac:dyDescent="0.25">
      <c r="B333" s="105" t="s">
        <v>493</v>
      </c>
      <c r="C333" s="105" t="s">
        <v>492</v>
      </c>
      <c r="D333" s="106">
        <v>0</v>
      </c>
      <c r="E333" s="106">
        <v>304772000</v>
      </c>
      <c r="M333" t="b">
        <f t="shared" si="25"/>
        <v>1</v>
      </c>
      <c r="N333" t="b">
        <f t="shared" si="26"/>
        <v>1</v>
      </c>
      <c r="O333" t="b">
        <f t="shared" si="27"/>
        <v>1</v>
      </c>
      <c r="P333" t="b">
        <f t="shared" si="27"/>
        <v>1</v>
      </c>
      <c r="Q333" t="b">
        <f t="shared" si="28"/>
        <v>1</v>
      </c>
      <c r="R333" t="b">
        <f t="shared" si="29"/>
        <v>1</v>
      </c>
      <c r="U333" s="105" t="s">
        <v>493</v>
      </c>
      <c r="V333" s="105" t="s">
        <v>492</v>
      </c>
      <c r="W333" s="106">
        <v>0</v>
      </c>
      <c r="X333" s="106">
        <v>304772000</v>
      </c>
    </row>
    <row r="334" spans="2:26" x14ac:dyDescent="0.25">
      <c r="B334" t="s">
        <v>359</v>
      </c>
      <c r="C334" s="106">
        <v>0</v>
      </c>
      <c r="D334" s="106">
        <v>304772000</v>
      </c>
      <c r="M334" t="b">
        <f t="shared" si="25"/>
        <v>1</v>
      </c>
      <c r="N334" t="b">
        <f t="shared" si="26"/>
        <v>1</v>
      </c>
      <c r="O334" t="b">
        <f t="shared" si="27"/>
        <v>1</v>
      </c>
      <c r="P334" t="b">
        <f t="shared" si="27"/>
        <v>1</v>
      </c>
      <c r="Q334" t="b">
        <f t="shared" si="28"/>
        <v>1</v>
      </c>
      <c r="R334" t="b">
        <f t="shared" si="29"/>
        <v>1</v>
      </c>
      <c r="U334" t="s">
        <v>359</v>
      </c>
      <c r="V334" s="106">
        <v>0</v>
      </c>
      <c r="W334" s="106">
        <v>304772000</v>
      </c>
    </row>
    <row r="335" spans="2:26" x14ac:dyDescent="0.25">
      <c r="B335" t="s">
        <v>330</v>
      </c>
      <c r="C335" t="s">
        <v>331</v>
      </c>
      <c r="D335" s="105" t="s">
        <v>478</v>
      </c>
      <c r="E335" t="s">
        <v>333</v>
      </c>
      <c r="F335" t="s">
        <v>331</v>
      </c>
      <c r="G335" s="105" t="s">
        <v>479</v>
      </c>
      <c r="M335" t="b">
        <f t="shared" si="25"/>
        <v>1</v>
      </c>
      <c r="N335" t="b">
        <f t="shared" si="26"/>
        <v>1</v>
      </c>
      <c r="O335" t="b">
        <f t="shared" si="27"/>
        <v>1</v>
      </c>
      <c r="P335" t="b">
        <f t="shared" si="27"/>
        <v>1</v>
      </c>
      <c r="Q335" t="b">
        <f t="shared" si="28"/>
        <v>1</v>
      </c>
      <c r="R335" t="b">
        <f t="shared" si="29"/>
        <v>1</v>
      </c>
      <c r="U335" t="s">
        <v>330</v>
      </c>
      <c r="V335" t="s">
        <v>331</v>
      </c>
      <c r="W335" s="105" t="s">
        <v>478</v>
      </c>
      <c r="X335" t="s">
        <v>333</v>
      </c>
      <c r="Y335" t="s">
        <v>331</v>
      </c>
      <c r="Z335" s="105" t="s">
        <v>479</v>
      </c>
    </row>
    <row r="336" spans="2:26" x14ac:dyDescent="0.25">
      <c r="B336" t="s">
        <v>335</v>
      </c>
      <c r="C336" t="s">
        <v>3</v>
      </c>
      <c r="D336" t="s">
        <v>336</v>
      </c>
      <c r="E336" t="s">
        <v>337</v>
      </c>
      <c r="M336" t="b">
        <f t="shared" si="25"/>
        <v>1</v>
      </c>
      <c r="N336" t="b">
        <f t="shared" si="26"/>
        <v>1</v>
      </c>
      <c r="O336" t="b">
        <f t="shared" si="27"/>
        <v>1</v>
      </c>
      <c r="P336" t="b">
        <f t="shared" si="27"/>
        <v>1</v>
      </c>
      <c r="Q336" t="b">
        <f t="shared" si="28"/>
        <v>1</v>
      </c>
      <c r="R336" t="b">
        <f t="shared" si="29"/>
        <v>1</v>
      </c>
      <c r="U336" t="s">
        <v>335</v>
      </c>
      <c r="V336" t="s">
        <v>3</v>
      </c>
      <c r="W336" t="s">
        <v>336</v>
      </c>
      <c r="X336" t="s">
        <v>337</v>
      </c>
    </row>
    <row r="337" spans="2:24" x14ac:dyDescent="0.25">
      <c r="B337" s="105" t="s">
        <v>418</v>
      </c>
      <c r="C337" s="105" t="s">
        <v>419</v>
      </c>
      <c r="D337" s="106">
        <v>0</v>
      </c>
      <c r="E337" s="106">
        <v>198375000</v>
      </c>
      <c r="M337" t="b">
        <f t="shared" si="25"/>
        <v>1</v>
      </c>
      <c r="N337" t="b">
        <f t="shared" si="26"/>
        <v>1</v>
      </c>
      <c r="O337" t="b">
        <f t="shared" si="27"/>
        <v>1</v>
      </c>
      <c r="P337" t="b">
        <f t="shared" si="27"/>
        <v>1</v>
      </c>
      <c r="Q337" t="b">
        <f t="shared" si="28"/>
        <v>1</v>
      </c>
      <c r="R337" t="b">
        <f t="shared" si="29"/>
        <v>1</v>
      </c>
      <c r="U337" s="105" t="s">
        <v>418</v>
      </c>
      <c r="V337" s="105" t="s">
        <v>419</v>
      </c>
      <c r="W337" s="106">
        <v>0</v>
      </c>
      <c r="X337" s="106">
        <v>198375000</v>
      </c>
    </row>
    <row r="338" spans="2:24" x14ac:dyDescent="0.25">
      <c r="B338" s="105" t="s">
        <v>420</v>
      </c>
      <c r="C338" s="105" t="s">
        <v>421</v>
      </c>
      <c r="D338" s="106">
        <v>0</v>
      </c>
      <c r="E338" s="106">
        <v>198375000</v>
      </c>
      <c r="M338" t="b">
        <f t="shared" si="25"/>
        <v>1</v>
      </c>
      <c r="N338" t="b">
        <f t="shared" si="26"/>
        <v>1</v>
      </c>
      <c r="O338" t="b">
        <f t="shared" si="27"/>
        <v>1</v>
      </c>
      <c r="P338" t="b">
        <f t="shared" si="27"/>
        <v>1</v>
      </c>
      <c r="Q338" t="b">
        <f t="shared" si="28"/>
        <v>1</v>
      </c>
      <c r="R338" t="b">
        <f t="shared" si="29"/>
        <v>1</v>
      </c>
      <c r="U338" s="105" t="s">
        <v>420</v>
      </c>
      <c r="V338" s="105" t="s">
        <v>421</v>
      </c>
      <c r="W338" s="106">
        <v>0</v>
      </c>
      <c r="X338" s="106">
        <v>198375000</v>
      </c>
    </row>
    <row r="339" spans="2:24" x14ac:dyDescent="0.25">
      <c r="B339" s="105" t="s">
        <v>422</v>
      </c>
      <c r="C339" s="105" t="s">
        <v>421</v>
      </c>
      <c r="D339" s="106">
        <v>0</v>
      </c>
      <c r="E339" s="106">
        <v>198375000</v>
      </c>
      <c r="M339" t="b">
        <f t="shared" si="25"/>
        <v>1</v>
      </c>
      <c r="N339" t="b">
        <f t="shared" si="26"/>
        <v>1</v>
      </c>
      <c r="O339" t="b">
        <f t="shared" si="27"/>
        <v>1</v>
      </c>
      <c r="P339" t="b">
        <f t="shared" si="27"/>
        <v>1</v>
      </c>
      <c r="Q339" t="b">
        <f t="shared" si="28"/>
        <v>1</v>
      </c>
      <c r="R339" t="b">
        <f t="shared" si="29"/>
        <v>1</v>
      </c>
      <c r="U339" s="105" t="s">
        <v>422</v>
      </c>
      <c r="V339" s="105" t="s">
        <v>421</v>
      </c>
      <c r="W339" s="106">
        <v>0</v>
      </c>
      <c r="X339" s="106">
        <v>198375000</v>
      </c>
    </row>
    <row r="340" spans="2:24" x14ac:dyDescent="0.25">
      <c r="B340" s="105" t="s">
        <v>434</v>
      </c>
      <c r="C340" s="105" t="s">
        <v>435</v>
      </c>
      <c r="D340" s="106">
        <v>0</v>
      </c>
      <c r="E340" s="106">
        <v>64780000</v>
      </c>
      <c r="M340" t="b">
        <f t="shared" si="25"/>
        <v>1</v>
      </c>
      <c r="N340" t="b">
        <f t="shared" si="26"/>
        <v>1</v>
      </c>
      <c r="O340" t="b">
        <f t="shared" si="27"/>
        <v>1</v>
      </c>
      <c r="P340" t="b">
        <f t="shared" si="27"/>
        <v>1</v>
      </c>
      <c r="Q340" t="b">
        <f t="shared" si="28"/>
        <v>1</v>
      </c>
      <c r="R340" t="b">
        <f t="shared" si="29"/>
        <v>1</v>
      </c>
      <c r="U340" s="105" t="s">
        <v>434</v>
      </c>
      <c r="V340" s="105" t="s">
        <v>435</v>
      </c>
      <c r="W340" s="106">
        <v>0</v>
      </c>
      <c r="X340" s="106">
        <v>64780000</v>
      </c>
    </row>
    <row r="341" spans="2:24" x14ac:dyDescent="0.25">
      <c r="B341" s="105" t="s">
        <v>436</v>
      </c>
      <c r="C341" s="105" t="s">
        <v>437</v>
      </c>
      <c r="D341" s="106">
        <v>0</v>
      </c>
      <c r="E341" s="106">
        <v>64780000</v>
      </c>
      <c r="M341" t="b">
        <f t="shared" si="25"/>
        <v>1</v>
      </c>
      <c r="N341" t="b">
        <f t="shared" si="26"/>
        <v>1</v>
      </c>
      <c r="O341" t="b">
        <f t="shared" si="27"/>
        <v>1</v>
      </c>
      <c r="P341" t="b">
        <f t="shared" si="27"/>
        <v>1</v>
      </c>
      <c r="Q341" t="b">
        <f t="shared" si="28"/>
        <v>1</v>
      </c>
      <c r="R341" t="b">
        <f t="shared" si="29"/>
        <v>1</v>
      </c>
      <c r="U341" s="105" t="s">
        <v>436</v>
      </c>
      <c r="V341" s="105" t="s">
        <v>437</v>
      </c>
      <c r="W341" s="106">
        <v>0</v>
      </c>
      <c r="X341" s="106">
        <v>64780000</v>
      </c>
    </row>
    <row r="342" spans="2:24" x14ac:dyDescent="0.25">
      <c r="B342" s="105" t="s">
        <v>438</v>
      </c>
      <c r="C342" s="105" t="s">
        <v>437</v>
      </c>
      <c r="D342" s="106">
        <v>0</v>
      </c>
      <c r="E342" s="106">
        <v>64780000</v>
      </c>
      <c r="M342" t="b">
        <f t="shared" si="25"/>
        <v>1</v>
      </c>
      <c r="N342" t="b">
        <f t="shared" si="26"/>
        <v>1</v>
      </c>
      <c r="O342" t="b">
        <f t="shared" si="27"/>
        <v>1</v>
      </c>
      <c r="P342" t="b">
        <f t="shared" si="27"/>
        <v>1</v>
      </c>
      <c r="Q342" t="b">
        <f t="shared" si="28"/>
        <v>1</v>
      </c>
      <c r="R342" t="b">
        <f t="shared" si="29"/>
        <v>1</v>
      </c>
      <c r="U342" s="105" t="s">
        <v>438</v>
      </c>
      <c r="V342" s="105" t="s">
        <v>437</v>
      </c>
      <c r="W342" s="106">
        <v>0</v>
      </c>
      <c r="X342" s="106">
        <v>64780000</v>
      </c>
    </row>
    <row r="343" spans="2:24" x14ac:dyDescent="0.25">
      <c r="B343" s="105" t="s">
        <v>444</v>
      </c>
      <c r="C343" s="105" t="s">
        <v>445</v>
      </c>
      <c r="D343" s="106">
        <v>0</v>
      </c>
      <c r="E343" s="106">
        <v>282500000</v>
      </c>
      <c r="M343" t="b">
        <f t="shared" si="25"/>
        <v>1</v>
      </c>
      <c r="N343" t="b">
        <f t="shared" si="26"/>
        <v>1</v>
      </c>
      <c r="O343" t="b">
        <f t="shared" si="27"/>
        <v>1</v>
      </c>
      <c r="P343" t="b">
        <f t="shared" si="27"/>
        <v>1</v>
      </c>
      <c r="Q343" t="b">
        <f t="shared" si="28"/>
        <v>1</v>
      </c>
      <c r="R343" t="b">
        <f t="shared" si="29"/>
        <v>1</v>
      </c>
      <c r="U343" s="105" t="s">
        <v>444</v>
      </c>
      <c r="V343" s="105" t="s">
        <v>445</v>
      </c>
      <c r="W343" s="106">
        <v>0</v>
      </c>
      <c r="X343" s="106">
        <v>282500000</v>
      </c>
    </row>
    <row r="344" spans="2:24" x14ac:dyDescent="0.25">
      <c r="B344" s="105" t="s">
        <v>446</v>
      </c>
      <c r="C344" s="105" t="s">
        <v>447</v>
      </c>
      <c r="D344" s="106">
        <v>0</v>
      </c>
      <c r="E344" s="106">
        <v>282500000</v>
      </c>
      <c r="M344" t="b">
        <f t="shared" si="25"/>
        <v>1</v>
      </c>
      <c r="N344" t="b">
        <f t="shared" si="26"/>
        <v>1</v>
      </c>
      <c r="O344" t="b">
        <f t="shared" si="27"/>
        <v>1</v>
      </c>
      <c r="P344" t="b">
        <f t="shared" si="27"/>
        <v>1</v>
      </c>
      <c r="Q344" t="b">
        <f t="shared" si="28"/>
        <v>1</v>
      </c>
      <c r="R344" t="b">
        <f t="shared" si="29"/>
        <v>1</v>
      </c>
      <c r="U344" s="105" t="s">
        <v>446</v>
      </c>
      <c r="V344" s="105" t="s">
        <v>447</v>
      </c>
      <c r="W344" s="106">
        <v>0</v>
      </c>
      <c r="X344" s="106">
        <v>282500000</v>
      </c>
    </row>
    <row r="345" spans="2:24" x14ac:dyDescent="0.25">
      <c r="B345" s="105" t="s">
        <v>448</v>
      </c>
      <c r="C345" s="105" t="s">
        <v>449</v>
      </c>
      <c r="D345" s="106">
        <v>0</v>
      </c>
      <c r="E345" s="106">
        <v>282500000</v>
      </c>
      <c r="M345" t="b">
        <f t="shared" si="25"/>
        <v>1</v>
      </c>
      <c r="N345" t="b">
        <f t="shared" si="26"/>
        <v>1</v>
      </c>
      <c r="O345" t="b">
        <f t="shared" si="27"/>
        <v>1</v>
      </c>
      <c r="P345" t="b">
        <f t="shared" si="27"/>
        <v>1</v>
      </c>
      <c r="Q345" t="b">
        <f t="shared" si="28"/>
        <v>1</v>
      </c>
      <c r="R345" t="b">
        <f t="shared" si="29"/>
        <v>1</v>
      </c>
      <c r="U345" s="105" t="s">
        <v>448</v>
      </c>
      <c r="V345" s="105" t="s">
        <v>449</v>
      </c>
      <c r="W345" s="106">
        <v>0</v>
      </c>
      <c r="X345" s="106">
        <v>282500000</v>
      </c>
    </row>
    <row r="346" spans="2:24" x14ac:dyDescent="0.25">
      <c r="B346" s="105" t="s">
        <v>455</v>
      </c>
      <c r="C346" s="105" t="s">
        <v>456</v>
      </c>
      <c r="D346" s="106">
        <v>0</v>
      </c>
      <c r="E346" s="106">
        <v>67800000</v>
      </c>
      <c r="M346" t="b">
        <f t="shared" si="25"/>
        <v>1</v>
      </c>
      <c r="N346" t="b">
        <f t="shared" si="26"/>
        <v>1</v>
      </c>
      <c r="O346" t="b">
        <f t="shared" si="27"/>
        <v>1</v>
      </c>
      <c r="P346" t="b">
        <f t="shared" si="27"/>
        <v>1</v>
      </c>
      <c r="Q346" t="b">
        <f t="shared" si="28"/>
        <v>1</v>
      </c>
      <c r="R346" t="b">
        <f t="shared" si="29"/>
        <v>1</v>
      </c>
      <c r="U346" s="105" t="s">
        <v>455</v>
      </c>
      <c r="V346" s="105" t="s">
        <v>456</v>
      </c>
      <c r="W346" s="106">
        <v>0</v>
      </c>
      <c r="X346" s="106">
        <v>67800000</v>
      </c>
    </row>
    <row r="347" spans="2:24" x14ac:dyDescent="0.25">
      <c r="B347" s="105" t="s">
        <v>457</v>
      </c>
      <c r="C347" s="105" t="s">
        <v>458</v>
      </c>
      <c r="D347" s="106">
        <v>0</v>
      </c>
      <c r="E347" s="106">
        <v>67800000</v>
      </c>
      <c r="M347" t="b">
        <f t="shared" ref="M347:M410" si="30">+B347=U347</f>
        <v>1</v>
      </c>
      <c r="N347" t="b">
        <f t="shared" ref="N347:N410" si="31">+C347=V347</f>
        <v>1</v>
      </c>
      <c r="O347" t="b">
        <f t="shared" ref="O347:P410" si="32">+D347=W347</f>
        <v>1</v>
      </c>
      <c r="P347" t="b">
        <f t="shared" si="32"/>
        <v>1</v>
      </c>
      <c r="Q347" t="b">
        <f t="shared" ref="Q347:Q410" si="33">+F347=Y347</f>
        <v>1</v>
      </c>
      <c r="R347" t="b">
        <f t="shared" ref="R347:R410" si="34">+G347=Z347</f>
        <v>1</v>
      </c>
      <c r="U347" s="105" t="s">
        <v>457</v>
      </c>
      <c r="V347" s="105" t="s">
        <v>458</v>
      </c>
      <c r="W347" s="106">
        <v>0</v>
      </c>
      <c r="X347" s="106">
        <v>67800000</v>
      </c>
    </row>
    <row r="348" spans="2:24" x14ac:dyDescent="0.25">
      <c r="B348" s="105" t="s">
        <v>459</v>
      </c>
      <c r="C348" s="105" t="s">
        <v>458</v>
      </c>
      <c r="D348" s="106">
        <v>0</v>
      </c>
      <c r="E348" s="106">
        <v>67800000</v>
      </c>
      <c r="M348" t="b">
        <f t="shared" si="30"/>
        <v>1</v>
      </c>
      <c r="N348" t="b">
        <f t="shared" si="31"/>
        <v>1</v>
      </c>
      <c r="O348" t="b">
        <f t="shared" si="32"/>
        <v>1</v>
      </c>
      <c r="P348" t="b">
        <f t="shared" si="32"/>
        <v>1</v>
      </c>
      <c r="Q348" t="b">
        <f t="shared" si="33"/>
        <v>1</v>
      </c>
      <c r="R348" t="b">
        <f t="shared" si="34"/>
        <v>1</v>
      </c>
      <c r="U348" s="105" t="s">
        <v>459</v>
      </c>
      <c r="V348" s="105" t="s">
        <v>458</v>
      </c>
      <c r="W348" s="106">
        <v>0</v>
      </c>
      <c r="X348" s="106">
        <v>67800000</v>
      </c>
    </row>
    <row r="349" spans="2:24" x14ac:dyDescent="0.25">
      <c r="B349" s="105" t="s">
        <v>463</v>
      </c>
      <c r="C349" s="105" t="s">
        <v>464</v>
      </c>
      <c r="D349" s="106">
        <v>0</v>
      </c>
      <c r="E349" s="106">
        <v>1327450000</v>
      </c>
      <c r="M349" t="b">
        <f t="shared" si="30"/>
        <v>1</v>
      </c>
      <c r="N349" t="b">
        <f t="shared" si="31"/>
        <v>1</v>
      </c>
      <c r="O349" t="b">
        <f t="shared" si="32"/>
        <v>1</v>
      </c>
      <c r="P349" t="b">
        <f t="shared" si="32"/>
        <v>1</v>
      </c>
      <c r="Q349" t="b">
        <f t="shared" si="33"/>
        <v>1</v>
      </c>
      <c r="R349" t="b">
        <f t="shared" si="34"/>
        <v>1</v>
      </c>
      <c r="U349" s="105" t="s">
        <v>463</v>
      </c>
      <c r="V349" s="105" t="s">
        <v>464</v>
      </c>
      <c r="W349" s="106">
        <v>0</v>
      </c>
      <c r="X349" s="106">
        <v>1327450000</v>
      </c>
    </row>
    <row r="350" spans="2:24" x14ac:dyDescent="0.25">
      <c r="B350" s="105" t="s">
        <v>480</v>
      </c>
      <c r="C350" s="105" t="s">
        <v>481</v>
      </c>
      <c r="D350" s="106">
        <v>0</v>
      </c>
      <c r="E350" s="106">
        <v>1327450000</v>
      </c>
      <c r="M350" t="b">
        <f t="shared" si="30"/>
        <v>1</v>
      </c>
      <c r="N350" t="b">
        <f t="shared" si="31"/>
        <v>1</v>
      </c>
      <c r="O350" t="b">
        <f t="shared" si="32"/>
        <v>1</v>
      </c>
      <c r="P350" t="b">
        <f t="shared" si="32"/>
        <v>1</v>
      </c>
      <c r="Q350" t="b">
        <f t="shared" si="33"/>
        <v>1</v>
      </c>
      <c r="R350" t="b">
        <f t="shared" si="34"/>
        <v>1</v>
      </c>
      <c r="U350" s="105" t="s">
        <v>480</v>
      </c>
      <c r="V350" s="105" t="s">
        <v>481</v>
      </c>
      <c r="W350" s="106">
        <v>0</v>
      </c>
      <c r="X350" s="106">
        <v>1327450000</v>
      </c>
    </row>
    <row r="351" spans="2:24" x14ac:dyDescent="0.25">
      <c r="B351" s="105" t="s">
        <v>482</v>
      </c>
      <c r="C351" s="105" t="s">
        <v>481</v>
      </c>
      <c r="D351" s="106">
        <v>0</v>
      </c>
      <c r="E351" s="106">
        <v>1327450000</v>
      </c>
      <c r="M351" t="b">
        <f t="shared" si="30"/>
        <v>1</v>
      </c>
      <c r="N351" t="b">
        <f t="shared" si="31"/>
        <v>1</v>
      </c>
      <c r="O351" t="b">
        <f t="shared" si="32"/>
        <v>1</v>
      </c>
      <c r="P351" t="b">
        <f t="shared" si="32"/>
        <v>1</v>
      </c>
      <c r="Q351" t="b">
        <f t="shared" si="33"/>
        <v>1</v>
      </c>
      <c r="R351" t="b">
        <f t="shared" si="34"/>
        <v>1</v>
      </c>
      <c r="U351" s="105" t="s">
        <v>482</v>
      </c>
      <c r="V351" s="105" t="s">
        <v>481</v>
      </c>
      <c r="W351" s="106">
        <v>0</v>
      </c>
      <c r="X351" s="106">
        <v>1327450000</v>
      </c>
    </row>
    <row r="352" spans="2:24" x14ac:dyDescent="0.25">
      <c r="B352" s="105" t="s">
        <v>473</v>
      </c>
      <c r="C352" s="105" t="s">
        <v>474</v>
      </c>
      <c r="D352" s="106">
        <v>0</v>
      </c>
      <c r="E352" s="106">
        <v>626575000</v>
      </c>
      <c r="M352" t="b">
        <f t="shared" si="30"/>
        <v>1</v>
      </c>
      <c r="N352" t="b">
        <f t="shared" si="31"/>
        <v>1</v>
      </c>
      <c r="O352" t="b">
        <f t="shared" si="32"/>
        <v>1</v>
      </c>
      <c r="P352" t="b">
        <f t="shared" si="32"/>
        <v>1</v>
      </c>
      <c r="Q352" t="b">
        <f t="shared" si="33"/>
        <v>1</v>
      </c>
      <c r="R352" t="b">
        <f t="shared" si="34"/>
        <v>1</v>
      </c>
      <c r="U352" s="105" t="s">
        <v>473</v>
      </c>
      <c r="V352" s="105" t="s">
        <v>474</v>
      </c>
      <c r="W352" s="106">
        <v>0</v>
      </c>
      <c r="X352" s="106">
        <v>626575000</v>
      </c>
    </row>
    <row r="353" spans="2:26" x14ac:dyDescent="0.25">
      <c r="B353" s="105" t="s">
        <v>475</v>
      </c>
      <c r="C353" s="105" t="s">
        <v>476</v>
      </c>
      <c r="D353" s="106">
        <v>0</v>
      </c>
      <c r="E353" s="106">
        <v>626575000</v>
      </c>
      <c r="M353" t="b">
        <f t="shared" si="30"/>
        <v>1</v>
      </c>
      <c r="N353" t="b">
        <f t="shared" si="31"/>
        <v>1</v>
      </c>
      <c r="O353" t="b">
        <f t="shared" si="32"/>
        <v>1</v>
      </c>
      <c r="P353" t="b">
        <f t="shared" si="32"/>
        <v>1</v>
      </c>
      <c r="Q353" t="b">
        <f t="shared" si="33"/>
        <v>1</v>
      </c>
      <c r="R353" t="b">
        <f t="shared" si="34"/>
        <v>1</v>
      </c>
      <c r="U353" s="105" t="s">
        <v>475</v>
      </c>
      <c r="V353" s="105" t="s">
        <v>476</v>
      </c>
      <c r="W353" s="106">
        <v>0</v>
      </c>
      <c r="X353" s="106">
        <v>626575000</v>
      </c>
    </row>
    <row r="354" spans="2:26" x14ac:dyDescent="0.25">
      <c r="B354" s="105" t="s">
        <v>477</v>
      </c>
      <c r="C354" s="105" t="s">
        <v>476</v>
      </c>
      <c r="D354" s="106">
        <v>0</v>
      </c>
      <c r="E354" s="106">
        <v>626575000</v>
      </c>
      <c r="M354" t="b">
        <f t="shared" si="30"/>
        <v>1</v>
      </c>
      <c r="N354" t="b">
        <f t="shared" si="31"/>
        <v>1</v>
      </c>
      <c r="O354" t="b">
        <f t="shared" si="32"/>
        <v>1</v>
      </c>
      <c r="P354" t="b">
        <f t="shared" si="32"/>
        <v>1</v>
      </c>
      <c r="Q354" t="b">
        <f t="shared" si="33"/>
        <v>1</v>
      </c>
      <c r="R354" t="b">
        <f t="shared" si="34"/>
        <v>1</v>
      </c>
      <c r="U354" s="105" t="s">
        <v>477</v>
      </c>
      <c r="V354" s="105" t="s">
        <v>476</v>
      </c>
      <c r="W354" s="106">
        <v>0</v>
      </c>
      <c r="X354" s="106">
        <v>626575000</v>
      </c>
    </row>
    <row r="355" spans="2:26" x14ac:dyDescent="0.25">
      <c r="B355" t="s">
        <v>359</v>
      </c>
      <c r="C355" s="106">
        <v>0</v>
      </c>
      <c r="D355" s="106">
        <v>2567480000</v>
      </c>
      <c r="M355" t="b">
        <f t="shared" si="30"/>
        <v>1</v>
      </c>
      <c r="N355" t="b">
        <f t="shared" si="31"/>
        <v>1</v>
      </c>
      <c r="O355" t="b">
        <f t="shared" si="32"/>
        <v>1</v>
      </c>
      <c r="P355" t="b">
        <f t="shared" si="32"/>
        <v>1</v>
      </c>
      <c r="Q355" t="b">
        <f t="shared" si="33"/>
        <v>1</v>
      </c>
      <c r="R355" t="b">
        <f t="shared" si="34"/>
        <v>1</v>
      </c>
      <c r="U355" t="s">
        <v>359</v>
      </c>
      <c r="V355" s="106">
        <v>0</v>
      </c>
      <c r="W355" s="106">
        <v>2567480000</v>
      </c>
    </row>
    <row r="356" spans="2:26" x14ac:dyDescent="0.25">
      <c r="B356" t="s">
        <v>330</v>
      </c>
      <c r="C356" t="s">
        <v>331</v>
      </c>
      <c r="D356" s="105" t="s">
        <v>1466</v>
      </c>
      <c r="E356" t="s">
        <v>333</v>
      </c>
      <c r="F356" t="s">
        <v>331</v>
      </c>
      <c r="G356" s="105" t="s">
        <v>1467</v>
      </c>
      <c r="M356" t="b">
        <f t="shared" si="30"/>
        <v>1</v>
      </c>
      <c r="N356" t="b">
        <f t="shared" si="31"/>
        <v>1</v>
      </c>
      <c r="O356" t="b">
        <f t="shared" si="32"/>
        <v>1</v>
      </c>
      <c r="P356" t="b">
        <f t="shared" si="32"/>
        <v>1</v>
      </c>
      <c r="Q356" t="b">
        <f t="shared" si="33"/>
        <v>1</v>
      </c>
      <c r="R356" t="b">
        <f t="shared" si="34"/>
        <v>1</v>
      </c>
      <c r="U356" t="s">
        <v>330</v>
      </c>
      <c r="V356" t="s">
        <v>331</v>
      </c>
      <c r="W356" s="105" t="s">
        <v>1466</v>
      </c>
      <c r="X356" t="s">
        <v>333</v>
      </c>
      <c r="Y356" t="s">
        <v>331</v>
      </c>
      <c r="Z356" s="105" t="s">
        <v>1467</v>
      </c>
    </row>
    <row r="357" spans="2:26" x14ac:dyDescent="0.25">
      <c r="B357" t="s">
        <v>335</v>
      </c>
      <c r="C357" t="s">
        <v>3</v>
      </c>
      <c r="D357" t="s">
        <v>336</v>
      </c>
      <c r="E357" t="s">
        <v>337</v>
      </c>
      <c r="M357" t="b">
        <f t="shared" si="30"/>
        <v>1</v>
      </c>
      <c r="N357" t="b">
        <f t="shared" si="31"/>
        <v>1</v>
      </c>
      <c r="O357" t="b">
        <f t="shared" si="32"/>
        <v>1</v>
      </c>
      <c r="P357" t="b">
        <f t="shared" si="32"/>
        <v>1</v>
      </c>
      <c r="Q357" t="b">
        <f t="shared" si="33"/>
        <v>1</v>
      </c>
      <c r="R357" t="b">
        <f t="shared" si="34"/>
        <v>1</v>
      </c>
      <c r="U357" t="s">
        <v>335</v>
      </c>
      <c r="V357" t="s">
        <v>3</v>
      </c>
      <c r="W357" t="s">
        <v>336</v>
      </c>
      <c r="X357" t="s">
        <v>337</v>
      </c>
    </row>
    <row r="358" spans="2:26" x14ac:dyDescent="0.25">
      <c r="B358" s="105" t="s">
        <v>439</v>
      </c>
      <c r="C358" s="105" t="s">
        <v>440</v>
      </c>
      <c r="D358" s="106">
        <v>0</v>
      </c>
      <c r="E358" s="106">
        <v>549758375</v>
      </c>
      <c r="M358" t="b">
        <f t="shared" si="30"/>
        <v>1</v>
      </c>
      <c r="N358" t="b">
        <f t="shared" si="31"/>
        <v>1</v>
      </c>
      <c r="O358" t="b">
        <f t="shared" si="32"/>
        <v>1</v>
      </c>
      <c r="P358" t="b">
        <f t="shared" si="32"/>
        <v>1</v>
      </c>
      <c r="Q358" t="b">
        <f t="shared" si="33"/>
        <v>1</v>
      </c>
      <c r="R358" t="b">
        <f t="shared" si="34"/>
        <v>1</v>
      </c>
      <c r="U358" s="105" t="s">
        <v>439</v>
      </c>
      <c r="V358" s="105" t="s">
        <v>440</v>
      </c>
      <c r="W358" s="106">
        <v>0</v>
      </c>
      <c r="X358" s="106">
        <v>549758375</v>
      </c>
    </row>
    <row r="359" spans="2:26" x14ac:dyDescent="0.25">
      <c r="B359" s="105" t="s">
        <v>441</v>
      </c>
      <c r="C359" s="105" t="s">
        <v>442</v>
      </c>
      <c r="D359" s="106">
        <v>0</v>
      </c>
      <c r="E359" s="106">
        <v>549758375</v>
      </c>
      <c r="M359" t="b">
        <f t="shared" si="30"/>
        <v>1</v>
      </c>
      <c r="N359" t="b">
        <f t="shared" si="31"/>
        <v>1</v>
      </c>
      <c r="O359" t="b">
        <f t="shared" si="32"/>
        <v>1</v>
      </c>
      <c r="P359" t="b">
        <f t="shared" si="32"/>
        <v>1</v>
      </c>
      <c r="Q359" t="b">
        <f t="shared" si="33"/>
        <v>1</v>
      </c>
      <c r="R359" t="b">
        <f t="shared" si="34"/>
        <v>1</v>
      </c>
      <c r="U359" s="105" t="s">
        <v>441</v>
      </c>
      <c r="V359" s="105" t="s">
        <v>442</v>
      </c>
      <c r="W359" s="106">
        <v>0</v>
      </c>
      <c r="X359" s="106">
        <v>549758375</v>
      </c>
    </row>
    <row r="360" spans="2:26" x14ac:dyDescent="0.25">
      <c r="B360" s="105" t="s">
        <v>443</v>
      </c>
      <c r="C360" s="105" t="s">
        <v>442</v>
      </c>
      <c r="D360" s="106">
        <v>0</v>
      </c>
      <c r="E360" s="106">
        <v>549758375</v>
      </c>
      <c r="M360" t="b">
        <f t="shared" si="30"/>
        <v>1</v>
      </c>
      <c r="N360" t="b">
        <f t="shared" si="31"/>
        <v>1</v>
      </c>
      <c r="O360" t="b">
        <f t="shared" si="32"/>
        <v>1</v>
      </c>
      <c r="P360" t="b">
        <f t="shared" si="32"/>
        <v>1</v>
      </c>
      <c r="Q360" t="b">
        <f t="shared" si="33"/>
        <v>1</v>
      </c>
      <c r="R360" t="b">
        <f t="shared" si="34"/>
        <v>1</v>
      </c>
      <c r="U360" s="105" t="s">
        <v>443</v>
      </c>
      <c r="V360" s="105" t="s">
        <v>442</v>
      </c>
      <c r="W360" s="106">
        <v>0</v>
      </c>
      <c r="X360" s="106">
        <v>549758375</v>
      </c>
    </row>
    <row r="361" spans="2:26" x14ac:dyDescent="0.25">
      <c r="B361" t="s">
        <v>359</v>
      </c>
      <c r="C361" s="106">
        <v>0</v>
      </c>
      <c r="D361" s="106">
        <v>549758375</v>
      </c>
      <c r="M361" t="b">
        <f t="shared" si="30"/>
        <v>1</v>
      </c>
      <c r="N361" t="b">
        <f t="shared" si="31"/>
        <v>1</v>
      </c>
      <c r="O361" t="b">
        <f t="shared" si="32"/>
        <v>1</v>
      </c>
      <c r="P361" t="b">
        <f t="shared" si="32"/>
        <v>1</v>
      </c>
      <c r="Q361" t="b">
        <f t="shared" si="33"/>
        <v>1</v>
      </c>
      <c r="R361" t="b">
        <f t="shared" si="34"/>
        <v>1</v>
      </c>
      <c r="U361" t="s">
        <v>359</v>
      </c>
      <c r="V361" s="106">
        <v>0</v>
      </c>
      <c r="W361" s="106">
        <v>549758375</v>
      </c>
    </row>
    <row r="362" spans="2:26" x14ac:dyDescent="0.25">
      <c r="B362" t="s">
        <v>330</v>
      </c>
      <c r="C362" t="s">
        <v>331</v>
      </c>
      <c r="D362" s="105" t="s">
        <v>1468</v>
      </c>
      <c r="E362" t="s">
        <v>333</v>
      </c>
      <c r="F362" t="s">
        <v>331</v>
      </c>
      <c r="G362" s="105" t="s">
        <v>1469</v>
      </c>
      <c r="M362" t="b">
        <f t="shared" si="30"/>
        <v>1</v>
      </c>
      <c r="N362" t="b">
        <f t="shared" si="31"/>
        <v>1</v>
      </c>
      <c r="O362" t="b">
        <f t="shared" si="32"/>
        <v>1</v>
      </c>
      <c r="P362" t="b">
        <f t="shared" si="32"/>
        <v>1</v>
      </c>
      <c r="Q362" t="b">
        <f t="shared" si="33"/>
        <v>1</v>
      </c>
      <c r="R362" t="b">
        <f t="shared" si="34"/>
        <v>1</v>
      </c>
      <c r="U362" t="s">
        <v>330</v>
      </c>
      <c r="V362" t="s">
        <v>331</v>
      </c>
      <c r="W362" s="105" t="s">
        <v>1468</v>
      </c>
      <c r="X362" t="s">
        <v>333</v>
      </c>
      <c r="Y362" t="s">
        <v>331</v>
      </c>
      <c r="Z362" s="105" t="s">
        <v>1469</v>
      </c>
    </row>
    <row r="363" spans="2:26" x14ac:dyDescent="0.25">
      <c r="B363" t="s">
        <v>335</v>
      </c>
      <c r="C363" t="s">
        <v>3</v>
      </c>
      <c r="D363" t="s">
        <v>336</v>
      </c>
      <c r="E363" t="s">
        <v>337</v>
      </c>
      <c r="M363" t="b">
        <f t="shared" si="30"/>
        <v>1</v>
      </c>
      <c r="N363" t="b">
        <f t="shared" si="31"/>
        <v>1</v>
      </c>
      <c r="O363" t="b">
        <f t="shared" si="32"/>
        <v>1</v>
      </c>
      <c r="P363" t="b">
        <f t="shared" si="32"/>
        <v>1</v>
      </c>
      <c r="Q363" t="b">
        <f t="shared" si="33"/>
        <v>1</v>
      </c>
      <c r="R363" t="b">
        <f t="shared" si="34"/>
        <v>1</v>
      </c>
      <c r="U363" t="s">
        <v>335</v>
      </c>
      <c r="V363" t="s">
        <v>3</v>
      </c>
      <c r="W363" t="s">
        <v>336</v>
      </c>
      <c r="X363" t="s">
        <v>337</v>
      </c>
    </row>
    <row r="364" spans="2:26" x14ac:dyDescent="0.25">
      <c r="B364" s="105" t="s">
        <v>635</v>
      </c>
      <c r="C364" s="105" t="s">
        <v>636</v>
      </c>
      <c r="D364" s="106">
        <v>0</v>
      </c>
      <c r="E364" s="106">
        <v>345276000</v>
      </c>
      <c r="M364" t="b">
        <f t="shared" si="30"/>
        <v>1</v>
      </c>
      <c r="N364" t="b">
        <f t="shared" si="31"/>
        <v>1</v>
      </c>
      <c r="O364" t="b">
        <f t="shared" si="32"/>
        <v>1</v>
      </c>
      <c r="P364" t="b">
        <f t="shared" si="32"/>
        <v>1</v>
      </c>
      <c r="Q364" t="b">
        <f t="shared" si="33"/>
        <v>1</v>
      </c>
      <c r="R364" t="b">
        <f t="shared" si="34"/>
        <v>1</v>
      </c>
      <c r="U364" s="105" t="s">
        <v>635</v>
      </c>
      <c r="V364" s="105" t="s">
        <v>636</v>
      </c>
      <c r="W364" s="106">
        <v>0</v>
      </c>
      <c r="X364" s="106">
        <v>345276000</v>
      </c>
    </row>
    <row r="365" spans="2:26" x14ac:dyDescent="0.25">
      <c r="B365" s="105" t="s">
        <v>637</v>
      </c>
      <c r="C365" s="105" t="s">
        <v>638</v>
      </c>
      <c r="D365" s="106">
        <v>0</v>
      </c>
      <c r="E365" s="106">
        <v>345276000</v>
      </c>
      <c r="M365" t="b">
        <f t="shared" si="30"/>
        <v>1</v>
      </c>
      <c r="N365" t="b">
        <f t="shared" si="31"/>
        <v>1</v>
      </c>
      <c r="O365" t="b">
        <f t="shared" si="32"/>
        <v>1</v>
      </c>
      <c r="P365" t="b">
        <f t="shared" si="32"/>
        <v>1</v>
      </c>
      <c r="Q365" t="b">
        <f t="shared" si="33"/>
        <v>1</v>
      </c>
      <c r="R365" t="b">
        <f t="shared" si="34"/>
        <v>1</v>
      </c>
      <c r="U365" s="105" t="s">
        <v>637</v>
      </c>
      <c r="V365" s="105" t="s">
        <v>638</v>
      </c>
      <c r="W365" s="106">
        <v>0</v>
      </c>
      <c r="X365" s="106">
        <v>345276000</v>
      </c>
    </row>
    <row r="366" spans="2:26" x14ac:dyDescent="0.25">
      <c r="B366" s="105" t="s">
        <v>639</v>
      </c>
      <c r="C366" s="105" t="s">
        <v>638</v>
      </c>
      <c r="D366" s="106">
        <v>0</v>
      </c>
      <c r="E366" s="106">
        <v>345276000</v>
      </c>
      <c r="M366" t="b">
        <f t="shared" si="30"/>
        <v>1</v>
      </c>
      <c r="N366" t="b">
        <f t="shared" si="31"/>
        <v>1</v>
      </c>
      <c r="O366" t="b">
        <f t="shared" si="32"/>
        <v>1</v>
      </c>
      <c r="P366" t="b">
        <f t="shared" si="32"/>
        <v>1</v>
      </c>
      <c r="Q366" t="b">
        <f t="shared" si="33"/>
        <v>1</v>
      </c>
      <c r="R366" t="b">
        <f t="shared" si="34"/>
        <v>1</v>
      </c>
      <c r="U366" s="105" t="s">
        <v>639</v>
      </c>
      <c r="V366" s="105" t="s">
        <v>638</v>
      </c>
      <c r="W366" s="106">
        <v>0</v>
      </c>
      <c r="X366" s="106">
        <v>345276000</v>
      </c>
    </row>
    <row r="367" spans="2:26" x14ac:dyDescent="0.25">
      <c r="B367" t="s">
        <v>359</v>
      </c>
      <c r="C367" s="106">
        <v>0</v>
      </c>
      <c r="D367" s="106">
        <v>345276000</v>
      </c>
      <c r="M367" t="b">
        <f t="shared" si="30"/>
        <v>1</v>
      </c>
      <c r="N367" t="b">
        <f t="shared" si="31"/>
        <v>1</v>
      </c>
      <c r="O367" t="b">
        <f t="shared" si="32"/>
        <v>1</v>
      </c>
      <c r="P367" t="b">
        <f t="shared" si="32"/>
        <v>1</v>
      </c>
      <c r="Q367" t="b">
        <f t="shared" si="33"/>
        <v>1</v>
      </c>
      <c r="R367" t="b">
        <f t="shared" si="34"/>
        <v>1</v>
      </c>
      <c r="U367" t="s">
        <v>359</v>
      </c>
      <c r="V367" s="106">
        <v>0</v>
      </c>
      <c r="W367" s="106">
        <v>345276000</v>
      </c>
    </row>
    <row r="368" spans="2:26" x14ac:dyDescent="0.25">
      <c r="B368" t="s">
        <v>330</v>
      </c>
      <c r="C368" t="s">
        <v>331</v>
      </c>
      <c r="D368" s="105" t="s">
        <v>483</v>
      </c>
      <c r="E368" t="s">
        <v>333</v>
      </c>
      <c r="F368" t="s">
        <v>331</v>
      </c>
      <c r="G368" s="105" t="s">
        <v>484</v>
      </c>
      <c r="M368" t="b">
        <f t="shared" si="30"/>
        <v>1</v>
      </c>
      <c r="N368" t="b">
        <f t="shared" si="31"/>
        <v>1</v>
      </c>
      <c r="O368" t="b">
        <f t="shared" si="32"/>
        <v>1</v>
      </c>
      <c r="P368" t="b">
        <f t="shared" si="32"/>
        <v>1</v>
      </c>
      <c r="Q368" t="b">
        <f t="shared" si="33"/>
        <v>1</v>
      </c>
      <c r="R368" t="b">
        <f t="shared" si="34"/>
        <v>1</v>
      </c>
      <c r="U368" t="s">
        <v>330</v>
      </c>
      <c r="V368" t="s">
        <v>331</v>
      </c>
      <c r="W368" s="105" t="s">
        <v>483</v>
      </c>
      <c r="X368" t="s">
        <v>333</v>
      </c>
      <c r="Y368" t="s">
        <v>331</v>
      </c>
      <c r="Z368" s="105" t="s">
        <v>484</v>
      </c>
    </row>
    <row r="369" spans="2:26" x14ac:dyDescent="0.25">
      <c r="B369" t="s">
        <v>335</v>
      </c>
      <c r="C369" t="s">
        <v>3</v>
      </c>
      <c r="D369" t="s">
        <v>336</v>
      </c>
      <c r="E369" t="s">
        <v>337</v>
      </c>
      <c r="M369" t="b">
        <f t="shared" si="30"/>
        <v>1</v>
      </c>
      <c r="N369" t="b">
        <f t="shared" si="31"/>
        <v>1</v>
      </c>
      <c r="O369" t="b">
        <f t="shared" si="32"/>
        <v>1</v>
      </c>
      <c r="P369" t="b">
        <f t="shared" si="32"/>
        <v>1</v>
      </c>
      <c r="Q369" t="b">
        <f t="shared" si="33"/>
        <v>1</v>
      </c>
      <c r="R369" t="b">
        <f t="shared" si="34"/>
        <v>1</v>
      </c>
      <c r="U369" t="s">
        <v>335</v>
      </c>
      <c r="V369" t="s">
        <v>3</v>
      </c>
      <c r="W369" t="s">
        <v>336</v>
      </c>
      <c r="X369" t="s">
        <v>337</v>
      </c>
    </row>
    <row r="370" spans="2:26" x14ac:dyDescent="0.25">
      <c r="B370" s="105" t="s">
        <v>439</v>
      </c>
      <c r="C370" s="105" t="s">
        <v>440</v>
      </c>
      <c r="D370" s="106">
        <v>0</v>
      </c>
      <c r="E370" s="106">
        <v>285546720</v>
      </c>
      <c r="M370" t="b">
        <f t="shared" si="30"/>
        <v>1</v>
      </c>
      <c r="N370" t="b">
        <f t="shared" si="31"/>
        <v>1</v>
      </c>
      <c r="O370" t="b">
        <f t="shared" si="32"/>
        <v>1</v>
      </c>
      <c r="P370" t="b">
        <f t="shared" si="32"/>
        <v>1</v>
      </c>
      <c r="Q370" t="b">
        <f t="shared" si="33"/>
        <v>1</v>
      </c>
      <c r="R370" t="b">
        <f t="shared" si="34"/>
        <v>1</v>
      </c>
      <c r="U370" s="105" t="s">
        <v>439</v>
      </c>
      <c r="V370" s="105" t="s">
        <v>440</v>
      </c>
      <c r="W370" s="106">
        <v>0</v>
      </c>
      <c r="X370" s="106">
        <v>285546720</v>
      </c>
    </row>
    <row r="371" spans="2:26" x14ac:dyDescent="0.25">
      <c r="B371" s="105" t="s">
        <v>441</v>
      </c>
      <c r="C371" s="105" t="s">
        <v>442</v>
      </c>
      <c r="D371" s="106">
        <v>0</v>
      </c>
      <c r="E371" s="106">
        <v>285546720</v>
      </c>
      <c r="M371" t="b">
        <f t="shared" si="30"/>
        <v>1</v>
      </c>
      <c r="N371" t="b">
        <f t="shared" si="31"/>
        <v>1</v>
      </c>
      <c r="O371" t="b">
        <f t="shared" si="32"/>
        <v>1</v>
      </c>
      <c r="P371" t="b">
        <f t="shared" si="32"/>
        <v>1</v>
      </c>
      <c r="Q371" t="b">
        <f t="shared" si="33"/>
        <v>1</v>
      </c>
      <c r="R371" t="b">
        <f t="shared" si="34"/>
        <v>1</v>
      </c>
      <c r="U371" s="105" t="s">
        <v>441</v>
      </c>
      <c r="V371" s="105" t="s">
        <v>442</v>
      </c>
      <c r="W371" s="106">
        <v>0</v>
      </c>
      <c r="X371" s="106">
        <v>285546720</v>
      </c>
    </row>
    <row r="372" spans="2:26" x14ac:dyDescent="0.25">
      <c r="B372" s="105" t="s">
        <v>443</v>
      </c>
      <c r="C372" s="105" t="s">
        <v>442</v>
      </c>
      <c r="D372" s="106">
        <v>0</v>
      </c>
      <c r="E372" s="106">
        <v>285546720</v>
      </c>
      <c r="M372" t="b">
        <f t="shared" si="30"/>
        <v>1</v>
      </c>
      <c r="N372" t="b">
        <f t="shared" si="31"/>
        <v>1</v>
      </c>
      <c r="O372" t="b">
        <f t="shared" si="32"/>
        <v>1</v>
      </c>
      <c r="P372" t="b">
        <f t="shared" si="32"/>
        <v>1</v>
      </c>
      <c r="Q372" t="b">
        <f t="shared" si="33"/>
        <v>1</v>
      </c>
      <c r="R372" t="b">
        <f t="shared" si="34"/>
        <v>1</v>
      </c>
      <c r="U372" s="105" t="s">
        <v>443</v>
      </c>
      <c r="V372" s="105" t="s">
        <v>442</v>
      </c>
      <c r="W372" s="106">
        <v>0</v>
      </c>
      <c r="X372" s="106">
        <v>285546720</v>
      </c>
    </row>
    <row r="373" spans="2:26" x14ac:dyDescent="0.25">
      <c r="B373" s="105" t="s">
        <v>450</v>
      </c>
      <c r="C373" s="105" t="s">
        <v>451</v>
      </c>
      <c r="D373" s="106">
        <v>0</v>
      </c>
      <c r="E373" s="106">
        <v>561156700</v>
      </c>
      <c r="M373" t="b">
        <f t="shared" si="30"/>
        <v>1</v>
      </c>
      <c r="N373" t="b">
        <f t="shared" si="31"/>
        <v>1</v>
      </c>
      <c r="O373" t="b">
        <f t="shared" si="32"/>
        <v>1</v>
      </c>
      <c r="P373" t="b">
        <f t="shared" si="32"/>
        <v>1</v>
      </c>
      <c r="Q373" t="b">
        <f t="shared" si="33"/>
        <v>1</v>
      </c>
      <c r="R373" t="b">
        <f t="shared" si="34"/>
        <v>1</v>
      </c>
      <c r="U373" s="105" t="s">
        <v>450</v>
      </c>
      <c r="V373" s="105" t="s">
        <v>451</v>
      </c>
      <c r="W373" s="106">
        <v>0</v>
      </c>
      <c r="X373" s="106">
        <v>561156700</v>
      </c>
    </row>
    <row r="374" spans="2:26" x14ac:dyDescent="0.25">
      <c r="B374" s="105" t="s">
        <v>452</v>
      </c>
      <c r="C374" s="105" t="s">
        <v>453</v>
      </c>
      <c r="D374" s="106">
        <v>0</v>
      </c>
      <c r="E374" s="106">
        <v>561156700</v>
      </c>
      <c r="M374" t="b">
        <f t="shared" si="30"/>
        <v>1</v>
      </c>
      <c r="N374" t="b">
        <f t="shared" si="31"/>
        <v>1</v>
      </c>
      <c r="O374" t="b">
        <f t="shared" si="32"/>
        <v>1</v>
      </c>
      <c r="P374" t="b">
        <f t="shared" si="32"/>
        <v>1</v>
      </c>
      <c r="Q374" t="b">
        <f t="shared" si="33"/>
        <v>1</v>
      </c>
      <c r="R374" t="b">
        <f t="shared" si="34"/>
        <v>1</v>
      </c>
      <c r="U374" s="105" t="s">
        <v>452</v>
      </c>
      <c r="V374" s="105" t="s">
        <v>453</v>
      </c>
      <c r="W374" s="106">
        <v>0</v>
      </c>
      <c r="X374" s="106">
        <v>561156700</v>
      </c>
    </row>
    <row r="375" spans="2:26" x14ac:dyDescent="0.25">
      <c r="B375" s="105" t="s">
        <v>454</v>
      </c>
      <c r="C375" s="105" t="s">
        <v>453</v>
      </c>
      <c r="D375" s="106">
        <v>0</v>
      </c>
      <c r="E375" s="106">
        <v>561156700</v>
      </c>
      <c r="M375" t="b">
        <f t="shared" si="30"/>
        <v>1</v>
      </c>
      <c r="N375" t="b">
        <f t="shared" si="31"/>
        <v>1</v>
      </c>
      <c r="O375" t="b">
        <f t="shared" si="32"/>
        <v>1</v>
      </c>
      <c r="P375" t="b">
        <f t="shared" si="32"/>
        <v>1</v>
      </c>
      <c r="Q375" t="b">
        <f t="shared" si="33"/>
        <v>1</v>
      </c>
      <c r="R375" t="b">
        <f t="shared" si="34"/>
        <v>1</v>
      </c>
      <c r="U375" s="105" t="s">
        <v>454</v>
      </c>
      <c r="V375" s="105" t="s">
        <v>453</v>
      </c>
      <c r="W375" s="106">
        <v>0</v>
      </c>
      <c r="X375" s="106">
        <v>561156700</v>
      </c>
    </row>
    <row r="376" spans="2:26" x14ac:dyDescent="0.25">
      <c r="B376" s="105" t="s">
        <v>455</v>
      </c>
      <c r="C376" s="105" t="s">
        <v>456</v>
      </c>
      <c r="D376" s="106">
        <v>0</v>
      </c>
      <c r="E376" s="106">
        <v>1677323025</v>
      </c>
      <c r="M376" t="b">
        <f t="shared" si="30"/>
        <v>1</v>
      </c>
      <c r="N376" t="b">
        <f t="shared" si="31"/>
        <v>1</v>
      </c>
      <c r="O376" t="b">
        <f t="shared" si="32"/>
        <v>1</v>
      </c>
      <c r="P376" t="b">
        <f t="shared" si="32"/>
        <v>0</v>
      </c>
      <c r="Q376" t="b">
        <f t="shared" si="33"/>
        <v>1</v>
      </c>
      <c r="R376" t="b">
        <f t="shared" si="34"/>
        <v>1</v>
      </c>
      <c r="U376" s="105" t="s">
        <v>455</v>
      </c>
      <c r="V376" s="105" t="s">
        <v>456</v>
      </c>
      <c r="W376" s="106">
        <v>0</v>
      </c>
      <c r="X376" s="106">
        <v>1678323025</v>
      </c>
    </row>
    <row r="377" spans="2:26" x14ac:dyDescent="0.25">
      <c r="B377" s="105" t="s">
        <v>457</v>
      </c>
      <c r="C377" s="105" t="s">
        <v>458</v>
      </c>
      <c r="D377" s="106">
        <v>0</v>
      </c>
      <c r="E377" s="106">
        <v>1094420975</v>
      </c>
      <c r="M377" t="b">
        <f t="shared" si="30"/>
        <v>1</v>
      </c>
      <c r="N377" t="b">
        <f t="shared" si="31"/>
        <v>1</v>
      </c>
      <c r="O377" t="b">
        <f t="shared" si="32"/>
        <v>1</v>
      </c>
      <c r="P377" t="b">
        <f t="shared" si="32"/>
        <v>1</v>
      </c>
      <c r="Q377" t="b">
        <f t="shared" si="33"/>
        <v>1</v>
      </c>
      <c r="R377" t="b">
        <f t="shared" si="34"/>
        <v>1</v>
      </c>
      <c r="U377" s="105" t="s">
        <v>457</v>
      </c>
      <c r="V377" s="105" t="s">
        <v>458</v>
      </c>
      <c r="W377" s="106">
        <v>0</v>
      </c>
      <c r="X377" s="106">
        <v>1094420975</v>
      </c>
    </row>
    <row r="378" spans="2:26" x14ac:dyDescent="0.25">
      <c r="B378" s="105" t="s">
        <v>459</v>
      </c>
      <c r="C378" s="105" t="s">
        <v>458</v>
      </c>
      <c r="D378" s="106">
        <v>0</v>
      </c>
      <c r="E378" s="106">
        <v>1094420975</v>
      </c>
      <c r="M378" t="b">
        <f t="shared" si="30"/>
        <v>1</v>
      </c>
      <c r="N378" t="b">
        <f t="shared" si="31"/>
        <v>1</v>
      </c>
      <c r="O378" t="b">
        <f t="shared" si="32"/>
        <v>1</v>
      </c>
      <c r="P378" t="b">
        <f t="shared" si="32"/>
        <v>1</v>
      </c>
      <c r="Q378" t="b">
        <f t="shared" si="33"/>
        <v>1</v>
      </c>
      <c r="R378" t="b">
        <f t="shared" si="34"/>
        <v>1</v>
      </c>
      <c r="U378" s="105" t="s">
        <v>459</v>
      </c>
      <c r="V378" s="105" t="s">
        <v>458</v>
      </c>
      <c r="W378" s="106">
        <v>0</v>
      </c>
      <c r="X378" s="106">
        <v>1094420975</v>
      </c>
    </row>
    <row r="379" spans="2:26" x14ac:dyDescent="0.25">
      <c r="B379" s="105" t="s">
        <v>460</v>
      </c>
      <c r="C379" s="105" t="s">
        <v>461</v>
      </c>
      <c r="D379" s="106">
        <v>0</v>
      </c>
      <c r="E379" s="106">
        <v>582902050</v>
      </c>
      <c r="M379" t="b">
        <f t="shared" si="30"/>
        <v>1</v>
      </c>
      <c r="N379" t="b">
        <f t="shared" si="31"/>
        <v>1</v>
      </c>
      <c r="O379" t="b">
        <f t="shared" si="32"/>
        <v>1</v>
      </c>
      <c r="P379" t="b">
        <f t="shared" si="32"/>
        <v>0</v>
      </c>
      <c r="Q379" t="b">
        <f t="shared" si="33"/>
        <v>1</v>
      </c>
      <c r="R379" t="b">
        <f t="shared" si="34"/>
        <v>1</v>
      </c>
      <c r="U379" s="105" t="s">
        <v>460</v>
      </c>
      <c r="V379" s="105" t="s">
        <v>461</v>
      </c>
      <c r="W379" s="106">
        <v>0</v>
      </c>
      <c r="X379" s="106">
        <v>583902050</v>
      </c>
    </row>
    <row r="380" spans="2:26" x14ac:dyDescent="0.25">
      <c r="B380" s="105" t="s">
        <v>462</v>
      </c>
      <c r="C380" s="105" t="s">
        <v>461</v>
      </c>
      <c r="D380" s="106">
        <v>0</v>
      </c>
      <c r="E380" s="106">
        <v>582902050</v>
      </c>
      <c r="M380" t="b">
        <f t="shared" si="30"/>
        <v>1</v>
      </c>
      <c r="N380" t="b">
        <f t="shared" si="31"/>
        <v>1</v>
      </c>
      <c r="O380" t="b">
        <f t="shared" si="32"/>
        <v>1</v>
      </c>
      <c r="P380" t="b">
        <f t="shared" si="32"/>
        <v>0</v>
      </c>
      <c r="Q380" t="b">
        <f t="shared" si="33"/>
        <v>1</v>
      </c>
      <c r="R380" t="b">
        <f t="shared" si="34"/>
        <v>1</v>
      </c>
      <c r="U380" s="105" t="s">
        <v>462</v>
      </c>
      <c r="V380" s="105" t="s">
        <v>461</v>
      </c>
      <c r="W380" s="106">
        <v>0</v>
      </c>
      <c r="X380" s="106">
        <v>583902050</v>
      </c>
    </row>
    <row r="381" spans="2:26" x14ac:dyDescent="0.25">
      <c r="B381" t="s">
        <v>359</v>
      </c>
      <c r="C381" s="106">
        <v>0</v>
      </c>
      <c r="D381" s="106">
        <v>2524026445</v>
      </c>
      <c r="M381" t="b">
        <f t="shared" si="30"/>
        <v>1</v>
      </c>
      <c r="N381" t="b">
        <f t="shared" si="31"/>
        <v>1</v>
      </c>
      <c r="O381" t="b">
        <f t="shared" si="32"/>
        <v>0</v>
      </c>
      <c r="P381" t="b">
        <f t="shared" si="32"/>
        <v>1</v>
      </c>
      <c r="Q381" t="b">
        <f t="shared" si="33"/>
        <v>1</v>
      </c>
      <c r="R381" t="b">
        <f t="shared" si="34"/>
        <v>1</v>
      </c>
      <c r="U381" t="s">
        <v>359</v>
      </c>
      <c r="V381" s="106">
        <v>0</v>
      </c>
      <c r="W381" s="106">
        <v>2525026445</v>
      </c>
    </row>
    <row r="382" spans="2:26" x14ac:dyDescent="0.25">
      <c r="B382" t="s">
        <v>330</v>
      </c>
      <c r="C382" t="s">
        <v>331</v>
      </c>
      <c r="D382" s="105" t="s">
        <v>487</v>
      </c>
      <c r="E382" t="s">
        <v>333</v>
      </c>
      <c r="F382" t="s">
        <v>331</v>
      </c>
      <c r="G382" s="105" t="s">
        <v>488</v>
      </c>
      <c r="M382" t="b">
        <f t="shared" si="30"/>
        <v>1</v>
      </c>
      <c r="N382" t="b">
        <f t="shared" si="31"/>
        <v>1</v>
      </c>
      <c r="O382" t="b">
        <f t="shared" si="32"/>
        <v>1</v>
      </c>
      <c r="P382" t="b">
        <f t="shared" si="32"/>
        <v>1</v>
      </c>
      <c r="Q382" t="b">
        <f t="shared" si="33"/>
        <v>1</v>
      </c>
      <c r="R382" t="b">
        <f t="shared" si="34"/>
        <v>1</v>
      </c>
      <c r="U382" t="s">
        <v>330</v>
      </c>
      <c r="V382" t="s">
        <v>331</v>
      </c>
      <c r="W382" s="105" t="s">
        <v>487</v>
      </c>
      <c r="X382" t="s">
        <v>333</v>
      </c>
      <c r="Y382" t="s">
        <v>331</v>
      </c>
      <c r="Z382" s="105" t="s">
        <v>488</v>
      </c>
    </row>
    <row r="383" spans="2:26" x14ac:dyDescent="0.25">
      <c r="B383" t="s">
        <v>335</v>
      </c>
      <c r="C383" t="s">
        <v>3</v>
      </c>
      <c r="D383" t="s">
        <v>336</v>
      </c>
      <c r="E383" t="s">
        <v>337</v>
      </c>
      <c r="M383" t="b">
        <f t="shared" si="30"/>
        <v>1</v>
      </c>
      <c r="N383" t="b">
        <f t="shared" si="31"/>
        <v>1</v>
      </c>
      <c r="O383" t="b">
        <f t="shared" si="32"/>
        <v>1</v>
      </c>
      <c r="P383" t="b">
        <f t="shared" si="32"/>
        <v>1</v>
      </c>
      <c r="Q383" t="b">
        <f t="shared" si="33"/>
        <v>1</v>
      </c>
      <c r="R383" t="b">
        <f t="shared" si="34"/>
        <v>1</v>
      </c>
      <c r="U383" t="s">
        <v>335</v>
      </c>
      <c r="V383" t="s">
        <v>3</v>
      </c>
      <c r="W383" t="s">
        <v>336</v>
      </c>
      <c r="X383" t="s">
        <v>337</v>
      </c>
    </row>
    <row r="384" spans="2:26" x14ac:dyDescent="0.25">
      <c r="B384" s="105" t="s">
        <v>489</v>
      </c>
      <c r="C384" s="105" t="s">
        <v>490</v>
      </c>
      <c r="D384" s="106">
        <v>0</v>
      </c>
      <c r="E384" s="106">
        <v>189995000</v>
      </c>
      <c r="M384" t="b">
        <f t="shared" si="30"/>
        <v>1</v>
      </c>
      <c r="N384" t="b">
        <f t="shared" si="31"/>
        <v>1</v>
      </c>
      <c r="O384" t="b">
        <f t="shared" si="32"/>
        <v>1</v>
      </c>
      <c r="P384" t="b">
        <f t="shared" si="32"/>
        <v>1</v>
      </c>
      <c r="Q384" t="b">
        <f t="shared" si="33"/>
        <v>1</v>
      </c>
      <c r="R384" t="b">
        <f t="shared" si="34"/>
        <v>1</v>
      </c>
      <c r="U384" s="105" t="s">
        <v>489</v>
      </c>
      <c r="V384" s="105" t="s">
        <v>490</v>
      </c>
      <c r="W384" s="106">
        <v>0</v>
      </c>
      <c r="X384" s="106">
        <v>189995000</v>
      </c>
    </row>
    <row r="385" spans="2:26" x14ac:dyDescent="0.25">
      <c r="B385" s="105" t="s">
        <v>491</v>
      </c>
      <c r="C385" s="105" t="s">
        <v>492</v>
      </c>
      <c r="D385" s="106">
        <v>0</v>
      </c>
      <c r="E385" s="106">
        <v>189995000</v>
      </c>
      <c r="M385" t="b">
        <f t="shared" si="30"/>
        <v>1</v>
      </c>
      <c r="N385" t="b">
        <f t="shared" si="31"/>
        <v>1</v>
      </c>
      <c r="O385" t="b">
        <f t="shared" si="32"/>
        <v>1</v>
      </c>
      <c r="P385" t="b">
        <f t="shared" si="32"/>
        <v>1</v>
      </c>
      <c r="Q385" t="b">
        <f t="shared" si="33"/>
        <v>1</v>
      </c>
      <c r="R385" t="b">
        <f t="shared" si="34"/>
        <v>1</v>
      </c>
      <c r="U385" s="105" t="s">
        <v>491</v>
      </c>
      <c r="V385" s="105" t="s">
        <v>492</v>
      </c>
      <c r="W385" s="106">
        <v>0</v>
      </c>
      <c r="X385" s="106">
        <v>189995000</v>
      </c>
    </row>
    <row r="386" spans="2:26" x14ac:dyDescent="0.25">
      <c r="B386" s="105" t="s">
        <v>493</v>
      </c>
      <c r="C386" s="105" t="s">
        <v>492</v>
      </c>
      <c r="D386" s="106">
        <v>0</v>
      </c>
      <c r="E386" s="106">
        <v>189995000</v>
      </c>
      <c r="M386" t="b">
        <f t="shared" si="30"/>
        <v>1</v>
      </c>
      <c r="N386" t="b">
        <f t="shared" si="31"/>
        <v>1</v>
      </c>
      <c r="O386" t="b">
        <f t="shared" si="32"/>
        <v>1</v>
      </c>
      <c r="P386" t="b">
        <f t="shared" si="32"/>
        <v>1</v>
      </c>
      <c r="Q386" t="b">
        <f t="shared" si="33"/>
        <v>1</v>
      </c>
      <c r="R386" t="b">
        <f t="shared" si="34"/>
        <v>1</v>
      </c>
      <c r="U386" s="105" t="s">
        <v>493</v>
      </c>
      <c r="V386" s="105" t="s">
        <v>492</v>
      </c>
      <c r="W386" s="106">
        <v>0</v>
      </c>
      <c r="X386" s="106">
        <v>189995000</v>
      </c>
    </row>
    <row r="387" spans="2:26" x14ac:dyDescent="0.25">
      <c r="B387" t="s">
        <v>359</v>
      </c>
      <c r="C387" s="106">
        <v>0</v>
      </c>
      <c r="D387" s="106">
        <v>189995000</v>
      </c>
      <c r="M387" t="b">
        <f t="shared" si="30"/>
        <v>1</v>
      </c>
      <c r="N387" t="b">
        <f t="shared" si="31"/>
        <v>1</v>
      </c>
      <c r="O387" t="b">
        <f t="shared" si="32"/>
        <v>1</v>
      </c>
      <c r="P387" t="b">
        <f t="shared" si="32"/>
        <v>1</v>
      </c>
      <c r="Q387" t="b">
        <f t="shared" si="33"/>
        <v>1</v>
      </c>
      <c r="R387" t="b">
        <f t="shared" si="34"/>
        <v>1</v>
      </c>
      <c r="U387" t="s">
        <v>359</v>
      </c>
      <c r="V387" s="106">
        <v>0</v>
      </c>
      <c r="W387" s="106">
        <v>189995000</v>
      </c>
    </row>
    <row r="388" spans="2:26" x14ac:dyDescent="0.25">
      <c r="B388" t="s">
        <v>330</v>
      </c>
      <c r="C388" t="s">
        <v>331</v>
      </c>
      <c r="D388" s="105" t="s">
        <v>499</v>
      </c>
      <c r="E388" t="s">
        <v>333</v>
      </c>
      <c r="F388" t="s">
        <v>331</v>
      </c>
      <c r="G388" s="105" t="s">
        <v>500</v>
      </c>
      <c r="M388" t="b">
        <f t="shared" si="30"/>
        <v>1</v>
      </c>
      <c r="N388" t="b">
        <f t="shared" si="31"/>
        <v>1</v>
      </c>
      <c r="O388" t="b">
        <f t="shared" si="32"/>
        <v>1</v>
      </c>
      <c r="P388" t="b">
        <f t="shared" si="32"/>
        <v>1</v>
      </c>
      <c r="Q388" t="b">
        <f t="shared" si="33"/>
        <v>1</v>
      </c>
      <c r="R388" t="b">
        <f t="shared" si="34"/>
        <v>1</v>
      </c>
      <c r="U388" t="s">
        <v>330</v>
      </c>
      <c r="V388" t="s">
        <v>331</v>
      </c>
      <c r="W388" s="105" t="s">
        <v>499</v>
      </c>
      <c r="X388" t="s">
        <v>333</v>
      </c>
      <c r="Y388" t="s">
        <v>331</v>
      </c>
      <c r="Z388" s="105" t="s">
        <v>500</v>
      </c>
    </row>
    <row r="389" spans="2:26" x14ac:dyDescent="0.25">
      <c r="B389" t="s">
        <v>335</v>
      </c>
      <c r="C389" t="s">
        <v>3</v>
      </c>
      <c r="D389" t="s">
        <v>336</v>
      </c>
      <c r="E389" t="s">
        <v>337</v>
      </c>
      <c r="M389" t="b">
        <f t="shared" si="30"/>
        <v>1</v>
      </c>
      <c r="N389" t="b">
        <f t="shared" si="31"/>
        <v>1</v>
      </c>
      <c r="O389" t="b">
        <f t="shared" si="32"/>
        <v>1</v>
      </c>
      <c r="P389" t="b">
        <f t="shared" si="32"/>
        <v>1</v>
      </c>
      <c r="Q389" t="b">
        <f t="shared" si="33"/>
        <v>1</v>
      </c>
      <c r="R389" t="b">
        <f t="shared" si="34"/>
        <v>1</v>
      </c>
      <c r="U389" t="s">
        <v>335</v>
      </c>
      <c r="V389" t="s">
        <v>3</v>
      </c>
      <c r="W389" t="s">
        <v>336</v>
      </c>
      <c r="X389" t="s">
        <v>337</v>
      </c>
    </row>
    <row r="390" spans="2:26" x14ac:dyDescent="0.25">
      <c r="B390" s="105" t="s">
        <v>450</v>
      </c>
      <c r="C390" s="105" t="s">
        <v>451</v>
      </c>
      <c r="D390" s="106">
        <v>0</v>
      </c>
      <c r="E390" s="106">
        <v>1009054870</v>
      </c>
      <c r="M390" t="b">
        <f t="shared" si="30"/>
        <v>1</v>
      </c>
      <c r="N390" t="b">
        <f t="shared" si="31"/>
        <v>1</v>
      </c>
      <c r="O390" t="b">
        <f t="shared" si="32"/>
        <v>1</v>
      </c>
      <c r="P390" t="b">
        <f t="shared" si="32"/>
        <v>1</v>
      </c>
      <c r="Q390" t="b">
        <f t="shared" si="33"/>
        <v>1</v>
      </c>
      <c r="R390" t="b">
        <f t="shared" si="34"/>
        <v>1</v>
      </c>
      <c r="U390" s="105" t="s">
        <v>450</v>
      </c>
      <c r="V390" s="105" t="s">
        <v>451</v>
      </c>
      <c r="W390" s="106">
        <v>0</v>
      </c>
      <c r="X390" s="106">
        <v>1009054870</v>
      </c>
    </row>
    <row r="391" spans="2:26" x14ac:dyDescent="0.25">
      <c r="B391" s="105" t="s">
        <v>452</v>
      </c>
      <c r="C391" s="105" t="s">
        <v>453</v>
      </c>
      <c r="D391" s="106">
        <v>0</v>
      </c>
      <c r="E391" s="106">
        <v>1009054870</v>
      </c>
      <c r="M391" t="b">
        <f t="shared" si="30"/>
        <v>1</v>
      </c>
      <c r="N391" t="b">
        <f t="shared" si="31"/>
        <v>1</v>
      </c>
      <c r="O391" t="b">
        <f t="shared" si="32"/>
        <v>1</v>
      </c>
      <c r="P391" t="b">
        <f t="shared" si="32"/>
        <v>1</v>
      </c>
      <c r="Q391" t="b">
        <f t="shared" si="33"/>
        <v>1</v>
      </c>
      <c r="R391" t="b">
        <f t="shared" si="34"/>
        <v>1</v>
      </c>
      <c r="U391" s="105" t="s">
        <v>452</v>
      </c>
      <c r="V391" s="105" t="s">
        <v>453</v>
      </c>
      <c r="W391" s="106">
        <v>0</v>
      </c>
      <c r="X391" s="106">
        <v>1009054870</v>
      </c>
    </row>
    <row r="392" spans="2:26" x14ac:dyDescent="0.25">
      <c r="B392" s="105" t="s">
        <v>454</v>
      </c>
      <c r="C392" s="105" t="s">
        <v>453</v>
      </c>
      <c r="D392" s="106">
        <v>0</v>
      </c>
      <c r="E392" s="106">
        <v>1009054870</v>
      </c>
      <c r="M392" t="b">
        <f t="shared" si="30"/>
        <v>1</v>
      </c>
      <c r="N392" t="b">
        <f t="shared" si="31"/>
        <v>1</v>
      </c>
      <c r="O392" t="b">
        <f t="shared" si="32"/>
        <v>1</v>
      </c>
      <c r="P392" t="b">
        <f t="shared" si="32"/>
        <v>1</v>
      </c>
      <c r="Q392" t="b">
        <f t="shared" si="33"/>
        <v>1</v>
      </c>
      <c r="R392" t="b">
        <f t="shared" si="34"/>
        <v>1</v>
      </c>
      <c r="U392" s="105" t="s">
        <v>454</v>
      </c>
      <c r="V392" s="105" t="s">
        <v>453</v>
      </c>
      <c r="W392" s="106">
        <v>0</v>
      </c>
      <c r="X392" s="106">
        <v>1009054870</v>
      </c>
    </row>
    <row r="393" spans="2:26" x14ac:dyDescent="0.25">
      <c r="B393" t="s">
        <v>359</v>
      </c>
      <c r="C393" s="106">
        <v>0</v>
      </c>
      <c r="D393" s="106">
        <v>1009054870</v>
      </c>
      <c r="M393" t="b">
        <f t="shared" si="30"/>
        <v>1</v>
      </c>
      <c r="N393" t="b">
        <f t="shared" si="31"/>
        <v>1</v>
      </c>
      <c r="O393" t="b">
        <f t="shared" si="32"/>
        <v>1</v>
      </c>
      <c r="P393" t="b">
        <f t="shared" si="32"/>
        <v>1</v>
      </c>
      <c r="Q393" t="b">
        <f t="shared" si="33"/>
        <v>1</v>
      </c>
      <c r="R393" t="b">
        <f t="shared" si="34"/>
        <v>1</v>
      </c>
      <c r="U393" t="s">
        <v>359</v>
      </c>
      <c r="V393" s="106">
        <v>0</v>
      </c>
      <c r="W393" s="106">
        <v>1009054870</v>
      </c>
    </row>
    <row r="394" spans="2:26" x14ac:dyDescent="0.25">
      <c r="B394" t="s">
        <v>330</v>
      </c>
      <c r="C394" t="s">
        <v>331</v>
      </c>
      <c r="D394" s="105" t="s">
        <v>501</v>
      </c>
      <c r="E394" t="s">
        <v>333</v>
      </c>
      <c r="F394" t="s">
        <v>331</v>
      </c>
      <c r="G394" s="105" t="s">
        <v>502</v>
      </c>
      <c r="M394" t="b">
        <f t="shared" si="30"/>
        <v>1</v>
      </c>
      <c r="N394" t="b">
        <f t="shared" si="31"/>
        <v>1</v>
      </c>
      <c r="O394" t="b">
        <f t="shared" si="32"/>
        <v>1</v>
      </c>
      <c r="P394" t="b">
        <f t="shared" si="32"/>
        <v>1</v>
      </c>
      <c r="Q394" t="b">
        <f t="shared" si="33"/>
        <v>1</v>
      </c>
      <c r="R394" t="b">
        <f t="shared" si="34"/>
        <v>1</v>
      </c>
      <c r="U394" t="s">
        <v>330</v>
      </c>
      <c r="V394" t="s">
        <v>331</v>
      </c>
      <c r="W394" s="105" t="s">
        <v>501</v>
      </c>
      <c r="X394" t="s">
        <v>333</v>
      </c>
      <c r="Y394" t="s">
        <v>331</v>
      </c>
      <c r="Z394" s="105" t="s">
        <v>502</v>
      </c>
    </row>
    <row r="395" spans="2:26" x14ac:dyDescent="0.25">
      <c r="B395" t="s">
        <v>335</v>
      </c>
      <c r="C395" t="s">
        <v>3</v>
      </c>
      <c r="D395" t="s">
        <v>336</v>
      </c>
      <c r="E395" t="s">
        <v>337</v>
      </c>
      <c r="M395" t="b">
        <f t="shared" si="30"/>
        <v>1</v>
      </c>
      <c r="N395" t="b">
        <f t="shared" si="31"/>
        <v>1</v>
      </c>
      <c r="O395" t="b">
        <f t="shared" si="32"/>
        <v>1</v>
      </c>
      <c r="P395" t="b">
        <f t="shared" si="32"/>
        <v>1</v>
      </c>
      <c r="Q395" t="b">
        <f t="shared" si="33"/>
        <v>1</v>
      </c>
      <c r="R395" t="b">
        <f t="shared" si="34"/>
        <v>1</v>
      </c>
      <c r="U395" t="s">
        <v>335</v>
      </c>
      <c r="V395" t="s">
        <v>3</v>
      </c>
      <c r="W395" t="s">
        <v>336</v>
      </c>
      <c r="X395" t="s">
        <v>337</v>
      </c>
    </row>
    <row r="396" spans="2:26" x14ac:dyDescent="0.25">
      <c r="B396" s="105" t="s">
        <v>434</v>
      </c>
      <c r="C396" s="105" t="s">
        <v>435</v>
      </c>
      <c r="D396" s="106">
        <v>0</v>
      </c>
      <c r="E396" s="106">
        <v>476122380</v>
      </c>
      <c r="M396" t="b">
        <f t="shared" si="30"/>
        <v>1</v>
      </c>
      <c r="N396" t="b">
        <f t="shared" si="31"/>
        <v>1</v>
      </c>
      <c r="O396" t="b">
        <f t="shared" si="32"/>
        <v>1</v>
      </c>
      <c r="P396" t="b">
        <f t="shared" si="32"/>
        <v>1</v>
      </c>
      <c r="Q396" t="b">
        <f t="shared" si="33"/>
        <v>1</v>
      </c>
      <c r="R396" t="b">
        <f t="shared" si="34"/>
        <v>1</v>
      </c>
      <c r="U396" s="105" t="s">
        <v>434</v>
      </c>
      <c r="V396" s="105" t="s">
        <v>435</v>
      </c>
      <c r="W396" s="106">
        <v>0</v>
      </c>
      <c r="X396" s="106">
        <v>476122380</v>
      </c>
    </row>
    <row r="397" spans="2:26" x14ac:dyDescent="0.25">
      <c r="B397" s="105" t="s">
        <v>436</v>
      </c>
      <c r="C397" s="105" t="s">
        <v>437</v>
      </c>
      <c r="D397" s="106">
        <v>0</v>
      </c>
      <c r="E397" s="106">
        <v>476122380</v>
      </c>
      <c r="M397" t="b">
        <f t="shared" si="30"/>
        <v>1</v>
      </c>
      <c r="N397" t="b">
        <f t="shared" si="31"/>
        <v>1</v>
      </c>
      <c r="O397" t="b">
        <f t="shared" si="32"/>
        <v>1</v>
      </c>
      <c r="P397" t="b">
        <f t="shared" si="32"/>
        <v>1</v>
      </c>
      <c r="Q397" t="b">
        <f t="shared" si="33"/>
        <v>1</v>
      </c>
      <c r="R397" t="b">
        <f t="shared" si="34"/>
        <v>1</v>
      </c>
      <c r="U397" s="105" t="s">
        <v>436</v>
      </c>
      <c r="V397" s="105" t="s">
        <v>437</v>
      </c>
      <c r="W397" s="106">
        <v>0</v>
      </c>
      <c r="X397" s="106">
        <v>476122380</v>
      </c>
    </row>
    <row r="398" spans="2:26" x14ac:dyDescent="0.25">
      <c r="B398" s="105" t="s">
        <v>438</v>
      </c>
      <c r="C398" s="105" t="s">
        <v>437</v>
      </c>
      <c r="D398" s="106">
        <v>0</v>
      </c>
      <c r="E398" s="106">
        <v>476122380</v>
      </c>
      <c r="M398" t="b">
        <f t="shared" si="30"/>
        <v>1</v>
      </c>
      <c r="N398" t="b">
        <f t="shared" si="31"/>
        <v>1</v>
      </c>
      <c r="O398" t="b">
        <f t="shared" si="32"/>
        <v>1</v>
      </c>
      <c r="P398" t="b">
        <f t="shared" si="32"/>
        <v>1</v>
      </c>
      <c r="Q398" t="b">
        <f t="shared" si="33"/>
        <v>1</v>
      </c>
      <c r="R398" t="b">
        <f t="shared" si="34"/>
        <v>1</v>
      </c>
      <c r="U398" s="105" t="s">
        <v>438</v>
      </c>
      <c r="V398" s="105" t="s">
        <v>437</v>
      </c>
      <c r="W398" s="106">
        <v>0</v>
      </c>
      <c r="X398" s="106">
        <v>476122380</v>
      </c>
    </row>
    <row r="399" spans="2:26" x14ac:dyDescent="0.25">
      <c r="B399" t="s">
        <v>359</v>
      </c>
      <c r="C399" s="106">
        <v>0</v>
      </c>
      <c r="D399" s="106">
        <v>476122380</v>
      </c>
      <c r="M399" t="b">
        <f t="shared" si="30"/>
        <v>1</v>
      </c>
      <c r="N399" t="b">
        <f t="shared" si="31"/>
        <v>1</v>
      </c>
      <c r="O399" t="b">
        <f t="shared" si="32"/>
        <v>1</v>
      </c>
      <c r="P399" t="b">
        <f t="shared" si="32"/>
        <v>1</v>
      </c>
      <c r="Q399" t="b">
        <f t="shared" si="33"/>
        <v>1</v>
      </c>
      <c r="R399" t="b">
        <f t="shared" si="34"/>
        <v>1</v>
      </c>
      <c r="U399" t="s">
        <v>359</v>
      </c>
      <c r="V399" s="106">
        <v>0</v>
      </c>
      <c r="W399" s="106">
        <v>476122380</v>
      </c>
    </row>
    <row r="400" spans="2:26" x14ac:dyDescent="0.25">
      <c r="B400" t="s">
        <v>330</v>
      </c>
      <c r="C400" t="s">
        <v>331</v>
      </c>
      <c r="D400" s="105" t="s">
        <v>503</v>
      </c>
      <c r="E400" t="s">
        <v>333</v>
      </c>
      <c r="F400" t="s">
        <v>331</v>
      </c>
      <c r="G400" s="105" t="s">
        <v>504</v>
      </c>
      <c r="M400" t="b">
        <f t="shared" si="30"/>
        <v>1</v>
      </c>
      <c r="N400" t="b">
        <f t="shared" si="31"/>
        <v>1</v>
      </c>
      <c r="O400" t="b">
        <f t="shared" si="32"/>
        <v>1</v>
      </c>
      <c r="P400" t="b">
        <f t="shared" si="32"/>
        <v>1</v>
      </c>
      <c r="Q400" t="b">
        <f t="shared" si="33"/>
        <v>1</v>
      </c>
      <c r="R400" t="b">
        <f t="shared" si="34"/>
        <v>1</v>
      </c>
      <c r="U400" t="s">
        <v>330</v>
      </c>
      <c r="V400" t="s">
        <v>331</v>
      </c>
      <c r="W400" s="105" t="s">
        <v>503</v>
      </c>
      <c r="X400" t="s">
        <v>333</v>
      </c>
      <c r="Y400" t="s">
        <v>331</v>
      </c>
      <c r="Z400" s="105" t="s">
        <v>504</v>
      </c>
    </row>
    <row r="401" spans="2:26" x14ac:dyDescent="0.25">
      <c r="B401" t="s">
        <v>335</v>
      </c>
      <c r="C401" t="s">
        <v>3</v>
      </c>
      <c r="D401" t="s">
        <v>336</v>
      </c>
      <c r="E401" t="s">
        <v>337</v>
      </c>
      <c r="M401" t="b">
        <f t="shared" si="30"/>
        <v>1</v>
      </c>
      <c r="N401" t="b">
        <f t="shared" si="31"/>
        <v>1</v>
      </c>
      <c r="O401" t="b">
        <f t="shared" si="32"/>
        <v>1</v>
      </c>
      <c r="P401" t="b">
        <f t="shared" si="32"/>
        <v>1</v>
      </c>
      <c r="Q401" t="b">
        <f t="shared" si="33"/>
        <v>1</v>
      </c>
      <c r="R401" t="b">
        <f t="shared" si="34"/>
        <v>1</v>
      </c>
      <c r="U401" t="s">
        <v>335</v>
      </c>
      <c r="V401" t="s">
        <v>3</v>
      </c>
      <c r="W401" t="s">
        <v>336</v>
      </c>
      <c r="X401" t="s">
        <v>337</v>
      </c>
    </row>
    <row r="402" spans="2:26" x14ac:dyDescent="0.25">
      <c r="B402" s="105" t="s">
        <v>338</v>
      </c>
      <c r="C402" s="105" t="s">
        <v>339</v>
      </c>
      <c r="D402" s="106">
        <v>0</v>
      </c>
      <c r="E402" s="106">
        <v>54173704673</v>
      </c>
      <c r="M402" t="b">
        <f t="shared" si="30"/>
        <v>1</v>
      </c>
      <c r="N402" t="b">
        <f t="shared" si="31"/>
        <v>1</v>
      </c>
      <c r="O402" t="b">
        <f t="shared" si="32"/>
        <v>1</v>
      </c>
      <c r="P402" t="b">
        <f t="shared" si="32"/>
        <v>1</v>
      </c>
      <c r="Q402" t="b">
        <f t="shared" si="33"/>
        <v>1</v>
      </c>
      <c r="R402" t="b">
        <f t="shared" si="34"/>
        <v>1</v>
      </c>
      <c r="U402" s="105" t="s">
        <v>338</v>
      </c>
      <c r="V402" s="105" t="s">
        <v>339</v>
      </c>
      <c r="W402" s="106">
        <v>0</v>
      </c>
      <c r="X402" s="106">
        <v>54173704673</v>
      </c>
    </row>
    <row r="403" spans="2:26" x14ac:dyDescent="0.25">
      <c r="B403" s="105" t="s">
        <v>469</v>
      </c>
      <c r="C403" s="105" t="s">
        <v>470</v>
      </c>
      <c r="D403" s="106">
        <v>0</v>
      </c>
      <c r="E403" s="106">
        <v>54173704673</v>
      </c>
      <c r="M403" t="b">
        <f t="shared" si="30"/>
        <v>1</v>
      </c>
      <c r="N403" t="b">
        <f t="shared" si="31"/>
        <v>1</v>
      </c>
      <c r="O403" t="b">
        <f t="shared" si="32"/>
        <v>1</v>
      </c>
      <c r="P403" t="b">
        <f t="shared" si="32"/>
        <v>1</v>
      </c>
      <c r="Q403" t="b">
        <f t="shared" si="33"/>
        <v>1</v>
      </c>
      <c r="R403" t="b">
        <f t="shared" si="34"/>
        <v>1</v>
      </c>
      <c r="U403" s="105" t="s">
        <v>469</v>
      </c>
      <c r="V403" s="105" t="s">
        <v>470</v>
      </c>
      <c r="W403" s="106">
        <v>0</v>
      </c>
      <c r="X403" s="106">
        <v>54173704673</v>
      </c>
    </row>
    <row r="404" spans="2:26" x14ac:dyDescent="0.25">
      <c r="B404" s="105" t="s">
        <v>505</v>
      </c>
      <c r="C404" s="105" t="s">
        <v>506</v>
      </c>
      <c r="D404" s="106">
        <v>0</v>
      </c>
      <c r="E404" s="106">
        <v>54173704673</v>
      </c>
      <c r="M404" t="b">
        <f t="shared" si="30"/>
        <v>1</v>
      </c>
      <c r="N404" t="b">
        <f t="shared" si="31"/>
        <v>1</v>
      </c>
      <c r="O404" t="b">
        <f t="shared" si="32"/>
        <v>1</v>
      </c>
      <c r="P404" t="b">
        <f t="shared" si="32"/>
        <v>1</v>
      </c>
      <c r="Q404" t="b">
        <f t="shared" si="33"/>
        <v>1</v>
      </c>
      <c r="R404" t="b">
        <f t="shared" si="34"/>
        <v>1</v>
      </c>
      <c r="U404" s="105" t="s">
        <v>505</v>
      </c>
      <c r="V404" s="105" t="s">
        <v>506</v>
      </c>
      <c r="W404" s="106">
        <v>0</v>
      </c>
      <c r="X404" s="106">
        <v>54173704673</v>
      </c>
    </row>
    <row r="405" spans="2:26" x14ac:dyDescent="0.25">
      <c r="B405" t="s">
        <v>359</v>
      </c>
      <c r="C405" s="106">
        <v>0</v>
      </c>
      <c r="D405" s="106">
        <v>54173704673</v>
      </c>
      <c r="M405" t="b">
        <f t="shared" si="30"/>
        <v>1</v>
      </c>
      <c r="N405" t="b">
        <f t="shared" si="31"/>
        <v>1</v>
      </c>
      <c r="O405" t="b">
        <f t="shared" si="32"/>
        <v>1</v>
      </c>
      <c r="P405" t="b">
        <f t="shared" si="32"/>
        <v>1</v>
      </c>
      <c r="Q405" t="b">
        <f t="shared" si="33"/>
        <v>1</v>
      </c>
      <c r="R405" t="b">
        <f t="shared" si="34"/>
        <v>1</v>
      </c>
      <c r="U405" t="s">
        <v>359</v>
      </c>
      <c r="V405" s="106">
        <v>0</v>
      </c>
      <c r="W405" s="106">
        <v>54173704673</v>
      </c>
    </row>
    <row r="406" spans="2:26" x14ac:dyDescent="0.25">
      <c r="B406" t="s">
        <v>330</v>
      </c>
      <c r="C406" t="s">
        <v>331</v>
      </c>
      <c r="D406" s="105" t="s">
        <v>507</v>
      </c>
      <c r="E406" t="s">
        <v>333</v>
      </c>
      <c r="F406" t="s">
        <v>331</v>
      </c>
      <c r="G406" s="105" t="s">
        <v>508</v>
      </c>
      <c r="M406" t="b">
        <f t="shared" si="30"/>
        <v>1</v>
      </c>
      <c r="N406" t="b">
        <f t="shared" si="31"/>
        <v>1</v>
      </c>
      <c r="O406" t="b">
        <f t="shared" si="32"/>
        <v>1</v>
      </c>
      <c r="P406" t="b">
        <f t="shared" si="32"/>
        <v>1</v>
      </c>
      <c r="Q406" t="b">
        <f t="shared" si="33"/>
        <v>1</v>
      </c>
      <c r="R406" t="b">
        <f t="shared" si="34"/>
        <v>1</v>
      </c>
      <c r="U406" t="s">
        <v>330</v>
      </c>
      <c r="V406" t="s">
        <v>331</v>
      </c>
      <c r="W406" s="105" t="s">
        <v>507</v>
      </c>
      <c r="X406" t="s">
        <v>333</v>
      </c>
      <c r="Y406" t="s">
        <v>331</v>
      </c>
      <c r="Z406" s="105" t="s">
        <v>508</v>
      </c>
    </row>
    <row r="407" spans="2:26" x14ac:dyDescent="0.25">
      <c r="B407" t="s">
        <v>335</v>
      </c>
      <c r="C407" t="s">
        <v>3</v>
      </c>
      <c r="D407" t="s">
        <v>336</v>
      </c>
      <c r="E407" t="s">
        <v>337</v>
      </c>
      <c r="M407" t="b">
        <f t="shared" si="30"/>
        <v>1</v>
      </c>
      <c r="N407" t="b">
        <f t="shared" si="31"/>
        <v>1</v>
      </c>
      <c r="O407" t="b">
        <f t="shared" si="32"/>
        <v>1</v>
      </c>
      <c r="P407" t="b">
        <f t="shared" si="32"/>
        <v>1</v>
      </c>
      <c r="Q407" t="b">
        <f t="shared" si="33"/>
        <v>1</v>
      </c>
      <c r="R407" t="b">
        <f t="shared" si="34"/>
        <v>1</v>
      </c>
      <c r="U407" t="s">
        <v>335</v>
      </c>
      <c r="V407" t="s">
        <v>3</v>
      </c>
      <c r="W407" t="s">
        <v>336</v>
      </c>
      <c r="X407" t="s">
        <v>337</v>
      </c>
    </row>
    <row r="408" spans="2:26" x14ac:dyDescent="0.25">
      <c r="B408" s="105" t="s">
        <v>338</v>
      </c>
      <c r="C408" s="105" t="s">
        <v>339</v>
      </c>
      <c r="D408" s="106">
        <v>0</v>
      </c>
      <c r="E408" s="106">
        <v>194260000</v>
      </c>
      <c r="M408" t="b">
        <f t="shared" si="30"/>
        <v>1</v>
      </c>
      <c r="N408" t="b">
        <f t="shared" si="31"/>
        <v>1</v>
      </c>
      <c r="O408" t="b">
        <f t="shared" si="32"/>
        <v>1</v>
      </c>
      <c r="P408" t="b">
        <f t="shared" si="32"/>
        <v>1</v>
      </c>
      <c r="Q408" t="b">
        <f t="shared" si="33"/>
        <v>1</v>
      </c>
      <c r="R408" t="b">
        <f t="shared" si="34"/>
        <v>1</v>
      </c>
      <c r="U408" s="105" t="s">
        <v>338</v>
      </c>
      <c r="V408" s="105" t="s">
        <v>339</v>
      </c>
      <c r="W408" s="106">
        <v>0</v>
      </c>
      <c r="X408" s="106">
        <v>194260000</v>
      </c>
    </row>
    <row r="409" spans="2:26" x14ac:dyDescent="0.25">
      <c r="B409" s="105" t="s">
        <v>469</v>
      </c>
      <c r="C409" s="105" t="s">
        <v>470</v>
      </c>
      <c r="D409" s="106">
        <v>0</v>
      </c>
      <c r="E409" s="106">
        <v>194260000</v>
      </c>
      <c r="M409" t="b">
        <f t="shared" si="30"/>
        <v>1</v>
      </c>
      <c r="N409" t="b">
        <f t="shared" si="31"/>
        <v>1</v>
      </c>
      <c r="O409" t="b">
        <f t="shared" si="32"/>
        <v>1</v>
      </c>
      <c r="P409" t="b">
        <f t="shared" si="32"/>
        <v>1</v>
      </c>
      <c r="Q409" t="b">
        <f t="shared" si="33"/>
        <v>1</v>
      </c>
      <c r="R409" t="b">
        <f t="shared" si="34"/>
        <v>1</v>
      </c>
      <c r="U409" s="105" t="s">
        <v>469</v>
      </c>
      <c r="V409" s="105" t="s">
        <v>470</v>
      </c>
      <c r="W409" s="106">
        <v>0</v>
      </c>
      <c r="X409" s="106">
        <v>194260000</v>
      </c>
    </row>
    <row r="410" spans="2:26" x14ac:dyDescent="0.25">
      <c r="B410" s="105" t="s">
        <v>471</v>
      </c>
      <c r="C410" s="105" t="s">
        <v>472</v>
      </c>
      <c r="D410" s="106">
        <v>0</v>
      </c>
      <c r="E410" s="106">
        <v>194260000</v>
      </c>
      <c r="M410" t="b">
        <f t="shared" si="30"/>
        <v>1</v>
      </c>
      <c r="N410" t="b">
        <f t="shared" si="31"/>
        <v>1</v>
      </c>
      <c r="O410" t="b">
        <f t="shared" si="32"/>
        <v>1</v>
      </c>
      <c r="P410" t="b">
        <f t="shared" si="32"/>
        <v>1</v>
      </c>
      <c r="Q410" t="b">
        <f t="shared" si="33"/>
        <v>1</v>
      </c>
      <c r="R410" t="b">
        <f t="shared" si="34"/>
        <v>1</v>
      </c>
      <c r="U410" s="105" t="s">
        <v>471</v>
      </c>
      <c r="V410" s="105" t="s">
        <v>472</v>
      </c>
      <c r="W410" s="106">
        <v>0</v>
      </c>
      <c r="X410" s="106">
        <v>194260000</v>
      </c>
    </row>
    <row r="411" spans="2:26" x14ac:dyDescent="0.25">
      <c r="B411" t="s">
        <v>359</v>
      </c>
      <c r="C411" s="106">
        <v>0</v>
      </c>
      <c r="D411" s="106">
        <v>194260000</v>
      </c>
      <c r="M411" t="b">
        <f t="shared" ref="M411:M474" si="35">+B411=U411</f>
        <v>1</v>
      </c>
      <c r="N411" t="b">
        <f t="shared" ref="N411:N474" si="36">+C411=V411</f>
        <v>1</v>
      </c>
      <c r="O411" t="b">
        <f t="shared" ref="O411:P474" si="37">+D411=W411</f>
        <v>1</v>
      </c>
      <c r="P411" t="b">
        <f t="shared" si="37"/>
        <v>1</v>
      </c>
      <c r="Q411" t="b">
        <f t="shared" ref="Q411:Q474" si="38">+F411=Y411</f>
        <v>1</v>
      </c>
      <c r="R411" t="b">
        <f t="shared" ref="R411:R474" si="39">+G411=Z411</f>
        <v>1</v>
      </c>
      <c r="U411" t="s">
        <v>359</v>
      </c>
      <c r="V411" s="106">
        <v>0</v>
      </c>
      <c r="W411" s="106">
        <v>194260000</v>
      </c>
    </row>
    <row r="412" spans="2:26" x14ac:dyDescent="0.25">
      <c r="B412" t="s">
        <v>330</v>
      </c>
      <c r="C412" t="s">
        <v>331</v>
      </c>
      <c r="D412" s="105" t="s">
        <v>509</v>
      </c>
      <c r="E412" t="s">
        <v>333</v>
      </c>
      <c r="F412" t="s">
        <v>331</v>
      </c>
      <c r="G412" s="105" t="s">
        <v>510</v>
      </c>
      <c r="M412" t="b">
        <f t="shared" si="35"/>
        <v>1</v>
      </c>
      <c r="N412" t="b">
        <f t="shared" si="36"/>
        <v>1</v>
      </c>
      <c r="O412" t="b">
        <f t="shared" si="37"/>
        <v>1</v>
      </c>
      <c r="P412" t="b">
        <f t="shared" si="37"/>
        <v>1</v>
      </c>
      <c r="Q412" t="b">
        <f t="shared" si="38"/>
        <v>1</v>
      </c>
      <c r="R412" t="b">
        <f t="shared" si="39"/>
        <v>1</v>
      </c>
      <c r="U412" t="s">
        <v>330</v>
      </c>
      <c r="V412" t="s">
        <v>331</v>
      </c>
      <c r="W412" s="105" t="s">
        <v>509</v>
      </c>
      <c r="X412" t="s">
        <v>333</v>
      </c>
      <c r="Y412" t="s">
        <v>331</v>
      </c>
      <c r="Z412" s="105" t="s">
        <v>510</v>
      </c>
    </row>
    <row r="413" spans="2:26" x14ac:dyDescent="0.25">
      <c r="B413" t="s">
        <v>335</v>
      </c>
      <c r="C413" t="s">
        <v>3</v>
      </c>
      <c r="D413" t="s">
        <v>336</v>
      </c>
      <c r="E413" t="s">
        <v>337</v>
      </c>
      <c r="M413" t="b">
        <f t="shared" si="35"/>
        <v>1</v>
      </c>
      <c r="N413" t="b">
        <f t="shared" si="36"/>
        <v>1</v>
      </c>
      <c r="O413" t="b">
        <f t="shared" si="37"/>
        <v>1</v>
      </c>
      <c r="P413" t="b">
        <f t="shared" si="37"/>
        <v>1</v>
      </c>
      <c r="Q413" t="b">
        <f t="shared" si="38"/>
        <v>1</v>
      </c>
      <c r="R413" t="b">
        <f t="shared" si="39"/>
        <v>1</v>
      </c>
      <c r="U413" t="s">
        <v>335</v>
      </c>
      <c r="V413" t="s">
        <v>3</v>
      </c>
      <c r="W413" t="s">
        <v>336</v>
      </c>
      <c r="X413" t="s">
        <v>337</v>
      </c>
    </row>
    <row r="414" spans="2:26" x14ac:dyDescent="0.25">
      <c r="B414" s="105" t="s">
        <v>338</v>
      </c>
      <c r="C414" s="105" t="s">
        <v>339</v>
      </c>
      <c r="D414" s="106">
        <v>0</v>
      </c>
      <c r="E414" s="106">
        <v>143520000</v>
      </c>
      <c r="M414" t="b">
        <f t="shared" si="35"/>
        <v>1</v>
      </c>
      <c r="N414" t="b">
        <f t="shared" si="36"/>
        <v>1</v>
      </c>
      <c r="O414" t="b">
        <f t="shared" si="37"/>
        <v>1</v>
      </c>
      <c r="P414" t="b">
        <f t="shared" si="37"/>
        <v>1</v>
      </c>
      <c r="Q414" t="b">
        <f t="shared" si="38"/>
        <v>1</v>
      </c>
      <c r="R414" t="b">
        <f t="shared" si="39"/>
        <v>1</v>
      </c>
      <c r="U414" s="105" t="s">
        <v>338</v>
      </c>
      <c r="V414" s="105" t="s">
        <v>339</v>
      </c>
      <c r="W414" s="106">
        <v>0</v>
      </c>
      <c r="X414" s="106">
        <v>143520000</v>
      </c>
    </row>
    <row r="415" spans="2:26" x14ac:dyDescent="0.25">
      <c r="B415" s="105" t="s">
        <v>469</v>
      </c>
      <c r="C415" s="105" t="s">
        <v>470</v>
      </c>
      <c r="D415" s="106">
        <v>0</v>
      </c>
      <c r="E415" s="106">
        <v>143520000</v>
      </c>
      <c r="M415" t="b">
        <f t="shared" si="35"/>
        <v>1</v>
      </c>
      <c r="N415" t="b">
        <f t="shared" si="36"/>
        <v>1</v>
      </c>
      <c r="O415" t="b">
        <f t="shared" si="37"/>
        <v>1</v>
      </c>
      <c r="P415" t="b">
        <f t="shared" si="37"/>
        <v>1</v>
      </c>
      <c r="Q415" t="b">
        <f t="shared" si="38"/>
        <v>1</v>
      </c>
      <c r="R415" t="b">
        <f t="shared" si="39"/>
        <v>1</v>
      </c>
      <c r="U415" s="105" t="s">
        <v>469</v>
      </c>
      <c r="V415" s="105" t="s">
        <v>470</v>
      </c>
      <c r="W415" s="106">
        <v>0</v>
      </c>
      <c r="X415" s="106">
        <v>143520000</v>
      </c>
    </row>
    <row r="416" spans="2:26" x14ac:dyDescent="0.25">
      <c r="B416" s="105" t="s">
        <v>471</v>
      </c>
      <c r="C416" s="105" t="s">
        <v>472</v>
      </c>
      <c r="D416" s="106">
        <v>0</v>
      </c>
      <c r="E416" s="106">
        <v>143520000</v>
      </c>
      <c r="M416" t="b">
        <f t="shared" si="35"/>
        <v>1</v>
      </c>
      <c r="N416" t="b">
        <f t="shared" si="36"/>
        <v>1</v>
      </c>
      <c r="O416" t="b">
        <f t="shared" si="37"/>
        <v>1</v>
      </c>
      <c r="P416" t="b">
        <f t="shared" si="37"/>
        <v>1</v>
      </c>
      <c r="Q416" t="b">
        <f t="shared" si="38"/>
        <v>1</v>
      </c>
      <c r="R416" t="b">
        <f t="shared" si="39"/>
        <v>1</v>
      </c>
      <c r="U416" s="105" t="s">
        <v>471</v>
      </c>
      <c r="V416" s="105" t="s">
        <v>472</v>
      </c>
      <c r="W416" s="106">
        <v>0</v>
      </c>
      <c r="X416" s="106">
        <v>143520000</v>
      </c>
    </row>
    <row r="417" spans="2:26" x14ac:dyDescent="0.25">
      <c r="B417" t="s">
        <v>359</v>
      </c>
      <c r="C417" s="106">
        <v>0</v>
      </c>
      <c r="D417" s="106">
        <v>143520000</v>
      </c>
      <c r="M417" t="b">
        <f t="shared" si="35"/>
        <v>1</v>
      </c>
      <c r="N417" t="b">
        <f t="shared" si="36"/>
        <v>1</v>
      </c>
      <c r="O417" t="b">
        <f t="shared" si="37"/>
        <v>1</v>
      </c>
      <c r="P417" t="b">
        <f t="shared" si="37"/>
        <v>1</v>
      </c>
      <c r="Q417" t="b">
        <f t="shared" si="38"/>
        <v>1</v>
      </c>
      <c r="R417" t="b">
        <f t="shared" si="39"/>
        <v>1</v>
      </c>
      <c r="U417" t="s">
        <v>359</v>
      </c>
      <c r="V417" s="106">
        <v>0</v>
      </c>
      <c r="W417" s="106">
        <v>143520000</v>
      </c>
    </row>
    <row r="418" spans="2:26" x14ac:dyDescent="0.25">
      <c r="B418" t="s">
        <v>330</v>
      </c>
      <c r="C418" t="s">
        <v>331</v>
      </c>
      <c r="D418" s="105" t="s">
        <v>511</v>
      </c>
      <c r="E418" t="s">
        <v>333</v>
      </c>
      <c r="F418" t="s">
        <v>331</v>
      </c>
      <c r="G418" s="105" t="s">
        <v>512</v>
      </c>
      <c r="M418" t="b">
        <f t="shared" si="35"/>
        <v>1</v>
      </c>
      <c r="N418" t="b">
        <f t="shared" si="36"/>
        <v>1</v>
      </c>
      <c r="O418" t="b">
        <f t="shared" si="37"/>
        <v>1</v>
      </c>
      <c r="P418" t="b">
        <f t="shared" si="37"/>
        <v>1</v>
      </c>
      <c r="Q418" t="b">
        <f t="shared" si="38"/>
        <v>1</v>
      </c>
      <c r="R418" t="b">
        <f t="shared" si="39"/>
        <v>1</v>
      </c>
      <c r="U418" t="s">
        <v>330</v>
      </c>
      <c r="V418" t="s">
        <v>331</v>
      </c>
      <c r="W418" s="105" t="s">
        <v>511</v>
      </c>
      <c r="X418" t="s">
        <v>333</v>
      </c>
      <c r="Y418" t="s">
        <v>331</v>
      </c>
      <c r="Z418" s="105" t="s">
        <v>512</v>
      </c>
    </row>
    <row r="419" spans="2:26" x14ac:dyDescent="0.25">
      <c r="B419" t="s">
        <v>335</v>
      </c>
      <c r="C419" t="s">
        <v>3</v>
      </c>
      <c r="D419" t="s">
        <v>336</v>
      </c>
      <c r="E419" t="s">
        <v>337</v>
      </c>
      <c r="M419" t="b">
        <f t="shared" si="35"/>
        <v>1</v>
      </c>
      <c r="N419" t="b">
        <f t="shared" si="36"/>
        <v>1</v>
      </c>
      <c r="O419" t="b">
        <f t="shared" si="37"/>
        <v>1</v>
      </c>
      <c r="P419" t="b">
        <f t="shared" si="37"/>
        <v>1</v>
      </c>
      <c r="Q419" t="b">
        <f t="shared" si="38"/>
        <v>1</v>
      </c>
      <c r="R419" t="b">
        <f t="shared" si="39"/>
        <v>1</v>
      </c>
      <c r="U419" t="s">
        <v>335</v>
      </c>
      <c r="V419" t="s">
        <v>3</v>
      </c>
      <c r="W419" t="s">
        <v>336</v>
      </c>
      <c r="X419" t="s">
        <v>337</v>
      </c>
    </row>
    <row r="420" spans="2:26" x14ac:dyDescent="0.25">
      <c r="B420" s="105" t="s">
        <v>338</v>
      </c>
      <c r="C420" s="105" t="s">
        <v>339</v>
      </c>
      <c r="D420" s="106">
        <v>0</v>
      </c>
      <c r="E420" s="106">
        <v>7730751392.79</v>
      </c>
      <c r="M420" t="b">
        <f t="shared" si="35"/>
        <v>1</v>
      </c>
      <c r="N420" t="b">
        <f t="shared" si="36"/>
        <v>1</v>
      </c>
      <c r="O420" t="b">
        <f t="shared" si="37"/>
        <v>1</v>
      </c>
      <c r="P420" t="b">
        <f t="shared" si="37"/>
        <v>1</v>
      </c>
      <c r="Q420" t="b">
        <f t="shared" si="38"/>
        <v>1</v>
      </c>
      <c r="R420" t="b">
        <f t="shared" si="39"/>
        <v>1</v>
      </c>
      <c r="U420" s="105" t="s">
        <v>338</v>
      </c>
      <c r="V420" s="105" t="s">
        <v>339</v>
      </c>
      <c r="W420" s="106">
        <v>0</v>
      </c>
      <c r="X420" s="106">
        <v>7730751392.79</v>
      </c>
    </row>
    <row r="421" spans="2:26" x14ac:dyDescent="0.25">
      <c r="B421" s="105" t="s">
        <v>469</v>
      </c>
      <c r="C421" s="105" t="s">
        <v>470</v>
      </c>
      <c r="D421" s="106">
        <v>0</v>
      </c>
      <c r="E421" s="106">
        <v>7730751392.79</v>
      </c>
      <c r="M421" t="b">
        <f t="shared" si="35"/>
        <v>1</v>
      </c>
      <c r="N421" t="b">
        <f t="shared" si="36"/>
        <v>1</v>
      </c>
      <c r="O421" t="b">
        <f t="shared" si="37"/>
        <v>1</v>
      </c>
      <c r="P421" t="b">
        <f t="shared" si="37"/>
        <v>1</v>
      </c>
      <c r="Q421" t="b">
        <f t="shared" si="38"/>
        <v>1</v>
      </c>
      <c r="R421" t="b">
        <f t="shared" si="39"/>
        <v>1</v>
      </c>
      <c r="U421" s="105" t="s">
        <v>469</v>
      </c>
      <c r="V421" s="105" t="s">
        <v>470</v>
      </c>
      <c r="W421" s="106">
        <v>0</v>
      </c>
      <c r="X421" s="106">
        <v>7730751392.79</v>
      </c>
    </row>
    <row r="422" spans="2:26" x14ac:dyDescent="0.25">
      <c r="B422" s="105" t="s">
        <v>505</v>
      </c>
      <c r="C422" s="105" t="s">
        <v>506</v>
      </c>
      <c r="D422" s="106">
        <v>0</v>
      </c>
      <c r="E422" s="106">
        <v>7730751392.79</v>
      </c>
      <c r="M422" t="b">
        <f t="shared" si="35"/>
        <v>1</v>
      </c>
      <c r="N422" t="b">
        <f t="shared" si="36"/>
        <v>1</v>
      </c>
      <c r="O422" t="b">
        <f t="shared" si="37"/>
        <v>1</v>
      </c>
      <c r="P422" t="b">
        <f t="shared" si="37"/>
        <v>1</v>
      </c>
      <c r="Q422" t="b">
        <f t="shared" si="38"/>
        <v>1</v>
      </c>
      <c r="R422" t="b">
        <f t="shared" si="39"/>
        <v>1</v>
      </c>
      <c r="U422" s="105" t="s">
        <v>505</v>
      </c>
      <c r="V422" s="105" t="s">
        <v>506</v>
      </c>
      <c r="W422" s="106">
        <v>0</v>
      </c>
      <c r="X422" s="106">
        <v>7730751392.79</v>
      </c>
    </row>
    <row r="423" spans="2:26" x14ac:dyDescent="0.25">
      <c r="B423" t="s">
        <v>359</v>
      </c>
      <c r="C423" s="106">
        <v>0</v>
      </c>
      <c r="D423" s="106">
        <v>7730751392.79</v>
      </c>
      <c r="M423" t="b">
        <f t="shared" si="35"/>
        <v>1</v>
      </c>
      <c r="N423" t="b">
        <f t="shared" si="36"/>
        <v>1</v>
      </c>
      <c r="O423" t="b">
        <f t="shared" si="37"/>
        <v>1</v>
      </c>
      <c r="P423" t="b">
        <f t="shared" si="37"/>
        <v>1</v>
      </c>
      <c r="Q423" t="b">
        <f t="shared" si="38"/>
        <v>1</v>
      </c>
      <c r="R423" t="b">
        <f t="shared" si="39"/>
        <v>1</v>
      </c>
      <c r="U423" t="s">
        <v>359</v>
      </c>
      <c r="V423" s="106">
        <v>0</v>
      </c>
      <c r="W423" s="106">
        <v>7730751392.79</v>
      </c>
    </row>
    <row r="424" spans="2:26" x14ac:dyDescent="0.25">
      <c r="B424" t="s">
        <v>330</v>
      </c>
      <c r="C424" t="s">
        <v>331</v>
      </c>
      <c r="D424" s="105" t="s">
        <v>513</v>
      </c>
      <c r="E424" t="s">
        <v>333</v>
      </c>
      <c r="F424" t="s">
        <v>331</v>
      </c>
      <c r="G424" s="105" t="s">
        <v>514</v>
      </c>
      <c r="M424" t="b">
        <f t="shared" si="35"/>
        <v>1</v>
      </c>
      <c r="N424" t="b">
        <f t="shared" si="36"/>
        <v>1</v>
      </c>
      <c r="O424" t="b">
        <f t="shared" si="37"/>
        <v>1</v>
      </c>
      <c r="P424" t="b">
        <f t="shared" si="37"/>
        <v>1</v>
      </c>
      <c r="Q424" t="b">
        <f t="shared" si="38"/>
        <v>1</v>
      </c>
      <c r="R424" t="b">
        <f t="shared" si="39"/>
        <v>1</v>
      </c>
      <c r="U424" t="s">
        <v>330</v>
      </c>
      <c r="V424" t="s">
        <v>331</v>
      </c>
      <c r="W424" s="105" t="s">
        <v>513</v>
      </c>
      <c r="X424" t="s">
        <v>333</v>
      </c>
      <c r="Y424" t="s">
        <v>331</v>
      </c>
      <c r="Z424" s="105" t="s">
        <v>514</v>
      </c>
    </row>
    <row r="425" spans="2:26" x14ac:dyDescent="0.25">
      <c r="B425" t="s">
        <v>335</v>
      </c>
      <c r="C425" t="s">
        <v>3</v>
      </c>
      <c r="D425" t="s">
        <v>336</v>
      </c>
      <c r="E425" t="s">
        <v>337</v>
      </c>
      <c r="M425" t="b">
        <f t="shared" si="35"/>
        <v>1</v>
      </c>
      <c r="N425" t="b">
        <f t="shared" si="36"/>
        <v>1</v>
      </c>
      <c r="O425" t="b">
        <f t="shared" si="37"/>
        <v>1</v>
      </c>
      <c r="P425" t="b">
        <f t="shared" si="37"/>
        <v>1</v>
      </c>
      <c r="Q425" t="b">
        <f t="shared" si="38"/>
        <v>1</v>
      </c>
      <c r="R425" t="b">
        <f t="shared" si="39"/>
        <v>1</v>
      </c>
      <c r="U425" t="s">
        <v>335</v>
      </c>
      <c r="V425" t="s">
        <v>3</v>
      </c>
      <c r="W425" t="s">
        <v>336</v>
      </c>
      <c r="X425" t="s">
        <v>337</v>
      </c>
    </row>
    <row r="426" spans="2:26" x14ac:dyDescent="0.25">
      <c r="B426" s="105" t="s">
        <v>338</v>
      </c>
      <c r="C426" s="105" t="s">
        <v>339</v>
      </c>
      <c r="D426" s="106">
        <v>0</v>
      </c>
      <c r="E426" s="106">
        <v>630992704.95000005</v>
      </c>
      <c r="M426" t="b">
        <f t="shared" si="35"/>
        <v>1</v>
      </c>
      <c r="N426" t="b">
        <f t="shared" si="36"/>
        <v>1</v>
      </c>
      <c r="O426" t="b">
        <f t="shared" si="37"/>
        <v>1</v>
      </c>
      <c r="P426" t="b">
        <f t="shared" si="37"/>
        <v>1</v>
      </c>
      <c r="Q426" t="b">
        <f t="shared" si="38"/>
        <v>1</v>
      </c>
      <c r="R426" t="b">
        <f t="shared" si="39"/>
        <v>1</v>
      </c>
      <c r="U426" s="105" t="s">
        <v>338</v>
      </c>
      <c r="V426" s="105" t="s">
        <v>339</v>
      </c>
      <c r="W426" s="106">
        <v>0</v>
      </c>
      <c r="X426" s="106">
        <v>630992704.95000005</v>
      </c>
    </row>
    <row r="427" spans="2:26" x14ac:dyDescent="0.25">
      <c r="B427" s="105" t="s">
        <v>469</v>
      </c>
      <c r="C427" s="105" t="s">
        <v>470</v>
      </c>
      <c r="D427" s="106">
        <v>0</v>
      </c>
      <c r="E427" s="106">
        <v>630992704.95000005</v>
      </c>
      <c r="M427" t="b">
        <f t="shared" si="35"/>
        <v>1</v>
      </c>
      <c r="N427" t="b">
        <f t="shared" si="36"/>
        <v>1</v>
      </c>
      <c r="O427" t="b">
        <f t="shared" si="37"/>
        <v>1</v>
      </c>
      <c r="P427" t="b">
        <f t="shared" si="37"/>
        <v>1</v>
      </c>
      <c r="Q427" t="b">
        <f t="shared" si="38"/>
        <v>1</v>
      </c>
      <c r="R427" t="b">
        <f t="shared" si="39"/>
        <v>1</v>
      </c>
      <c r="U427" s="105" t="s">
        <v>469</v>
      </c>
      <c r="V427" s="105" t="s">
        <v>470</v>
      </c>
      <c r="W427" s="106">
        <v>0</v>
      </c>
      <c r="X427" s="106">
        <v>630992704.95000005</v>
      </c>
    </row>
    <row r="428" spans="2:26" x14ac:dyDescent="0.25">
      <c r="B428" s="105" t="s">
        <v>505</v>
      </c>
      <c r="C428" s="105" t="s">
        <v>506</v>
      </c>
      <c r="D428" s="106">
        <v>0</v>
      </c>
      <c r="E428" s="106">
        <v>630992704.95000005</v>
      </c>
      <c r="M428" t="b">
        <f t="shared" si="35"/>
        <v>1</v>
      </c>
      <c r="N428" t="b">
        <f t="shared" si="36"/>
        <v>1</v>
      </c>
      <c r="O428" t="b">
        <f t="shared" si="37"/>
        <v>1</v>
      </c>
      <c r="P428" t="b">
        <f t="shared" si="37"/>
        <v>1</v>
      </c>
      <c r="Q428" t="b">
        <f t="shared" si="38"/>
        <v>1</v>
      </c>
      <c r="R428" t="b">
        <f t="shared" si="39"/>
        <v>1</v>
      </c>
      <c r="U428" s="105" t="s">
        <v>505</v>
      </c>
      <c r="V428" s="105" t="s">
        <v>506</v>
      </c>
      <c r="W428" s="106">
        <v>0</v>
      </c>
      <c r="X428" s="106">
        <v>630992704.95000005</v>
      </c>
    </row>
    <row r="429" spans="2:26" x14ac:dyDescent="0.25">
      <c r="B429" t="s">
        <v>359</v>
      </c>
      <c r="C429" s="106">
        <v>0</v>
      </c>
      <c r="D429" s="106">
        <v>630992704.95000005</v>
      </c>
      <c r="M429" t="b">
        <f t="shared" si="35"/>
        <v>1</v>
      </c>
      <c r="N429" t="b">
        <f t="shared" si="36"/>
        <v>1</v>
      </c>
      <c r="O429" t="b">
        <f t="shared" si="37"/>
        <v>1</v>
      </c>
      <c r="P429" t="b">
        <f t="shared" si="37"/>
        <v>1</v>
      </c>
      <c r="Q429" t="b">
        <f t="shared" si="38"/>
        <v>1</v>
      </c>
      <c r="R429" t="b">
        <f t="shared" si="39"/>
        <v>1</v>
      </c>
      <c r="U429" t="s">
        <v>359</v>
      </c>
      <c r="V429" s="106">
        <v>0</v>
      </c>
      <c r="W429" s="106">
        <v>630992704.95000005</v>
      </c>
    </row>
    <row r="430" spans="2:26" x14ac:dyDescent="0.25">
      <c r="B430" t="s">
        <v>330</v>
      </c>
      <c r="C430" t="s">
        <v>331</v>
      </c>
      <c r="D430" s="105" t="s">
        <v>515</v>
      </c>
      <c r="E430" t="s">
        <v>333</v>
      </c>
      <c r="F430" t="s">
        <v>331</v>
      </c>
      <c r="G430" s="105" t="s">
        <v>516</v>
      </c>
      <c r="M430" t="b">
        <f t="shared" si="35"/>
        <v>1</v>
      </c>
      <c r="N430" t="b">
        <f t="shared" si="36"/>
        <v>1</v>
      </c>
      <c r="O430" t="b">
        <f t="shared" si="37"/>
        <v>1</v>
      </c>
      <c r="P430" t="b">
        <f t="shared" si="37"/>
        <v>1</v>
      </c>
      <c r="Q430" t="b">
        <f t="shared" si="38"/>
        <v>1</v>
      </c>
      <c r="R430" t="b">
        <f t="shared" si="39"/>
        <v>1</v>
      </c>
      <c r="U430" t="s">
        <v>330</v>
      </c>
      <c r="V430" t="s">
        <v>331</v>
      </c>
      <c r="W430" s="105" t="s">
        <v>515</v>
      </c>
      <c r="X430" t="s">
        <v>333</v>
      </c>
      <c r="Y430" t="s">
        <v>331</v>
      </c>
      <c r="Z430" s="105" t="s">
        <v>516</v>
      </c>
    </row>
    <row r="431" spans="2:26" x14ac:dyDescent="0.25">
      <c r="B431" t="s">
        <v>335</v>
      </c>
      <c r="C431" t="s">
        <v>3</v>
      </c>
      <c r="D431" t="s">
        <v>336</v>
      </c>
      <c r="E431" t="s">
        <v>337</v>
      </c>
      <c r="M431" t="b">
        <f t="shared" si="35"/>
        <v>1</v>
      </c>
      <c r="N431" t="b">
        <f t="shared" si="36"/>
        <v>1</v>
      </c>
      <c r="O431" t="b">
        <f t="shared" si="37"/>
        <v>1</v>
      </c>
      <c r="P431" t="b">
        <f t="shared" si="37"/>
        <v>1</v>
      </c>
      <c r="Q431" t="b">
        <f t="shared" si="38"/>
        <v>1</v>
      </c>
      <c r="R431" t="b">
        <f t="shared" si="39"/>
        <v>1</v>
      </c>
      <c r="U431" t="s">
        <v>335</v>
      </c>
      <c r="V431" t="s">
        <v>3</v>
      </c>
      <c r="W431" t="s">
        <v>336</v>
      </c>
      <c r="X431" t="s">
        <v>337</v>
      </c>
    </row>
    <row r="432" spans="2:26" x14ac:dyDescent="0.25">
      <c r="B432" s="105" t="s">
        <v>338</v>
      </c>
      <c r="C432" s="105" t="s">
        <v>339</v>
      </c>
      <c r="D432" s="106">
        <v>0</v>
      </c>
      <c r="E432" s="106">
        <v>11148433889.219999</v>
      </c>
      <c r="M432" t="b">
        <f t="shared" si="35"/>
        <v>1</v>
      </c>
      <c r="N432" t="b">
        <f t="shared" si="36"/>
        <v>1</v>
      </c>
      <c r="O432" t="b">
        <f t="shared" si="37"/>
        <v>1</v>
      </c>
      <c r="P432" t="b">
        <f t="shared" si="37"/>
        <v>1</v>
      </c>
      <c r="Q432" t="b">
        <f t="shared" si="38"/>
        <v>1</v>
      </c>
      <c r="R432" t="b">
        <f t="shared" si="39"/>
        <v>1</v>
      </c>
      <c r="U432" s="105" t="s">
        <v>338</v>
      </c>
      <c r="V432" s="105" t="s">
        <v>339</v>
      </c>
      <c r="W432" s="106">
        <v>0</v>
      </c>
      <c r="X432" s="106">
        <v>11148433889.219999</v>
      </c>
    </row>
    <row r="433" spans="2:26" x14ac:dyDescent="0.25">
      <c r="B433" s="105" t="s">
        <v>469</v>
      </c>
      <c r="C433" s="105" t="s">
        <v>470</v>
      </c>
      <c r="D433" s="106">
        <v>0</v>
      </c>
      <c r="E433" s="106">
        <v>11148433889.219999</v>
      </c>
      <c r="M433" t="b">
        <f t="shared" si="35"/>
        <v>1</v>
      </c>
      <c r="N433" t="b">
        <f t="shared" si="36"/>
        <v>1</v>
      </c>
      <c r="O433" t="b">
        <f t="shared" si="37"/>
        <v>1</v>
      </c>
      <c r="P433" t="b">
        <f t="shared" si="37"/>
        <v>1</v>
      </c>
      <c r="Q433" t="b">
        <f t="shared" si="38"/>
        <v>1</v>
      </c>
      <c r="R433" t="b">
        <f t="shared" si="39"/>
        <v>1</v>
      </c>
      <c r="U433" s="105" t="s">
        <v>469</v>
      </c>
      <c r="V433" s="105" t="s">
        <v>470</v>
      </c>
      <c r="W433" s="106">
        <v>0</v>
      </c>
      <c r="X433" s="106">
        <v>11148433889.219999</v>
      </c>
    </row>
    <row r="434" spans="2:26" x14ac:dyDescent="0.25">
      <c r="B434" s="105" t="s">
        <v>505</v>
      </c>
      <c r="C434" s="105" t="s">
        <v>506</v>
      </c>
      <c r="D434" s="106">
        <v>0</v>
      </c>
      <c r="E434" s="106">
        <v>11148433889.219999</v>
      </c>
      <c r="M434" t="b">
        <f t="shared" si="35"/>
        <v>1</v>
      </c>
      <c r="N434" t="b">
        <f t="shared" si="36"/>
        <v>1</v>
      </c>
      <c r="O434" t="b">
        <f t="shared" si="37"/>
        <v>1</v>
      </c>
      <c r="P434" t="b">
        <f t="shared" si="37"/>
        <v>1</v>
      </c>
      <c r="Q434" t="b">
        <f t="shared" si="38"/>
        <v>1</v>
      </c>
      <c r="R434" t="b">
        <f t="shared" si="39"/>
        <v>1</v>
      </c>
      <c r="U434" s="105" t="s">
        <v>505</v>
      </c>
      <c r="V434" s="105" t="s">
        <v>506</v>
      </c>
      <c r="W434" s="106">
        <v>0</v>
      </c>
      <c r="X434" s="106">
        <v>11148433889.219999</v>
      </c>
    </row>
    <row r="435" spans="2:26" x14ac:dyDescent="0.25">
      <c r="B435" t="s">
        <v>359</v>
      </c>
      <c r="C435" s="106">
        <v>0</v>
      </c>
      <c r="D435" s="106">
        <v>11148433889.219999</v>
      </c>
      <c r="M435" t="b">
        <f t="shared" si="35"/>
        <v>1</v>
      </c>
      <c r="N435" t="b">
        <f t="shared" si="36"/>
        <v>1</v>
      </c>
      <c r="O435" t="b">
        <f t="shared" si="37"/>
        <v>1</v>
      </c>
      <c r="P435" t="b">
        <f t="shared" si="37"/>
        <v>1</v>
      </c>
      <c r="Q435" t="b">
        <f t="shared" si="38"/>
        <v>1</v>
      </c>
      <c r="R435" t="b">
        <f t="shared" si="39"/>
        <v>1</v>
      </c>
      <c r="U435" t="s">
        <v>359</v>
      </c>
      <c r="V435" s="106">
        <v>0</v>
      </c>
      <c r="W435" s="106">
        <v>11148433889.219999</v>
      </c>
    </row>
    <row r="436" spans="2:26" x14ac:dyDescent="0.25">
      <c r="B436" t="s">
        <v>330</v>
      </c>
      <c r="C436" t="s">
        <v>331</v>
      </c>
      <c r="D436" s="105" t="s">
        <v>517</v>
      </c>
      <c r="E436" t="s">
        <v>333</v>
      </c>
      <c r="F436" t="s">
        <v>331</v>
      </c>
      <c r="G436" s="105" t="s">
        <v>518</v>
      </c>
      <c r="M436" t="b">
        <f t="shared" si="35"/>
        <v>1</v>
      </c>
      <c r="N436" t="b">
        <f t="shared" si="36"/>
        <v>1</v>
      </c>
      <c r="O436" t="b">
        <f t="shared" si="37"/>
        <v>1</v>
      </c>
      <c r="P436" t="b">
        <f t="shared" si="37"/>
        <v>1</v>
      </c>
      <c r="Q436" t="b">
        <f t="shared" si="38"/>
        <v>1</v>
      </c>
      <c r="R436" t="b">
        <f t="shared" si="39"/>
        <v>1</v>
      </c>
      <c r="U436" t="s">
        <v>330</v>
      </c>
      <c r="V436" t="s">
        <v>331</v>
      </c>
      <c r="W436" s="105" t="s">
        <v>517</v>
      </c>
      <c r="X436" t="s">
        <v>333</v>
      </c>
      <c r="Y436" t="s">
        <v>331</v>
      </c>
      <c r="Z436" s="105" t="s">
        <v>518</v>
      </c>
    </row>
    <row r="437" spans="2:26" x14ac:dyDescent="0.25">
      <c r="B437" t="s">
        <v>335</v>
      </c>
      <c r="C437" t="s">
        <v>3</v>
      </c>
      <c r="D437" t="s">
        <v>336</v>
      </c>
      <c r="E437" t="s">
        <v>337</v>
      </c>
      <c r="M437" t="b">
        <f t="shared" si="35"/>
        <v>1</v>
      </c>
      <c r="N437" t="b">
        <f t="shared" si="36"/>
        <v>1</v>
      </c>
      <c r="O437" t="b">
        <f t="shared" si="37"/>
        <v>1</v>
      </c>
      <c r="P437" t="b">
        <f t="shared" si="37"/>
        <v>1</v>
      </c>
      <c r="Q437" t="b">
        <f t="shared" si="38"/>
        <v>1</v>
      </c>
      <c r="R437" t="b">
        <f t="shared" si="39"/>
        <v>1</v>
      </c>
      <c r="U437" t="s">
        <v>335</v>
      </c>
      <c r="V437" t="s">
        <v>3</v>
      </c>
      <c r="W437" t="s">
        <v>336</v>
      </c>
      <c r="X437" t="s">
        <v>337</v>
      </c>
    </row>
    <row r="438" spans="2:26" x14ac:dyDescent="0.25">
      <c r="B438" s="105" t="s">
        <v>338</v>
      </c>
      <c r="C438" s="105" t="s">
        <v>339</v>
      </c>
      <c r="D438" s="106">
        <v>0</v>
      </c>
      <c r="E438" s="106">
        <v>1299016177.53</v>
      </c>
      <c r="M438" t="b">
        <f t="shared" si="35"/>
        <v>1</v>
      </c>
      <c r="N438" t="b">
        <f t="shared" si="36"/>
        <v>1</v>
      </c>
      <c r="O438" t="b">
        <f t="shared" si="37"/>
        <v>1</v>
      </c>
      <c r="P438" t="b">
        <f t="shared" si="37"/>
        <v>1</v>
      </c>
      <c r="Q438" t="b">
        <f t="shared" si="38"/>
        <v>1</v>
      </c>
      <c r="R438" t="b">
        <f t="shared" si="39"/>
        <v>1</v>
      </c>
      <c r="U438" s="105" t="s">
        <v>338</v>
      </c>
      <c r="V438" s="105" t="s">
        <v>339</v>
      </c>
      <c r="W438" s="106">
        <v>0</v>
      </c>
      <c r="X438" s="106">
        <v>1299016177.53</v>
      </c>
    </row>
    <row r="439" spans="2:26" x14ac:dyDescent="0.25">
      <c r="B439" s="105" t="s">
        <v>469</v>
      </c>
      <c r="C439" s="105" t="s">
        <v>470</v>
      </c>
      <c r="D439" s="106">
        <v>0</v>
      </c>
      <c r="E439" s="106">
        <v>1299016177.53</v>
      </c>
      <c r="M439" t="b">
        <f t="shared" si="35"/>
        <v>1</v>
      </c>
      <c r="N439" t="b">
        <f t="shared" si="36"/>
        <v>1</v>
      </c>
      <c r="O439" t="b">
        <f t="shared" si="37"/>
        <v>1</v>
      </c>
      <c r="P439" t="b">
        <f t="shared" si="37"/>
        <v>1</v>
      </c>
      <c r="Q439" t="b">
        <f t="shared" si="38"/>
        <v>1</v>
      </c>
      <c r="R439" t="b">
        <f t="shared" si="39"/>
        <v>1</v>
      </c>
      <c r="U439" s="105" t="s">
        <v>469</v>
      </c>
      <c r="V439" s="105" t="s">
        <v>470</v>
      </c>
      <c r="W439" s="106">
        <v>0</v>
      </c>
      <c r="X439" s="106">
        <v>1299016177.53</v>
      </c>
    </row>
    <row r="440" spans="2:26" x14ac:dyDescent="0.25">
      <c r="B440" s="105" t="s">
        <v>505</v>
      </c>
      <c r="C440" s="105" t="s">
        <v>506</v>
      </c>
      <c r="D440" s="106">
        <v>0</v>
      </c>
      <c r="E440" s="106">
        <v>1299016177.53</v>
      </c>
      <c r="M440" t="b">
        <f t="shared" si="35"/>
        <v>1</v>
      </c>
      <c r="N440" t="b">
        <f t="shared" si="36"/>
        <v>1</v>
      </c>
      <c r="O440" t="b">
        <f t="shared" si="37"/>
        <v>1</v>
      </c>
      <c r="P440" t="b">
        <f t="shared" si="37"/>
        <v>1</v>
      </c>
      <c r="Q440" t="b">
        <f t="shared" si="38"/>
        <v>1</v>
      </c>
      <c r="R440" t="b">
        <f t="shared" si="39"/>
        <v>1</v>
      </c>
      <c r="U440" s="105" t="s">
        <v>505</v>
      </c>
      <c r="V440" s="105" t="s">
        <v>506</v>
      </c>
      <c r="W440" s="106">
        <v>0</v>
      </c>
      <c r="X440" s="106">
        <v>1299016177.53</v>
      </c>
    </row>
    <row r="441" spans="2:26" x14ac:dyDescent="0.25">
      <c r="B441" t="s">
        <v>359</v>
      </c>
      <c r="C441" s="106">
        <v>0</v>
      </c>
      <c r="D441" s="106">
        <v>1299016177.53</v>
      </c>
      <c r="M441" t="b">
        <f t="shared" si="35"/>
        <v>1</v>
      </c>
      <c r="N441" t="b">
        <f t="shared" si="36"/>
        <v>1</v>
      </c>
      <c r="O441" t="b">
        <f t="shared" si="37"/>
        <v>1</v>
      </c>
      <c r="P441" t="b">
        <f t="shared" si="37"/>
        <v>1</v>
      </c>
      <c r="Q441" t="b">
        <f t="shared" si="38"/>
        <v>1</v>
      </c>
      <c r="R441" t="b">
        <f t="shared" si="39"/>
        <v>1</v>
      </c>
      <c r="U441" t="s">
        <v>359</v>
      </c>
      <c r="V441" s="106">
        <v>0</v>
      </c>
      <c r="W441" s="106">
        <v>1299016177.53</v>
      </c>
    </row>
    <row r="442" spans="2:26" x14ac:dyDescent="0.25">
      <c r="B442" t="s">
        <v>330</v>
      </c>
      <c r="C442" t="s">
        <v>331</v>
      </c>
      <c r="D442" s="105" t="s">
        <v>1554</v>
      </c>
      <c r="E442" t="s">
        <v>333</v>
      </c>
      <c r="F442" t="s">
        <v>331</v>
      </c>
      <c r="G442" s="105" t="s">
        <v>1555</v>
      </c>
      <c r="M442" t="b">
        <f t="shared" si="35"/>
        <v>1</v>
      </c>
      <c r="N442" t="b">
        <f t="shared" si="36"/>
        <v>1</v>
      </c>
      <c r="O442" t="b">
        <f t="shared" si="37"/>
        <v>1</v>
      </c>
      <c r="P442" t="b">
        <f t="shared" si="37"/>
        <v>1</v>
      </c>
      <c r="Q442" t="b">
        <f t="shared" si="38"/>
        <v>1</v>
      </c>
      <c r="R442" t="b">
        <f t="shared" si="39"/>
        <v>1</v>
      </c>
      <c r="U442" t="s">
        <v>330</v>
      </c>
      <c r="V442" t="s">
        <v>331</v>
      </c>
      <c r="W442" s="105" t="s">
        <v>1554</v>
      </c>
      <c r="X442" t="s">
        <v>333</v>
      </c>
      <c r="Y442" t="s">
        <v>331</v>
      </c>
      <c r="Z442" s="105" t="s">
        <v>1555</v>
      </c>
    </row>
    <row r="443" spans="2:26" x14ac:dyDescent="0.25">
      <c r="B443" t="s">
        <v>335</v>
      </c>
      <c r="C443" t="s">
        <v>3</v>
      </c>
      <c r="D443" t="s">
        <v>336</v>
      </c>
      <c r="E443" t="s">
        <v>337</v>
      </c>
      <c r="M443" t="b">
        <f t="shared" si="35"/>
        <v>1</v>
      </c>
      <c r="N443" t="b">
        <f t="shared" si="36"/>
        <v>1</v>
      </c>
      <c r="O443" t="b">
        <f t="shared" si="37"/>
        <v>1</v>
      </c>
      <c r="P443" t="b">
        <f t="shared" si="37"/>
        <v>1</v>
      </c>
      <c r="Q443" t="b">
        <f t="shared" si="38"/>
        <v>1</v>
      </c>
      <c r="R443" t="b">
        <f t="shared" si="39"/>
        <v>1</v>
      </c>
      <c r="U443" t="s">
        <v>335</v>
      </c>
      <c r="V443" t="s">
        <v>3</v>
      </c>
      <c r="W443" t="s">
        <v>336</v>
      </c>
      <c r="X443" t="s">
        <v>337</v>
      </c>
    </row>
    <row r="444" spans="2:26" x14ac:dyDescent="0.25">
      <c r="B444" s="105" t="s">
        <v>338</v>
      </c>
      <c r="C444" s="105" t="s">
        <v>339</v>
      </c>
      <c r="D444" s="106">
        <v>0</v>
      </c>
      <c r="E444" s="106">
        <v>2062500</v>
      </c>
      <c r="M444" t="b">
        <f t="shared" si="35"/>
        <v>1</v>
      </c>
      <c r="N444" t="b">
        <f t="shared" si="36"/>
        <v>1</v>
      </c>
      <c r="O444" t="b">
        <f t="shared" si="37"/>
        <v>1</v>
      </c>
      <c r="P444" t="b">
        <f t="shared" si="37"/>
        <v>1</v>
      </c>
      <c r="Q444" t="b">
        <f t="shared" si="38"/>
        <v>1</v>
      </c>
      <c r="R444" t="b">
        <f t="shared" si="39"/>
        <v>1</v>
      </c>
      <c r="U444" s="105" t="s">
        <v>338</v>
      </c>
      <c r="V444" s="105" t="s">
        <v>339</v>
      </c>
      <c r="W444" s="106">
        <v>0</v>
      </c>
      <c r="X444" s="106">
        <v>2062500</v>
      </c>
    </row>
    <row r="445" spans="2:26" x14ac:dyDescent="0.25">
      <c r="B445" s="105" t="s">
        <v>469</v>
      </c>
      <c r="C445" s="105" t="s">
        <v>470</v>
      </c>
      <c r="D445" s="106">
        <v>0</v>
      </c>
      <c r="E445" s="106">
        <v>2062500</v>
      </c>
      <c r="M445" t="b">
        <f t="shared" si="35"/>
        <v>1</v>
      </c>
      <c r="N445" t="b">
        <f t="shared" si="36"/>
        <v>1</v>
      </c>
      <c r="O445" t="b">
        <f t="shared" si="37"/>
        <v>1</v>
      </c>
      <c r="P445" t="b">
        <f t="shared" si="37"/>
        <v>1</v>
      </c>
      <c r="Q445" t="b">
        <f t="shared" si="38"/>
        <v>1</v>
      </c>
      <c r="R445" t="b">
        <f t="shared" si="39"/>
        <v>1</v>
      </c>
      <c r="U445" s="105" t="s">
        <v>469</v>
      </c>
      <c r="V445" s="105" t="s">
        <v>470</v>
      </c>
      <c r="W445" s="106">
        <v>0</v>
      </c>
      <c r="X445" s="106">
        <v>2062500</v>
      </c>
    </row>
    <row r="446" spans="2:26" x14ac:dyDescent="0.25">
      <c r="B446" s="105" t="s">
        <v>505</v>
      </c>
      <c r="C446" s="105" t="s">
        <v>506</v>
      </c>
      <c r="D446" s="106">
        <v>0</v>
      </c>
      <c r="E446" s="106">
        <v>2062500</v>
      </c>
      <c r="M446" t="b">
        <f t="shared" si="35"/>
        <v>1</v>
      </c>
      <c r="N446" t="b">
        <f t="shared" si="36"/>
        <v>1</v>
      </c>
      <c r="O446" t="b">
        <f t="shared" si="37"/>
        <v>1</v>
      </c>
      <c r="P446" t="b">
        <f t="shared" si="37"/>
        <v>1</v>
      </c>
      <c r="Q446" t="b">
        <f t="shared" si="38"/>
        <v>1</v>
      </c>
      <c r="R446" t="b">
        <f t="shared" si="39"/>
        <v>1</v>
      </c>
      <c r="U446" s="105" t="s">
        <v>505</v>
      </c>
      <c r="V446" s="105" t="s">
        <v>506</v>
      </c>
      <c r="W446" s="106">
        <v>0</v>
      </c>
      <c r="X446" s="106">
        <v>2062500</v>
      </c>
    </row>
    <row r="447" spans="2:26" x14ac:dyDescent="0.25">
      <c r="B447" t="s">
        <v>359</v>
      </c>
      <c r="C447" s="106">
        <v>0</v>
      </c>
      <c r="D447" s="106">
        <v>2062500</v>
      </c>
      <c r="M447" t="b">
        <f t="shared" si="35"/>
        <v>1</v>
      </c>
      <c r="N447" t="b">
        <f t="shared" si="36"/>
        <v>1</v>
      </c>
      <c r="O447" t="b">
        <f t="shared" si="37"/>
        <v>1</v>
      </c>
      <c r="P447" t="b">
        <f t="shared" si="37"/>
        <v>1</v>
      </c>
      <c r="Q447" t="b">
        <f t="shared" si="38"/>
        <v>1</v>
      </c>
      <c r="R447" t="b">
        <f t="shared" si="39"/>
        <v>1</v>
      </c>
      <c r="U447" t="s">
        <v>359</v>
      </c>
      <c r="V447" s="106">
        <v>0</v>
      </c>
      <c r="W447" s="106">
        <v>2062500</v>
      </c>
    </row>
    <row r="448" spans="2:26" x14ac:dyDescent="0.25">
      <c r="B448" t="s">
        <v>330</v>
      </c>
      <c r="C448" t="s">
        <v>331</v>
      </c>
      <c r="D448" s="105" t="s">
        <v>519</v>
      </c>
      <c r="E448" t="s">
        <v>333</v>
      </c>
      <c r="F448" t="s">
        <v>331</v>
      </c>
      <c r="G448" s="105" t="s">
        <v>520</v>
      </c>
      <c r="M448" t="b">
        <f t="shared" si="35"/>
        <v>1</v>
      </c>
      <c r="N448" t="b">
        <f t="shared" si="36"/>
        <v>1</v>
      </c>
      <c r="O448" t="b">
        <f t="shared" si="37"/>
        <v>1</v>
      </c>
      <c r="P448" t="b">
        <f t="shared" si="37"/>
        <v>1</v>
      </c>
      <c r="Q448" t="b">
        <f t="shared" si="38"/>
        <v>1</v>
      </c>
      <c r="R448" t="b">
        <f t="shared" si="39"/>
        <v>1</v>
      </c>
      <c r="U448" t="s">
        <v>330</v>
      </c>
      <c r="V448" t="s">
        <v>331</v>
      </c>
      <c r="W448" s="105" t="s">
        <v>519</v>
      </c>
      <c r="X448" t="s">
        <v>333</v>
      </c>
      <c r="Y448" t="s">
        <v>331</v>
      </c>
      <c r="Z448" s="105" t="s">
        <v>520</v>
      </c>
    </row>
    <row r="449" spans="2:24" x14ac:dyDescent="0.25">
      <c r="B449" t="s">
        <v>335</v>
      </c>
      <c r="C449" t="s">
        <v>3</v>
      </c>
      <c r="D449" t="s">
        <v>336</v>
      </c>
      <c r="E449" t="s">
        <v>337</v>
      </c>
      <c r="M449" t="b">
        <f t="shared" si="35"/>
        <v>1</v>
      </c>
      <c r="N449" t="b">
        <f t="shared" si="36"/>
        <v>1</v>
      </c>
      <c r="O449" t="b">
        <f t="shared" si="37"/>
        <v>1</v>
      </c>
      <c r="P449" t="b">
        <f t="shared" si="37"/>
        <v>1</v>
      </c>
      <c r="Q449" t="b">
        <f t="shared" si="38"/>
        <v>1</v>
      </c>
      <c r="R449" t="b">
        <f t="shared" si="39"/>
        <v>1</v>
      </c>
      <c r="U449" t="s">
        <v>335</v>
      </c>
      <c r="V449" t="s">
        <v>3</v>
      </c>
      <c r="W449" t="s">
        <v>336</v>
      </c>
      <c r="X449" t="s">
        <v>337</v>
      </c>
    </row>
    <row r="450" spans="2:24" x14ac:dyDescent="0.25">
      <c r="B450" s="105" t="s">
        <v>418</v>
      </c>
      <c r="C450" s="105" t="s">
        <v>419</v>
      </c>
      <c r="D450" s="106">
        <v>0</v>
      </c>
      <c r="E450" s="106">
        <v>2563407175.1700001</v>
      </c>
      <c r="M450" t="b">
        <f t="shared" si="35"/>
        <v>1</v>
      </c>
      <c r="N450" t="b">
        <f t="shared" si="36"/>
        <v>1</v>
      </c>
      <c r="O450" t="b">
        <f t="shared" si="37"/>
        <v>1</v>
      </c>
      <c r="P450" t="b">
        <f t="shared" si="37"/>
        <v>1</v>
      </c>
      <c r="Q450" t="b">
        <f t="shared" si="38"/>
        <v>1</v>
      </c>
      <c r="R450" t="b">
        <f t="shared" si="39"/>
        <v>1</v>
      </c>
      <c r="U450" s="105" t="s">
        <v>418</v>
      </c>
      <c r="V450" s="105" t="s">
        <v>419</v>
      </c>
      <c r="W450" s="106">
        <v>0</v>
      </c>
      <c r="X450" s="106">
        <v>2563407175.1700001</v>
      </c>
    </row>
    <row r="451" spans="2:24" x14ac:dyDescent="0.25">
      <c r="B451" s="105" t="s">
        <v>420</v>
      </c>
      <c r="C451" s="105" t="s">
        <v>421</v>
      </c>
      <c r="D451" s="106">
        <v>0</v>
      </c>
      <c r="E451" s="106">
        <v>2563407175.1700001</v>
      </c>
      <c r="M451" t="b">
        <f t="shared" si="35"/>
        <v>1</v>
      </c>
      <c r="N451" t="b">
        <f t="shared" si="36"/>
        <v>1</v>
      </c>
      <c r="O451" t="b">
        <f t="shared" si="37"/>
        <v>1</v>
      </c>
      <c r="P451" t="b">
        <f t="shared" si="37"/>
        <v>1</v>
      </c>
      <c r="Q451" t="b">
        <f t="shared" si="38"/>
        <v>1</v>
      </c>
      <c r="R451" t="b">
        <f t="shared" si="39"/>
        <v>1</v>
      </c>
      <c r="U451" s="105" t="s">
        <v>420</v>
      </c>
      <c r="V451" s="105" t="s">
        <v>421</v>
      </c>
      <c r="W451" s="106">
        <v>0</v>
      </c>
      <c r="X451" s="106">
        <v>2563407175.1700001</v>
      </c>
    </row>
    <row r="452" spans="2:24" x14ac:dyDescent="0.25">
      <c r="B452" s="105" t="s">
        <v>422</v>
      </c>
      <c r="C452" s="105" t="s">
        <v>421</v>
      </c>
      <c r="D452" s="106">
        <v>0</v>
      </c>
      <c r="E452" s="106">
        <v>2563407175.1700001</v>
      </c>
      <c r="M452" t="b">
        <f t="shared" si="35"/>
        <v>1</v>
      </c>
      <c r="N452" t="b">
        <f t="shared" si="36"/>
        <v>1</v>
      </c>
      <c r="O452" t="b">
        <f t="shared" si="37"/>
        <v>1</v>
      </c>
      <c r="P452" t="b">
        <f t="shared" si="37"/>
        <v>1</v>
      </c>
      <c r="Q452" t="b">
        <f t="shared" si="38"/>
        <v>1</v>
      </c>
      <c r="R452" t="b">
        <f t="shared" si="39"/>
        <v>1</v>
      </c>
      <c r="U452" s="105" t="s">
        <v>422</v>
      </c>
      <c r="V452" s="105" t="s">
        <v>421</v>
      </c>
      <c r="W452" s="106">
        <v>0</v>
      </c>
      <c r="X452" s="106">
        <v>2563407175.1700001</v>
      </c>
    </row>
    <row r="453" spans="2:24" x14ac:dyDescent="0.25">
      <c r="B453" s="105" t="s">
        <v>411</v>
      </c>
      <c r="C453" s="105" t="s">
        <v>412</v>
      </c>
      <c r="D453" s="106">
        <v>0</v>
      </c>
      <c r="E453" s="106">
        <v>278009800</v>
      </c>
      <c r="M453" t="b">
        <f t="shared" si="35"/>
        <v>1</v>
      </c>
      <c r="N453" t="b">
        <f t="shared" si="36"/>
        <v>1</v>
      </c>
      <c r="O453" t="b">
        <f t="shared" si="37"/>
        <v>1</v>
      </c>
      <c r="P453" t="b">
        <f t="shared" si="37"/>
        <v>1</v>
      </c>
      <c r="Q453" t="b">
        <f t="shared" si="38"/>
        <v>1</v>
      </c>
      <c r="R453" t="b">
        <f t="shared" si="39"/>
        <v>1</v>
      </c>
      <c r="U453" s="105" t="s">
        <v>411</v>
      </c>
      <c r="V453" s="105" t="s">
        <v>412</v>
      </c>
      <c r="W453" s="106">
        <v>0</v>
      </c>
      <c r="X453" s="106">
        <v>278009800</v>
      </c>
    </row>
    <row r="454" spans="2:24" x14ac:dyDescent="0.25">
      <c r="B454" s="105" t="s">
        <v>413</v>
      </c>
      <c r="C454" s="105" t="s">
        <v>414</v>
      </c>
      <c r="D454" s="106">
        <v>0</v>
      </c>
      <c r="E454" s="106">
        <v>278009800</v>
      </c>
      <c r="M454" t="b">
        <f t="shared" si="35"/>
        <v>1</v>
      </c>
      <c r="N454" t="b">
        <f t="shared" si="36"/>
        <v>1</v>
      </c>
      <c r="O454" t="b">
        <f t="shared" si="37"/>
        <v>1</v>
      </c>
      <c r="P454" t="b">
        <f t="shared" si="37"/>
        <v>1</v>
      </c>
      <c r="Q454" t="b">
        <f t="shared" si="38"/>
        <v>1</v>
      </c>
      <c r="R454" t="b">
        <f t="shared" si="39"/>
        <v>1</v>
      </c>
      <c r="U454" s="105" t="s">
        <v>413</v>
      </c>
      <c r="V454" s="105" t="s">
        <v>414</v>
      </c>
      <c r="W454" s="106">
        <v>0</v>
      </c>
      <c r="X454" s="106">
        <v>278009800</v>
      </c>
    </row>
    <row r="455" spans="2:24" x14ac:dyDescent="0.25">
      <c r="B455" s="105" t="s">
        <v>415</v>
      </c>
      <c r="C455" s="105" t="s">
        <v>414</v>
      </c>
      <c r="D455" s="106">
        <v>0</v>
      </c>
      <c r="E455" s="106">
        <v>278009800</v>
      </c>
      <c r="M455" t="b">
        <f t="shared" si="35"/>
        <v>1</v>
      </c>
      <c r="N455" t="b">
        <f t="shared" si="36"/>
        <v>1</v>
      </c>
      <c r="O455" t="b">
        <f t="shared" si="37"/>
        <v>1</v>
      </c>
      <c r="P455" t="b">
        <f t="shared" si="37"/>
        <v>1</v>
      </c>
      <c r="Q455" t="b">
        <f t="shared" si="38"/>
        <v>1</v>
      </c>
      <c r="R455" t="b">
        <f t="shared" si="39"/>
        <v>1</v>
      </c>
      <c r="U455" s="105" t="s">
        <v>415</v>
      </c>
      <c r="V455" s="105" t="s">
        <v>414</v>
      </c>
      <c r="W455" s="106">
        <v>0</v>
      </c>
      <c r="X455" s="106">
        <v>278009800</v>
      </c>
    </row>
    <row r="456" spans="2:24" x14ac:dyDescent="0.25">
      <c r="B456" s="105" t="s">
        <v>635</v>
      </c>
      <c r="C456" s="105" t="s">
        <v>636</v>
      </c>
      <c r="D456" s="106">
        <v>0</v>
      </c>
      <c r="E456" s="106">
        <v>220965</v>
      </c>
      <c r="M456" t="b">
        <f t="shared" si="35"/>
        <v>1</v>
      </c>
      <c r="N456" t="b">
        <f t="shared" si="36"/>
        <v>1</v>
      </c>
      <c r="O456" t="b">
        <f t="shared" si="37"/>
        <v>1</v>
      </c>
      <c r="P456" t="b">
        <f t="shared" si="37"/>
        <v>1</v>
      </c>
      <c r="Q456" t="b">
        <f t="shared" si="38"/>
        <v>1</v>
      </c>
      <c r="R456" t="b">
        <f t="shared" si="39"/>
        <v>1</v>
      </c>
      <c r="U456" s="105" t="s">
        <v>635</v>
      </c>
      <c r="V456" s="105" t="s">
        <v>636</v>
      </c>
      <c r="W456" s="106">
        <v>0</v>
      </c>
      <c r="X456" s="106">
        <v>220965</v>
      </c>
    </row>
    <row r="457" spans="2:24" x14ac:dyDescent="0.25">
      <c r="B457" s="105" t="s">
        <v>637</v>
      </c>
      <c r="C457" s="105" t="s">
        <v>638</v>
      </c>
      <c r="D457" s="106">
        <v>0</v>
      </c>
      <c r="E457" s="106">
        <v>220965</v>
      </c>
      <c r="M457" t="b">
        <f t="shared" si="35"/>
        <v>1</v>
      </c>
      <c r="N457" t="b">
        <f t="shared" si="36"/>
        <v>1</v>
      </c>
      <c r="O457" t="b">
        <f t="shared" si="37"/>
        <v>1</v>
      </c>
      <c r="P457" t="b">
        <f t="shared" si="37"/>
        <v>1</v>
      </c>
      <c r="Q457" t="b">
        <f t="shared" si="38"/>
        <v>1</v>
      </c>
      <c r="R457" t="b">
        <f t="shared" si="39"/>
        <v>1</v>
      </c>
      <c r="U457" s="105" t="s">
        <v>637</v>
      </c>
      <c r="V457" s="105" t="s">
        <v>638</v>
      </c>
      <c r="W457" s="106">
        <v>0</v>
      </c>
      <c r="X457" s="106">
        <v>220965</v>
      </c>
    </row>
    <row r="458" spans="2:24" x14ac:dyDescent="0.25">
      <c r="B458" s="105" t="s">
        <v>639</v>
      </c>
      <c r="C458" s="105" t="s">
        <v>638</v>
      </c>
      <c r="D458" s="106">
        <v>0</v>
      </c>
      <c r="E458" s="106">
        <v>220965</v>
      </c>
      <c r="M458" t="b">
        <f t="shared" si="35"/>
        <v>1</v>
      </c>
      <c r="N458" t="b">
        <f t="shared" si="36"/>
        <v>1</v>
      </c>
      <c r="O458" t="b">
        <f t="shared" si="37"/>
        <v>1</v>
      </c>
      <c r="P458" t="b">
        <f t="shared" si="37"/>
        <v>1</v>
      </c>
      <c r="Q458" t="b">
        <f t="shared" si="38"/>
        <v>1</v>
      </c>
      <c r="R458" t="b">
        <f t="shared" si="39"/>
        <v>1</v>
      </c>
      <c r="U458" s="105" t="s">
        <v>639</v>
      </c>
      <c r="V458" s="105" t="s">
        <v>638</v>
      </c>
      <c r="W458" s="106">
        <v>0</v>
      </c>
      <c r="X458" s="106">
        <v>220965</v>
      </c>
    </row>
    <row r="459" spans="2:24" x14ac:dyDescent="0.25">
      <c r="B459" s="105" t="s">
        <v>455</v>
      </c>
      <c r="C459" s="105" t="s">
        <v>456</v>
      </c>
      <c r="D459" s="106">
        <v>0</v>
      </c>
      <c r="E459" s="106">
        <v>10277156</v>
      </c>
      <c r="M459" t="b">
        <f t="shared" si="35"/>
        <v>1</v>
      </c>
      <c r="N459" t="b">
        <f t="shared" si="36"/>
        <v>1</v>
      </c>
      <c r="O459" t="b">
        <f t="shared" si="37"/>
        <v>1</v>
      </c>
      <c r="P459" t="b">
        <f t="shared" si="37"/>
        <v>1</v>
      </c>
      <c r="Q459" t="b">
        <f t="shared" si="38"/>
        <v>1</v>
      </c>
      <c r="R459" t="b">
        <f t="shared" si="39"/>
        <v>1</v>
      </c>
      <c r="U459" s="105" t="s">
        <v>455</v>
      </c>
      <c r="V459" s="105" t="s">
        <v>456</v>
      </c>
      <c r="W459" s="106">
        <v>0</v>
      </c>
      <c r="X459" s="106">
        <v>10277156</v>
      </c>
    </row>
    <row r="460" spans="2:24" x14ac:dyDescent="0.25">
      <c r="B460" s="105" t="s">
        <v>457</v>
      </c>
      <c r="C460" s="105" t="s">
        <v>458</v>
      </c>
      <c r="D460" s="106">
        <v>0</v>
      </c>
      <c r="E460" s="106">
        <v>10277156</v>
      </c>
      <c r="M460" t="b">
        <f t="shared" si="35"/>
        <v>1</v>
      </c>
      <c r="N460" t="b">
        <f t="shared" si="36"/>
        <v>1</v>
      </c>
      <c r="O460" t="b">
        <f t="shared" si="37"/>
        <v>1</v>
      </c>
      <c r="P460" t="b">
        <f t="shared" si="37"/>
        <v>1</v>
      </c>
      <c r="Q460" t="b">
        <f t="shared" si="38"/>
        <v>1</v>
      </c>
      <c r="R460" t="b">
        <f t="shared" si="39"/>
        <v>1</v>
      </c>
      <c r="U460" s="105" t="s">
        <v>457</v>
      </c>
      <c r="V460" s="105" t="s">
        <v>458</v>
      </c>
      <c r="W460" s="106">
        <v>0</v>
      </c>
      <c r="X460" s="106">
        <v>10277156</v>
      </c>
    </row>
    <row r="461" spans="2:24" x14ac:dyDescent="0.25">
      <c r="B461" s="105" t="s">
        <v>459</v>
      </c>
      <c r="C461" s="105" t="s">
        <v>458</v>
      </c>
      <c r="D461" s="106">
        <v>0</v>
      </c>
      <c r="E461" s="106">
        <v>10277156</v>
      </c>
      <c r="M461" t="b">
        <f t="shared" si="35"/>
        <v>1</v>
      </c>
      <c r="N461" t="b">
        <f t="shared" si="36"/>
        <v>1</v>
      </c>
      <c r="O461" t="b">
        <f t="shared" si="37"/>
        <v>1</v>
      </c>
      <c r="P461" t="b">
        <f t="shared" si="37"/>
        <v>1</v>
      </c>
      <c r="Q461" t="b">
        <f t="shared" si="38"/>
        <v>1</v>
      </c>
      <c r="R461" t="b">
        <f t="shared" si="39"/>
        <v>1</v>
      </c>
      <c r="U461" s="105" t="s">
        <v>459</v>
      </c>
      <c r="V461" s="105" t="s">
        <v>458</v>
      </c>
      <c r="W461" s="106">
        <v>0</v>
      </c>
      <c r="X461" s="106">
        <v>10277156</v>
      </c>
    </row>
    <row r="462" spans="2:24" x14ac:dyDescent="0.25">
      <c r="B462" s="105" t="s">
        <v>338</v>
      </c>
      <c r="C462" s="105" t="s">
        <v>339</v>
      </c>
      <c r="D462" s="106">
        <v>0</v>
      </c>
      <c r="E462" s="106">
        <v>100199485</v>
      </c>
      <c r="M462" t="b">
        <f t="shared" si="35"/>
        <v>1</v>
      </c>
      <c r="N462" t="b">
        <f t="shared" si="36"/>
        <v>1</v>
      </c>
      <c r="O462" t="b">
        <f t="shared" si="37"/>
        <v>1</v>
      </c>
      <c r="P462" t="b">
        <f t="shared" si="37"/>
        <v>1</v>
      </c>
      <c r="Q462" t="b">
        <f t="shared" si="38"/>
        <v>1</v>
      </c>
      <c r="R462" t="b">
        <f t="shared" si="39"/>
        <v>1</v>
      </c>
      <c r="U462" s="105" t="s">
        <v>338</v>
      </c>
      <c r="V462" s="105" t="s">
        <v>339</v>
      </c>
      <c r="W462" s="106">
        <v>0</v>
      </c>
      <c r="X462" s="106">
        <v>100199485</v>
      </c>
    </row>
    <row r="463" spans="2:24" x14ac:dyDescent="0.25">
      <c r="B463" s="105" t="s">
        <v>340</v>
      </c>
      <c r="C463" s="105" t="s">
        <v>341</v>
      </c>
      <c r="D463" s="106">
        <v>0</v>
      </c>
      <c r="E463" s="106">
        <v>100199485</v>
      </c>
      <c r="M463" t="b">
        <f t="shared" si="35"/>
        <v>1</v>
      </c>
      <c r="N463" t="b">
        <f t="shared" si="36"/>
        <v>1</v>
      </c>
      <c r="O463" t="b">
        <f t="shared" si="37"/>
        <v>1</v>
      </c>
      <c r="P463" t="b">
        <f t="shared" si="37"/>
        <v>1</v>
      </c>
      <c r="Q463" t="b">
        <f t="shared" si="38"/>
        <v>1</v>
      </c>
      <c r="R463" t="b">
        <f t="shared" si="39"/>
        <v>1</v>
      </c>
      <c r="U463" s="105" t="s">
        <v>340</v>
      </c>
      <c r="V463" s="105" t="s">
        <v>341</v>
      </c>
      <c r="W463" s="106">
        <v>0</v>
      </c>
      <c r="X463" s="106">
        <v>100199485</v>
      </c>
    </row>
    <row r="464" spans="2:24" x14ac:dyDescent="0.25">
      <c r="B464" s="105" t="s">
        <v>392</v>
      </c>
      <c r="C464" s="105" t="s">
        <v>341</v>
      </c>
      <c r="D464" s="106">
        <v>0</v>
      </c>
      <c r="E464" s="106">
        <v>100199485</v>
      </c>
      <c r="M464" t="b">
        <f t="shared" si="35"/>
        <v>1</v>
      </c>
      <c r="N464" t="b">
        <f t="shared" si="36"/>
        <v>1</v>
      </c>
      <c r="O464" t="b">
        <f t="shared" si="37"/>
        <v>1</v>
      </c>
      <c r="P464" t="b">
        <f t="shared" si="37"/>
        <v>1</v>
      </c>
      <c r="Q464" t="b">
        <f t="shared" si="38"/>
        <v>1</v>
      </c>
      <c r="R464" t="b">
        <f t="shared" si="39"/>
        <v>1</v>
      </c>
      <c r="U464" s="105" t="s">
        <v>392</v>
      </c>
      <c r="V464" s="105" t="s">
        <v>341</v>
      </c>
      <c r="W464" s="106">
        <v>0</v>
      </c>
      <c r="X464" s="106">
        <v>100199485</v>
      </c>
    </row>
    <row r="465" spans="2:26" x14ac:dyDescent="0.25">
      <c r="B465" t="s">
        <v>359</v>
      </c>
      <c r="C465" s="106">
        <v>0</v>
      </c>
      <c r="D465" s="106">
        <v>2952114581.1700001</v>
      </c>
      <c r="M465" t="b">
        <f t="shared" si="35"/>
        <v>1</v>
      </c>
      <c r="N465" t="b">
        <f t="shared" si="36"/>
        <v>1</v>
      </c>
      <c r="O465" t="b">
        <f t="shared" si="37"/>
        <v>1</v>
      </c>
      <c r="P465" t="b">
        <f t="shared" si="37"/>
        <v>1</v>
      </c>
      <c r="Q465" t="b">
        <f t="shared" si="38"/>
        <v>1</v>
      </c>
      <c r="R465" t="b">
        <f t="shared" si="39"/>
        <v>1</v>
      </c>
      <c r="U465" t="s">
        <v>359</v>
      </c>
      <c r="V465" s="106">
        <v>0</v>
      </c>
      <c r="W465" s="106">
        <v>2952114581.1700001</v>
      </c>
    </row>
    <row r="466" spans="2:26" x14ac:dyDescent="0.25">
      <c r="B466" t="s">
        <v>330</v>
      </c>
      <c r="C466" t="s">
        <v>331</v>
      </c>
      <c r="D466" s="105" t="s">
        <v>526</v>
      </c>
      <c r="E466" t="s">
        <v>333</v>
      </c>
      <c r="F466" t="s">
        <v>331</v>
      </c>
      <c r="G466" s="105" t="s">
        <v>527</v>
      </c>
      <c r="M466" t="b">
        <f t="shared" si="35"/>
        <v>1</v>
      </c>
      <c r="N466" t="b">
        <f t="shared" si="36"/>
        <v>1</v>
      </c>
      <c r="O466" t="b">
        <f t="shared" si="37"/>
        <v>1</v>
      </c>
      <c r="P466" t="b">
        <f t="shared" si="37"/>
        <v>1</v>
      </c>
      <c r="Q466" t="b">
        <f t="shared" si="38"/>
        <v>1</v>
      </c>
      <c r="R466" t="b">
        <f t="shared" si="39"/>
        <v>1</v>
      </c>
      <c r="U466" t="s">
        <v>330</v>
      </c>
      <c r="V466" t="s">
        <v>331</v>
      </c>
      <c r="W466" s="105" t="s">
        <v>526</v>
      </c>
      <c r="X466" t="s">
        <v>333</v>
      </c>
      <c r="Y466" t="s">
        <v>331</v>
      </c>
      <c r="Z466" s="105" t="s">
        <v>527</v>
      </c>
    </row>
    <row r="467" spans="2:26" x14ac:dyDescent="0.25">
      <c r="B467" t="s">
        <v>335</v>
      </c>
      <c r="C467" t="s">
        <v>3</v>
      </c>
      <c r="D467" t="s">
        <v>336</v>
      </c>
      <c r="E467" t="s">
        <v>337</v>
      </c>
      <c r="M467" t="b">
        <f t="shared" si="35"/>
        <v>1</v>
      </c>
      <c r="N467" t="b">
        <f t="shared" si="36"/>
        <v>1</v>
      </c>
      <c r="O467" t="b">
        <f t="shared" si="37"/>
        <v>1</v>
      </c>
      <c r="P467" t="b">
        <f t="shared" si="37"/>
        <v>1</v>
      </c>
      <c r="Q467" t="b">
        <f t="shared" si="38"/>
        <v>1</v>
      </c>
      <c r="R467" t="b">
        <f t="shared" si="39"/>
        <v>1</v>
      </c>
      <c r="U467" t="s">
        <v>335</v>
      </c>
      <c r="V467" t="s">
        <v>3</v>
      </c>
      <c r="W467" t="s">
        <v>336</v>
      </c>
      <c r="X467" t="s">
        <v>337</v>
      </c>
    </row>
    <row r="468" spans="2:26" x14ac:dyDescent="0.25">
      <c r="B468" s="105" t="s">
        <v>338</v>
      </c>
      <c r="C468" s="105" t="s">
        <v>339</v>
      </c>
      <c r="D468" s="106">
        <v>0</v>
      </c>
      <c r="E468" s="106">
        <v>14973930502</v>
      </c>
      <c r="M468" t="b">
        <f t="shared" si="35"/>
        <v>1</v>
      </c>
      <c r="N468" t="b">
        <f t="shared" si="36"/>
        <v>1</v>
      </c>
      <c r="O468" t="b">
        <f t="shared" si="37"/>
        <v>1</v>
      </c>
      <c r="P468" t="b">
        <f t="shared" si="37"/>
        <v>1</v>
      </c>
      <c r="Q468" t="b">
        <f t="shared" si="38"/>
        <v>1</v>
      </c>
      <c r="R468" t="b">
        <f t="shared" si="39"/>
        <v>1</v>
      </c>
      <c r="U468" s="105" t="s">
        <v>338</v>
      </c>
      <c r="V468" s="105" t="s">
        <v>339</v>
      </c>
      <c r="W468" s="106">
        <v>0</v>
      </c>
      <c r="X468" s="106">
        <v>14973930502</v>
      </c>
    </row>
    <row r="469" spans="2:26" x14ac:dyDescent="0.25">
      <c r="B469" s="105" t="s">
        <v>340</v>
      </c>
      <c r="C469" s="105" t="s">
        <v>341</v>
      </c>
      <c r="D469" s="106">
        <v>0</v>
      </c>
      <c r="E469" s="106">
        <v>14973930502</v>
      </c>
      <c r="M469" t="b">
        <f t="shared" si="35"/>
        <v>1</v>
      </c>
      <c r="N469" t="b">
        <f t="shared" si="36"/>
        <v>1</v>
      </c>
      <c r="O469" t="b">
        <f t="shared" si="37"/>
        <v>1</v>
      </c>
      <c r="P469" t="b">
        <f t="shared" si="37"/>
        <v>1</v>
      </c>
      <c r="Q469" t="b">
        <f t="shared" si="38"/>
        <v>1</v>
      </c>
      <c r="R469" t="b">
        <f t="shared" si="39"/>
        <v>1</v>
      </c>
      <c r="U469" s="105" t="s">
        <v>340</v>
      </c>
      <c r="V469" s="105" t="s">
        <v>341</v>
      </c>
      <c r="W469" s="106">
        <v>0</v>
      </c>
      <c r="X469" s="106">
        <v>14973930502</v>
      </c>
    </row>
    <row r="470" spans="2:26" x14ac:dyDescent="0.25">
      <c r="B470" s="105" t="s">
        <v>342</v>
      </c>
      <c r="C470" s="105" t="s">
        <v>343</v>
      </c>
      <c r="D470" s="106">
        <v>0</v>
      </c>
      <c r="E470" s="106">
        <v>4120461237</v>
      </c>
      <c r="M470" t="b">
        <f t="shared" si="35"/>
        <v>1</v>
      </c>
      <c r="N470" t="b">
        <f t="shared" si="36"/>
        <v>1</v>
      </c>
      <c r="O470" t="b">
        <f t="shared" si="37"/>
        <v>1</v>
      </c>
      <c r="P470" t="b">
        <f t="shared" si="37"/>
        <v>1</v>
      </c>
      <c r="Q470" t="b">
        <f t="shared" si="38"/>
        <v>1</v>
      </c>
      <c r="R470" t="b">
        <f t="shared" si="39"/>
        <v>1</v>
      </c>
      <c r="U470" s="105" t="s">
        <v>342</v>
      </c>
      <c r="V470" s="105" t="s">
        <v>343</v>
      </c>
      <c r="W470" s="106">
        <v>0</v>
      </c>
      <c r="X470" s="106">
        <v>4120461237</v>
      </c>
    </row>
    <row r="471" spans="2:26" x14ac:dyDescent="0.25">
      <c r="B471" s="105" t="s">
        <v>344</v>
      </c>
      <c r="C471" s="105" t="s">
        <v>345</v>
      </c>
      <c r="D471" s="106">
        <v>0</v>
      </c>
      <c r="E471" s="106">
        <v>2256217412</v>
      </c>
      <c r="M471" t="b">
        <f t="shared" si="35"/>
        <v>1</v>
      </c>
      <c r="N471" t="b">
        <f t="shared" si="36"/>
        <v>1</v>
      </c>
      <c r="O471" t="b">
        <f t="shared" si="37"/>
        <v>1</v>
      </c>
      <c r="P471" t="b">
        <f t="shared" si="37"/>
        <v>1</v>
      </c>
      <c r="Q471" t="b">
        <f t="shared" si="38"/>
        <v>1</v>
      </c>
      <c r="R471" t="b">
        <f t="shared" si="39"/>
        <v>1</v>
      </c>
      <c r="U471" s="105" t="s">
        <v>344</v>
      </c>
      <c r="V471" s="105" t="s">
        <v>345</v>
      </c>
      <c r="W471" s="106">
        <v>0</v>
      </c>
      <c r="X471" s="106">
        <v>2256217412</v>
      </c>
    </row>
    <row r="472" spans="2:26" x14ac:dyDescent="0.25">
      <c r="B472" s="105" t="s">
        <v>346</v>
      </c>
      <c r="C472" s="105" t="s">
        <v>347</v>
      </c>
      <c r="D472" s="106">
        <v>0</v>
      </c>
      <c r="E472" s="106">
        <v>2649828882</v>
      </c>
      <c r="M472" t="b">
        <f t="shared" si="35"/>
        <v>1</v>
      </c>
      <c r="N472" t="b">
        <f t="shared" si="36"/>
        <v>1</v>
      </c>
      <c r="O472" t="b">
        <f t="shared" si="37"/>
        <v>1</v>
      </c>
      <c r="P472" t="b">
        <f t="shared" si="37"/>
        <v>1</v>
      </c>
      <c r="Q472" t="b">
        <f t="shared" si="38"/>
        <v>1</v>
      </c>
      <c r="R472" t="b">
        <f t="shared" si="39"/>
        <v>1</v>
      </c>
      <c r="U472" s="105" t="s">
        <v>346</v>
      </c>
      <c r="V472" s="105" t="s">
        <v>347</v>
      </c>
      <c r="W472" s="106">
        <v>0</v>
      </c>
      <c r="X472" s="106">
        <v>2649828882</v>
      </c>
    </row>
    <row r="473" spans="2:26" x14ac:dyDescent="0.25">
      <c r="B473" s="105" t="s">
        <v>348</v>
      </c>
      <c r="C473" s="105" t="s">
        <v>1542</v>
      </c>
      <c r="D473" s="106">
        <v>0</v>
      </c>
      <c r="E473" s="106">
        <v>1168965445</v>
      </c>
      <c r="M473" t="b">
        <f t="shared" si="35"/>
        <v>1</v>
      </c>
      <c r="N473" t="b">
        <f t="shared" si="36"/>
        <v>1</v>
      </c>
      <c r="O473" t="b">
        <f t="shared" si="37"/>
        <v>1</v>
      </c>
      <c r="P473" t="b">
        <f t="shared" si="37"/>
        <v>1</v>
      </c>
      <c r="Q473" t="b">
        <f t="shared" si="38"/>
        <v>1</v>
      </c>
      <c r="R473" t="b">
        <f t="shared" si="39"/>
        <v>1</v>
      </c>
      <c r="U473" s="105" t="s">
        <v>348</v>
      </c>
      <c r="V473" s="105" t="s">
        <v>1542</v>
      </c>
      <c r="W473" s="106">
        <v>0</v>
      </c>
      <c r="X473" s="106">
        <v>1168965445</v>
      </c>
    </row>
    <row r="474" spans="2:26" x14ac:dyDescent="0.25">
      <c r="B474" s="105" t="s">
        <v>349</v>
      </c>
      <c r="C474" s="105" t="s">
        <v>350</v>
      </c>
      <c r="D474" s="106">
        <v>0</v>
      </c>
      <c r="E474" s="106">
        <v>708432785</v>
      </c>
      <c r="M474" t="b">
        <f t="shared" si="35"/>
        <v>1</v>
      </c>
      <c r="N474" t="b">
        <f t="shared" si="36"/>
        <v>1</v>
      </c>
      <c r="O474" t="b">
        <f t="shared" si="37"/>
        <v>1</v>
      </c>
      <c r="P474" t="b">
        <f t="shared" si="37"/>
        <v>1</v>
      </c>
      <c r="Q474" t="b">
        <f t="shared" si="38"/>
        <v>1</v>
      </c>
      <c r="R474" t="b">
        <f t="shared" si="39"/>
        <v>1</v>
      </c>
      <c r="U474" s="105" t="s">
        <v>349</v>
      </c>
      <c r="V474" s="105" t="s">
        <v>350</v>
      </c>
      <c r="W474" s="106">
        <v>0</v>
      </c>
      <c r="X474" s="106">
        <v>708432785</v>
      </c>
    </row>
    <row r="475" spans="2:26" x14ac:dyDescent="0.25">
      <c r="B475" s="105" t="s">
        <v>351</v>
      </c>
      <c r="C475" s="105" t="s">
        <v>352</v>
      </c>
      <c r="D475" s="106">
        <v>0</v>
      </c>
      <c r="E475" s="106">
        <v>1850904483</v>
      </c>
      <c r="M475" t="b">
        <f t="shared" ref="M475:M538" si="40">+B475=U475</f>
        <v>1</v>
      </c>
      <c r="N475" t="b">
        <f t="shared" ref="N475:N538" si="41">+C475=V475</f>
        <v>1</v>
      </c>
      <c r="O475" t="b">
        <f t="shared" ref="O475:P538" si="42">+D475=W475</f>
        <v>1</v>
      </c>
      <c r="P475" t="b">
        <f t="shared" si="42"/>
        <v>1</v>
      </c>
      <c r="Q475" t="b">
        <f t="shared" ref="Q475:Q538" si="43">+F475=Y475</f>
        <v>1</v>
      </c>
      <c r="R475" t="b">
        <f t="shared" ref="R475:R538" si="44">+G475=Z475</f>
        <v>1</v>
      </c>
      <c r="U475" s="105" t="s">
        <v>351</v>
      </c>
      <c r="V475" s="105" t="s">
        <v>352</v>
      </c>
      <c r="W475" s="106">
        <v>0</v>
      </c>
      <c r="X475" s="106">
        <v>1850904483</v>
      </c>
    </row>
    <row r="476" spans="2:26" x14ac:dyDescent="0.25">
      <c r="B476" s="105" t="s">
        <v>353</v>
      </c>
      <c r="C476" s="105" t="s">
        <v>354</v>
      </c>
      <c r="D476" s="106">
        <v>0</v>
      </c>
      <c r="E476" s="106">
        <v>463847876</v>
      </c>
      <c r="M476" t="b">
        <f t="shared" si="40"/>
        <v>1</v>
      </c>
      <c r="N476" t="b">
        <f t="shared" si="41"/>
        <v>1</v>
      </c>
      <c r="O476" t="b">
        <f t="shared" si="42"/>
        <v>1</v>
      </c>
      <c r="P476" t="b">
        <f t="shared" si="42"/>
        <v>1</v>
      </c>
      <c r="Q476" t="b">
        <f t="shared" si="43"/>
        <v>1</v>
      </c>
      <c r="R476" t="b">
        <f t="shared" si="44"/>
        <v>1</v>
      </c>
      <c r="U476" s="105" t="s">
        <v>353</v>
      </c>
      <c r="V476" s="105" t="s">
        <v>354</v>
      </c>
      <c r="W476" s="106">
        <v>0</v>
      </c>
      <c r="X476" s="106">
        <v>463847876</v>
      </c>
    </row>
    <row r="477" spans="2:26" x14ac:dyDescent="0.25">
      <c r="B477" s="105" t="s">
        <v>355</v>
      </c>
      <c r="C477" s="105" t="s">
        <v>356</v>
      </c>
      <c r="D477" s="106">
        <v>0</v>
      </c>
      <c r="E477" s="106">
        <v>835303731</v>
      </c>
      <c r="M477" t="b">
        <f t="shared" si="40"/>
        <v>1</v>
      </c>
      <c r="N477" t="b">
        <f t="shared" si="41"/>
        <v>1</v>
      </c>
      <c r="O477" t="b">
        <f t="shared" si="42"/>
        <v>1</v>
      </c>
      <c r="P477" t="b">
        <f t="shared" si="42"/>
        <v>1</v>
      </c>
      <c r="Q477" t="b">
        <f t="shared" si="43"/>
        <v>1</v>
      </c>
      <c r="R477" t="b">
        <f t="shared" si="44"/>
        <v>1</v>
      </c>
      <c r="U477" s="105" t="s">
        <v>355</v>
      </c>
      <c r="V477" s="105" t="s">
        <v>356</v>
      </c>
      <c r="W477" s="106">
        <v>0</v>
      </c>
      <c r="X477" s="106">
        <v>835303731</v>
      </c>
    </row>
    <row r="478" spans="2:26" x14ac:dyDescent="0.25">
      <c r="B478" s="105" t="s">
        <v>357</v>
      </c>
      <c r="C478" s="105" t="s">
        <v>358</v>
      </c>
      <c r="D478" s="106">
        <v>0</v>
      </c>
      <c r="E478" s="106">
        <v>381894072</v>
      </c>
      <c r="M478" t="b">
        <f t="shared" si="40"/>
        <v>1</v>
      </c>
      <c r="N478" t="b">
        <f t="shared" si="41"/>
        <v>1</v>
      </c>
      <c r="O478" t="b">
        <f t="shared" si="42"/>
        <v>1</v>
      </c>
      <c r="P478" t="b">
        <f t="shared" si="42"/>
        <v>1</v>
      </c>
      <c r="Q478" t="b">
        <f t="shared" si="43"/>
        <v>1</v>
      </c>
      <c r="R478" t="b">
        <f t="shared" si="44"/>
        <v>1</v>
      </c>
      <c r="U478" s="105" t="s">
        <v>357</v>
      </c>
      <c r="V478" s="105" t="s">
        <v>358</v>
      </c>
      <c r="W478" s="106">
        <v>0</v>
      </c>
      <c r="X478" s="106">
        <v>381894072</v>
      </c>
    </row>
    <row r="479" spans="2:26" x14ac:dyDescent="0.25">
      <c r="B479" s="105" t="s">
        <v>1464</v>
      </c>
      <c r="C479" s="105" t="s">
        <v>1465</v>
      </c>
      <c r="D479" s="106">
        <v>0</v>
      </c>
      <c r="E479" s="106">
        <v>538074579</v>
      </c>
      <c r="M479" t="b">
        <f t="shared" si="40"/>
        <v>1</v>
      </c>
      <c r="N479" t="b">
        <f t="shared" si="41"/>
        <v>1</v>
      </c>
      <c r="O479" t="b">
        <f t="shared" si="42"/>
        <v>1</v>
      </c>
      <c r="P479" t="b">
        <f t="shared" si="42"/>
        <v>1</v>
      </c>
      <c r="Q479" t="b">
        <f t="shared" si="43"/>
        <v>1</v>
      </c>
      <c r="R479" t="b">
        <f t="shared" si="44"/>
        <v>1</v>
      </c>
      <c r="U479" s="105" t="s">
        <v>1464</v>
      </c>
      <c r="V479" s="105" t="s">
        <v>1465</v>
      </c>
      <c r="W479" s="106">
        <v>0</v>
      </c>
      <c r="X479" s="106">
        <v>538074579</v>
      </c>
    </row>
    <row r="480" spans="2:26" x14ac:dyDescent="0.25">
      <c r="B480" t="s">
        <v>359</v>
      </c>
      <c r="C480" s="106">
        <v>0</v>
      </c>
      <c r="D480" s="106">
        <v>14973930502</v>
      </c>
      <c r="M480" t="b">
        <f t="shared" si="40"/>
        <v>1</v>
      </c>
      <c r="N480" t="b">
        <f t="shared" si="41"/>
        <v>1</v>
      </c>
      <c r="O480" t="b">
        <f t="shared" si="42"/>
        <v>1</v>
      </c>
      <c r="P480" t="b">
        <f t="shared" si="42"/>
        <v>1</v>
      </c>
      <c r="Q480" t="b">
        <f t="shared" si="43"/>
        <v>1</v>
      </c>
      <c r="R480" t="b">
        <f t="shared" si="44"/>
        <v>1</v>
      </c>
      <c r="U480" t="s">
        <v>359</v>
      </c>
      <c r="V480" s="106">
        <v>0</v>
      </c>
      <c r="W480" s="106">
        <v>14973930502</v>
      </c>
    </row>
    <row r="481" spans="2:26" x14ac:dyDescent="0.25">
      <c r="B481" t="s">
        <v>330</v>
      </c>
      <c r="C481" t="s">
        <v>331</v>
      </c>
      <c r="D481" s="105" t="s">
        <v>528</v>
      </c>
      <c r="E481" t="s">
        <v>333</v>
      </c>
      <c r="F481" t="s">
        <v>331</v>
      </c>
      <c r="G481" s="105" t="s">
        <v>529</v>
      </c>
      <c r="M481" t="b">
        <f t="shared" si="40"/>
        <v>1</v>
      </c>
      <c r="N481" t="b">
        <f t="shared" si="41"/>
        <v>1</v>
      </c>
      <c r="O481" t="b">
        <f t="shared" si="42"/>
        <v>1</v>
      </c>
      <c r="P481" t="b">
        <f t="shared" si="42"/>
        <v>1</v>
      </c>
      <c r="Q481" t="b">
        <f t="shared" si="43"/>
        <v>1</v>
      </c>
      <c r="R481" t="b">
        <f t="shared" si="44"/>
        <v>1</v>
      </c>
      <c r="U481" t="s">
        <v>330</v>
      </c>
      <c r="V481" t="s">
        <v>331</v>
      </c>
      <c r="W481" s="105" t="s">
        <v>528</v>
      </c>
      <c r="X481" t="s">
        <v>333</v>
      </c>
      <c r="Y481" t="s">
        <v>331</v>
      </c>
      <c r="Z481" s="105" t="s">
        <v>529</v>
      </c>
    </row>
    <row r="482" spans="2:26" x14ac:dyDescent="0.25">
      <c r="B482" t="s">
        <v>335</v>
      </c>
      <c r="C482" t="s">
        <v>3</v>
      </c>
      <c r="D482" t="s">
        <v>336</v>
      </c>
      <c r="E482" t="s">
        <v>337</v>
      </c>
      <c r="M482" t="b">
        <f t="shared" si="40"/>
        <v>1</v>
      </c>
      <c r="N482" t="b">
        <f t="shared" si="41"/>
        <v>1</v>
      </c>
      <c r="O482" t="b">
        <f t="shared" si="42"/>
        <v>1</v>
      </c>
      <c r="P482" t="b">
        <f t="shared" si="42"/>
        <v>1</v>
      </c>
      <c r="Q482" t="b">
        <f t="shared" si="43"/>
        <v>1</v>
      </c>
      <c r="R482" t="b">
        <f t="shared" si="44"/>
        <v>1</v>
      </c>
      <c r="U482" t="s">
        <v>335</v>
      </c>
      <c r="V482" t="s">
        <v>3</v>
      </c>
      <c r="W482" t="s">
        <v>336</v>
      </c>
      <c r="X482" t="s">
        <v>337</v>
      </c>
    </row>
    <row r="483" spans="2:26" x14ac:dyDescent="0.25">
      <c r="B483" s="105" t="s">
        <v>338</v>
      </c>
      <c r="C483" s="105" t="s">
        <v>339</v>
      </c>
      <c r="D483" s="106">
        <v>0</v>
      </c>
      <c r="E483" s="106">
        <v>1207536784</v>
      </c>
      <c r="M483" t="b">
        <f t="shared" si="40"/>
        <v>1</v>
      </c>
      <c r="N483" t="b">
        <f t="shared" si="41"/>
        <v>1</v>
      </c>
      <c r="O483" t="b">
        <f t="shared" si="42"/>
        <v>1</v>
      </c>
      <c r="P483" t="b">
        <f t="shared" si="42"/>
        <v>1</v>
      </c>
      <c r="Q483" t="b">
        <f t="shared" si="43"/>
        <v>1</v>
      </c>
      <c r="R483" t="b">
        <f t="shared" si="44"/>
        <v>1</v>
      </c>
      <c r="U483" s="105" t="s">
        <v>338</v>
      </c>
      <c r="V483" s="105" t="s">
        <v>339</v>
      </c>
      <c r="W483" s="106">
        <v>0</v>
      </c>
      <c r="X483" s="106">
        <v>1207536784</v>
      </c>
    </row>
    <row r="484" spans="2:26" x14ac:dyDescent="0.25">
      <c r="B484" s="105" t="s">
        <v>340</v>
      </c>
      <c r="C484" s="105" t="s">
        <v>341</v>
      </c>
      <c r="D484" s="106">
        <v>0</v>
      </c>
      <c r="E484" s="106">
        <v>1207536784</v>
      </c>
      <c r="M484" t="b">
        <f t="shared" si="40"/>
        <v>1</v>
      </c>
      <c r="N484" t="b">
        <f t="shared" si="41"/>
        <v>1</v>
      </c>
      <c r="O484" t="b">
        <f t="shared" si="42"/>
        <v>1</v>
      </c>
      <c r="P484" t="b">
        <f t="shared" si="42"/>
        <v>1</v>
      </c>
      <c r="Q484" t="b">
        <f t="shared" si="43"/>
        <v>1</v>
      </c>
      <c r="R484" t="b">
        <f t="shared" si="44"/>
        <v>1</v>
      </c>
      <c r="U484" s="105" t="s">
        <v>340</v>
      </c>
      <c r="V484" s="105" t="s">
        <v>341</v>
      </c>
      <c r="W484" s="106">
        <v>0</v>
      </c>
      <c r="X484" s="106">
        <v>1207536784</v>
      </c>
    </row>
    <row r="485" spans="2:26" x14ac:dyDescent="0.25">
      <c r="B485" s="105" t="s">
        <v>342</v>
      </c>
      <c r="C485" s="105" t="s">
        <v>343</v>
      </c>
      <c r="D485" s="106">
        <v>0</v>
      </c>
      <c r="E485" s="106">
        <v>304186329</v>
      </c>
      <c r="M485" t="b">
        <f t="shared" si="40"/>
        <v>1</v>
      </c>
      <c r="N485" t="b">
        <f t="shared" si="41"/>
        <v>1</v>
      </c>
      <c r="O485" t="b">
        <f t="shared" si="42"/>
        <v>1</v>
      </c>
      <c r="P485" t="b">
        <f t="shared" si="42"/>
        <v>1</v>
      </c>
      <c r="Q485" t="b">
        <f t="shared" si="43"/>
        <v>1</v>
      </c>
      <c r="R485" t="b">
        <f t="shared" si="44"/>
        <v>1</v>
      </c>
      <c r="U485" s="105" t="s">
        <v>342</v>
      </c>
      <c r="V485" s="105" t="s">
        <v>343</v>
      </c>
      <c r="W485" s="106">
        <v>0</v>
      </c>
      <c r="X485" s="106">
        <v>304186329</v>
      </c>
    </row>
    <row r="486" spans="2:26" x14ac:dyDescent="0.25">
      <c r="B486" s="105" t="s">
        <v>344</v>
      </c>
      <c r="C486" s="105" t="s">
        <v>345</v>
      </c>
      <c r="D486" s="106">
        <v>0</v>
      </c>
      <c r="E486" s="106">
        <v>242832520</v>
      </c>
      <c r="M486" t="b">
        <f t="shared" si="40"/>
        <v>1</v>
      </c>
      <c r="N486" t="b">
        <f t="shared" si="41"/>
        <v>1</v>
      </c>
      <c r="O486" t="b">
        <f t="shared" si="42"/>
        <v>1</v>
      </c>
      <c r="P486" t="b">
        <f t="shared" si="42"/>
        <v>1</v>
      </c>
      <c r="Q486" t="b">
        <f t="shared" si="43"/>
        <v>1</v>
      </c>
      <c r="R486" t="b">
        <f t="shared" si="44"/>
        <v>1</v>
      </c>
      <c r="U486" s="105" t="s">
        <v>344</v>
      </c>
      <c r="V486" s="105" t="s">
        <v>345</v>
      </c>
      <c r="W486" s="106">
        <v>0</v>
      </c>
      <c r="X486" s="106">
        <v>242832520</v>
      </c>
    </row>
    <row r="487" spans="2:26" x14ac:dyDescent="0.25">
      <c r="B487" s="105" t="s">
        <v>346</v>
      </c>
      <c r="C487" s="105" t="s">
        <v>347</v>
      </c>
      <c r="D487" s="106">
        <v>0</v>
      </c>
      <c r="E487" s="106">
        <v>193747851</v>
      </c>
      <c r="M487" t="b">
        <f t="shared" si="40"/>
        <v>1</v>
      </c>
      <c r="N487" t="b">
        <f t="shared" si="41"/>
        <v>1</v>
      </c>
      <c r="O487" t="b">
        <f t="shared" si="42"/>
        <v>1</v>
      </c>
      <c r="P487" t="b">
        <f t="shared" si="42"/>
        <v>1</v>
      </c>
      <c r="Q487" t="b">
        <f t="shared" si="43"/>
        <v>1</v>
      </c>
      <c r="R487" t="b">
        <f t="shared" si="44"/>
        <v>1</v>
      </c>
      <c r="U487" s="105" t="s">
        <v>346</v>
      </c>
      <c r="V487" s="105" t="s">
        <v>347</v>
      </c>
      <c r="W487" s="106">
        <v>0</v>
      </c>
      <c r="X487" s="106">
        <v>193747851</v>
      </c>
    </row>
    <row r="488" spans="2:26" x14ac:dyDescent="0.25">
      <c r="B488" s="105" t="s">
        <v>348</v>
      </c>
      <c r="C488" s="105" t="s">
        <v>1542</v>
      </c>
      <c r="D488" s="106">
        <v>0</v>
      </c>
      <c r="E488" s="106">
        <v>86301205</v>
      </c>
      <c r="M488" t="b">
        <f t="shared" si="40"/>
        <v>1</v>
      </c>
      <c r="N488" t="b">
        <f t="shared" si="41"/>
        <v>1</v>
      </c>
      <c r="O488" t="b">
        <f t="shared" si="42"/>
        <v>1</v>
      </c>
      <c r="P488" t="b">
        <f t="shared" si="42"/>
        <v>1</v>
      </c>
      <c r="Q488" t="b">
        <f t="shared" si="43"/>
        <v>1</v>
      </c>
      <c r="R488" t="b">
        <f t="shared" si="44"/>
        <v>1</v>
      </c>
      <c r="U488" s="105" t="s">
        <v>348</v>
      </c>
      <c r="V488" s="105" t="s">
        <v>1542</v>
      </c>
      <c r="W488" s="106">
        <v>0</v>
      </c>
      <c r="X488" s="106">
        <v>86301205</v>
      </c>
    </row>
    <row r="489" spans="2:26" x14ac:dyDescent="0.25">
      <c r="B489" s="105" t="s">
        <v>349</v>
      </c>
      <c r="C489" s="105" t="s">
        <v>350</v>
      </c>
      <c r="D489" s="106">
        <v>0</v>
      </c>
      <c r="E489" s="106">
        <v>97888786</v>
      </c>
      <c r="M489" t="b">
        <f t="shared" si="40"/>
        <v>1</v>
      </c>
      <c r="N489" t="b">
        <f t="shared" si="41"/>
        <v>1</v>
      </c>
      <c r="O489" t="b">
        <f t="shared" si="42"/>
        <v>1</v>
      </c>
      <c r="P489" t="b">
        <f t="shared" si="42"/>
        <v>1</v>
      </c>
      <c r="Q489" t="b">
        <f t="shared" si="43"/>
        <v>1</v>
      </c>
      <c r="R489" t="b">
        <f t="shared" si="44"/>
        <v>1</v>
      </c>
      <c r="U489" s="105" t="s">
        <v>349</v>
      </c>
      <c r="V489" s="105" t="s">
        <v>350</v>
      </c>
      <c r="W489" s="106">
        <v>0</v>
      </c>
      <c r="X489" s="106">
        <v>97888786</v>
      </c>
    </row>
    <row r="490" spans="2:26" x14ac:dyDescent="0.25">
      <c r="B490" s="105" t="s">
        <v>351</v>
      </c>
      <c r="C490" s="105" t="s">
        <v>352</v>
      </c>
      <c r="D490" s="106">
        <v>0</v>
      </c>
      <c r="E490" s="106">
        <v>85215320</v>
      </c>
      <c r="M490" t="b">
        <f t="shared" si="40"/>
        <v>1</v>
      </c>
      <c r="N490" t="b">
        <f t="shared" si="41"/>
        <v>1</v>
      </c>
      <c r="O490" t="b">
        <f t="shared" si="42"/>
        <v>1</v>
      </c>
      <c r="P490" t="b">
        <f t="shared" si="42"/>
        <v>1</v>
      </c>
      <c r="Q490" t="b">
        <f t="shared" si="43"/>
        <v>1</v>
      </c>
      <c r="R490" t="b">
        <f t="shared" si="44"/>
        <v>1</v>
      </c>
      <c r="U490" s="105" t="s">
        <v>351</v>
      </c>
      <c r="V490" s="105" t="s">
        <v>352</v>
      </c>
      <c r="W490" s="106">
        <v>0</v>
      </c>
      <c r="X490" s="106">
        <v>85215320</v>
      </c>
    </row>
    <row r="491" spans="2:26" x14ac:dyDescent="0.25">
      <c r="B491" s="105" t="s">
        <v>353</v>
      </c>
      <c r="C491" s="105" t="s">
        <v>354</v>
      </c>
      <c r="D491" s="106">
        <v>0</v>
      </c>
      <c r="E491" s="106">
        <v>32010920</v>
      </c>
      <c r="M491" t="b">
        <f t="shared" si="40"/>
        <v>1</v>
      </c>
      <c r="N491" t="b">
        <f t="shared" si="41"/>
        <v>1</v>
      </c>
      <c r="O491" t="b">
        <f t="shared" si="42"/>
        <v>1</v>
      </c>
      <c r="P491" t="b">
        <f t="shared" si="42"/>
        <v>1</v>
      </c>
      <c r="Q491" t="b">
        <f t="shared" si="43"/>
        <v>1</v>
      </c>
      <c r="R491" t="b">
        <f t="shared" si="44"/>
        <v>1</v>
      </c>
      <c r="U491" s="105" t="s">
        <v>353</v>
      </c>
      <c r="V491" s="105" t="s">
        <v>354</v>
      </c>
      <c r="W491" s="106">
        <v>0</v>
      </c>
      <c r="X491" s="106">
        <v>32010920</v>
      </c>
    </row>
    <row r="492" spans="2:26" x14ac:dyDescent="0.25">
      <c r="B492" s="105" t="s">
        <v>355</v>
      </c>
      <c r="C492" s="105" t="s">
        <v>356</v>
      </c>
      <c r="D492" s="106">
        <v>0</v>
      </c>
      <c r="E492" s="106">
        <v>36229275</v>
      </c>
      <c r="M492" t="b">
        <f t="shared" si="40"/>
        <v>1</v>
      </c>
      <c r="N492" t="b">
        <f t="shared" si="41"/>
        <v>1</v>
      </c>
      <c r="O492" t="b">
        <f t="shared" si="42"/>
        <v>1</v>
      </c>
      <c r="P492" t="b">
        <f t="shared" si="42"/>
        <v>1</v>
      </c>
      <c r="Q492" t="b">
        <f t="shared" si="43"/>
        <v>1</v>
      </c>
      <c r="R492" t="b">
        <f t="shared" si="44"/>
        <v>1</v>
      </c>
      <c r="U492" s="105" t="s">
        <v>355</v>
      </c>
      <c r="V492" s="105" t="s">
        <v>356</v>
      </c>
      <c r="W492" s="106">
        <v>0</v>
      </c>
      <c r="X492" s="106">
        <v>36229275</v>
      </c>
    </row>
    <row r="493" spans="2:26" x14ac:dyDescent="0.25">
      <c r="B493" s="105" t="s">
        <v>357</v>
      </c>
      <c r="C493" s="105" t="s">
        <v>358</v>
      </c>
      <c r="D493" s="106">
        <v>0</v>
      </c>
      <c r="E493" s="106">
        <v>38960652</v>
      </c>
      <c r="M493" t="b">
        <f t="shared" si="40"/>
        <v>1</v>
      </c>
      <c r="N493" t="b">
        <f t="shared" si="41"/>
        <v>1</v>
      </c>
      <c r="O493" t="b">
        <f t="shared" si="42"/>
        <v>1</v>
      </c>
      <c r="P493" t="b">
        <f t="shared" si="42"/>
        <v>1</v>
      </c>
      <c r="Q493" t="b">
        <f t="shared" si="43"/>
        <v>1</v>
      </c>
      <c r="R493" t="b">
        <f t="shared" si="44"/>
        <v>1</v>
      </c>
      <c r="U493" s="105" t="s">
        <v>357</v>
      </c>
      <c r="V493" s="105" t="s">
        <v>358</v>
      </c>
      <c r="W493" s="106">
        <v>0</v>
      </c>
      <c r="X493" s="106">
        <v>38960652</v>
      </c>
    </row>
    <row r="494" spans="2:26" x14ac:dyDescent="0.25">
      <c r="B494" s="105" t="s">
        <v>1464</v>
      </c>
      <c r="C494" s="105" t="s">
        <v>1465</v>
      </c>
      <c r="D494" s="106">
        <v>0</v>
      </c>
      <c r="E494" s="106">
        <v>90163926</v>
      </c>
      <c r="M494" t="b">
        <f t="shared" si="40"/>
        <v>1</v>
      </c>
      <c r="N494" t="b">
        <f t="shared" si="41"/>
        <v>1</v>
      </c>
      <c r="O494" t="b">
        <f t="shared" si="42"/>
        <v>1</v>
      </c>
      <c r="P494" t="b">
        <f t="shared" si="42"/>
        <v>1</v>
      </c>
      <c r="Q494" t="b">
        <f t="shared" si="43"/>
        <v>1</v>
      </c>
      <c r="R494" t="b">
        <f t="shared" si="44"/>
        <v>1</v>
      </c>
      <c r="U494" s="105" t="s">
        <v>1464</v>
      </c>
      <c r="V494" s="105" t="s">
        <v>1465</v>
      </c>
      <c r="W494" s="106">
        <v>0</v>
      </c>
      <c r="X494" s="106">
        <v>90163926</v>
      </c>
    </row>
    <row r="495" spans="2:26" x14ac:dyDescent="0.25">
      <c r="B495" t="s">
        <v>359</v>
      </c>
      <c r="C495" s="106">
        <v>0</v>
      </c>
      <c r="D495" s="106">
        <v>1207536784</v>
      </c>
      <c r="M495" t="b">
        <f t="shared" si="40"/>
        <v>1</v>
      </c>
      <c r="N495" t="b">
        <f t="shared" si="41"/>
        <v>1</v>
      </c>
      <c r="O495" t="b">
        <f t="shared" si="42"/>
        <v>1</v>
      </c>
      <c r="P495" t="b">
        <f t="shared" si="42"/>
        <v>1</v>
      </c>
      <c r="Q495" t="b">
        <f t="shared" si="43"/>
        <v>1</v>
      </c>
      <c r="R495" t="b">
        <f t="shared" si="44"/>
        <v>1</v>
      </c>
      <c r="U495" t="s">
        <v>359</v>
      </c>
      <c r="V495" s="106">
        <v>0</v>
      </c>
      <c r="W495" s="106">
        <v>1207536784</v>
      </c>
    </row>
    <row r="496" spans="2:26" x14ac:dyDescent="0.25">
      <c r="B496" t="s">
        <v>330</v>
      </c>
      <c r="C496" t="s">
        <v>331</v>
      </c>
      <c r="D496" s="105" t="s">
        <v>530</v>
      </c>
      <c r="E496" t="s">
        <v>333</v>
      </c>
      <c r="F496" t="s">
        <v>331</v>
      </c>
      <c r="G496" s="105" t="s">
        <v>531</v>
      </c>
      <c r="M496" t="b">
        <f t="shared" si="40"/>
        <v>1</v>
      </c>
      <c r="N496" t="b">
        <f t="shared" si="41"/>
        <v>1</v>
      </c>
      <c r="O496" t="b">
        <f t="shared" si="42"/>
        <v>1</v>
      </c>
      <c r="P496" t="b">
        <f t="shared" si="42"/>
        <v>1</v>
      </c>
      <c r="Q496" t="b">
        <f t="shared" si="43"/>
        <v>1</v>
      </c>
      <c r="R496" t="b">
        <f t="shared" si="44"/>
        <v>1</v>
      </c>
      <c r="U496" t="s">
        <v>330</v>
      </c>
      <c r="V496" t="s">
        <v>331</v>
      </c>
      <c r="W496" s="105" t="s">
        <v>530</v>
      </c>
      <c r="X496" t="s">
        <v>333</v>
      </c>
      <c r="Y496" t="s">
        <v>331</v>
      </c>
      <c r="Z496" s="105" t="s">
        <v>531</v>
      </c>
    </row>
    <row r="497" spans="2:26" x14ac:dyDescent="0.25">
      <c r="B497" t="s">
        <v>335</v>
      </c>
      <c r="C497" t="s">
        <v>3</v>
      </c>
      <c r="D497" t="s">
        <v>336</v>
      </c>
      <c r="E497" t="s">
        <v>337</v>
      </c>
      <c r="M497" t="b">
        <f t="shared" si="40"/>
        <v>1</v>
      </c>
      <c r="N497" t="b">
        <f t="shared" si="41"/>
        <v>1</v>
      </c>
      <c r="O497" t="b">
        <f t="shared" si="42"/>
        <v>1</v>
      </c>
      <c r="P497" t="b">
        <f t="shared" si="42"/>
        <v>1</v>
      </c>
      <c r="Q497" t="b">
        <f t="shared" si="43"/>
        <v>1</v>
      </c>
      <c r="R497" t="b">
        <f t="shared" si="44"/>
        <v>1</v>
      </c>
      <c r="U497" t="s">
        <v>335</v>
      </c>
      <c r="V497" t="s">
        <v>3</v>
      </c>
      <c r="W497" t="s">
        <v>336</v>
      </c>
      <c r="X497" t="s">
        <v>337</v>
      </c>
    </row>
    <row r="498" spans="2:26" x14ac:dyDescent="0.25">
      <c r="B498" s="105" t="s">
        <v>489</v>
      </c>
      <c r="C498" s="105" t="s">
        <v>490</v>
      </c>
      <c r="D498" s="106">
        <v>0</v>
      </c>
      <c r="E498" s="106">
        <v>1171500</v>
      </c>
      <c r="M498" t="b">
        <f t="shared" si="40"/>
        <v>1</v>
      </c>
      <c r="N498" t="b">
        <f t="shared" si="41"/>
        <v>1</v>
      </c>
      <c r="O498" t="b">
        <f t="shared" si="42"/>
        <v>1</v>
      </c>
      <c r="P498" t="b">
        <f t="shared" si="42"/>
        <v>1</v>
      </c>
      <c r="Q498" t="b">
        <f t="shared" si="43"/>
        <v>1</v>
      </c>
      <c r="R498" t="b">
        <f t="shared" si="44"/>
        <v>1</v>
      </c>
      <c r="U498" s="105" t="s">
        <v>489</v>
      </c>
      <c r="V498" s="105" t="s">
        <v>490</v>
      </c>
      <c r="W498" s="106">
        <v>0</v>
      </c>
      <c r="X498" s="106">
        <v>1171500</v>
      </c>
    </row>
    <row r="499" spans="2:26" x14ac:dyDescent="0.25">
      <c r="B499" s="105" t="s">
        <v>491</v>
      </c>
      <c r="C499" s="105" t="s">
        <v>492</v>
      </c>
      <c r="D499" s="106">
        <v>0</v>
      </c>
      <c r="E499" s="106">
        <v>1171500</v>
      </c>
      <c r="M499" t="b">
        <f t="shared" si="40"/>
        <v>1</v>
      </c>
      <c r="N499" t="b">
        <f t="shared" si="41"/>
        <v>1</v>
      </c>
      <c r="O499" t="b">
        <f t="shared" si="42"/>
        <v>1</v>
      </c>
      <c r="P499" t="b">
        <f t="shared" si="42"/>
        <v>1</v>
      </c>
      <c r="Q499" t="b">
        <f t="shared" si="43"/>
        <v>1</v>
      </c>
      <c r="R499" t="b">
        <f t="shared" si="44"/>
        <v>1</v>
      </c>
      <c r="U499" s="105" t="s">
        <v>491</v>
      </c>
      <c r="V499" s="105" t="s">
        <v>492</v>
      </c>
      <c r="W499" s="106">
        <v>0</v>
      </c>
      <c r="X499" s="106">
        <v>1171500</v>
      </c>
    </row>
    <row r="500" spans="2:26" x14ac:dyDescent="0.25">
      <c r="B500" s="105" t="s">
        <v>493</v>
      </c>
      <c r="C500" s="105" t="s">
        <v>492</v>
      </c>
      <c r="D500" s="106">
        <v>0</v>
      </c>
      <c r="E500" s="106">
        <v>1171500</v>
      </c>
      <c r="M500" t="b">
        <f t="shared" si="40"/>
        <v>1</v>
      </c>
      <c r="N500" t="b">
        <f t="shared" si="41"/>
        <v>1</v>
      </c>
      <c r="O500" t="b">
        <f t="shared" si="42"/>
        <v>1</v>
      </c>
      <c r="P500" t="b">
        <f t="shared" si="42"/>
        <v>1</v>
      </c>
      <c r="Q500" t="b">
        <f t="shared" si="43"/>
        <v>1</v>
      </c>
      <c r="R500" t="b">
        <f t="shared" si="44"/>
        <v>1</v>
      </c>
      <c r="U500" s="105" t="s">
        <v>493</v>
      </c>
      <c r="V500" s="105" t="s">
        <v>492</v>
      </c>
      <c r="W500" s="106">
        <v>0</v>
      </c>
      <c r="X500" s="106">
        <v>1171500</v>
      </c>
    </row>
    <row r="501" spans="2:26" x14ac:dyDescent="0.25">
      <c r="B501" t="s">
        <v>359</v>
      </c>
      <c r="C501" s="106">
        <v>0</v>
      </c>
      <c r="D501" s="106">
        <v>1171500</v>
      </c>
      <c r="M501" t="b">
        <f t="shared" si="40"/>
        <v>1</v>
      </c>
      <c r="N501" t="b">
        <f t="shared" si="41"/>
        <v>1</v>
      </c>
      <c r="O501" t="b">
        <f t="shared" si="42"/>
        <v>1</v>
      </c>
      <c r="P501" t="b">
        <f t="shared" si="42"/>
        <v>1</v>
      </c>
      <c r="Q501" t="b">
        <f t="shared" si="43"/>
        <v>1</v>
      </c>
      <c r="R501" t="b">
        <f t="shared" si="44"/>
        <v>1</v>
      </c>
      <c r="U501" t="s">
        <v>359</v>
      </c>
      <c r="V501" s="106">
        <v>0</v>
      </c>
      <c r="W501" s="106">
        <v>1171500</v>
      </c>
    </row>
    <row r="502" spans="2:26" x14ac:dyDescent="0.25">
      <c r="B502" t="s">
        <v>330</v>
      </c>
      <c r="C502" t="s">
        <v>331</v>
      </c>
      <c r="D502" s="105" t="s">
        <v>532</v>
      </c>
      <c r="E502" t="s">
        <v>333</v>
      </c>
      <c r="F502" t="s">
        <v>331</v>
      </c>
      <c r="G502" s="105" t="s">
        <v>533</v>
      </c>
      <c r="M502" t="b">
        <f t="shared" si="40"/>
        <v>1</v>
      </c>
      <c r="N502" t="b">
        <f t="shared" si="41"/>
        <v>1</v>
      </c>
      <c r="O502" t="b">
        <f t="shared" si="42"/>
        <v>1</v>
      </c>
      <c r="P502" t="b">
        <f t="shared" si="42"/>
        <v>1</v>
      </c>
      <c r="Q502" t="b">
        <f t="shared" si="43"/>
        <v>1</v>
      </c>
      <c r="R502" t="b">
        <f t="shared" si="44"/>
        <v>1</v>
      </c>
      <c r="U502" t="s">
        <v>330</v>
      </c>
      <c r="V502" t="s">
        <v>331</v>
      </c>
      <c r="W502" s="105" t="s">
        <v>532</v>
      </c>
      <c r="X502" t="s">
        <v>333</v>
      </c>
      <c r="Y502" t="s">
        <v>331</v>
      </c>
      <c r="Z502" s="105" t="s">
        <v>533</v>
      </c>
    </row>
    <row r="503" spans="2:26" x14ac:dyDescent="0.25">
      <c r="B503" t="s">
        <v>335</v>
      </c>
      <c r="C503" t="s">
        <v>3</v>
      </c>
      <c r="D503" t="s">
        <v>336</v>
      </c>
      <c r="E503" t="s">
        <v>337</v>
      </c>
      <c r="M503" t="b">
        <f t="shared" si="40"/>
        <v>1</v>
      </c>
      <c r="N503" t="b">
        <f t="shared" si="41"/>
        <v>1</v>
      </c>
      <c r="O503" t="b">
        <f t="shared" si="42"/>
        <v>1</v>
      </c>
      <c r="P503" t="b">
        <f t="shared" si="42"/>
        <v>1</v>
      </c>
      <c r="Q503" t="b">
        <f t="shared" si="43"/>
        <v>1</v>
      </c>
      <c r="R503" t="b">
        <f t="shared" si="44"/>
        <v>1</v>
      </c>
      <c r="U503" t="s">
        <v>335</v>
      </c>
      <c r="V503" t="s">
        <v>3</v>
      </c>
      <c r="W503" t="s">
        <v>336</v>
      </c>
      <c r="X503" t="s">
        <v>337</v>
      </c>
    </row>
    <row r="504" spans="2:26" x14ac:dyDescent="0.25">
      <c r="B504" s="105" t="s">
        <v>338</v>
      </c>
      <c r="C504" s="105" t="s">
        <v>339</v>
      </c>
      <c r="D504" s="106">
        <v>0</v>
      </c>
      <c r="E504" s="106">
        <v>19558136</v>
      </c>
      <c r="M504" t="b">
        <f t="shared" si="40"/>
        <v>1</v>
      </c>
      <c r="N504" t="b">
        <f t="shared" si="41"/>
        <v>1</v>
      </c>
      <c r="O504" t="b">
        <f t="shared" si="42"/>
        <v>1</v>
      </c>
      <c r="P504" t="b">
        <f t="shared" si="42"/>
        <v>1</v>
      </c>
      <c r="Q504" t="b">
        <f t="shared" si="43"/>
        <v>1</v>
      </c>
      <c r="R504" t="b">
        <f t="shared" si="44"/>
        <v>1</v>
      </c>
      <c r="U504" s="105" t="s">
        <v>338</v>
      </c>
      <c r="V504" s="105" t="s">
        <v>339</v>
      </c>
      <c r="W504" s="106">
        <v>0</v>
      </c>
      <c r="X504" s="106">
        <v>19558136</v>
      </c>
    </row>
    <row r="505" spans="2:26" x14ac:dyDescent="0.25">
      <c r="B505" s="105" t="s">
        <v>469</v>
      </c>
      <c r="C505" s="105" t="s">
        <v>470</v>
      </c>
      <c r="D505" s="106">
        <v>0</v>
      </c>
      <c r="E505" s="106">
        <v>19558136</v>
      </c>
      <c r="M505" t="b">
        <f t="shared" si="40"/>
        <v>1</v>
      </c>
      <c r="N505" t="b">
        <f t="shared" si="41"/>
        <v>1</v>
      </c>
      <c r="O505" t="b">
        <f t="shared" si="42"/>
        <v>1</v>
      </c>
      <c r="P505" t="b">
        <f t="shared" si="42"/>
        <v>1</v>
      </c>
      <c r="Q505" t="b">
        <f t="shared" si="43"/>
        <v>1</v>
      </c>
      <c r="R505" t="b">
        <f t="shared" si="44"/>
        <v>1</v>
      </c>
      <c r="U505" s="105" t="s">
        <v>469</v>
      </c>
      <c r="V505" s="105" t="s">
        <v>470</v>
      </c>
      <c r="W505" s="106">
        <v>0</v>
      </c>
      <c r="X505" s="106">
        <v>19558136</v>
      </c>
    </row>
    <row r="506" spans="2:26" x14ac:dyDescent="0.25">
      <c r="B506" s="105" t="s">
        <v>471</v>
      </c>
      <c r="C506" s="105" t="s">
        <v>472</v>
      </c>
      <c r="D506" s="106">
        <v>0</v>
      </c>
      <c r="E506" s="106">
        <v>19558136</v>
      </c>
      <c r="M506" t="b">
        <f t="shared" si="40"/>
        <v>1</v>
      </c>
      <c r="N506" t="b">
        <f t="shared" si="41"/>
        <v>1</v>
      </c>
      <c r="O506" t="b">
        <f t="shared" si="42"/>
        <v>1</v>
      </c>
      <c r="P506" t="b">
        <f t="shared" si="42"/>
        <v>1</v>
      </c>
      <c r="Q506" t="b">
        <f t="shared" si="43"/>
        <v>1</v>
      </c>
      <c r="R506" t="b">
        <f t="shared" si="44"/>
        <v>1</v>
      </c>
      <c r="U506" s="105" t="s">
        <v>471</v>
      </c>
      <c r="V506" s="105" t="s">
        <v>472</v>
      </c>
      <c r="W506" s="106">
        <v>0</v>
      </c>
      <c r="X506" s="106">
        <v>19558136</v>
      </c>
    </row>
    <row r="507" spans="2:26" x14ac:dyDescent="0.25">
      <c r="B507" t="s">
        <v>359</v>
      </c>
      <c r="C507" s="106">
        <v>0</v>
      </c>
      <c r="D507" s="106">
        <v>19558136</v>
      </c>
      <c r="M507" t="b">
        <f t="shared" si="40"/>
        <v>1</v>
      </c>
      <c r="N507" t="b">
        <f t="shared" si="41"/>
        <v>1</v>
      </c>
      <c r="O507" t="b">
        <f t="shared" si="42"/>
        <v>1</v>
      </c>
      <c r="P507" t="b">
        <f t="shared" si="42"/>
        <v>1</v>
      </c>
      <c r="Q507" t="b">
        <f t="shared" si="43"/>
        <v>1</v>
      </c>
      <c r="R507" t="b">
        <f t="shared" si="44"/>
        <v>1</v>
      </c>
      <c r="U507" t="s">
        <v>359</v>
      </c>
      <c r="V507" s="106">
        <v>0</v>
      </c>
      <c r="W507" s="106">
        <v>19558136</v>
      </c>
    </row>
    <row r="508" spans="2:26" x14ac:dyDescent="0.25">
      <c r="B508" t="s">
        <v>330</v>
      </c>
      <c r="C508" t="s">
        <v>331</v>
      </c>
      <c r="D508" s="105" t="s">
        <v>534</v>
      </c>
      <c r="E508" t="s">
        <v>333</v>
      </c>
      <c r="F508" t="s">
        <v>331</v>
      </c>
      <c r="G508" s="105" t="s">
        <v>535</v>
      </c>
      <c r="M508" t="b">
        <f t="shared" si="40"/>
        <v>1</v>
      </c>
      <c r="N508" t="b">
        <f t="shared" si="41"/>
        <v>1</v>
      </c>
      <c r="O508" t="b">
        <f t="shared" si="42"/>
        <v>1</v>
      </c>
      <c r="P508" t="b">
        <f t="shared" si="42"/>
        <v>1</v>
      </c>
      <c r="Q508" t="b">
        <f t="shared" si="43"/>
        <v>1</v>
      </c>
      <c r="R508" t="b">
        <f t="shared" si="44"/>
        <v>1</v>
      </c>
      <c r="U508" t="s">
        <v>330</v>
      </c>
      <c r="V508" t="s">
        <v>331</v>
      </c>
      <c r="W508" s="105" t="s">
        <v>534</v>
      </c>
      <c r="X508" t="s">
        <v>333</v>
      </c>
      <c r="Y508" t="s">
        <v>331</v>
      </c>
      <c r="Z508" s="105" t="s">
        <v>535</v>
      </c>
    </row>
    <row r="509" spans="2:26" x14ac:dyDescent="0.25">
      <c r="B509" t="s">
        <v>335</v>
      </c>
      <c r="C509" t="s">
        <v>3</v>
      </c>
      <c r="D509" t="s">
        <v>336</v>
      </c>
      <c r="E509" t="s">
        <v>337</v>
      </c>
      <c r="M509" t="b">
        <f t="shared" si="40"/>
        <v>1</v>
      </c>
      <c r="N509" t="b">
        <f t="shared" si="41"/>
        <v>1</v>
      </c>
      <c r="O509" t="b">
        <f t="shared" si="42"/>
        <v>1</v>
      </c>
      <c r="P509" t="b">
        <f t="shared" si="42"/>
        <v>1</v>
      </c>
      <c r="Q509" t="b">
        <f t="shared" si="43"/>
        <v>1</v>
      </c>
      <c r="R509" t="b">
        <f t="shared" si="44"/>
        <v>1</v>
      </c>
      <c r="U509" t="s">
        <v>335</v>
      </c>
      <c r="V509" t="s">
        <v>3</v>
      </c>
      <c r="W509" t="s">
        <v>336</v>
      </c>
      <c r="X509" t="s">
        <v>337</v>
      </c>
    </row>
    <row r="510" spans="2:26" x14ac:dyDescent="0.25">
      <c r="B510" s="105" t="s">
        <v>338</v>
      </c>
      <c r="C510" s="105" t="s">
        <v>339</v>
      </c>
      <c r="D510" s="106">
        <v>0</v>
      </c>
      <c r="E510" s="106">
        <v>2356532549.8000002</v>
      </c>
      <c r="M510" t="b">
        <f t="shared" si="40"/>
        <v>1</v>
      </c>
      <c r="N510" t="b">
        <f t="shared" si="41"/>
        <v>1</v>
      </c>
      <c r="O510" t="b">
        <f t="shared" si="42"/>
        <v>1</v>
      </c>
      <c r="P510" t="b">
        <f t="shared" si="42"/>
        <v>1</v>
      </c>
      <c r="Q510" t="b">
        <f t="shared" si="43"/>
        <v>1</v>
      </c>
      <c r="R510" t="b">
        <f t="shared" si="44"/>
        <v>1</v>
      </c>
      <c r="U510" s="105" t="s">
        <v>338</v>
      </c>
      <c r="V510" s="105" t="s">
        <v>339</v>
      </c>
      <c r="W510" s="106">
        <v>0</v>
      </c>
      <c r="X510" s="106">
        <v>2356532549.8000002</v>
      </c>
    </row>
    <row r="511" spans="2:26" x14ac:dyDescent="0.25">
      <c r="B511" s="105" t="s">
        <v>469</v>
      </c>
      <c r="C511" s="105" t="s">
        <v>470</v>
      </c>
      <c r="D511" s="106">
        <v>0</v>
      </c>
      <c r="E511" s="106">
        <v>2356532549.8000002</v>
      </c>
      <c r="M511" t="b">
        <f t="shared" si="40"/>
        <v>1</v>
      </c>
      <c r="N511" t="b">
        <f t="shared" si="41"/>
        <v>1</v>
      </c>
      <c r="O511" t="b">
        <f t="shared" si="42"/>
        <v>1</v>
      </c>
      <c r="P511" t="b">
        <f t="shared" si="42"/>
        <v>1</v>
      </c>
      <c r="Q511" t="b">
        <f t="shared" si="43"/>
        <v>1</v>
      </c>
      <c r="R511" t="b">
        <f t="shared" si="44"/>
        <v>1</v>
      </c>
      <c r="U511" s="105" t="s">
        <v>469</v>
      </c>
      <c r="V511" s="105" t="s">
        <v>470</v>
      </c>
      <c r="W511" s="106">
        <v>0</v>
      </c>
      <c r="X511" s="106">
        <v>2356532549.8000002</v>
      </c>
    </row>
    <row r="512" spans="2:26" x14ac:dyDescent="0.25">
      <c r="B512" s="105" t="s">
        <v>505</v>
      </c>
      <c r="C512" s="105" t="s">
        <v>506</v>
      </c>
      <c r="D512" s="106">
        <v>0</v>
      </c>
      <c r="E512" s="106">
        <v>2356532549.8000002</v>
      </c>
      <c r="M512" t="b">
        <f t="shared" si="40"/>
        <v>1</v>
      </c>
      <c r="N512" t="b">
        <f t="shared" si="41"/>
        <v>1</v>
      </c>
      <c r="O512" t="b">
        <f t="shared" si="42"/>
        <v>1</v>
      </c>
      <c r="P512" t="b">
        <f t="shared" si="42"/>
        <v>1</v>
      </c>
      <c r="Q512" t="b">
        <f t="shared" si="43"/>
        <v>1</v>
      </c>
      <c r="R512" t="b">
        <f t="shared" si="44"/>
        <v>1</v>
      </c>
      <c r="U512" s="105" t="s">
        <v>505</v>
      </c>
      <c r="V512" s="105" t="s">
        <v>506</v>
      </c>
      <c r="W512" s="106">
        <v>0</v>
      </c>
      <c r="X512" s="106">
        <v>2356532549.8000002</v>
      </c>
    </row>
    <row r="513" spans="2:26" x14ac:dyDescent="0.25">
      <c r="B513" t="s">
        <v>359</v>
      </c>
      <c r="C513" s="106">
        <v>0</v>
      </c>
      <c r="D513" s="106">
        <v>2356532549.8000002</v>
      </c>
      <c r="M513" t="b">
        <f t="shared" si="40"/>
        <v>1</v>
      </c>
      <c r="N513" t="b">
        <f t="shared" si="41"/>
        <v>1</v>
      </c>
      <c r="O513" t="b">
        <f t="shared" si="42"/>
        <v>1</v>
      </c>
      <c r="P513" t="b">
        <f t="shared" si="42"/>
        <v>1</v>
      </c>
      <c r="Q513" t="b">
        <f t="shared" si="43"/>
        <v>1</v>
      </c>
      <c r="R513" t="b">
        <f t="shared" si="44"/>
        <v>1</v>
      </c>
      <c r="U513" t="s">
        <v>359</v>
      </c>
      <c r="V513" s="106">
        <v>0</v>
      </c>
      <c r="W513" s="106">
        <v>2356532549.8000002</v>
      </c>
    </row>
    <row r="514" spans="2:26" x14ac:dyDescent="0.25">
      <c r="B514" t="s">
        <v>330</v>
      </c>
      <c r="C514" t="s">
        <v>331</v>
      </c>
      <c r="D514" s="105" t="s">
        <v>536</v>
      </c>
      <c r="E514" t="s">
        <v>333</v>
      </c>
      <c r="F514" t="s">
        <v>331</v>
      </c>
      <c r="G514" s="105" t="s">
        <v>537</v>
      </c>
      <c r="M514" t="b">
        <f t="shared" si="40"/>
        <v>1</v>
      </c>
      <c r="N514" t="b">
        <f t="shared" si="41"/>
        <v>1</v>
      </c>
      <c r="O514" t="b">
        <f t="shared" si="42"/>
        <v>1</v>
      </c>
      <c r="P514" t="b">
        <f t="shared" si="42"/>
        <v>1</v>
      </c>
      <c r="Q514" t="b">
        <f t="shared" si="43"/>
        <v>1</v>
      </c>
      <c r="R514" t="b">
        <f t="shared" si="44"/>
        <v>1</v>
      </c>
      <c r="U514" t="s">
        <v>330</v>
      </c>
      <c r="V514" t="s">
        <v>331</v>
      </c>
      <c r="W514" s="105" t="s">
        <v>536</v>
      </c>
      <c r="X514" t="s">
        <v>333</v>
      </c>
      <c r="Y514" t="s">
        <v>331</v>
      </c>
      <c r="Z514" s="105" t="s">
        <v>537</v>
      </c>
    </row>
    <row r="515" spans="2:26" x14ac:dyDescent="0.25">
      <c r="B515" t="s">
        <v>335</v>
      </c>
      <c r="C515" t="s">
        <v>3</v>
      </c>
      <c r="D515" t="s">
        <v>336</v>
      </c>
      <c r="E515" t="s">
        <v>337</v>
      </c>
      <c r="M515" t="b">
        <f t="shared" si="40"/>
        <v>1</v>
      </c>
      <c r="N515" t="b">
        <f t="shared" si="41"/>
        <v>1</v>
      </c>
      <c r="O515" t="b">
        <f t="shared" si="42"/>
        <v>1</v>
      </c>
      <c r="P515" t="b">
        <f t="shared" si="42"/>
        <v>1</v>
      </c>
      <c r="Q515" t="b">
        <f t="shared" si="43"/>
        <v>1</v>
      </c>
      <c r="R515" t="b">
        <f t="shared" si="44"/>
        <v>1</v>
      </c>
      <c r="U515" t="s">
        <v>335</v>
      </c>
      <c r="V515" t="s">
        <v>3</v>
      </c>
      <c r="W515" t="s">
        <v>336</v>
      </c>
      <c r="X515" t="s">
        <v>337</v>
      </c>
    </row>
    <row r="516" spans="2:26" x14ac:dyDescent="0.25">
      <c r="B516" s="105" t="s">
        <v>338</v>
      </c>
      <c r="C516" s="105" t="s">
        <v>339</v>
      </c>
      <c r="D516" s="106">
        <v>0</v>
      </c>
      <c r="E516" s="106">
        <v>4600000000</v>
      </c>
      <c r="M516" t="b">
        <f t="shared" si="40"/>
        <v>1</v>
      </c>
      <c r="N516" t="b">
        <f t="shared" si="41"/>
        <v>1</v>
      </c>
      <c r="O516" t="b">
        <f t="shared" si="42"/>
        <v>1</v>
      </c>
      <c r="P516" t="b">
        <f t="shared" si="42"/>
        <v>1</v>
      </c>
      <c r="Q516" t="b">
        <f t="shared" si="43"/>
        <v>1</v>
      </c>
      <c r="R516" t="b">
        <f t="shared" si="44"/>
        <v>1</v>
      </c>
      <c r="U516" s="105" t="s">
        <v>338</v>
      </c>
      <c r="V516" s="105" t="s">
        <v>339</v>
      </c>
      <c r="W516" s="106">
        <v>0</v>
      </c>
      <c r="X516" s="106">
        <v>4600000000</v>
      </c>
    </row>
    <row r="517" spans="2:26" x14ac:dyDescent="0.25">
      <c r="B517" s="105" t="s">
        <v>469</v>
      </c>
      <c r="C517" s="105" t="s">
        <v>470</v>
      </c>
      <c r="D517" s="106">
        <v>0</v>
      </c>
      <c r="E517" s="106">
        <v>4600000000</v>
      </c>
      <c r="M517" t="b">
        <f t="shared" si="40"/>
        <v>1</v>
      </c>
      <c r="N517" t="b">
        <f t="shared" si="41"/>
        <v>1</v>
      </c>
      <c r="O517" t="b">
        <f t="shared" si="42"/>
        <v>1</v>
      </c>
      <c r="P517" t="b">
        <f t="shared" si="42"/>
        <v>1</v>
      </c>
      <c r="Q517" t="b">
        <f t="shared" si="43"/>
        <v>1</v>
      </c>
      <c r="R517" t="b">
        <f t="shared" si="44"/>
        <v>1</v>
      </c>
      <c r="U517" s="105" t="s">
        <v>469</v>
      </c>
      <c r="V517" s="105" t="s">
        <v>470</v>
      </c>
      <c r="W517" s="106">
        <v>0</v>
      </c>
      <c r="X517" s="106">
        <v>4600000000</v>
      </c>
    </row>
    <row r="518" spans="2:26" x14ac:dyDescent="0.25">
      <c r="B518" s="105" t="s">
        <v>505</v>
      </c>
      <c r="C518" s="105" t="s">
        <v>506</v>
      </c>
      <c r="D518" s="106">
        <v>0</v>
      </c>
      <c r="E518" s="106">
        <v>4600000000</v>
      </c>
      <c r="M518" t="b">
        <f t="shared" si="40"/>
        <v>1</v>
      </c>
      <c r="N518" t="b">
        <f t="shared" si="41"/>
        <v>1</v>
      </c>
      <c r="O518" t="b">
        <f t="shared" si="42"/>
        <v>1</v>
      </c>
      <c r="P518" t="b">
        <f t="shared" si="42"/>
        <v>1</v>
      </c>
      <c r="Q518" t="b">
        <f t="shared" si="43"/>
        <v>1</v>
      </c>
      <c r="R518" t="b">
        <f t="shared" si="44"/>
        <v>1</v>
      </c>
      <c r="U518" s="105" t="s">
        <v>505</v>
      </c>
      <c r="V518" s="105" t="s">
        <v>506</v>
      </c>
      <c r="W518" s="106">
        <v>0</v>
      </c>
      <c r="X518" s="106">
        <v>4600000000</v>
      </c>
    </row>
    <row r="519" spans="2:26" x14ac:dyDescent="0.25">
      <c r="B519" t="s">
        <v>359</v>
      </c>
      <c r="C519" s="106">
        <v>0</v>
      </c>
      <c r="D519" s="106">
        <v>4600000000</v>
      </c>
      <c r="M519" t="b">
        <f t="shared" si="40"/>
        <v>1</v>
      </c>
      <c r="N519" t="b">
        <f t="shared" si="41"/>
        <v>1</v>
      </c>
      <c r="O519" t="b">
        <f t="shared" si="42"/>
        <v>1</v>
      </c>
      <c r="P519" t="b">
        <f t="shared" si="42"/>
        <v>1</v>
      </c>
      <c r="Q519" t="b">
        <f t="shared" si="43"/>
        <v>1</v>
      </c>
      <c r="R519" t="b">
        <f t="shared" si="44"/>
        <v>1</v>
      </c>
      <c r="U519" t="s">
        <v>359</v>
      </c>
      <c r="V519" s="106">
        <v>0</v>
      </c>
      <c r="W519" s="106">
        <v>4600000000</v>
      </c>
    </row>
    <row r="520" spans="2:26" x14ac:dyDescent="0.25">
      <c r="B520" t="s">
        <v>330</v>
      </c>
      <c r="C520" t="s">
        <v>331</v>
      </c>
      <c r="D520" s="105" t="s">
        <v>538</v>
      </c>
      <c r="E520" t="s">
        <v>333</v>
      </c>
      <c r="F520" t="s">
        <v>331</v>
      </c>
      <c r="G520" s="105" t="s">
        <v>539</v>
      </c>
      <c r="M520" t="b">
        <f t="shared" si="40"/>
        <v>1</v>
      </c>
      <c r="N520" t="b">
        <f t="shared" si="41"/>
        <v>1</v>
      </c>
      <c r="O520" t="b">
        <f t="shared" si="42"/>
        <v>1</v>
      </c>
      <c r="P520" t="b">
        <f t="shared" si="42"/>
        <v>1</v>
      </c>
      <c r="Q520" t="b">
        <f t="shared" si="43"/>
        <v>1</v>
      </c>
      <c r="R520" t="b">
        <f t="shared" si="44"/>
        <v>1</v>
      </c>
      <c r="U520" t="s">
        <v>330</v>
      </c>
      <c r="V520" t="s">
        <v>331</v>
      </c>
      <c r="W520" s="105" t="s">
        <v>538</v>
      </c>
      <c r="X520" t="s">
        <v>333</v>
      </c>
      <c r="Y520" t="s">
        <v>331</v>
      </c>
      <c r="Z520" s="105" t="s">
        <v>539</v>
      </c>
    </row>
    <row r="521" spans="2:26" x14ac:dyDescent="0.25">
      <c r="B521" t="s">
        <v>335</v>
      </c>
      <c r="C521" t="s">
        <v>3</v>
      </c>
      <c r="D521" t="s">
        <v>336</v>
      </c>
      <c r="E521" t="s">
        <v>337</v>
      </c>
      <c r="M521" t="b">
        <f t="shared" si="40"/>
        <v>1</v>
      </c>
      <c r="N521" t="b">
        <f t="shared" si="41"/>
        <v>1</v>
      </c>
      <c r="O521" t="b">
        <f t="shared" si="42"/>
        <v>1</v>
      </c>
      <c r="P521" t="b">
        <f t="shared" si="42"/>
        <v>1</v>
      </c>
      <c r="Q521" t="b">
        <f t="shared" si="43"/>
        <v>1</v>
      </c>
      <c r="R521" t="b">
        <f t="shared" si="44"/>
        <v>1</v>
      </c>
      <c r="U521" t="s">
        <v>335</v>
      </c>
      <c r="V521" t="s">
        <v>3</v>
      </c>
      <c r="W521" t="s">
        <v>336</v>
      </c>
      <c r="X521" t="s">
        <v>337</v>
      </c>
    </row>
    <row r="522" spans="2:26" x14ac:dyDescent="0.25">
      <c r="B522" s="105" t="s">
        <v>473</v>
      </c>
      <c r="C522" s="105" t="s">
        <v>474</v>
      </c>
      <c r="D522" s="106">
        <v>0</v>
      </c>
      <c r="E522" s="106">
        <v>6513216000</v>
      </c>
      <c r="M522" t="b">
        <f t="shared" si="40"/>
        <v>1</v>
      </c>
      <c r="N522" t="b">
        <f t="shared" si="41"/>
        <v>1</v>
      </c>
      <c r="O522" t="b">
        <f t="shared" si="42"/>
        <v>1</v>
      </c>
      <c r="P522" t="b">
        <f t="shared" si="42"/>
        <v>1</v>
      </c>
      <c r="Q522" t="b">
        <f t="shared" si="43"/>
        <v>1</v>
      </c>
      <c r="R522" t="b">
        <f t="shared" si="44"/>
        <v>1</v>
      </c>
      <c r="U522" s="105" t="s">
        <v>473</v>
      </c>
      <c r="V522" s="105" t="s">
        <v>474</v>
      </c>
      <c r="W522" s="106">
        <v>0</v>
      </c>
      <c r="X522" s="106">
        <v>6513216000</v>
      </c>
    </row>
    <row r="523" spans="2:26" x14ac:dyDescent="0.25">
      <c r="B523" s="105" t="s">
        <v>475</v>
      </c>
      <c r="C523" s="105" t="s">
        <v>476</v>
      </c>
      <c r="D523" s="106">
        <v>0</v>
      </c>
      <c r="E523" s="106">
        <v>6513216000</v>
      </c>
      <c r="M523" t="b">
        <f t="shared" si="40"/>
        <v>1</v>
      </c>
      <c r="N523" t="b">
        <f t="shared" si="41"/>
        <v>1</v>
      </c>
      <c r="O523" t="b">
        <f t="shared" si="42"/>
        <v>1</v>
      </c>
      <c r="P523" t="b">
        <f t="shared" si="42"/>
        <v>1</v>
      </c>
      <c r="Q523" t="b">
        <f t="shared" si="43"/>
        <v>1</v>
      </c>
      <c r="R523" t="b">
        <f t="shared" si="44"/>
        <v>1</v>
      </c>
      <c r="U523" s="105" t="s">
        <v>475</v>
      </c>
      <c r="V523" s="105" t="s">
        <v>476</v>
      </c>
      <c r="W523" s="106">
        <v>0</v>
      </c>
      <c r="X523" s="106">
        <v>6513216000</v>
      </c>
    </row>
    <row r="524" spans="2:26" x14ac:dyDescent="0.25">
      <c r="B524" s="105" t="s">
        <v>477</v>
      </c>
      <c r="C524" s="105" t="s">
        <v>476</v>
      </c>
      <c r="D524" s="106">
        <v>0</v>
      </c>
      <c r="E524" s="106">
        <v>6513216000</v>
      </c>
      <c r="M524" t="b">
        <f t="shared" si="40"/>
        <v>1</v>
      </c>
      <c r="N524" t="b">
        <f t="shared" si="41"/>
        <v>1</v>
      </c>
      <c r="O524" t="b">
        <f t="shared" si="42"/>
        <v>1</v>
      </c>
      <c r="P524" t="b">
        <f t="shared" si="42"/>
        <v>1</v>
      </c>
      <c r="Q524" t="b">
        <f t="shared" si="43"/>
        <v>1</v>
      </c>
      <c r="R524" t="b">
        <f t="shared" si="44"/>
        <v>1</v>
      </c>
      <c r="U524" s="105" t="s">
        <v>477</v>
      </c>
      <c r="V524" s="105" t="s">
        <v>476</v>
      </c>
      <c r="W524" s="106">
        <v>0</v>
      </c>
      <c r="X524" s="106">
        <v>6513216000</v>
      </c>
    </row>
    <row r="525" spans="2:26" x14ac:dyDescent="0.25">
      <c r="B525" t="s">
        <v>359</v>
      </c>
      <c r="C525" s="106">
        <v>0</v>
      </c>
      <c r="D525" s="106">
        <v>6513216000</v>
      </c>
      <c r="M525" t="b">
        <f t="shared" si="40"/>
        <v>1</v>
      </c>
      <c r="N525" t="b">
        <f t="shared" si="41"/>
        <v>1</v>
      </c>
      <c r="O525" t="b">
        <f t="shared" si="42"/>
        <v>1</v>
      </c>
      <c r="P525" t="b">
        <f t="shared" si="42"/>
        <v>1</v>
      </c>
      <c r="Q525" t="b">
        <f t="shared" si="43"/>
        <v>1</v>
      </c>
      <c r="R525" t="b">
        <f t="shared" si="44"/>
        <v>1</v>
      </c>
      <c r="U525" t="s">
        <v>359</v>
      </c>
      <c r="V525" s="106">
        <v>0</v>
      </c>
      <c r="W525" s="106">
        <v>6513216000</v>
      </c>
    </row>
    <row r="526" spans="2:26" x14ac:dyDescent="0.25">
      <c r="B526" t="s">
        <v>330</v>
      </c>
      <c r="C526" t="s">
        <v>331</v>
      </c>
      <c r="D526" s="105" t="s">
        <v>540</v>
      </c>
      <c r="E526" t="s">
        <v>333</v>
      </c>
      <c r="F526" t="s">
        <v>331</v>
      </c>
      <c r="G526" s="105" t="s">
        <v>541</v>
      </c>
      <c r="M526" t="b">
        <f t="shared" si="40"/>
        <v>1</v>
      </c>
      <c r="N526" t="b">
        <f t="shared" si="41"/>
        <v>1</v>
      </c>
      <c r="O526" t="b">
        <f t="shared" si="42"/>
        <v>1</v>
      </c>
      <c r="P526" t="b">
        <f t="shared" si="42"/>
        <v>1</v>
      </c>
      <c r="Q526" t="b">
        <f t="shared" si="43"/>
        <v>1</v>
      </c>
      <c r="R526" t="b">
        <f t="shared" si="44"/>
        <v>1</v>
      </c>
      <c r="U526" t="s">
        <v>330</v>
      </c>
      <c r="V526" t="s">
        <v>331</v>
      </c>
      <c r="W526" s="105" t="s">
        <v>540</v>
      </c>
      <c r="X526" t="s">
        <v>333</v>
      </c>
      <c r="Y526" t="s">
        <v>331</v>
      </c>
      <c r="Z526" s="105" t="s">
        <v>541</v>
      </c>
    </row>
    <row r="527" spans="2:26" x14ac:dyDescent="0.25">
      <c r="B527" t="s">
        <v>335</v>
      </c>
      <c r="C527" t="s">
        <v>3</v>
      </c>
      <c r="D527" t="s">
        <v>336</v>
      </c>
      <c r="E527" t="s">
        <v>337</v>
      </c>
      <c r="M527" t="b">
        <f t="shared" si="40"/>
        <v>1</v>
      </c>
      <c r="N527" t="b">
        <f t="shared" si="41"/>
        <v>1</v>
      </c>
      <c r="O527" t="b">
        <f t="shared" si="42"/>
        <v>1</v>
      </c>
      <c r="P527" t="b">
        <f t="shared" si="42"/>
        <v>1</v>
      </c>
      <c r="Q527" t="b">
        <f t="shared" si="43"/>
        <v>1</v>
      </c>
      <c r="R527" t="b">
        <f t="shared" si="44"/>
        <v>1</v>
      </c>
      <c r="U527" t="s">
        <v>335</v>
      </c>
      <c r="V527" t="s">
        <v>3</v>
      </c>
      <c r="W527" t="s">
        <v>336</v>
      </c>
      <c r="X527" t="s">
        <v>337</v>
      </c>
    </row>
    <row r="528" spans="2:26" x14ac:dyDescent="0.25">
      <c r="B528" s="105" t="s">
        <v>403</v>
      </c>
      <c r="C528" s="105" t="s">
        <v>404</v>
      </c>
      <c r="D528" s="106">
        <v>0</v>
      </c>
      <c r="E528" s="106">
        <v>241733992964.94</v>
      </c>
      <c r="M528" t="b">
        <f t="shared" si="40"/>
        <v>1</v>
      </c>
      <c r="N528" t="b">
        <f t="shared" si="41"/>
        <v>1</v>
      </c>
      <c r="O528" t="b">
        <f t="shared" si="42"/>
        <v>1</v>
      </c>
      <c r="P528" t="b">
        <f t="shared" si="42"/>
        <v>1</v>
      </c>
      <c r="Q528" t="b">
        <f t="shared" si="43"/>
        <v>1</v>
      </c>
      <c r="R528" t="b">
        <f t="shared" si="44"/>
        <v>1</v>
      </c>
      <c r="U528" s="105" t="s">
        <v>403</v>
      </c>
      <c r="V528" s="105" t="s">
        <v>404</v>
      </c>
      <c r="W528" s="106">
        <v>0</v>
      </c>
      <c r="X528" s="106">
        <v>241733992964.94</v>
      </c>
    </row>
    <row r="529" spans="2:26" x14ac:dyDescent="0.25">
      <c r="B529" s="105" t="s">
        <v>405</v>
      </c>
      <c r="C529" s="105" t="s">
        <v>406</v>
      </c>
      <c r="D529" s="106">
        <v>0</v>
      </c>
      <c r="E529" s="106">
        <v>1683320343.8299999</v>
      </c>
      <c r="M529" t="b">
        <f t="shared" si="40"/>
        <v>1</v>
      </c>
      <c r="N529" t="b">
        <f t="shared" si="41"/>
        <v>1</v>
      </c>
      <c r="O529" t="b">
        <f t="shared" si="42"/>
        <v>1</v>
      </c>
      <c r="P529" t="b">
        <f t="shared" si="42"/>
        <v>1</v>
      </c>
      <c r="Q529" t="b">
        <f t="shared" si="43"/>
        <v>1</v>
      </c>
      <c r="R529" t="b">
        <f t="shared" si="44"/>
        <v>1</v>
      </c>
      <c r="U529" s="105" t="s">
        <v>405</v>
      </c>
      <c r="V529" s="105" t="s">
        <v>406</v>
      </c>
      <c r="W529" s="106">
        <v>0</v>
      </c>
      <c r="X529" s="106">
        <v>1683320343.8299999</v>
      </c>
    </row>
    <row r="530" spans="2:26" x14ac:dyDescent="0.25">
      <c r="B530" s="105" t="s">
        <v>542</v>
      </c>
      <c r="C530" s="105" t="s">
        <v>543</v>
      </c>
      <c r="D530" s="106">
        <v>0</v>
      </c>
      <c r="E530" s="106">
        <v>1683320343.8299999</v>
      </c>
      <c r="M530" t="b">
        <f t="shared" si="40"/>
        <v>1</v>
      </c>
      <c r="N530" t="b">
        <f t="shared" si="41"/>
        <v>1</v>
      </c>
      <c r="O530" t="b">
        <f t="shared" si="42"/>
        <v>1</v>
      </c>
      <c r="P530" t="b">
        <f t="shared" si="42"/>
        <v>1</v>
      </c>
      <c r="Q530" t="b">
        <f t="shared" si="43"/>
        <v>1</v>
      </c>
      <c r="R530" t="b">
        <f t="shared" si="44"/>
        <v>1</v>
      </c>
      <c r="U530" s="105" t="s">
        <v>542</v>
      </c>
      <c r="V530" s="105" t="s">
        <v>543</v>
      </c>
      <c r="W530" s="106">
        <v>0</v>
      </c>
      <c r="X530" s="106">
        <v>1683320343.8299999</v>
      </c>
    </row>
    <row r="531" spans="2:26" x14ac:dyDescent="0.25">
      <c r="B531" s="105" t="s">
        <v>544</v>
      </c>
      <c r="C531" s="105" t="s">
        <v>545</v>
      </c>
      <c r="D531" s="106">
        <v>0</v>
      </c>
      <c r="E531" s="106">
        <v>200443352122.10999</v>
      </c>
      <c r="M531" t="b">
        <f t="shared" si="40"/>
        <v>1</v>
      </c>
      <c r="N531" t="b">
        <f t="shared" si="41"/>
        <v>1</v>
      </c>
      <c r="O531" t="b">
        <f t="shared" si="42"/>
        <v>1</v>
      </c>
      <c r="P531" t="b">
        <f t="shared" si="42"/>
        <v>1</v>
      </c>
      <c r="Q531" t="b">
        <f t="shared" si="43"/>
        <v>1</v>
      </c>
      <c r="R531" t="b">
        <f t="shared" si="44"/>
        <v>1</v>
      </c>
      <c r="U531" s="105" t="s">
        <v>544</v>
      </c>
      <c r="V531" s="105" t="s">
        <v>545</v>
      </c>
      <c r="W531" s="106">
        <v>0</v>
      </c>
      <c r="X531" s="106">
        <v>200443352122.10999</v>
      </c>
    </row>
    <row r="532" spans="2:26" x14ac:dyDescent="0.25">
      <c r="B532" s="105" t="s">
        <v>546</v>
      </c>
      <c r="C532" s="105" t="s">
        <v>547</v>
      </c>
      <c r="D532" s="106">
        <v>0</v>
      </c>
      <c r="E532" s="106">
        <v>200443352122.10999</v>
      </c>
      <c r="M532" t="b">
        <f t="shared" si="40"/>
        <v>1</v>
      </c>
      <c r="N532" t="b">
        <f t="shared" si="41"/>
        <v>1</v>
      </c>
      <c r="O532" t="b">
        <f t="shared" si="42"/>
        <v>1</v>
      </c>
      <c r="P532" t="b">
        <f t="shared" si="42"/>
        <v>1</v>
      </c>
      <c r="Q532" t="b">
        <f t="shared" si="43"/>
        <v>1</v>
      </c>
      <c r="R532" t="b">
        <f t="shared" si="44"/>
        <v>1</v>
      </c>
      <c r="U532" s="105" t="s">
        <v>546</v>
      </c>
      <c r="V532" s="105" t="s">
        <v>547</v>
      </c>
      <c r="W532" s="106">
        <v>0</v>
      </c>
      <c r="X532" s="106">
        <v>200443352122.10999</v>
      </c>
    </row>
    <row r="533" spans="2:26" x14ac:dyDescent="0.25">
      <c r="B533" s="105" t="s">
        <v>548</v>
      </c>
      <c r="C533" s="105" t="s">
        <v>549</v>
      </c>
      <c r="D533" s="106">
        <v>0</v>
      </c>
      <c r="E533" s="106">
        <v>16293842141</v>
      </c>
      <c r="M533" t="b">
        <f t="shared" si="40"/>
        <v>1</v>
      </c>
      <c r="N533" t="b">
        <f t="shared" si="41"/>
        <v>1</v>
      </c>
      <c r="O533" t="b">
        <f t="shared" si="42"/>
        <v>1</v>
      </c>
      <c r="P533" t="b">
        <f t="shared" si="42"/>
        <v>1</v>
      </c>
      <c r="Q533" t="b">
        <f t="shared" si="43"/>
        <v>1</v>
      </c>
      <c r="R533" t="b">
        <f t="shared" si="44"/>
        <v>1</v>
      </c>
      <c r="U533" s="105" t="s">
        <v>548</v>
      </c>
      <c r="V533" s="105" t="s">
        <v>549</v>
      </c>
      <c r="W533" s="106">
        <v>0</v>
      </c>
      <c r="X533" s="106">
        <v>16293842141</v>
      </c>
    </row>
    <row r="534" spans="2:26" x14ac:dyDescent="0.25">
      <c r="B534" s="105" t="s">
        <v>550</v>
      </c>
      <c r="C534" s="105" t="s">
        <v>551</v>
      </c>
      <c r="D534" s="106">
        <v>0</v>
      </c>
      <c r="E534" s="106">
        <v>16293842141</v>
      </c>
      <c r="M534" t="b">
        <f t="shared" si="40"/>
        <v>1</v>
      </c>
      <c r="N534" t="b">
        <f t="shared" si="41"/>
        <v>1</v>
      </c>
      <c r="O534" t="b">
        <f t="shared" si="42"/>
        <v>1</v>
      </c>
      <c r="P534" t="b">
        <f t="shared" si="42"/>
        <v>1</v>
      </c>
      <c r="Q534" t="b">
        <f t="shared" si="43"/>
        <v>1</v>
      </c>
      <c r="R534" t="b">
        <f t="shared" si="44"/>
        <v>1</v>
      </c>
      <c r="U534" s="105" t="s">
        <v>550</v>
      </c>
      <c r="V534" s="105" t="s">
        <v>551</v>
      </c>
      <c r="W534" s="106">
        <v>0</v>
      </c>
      <c r="X534" s="106">
        <v>16293842141</v>
      </c>
    </row>
    <row r="535" spans="2:26" x14ac:dyDescent="0.25">
      <c r="B535" s="105" t="s">
        <v>552</v>
      </c>
      <c r="C535" s="105" t="s">
        <v>553</v>
      </c>
      <c r="D535" s="106">
        <v>0</v>
      </c>
      <c r="E535" s="106">
        <v>23313478358</v>
      </c>
      <c r="M535" t="b">
        <f t="shared" si="40"/>
        <v>1</v>
      </c>
      <c r="N535" t="b">
        <f t="shared" si="41"/>
        <v>1</v>
      </c>
      <c r="O535" t="b">
        <f t="shared" si="42"/>
        <v>1</v>
      </c>
      <c r="P535" t="b">
        <f t="shared" si="42"/>
        <v>1</v>
      </c>
      <c r="Q535" t="b">
        <f t="shared" si="43"/>
        <v>1</v>
      </c>
      <c r="R535" t="b">
        <f t="shared" si="44"/>
        <v>1</v>
      </c>
      <c r="U535" s="105" t="s">
        <v>552</v>
      </c>
      <c r="V535" s="105" t="s">
        <v>553</v>
      </c>
      <c r="W535" s="106">
        <v>0</v>
      </c>
      <c r="X535" s="106">
        <v>23313478358</v>
      </c>
    </row>
    <row r="536" spans="2:26" x14ac:dyDescent="0.25">
      <c r="B536" s="105" t="s">
        <v>554</v>
      </c>
      <c r="C536" s="105" t="s">
        <v>555</v>
      </c>
      <c r="D536" s="106">
        <v>0</v>
      </c>
      <c r="E536" s="106">
        <v>23313478358</v>
      </c>
      <c r="M536" t="b">
        <f t="shared" si="40"/>
        <v>1</v>
      </c>
      <c r="N536" t="b">
        <f t="shared" si="41"/>
        <v>1</v>
      </c>
      <c r="O536" t="b">
        <f t="shared" si="42"/>
        <v>1</v>
      </c>
      <c r="P536" t="b">
        <f t="shared" si="42"/>
        <v>1</v>
      </c>
      <c r="Q536" t="b">
        <f t="shared" si="43"/>
        <v>1</v>
      </c>
      <c r="R536" t="b">
        <f t="shared" si="44"/>
        <v>1</v>
      </c>
      <c r="U536" s="105" t="s">
        <v>554</v>
      </c>
      <c r="V536" s="105" t="s">
        <v>555</v>
      </c>
      <c r="W536" s="106">
        <v>0</v>
      </c>
      <c r="X536" s="106">
        <v>23313478358</v>
      </c>
    </row>
    <row r="537" spans="2:26" x14ac:dyDescent="0.25">
      <c r="B537" t="s">
        <v>359</v>
      </c>
      <c r="C537" s="106">
        <v>0</v>
      </c>
      <c r="D537" s="106">
        <v>241733992964.94</v>
      </c>
      <c r="M537" t="b">
        <f t="shared" si="40"/>
        <v>1</v>
      </c>
      <c r="N537" t="b">
        <f t="shared" si="41"/>
        <v>1</v>
      </c>
      <c r="O537" t="b">
        <f t="shared" si="42"/>
        <v>1</v>
      </c>
      <c r="P537" t="b">
        <f t="shared" si="42"/>
        <v>1</v>
      </c>
      <c r="Q537" t="b">
        <f t="shared" si="43"/>
        <v>1</v>
      </c>
      <c r="R537" t="b">
        <f t="shared" si="44"/>
        <v>1</v>
      </c>
      <c r="U537" t="s">
        <v>359</v>
      </c>
      <c r="V537" s="106">
        <v>0</v>
      </c>
      <c r="W537" s="106">
        <v>241733992964.94</v>
      </c>
    </row>
    <row r="538" spans="2:26" x14ac:dyDescent="0.25">
      <c r="B538" t="s">
        <v>330</v>
      </c>
      <c r="C538" t="s">
        <v>331</v>
      </c>
      <c r="D538" s="105" t="s">
        <v>556</v>
      </c>
      <c r="E538" t="s">
        <v>333</v>
      </c>
      <c r="F538" t="s">
        <v>331</v>
      </c>
      <c r="G538" s="105" t="s">
        <v>557</v>
      </c>
      <c r="M538" t="b">
        <f t="shared" si="40"/>
        <v>1</v>
      </c>
      <c r="N538" t="b">
        <f t="shared" si="41"/>
        <v>1</v>
      </c>
      <c r="O538" t="b">
        <f t="shared" si="42"/>
        <v>1</v>
      </c>
      <c r="P538" t="b">
        <f t="shared" si="42"/>
        <v>1</v>
      </c>
      <c r="Q538" t="b">
        <f t="shared" si="43"/>
        <v>1</v>
      </c>
      <c r="R538" t="b">
        <f t="shared" si="44"/>
        <v>1</v>
      </c>
      <c r="U538" t="s">
        <v>330</v>
      </c>
      <c r="V538" t="s">
        <v>331</v>
      </c>
      <c r="W538" s="105" t="s">
        <v>556</v>
      </c>
      <c r="X538" t="s">
        <v>333</v>
      </c>
      <c r="Y538" t="s">
        <v>331</v>
      </c>
      <c r="Z538" s="105" t="s">
        <v>557</v>
      </c>
    </row>
    <row r="539" spans="2:26" x14ac:dyDescent="0.25">
      <c r="B539" t="s">
        <v>335</v>
      </c>
      <c r="C539" t="s">
        <v>3</v>
      </c>
      <c r="D539" t="s">
        <v>336</v>
      </c>
      <c r="E539" t="s">
        <v>337</v>
      </c>
      <c r="M539" t="b">
        <f t="shared" ref="M539:M602" si="45">+B539=U539</f>
        <v>1</v>
      </c>
      <c r="N539" t="b">
        <f t="shared" ref="N539:N602" si="46">+C539=V539</f>
        <v>1</v>
      </c>
      <c r="O539" t="b">
        <f t="shared" ref="O539:P602" si="47">+D539=W539</f>
        <v>1</v>
      </c>
      <c r="P539" t="b">
        <f t="shared" si="47"/>
        <v>1</v>
      </c>
      <c r="Q539" t="b">
        <f t="shared" ref="Q539:Q602" si="48">+F539=Y539</f>
        <v>1</v>
      </c>
      <c r="R539" t="b">
        <f t="shared" ref="R539:R602" si="49">+G539=Z539</f>
        <v>1</v>
      </c>
      <c r="U539" t="s">
        <v>335</v>
      </c>
      <c r="V539" t="s">
        <v>3</v>
      </c>
      <c r="W539" t="s">
        <v>336</v>
      </c>
      <c r="X539" t="s">
        <v>337</v>
      </c>
    </row>
    <row r="540" spans="2:26" x14ac:dyDescent="0.25">
      <c r="B540" s="105" t="s">
        <v>403</v>
      </c>
      <c r="C540" s="105" t="s">
        <v>404</v>
      </c>
      <c r="D540" s="106">
        <v>0</v>
      </c>
      <c r="E540" s="106">
        <v>442503978</v>
      </c>
      <c r="M540" t="b">
        <f t="shared" si="45"/>
        <v>1</v>
      </c>
      <c r="N540" t="b">
        <f t="shared" si="46"/>
        <v>1</v>
      </c>
      <c r="O540" t="b">
        <f t="shared" si="47"/>
        <v>1</v>
      </c>
      <c r="P540" t="b">
        <f t="shared" si="47"/>
        <v>1</v>
      </c>
      <c r="Q540" t="b">
        <f t="shared" si="48"/>
        <v>1</v>
      </c>
      <c r="R540" t="b">
        <f t="shared" si="49"/>
        <v>1</v>
      </c>
      <c r="U540" s="105" t="s">
        <v>403</v>
      </c>
      <c r="V540" s="105" t="s">
        <v>404</v>
      </c>
      <c r="W540" s="106">
        <v>0</v>
      </c>
      <c r="X540" s="106">
        <v>442503978</v>
      </c>
    </row>
    <row r="541" spans="2:26" x14ac:dyDescent="0.25">
      <c r="B541" s="105" t="s">
        <v>552</v>
      </c>
      <c r="C541" s="105" t="s">
        <v>553</v>
      </c>
      <c r="D541" s="106">
        <v>0</v>
      </c>
      <c r="E541" s="106">
        <v>442503978</v>
      </c>
      <c r="M541" t="b">
        <f t="shared" si="45"/>
        <v>1</v>
      </c>
      <c r="N541" t="b">
        <f t="shared" si="46"/>
        <v>1</v>
      </c>
      <c r="O541" t="b">
        <f t="shared" si="47"/>
        <v>1</v>
      </c>
      <c r="P541" t="b">
        <f t="shared" si="47"/>
        <v>1</v>
      </c>
      <c r="Q541" t="b">
        <f t="shared" si="48"/>
        <v>1</v>
      </c>
      <c r="R541" t="b">
        <f t="shared" si="49"/>
        <v>1</v>
      </c>
      <c r="U541" s="105" t="s">
        <v>552</v>
      </c>
      <c r="V541" s="105" t="s">
        <v>553</v>
      </c>
      <c r="W541" s="106">
        <v>0</v>
      </c>
      <c r="X541" s="106">
        <v>442503978</v>
      </c>
    </row>
    <row r="542" spans="2:26" x14ac:dyDescent="0.25">
      <c r="B542" s="105" t="s">
        <v>554</v>
      </c>
      <c r="C542" s="105" t="s">
        <v>555</v>
      </c>
      <c r="D542" s="106">
        <v>0</v>
      </c>
      <c r="E542" s="106">
        <v>442503978</v>
      </c>
      <c r="M542" t="b">
        <f t="shared" si="45"/>
        <v>1</v>
      </c>
      <c r="N542" t="b">
        <f t="shared" si="46"/>
        <v>1</v>
      </c>
      <c r="O542" t="b">
        <f t="shared" si="47"/>
        <v>1</v>
      </c>
      <c r="P542" t="b">
        <f t="shared" si="47"/>
        <v>1</v>
      </c>
      <c r="Q542" t="b">
        <f t="shared" si="48"/>
        <v>1</v>
      </c>
      <c r="R542" t="b">
        <f t="shared" si="49"/>
        <v>1</v>
      </c>
      <c r="U542" s="105" t="s">
        <v>554</v>
      </c>
      <c r="V542" s="105" t="s">
        <v>555</v>
      </c>
      <c r="W542" s="106">
        <v>0</v>
      </c>
      <c r="X542" s="106">
        <v>442503978</v>
      </c>
    </row>
    <row r="543" spans="2:26" x14ac:dyDescent="0.25">
      <c r="B543" t="s">
        <v>359</v>
      </c>
      <c r="C543" s="106">
        <v>0</v>
      </c>
      <c r="D543" s="106">
        <v>442503978</v>
      </c>
      <c r="M543" t="b">
        <f t="shared" si="45"/>
        <v>1</v>
      </c>
      <c r="N543" t="b">
        <f t="shared" si="46"/>
        <v>1</v>
      </c>
      <c r="O543" t="b">
        <f t="shared" si="47"/>
        <v>1</v>
      </c>
      <c r="P543" t="b">
        <f t="shared" si="47"/>
        <v>1</v>
      </c>
      <c r="Q543" t="b">
        <f t="shared" si="48"/>
        <v>1</v>
      </c>
      <c r="R543" t="b">
        <f t="shared" si="49"/>
        <v>1</v>
      </c>
      <c r="U543" t="s">
        <v>359</v>
      </c>
      <c r="V543" s="106">
        <v>0</v>
      </c>
      <c r="W543" s="106">
        <v>442503978</v>
      </c>
    </row>
    <row r="544" spans="2:26" x14ac:dyDescent="0.25">
      <c r="B544" t="s">
        <v>330</v>
      </c>
      <c r="C544" t="s">
        <v>331</v>
      </c>
      <c r="D544" s="105" t="s">
        <v>558</v>
      </c>
      <c r="E544" t="s">
        <v>333</v>
      </c>
      <c r="F544" t="s">
        <v>331</v>
      </c>
      <c r="G544" s="105" t="s">
        <v>559</v>
      </c>
      <c r="M544" t="b">
        <f t="shared" si="45"/>
        <v>1</v>
      </c>
      <c r="N544" t="b">
        <f t="shared" si="46"/>
        <v>1</v>
      </c>
      <c r="O544" t="b">
        <f t="shared" si="47"/>
        <v>1</v>
      </c>
      <c r="P544" t="b">
        <f t="shared" si="47"/>
        <v>1</v>
      </c>
      <c r="Q544" t="b">
        <f t="shared" si="48"/>
        <v>1</v>
      </c>
      <c r="R544" t="b">
        <f t="shared" si="49"/>
        <v>1</v>
      </c>
      <c r="U544" t="s">
        <v>330</v>
      </c>
      <c r="V544" t="s">
        <v>331</v>
      </c>
      <c r="W544" s="105" t="s">
        <v>558</v>
      </c>
      <c r="X544" t="s">
        <v>333</v>
      </c>
      <c r="Y544" t="s">
        <v>331</v>
      </c>
      <c r="Z544" s="105" t="s">
        <v>559</v>
      </c>
    </row>
    <row r="545" spans="2:26" x14ac:dyDescent="0.25">
      <c r="B545" t="s">
        <v>335</v>
      </c>
      <c r="C545" t="s">
        <v>3</v>
      </c>
      <c r="D545" t="s">
        <v>336</v>
      </c>
      <c r="E545" t="s">
        <v>337</v>
      </c>
      <c r="M545" t="b">
        <f t="shared" si="45"/>
        <v>1</v>
      </c>
      <c r="N545" t="b">
        <f t="shared" si="46"/>
        <v>1</v>
      </c>
      <c r="O545" t="b">
        <f t="shared" si="47"/>
        <v>1</v>
      </c>
      <c r="P545" t="b">
        <f t="shared" si="47"/>
        <v>1</v>
      </c>
      <c r="Q545" t="b">
        <f t="shared" si="48"/>
        <v>1</v>
      </c>
      <c r="R545" t="b">
        <f t="shared" si="49"/>
        <v>1</v>
      </c>
      <c r="U545" t="s">
        <v>335</v>
      </c>
      <c r="V545" t="s">
        <v>3</v>
      </c>
      <c r="W545" t="s">
        <v>336</v>
      </c>
      <c r="X545" t="s">
        <v>337</v>
      </c>
    </row>
    <row r="546" spans="2:26" x14ac:dyDescent="0.25">
      <c r="B546" s="105" t="s">
        <v>403</v>
      </c>
      <c r="C546" s="105" t="s">
        <v>404</v>
      </c>
      <c r="D546" s="106">
        <v>0</v>
      </c>
      <c r="E546" s="106">
        <v>4698919818.7299995</v>
      </c>
      <c r="M546" t="b">
        <f t="shared" si="45"/>
        <v>1</v>
      </c>
      <c r="N546" t="b">
        <f t="shared" si="46"/>
        <v>1</v>
      </c>
      <c r="O546" t="b">
        <f t="shared" si="47"/>
        <v>1</v>
      </c>
      <c r="P546" t="b">
        <f t="shared" si="47"/>
        <v>1</v>
      </c>
      <c r="Q546" t="b">
        <f t="shared" si="48"/>
        <v>1</v>
      </c>
      <c r="R546" t="b">
        <f t="shared" si="49"/>
        <v>1</v>
      </c>
      <c r="U546" s="105" t="s">
        <v>403</v>
      </c>
      <c r="V546" s="105" t="s">
        <v>404</v>
      </c>
      <c r="W546" s="106">
        <v>0</v>
      </c>
      <c r="X546" s="106">
        <v>4698919818.7299995</v>
      </c>
    </row>
    <row r="547" spans="2:26" x14ac:dyDescent="0.25">
      <c r="B547" s="105" t="s">
        <v>544</v>
      </c>
      <c r="C547" s="105" t="s">
        <v>545</v>
      </c>
      <c r="D547" s="106">
        <v>0</v>
      </c>
      <c r="E547" s="106">
        <v>4231271679.7199998</v>
      </c>
      <c r="M547" t="b">
        <f t="shared" si="45"/>
        <v>1</v>
      </c>
      <c r="N547" t="b">
        <f t="shared" si="46"/>
        <v>1</v>
      </c>
      <c r="O547" t="b">
        <f t="shared" si="47"/>
        <v>1</v>
      </c>
      <c r="P547" t="b">
        <f t="shared" si="47"/>
        <v>1</v>
      </c>
      <c r="Q547" t="b">
        <f t="shared" si="48"/>
        <v>1</v>
      </c>
      <c r="R547" t="b">
        <f t="shared" si="49"/>
        <v>1</v>
      </c>
      <c r="U547" s="105" t="s">
        <v>544</v>
      </c>
      <c r="V547" s="105" t="s">
        <v>545</v>
      </c>
      <c r="W547" s="106">
        <v>0</v>
      </c>
      <c r="X547" s="106">
        <v>4231271679.7199998</v>
      </c>
    </row>
    <row r="548" spans="2:26" x14ac:dyDescent="0.25">
      <c r="B548" s="105" t="s">
        <v>546</v>
      </c>
      <c r="C548" s="105" t="s">
        <v>547</v>
      </c>
      <c r="D548" s="106">
        <v>0</v>
      </c>
      <c r="E548" s="106">
        <v>4231271679.7199998</v>
      </c>
      <c r="M548" t="b">
        <f t="shared" si="45"/>
        <v>1</v>
      </c>
      <c r="N548" t="b">
        <f t="shared" si="46"/>
        <v>1</v>
      </c>
      <c r="O548" t="b">
        <f t="shared" si="47"/>
        <v>1</v>
      </c>
      <c r="P548" t="b">
        <f t="shared" si="47"/>
        <v>1</v>
      </c>
      <c r="Q548" t="b">
        <f t="shared" si="48"/>
        <v>1</v>
      </c>
      <c r="R548" t="b">
        <f t="shared" si="49"/>
        <v>1</v>
      </c>
      <c r="U548" s="105" t="s">
        <v>546</v>
      </c>
      <c r="V548" s="105" t="s">
        <v>547</v>
      </c>
      <c r="W548" s="106">
        <v>0</v>
      </c>
      <c r="X548" s="106">
        <v>4231271679.7199998</v>
      </c>
    </row>
    <row r="549" spans="2:26" x14ac:dyDescent="0.25">
      <c r="B549" s="105" t="s">
        <v>548</v>
      </c>
      <c r="C549" s="105" t="s">
        <v>549</v>
      </c>
      <c r="D549" s="106">
        <v>0</v>
      </c>
      <c r="E549" s="106">
        <v>430420560.00999999</v>
      </c>
      <c r="M549" t="b">
        <f t="shared" si="45"/>
        <v>1</v>
      </c>
      <c r="N549" t="b">
        <f t="shared" si="46"/>
        <v>1</v>
      </c>
      <c r="O549" t="b">
        <f t="shared" si="47"/>
        <v>1</v>
      </c>
      <c r="P549" t="b">
        <f t="shared" si="47"/>
        <v>1</v>
      </c>
      <c r="Q549" t="b">
        <f t="shared" si="48"/>
        <v>1</v>
      </c>
      <c r="R549" t="b">
        <f t="shared" si="49"/>
        <v>1</v>
      </c>
      <c r="U549" s="105" t="s">
        <v>548</v>
      </c>
      <c r="V549" s="105" t="s">
        <v>549</v>
      </c>
      <c r="W549" s="106">
        <v>0</v>
      </c>
      <c r="X549" s="106">
        <v>430420560.00999999</v>
      </c>
    </row>
    <row r="550" spans="2:26" x14ac:dyDescent="0.25">
      <c r="B550" s="105" t="s">
        <v>550</v>
      </c>
      <c r="C550" s="105" t="s">
        <v>551</v>
      </c>
      <c r="D550" s="106">
        <v>0</v>
      </c>
      <c r="E550" s="106">
        <v>430420560.00999999</v>
      </c>
      <c r="M550" t="b">
        <f t="shared" si="45"/>
        <v>1</v>
      </c>
      <c r="N550" t="b">
        <f t="shared" si="46"/>
        <v>1</v>
      </c>
      <c r="O550" t="b">
        <f t="shared" si="47"/>
        <v>1</v>
      </c>
      <c r="P550" t="b">
        <f t="shared" si="47"/>
        <v>1</v>
      </c>
      <c r="Q550" t="b">
        <f t="shared" si="48"/>
        <v>1</v>
      </c>
      <c r="R550" t="b">
        <f t="shared" si="49"/>
        <v>1</v>
      </c>
      <c r="U550" s="105" t="s">
        <v>550</v>
      </c>
      <c r="V550" s="105" t="s">
        <v>551</v>
      </c>
      <c r="W550" s="106">
        <v>0</v>
      </c>
      <c r="X550" s="106">
        <v>430420560.00999999</v>
      </c>
    </row>
    <row r="551" spans="2:26" x14ac:dyDescent="0.25">
      <c r="B551" s="105" t="s">
        <v>552</v>
      </c>
      <c r="C551" s="105" t="s">
        <v>553</v>
      </c>
      <c r="D551" s="106">
        <v>0</v>
      </c>
      <c r="E551" s="106">
        <v>37227579</v>
      </c>
      <c r="M551" t="b">
        <f t="shared" si="45"/>
        <v>1</v>
      </c>
      <c r="N551" t="b">
        <f t="shared" si="46"/>
        <v>1</v>
      </c>
      <c r="O551" t="b">
        <f t="shared" si="47"/>
        <v>1</v>
      </c>
      <c r="P551" t="b">
        <f t="shared" si="47"/>
        <v>1</v>
      </c>
      <c r="Q551" t="b">
        <f t="shared" si="48"/>
        <v>1</v>
      </c>
      <c r="R551" t="b">
        <f t="shared" si="49"/>
        <v>1</v>
      </c>
      <c r="U551" s="105" t="s">
        <v>552</v>
      </c>
      <c r="V551" s="105" t="s">
        <v>553</v>
      </c>
      <c r="W551" s="106">
        <v>0</v>
      </c>
      <c r="X551" s="106">
        <v>37227579</v>
      </c>
    </row>
    <row r="552" spans="2:26" x14ac:dyDescent="0.25">
      <c r="B552" s="105" t="s">
        <v>554</v>
      </c>
      <c r="C552" s="105" t="s">
        <v>555</v>
      </c>
      <c r="D552" s="106">
        <v>0</v>
      </c>
      <c r="E552" s="106">
        <v>37227579</v>
      </c>
      <c r="M552" t="b">
        <f t="shared" si="45"/>
        <v>1</v>
      </c>
      <c r="N552" t="b">
        <f t="shared" si="46"/>
        <v>1</v>
      </c>
      <c r="O552" t="b">
        <f t="shared" si="47"/>
        <v>1</v>
      </c>
      <c r="P552" t="b">
        <f t="shared" si="47"/>
        <v>1</v>
      </c>
      <c r="Q552" t="b">
        <f t="shared" si="48"/>
        <v>1</v>
      </c>
      <c r="R552" t="b">
        <f t="shared" si="49"/>
        <v>1</v>
      </c>
      <c r="U552" s="105" t="s">
        <v>554</v>
      </c>
      <c r="V552" s="105" t="s">
        <v>555</v>
      </c>
      <c r="W552" s="106">
        <v>0</v>
      </c>
      <c r="X552" s="106">
        <v>37227579</v>
      </c>
    </row>
    <row r="553" spans="2:26" x14ac:dyDescent="0.25">
      <c r="B553" t="s">
        <v>359</v>
      </c>
      <c r="C553" s="106">
        <v>0</v>
      </c>
      <c r="D553" s="106">
        <v>4698919818.7299995</v>
      </c>
      <c r="M553" t="b">
        <f t="shared" si="45"/>
        <v>1</v>
      </c>
      <c r="N553" t="b">
        <f t="shared" si="46"/>
        <v>1</v>
      </c>
      <c r="O553" t="b">
        <f t="shared" si="47"/>
        <v>1</v>
      </c>
      <c r="P553" t="b">
        <f t="shared" si="47"/>
        <v>1</v>
      </c>
      <c r="Q553" t="b">
        <f t="shared" si="48"/>
        <v>1</v>
      </c>
      <c r="R553" t="b">
        <f t="shared" si="49"/>
        <v>1</v>
      </c>
      <c r="U553" t="s">
        <v>359</v>
      </c>
      <c r="V553" s="106">
        <v>0</v>
      </c>
      <c r="W553" s="106">
        <v>4698919818.7299995</v>
      </c>
    </row>
    <row r="554" spans="2:26" x14ac:dyDescent="0.25">
      <c r="B554" t="s">
        <v>330</v>
      </c>
      <c r="C554" t="s">
        <v>331</v>
      </c>
      <c r="D554" s="105" t="s">
        <v>560</v>
      </c>
      <c r="E554" t="s">
        <v>333</v>
      </c>
      <c r="F554" t="s">
        <v>331</v>
      </c>
      <c r="G554" s="105" t="s">
        <v>561</v>
      </c>
      <c r="M554" t="b">
        <f t="shared" si="45"/>
        <v>1</v>
      </c>
      <c r="N554" t="b">
        <f t="shared" si="46"/>
        <v>1</v>
      </c>
      <c r="O554" t="b">
        <f t="shared" si="47"/>
        <v>1</v>
      </c>
      <c r="P554" t="b">
        <f t="shared" si="47"/>
        <v>1</v>
      </c>
      <c r="Q554" t="b">
        <f t="shared" si="48"/>
        <v>1</v>
      </c>
      <c r="R554" t="b">
        <f t="shared" si="49"/>
        <v>1</v>
      </c>
      <c r="U554" t="s">
        <v>330</v>
      </c>
      <c r="V554" t="s">
        <v>331</v>
      </c>
      <c r="W554" s="105" t="s">
        <v>560</v>
      </c>
      <c r="X554" t="s">
        <v>333</v>
      </c>
      <c r="Y554" t="s">
        <v>331</v>
      </c>
      <c r="Z554" s="105" t="s">
        <v>561</v>
      </c>
    </row>
    <row r="555" spans="2:26" x14ac:dyDescent="0.25">
      <c r="B555" t="s">
        <v>335</v>
      </c>
      <c r="C555" t="s">
        <v>3</v>
      </c>
      <c r="D555" t="s">
        <v>336</v>
      </c>
      <c r="E555" t="s">
        <v>337</v>
      </c>
      <c r="M555" t="b">
        <f t="shared" si="45"/>
        <v>1</v>
      </c>
      <c r="N555" t="b">
        <f t="shared" si="46"/>
        <v>1</v>
      </c>
      <c r="O555" t="b">
        <f t="shared" si="47"/>
        <v>1</v>
      </c>
      <c r="P555" t="b">
        <f t="shared" si="47"/>
        <v>1</v>
      </c>
      <c r="Q555" t="b">
        <f t="shared" si="48"/>
        <v>1</v>
      </c>
      <c r="R555" t="b">
        <f t="shared" si="49"/>
        <v>1</v>
      </c>
      <c r="U555" t="s">
        <v>335</v>
      </c>
      <c r="V555" t="s">
        <v>3</v>
      </c>
      <c r="W555" t="s">
        <v>336</v>
      </c>
      <c r="X555" t="s">
        <v>337</v>
      </c>
    </row>
    <row r="556" spans="2:26" x14ac:dyDescent="0.25">
      <c r="B556" s="105" t="s">
        <v>418</v>
      </c>
      <c r="C556" s="105" t="s">
        <v>419</v>
      </c>
      <c r="D556" s="106">
        <v>0</v>
      </c>
      <c r="E556" s="106">
        <v>781144584.05999994</v>
      </c>
      <c r="M556" t="b">
        <f t="shared" si="45"/>
        <v>1</v>
      </c>
      <c r="N556" t="b">
        <f t="shared" si="46"/>
        <v>1</v>
      </c>
      <c r="O556" t="b">
        <f t="shared" si="47"/>
        <v>1</v>
      </c>
      <c r="P556" t="b">
        <f t="shared" si="47"/>
        <v>1</v>
      </c>
      <c r="Q556" t="b">
        <f t="shared" si="48"/>
        <v>1</v>
      </c>
      <c r="R556" t="b">
        <f t="shared" si="49"/>
        <v>1</v>
      </c>
      <c r="U556" s="105" t="s">
        <v>418</v>
      </c>
      <c r="V556" s="105" t="s">
        <v>419</v>
      </c>
      <c r="W556" s="106">
        <v>0</v>
      </c>
      <c r="X556" s="106">
        <v>781144584.05999994</v>
      </c>
    </row>
    <row r="557" spans="2:26" x14ac:dyDescent="0.25">
      <c r="B557" s="105" t="s">
        <v>420</v>
      </c>
      <c r="C557" s="105" t="s">
        <v>421</v>
      </c>
      <c r="D557" s="106">
        <v>0</v>
      </c>
      <c r="E557" s="106">
        <v>781144584.05999994</v>
      </c>
      <c r="M557" t="b">
        <f t="shared" si="45"/>
        <v>1</v>
      </c>
      <c r="N557" t="b">
        <f t="shared" si="46"/>
        <v>1</v>
      </c>
      <c r="O557" t="b">
        <f t="shared" si="47"/>
        <v>1</v>
      </c>
      <c r="P557" t="b">
        <f t="shared" si="47"/>
        <v>1</v>
      </c>
      <c r="Q557" t="b">
        <f t="shared" si="48"/>
        <v>1</v>
      </c>
      <c r="R557" t="b">
        <f t="shared" si="49"/>
        <v>1</v>
      </c>
      <c r="U557" s="105" t="s">
        <v>420</v>
      </c>
      <c r="V557" s="105" t="s">
        <v>421</v>
      </c>
      <c r="W557" s="106">
        <v>0</v>
      </c>
      <c r="X557" s="106">
        <v>781144584.05999994</v>
      </c>
    </row>
    <row r="558" spans="2:26" x14ac:dyDescent="0.25">
      <c r="B558" s="105" t="s">
        <v>422</v>
      </c>
      <c r="C558" s="105" t="s">
        <v>421</v>
      </c>
      <c r="D558" s="106">
        <v>0</v>
      </c>
      <c r="E558" s="106">
        <v>781144584.05999994</v>
      </c>
      <c r="M558" t="b">
        <f t="shared" si="45"/>
        <v>1</v>
      </c>
      <c r="N558" t="b">
        <f t="shared" si="46"/>
        <v>1</v>
      </c>
      <c r="O558" t="b">
        <f t="shared" si="47"/>
        <v>1</v>
      </c>
      <c r="P558" t="b">
        <f t="shared" si="47"/>
        <v>1</v>
      </c>
      <c r="Q558" t="b">
        <f t="shared" si="48"/>
        <v>1</v>
      </c>
      <c r="R558" t="b">
        <f t="shared" si="49"/>
        <v>1</v>
      </c>
      <c r="U558" s="105" t="s">
        <v>422</v>
      </c>
      <c r="V558" s="105" t="s">
        <v>421</v>
      </c>
      <c r="W558" s="106">
        <v>0</v>
      </c>
      <c r="X558" s="106">
        <v>781144584.05999994</v>
      </c>
    </row>
    <row r="559" spans="2:26" x14ac:dyDescent="0.25">
      <c r="B559" s="105" t="s">
        <v>411</v>
      </c>
      <c r="C559" s="105" t="s">
        <v>412</v>
      </c>
      <c r="D559" s="106">
        <v>0</v>
      </c>
      <c r="E559" s="106">
        <v>1319163327.75</v>
      </c>
      <c r="M559" t="b">
        <f t="shared" si="45"/>
        <v>1</v>
      </c>
      <c r="N559" t="b">
        <f t="shared" si="46"/>
        <v>1</v>
      </c>
      <c r="O559" t="b">
        <f t="shared" si="47"/>
        <v>1</v>
      </c>
      <c r="P559" t="b">
        <f t="shared" si="47"/>
        <v>1</v>
      </c>
      <c r="Q559" t="b">
        <f t="shared" si="48"/>
        <v>1</v>
      </c>
      <c r="R559" t="b">
        <f t="shared" si="49"/>
        <v>1</v>
      </c>
      <c r="U559" s="105" t="s">
        <v>411</v>
      </c>
      <c r="V559" s="105" t="s">
        <v>412</v>
      </c>
      <c r="W559" s="106">
        <v>0</v>
      </c>
      <c r="X559" s="106">
        <v>1319163327.75</v>
      </c>
    </row>
    <row r="560" spans="2:26" x14ac:dyDescent="0.25">
      <c r="B560" s="105" t="s">
        <v>413</v>
      </c>
      <c r="C560" s="105" t="s">
        <v>414</v>
      </c>
      <c r="D560" s="106">
        <v>0</v>
      </c>
      <c r="E560" s="106">
        <v>1319163327.75</v>
      </c>
      <c r="M560" t="b">
        <f t="shared" si="45"/>
        <v>1</v>
      </c>
      <c r="N560" t="b">
        <f t="shared" si="46"/>
        <v>1</v>
      </c>
      <c r="O560" t="b">
        <f t="shared" si="47"/>
        <v>1</v>
      </c>
      <c r="P560" t="b">
        <f t="shared" si="47"/>
        <v>1</v>
      </c>
      <c r="Q560" t="b">
        <f t="shared" si="48"/>
        <v>1</v>
      </c>
      <c r="R560" t="b">
        <f t="shared" si="49"/>
        <v>1</v>
      </c>
      <c r="U560" s="105" t="s">
        <v>413</v>
      </c>
      <c r="V560" s="105" t="s">
        <v>414</v>
      </c>
      <c r="W560" s="106">
        <v>0</v>
      </c>
      <c r="X560" s="106">
        <v>1319163327.75</v>
      </c>
    </row>
    <row r="561" spans="2:24" x14ac:dyDescent="0.25">
      <c r="B561" s="105" t="s">
        <v>415</v>
      </c>
      <c r="C561" s="105" t="s">
        <v>414</v>
      </c>
      <c r="D561" s="106">
        <v>0</v>
      </c>
      <c r="E561" s="106">
        <v>1319163327.75</v>
      </c>
      <c r="M561" t="b">
        <f t="shared" si="45"/>
        <v>1</v>
      </c>
      <c r="N561" t="b">
        <f t="shared" si="46"/>
        <v>1</v>
      </c>
      <c r="O561" t="b">
        <f t="shared" si="47"/>
        <v>1</v>
      </c>
      <c r="P561" t="b">
        <f t="shared" si="47"/>
        <v>1</v>
      </c>
      <c r="Q561" t="b">
        <f t="shared" si="48"/>
        <v>1</v>
      </c>
      <c r="R561" t="b">
        <f t="shared" si="49"/>
        <v>1</v>
      </c>
      <c r="U561" s="105" t="s">
        <v>415</v>
      </c>
      <c r="V561" s="105" t="s">
        <v>414</v>
      </c>
      <c r="W561" s="106">
        <v>0</v>
      </c>
      <c r="X561" s="106">
        <v>1319163327.75</v>
      </c>
    </row>
    <row r="562" spans="2:24" x14ac:dyDescent="0.25">
      <c r="B562" s="105" t="s">
        <v>434</v>
      </c>
      <c r="C562" s="105" t="s">
        <v>435</v>
      </c>
      <c r="D562" s="106">
        <v>0</v>
      </c>
      <c r="E562" s="106">
        <v>200000</v>
      </c>
      <c r="M562" t="b">
        <f t="shared" si="45"/>
        <v>1</v>
      </c>
      <c r="N562" t="b">
        <f t="shared" si="46"/>
        <v>1</v>
      </c>
      <c r="O562" t="b">
        <f t="shared" si="47"/>
        <v>1</v>
      </c>
      <c r="P562" t="b">
        <f t="shared" si="47"/>
        <v>1</v>
      </c>
      <c r="Q562" t="b">
        <f t="shared" si="48"/>
        <v>1</v>
      </c>
      <c r="R562" t="b">
        <f t="shared" si="49"/>
        <v>1</v>
      </c>
      <c r="U562" s="105" t="s">
        <v>434</v>
      </c>
      <c r="V562" s="105" t="s">
        <v>435</v>
      </c>
      <c r="W562" s="106">
        <v>0</v>
      </c>
      <c r="X562" s="106">
        <v>200000</v>
      </c>
    </row>
    <row r="563" spans="2:24" x14ac:dyDescent="0.25">
      <c r="B563" s="105" t="s">
        <v>436</v>
      </c>
      <c r="C563" s="105" t="s">
        <v>437</v>
      </c>
      <c r="D563" s="106">
        <v>0</v>
      </c>
      <c r="E563" s="106">
        <v>200000</v>
      </c>
      <c r="M563" t="b">
        <f t="shared" si="45"/>
        <v>1</v>
      </c>
      <c r="N563" t="b">
        <f t="shared" si="46"/>
        <v>1</v>
      </c>
      <c r="O563" t="b">
        <f t="shared" si="47"/>
        <v>1</v>
      </c>
      <c r="P563" t="b">
        <f t="shared" si="47"/>
        <v>1</v>
      </c>
      <c r="Q563" t="b">
        <f t="shared" si="48"/>
        <v>1</v>
      </c>
      <c r="R563" t="b">
        <f t="shared" si="49"/>
        <v>1</v>
      </c>
      <c r="U563" s="105" t="s">
        <v>436</v>
      </c>
      <c r="V563" s="105" t="s">
        <v>437</v>
      </c>
      <c r="W563" s="106">
        <v>0</v>
      </c>
      <c r="X563" s="106">
        <v>200000</v>
      </c>
    </row>
    <row r="564" spans="2:24" x14ac:dyDescent="0.25">
      <c r="B564" s="105" t="s">
        <v>438</v>
      </c>
      <c r="C564" s="105" t="s">
        <v>437</v>
      </c>
      <c r="D564" s="106">
        <v>0</v>
      </c>
      <c r="E564" s="106">
        <v>200000</v>
      </c>
      <c r="M564" t="b">
        <f t="shared" si="45"/>
        <v>1</v>
      </c>
      <c r="N564" t="b">
        <f t="shared" si="46"/>
        <v>1</v>
      </c>
      <c r="O564" t="b">
        <f t="shared" si="47"/>
        <v>1</v>
      </c>
      <c r="P564" t="b">
        <f t="shared" si="47"/>
        <v>1</v>
      </c>
      <c r="Q564" t="b">
        <f t="shared" si="48"/>
        <v>1</v>
      </c>
      <c r="R564" t="b">
        <f t="shared" si="49"/>
        <v>1</v>
      </c>
      <c r="U564" s="105" t="s">
        <v>438</v>
      </c>
      <c r="V564" s="105" t="s">
        <v>437</v>
      </c>
      <c r="W564" s="106">
        <v>0</v>
      </c>
      <c r="X564" s="106">
        <v>200000</v>
      </c>
    </row>
    <row r="565" spans="2:24" x14ac:dyDescent="0.25">
      <c r="B565" s="105" t="s">
        <v>439</v>
      </c>
      <c r="C565" s="105" t="s">
        <v>440</v>
      </c>
      <c r="D565" s="106">
        <v>0</v>
      </c>
      <c r="E565" s="106">
        <v>6016000</v>
      </c>
      <c r="M565" t="b">
        <f t="shared" si="45"/>
        <v>1</v>
      </c>
      <c r="N565" t="b">
        <f t="shared" si="46"/>
        <v>1</v>
      </c>
      <c r="O565" t="b">
        <f t="shared" si="47"/>
        <v>1</v>
      </c>
      <c r="P565" t="b">
        <f t="shared" si="47"/>
        <v>1</v>
      </c>
      <c r="Q565" t="b">
        <f t="shared" si="48"/>
        <v>1</v>
      </c>
      <c r="R565" t="b">
        <f t="shared" si="49"/>
        <v>1</v>
      </c>
      <c r="U565" s="105" t="s">
        <v>439</v>
      </c>
      <c r="V565" s="105" t="s">
        <v>440</v>
      </c>
      <c r="W565" s="106">
        <v>0</v>
      </c>
      <c r="X565" s="106">
        <v>6016000</v>
      </c>
    </row>
    <row r="566" spans="2:24" x14ac:dyDescent="0.25">
      <c r="B566" s="105" t="s">
        <v>441</v>
      </c>
      <c r="C566" s="105" t="s">
        <v>442</v>
      </c>
      <c r="D566" s="106">
        <v>0</v>
      </c>
      <c r="E566" s="106">
        <v>6016000</v>
      </c>
      <c r="M566" t="b">
        <f t="shared" si="45"/>
        <v>1</v>
      </c>
      <c r="N566" t="b">
        <f t="shared" si="46"/>
        <v>1</v>
      </c>
      <c r="O566" t="b">
        <f t="shared" si="47"/>
        <v>1</v>
      </c>
      <c r="P566" t="b">
        <f t="shared" si="47"/>
        <v>1</v>
      </c>
      <c r="Q566" t="b">
        <f t="shared" si="48"/>
        <v>1</v>
      </c>
      <c r="R566" t="b">
        <f t="shared" si="49"/>
        <v>1</v>
      </c>
      <c r="U566" s="105" t="s">
        <v>441</v>
      </c>
      <c r="V566" s="105" t="s">
        <v>442</v>
      </c>
      <c r="W566" s="106">
        <v>0</v>
      </c>
      <c r="X566" s="106">
        <v>6016000</v>
      </c>
    </row>
    <row r="567" spans="2:24" x14ac:dyDescent="0.25">
      <c r="B567" s="105" t="s">
        <v>443</v>
      </c>
      <c r="C567" s="105" t="s">
        <v>442</v>
      </c>
      <c r="D567" s="106">
        <v>0</v>
      </c>
      <c r="E567" s="106">
        <v>6016000</v>
      </c>
      <c r="M567" t="b">
        <f t="shared" si="45"/>
        <v>1</v>
      </c>
      <c r="N567" t="b">
        <f t="shared" si="46"/>
        <v>1</v>
      </c>
      <c r="O567" t="b">
        <f t="shared" si="47"/>
        <v>1</v>
      </c>
      <c r="P567" t="b">
        <f t="shared" si="47"/>
        <v>1</v>
      </c>
      <c r="Q567" t="b">
        <f t="shared" si="48"/>
        <v>1</v>
      </c>
      <c r="R567" t="b">
        <f t="shared" si="49"/>
        <v>1</v>
      </c>
      <c r="U567" s="105" t="s">
        <v>443</v>
      </c>
      <c r="V567" s="105" t="s">
        <v>442</v>
      </c>
      <c r="W567" s="106">
        <v>0</v>
      </c>
      <c r="X567" s="106">
        <v>6016000</v>
      </c>
    </row>
    <row r="568" spans="2:24" x14ac:dyDescent="0.25">
      <c r="B568" s="105" t="s">
        <v>444</v>
      </c>
      <c r="C568" s="105" t="s">
        <v>445</v>
      </c>
      <c r="D568" s="106">
        <v>0</v>
      </c>
      <c r="E568" s="106">
        <v>57044067</v>
      </c>
      <c r="M568" t="b">
        <f t="shared" si="45"/>
        <v>1</v>
      </c>
      <c r="N568" t="b">
        <f t="shared" si="46"/>
        <v>1</v>
      </c>
      <c r="O568" t="b">
        <f t="shared" si="47"/>
        <v>1</v>
      </c>
      <c r="P568" t="b">
        <f t="shared" si="47"/>
        <v>1</v>
      </c>
      <c r="Q568" t="b">
        <f t="shared" si="48"/>
        <v>1</v>
      </c>
      <c r="R568" t="b">
        <f t="shared" si="49"/>
        <v>1</v>
      </c>
      <c r="U568" s="105" t="s">
        <v>444</v>
      </c>
      <c r="V568" s="105" t="s">
        <v>445</v>
      </c>
      <c r="W568" s="106">
        <v>0</v>
      </c>
      <c r="X568" s="106">
        <v>57044067</v>
      </c>
    </row>
    <row r="569" spans="2:24" x14ac:dyDescent="0.25">
      <c r="B569" s="105" t="s">
        <v>446</v>
      </c>
      <c r="C569" s="105" t="s">
        <v>447</v>
      </c>
      <c r="D569" s="106">
        <v>0</v>
      </c>
      <c r="E569" s="106">
        <v>57044067</v>
      </c>
      <c r="M569" t="b">
        <f t="shared" si="45"/>
        <v>1</v>
      </c>
      <c r="N569" t="b">
        <f t="shared" si="46"/>
        <v>1</v>
      </c>
      <c r="O569" t="b">
        <f t="shared" si="47"/>
        <v>1</v>
      </c>
      <c r="P569" t="b">
        <f t="shared" si="47"/>
        <v>1</v>
      </c>
      <c r="Q569" t="b">
        <f t="shared" si="48"/>
        <v>1</v>
      </c>
      <c r="R569" t="b">
        <f t="shared" si="49"/>
        <v>1</v>
      </c>
      <c r="U569" s="105" t="s">
        <v>446</v>
      </c>
      <c r="V569" s="105" t="s">
        <v>447</v>
      </c>
      <c r="W569" s="106">
        <v>0</v>
      </c>
      <c r="X569" s="106">
        <v>57044067</v>
      </c>
    </row>
    <row r="570" spans="2:24" x14ac:dyDescent="0.25">
      <c r="B570" s="105" t="s">
        <v>448</v>
      </c>
      <c r="C570" s="105" t="s">
        <v>449</v>
      </c>
      <c r="D570" s="106">
        <v>0</v>
      </c>
      <c r="E570" s="106">
        <v>57044067</v>
      </c>
      <c r="M570" t="b">
        <f t="shared" si="45"/>
        <v>1</v>
      </c>
      <c r="N570" t="b">
        <f t="shared" si="46"/>
        <v>1</v>
      </c>
      <c r="O570" t="b">
        <f t="shared" si="47"/>
        <v>1</v>
      </c>
      <c r="P570" t="b">
        <f t="shared" si="47"/>
        <v>1</v>
      </c>
      <c r="Q570" t="b">
        <f t="shared" si="48"/>
        <v>1</v>
      </c>
      <c r="R570" t="b">
        <f t="shared" si="49"/>
        <v>1</v>
      </c>
      <c r="U570" s="105" t="s">
        <v>448</v>
      </c>
      <c r="V570" s="105" t="s">
        <v>449</v>
      </c>
      <c r="W570" s="106">
        <v>0</v>
      </c>
      <c r="X570" s="106">
        <v>57044067</v>
      </c>
    </row>
    <row r="571" spans="2:24" x14ac:dyDescent="0.25">
      <c r="B571" s="105" t="s">
        <v>455</v>
      </c>
      <c r="C571" s="105" t="s">
        <v>456</v>
      </c>
      <c r="D571" s="106">
        <v>0</v>
      </c>
      <c r="E571" s="106">
        <v>1374782531</v>
      </c>
      <c r="M571" t="b">
        <f t="shared" si="45"/>
        <v>1</v>
      </c>
      <c r="N571" t="b">
        <f t="shared" si="46"/>
        <v>1</v>
      </c>
      <c r="O571" t="b">
        <f t="shared" si="47"/>
        <v>1</v>
      </c>
      <c r="P571" t="b">
        <f t="shared" si="47"/>
        <v>1</v>
      </c>
      <c r="Q571" t="b">
        <f t="shared" si="48"/>
        <v>1</v>
      </c>
      <c r="R571" t="b">
        <f t="shared" si="49"/>
        <v>1</v>
      </c>
      <c r="U571" s="105" t="s">
        <v>455</v>
      </c>
      <c r="V571" s="105" t="s">
        <v>456</v>
      </c>
      <c r="W571" s="106">
        <v>0</v>
      </c>
      <c r="X571" s="106">
        <v>1374782531</v>
      </c>
    </row>
    <row r="572" spans="2:24" x14ac:dyDescent="0.25">
      <c r="B572" s="105" t="s">
        <v>457</v>
      </c>
      <c r="C572" s="105" t="s">
        <v>458</v>
      </c>
      <c r="D572" s="106">
        <v>0</v>
      </c>
      <c r="E572" s="106">
        <v>1346406681</v>
      </c>
      <c r="M572" t="b">
        <f t="shared" si="45"/>
        <v>1</v>
      </c>
      <c r="N572" t="b">
        <f t="shared" si="46"/>
        <v>1</v>
      </c>
      <c r="O572" t="b">
        <f t="shared" si="47"/>
        <v>1</v>
      </c>
      <c r="P572" t="b">
        <f t="shared" si="47"/>
        <v>1</v>
      </c>
      <c r="Q572" t="b">
        <f t="shared" si="48"/>
        <v>1</v>
      </c>
      <c r="R572" t="b">
        <f t="shared" si="49"/>
        <v>1</v>
      </c>
      <c r="U572" s="105" t="s">
        <v>457</v>
      </c>
      <c r="V572" s="105" t="s">
        <v>458</v>
      </c>
      <c r="W572" s="106">
        <v>0</v>
      </c>
      <c r="X572" s="106">
        <v>1346406681</v>
      </c>
    </row>
    <row r="573" spans="2:24" x14ac:dyDescent="0.25">
      <c r="B573" s="105" t="s">
        <v>459</v>
      </c>
      <c r="C573" s="105" t="s">
        <v>458</v>
      </c>
      <c r="D573" s="106">
        <v>0</v>
      </c>
      <c r="E573" s="106">
        <v>1346406681</v>
      </c>
      <c r="M573" t="b">
        <f t="shared" si="45"/>
        <v>1</v>
      </c>
      <c r="N573" t="b">
        <f t="shared" si="46"/>
        <v>1</v>
      </c>
      <c r="O573" t="b">
        <f t="shared" si="47"/>
        <v>1</v>
      </c>
      <c r="P573" t="b">
        <f t="shared" si="47"/>
        <v>1</v>
      </c>
      <c r="Q573" t="b">
        <f t="shared" si="48"/>
        <v>1</v>
      </c>
      <c r="R573" t="b">
        <f t="shared" si="49"/>
        <v>1</v>
      </c>
      <c r="U573" s="105" t="s">
        <v>459</v>
      </c>
      <c r="V573" s="105" t="s">
        <v>458</v>
      </c>
      <c r="W573" s="106">
        <v>0</v>
      </c>
      <c r="X573" s="106">
        <v>1346406681</v>
      </c>
    </row>
    <row r="574" spans="2:24" x14ac:dyDescent="0.25">
      <c r="B574" s="105" t="s">
        <v>460</v>
      </c>
      <c r="C574" s="105" t="s">
        <v>461</v>
      </c>
      <c r="D574" s="106">
        <v>0</v>
      </c>
      <c r="E574" s="106">
        <v>28375850</v>
      </c>
      <c r="M574" t="b">
        <f t="shared" si="45"/>
        <v>1</v>
      </c>
      <c r="N574" t="b">
        <f t="shared" si="46"/>
        <v>1</v>
      </c>
      <c r="O574" t="b">
        <f t="shared" si="47"/>
        <v>1</v>
      </c>
      <c r="P574" t="b">
        <f t="shared" si="47"/>
        <v>1</v>
      </c>
      <c r="Q574" t="b">
        <f t="shared" si="48"/>
        <v>1</v>
      </c>
      <c r="R574" t="b">
        <f t="shared" si="49"/>
        <v>1</v>
      </c>
      <c r="U574" s="105" t="s">
        <v>460</v>
      </c>
      <c r="V574" s="105" t="s">
        <v>461</v>
      </c>
      <c r="W574" s="106">
        <v>0</v>
      </c>
      <c r="X574" s="106">
        <v>28375850</v>
      </c>
    </row>
    <row r="575" spans="2:24" x14ac:dyDescent="0.25">
      <c r="B575" s="105" t="s">
        <v>462</v>
      </c>
      <c r="C575" s="105" t="s">
        <v>461</v>
      </c>
      <c r="D575" s="106">
        <v>0</v>
      </c>
      <c r="E575" s="106">
        <v>28375850</v>
      </c>
      <c r="M575" t="b">
        <f t="shared" si="45"/>
        <v>1</v>
      </c>
      <c r="N575" t="b">
        <f t="shared" si="46"/>
        <v>1</v>
      </c>
      <c r="O575" t="b">
        <f t="shared" si="47"/>
        <v>1</v>
      </c>
      <c r="P575" t="b">
        <f t="shared" si="47"/>
        <v>1</v>
      </c>
      <c r="Q575" t="b">
        <f t="shared" si="48"/>
        <v>1</v>
      </c>
      <c r="R575" t="b">
        <f t="shared" si="49"/>
        <v>1</v>
      </c>
      <c r="U575" s="105" t="s">
        <v>462</v>
      </c>
      <c r="V575" s="105" t="s">
        <v>461</v>
      </c>
      <c r="W575" s="106">
        <v>0</v>
      </c>
      <c r="X575" s="106">
        <v>28375850</v>
      </c>
    </row>
    <row r="576" spans="2:24" x14ac:dyDescent="0.25">
      <c r="B576" s="105" t="s">
        <v>521</v>
      </c>
      <c r="C576" s="105" t="s">
        <v>522</v>
      </c>
      <c r="D576" s="106">
        <v>0</v>
      </c>
      <c r="E576" s="106">
        <v>7425675</v>
      </c>
      <c r="M576" t="b">
        <f t="shared" si="45"/>
        <v>1</v>
      </c>
      <c r="N576" t="b">
        <f t="shared" si="46"/>
        <v>1</v>
      </c>
      <c r="O576" t="b">
        <f t="shared" si="47"/>
        <v>1</v>
      </c>
      <c r="P576" t="b">
        <f t="shared" si="47"/>
        <v>1</v>
      </c>
      <c r="Q576" t="b">
        <f t="shared" si="48"/>
        <v>1</v>
      </c>
      <c r="R576" t="b">
        <f t="shared" si="49"/>
        <v>1</v>
      </c>
      <c r="U576" s="105" t="s">
        <v>521</v>
      </c>
      <c r="V576" s="105" t="s">
        <v>522</v>
      </c>
      <c r="W576" s="106">
        <v>0</v>
      </c>
      <c r="X576" s="106">
        <v>7425675</v>
      </c>
    </row>
    <row r="577" spans="2:24" x14ac:dyDescent="0.25">
      <c r="B577" s="105" t="s">
        <v>523</v>
      </c>
      <c r="C577" s="105" t="s">
        <v>524</v>
      </c>
      <c r="D577" s="106">
        <v>0</v>
      </c>
      <c r="E577" s="106">
        <v>7425675</v>
      </c>
      <c r="M577" t="b">
        <f t="shared" si="45"/>
        <v>1</v>
      </c>
      <c r="N577" t="b">
        <f t="shared" si="46"/>
        <v>1</v>
      </c>
      <c r="O577" t="b">
        <f t="shared" si="47"/>
        <v>1</v>
      </c>
      <c r="P577" t="b">
        <f t="shared" si="47"/>
        <v>1</v>
      </c>
      <c r="Q577" t="b">
        <f t="shared" si="48"/>
        <v>1</v>
      </c>
      <c r="R577" t="b">
        <f t="shared" si="49"/>
        <v>1</v>
      </c>
      <c r="U577" s="105" t="s">
        <v>523</v>
      </c>
      <c r="V577" s="105" t="s">
        <v>524</v>
      </c>
      <c r="W577" s="106">
        <v>0</v>
      </c>
      <c r="X577" s="106">
        <v>7425675</v>
      </c>
    </row>
    <row r="578" spans="2:24" x14ac:dyDescent="0.25">
      <c r="B578" s="105" t="s">
        <v>525</v>
      </c>
      <c r="C578" s="105" t="s">
        <v>524</v>
      </c>
      <c r="D578" s="106">
        <v>0</v>
      </c>
      <c r="E578" s="106">
        <v>7425675</v>
      </c>
      <c r="M578" t="b">
        <f t="shared" si="45"/>
        <v>1</v>
      </c>
      <c r="N578" t="b">
        <f t="shared" si="46"/>
        <v>1</v>
      </c>
      <c r="O578" t="b">
        <f t="shared" si="47"/>
        <v>1</v>
      </c>
      <c r="P578" t="b">
        <f t="shared" si="47"/>
        <v>1</v>
      </c>
      <c r="Q578" t="b">
        <f t="shared" si="48"/>
        <v>1</v>
      </c>
      <c r="R578" t="b">
        <f t="shared" si="49"/>
        <v>1</v>
      </c>
      <c r="U578" s="105" t="s">
        <v>525</v>
      </c>
      <c r="V578" s="105" t="s">
        <v>524</v>
      </c>
      <c r="W578" s="106">
        <v>0</v>
      </c>
      <c r="X578" s="106">
        <v>7425675</v>
      </c>
    </row>
    <row r="579" spans="2:24" x14ac:dyDescent="0.25">
      <c r="B579" s="105" t="s">
        <v>463</v>
      </c>
      <c r="C579" s="105" t="s">
        <v>464</v>
      </c>
      <c r="D579" s="106">
        <v>0</v>
      </c>
      <c r="E579" s="106">
        <v>1219500000</v>
      </c>
      <c r="M579" t="b">
        <f t="shared" si="45"/>
        <v>1</v>
      </c>
      <c r="N579" t="b">
        <f t="shared" si="46"/>
        <v>1</v>
      </c>
      <c r="O579" t="b">
        <f t="shared" si="47"/>
        <v>1</v>
      </c>
      <c r="P579" t="b">
        <f t="shared" si="47"/>
        <v>1</v>
      </c>
      <c r="Q579" t="b">
        <f t="shared" si="48"/>
        <v>1</v>
      </c>
      <c r="R579" t="b">
        <f t="shared" si="49"/>
        <v>1</v>
      </c>
      <c r="U579" s="105" t="s">
        <v>463</v>
      </c>
      <c r="V579" s="105" t="s">
        <v>464</v>
      </c>
      <c r="W579" s="106">
        <v>0</v>
      </c>
      <c r="X579" s="106">
        <v>1219500000</v>
      </c>
    </row>
    <row r="580" spans="2:24" x14ac:dyDescent="0.25">
      <c r="B580" s="105" t="s">
        <v>465</v>
      </c>
      <c r="C580" s="105" t="s">
        <v>466</v>
      </c>
      <c r="D580" s="106">
        <v>0</v>
      </c>
      <c r="E580" s="106">
        <v>1200000000</v>
      </c>
      <c r="M580" t="b">
        <f t="shared" si="45"/>
        <v>1</v>
      </c>
      <c r="N580" t="b">
        <f t="shared" si="46"/>
        <v>1</v>
      </c>
      <c r="O580" t="b">
        <f t="shared" si="47"/>
        <v>1</v>
      </c>
      <c r="P580" t="b">
        <f t="shared" si="47"/>
        <v>1</v>
      </c>
      <c r="Q580" t="b">
        <f t="shared" si="48"/>
        <v>1</v>
      </c>
      <c r="R580" t="b">
        <f t="shared" si="49"/>
        <v>1</v>
      </c>
      <c r="U580" s="105" t="s">
        <v>465</v>
      </c>
      <c r="V580" s="105" t="s">
        <v>466</v>
      </c>
      <c r="W580" s="106">
        <v>0</v>
      </c>
      <c r="X580" s="106">
        <v>1200000000</v>
      </c>
    </row>
    <row r="581" spans="2:24" x14ac:dyDescent="0.25">
      <c r="B581" s="105" t="s">
        <v>467</v>
      </c>
      <c r="C581" s="105" t="s">
        <v>468</v>
      </c>
      <c r="D581" s="106">
        <v>0</v>
      </c>
      <c r="E581" s="106">
        <v>1200000000</v>
      </c>
      <c r="M581" t="b">
        <f t="shared" si="45"/>
        <v>1</v>
      </c>
      <c r="N581" t="b">
        <f t="shared" si="46"/>
        <v>1</v>
      </c>
      <c r="O581" t="b">
        <f t="shared" si="47"/>
        <v>1</v>
      </c>
      <c r="P581" t="b">
        <f t="shared" si="47"/>
        <v>1</v>
      </c>
      <c r="Q581" t="b">
        <f t="shared" si="48"/>
        <v>1</v>
      </c>
      <c r="R581" t="b">
        <f t="shared" si="49"/>
        <v>1</v>
      </c>
      <c r="U581" s="105" t="s">
        <v>467</v>
      </c>
      <c r="V581" s="105" t="s">
        <v>468</v>
      </c>
      <c r="W581" s="106">
        <v>0</v>
      </c>
      <c r="X581" s="106">
        <v>1200000000</v>
      </c>
    </row>
    <row r="582" spans="2:24" x14ac:dyDescent="0.25">
      <c r="B582" s="105" t="s">
        <v>480</v>
      </c>
      <c r="C582" s="105" t="s">
        <v>481</v>
      </c>
      <c r="D582" s="106">
        <v>0</v>
      </c>
      <c r="E582" s="106">
        <v>19500000</v>
      </c>
      <c r="M582" t="b">
        <f t="shared" si="45"/>
        <v>1</v>
      </c>
      <c r="N582" t="b">
        <f t="shared" si="46"/>
        <v>1</v>
      </c>
      <c r="O582" t="b">
        <f t="shared" si="47"/>
        <v>1</v>
      </c>
      <c r="P582" t="b">
        <f t="shared" si="47"/>
        <v>1</v>
      </c>
      <c r="Q582" t="b">
        <f t="shared" si="48"/>
        <v>1</v>
      </c>
      <c r="R582" t="b">
        <f t="shared" si="49"/>
        <v>1</v>
      </c>
      <c r="U582" s="105" t="s">
        <v>480</v>
      </c>
      <c r="V582" s="105" t="s">
        <v>481</v>
      </c>
      <c r="W582" s="106">
        <v>0</v>
      </c>
      <c r="X582" s="106">
        <v>19500000</v>
      </c>
    </row>
    <row r="583" spans="2:24" x14ac:dyDescent="0.25">
      <c r="B583" s="105" t="s">
        <v>482</v>
      </c>
      <c r="C583" s="105" t="s">
        <v>481</v>
      </c>
      <c r="D583" s="106">
        <v>0</v>
      </c>
      <c r="E583" s="106">
        <v>19500000</v>
      </c>
      <c r="M583" t="b">
        <f t="shared" si="45"/>
        <v>1</v>
      </c>
      <c r="N583" t="b">
        <f t="shared" si="46"/>
        <v>1</v>
      </c>
      <c r="O583" t="b">
        <f t="shared" si="47"/>
        <v>1</v>
      </c>
      <c r="P583" t="b">
        <f t="shared" si="47"/>
        <v>1</v>
      </c>
      <c r="Q583" t="b">
        <f t="shared" si="48"/>
        <v>1</v>
      </c>
      <c r="R583" t="b">
        <f t="shared" si="49"/>
        <v>1</v>
      </c>
      <c r="U583" s="105" t="s">
        <v>482</v>
      </c>
      <c r="V583" s="105" t="s">
        <v>481</v>
      </c>
      <c r="W583" s="106">
        <v>0</v>
      </c>
      <c r="X583" s="106">
        <v>19500000</v>
      </c>
    </row>
    <row r="584" spans="2:24" x14ac:dyDescent="0.25">
      <c r="B584" s="105" t="s">
        <v>338</v>
      </c>
      <c r="C584" s="105" t="s">
        <v>339</v>
      </c>
      <c r="D584" s="106">
        <v>0</v>
      </c>
      <c r="E584" s="106">
        <v>21445698742.060001</v>
      </c>
      <c r="M584" t="b">
        <f t="shared" si="45"/>
        <v>1</v>
      </c>
      <c r="N584" t="b">
        <f t="shared" si="46"/>
        <v>1</v>
      </c>
      <c r="O584" t="b">
        <f t="shared" si="47"/>
        <v>1</v>
      </c>
      <c r="P584" t="b">
        <f t="shared" si="47"/>
        <v>1</v>
      </c>
      <c r="Q584" t="b">
        <f t="shared" si="48"/>
        <v>1</v>
      </c>
      <c r="R584" t="b">
        <f t="shared" si="49"/>
        <v>1</v>
      </c>
      <c r="U584" s="105" t="s">
        <v>338</v>
      </c>
      <c r="V584" s="105" t="s">
        <v>339</v>
      </c>
      <c r="W584" s="106">
        <v>0</v>
      </c>
      <c r="X584" s="106">
        <v>21445698742.060001</v>
      </c>
    </row>
    <row r="585" spans="2:24" x14ac:dyDescent="0.25">
      <c r="B585" s="105" t="s">
        <v>469</v>
      </c>
      <c r="C585" s="105" t="s">
        <v>470</v>
      </c>
      <c r="D585" s="106">
        <v>0</v>
      </c>
      <c r="E585" s="106">
        <v>16162395165.059999</v>
      </c>
      <c r="M585" t="b">
        <f t="shared" si="45"/>
        <v>1</v>
      </c>
      <c r="N585" t="b">
        <f t="shared" si="46"/>
        <v>1</v>
      </c>
      <c r="O585" t="b">
        <f t="shared" si="47"/>
        <v>1</v>
      </c>
      <c r="P585" t="b">
        <f t="shared" si="47"/>
        <v>1</v>
      </c>
      <c r="Q585" t="b">
        <f t="shared" si="48"/>
        <v>1</v>
      </c>
      <c r="R585" t="b">
        <f t="shared" si="49"/>
        <v>1</v>
      </c>
      <c r="U585" s="105" t="s">
        <v>469</v>
      </c>
      <c r="V585" s="105" t="s">
        <v>470</v>
      </c>
      <c r="W585" s="106">
        <v>0</v>
      </c>
      <c r="X585" s="106">
        <v>16162395165.059999</v>
      </c>
    </row>
    <row r="586" spans="2:24" x14ac:dyDescent="0.25">
      <c r="B586" s="105" t="s">
        <v>471</v>
      </c>
      <c r="C586" s="105" t="s">
        <v>472</v>
      </c>
      <c r="D586" s="106">
        <v>0</v>
      </c>
      <c r="E586" s="106">
        <v>625630630</v>
      </c>
      <c r="M586" t="b">
        <f t="shared" si="45"/>
        <v>1</v>
      </c>
      <c r="N586" t="b">
        <f t="shared" si="46"/>
        <v>1</v>
      </c>
      <c r="O586" t="b">
        <f t="shared" si="47"/>
        <v>1</v>
      </c>
      <c r="P586" t="b">
        <f t="shared" si="47"/>
        <v>1</v>
      </c>
      <c r="Q586" t="b">
        <f t="shared" si="48"/>
        <v>1</v>
      </c>
      <c r="R586" t="b">
        <f t="shared" si="49"/>
        <v>1</v>
      </c>
      <c r="U586" s="105" t="s">
        <v>471</v>
      </c>
      <c r="V586" s="105" t="s">
        <v>472</v>
      </c>
      <c r="W586" s="106">
        <v>0</v>
      </c>
      <c r="X586" s="106">
        <v>625630630</v>
      </c>
    </row>
    <row r="587" spans="2:24" x14ac:dyDescent="0.25">
      <c r="B587" s="105" t="s">
        <v>505</v>
      </c>
      <c r="C587" s="105" t="s">
        <v>506</v>
      </c>
      <c r="D587" s="106">
        <v>0</v>
      </c>
      <c r="E587" s="106">
        <v>15536764535.059999</v>
      </c>
      <c r="M587" t="b">
        <f t="shared" si="45"/>
        <v>1</v>
      </c>
      <c r="N587" t="b">
        <f t="shared" si="46"/>
        <v>1</v>
      </c>
      <c r="O587" t="b">
        <f t="shared" si="47"/>
        <v>1</v>
      </c>
      <c r="P587" t="b">
        <f t="shared" si="47"/>
        <v>1</v>
      </c>
      <c r="Q587" t="b">
        <f t="shared" si="48"/>
        <v>1</v>
      </c>
      <c r="R587" t="b">
        <f t="shared" si="49"/>
        <v>1</v>
      </c>
      <c r="U587" s="105" t="s">
        <v>505</v>
      </c>
      <c r="V587" s="105" t="s">
        <v>506</v>
      </c>
      <c r="W587" s="106">
        <v>0</v>
      </c>
      <c r="X587" s="106">
        <v>15536764535.059999</v>
      </c>
    </row>
    <row r="588" spans="2:24" x14ac:dyDescent="0.25">
      <c r="B588" s="105" t="s">
        <v>340</v>
      </c>
      <c r="C588" s="105" t="s">
        <v>341</v>
      </c>
      <c r="D588" s="106">
        <v>0</v>
      </c>
      <c r="E588" s="106">
        <v>5283303577</v>
      </c>
      <c r="M588" t="b">
        <f t="shared" si="45"/>
        <v>1</v>
      </c>
      <c r="N588" t="b">
        <f t="shared" si="46"/>
        <v>1</v>
      </c>
      <c r="O588" t="b">
        <f t="shared" si="47"/>
        <v>1</v>
      </c>
      <c r="P588" t="b">
        <f t="shared" si="47"/>
        <v>1</v>
      </c>
      <c r="Q588" t="b">
        <f t="shared" si="48"/>
        <v>1</v>
      </c>
      <c r="R588" t="b">
        <f t="shared" si="49"/>
        <v>1</v>
      </c>
      <c r="U588" s="105" t="s">
        <v>340</v>
      </c>
      <c r="V588" s="105" t="s">
        <v>341</v>
      </c>
      <c r="W588" s="106">
        <v>0</v>
      </c>
      <c r="X588" s="106">
        <v>5283303577</v>
      </c>
    </row>
    <row r="589" spans="2:24" x14ac:dyDescent="0.25">
      <c r="B589" s="105" t="s">
        <v>392</v>
      </c>
      <c r="C589" s="105" t="s">
        <v>341</v>
      </c>
      <c r="D589" s="106">
        <v>0</v>
      </c>
      <c r="E589" s="106">
        <v>1907784433</v>
      </c>
      <c r="M589" t="b">
        <f t="shared" si="45"/>
        <v>1</v>
      </c>
      <c r="N589" t="b">
        <f t="shared" si="46"/>
        <v>1</v>
      </c>
      <c r="O589" t="b">
        <f t="shared" si="47"/>
        <v>1</v>
      </c>
      <c r="P589" t="b">
        <f t="shared" si="47"/>
        <v>1</v>
      </c>
      <c r="Q589" t="b">
        <f t="shared" si="48"/>
        <v>1</v>
      </c>
      <c r="R589" t="b">
        <f t="shared" si="49"/>
        <v>1</v>
      </c>
      <c r="U589" s="105" t="s">
        <v>392</v>
      </c>
      <c r="V589" s="105" t="s">
        <v>341</v>
      </c>
      <c r="W589" s="106">
        <v>0</v>
      </c>
      <c r="X589" s="106">
        <v>1907784433</v>
      </c>
    </row>
    <row r="590" spans="2:24" x14ac:dyDescent="0.25">
      <c r="B590" s="105" t="s">
        <v>342</v>
      </c>
      <c r="C590" s="105" t="s">
        <v>343</v>
      </c>
      <c r="D590" s="106">
        <v>0</v>
      </c>
      <c r="E590" s="106">
        <v>635228649</v>
      </c>
      <c r="M590" t="b">
        <f t="shared" si="45"/>
        <v>1</v>
      </c>
      <c r="N590" t="b">
        <f t="shared" si="46"/>
        <v>1</v>
      </c>
      <c r="O590" t="b">
        <f t="shared" si="47"/>
        <v>1</v>
      </c>
      <c r="P590" t="b">
        <f t="shared" si="47"/>
        <v>1</v>
      </c>
      <c r="Q590" t="b">
        <f t="shared" si="48"/>
        <v>1</v>
      </c>
      <c r="R590" t="b">
        <f t="shared" si="49"/>
        <v>1</v>
      </c>
      <c r="U590" s="105" t="s">
        <v>342</v>
      </c>
      <c r="V590" s="105" t="s">
        <v>343</v>
      </c>
      <c r="W590" s="106">
        <v>0</v>
      </c>
      <c r="X590" s="106">
        <v>635228649</v>
      </c>
    </row>
    <row r="591" spans="2:24" x14ac:dyDescent="0.25">
      <c r="B591" s="105" t="s">
        <v>344</v>
      </c>
      <c r="C591" s="105" t="s">
        <v>345</v>
      </c>
      <c r="D591" s="106">
        <v>0</v>
      </c>
      <c r="E591" s="106">
        <v>580456718</v>
      </c>
      <c r="M591" t="b">
        <f t="shared" si="45"/>
        <v>1</v>
      </c>
      <c r="N591" t="b">
        <f t="shared" si="46"/>
        <v>1</v>
      </c>
      <c r="O591" t="b">
        <f t="shared" si="47"/>
        <v>1</v>
      </c>
      <c r="P591" t="b">
        <f t="shared" si="47"/>
        <v>1</v>
      </c>
      <c r="Q591" t="b">
        <f t="shared" si="48"/>
        <v>1</v>
      </c>
      <c r="R591" t="b">
        <f t="shared" si="49"/>
        <v>1</v>
      </c>
      <c r="U591" s="105" t="s">
        <v>344</v>
      </c>
      <c r="V591" s="105" t="s">
        <v>345</v>
      </c>
      <c r="W591" s="106">
        <v>0</v>
      </c>
      <c r="X591" s="106">
        <v>580456718</v>
      </c>
    </row>
    <row r="592" spans="2:24" x14ac:dyDescent="0.25">
      <c r="B592" s="105" t="s">
        <v>346</v>
      </c>
      <c r="C592" s="105" t="s">
        <v>347</v>
      </c>
      <c r="D592" s="106">
        <v>0</v>
      </c>
      <c r="E592" s="106">
        <v>707400000</v>
      </c>
      <c r="M592" t="b">
        <f t="shared" si="45"/>
        <v>1</v>
      </c>
      <c r="N592" t="b">
        <f t="shared" si="46"/>
        <v>1</v>
      </c>
      <c r="O592" t="b">
        <f t="shared" si="47"/>
        <v>1</v>
      </c>
      <c r="P592" t="b">
        <f t="shared" si="47"/>
        <v>1</v>
      </c>
      <c r="Q592" t="b">
        <f t="shared" si="48"/>
        <v>1</v>
      </c>
      <c r="R592" t="b">
        <f t="shared" si="49"/>
        <v>1</v>
      </c>
      <c r="U592" s="105" t="s">
        <v>346</v>
      </c>
      <c r="V592" s="105" t="s">
        <v>347</v>
      </c>
      <c r="W592" s="106">
        <v>0</v>
      </c>
      <c r="X592" s="106">
        <v>707400000</v>
      </c>
    </row>
    <row r="593" spans="2:26" x14ac:dyDescent="0.25">
      <c r="B593" s="105" t="s">
        <v>348</v>
      </c>
      <c r="C593" s="105" t="s">
        <v>1542</v>
      </c>
      <c r="D593" s="106">
        <v>0</v>
      </c>
      <c r="E593" s="106">
        <v>290169792</v>
      </c>
      <c r="M593" t="b">
        <f t="shared" si="45"/>
        <v>1</v>
      </c>
      <c r="N593" t="b">
        <f t="shared" si="46"/>
        <v>1</v>
      </c>
      <c r="O593" t="b">
        <f t="shared" si="47"/>
        <v>1</v>
      </c>
      <c r="P593" t="b">
        <f t="shared" si="47"/>
        <v>1</v>
      </c>
      <c r="Q593" t="b">
        <f t="shared" si="48"/>
        <v>1</v>
      </c>
      <c r="R593" t="b">
        <f t="shared" si="49"/>
        <v>1</v>
      </c>
      <c r="U593" s="105" t="s">
        <v>348</v>
      </c>
      <c r="V593" s="105" t="s">
        <v>1542</v>
      </c>
      <c r="W593" s="106">
        <v>0</v>
      </c>
      <c r="X593" s="106">
        <v>290169792</v>
      </c>
    </row>
    <row r="594" spans="2:26" x14ac:dyDescent="0.25">
      <c r="B594" s="105" t="s">
        <v>349</v>
      </c>
      <c r="C594" s="105" t="s">
        <v>350</v>
      </c>
      <c r="D594" s="106">
        <v>0</v>
      </c>
      <c r="E594" s="106">
        <v>108687338</v>
      </c>
      <c r="M594" t="b">
        <f t="shared" si="45"/>
        <v>1</v>
      </c>
      <c r="N594" t="b">
        <f t="shared" si="46"/>
        <v>1</v>
      </c>
      <c r="O594" t="b">
        <f t="shared" si="47"/>
        <v>1</v>
      </c>
      <c r="P594" t="b">
        <f t="shared" si="47"/>
        <v>1</v>
      </c>
      <c r="Q594" t="b">
        <f t="shared" si="48"/>
        <v>1</v>
      </c>
      <c r="R594" t="b">
        <f t="shared" si="49"/>
        <v>1</v>
      </c>
      <c r="U594" s="105" t="s">
        <v>349</v>
      </c>
      <c r="V594" s="105" t="s">
        <v>350</v>
      </c>
      <c r="W594" s="106">
        <v>0</v>
      </c>
      <c r="X594" s="106">
        <v>108687338</v>
      </c>
    </row>
    <row r="595" spans="2:26" x14ac:dyDescent="0.25">
      <c r="B595" s="105" t="s">
        <v>351</v>
      </c>
      <c r="C595" s="105" t="s">
        <v>352</v>
      </c>
      <c r="D595" s="106">
        <v>0</v>
      </c>
      <c r="E595" s="106">
        <v>544884645</v>
      </c>
      <c r="M595" t="b">
        <f t="shared" si="45"/>
        <v>1</v>
      </c>
      <c r="N595" t="b">
        <f t="shared" si="46"/>
        <v>1</v>
      </c>
      <c r="O595" t="b">
        <f t="shared" si="47"/>
        <v>1</v>
      </c>
      <c r="P595" t="b">
        <f t="shared" si="47"/>
        <v>1</v>
      </c>
      <c r="Q595" t="b">
        <f t="shared" si="48"/>
        <v>1</v>
      </c>
      <c r="R595" t="b">
        <f t="shared" si="49"/>
        <v>1</v>
      </c>
      <c r="U595" s="105" t="s">
        <v>351</v>
      </c>
      <c r="V595" s="105" t="s">
        <v>352</v>
      </c>
      <c r="W595" s="106">
        <v>0</v>
      </c>
      <c r="X595" s="106">
        <v>544884645</v>
      </c>
    </row>
    <row r="596" spans="2:26" x14ac:dyDescent="0.25">
      <c r="B596" s="105" t="s">
        <v>353</v>
      </c>
      <c r="C596" s="105" t="s">
        <v>354</v>
      </c>
      <c r="D596" s="106">
        <v>0</v>
      </c>
      <c r="E596" s="106">
        <v>115480567</v>
      </c>
      <c r="M596" t="b">
        <f t="shared" si="45"/>
        <v>1</v>
      </c>
      <c r="N596" t="b">
        <f t="shared" si="46"/>
        <v>1</v>
      </c>
      <c r="O596" t="b">
        <f t="shared" si="47"/>
        <v>1</v>
      </c>
      <c r="P596" t="b">
        <f t="shared" si="47"/>
        <v>1</v>
      </c>
      <c r="Q596" t="b">
        <f t="shared" si="48"/>
        <v>1</v>
      </c>
      <c r="R596" t="b">
        <f t="shared" si="49"/>
        <v>1</v>
      </c>
      <c r="U596" s="105" t="s">
        <v>353</v>
      </c>
      <c r="V596" s="105" t="s">
        <v>354</v>
      </c>
      <c r="W596" s="106">
        <v>0</v>
      </c>
      <c r="X596" s="106">
        <v>115480567</v>
      </c>
    </row>
    <row r="597" spans="2:26" x14ac:dyDescent="0.25">
      <c r="B597" s="105" t="s">
        <v>355</v>
      </c>
      <c r="C597" s="105" t="s">
        <v>356</v>
      </c>
      <c r="D597" s="106">
        <v>0</v>
      </c>
      <c r="E597" s="106">
        <v>204785400</v>
      </c>
      <c r="M597" t="b">
        <f t="shared" si="45"/>
        <v>1</v>
      </c>
      <c r="N597" t="b">
        <f t="shared" si="46"/>
        <v>1</v>
      </c>
      <c r="O597" t="b">
        <f t="shared" si="47"/>
        <v>1</v>
      </c>
      <c r="P597" t="b">
        <f t="shared" si="47"/>
        <v>1</v>
      </c>
      <c r="Q597" t="b">
        <f t="shared" si="48"/>
        <v>1</v>
      </c>
      <c r="R597" t="b">
        <f t="shared" si="49"/>
        <v>1</v>
      </c>
      <c r="U597" s="105" t="s">
        <v>355</v>
      </c>
      <c r="V597" s="105" t="s">
        <v>356</v>
      </c>
      <c r="W597" s="106">
        <v>0</v>
      </c>
      <c r="X597" s="106">
        <v>204785400</v>
      </c>
    </row>
    <row r="598" spans="2:26" x14ac:dyDescent="0.25">
      <c r="B598" s="105" t="s">
        <v>357</v>
      </c>
      <c r="C598" s="105" t="s">
        <v>358</v>
      </c>
      <c r="D598" s="106">
        <v>0</v>
      </c>
      <c r="E598" s="106">
        <v>78251035</v>
      </c>
      <c r="M598" t="b">
        <f t="shared" si="45"/>
        <v>1</v>
      </c>
      <c r="N598" t="b">
        <f t="shared" si="46"/>
        <v>1</v>
      </c>
      <c r="O598" t="b">
        <f t="shared" si="47"/>
        <v>1</v>
      </c>
      <c r="P598" t="b">
        <f t="shared" si="47"/>
        <v>1</v>
      </c>
      <c r="Q598" t="b">
        <f t="shared" si="48"/>
        <v>1</v>
      </c>
      <c r="R598" t="b">
        <f t="shared" si="49"/>
        <v>1</v>
      </c>
      <c r="U598" s="105" t="s">
        <v>357</v>
      </c>
      <c r="V598" s="105" t="s">
        <v>358</v>
      </c>
      <c r="W598" s="106">
        <v>0</v>
      </c>
      <c r="X598" s="106">
        <v>78251035</v>
      </c>
    </row>
    <row r="599" spans="2:26" x14ac:dyDescent="0.25">
      <c r="B599" s="105" t="s">
        <v>1464</v>
      </c>
      <c r="C599" s="105" t="s">
        <v>1465</v>
      </c>
      <c r="D599" s="106">
        <v>0</v>
      </c>
      <c r="E599" s="106">
        <v>110175000</v>
      </c>
      <c r="M599" t="b">
        <f t="shared" si="45"/>
        <v>1</v>
      </c>
      <c r="N599" t="b">
        <f t="shared" si="46"/>
        <v>1</v>
      </c>
      <c r="O599" t="b">
        <f t="shared" si="47"/>
        <v>1</v>
      </c>
      <c r="P599" t="b">
        <f t="shared" si="47"/>
        <v>1</v>
      </c>
      <c r="Q599" t="b">
        <f t="shared" si="48"/>
        <v>1</v>
      </c>
      <c r="R599" t="b">
        <f t="shared" si="49"/>
        <v>1</v>
      </c>
      <c r="U599" s="105" t="s">
        <v>1464</v>
      </c>
      <c r="V599" s="105" t="s">
        <v>1465</v>
      </c>
      <c r="W599" s="106">
        <v>0</v>
      </c>
      <c r="X599" s="106">
        <v>110175000</v>
      </c>
    </row>
    <row r="600" spans="2:26" x14ac:dyDescent="0.25">
      <c r="B600" s="105" t="s">
        <v>473</v>
      </c>
      <c r="C600" s="105" t="s">
        <v>474</v>
      </c>
      <c r="D600" s="106">
        <v>0</v>
      </c>
      <c r="E600" s="106">
        <v>3900000</v>
      </c>
      <c r="M600" t="b">
        <f t="shared" si="45"/>
        <v>1</v>
      </c>
      <c r="N600" t="b">
        <f t="shared" si="46"/>
        <v>1</v>
      </c>
      <c r="O600" t="b">
        <f t="shared" si="47"/>
        <v>1</v>
      </c>
      <c r="P600" t="b">
        <f t="shared" si="47"/>
        <v>1</v>
      </c>
      <c r="Q600" t="b">
        <f t="shared" si="48"/>
        <v>1</v>
      </c>
      <c r="R600" t="b">
        <f t="shared" si="49"/>
        <v>1</v>
      </c>
      <c r="U600" s="105" t="s">
        <v>473</v>
      </c>
      <c r="V600" s="105" t="s">
        <v>474</v>
      </c>
      <c r="W600" s="106">
        <v>0</v>
      </c>
      <c r="X600" s="106">
        <v>3900000</v>
      </c>
    </row>
    <row r="601" spans="2:26" x14ac:dyDescent="0.25">
      <c r="B601" s="105" t="s">
        <v>475</v>
      </c>
      <c r="C601" s="105" t="s">
        <v>476</v>
      </c>
      <c r="D601" s="106">
        <v>0</v>
      </c>
      <c r="E601" s="106">
        <v>3900000</v>
      </c>
      <c r="M601" t="b">
        <f t="shared" si="45"/>
        <v>1</v>
      </c>
      <c r="N601" t="b">
        <f t="shared" si="46"/>
        <v>1</v>
      </c>
      <c r="O601" t="b">
        <f t="shared" si="47"/>
        <v>1</v>
      </c>
      <c r="P601" t="b">
        <f t="shared" si="47"/>
        <v>1</v>
      </c>
      <c r="Q601" t="b">
        <f t="shared" si="48"/>
        <v>1</v>
      </c>
      <c r="R601" t="b">
        <f t="shared" si="49"/>
        <v>1</v>
      </c>
      <c r="U601" s="105" t="s">
        <v>475</v>
      </c>
      <c r="V601" s="105" t="s">
        <v>476</v>
      </c>
      <c r="W601" s="106">
        <v>0</v>
      </c>
      <c r="X601" s="106">
        <v>3900000</v>
      </c>
    </row>
    <row r="602" spans="2:26" x14ac:dyDescent="0.25">
      <c r="B602" s="105" t="s">
        <v>477</v>
      </c>
      <c r="C602" s="105" t="s">
        <v>476</v>
      </c>
      <c r="D602" s="106">
        <v>0</v>
      </c>
      <c r="E602" s="106">
        <v>3900000</v>
      </c>
      <c r="M602" t="b">
        <f t="shared" si="45"/>
        <v>1</v>
      </c>
      <c r="N602" t="b">
        <f t="shared" si="46"/>
        <v>1</v>
      </c>
      <c r="O602" t="b">
        <f t="shared" si="47"/>
        <v>1</v>
      </c>
      <c r="P602" t="b">
        <f t="shared" si="47"/>
        <v>1</v>
      </c>
      <c r="Q602" t="b">
        <f t="shared" si="48"/>
        <v>1</v>
      </c>
      <c r="R602" t="b">
        <f t="shared" si="49"/>
        <v>1</v>
      </c>
      <c r="U602" s="105" t="s">
        <v>477</v>
      </c>
      <c r="V602" s="105" t="s">
        <v>476</v>
      </c>
      <c r="W602" s="106">
        <v>0</v>
      </c>
      <c r="X602" s="106">
        <v>3900000</v>
      </c>
    </row>
    <row r="603" spans="2:26" x14ac:dyDescent="0.25">
      <c r="B603" t="s">
        <v>359</v>
      </c>
      <c r="C603" s="106">
        <v>0</v>
      </c>
      <c r="D603" s="106">
        <v>26214874926.869999</v>
      </c>
      <c r="M603" t="b">
        <f t="shared" ref="M603:M666" si="50">+B603=U603</f>
        <v>1</v>
      </c>
      <c r="N603" t="b">
        <f t="shared" ref="N603:N666" si="51">+C603=V603</f>
        <v>1</v>
      </c>
      <c r="O603" t="b">
        <f t="shared" ref="O603:P666" si="52">+D603=W603</f>
        <v>1</v>
      </c>
      <c r="P603" t="b">
        <f t="shared" si="52"/>
        <v>1</v>
      </c>
      <c r="Q603" t="b">
        <f t="shared" ref="Q603:Q666" si="53">+F603=Y603</f>
        <v>1</v>
      </c>
      <c r="R603" t="b">
        <f t="shared" ref="R603:R666" si="54">+G603=Z603</f>
        <v>1</v>
      </c>
      <c r="U603" t="s">
        <v>359</v>
      </c>
      <c r="V603" s="106">
        <v>0</v>
      </c>
      <c r="W603" s="106">
        <v>26214874926.869999</v>
      </c>
    </row>
    <row r="604" spans="2:26" x14ac:dyDescent="0.25">
      <c r="B604" t="s">
        <v>330</v>
      </c>
      <c r="C604" t="s">
        <v>331</v>
      </c>
      <c r="D604" s="105" t="s">
        <v>575</v>
      </c>
      <c r="E604" t="s">
        <v>333</v>
      </c>
      <c r="F604" t="s">
        <v>331</v>
      </c>
      <c r="G604" s="105" t="s">
        <v>576</v>
      </c>
      <c r="M604" t="b">
        <f t="shared" si="50"/>
        <v>1</v>
      </c>
      <c r="N604" t="b">
        <f t="shared" si="51"/>
        <v>1</v>
      </c>
      <c r="O604" t="b">
        <f t="shared" si="52"/>
        <v>1</v>
      </c>
      <c r="P604" t="b">
        <f t="shared" si="52"/>
        <v>1</v>
      </c>
      <c r="Q604" t="b">
        <f t="shared" si="53"/>
        <v>1</v>
      </c>
      <c r="R604" t="b">
        <f t="shared" si="54"/>
        <v>1</v>
      </c>
      <c r="U604" t="s">
        <v>330</v>
      </c>
      <c r="V604" t="s">
        <v>331</v>
      </c>
      <c r="W604" s="105" t="s">
        <v>575</v>
      </c>
      <c r="X604" t="s">
        <v>333</v>
      </c>
      <c r="Y604" t="s">
        <v>331</v>
      </c>
      <c r="Z604" s="105" t="s">
        <v>576</v>
      </c>
    </row>
    <row r="605" spans="2:26" x14ac:dyDescent="0.25">
      <c r="B605" t="s">
        <v>335</v>
      </c>
      <c r="C605" t="s">
        <v>3</v>
      </c>
      <c r="D605" t="s">
        <v>336</v>
      </c>
      <c r="E605" t="s">
        <v>337</v>
      </c>
      <c r="M605" t="b">
        <f t="shared" si="50"/>
        <v>1</v>
      </c>
      <c r="N605" t="b">
        <f t="shared" si="51"/>
        <v>1</v>
      </c>
      <c r="O605" t="b">
        <f t="shared" si="52"/>
        <v>1</v>
      </c>
      <c r="P605" t="b">
        <f t="shared" si="52"/>
        <v>1</v>
      </c>
      <c r="Q605" t="b">
        <f t="shared" si="53"/>
        <v>1</v>
      </c>
      <c r="R605" t="b">
        <f t="shared" si="54"/>
        <v>1</v>
      </c>
      <c r="U605" t="s">
        <v>335</v>
      </c>
      <c r="V605" t="s">
        <v>3</v>
      </c>
      <c r="W605" t="s">
        <v>336</v>
      </c>
      <c r="X605" t="s">
        <v>337</v>
      </c>
    </row>
    <row r="606" spans="2:26" x14ac:dyDescent="0.25">
      <c r="B606" s="105" t="s">
        <v>338</v>
      </c>
      <c r="C606" s="105" t="s">
        <v>339</v>
      </c>
      <c r="D606" s="106">
        <v>0</v>
      </c>
      <c r="E606" s="106">
        <v>5749131600</v>
      </c>
      <c r="M606" t="b">
        <f t="shared" si="50"/>
        <v>1</v>
      </c>
      <c r="N606" t="b">
        <f t="shared" si="51"/>
        <v>1</v>
      </c>
      <c r="O606" t="b">
        <f t="shared" si="52"/>
        <v>1</v>
      </c>
      <c r="P606" t="b">
        <f t="shared" si="52"/>
        <v>1</v>
      </c>
      <c r="Q606" t="b">
        <f t="shared" si="53"/>
        <v>1</v>
      </c>
      <c r="R606" t="b">
        <f t="shared" si="54"/>
        <v>1</v>
      </c>
      <c r="U606" s="105" t="s">
        <v>338</v>
      </c>
      <c r="V606" s="105" t="s">
        <v>339</v>
      </c>
      <c r="W606" s="106">
        <v>0</v>
      </c>
      <c r="X606" s="106">
        <v>5749131600</v>
      </c>
    </row>
    <row r="607" spans="2:26" x14ac:dyDescent="0.25">
      <c r="B607" s="105" t="s">
        <v>469</v>
      </c>
      <c r="C607" s="105" t="s">
        <v>470</v>
      </c>
      <c r="D607" s="106">
        <v>0</v>
      </c>
      <c r="E607" s="106">
        <v>5749131600</v>
      </c>
      <c r="M607" t="b">
        <f t="shared" si="50"/>
        <v>1</v>
      </c>
      <c r="N607" t="b">
        <f t="shared" si="51"/>
        <v>1</v>
      </c>
      <c r="O607" t="b">
        <f t="shared" si="52"/>
        <v>1</v>
      </c>
      <c r="P607" t="b">
        <f t="shared" si="52"/>
        <v>1</v>
      </c>
      <c r="Q607" t="b">
        <f t="shared" si="53"/>
        <v>1</v>
      </c>
      <c r="R607" t="b">
        <f t="shared" si="54"/>
        <v>1</v>
      </c>
      <c r="U607" s="105" t="s">
        <v>469</v>
      </c>
      <c r="V607" s="105" t="s">
        <v>470</v>
      </c>
      <c r="W607" s="106">
        <v>0</v>
      </c>
      <c r="X607" s="106">
        <v>5749131600</v>
      </c>
    </row>
    <row r="608" spans="2:26" x14ac:dyDescent="0.25">
      <c r="B608" s="105" t="s">
        <v>505</v>
      </c>
      <c r="C608" s="105" t="s">
        <v>506</v>
      </c>
      <c r="D608" s="106">
        <v>0</v>
      </c>
      <c r="E608" s="106">
        <v>5749131600</v>
      </c>
      <c r="M608" t="b">
        <f t="shared" si="50"/>
        <v>1</v>
      </c>
      <c r="N608" t="b">
        <f t="shared" si="51"/>
        <v>1</v>
      </c>
      <c r="O608" t="b">
        <f t="shared" si="52"/>
        <v>1</v>
      </c>
      <c r="P608" t="b">
        <f t="shared" si="52"/>
        <v>1</v>
      </c>
      <c r="Q608" t="b">
        <f t="shared" si="53"/>
        <v>1</v>
      </c>
      <c r="R608" t="b">
        <f t="shared" si="54"/>
        <v>1</v>
      </c>
      <c r="U608" s="105" t="s">
        <v>505</v>
      </c>
      <c r="V608" s="105" t="s">
        <v>506</v>
      </c>
      <c r="W608" s="106">
        <v>0</v>
      </c>
      <c r="X608" s="106">
        <v>5749131600</v>
      </c>
    </row>
    <row r="609" spans="2:26" x14ac:dyDescent="0.25">
      <c r="B609" t="s">
        <v>359</v>
      </c>
      <c r="C609" s="106">
        <v>0</v>
      </c>
      <c r="D609" s="106">
        <v>5749131600</v>
      </c>
      <c r="M609" t="b">
        <f t="shared" si="50"/>
        <v>1</v>
      </c>
      <c r="N609" t="b">
        <f t="shared" si="51"/>
        <v>1</v>
      </c>
      <c r="O609" t="b">
        <f t="shared" si="52"/>
        <v>1</v>
      </c>
      <c r="P609" t="b">
        <f t="shared" si="52"/>
        <v>1</v>
      </c>
      <c r="Q609" t="b">
        <f t="shared" si="53"/>
        <v>1</v>
      </c>
      <c r="R609" t="b">
        <f t="shared" si="54"/>
        <v>1</v>
      </c>
      <c r="U609" t="s">
        <v>359</v>
      </c>
      <c r="V609" s="106">
        <v>0</v>
      </c>
      <c r="W609" s="106">
        <v>5749131600</v>
      </c>
    </row>
    <row r="610" spans="2:26" x14ac:dyDescent="0.25">
      <c r="B610" t="s">
        <v>330</v>
      </c>
      <c r="C610" t="s">
        <v>331</v>
      </c>
      <c r="D610" s="105" t="s">
        <v>577</v>
      </c>
      <c r="E610" t="s">
        <v>333</v>
      </c>
      <c r="F610" t="s">
        <v>331</v>
      </c>
      <c r="G610" s="105" t="s">
        <v>578</v>
      </c>
      <c r="M610" t="b">
        <f t="shared" si="50"/>
        <v>1</v>
      </c>
      <c r="N610" t="b">
        <f t="shared" si="51"/>
        <v>1</v>
      </c>
      <c r="O610" t="b">
        <f t="shared" si="52"/>
        <v>1</v>
      </c>
      <c r="P610" t="b">
        <f t="shared" si="52"/>
        <v>1</v>
      </c>
      <c r="Q610" t="b">
        <f t="shared" si="53"/>
        <v>1</v>
      </c>
      <c r="R610" t="b">
        <f t="shared" si="54"/>
        <v>1</v>
      </c>
      <c r="U610" t="s">
        <v>330</v>
      </c>
      <c r="V610" t="s">
        <v>331</v>
      </c>
      <c r="W610" s="105" t="s">
        <v>577</v>
      </c>
      <c r="X610" t="s">
        <v>333</v>
      </c>
      <c r="Y610" t="s">
        <v>331</v>
      </c>
      <c r="Z610" s="105" t="s">
        <v>578</v>
      </c>
    </row>
    <row r="611" spans="2:26" x14ac:dyDescent="0.25">
      <c r="B611" t="s">
        <v>335</v>
      </c>
      <c r="C611" t="s">
        <v>3</v>
      </c>
      <c r="D611" t="s">
        <v>336</v>
      </c>
      <c r="E611" t="s">
        <v>337</v>
      </c>
      <c r="M611" t="b">
        <f t="shared" si="50"/>
        <v>1</v>
      </c>
      <c r="N611" t="b">
        <f t="shared" si="51"/>
        <v>1</v>
      </c>
      <c r="O611" t="b">
        <f t="shared" si="52"/>
        <v>1</v>
      </c>
      <c r="P611" t="b">
        <f t="shared" si="52"/>
        <v>1</v>
      </c>
      <c r="Q611" t="b">
        <f t="shared" si="53"/>
        <v>1</v>
      </c>
      <c r="R611" t="b">
        <f t="shared" si="54"/>
        <v>1</v>
      </c>
      <c r="U611" t="s">
        <v>335</v>
      </c>
      <c r="V611" t="s">
        <v>3</v>
      </c>
      <c r="W611" t="s">
        <v>336</v>
      </c>
      <c r="X611" t="s">
        <v>337</v>
      </c>
    </row>
    <row r="612" spans="2:26" x14ac:dyDescent="0.25">
      <c r="B612" s="105" t="s">
        <v>338</v>
      </c>
      <c r="C612" s="105" t="s">
        <v>339</v>
      </c>
      <c r="D612" s="106">
        <v>0</v>
      </c>
      <c r="E612" s="106">
        <v>30400509600</v>
      </c>
      <c r="M612" t="b">
        <f t="shared" si="50"/>
        <v>1</v>
      </c>
      <c r="N612" t="b">
        <f t="shared" si="51"/>
        <v>1</v>
      </c>
      <c r="O612" t="b">
        <f t="shared" si="52"/>
        <v>1</v>
      </c>
      <c r="P612" t="b">
        <f t="shared" si="52"/>
        <v>1</v>
      </c>
      <c r="Q612" t="b">
        <f t="shared" si="53"/>
        <v>1</v>
      </c>
      <c r="R612" t="b">
        <f t="shared" si="54"/>
        <v>1</v>
      </c>
      <c r="U612" s="105" t="s">
        <v>338</v>
      </c>
      <c r="V612" s="105" t="s">
        <v>339</v>
      </c>
      <c r="W612" s="106">
        <v>0</v>
      </c>
      <c r="X612" s="106">
        <v>30400509600</v>
      </c>
    </row>
    <row r="613" spans="2:26" x14ac:dyDescent="0.25">
      <c r="B613" s="105" t="s">
        <v>469</v>
      </c>
      <c r="C613" s="105" t="s">
        <v>470</v>
      </c>
      <c r="D613" s="106">
        <v>0</v>
      </c>
      <c r="E613" s="106">
        <v>30400509600</v>
      </c>
      <c r="M613" t="b">
        <f t="shared" si="50"/>
        <v>1</v>
      </c>
      <c r="N613" t="b">
        <f t="shared" si="51"/>
        <v>1</v>
      </c>
      <c r="O613" t="b">
        <f t="shared" si="52"/>
        <v>1</v>
      </c>
      <c r="P613" t="b">
        <f t="shared" si="52"/>
        <v>1</v>
      </c>
      <c r="Q613" t="b">
        <f t="shared" si="53"/>
        <v>1</v>
      </c>
      <c r="R613" t="b">
        <f t="shared" si="54"/>
        <v>1</v>
      </c>
      <c r="U613" s="105" t="s">
        <v>469</v>
      </c>
      <c r="V613" s="105" t="s">
        <v>470</v>
      </c>
      <c r="W613" s="106">
        <v>0</v>
      </c>
      <c r="X613" s="106">
        <v>30400509600</v>
      </c>
    </row>
    <row r="614" spans="2:26" x14ac:dyDescent="0.25">
      <c r="B614" s="105" t="s">
        <v>505</v>
      </c>
      <c r="C614" s="105" t="s">
        <v>506</v>
      </c>
      <c r="D614" s="106">
        <v>0</v>
      </c>
      <c r="E614" s="106">
        <v>30400509600</v>
      </c>
      <c r="M614" t="b">
        <f t="shared" si="50"/>
        <v>1</v>
      </c>
      <c r="N614" t="b">
        <f t="shared" si="51"/>
        <v>1</v>
      </c>
      <c r="O614" t="b">
        <f t="shared" si="52"/>
        <v>1</v>
      </c>
      <c r="P614" t="b">
        <f t="shared" si="52"/>
        <v>1</v>
      </c>
      <c r="Q614" t="b">
        <f t="shared" si="53"/>
        <v>1</v>
      </c>
      <c r="R614" t="b">
        <f t="shared" si="54"/>
        <v>1</v>
      </c>
      <c r="U614" s="105" t="s">
        <v>505</v>
      </c>
      <c r="V614" s="105" t="s">
        <v>506</v>
      </c>
      <c r="W614" s="106">
        <v>0</v>
      </c>
      <c r="X614" s="106">
        <v>30400509600</v>
      </c>
    </row>
    <row r="615" spans="2:26" x14ac:dyDescent="0.25">
      <c r="B615" t="s">
        <v>359</v>
      </c>
      <c r="C615" s="106">
        <v>0</v>
      </c>
      <c r="D615" s="106">
        <v>30400509600</v>
      </c>
      <c r="M615" t="b">
        <f t="shared" si="50"/>
        <v>1</v>
      </c>
      <c r="N615" t="b">
        <f t="shared" si="51"/>
        <v>1</v>
      </c>
      <c r="O615" t="b">
        <f t="shared" si="52"/>
        <v>1</v>
      </c>
      <c r="P615" t="b">
        <f t="shared" si="52"/>
        <v>1</v>
      </c>
      <c r="Q615" t="b">
        <f t="shared" si="53"/>
        <v>1</v>
      </c>
      <c r="R615" t="b">
        <f t="shared" si="54"/>
        <v>1</v>
      </c>
      <c r="U615" t="s">
        <v>359</v>
      </c>
      <c r="V615" s="106">
        <v>0</v>
      </c>
      <c r="W615" s="106">
        <v>30400509600</v>
      </c>
    </row>
    <row r="616" spans="2:26" x14ac:dyDescent="0.25">
      <c r="B616" t="s">
        <v>330</v>
      </c>
      <c r="C616" t="s">
        <v>331</v>
      </c>
      <c r="D616" s="105" t="s">
        <v>1556</v>
      </c>
      <c r="E616" t="s">
        <v>333</v>
      </c>
      <c r="F616" t="s">
        <v>331</v>
      </c>
      <c r="G616" s="105" t="s">
        <v>1557</v>
      </c>
      <c r="M616" t="b">
        <f t="shared" si="50"/>
        <v>1</v>
      </c>
      <c r="N616" t="b">
        <f t="shared" si="51"/>
        <v>1</v>
      </c>
      <c r="O616" t="b">
        <f t="shared" si="52"/>
        <v>1</v>
      </c>
      <c r="P616" t="b">
        <f t="shared" si="52"/>
        <v>1</v>
      </c>
      <c r="Q616" t="b">
        <f t="shared" si="53"/>
        <v>1</v>
      </c>
      <c r="R616" t="b">
        <f t="shared" si="54"/>
        <v>1</v>
      </c>
      <c r="U616" t="s">
        <v>330</v>
      </c>
      <c r="V616" t="s">
        <v>331</v>
      </c>
      <c r="W616" s="105" t="s">
        <v>1556</v>
      </c>
      <c r="X616" t="s">
        <v>333</v>
      </c>
      <c r="Y616" t="s">
        <v>331</v>
      </c>
      <c r="Z616" s="105" t="s">
        <v>1557</v>
      </c>
    </row>
    <row r="617" spans="2:26" x14ac:dyDescent="0.25">
      <c r="B617" t="s">
        <v>335</v>
      </c>
      <c r="C617" t="s">
        <v>3</v>
      </c>
      <c r="D617" t="s">
        <v>336</v>
      </c>
      <c r="E617" t="s">
        <v>337</v>
      </c>
      <c r="M617" t="b">
        <f t="shared" si="50"/>
        <v>1</v>
      </c>
      <c r="N617" t="b">
        <f t="shared" si="51"/>
        <v>1</v>
      </c>
      <c r="O617" t="b">
        <f t="shared" si="52"/>
        <v>1</v>
      </c>
      <c r="P617" t="b">
        <f t="shared" si="52"/>
        <v>1</v>
      </c>
      <c r="Q617" t="b">
        <f t="shared" si="53"/>
        <v>1</v>
      </c>
      <c r="R617" t="b">
        <f t="shared" si="54"/>
        <v>1</v>
      </c>
      <c r="U617" t="s">
        <v>335</v>
      </c>
      <c r="V617" t="s">
        <v>3</v>
      </c>
      <c r="W617" t="s">
        <v>336</v>
      </c>
      <c r="X617" t="s">
        <v>337</v>
      </c>
    </row>
    <row r="618" spans="2:26" x14ac:dyDescent="0.25">
      <c r="B618" s="105" t="s">
        <v>338</v>
      </c>
      <c r="C618" s="105" t="s">
        <v>339</v>
      </c>
      <c r="D618" s="106">
        <v>0</v>
      </c>
      <c r="E618" s="106">
        <v>88697524000</v>
      </c>
      <c r="M618" t="b">
        <f t="shared" si="50"/>
        <v>1</v>
      </c>
      <c r="N618" t="b">
        <f t="shared" si="51"/>
        <v>1</v>
      </c>
      <c r="O618" t="b">
        <f t="shared" si="52"/>
        <v>1</v>
      </c>
      <c r="P618" t="b">
        <f t="shared" si="52"/>
        <v>1</v>
      </c>
      <c r="Q618" t="b">
        <f t="shared" si="53"/>
        <v>1</v>
      </c>
      <c r="R618" t="b">
        <f t="shared" si="54"/>
        <v>1</v>
      </c>
      <c r="U618" s="105" t="s">
        <v>338</v>
      </c>
      <c r="V618" s="105" t="s">
        <v>339</v>
      </c>
      <c r="W618" s="106">
        <v>0</v>
      </c>
      <c r="X618" s="106">
        <v>88697524000</v>
      </c>
    </row>
    <row r="619" spans="2:26" x14ac:dyDescent="0.25">
      <c r="B619" s="105" t="s">
        <v>469</v>
      </c>
      <c r="C619" s="105" t="s">
        <v>470</v>
      </c>
      <c r="D619" s="106">
        <v>0</v>
      </c>
      <c r="E619" s="106">
        <v>88697524000</v>
      </c>
      <c r="M619" t="b">
        <f t="shared" si="50"/>
        <v>1</v>
      </c>
      <c r="N619" t="b">
        <f t="shared" si="51"/>
        <v>1</v>
      </c>
      <c r="O619" t="b">
        <f t="shared" si="52"/>
        <v>1</v>
      </c>
      <c r="P619" t="b">
        <f t="shared" si="52"/>
        <v>1</v>
      </c>
      <c r="Q619" t="b">
        <f t="shared" si="53"/>
        <v>1</v>
      </c>
      <c r="R619" t="b">
        <f t="shared" si="54"/>
        <v>1</v>
      </c>
      <c r="U619" s="105" t="s">
        <v>469</v>
      </c>
      <c r="V619" s="105" t="s">
        <v>470</v>
      </c>
      <c r="W619" s="106">
        <v>0</v>
      </c>
      <c r="X619" s="106">
        <v>88697524000</v>
      </c>
    </row>
    <row r="620" spans="2:26" x14ac:dyDescent="0.25">
      <c r="B620" s="105" t="s">
        <v>505</v>
      </c>
      <c r="C620" s="105" t="s">
        <v>506</v>
      </c>
      <c r="D620" s="106">
        <v>0</v>
      </c>
      <c r="E620" s="106">
        <v>88697524000</v>
      </c>
      <c r="M620" t="b">
        <f t="shared" si="50"/>
        <v>1</v>
      </c>
      <c r="N620" t="b">
        <f t="shared" si="51"/>
        <v>1</v>
      </c>
      <c r="O620" t="b">
        <f t="shared" si="52"/>
        <v>1</v>
      </c>
      <c r="P620" t="b">
        <f t="shared" si="52"/>
        <v>1</v>
      </c>
      <c r="Q620" t="b">
        <f t="shared" si="53"/>
        <v>1</v>
      </c>
      <c r="R620" t="b">
        <f t="shared" si="54"/>
        <v>1</v>
      </c>
      <c r="U620" s="105" t="s">
        <v>505</v>
      </c>
      <c r="V620" s="105" t="s">
        <v>506</v>
      </c>
      <c r="W620" s="106">
        <v>0</v>
      </c>
      <c r="X620" s="106">
        <v>88697524000</v>
      </c>
    </row>
    <row r="621" spans="2:26" x14ac:dyDescent="0.25">
      <c r="B621" t="s">
        <v>359</v>
      </c>
      <c r="C621" s="106">
        <v>0</v>
      </c>
      <c r="D621" s="106">
        <v>88697524000</v>
      </c>
      <c r="M621" t="b">
        <f t="shared" si="50"/>
        <v>1</v>
      </c>
      <c r="N621" t="b">
        <f t="shared" si="51"/>
        <v>1</v>
      </c>
      <c r="O621" t="b">
        <f t="shared" si="52"/>
        <v>1</v>
      </c>
      <c r="P621" t="b">
        <f t="shared" si="52"/>
        <v>1</v>
      </c>
      <c r="Q621" t="b">
        <f t="shared" si="53"/>
        <v>1</v>
      </c>
      <c r="R621" t="b">
        <f t="shared" si="54"/>
        <v>1</v>
      </c>
      <c r="U621" t="s">
        <v>359</v>
      </c>
      <c r="V621" s="106">
        <v>0</v>
      </c>
      <c r="W621" s="106">
        <v>88697524000</v>
      </c>
    </row>
    <row r="622" spans="2:26" x14ac:dyDescent="0.25">
      <c r="B622" t="s">
        <v>330</v>
      </c>
      <c r="C622" t="s">
        <v>331</v>
      </c>
      <c r="D622" s="105" t="s">
        <v>579</v>
      </c>
      <c r="E622" t="s">
        <v>333</v>
      </c>
      <c r="F622" t="s">
        <v>331</v>
      </c>
      <c r="G622" s="105" t="s">
        <v>580</v>
      </c>
      <c r="M622" t="b">
        <f t="shared" si="50"/>
        <v>1</v>
      </c>
      <c r="N622" t="b">
        <f t="shared" si="51"/>
        <v>1</v>
      </c>
      <c r="O622" t="b">
        <f t="shared" si="52"/>
        <v>1</v>
      </c>
      <c r="P622" t="b">
        <f t="shared" si="52"/>
        <v>1</v>
      </c>
      <c r="Q622" t="b">
        <f t="shared" si="53"/>
        <v>1</v>
      </c>
      <c r="R622" t="b">
        <f t="shared" si="54"/>
        <v>1</v>
      </c>
      <c r="U622" t="s">
        <v>330</v>
      </c>
      <c r="V622" t="s">
        <v>331</v>
      </c>
      <c r="W622" s="105" t="s">
        <v>579</v>
      </c>
      <c r="X622" t="s">
        <v>333</v>
      </c>
      <c r="Y622" t="s">
        <v>331</v>
      </c>
      <c r="Z622" s="105" t="s">
        <v>580</v>
      </c>
    </row>
    <row r="623" spans="2:26" x14ac:dyDescent="0.25">
      <c r="B623" t="s">
        <v>335</v>
      </c>
      <c r="C623" t="s">
        <v>3</v>
      </c>
      <c r="D623" t="s">
        <v>336</v>
      </c>
      <c r="E623" t="s">
        <v>337</v>
      </c>
      <c r="M623" t="b">
        <f t="shared" si="50"/>
        <v>1</v>
      </c>
      <c r="N623" t="b">
        <f t="shared" si="51"/>
        <v>1</v>
      </c>
      <c r="O623" t="b">
        <f t="shared" si="52"/>
        <v>1</v>
      </c>
      <c r="P623" t="b">
        <f t="shared" si="52"/>
        <v>1</v>
      </c>
      <c r="Q623" t="b">
        <f t="shared" si="53"/>
        <v>1</v>
      </c>
      <c r="R623" t="b">
        <f t="shared" si="54"/>
        <v>1</v>
      </c>
      <c r="U623" t="s">
        <v>335</v>
      </c>
      <c r="V623" t="s">
        <v>3</v>
      </c>
      <c r="W623" t="s">
        <v>336</v>
      </c>
      <c r="X623" t="s">
        <v>337</v>
      </c>
    </row>
    <row r="624" spans="2:26" x14ac:dyDescent="0.25">
      <c r="B624" s="105" t="s">
        <v>338</v>
      </c>
      <c r="C624" s="105" t="s">
        <v>339</v>
      </c>
      <c r="D624" s="106">
        <v>0</v>
      </c>
      <c r="E624" s="106">
        <v>12340200</v>
      </c>
      <c r="M624" t="b">
        <f t="shared" si="50"/>
        <v>1</v>
      </c>
      <c r="N624" t="b">
        <f t="shared" si="51"/>
        <v>1</v>
      </c>
      <c r="O624" t="b">
        <f t="shared" si="52"/>
        <v>1</v>
      </c>
      <c r="P624" t="b">
        <f t="shared" si="52"/>
        <v>1</v>
      </c>
      <c r="Q624" t="b">
        <f t="shared" si="53"/>
        <v>1</v>
      </c>
      <c r="R624" t="b">
        <f t="shared" si="54"/>
        <v>1</v>
      </c>
      <c r="U624" s="105" t="s">
        <v>338</v>
      </c>
      <c r="V624" s="105" t="s">
        <v>339</v>
      </c>
      <c r="W624" s="106">
        <v>0</v>
      </c>
      <c r="X624" s="106">
        <v>12340200</v>
      </c>
    </row>
    <row r="625" spans="2:26" x14ac:dyDescent="0.25">
      <c r="B625" s="105" t="s">
        <v>469</v>
      </c>
      <c r="C625" s="105" t="s">
        <v>470</v>
      </c>
      <c r="D625" s="106">
        <v>0</v>
      </c>
      <c r="E625" s="106">
        <v>12340200</v>
      </c>
      <c r="M625" t="b">
        <f t="shared" si="50"/>
        <v>1</v>
      </c>
      <c r="N625" t="b">
        <f t="shared" si="51"/>
        <v>1</v>
      </c>
      <c r="O625" t="b">
        <f t="shared" si="52"/>
        <v>1</v>
      </c>
      <c r="P625" t="b">
        <f t="shared" si="52"/>
        <v>1</v>
      </c>
      <c r="Q625" t="b">
        <f t="shared" si="53"/>
        <v>1</v>
      </c>
      <c r="R625" t="b">
        <f t="shared" si="54"/>
        <v>1</v>
      </c>
      <c r="U625" s="105" t="s">
        <v>469</v>
      </c>
      <c r="V625" s="105" t="s">
        <v>470</v>
      </c>
      <c r="W625" s="106">
        <v>0</v>
      </c>
      <c r="X625" s="106">
        <v>12340200</v>
      </c>
    </row>
    <row r="626" spans="2:26" x14ac:dyDescent="0.25">
      <c r="B626" s="105" t="s">
        <v>505</v>
      </c>
      <c r="C626" s="105" t="s">
        <v>506</v>
      </c>
      <c r="D626" s="106">
        <v>0</v>
      </c>
      <c r="E626" s="106">
        <v>12340200</v>
      </c>
      <c r="M626" t="b">
        <f t="shared" si="50"/>
        <v>1</v>
      </c>
      <c r="N626" t="b">
        <f t="shared" si="51"/>
        <v>1</v>
      </c>
      <c r="O626" t="b">
        <f t="shared" si="52"/>
        <v>1</v>
      </c>
      <c r="P626" t="b">
        <f t="shared" si="52"/>
        <v>1</v>
      </c>
      <c r="Q626" t="b">
        <f t="shared" si="53"/>
        <v>1</v>
      </c>
      <c r="R626" t="b">
        <f t="shared" si="54"/>
        <v>1</v>
      </c>
      <c r="U626" s="105" t="s">
        <v>505</v>
      </c>
      <c r="V626" s="105" t="s">
        <v>506</v>
      </c>
      <c r="W626" s="106">
        <v>0</v>
      </c>
      <c r="X626" s="106">
        <v>12340200</v>
      </c>
    </row>
    <row r="627" spans="2:26" x14ac:dyDescent="0.25">
      <c r="B627" t="s">
        <v>359</v>
      </c>
      <c r="C627" s="106">
        <v>0</v>
      </c>
      <c r="D627" s="106">
        <v>12340200</v>
      </c>
      <c r="M627" t="b">
        <f t="shared" si="50"/>
        <v>1</v>
      </c>
      <c r="N627" t="b">
        <f t="shared" si="51"/>
        <v>1</v>
      </c>
      <c r="O627" t="b">
        <f t="shared" si="52"/>
        <v>1</v>
      </c>
      <c r="P627" t="b">
        <f t="shared" si="52"/>
        <v>1</v>
      </c>
      <c r="Q627" t="b">
        <f t="shared" si="53"/>
        <v>1</v>
      </c>
      <c r="R627" t="b">
        <f t="shared" si="54"/>
        <v>1</v>
      </c>
      <c r="U627" t="s">
        <v>359</v>
      </c>
      <c r="V627" s="106">
        <v>0</v>
      </c>
      <c r="W627" s="106">
        <v>12340200</v>
      </c>
    </row>
    <row r="628" spans="2:26" x14ac:dyDescent="0.25">
      <c r="B628" t="s">
        <v>330</v>
      </c>
      <c r="C628" t="s">
        <v>331</v>
      </c>
      <c r="D628" s="105" t="s">
        <v>581</v>
      </c>
      <c r="E628" t="s">
        <v>333</v>
      </c>
      <c r="F628" t="s">
        <v>331</v>
      </c>
      <c r="G628" s="105" t="s">
        <v>582</v>
      </c>
      <c r="M628" t="b">
        <f t="shared" si="50"/>
        <v>1</v>
      </c>
      <c r="N628" t="b">
        <f t="shared" si="51"/>
        <v>1</v>
      </c>
      <c r="O628" t="b">
        <f t="shared" si="52"/>
        <v>1</v>
      </c>
      <c r="P628" t="b">
        <f t="shared" si="52"/>
        <v>1</v>
      </c>
      <c r="Q628" t="b">
        <f t="shared" si="53"/>
        <v>1</v>
      </c>
      <c r="R628" t="b">
        <f t="shared" si="54"/>
        <v>1</v>
      </c>
      <c r="U628" t="s">
        <v>330</v>
      </c>
      <c r="V628" t="s">
        <v>331</v>
      </c>
      <c r="W628" s="105" t="s">
        <v>581</v>
      </c>
      <c r="X628" t="s">
        <v>333</v>
      </c>
      <c r="Y628" t="s">
        <v>331</v>
      </c>
      <c r="Z628" s="105" t="s">
        <v>582</v>
      </c>
    </row>
    <row r="629" spans="2:26" x14ac:dyDescent="0.25">
      <c r="B629" t="s">
        <v>335</v>
      </c>
      <c r="C629" t="s">
        <v>3</v>
      </c>
      <c r="D629" t="s">
        <v>336</v>
      </c>
      <c r="E629" t="s">
        <v>337</v>
      </c>
      <c r="M629" t="b">
        <f t="shared" si="50"/>
        <v>1</v>
      </c>
      <c r="N629" t="b">
        <f t="shared" si="51"/>
        <v>1</v>
      </c>
      <c r="O629" t="b">
        <f t="shared" si="52"/>
        <v>1</v>
      </c>
      <c r="P629" t="b">
        <f t="shared" si="52"/>
        <v>1</v>
      </c>
      <c r="Q629" t="b">
        <f t="shared" si="53"/>
        <v>1</v>
      </c>
      <c r="R629" t="b">
        <f t="shared" si="54"/>
        <v>1</v>
      </c>
      <c r="U629" t="s">
        <v>335</v>
      </c>
      <c r="V629" t="s">
        <v>3</v>
      </c>
      <c r="W629" t="s">
        <v>336</v>
      </c>
      <c r="X629" t="s">
        <v>337</v>
      </c>
    </row>
    <row r="630" spans="2:26" x14ac:dyDescent="0.25">
      <c r="B630" s="105" t="s">
        <v>338</v>
      </c>
      <c r="C630" s="105" t="s">
        <v>339</v>
      </c>
      <c r="D630" s="106">
        <v>0</v>
      </c>
      <c r="E630" s="106">
        <v>46126800</v>
      </c>
      <c r="M630" t="b">
        <f t="shared" si="50"/>
        <v>1</v>
      </c>
      <c r="N630" t="b">
        <f t="shared" si="51"/>
        <v>1</v>
      </c>
      <c r="O630" t="b">
        <f t="shared" si="52"/>
        <v>1</v>
      </c>
      <c r="P630" t="b">
        <f t="shared" si="52"/>
        <v>1</v>
      </c>
      <c r="Q630" t="b">
        <f t="shared" si="53"/>
        <v>1</v>
      </c>
      <c r="R630" t="b">
        <f t="shared" si="54"/>
        <v>1</v>
      </c>
      <c r="U630" s="105" t="s">
        <v>338</v>
      </c>
      <c r="V630" s="105" t="s">
        <v>339</v>
      </c>
      <c r="W630" s="106">
        <v>0</v>
      </c>
      <c r="X630" s="106">
        <v>46126800</v>
      </c>
    </row>
    <row r="631" spans="2:26" x14ac:dyDescent="0.25">
      <c r="B631" s="105" t="s">
        <v>469</v>
      </c>
      <c r="C631" s="105" t="s">
        <v>470</v>
      </c>
      <c r="D631" s="106">
        <v>0</v>
      </c>
      <c r="E631" s="106">
        <v>46126800</v>
      </c>
      <c r="M631" t="b">
        <f t="shared" si="50"/>
        <v>1</v>
      </c>
      <c r="N631" t="b">
        <f t="shared" si="51"/>
        <v>1</v>
      </c>
      <c r="O631" t="b">
        <f t="shared" si="52"/>
        <v>1</v>
      </c>
      <c r="P631" t="b">
        <f t="shared" si="52"/>
        <v>1</v>
      </c>
      <c r="Q631" t="b">
        <f t="shared" si="53"/>
        <v>1</v>
      </c>
      <c r="R631" t="b">
        <f t="shared" si="54"/>
        <v>1</v>
      </c>
      <c r="U631" s="105" t="s">
        <v>469</v>
      </c>
      <c r="V631" s="105" t="s">
        <v>470</v>
      </c>
      <c r="W631" s="106">
        <v>0</v>
      </c>
      <c r="X631" s="106">
        <v>46126800</v>
      </c>
    </row>
    <row r="632" spans="2:26" x14ac:dyDescent="0.25">
      <c r="B632" s="105" t="s">
        <v>505</v>
      </c>
      <c r="C632" s="105" t="s">
        <v>506</v>
      </c>
      <c r="D632" s="106">
        <v>0</v>
      </c>
      <c r="E632" s="106">
        <v>46126800</v>
      </c>
      <c r="M632" t="b">
        <f t="shared" si="50"/>
        <v>1</v>
      </c>
      <c r="N632" t="b">
        <f t="shared" si="51"/>
        <v>1</v>
      </c>
      <c r="O632" t="b">
        <f t="shared" si="52"/>
        <v>1</v>
      </c>
      <c r="P632" t="b">
        <f t="shared" si="52"/>
        <v>1</v>
      </c>
      <c r="Q632" t="b">
        <f t="shared" si="53"/>
        <v>1</v>
      </c>
      <c r="R632" t="b">
        <f t="shared" si="54"/>
        <v>1</v>
      </c>
      <c r="U632" s="105" t="s">
        <v>505</v>
      </c>
      <c r="V632" s="105" t="s">
        <v>506</v>
      </c>
      <c r="W632" s="106">
        <v>0</v>
      </c>
      <c r="X632" s="106">
        <v>46126800</v>
      </c>
    </row>
    <row r="633" spans="2:26" x14ac:dyDescent="0.25">
      <c r="B633" t="s">
        <v>359</v>
      </c>
      <c r="C633" s="106">
        <v>0</v>
      </c>
      <c r="D633" s="106">
        <v>46126800</v>
      </c>
      <c r="M633" t="b">
        <f t="shared" si="50"/>
        <v>1</v>
      </c>
      <c r="N633" t="b">
        <f t="shared" si="51"/>
        <v>1</v>
      </c>
      <c r="O633" t="b">
        <f t="shared" si="52"/>
        <v>1</v>
      </c>
      <c r="P633" t="b">
        <f t="shared" si="52"/>
        <v>1</v>
      </c>
      <c r="Q633" t="b">
        <f t="shared" si="53"/>
        <v>1</v>
      </c>
      <c r="R633" t="b">
        <f t="shared" si="54"/>
        <v>1</v>
      </c>
      <c r="U633" t="s">
        <v>359</v>
      </c>
      <c r="V633" s="106">
        <v>0</v>
      </c>
      <c r="W633" s="106">
        <v>46126800</v>
      </c>
    </row>
    <row r="634" spans="2:26" x14ac:dyDescent="0.25">
      <c r="B634" t="s">
        <v>330</v>
      </c>
      <c r="C634" t="s">
        <v>331</v>
      </c>
      <c r="D634" s="105" t="s">
        <v>583</v>
      </c>
      <c r="E634" t="s">
        <v>333</v>
      </c>
      <c r="F634" t="s">
        <v>331</v>
      </c>
      <c r="G634" s="105" t="s">
        <v>584</v>
      </c>
      <c r="M634" t="b">
        <f t="shared" si="50"/>
        <v>1</v>
      </c>
      <c r="N634" t="b">
        <f t="shared" si="51"/>
        <v>1</v>
      </c>
      <c r="O634" t="b">
        <f t="shared" si="52"/>
        <v>1</v>
      </c>
      <c r="P634" t="b">
        <f t="shared" si="52"/>
        <v>1</v>
      </c>
      <c r="Q634" t="b">
        <f t="shared" si="53"/>
        <v>1</v>
      </c>
      <c r="R634" t="b">
        <f t="shared" si="54"/>
        <v>1</v>
      </c>
      <c r="U634" t="s">
        <v>330</v>
      </c>
      <c r="V634" t="s">
        <v>331</v>
      </c>
      <c r="W634" s="105" t="s">
        <v>583</v>
      </c>
      <c r="X634" t="s">
        <v>333</v>
      </c>
      <c r="Y634" t="s">
        <v>331</v>
      </c>
      <c r="Z634" s="105" t="s">
        <v>584</v>
      </c>
    </row>
    <row r="635" spans="2:26" x14ac:dyDescent="0.25">
      <c r="B635" t="s">
        <v>335</v>
      </c>
      <c r="C635" t="s">
        <v>3</v>
      </c>
      <c r="D635" t="s">
        <v>336</v>
      </c>
      <c r="E635" t="s">
        <v>337</v>
      </c>
      <c r="M635" t="b">
        <f t="shared" si="50"/>
        <v>1</v>
      </c>
      <c r="N635" t="b">
        <f t="shared" si="51"/>
        <v>1</v>
      </c>
      <c r="O635" t="b">
        <f t="shared" si="52"/>
        <v>1</v>
      </c>
      <c r="P635" t="b">
        <f t="shared" si="52"/>
        <v>1</v>
      </c>
      <c r="Q635" t="b">
        <f t="shared" si="53"/>
        <v>1</v>
      </c>
      <c r="R635" t="b">
        <f t="shared" si="54"/>
        <v>1</v>
      </c>
      <c r="U635" t="s">
        <v>335</v>
      </c>
      <c r="V635" t="s">
        <v>3</v>
      </c>
      <c r="W635" t="s">
        <v>336</v>
      </c>
      <c r="X635" t="s">
        <v>337</v>
      </c>
    </row>
    <row r="636" spans="2:26" x14ac:dyDescent="0.25">
      <c r="B636" s="105" t="s">
        <v>338</v>
      </c>
      <c r="C636" s="105" t="s">
        <v>339</v>
      </c>
      <c r="D636" s="106">
        <v>0</v>
      </c>
      <c r="E636" s="106">
        <v>639794100</v>
      </c>
      <c r="M636" t="b">
        <f t="shared" si="50"/>
        <v>1</v>
      </c>
      <c r="N636" t="b">
        <f t="shared" si="51"/>
        <v>1</v>
      </c>
      <c r="O636" t="b">
        <f t="shared" si="52"/>
        <v>1</v>
      </c>
      <c r="P636" t="b">
        <f t="shared" si="52"/>
        <v>1</v>
      </c>
      <c r="Q636" t="b">
        <f t="shared" si="53"/>
        <v>1</v>
      </c>
      <c r="R636" t="b">
        <f t="shared" si="54"/>
        <v>1</v>
      </c>
      <c r="U636" s="105" t="s">
        <v>338</v>
      </c>
      <c r="V636" s="105" t="s">
        <v>339</v>
      </c>
      <c r="W636" s="106">
        <v>0</v>
      </c>
      <c r="X636" s="106">
        <v>639794100</v>
      </c>
    </row>
    <row r="637" spans="2:26" x14ac:dyDescent="0.25">
      <c r="B637" s="105" t="s">
        <v>469</v>
      </c>
      <c r="C637" s="105" t="s">
        <v>470</v>
      </c>
      <c r="D637" s="106">
        <v>0</v>
      </c>
      <c r="E637" s="106">
        <v>639794100</v>
      </c>
      <c r="M637" t="b">
        <f t="shared" si="50"/>
        <v>1</v>
      </c>
      <c r="N637" t="b">
        <f t="shared" si="51"/>
        <v>1</v>
      </c>
      <c r="O637" t="b">
        <f t="shared" si="52"/>
        <v>1</v>
      </c>
      <c r="P637" t="b">
        <f t="shared" si="52"/>
        <v>1</v>
      </c>
      <c r="Q637" t="b">
        <f t="shared" si="53"/>
        <v>1</v>
      </c>
      <c r="R637" t="b">
        <f t="shared" si="54"/>
        <v>1</v>
      </c>
      <c r="U637" s="105" t="s">
        <v>469</v>
      </c>
      <c r="V637" s="105" t="s">
        <v>470</v>
      </c>
      <c r="W637" s="106">
        <v>0</v>
      </c>
      <c r="X637" s="106">
        <v>639794100</v>
      </c>
    </row>
    <row r="638" spans="2:26" x14ac:dyDescent="0.25">
      <c r="B638" s="105" t="s">
        <v>505</v>
      </c>
      <c r="C638" s="105" t="s">
        <v>506</v>
      </c>
      <c r="D638" s="106">
        <v>0</v>
      </c>
      <c r="E638" s="106">
        <v>639794100</v>
      </c>
      <c r="M638" t="b">
        <f t="shared" si="50"/>
        <v>1</v>
      </c>
      <c r="N638" t="b">
        <f t="shared" si="51"/>
        <v>1</v>
      </c>
      <c r="O638" t="b">
        <f t="shared" si="52"/>
        <v>1</v>
      </c>
      <c r="P638" t="b">
        <f t="shared" si="52"/>
        <v>1</v>
      </c>
      <c r="Q638" t="b">
        <f t="shared" si="53"/>
        <v>1</v>
      </c>
      <c r="R638" t="b">
        <f t="shared" si="54"/>
        <v>1</v>
      </c>
      <c r="U638" s="105" t="s">
        <v>505</v>
      </c>
      <c r="V638" s="105" t="s">
        <v>506</v>
      </c>
      <c r="W638" s="106">
        <v>0</v>
      </c>
      <c r="X638" s="106">
        <v>639794100</v>
      </c>
    </row>
    <row r="639" spans="2:26" x14ac:dyDescent="0.25">
      <c r="B639" t="s">
        <v>359</v>
      </c>
      <c r="C639" s="106">
        <v>0</v>
      </c>
      <c r="D639" s="106">
        <v>639794100</v>
      </c>
      <c r="M639" t="b">
        <f t="shared" si="50"/>
        <v>1</v>
      </c>
      <c r="N639" t="b">
        <f t="shared" si="51"/>
        <v>1</v>
      </c>
      <c r="O639" t="b">
        <f t="shared" si="52"/>
        <v>1</v>
      </c>
      <c r="P639" t="b">
        <f t="shared" si="52"/>
        <v>1</v>
      </c>
      <c r="Q639" t="b">
        <f t="shared" si="53"/>
        <v>1</v>
      </c>
      <c r="R639" t="b">
        <f t="shared" si="54"/>
        <v>1</v>
      </c>
      <c r="U639" t="s">
        <v>359</v>
      </c>
      <c r="V639" s="106">
        <v>0</v>
      </c>
      <c r="W639" s="106">
        <v>639794100</v>
      </c>
    </row>
    <row r="640" spans="2:26" x14ac:dyDescent="0.25">
      <c r="B640" t="s">
        <v>330</v>
      </c>
      <c r="C640" t="s">
        <v>331</v>
      </c>
      <c r="D640" s="105" t="s">
        <v>585</v>
      </c>
      <c r="E640" t="s">
        <v>333</v>
      </c>
      <c r="F640" t="s">
        <v>331</v>
      </c>
      <c r="G640" s="105" t="s">
        <v>586</v>
      </c>
      <c r="M640" t="b">
        <f t="shared" si="50"/>
        <v>1</v>
      </c>
      <c r="N640" t="b">
        <f t="shared" si="51"/>
        <v>1</v>
      </c>
      <c r="O640" t="b">
        <f t="shared" si="52"/>
        <v>1</v>
      </c>
      <c r="P640" t="b">
        <f t="shared" si="52"/>
        <v>1</v>
      </c>
      <c r="Q640" t="b">
        <f t="shared" si="53"/>
        <v>1</v>
      </c>
      <c r="R640" t="b">
        <f t="shared" si="54"/>
        <v>1</v>
      </c>
      <c r="U640" t="s">
        <v>330</v>
      </c>
      <c r="V640" t="s">
        <v>331</v>
      </c>
      <c r="W640" s="105" t="s">
        <v>585</v>
      </c>
      <c r="X640" t="s">
        <v>333</v>
      </c>
      <c r="Y640" t="s">
        <v>331</v>
      </c>
      <c r="Z640" s="105" t="s">
        <v>586</v>
      </c>
    </row>
    <row r="641" spans="2:26" x14ac:dyDescent="0.25">
      <c r="B641" t="s">
        <v>335</v>
      </c>
      <c r="C641" t="s">
        <v>3</v>
      </c>
      <c r="D641" t="s">
        <v>336</v>
      </c>
      <c r="E641" t="s">
        <v>337</v>
      </c>
      <c r="M641" t="b">
        <f t="shared" si="50"/>
        <v>1</v>
      </c>
      <c r="N641" t="b">
        <f t="shared" si="51"/>
        <v>1</v>
      </c>
      <c r="O641" t="b">
        <f t="shared" si="52"/>
        <v>1</v>
      </c>
      <c r="P641" t="b">
        <f t="shared" si="52"/>
        <v>1</v>
      </c>
      <c r="Q641" t="b">
        <f t="shared" si="53"/>
        <v>1</v>
      </c>
      <c r="R641" t="b">
        <f t="shared" si="54"/>
        <v>1</v>
      </c>
      <c r="U641" t="s">
        <v>335</v>
      </c>
      <c r="V641" t="s">
        <v>3</v>
      </c>
      <c r="W641" t="s">
        <v>336</v>
      </c>
      <c r="X641" t="s">
        <v>337</v>
      </c>
    </row>
    <row r="642" spans="2:26" x14ac:dyDescent="0.25">
      <c r="B642" s="105" t="s">
        <v>338</v>
      </c>
      <c r="C642" s="105" t="s">
        <v>339</v>
      </c>
      <c r="D642" s="106">
        <v>0</v>
      </c>
      <c r="E642" s="106">
        <v>1004905300</v>
      </c>
      <c r="M642" t="b">
        <f t="shared" si="50"/>
        <v>1</v>
      </c>
      <c r="N642" t="b">
        <f t="shared" si="51"/>
        <v>1</v>
      </c>
      <c r="O642" t="b">
        <f t="shared" si="52"/>
        <v>1</v>
      </c>
      <c r="P642" t="b">
        <f t="shared" si="52"/>
        <v>1</v>
      </c>
      <c r="Q642" t="b">
        <f t="shared" si="53"/>
        <v>1</v>
      </c>
      <c r="R642" t="b">
        <f t="shared" si="54"/>
        <v>1</v>
      </c>
      <c r="U642" s="105" t="s">
        <v>338</v>
      </c>
      <c r="V642" s="105" t="s">
        <v>339</v>
      </c>
      <c r="W642" s="106">
        <v>0</v>
      </c>
      <c r="X642" s="106">
        <v>1004905300</v>
      </c>
    </row>
    <row r="643" spans="2:26" x14ac:dyDescent="0.25">
      <c r="B643" s="105" t="s">
        <v>469</v>
      </c>
      <c r="C643" s="105" t="s">
        <v>470</v>
      </c>
      <c r="D643" s="106">
        <v>0</v>
      </c>
      <c r="E643" s="106">
        <v>1004905300</v>
      </c>
      <c r="M643" t="b">
        <f t="shared" si="50"/>
        <v>1</v>
      </c>
      <c r="N643" t="b">
        <f t="shared" si="51"/>
        <v>1</v>
      </c>
      <c r="O643" t="b">
        <f t="shared" si="52"/>
        <v>1</v>
      </c>
      <c r="P643" t="b">
        <f t="shared" si="52"/>
        <v>1</v>
      </c>
      <c r="Q643" t="b">
        <f t="shared" si="53"/>
        <v>1</v>
      </c>
      <c r="R643" t="b">
        <f t="shared" si="54"/>
        <v>1</v>
      </c>
      <c r="U643" s="105" t="s">
        <v>469</v>
      </c>
      <c r="V643" s="105" t="s">
        <v>470</v>
      </c>
      <c r="W643" s="106">
        <v>0</v>
      </c>
      <c r="X643" s="106">
        <v>1004905300</v>
      </c>
    </row>
    <row r="644" spans="2:26" x14ac:dyDescent="0.25">
      <c r="B644" s="105" t="s">
        <v>505</v>
      </c>
      <c r="C644" s="105" t="s">
        <v>506</v>
      </c>
      <c r="D644" s="106">
        <v>0</v>
      </c>
      <c r="E644" s="106">
        <v>1004905300</v>
      </c>
      <c r="M644" t="b">
        <f t="shared" si="50"/>
        <v>1</v>
      </c>
      <c r="N644" t="b">
        <f t="shared" si="51"/>
        <v>1</v>
      </c>
      <c r="O644" t="b">
        <f t="shared" si="52"/>
        <v>1</v>
      </c>
      <c r="P644" t="b">
        <f t="shared" si="52"/>
        <v>1</v>
      </c>
      <c r="Q644" t="b">
        <f t="shared" si="53"/>
        <v>1</v>
      </c>
      <c r="R644" t="b">
        <f t="shared" si="54"/>
        <v>1</v>
      </c>
      <c r="U644" s="105" t="s">
        <v>505</v>
      </c>
      <c r="V644" s="105" t="s">
        <v>506</v>
      </c>
      <c r="W644" s="106">
        <v>0</v>
      </c>
      <c r="X644" s="106">
        <v>1004905300</v>
      </c>
    </row>
    <row r="645" spans="2:26" x14ac:dyDescent="0.25">
      <c r="B645" t="s">
        <v>359</v>
      </c>
      <c r="C645" s="106">
        <v>0</v>
      </c>
      <c r="D645" s="106">
        <v>1004905300</v>
      </c>
      <c r="M645" t="b">
        <f t="shared" si="50"/>
        <v>1</v>
      </c>
      <c r="N645" t="b">
        <f t="shared" si="51"/>
        <v>1</v>
      </c>
      <c r="O645" t="b">
        <f t="shared" si="52"/>
        <v>1</v>
      </c>
      <c r="P645" t="b">
        <f t="shared" si="52"/>
        <v>1</v>
      </c>
      <c r="Q645" t="b">
        <f t="shared" si="53"/>
        <v>1</v>
      </c>
      <c r="R645" t="b">
        <f t="shared" si="54"/>
        <v>1</v>
      </c>
      <c r="U645" t="s">
        <v>359</v>
      </c>
      <c r="V645" s="106">
        <v>0</v>
      </c>
      <c r="W645" s="106">
        <v>1004905300</v>
      </c>
    </row>
    <row r="646" spans="2:26" x14ac:dyDescent="0.25">
      <c r="B646" t="s">
        <v>330</v>
      </c>
      <c r="C646" t="s">
        <v>331</v>
      </c>
      <c r="D646" s="105" t="s">
        <v>587</v>
      </c>
      <c r="E646" t="s">
        <v>333</v>
      </c>
      <c r="F646" t="s">
        <v>331</v>
      </c>
      <c r="G646" s="105" t="s">
        <v>588</v>
      </c>
      <c r="M646" t="b">
        <f t="shared" si="50"/>
        <v>1</v>
      </c>
      <c r="N646" t="b">
        <f t="shared" si="51"/>
        <v>1</v>
      </c>
      <c r="O646" t="b">
        <f t="shared" si="52"/>
        <v>1</v>
      </c>
      <c r="P646" t="b">
        <f t="shared" si="52"/>
        <v>1</v>
      </c>
      <c r="Q646" t="b">
        <f t="shared" si="53"/>
        <v>1</v>
      </c>
      <c r="R646" t="b">
        <f t="shared" si="54"/>
        <v>1</v>
      </c>
      <c r="U646" t="s">
        <v>330</v>
      </c>
      <c r="V646" t="s">
        <v>331</v>
      </c>
      <c r="W646" s="105" t="s">
        <v>587</v>
      </c>
      <c r="X646" t="s">
        <v>333</v>
      </c>
      <c r="Y646" t="s">
        <v>331</v>
      </c>
      <c r="Z646" s="105" t="s">
        <v>588</v>
      </c>
    </row>
    <row r="647" spans="2:26" x14ac:dyDescent="0.25">
      <c r="B647" t="s">
        <v>335</v>
      </c>
      <c r="C647" t="s">
        <v>3</v>
      </c>
      <c r="D647" t="s">
        <v>336</v>
      </c>
      <c r="E647" t="s">
        <v>337</v>
      </c>
      <c r="M647" t="b">
        <f t="shared" si="50"/>
        <v>1</v>
      </c>
      <c r="N647" t="b">
        <f t="shared" si="51"/>
        <v>1</v>
      </c>
      <c r="O647" t="b">
        <f t="shared" si="52"/>
        <v>1</v>
      </c>
      <c r="P647" t="b">
        <f t="shared" si="52"/>
        <v>1</v>
      </c>
      <c r="Q647" t="b">
        <f t="shared" si="53"/>
        <v>1</v>
      </c>
      <c r="R647" t="b">
        <f t="shared" si="54"/>
        <v>1</v>
      </c>
      <c r="U647" t="s">
        <v>335</v>
      </c>
      <c r="V647" t="s">
        <v>3</v>
      </c>
      <c r="W647" t="s">
        <v>336</v>
      </c>
      <c r="X647" t="s">
        <v>337</v>
      </c>
    </row>
    <row r="648" spans="2:26" x14ac:dyDescent="0.25">
      <c r="B648" s="105" t="s">
        <v>338</v>
      </c>
      <c r="C648" s="105" t="s">
        <v>339</v>
      </c>
      <c r="D648" s="106">
        <v>0</v>
      </c>
      <c r="E648" s="106">
        <v>58774464000</v>
      </c>
      <c r="M648" t="b">
        <f t="shared" si="50"/>
        <v>1</v>
      </c>
      <c r="N648" t="b">
        <f t="shared" si="51"/>
        <v>1</v>
      </c>
      <c r="O648" t="b">
        <f t="shared" si="52"/>
        <v>1</v>
      </c>
      <c r="P648" t="b">
        <f t="shared" si="52"/>
        <v>1</v>
      </c>
      <c r="Q648" t="b">
        <f t="shared" si="53"/>
        <v>1</v>
      </c>
      <c r="R648" t="b">
        <f t="shared" si="54"/>
        <v>1</v>
      </c>
      <c r="U648" s="105" t="s">
        <v>338</v>
      </c>
      <c r="V648" s="105" t="s">
        <v>339</v>
      </c>
      <c r="W648" s="106">
        <v>0</v>
      </c>
      <c r="X648" s="106">
        <v>58774464000</v>
      </c>
    </row>
    <row r="649" spans="2:26" x14ac:dyDescent="0.25">
      <c r="B649" s="105" t="s">
        <v>469</v>
      </c>
      <c r="C649" s="105" t="s">
        <v>470</v>
      </c>
      <c r="D649" s="106">
        <v>0</v>
      </c>
      <c r="E649" s="106">
        <v>58774464000</v>
      </c>
      <c r="M649" t="b">
        <f t="shared" si="50"/>
        <v>1</v>
      </c>
      <c r="N649" t="b">
        <f t="shared" si="51"/>
        <v>1</v>
      </c>
      <c r="O649" t="b">
        <f t="shared" si="52"/>
        <v>1</v>
      </c>
      <c r="P649" t="b">
        <f t="shared" si="52"/>
        <v>1</v>
      </c>
      <c r="Q649" t="b">
        <f t="shared" si="53"/>
        <v>1</v>
      </c>
      <c r="R649" t="b">
        <f t="shared" si="54"/>
        <v>1</v>
      </c>
      <c r="U649" s="105" t="s">
        <v>469</v>
      </c>
      <c r="V649" s="105" t="s">
        <v>470</v>
      </c>
      <c r="W649" s="106">
        <v>0</v>
      </c>
      <c r="X649" s="106">
        <v>58774464000</v>
      </c>
    </row>
    <row r="650" spans="2:26" x14ac:dyDescent="0.25">
      <c r="B650" s="105" t="s">
        <v>505</v>
      </c>
      <c r="C650" s="105" t="s">
        <v>506</v>
      </c>
      <c r="D650" s="106">
        <v>0</v>
      </c>
      <c r="E650" s="106">
        <v>58774464000</v>
      </c>
      <c r="M650" t="b">
        <f t="shared" si="50"/>
        <v>1</v>
      </c>
      <c r="N650" t="b">
        <f t="shared" si="51"/>
        <v>1</v>
      </c>
      <c r="O650" t="b">
        <f t="shared" si="52"/>
        <v>1</v>
      </c>
      <c r="P650" t="b">
        <f t="shared" si="52"/>
        <v>1</v>
      </c>
      <c r="Q650" t="b">
        <f t="shared" si="53"/>
        <v>1</v>
      </c>
      <c r="R650" t="b">
        <f t="shared" si="54"/>
        <v>1</v>
      </c>
      <c r="U650" s="105" t="s">
        <v>505</v>
      </c>
      <c r="V650" s="105" t="s">
        <v>506</v>
      </c>
      <c r="W650" s="106">
        <v>0</v>
      </c>
      <c r="X650" s="106">
        <v>58774464000</v>
      </c>
    </row>
    <row r="651" spans="2:26" x14ac:dyDescent="0.25">
      <c r="B651" t="s">
        <v>359</v>
      </c>
      <c r="C651" s="106">
        <v>0</v>
      </c>
      <c r="D651" s="106">
        <v>58774464000</v>
      </c>
      <c r="M651" t="b">
        <f t="shared" si="50"/>
        <v>1</v>
      </c>
      <c r="N651" t="b">
        <f t="shared" si="51"/>
        <v>1</v>
      </c>
      <c r="O651" t="b">
        <f t="shared" si="52"/>
        <v>1</v>
      </c>
      <c r="P651" t="b">
        <f t="shared" si="52"/>
        <v>1</v>
      </c>
      <c r="Q651" t="b">
        <f t="shared" si="53"/>
        <v>1</v>
      </c>
      <c r="R651" t="b">
        <f t="shared" si="54"/>
        <v>1</v>
      </c>
      <c r="U651" t="s">
        <v>359</v>
      </c>
      <c r="V651" s="106">
        <v>0</v>
      </c>
      <c r="W651" s="106">
        <v>58774464000</v>
      </c>
    </row>
    <row r="652" spans="2:26" x14ac:dyDescent="0.25">
      <c r="B652" t="s">
        <v>330</v>
      </c>
      <c r="C652" t="s">
        <v>331</v>
      </c>
      <c r="D652" s="105" t="s">
        <v>589</v>
      </c>
      <c r="E652" t="s">
        <v>333</v>
      </c>
      <c r="F652" t="s">
        <v>331</v>
      </c>
      <c r="G652" s="105" t="s">
        <v>590</v>
      </c>
      <c r="M652" t="b">
        <f t="shared" si="50"/>
        <v>1</v>
      </c>
      <c r="N652" t="b">
        <f t="shared" si="51"/>
        <v>1</v>
      </c>
      <c r="O652" t="b">
        <f t="shared" si="52"/>
        <v>1</v>
      </c>
      <c r="P652" t="b">
        <f t="shared" si="52"/>
        <v>1</v>
      </c>
      <c r="Q652" t="b">
        <f t="shared" si="53"/>
        <v>1</v>
      </c>
      <c r="R652" t="b">
        <f t="shared" si="54"/>
        <v>1</v>
      </c>
      <c r="U652" t="s">
        <v>330</v>
      </c>
      <c r="V652" t="s">
        <v>331</v>
      </c>
      <c r="W652" s="105" t="s">
        <v>589</v>
      </c>
      <c r="X652" t="s">
        <v>333</v>
      </c>
      <c r="Y652" t="s">
        <v>331</v>
      </c>
      <c r="Z652" s="105" t="s">
        <v>590</v>
      </c>
    </row>
    <row r="653" spans="2:26" x14ac:dyDescent="0.25">
      <c r="B653" t="s">
        <v>335</v>
      </c>
      <c r="C653" t="s">
        <v>3</v>
      </c>
      <c r="D653" t="s">
        <v>336</v>
      </c>
      <c r="E653" t="s">
        <v>337</v>
      </c>
      <c r="M653" t="b">
        <f t="shared" si="50"/>
        <v>1</v>
      </c>
      <c r="N653" t="b">
        <f t="shared" si="51"/>
        <v>1</v>
      </c>
      <c r="O653" t="b">
        <f t="shared" si="52"/>
        <v>1</v>
      </c>
      <c r="P653" t="b">
        <f t="shared" si="52"/>
        <v>1</v>
      </c>
      <c r="Q653" t="b">
        <f t="shared" si="53"/>
        <v>1</v>
      </c>
      <c r="R653" t="b">
        <f t="shared" si="54"/>
        <v>1</v>
      </c>
      <c r="U653" t="s">
        <v>335</v>
      </c>
      <c r="V653" t="s">
        <v>3</v>
      </c>
      <c r="W653" t="s">
        <v>336</v>
      </c>
      <c r="X653" t="s">
        <v>337</v>
      </c>
    </row>
    <row r="654" spans="2:26" x14ac:dyDescent="0.25">
      <c r="B654" s="105" t="s">
        <v>338</v>
      </c>
      <c r="C654" s="105" t="s">
        <v>339</v>
      </c>
      <c r="D654" s="106">
        <v>0</v>
      </c>
      <c r="E654" s="106">
        <v>1583746053000</v>
      </c>
      <c r="M654" t="b">
        <f t="shared" si="50"/>
        <v>1</v>
      </c>
      <c r="N654" t="b">
        <f t="shared" si="51"/>
        <v>1</v>
      </c>
      <c r="O654" t="b">
        <f t="shared" si="52"/>
        <v>1</v>
      </c>
      <c r="P654" t="b">
        <f t="shared" si="52"/>
        <v>1</v>
      </c>
      <c r="Q654" t="b">
        <f t="shared" si="53"/>
        <v>1</v>
      </c>
      <c r="R654" t="b">
        <f t="shared" si="54"/>
        <v>1</v>
      </c>
      <c r="U654" s="105" t="s">
        <v>338</v>
      </c>
      <c r="V654" s="105" t="s">
        <v>339</v>
      </c>
      <c r="W654" s="106">
        <v>0</v>
      </c>
      <c r="X654" s="106">
        <v>1583746053000</v>
      </c>
    </row>
    <row r="655" spans="2:26" x14ac:dyDescent="0.25">
      <c r="B655" s="105" t="s">
        <v>469</v>
      </c>
      <c r="C655" s="105" t="s">
        <v>470</v>
      </c>
      <c r="D655" s="106">
        <v>0</v>
      </c>
      <c r="E655" s="106">
        <v>1583746053000</v>
      </c>
      <c r="M655" t="b">
        <f t="shared" si="50"/>
        <v>1</v>
      </c>
      <c r="N655" t="b">
        <f t="shared" si="51"/>
        <v>1</v>
      </c>
      <c r="O655" t="b">
        <f t="shared" si="52"/>
        <v>1</v>
      </c>
      <c r="P655" t="b">
        <f t="shared" si="52"/>
        <v>1</v>
      </c>
      <c r="Q655" t="b">
        <f t="shared" si="53"/>
        <v>1</v>
      </c>
      <c r="R655" t="b">
        <f t="shared" si="54"/>
        <v>1</v>
      </c>
      <c r="U655" s="105" t="s">
        <v>469</v>
      </c>
      <c r="V655" s="105" t="s">
        <v>470</v>
      </c>
      <c r="W655" s="106">
        <v>0</v>
      </c>
      <c r="X655" s="106">
        <v>1583746053000</v>
      </c>
    </row>
    <row r="656" spans="2:26" x14ac:dyDescent="0.25">
      <c r="B656" s="105" t="s">
        <v>505</v>
      </c>
      <c r="C656" s="105" t="s">
        <v>506</v>
      </c>
      <c r="D656" s="106">
        <v>0</v>
      </c>
      <c r="E656" s="106">
        <v>1583746053000</v>
      </c>
      <c r="M656" t="b">
        <f t="shared" si="50"/>
        <v>1</v>
      </c>
      <c r="N656" t="b">
        <f t="shared" si="51"/>
        <v>1</v>
      </c>
      <c r="O656" t="b">
        <f t="shared" si="52"/>
        <v>1</v>
      </c>
      <c r="P656" t="b">
        <f t="shared" si="52"/>
        <v>1</v>
      </c>
      <c r="Q656" t="b">
        <f t="shared" si="53"/>
        <v>1</v>
      </c>
      <c r="R656" t="b">
        <f t="shared" si="54"/>
        <v>1</v>
      </c>
      <c r="U656" s="105" t="s">
        <v>505</v>
      </c>
      <c r="V656" s="105" t="s">
        <v>506</v>
      </c>
      <c r="W656" s="106">
        <v>0</v>
      </c>
      <c r="X656" s="106">
        <v>1583746053000</v>
      </c>
    </row>
    <row r="657" spans="2:26" x14ac:dyDescent="0.25">
      <c r="B657" t="s">
        <v>359</v>
      </c>
      <c r="C657" s="106">
        <v>0</v>
      </c>
      <c r="D657" s="106">
        <v>1583746053000</v>
      </c>
      <c r="M657" t="b">
        <f t="shared" si="50"/>
        <v>1</v>
      </c>
      <c r="N657" t="b">
        <f t="shared" si="51"/>
        <v>1</v>
      </c>
      <c r="O657" t="b">
        <f t="shared" si="52"/>
        <v>1</v>
      </c>
      <c r="P657" t="b">
        <f t="shared" si="52"/>
        <v>1</v>
      </c>
      <c r="Q657" t="b">
        <f t="shared" si="53"/>
        <v>1</v>
      </c>
      <c r="R657" t="b">
        <f t="shared" si="54"/>
        <v>1</v>
      </c>
      <c r="U657" t="s">
        <v>359</v>
      </c>
      <c r="V657" s="106">
        <v>0</v>
      </c>
      <c r="W657" s="106">
        <v>1583746053000</v>
      </c>
    </row>
    <row r="658" spans="2:26" x14ac:dyDescent="0.25">
      <c r="B658" t="s">
        <v>330</v>
      </c>
      <c r="C658" t="s">
        <v>331</v>
      </c>
      <c r="D658" s="105" t="s">
        <v>1558</v>
      </c>
      <c r="E658" t="s">
        <v>333</v>
      </c>
      <c r="F658" t="s">
        <v>331</v>
      </c>
      <c r="G658" s="105" t="s">
        <v>1559</v>
      </c>
      <c r="M658" t="b">
        <f t="shared" si="50"/>
        <v>1</v>
      </c>
      <c r="N658" t="b">
        <f t="shared" si="51"/>
        <v>1</v>
      </c>
      <c r="O658" t="b">
        <f t="shared" si="52"/>
        <v>1</v>
      </c>
      <c r="P658" t="b">
        <f t="shared" si="52"/>
        <v>1</v>
      </c>
      <c r="Q658" t="b">
        <f t="shared" si="53"/>
        <v>1</v>
      </c>
      <c r="R658" t="b">
        <f t="shared" si="54"/>
        <v>1</v>
      </c>
      <c r="U658" t="s">
        <v>330</v>
      </c>
      <c r="V658" t="s">
        <v>331</v>
      </c>
      <c r="W658" s="105" t="s">
        <v>1558</v>
      </c>
      <c r="X658" t="s">
        <v>333</v>
      </c>
      <c r="Y658" t="s">
        <v>331</v>
      </c>
      <c r="Z658" s="105" t="s">
        <v>1559</v>
      </c>
    </row>
    <row r="659" spans="2:26" x14ac:dyDescent="0.25">
      <c r="B659" t="s">
        <v>335</v>
      </c>
      <c r="C659" t="s">
        <v>3</v>
      </c>
      <c r="D659" t="s">
        <v>336</v>
      </c>
      <c r="E659" t="s">
        <v>337</v>
      </c>
      <c r="M659" t="b">
        <f t="shared" si="50"/>
        <v>1</v>
      </c>
      <c r="N659" t="b">
        <f t="shared" si="51"/>
        <v>1</v>
      </c>
      <c r="O659" t="b">
        <f t="shared" si="52"/>
        <v>1</v>
      </c>
      <c r="P659" t="b">
        <f t="shared" si="52"/>
        <v>1</v>
      </c>
      <c r="Q659" t="b">
        <f t="shared" si="53"/>
        <v>1</v>
      </c>
      <c r="R659" t="b">
        <f t="shared" si="54"/>
        <v>1</v>
      </c>
      <c r="U659" t="s">
        <v>335</v>
      </c>
      <c r="V659" t="s">
        <v>3</v>
      </c>
      <c r="W659" t="s">
        <v>336</v>
      </c>
      <c r="X659" t="s">
        <v>337</v>
      </c>
    </row>
    <row r="660" spans="2:26" x14ac:dyDescent="0.25">
      <c r="B660" s="105" t="s">
        <v>338</v>
      </c>
      <c r="C660" s="105" t="s">
        <v>339</v>
      </c>
      <c r="D660" s="106">
        <v>0</v>
      </c>
      <c r="E660" s="106">
        <v>55653035299</v>
      </c>
      <c r="M660" t="b">
        <f t="shared" si="50"/>
        <v>1</v>
      </c>
      <c r="N660" t="b">
        <f t="shared" si="51"/>
        <v>1</v>
      </c>
      <c r="O660" t="b">
        <f t="shared" si="52"/>
        <v>1</v>
      </c>
      <c r="P660" t="b">
        <f t="shared" si="52"/>
        <v>1</v>
      </c>
      <c r="Q660" t="b">
        <f t="shared" si="53"/>
        <v>1</v>
      </c>
      <c r="R660" t="b">
        <f t="shared" si="54"/>
        <v>1</v>
      </c>
      <c r="U660" s="105" t="s">
        <v>338</v>
      </c>
      <c r="V660" s="105" t="s">
        <v>339</v>
      </c>
      <c r="W660" s="106">
        <v>0</v>
      </c>
      <c r="X660" s="106">
        <v>55653035299</v>
      </c>
    </row>
    <row r="661" spans="2:26" x14ac:dyDescent="0.25">
      <c r="B661" s="105" t="s">
        <v>469</v>
      </c>
      <c r="C661" s="105" t="s">
        <v>470</v>
      </c>
      <c r="D661" s="106">
        <v>0</v>
      </c>
      <c r="E661" s="106">
        <v>55653035299</v>
      </c>
      <c r="M661" t="b">
        <f t="shared" si="50"/>
        <v>1</v>
      </c>
      <c r="N661" t="b">
        <f t="shared" si="51"/>
        <v>1</v>
      </c>
      <c r="O661" t="b">
        <f t="shared" si="52"/>
        <v>1</v>
      </c>
      <c r="P661" t="b">
        <f t="shared" si="52"/>
        <v>1</v>
      </c>
      <c r="Q661" t="b">
        <f t="shared" si="53"/>
        <v>1</v>
      </c>
      <c r="R661" t="b">
        <f t="shared" si="54"/>
        <v>1</v>
      </c>
      <c r="U661" s="105" t="s">
        <v>469</v>
      </c>
      <c r="V661" s="105" t="s">
        <v>470</v>
      </c>
      <c r="W661" s="106">
        <v>0</v>
      </c>
      <c r="X661" s="106">
        <v>55653035299</v>
      </c>
    </row>
    <row r="662" spans="2:26" x14ac:dyDescent="0.25">
      <c r="B662" s="105" t="s">
        <v>505</v>
      </c>
      <c r="C662" s="105" t="s">
        <v>506</v>
      </c>
      <c r="D662" s="106">
        <v>0</v>
      </c>
      <c r="E662" s="106">
        <v>55653035299</v>
      </c>
      <c r="M662" t="b">
        <f t="shared" si="50"/>
        <v>1</v>
      </c>
      <c r="N662" t="b">
        <f t="shared" si="51"/>
        <v>1</v>
      </c>
      <c r="O662" t="b">
        <f t="shared" si="52"/>
        <v>1</v>
      </c>
      <c r="P662" t="b">
        <f t="shared" si="52"/>
        <v>1</v>
      </c>
      <c r="Q662" t="b">
        <f t="shared" si="53"/>
        <v>1</v>
      </c>
      <c r="R662" t="b">
        <f t="shared" si="54"/>
        <v>1</v>
      </c>
      <c r="U662" s="105" t="s">
        <v>505</v>
      </c>
      <c r="V662" s="105" t="s">
        <v>506</v>
      </c>
      <c r="W662" s="106">
        <v>0</v>
      </c>
      <c r="X662" s="106">
        <v>55653035299</v>
      </c>
    </row>
    <row r="663" spans="2:26" x14ac:dyDescent="0.25">
      <c r="B663" t="s">
        <v>359</v>
      </c>
      <c r="C663" s="106">
        <v>0</v>
      </c>
      <c r="D663" s="106">
        <v>55653035299</v>
      </c>
      <c r="M663" t="b">
        <f t="shared" si="50"/>
        <v>1</v>
      </c>
      <c r="N663" t="b">
        <f t="shared" si="51"/>
        <v>1</v>
      </c>
      <c r="O663" t="b">
        <f t="shared" si="52"/>
        <v>1</v>
      </c>
      <c r="P663" t="b">
        <f t="shared" si="52"/>
        <v>1</v>
      </c>
      <c r="Q663" t="b">
        <f t="shared" si="53"/>
        <v>1</v>
      </c>
      <c r="R663" t="b">
        <f t="shared" si="54"/>
        <v>1</v>
      </c>
      <c r="U663" t="s">
        <v>359</v>
      </c>
      <c r="V663" s="106">
        <v>0</v>
      </c>
      <c r="W663" s="106">
        <v>55653035299</v>
      </c>
    </row>
    <row r="664" spans="2:26" x14ac:dyDescent="0.25">
      <c r="B664" t="s">
        <v>330</v>
      </c>
      <c r="C664" t="s">
        <v>331</v>
      </c>
      <c r="D664" s="105" t="s">
        <v>1560</v>
      </c>
      <c r="E664" t="s">
        <v>333</v>
      </c>
      <c r="F664" t="s">
        <v>331</v>
      </c>
      <c r="G664" s="105" t="s">
        <v>1561</v>
      </c>
      <c r="M664" t="b">
        <f t="shared" si="50"/>
        <v>1</v>
      </c>
      <c r="N664" t="b">
        <f t="shared" si="51"/>
        <v>1</v>
      </c>
      <c r="O664" t="b">
        <f t="shared" si="52"/>
        <v>1</v>
      </c>
      <c r="P664" t="b">
        <f t="shared" si="52"/>
        <v>1</v>
      </c>
      <c r="Q664" t="b">
        <f t="shared" si="53"/>
        <v>1</v>
      </c>
      <c r="R664" t="b">
        <f t="shared" si="54"/>
        <v>1</v>
      </c>
      <c r="U664" t="s">
        <v>330</v>
      </c>
      <c r="V664" t="s">
        <v>331</v>
      </c>
      <c r="W664" s="105" t="s">
        <v>1560</v>
      </c>
      <c r="X664" t="s">
        <v>333</v>
      </c>
      <c r="Y664" t="s">
        <v>331</v>
      </c>
      <c r="Z664" s="105" t="s">
        <v>1561</v>
      </c>
    </row>
    <row r="665" spans="2:26" x14ac:dyDescent="0.25">
      <c r="B665" t="s">
        <v>335</v>
      </c>
      <c r="C665" t="s">
        <v>3</v>
      </c>
      <c r="D665" t="s">
        <v>336</v>
      </c>
      <c r="E665" t="s">
        <v>337</v>
      </c>
      <c r="M665" t="b">
        <f t="shared" si="50"/>
        <v>1</v>
      </c>
      <c r="N665" t="b">
        <f t="shared" si="51"/>
        <v>1</v>
      </c>
      <c r="O665" t="b">
        <f t="shared" si="52"/>
        <v>1</v>
      </c>
      <c r="P665" t="b">
        <f t="shared" si="52"/>
        <v>1</v>
      </c>
      <c r="Q665" t="b">
        <f t="shared" si="53"/>
        <v>1</v>
      </c>
      <c r="R665" t="b">
        <f t="shared" si="54"/>
        <v>1</v>
      </c>
      <c r="U665" t="s">
        <v>335</v>
      </c>
      <c r="V665" t="s">
        <v>3</v>
      </c>
      <c r="W665" t="s">
        <v>336</v>
      </c>
      <c r="X665" t="s">
        <v>337</v>
      </c>
    </row>
    <row r="666" spans="2:26" x14ac:dyDescent="0.25">
      <c r="B666" s="105" t="s">
        <v>338</v>
      </c>
      <c r="C666" s="105" t="s">
        <v>339</v>
      </c>
      <c r="D666" s="106">
        <v>0</v>
      </c>
      <c r="E666" s="106">
        <v>19558885000</v>
      </c>
      <c r="M666" t="b">
        <f t="shared" si="50"/>
        <v>1</v>
      </c>
      <c r="N666" t="b">
        <f t="shared" si="51"/>
        <v>1</v>
      </c>
      <c r="O666" t="b">
        <f t="shared" si="52"/>
        <v>1</v>
      </c>
      <c r="P666" t="b">
        <f t="shared" si="52"/>
        <v>1</v>
      </c>
      <c r="Q666" t="b">
        <f t="shared" si="53"/>
        <v>1</v>
      </c>
      <c r="R666" t="b">
        <f t="shared" si="54"/>
        <v>1</v>
      </c>
      <c r="U666" s="105" t="s">
        <v>338</v>
      </c>
      <c r="V666" s="105" t="s">
        <v>339</v>
      </c>
      <c r="W666" s="106">
        <v>0</v>
      </c>
      <c r="X666" s="106">
        <v>19558885000</v>
      </c>
    </row>
    <row r="667" spans="2:26" x14ac:dyDescent="0.25">
      <c r="B667" s="105" t="s">
        <v>469</v>
      </c>
      <c r="C667" s="105" t="s">
        <v>470</v>
      </c>
      <c r="D667" s="106">
        <v>0</v>
      </c>
      <c r="E667" s="106">
        <v>19558885000</v>
      </c>
      <c r="M667" t="b">
        <f t="shared" ref="M667:M730" si="55">+B667=U667</f>
        <v>1</v>
      </c>
      <c r="N667" t="b">
        <f t="shared" ref="N667:N730" si="56">+C667=V667</f>
        <v>1</v>
      </c>
      <c r="O667" t="b">
        <f t="shared" ref="O667:P730" si="57">+D667=W667</f>
        <v>1</v>
      </c>
      <c r="P667" t="b">
        <f t="shared" si="57"/>
        <v>1</v>
      </c>
      <c r="Q667" t="b">
        <f t="shared" ref="Q667:Q730" si="58">+F667=Y667</f>
        <v>1</v>
      </c>
      <c r="R667" t="b">
        <f t="shared" ref="R667:R730" si="59">+G667=Z667</f>
        <v>1</v>
      </c>
      <c r="U667" s="105" t="s">
        <v>469</v>
      </c>
      <c r="V667" s="105" t="s">
        <v>470</v>
      </c>
      <c r="W667" s="106">
        <v>0</v>
      </c>
      <c r="X667" s="106">
        <v>19558885000</v>
      </c>
    </row>
    <row r="668" spans="2:26" x14ac:dyDescent="0.25">
      <c r="B668" s="105" t="s">
        <v>505</v>
      </c>
      <c r="C668" s="105" t="s">
        <v>506</v>
      </c>
      <c r="D668" s="106">
        <v>0</v>
      </c>
      <c r="E668" s="106">
        <v>19558885000</v>
      </c>
      <c r="M668" t="b">
        <f t="shared" si="55"/>
        <v>1</v>
      </c>
      <c r="N668" t="b">
        <f t="shared" si="56"/>
        <v>1</v>
      </c>
      <c r="O668" t="b">
        <f t="shared" si="57"/>
        <v>1</v>
      </c>
      <c r="P668" t="b">
        <f t="shared" si="57"/>
        <v>1</v>
      </c>
      <c r="Q668" t="b">
        <f t="shared" si="58"/>
        <v>1</v>
      </c>
      <c r="R668" t="b">
        <f t="shared" si="59"/>
        <v>1</v>
      </c>
      <c r="U668" s="105" t="s">
        <v>505</v>
      </c>
      <c r="V668" s="105" t="s">
        <v>506</v>
      </c>
      <c r="W668" s="106">
        <v>0</v>
      </c>
      <c r="X668" s="106">
        <v>19558885000</v>
      </c>
    </row>
    <row r="669" spans="2:26" x14ac:dyDescent="0.25">
      <c r="B669" t="s">
        <v>359</v>
      </c>
      <c r="C669" s="106">
        <v>0</v>
      </c>
      <c r="D669" s="106">
        <v>19558885000</v>
      </c>
      <c r="M669" t="b">
        <f t="shared" si="55"/>
        <v>1</v>
      </c>
      <c r="N669" t="b">
        <f t="shared" si="56"/>
        <v>1</v>
      </c>
      <c r="O669" t="b">
        <f t="shared" si="57"/>
        <v>1</v>
      </c>
      <c r="P669" t="b">
        <f t="shared" si="57"/>
        <v>1</v>
      </c>
      <c r="Q669" t="b">
        <f t="shared" si="58"/>
        <v>1</v>
      </c>
      <c r="R669" t="b">
        <f t="shared" si="59"/>
        <v>1</v>
      </c>
      <c r="U669" t="s">
        <v>359</v>
      </c>
      <c r="V669" s="106">
        <v>0</v>
      </c>
      <c r="W669" s="106">
        <v>19558885000</v>
      </c>
    </row>
    <row r="670" spans="2:26" x14ac:dyDescent="0.25">
      <c r="B670" t="s">
        <v>330</v>
      </c>
      <c r="C670" t="s">
        <v>331</v>
      </c>
      <c r="D670" s="105" t="s">
        <v>1562</v>
      </c>
      <c r="E670" t="s">
        <v>333</v>
      </c>
      <c r="F670" t="s">
        <v>331</v>
      </c>
      <c r="G670" s="105" t="s">
        <v>1563</v>
      </c>
      <c r="M670" t="b">
        <f t="shared" si="55"/>
        <v>1</v>
      </c>
      <c r="N670" t="b">
        <f t="shared" si="56"/>
        <v>1</v>
      </c>
      <c r="O670" t="b">
        <f t="shared" si="57"/>
        <v>1</v>
      </c>
      <c r="P670" t="b">
        <f t="shared" si="57"/>
        <v>1</v>
      </c>
      <c r="Q670" t="b">
        <f t="shared" si="58"/>
        <v>1</v>
      </c>
      <c r="R670" t="b">
        <f t="shared" si="59"/>
        <v>1</v>
      </c>
      <c r="U670" t="s">
        <v>330</v>
      </c>
      <c r="V670" t="s">
        <v>331</v>
      </c>
      <c r="W670" s="105" t="s">
        <v>1562</v>
      </c>
      <c r="X670" t="s">
        <v>333</v>
      </c>
      <c r="Y670" t="s">
        <v>331</v>
      </c>
      <c r="Z670" s="105" t="s">
        <v>1563</v>
      </c>
    </row>
    <row r="671" spans="2:26" x14ac:dyDescent="0.25">
      <c r="B671" t="s">
        <v>335</v>
      </c>
      <c r="C671" t="s">
        <v>3</v>
      </c>
      <c r="D671" t="s">
        <v>336</v>
      </c>
      <c r="E671" t="s">
        <v>337</v>
      </c>
      <c r="M671" t="b">
        <f t="shared" si="55"/>
        <v>1</v>
      </c>
      <c r="N671" t="b">
        <f t="shared" si="56"/>
        <v>1</v>
      </c>
      <c r="O671" t="b">
        <f t="shared" si="57"/>
        <v>1</v>
      </c>
      <c r="P671" t="b">
        <f t="shared" si="57"/>
        <v>1</v>
      </c>
      <c r="Q671" t="b">
        <f t="shared" si="58"/>
        <v>1</v>
      </c>
      <c r="R671" t="b">
        <f t="shared" si="59"/>
        <v>1</v>
      </c>
      <c r="U671" t="s">
        <v>335</v>
      </c>
      <c r="V671" t="s">
        <v>3</v>
      </c>
      <c r="W671" t="s">
        <v>336</v>
      </c>
      <c r="X671" t="s">
        <v>337</v>
      </c>
    </row>
    <row r="672" spans="2:26" x14ac:dyDescent="0.25">
      <c r="B672" s="105" t="s">
        <v>338</v>
      </c>
      <c r="C672" s="105" t="s">
        <v>339</v>
      </c>
      <c r="D672" s="106">
        <v>0</v>
      </c>
      <c r="E672" s="106">
        <v>203738435943</v>
      </c>
      <c r="M672" t="b">
        <f t="shared" si="55"/>
        <v>1</v>
      </c>
      <c r="N672" t="b">
        <f t="shared" si="56"/>
        <v>1</v>
      </c>
      <c r="O672" t="b">
        <f t="shared" si="57"/>
        <v>1</v>
      </c>
      <c r="P672" t="b">
        <f t="shared" si="57"/>
        <v>1</v>
      </c>
      <c r="Q672" t="b">
        <f t="shared" si="58"/>
        <v>1</v>
      </c>
      <c r="R672" t="b">
        <f t="shared" si="59"/>
        <v>1</v>
      </c>
      <c r="U672" s="105" t="s">
        <v>338</v>
      </c>
      <c r="V672" s="105" t="s">
        <v>339</v>
      </c>
      <c r="W672" s="106">
        <v>0</v>
      </c>
      <c r="X672" s="106">
        <v>203738435943</v>
      </c>
    </row>
    <row r="673" spans="2:26" x14ac:dyDescent="0.25">
      <c r="B673" s="105" t="s">
        <v>469</v>
      </c>
      <c r="C673" s="105" t="s">
        <v>470</v>
      </c>
      <c r="D673" s="106">
        <v>0</v>
      </c>
      <c r="E673" s="106">
        <v>203738435943</v>
      </c>
      <c r="M673" t="b">
        <f t="shared" si="55"/>
        <v>1</v>
      </c>
      <c r="N673" t="b">
        <f t="shared" si="56"/>
        <v>1</v>
      </c>
      <c r="O673" t="b">
        <f t="shared" si="57"/>
        <v>1</v>
      </c>
      <c r="P673" t="b">
        <f t="shared" si="57"/>
        <v>1</v>
      </c>
      <c r="Q673" t="b">
        <f t="shared" si="58"/>
        <v>1</v>
      </c>
      <c r="R673" t="b">
        <f t="shared" si="59"/>
        <v>1</v>
      </c>
      <c r="U673" s="105" t="s">
        <v>469</v>
      </c>
      <c r="V673" s="105" t="s">
        <v>470</v>
      </c>
      <c r="W673" s="106">
        <v>0</v>
      </c>
      <c r="X673" s="106">
        <v>203738435943</v>
      </c>
    </row>
    <row r="674" spans="2:26" x14ac:dyDescent="0.25">
      <c r="B674" s="105" t="s">
        <v>505</v>
      </c>
      <c r="C674" s="105" t="s">
        <v>506</v>
      </c>
      <c r="D674" s="106">
        <v>0</v>
      </c>
      <c r="E674" s="106">
        <v>203738435943</v>
      </c>
      <c r="M674" t="b">
        <f t="shared" si="55"/>
        <v>1</v>
      </c>
      <c r="N674" t="b">
        <f t="shared" si="56"/>
        <v>1</v>
      </c>
      <c r="O674" t="b">
        <f t="shared" si="57"/>
        <v>1</v>
      </c>
      <c r="P674" t="b">
        <f t="shared" si="57"/>
        <v>1</v>
      </c>
      <c r="Q674" t="b">
        <f t="shared" si="58"/>
        <v>1</v>
      </c>
      <c r="R674" t="b">
        <f t="shared" si="59"/>
        <v>1</v>
      </c>
      <c r="U674" s="105" t="s">
        <v>505</v>
      </c>
      <c r="V674" s="105" t="s">
        <v>506</v>
      </c>
      <c r="W674" s="106">
        <v>0</v>
      </c>
      <c r="X674" s="106">
        <v>203738435943</v>
      </c>
    </row>
    <row r="675" spans="2:26" x14ac:dyDescent="0.25">
      <c r="B675" t="s">
        <v>359</v>
      </c>
      <c r="C675" s="106">
        <v>0</v>
      </c>
      <c r="D675" s="106">
        <v>203738435943</v>
      </c>
      <c r="M675" t="b">
        <f t="shared" si="55"/>
        <v>1</v>
      </c>
      <c r="N675" t="b">
        <f t="shared" si="56"/>
        <v>1</v>
      </c>
      <c r="O675" t="b">
        <f t="shared" si="57"/>
        <v>1</v>
      </c>
      <c r="P675" t="b">
        <f t="shared" si="57"/>
        <v>1</v>
      </c>
      <c r="Q675" t="b">
        <f t="shared" si="58"/>
        <v>1</v>
      </c>
      <c r="R675" t="b">
        <f t="shared" si="59"/>
        <v>1</v>
      </c>
      <c r="U675" t="s">
        <v>359</v>
      </c>
      <c r="V675" s="106">
        <v>0</v>
      </c>
      <c r="W675" s="106">
        <v>203738435943</v>
      </c>
    </row>
    <row r="676" spans="2:26" x14ac:dyDescent="0.25">
      <c r="B676" t="s">
        <v>330</v>
      </c>
      <c r="C676" t="s">
        <v>331</v>
      </c>
      <c r="D676" s="105" t="s">
        <v>1564</v>
      </c>
      <c r="E676" t="s">
        <v>333</v>
      </c>
      <c r="F676" t="s">
        <v>331</v>
      </c>
      <c r="G676" s="105" t="s">
        <v>1565</v>
      </c>
      <c r="M676" t="b">
        <f t="shared" si="55"/>
        <v>1</v>
      </c>
      <c r="N676" t="b">
        <f t="shared" si="56"/>
        <v>1</v>
      </c>
      <c r="O676" t="b">
        <f t="shared" si="57"/>
        <v>1</v>
      </c>
      <c r="P676" t="b">
        <f t="shared" si="57"/>
        <v>1</v>
      </c>
      <c r="Q676" t="b">
        <f t="shared" si="58"/>
        <v>1</v>
      </c>
      <c r="R676" t="b">
        <f t="shared" si="59"/>
        <v>1</v>
      </c>
      <c r="U676" t="s">
        <v>330</v>
      </c>
      <c r="V676" t="s">
        <v>331</v>
      </c>
      <c r="W676" s="105" t="s">
        <v>1564</v>
      </c>
      <c r="X676" t="s">
        <v>333</v>
      </c>
      <c r="Y676" t="s">
        <v>331</v>
      </c>
      <c r="Z676" s="105" t="s">
        <v>1565</v>
      </c>
    </row>
    <row r="677" spans="2:26" x14ac:dyDescent="0.25">
      <c r="B677" t="s">
        <v>335</v>
      </c>
      <c r="C677" t="s">
        <v>3</v>
      </c>
      <c r="D677" t="s">
        <v>336</v>
      </c>
      <c r="E677" t="s">
        <v>337</v>
      </c>
      <c r="M677" t="b">
        <f t="shared" si="55"/>
        <v>1</v>
      </c>
      <c r="N677" t="b">
        <f t="shared" si="56"/>
        <v>1</v>
      </c>
      <c r="O677" t="b">
        <f t="shared" si="57"/>
        <v>1</v>
      </c>
      <c r="P677" t="b">
        <f t="shared" si="57"/>
        <v>1</v>
      </c>
      <c r="Q677" t="b">
        <f t="shared" si="58"/>
        <v>1</v>
      </c>
      <c r="R677" t="b">
        <f t="shared" si="59"/>
        <v>1</v>
      </c>
      <c r="U677" t="s">
        <v>335</v>
      </c>
      <c r="V677" t="s">
        <v>3</v>
      </c>
      <c r="W677" t="s">
        <v>336</v>
      </c>
      <c r="X677" t="s">
        <v>337</v>
      </c>
    </row>
    <row r="678" spans="2:26" x14ac:dyDescent="0.25">
      <c r="B678" s="105" t="s">
        <v>338</v>
      </c>
      <c r="C678" s="105" t="s">
        <v>339</v>
      </c>
      <c r="D678" s="106">
        <v>0</v>
      </c>
      <c r="E678" s="106">
        <v>6687286000</v>
      </c>
      <c r="M678" t="b">
        <f t="shared" si="55"/>
        <v>1</v>
      </c>
      <c r="N678" t="b">
        <f t="shared" si="56"/>
        <v>1</v>
      </c>
      <c r="O678" t="b">
        <f t="shared" si="57"/>
        <v>1</v>
      </c>
      <c r="P678" t="b">
        <f t="shared" si="57"/>
        <v>1</v>
      </c>
      <c r="Q678" t="b">
        <f t="shared" si="58"/>
        <v>1</v>
      </c>
      <c r="R678" t="b">
        <f t="shared" si="59"/>
        <v>1</v>
      </c>
      <c r="U678" s="105" t="s">
        <v>338</v>
      </c>
      <c r="V678" s="105" t="s">
        <v>339</v>
      </c>
      <c r="W678" s="106">
        <v>0</v>
      </c>
      <c r="X678" s="106">
        <v>6687286000</v>
      </c>
    </row>
    <row r="679" spans="2:26" x14ac:dyDescent="0.25">
      <c r="B679" s="105" t="s">
        <v>469</v>
      </c>
      <c r="C679" s="105" t="s">
        <v>470</v>
      </c>
      <c r="D679" s="106">
        <v>0</v>
      </c>
      <c r="E679" s="106">
        <v>6687286000</v>
      </c>
      <c r="M679" t="b">
        <f t="shared" si="55"/>
        <v>1</v>
      </c>
      <c r="N679" t="b">
        <f t="shared" si="56"/>
        <v>1</v>
      </c>
      <c r="O679" t="b">
        <f t="shared" si="57"/>
        <v>1</v>
      </c>
      <c r="P679" t="b">
        <f t="shared" si="57"/>
        <v>1</v>
      </c>
      <c r="Q679" t="b">
        <f t="shared" si="58"/>
        <v>1</v>
      </c>
      <c r="R679" t="b">
        <f t="shared" si="59"/>
        <v>1</v>
      </c>
      <c r="U679" s="105" t="s">
        <v>469</v>
      </c>
      <c r="V679" s="105" t="s">
        <v>470</v>
      </c>
      <c r="W679" s="106">
        <v>0</v>
      </c>
      <c r="X679" s="106">
        <v>6687286000</v>
      </c>
    </row>
    <row r="680" spans="2:26" x14ac:dyDescent="0.25">
      <c r="B680" s="105" t="s">
        <v>505</v>
      </c>
      <c r="C680" s="105" t="s">
        <v>506</v>
      </c>
      <c r="D680" s="106">
        <v>0</v>
      </c>
      <c r="E680" s="106">
        <v>6687286000</v>
      </c>
      <c r="M680" t="b">
        <f t="shared" si="55"/>
        <v>1</v>
      </c>
      <c r="N680" t="b">
        <f t="shared" si="56"/>
        <v>1</v>
      </c>
      <c r="O680" t="b">
        <f t="shared" si="57"/>
        <v>1</v>
      </c>
      <c r="P680" t="b">
        <f t="shared" si="57"/>
        <v>1</v>
      </c>
      <c r="Q680" t="b">
        <f t="shared" si="58"/>
        <v>1</v>
      </c>
      <c r="R680" t="b">
        <f t="shared" si="59"/>
        <v>1</v>
      </c>
      <c r="U680" s="105" t="s">
        <v>505</v>
      </c>
      <c r="V680" s="105" t="s">
        <v>506</v>
      </c>
      <c r="W680" s="106">
        <v>0</v>
      </c>
      <c r="X680" s="106">
        <v>6687286000</v>
      </c>
    </row>
    <row r="681" spans="2:26" x14ac:dyDescent="0.25">
      <c r="B681" t="s">
        <v>359</v>
      </c>
      <c r="C681" s="106">
        <v>0</v>
      </c>
      <c r="D681" s="106">
        <v>6687286000</v>
      </c>
      <c r="M681" t="b">
        <f t="shared" si="55"/>
        <v>1</v>
      </c>
      <c r="N681" t="b">
        <f t="shared" si="56"/>
        <v>1</v>
      </c>
      <c r="O681" t="b">
        <f t="shared" si="57"/>
        <v>1</v>
      </c>
      <c r="P681" t="b">
        <f t="shared" si="57"/>
        <v>1</v>
      </c>
      <c r="Q681" t="b">
        <f t="shared" si="58"/>
        <v>1</v>
      </c>
      <c r="R681" t="b">
        <f t="shared" si="59"/>
        <v>1</v>
      </c>
      <c r="U681" t="s">
        <v>359</v>
      </c>
      <c r="V681" s="106">
        <v>0</v>
      </c>
      <c r="W681" s="106">
        <v>6687286000</v>
      </c>
    </row>
    <row r="682" spans="2:26" x14ac:dyDescent="0.25">
      <c r="B682" t="s">
        <v>330</v>
      </c>
      <c r="C682" t="s">
        <v>331</v>
      </c>
      <c r="D682" s="105" t="s">
        <v>1566</v>
      </c>
      <c r="E682" t="s">
        <v>333</v>
      </c>
      <c r="F682" t="s">
        <v>331</v>
      </c>
      <c r="G682" s="105" t="s">
        <v>1567</v>
      </c>
      <c r="M682" t="b">
        <f t="shared" si="55"/>
        <v>1</v>
      </c>
      <c r="N682" t="b">
        <f t="shared" si="56"/>
        <v>1</v>
      </c>
      <c r="O682" t="b">
        <f t="shared" si="57"/>
        <v>1</v>
      </c>
      <c r="P682" t="b">
        <f t="shared" si="57"/>
        <v>1</v>
      </c>
      <c r="Q682" t="b">
        <f t="shared" si="58"/>
        <v>1</v>
      </c>
      <c r="R682" t="b">
        <f t="shared" si="59"/>
        <v>1</v>
      </c>
      <c r="U682" t="s">
        <v>330</v>
      </c>
      <c r="V682" t="s">
        <v>331</v>
      </c>
      <c r="W682" s="105" t="s">
        <v>1566</v>
      </c>
      <c r="X682" t="s">
        <v>333</v>
      </c>
      <c r="Y682" t="s">
        <v>331</v>
      </c>
      <c r="Z682" s="105" t="s">
        <v>1567</v>
      </c>
    </row>
    <row r="683" spans="2:26" x14ac:dyDescent="0.25">
      <c r="B683" t="s">
        <v>335</v>
      </c>
      <c r="C683" t="s">
        <v>3</v>
      </c>
      <c r="D683" t="s">
        <v>336</v>
      </c>
      <c r="E683" t="s">
        <v>337</v>
      </c>
      <c r="M683" t="b">
        <f t="shared" si="55"/>
        <v>1</v>
      </c>
      <c r="N683" t="b">
        <f t="shared" si="56"/>
        <v>1</v>
      </c>
      <c r="O683" t="b">
        <f t="shared" si="57"/>
        <v>1</v>
      </c>
      <c r="P683" t="b">
        <f t="shared" si="57"/>
        <v>1</v>
      </c>
      <c r="Q683" t="b">
        <f t="shared" si="58"/>
        <v>1</v>
      </c>
      <c r="R683" t="b">
        <f t="shared" si="59"/>
        <v>1</v>
      </c>
      <c r="U683" t="s">
        <v>335</v>
      </c>
      <c r="V683" t="s">
        <v>3</v>
      </c>
      <c r="W683" t="s">
        <v>336</v>
      </c>
      <c r="X683" t="s">
        <v>337</v>
      </c>
    </row>
    <row r="684" spans="2:26" x14ac:dyDescent="0.25">
      <c r="B684" s="105" t="s">
        <v>338</v>
      </c>
      <c r="C684" s="105" t="s">
        <v>339</v>
      </c>
      <c r="D684" s="106">
        <v>0</v>
      </c>
      <c r="E684" s="106">
        <v>8386723941</v>
      </c>
      <c r="M684" t="b">
        <f t="shared" si="55"/>
        <v>1</v>
      </c>
      <c r="N684" t="b">
        <f t="shared" si="56"/>
        <v>1</v>
      </c>
      <c r="O684" t="b">
        <f t="shared" si="57"/>
        <v>1</v>
      </c>
      <c r="P684" t="b">
        <f t="shared" si="57"/>
        <v>1</v>
      </c>
      <c r="Q684" t="b">
        <f t="shared" si="58"/>
        <v>1</v>
      </c>
      <c r="R684" t="b">
        <f t="shared" si="59"/>
        <v>1</v>
      </c>
      <c r="U684" s="105" t="s">
        <v>338</v>
      </c>
      <c r="V684" s="105" t="s">
        <v>339</v>
      </c>
      <c r="W684" s="106">
        <v>0</v>
      </c>
      <c r="X684" s="106">
        <v>8386723941</v>
      </c>
    </row>
    <row r="685" spans="2:26" x14ac:dyDescent="0.25">
      <c r="B685" s="105" t="s">
        <v>469</v>
      </c>
      <c r="C685" s="105" t="s">
        <v>470</v>
      </c>
      <c r="D685" s="106">
        <v>0</v>
      </c>
      <c r="E685" s="106">
        <v>8386723941</v>
      </c>
      <c r="M685" t="b">
        <f t="shared" si="55"/>
        <v>1</v>
      </c>
      <c r="N685" t="b">
        <f t="shared" si="56"/>
        <v>1</v>
      </c>
      <c r="O685" t="b">
        <f t="shared" si="57"/>
        <v>1</v>
      </c>
      <c r="P685" t="b">
        <f t="shared" si="57"/>
        <v>1</v>
      </c>
      <c r="Q685" t="b">
        <f t="shared" si="58"/>
        <v>1</v>
      </c>
      <c r="R685" t="b">
        <f t="shared" si="59"/>
        <v>1</v>
      </c>
      <c r="U685" s="105" t="s">
        <v>469</v>
      </c>
      <c r="V685" s="105" t="s">
        <v>470</v>
      </c>
      <c r="W685" s="106">
        <v>0</v>
      </c>
      <c r="X685" s="106">
        <v>8386723941</v>
      </c>
    </row>
    <row r="686" spans="2:26" x14ac:dyDescent="0.25">
      <c r="B686" s="105" t="s">
        <v>505</v>
      </c>
      <c r="C686" s="105" t="s">
        <v>506</v>
      </c>
      <c r="D686" s="106">
        <v>0</v>
      </c>
      <c r="E686" s="106">
        <v>8386723941</v>
      </c>
      <c r="M686" t="b">
        <f t="shared" si="55"/>
        <v>1</v>
      </c>
      <c r="N686" t="b">
        <f t="shared" si="56"/>
        <v>1</v>
      </c>
      <c r="O686" t="b">
        <f t="shared" si="57"/>
        <v>1</v>
      </c>
      <c r="P686" t="b">
        <f t="shared" si="57"/>
        <v>1</v>
      </c>
      <c r="Q686" t="b">
        <f t="shared" si="58"/>
        <v>1</v>
      </c>
      <c r="R686" t="b">
        <f t="shared" si="59"/>
        <v>1</v>
      </c>
      <c r="U686" s="105" t="s">
        <v>505</v>
      </c>
      <c r="V686" s="105" t="s">
        <v>506</v>
      </c>
      <c r="W686" s="106">
        <v>0</v>
      </c>
      <c r="X686" s="106">
        <v>8386723941</v>
      </c>
    </row>
    <row r="687" spans="2:26" x14ac:dyDescent="0.25">
      <c r="B687" t="s">
        <v>359</v>
      </c>
      <c r="C687" s="106">
        <v>0</v>
      </c>
      <c r="D687" s="106">
        <v>8386723941</v>
      </c>
      <c r="M687" t="b">
        <f t="shared" si="55"/>
        <v>1</v>
      </c>
      <c r="N687" t="b">
        <f t="shared" si="56"/>
        <v>1</v>
      </c>
      <c r="O687" t="b">
        <f t="shared" si="57"/>
        <v>1</v>
      </c>
      <c r="P687" t="b">
        <f t="shared" si="57"/>
        <v>1</v>
      </c>
      <c r="Q687" t="b">
        <f t="shared" si="58"/>
        <v>1</v>
      </c>
      <c r="R687" t="b">
        <f t="shared" si="59"/>
        <v>1</v>
      </c>
      <c r="U687" t="s">
        <v>359</v>
      </c>
      <c r="V687" s="106">
        <v>0</v>
      </c>
      <c r="W687" s="106">
        <v>8386723941</v>
      </c>
    </row>
    <row r="688" spans="2:26" x14ac:dyDescent="0.25">
      <c r="B688" t="s">
        <v>330</v>
      </c>
      <c r="C688" t="s">
        <v>331</v>
      </c>
      <c r="D688" s="105" t="s">
        <v>1568</v>
      </c>
      <c r="E688" t="s">
        <v>333</v>
      </c>
      <c r="F688" t="s">
        <v>331</v>
      </c>
      <c r="G688" s="105" t="s">
        <v>1569</v>
      </c>
      <c r="M688" t="b">
        <f t="shared" si="55"/>
        <v>1</v>
      </c>
      <c r="N688" t="b">
        <f t="shared" si="56"/>
        <v>1</v>
      </c>
      <c r="O688" t="b">
        <f t="shared" si="57"/>
        <v>1</v>
      </c>
      <c r="P688" t="b">
        <f t="shared" si="57"/>
        <v>1</v>
      </c>
      <c r="Q688" t="b">
        <f t="shared" si="58"/>
        <v>1</v>
      </c>
      <c r="R688" t="b">
        <f t="shared" si="59"/>
        <v>1</v>
      </c>
      <c r="U688" t="s">
        <v>330</v>
      </c>
      <c r="V688" t="s">
        <v>331</v>
      </c>
      <c r="W688" s="105" t="s">
        <v>1568</v>
      </c>
      <c r="X688" t="s">
        <v>333</v>
      </c>
      <c r="Y688" t="s">
        <v>331</v>
      </c>
      <c r="Z688" s="105" t="s">
        <v>1569</v>
      </c>
    </row>
    <row r="689" spans="2:26" x14ac:dyDescent="0.25">
      <c r="B689" t="s">
        <v>335</v>
      </c>
      <c r="C689" t="s">
        <v>3</v>
      </c>
      <c r="D689" t="s">
        <v>336</v>
      </c>
      <c r="E689" t="s">
        <v>337</v>
      </c>
      <c r="M689" t="b">
        <f t="shared" si="55"/>
        <v>1</v>
      </c>
      <c r="N689" t="b">
        <f t="shared" si="56"/>
        <v>1</v>
      </c>
      <c r="O689" t="b">
        <f t="shared" si="57"/>
        <v>1</v>
      </c>
      <c r="P689" t="b">
        <f t="shared" si="57"/>
        <v>1</v>
      </c>
      <c r="Q689" t="b">
        <f t="shared" si="58"/>
        <v>1</v>
      </c>
      <c r="R689" t="b">
        <f t="shared" si="59"/>
        <v>1</v>
      </c>
      <c r="U689" t="s">
        <v>335</v>
      </c>
      <c r="V689" t="s">
        <v>3</v>
      </c>
      <c r="W689" t="s">
        <v>336</v>
      </c>
      <c r="X689" t="s">
        <v>337</v>
      </c>
    </row>
    <row r="690" spans="2:26" x14ac:dyDescent="0.25">
      <c r="B690" s="105" t="s">
        <v>338</v>
      </c>
      <c r="C690" s="105" t="s">
        <v>339</v>
      </c>
      <c r="D690" s="106">
        <v>0</v>
      </c>
      <c r="E690" s="106">
        <v>9784443448</v>
      </c>
      <c r="M690" t="b">
        <f t="shared" si="55"/>
        <v>1</v>
      </c>
      <c r="N690" t="b">
        <f t="shared" si="56"/>
        <v>1</v>
      </c>
      <c r="O690" t="b">
        <f t="shared" si="57"/>
        <v>1</v>
      </c>
      <c r="P690" t="b">
        <f t="shared" si="57"/>
        <v>1</v>
      </c>
      <c r="Q690" t="b">
        <f t="shared" si="58"/>
        <v>1</v>
      </c>
      <c r="R690" t="b">
        <f t="shared" si="59"/>
        <v>1</v>
      </c>
      <c r="U690" s="105" t="s">
        <v>338</v>
      </c>
      <c r="V690" s="105" t="s">
        <v>339</v>
      </c>
      <c r="W690" s="106">
        <v>0</v>
      </c>
      <c r="X690" s="106">
        <v>9784443448</v>
      </c>
    </row>
    <row r="691" spans="2:26" x14ac:dyDescent="0.25">
      <c r="B691" s="105" t="s">
        <v>469</v>
      </c>
      <c r="C691" s="105" t="s">
        <v>470</v>
      </c>
      <c r="D691" s="106">
        <v>0</v>
      </c>
      <c r="E691" s="106">
        <v>9784443448</v>
      </c>
      <c r="M691" t="b">
        <f t="shared" si="55"/>
        <v>1</v>
      </c>
      <c r="N691" t="b">
        <f t="shared" si="56"/>
        <v>1</v>
      </c>
      <c r="O691" t="b">
        <f t="shared" si="57"/>
        <v>1</v>
      </c>
      <c r="P691" t="b">
        <f t="shared" si="57"/>
        <v>1</v>
      </c>
      <c r="Q691" t="b">
        <f t="shared" si="58"/>
        <v>1</v>
      </c>
      <c r="R691" t="b">
        <f t="shared" si="59"/>
        <v>1</v>
      </c>
      <c r="U691" s="105" t="s">
        <v>469</v>
      </c>
      <c r="V691" s="105" t="s">
        <v>470</v>
      </c>
      <c r="W691" s="106">
        <v>0</v>
      </c>
      <c r="X691" s="106">
        <v>9784443448</v>
      </c>
    </row>
    <row r="692" spans="2:26" x14ac:dyDescent="0.25">
      <c r="B692" s="105" t="s">
        <v>505</v>
      </c>
      <c r="C692" s="105" t="s">
        <v>506</v>
      </c>
      <c r="D692" s="106">
        <v>0</v>
      </c>
      <c r="E692" s="106">
        <v>9784443448</v>
      </c>
      <c r="M692" t="b">
        <f t="shared" si="55"/>
        <v>1</v>
      </c>
      <c r="N692" t="b">
        <f t="shared" si="56"/>
        <v>1</v>
      </c>
      <c r="O692" t="b">
        <f t="shared" si="57"/>
        <v>1</v>
      </c>
      <c r="P692" t="b">
        <f t="shared" si="57"/>
        <v>1</v>
      </c>
      <c r="Q692" t="b">
        <f t="shared" si="58"/>
        <v>1</v>
      </c>
      <c r="R692" t="b">
        <f t="shared" si="59"/>
        <v>1</v>
      </c>
      <c r="U692" s="105" t="s">
        <v>505</v>
      </c>
      <c r="V692" s="105" t="s">
        <v>506</v>
      </c>
      <c r="W692" s="106">
        <v>0</v>
      </c>
      <c r="X692" s="106">
        <v>9784443448</v>
      </c>
    </row>
    <row r="693" spans="2:26" x14ac:dyDescent="0.25">
      <c r="B693" t="s">
        <v>359</v>
      </c>
      <c r="C693" s="106">
        <v>0</v>
      </c>
      <c r="D693" s="106">
        <v>9784443448</v>
      </c>
      <c r="M693" t="b">
        <f t="shared" si="55"/>
        <v>1</v>
      </c>
      <c r="N693" t="b">
        <f t="shared" si="56"/>
        <v>1</v>
      </c>
      <c r="O693" t="b">
        <f t="shared" si="57"/>
        <v>1</v>
      </c>
      <c r="P693" t="b">
        <f t="shared" si="57"/>
        <v>1</v>
      </c>
      <c r="Q693" t="b">
        <f t="shared" si="58"/>
        <v>1</v>
      </c>
      <c r="R693" t="b">
        <f t="shared" si="59"/>
        <v>1</v>
      </c>
      <c r="U693" t="s">
        <v>359</v>
      </c>
      <c r="V693" s="106">
        <v>0</v>
      </c>
      <c r="W693" s="106">
        <v>9784443448</v>
      </c>
    </row>
    <row r="694" spans="2:26" x14ac:dyDescent="0.25">
      <c r="B694" t="s">
        <v>330</v>
      </c>
      <c r="C694" t="s">
        <v>331</v>
      </c>
      <c r="D694" s="105" t="s">
        <v>1570</v>
      </c>
      <c r="E694" t="s">
        <v>333</v>
      </c>
      <c r="F694" t="s">
        <v>331</v>
      </c>
      <c r="G694" s="105" t="s">
        <v>1571</v>
      </c>
      <c r="M694" t="b">
        <f t="shared" si="55"/>
        <v>1</v>
      </c>
      <c r="N694" t="b">
        <f t="shared" si="56"/>
        <v>1</v>
      </c>
      <c r="O694" t="b">
        <f t="shared" si="57"/>
        <v>1</v>
      </c>
      <c r="P694" t="b">
        <f t="shared" si="57"/>
        <v>1</v>
      </c>
      <c r="Q694" t="b">
        <f t="shared" si="58"/>
        <v>1</v>
      </c>
      <c r="R694" t="b">
        <f t="shared" si="59"/>
        <v>1</v>
      </c>
      <c r="U694" t="s">
        <v>330</v>
      </c>
      <c r="V694" t="s">
        <v>331</v>
      </c>
      <c r="W694" s="105" t="s">
        <v>1570</v>
      </c>
      <c r="X694" t="s">
        <v>333</v>
      </c>
      <c r="Y694" t="s">
        <v>331</v>
      </c>
      <c r="Z694" s="105" t="s">
        <v>1571</v>
      </c>
    </row>
    <row r="695" spans="2:26" x14ac:dyDescent="0.25">
      <c r="B695" t="s">
        <v>335</v>
      </c>
      <c r="C695" t="s">
        <v>3</v>
      </c>
      <c r="D695" t="s">
        <v>336</v>
      </c>
      <c r="E695" t="s">
        <v>337</v>
      </c>
      <c r="M695" t="b">
        <f t="shared" si="55"/>
        <v>1</v>
      </c>
      <c r="N695" t="b">
        <f t="shared" si="56"/>
        <v>1</v>
      </c>
      <c r="O695" t="b">
        <f t="shared" si="57"/>
        <v>1</v>
      </c>
      <c r="P695" t="b">
        <f t="shared" si="57"/>
        <v>1</v>
      </c>
      <c r="Q695" t="b">
        <f t="shared" si="58"/>
        <v>1</v>
      </c>
      <c r="R695" t="b">
        <f t="shared" si="59"/>
        <v>1</v>
      </c>
      <c r="U695" t="s">
        <v>335</v>
      </c>
      <c r="V695" t="s">
        <v>3</v>
      </c>
      <c r="W695" t="s">
        <v>336</v>
      </c>
      <c r="X695" t="s">
        <v>337</v>
      </c>
    </row>
    <row r="696" spans="2:26" x14ac:dyDescent="0.25">
      <c r="B696" s="105" t="s">
        <v>338</v>
      </c>
      <c r="C696" s="105" t="s">
        <v>339</v>
      </c>
      <c r="D696" s="106">
        <v>0</v>
      </c>
      <c r="E696" s="106">
        <v>118990421176</v>
      </c>
      <c r="M696" t="b">
        <f t="shared" si="55"/>
        <v>1</v>
      </c>
      <c r="N696" t="b">
        <f t="shared" si="56"/>
        <v>1</v>
      </c>
      <c r="O696" t="b">
        <f t="shared" si="57"/>
        <v>1</v>
      </c>
      <c r="P696" t="b">
        <f t="shared" si="57"/>
        <v>1</v>
      </c>
      <c r="Q696" t="b">
        <f t="shared" si="58"/>
        <v>1</v>
      </c>
      <c r="R696" t="b">
        <f t="shared" si="59"/>
        <v>1</v>
      </c>
      <c r="U696" s="105" t="s">
        <v>338</v>
      </c>
      <c r="V696" s="105" t="s">
        <v>339</v>
      </c>
      <c r="W696" s="106">
        <v>0</v>
      </c>
      <c r="X696" s="106">
        <v>118990421176</v>
      </c>
    </row>
    <row r="697" spans="2:26" x14ac:dyDescent="0.25">
      <c r="B697" s="105" t="s">
        <v>469</v>
      </c>
      <c r="C697" s="105" t="s">
        <v>470</v>
      </c>
      <c r="D697" s="106">
        <v>0</v>
      </c>
      <c r="E697" s="106">
        <v>118990421176</v>
      </c>
      <c r="M697" t="b">
        <f t="shared" si="55"/>
        <v>1</v>
      </c>
      <c r="N697" t="b">
        <f t="shared" si="56"/>
        <v>1</v>
      </c>
      <c r="O697" t="b">
        <f t="shared" si="57"/>
        <v>1</v>
      </c>
      <c r="P697" t="b">
        <f t="shared" si="57"/>
        <v>1</v>
      </c>
      <c r="Q697" t="b">
        <f t="shared" si="58"/>
        <v>1</v>
      </c>
      <c r="R697" t="b">
        <f t="shared" si="59"/>
        <v>1</v>
      </c>
      <c r="U697" s="105" t="s">
        <v>469</v>
      </c>
      <c r="V697" s="105" t="s">
        <v>470</v>
      </c>
      <c r="W697" s="106">
        <v>0</v>
      </c>
      <c r="X697" s="106">
        <v>118990421176</v>
      </c>
    </row>
    <row r="698" spans="2:26" x14ac:dyDescent="0.25">
      <c r="B698" s="105" t="s">
        <v>505</v>
      </c>
      <c r="C698" s="105" t="s">
        <v>506</v>
      </c>
      <c r="D698" s="106">
        <v>0</v>
      </c>
      <c r="E698" s="106">
        <v>118990421176</v>
      </c>
      <c r="M698" t="b">
        <f t="shared" si="55"/>
        <v>1</v>
      </c>
      <c r="N698" t="b">
        <f t="shared" si="56"/>
        <v>1</v>
      </c>
      <c r="O698" t="b">
        <f t="shared" si="57"/>
        <v>1</v>
      </c>
      <c r="P698" t="b">
        <f t="shared" si="57"/>
        <v>1</v>
      </c>
      <c r="Q698" t="b">
        <f t="shared" si="58"/>
        <v>1</v>
      </c>
      <c r="R698" t="b">
        <f t="shared" si="59"/>
        <v>1</v>
      </c>
      <c r="U698" s="105" t="s">
        <v>505</v>
      </c>
      <c r="V698" s="105" t="s">
        <v>506</v>
      </c>
      <c r="W698" s="106">
        <v>0</v>
      </c>
      <c r="X698" s="106">
        <v>118990421176</v>
      </c>
    </row>
    <row r="699" spans="2:26" x14ac:dyDescent="0.25">
      <c r="B699" t="s">
        <v>359</v>
      </c>
      <c r="C699" s="106">
        <v>0</v>
      </c>
      <c r="D699" s="106">
        <v>118990421176</v>
      </c>
      <c r="M699" t="b">
        <f t="shared" si="55"/>
        <v>1</v>
      </c>
      <c r="N699" t="b">
        <f t="shared" si="56"/>
        <v>1</v>
      </c>
      <c r="O699" t="b">
        <f t="shared" si="57"/>
        <v>1</v>
      </c>
      <c r="P699" t="b">
        <f t="shared" si="57"/>
        <v>1</v>
      </c>
      <c r="Q699" t="b">
        <f t="shared" si="58"/>
        <v>1</v>
      </c>
      <c r="R699" t="b">
        <f t="shared" si="59"/>
        <v>1</v>
      </c>
      <c r="U699" t="s">
        <v>359</v>
      </c>
      <c r="V699" s="106">
        <v>0</v>
      </c>
      <c r="W699" s="106">
        <v>118990421176</v>
      </c>
    </row>
    <row r="700" spans="2:26" x14ac:dyDescent="0.25">
      <c r="B700" t="s">
        <v>330</v>
      </c>
      <c r="C700" t="s">
        <v>331</v>
      </c>
      <c r="D700" s="105" t="s">
        <v>1572</v>
      </c>
      <c r="E700" t="s">
        <v>333</v>
      </c>
      <c r="F700" t="s">
        <v>331</v>
      </c>
      <c r="G700" s="105" t="s">
        <v>1573</v>
      </c>
      <c r="M700" t="b">
        <f t="shared" si="55"/>
        <v>1</v>
      </c>
      <c r="N700" t="b">
        <f t="shared" si="56"/>
        <v>1</v>
      </c>
      <c r="O700" t="b">
        <f t="shared" si="57"/>
        <v>1</v>
      </c>
      <c r="P700" t="b">
        <f t="shared" si="57"/>
        <v>1</v>
      </c>
      <c r="Q700" t="b">
        <f t="shared" si="58"/>
        <v>1</v>
      </c>
      <c r="R700" t="b">
        <f t="shared" si="59"/>
        <v>1</v>
      </c>
      <c r="U700" t="s">
        <v>330</v>
      </c>
      <c r="V700" t="s">
        <v>331</v>
      </c>
      <c r="W700" s="105" t="s">
        <v>1572</v>
      </c>
      <c r="X700" t="s">
        <v>333</v>
      </c>
      <c r="Y700" t="s">
        <v>331</v>
      </c>
      <c r="Z700" s="105" t="s">
        <v>1573</v>
      </c>
    </row>
    <row r="701" spans="2:26" x14ac:dyDescent="0.25">
      <c r="B701" t="s">
        <v>335</v>
      </c>
      <c r="C701" t="s">
        <v>3</v>
      </c>
      <c r="D701" t="s">
        <v>336</v>
      </c>
      <c r="E701" t="s">
        <v>337</v>
      </c>
      <c r="M701" t="b">
        <f t="shared" si="55"/>
        <v>1</v>
      </c>
      <c r="N701" t="b">
        <f t="shared" si="56"/>
        <v>1</v>
      </c>
      <c r="O701" t="b">
        <f t="shared" si="57"/>
        <v>1</v>
      </c>
      <c r="P701" t="b">
        <f t="shared" si="57"/>
        <v>1</v>
      </c>
      <c r="Q701" t="b">
        <f t="shared" si="58"/>
        <v>1</v>
      </c>
      <c r="R701" t="b">
        <f t="shared" si="59"/>
        <v>1</v>
      </c>
      <c r="U701" t="s">
        <v>335</v>
      </c>
      <c r="V701" t="s">
        <v>3</v>
      </c>
      <c r="W701" t="s">
        <v>336</v>
      </c>
      <c r="X701" t="s">
        <v>337</v>
      </c>
    </row>
    <row r="702" spans="2:26" x14ac:dyDescent="0.25">
      <c r="B702" s="105" t="s">
        <v>338</v>
      </c>
      <c r="C702" s="105" t="s">
        <v>339</v>
      </c>
      <c r="D702" s="106">
        <v>0</v>
      </c>
      <c r="E702" s="106">
        <v>11451979800</v>
      </c>
      <c r="M702" t="b">
        <f t="shared" si="55"/>
        <v>1</v>
      </c>
      <c r="N702" t="b">
        <f t="shared" si="56"/>
        <v>1</v>
      </c>
      <c r="O702" t="b">
        <f t="shared" si="57"/>
        <v>1</v>
      </c>
      <c r="P702" t="b">
        <f t="shared" si="57"/>
        <v>1</v>
      </c>
      <c r="Q702" t="b">
        <f t="shared" si="58"/>
        <v>1</v>
      </c>
      <c r="R702" t="b">
        <f t="shared" si="59"/>
        <v>1</v>
      </c>
      <c r="U702" s="105" t="s">
        <v>338</v>
      </c>
      <c r="V702" s="105" t="s">
        <v>339</v>
      </c>
      <c r="W702" s="106">
        <v>0</v>
      </c>
      <c r="X702" s="106">
        <v>11451979800</v>
      </c>
    </row>
    <row r="703" spans="2:26" x14ac:dyDescent="0.25">
      <c r="B703" s="105" t="s">
        <v>469</v>
      </c>
      <c r="C703" s="105" t="s">
        <v>470</v>
      </c>
      <c r="D703" s="106">
        <v>0</v>
      </c>
      <c r="E703" s="106">
        <v>11451979800</v>
      </c>
      <c r="M703" t="b">
        <f t="shared" si="55"/>
        <v>1</v>
      </c>
      <c r="N703" t="b">
        <f t="shared" si="56"/>
        <v>1</v>
      </c>
      <c r="O703" t="b">
        <f t="shared" si="57"/>
        <v>1</v>
      </c>
      <c r="P703" t="b">
        <f t="shared" si="57"/>
        <v>1</v>
      </c>
      <c r="Q703" t="b">
        <f t="shared" si="58"/>
        <v>1</v>
      </c>
      <c r="R703" t="b">
        <f t="shared" si="59"/>
        <v>1</v>
      </c>
      <c r="U703" s="105" t="s">
        <v>469</v>
      </c>
      <c r="V703" s="105" t="s">
        <v>470</v>
      </c>
      <c r="W703" s="106">
        <v>0</v>
      </c>
      <c r="X703" s="106">
        <v>11451979800</v>
      </c>
    </row>
    <row r="704" spans="2:26" x14ac:dyDescent="0.25">
      <c r="B704" s="105" t="s">
        <v>505</v>
      </c>
      <c r="C704" s="105" t="s">
        <v>506</v>
      </c>
      <c r="D704" s="106">
        <v>0</v>
      </c>
      <c r="E704" s="106">
        <v>11451979800</v>
      </c>
      <c r="M704" t="b">
        <f t="shared" si="55"/>
        <v>1</v>
      </c>
      <c r="N704" t="b">
        <f t="shared" si="56"/>
        <v>1</v>
      </c>
      <c r="O704" t="b">
        <f t="shared" si="57"/>
        <v>1</v>
      </c>
      <c r="P704" t="b">
        <f t="shared" si="57"/>
        <v>1</v>
      </c>
      <c r="Q704" t="b">
        <f t="shared" si="58"/>
        <v>1</v>
      </c>
      <c r="R704" t="b">
        <f t="shared" si="59"/>
        <v>1</v>
      </c>
      <c r="U704" s="105" t="s">
        <v>505</v>
      </c>
      <c r="V704" s="105" t="s">
        <v>506</v>
      </c>
      <c r="W704" s="106">
        <v>0</v>
      </c>
      <c r="X704" s="106">
        <v>11451979800</v>
      </c>
    </row>
    <row r="705" spans="2:26" x14ac:dyDescent="0.25">
      <c r="B705" t="s">
        <v>359</v>
      </c>
      <c r="C705" s="106">
        <v>0</v>
      </c>
      <c r="D705" s="106">
        <v>11451979800</v>
      </c>
      <c r="M705" t="b">
        <f t="shared" si="55"/>
        <v>1</v>
      </c>
      <c r="N705" t="b">
        <f t="shared" si="56"/>
        <v>1</v>
      </c>
      <c r="O705" t="b">
        <f t="shared" si="57"/>
        <v>1</v>
      </c>
      <c r="P705" t="b">
        <f t="shared" si="57"/>
        <v>1</v>
      </c>
      <c r="Q705" t="b">
        <f t="shared" si="58"/>
        <v>1</v>
      </c>
      <c r="R705" t="b">
        <f t="shared" si="59"/>
        <v>1</v>
      </c>
      <c r="U705" t="s">
        <v>359</v>
      </c>
      <c r="V705" s="106">
        <v>0</v>
      </c>
      <c r="W705" s="106">
        <v>11451979800</v>
      </c>
    </row>
    <row r="706" spans="2:26" x14ac:dyDescent="0.25">
      <c r="B706" t="s">
        <v>330</v>
      </c>
      <c r="C706" t="s">
        <v>331</v>
      </c>
      <c r="D706" s="105" t="s">
        <v>591</v>
      </c>
      <c r="E706" t="s">
        <v>333</v>
      </c>
      <c r="F706" t="s">
        <v>331</v>
      </c>
      <c r="G706" s="105" t="s">
        <v>592</v>
      </c>
      <c r="M706" t="b">
        <f t="shared" si="55"/>
        <v>1</v>
      </c>
      <c r="N706" t="b">
        <f t="shared" si="56"/>
        <v>1</v>
      </c>
      <c r="O706" t="b">
        <f t="shared" si="57"/>
        <v>1</v>
      </c>
      <c r="P706" t="b">
        <f t="shared" si="57"/>
        <v>1</v>
      </c>
      <c r="Q706" t="b">
        <f t="shared" si="58"/>
        <v>1</v>
      </c>
      <c r="R706" t="b">
        <f t="shared" si="59"/>
        <v>1</v>
      </c>
      <c r="U706" t="s">
        <v>330</v>
      </c>
      <c r="V706" t="s">
        <v>331</v>
      </c>
      <c r="W706" s="105" t="s">
        <v>591</v>
      </c>
      <c r="X706" t="s">
        <v>333</v>
      </c>
      <c r="Y706" t="s">
        <v>331</v>
      </c>
      <c r="Z706" s="105" t="s">
        <v>592</v>
      </c>
    </row>
    <row r="707" spans="2:26" x14ac:dyDescent="0.25">
      <c r="B707" t="s">
        <v>335</v>
      </c>
      <c r="C707" t="s">
        <v>3</v>
      </c>
      <c r="D707" t="s">
        <v>336</v>
      </c>
      <c r="E707" t="s">
        <v>337</v>
      </c>
      <c r="M707" t="b">
        <f t="shared" si="55"/>
        <v>1</v>
      </c>
      <c r="N707" t="b">
        <f t="shared" si="56"/>
        <v>1</v>
      </c>
      <c r="O707" t="b">
        <f t="shared" si="57"/>
        <v>1</v>
      </c>
      <c r="P707" t="b">
        <f t="shared" si="57"/>
        <v>1</v>
      </c>
      <c r="Q707" t="b">
        <f t="shared" si="58"/>
        <v>1</v>
      </c>
      <c r="R707" t="b">
        <f t="shared" si="59"/>
        <v>1</v>
      </c>
      <c r="U707" t="s">
        <v>335</v>
      </c>
      <c r="V707" t="s">
        <v>3</v>
      </c>
      <c r="W707" t="s">
        <v>336</v>
      </c>
      <c r="X707" t="s">
        <v>337</v>
      </c>
    </row>
    <row r="708" spans="2:26" x14ac:dyDescent="0.25">
      <c r="B708" s="105" t="s">
        <v>338</v>
      </c>
      <c r="C708" s="105" t="s">
        <v>339</v>
      </c>
      <c r="D708" s="106">
        <v>0</v>
      </c>
      <c r="E708" s="106">
        <v>903775970000</v>
      </c>
      <c r="M708" t="b">
        <f t="shared" si="55"/>
        <v>1</v>
      </c>
      <c r="N708" t="b">
        <f t="shared" si="56"/>
        <v>1</v>
      </c>
      <c r="O708" t="b">
        <f t="shared" si="57"/>
        <v>1</v>
      </c>
      <c r="P708" t="b">
        <f t="shared" si="57"/>
        <v>1</v>
      </c>
      <c r="Q708" t="b">
        <f t="shared" si="58"/>
        <v>1</v>
      </c>
      <c r="R708" t="b">
        <f t="shared" si="59"/>
        <v>1</v>
      </c>
      <c r="U708" s="105" t="s">
        <v>338</v>
      </c>
      <c r="V708" s="105" t="s">
        <v>339</v>
      </c>
      <c r="W708" s="106">
        <v>0</v>
      </c>
      <c r="X708" s="106">
        <v>903775970000</v>
      </c>
    </row>
    <row r="709" spans="2:26" x14ac:dyDescent="0.25">
      <c r="B709" s="105" t="s">
        <v>469</v>
      </c>
      <c r="C709" s="105" t="s">
        <v>470</v>
      </c>
      <c r="D709" s="106">
        <v>0</v>
      </c>
      <c r="E709" s="106">
        <v>903775970000</v>
      </c>
      <c r="M709" t="b">
        <f t="shared" si="55"/>
        <v>1</v>
      </c>
      <c r="N709" t="b">
        <f t="shared" si="56"/>
        <v>1</v>
      </c>
      <c r="O709" t="b">
        <f t="shared" si="57"/>
        <v>1</v>
      </c>
      <c r="P709" t="b">
        <f t="shared" si="57"/>
        <v>1</v>
      </c>
      <c r="Q709" t="b">
        <f t="shared" si="58"/>
        <v>1</v>
      </c>
      <c r="R709" t="b">
        <f t="shared" si="59"/>
        <v>1</v>
      </c>
      <c r="U709" s="105" t="s">
        <v>469</v>
      </c>
      <c r="V709" s="105" t="s">
        <v>470</v>
      </c>
      <c r="W709" s="106">
        <v>0</v>
      </c>
      <c r="X709" s="106">
        <v>903775970000</v>
      </c>
    </row>
    <row r="710" spans="2:26" x14ac:dyDescent="0.25">
      <c r="B710" s="105" t="s">
        <v>505</v>
      </c>
      <c r="C710" s="105" t="s">
        <v>506</v>
      </c>
      <c r="D710" s="106">
        <v>0</v>
      </c>
      <c r="E710" s="106">
        <v>903775970000</v>
      </c>
      <c r="M710" t="b">
        <f t="shared" si="55"/>
        <v>1</v>
      </c>
      <c r="N710" t="b">
        <f t="shared" si="56"/>
        <v>1</v>
      </c>
      <c r="O710" t="b">
        <f t="shared" si="57"/>
        <v>1</v>
      </c>
      <c r="P710" t="b">
        <f t="shared" si="57"/>
        <v>1</v>
      </c>
      <c r="Q710" t="b">
        <f t="shared" si="58"/>
        <v>1</v>
      </c>
      <c r="R710" t="b">
        <f t="shared" si="59"/>
        <v>1</v>
      </c>
      <c r="U710" s="105" t="s">
        <v>505</v>
      </c>
      <c r="V710" s="105" t="s">
        <v>506</v>
      </c>
      <c r="W710" s="106">
        <v>0</v>
      </c>
      <c r="X710" s="106">
        <v>903775970000</v>
      </c>
    </row>
    <row r="711" spans="2:26" x14ac:dyDescent="0.25">
      <c r="B711" t="s">
        <v>359</v>
      </c>
      <c r="C711" s="106">
        <v>0</v>
      </c>
      <c r="D711" s="106">
        <v>903775970000</v>
      </c>
      <c r="M711" t="b">
        <f t="shared" si="55"/>
        <v>1</v>
      </c>
      <c r="N711" t="b">
        <f t="shared" si="56"/>
        <v>1</v>
      </c>
      <c r="O711" t="b">
        <f t="shared" si="57"/>
        <v>1</v>
      </c>
      <c r="P711" t="b">
        <f t="shared" si="57"/>
        <v>1</v>
      </c>
      <c r="Q711" t="b">
        <f t="shared" si="58"/>
        <v>1</v>
      </c>
      <c r="R711" t="b">
        <f t="shared" si="59"/>
        <v>1</v>
      </c>
      <c r="U711" t="s">
        <v>359</v>
      </c>
      <c r="V711" s="106">
        <v>0</v>
      </c>
      <c r="W711" s="106">
        <v>903775970000</v>
      </c>
    </row>
    <row r="712" spans="2:26" x14ac:dyDescent="0.25">
      <c r="B712" t="s">
        <v>330</v>
      </c>
      <c r="C712" t="s">
        <v>331</v>
      </c>
      <c r="D712" s="105" t="s">
        <v>593</v>
      </c>
      <c r="E712" t="s">
        <v>333</v>
      </c>
      <c r="F712" t="s">
        <v>331</v>
      </c>
      <c r="G712" s="105" t="s">
        <v>594</v>
      </c>
      <c r="M712" t="b">
        <f t="shared" si="55"/>
        <v>1</v>
      </c>
      <c r="N712" t="b">
        <f t="shared" si="56"/>
        <v>1</v>
      </c>
      <c r="O712" t="b">
        <f t="shared" si="57"/>
        <v>1</v>
      </c>
      <c r="P712" t="b">
        <f t="shared" si="57"/>
        <v>1</v>
      </c>
      <c r="Q712" t="b">
        <f t="shared" si="58"/>
        <v>1</v>
      </c>
      <c r="R712" t="b">
        <f t="shared" si="59"/>
        <v>1</v>
      </c>
      <c r="U712" t="s">
        <v>330</v>
      </c>
      <c r="V712" t="s">
        <v>331</v>
      </c>
      <c r="W712" s="105" t="s">
        <v>593</v>
      </c>
      <c r="X712" t="s">
        <v>333</v>
      </c>
      <c r="Y712" t="s">
        <v>331</v>
      </c>
      <c r="Z712" s="105" t="s">
        <v>594</v>
      </c>
    </row>
    <row r="713" spans="2:26" x14ac:dyDescent="0.25">
      <c r="B713" t="s">
        <v>335</v>
      </c>
      <c r="C713" t="s">
        <v>3</v>
      </c>
      <c r="D713" t="s">
        <v>336</v>
      </c>
      <c r="E713" t="s">
        <v>337</v>
      </c>
      <c r="M713" t="b">
        <f t="shared" si="55"/>
        <v>1</v>
      </c>
      <c r="N713" t="b">
        <f t="shared" si="56"/>
        <v>1</v>
      </c>
      <c r="O713" t="b">
        <f t="shared" si="57"/>
        <v>1</v>
      </c>
      <c r="P713" t="b">
        <f t="shared" si="57"/>
        <v>1</v>
      </c>
      <c r="Q713" t="b">
        <f t="shared" si="58"/>
        <v>1</v>
      </c>
      <c r="R713" t="b">
        <f t="shared" si="59"/>
        <v>1</v>
      </c>
      <c r="U713" t="s">
        <v>335</v>
      </c>
      <c r="V713" t="s">
        <v>3</v>
      </c>
      <c r="W713" t="s">
        <v>336</v>
      </c>
      <c r="X713" t="s">
        <v>337</v>
      </c>
    </row>
    <row r="714" spans="2:26" x14ac:dyDescent="0.25">
      <c r="B714" s="105" t="s">
        <v>338</v>
      </c>
      <c r="C714" s="105" t="s">
        <v>339</v>
      </c>
      <c r="D714" s="106">
        <v>0</v>
      </c>
      <c r="E714" s="106">
        <v>3994240000</v>
      </c>
      <c r="M714" t="b">
        <f t="shared" si="55"/>
        <v>1</v>
      </c>
      <c r="N714" t="b">
        <f t="shared" si="56"/>
        <v>1</v>
      </c>
      <c r="O714" t="b">
        <f t="shared" si="57"/>
        <v>1</v>
      </c>
      <c r="P714" t="b">
        <f t="shared" si="57"/>
        <v>1</v>
      </c>
      <c r="Q714" t="b">
        <f t="shared" si="58"/>
        <v>1</v>
      </c>
      <c r="R714" t="b">
        <f t="shared" si="59"/>
        <v>1</v>
      </c>
      <c r="U714" s="105" t="s">
        <v>338</v>
      </c>
      <c r="V714" s="105" t="s">
        <v>339</v>
      </c>
      <c r="W714" s="106">
        <v>0</v>
      </c>
      <c r="X714" s="106">
        <v>3994240000</v>
      </c>
    </row>
    <row r="715" spans="2:26" x14ac:dyDescent="0.25">
      <c r="B715" s="105" t="s">
        <v>469</v>
      </c>
      <c r="C715" s="105" t="s">
        <v>470</v>
      </c>
      <c r="D715" s="106">
        <v>0</v>
      </c>
      <c r="E715" s="106">
        <v>3994240000</v>
      </c>
      <c r="M715" t="b">
        <f t="shared" si="55"/>
        <v>1</v>
      </c>
      <c r="N715" t="b">
        <f t="shared" si="56"/>
        <v>1</v>
      </c>
      <c r="O715" t="b">
        <f t="shared" si="57"/>
        <v>1</v>
      </c>
      <c r="P715" t="b">
        <f t="shared" si="57"/>
        <v>1</v>
      </c>
      <c r="Q715" t="b">
        <f t="shared" si="58"/>
        <v>1</v>
      </c>
      <c r="R715" t="b">
        <f t="shared" si="59"/>
        <v>1</v>
      </c>
      <c r="U715" s="105" t="s">
        <v>469</v>
      </c>
      <c r="V715" s="105" t="s">
        <v>470</v>
      </c>
      <c r="W715" s="106">
        <v>0</v>
      </c>
      <c r="X715" s="106">
        <v>3994240000</v>
      </c>
    </row>
    <row r="716" spans="2:26" x14ac:dyDescent="0.25">
      <c r="B716" s="105" t="s">
        <v>505</v>
      </c>
      <c r="C716" s="105" t="s">
        <v>506</v>
      </c>
      <c r="D716" s="106">
        <v>0</v>
      </c>
      <c r="E716" s="106">
        <v>3994240000</v>
      </c>
      <c r="M716" t="b">
        <f t="shared" si="55"/>
        <v>1</v>
      </c>
      <c r="N716" t="b">
        <f t="shared" si="56"/>
        <v>1</v>
      </c>
      <c r="O716" t="b">
        <f t="shared" si="57"/>
        <v>1</v>
      </c>
      <c r="P716" t="b">
        <f t="shared" si="57"/>
        <v>1</v>
      </c>
      <c r="Q716" t="b">
        <f t="shared" si="58"/>
        <v>1</v>
      </c>
      <c r="R716" t="b">
        <f t="shared" si="59"/>
        <v>1</v>
      </c>
      <c r="U716" s="105" t="s">
        <v>505</v>
      </c>
      <c r="V716" s="105" t="s">
        <v>506</v>
      </c>
      <c r="W716" s="106">
        <v>0</v>
      </c>
      <c r="X716" s="106">
        <v>3994240000</v>
      </c>
    </row>
    <row r="717" spans="2:26" x14ac:dyDescent="0.25">
      <c r="B717" t="s">
        <v>359</v>
      </c>
      <c r="C717" s="106">
        <v>0</v>
      </c>
      <c r="D717" s="106">
        <v>3994240000</v>
      </c>
      <c r="M717" t="b">
        <f t="shared" si="55"/>
        <v>1</v>
      </c>
      <c r="N717" t="b">
        <f t="shared" si="56"/>
        <v>1</v>
      </c>
      <c r="O717" t="b">
        <f t="shared" si="57"/>
        <v>1</v>
      </c>
      <c r="P717" t="b">
        <f t="shared" si="57"/>
        <v>1</v>
      </c>
      <c r="Q717" t="b">
        <f t="shared" si="58"/>
        <v>1</v>
      </c>
      <c r="R717" t="b">
        <f t="shared" si="59"/>
        <v>1</v>
      </c>
      <c r="U717" t="s">
        <v>359</v>
      </c>
      <c r="V717" s="106">
        <v>0</v>
      </c>
      <c r="W717" s="106">
        <v>3994240000</v>
      </c>
    </row>
    <row r="718" spans="2:26" x14ac:dyDescent="0.25">
      <c r="B718" t="s">
        <v>330</v>
      </c>
      <c r="C718" t="s">
        <v>331</v>
      </c>
      <c r="D718" s="105" t="s">
        <v>595</v>
      </c>
      <c r="E718" t="s">
        <v>333</v>
      </c>
      <c r="F718" t="s">
        <v>331</v>
      </c>
      <c r="G718" s="105" t="s">
        <v>596</v>
      </c>
      <c r="M718" t="b">
        <f t="shared" si="55"/>
        <v>1</v>
      </c>
      <c r="N718" t="b">
        <f t="shared" si="56"/>
        <v>1</v>
      </c>
      <c r="O718" t="b">
        <f t="shared" si="57"/>
        <v>1</v>
      </c>
      <c r="P718" t="b">
        <f t="shared" si="57"/>
        <v>1</v>
      </c>
      <c r="Q718" t="b">
        <f t="shared" si="58"/>
        <v>1</v>
      </c>
      <c r="R718" t="b">
        <f t="shared" si="59"/>
        <v>1</v>
      </c>
      <c r="U718" t="s">
        <v>330</v>
      </c>
      <c r="V718" t="s">
        <v>331</v>
      </c>
      <c r="W718" s="105" t="s">
        <v>595</v>
      </c>
      <c r="X718" t="s">
        <v>333</v>
      </c>
      <c r="Y718" t="s">
        <v>331</v>
      </c>
      <c r="Z718" s="105" t="s">
        <v>596</v>
      </c>
    </row>
    <row r="719" spans="2:26" x14ac:dyDescent="0.25">
      <c r="B719" t="s">
        <v>335</v>
      </c>
      <c r="C719" t="s">
        <v>3</v>
      </c>
      <c r="D719" t="s">
        <v>336</v>
      </c>
      <c r="E719" t="s">
        <v>337</v>
      </c>
      <c r="M719" t="b">
        <f t="shared" si="55"/>
        <v>1</v>
      </c>
      <c r="N719" t="b">
        <f t="shared" si="56"/>
        <v>1</v>
      </c>
      <c r="O719" t="b">
        <f t="shared" si="57"/>
        <v>1</v>
      </c>
      <c r="P719" t="b">
        <f t="shared" si="57"/>
        <v>1</v>
      </c>
      <c r="Q719" t="b">
        <f t="shared" si="58"/>
        <v>1</v>
      </c>
      <c r="R719" t="b">
        <f t="shared" si="59"/>
        <v>1</v>
      </c>
      <c r="U719" t="s">
        <v>335</v>
      </c>
      <c r="V719" t="s">
        <v>3</v>
      </c>
      <c r="W719" t="s">
        <v>336</v>
      </c>
      <c r="X719" t="s">
        <v>337</v>
      </c>
    </row>
    <row r="720" spans="2:26" x14ac:dyDescent="0.25">
      <c r="B720" s="105" t="s">
        <v>338</v>
      </c>
      <c r="C720" s="105" t="s">
        <v>339</v>
      </c>
      <c r="D720" s="106">
        <v>0</v>
      </c>
      <c r="E720" s="106">
        <v>2958600000</v>
      </c>
      <c r="M720" t="b">
        <f t="shared" si="55"/>
        <v>1</v>
      </c>
      <c r="N720" t="b">
        <f t="shared" si="56"/>
        <v>1</v>
      </c>
      <c r="O720" t="b">
        <f t="shared" si="57"/>
        <v>1</v>
      </c>
      <c r="P720" t="b">
        <f t="shared" si="57"/>
        <v>1</v>
      </c>
      <c r="Q720" t="b">
        <f t="shared" si="58"/>
        <v>1</v>
      </c>
      <c r="R720" t="b">
        <f t="shared" si="59"/>
        <v>1</v>
      </c>
      <c r="U720" s="105" t="s">
        <v>338</v>
      </c>
      <c r="V720" s="105" t="s">
        <v>339</v>
      </c>
      <c r="W720" s="106">
        <v>0</v>
      </c>
      <c r="X720" s="106">
        <v>2958600000</v>
      </c>
    </row>
    <row r="721" spans="2:26" x14ac:dyDescent="0.25">
      <c r="B721" s="105" t="s">
        <v>469</v>
      </c>
      <c r="C721" s="105" t="s">
        <v>470</v>
      </c>
      <c r="D721" s="106">
        <v>0</v>
      </c>
      <c r="E721" s="106">
        <v>2958600000</v>
      </c>
      <c r="M721" t="b">
        <f t="shared" si="55"/>
        <v>1</v>
      </c>
      <c r="N721" t="b">
        <f t="shared" si="56"/>
        <v>1</v>
      </c>
      <c r="O721" t="b">
        <f t="shared" si="57"/>
        <v>1</v>
      </c>
      <c r="P721" t="b">
        <f t="shared" si="57"/>
        <v>1</v>
      </c>
      <c r="Q721" t="b">
        <f t="shared" si="58"/>
        <v>1</v>
      </c>
      <c r="R721" t="b">
        <f t="shared" si="59"/>
        <v>1</v>
      </c>
      <c r="U721" s="105" t="s">
        <v>469</v>
      </c>
      <c r="V721" s="105" t="s">
        <v>470</v>
      </c>
      <c r="W721" s="106">
        <v>0</v>
      </c>
      <c r="X721" s="106">
        <v>2958600000</v>
      </c>
    </row>
    <row r="722" spans="2:26" x14ac:dyDescent="0.25">
      <c r="B722" s="105" t="s">
        <v>505</v>
      </c>
      <c r="C722" s="105" t="s">
        <v>506</v>
      </c>
      <c r="D722" s="106">
        <v>0</v>
      </c>
      <c r="E722" s="106">
        <v>2958600000</v>
      </c>
      <c r="M722" t="b">
        <f t="shared" si="55"/>
        <v>1</v>
      </c>
      <c r="N722" t="b">
        <f t="shared" si="56"/>
        <v>1</v>
      </c>
      <c r="O722" t="b">
        <f t="shared" si="57"/>
        <v>1</v>
      </c>
      <c r="P722" t="b">
        <f t="shared" si="57"/>
        <v>1</v>
      </c>
      <c r="Q722" t="b">
        <f t="shared" si="58"/>
        <v>1</v>
      </c>
      <c r="R722" t="b">
        <f t="shared" si="59"/>
        <v>1</v>
      </c>
      <c r="U722" s="105" t="s">
        <v>505</v>
      </c>
      <c r="V722" s="105" t="s">
        <v>506</v>
      </c>
      <c r="W722" s="106">
        <v>0</v>
      </c>
      <c r="X722" s="106">
        <v>2958600000</v>
      </c>
    </row>
    <row r="723" spans="2:26" x14ac:dyDescent="0.25">
      <c r="B723" t="s">
        <v>359</v>
      </c>
      <c r="C723" s="106">
        <v>0</v>
      </c>
      <c r="D723" s="106">
        <v>2958600000</v>
      </c>
      <c r="M723" t="b">
        <f t="shared" si="55"/>
        <v>1</v>
      </c>
      <c r="N723" t="b">
        <f t="shared" si="56"/>
        <v>1</v>
      </c>
      <c r="O723" t="b">
        <f t="shared" si="57"/>
        <v>1</v>
      </c>
      <c r="P723" t="b">
        <f t="shared" si="57"/>
        <v>1</v>
      </c>
      <c r="Q723" t="b">
        <f t="shared" si="58"/>
        <v>1</v>
      </c>
      <c r="R723" t="b">
        <f t="shared" si="59"/>
        <v>1</v>
      </c>
      <c r="U723" t="s">
        <v>359</v>
      </c>
      <c r="V723" s="106">
        <v>0</v>
      </c>
      <c r="W723" s="106">
        <v>2958600000</v>
      </c>
    </row>
    <row r="724" spans="2:26" x14ac:dyDescent="0.25">
      <c r="B724" t="s">
        <v>330</v>
      </c>
      <c r="C724" t="s">
        <v>331</v>
      </c>
      <c r="D724" s="105" t="s">
        <v>597</v>
      </c>
      <c r="E724" t="s">
        <v>333</v>
      </c>
      <c r="F724" t="s">
        <v>331</v>
      </c>
      <c r="G724" s="105" t="s">
        <v>598</v>
      </c>
      <c r="M724" t="b">
        <f t="shared" si="55"/>
        <v>1</v>
      </c>
      <c r="N724" t="b">
        <f t="shared" si="56"/>
        <v>1</v>
      </c>
      <c r="O724" t="b">
        <f t="shared" si="57"/>
        <v>1</v>
      </c>
      <c r="P724" t="b">
        <f t="shared" si="57"/>
        <v>1</v>
      </c>
      <c r="Q724" t="b">
        <f t="shared" si="58"/>
        <v>1</v>
      </c>
      <c r="R724" t="b">
        <f t="shared" si="59"/>
        <v>1</v>
      </c>
      <c r="U724" t="s">
        <v>330</v>
      </c>
      <c r="V724" t="s">
        <v>331</v>
      </c>
      <c r="W724" s="105" t="s">
        <v>597</v>
      </c>
      <c r="X724" t="s">
        <v>333</v>
      </c>
      <c r="Y724" t="s">
        <v>331</v>
      </c>
      <c r="Z724" s="105" t="s">
        <v>598</v>
      </c>
    </row>
    <row r="725" spans="2:26" x14ac:dyDescent="0.25">
      <c r="B725" t="s">
        <v>335</v>
      </c>
      <c r="C725" t="s">
        <v>3</v>
      </c>
      <c r="D725" t="s">
        <v>336</v>
      </c>
      <c r="E725" t="s">
        <v>337</v>
      </c>
      <c r="M725" t="b">
        <f t="shared" si="55"/>
        <v>1</v>
      </c>
      <c r="N725" t="b">
        <f t="shared" si="56"/>
        <v>1</v>
      </c>
      <c r="O725" t="b">
        <f t="shared" si="57"/>
        <v>1</v>
      </c>
      <c r="P725" t="b">
        <f t="shared" si="57"/>
        <v>1</v>
      </c>
      <c r="Q725" t="b">
        <f t="shared" si="58"/>
        <v>1</v>
      </c>
      <c r="R725" t="b">
        <f t="shared" si="59"/>
        <v>1</v>
      </c>
      <c r="U725" t="s">
        <v>335</v>
      </c>
      <c r="V725" t="s">
        <v>3</v>
      </c>
      <c r="W725" t="s">
        <v>336</v>
      </c>
      <c r="X725" t="s">
        <v>337</v>
      </c>
    </row>
    <row r="726" spans="2:26" x14ac:dyDescent="0.25">
      <c r="B726" s="105" t="s">
        <v>338</v>
      </c>
      <c r="C726" s="105" t="s">
        <v>339</v>
      </c>
      <c r="D726" s="106">
        <v>0</v>
      </c>
      <c r="E726" s="106">
        <v>219746982130</v>
      </c>
      <c r="M726" t="b">
        <f t="shared" si="55"/>
        <v>1</v>
      </c>
      <c r="N726" t="b">
        <f t="shared" si="56"/>
        <v>1</v>
      </c>
      <c r="O726" t="b">
        <f t="shared" si="57"/>
        <v>1</v>
      </c>
      <c r="P726" t="b">
        <f t="shared" si="57"/>
        <v>1</v>
      </c>
      <c r="Q726" t="b">
        <f t="shared" si="58"/>
        <v>1</v>
      </c>
      <c r="R726" t="b">
        <f t="shared" si="59"/>
        <v>1</v>
      </c>
      <c r="U726" s="105" t="s">
        <v>338</v>
      </c>
      <c r="V726" s="105" t="s">
        <v>339</v>
      </c>
      <c r="W726" s="106">
        <v>0</v>
      </c>
      <c r="X726" s="106">
        <v>219746982130</v>
      </c>
    </row>
    <row r="727" spans="2:26" x14ac:dyDescent="0.25">
      <c r="B727" s="105" t="s">
        <v>469</v>
      </c>
      <c r="C727" s="105" t="s">
        <v>470</v>
      </c>
      <c r="D727" s="106">
        <v>0</v>
      </c>
      <c r="E727" s="106">
        <v>219746982130</v>
      </c>
      <c r="M727" t="b">
        <f t="shared" si="55"/>
        <v>1</v>
      </c>
      <c r="N727" t="b">
        <f t="shared" si="56"/>
        <v>1</v>
      </c>
      <c r="O727" t="b">
        <f t="shared" si="57"/>
        <v>1</v>
      </c>
      <c r="P727" t="b">
        <f t="shared" si="57"/>
        <v>1</v>
      </c>
      <c r="Q727" t="b">
        <f t="shared" si="58"/>
        <v>1</v>
      </c>
      <c r="R727" t="b">
        <f t="shared" si="59"/>
        <v>1</v>
      </c>
      <c r="U727" s="105" t="s">
        <v>469</v>
      </c>
      <c r="V727" s="105" t="s">
        <v>470</v>
      </c>
      <c r="W727" s="106">
        <v>0</v>
      </c>
      <c r="X727" s="106">
        <v>219746982130</v>
      </c>
    </row>
    <row r="728" spans="2:26" x14ac:dyDescent="0.25">
      <c r="B728" s="105" t="s">
        <v>505</v>
      </c>
      <c r="C728" s="105" t="s">
        <v>506</v>
      </c>
      <c r="D728" s="106">
        <v>0</v>
      </c>
      <c r="E728" s="106">
        <v>219746982130</v>
      </c>
      <c r="M728" t="b">
        <f t="shared" si="55"/>
        <v>1</v>
      </c>
      <c r="N728" t="b">
        <f t="shared" si="56"/>
        <v>1</v>
      </c>
      <c r="O728" t="b">
        <f t="shared" si="57"/>
        <v>1</v>
      </c>
      <c r="P728" t="b">
        <f t="shared" si="57"/>
        <v>1</v>
      </c>
      <c r="Q728" t="b">
        <f t="shared" si="58"/>
        <v>1</v>
      </c>
      <c r="R728" t="b">
        <f t="shared" si="59"/>
        <v>1</v>
      </c>
      <c r="U728" s="105" t="s">
        <v>505</v>
      </c>
      <c r="V728" s="105" t="s">
        <v>506</v>
      </c>
      <c r="W728" s="106">
        <v>0</v>
      </c>
      <c r="X728" s="106">
        <v>219746982130</v>
      </c>
    </row>
    <row r="729" spans="2:26" x14ac:dyDescent="0.25">
      <c r="B729" t="s">
        <v>359</v>
      </c>
      <c r="C729" s="106">
        <v>0</v>
      </c>
      <c r="D729" s="106">
        <v>219746982130</v>
      </c>
      <c r="M729" t="b">
        <f t="shared" si="55"/>
        <v>1</v>
      </c>
      <c r="N729" t="b">
        <f t="shared" si="56"/>
        <v>1</v>
      </c>
      <c r="O729" t="b">
        <f t="shared" si="57"/>
        <v>1</v>
      </c>
      <c r="P729" t="b">
        <f t="shared" si="57"/>
        <v>1</v>
      </c>
      <c r="Q729" t="b">
        <f t="shared" si="58"/>
        <v>1</v>
      </c>
      <c r="R729" t="b">
        <f t="shared" si="59"/>
        <v>1</v>
      </c>
      <c r="U729" t="s">
        <v>359</v>
      </c>
      <c r="V729" s="106">
        <v>0</v>
      </c>
      <c r="W729" s="106">
        <v>219746982130</v>
      </c>
    </row>
    <row r="730" spans="2:26" x14ac:dyDescent="0.25">
      <c r="B730" t="s">
        <v>330</v>
      </c>
      <c r="C730" t="s">
        <v>331</v>
      </c>
      <c r="D730" s="105" t="s">
        <v>1470</v>
      </c>
      <c r="E730" t="s">
        <v>333</v>
      </c>
      <c r="F730" t="s">
        <v>331</v>
      </c>
      <c r="G730" s="105" t="s">
        <v>1471</v>
      </c>
      <c r="M730" t="b">
        <f t="shared" si="55"/>
        <v>1</v>
      </c>
      <c r="N730" t="b">
        <f t="shared" si="56"/>
        <v>1</v>
      </c>
      <c r="O730" t="b">
        <f t="shared" si="57"/>
        <v>1</v>
      </c>
      <c r="P730" t="b">
        <f t="shared" si="57"/>
        <v>1</v>
      </c>
      <c r="Q730" t="b">
        <f t="shared" si="58"/>
        <v>1</v>
      </c>
      <c r="R730" t="b">
        <f t="shared" si="59"/>
        <v>1</v>
      </c>
      <c r="U730" t="s">
        <v>330</v>
      </c>
      <c r="V730" t="s">
        <v>331</v>
      </c>
      <c r="W730" s="105" t="s">
        <v>1470</v>
      </c>
      <c r="X730" t="s">
        <v>333</v>
      </c>
      <c r="Y730" t="s">
        <v>331</v>
      </c>
      <c r="Z730" s="105" t="s">
        <v>1471</v>
      </c>
    </row>
    <row r="731" spans="2:26" x14ac:dyDescent="0.25">
      <c r="B731" t="s">
        <v>335</v>
      </c>
      <c r="C731" t="s">
        <v>3</v>
      </c>
      <c r="D731" t="s">
        <v>336</v>
      </c>
      <c r="E731" t="s">
        <v>337</v>
      </c>
      <c r="M731" t="b">
        <f t="shared" ref="M731:M794" si="60">+B731=U731</f>
        <v>1</v>
      </c>
      <c r="N731" t="b">
        <f t="shared" ref="N731:N794" si="61">+C731=V731</f>
        <v>1</v>
      </c>
      <c r="O731" t="b">
        <f t="shared" ref="O731:P794" si="62">+D731=W731</f>
        <v>1</v>
      </c>
      <c r="P731" t="b">
        <f t="shared" si="62"/>
        <v>1</v>
      </c>
      <c r="Q731" t="b">
        <f t="shared" ref="Q731:Q794" si="63">+F731=Y731</f>
        <v>1</v>
      </c>
      <c r="R731" t="b">
        <f t="shared" ref="R731:R794" si="64">+G731=Z731</f>
        <v>1</v>
      </c>
      <c r="U731" t="s">
        <v>335</v>
      </c>
      <c r="V731" t="s">
        <v>3</v>
      </c>
      <c r="W731" t="s">
        <v>336</v>
      </c>
      <c r="X731" t="s">
        <v>337</v>
      </c>
    </row>
    <row r="732" spans="2:26" x14ac:dyDescent="0.25">
      <c r="B732" s="105" t="s">
        <v>338</v>
      </c>
      <c r="C732" s="105" t="s">
        <v>339</v>
      </c>
      <c r="D732" s="106">
        <v>0</v>
      </c>
      <c r="E732" s="106">
        <v>3458127000</v>
      </c>
      <c r="M732" t="b">
        <f t="shared" si="60"/>
        <v>1</v>
      </c>
      <c r="N732" t="b">
        <f t="shared" si="61"/>
        <v>1</v>
      </c>
      <c r="O732" t="b">
        <f t="shared" si="62"/>
        <v>1</v>
      </c>
      <c r="P732" t="b">
        <f t="shared" si="62"/>
        <v>1</v>
      </c>
      <c r="Q732" t="b">
        <f t="shared" si="63"/>
        <v>1</v>
      </c>
      <c r="R732" t="b">
        <f t="shared" si="64"/>
        <v>1</v>
      </c>
      <c r="U732" s="105" t="s">
        <v>338</v>
      </c>
      <c r="V732" s="105" t="s">
        <v>339</v>
      </c>
      <c r="W732" s="106">
        <v>0</v>
      </c>
      <c r="X732" s="106">
        <v>3458127000</v>
      </c>
    </row>
    <row r="733" spans="2:26" x14ac:dyDescent="0.25">
      <c r="B733" s="105" t="s">
        <v>469</v>
      </c>
      <c r="C733" s="105" t="s">
        <v>470</v>
      </c>
      <c r="D733" s="106">
        <v>0</v>
      </c>
      <c r="E733" s="106">
        <v>3458127000</v>
      </c>
      <c r="M733" t="b">
        <f t="shared" si="60"/>
        <v>1</v>
      </c>
      <c r="N733" t="b">
        <f t="shared" si="61"/>
        <v>1</v>
      </c>
      <c r="O733" t="b">
        <f t="shared" si="62"/>
        <v>1</v>
      </c>
      <c r="P733" t="b">
        <f t="shared" si="62"/>
        <v>1</v>
      </c>
      <c r="Q733" t="b">
        <f t="shared" si="63"/>
        <v>1</v>
      </c>
      <c r="R733" t="b">
        <f t="shared" si="64"/>
        <v>1</v>
      </c>
      <c r="U733" s="105" t="s">
        <v>469</v>
      </c>
      <c r="V733" s="105" t="s">
        <v>470</v>
      </c>
      <c r="W733" s="106">
        <v>0</v>
      </c>
      <c r="X733" s="106">
        <v>3458127000</v>
      </c>
    </row>
    <row r="734" spans="2:26" x14ac:dyDescent="0.25">
      <c r="B734" s="105" t="s">
        <v>505</v>
      </c>
      <c r="C734" s="105" t="s">
        <v>506</v>
      </c>
      <c r="D734" s="106">
        <v>0</v>
      </c>
      <c r="E734" s="106">
        <v>3458127000</v>
      </c>
      <c r="M734" t="b">
        <f t="shared" si="60"/>
        <v>1</v>
      </c>
      <c r="N734" t="b">
        <f t="shared" si="61"/>
        <v>1</v>
      </c>
      <c r="O734" t="b">
        <f t="shared" si="62"/>
        <v>1</v>
      </c>
      <c r="P734" t="b">
        <f t="shared" si="62"/>
        <v>1</v>
      </c>
      <c r="Q734" t="b">
        <f t="shared" si="63"/>
        <v>1</v>
      </c>
      <c r="R734" t="b">
        <f t="shared" si="64"/>
        <v>1</v>
      </c>
      <c r="U734" s="105" t="s">
        <v>505</v>
      </c>
      <c r="V734" s="105" t="s">
        <v>506</v>
      </c>
      <c r="W734" s="106">
        <v>0</v>
      </c>
      <c r="X734" s="106">
        <v>3458127000</v>
      </c>
    </row>
    <row r="735" spans="2:26" x14ac:dyDescent="0.25">
      <c r="B735" t="s">
        <v>359</v>
      </c>
      <c r="C735" s="106">
        <v>0</v>
      </c>
      <c r="D735" s="106">
        <v>3458127000</v>
      </c>
      <c r="M735" t="b">
        <f t="shared" si="60"/>
        <v>1</v>
      </c>
      <c r="N735" t="b">
        <f t="shared" si="61"/>
        <v>1</v>
      </c>
      <c r="O735" t="b">
        <f t="shared" si="62"/>
        <v>1</v>
      </c>
      <c r="P735" t="b">
        <f t="shared" si="62"/>
        <v>1</v>
      </c>
      <c r="Q735" t="b">
        <f t="shared" si="63"/>
        <v>1</v>
      </c>
      <c r="R735" t="b">
        <f t="shared" si="64"/>
        <v>1</v>
      </c>
      <c r="U735" t="s">
        <v>359</v>
      </c>
      <c r="V735" s="106">
        <v>0</v>
      </c>
      <c r="W735" s="106">
        <v>3458127000</v>
      </c>
    </row>
    <row r="736" spans="2:26" x14ac:dyDescent="0.25">
      <c r="B736" t="s">
        <v>330</v>
      </c>
      <c r="C736" t="s">
        <v>331</v>
      </c>
      <c r="D736" s="105" t="s">
        <v>1472</v>
      </c>
      <c r="E736" t="s">
        <v>333</v>
      </c>
      <c r="F736" t="s">
        <v>331</v>
      </c>
      <c r="G736" s="105" t="s">
        <v>1473</v>
      </c>
      <c r="M736" t="b">
        <f t="shared" si="60"/>
        <v>1</v>
      </c>
      <c r="N736" t="b">
        <f t="shared" si="61"/>
        <v>1</v>
      </c>
      <c r="O736" t="b">
        <f t="shared" si="62"/>
        <v>1</v>
      </c>
      <c r="P736" t="b">
        <f t="shared" si="62"/>
        <v>1</v>
      </c>
      <c r="Q736" t="b">
        <f t="shared" si="63"/>
        <v>1</v>
      </c>
      <c r="R736" t="b">
        <f t="shared" si="64"/>
        <v>1</v>
      </c>
      <c r="U736" t="s">
        <v>330</v>
      </c>
      <c r="V736" t="s">
        <v>331</v>
      </c>
      <c r="W736" s="105" t="s">
        <v>1472</v>
      </c>
      <c r="X736" t="s">
        <v>333</v>
      </c>
      <c r="Y736" t="s">
        <v>331</v>
      </c>
      <c r="Z736" s="105" t="s">
        <v>1473</v>
      </c>
    </row>
    <row r="737" spans="2:26" x14ac:dyDescent="0.25">
      <c r="B737" t="s">
        <v>335</v>
      </c>
      <c r="C737" t="s">
        <v>3</v>
      </c>
      <c r="D737" t="s">
        <v>336</v>
      </c>
      <c r="E737" t="s">
        <v>337</v>
      </c>
      <c r="M737" t="b">
        <f t="shared" si="60"/>
        <v>1</v>
      </c>
      <c r="N737" t="b">
        <f t="shared" si="61"/>
        <v>1</v>
      </c>
      <c r="O737" t="b">
        <f t="shared" si="62"/>
        <v>1</v>
      </c>
      <c r="P737" t="b">
        <f t="shared" si="62"/>
        <v>1</v>
      </c>
      <c r="Q737" t="b">
        <f t="shared" si="63"/>
        <v>1</v>
      </c>
      <c r="R737" t="b">
        <f t="shared" si="64"/>
        <v>1</v>
      </c>
      <c r="U737" t="s">
        <v>335</v>
      </c>
      <c r="V737" t="s">
        <v>3</v>
      </c>
      <c r="W737" t="s">
        <v>336</v>
      </c>
      <c r="X737" t="s">
        <v>337</v>
      </c>
    </row>
    <row r="738" spans="2:26" x14ac:dyDescent="0.25">
      <c r="B738" s="105" t="s">
        <v>338</v>
      </c>
      <c r="C738" s="105" t="s">
        <v>339</v>
      </c>
      <c r="D738" s="106">
        <v>0</v>
      </c>
      <c r="E738" s="106">
        <v>316614000</v>
      </c>
      <c r="M738" t="b">
        <f t="shared" si="60"/>
        <v>1</v>
      </c>
      <c r="N738" t="b">
        <f t="shared" si="61"/>
        <v>1</v>
      </c>
      <c r="O738" t="b">
        <f t="shared" si="62"/>
        <v>1</v>
      </c>
      <c r="P738" t="b">
        <f t="shared" si="62"/>
        <v>1</v>
      </c>
      <c r="Q738" t="b">
        <f t="shared" si="63"/>
        <v>1</v>
      </c>
      <c r="R738" t="b">
        <f t="shared" si="64"/>
        <v>1</v>
      </c>
      <c r="U738" s="105" t="s">
        <v>338</v>
      </c>
      <c r="V738" s="105" t="s">
        <v>339</v>
      </c>
      <c r="W738" s="106">
        <v>0</v>
      </c>
      <c r="X738" s="106">
        <v>316614000</v>
      </c>
    </row>
    <row r="739" spans="2:26" x14ac:dyDescent="0.25">
      <c r="B739" s="105" t="s">
        <v>469</v>
      </c>
      <c r="C739" s="105" t="s">
        <v>470</v>
      </c>
      <c r="D739" s="106">
        <v>0</v>
      </c>
      <c r="E739" s="106">
        <v>316614000</v>
      </c>
      <c r="M739" t="b">
        <f t="shared" si="60"/>
        <v>1</v>
      </c>
      <c r="N739" t="b">
        <f t="shared" si="61"/>
        <v>1</v>
      </c>
      <c r="O739" t="b">
        <f t="shared" si="62"/>
        <v>1</v>
      </c>
      <c r="P739" t="b">
        <f t="shared" si="62"/>
        <v>1</v>
      </c>
      <c r="Q739" t="b">
        <f t="shared" si="63"/>
        <v>1</v>
      </c>
      <c r="R739" t="b">
        <f t="shared" si="64"/>
        <v>1</v>
      </c>
      <c r="U739" s="105" t="s">
        <v>469</v>
      </c>
      <c r="V739" s="105" t="s">
        <v>470</v>
      </c>
      <c r="W739" s="106">
        <v>0</v>
      </c>
      <c r="X739" s="106">
        <v>316614000</v>
      </c>
    </row>
    <row r="740" spans="2:26" x14ac:dyDescent="0.25">
      <c r="B740" s="105" t="s">
        <v>505</v>
      </c>
      <c r="C740" s="105" t="s">
        <v>506</v>
      </c>
      <c r="D740" s="106">
        <v>0</v>
      </c>
      <c r="E740" s="106">
        <v>316614000</v>
      </c>
      <c r="M740" t="b">
        <f t="shared" si="60"/>
        <v>1</v>
      </c>
      <c r="N740" t="b">
        <f t="shared" si="61"/>
        <v>1</v>
      </c>
      <c r="O740" t="b">
        <f t="shared" si="62"/>
        <v>1</v>
      </c>
      <c r="P740" t="b">
        <f t="shared" si="62"/>
        <v>1</v>
      </c>
      <c r="Q740" t="b">
        <f t="shared" si="63"/>
        <v>1</v>
      </c>
      <c r="R740" t="b">
        <f t="shared" si="64"/>
        <v>1</v>
      </c>
      <c r="U740" s="105" t="s">
        <v>505</v>
      </c>
      <c r="V740" s="105" t="s">
        <v>506</v>
      </c>
      <c r="W740" s="106">
        <v>0</v>
      </c>
      <c r="X740" s="106">
        <v>316614000</v>
      </c>
    </row>
    <row r="741" spans="2:26" x14ac:dyDescent="0.25">
      <c r="B741" t="s">
        <v>359</v>
      </c>
      <c r="C741" s="106">
        <v>0</v>
      </c>
      <c r="D741" s="106">
        <v>316614000</v>
      </c>
      <c r="M741" t="b">
        <f t="shared" si="60"/>
        <v>1</v>
      </c>
      <c r="N741" t="b">
        <f t="shared" si="61"/>
        <v>1</v>
      </c>
      <c r="O741" t="b">
        <f t="shared" si="62"/>
        <v>1</v>
      </c>
      <c r="P741" t="b">
        <f t="shared" si="62"/>
        <v>1</v>
      </c>
      <c r="Q741" t="b">
        <f t="shared" si="63"/>
        <v>1</v>
      </c>
      <c r="R741" t="b">
        <f t="shared" si="64"/>
        <v>1</v>
      </c>
      <c r="U741" t="s">
        <v>359</v>
      </c>
      <c r="V741" s="106">
        <v>0</v>
      </c>
      <c r="W741" s="106">
        <v>316614000</v>
      </c>
    </row>
    <row r="742" spans="2:26" x14ac:dyDescent="0.25">
      <c r="B742" t="s">
        <v>330</v>
      </c>
      <c r="C742" t="s">
        <v>331</v>
      </c>
      <c r="D742" s="105" t="s">
        <v>1574</v>
      </c>
      <c r="E742" t="s">
        <v>333</v>
      </c>
      <c r="F742" t="s">
        <v>331</v>
      </c>
      <c r="G742" s="105" t="s">
        <v>1575</v>
      </c>
      <c r="M742" t="b">
        <f t="shared" si="60"/>
        <v>1</v>
      </c>
      <c r="N742" t="b">
        <f t="shared" si="61"/>
        <v>1</v>
      </c>
      <c r="O742" t="b">
        <f t="shared" si="62"/>
        <v>1</v>
      </c>
      <c r="P742" t="b">
        <f t="shared" si="62"/>
        <v>1</v>
      </c>
      <c r="Q742" t="b">
        <f t="shared" si="63"/>
        <v>1</v>
      </c>
      <c r="R742" t="b">
        <f t="shared" si="64"/>
        <v>1</v>
      </c>
      <c r="U742" t="s">
        <v>330</v>
      </c>
      <c r="V742" t="s">
        <v>331</v>
      </c>
      <c r="W742" s="105" t="s">
        <v>1574</v>
      </c>
      <c r="X742" t="s">
        <v>333</v>
      </c>
      <c r="Y742" t="s">
        <v>331</v>
      </c>
      <c r="Z742" s="105" t="s">
        <v>1575</v>
      </c>
    </row>
    <row r="743" spans="2:26" x14ac:dyDescent="0.25">
      <c r="B743" t="s">
        <v>335</v>
      </c>
      <c r="C743" t="s">
        <v>3</v>
      </c>
      <c r="D743" t="s">
        <v>336</v>
      </c>
      <c r="E743" t="s">
        <v>337</v>
      </c>
      <c r="M743" t="b">
        <f t="shared" si="60"/>
        <v>1</v>
      </c>
      <c r="N743" t="b">
        <f t="shared" si="61"/>
        <v>1</v>
      </c>
      <c r="O743" t="b">
        <f t="shared" si="62"/>
        <v>1</v>
      </c>
      <c r="P743" t="b">
        <f t="shared" si="62"/>
        <v>1</v>
      </c>
      <c r="Q743" t="b">
        <f t="shared" si="63"/>
        <v>1</v>
      </c>
      <c r="R743" t="b">
        <f t="shared" si="64"/>
        <v>1</v>
      </c>
      <c r="U743" t="s">
        <v>335</v>
      </c>
      <c r="V743" t="s">
        <v>3</v>
      </c>
      <c r="W743" t="s">
        <v>336</v>
      </c>
      <c r="X743" t="s">
        <v>337</v>
      </c>
    </row>
    <row r="744" spans="2:26" x14ac:dyDescent="0.25">
      <c r="B744" s="105" t="s">
        <v>338</v>
      </c>
      <c r="C744" s="105" t="s">
        <v>339</v>
      </c>
      <c r="D744" s="106">
        <v>0</v>
      </c>
      <c r="E744" s="106">
        <v>1716045000</v>
      </c>
      <c r="M744" t="b">
        <f t="shared" si="60"/>
        <v>1</v>
      </c>
      <c r="N744" t="b">
        <f t="shared" si="61"/>
        <v>1</v>
      </c>
      <c r="O744" t="b">
        <f t="shared" si="62"/>
        <v>1</v>
      </c>
      <c r="P744" t="b">
        <f t="shared" si="62"/>
        <v>1</v>
      </c>
      <c r="Q744" t="b">
        <f t="shared" si="63"/>
        <v>1</v>
      </c>
      <c r="R744" t="b">
        <f t="shared" si="64"/>
        <v>1</v>
      </c>
      <c r="U744" s="105" t="s">
        <v>338</v>
      </c>
      <c r="V744" s="105" t="s">
        <v>339</v>
      </c>
      <c r="W744" s="106">
        <v>0</v>
      </c>
      <c r="X744" s="106">
        <v>1716045000</v>
      </c>
    </row>
    <row r="745" spans="2:26" x14ac:dyDescent="0.25">
      <c r="B745" s="105" t="s">
        <v>469</v>
      </c>
      <c r="C745" s="105" t="s">
        <v>470</v>
      </c>
      <c r="D745" s="106">
        <v>0</v>
      </c>
      <c r="E745" s="106">
        <v>1716045000</v>
      </c>
      <c r="M745" t="b">
        <f t="shared" si="60"/>
        <v>1</v>
      </c>
      <c r="N745" t="b">
        <f t="shared" si="61"/>
        <v>1</v>
      </c>
      <c r="O745" t="b">
        <f t="shared" si="62"/>
        <v>1</v>
      </c>
      <c r="P745" t="b">
        <f t="shared" si="62"/>
        <v>1</v>
      </c>
      <c r="Q745" t="b">
        <f t="shared" si="63"/>
        <v>1</v>
      </c>
      <c r="R745" t="b">
        <f t="shared" si="64"/>
        <v>1</v>
      </c>
      <c r="U745" s="105" t="s">
        <v>469</v>
      </c>
      <c r="V745" s="105" t="s">
        <v>470</v>
      </c>
      <c r="W745" s="106">
        <v>0</v>
      </c>
      <c r="X745" s="106">
        <v>1716045000</v>
      </c>
    </row>
    <row r="746" spans="2:26" x14ac:dyDescent="0.25">
      <c r="B746" s="105" t="s">
        <v>505</v>
      </c>
      <c r="C746" s="105" t="s">
        <v>506</v>
      </c>
      <c r="D746" s="106">
        <v>0</v>
      </c>
      <c r="E746" s="106">
        <v>1716045000</v>
      </c>
      <c r="M746" t="b">
        <f t="shared" si="60"/>
        <v>1</v>
      </c>
      <c r="N746" t="b">
        <f t="shared" si="61"/>
        <v>1</v>
      </c>
      <c r="O746" t="b">
        <f t="shared" si="62"/>
        <v>1</v>
      </c>
      <c r="P746" t="b">
        <f t="shared" si="62"/>
        <v>1</v>
      </c>
      <c r="Q746" t="b">
        <f t="shared" si="63"/>
        <v>1</v>
      </c>
      <c r="R746" t="b">
        <f t="shared" si="64"/>
        <v>1</v>
      </c>
      <c r="U746" s="105" t="s">
        <v>505</v>
      </c>
      <c r="V746" s="105" t="s">
        <v>506</v>
      </c>
      <c r="W746" s="106">
        <v>0</v>
      </c>
      <c r="X746" s="106">
        <v>1716045000</v>
      </c>
    </row>
    <row r="747" spans="2:26" x14ac:dyDescent="0.25">
      <c r="B747" t="s">
        <v>359</v>
      </c>
      <c r="C747" s="106">
        <v>0</v>
      </c>
      <c r="D747" s="106">
        <v>1716045000</v>
      </c>
      <c r="M747" t="b">
        <f t="shared" si="60"/>
        <v>1</v>
      </c>
      <c r="N747" t="b">
        <f t="shared" si="61"/>
        <v>1</v>
      </c>
      <c r="O747" t="b">
        <f t="shared" si="62"/>
        <v>1</v>
      </c>
      <c r="P747" t="b">
        <f t="shared" si="62"/>
        <v>1</v>
      </c>
      <c r="Q747" t="b">
        <f t="shared" si="63"/>
        <v>1</v>
      </c>
      <c r="R747" t="b">
        <f t="shared" si="64"/>
        <v>1</v>
      </c>
      <c r="U747" t="s">
        <v>359</v>
      </c>
      <c r="V747" s="106">
        <v>0</v>
      </c>
      <c r="W747" s="106">
        <v>1716045000</v>
      </c>
    </row>
    <row r="748" spans="2:26" x14ac:dyDescent="0.25">
      <c r="B748" t="s">
        <v>330</v>
      </c>
      <c r="C748" t="s">
        <v>331</v>
      </c>
      <c r="D748" s="105" t="s">
        <v>1576</v>
      </c>
      <c r="E748" t="s">
        <v>333</v>
      </c>
      <c r="F748" t="s">
        <v>331</v>
      </c>
      <c r="G748" s="105" t="s">
        <v>1577</v>
      </c>
      <c r="M748" t="b">
        <f t="shared" si="60"/>
        <v>1</v>
      </c>
      <c r="N748" t="b">
        <f t="shared" si="61"/>
        <v>1</v>
      </c>
      <c r="O748" t="b">
        <f t="shared" si="62"/>
        <v>1</v>
      </c>
      <c r="P748" t="b">
        <f t="shared" si="62"/>
        <v>1</v>
      </c>
      <c r="Q748" t="b">
        <f t="shared" si="63"/>
        <v>1</v>
      </c>
      <c r="R748" t="b">
        <f t="shared" si="64"/>
        <v>1</v>
      </c>
      <c r="U748" t="s">
        <v>330</v>
      </c>
      <c r="V748" t="s">
        <v>331</v>
      </c>
      <c r="W748" s="105" t="s">
        <v>1576</v>
      </c>
      <c r="X748" t="s">
        <v>333</v>
      </c>
      <c r="Y748" t="s">
        <v>331</v>
      </c>
      <c r="Z748" s="105" t="s">
        <v>1577</v>
      </c>
    </row>
    <row r="749" spans="2:26" x14ac:dyDescent="0.25">
      <c r="B749" t="s">
        <v>335</v>
      </c>
      <c r="C749" t="s">
        <v>3</v>
      </c>
      <c r="D749" t="s">
        <v>336</v>
      </c>
      <c r="E749" t="s">
        <v>337</v>
      </c>
      <c r="M749" t="b">
        <f t="shared" si="60"/>
        <v>1</v>
      </c>
      <c r="N749" t="b">
        <f t="shared" si="61"/>
        <v>1</v>
      </c>
      <c r="O749" t="b">
        <f t="shared" si="62"/>
        <v>1</v>
      </c>
      <c r="P749" t="b">
        <f t="shared" si="62"/>
        <v>1</v>
      </c>
      <c r="Q749" t="b">
        <f t="shared" si="63"/>
        <v>1</v>
      </c>
      <c r="R749" t="b">
        <f t="shared" si="64"/>
        <v>1</v>
      </c>
      <c r="U749" t="s">
        <v>335</v>
      </c>
      <c r="V749" t="s">
        <v>3</v>
      </c>
      <c r="W749" t="s">
        <v>336</v>
      </c>
      <c r="X749" t="s">
        <v>337</v>
      </c>
    </row>
    <row r="750" spans="2:26" x14ac:dyDescent="0.25">
      <c r="B750" s="105" t="s">
        <v>338</v>
      </c>
      <c r="C750" s="105" t="s">
        <v>339</v>
      </c>
      <c r="D750" s="106">
        <v>0</v>
      </c>
      <c r="E750" s="106">
        <v>100000000</v>
      </c>
      <c r="M750" t="b">
        <f t="shared" si="60"/>
        <v>1</v>
      </c>
      <c r="N750" t="b">
        <f t="shared" si="61"/>
        <v>1</v>
      </c>
      <c r="O750" t="b">
        <f t="shared" si="62"/>
        <v>1</v>
      </c>
      <c r="P750" t="b">
        <f t="shared" si="62"/>
        <v>1</v>
      </c>
      <c r="Q750" t="b">
        <f t="shared" si="63"/>
        <v>1</v>
      </c>
      <c r="R750" t="b">
        <f t="shared" si="64"/>
        <v>1</v>
      </c>
      <c r="U750" s="105" t="s">
        <v>338</v>
      </c>
      <c r="V750" s="105" t="s">
        <v>339</v>
      </c>
      <c r="W750" s="106">
        <v>0</v>
      </c>
      <c r="X750" s="106">
        <v>100000000</v>
      </c>
    </row>
    <row r="751" spans="2:26" x14ac:dyDescent="0.25">
      <c r="B751" s="105" t="s">
        <v>469</v>
      </c>
      <c r="C751" s="105" t="s">
        <v>470</v>
      </c>
      <c r="D751" s="106">
        <v>0</v>
      </c>
      <c r="E751" s="106">
        <v>100000000</v>
      </c>
      <c r="M751" t="b">
        <f t="shared" si="60"/>
        <v>1</v>
      </c>
      <c r="N751" t="b">
        <f t="shared" si="61"/>
        <v>1</v>
      </c>
      <c r="O751" t="b">
        <f t="shared" si="62"/>
        <v>1</v>
      </c>
      <c r="P751" t="b">
        <f t="shared" si="62"/>
        <v>1</v>
      </c>
      <c r="Q751" t="b">
        <f t="shared" si="63"/>
        <v>1</v>
      </c>
      <c r="R751" t="b">
        <f t="shared" si="64"/>
        <v>1</v>
      </c>
      <c r="U751" s="105" t="s">
        <v>469</v>
      </c>
      <c r="V751" s="105" t="s">
        <v>470</v>
      </c>
      <c r="W751" s="106">
        <v>0</v>
      </c>
      <c r="X751" s="106">
        <v>100000000</v>
      </c>
    </row>
    <row r="752" spans="2:26" x14ac:dyDescent="0.25">
      <c r="B752" s="105" t="s">
        <v>505</v>
      </c>
      <c r="C752" s="105" t="s">
        <v>506</v>
      </c>
      <c r="D752" s="106">
        <v>0</v>
      </c>
      <c r="E752" s="106">
        <v>100000000</v>
      </c>
      <c r="M752" t="b">
        <f t="shared" si="60"/>
        <v>1</v>
      </c>
      <c r="N752" t="b">
        <f t="shared" si="61"/>
        <v>1</v>
      </c>
      <c r="O752" t="b">
        <f t="shared" si="62"/>
        <v>1</v>
      </c>
      <c r="P752" t="b">
        <f t="shared" si="62"/>
        <v>1</v>
      </c>
      <c r="Q752" t="b">
        <f t="shared" si="63"/>
        <v>1</v>
      </c>
      <c r="R752" t="b">
        <f t="shared" si="64"/>
        <v>1</v>
      </c>
      <c r="U752" s="105" t="s">
        <v>505</v>
      </c>
      <c r="V752" s="105" t="s">
        <v>506</v>
      </c>
      <c r="W752" s="106">
        <v>0</v>
      </c>
      <c r="X752" s="106">
        <v>100000000</v>
      </c>
    </row>
    <row r="753" spans="2:26" x14ac:dyDescent="0.25">
      <c r="B753" t="s">
        <v>359</v>
      </c>
      <c r="C753" s="106">
        <v>0</v>
      </c>
      <c r="D753" s="106">
        <v>100000000</v>
      </c>
      <c r="M753" t="b">
        <f t="shared" si="60"/>
        <v>1</v>
      </c>
      <c r="N753" t="b">
        <f t="shared" si="61"/>
        <v>1</v>
      </c>
      <c r="O753" t="b">
        <f t="shared" si="62"/>
        <v>1</v>
      </c>
      <c r="P753" t="b">
        <f t="shared" si="62"/>
        <v>1</v>
      </c>
      <c r="Q753" t="b">
        <f t="shared" si="63"/>
        <v>1</v>
      </c>
      <c r="R753" t="b">
        <f t="shared" si="64"/>
        <v>1</v>
      </c>
      <c r="U753" t="s">
        <v>359</v>
      </c>
      <c r="V753" s="106">
        <v>0</v>
      </c>
      <c r="W753" s="106">
        <v>100000000</v>
      </c>
    </row>
    <row r="754" spans="2:26" x14ac:dyDescent="0.25">
      <c r="B754" t="s">
        <v>330</v>
      </c>
      <c r="C754" t="s">
        <v>331</v>
      </c>
      <c r="D754" s="105" t="s">
        <v>1578</v>
      </c>
      <c r="E754" t="s">
        <v>333</v>
      </c>
      <c r="F754" t="s">
        <v>331</v>
      </c>
      <c r="G754" s="105" t="s">
        <v>1579</v>
      </c>
      <c r="M754" t="b">
        <f t="shared" si="60"/>
        <v>1</v>
      </c>
      <c r="N754" t="b">
        <f t="shared" si="61"/>
        <v>1</v>
      </c>
      <c r="O754" t="b">
        <f t="shared" si="62"/>
        <v>1</v>
      </c>
      <c r="P754" t="b">
        <f t="shared" si="62"/>
        <v>1</v>
      </c>
      <c r="Q754" t="b">
        <f t="shared" si="63"/>
        <v>1</v>
      </c>
      <c r="R754" t="b">
        <f t="shared" si="64"/>
        <v>1</v>
      </c>
      <c r="U754" t="s">
        <v>330</v>
      </c>
      <c r="V754" t="s">
        <v>331</v>
      </c>
      <c r="W754" s="105" t="s">
        <v>1578</v>
      </c>
      <c r="X754" t="s">
        <v>333</v>
      </c>
      <c r="Y754" t="s">
        <v>331</v>
      </c>
      <c r="Z754" s="105" t="s">
        <v>1579</v>
      </c>
    </row>
    <row r="755" spans="2:26" x14ac:dyDescent="0.25">
      <c r="B755" t="s">
        <v>335</v>
      </c>
      <c r="C755" t="s">
        <v>3</v>
      </c>
      <c r="D755" t="s">
        <v>336</v>
      </c>
      <c r="E755" t="s">
        <v>337</v>
      </c>
      <c r="M755" t="b">
        <f t="shared" si="60"/>
        <v>1</v>
      </c>
      <c r="N755" t="b">
        <f t="shared" si="61"/>
        <v>1</v>
      </c>
      <c r="O755" t="b">
        <f t="shared" si="62"/>
        <v>1</v>
      </c>
      <c r="P755" t="b">
        <f t="shared" si="62"/>
        <v>1</v>
      </c>
      <c r="Q755" t="b">
        <f t="shared" si="63"/>
        <v>1</v>
      </c>
      <c r="R755" t="b">
        <f t="shared" si="64"/>
        <v>1</v>
      </c>
      <c r="U755" t="s">
        <v>335</v>
      </c>
      <c r="V755" t="s">
        <v>3</v>
      </c>
      <c r="W755" t="s">
        <v>336</v>
      </c>
      <c r="X755" t="s">
        <v>337</v>
      </c>
    </row>
    <row r="756" spans="2:26" x14ac:dyDescent="0.25">
      <c r="B756" s="105" t="s">
        <v>338</v>
      </c>
      <c r="C756" s="105" t="s">
        <v>339</v>
      </c>
      <c r="D756" s="106">
        <v>0</v>
      </c>
      <c r="E756" s="106">
        <v>3477000000</v>
      </c>
      <c r="M756" t="b">
        <f t="shared" si="60"/>
        <v>1</v>
      </c>
      <c r="N756" t="b">
        <f t="shared" si="61"/>
        <v>1</v>
      </c>
      <c r="O756" t="b">
        <f t="shared" si="62"/>
        <v>1</v>
      </c>
      <c r="P756" t="b">
        <f t="shared" si="62"/>
        <v>1</v>
      </c>
      <c r="Q756" t="b">
        <f t="shared" si="63"/>
        <v>1</v>
      </c>
      <c r="R756" t="b">
        <f t="shared" si="64"/>
        <v>1</v>
      </c>
      <c r="U756" s="105" t="s">
        <v>338</v>
      </c>
      <c r="V756" s="105" t="s">
        <v>339</v>
      </c>
      <c r="W756" s="106">
        <v>0</v>
      </c>
      <c r="X756" s="106">
        <v>3477000000</v>
      </c>
    </row>
    <row r="757" spans="2:26" x14ac:dyDescent="0.25">
      <c r="B757" s="105" t="s">
        <v>469</v>
      </c>
      <c r="C757" s="105" t="s">
        <v>470</v>
      </c>
      <c r="D757" s="106">
        <v>0</v>
      </c>
      <c r="E757" s="106">
        <v>3477000000</v>
      </c>
      <c r="M757" t="b">
        <f t="shared" si="60"/>
        <v>1</v>
      </c>
      <c r="N757" t="b">
        <f t="shared" si="61"/>
        <v>1</v>
      </c>
      <c r="O757" t="b">
        <f t="shared" si="62"/>
        <v>1</v>
      </c>
      <c r="P757" t="b">
        <f t="shared" si="62"/>
        <v>1</v>
      </c>
      <c r="Q757" t="b">
        <f t="shared" si="63"/>
        <v>1</v>
      </c>
      <c r="R757" t="b">
        <f t="shared" si="64"/>
        <v>1</v>
      </c>
      <c r="U757" s="105" t="s">
        <v>469</v>
      </c>
      <c r="V757" s="105" t="s">
        <v>470</v>
      </c>
      <c r="W757" s="106">
        <v>0</v>
      </c>
      <c r="X757" s="106">
        <v>3477000000</v>
      </c>
    </row>
    <row r="758" spans="2:26" x14ac:dyDescent="0.25">
      <c r="B758" s="105" t="s">
        <v>505</v>
      </c>
      <c r="C758" s="105" t="s">
        <v>506</v>
      </c>
      <c r="D758" s="106">
        <v>0</v>
      </c>
      <c r="E758" s="106">
        <v>3477000000</v>
      </c>
      <c r="M758" t="b">
        <f t="shared" si="60"/>
        <v>1</v>
      </c>
      <c r="N758" t="b">
        <f t="shared" si="61"/>
        <v>1</v>
      </c>
      <c r="O758" t="b">
        <f t="shared" si="62"/>
        <v>1</v>
      </c>
      <c r="P758" t="b">
        <f t="shared" si="62"/>
        <v>1</v>
      </c>
      <c r="Q758" t="b">
        <f t="shared" si="63"/>
        <v>1</v>
      </c>
      <c r="R758" t="b">
        <f t="shared" si="64"/>
        <v>1</v>
      </c>
      <c r="U758" s="105" t="s">
        <v>505</v>
      </c>
      <c r="V758" s="105" t="s">
        <v>506</v>
      </c>
      <c r="W758" s="106">
        <v>0</v>
      </c>
      <c r="X758" s="106">
        <v>3477000000</v>
      </c>
    </row>
    <row r="759" spans="2:26" x14ac:dyDescent="0.25">
      <c r="B759" t="s">
        <v>359</v>
      </c>
      <c r="C759" s="106">
        <v>0</v>
      </c>
      <c r="D759" s="106">
        <v>3477000000</v>
      </c>
      <c r="M759" t="b">
        <f t="shared" si="60"/>
        <v>1</v>
      </c>
      <c r="N759" t="b">
        <f t="shared" si="61"/>
        <v>1</v>
      </c>
      <c r="O759" t="b">
        <f t="shared" si="62"/>
        <v>1</v>
      </c>
      <c r="P759" t="b">
        <f t="shared" si="62"/>
        <v>1</v>
      </c>
      <c r="Q759" t="b">
        <f t="shared" si="63"/>
        <v>1</v>
      </c>
      <c r="R759" t="b">
        <f t="shared" si="64"/>
        <v>1</v>
      </c>
      <c r="U759" t="s">
        <v>359</v>
      </c>
      <c r="V759" s="106">
        <v>0</v>
      </c>
      <c r="W759" s="106">
        <v>3477000000</v>
      </c>
    </row>
    <row r="760" spans="2:26" x14ac:dyDescent="0.25">
      <c r="B760" t="s">
        <v>330</v>
      </c>
      <c r="C760" t="s">
        <v>331</v>
      </c>
      <c r="D760" s="105" t="s">
        <v>599</v>
      </c>
      <c r="E760" t="s">
        <v>333</v>
      </c>
      <c r="F760" t="s">
        <v>331</v>
      </c>
      <c r="G760" s="105" t="s">
        <v>600</v>
      </c>
      <c r="M760" t="b">
        <f t="shared" si="60"/>
        <v>1</v>
      </c>
      <c r="N760" t="b">
        <f t="shared" si="61"/>
        <v>1</v>
      </c>
      <c r="O760" t="b">
        <f t="shared" si="62"/>
        <v>1</v>
      </c>
      <c r="P760" t="b">
        <f t="shared" si="62"/>
        <v>1</v>
      </c>
      <c r="Q760" t="b">
        <f t="shared" si="63"/>
        <v>1</v>
      </c>
      <c r="R760" t="b">
        <f t="shared" si="64"/>
        <v>1</v>
      </c>
      <c r="U760" t="s">
        <v>330</v>
      </c>
      <c r="V760" t="s">
        <v>331</v>
      </c>
      <c r="W760" s="105" t="s">
        <v>599</v>
      </c>
      <c r="X760" t="s">
        <v>333</v>
      </c>
      <c r="Y760" t="s">
        <v>331</v>
      </c>
      <c r="Z760" s="105" t="s">
        <v>600</v>
      </c>
    </row>
    <row r="761" spans="2:26" x14ac:dyDescent="0.25">
      <c r="B761" t="s">
        <v>335</v>
      </c>
      <c r="C761" t="s">
        <v>3</v>
      </c>
      <c r="D761" t="s">
        <v>336</v>
      </c>
      <c r="E761" t="s">
        <v>337</v>
      </c>
      <c r="M761" t="b">
        <f t="shared" si="60"/>
        <v>1</v>
      </c>
      <c r="N761" t="b">
        <f t="shared" si="61"/>
        <v>1</v>
      </c>
      <c r="O761" t="b">
        <f t="shared" si="62"/>
        <v>1</v>
      </c>
      <c r="P761" t="b">
        <f t="shared" si="62"/>
        <v>1</v>
      </c>
      <c r="Q761" t="b">
        <f t="shared" si="63"/>
        <v>1</v>
      </c>
      <c r="R761" t="b">
        <f t="shared" si="64"/>
        <v>1</v>
      </c>
      <c r="U761" t="s">
        <v>335</v>
      </c>
      <c r="V761" t="s">
        <v>3</v>
      </c>
      <c r="W761" t="s">
        <v>336</v>
      </c>
      <c r="X761" t="s">
        <v>337</v>
      </c>
    </row>
    <row r="762" spans="2:26" x14ac:dyDescent="0.25">
      <c r="B762" s="105" t="s">
        <v>338</v>
      </c>
      <c r="C762" s="105" t="s">
        <v>339</v>
      </c>
      <c r="D762" s="106">
        <v>0</v>
      </c>
      <c r="E762" s="106">
        <v>36346428000</v>
      </c>
      <c r="M762" t="b">
        <f t="shared" si="60"/>
        <v>1</v>
      </c>
      <c r="N762" t="b">
        <f t="shared" si="61"/>
        <v>1</v>
      </c>
      <c r="O762" t="b">
        <f t="shared" si="62"/>
        <v>1</v>
      </c>
      <c r="P762" t="b">
        <f t="shared" si="62"/>
        <v>1</v>
      </c>
      <c r="Q762" t="b">
        <f t="shared" si="63"/>
        <v>1</v>
      </c>
      <c r="R762" t="b">
        <f t="shared" si="64"/>
        <v>1</v>
      </c>
      <c r="U762" s="105" t="s">
        <v>338</v>
      </c>
      <c r="V762" s="105" t="s">
        <v>339</v>
      </c>
      <c r="W762" s="106">
        <v>0</v>
      </c>
      <c r="X762" s="106">
        <v>36346428000</v>
      </c>
    </row>
    <row r="763" spans="2:26" x14ac:dyDescent="0.25">
      <c r="B763" s="105" t="s">
        <v>469</v>
      </c>
      <c r="C763" s="105" t="s">
        <v>470</v>
      </c>
      <c r="D763" s="106">
        <v>0</v>
      </c>
      <c r="E763" s="106">
        <v>36346428000</v>
      </c>
      <c r="M763" t="b">
        <f t="shared" si="60"/>
        <v>1</v>
      </c>
      <c r="N763" t="b">
        <f t="shared" si="61"/>
        <v>1</v>
      </c>
      <c r="O763" t="b">
        <f t="shared" si="62"/>
        <v>1</v>
      </c>
      <c r="P763" t="b">
        <f t="shared" si="62"/>
        <v>1</v>
      </c>
      <c r="Q763" t="b">
        <f t="shared" si="63"/>
        <v>1</v>
      </c>
      <c r="R763" t="b">
        <f t="shared" si="64"/>
        <v>1</v>
      </c>
      <c r="U763" s="105" t="s">
        <v>469</v>
      </c>
      <c r="V763" s="105" t="s">
        <v>470</v>
      </c>
      <c r="W763" s="106">
        <v>0</v>
      </c>
      <c r="X763" s="106">
        <v>36346428000</v>
      </c>
    </row>
    <row r="764" spans="2:26" x14ac:dyDescent="0.25">
      <c r="B764" s="105" t="s">
        <v>505</v>
      </c>
      <c r="C764" s="105" t="s">
        <v>506</v>
      </c>
      <c r="D764" s="106">
        <v>0</v>
      </c>
      <c r="E764" s="106">
        <v>36346428000</v>
      </c>
      <c r="M764" t="b">
        <f t="shared" si="60"/>
        <v>1</v>
      </c>
      <c r="N764" t="b">
        <f t="shared" si="61"/>
        <v>1</v>
      </c>
      <c r="O764" t="b">
        <f t="shared" si="62"/>
        <v>1</v>
      </c>
      <c r="P764" t="b">
        <f t="shared" si="62"/>
        <v>1</v>
      </c>
      <c r="Q764" t="b">
        <f t="shared" si="63"/>
        <v>1</v>
      </c>
      <c r="R764" t="b">
        <f t="shared" si="64"/>
        <v>1</v>
      </c>
      <c r="U764" s="105" t="s">
        <v>505</v>
      </c>
      <c r="V764" s="105" t="s">
        <v>506</v>
      </c>
      <c r="W764" s="106">
        <v>0</v>
      </c>
      <c r="X764" s="106">
        <v>36346428000</v>
      </c>
    </row>
    <row r="765" spans="2:26" x14ac:dyDescent="0.25">
      <c r="B765" t="s">
        <v>359</v>
      </c>
      <c r="C765" s="106">
        <v>0</v>
      </c>
      <c r="D765" s="106">
        <v>36346428000</v>
      </c>
      <c r="M765" t="b">
        <f t="shared" si="60"/>
        <v>1</v>
      </c>
      <c r="N765" t="b">
        <f t="shared" si="61"/>
        <v>1</v>
      </c>
      <c r="O765" t="b">
        <f t="shared" si="62"/>
        <v>1</v>
      </c>
      <c r="P765" t="b">
        <f t="shared" si="62"/>
        <v>1</v>
      </c>
      <c r="Q765" t="b">
        <f t="shared" si="63"/>
        <v>1</v>
      </c>
      <c r="R765" t="b">
        <f t="shared" si="64"/>
        <v>1</v>
      </c>
      <c r="U765" t="s">
        <v>359</v>
      </c>
      <c r="V765" s="106">
        <v>0</v>
      </c>
      <c r="W765" s="106">
        <v>36346428000</v>
      </c>
    </row>
    <row r="766" spans="2:26" x14ac:dyDescent="0.25">
      <c r="B766" t="s">
        <v>330</v>
      </c>
      <c r="C766" t="s">
        <v>331</v>
      </c>
      <c r="D766" s="105" t="s">
        <v>1474</v>
      </c>
      <c r="E766" t="s">
        <v>333</v>
      </c>
      <c r="F766" t="s">
        <v>331</v>
      </c>
      <c r="G766" s="105" t="s">
        <v>1475</v>
      </c>
      <c r="M766" t="b">
        <f t="shared" si="60"/>
        <v>1</v>
      </c>
      <c r="N766" t="b">
        <f t="shared" si="61"/>
        <v>1</v>
      </c>
      <c r="O766" t="b">
        <f t="shared" si="62"/>
        <v>1</v>
      </c>
      <c r="P766" t="b">
        <f t="shared" si="62"/>
        <v>1</v>
      </c>
      <c r="Q766" t="b">
        <f t="shared" si="63"/>
        <v>1</v>
      </c>
      <c r="R766" t="b">
        <f t="shared" si="64"/>
        <v>1</v>
      </c>
      <c r="U766" t="s">
        <v>330</v>
      </c>
      <c r="V766" t="s">
        <v>331</v>
      </c>
      <c r="W766" s="105" t="s">
        <v>1474</v>
      </c>
      <c r="X766" t="s">
        <v>333</v>
      </c>
      <c r="Y766" t="s">
        <v>331</v>
      </c>
      <c r="Z766" s="105" t="s">
        <v>1475</v>
      </c>
    </row>
    <row r="767" spans="2:26" x14ac:dyDescent="0.25">
      <c r="B767" t="s">
        <v>335</v>
      </c>
      <c r="C767" t="s">
        <v>3</v>
      </c>
      <c r="D767" t="s">
        <v>336</v>
      </c>
      <c r="E767" t="s">
        <v>337</v>
      </c>
      <c r="M767" t="b">
        <f t="shared" si="60"/>
        <v>1</v>
      </c>
      <c r="N767" t="b">
        <f t="shared" si="61"/>
        <v>1</v>
      </c>
      <c r="O767" t="b">
        <f t="shared" si="62"/>
        <v>1</v>
      </c>
      <c r="P767" t="b">
        <f t="shared" si="62"/>
        <v>1</v>
      </c>
      <c r="Q767" t="b">
        <f t="shared" si="63"/>
        <v>1</v>
      </c>
      <c r="R767" t="b">
        <f t="shared" si="64"/>
        <v>1</v>
      </c>
      <c r="U767" t="s">
        <v>335</v>
      </c>
      <c r="V767" t="s">
        <v>3</v>
      </c>
      <c r="W767" t="s">
        <v>336</v>
      </c>
      <c r="X767" t="s">
        <v>337</v>
      </c>
    </row>
    <row r="768" spans="2:26" x14ac:dyDescent="0.25">
      <c r="B768" s="105" t="s">
        <v>338</v>
      </c>
      <c r="C768" s="105" t="s">
        <v>339</v>
      </c>
      <c r="D768" s="106">
        <v>0</v>
      </c>
      <c r="E768" s="106">
        <v>2000000000</v>
      </c>
      <c r="M768" t="b">
        <f t="shared" si="60"/>
        <v>1</v>
      </c>
      <c r="N768" t="b">
        <f t="shared" si="61"/>
        <v>1</v>
      </c>
      <c r="O768" t="b">
        <f t="shared" si="62"/>
        <v>1</v>
      </c>
      <c r="P768" t="b">
        <f t="shared" si="62"/>
        <v>1</v>
      </c>
      <c r="Q768" t="b">
        <f t="shared" si="63"/>
        <v>1</v>
      </c>
      <c r="R768" t="b">
        <f t="shared" si="64"/>
        <v>1</v>
      </c>
      <c r="U768" s="105" t="s">
        <v>338</v>
      </c>
      <c r="V768" s="105" t="s">
        <v>339</v>
      </c>
      <c r="W768" s="106">
        <v>0</v>
      </c>
      <c r="X768" s="106">
        <v>2000000000</v>
      </c>
    </row>
    <row r="769" spans="2:26" x14ac:dyDescent="0.25">
      <c r="B769" s="105" t="s">
        <v>469</v>
      </c>
      <c r="C769" s="105" t="s">
        <v>470</v>
      </c>
      <c r="D769" s="106">
        <v>0</v>
      </c>
      <c r="E769" s="106">
        <v>2000000000</v>
      </c>
      <c r="M769" t="b">
        <f t="shared" si="60"/>
        <v>1</v>
      </c>
      <c r="N769" t="b">
        <f t="shared" si="61"/>
        <v>1</v>
      </c>
      <c r="O769" t="b">
        <f t="shared" si="62"/>
        <v>1</v>
      </c>
      <c r="P769" t="b">
        <f t="shared" si="62"/>
        <v>1</v>
      </c>
      <c r="Q769" t="b">
        <f t="shared" si="63"/>
        <v>1</v>
      </c>
      <c r="R769" t="b">
        <f t="shared" si="64"/>
        <v>1</v>
      </c>
      <c r="U769" s="105" t="s">
        <v>469</v>
      </c>
      <c r="V769" s="105" t="s">
        <v>470</v>
      </c>
      <c r="W769" s="106">
        <v>0</v>
      </c>
      <c r="X769" s="106">
        <v>2000000000</v>
      </c>
    </row>
    <row r="770" spans="2:26" x14ac:dyDescent="0.25">
      <c r="B770" s="105" t="s">
        <v>505</v>
      </c>
      <c r="C770" s="105" t="s">
        <v>506</v>
      </c>
      <c r="D770" s="106">
        <v>0</v>
      </c>
      <c r="E770" s="106">
        <v>2000000000</v>
      </c>
      <c r="M770" t="b">
        <f t="shared" si="60"/>
        <v>1</v>
      </c>
      <c r="N770" t="b">
        <f t="shared" si="61"/>
        <v>1</v>
      </c>
      <c r="O770" t="b">
        <f t="shared" si="62"/>
        <v>1</v>
      </c>
      <c r="P770" t="b">
        <f t="shared" si="62"/>
        <v>1</v>
      </c>
      <c r="Q770" t="b">
        <f t="shared" si="63"/>
        <v>1</v>
      </c>
      <c r="R770" t="b">
        <f t="shared" si="64"/>
        <v>1</v>
      </c>
      <c r="U770" s="105" t="s">
        <v>505</v>
      </c>
      <c r="V770" s="105" t="s">
        <v>506</v>
      </c>
      <c r="W770" s="106">
        <v>0</v>
      </c>
      <c r="X770" s="106">
        <v>2000000000</v>
      </c>
    </row>
    <row r="771" spans="2:26" x14ac:dyDescent="0.25">
      <c r="B771" t="s">
        <v>359</v>
      </c>
      <c r="C771" s="106">
        <v>0</v>
      </c>
      <c r="D771" s="106">
        <v>2000000000</v>
      </c>
      <c r="M771" t="b">
        <f t="shared" si="60"/>
        <v>1</v>
      </c>
      <c r="N771" t="b">
        <f t="shared" si="61"/>
        <v>1</v>
      </c>
      <c r="O771" t="b">
        <f t="shared" si="62"/>
        <v>1</v>
      </c>
      <c r="P771" t="b">
        <f t="shared" si="62"/>
        <v>1</v>
      </c>
      <c r="Q771" t="b">
        <f t="shared" si="63"/>
        <v>1</v>
      </c>
      <c r="R771" t="b">
        <f t="shared" si="64"/>
        <v>1</v>
      </c>
      <c r="U771" t="s">
        <v>359</v>
      </c>
      <c r="V771" s="106">
        <v>0</v>
      </c>
      <c r="W771" s="106">
        <v>2000000000</v>
      </c>
    </row>
    <row r="772" spans="2:26" x14ac:dyDescent="0.25">
      <c r="B772" t="s">
        <v>330</v>
      </c>
      <c r="C772" t="s">
        <v>331</v>
      </c>
      <c r="D772" s="105" t="s">
        <v>1476</v>
      </c>
      <c r="E772" t="s">
        <v>333</v>
      </c>
      <c r="F772" t="s">
        <v>331</v>
      </c>
      <c r="G772" s="105" t="s">
        <v>1477</v>
      </c>
      <c r="M772" t="b">
        <f t="shared" si="60"/>
        <v>1</v>
      </c>
      <c r="N772" t="b">
        <f t="shared" si="61"/>
        <v>1</v>
      </c>
      <c r="O772" t="b">
        <f t="shared" si="62"/>
        <v>1</v>
      </c>
      <c r="P772" t="b">
        <f t="shared" si="62"/>
        <v>1</v>
      </c>
      <c r="Q772" t="b">
        <f t="shared" si="63"/>
        <v>1</v>
      </c>
      <c r="R772" t="b">
        <f t="shared" si="64"/>
        <v>1</v>
      </c>
      <c r="U772" t="s">
        <v>330</v>
      </c>
      <c r="V772" t="s">
        <v>331</v>
      </c>
      <c r="W772" s="105" t="s">
        <v>1476</v>
      </c>
      <c r="X772" t="s">
        <v>333</v>
      </c>
      <c r="Y772" t="s">
        <v>331</v>
      </c>
      <c r="Z772" s="105" t="s">
        <v>1477</v>
      </c>
    </row>
    <row r="773" spans="2:26" x14ac:dyDescent="0.25">
      <c r="B773" t="s">
        <v>335</v>
      </c>
      <c r="C773" t="s">
        <v>3</v>
      </c>
      <c r="D773" t="s">
        <v>336</v>
      </c>
      <c r="E773" t="s">
        <v>337</v>
      </c>
      <c r="M773" t="b">
        <f t="shared" si="60"/>
        <v>1</v>
      </c>
      <c r="N773" t="b">
        <f t="shared" si="61"/>
        <v>1</v>
      </c>
      <c r="O773" t="b">
        <f t="shared" si="62"/>
        <v>1</v>
      </c>
      <c r="P773" t="b">
        <f t="shared" si="62"/>
        <v>1</v>
      </c>
      <c r="Q773" t="b">
        <f t="shared" si="63"/>
        <v>1</v>
      </c>
      <c r="R773" t="b">
        <f t="shared" si="64"/>
        <v>1</v>
      </c>
      <c r="U773" t="s">
        <v>335</v>
      </c>
      <c r="V773" t="s">
        <v>3</v>
      </c>
      <c r="W773" t="s">
        <v>336</v>
      </c>
      <c r="X773" t="s">
        <v>337</v>
      </c>
    </row>
    <row r="774" spans="2:26" x14ac:dyDescent="0.25">
      <c r="B774" s="105" t="s">
        <v>338</v>
      </c>
      <c r="C774" s="105" t="s">
        <v>339</v>
      </c>
      <c r="D774" s="106">
        <v>0</v>
      </c>
      <c r="E774" s="106">
        <v>1387489588</v>
      </c>
      <c r="M774" t="b">
        <f t="shared" si="60"/>
        <v>1</v>
      </c>
      <c r="N774" t="b">
        <f t="shared" si="61"/>
        <v>1</v>
      </c>
      <c r="O774" t="b">
        <f t="shared" si="62"/>
        <v>1</v>
      </c>
      <c r="P774" t="b">
        <f t="shared" si="62"/>
        <v>1</v>
      </c>
      <c r="Q774" t="b">
        <f t="shared" si="63"/>
        <v>1</v>
      </c>
      <c r="R774" t="b">
        <f t="shared" si="64"/>
        <v>1</v>
      </c>
      <c r="U774" s="105" t="s">
        <v>338</v>
      </c>
      <c r="V774" s="105" t="s">
        <v>339</v>
      </c>
      <c r="W774" s="106">
        <v>0</v>
      </c>
      <c r="X774" s="106">
        <v>1387489588</v>
      </c>
    </row>
    <row r="775" spans="2:26" x14ac:dyDescent="0.25">
      <c r="B775" s="105" t="s">
        <v>469</v>
      </c>
      <c r="C775" s="105" t="s">
        <v>470</v>
      </c>
      <c r="D775" s="106">
        <v>0</v>
      </c>
      <c r="E775" s="106">
        <v>1387489588</v>
      </c>
      <c r="M775" t="b">
        <f t="shared" si="60"/>
        <v>1</v>
      </c>
      <c r="N775" t="b">
        <f t="shared" si="61"/>
        <v>1</v>
      </c>
      <c r="O775" t="b">
        <f t="shared" si="62"/>
        <v>1</v>
      </c>
      <c r="P775" t="b">
        <f t="shared" si="62"/>
        <v>1</v>
      </c>
      <c r="Q775" t="b">
        <f t="shared" si="63"/>
        <v>1</v>
      </c>
      <c r="R775" t="b">
        <f t="shared" si="64"/>
        <v>1</v>
      </c>
      <c r="U775" s="105" t="s">
        <v>469</v>
      </c>
      <c r="V775" s="105" t="s">
        <v>470</v>
      </c>
      <c r="W775" s="106">
        <v>0</v>
      </c>
      <c r="X775" s="106">
        <v>1387489588</v>
      </c>
    </row>
    <row r="776" spans="2:26" x14ac:dyDescent="0.25">
      <c r="B776" s="105" t="s">
        <v>505</v>
      </c>
      <c r="C776" s="105" t="s">
        <v>506</v>
      </c>
      <c r="D776" s="106">
        <v>0</v>
      </c>
      <c r="E776" s="106">
        <v>1387489588</v>
      </c>
      <c r="M776" t="b">
        <f t="shared" si="60"/>
        <v>1</v>
      </c>
      <c r="N776" t="b">
        <f t="shared" si="61"/>
        <v>1</v>
      </c>
      <c r="O776" t="b">
        <f t="shared" si="62"/>
        <v>1</v>
      </c>
      <c r="P776" t="b">
        <f t="shared" si="62"/>
        <v>1</v>
      </c>
      <c r="Q776" t="b">
        <f t="shared" si="63"/>
        <v>1</v>
      </c>
      <c r="R776" t="b">
        <f t="shared" si="64"/>
        <v>1</v>
      </c>
      <c r="U776" s="105" t="s">
        <v>505</v>
      </c>
      <c r="V776" s="105" t="s">
        <v>506</v>
      </c>
      <c r="W776" s="106">
        <v>0</v>
      </c>
      <c r="X776" s="106">
        <v>1387489588</v>
      </c>
    </row>
    <row r="777" spans="2:26" x14ac:dyDescent="0.25">
      <c r="B777" t="s">
        <v>359</v>
      </c>
      <c r="C777" s="106">
        <v>0</v>
      </c>
      <c r="D777" s="106">
        <v>1387489588</v>
      </c>
      <c r="M777" t="b">
        <f t="shared" si="60"/>
        <v>1</v>
      </c>
      <c r="N777" t="b">
        <f t="shared" si="61"/>
        <v>1</v>
      </c>
      <c r="O777" t="b">
        <f t="shared" si="62"/>
        <v>1</v>
      </c>
      <c r="P777" t="b">
        <f t="shared" si="62"/>
        <v>1</v>
      </c>
      <c r="Q777" t="b">
        <f t="shared" si="63"/>
        <v>1</v>
      </c>
      <c r="R777" t="b">
        <f t="shared" si="64"/>
        <v>1</v>
      </c>
      <c r="U777" t="s">
        <v>359</v>
      </c>
      <c r="V777" s="106">
        <v>0</v>
      </c>
      <c r="W777" s="106">
        <v>1387489588</v>
      </c>
    </row>
    <row r="778" spans="2:26" x14ac:dyDescent="0.25">
      <c r="B778" t="s">
        <v>330</v>
      </c>
      <c r="C778" t="s">
        <v>331</v>
      </c>
      <c r="D778" s="105" t="s">
        <v>1478</v>
      </c>
      <c r="E778" t="s">
        <v>333</v>
      </c>
      <c r="F778" t="s">
        <v>331</v>
      </c>
      <c r="G778" s="105" t="s">
        <v>1479</v>
      </c>
      <c r="M778" t="b">
        <f t="shared" si="60"/>
        <v>1</v>
      </c>
      <c r="N778" t="b">
        <f t="shared" si="61"/>
        <v>1</v>
      </c>
      <c r="O778" t="b">
        <f t="shared" si="62"/>
        <v>1</v>
      </c>
      <c r="P778" t="b">
        <f t="shared" si="62"/>
        <v>1</v>
      </c>
      <c r="Q778" t="b">
        <f t="shared" si="63"/>
        <v>1</v>
      </c>
      <c r="R778" t="b">
        <f t="shared" si="64"/>
        <v>1</v>
      </c>
      <c r="U778" t="s">
        <v>330</v>
      </c>
      <c r="V778" t="s">
        <v>331</v>
      </c>
      <c r="W778" s="105" t="s">
        <v>1478</v>
      </c>
      <c r="X778" t="s">
        <v>333</v>
      </c>
      <c r="Y778" t="s">
        <v>331</v>
      </c>
      <c r="Z778" s="105" t="s">
        <v>1479</v>
      </c>
    </row>
    <row r="779" spans="2:26" x14ac:dyDescent="0.25">
      <c r="B779" t="s">
        <v>335</v>
      </c>
      <c r="C779" t="s">
        <v>3</v>
      </c>
      <c r="D779" t="s">
        <v>336</v>
      </c>
      <c r="E779" t="s">
        <v>337</v>
      </c>
      <c r="M779" t="b">
        <f t="shared" si="60"/>
        <v>1</v>
      </c>
      <c r="N779" t="b">
        <f t="shared" si="61"/>
        <v>1</v>
      </c>
      <c r="O779" t="b">
        <f t="shared" si="62"/>
        <v>1</v>
      </c>
      <c r="P779" t="b">
        <f t="shared" si="62"/>
        <v>1</v>
      </c>
      <c r="Q779" t="b">
        <f t="shared" si="63"/>
        <v>1</v>
      </c>
      <c r="R779" t="b">
        <f t="shared" si="64"/>
        <v>1</v>
      </c>
      <c r="U779" t="s">
        <v>335</v>
      </c>
      <c r="V779" t="s">
        <v>3</v>
      </c>
      <c r="W779" t="s">
        <v>336</v>
      </c>
      <c r="X779" t="s">
        <v>337</v>
      </c>
    </row>
    <row r="780" spans="2:26" x14ac:dyDescent="0.25">
      <c r="B780" s="105" t="s">
        <v>338</v>
      </c>
      <c r="C780" s="105" t="s">
        <v>339</v>
      </c>
      <c r="D780" s="106">
        <v>0</v>
      </c>
      <c r="E780" s="106">
        <v>1219968750</v>
      </c>
      <c r="M780" t="b">
        <f t="shared" si="60"/>
        <v>1</v>
      </c>
      <c r="N780" t="b">
        <f t="shared" si="61"/>
        <v>1</v>
      </c>
      <c r="O780" t="b">
        <f t="shared" si="62"/>
        <v>1</v>
      </c>
      <c r="P780" t="b">
        <f t="shared" si="62"/>
        <v>1</v>
      </c>
      <c r="Q780" t="b">
        <f t="shared" si="63"/>
        <v>1</v>
      </c>
      <c r="R780" t="b">
        <f t="shared" si="64"/>
        <v>1</v>
      </c>
      <c r="U780" s="105" t="s">
        <v>338</v>
      </c>
      <c r="V780" s="105" t="s">
        <v>339</v>
      </c>
      <c r="W780" s="106">
        <v>0</v>
      </c>
      <c r="X780" s="106">
        <v>1219968750</v>
      </c>
    </row>
    <row r="781" spans="2:26" x14ac:dyDescent="0.25">
      <c r="B781" s="105" t="s">
        <v>469</v>
      </c>
      <c r="C781" s="105" t="s">
        <v>470</v>
      </c>
      <c r="D781" s="106">
        <v>0</v>
      </c>
      <c r="E781" s="106">
        <v>1219968750</v>
      </c>
      <c r="M781" t="b">
        <f t="shared" si="60"/>
        <v>1</v>
      </c>
      <c r="N781" t="b">
        <f t="shared" si="61"/>
        <v>1</v>
      </c>
      <c r="O781" t="b">
        <f t="shared" si="62"/>
        <v>1</v>
      </c>
      <c r="P781" t="b">
        <f t="shared" si="62"/>
        <v>1</v>
      </c>
      <c r="Q781" t="b">
        <f t="shared" si="63"/>
        <v>1</v>
      </c>
      <c r="R781" t="b">
        <f t="shared" si="64"/>
        <v>1</v>
      </c>
      <c r="U781" s="105" t="s">
        <v>469</v>
      </c>
      <c r="V781" s="105" t="s">
        <v>470</v>
      </c>
      <c r="W781" s="106">
        <v>0</v>
      </c>
      <c r="X781" s="106">
        <v>1219968750</v>
      </c>
    </row>
    <row r="782" spans="2:26" x14ac:dyDescent="0.25">
      <c r="B782" s="105" t="s">
        <v>505</v>
      </c>
      <c r="C782" s="105" t="s">
        <v>506</v>
      </c>
      <c r="D782" s="106">
        <v>0</v>
      </c>
      <c r="E782" s="106">
        <v>1219968750</v>
      </c>
      <c r="M782" t="b">
        <f t="shared" si="60"/>
        <v>1</v>
      </c>
      <c r="N782" t="b">
        <f t="shared" si="61"/>
        <v>1</v>
      </c>
      <c r="O782" t="b">
        <f t="shared" si="62"/>
        <v>1</v>
      </c>
      <c r="P782" t="b">
        <f t="shared" si="62"/>
        <v>1</v>
      </c>
      <c r="Q782" t="b">
        <f t="shared" si="63"/>
        <v>1</v>
      </c>
      <c r="R782" t="b">
        <f t="shared" si="64"/>
        <v>1</v>
      </c>
      <c r="U782" s="105" t="s">
        <v>505</v>
      </c>
      <c r="V782" s="105" t="s">
        <v>506</v>
      </c>
      <c r="W782" s="106">
        <v>0</v>
      </c>
      <c r="X782" s="106">
        <v>1219968750</v>
      </c>
    </row>
    <row r="783" spans="2:26" x14ac:dyDescent="0.25">
      <c r="B783" t="s">
        <v>359</v>
      </c>
      <c r="C783" s="106">
        <v>0</v>
      </c>
      <c r="D783" s="106">
        <v>1219968750</v>
      </c>
      <c r="M783" t="b">
        <f t="shared" si="60"/>
        <v>1</v>
      </c>
      <c r="N783" t="b">
        <f t="shared" si="61"/>
        <v>1</v>
      </c>
      <c r="O783" t="b">
        <f t="shared" si="62"/>
        <v>1</v>
      </c>
      <c r="P783" t="b">
        <f t="shared" si="62"/>
        <v>1</v>
      </c>
      <c r="Q783" t="b">
        <f t="shared" si="63"/>
        <v>1</v>
      </c>
      <c r="R783" t="b">
        <f t="shared" si="64"/>
        <v>1</v>
      </c>
      <c r="U783" t="s">
        <v>359</v>
      </c>
      <c r="V783" s="106">
        <v>0</v>
      </c>
      <c r="W783" s="106">
        <v>1219968750</v>
      </c>
    </row>
    <row r="784" spans="2:26" x14ac:dyDescent="0.25">
      <c r="B784" t="s">
        <v>330</v>
      </c>
      <c r="C784" t="s">
        <v>331</v>
      </c>
      <c r="D784" s="105" t="s">
        <v>1580</v>
      </c>
      <c r="E784" t="s">
        <v>333</v>
      </c>
      <c r="F784" t="s">
        <v>331</v>
      </c>
      <c r="G784" s="105" t="s">
        <v>1581</v>
      </c>
      <c r="M784" t="b">
        <f t="shared" si="60"/>
        <v>1</v>
      </c>
      <c r="N784" t="b">
        <f t="shared" si="61"/>
        <v>1</v>
      </c>
      <c r="O784" t="b">
        <f t="shared" si="62"/>
        <v>1</v>
      </c>
      <c r="P784" t="b">
        <f t="shared" si="62"/>
        <v>1</v>
      </c>
      <c r="Q784" t="b">
        <f t="shared" si="63"/>
        <v>1</v>
      </c>
      <c r="R784" t="b">
        <f t="shared" si="64"/>
        <v>1</v>
      </c>
      <c r="U784" t="s">
        <v>330</v>
      </c>
      <c r="V784" t="s">
        <v>331</v>
      </c>
      <c r="W784" s="105" t="s">
        <v>1580</v>
      </c>
      <c r="X784" t="s">
        <v>333</v>
      </c>
      <c r="Y784" t="s">
        <v>331</v>
      </c>
      <c r="Z784" s="105" t="s">
        <v>1581</v>
      </c>
    </row>
    <row r="785" spans="2:26" x14ac:dyDescent="0.25">
      <c r="B785" t="s">
        <v>335</v>
      </c>
      <c r="C785" t="s">
        <v>3</v>
      </c>
      <c r="D785" t="s">
        <v>336</v>
      </c>
      <c r="E785" t="s">
        <v>337</v>
      </c>
      <c r="M785" t="b">
        <f t="shared" si="60"/>
        <v>1</v>
      </c>
      <c r="N785" t="b">
        <f t="shared" si="61"/>
        <v>1</v>
      </c>
      <c r="O785" t="b">
        <f t="shared" si="62"/>
        <v>1</v>
      </c>
      <c r="P785" t="b">
        <f t="shared" si="62"/>
        <v>1</v>
      </c>
      <c r="Q785" t="b">
        <f t="shared" si="63"/>
        <v>1</v>
      </c>
      <c r="R785" t="b">
        <f t="shared" si="64"/>
        <v>1</v>
      </c>
      <c r="U785" t="s">
        <v>335</v>
      </c>
      <c r="V785" t="s">
        <v>3</v>
      </c>
      <c r="W785" t="s">
        <v>336</v>
      </c>
      <c r="X785" t="s">
        <v>337</v>
      </c>
    </row>
    <row r="786" spans="2:26" x14ac:dyDescent="0.25">
      <c r="B786" s="105" t="s">
        <v>338</v>
      </c>
      <c r="C786" s="105" t="s">
        <v>339</v>
      </c>
      <c r="D786" s="106">
        <v>0</v>
      </c>
      <c r="E786" s="106">
        <v>6425218712</v>
      </c>
      <c r="M786" t="b">
        <f t="shared" si="60"/>
        <v>1</v>
      </c>
      <c r="N786" t="b">
        <f t="shared" si="61"/>
        <v>1</v>
      </c>
      <c r="O786" t="b">
        <f t="shared" si="62"/>
        <v>1</v>
      </c>
      <c r="P786" t="b">
        <f t="shared" si="62"/>
        <v>1</v>
      </c>
      <c r="Q786" t="b">
        <f t="shared" si="63"/>
        <v>1</v>
      </c>
      <c r="R786" t="b">
        <f t="shared" si="64"/>
        <v>1</v>
      </c>
      <c r="U786" s="105" t="s">
        <v>338</v>
      </c>
      <c r="V786" s="105" t="s">
        <v>339</v>
      </c>
      <c r="W786" s="106">
        <v>0</v>
      </c>
      <c r="X786" s="106">
        <v>6425218712</v>
      </c>
    </row>
    <row r="787" spans="2:26" x14ac:dyDescent="0.25">
      <c r="B787" s="105" t="s">
        <v>469</v>
      </c>
      <c r="C787" s="105" t="s">
        <v>470</v>
      </c>
      <c r="D787" s="106">
        <v>0</v>
      </c>
      <c r="E787" s="106">
        <v>6425218712</v>
      </c>
      <c r="M787" t="b">
        <f t="shared" si="60"/>
        <v>1</v>
      </c>
      <c r="N787" t="b">
        <f t="shared" si="61"/>
        <v>1</v>
      </c>
      <c r="O787" t="b">
        <f t="shared" si="62"/>
        <v>1</v>
      </c>
      <c r="P787" t="b">
        <f t="shared" si="62"/>
        <v>1</v>
      </c>
      <c r="Q787" t="b">
        <f t="shared" si="63"/>
        <v>1</v>
      </c>
      <c r="R787" t="b">
        <f t="shared" si="64"/>
        <v>1</v>
      </c>
      <c r="U787" s="105" t="s">
        <v>469</v>
      </c>
      <c r="V787" s="105" t="s">
        <v>470</v>
      </c>
      <c r="W787" s="106">
        <v>0</v>
      </c>
      <c r="X787" s="106">
        <v>6425218712</v>
      </c>
    </row>
    <row r="788" spans="2:26" x14ac:dyDescent="0.25">
      <c r="B788" s="105" t="s">
        <v>505</v>
      </c>
      <c r="C788" s="105" t="s">
        <v>506</v>
      </c>
      <c r="D788" s="106">
        <v>0</v>
      </c>
      <c r="E788" s="106">
        <v>6425218712</v>
      </c>
      <c r="M788" t="b">
        <f t="shared" si="60"/>
        <v>1</v>
      </c>
      <c r="N788" t="b">
        <f t="shared" si="61"/>
        <v>1</v>
      </c>
      <c r="O788" t="b">
        <f t="shared" si="62"/>
        <v>1</v>
      </c>
      <c r="P788" t="b">
        <f t="shared" si="62"/>
        <v>1</v>
      </c>
      <c r="Q788" t="b">
        <f t="shared" si="63"/>
        <v>1</v>
      </c>
      <c r="R788" t="b">
        <f t="shared" si="64"/>
        <v>1</v>
      </c>
      <c r="U788" s="105" t="s">
        <v>505</v>
      </c>
      <c r="V788" s="105" t="s">
        <v>506</v>
      </c>
      <c r="W788" s="106">
        <v>0</v>
      </c>
      <c r="X788" s="106">
        <v>6425218712</v>
      </c>
    </row>
    <row r="789" spans="2:26" x14ac:dyDescent="0.25">
      <c r="B789" t="s">
        <v>359</v>
      </c>
      <c r="C789" s="106">
        <v>0</v>
      </c>
      <c r="D789" s="106">
        <v>6425218712</v>
      </c>
      <c r="M789" t="b">
        <f t="shared" si="60"/>
        <v>1</v>
      </c>
      <c r="N789" t="b">
        <f t="shared" si="61"/>
        <v>1</v>
      </c>
      <c r="O789" t="b">
        <f t="shared" si="62"/>
        <v>1</v>
      </c>
      <c r="P789" t="b">
        <f t="shared" si="62"/>
        <v>1</v>
      </c>
      <c r="Q789" t="b">
        <f t="shared" si="63"/>
        <v>1</v>
      </c>
      <c r="R789" t="b">
        <f t="shared" si="64"/>
        <v>1</v>
      </c>
      <c r="U789" t="s">
        <v>359</v>
      </c>
      <c r="V789" s="106">
        <v>0</v>
      </c>
      <c r="W789" s="106">
        <v>6425218712</v>
      </c>
    </row>
    <row r="790" spans="2:26" x14ac:dyDescent="0.25">
      <c r="B790" t="s">
        <v>330</v>
      </c>
      <c r="C790" t="s">
        <v>331</v>
      </c>
      <c r="D790" s="105" t="s">
        <v>601</v>
      </c>
      <c r="E790" t="s">
        <v>333</v>
      </c>
      <c r="F790" t="s">
        <v>331</v>
      </c>
      <c r="G790" s="105" t="s">
        <v>602</v>
      </c>
      <c r="M790" t="b">
        <f t="shared" si="60"/>
        <v>1</v>
      </c>
      <c r="N790" t="b">
        <f t="shared" si="61"/>
        <v>1</v>
      </c>
      <c r="O790" t="b">
        <f t="shared" si="62"/>
        <v>1</v>
      </c>
      <c r="P790" t="b">
        <f t="shared" si="62"/>
        <v>1</v>
      </c>
      <c r="Q790" t="b">
        <f t="shared" si="63"/>
        <v>1</v>
      </c>
      <c r="R790" t="b">
        <f t="shared" si="64"/>
        <v>1</v>
      </c>
      <c r="U790" t="s">
        <v>330</v>
      </c>
      <c r="V790" t="s">
        <v>331</v>
      </c>
      <c r="W790" s="105" t="s">
        <v>601</v>
      </c>
      <c r="X790" t="s">
        <v>333</v>
      </c>
      <c r="Y790" t="s">
        <v>331</v>
      </c>
      <c r="Z790" s="105" t="s">
        <v>602</v>
      </c>
    </row>
    <row r="791" spans="2:26" x14ac:dyDescent="0.25">
      <c r="B791" t="s">
        <v>335</v>
      </c>
      <c r="C791" t="s">
        <v>3</v>
      </c>
      <c r="D791" t="s">
        <v>336</v>
      </c>
      <c r="E791" t="s">
        <v>337</v>
      </c>
      <c r="M791" t="b">
        <f t="shared" si="60"/>
        <v>1</v>
      </c>
      <c r="N791" t="b">
        <f t="shared" si="61"/>
        <v>1</v>
      </c>
      <c r="O791" t="b">
        <f t="shared" si="62"/>
        <v>1</v>
      </c>
      <c r="P791" t="b">
        <f t="shared" si="62"/>
        <v>1</v>
      </c>
      <c r="Q791" t="b">
        <f t="shared" si="63"/>
        <v>1</v>
      </c>
      <c r="R791" t="b">
        <f t="shared" si="64"/>
        <v>1</v>
      </c>
      <c r="U791" t="s">
        <v>335</v>
      </c>
      <c r="V791" t="s">
        <v>3</v>
      </c>
      <c r="W791" t="s">
        <v>336</v>
      </c>
      <c r="X791" t="s">
        <v>337</v>
      </c>
    </row>
    <row r="792" spans="2:26" x14ac:dyDescent="0.25">
      <c r="B792" s="105" t="s">
        <v>418</v>
      </c>
      <c r="C792" s="105" t="s">
        <v>419</v>
      </c>
      <c r="D792" s="106">
        <v>379798571219</v>
      </c>
      <c r="E792" s="106">
        <v>0</v>
      </c>
      <c r="M792" t="b">
        <f t="shared" si="60"/>
        <v>1</v>
      </c>
      <c r="N792" t="b">
        <f t="shared" si="61"/>
        <v>1</v>
      </c>
      <c r="O792" t="b">
        <f t="shared" si="62"/>
        <v>1</v>
      </c>
      <c r="P792" t="b">
        <f t="shared" si="62"/>
        <v>1</v>
      </c>
      <c r="Q792" t="b">
        <f t="shared" si="63"/>
        <v>1</v>
      </c>
      <c r="R792" t="b">
        <f t="shared" si="64"/>
        <v>1</v>
      </c>
      <c r="U792" s="105" t="s">
        <v>418</v>
      </c>
      <c r="V792" s="105" t="s">
        <v>419</v>
      </c>
      <c r="W792" s="106">
        <v>379798571219</v>
      </c>
      <c r="X792" s="106">
        <v>0</v>
      </c>
    </row>
    <row r="793" spans="2:26" x14ac:dyDescent="0.25">
      <c r="B793" s="105" t="s">
        <v>420</v>
      </c>
      <c r="C793" s="105" t="s">
        <v>421</v>
      </c>
      <c r="D793" s="106">
        <v>379798571219</v>
      </c>
      <c r="E793" s="106">
        <v>0</v>
      </c>
      <c r="M793" t="b">
        <f t="shared" si="60"/>
        <v>1</v>
      </c>
      <c r="N793" t="b">
        <f t="shared" si="61"/>
        <v>1</v>
      </c>
      <c r="O793" t="b">
        <f t="shared" si="62"/>
        <v>1</v>
      </c>
      <c r="P793" t="b">
        <f t="shared" si="62"/>
        <v>1</v>
      </c>
      <c r="Q793" t="b">
        <f t="shared" si="63"/>
        <v>1</v>
      </c>
      <c r="R793" t="b">
        <f t="shared" si="64"/>
        <v>1</v>
      </c>
      <c r="U793" s="105" t="s">
        <v>420</v>
      </c>
      <c r="V793" s="105" t="s">
        <v>421</v>
      </c>
      <c r="W793" s="106">
        <v>379798571219</v>
      </c>
      <c r="X793" s="106">
        <v>0</v>
      </c>
    </row>
    <row r="794" spans="2:26" x14ac:dyDescent="0.25">
      <c r="B794" s="105" t="s">
        <v>422</v>
      </c>
      <c r="C794" s="105" t="s">
        <v>421</v>
      </c>
      <c r="D794" s="106">
        <v>379798571219</v>
      </c>
      <c r="E794" s="106">
        <v>0</v>
      </c>
      <c r="M794" t="b">
        <f t="shared" si="60"/>
        <v>1</v>
      </c>
      <c r="N794" t="b">
        <f t="shared" si="61"/>
        <v>1</v>
      </c>
      <c r="O794" t="b">
        <f t="shared" si="62"/>
        <v>1</v>
      </c>
      <c r="P794" t="b">
        <f t="shared" si="62"/>
        <v>1</v>
      </c>
      <c r="Q794" t="b">
        <f t="shared" si="63"/>
        <v>1</v>
      </c>
      <c r="R794" t="b">
        <f t="shared" si="64"/>
        <v>1</v>
      </c>
      <c r="U794" s="105" t="s">
        <v>422</v>
      </c>
      <c r="V794" s="105" t="s">
        <v>421</v>
      </c>
      <c r="W794" s="106">
        <v>379798571219</v>
      </c>
      <c r="X794" s="106">
        <v>0</v>
      </c>
    </row>
    <row r="795" spans="2:26" x14ac:dyDescent="0.25">
      <c r="B795" s="105" t="s">
        <v>403</v>
      </c>
      <c r="C795" s="105" t="s">
        <v>404</v>
      </c>
      <c r="D795" s="106">
        <v>74057980019</v>
      </c>
      <c r="E795" s="106">
        <v>0</v>
      </c>
      <c r="M795" t="b">
        <f t="shared" ref="M795:M858" si="65">+B795=U795</f>
        <v>1</v>
      </c>
      <c r="N795" t="b">
        <f t="shared" ref="N795:N858" si="66">+C795=V795</f>
        <v>1</v>
      </c>
      <c r="O795" t="b">
        <f t="shared" ref="O795:P858" si="67">+D795=W795</f>
        <v>1</v>
      </c>
      <c r="P795" t="b">
        <f t="shared" si="67"/>
        <v>1</v>
      </c>
      <c r="Q795" t="b">
        <f t="shared" ref="Q795:Q858" si="68">+F795=Y795</f>
        <v>1</v>
      </c>
      <c r="R795" t="b">
        <f t="shared" ref="R795:R858" si="69">+G795=Z795</f>
        <v>1</v>
      </c>
      <c r="U795" s="105" t="s">
        <v>403</v>
      </c>
      <c r="V795" s="105" t="s">
        <v>404</v>
      </c>
      <c r="W795" s="106">
        <v>74057980019</v>
      </c>
      <c r="X795" s="106">
        <v>0</v>
      </c>
    </row>
    <row r="796" spans="2:26" x14ac:dyDescent="0.25">
      <c r="B796" s="105" t="s">
        <v>405</v>
      </c>
      <c r="C796" s="105" t="s">
        <v>406</v>
      </c>
      <c r="D796" s="106">
        <v>16633330420</v>
      </c>
      <c r="E796" s="106">
        <v>0</v>
      </c>
      <c r="M796" t="b">
        <f t="shared" si="65"/>
        <v>1</v>
      </c>
      <c r="N796" t="b">
        <f t="shared" si="66"/>
        <v>1</v>
      </c>
      <c r="O796" t="b">
        <f t="shared" si="67"/>
        <v>1</v>
      </c>
      <c r="P796" t="b">
        <f t="shared" si="67"/>
        <v>1</v>
      </c>
      <c r="Q796" t="b">
        <f t="shared" si="68"/>
        <v>1</v>
      </c>
      <c r="R796" t="b">
        <f t="shared" si="69"/>
        <v>1</v>
      </c>
      <c r="U796" s="105" t="s">
        <v>405</v>
      </c>
      <c r="V796" s="105" t="s">
        <v>406</v>
      </c>
      <c r="W796" s="106">
        <v>16633330420</v>
      </c>
      <c r="X796" s="106">
        <v>0</v>
      </c>
    </row>
    <row r="797" spans="2:26" x14ac:dyDescent="0.25">
      <c r="B797" s="105" t="s">
        <v>603</v>
      </c>
      <c r="C797" s="105" t="s">
        <v>406</v>
      </c>
      <c r="D797" s="106">
        <v>15329741520</v>
      </c>
      <c r="E797" s="106">
        <v>0</v>
      </c>
      <c r="M797" t="b">
        <f t="shared" si="65"/>
        <v>1</v>
      </c>
      <c r="N797" t="b">
        <f t="shared" si="66"/>
        <v>1</v>
      </c>
      <c r="O797" t="b">
        <f t="shared" si="67"/>
        <v>1</v>
      </c>
      <c r="P797" t="b">
        <f t="shared" si="67"/>
        <v>1</v>
      </c>
      <c r="Q797" t="b">
        <f t="shared" si="68"/>
        <v>1</v>
      </c>
      <c r="R797" t="b">
        <f t="shared" si="69"/>
        <v>1</v>
      </c>
      <c r="U797" s="105" t="s">
        <v>603</v>
      </c>
      <c r="V797" s="105" t="s">
        <v>406</v>
      </c>
      <c r="W797" s="106">
        <v>15329741520</v>
      </c>
      <c r="X797" s="106">
        <v>0</v>
      </c>
    </row>
    <row r="798" spans="2:26" x14ac:dyDescent="0.25">
      <c r="B798" s="105" t="s">
        <v>604</v>
      </c>
      <c r="C798" s="105" t="s">
        <v>605</v>
      </c>
      <c r="D798" s="106">
        <v>1303588900</v>
      </c>
      <c r="E798" s="106">
        <v>0</v>
      </c>
      <c r="M798" t="b">
        <f t="shared" si="65"/>
        <v>1</v>
      </c>
      <c r="N798" t="b">
        <f t="shared" si="66"/>
        <v>1</v>
      </c>
      <c r="O798" t="b">
        <f t="shared" si="67"/>
        <v>1</v>
      </c>
      <c r="P798" t="b">
        <f t="shared" si="67"/>
        <v>1</v>
      </c>
      <c r="Q798" t="b">
        <f t="shared" si="68"/>
        <v>1</v>
      </c>
      <c r="R798" t="b">
        <f t="shared" si="69"/>
        <v>1</v>
      </c>
      <c r="U798" s="105" t="s">
        <v>604</v>
      </c>
      <c r="V798" s="105" t="s">
        <v>605</v>
      </c>
      <c r="W798" s="106">
        <v>1303588900</v>
      </c>
      <c r="X798" s="106">
        <v>0</v>
      </c>
    </row>
    <row r="799" spans="2:26" x14ac:dyDescent="0.25">
      <c r="B799" s="105" t="s">
        <v>544</v>
      </c>
      <c r="C799" s="105" t="s">
        <v>545</v>
      </c>
      <c r="D799" s="106">
        <v>41407764444</v>
      </c>
      <c r="E799" s="106">
        <v>0</v>
      </c>
      <c r="M799" t="b">
        <f t="shared" si="65"/>
        <v>1</v>
      </c>
      <c r="N799" t="b">
        <f t="shared" si="66"/>
        <v>1</v>
      </c>
      <c r="O799" t="b">
        <f t="shared" si="67"/>
        <v>1</v>
      </c>
      <c r="P799" t="b">
        <f t="shared" si="67"/>
        <v>1</v>
      </c>
      <c r="Q799" t="b">
        <f t="shared" si="68"/>
        <v>1</v>
      </c>
      <c r="R799" t="b">
        <f t="shared" si="69"/>
        <v>1</v>
      </c>
      <c r="U799" s="105" t="s">
        <v>544</v>
      </c>
      <c r="V799" s="105" t="s">
        <v>545</v>
      </c>
      <c r="W799" s="106">
        <v>41407764444</v>
      </c>
      <c r="X799" s="106">
        <v>0</v>
      </c>
    </row>
    <row r="800" spans="2:26" x14ac:dyDescent="0.25">
      <c r="B800" s="105" t="s">
        <v>606</v>
      </c>
      <c r="C800" s="105" t="s">
        <v>545</v>
      </c>
      <c r="D800" s="106">
        <v>41407764444</v>
      </c>
      <c r="E800" s="106">
        <v>0</v>
      </c>
      <c r="M800" t="b">
        <f t="shared" si="65"/>
        <v>1</v>
      </c>
      <c r="N800" t="b">
        <f t="shared" si="66"/>
        <v>1</v>
      </c>
      <c r="O800" t="b">
        <f t="shared" si="67"/>
        <v>1</v>
      </c>
      <c r="P800" t="b">
        <f t="shared" si="67"/>
        <v>1</v>
      </c>
      <c r="Q800" t="b">
        <f t="shared" si="68"/>
        <v>1</v>
      </c>
      <c r="R800" t="b">
        <f t="shared" si="69"/>
        <v>1</v>
      </c>
      <c r="U800" s="105" t="s">
        <v>606</v>
      </c>
      <c r="V800" s="105" t="s">
        <v>545</v>
      </c>
      <c r="W800" s="106">
        <v>41407764444</v>
      </c>
      <c r="X800" s="106">
        <v>0</v>
      </c>
    </row>
    <row r="801" spans="2:24" x14ac:dyDescent="0.25">
      <c r="B801" s="105" t="s">
        <v>548</v>
      </c>
      <c r="C801" s="105" t="s">
        <v>549</v>
      </c>
      <c r="D801" s="106">
        <v>10582583595</v>
      </c>
      <c r="E801" s="106">
        <v>0</v>
      </c>
      <c r="M801" t="b">
        <f t="shared" si="65"/>
        <v>1</v>
      </c>
      <c r="N801" t="b">
        <f t="shared" si="66"/>
        <v>1</v>
      </c>
      <c r="O801" t="b">
        <f t="shared" si="67"/>
        <v>1</v>
      </c>
      <c r="P801" t="b">
        <f t="shared" si="67"/>
        <v>1</v>
      </c>
      <c r="Q801" t="b">
        <f t="shared" si="68"/>
        <v>1</v>
      </c>
      <c r="R801" t="b">
        <f t="shared" si="69"/>
        <v>1</v>
      </c>
      <c r="U801" s="105" t="s">
        <v>548</v>
      </c>
      <c r="V801" s="105" t="s">
        <v>549</v>
      </c>
      <c r="W801" s="106">
        <v>10582583595</v>
      </c>
      <c r="X801" s="106">
        <v>0</v>
      </c>
    </row>
    <row r="802" spans="2:24" x14ac:dyDescent="0.25">
      <c r="B802" s="105" t="s">
        <v>607</v>
      </c>
      <c r="C802" s="105" t="s">
        <v>549</v>
      </c>
      <c r="D802" s="106">
        <v>10582583595</v>
      </c>
      <c r="E802" s="106">
        <v>0</v>
      </c>
      <c r="M802" t="b">
        <f t="shared" si="65"/>
        <v>1</v>
      </c>
      <c r="N802" t="b">
        <f t="shared" si="66"/>
        <v>1</v>
      </c>
      <c r="O802" t="b">
        <f t="shared" si="67"/>
        <v>1</v>
      </c>
      <c r="P802" t="b">
        <f t="shared" si="67"/>
        <v>1</v>
      </c>
      <c r="Q802" t="b">
        <f t="shared" si="68"/>
        <v>1</v>
      </c>
      <c r="R802" t="b">
        <f t="shared" si="69"/>
        <v>1</v>
      </c>
      <c r="U802" s="105" t="s">
        <v>607</v>
      </c>
      <c r="V802" s="105" t="s">
        <v>549</v>
      </c>
      <c r="W802" s="106">
        <v>10582583595</v>
      </c>
      <c r="X802" s="106">
        <v>0</v>
      </c>
    </row>
    <row r="803" spans="2:24" x14ac:dyDescent="0.25">
      <c r="B803" s="105" t="s">
        <v>552</v>
      </c>
      <c r="C803" s="105" t="s">
        <v>553</v>
      </c>
      <c r="D803" s="106">
        <v>5434301560</v>
      </c>
      <c r="E803" s="106">
        <v>0</v>
      </c>
      <c r="M803" t="b">
        <f t="shared" si="65"/>
        <v>1</v>
      </c>
      <c r="N803" t="b">
        <f t="shared" si="66"/>
        <v>1</v>
      </c>
      <c r="O803" t="b">
        <f t="shared" si="67"/>
        <v>1</v>
      </c>
      <c r="P803" t="b">
        <f t="shared" si="67"/>
        <v>1</v>
      </c>
      <c r="Q803" t="b">
        <f t="shared" si="68"/>
        <v>1</v>
      </c>
      <c r="R803" t="b">
        <f t="shared" si="69"/>
        <v>1</v>
      </c>
      <c r="U803" s="105" t="s">
        <v>552</v>
      </c>
      <c r="V803" s="105" t="s">
        <v>553</v>
      </c>
      <c r="W803" s="106">
        <v>5434301560</v>
      </c>
      <c r="X803" s="106">
        <v>0</v>
      </c>
    </row>
    <row r="804" spans="2:24" x14ac:dyDescent="0.25">
      <c r="B804" s="105" t="s">
        <v>608</v>
      </c>
      <c r="C804" s="105" t="s">
        <v>553</v>
      </c>
      <c r="D804" s="106">
        <v>5434301560</v>
      </c>
      <c r="E804" s="106">
        <v>0</v>
      </c>
      <c r="M804" t="b">
        <f t="shared" si="65"/>
        <v>1</v>
      </c>
      <c r="N804" t="b">
        <f t="shared" si="66"/>
        <v>1</v>
      </c>
      <c r="O804" t="b">
        <f t="shared" si="67"/>
        <v>1</v>
      </c>
      <c r="P804" t="b">
        <f t="shared" si="67"/>
        <v>1</v>
      </c>
      <c r="Q804" t="b">
        <f t="shared" si="68"/>
        <v>1</v>
      </c>
      <c r="R804" t="b">
        <f t="shared" si="69"/>
        <v>1</v>
      </c>
      <c r="U804" s="105" t="s">
        <v>608</v>
      </c>
      <c r="V804" s="105" t="s">
        <v>553</v>
      </c>
      <c r="W804" s="106">
        <v>5434301560</v>
      </c>
      <c r="X804" s="106">
        <v>0</v>
      </c>
    </row>
    <row r="805" spans="2:24" x14ac:dyDescent="0.25">
      <c r="B805" s="105" t="s">
        <v>411</v>
      </c>
      <c r="C805" s="105" t="s">
        <v>412</v>
      </c>
      <c r="D805" s="106">
        <v>22247019200</v>
      </c>
      <c r="E805" s="106">
        <v>0</v>
      </c>
      <c r="M805" t="b">
        <f t="shared" si="65"/>
        <v>1</v>
      </c>
      <c r="N805" t="b">
        <f t="shared" si="66"/>
        <v>1</v>
      </c>
      <c r="O805" t="b">
        <f t="shared" si="67"/>
        <v>1</v>
      </c>
      <c r="P805" t="b">
        <f t="shared" si="67"/>
        <v>1</v>
      </c>
      <c r="Q805" t="b">
        <f t="shared" si="68"/>
        <v>1</v>
      </c>
      <c r="R805" t="b">
        <f t="shared" si="69"/>
        <v>1</v>
      </c>
      <c r="U805" s="105" t="s">
        <v>411</v>
      </c>
      <c r="V805" s="105" t="s">
        <v>412</v>
      </c>
      <c r="W805" s="106">
        <v>22247019200</v>
      </c>
      <c r="X805" s="106">
        <v>0</v>
      </c>
    </row>
    <row r="806" spans="2:24" x14ac:dyDescent="0.25">
      <c r="B806" s="105" t="s">
        <v>413</v>
      </c>
      <c r="C806" s="105" t="s">
        <v>414</v>
      </c>
      <c r="D806" s="106">
        <v>22247019200</v>
      </c>
      <c r="E806" s="106">
        <v>0</v>
      </c>
      <c r="M806" t="b">
        <f t="shared" si="65"/>
        <v>1</v>
      </c>
      <c r="N806" t="b">
        <f t="shared" si="66"/>
        <v>1</v>
      </c>
      <c r="O806" t="b">
        <f t="shared" si="67"/>
        <v>1</v>
      </c>
      <c r="P806" t="b">
        <f t="shared" si="67"/>
        <v>1</v>
      </c>
      <c r="Q806" t="b">
        <f t="shared" si="68"/>
        <v>1</v>
      </c>
      <c r="R806" t="b">
        <f t="shared" si="69"/>
        <v>1</v>
      </c>
      <c r="U806" s="105" t="s">
        <v>413</v>
      </c>
      <c r="V806" s="105" t="s">
        <v>414</v>
      </c>
      <c r="W806" s="106">
        <v>22247019200</v>
      </c>
      <c r="X806" s="106">
        <v>0</v>
      </c>
    </row>
    <row r="807" spans="2:24" x14ac:dyDescent="0.25">
      <c r="B807" s="105" t="s">
        <v>415</v>
      </c>
      <c r="C807" s="105" t="s">
        <v>414</v>
      </c>
      <c r="D807" s="106">
        <v>22247019200</v>
      </c>
      <c r="E807" s="106">
        <v>0</v>
      </c>
      <c r="M807" t="b">
        <f t="shared" si="65"/>
        <v>1</v>
      </c>
      <c r="N807" t="b">
        <f t="shared" si="66"/>
        <v>1</v>
      </c>
      <c r="O807" t="b">
        <f t="shared" si="67"/>
        <v>1</v>
      </c>
      <c r="P807" t="b">
        <f t="shared" si="67"/>
        <v>1</v>
      </c>
      <c r="Q807" t="b">
        <f t="shared" si="68"/>
        <v>1</v>
      </c>
      <c r="R807" t="b">
        <f t="shared" si="69"/>
        <v>1</v>
      </c>
      <c r="U807" s="105" t="s">
        <v>415</v>
      </c>
      <c r="V807" s="105" t="s">
        <v>414</v>
      </c>
      <c r="W807" s="106">
        <v>22247019200</v>
      </c>
      <c r="X807" s="106">
        <v>0</v>
      </c>
    </row>
    <row r="808" spans="2:24" x14ac:dyDescent="0.25">
      <c r="B808" s="105" t="s">
        <v>562</v>
      </c>
      <c r="C808" s="105" t="s">
        <v>563</v>
      </c>
      <c r="D808" s="106">
        <v>3229634500</v>
      </c>
      <c r="E808" s="106">
        <v>0</v>
      </c>
      <c r="M808" t="b">
        <f t="shared" si="65"/>
        <v>1</v>
      </c>
      <c r="N808" t="b">
        <f t="shared" si="66"/>
        <v>1</v>
      </c>
      <c r="O808" t="b">
        <f t="shared" si="67"/>
        <v>1</v>
      </c>
      <c r="P808" t="b">
        <f t="shared" si="67"/>
        <v>1</v>
      </c>
      <c r="Q808" t="b">
        <f t="shared" si="68"/>
        <v>1</v>
      </c>
      <c r="R808" t="b">
        <f t="shared" si="69"/>
        <v>1</v>
      </c>
      <c r="U808" s="105" t="s">
        <v>562</v>
      </c>
      <c r="V808" s="105" t="s">
        <v>563</v>
      </c>
      <c r="W808" s="106">
        <v>3229634500</v>
      </c>
      <c r="X808" s="106">
        <v>0</v>
      </c>
    </row>
    <row r="809" spans="2:24" x14ac:dyDescent="0.25">
      <c r="B809" s="105" t="s">
        <v>564</v>
      </c>
      <c r="C809" s="105" t="s">
        <v>565</v>
      </c>
      <c r="D809" s="106">
        <v>3229634500</v>
      </c>
      <c r="E809" s="106">
        <v>0</v>
      </c>
      <c r="M809" t="b">
        <f t="shared" si="65"/>
        <v>1</v>
      </c>
      <c r="N809" t="b">
        <f t="shared" si="66"/>
        <v>1</v>
      </c>
      <c r="O809" t="b">
        <f t="shared" si="67"/>
        <v>1</v>
      </c>
      <c r="P809" t="b">
        <f t="shared" si="67"/>
        <v>1</v>
      </c>
      <c r="Q809" t="b">
        <f t="shared" si="68"/>
        <v>1</v>
      </c>
      <c r="R809" t="b">
        <f t="shared" si="69"/>
        <v>1</v>
      </c>
      <c r="U809" s="105" t="s">
        <v>564</v>
      </c>
      <c r="V809" s="105" t="s">
        <v>565</v>
      </c>
      <c r="W809" s="106">
        <v>3229634500</v>
      </c>
      <c r="X809" s="106">
        <v>0</v>
      </c>
    </row>
    <row r="810" spans="2:24" x14ac:dyDescent="0.25">
      <c r="B810" s="105" t="s">
        <v>566</v>
      </c>
      <c r="C810" s="105" t="s">
        <v>565</v>
      </c>
      <c r="D810" s="106">
        <v>3229634500</v>
      </c>
      <c r="E810" s="106">
        <v>0</v>
      </c>
      <c r="M810" t="b">
        <f t="shared" si="65"/>
        <v>1</v>
      </c>
      <c r="N810" t="b">
        <f t="shared" si="66"/>
        <v>1</v>
      </c>
      <c r="O810" t="b">
        <f t="shared" si="67"/>
        <v>1</v>
      </c>
      <c r="P810" t="b">
        <f t="shared" si="67"/>
        <v>1</v>
      </c>
      <c r="Q810" t="b">
        <f t="shared" si="68"/>
        <v>1</v>
      </c>
      <c r="R810" t="b">
        <f t="shared" si="69"/>
        <v>1</v>
      </c>
      <c r="U810" s="105" t="s">
        <v>566</v>
      </c>
      <c r="V810" s="105" t="s">
        <v>565</v>
      </c>
      <c r="W810" s="106">
        <v>3229634500</v>
      </c>
      <c r="X810" s="106">
        <v>0</v>
      </c>
    </row>
    <row r="811" spans="2:24" x14ac:dyDescent="0.25">
      <c r="B811" s="105" t="s">
        <v>567</v>
      </c>
      <c r="C811" s="105" t="s">
        <v>568</v>
      </c>
      <c r="D811" s="106">
        <v>11082518700</v>
      </c>
      <c r="E811" s="106">
        <v>0</v>
      </c>
      <c r="M811" t="b">
        <f t="shared" si="65"/>
        <v>1</v>
      </c>
      <c r="N811" t="b">
        <f t="shared" si="66"/>
        <v>1</v>
      </c>
      <c r="O811" t="b">
        <f t="shared" si="67"/>
        <v>1</v>
      </c>
      <c r="P811" t="b">
        <f t="shared" si="67"/>
        <v>1</v>
      </c>
      <c r="Q811" t="b">
        <f t="shared" si="68"/>
        <v>1</v>
      </c>
      <c r="R811" t="b">
        <f t="shared" si="69"/>
        <v>1</v>
      </c>
      <c r="U811" s="105" t="s">
        <v>567</v>
      </c>
      <c r="V811" s="105" t="s">
        <v>568</v>
      </c>
      <c r="W811" s="106">
        <v>11082518700</v>
      </c>
      <c r="X811" s="106">
        <v>0</v>
      </c>
    </row>
    <row r="812" spans="2:24" x14ac:dyDescent="0.25">
      <c r="B812" s="105" t="s">
        <v>609</v>
      </c>
      <c r="C812" s="105" t="s">
        <v>610</v>
      </c>
      <c r="D812" s="106">
        <v>2518495000</v>
      </c>
      <c r="E812" s="106">
        <v>0</v>
      </c>
      <c r="M812" t="b">
        <f t="shared" si="65"/>
        <v>1</v>
      </c>
      <c r="N812" t="b">
        <f t="shared" si="66"/>
        <v>1</v>
      </c>
      <c r="O812" t="b">
        <f t="shared" si="67"/>
        <v>1</v>
      </c>
      <c r="P812" t="b">
        <f t="shared" si="67"/>
        <v>1</v>
      </c>
      <c r="Q812" t="b">
        <f t="shared" si="68"/>
        <v>1</v>
      </c>
      <c r="R812" t="b">
        <f t="shared" si="69"/>
        <v>1</v>
      </c>
      <c r="U812" s="105" t="s">
        <v>609</v>
      </c>
      <c r="V812" s="105" t="s">
        <v>610</v>
      </c>
      <c r="W812" s="106">
        <v>2518495000</v>
      </c>
      <c r="X812" s="106">
        <v>0</v>
      </c>
    </row>
    <row r="813" spans="2:24" x14ac:dyDescent="0.25">
      <c r="B813" s="105" t="s">
        <v>611</v>
      </c>
      <c r="C813" s="105" t="s">
        <v>610</v>
      </c>
      <c r="D813" s="106">
        <v>2518495000</v>
      </c>
      <c r="E813" s="106">
        <v>0</v>
      </c>
      <c r="M813" t="b">
        <f t="shared" si="65"/>
        <v>1</v>
      </c>
      <c r="N813" t="b">
        <f t="shared" si="66"/>
        <v>1</v>
      </c>
      <c r="O813" t="b">
        <f t="shared" si="67"/>
        <v>1</v>
      </c>
      <c r="P813" t="b">
        <f t="shared" si="67"/>
        <v>1</v>
      </c>
      <c r="Q813" t="b">
        <f t="shared" si="68"/>
        <v>1</v>
      </c>
      <c r="R813" t="b">
        <f t="shared" si="69"/>
        <v>1</v>
      </c>
      <c r="U813" s="105" t="s">
        <v>611</v>
      </c>
      <c r="V813" s="105" t="s">
        <v>610</v>
      </c>
      <c r="W813" s="106">
        <v>2518495000</v>
      </c>
      <c r="X813" s="106">
        <v>0</v>
      </c>
    </row>
    <row r="814" spans="2:24" x14ac:dyDescent="0.25">
      <c r="B814" s="105" t="s">
        <v>612</v>
      </c>
      <c r="C814" s="105" t="s">
        <v>613</v>
      </c>
      <c r="D814" s="106">
        <v>6437969400</v>
      </c>
      <c r="E814" s="106">
        <v>0</v>
      </c>
      <c r="M814" t="b">
        <f t="shared" si="65"/>
        <v>1</v>
      </c>
      <c r="N814" t="b">
        <f t="shared" si="66"/>
        <v>1</v>
      </c>
      <c r="O814" t="b">
        <f t="shared" si="67"/>
        <v>1</v>
      </c>
      <c r="P814" t="b">
        <f t="shared" si="67"/>
        <v>1</v>
      </c>
      <c r="Q814" t="b">
        <f t="shared" si="68"/>
        <v>1</v>
      </c>
      <c r="R814" t="b">
        <f t="shared" si="69"/>
        <v>1</v>
      </c>
      <c r="U814" s="105" t="s">
        <v>612</v>
      </c>
      <c r="V814" s="105" t="s">
        <v>613</v>
      </c>
      <c r="W814" s="106">
        <v>6437969400</v>
      </c>
      <c r="X814" s="106">
        <v>0</v>
      </c>
    </row>
    <row r="815" spans="2:24" x14ac:dyDescent="0.25">
      <c r="B815" s="105" t="s">
        <v>614</v>
      </c>
      <c r="C815" s="105" t="s">
        <v>613</v>
      </c>
      <c r="D815" s="106">
        <v>6437969400</v>
      </c>
      <c r="E815" s="106">
        <v>0</v>
      </c>
      <c r="M815" t="b">
        <f t="shared" si="65"/>
        <v>1</v>
      </c>
      <c r="N815" t="b">
        <f t="shared" si="66"/>
        <v>1</v>
      </c>
      <c r="O815" t="b">
        <f t="shared" si="67"/>
        <v>1</v>
      </c>
      <c r="P815" t="b">
        <f t="shared" si="67"/>
        <v>1</v>
      </c>
      <c r="Q815" t="b">
        <f t="shared" si="68"/>
        <v>1</v>
      </c>
      <c r="R815" t="b">
        <f t="shared" si="69"/>
        <v>1</v>
      </c>
      <c r="U815" s="105" t="s">
        <v>614</v>
      </c>
      <c r="V815" s="105" t="s">
        <v>613</v>
      </c>
      <c r="W815" s="106">
        <v>6437969400</v>
      </c>
      <c r="X815" s="106">
        <v>0</v>
      </c>
    </row>
    <row r="816" spans="2:24" x14ac:dyDescent="0.25">
      <c r="B816" s="105" t="s">
        <v>569</v>
      </c>
      <c r="C816" s="105" t="s">
        <v>570</v>
      </c>
      <c r="D816" s="106">
        <v>2126054300</v>
      </c>
      <c r="E816" s="106">
        <v>0</v>
      </c>
      <c r="M816" t="b">
        <f t="shared" si="65"/>
        <v>1</v>
      </c>
      <c r="N816" t="b">
        <f t="shared" si="66"/>
        <v>1</v>
      </c>
      <c r="O816" t="b">
        <f t="shared" si="67"/>
        <v>1</v>
      </c>
      <c r="P816" t="b">
        <f t="shared" si="67"/>
        <v>1</v>
      </c>
      <c r="Q816" t="b">
        <f t="shared" si="68"/>
        <v>1</v>
      </c>
      <c r="R816" t="b">
        <f t="shared" si="69"/>
        <v>1</v>
      </c>
      <c r="U816" s="105" t="s">
        <v>569</v>
      </c>
      <c r="V816" s="105" t="s">
        <v>570</v>
      </c>
      <c r="W816" s="106">
        <v>2126054300</v>
      </c>
      <c r="X816" s="106">
        <v>0</v>
      </c>
    </row>
    <row r="817" spans="2:24" x14ac:dyDescent="0.25">
      <c r="B817" s="105" t="s">
        <v>571</v>
      </c>
      <c r="C817" s="105" t="s">
        <v>570</v>
      </c>
      <c r="D817" s="106">
        <v>2126054300</v>
      </c>
      <c r="E817" s="106">
        <v>0</v>
      </c>
      <c r="M817" t="b">
        <f t="shared" si="65"/>
        <v>1</v>
      </c>
      <c r="N817" t="b">
        <f t="shared" si="66"/>
        <v>1</v>
      </c>
      <c r="O817" t="b">
        <f t="shared" si="67"/>
        <v>1</v>
      </c>
      <c r="P817" t="b">
        <f t="shared" si="67"/>
        <v>1</v>
      </c>
      <c r="Q817" t="b">
        <f t="shared" si="68"/>
        <v>1</v>
      </c>
      <c r="R817" t="b">
        <f t="shared" si="69"/>
        <v>1</v>
      </c>
      <c r="U817" s="105" t="s">
        <v>571</v>
      </c>
      <c r="V817" s="105" t="s">
        <v>570</v>
      </c>
      <c r="W817" s="106">
        <v>2126054300</v>
      </c>
      <c r="X817" s="106">
        <v>0</v>
      </c>
    </row>
    <row r="818" spans="2:24" x14ac:dyDescent="0.25">
      <c r="B818" s="105" t="s">
        <v>429</v>
      </c>
      <c r="C818" s="105" t="s">
        <v>430</v>
      </c>
      <c r="D818" s="106">
        <v>12157204500</v>
      </c>
      <c r="E818" s="106">
        <v>0</v>
      </c>
      <c r="M818" t="b">
        <f t="shared" si="65"/>
        <v>1</v>
      </c>
      <c r="N818" t="b">
        <f t="shared" si="66"/>
        <v>1</v>
      </c>
      <c r="O818" t="b">
        <f t="shared" si="67"/>
        <v>1</v>
      </c>
      <c r="P818" t="b">
        <f t="shared" si="67"/>
        <v>1</v>
      </c>
      <c r="Q818" t="b">
        <f t="shared" si="68"/>
        <v>1</v>
      </c>
      <c r="R818" t="b">
        <f t="shared" si="69"/>
        <v>1</v>
      </c>
      <c r="U818" s="105" t="s">
        <v>429</v>
      </c>
      <c r="V818" s="105" t="s">
        <v>430</v>
      </c>
      <c r="W818" s="106">
        <v>12157204500</v>
      </c>
      <c r="X818" s="106">
        <v>0</v>
      </c>
    </row>
    <row r="819" spans="2:24" x14ac:dyDescent="0.25">
      <c r="B819" s="105" t="s">
        <v>431</v>
      </c>
      <c r="C819" s="105" t="s">
        <v>432</v>
      </c>
      <c r="D819" s="106">
        <v>12157204500</v>
      </c>
      <c r="E819" s="106">
        <v>0</v>
      </c>
      <c r="M819" t="b">
        <f t="shared" si="65"/>
        <v>1</v>
      </c>
      <c r="N819" t="b">
        <f t="shared" si="66"/>
        <v>1</v>
      </c>
      <c r="O819" t="b">
        <f t="shared" si="67"/>
        <v>1</v>
      </c>
      <c r="P819" t="b">
        <f t="shared" si="67"/>
        <v>1</v>
      </c>
      <c r="Q819" t="b">
        <f t="shared" si="68"/>
        <v>1</v>
      </c>
      <c r="R819" t="b">
        <f t="shared" si="69"/>
        <v>1</v>
      </c>
      <c r="U819" s="105" t="s">
        <v>431</v>
      </c>
      <c r="V819" s="105" t="s">
        <v>432</v>
      </c>
      <c r="W819" s="106">
        <v>12157204500</v>
      </c>
      <c r="X819" s="106">
        <v>0</v>
      </c>
    </row>
    <row r="820" spans="2:24" x14ac:dyDescent="0.25">
      <c r="B820" s="105" t="s">
        <v>433</v>
      </c>
      <c r="C820" s="105" t="s">
        <v>432</v>
      </c>
      <c r="D820" s="106">
        <v>12157204500</v>
      </c>
      <c r="E820" s="106">
        <v>0</v>
      </c>
      <c r="M820" t="b">
        <f t="shared" si="65"/>
        <v>1</v>
      </c>
      <c r="N820" t="b">
        <f t="shared" si="66"/>
        <v>1</v>
      </c>
      <c r="O820" t="b">
        <f t="shared" si="67"/>
        <v>1</v>
      </c>
      <c r="P820" t="b">
        <f t="shared" si="67"/>
        <v>1</v>
      </c>
      <c r="Q820" t="b">
        <f t="shared" si="68"/>
        <v>1</v>
      </c>
      <c r="R820" t="b">
        <f t="shared" si="69"/>
        <v>1</v>
      </c>
      <c r="U820" s="105" t="s">
        <v>433</v>
      </c>
      <c r="V820" s="105" t="s">
        <v>432</v>
      </c>
      <c r="W820" s="106">
        <v>12157204500</v>
      </c>
      <c r="X820" s="106">
        <v>0</v>
      </c>
    </row>
    <row r="821" spans="2:24" x14ac:dyDescent="0.25">
      <c r="B821" s="105" t="s">
        <v>434</v>
      </c>
      <c r="C821" s="105" t="s">
        <v>435</v>
      </c>
      <c r="D821" s="106">
        <v>9354853300</v>
      </c>
      <c r="E821" s="106">
        <v>0</v>
      </c>
      <c r="M821" t="b">
        <f t="shared" si="65"/>
        <v>1</v>
      </c>
      <c r="N821" t="b">
        <f t="shared" si="66"/>
        <v>1</v>
      </c>
      <c r="O821" t="b">
        <f t="shared" si="67"/>
        <v>1</v>
      </c>
      <c r="P821" t="b">
        <f t="shared" si="67"/>
        <v>1</v>
      </c>
      <c r="Q821" t="b">
        <f t="shared" si="68"/>
        <v>1</v>
      </c>
      <c r="R821" t="b">
        <f t="shared" si="69"/>
        <v>1</v>
      </c>
      <c r="U821" s="105" t="s">
        <v>434</v>
      </c>
      <c r="V821" s="105" t="s">
        <v>435</v>
      </c>
      <c r="W821" s="106">
        <v>9354853300</v>
      </c>
      <c r="X821" s="106">
        <v>0</v>
      </c>
    </row>
    <row r="822" spans="2:24" x14ac:dyDescent="0.25">
      <c r="B822" s="105" t="s">
        <v>436</v>
      </c>
      <c r="C822" s="105" t="s">
        <v>437</v>
      </c>
      <c r="D822" s="106">
        <v>9354853300</v>
      </c>
      <c r="E822" s="106">
        <v>0</v>
      </c>
      <c r="M822" t="b">
        <f t="shared" si="65"/>
        <v>1</v>
      </c>
      <c r="N822" t="b">
        <f t="shared" si="66"/>
        <v>1</v>
      </c>
      <c r="O822" t="b">
        <f t="shared" si="67"/>
        <v>1</v>
      </c>
      <c r="P822" t="b">
        <f t="shared" si="67"/>
        <v>1</v>
      </c>
      <c r="Q822" t="b">
        <f t="shared" si="68"/>
        <v>1</v>
      </c>
      <c r="R822" t="b">
        <f t="shared" si="69"/>
        <v>1</v>
      </c>
      <c r="U822" s="105" t="s">
        <v>436</v>
      </c>
      <c r="V822" s="105" t="s">
        <v>437</v>
      </c>
      <c r="W822" s="106">
        <v>9354853300</v>
      </c>
      <c r="X822" s="106">
        <v>0</v>
      </c>
    </row>
    <row r="823" spans="2:24" x14ac:dyDescent="0.25">
      <c r="B823" s="105" t="s">
        <v>438</v>
      </c>
      <c r="C823" s="105" t="s">
        <v>437</v>
      </c>
      <c r="D823" s="106">
        <v>9354853300</v>
      </c>
      <c r="E823" s="106">
        <v>0</v>
      </c>
      <c r="M823" t="b">
        <f t="shared" si="65"/>
        <v>1</v>
      </c>
      <c r="N823" t="b">
        <f t="shared" si="66"/>
        <v>1</v>
      </c>
      <c r="O823" t="b">
        <f t="shared" si="67"/>
        <v>1</v>
      </c>
      <c r="P823" t="b">
        <f t="shared" si="67"/>
        <v>1</v>
      </c>
      <c r="Q823" t="b">
        <f t="shared" si="68"/>
        <v>1</v>
      </c>
      <c r="R823" t="b">
        <f t="shared" si="69"/>
        <v>1</v>
      </c>
      <c r="U823" s="105" t="s">
        <v>438</v>
      </c>
      <c r="V823" s="105" t="s">
        <v>437</v>
      </c>
      <c r="W823" s="106">
        <v>9354853300</v>
      </c>
      <c r="X823" s="106">
        <v>0</v>
      </c>
    </row>
    <row r="824" spans="2:24" x14ac:dyDescent="0.25">
      <c r="B824" s="105" t="s">
        <v>615</v>
      </c>
      <c r="C824" s="105" t="s">
        <v>616</v>
      </c>
      <c r="D824" s="106">
        <v>2795594900</v>
      </c>
      <c r="E824" s="106">
        <v>0</v>
      </c>
      <c r="M824" t="b">
        <f t="shared" si="65"/>
        <v>1</v>
      </c>
      <c r="N824" t="b">
        <f t="shared" si="66"/>
        <v>1</v>
      </c>
      <c r="O824" t="b">
        <f t="shared" si="67"/>
        <v>1</v>
      </c>
      <c r="P824" t="b">
        <f t="shared" si="67"/>
        <v>1</v>
      </c>
      <c r="Q824" t="b">
        <f t="shared" si="68"/>
        <v>1</v>
      </c>
      <c r="R824" t="b">
        <f t="shared" si="69"/>
        <v>1</v>
      </c>
      <c r="U824" s="105" t="s">
        <v>615</v>
      </c>
      <c r="V824" s="105" t="s">
        <v>616</v>
      </c>
      <c r="W824" s="106">
        <v>2795594900</v>
      </c>
      <c r="X824" s="106">
        <v>0</v>
      </c>
    </row>
    <row r="825" spans="2:24" x14ac:dyDescent="0.25">
      <c r="B825" s="105" t="s">
        <v>617</v>
      </c>
      <c r="C825" s="105" t="s">
        <v>618</v>
      </c>
      <c r="D825" s="106">
        <v>2795594900</v>
      </c>
      <c r="E825" s="106">
        <v>0</v>
      </c>
      <c r="M825" t="b">
        <f t="shared" si="65"/>
        <v>1</v>
      </c>
      <c r="N825" t="b">
        <f t="shared" si="66"/>
        <v>1</v>
      </c>
      <c r="O825" t="b">
        <f t="shared" si="67"/>
        <v>1</v>
      </c>
      <c r="P825" t="b">
        <f t="shared" si="67"/>
        <v>1</v>
      </c>
      <c r="Q825" t="b">
        <f t="shared" si="68"/>
        <v>1</v>
      </c>
      <c r="R825" t="b">
        <f t="shared" si="69"/>
        <v>1</v>
      </c>
      <c r="U825" s="105" t="s">
        <v>617</v>
      </c>
      <c r="V825" s="105" t="s">
        <v>618</v>
      </c>
      <c r="W825" s="106">
        <v>2795594900</v>
      </c>
      <c r="X825" s="106">
        <v>0</v>
      </c>
    </row>
    <row r="826" spans="2:24" x14ac:dyDescent="0.25">
      <c r="B826" s="105" t="s">
        <v>619</v>
      </c>
      <c r="C826" s="105" t="s">
        <v>618</v>
      </c>
      <c r="D826" s="106">
        <v>2795594900</v>
      </c>
      <c r="E826" s="106">
        <v>0</v>
      </c>
      <c r="M826" t="b">
        <f t="shared" si="65"/>
        <v>1</v>
      </c>
      <c r="N826" t="b">
        <f t="shared" si="66"/>
        <v>1</v>
      </c>
      <c r="O826" t="b">
        <f t="shared" si="67"/>
        <v>1</v>
      </c>
      <c r="P826" t="b">
        <f t="shared" si="67"/>
        <v>1</v>
      </c>
      <c r="Q826" t="b">
        <f t="shared" si="68"/>
        <v>1</v>
      </c>
      <c r="R826" t="b">
        <f t="shared" si="69"/>
        <v>1</v>
      </c>
      <c r="U826" s="105" t="s">
        <v>619</v>
      </c>
      <c r="V826" s="105" t="s">
        <v>618</v>
      </c>
      <c r="W826" s="106">
        <v>2795594900</v>
      </c>
      <c r="X826" s="106">
        <v>0</v>
      </c>
    </row>
    <row r="827" spans="2:24" x14ac:dyDescent="0.25">
      <c r="B827" s="105" t="s">
        <v>620</v>
      </c>
      <c r="C827" s="105" t="s">
        <v>621</v>
      </c>
      <c r="D827" s="106">
        <v>3340290800</v>
      </c>
      <c r="E827" s="106">
        <v>0</v>
      </c>
      <c r="M827" t="b">
        <f t="shared" si="65"/>
        <v>1</v>
      </c>
      <c r="N827" t="b">
        <f t="shared" si="66"/>
        <v>1</v>
      </c>
      <c r="O827" t="b">
        <f t="shared" si="67"/>
        <v>1</v>
      </c>
      <c r="P827" t="b">
        <f t="shared" si="67"/>
        <v>1</v>
      </c>
      <c r="Q827" t="b">
        <f t="shared" si="68"/>
        <v>1</v>
      </c>
      <c r="R827" t="b">
        <f t="shared" si="69"/>
        <v>1</v>
      </c>
      <c r="U827" s="105" t="s">
        <v>620</v>
      </c>
      <c r="V827" s="105" t="s">
        <v>621</v>
      </c>
      <c r="W827" s="106">
        <v>3340290800</v>
      </c>
      <c r="X827" s="106">
        <v>0</v>
      </c>
    </row>
    <row r="828" spans="2:24" x14ac:dyDescent="0.25">
      <c r="B828" s="105" t="s">
        <v>622</v>
      </c>
      <c r="C828" s="105" t="s">
        <v>623</v>
      </c>
      <c r="D828" s="106">
        <v>3340290800</v>
      </c>
      <c r="E828" s="106">
        <v>0</v>
      </c>
      <c r="M828" t="b">
        <f t="shared" si="65"/>
        <v>1</v>
      </c>
      <c r="N828" t="b">
        <f t="shared" si="66"/>
        <v>1</v>
      </c>
      <c r="O828" t="b">
        <f t="shared" si="67"/>
        <v>1</v>
      </c>
      <c r="P828" t="b">
        <f t="shared" si="67"/>
        <v>1</v>
      </c>
      <c r="Q828" t="b">
        <f t="shared" si="68"/>
        <v>1</v>
      </c>
      <c r="R828" t="b">
        <f t="shared" si="69"/>
        <v>1</v>
      </c>
      <c r="U828" s="105" t="s">
        <v>622</v>
      </c>
      <c r="V828" s="105" t="s">
        <v>623</v>
      </c>
      <c r="W828" s="106">
        <v>3340290800</v>
      </c>
      <c r="X828" s="106">
        <v>0</v>
      </c>
    </row>
    <row r="829" spans="2:24" x14ac:dyDescent="0.25">
      <c r="B829" s="105" t="s">
        <v>624</v>
      </c>
      <c r="C829" s="105" t="s">
        <v>623</v>
      </c>
      <c r="D829" s="106">
        <v>3340290800</v>
      </c>
      <c r="E829" s="106">
        <v>0</v>
      </c>
      <c r="M829" t="b">
        <f t="shared" si="65"/>
        <v>1</v>
      </c>
      <c r="N829" t="b">
        <f t="shared" si="66"/>
        <v>1</v>
      </c>
      <c r="O829" t="b">
        <f t="shared" si="67"/>
        <v>1</v>
      </c>
      <c r="P829" t="b">
        <f t="shared" si="67"/>
        <v>1</v>
      </c>
      <c r="Q829" t="b">
        <f t="shared" si="68"/>
        <v>1</v>
      </c>
      <c r="R829" t="b">
        <f t="shared" si="69"/>
        <v>1</v>
      </c>
      <c r="U829" s="105" t="s">
        <v>624</v>
      </c>
      <c r="V829" s="105" t="s">
        <v>623</v>
      </c>
      <c r="W829" s="106">
        <v>3340290800</v>
      </c>
      <c r="X829" s="106">
        <v>0</v>
      </c>
    </row>
    <row r="830" spans="2:24" x14ac:dyDescent="0.25">
      <c r="B830" s="105" t="s">
        <v>439</v>
      </c>
      <c r="C830" s="105" t="s">
        <v>440</v>
      </c>
      <c r="D830" s="106">
        <v>27032814787</v>
      </c>
      <c r="E830" s="106">
        <v>0</v>
      </c>
      <c r="M830" t="b">
        <f t="shared" si="65"/>
        <v>1</v>
      </c>
      <c r="N830" t="b">
        <f t="shared" si="66"/>
        <v>1</v>
      </c>
      <c r="O830" t="b">
        <f t="shared" si="67"/>
        <v>1</v>
      </c>
      <c r="P830" t="b">
        <f t="shared" si="67"/>
        <v>1</v>
      </c>
      <c r="Q830" t="b">
        <f t="shared" si="68"/>
        <v>1</v>
      </c>
      <c r="R830" t="b">
        <f t="shared" si="69"/>
        <v>1</v>
      </c>
      <c r="U830" s="105" t="s">
        <v>439</v>
      </c>
      <c r="V830" s="105" t="s">
        <v>440</v>
      </c>
      <c r="W830" s="106">
        <v>27032814787</v>
      </c>
      <c r="X830" s="106">
        <v>0</v>
      </c>
    </row>
    <row r="831" spans="2:24" x14ac:dyDescent="0.25">
      <c r="B831" s="105" t="s">
        <v>441</v>
      </c>
      <c r="C831" s="105" t="s">
        <v>442</v>
      </c>
      <c r="D831" s="106">
        <v>27032814787</v>
      </c>
      <c r="E831" s="106">
        <v>0</v>
      </c>
      <c r="M831" t="b">
        <f t="shared" si="65"/>
        <v>1</v>
      </c>
      <c r="N831" t="b">
        <f t="shared" si="66"/>
        <v>1</v>
      </c>
      <c r="O831" t="b">
        <f t="shared" si="67"/>
        <v>1</v>
      </c>
      <c r="P831" t="b">
        <f t="shared" si="67"/>
        <v>1</v>
      </c>
      <c r="Q831" t="b">
        <f t="shared" si="68"/>
        <v>1</v>
      </c>
      <c r="R831" t="b">
        <f t="shared" si="69"/>
        <v>1</v>
      </c>
      <c r="U831" s="105" t="s">
        <v>441</v>
      </c>
      <c r="V831" s="105" t="s">
        <v>442</v>
      </c>
      <c r="W831" s="106">
        <v>27032814787</v>
      </c>
      <c r="X831" s="106">
        <v>0</v>
      </c>
    </row>
    <row r="832" spans="2:24" x14ac:dyDescent="0.25">
      <c r="B832" s="105" t="s">
        <v>443</v>
      </c>
      <c r="C832" s="105" t="s">
        <v>442</v>
      </c>
      <c r="D832" s="106">
        <v>27032814787</v>
      </c>
      <c r="E832" s="106">
        <v>0</v>
      </c>
      <c r="M832" t="b">
        <f t="shared" si="65"/>
        <v>1</v>
      </c>
      <c r="N832" t="b">
        <f t="shared" si="66"/>
        <v>1</v>
      </c>
      <c r="O832" t="b">
        <f t="shared" si="67"/>
        <v>1</v>
      </c>
      <c r="P832" t="b">
        <f t="shared" si="67"/>
        <v>1</v>
      </c>
      <c r="Q832" t="b">
        <f t="shared" si="68"/>
        <v>1</v>
      </c>
      <c r="R832" t="b">
        <f t="shared" si="69"/>
        <v>1</v>
      </c>
      <c r="U832" s="105" t="s">
        <v>443</v>
      </c>
      <c r="V832" s="105" t="s">
        <v>442</v>
      </c>
      <c r="W832" s="106">
        <v>27032814787</v>
      </c>
      <c r="X832" s="106">
        <v>0</v>
      </c>
    </row>
    <row r="833" spans="2:24" x14ac:dyDescent="0.25">
      <c r="B833" s="105" t="s">
        <v>625</v>
      </c>
      <c r="C833" s="105" t="s">
        <v>626</v>
      </c>
      <c r="D833" s="106">
        <v>3935209000</v>
      </c>
      <c r="E833" s="106">
        <v>0</v>
      </c>
      <c r="M833" t="b">
        <f t="shared" si="65"/>
        <v>1</v>
      </c>
      <c r="N833" t="b">
        <f t="shared" si="66"/>
        <v>1</v>
      </c>
      <c r="O833" t="b">
        <f t="shared" si="67"/>
        <v>1</v>
      </c>
      <c r="P833" t="b">
        <f t="shared" si="67"/>
        <v>1</v>
      </c>
      <c r="Q833" t="b">
        <f t="shared" si="68"/>
        <v>1</v>
      </c>
      <c r="R833" t="b">
        <f t="shared" si="69"/>
        <v>1</v>
      </c>
      <c r="U833" s="105" t="s">
        <v>625</v>
      </c>
      <c r="V833" s="105" t="s">
        <v>626</v>
      </c>
      <c r="W833" s="106">
        <v>3935209000</v>
      </c>
      <c r="X833" s="106">
        <v>0</v>
      </c>
    </row>
    <row r="834" spans="2:24" x14ac:dyDescent="0.25">
      <c r="B834" s="105" t="s">
        <v>627</v>
      </c>
      <c r="C834" s="105" t="s">
        <v>628</v>
      </c>
      <c r="D834" s="106">
        <v>3935209000</v>
      </c>
      <c r="E834" s="106">
        <v>0</v>
      </c>
      <c r="M834" t="b">
        <f t="shared" si="65"/>
        <v>1</v>
      </c>
      <c r="N834" t="b">
        <f t="shared" si="66"/>
        <v>1</v>
      </c>
      <c r="O834" t="b">
        <f t="shared" si="67"/>
        <v>1</v>
      </c>
      <c r="P834" t="b">
        <f t="shared" si="67"/>
        <v>1</v>
      </c>
      <c r="Q834" t="b">
        <f t="shared" si="68"/>
        <v>1</v>
      </c>
      <c r="R834" t="b">
        <f t="shared" si="69"/>
        <v>1</v>
      </c>
      <c r="U834" s="105" t="s">
        <v>627</v>
      </c>
      <c r="V834" s="105" t="s">
        <v>628</v>
      </c>
      <c r="W834" s="106">
        <v>3935209000</v>
      </c>
      <c r="X834" s="106">
        <v>0</v>
      </c>
    </row>
    <row r="835" spans="2:24" x14ac:dyDescent="0.25">
      <c r="B835" s="105" t="s">
        <v>629</v>
      </c>
      <c r="C835" s="105" t="s">
        <v>628</v>
      </c>
      <c r="D835" s="106">
        <v>3935209000</v>
      </c>
      <c r="E835" s="106">
        <v>0</v>
      </c>
      <c r="M835" t="b">
        <f t="shared" si="65"/>
        <v>1</v>
      </c>
      <c r="N835" t="b">
        <f t="shared" si="66"/>
        <v>1</v>
      </c>
      <c r="O835" t="b">
        <f t="shared" si="67"/>
        <v>1</v>
      </c>
      <c r="P835" t="b">
        <f t="shared" si="67"/>
        <v>1</v>
      </c>
      <c r="Q835" t="b">
        <f t="shared" si="68"/>
        <v>1</v>
      </c>
      <c r="R835" t="b">
        <f t="shared" si="69"/>
        <v>1</v>
      </c>
      <c r="U835" s="105" t="s">
        <v>629</v>
      </c>
      <c r="V835" s="105" t="s">
        <v>628</v>
      </c>
      <c r="W835" s="106">
        <v>3935209000</v>
      </c>
      <c r="X835" s="106">
        <v>0</v>
      </c>
    </row>
    <row r="836" spans="2:24" x14ac:dyDescent="0.25">
      <c r="B836" s="105" t="s">
        <v>489</v>
      </c>
      <c r="C836" s="105" t="s">
        <v>490</v>
      </c>
      <c r="D836" s="106">
        <v>3124496760</v>
      </c>
      <c r="E836" s="106">
        <v>0</v>
      </c>
      <c r="M836" t="b">
        <f t="shared" si="65"/>
        <v>1</v>
      </c>
      <c r="N836" t="b">
        <f t="shared" si="66"/>
        <v>1</v>
      </c>
      <c r="O836" t="b">
        <f t="shared" si="67"/>
        <v>1</v>
      </c>
      <c r="P836" t="b">
        <f t="shared" si="67"/>
        <v>1</v>
      </c>
      <c r="Q836" t="b">
        <f t="shared" si="68"/>
        <v>1</v>
      </c>
      <c r="R836" t="b">
        <f t="shared" si="69"/>
        <v>1</v>
      </c>
      <c r="U836" s="105" t="s">
        <v>489</v>
      </c>
      <c r="V836" s="105" t="s">
        <v>490</v>
      </c>
      <c r="W836" s="106">
        <v>3124496760</v>
      </c>
      <c r="X836" s="106">
        <v>0</v>
      </c>
    </row>
    <row r="837" spans="2:24" x14ac:dyDescent="0.25">
      <c r="B837" s="105" t="s">
        <v>491</v>
      </c>
      <c r="C837" s="105" t="s">
        <v>492</v>
      </c>
      <c r="D837" s="106">
        <v>3124496760</v>
      </c>
      <c r="E837" s="106">
        <v>0</v>
      </c>
      <c r="M837" t="b">
        <f t="shared" si="65"/>
        <v>1</v>
      </c>
      <c r="N837" t="b">
        <f t="shared" si="66"/>
        <v>1</v>
      </c>
      <c r="O837" t="b">
        <f t="shared" si="67"/>
        <v>1</v>
      </c>
      <c r="P837" t="b">
        <f t="shared" si="67"/>
        <v>1</v>
      </c>
      <c r="Q837" t="b">
        <f t="shared" si="68"/>
        <v>1</v>
      </c>
      <c r="R837" t="b">
        <f t="shared" si="69"/>
        <v>1</v>
      </c>
      <c r="U837" s="105" t="s">
        <v>491</v>
      </c>
      <c r="V837" s="105" t="s">
        <v>492</v>
      </c>
      <c r="W837" s="106">
        <v>3124496760</v>
      </c>
      <c r="X837" s="106">
        <v>0</v>
      </c>
    </row>
    <row r="838" spans="2:24" x14ac:dyDescent="0.25">
      <c r="B838" s="105" t="s">
        <v>493</v>
      </c>
      <c r="C838" s="105" t="s">
        <v>492</v>
      </c>
      <c r="D838" s="106">
        <v>3124496760</v>
      </c>
      <c r="E838" s="106">
        <v>0</v>
      </c>
      <c r="M838" t="b">
        <f t="shared" si="65"/>
        <v>1</v>
      </c>
      <c r="N838" t="b">
        <f t="shared" si="66"/>
        <v>1</v>
      </c>
      <c r="O838" t="b">
        <f t="shared" si="67"/>
        <v>1</v>
      </c>
      <c r="P838" t="b">
        <f t="shared" si="67"/>
        <v>1</v>
      </c>
      <c r="Q838" t="b">
        <f t="shared" si="68"/>
        <v>1</v>
      </c>
      <c r="R838" t="b">
        <f t="shared" si="69"/>
        <v>1</v>
      </c>
      <c r="U838" s="105" t="s">
        <v>493</v>
      </c>
      <c r="V838" s="105" t="s">
        <v>492</v>
      </c>
      <c r="W838" s="106">
        <v>3124496760</v>
      </c>
      <c r="X838" s="106">
        <v>0</v>
      </c>
    </row>
    <row r="839" spans="2:24" x14ac:dyDescent="0.25">
      <c r="B839" s="105" t="s">
        <v>630</v>
      </c>
      <c r="C839" s="105" t="s">
        <v>631</v>
      </c>
      <c r="D839" s="106">
        <v>3383993500</v>
      </c>
      <c r="E839" s="106">
        <v>0</v>
      </c>
      <c r="M839" t="b">
        <f t="shared" si="65"/>
        <v>1</v>
      </c>
      <c r="N839" t="b">
        <f t="shared" si="66"/>
        <v>1</v>
      </c>
      <c r="O839" t="b">
        <f t="shared" si="67"/>
        <v>1</v>
      </c>
      <c r="P839" t="b">
        <f t="shared" si="67"/>
        <v>1</v>
      </c>
      <c r="Q839" t="b">
        <f t="shared" si="68"/>
        <v>1</v>
      </c>
      <c r="R839" t="b">
        <f t="shared" si="69"/>
        <v>1</v>
      </c>
      <c r="U839" s="105" t="s">
        <v>630</v>
      </c>
      <c r="V839" s="105" t="s">
        <v>631</v>
      </c>
      <c r="W839" s="106">
        <v>3383993500</v>
      </c>
      <c r="X839" s="106">
        <v>0</v>
      </c>
    </row>
    <row r="840" spans="2:24" x14ac:dyDescent="0.25">
      <c r="B840" s="105" t="s">
        <v>632</v>
      </c>
      <c r="C840" s="105" t="s">
        <v>633</v>
      </c>
      <c r="D840" s="106">
        <v>3383993500</v>
      </c>
      <c r="E840" s="106">
        <v>0</v>
      </c>
      <c r="M840" t="b">
        <f t="shared" si="65"/>
        <v>1</v>
      </c>
      <c r="N840" t="b">
        <f t="shared" si="66"/>
        <v>1</v>
      </c>
      <c r="O840" t="b">
        <f t="shared" si="67"/>
        <v>1</v>
      </c>
      <c r="P840" t="b">
        <f t="shared" si="67"/>
        <v>1</v>
      </c>
      <c r="Q840" t="b">
        <f t="shared" si="68"/>
        <v>1</v>
      </c>
      <c r="R840" t="b">
        <f t="shared" si="69"/>
        <v>1</v>
      </c>
      <c r="U840" s="105" t="s">
        <v>632</v>
      </c>
      <c r="V840" s="105" t="s">
        <v>633</v>
      </c>
      <c r="W840" s="106">
        <v>3383993500</v>
      </c>
      <c r="X840" s="106">
        <v>0</v>
      </c>
    </row>
    <row r="841" spans="2:24" x14ac:dyDescent="0.25">
      <c r="B841" s="105" t="s">
        <v>634</v>
      </c>
      <c r="C841" s="105" t="s">
        <v>633</v>
      </c>
      <c r="D841" s="106">
        <v>3383993500</v>
      </c>
      <c r="E841" s="106">
        <v>0</v>
      </c>
      <c r="M841" t="b">
        <f t="shared" si="65"/>
        <v>1</v>
      </c>
      <c r="N841" t="b">
        <f t="shared" si="66"/>
        <v>1</v>
      </c>
      <c r="O841" t="b">
        <f t="shared" si="67"/>
        <v>1</v>
      </c>
      <c r="P841" t="b">
        <f t="shared" si="67"/>
        <v>1</v>
      </c>
      <c r="Q841" t="b">
        <f t="shared" si="68"/>
        <v>1</v>
      </c>
      <c r="R841" t="b">
        <f t="shared" si="69"/>
        <v>1</v>
      </c>
      <c r="U841" s="105" t="s">
        <v>634</v>
      </c>
      <c r="V841" s="105" t="s">
        <v>633</v>
      </c>
      <c r="W841" s="106">
        <v>3383993500</v>
      </c>
      <c r="X841" s="106">
        <v>0</v>
      </c>
    </row>
    <row r="842" spans="2:24" x14ac:dyDescent="0.25">
      <c r="B842" s="105" t="s">
        <v>444</v>
      </c>
      <c r="C842" s="105" t="s">
        <v>445</v>
      </c>
      <c r="D842" s="106">
        <v>4123774000</v>
      </c>
      <c r="E842" s="106">
        <v>0</v>
      </c>
      <c r="M842" t="b">
        <f t="shared" si="65"/>
        <v>1</v>
      </c>
      <c r="N842" t="b">
        <f t="shared" si="66"/>
        <v>1</v>
      </c>
      <c r="O842" t="b">
        <f t="shared" si="67"/>
        <v>1</v>
      </c>
      <c r="P842" t="b">
        <f t="shared" si="67"/>
        <v>1</v>
      </c>
      <c r="Q842" t="b">
        <f t="shared" si="68"/>
        <v>1</v>
      </c>
      <c r="R842" t="b">
        <f t="shared" si="69"/>
        <v>1</v>
      </c>
      <c r="U842" s="105" t="s">
        <v>444</v>
      </c>
      <c r="V842" s="105" t="s">
        <v>445</v>
      </c>
      <c r="W842" s="106">
        <v>4123774000</v>
      </c>
      <c r="X842" s="106">
        <v>0</v>
      </c>
    </row>
    <row r="843" spans="2:24" x14ac:dyDescent="0.25">
      <c r="B843" s="105" t="s">
        <v>446</v>
      </c>
      <c r="C843" s="105" t="s">
        <v>447</v>
      </c>
      <c r="D843" s="106">
        <v>4123774000</v>
      </c>
      <c r="E843" s="106">
        <v>0</v>
      </c>
      <c r="M843" t="b">
        <f t="shared" si="65"/>
        <v>1</v>
      </c>
      <c r="N843" t="b">
        <f t="shared" si="66"/>
        <v>1</v>
      </c>
      <c r="O843" t="b">
        <f t="shared" si="67"/>
        <v>1</v>
      </c>
      <c r="P843" t="b">
        <f t="shared" si="67"/>
        <v>1</v>
      </c>
      <c r="Q843" t="b">
        <f t="shared" si="68"/>
        <v>1</v>
      </c>
      <c r="R843" t="b">
        <f t="shared" si="69"/>
        <v>1</v>
      </c>
      <c r="U843" s="105" t="s">
        <v>446</v>
      </c>
      <c r="V843" s="105" t="s">
        <v>447</v>
      </c>
      <c r="W843" s="106">
        <v>4123774000</v>
      </c>
      <c r="X843" s="106">
        <v>0</v>
      </c>
    </row>
    <row r="844" spans="2:24" x14ac:dyDescent="0.25">
      <c r="B844" s="105" t="s">
        <v>448</v>
      </c>
      <c r="C844" s="105" t="s">
        <v>449</v>
      </c>
      <c r="D844" s="106">
        <v>4123774000</v>
      </c>
      <c r="E844" s="106">
        <v>0</v>
      </c>
      <c r="M844" t="b">
        <f t="shared" si="65"/>
        <v>1</v>
      </c>
      <c r="N844" t="b">
        <f t="shared" si="66"/>
        <v>1</v>
      </c>
      <c r="O844" t="b">
        <f t="shared" si="67"/>
        <v>1</v>
      </c>
      <c r="P844" t="b">
        <f t="shared" si="67"/>
        <v>1</v>
      </c>
      <c r="Q844" t="b">
        <f t="shared" si="68"/>
        <v>1</v>
      </c>
      <c r="R844" t="b">
        <f t="shared" si="69"/>
        <v>1</v>
      </c>
      <c r="U844" s="105" t="s">
        <v>448</v>
      </c>
      <c r="V844" s="105" t="s">
        <v>449</v>
      </c>
      <c r="W844" s="106">
        <v>4123774000</v>
      </c>
      <c r="X844" s="106">
        <v>0</v>
      </c>
    </row>
    <row r="845" spans="2:24" x14ac:dyDescent="0.25">
      <c r="B845" s="105" t="s">
        <v>494</v>
      </c>
      <c r="C845" s="105" t="s">
        <v>495</v>
      </c>
      <c r="D845" s="106">
        <v>3009819400</v>
      </c>
      <c r="E845" s="106">
        <v>0</v>
      </c>
      <c r="M845" t="b">
        <f t="shared" si="65"/>
        <v>1</v>
      </c>
      <c r="N845" t="b">
        <f t="shared" si="66"/>
        <v>1</v>
      </c>
      <c r="O845" t="b">
        <f t="shared" si="67"/>
        <v>1</v>
      </c>
      <c r="P845" t="b">
        <f t="shared" si="67"/>
        <v>1</v>
      </c>
      <c r="Q845" t="b">
        <f t="shared" si="68"/>
        <v>1</v>
      </c>
      <c r="R845" t="b">
        <f t="shared" si="69"/>
        <v>1</v>
      </c>
      <c r="U845" s="105" t="s">
        <v>494</v>
      </c>
      <c r="V845" s="105" t="s">
        <v>495</v>
      </c>
      <c r="W845" s="106">
        <v>3009819400</v>
      </c>
      <c r="X845" s="106">
        <v>0</v>
      </c>
    </row>
    <row r="846" spans="2:24" x14ac:dyDescent="0.25">
      <c r="B846" s="105" t="s">
        <v>496</v>
      </c>
      <c r="C846" s="105" t="s">
        <v>497</v>
      </c>
      <c r="D846" s="106">
        <v>3009819400</v>
      </c>
      <c r="E846" s="106">
        <v>0</v>
      </c>
      <c r="M846" t="b">
        <f t="shared" si="65"/>
        <v>1</v>
      </c>
      <c r="N846" t="b">
        <f t="shared" si="66"/>
        <v>1</v>
      </c>
      <c r="O846" t="b">
        <f t="shared" si="67"/>
        <v>1</v>
      </c>
      <c r="P846" t="b">
        <f t="shared" si="67"/>
        <v>1</v>
      </c>
      <c r="Q846" t="b">
        <f t="shared" si="68"/>
        <v>1</v>
      </c>
      <c r="R846" t="b">
        <f t="shared" si="69"/>
        <v>1</v>
      </c>
      <c r="U846" s="105" t="s">
        <v>496</v>
      </c>
      <c r="V846" s="105" t="s">
        <v>497</v>
      </c>
      <c r="W846" s="106">
        <v>3009819400</v>
      </c>
      <c r="X846" s="106">
        <v>0</v>
      </c>
    </row>
    <row r="847" spans="2:24" x14ac:dyDescent="0.25">
      <c r="B847" s="105" t="s">
        <v>498</v>
      </c>
      <c r="C847" s="105" t="s">
        <v>497</v>
      </c>
      <c r="D847" s="106">
        <v>3009819400</v>
      </c>
      <c r="E847" s="106">
        <v>0</v>
      </c>
      <c r="M847" t="b">
        <f t="shared" si="65"/>
        <v>1</v>
      </c>
      <c r="N847" t="b">
        <f t="shared" si="66"/>
        <v>1</v>
      </c>
      <c r="O847" t="b">
        <f t="shared" si="67"/>
        <v>1</v>
      </c>
      <c r="P847" t="b">
        <f t="shared" si="67"/>
        <v>1</v>
      </c>
      <c r="Q847" t="b">
        <f t="shared" si="68"/>
        <v>1</v>
      </c>
      <c r="R847" t="b">
        <f t="shared" si="69"/>
        <v>1</v>
      </c>
      <c r="U847" s="105" t="s">
        <v>498</v>
      </c>
      <c r="V847" s="105" t="s">
        <v>497</v>
      </c>
      <c r="W847" s="106">
        <v>3009819400</v>
      </c>
      <c r="X847" s="106">
        <v>0</v>
      </c>
    </row>
    <row r="848" spans="2:24" x14ac:dyDescent="0.25">
      <c r="B848" s="105" t="s">
        <v>635</v>
      </c>
      <c r="C848" s="105" t="s">
        <v>636</v>
      </c>
      <c r="D848" s="106">
        <v>2911942365</v>
      </c>
      <c r="E848" s="106">
        <v>0</v>
      </c>
      <c r="M848" t="b">
        <f t="shared" si="65"/>
        <v>1</v>
      </c>
      <c r="N848" t="b">
        <f t="shared" si="66"/>
        <v>1</v>
      </c>
      <c r="O848" t="b">
        <f t="shared" si="67"/>
        <v>1</v>
      </c>
      <c r="P848" t="b">
        <f t="shared" si="67"/>
        <v>1</v>
      </c>
      <c r="Q848" t="b">
        <f t="shared" si="68"/>
        <v>1</v>
      </c>
      <c r="R848" t="b">
        <f t="shared" si="69"/>
        <v>1</v>
      </c>
      <c r="U848" s="105" t="s">
        <v>635</v>
      </c>
      <c r="V848" s="105" t="s">
        <v>636</v>
      </c>
      <c r="W848" s="106">
        <v>2911942365</v>
      </c>
      <c r="X848" s="106">
        <v>0</v>
      </c>
    </row>
    <row r="849" spans="2:24" x14ac:dyDescent="0.25">
      <c r="B849" s="105" t="s">
        <v>637</v>
      </c>
      <c r="C849" s="105" t="s">
        <v>638</v>
      </c>
      <c r="D849" s="106">
        <v>2911942365</v>
      </c>
      <c r="E849" s="106">
        <v>0</v>
      </c>
      <c r="M849" t="b">
        <f t="shared" si="65"/>
        <v>1</v>
      </c>
      <c r="N849" t="b">
        <f t="shared" si="66"/>
        <v>1</v>
      </c>
      <c r="O849" t="b">
        <f t="shared" si="67"/>
        <v>1</v>
      </c>
      <c r="P849" t="b">
        <f t="shared" si="67"/>
        <v>1</v>
      </c>
      <c r="Q849" t="b">
        <f t="shared" si="68"/>
        <v>1</v>
      </c>
      <c r="R849" t="b">
        <f t="shared" si="69"/>
        <v>1</v>
      </c>
      <c r="U849" s="105" t="s">
        <v>637</v>
      </c>
      <c r="V849" s="105" t="s">
        <v>638</v>
      </c>
      <c r="W849" s="106">
        <v>2911942365</v>
      </c>
      <c r="X849" s="106">
        <v>0</v>
      </c>
    </row>
    <row r="850" spans="2:24" x14ac:dyDescent="0.25">
      <c r="B850" s="105" t="s">
        <v>639</v>
      </c>
      <c r="C850" s="105" t="s">
        <v>638</v>
      </c>
      <c r="D850" s="106">
        <v>2911942365</v>
      </c>
      <c r="E850" s="106">
        <v>0</v>
      </c>
      <c r="M850" t="b">
        <f t="shared" si="65"/>
        <v>1</v>
      </c>
      <c r="N850" t="b">
        <f t="shared" si="66"/>
        <v>1</v>
      </c>
      <c r="O850" t="b">
        <f t="shared" si="67"/>
        <v>1</v>
      </c>
      <c r="P850" t="b">
        <f t="shared" si="67"/>
        <v>1</v>
      </c>
      <c r="Q850" t="b">
        <f t="shared" si="68"/>
        <v>1</v>
      </c>
      <c r="R850" t="b">
        <f t="shared" si="69"/>
        <v>1</v>
      </c>
      <c r="U850" s="105" t="s">
        <v>639</v>
      </c>
      <c r="V850" s="105" t="s">
        <v>638</v>
      </c>
      <c r="W850" s="106">
        <v>2911942365</v>
      </c>
      <c r="X850" s="106">
        <v>0</v>
      </c>
    </row>
    <row r="851" spans="2:24" x14ac:dyDescent="0.25">
      <c r="B851" s="105" t="s">
        <v>640</v>
      </c>
      <c r="C851" s="105" t="s">
        <v>641</v>
      </c>
      <c r="D851" s="106">
        <v>5039812200</v>
      </c>
      <c r="E851" s="106">
        <v>0</v>
      </c>
      <c r="M851" t="b">
        <f t="shared" si="65"/>
        <v>1</v>
      </c>
      <c r="N851" t="b">
        <f t="shared" si="66"/>
        <v>1</v>
      </c>
      <c r="O851" t="b">
        <f t="shared" si="67"/>
        <v>1</v>
      </c>
      <c r="P851" t="b">
        <f t="shared" si="67"/>
        <v>1</v>
      </c>
      <c r="Q851" t="b">
        <f t="shared" si="68"/>
        <v>1</v>
      </c>
      <c r="R851" t="b">
        <f t="shared" si="69"/>
        <v>1</v>
      </c>
      <c r="U851" s="105" t="s">
        <v>640</v>
      </c>
      <c r="V851" s="105" t="s">
        <v>641</v>
      </c>
      <c r="W851" s="106">
        <v>5039812200</v>
      </c>
      <c r="X851" s="106">
        <v>0</v>
      </c>
    </row>
    <row r="852" spans="2:24" x14ac:dyDescent="0.25">
      <c r="B852" s="105" t="s">
        <v>642</v>
      </c>
      <c r="C852" s="105" t="s">
        <v>643</v>
      </c>
      <c r="D852" s="106">
        <v>5039812200</v>
      </c>
      <c r="E852" s="106">
        <v>0</v>
      </c>
      <c r="M852" t="b">
        <f t="shared" si="65"/>
        <v>1</v>
      </c>
      <c r="N852" t="b">
        <f t="shared" si="66"/>
        <v>1</v>
      </c>
      <c r="O852" t="b">
        <f t="shared" si="67"/>
        <v>1</v>
      </c>
      <c r="P852" t="b">
        <f t="shared" si="67"/>
        <v>1</v>
      </c>
      <c r="Q852" t="b">
        <f t="shared" si="68"/>
        <v>1</v>
      </c>
      <c r="R852" t="b">
        <f t="shared" si="69"/>
        <v>1</v>
      </c>
      <c r="U852" s="105" t="s">
        <v>642</v>
      </c>
      <c r="V852" s="105" t="s">
        <v>643</v>
      </c>
      <c r="W852" s="106">
        <v>5039812200</v>
      </c>
      <c r="X852" s="106">
        <v>0</v>
      </c>
    </row>
    <row r="853" spans="2:24" x14ac:dyDescent="0.25">
      <c r="B853" s="105" t="s">
        <v>644</v>
      </c>
      <c r="C853" s="105" t="s">
        <v>643</v>
      </c>
      <c r="D853" s="106">
        <v>5039812200</v>
      </c>
      <c r="E853" s="106">
        <v>0</v>
      </c>
      <c r="M853" t="b">
        <f t="shared" si="65"/>
        <v>1</v>
      </c>
      <c r="N853" t="b">
        <f t="shared" si="66"/>
        <v>1</v>
      </c>
      <c r="O853" t="b">
        <f t="shared" si="67"/>
        <v>1</v>
      </c>
      <c r="P853" t="b">
        <f t="shared" si="67"/>
        <v>1</v>
      </c>
      <c r="Q853" t="b">
        <f t="shared" si="68"/>
        <v>1</v>
      </c>
      <c r="R853" t="b">
        <f t="shared" si="69"/>
        <v>1</v>
      </c>
      <c r="U853" s="105" t="s">
        <v>644</v>
      </c>
      <c r="V853" s="105" t="s">
        <v>643</v>
      </c>
      <c r="W853" s="106">
        <v>5039812200</v>
      </c>
      <c r="X853" s="106">
        <v>0</v>
      </c>
    </row>
    <row r="854" spans="2:24" x14ac:dyDescent="0.25">
      <c r="B854" s="105" t="s">
        <v>450</v>
      </c>
      <c r="C854" s="105" t="s">
        <v>451</v>
      </c>
      <c r="D854" s="106">
        <v>10924517245</v>
      </c>
      <c r="E854" s="106">
        <v>0</v>
      </c>
      <c r="M854" t="b">
        <f t="shared" si="65"/>
        <v>1</v>
      </c>
      <c r="N854" t="b">
        <f t="shared" si="66"/>
        <v>1</v>
      </c>
      <c r="O854" t="b">
        <f t="shared" si="67"/>
        <v>1</v>
      </c>
      <c r="P854" t="b">
        <f t="shared" si="67"/>
        <v>1</v>
      </c>
      <c r="Q854" t="b">
        <f t="shared" si="68"/>
        <v>1</v>
      </c>
      <c r="R854" t="b">
        <f t="shared" si="69"/>
        <v>1</v>
      </c>
      <c r="U854" s="105" t="s">
        <v>450</v>
      </c>
      <c r="V854" s="105" t="s">
        <v>451</v>
      </c>
      <c r="W854" s="106">
        <v>10924517245</v>
      </c>
      <c r="X854" s="106">
        <v>0</v>
      </c>
    </row>
    <row r="855" spans="2:24" x14ac:dyDescent="0.25">
      <c r="B855" s="105" t="s">
        <v>452</v>
      </c>
      <c r="C855" s="105" t="s">
        <v>453</v>
      </c>
      <c r="D855" s="106">
        <v>10924517245</v>
      </c>
      <c r="E855" s="106">
        <v>0</v>
      </c>
      <c r="M855" t="b">
        <f t="shared" si="65"/>
        <v>1</v>
      </c>
      <c r="N855" t="b">
        <f t="shared" si="66"/>
        <v>1</v>
      </c>
      <c r="O855" t="b">
        <f t="shared" si="67"/>
        <v>1</v>
      </c>
      <c r="P855" t="b">
        <f t="shared" si="67"/>
        <v>1</v>
      </c>
      <c r="Q855" t="b">
        <f t="shared" si="68"/>
        <v>1</v>
      </c>
      <c r="R855" t="b">
        <f t="shared" si="69"/>
        <v>1</v>
      </c>
      <c r="U855" s="105" t="s">
        <v>452</v>
      </c>
      <c r="V855" s="105" t="s">
        <v>453</v>
      </c>
      <c r="W855" s="106">
        <v>10924517245</v>
      </c>
      <c r="X855" s="106">
        <v>0</v>
      </c>
    </row>
    <row r="856" spans="2:24" x14ac:dyDescent="0.25">
      <c r="B856" s="105" t="s">
        <v>454</v>
      </c>
      <c r="C856" s="105" t="s">
        <v>453</v>
      </c>
      <c r="D856" s="106">
        <v>10924517245</v>
      </c>
      <c r="E856" s="106">
        <v>0</v>
      </c>
      <c r="M856" t="b">
        <f t="shared" si="65"/>
        <v>1</v>
      </c>
      <c r="N856" t="b">
        <f t="shared" si="66"/>
        <v>1</v>
      </c>
      <c r="O856" t="b">
        <f t="shared" si="67"/>
        <v>1</v>
      </c>
      <c r="P856" t="b">
        <f t="shared" si="67"/>
        <v>1</v>
      </c>
      <c r="Q856" t="b">
        <f t="shared" si="68"/>
        <v>1</v>
      </c>
      <c r="R856" t="b">
        <f t="shared" si="69"/>
        <v>1</v>
      </c>
      <c r="U856" s="105" t="s">
        <v>454</v>
      </c>
      <c r="V856" s="105" t="s">
        <v>453</v>
      </c>
      <c r="W856" s="106">
        <v>10924517245</v>
      </c>
      <c r="X856" s="106">
        <v>0</v>
      </c>
    </row>
    <row r="857" spans="2:24" x14ac:dyDescent="0.25">
      <c r="B857" s="105" t="s">
        <v>645</v>
      </c>
      <c r="C857" s="105" t="s">
        <v>646</v>
      </c>
      <c r="D857" s="106">
        <v>3376535200</v>
      </c>
      <c r="E857" s="106">
        <v>0</v>
      </c>
      <c r="M857" t="b">
        <f t="shared" si="65"/>
        <v>1</v>
      </c>
      <c r="N857" t="b">
        <f t="shared" si="66"/>
        <v>1</v>
      </c>
      <c r="O857" t="b">
        <f t="shared" si="67"/>
        <v>1</v>
      </c>
      <c r="P857" t="b">
        <f t="shared" si="67"/>
        <v>1</v>
      </c>
      <c r="Q857" t="b">
        <f t="shared" si="68"/>
        <v>1</v>
      </c>
      <c r="R857" t="b">
        <f t="shared" si="69"/>
        <v>1</v>
      </c>
      <c r="U857" s="105" t="s">
        <v>645</v>
      </c>
      <c r="V857" s="105" t="s">
        <v>646</v>
      </c>
      <c r="W857" s="106">
        <v>3376535200</v>
      </c>
      <c r="X857" s="106">
        <v>0</v>
      </c>
    </row>
    <row r="858" spans="2:24" x14ac:dyDescent="0.25">
      <c r="B858" s="105" t="s">
        <v>647</v>
      </c>
      <c r="C858" s="105" t="s">
        <v>648</v>
      </c>
      <c r="D858" s="106">
        <v>3376535200</v>
      </c>
      <c r="E858" s="106">
        <v>0</v>
      </c>
      <c r="M858" t="b">
        <f t="shared" si="65"/>
        <v>1</v>
      </c>
      <c r="N858" t="b">
        <f t="shared" si="66"/>
        <v>1</v>
      </c>
      <c r="O858" t="b">
        <f t="shared" si="67"/>
        <v>1</v>
      </c>
      <c r="P858" t="b">
        <f t="shared" si="67"/>
        <v>1</v>
      </c>
      <c r="Q858" t="b">
        <f t="shared" si="68"/>
        <v>1</v>
      </c>
      <c r="R858" t="b">
        <f t="shared" si="69"/>
        <v>1</v>
      </c>
      <c r="U858" s="105" t="s">
        <v>647</v>
      </c>
      <c r="V858" s="105" t="s">
        <v>648</v>
      </c>
      <c r="W858" s="106">
        <v>3376535200</v>
      </c>
      <c r="X858" s="106">
        <v>0</v>
      </c>
    </row>
    <row r="859" spans="2:24" x14ac:dyDescent="0.25">
      <c r="B859" s="105" t="s">
        <v>649</v>
      </c>
      <c r="C859" s="105" t="s">
        <v>648</v>
      </c>
      <c r="D859" s="106">
        <v>3376535200</v>
      </c>
      <c r="E859" s="106">
        <v>0</v>
      </c>
      <c r="M859" t="b">
        <f t="shared" ref="M859:M922" si="70">+B859=U859</f>
        <v>1</v>
      </c>
      <c r="N859" t="b">
        <f t="shared" ref="N859:N922" si="71">+C859=V859</f>
        <v>1</v>
      </c>
      <c r="O859" t="b">
        <f t="shared" ref="O859:P922" si="72">+D859=W859</f>
        <v>1</v>
      </c>
      <c r="P859" t="b">
        <f t="shared" si="72"/>
        <v>1</v>
      </c>
      <c r="Q859" t="b">
        <f t="shared" ref="Q859:Q922" si="73">+F859=Y859</f>
        <v>1</v>
      </c>
      <c r="R859" t="b">
        <f t="shared" ref="R859:R922" si="74">+G859=Z859</f>
        <v>1</v>
      </c>
      <c r="U859" s="105" t="s">
        <v>649</v>
      </c>
      <c r="V859" s="105" t="s">
        <v>648</v>
      </c>
      <c r="W859" s="106">
        <v>3376535200</v>
      </c>
      <c r="X859" s="106">
        <v>0</v>
      </c>
    </row>
    <row r="860" spans="2:24" x14ac:dyDescent="0.25">
      <c r="B860" s="105" t="s">
        <v>455</v>
      </c>
      <c r="C860" s="105" t="s">
        <v>456</v>
      </c>
      <c r="D860" s="106">
        <v>27425078880</v>
      </c>
      <c r="E860" s="106">
        <v>0</v>
      </c>
      <c r="M860" t="b">
        <f t="shared" si="70"/>
        <v>1</v>
      </c>
      <c r="N860" t="b">
        <f t="shared" si="71"/>
        <v>1</v>
      </c>
      <c r="O860" t="b">
        <f t="shared" si="72"/>
        <v>1</v>
      </c>
      <c r="P860" t="b">
        <f t="shared" si="72"/>
        <v>1</v>
      </c>
      <c r="Q860" t="b">
        <f t="shared" si="73"/>
        <v>1</v>
      </c>
      <c r="R860" t="b">
        <f t="shared" si="74"/>
        <v>1</v>
      </c>
      <c r="U860" s="105" t="s">
        <v>455</v>
      </c>
      <c r="V860" s="105" t="s">
        <v>456</v>
      </c>
      <c r="W860" s="106">
        <v>27425078880</v>
      </c>
      <c r="X860" s="106">
        <v>0</v>
      </c>
    </row>
    <row r="861" spans="2:24" x14ac:dyDescent="0.25">
      <c r="B861" s="105" t="s">
        <v>457</v>
      </c>
      <c r="C861" s="105" t="s">
        <v>458</v>
      </c>
      <c r="D861" s="106">
        <v>20172105680</v>
      </c>
      <c r="E861" s="106">
        <v>0</v>
      </c>
      <c r="M861" t="b">
        <f t="shared" si="70"/>
        <v>1</v>
      </c>
      <c r="N861" t="b">
        <f t="shared" si="71"/>
        <v>1</v>
      </c>
      <c r="O861" t="b">
        <f t="shared" si="72"/>
        <v>1</v>
      </c>
      <c r="P861" t="b">
        <f t="shared" si="72"/>
        <v>1</v>
      </c>
      <c r="Q861" t="b">
        <f t="shared" si="73"/>
        <v>1</v>
      </c>
      <c r="R861" t="b">
        <f t="shared" si="74"/>
        <v>1</v>
      </c>
      <c r="U861" s="105" t="s">
        <v>457</v>
      </c>
      <c r="V861" s="105" t="s">
        <v>458</v>
      </c>
      <c r="W861" s="106">
        <v>20172105680</v>
      </c>
      <c r="X861" s="106">
        <v>0</v>
      </c>
    </row>
    <row r="862" spans="2:24" x14ac:dyDescent="0.25">
      <c r="B862" s="105" t="s">
        <v>459</v>
      </c>
      <c r="C862" s="105" t="s">
        <v>458</v>
      </c>
      <c r="D862" s="106">
        <v>20172105680</v>
      </c>
      <c r="E862" s="106">
        <v>0</v>
      </c>
      <c r="M862" t="b">
        <f t="shared" si="70"/>
        <v>1</v>
      </c>
      <c r="N862" t="b">
        <f t="shared" si="71"/>
        <v>1</v>
      </c>
      <c r="O862" t="b">
        <f t="shared" si="72"/>
        <v>1</v>
      </c>
      <c r="P862" t="b">
        <f t="shared" si="72"/>
        <v>1</v>
      </c>
      <c r="Q862" t="b">
        <f t="shared" si="73"/>
        <v>1</v>
      </c>
      <c r="R862" t="b">
        <f t="shared" si="74"/>
        <v>1</v>
      </c>
      <c r="U862" s="105" t="s">
        <v>459</v>
      </c>
      <c r="V862" s="105" t="s">
        <v>458</v>
      </c>
      <c r="W862" s="106">
        <v>20172105680</v>
      </c>
      <c r="X862" s="106">
        <v>0</v>
      </c>
    </row>
    <row r="863" spans="2:24" x14ac:dyDescent="0.25">
      <c r="B863" s="105" t="s">
        <v>460</v>
      </c>
      <c r="C863" s="105" t="s">
        <v>461</v>
      </c>
      <c r="D863" s="106">
        <v>7252973200</v>
      </c>
      <c r="E863" s="106">
        <v>0</v>
      </c>
      <c r="M863" t="b">
        <f t="shared" si="70"/>
        <v>1</v>
      </c>
      <c r="N863" t="b">
        <f t="shared" si="71"/>
        <v>1</v>
      </c>
      <c r="O863" t="b">
        <f t="shared" si="72"/>
        <v>1</v>
      </c>
      <c r="P863" t="b">
        <f t="shared" si="72"/>
        <v>1</v>
      </c>
      <c r="Q863" t="b">
        <f t="shared" si="73"/>
        <v>1</v>
      </c>
      <c r="R863" t="b">
        <f t="shared" si="74"/>
        <v>1</v>
      </c>
      <c r="U863" s="105" t="s">
        <v>460</v>
      </c>
      <c r="V863" s="105" t="s">
        <v>461</v>
      </c>
      <c r="W863" s="106">
        <v>7252973200</v>
      </c>
      <c r="X863" s="106">
        <v>0</v>
      </c>
    </row>
    <row r="864" spans="2:24" x14ac:dyDescent="0.25">
      <c r="B864" s="105" t="s">
        <v>462</v>
      </c>
      <c r="C864" s="105" t="s">
        <v>461</v>
      </c>
      <c r="D864" s="106">
        <v>7252973200</v>
      </c>
      <c r="E864" s="106">
        <v>0</v>
      </c>
      <c r="M864" t="b">
        <f t="shared" si="70"/>
        <v>1</v>
      </c>
      <c r="N864" t="b">
        <f t="shared" si="71"/>
        <v>1</v>
      </c>
      <c r="O864" t="b">
        <f t="shared" si="72"/>
        <v>1</v>
      </c>
      <c r="P864" t="b">
        <f t="shared" si="72"/>
        <v>1</v>
      </c>
      <c r="Q864" t="b">
        <f t="shared" si="73"/>
        <v>1</v>
      </c>
      <c r="R864" t="b">
        <f t="shared" si="74"/>
        <v>1</v>
      </c>
      <c r="U864" s="105" t="s">
        <v>462</v>
      </c>
      <c r="V864" s="105" t="s">
        <v>461</v>
      </c>
      <c r="W864" s="106">
        <v>7252973200</v>
      </c>
      <c r="X864" s="106">
        <v>0</v>
      </c>
    </row>
    <row r="865" spans="2:24" x14ac:dyDescent="0.25">
      <c r="B865" s="105" t="s">
        <v>521</v>
      </c>
      <c r="C865" s="105" t="s">
        <v>522</v>
      </c>
      <c r="D865" s="106">
        <v>4390094420</v>
      </c>
      <c r="E865" s="106">
        <v>0</v>
      </c>
      <c r="M865" t="b">
        <f t="shared" si="70"/>
        <v>1</v>
      </c>
      <c r="N865" t="b">
        <f t="shared" si="71"/>
        <v>1</v>
      </c>
      <c r="O865" t="b">
        <f t="shared" si="72"/>
        <v>1</v>
      </c>
      <c r="P865" t="b">
        <f t="shared" si="72"/>
        <v>1</v>
      </c>
      <c r="Q865" t="b">
        <f t="shared" si="73"/>
        <v>1</v>
      </c>
      <c r="R865" t="b">
        <f t="shared" si="74"/>
        <v>1</v>
      </c>
      <c r="U865" s="105" t="s">
        <v>521</v>
      </c>
      <c r="V865" s="105" t="s">
        <v>522</v>
      </c>
      <c r="W865" s="106">
        <v>4390094420</v>
      </c>
      <c r="X865" s="106">
        <v>0</v>
      </c>
    </row>
    <row r="866" spans="2:24" x14ac:dyDescent="0.25">
      <c r="B866" s="105" t="s">
        <v>523</v>
      </c>
      <c r="C866" s="105" t="s">
        <v>524</v>
      </c>
      <c r="D866" s="106">
        <v>4390094420</v>
      </c>
      <c r="E866" s="106">
        <v>0</v>
      </c>
      <c r="M866" t="b">
        <f t="shared" si="70"/>
        <v>1</v>
      </c>
      <c r="N866" t="b">
        <f t="shared" si="71"/>
        <v>1</v>
      </c>
      <c r="O866" t="b">
        <f t="shared" si="72"/>
        <v>1</v>
      </c>
      <c r="P866" t="b">
        <f t="shared" si="72"/>
        <v>1</v>
      </c>
      <c r="Q866" t="b">
        <f t="shared" si="73"/>
        <v>1</v>
      </c>
      <c r="R866" t="b">
        <f t="shared" si="74"/>
        <v>1</v>
      </c>
      <c r="U866" s="105" t="s">
        <v>523</v>
      </c>
      <c r="V866" s="105" t="s">
        <v>524</v>
      </c>
      <c r="W866" s="106">
        <v>4390094420</v>
      </c>
      <c r="X866" s="106">
        <v>0</v>
      </c>
    </row>
    <row r="867" spans="2:24" x14ac:dyDescent="0.25">
      <c r="B867" s="105" t="s">
        <v>525</v>
      </c>
      <c r="C867" s="105" t="s">
        <v>524</v>
      </c>
      <c r="D867" s="106">
        <v>4390094420</v>
      </c>
      <c r="E867" s="106">
        <v>0</v>
      </c>
      <c r="M867" t="b">
        <f t="shared" si="70"/>
        <v>1</v>
      </c>
      <c r="N867" t="b">
        <f t="shared" si="71"/>
        <v>1</v>
      </c>
      <c r="O867" t="b">
        <f t="shared" si="72"/>
        <v>1</v>
      </c>
      <c r="P867" t="b">
        <f t="shared" si="72"/>
        <v>1</v>
      </c>
      <c r="Q867" t="b">
        <f t="shared" si="73"/>
        <v>1</v>
      </c>
      <c r="R867" t="b">
        <f t="shared" si="74"/>
        <v>1</v>
      </c>
      <c r="U867" s="105" t="s">
        <v>525</v>
      </c>
      <c r="V867" s="105" t="s">
        <v>524</v>
      </c>
      <c r="W867" s="106">
        <v>4390094420</v>
      </c>
      <c r="X867" s="106">
        <v>0</v>
      </c>
    </row>
    <row r="868" spans="2:24" x14ac:dyDescent="0.25">
      <c r="B868" s="105" t="s">
        <v>650</v>
      </c>
      <c r="C868" s="105" t="s">
        <v>651</v>
      </c>
      <c r="D868" s="106">
        <v>2913277200</v>
      </c>
      <c r="E868" s="106">
        <v>0</v>
      </c>
      <c r="M868" t="b">
        <f t="shared" si="70"/>
        <v>1</v>
      </c>
      <c r="N868" t="b">
        <f t="shared" si="71"/>
        <v>1</v>
      </c>
      <c r="O868" t="b">
        <f t="shared" si="72"/>
        <v>1</v>
      </c>
      <c r="P868" t="b">
        <f t="shared" si="72"/>
        <v>1</v>
      </c>
      <c r="Q868" t="b">
        <f t="shared" si="73"/>
        <v>1</v>
      </c>
      <c r="R868" t="b">
        <f t="shared" si="74"/>
        <v>1</v>
      </c>
      <c r="U868" s="105" t="s">
        <v>650</v>
      </c>
      <c r="V868" s="105" t="s">
        <v>651</v>
      </c>
      <c r="W868" s="106">
        <v>2913277200</v>
      </c>
      <c r="X868" s="106">
        <v>0</v>
      </c>
    </row>
    <row r="869" spans="2:24" x14ac:dyDescent="0.25">
      <c r="B869" s="105" t="s">
        <v>652</v>
      </c>
      <c r="C869" s="105" t="s">
        <v>653</v>
      </c>
      <c r="D869" s="106">
        <v>2913277200</v>
      </c>
      <c r="E869" s="106">
        <v>0</v>
      </c>
      <c r="M869" t="b">
        <f t="shared" si="70"/>
        <v>1</v>
      </c>
      <c r="N869" t="b">
        <f t="shared" si="71"/>
        <v>1</v>
      </c>
      <c r="O869" t="b">
        <f t="shared" si="72"/>
        <v>1</v>
      </c>
      <c r="P869" t="b">
        <f t="shared" si="72"/>
        <v>1</v>
      </c>
      <c r="Q869" t="b">
        <f t="shared" si="73"/>
        <v>1</v>
      </c>
      <c r="R869" t="b">
        <f t="shared" si="74"/>
        <v>1</v>
      </c>
      <c r="U869" s="105" t="s">
        <v>652</v>
      </c>
      <c r="V869" s="105" t="s">
        <v>653</v>
      </c>
      <c r="W869" s="106">
        <v>2913277200</v>
      </c>
      <c r="X869" s="106">
        <v>0</v>
      </c>
    </row>
    <row r="870" spans="2:24" x14ac:dyDescent="0.25">
      <c r="B870" s="105" t="s">
        <v>654</v>
      </c>
      <c r="C870" s="105" t="s">
        <v>653</v>
      </c>
      <c r="D870" s="106">
        <v>2913277200</v>
      </c>
      <c r="E870" s="106">
        <v>0</v>
      </c>
      <c r="M870" t="b">
        <f t="shared" si="70"/>
        <v>1</v>
      </c>
      <c r="N870" t="b">
        <f t="shared" si="71"/>
        <v>1</v>
      </c>
      <c r="O870" t="b">
        <f t="shared" si="72"/>
        <v>1</v>
      </c>
      <c r="P870" t="b">
        <f t="shared" si="72"/>
        <v>1</v>
      </c>
      <c r="Q870" t="b">
        <f t="shared" si="73"/>
        <v>1</v>
      </c>
      <c r="R870" t="b">
        <f t="shared" si="74"/>
        <v>1</v>
      </c>
      <c r="U870" s="105" t="s">
        <v>654</v>
      </c>
      <c r="V870" s="105" t="s">
        <v>653</v>
      </c>
      <c r="W870" s="106">
        <v>2913277200</v>
      </c>
      <c r="X870" s="106">
        <v>0</v>
      </c>
    </row>
    <row r="871" spans="2:24" x14ac:dyDescent="0.25">
      <c r="B871" s="105" t="s">
        <v>655</v>
      </c>
      <c r="C871" s="105" t="s">
        <v>656</v>
      </c>
      <c r="D871" s="106">
        <v>3341607600</v>
      </c>
      <c r="E871" s="106">
        <v>0</v>
      </c>
      <c r="M871" t="b">
        <f t="shared" si="70"/>
        <v>1</v>
      </c>
      <c r="N871" t="b">
        <f t="shared" si="71"/>
        <v>1</v>
      </c>
      <c r="O871" t="b">
        <f t="shared" si="72"/>
        <v>1</v>
      </c>
      <c r="P871" t="b">
        <f t="shared" si="72"/>
        <v>1</v>
      </c>
      <c r="Q871" t="b">
        <f t="shared" si="73"/>
        <v>1</v>
      </c>
      <c r="R871" t="b">
        <f t="shared" si="74"/>
        <v>1</v>
      </c>
      <c r="U871" s="105" t="s">
        <v>655</v>
      </c>
      <c r="V871" s="105" t="s">
        <v>656</v>
      </c>
      <c r="W871" s="106">
        <v>3341607600</v>
      </c>
      <c r="X871" s="106">
        <v>0</v>
      </c>
    </row>
    <row r="872" spans="2:24" x14ac:dyDescent="0.25">
      <c r="B872" s="105" t="s">
        <v>657</v>
      </c>
      <c r="C872" s="105" t="s">
        <v>658</v>
      </c>
      <c r="D872" s="106">
        <v>3341607600</v>
      </c>
      <c r="E872" s="106">
        <v>0</v>
      </c>
      <c r="M872" t="b">
        <f t="shared" si="70"/>
        <v>1</v>
      </c>
      <c r="N872" t="b">
        <f t="shared" si="71"/>
        <v>1</v>
      </c>
      <c r="O872" t="b">
        <f t="shared" si="72"/>
        <v>1</v>
      </c>
      <c r="P872" t="b">
        <f t="shared" si="72"/>
        <v>1</v>
      </c>
      <c r="Q872" t="b">
        <f t="shared" si="73"/>
        <v>1</v>
      </c>
      <c r="R872" t="b">
        <f t="shared" si="74"/>
        <v>1</v>
      </c>
      <c r="U872" s="105" t="s">
        <v>657</v>
      </c>
      <c r="V872" s="105" t="s">
        <v>658</v>
      </c>
      <c r="W872" s="106">
        <v>3341607600</v>
      </c>
      <c r="X872" s="106">
        <v>0</v>
      </c>
    </row>
    <row r="873" spans="2:24" x14ac:dyDescent="0.25">
      <c r="B873" s="105" t="s">
        <v>659</v>
      </c>
      <c r="C873" s="105" t="s">
        <v>658</v>
      </c>
      <c r="D873" s="106">
        <v>3341607600</v>
      </c>
      <c r="E873" s="106">
        <v>0</v>
      </c>
      <c r="M873" t="b">
        <f t="shared" si="70"/>
        <v>1</v>
      </c>
      <c r="N873" t="b">
        <f t="shared" si="71"/>
        <v>1</v>
      </c>
      <c r="O873" t="b">
        <f t="shared" si="72"/>
        <v>1</v>
      </c>
      <c r="P873" t="b">
        <f t="shared" si="72"/>
        <v>1</v>
      </c>
      <c r="Q873" t="b">
        <f t="shared" si="73"/>
        <v>1</v>
      </c>
      <c r="R873" t="b">
        <f t="shared" si="74"/>
        <v>1</v>
      </c>
      <c r="U873" s="105" t="s">
        <v>659</v>
      </c>
      <c r="V873" s="105" t="s">
        <v>658</v>
      </c>
      <c r="W873" s="106">
        <v>3341607600</v>
      </c>
      <c r="X873" s="106">
        <v>0</v>
      </c>
    </row>
    <row r="874" spans="2:24" x14ac:dyDescent="0.25">
      <c r="B874" s="105" t="s">
        <v>463</v>
      </c>
      <c r="C874" s="105" t="s">
        <v>464</v>
      </c>
      <c r="D874" s="106">
        <v>33451772700</v>
      </c>
      <c r="E874" s="106">
        <v>0</v>
      </c>
      <c r="M874" t="b">
        <f t="shared" si="70"/>
        <v>1</v>
      </c>
      <c r="N874" t="b">
        <f t="shared" si="71"/>
        <v>1</v>
      </c>
      <c r="O874" t="b">
        <f t="shared" si="72"/>
        <v>1</v>
      </c>
      <c r="P874" t="b">
        <f t="shared" si="72"/>
        <v>1</v>
      </c>
      <c r="Q874" t="b">
        <f t="shared" si="73"/>
        <v>1</v>
      </c>
      <c r="R874" t="b">
        <f t="shared" si="74"/>
        <v>1</v>
      </c>
      <c r="U874" s="105" t="s">
        <v>463</v>
      </c>
      <c r="V874" s="105" t="s">
        <v>464</v>
      </c>
      <c r="W874" s="106">
        <v>33451772700</v>
      </c>
      <c r="X874" s="106">
        <v>0</v>
      </c>
    </row>
    <row r="875" spans="2:24" x14ac:dyDescent="0.25">
      <c r="B875" s="105" t="s">
        <v>660</v>
      </c>
      <c r="C875" s="105" t="s">
        <v>661</v>
      </c>
      <c r="D875" s="106">
        <v>2047200000</v>
      </c>
      <c r="E875" s="106">
        <v>0</v>
      </c>
      <c r="M875" t="b">
        <f t="shared" si="70"/>
        <v>1</v>
      </c>
      <c r="N875" t="b">
        <f t="shared" si="71"/>
        <v>1</v>
      </c>
      <c r="O875" t="b">
        <f t="shared" si="72"/>
        <v>1</v>
      </c>
      <c r="P875" t="b">
        <f t="shared" si="72"/>
        <v>1</v>
      </c>
      <c r="Q875" t="b">
        <f t="shared" si="73"/>
        <v>1</v>
      </c>
      <c r="R875" t="b">
        <f t="shared" si="74"/>
        <v>1</v>
      </c>
      <c r="U875" s="105" t="s">
        <v>660</v>
      </c>
      <c r="V875" s="105" t="s">
        <v>661</v>
      </c>
      <c r="W875" s="106">
        <v>2047200000</v>
      </c>
      <c r="X875" s="106">
        <v>0</v>
      </c>
    </row>
    <row r="876" spans="2:24" x14ac:dyDescent="0.25">
      <c r="B876" s="105" t="s">
        <v>662</v>
      </c>
      <c r="C876" s="105" t="s">
        <v>661</v>
      </c>
      <c r="D876" s="106">
        <v>2047200000</v>
      </c>
      <c r="E876" s="106">
        <v>0</v>
      </c>
      <c r="M876" t="b">
        <f t="shared" si="70"/>
        <v>1</v>
      </c>
      <c r="N876" t="b">
        <f t="shared" si="71"/>
        <v>1</v>
      </c>
      <c r="O876" t="b">
        <f t="shared" si="72"/>
        <v>1</v>
      </c>
      <c r="P876" t="b">
        <f t="shared" si="72"/>
        <v>1</v>
      </c>
      <c r="Q876" t="b">
        <f t="shared" si="73"/>
        <v>1</v>
      </c>
      <c r="R876" t="b">
        <f t="shared" si="74"/>
        <v>1</v>
      </c>
      <c r="U876" s="105" t="s">
        <v>662</v>
      </c>
      <c r="V876" s="105" t="s">
        <v>661</v>
      </c>
      <c r="W876" s="106">
        <v>2047200000</v>
      </c>
      <c r="X876" s="106">
        <v>0</v>
      </c>
    </row>
    <row r="877" spans="2:24" x14ac:dyDescent="0.25">
      <c r="B877" s="105" t="s">
        <v>663</v>
      </c>
      <c r="C877" s="105" t="s">
        <v>664</v>
      </c>
      <c r="D877" s="106">
        <v>75600000</v>
      </c>
      <c r="E877" s="106">
        <v>0</v>
      </c>
      <c r="M877" t="b">
        <f t="shared" si="70"/>
        <v>1</v>
      </c>
      <c r="N877" t="b">
        <f t="shared" si="71"/>
        <v>1</v>
      </c>
      <c r="O877" t="b">
        <f t="shared" si="72"/>
        <v>1</v>
      </c>
      <c r="P877" t="b">
        <f t="shared" si="72"/>
        <v>1</v>
      </c>
      <c r="Q877" t="b">
        <f t="shared" si="73"/>
        <v>1</v>
      </c>
      <c r="R877" t="b">
        <f t="shared" si="74"/>
        <v>1</v>
      </c>
      <c r="U877" s="105" t="s">
        <v>663</v>
      </c>
      <c r="V877" s="105" t="s">
        <v>664</v>
      </c>
      <c r="W877" s="106">
        <v>75600000</v>
      </c>
      <c r="X877" s="106">
        <v>0</v>
      </c>
    </row>
    <row r="878" spans="2:24" x14ac:dyDescent="0.25">
      <c r="B878" s="105" t="s">
        <v>665</v>
      </c>
      <c r="C878" s="105" t="s">
        <v>664</v>
      </c>
      <c r="D878" s="106">
        <v>75600000</v>
      </c>
      <c r="E878" s="106">
        <v>0</v>
      </c>
      <c r="M878" t="b">
        <f t="shared" si="70"/>
        <v>1</v>
      </c>
      <c r="N878" t="b">
        <f t="shared" si="71"/>
        <v>1</v>
      </c>
      <c r="O878" t="b">
        <f t="shared" si="72"/>
        <v>1</v>
      </c>
      <c r="P878" t="b">
        <f t="shared" si="72"/>
        <v>1</v>
      </c>
      <c r="Q878" t="b">
        <f t="shared" si="73"/>
        <v>1</v>
      </c>
      <c r="R878" t="b">
        <f t="shared" si="74"/>
        <v>1</v>
      </c>
      <c r="U878" s="105" t="s">
        <v>665</v>
      </c>
      <c r="V878" s="105" t="s">
        <v>664</v>
      </c>
      <c r="W878" s="106">
        <v>75600000</v>
      </c>
      <c r="X878" s="106">
        <v>0</v>
      </c>
    </row>
    <row r="879" spans="2:24" x14ac:dyDescent="0.25">
      <c r="B879" s="105" t="s">
        <v>465</v>
      </c>
      <c r="C879" s="105" t="s">
        <v>466</v>
      </c>
      <c r="D879" s="106">
        <v>23875058000</v>
      </c>
      <c r="E879" s="106">
        <v>0</v>
      </c>
      <c r="M879" t="b">
        <f t="shared" si="70"/>
        <v>1</v>
      </c>
      <c r="N879" t="b">
        <f t="shared" si="71"/>
        <v>1</v>
      </c>
      <c r="O879" t="b">
        <f t="shared" si="72"/>
        <v>1</v>
      </c>
      <c r="P879" t="b">
        <f t="shared" si="72"/>
        <v>1</v>
      </c>
      <c r="Q879" t="b">
        <f t="shared" si="73"/>
        <v>1</v>
      </c>
      <c r="R879" t="b">
        <f t="shared" si="74"/>
        <v>1</v>
      </c>
      <c r="U879" s="105" t="s">
        <v>465</v>
      </c>
      <c r="V879" s="105" t="s">
        <v>466</v>
      </c>
      <c r="W879" s="106">
        <v>23875058000</v>
      </c>
      <c r="X879" s="106">
        <v>0</v>
      </c>
    </row>
    <row r="880" spans="2:24" x14ac:dyDescent="0.25">
      <c r="B880" s="105" t="s">
        <v>467</v>
      </c>
      <c r="C880" s="105" t="s">
        <v>468</v>
      </c>
      <c r="D880" s="106">
        <v>23875058000</v>
      </c>
      <c r="E880" s="106">
        <v>0</v>
      </c>
      <c r="M880" t="b">
        <f t="shared" si="70"/>
        <v>1</v>
      </c>
      <c r="N880" t="b">
        <f t="shared" si="71"/>
        <v>1</v>
      </c>
      <c r="O880" t="b">
        <f t="shared" si="72"/>
        <v>1</v>
      </c>
      <c r="P880" t="b">
        <f t="shared" si="72"/>
        <v>1</v>
      </c>
      <c r="Q880" t="b">
        <f t="shared" si="73"/>
        <v>1</v>
      </c>
      <c r="R880" t="b">
        <f t="shared" si="74"/>
        <v>1</v>
      </c>
      <c r="U880" s="105" t="s">
        <v>467</v>
      </c>
      <c r="V880" s="105" t="s">
        <v>468</v>
      </c>
      <c r="W880" s="106">
        <v>23875058000</v>
      </c>
      <c r="X880" s="106">
        <v>0</v>
      </c>
    </row>
    <row r="881" spans="2:24" x14ac:dyDescent="0.25">
      <c r="B881" s="105" t="s">
        <v>572</v>
      </c>
      <c r="C881" s="105" t="s">
        <v>573</v>
      </c>
      <c r="D881" s="106">
        <v>5763647200</v>
      </c>
      <c r="E881" s="106">
        <v>0</v>
      </c>
      <c r="M881" t="b">
        <f t="shared" si="70"/>
        <v>1</v>
      </c>
      <c r="N881" t="b">
        <f t="shared" si="71"/>
        <v>1</v>
      </c>
      <c r="O881" t="b">
        <f t="shared" si="72"/>
        <v>1</v>
      </c>
      <c r="P881" t="b">
        <f t="shared" si="72"/>
        <v>1</v>
      </c>
      <c r="Q881" t="b">
        <f t="shared" si="73"/>
        <v>1</v>
      </c>
      <c r="R881" t="b">
        <f t="shared" si="74"/>
        <v>1</v>
      </c>
      <c r="U881" s="105" t="s">
        <v>572</v>
      </c>
      <c r="V881" s="105" t="s">
        <v>573</v>
      </c>
      <c r="W881" s="106">
        <v>5763647200</v>
      </c>
      <c r="X881" s="106">
        <v>0</v>
      </c>
    </row>
    <row r="882" spans="2:24" x14ac:dyDescent="0.25">
      <c r="B882" s="105" t="s">
        <v>574</v>
      </c>
      <c r="C882" s="105" t="s">
        <v>573</v>
      </c>
      <c r="D882" s="106">
        <v>5763647200</v>
      </c>
      <c r="E882" s="106">
        <v>0</v>
      </c>
      <c r="M882" t="b">
        <f t="shared" si="70"/>
        <v>1</v>
      </c>
      <c r="N882" t="b">
        <f t="shared" si="71"/>
        <v>1</v>
      </c>
      <c r="O882" t="b">
        <f t="shared" si="72"/>
        <v>1</v>
      </c>
      <c r="P882" t="b">
        <f t="shared" si="72"/>
        <v>1</v>
      </c>
      <c r="Q882" t="b">
        <f t="shared" si="73"/>
        <v>1</v>
      </c>
      <c r="R882" t="b">
        <f t="shared" si="74"/>
        <v>1</v>
      </c>
      <c r="U882" s="105" t="s">
        <v>574</v>
      </c>
      <c r="V882" s="105" t="s">
        <v>573</v>
      </c>
      <c r="W882" s="106">
        <v>5763647200</v>
      </c>
      <c r="X882" s="106">
        <v>0</v>
      </c>
    </row>
    <row r="883" spans="2:24" x14ac:dyDescent="0.25">
      <c r="B883" s="105" t="s">
        <v>480</v>
      </c>
      <c r="C883" s="105" t="s">
        <v>481</v>
      </c>
      <c r="D883" s="106">
        <v>1690267500</v>
      </c>
      <c r="E883" s="106">
        <v>0</v>
      </c>
      <c r="M883" t="b">
        <f t="shared" si="70"/>
        <v>1</v>
      </c>
      <c r="N883" t="b">
        <f t="shared" si="71"/>
        <v>1</v>
      </c>
      <c r="O883" t="b">
        <f t="shared" si="72"/>
        <v>1</v>
      </c>
      <c r="P883" t="b">
        <f t="shared" si="72"/>
        <v>1</v>
      </c>
      <c r="Q883" t="b">
        <f t="shared" si="73"/>
        <v>1</v>
      </c>
      <c r="R883" t="b">
        <f t="shared" si="74"/>
        <v>1</v>
      </c>
      <c r="U883" s="105" t="s">
        <v>480</v>
      </c>
      <c r="V883" s="105" t="s">
        <v>481</v>
      </c>
      <c r="W883" s="106">
        <v>1690267500</v>
      </c>
      <c r="X883" s="106">
        <v>0</v>
      </c>
    </row>
    <row r="884" spans="2:24" x14ac:dyDescent="0.25">
      <c r="B884" s="105" t="s">
        <v>482</v>
      </c>
      <c r="C884" s="105" t="s">
        <v>481</v>
      </c>
      <c r="D884" s="106">
        <v>1690267500</v>
      </c>
      <c r="E884" s="106">
        <v>0</v>
      </c>
      <c r="M884" t="b">
        <f t="shared" si="70"/>
        <v>1</v>
      </c>
      <c r="N884" t="b">
        <f t="shared" si="71"/>
        <v>1</v>
      </c>
      <c r="O884" t="b">
        <f t="shared" si="72"/>
        <v>1</v>
      </c>
      <c r="P884" t="b">
        <f t="shared" si="72"/>
        <v>1</v>
      </c>
      <c r="Q884" t="b">
        <f t="shared" si="73"/>
        <v>1</v>
      </c>
      <c r="R884" t="b">
        <f t="shared" si="74"/>
        <v>1</v>
      </c>
      <c r="U884" s="105" t="s">
        <v>482</v>
      </c>
      <c r="V884" s="105" t="s">
        <v>481</v>
      </c>
      <c r="W884" s="106">
        <v>1690267500</v>
      </c>
      <c r="X884" s="106">
        <v>0</v>
      </c>
    </row>
    <row r="885" spans="2:24" x14ac:dyDescent="0.25">
      <c r="B885" s="105" t="s">
        <v>666</v>
      </c>
      <c r="C885" s="105" t="s">
        <v>667</v>
      </c>
      <c r="D885" s="106">
        <v>5460373800</v>
      </c>
      <c r="E885" s="106">
        <v>0</v>
      </c>
      <c r="M885" t="b">
        <f t="shared" si="70"/>
        <v>1</v>
      </c>
      <c r="N885" t="b">
        <f t="shared" si="71"/>
        <v>1</v>
      </c>
      <c r="O885" t="b">
        <f t="shared" si="72"/>
        <v>1</v>
      </c>
      <c r="P885" t="b">
        <f t="shared" si="72"/>
        <v>1</v>
      </c>
      <c r="Q885" t="b">
        <f t="shared" si="73"/>
        <v>1</v>
      </c>
      <c r="R885" t="b">
        <f t="shared" si="74"/>
        <v>1</v>
      </c>
      <c r="U885" s="105" t="s">
        <v>666</v>
      </c>
      <c r="V885" s="105" t="s">
        <v>667</v>
      </c>
      <c r="W885" s="106">
        <v>5460373800</v>
      </c>
      <c r="X885" s="106">
        <v>0</v>
      </c>
    </row>
    <row r="886" spans="2:24" x14ac:dyDescent="0.25">
      <c r="B886" s="105" t="s">
        <v>668</v>
      </c>
      <c r="C886" s="105" t="s">
        <v>669</v>
      </c>
      <c r="D886" s="106">
        <v>5460373800</v>
      </c>
      <c r="E886" s="106">
        <v>0</v>
      </c>
      <c r="M886" t="b">
        <f t="shared" si="70"/>
        <v>1</v>
      </c>
      <c r="N886" t="b">
        <f t="shared" si="71"/>
        <v>1</v>
      </c>
      <c r="O886" t="b">
        <f t="shared" si="72"/>
        <v>1</v>
      </c>
      <c r="P886" t="b">
        <f t="shared" si="72"/>
        <v>1</v>
      </c>
      <c r="Q886" t="b">
        <f t="shared" si="73"/>
        <v>1</v>
      </c>
      <c r="R886" t="b">
        <f t="shared" si="74"/>
        <v>1</v>
      </c>
      <c r="U886" s="105" t="s">
        <v>668</v>
      </c>
      <c r="V886" s="105" t="s">
        <v>669</v>
      </c>
      <c r="W886" s="106">
        <v>5460373800</v>
      </c>
      <c r="X886" s="106">
        <v>0</v>
      </c>
    </row>
    <row r="887" spans="2:24" x14ac:dyDescent="0.25">
      <c r="B887" s="105" t="s">
        <v>670</v>
      </c>
      <c r="C887" s="105" t="s">
        <v>669</v>
      </c>
      <c r="D887" s="106">
        <v>5460373800</v>
      </c>
      <c r="E887" s="106">
        <v>0</v>
      </c>
      <c r="M887" t="b">
        <f t="shared" si="70"/>
        <v>1</v>
      </c>
      <c r="N887" t="b">
        <f t="shared" si="71"/>
        <v>1</v>
      </c>
      <c r="O887" t="b">
        <f t="shared" si="72"/>
        <v>1</v>
      </c>
      <c r="P887" t="b">
        <f t="shared" si="72"/>
        <v>1</v>
      </c>
      <c r="Q887" t="b">
        <f t="shared" si="73"/>
        <v>1</v>
      </c>
      <c r="R887" t="b">
        <f t="shared" si="74"/>
        <v>1</v>
      </c>
      <c r="U887" s="105" t="s">
        <v>670</v>
      </c>
      <c r="V887" s="105" t="s">
        <v>669</v>
      </c>
      <c r="W887" s="106">
        <v>5460373800</v>
      </c>
      <c r="X887" s="106">
        <v>0</v>
      </c>
    </row>
    <row r="888" spans="2:24" x14ac:dyDescent="0.25">
      <c r="B888" s="105" t="s">
        <v>671</v>
      </c>
      <c r="C888" s="105" t="s">
        <v>672</v>
      </c>
      <c r="D888" s="106">
        <v>5518498738</v>
      </c>
      <c r="E888" s="106">
        <v>0</v>
      </c>
      <c r="M888" t="b">
        <f t="shared" si="70"/>
        <v>1</v>
      </c>
      <c r="N888" t="b">
        <f t="shared" si="71"/>
        <v>1</v>
      </c>
      <c r="O888" t="b">
        <f t="shared" si="72"/>
        <v>1</v>
      </c>
      <c r="P888" t="b">
        <f t="shared" si="72"/>
        <v>1</v>
      </c>
      <c r="Q888" t="b">
        <f t="shared" si="73"/>
        <v>1</v>
      </c>
      <c r="R888" t="b">
        <f t="shared" si="74"/>
        <v>1</v>
      </c>
      <c r="U888" s="105" t="s">
        <v>671</v>
      </c>
      <c r="V888" s="105" t="s">
        <v>672</v>
      </c>
      <c r="W888" s="106">
        <v>5518498738</v>
      </c>
      <c r="X888" s="106">
        <v>0</v>
      </c>
    </row>
    <row r="889" spans="2:24" x14ac:dyDescent="0.25">
      <c r="B889" s="105" t="s">
        <v>673</v>
      </c>
      <c r="C889" s="105" t="s">
        <v>674</v>
      </c>
      <c r="D889" s="106">
        <v>5518498738</v>
      </c>
      <c r="E889" s="106">
        <v>0</v>
      </c>
      <c r="M889" t="b">
        <f t="shared" si="70"/>
        <v>1</v>
      </c>
      <c r="N889" t="b">
        <f t="shared" si="71"/>
        <v>1</v>
      </c>
      <c r="O889" t="b">
        <f t="shared" si="72"/>
        <v>1</v>
      </c>
      <c r="P889" t="b">
        <f t="shared" si="72"/>
        <v>1</v>
      </c>
      <c r="Q889" t="b">
        <f t="shared" si="73"/>
        <v>1</v>
      </c>
      <c r="R889" t="b">
        <f t="shared" si="74"/>
        <v>1</v>
      </c>
      <c r="U889" s="105" t="s">
        <v>673</v>
      </c>
      <c r="V889" s="105" t="s">
        <v>674</v>
      </c>
      <c r="W889" s="106">
        <v>5518498738</v>
      </c>
      <c r="X889" s="106">
        <v>0</v>
      </c>
    </row>
    <row r="890" spans="2:24" x14ac:dyDescent="0.25">
      <c r="B890" s="105" t="s">
        <v>675</v>
      </c>
      <c r="C890" s="105" t="s">
        <v>674</v>
      </c>
      <c r="D890" s="106">
        <v>5518498738</v>
      </c>
      <c r="E890" s="106">
        <v>0</v>
      </c>
      <c r="M890" t="b">
        <f t="shared" si="70"/>
        <v>1</v>
      </c>
      <c r="N890" t="b">
        <f t="shared" si="71"/>
        <v>1</v>
      </c>
      <c r="O890" t="b">
        <f t="shared" si="72"/>
        <v>1</v>
      </c>
      <c r="P890" t="b">
        <f t="shared" si="72"/>
        <v>1</v>
      </c>
      <c r="Q890" t="b">
        <f t="shared" si="73"/>
        <v>1</v>
      </c>
      <c r="R890" t="b">
        <f t="shared" si="74"/>
        <v>1</v>
      </c>
      <c r="U890" s="105" t="s">
        <v>675</v>
      </c>
      <c r="V890" s="105" t="s">
        <v>674</v>
      </c>
      <c r="W890" s="106">
        <v>5518498738</v>
      </c>
      <c r="X890" s="106">
        <v>0</v>
      </c>
    </row>
    <row r="891" spans="2:24" x14ac:dyDescent="0.25">
      <c r="B891" s="105" t="s">
        <v>338</v>
      </c>
      <c r="C891" s="105" t="s">
        <v>339</v>
      </c>
      <c r="D891" s="106">
        <v>22369029560</v>
      </c>
      <c r="E891" s="106">
        <v>0</v>
      </c>
      <c r="M891" t="b">
        <f t="shared" si="70"/>
        <v>1</v>
      </c>
      <c r="N891" t="b">
        <f t="shared" si="71"/>
        <v>1</v>
      </c>
      <c r="O891" t="b">
        <f t="shared" si="72"/>
        <v>1</v>
      </c>
      <c r="P891" t="b">
        <f t="shared" si="72"/>
        <v>1</v>
      </c>
      <c r="Q891" t="b">
        <f t="shared" si="73"/>
        <v>1</v>
      </c>
      <c r="R891" t="b">
        <f t="shared" si="74"/>
        <v>1</v>
      </c>
      <c r="U891" s="105" t="s">
        <v>338</v>
      </c>
      <c r="V891" s="105" t="s">
        <v>339</v>
      </c>
      <c r="W891" s="106">
        <v>22369029560</v>
      </c>
      <c r="X891" s="106">
        <v>0</v>
      </c>
    </row>
    <row r="892" spans="2:24" x14ac:dyDescent="0.25">
      <c r="B892" s="105" t="s">
        <v>469</v>
      </c>
      <c r="C892" s="105" t="s">
        <v>470</v>
      </c>
      <c r="D892" s="106">
        <v>6887863900</v>
      </c>
      <c r="E892" s="106">
        <v>0</v>
      </c>
      <c r="M892" t="b">
        <f t="shared" si="70"/>
        <v>1</v>
      </c>
      <c r="N892" t="b">
        <f t="shared" si="71"/>
        <v>1</v>
      </c>
      <c r="O892" t="b">
        <f t="shared" si="72"/>
        <v>1</v>
      </c>
      <c r="P892" t="b">
        <f t="shared" si="72"/>
        <v>1</v>
      </c>
      <c r="Q892" t="b">
        <f t="shared" si="73"/>
        <v>1</v>
      </c>
      <c r="R892" t="b">
        <f t="shared" si="74"/>
        <v>1</v>
      </c>
      <c r="U892" s="105" t="s">
        <v>469</v>
      </c>
      <c r="V892" s="105" t="s">
        <v>470</v>
      </c>
      <c r="W892" s="106">
        <v>6887863900</v>
      </c>
      <c r="X892" s="106">
        <v>0</v>
      </c>
    </row>
    <row r="893" spans="2:24" x14ac:dyDescent="0.25">
      <c r="B893" s="105" t="s">
        <v>471</v>
      </c>
      <c r="C893" s="105" t="s">
        <v>472</v>
      </c>
      <c r="D893" s="106">
        <v>6887863900</v>
      </c>
      <c r="E893" s="106">
        <v>0</v>
      </c>
      <c r="M893" t="b">
        <f t="shared" si="70"/>
        <v>1</v>
      </c>
      <c r="N893" t="b">
        <f t="shared" si="71"/>
        <v>1</v>
      </c>
      <c r="O893" t="b">
        <f t="shared" si="72"/>
        <v>1</v>
      </c>
      <c r="P893" t="b">
        <f t="shared" si="72"/>
        <v>1</v>
      </c>
      <c r="Q893" t="b">
        <f t="shared" si="73"/>
        <v>1</v>
      </c>
      <c r="R893" t="b">
        <f t="shared" si="74"/>
        <v>1</v>
      </c>
      <c r="U893" s="105" t="s">
        <v>471</v>
      </c>
      <c r="V893" s="105" t="s">
        <v>472</v>
      </c>
      <c r="W893" s="106">
        <v>6887863900</v>
      </c>
      <c r="X893" s="106">
        <v>0</v>
      </c>
    </row>
    <row r="894" spans="2:24" x14ac:dyDescent="0.25">
      <c r="B894" s="105" t="s">
        <v>340</v>
      </c>
      <c r="C894" s="105" t="s">
        <v>341</v>
      </c>
      <c r="D894" s="106">
        <v>15481165660</v>
      </c>
      <c r="E894" s="106">
        <v>0</v>
      </c>
      <c r="M894" t="b">
        <f t="shared" si="70"/>
        <v>1</v>
      </c>
      <c r="N894" t="b">
        <f t="shared" si="71"/>
        <v>1</v>
      </c>
      <c r="O894" t="b">
        <f t="shared" si="72"/>
        <v>1</v>
      </c>
      <c r="P894" t="b">
        <f t="shared" si="72"/>
        <v>1</v>
      </c>
      <c r="Q894" t="b">
        <f t="shared" si="73"/>
        <v>1</v>
      </c>
      <c r="R894" t="b">
        <f t="shared" si="74"/>
        <v>1</v>
      </c>
      <c r="U894" s="105" t="s">
        <v>340</v>
      </c>
      <c r="V894" s="105" t="s">
        <v>341</v>
      </c>
      <c r="W894" s="106">
        <v>15481165660</v>
      </c>
      <c r="X894" s="106">
        <v>0</v>
      </c>
    </row>
    <row r="895" spans="2:24" x14ac:dyDescent="0.25">
      <c r="B895" s="105" t="s">
        <v>392</v>
      </c>
      <c r="C895" s="105" t="s">
        <v>341</v>
      </c>
      <c r="D895" s="106">
        <v>15481165660</v>
      </c>
      <c r="E895" s="106">
        <v>0</v>
      </c>
      <c r="M895" t="b">
        <f t="shared" si="70"/>
        <v>1</v>
      </c>
      <c r="N895" t="b">
        <f t="shared" si="71"/>
        <v>1</v>
      </c>
      <c r="O895" t="b">
        <f t="shared" si="72"/>
        <v>1</v>
      </c>
      <c r="P895" t="b">
        <f t="shared" si="72"/>
        <v>1</v>
      </c>
      <c r="Q895" t="b">
        <f t="shared" si="73"/>
        <v>1</v>
      </c>
      <c r="R895" t="b">
        <f t="shared" si="74"/>
        <v>1</v>
      </c>
      <c r="U895" s="105" t="s">
        <v>392</v>
      </c>
      <c r="V895" s="105" t="s">
        <v>341</v>
      </c>
      <c r="W895" s="106">
        <v>15481165660</v>
      </c>
      <c r="X895" s="106">
        <v>0</v>
      </c>
    </row>
    <row r="896" spans="2:24" x14ac:dyDescent="0.25">
      <c r="B896" s="105" t="s">
        <v>676</v>
      </c>
      <c r="C896" s="105" t="s">
        <v>677</v>
      </c>
      <c r="D896" s="106">
        <v>3954366400</v>
      </c>
      <c r="E896" s="106">
        <v>0</v>
      </c>
      <c r="M896" t="b">
        <f t="shared" si="70"/>
        <v>1</v>
      </c>
      <c r="N896" t="b">
        <f t="shared" si="71"/>
        <v>1</v>
      </c>
      <c r="O896" t="b">
        <f t="shared" si="72"/>
        <v>1</v>
      </c>
      <c r="P896" t="b">
        <f t="shared" si="72"/>
        <v>1</v>
      </c>
      <c r="Q896" t="b">
        <f t="shared" si="73"/>
        <v>1</v>
      </c>
      <c r="R896" t="b">
        <f t="shared" si="74"/>
        <v>1</v>
      </c>
      <c r="U896" s="105" t="s">
        <v>676</v>
      </c>
      <c r="V896" s="105" t="s">
        <v>677</v>
      </c>
      <c r="W896" s="106">
        <v>3954366400</v>
      </c>
      <c r="X896" s="106">
        <v>0</v>
      </c>
    </row>
    <row r="897" spans="2:26" x14ac:dyDescent="0.25">
      <c r="B897" s="105" t="s">
        <v>678</v>
      </c>
      <c r="C897" s="105" t="s">
        <v>679</v>
      </c>
      <c r="D897" s="106">
        <v>3954366400</v>
      </c>
      <c r="E897" s="106">
        <v>0</v>
      </c>
      <c r="M897" t="b">
        <f t="shared" si="70"/>
        <v>1</v>
      </c>
      <c r="N897" t="b">
        <f t="shared" si="71"/>
        <v>1</v>
      </c>
      <c r="O897" t="b">
        <f t="shared" si="72"/>
        <v>1</v>
      </c>
      <c r="P897" t="b">
        <f t="shared" si="72"/>
        <v>1</v>
      </c>
      <c r="Q897" t="b">
        <f t="shared" si="73"/>
        <v>1</v>
      </c>
      <c r="R897" t="b">
        <f t="shared" si="74"/>
        <v>1</v>
      </c>
      <c r="U897" s="105" t="s">
        <v>678</v>
      </c>
      <c r="V897" s="105" t="s">
        <v>679</v>
      </c>
      <c r="W897" s="106">
        <v>3954366400</v>
      </c>
      <c r="X897" s="106">
        <v>0</v>
      </c>
    </row>
    <row r="898" spans="2:26" x14ac:dyDescent="0.25">
      <c r="B898" s="105" t="s">
        <v>680</v>
      </c>
      <c r="C898" s="105" t="s">
        <v>679</v>
      </c>
      <c r="D898" s="106">
        <v>3954366400</v>
      </c>
      <c r="E898" s="106">
        <v>0</v>
      </c>
      <c r="M898" t="b">
        <f t="shared" si="70"/>
        <v>1</v>
      </c>
      <c r="N898" t="b">
        <f t="shared" si="71"/>
        <v>1</v>
      </c>
      <c r="O898" t="b">
        <f t="shared" si="72"/>
        <v>1</v>
      </c>
      <c r="P898" t="b">
        <f t="shared" si="72"/>
        <v>1</v>
      </c>
      <c r="Q898" t="b">
        <f t="shared" si="73"/>
        <v>1</v>
      </c>
      <c r="R898" t="b">
        <f t="shared" si="74"/>
        <v>1</v>
      </c>
      <c r="U898" s="105" t="s">
        <v>680</v>
      </c>
      <c r="V898" s="105" t="s">
        <v>679</v>
      </c>
      <c r="W898" s="106">
        <v>3954366400</v>
      </c>
      <c r="X898" s="106">
        <v>0</v>
      </c>
    </row>
    <row r="899" spans="2:26" x14ac:dyDescent="0.25">
      <c r="B899" s="105" t="s">
        <v>473</v>
      </c>
      <c r="C899" s="105" t="s">
        <v>474</v>
      </c>
      <c r="D899" s="106">
        <v>4772487640</v>
      </c>
      <c r="E899" s="106">
        <v>0</v>
      </c>
      <c r="M899" t="b">
        <f t="shared" si="70"/>
        <v>1</v>
      </c>
      <c r="N899" t="b">
        <f t="shared" si="71"/>
        <v>1</v>
      </c>
      <c r="O899" t="b">
        <f t="shared" si="72"/>
        <v>1</v>
      </c>
      <c r="P899" t="b">
        <f t="shared" si="72"/>
        <v>1</v>
      </c>
      <c r="Q899" t="b">
        <f t="shared" si="73"/>
        <v>1</v>
      </c>
      <c r="R899" t="b">
        <f t="shared" si="74"/>
        <v>1</v>
      </c>
      <c r="U899" s="105" t="s">
        <v>473</v>
      </c>
      <c r="V899" s="105" t="s">
        <v>474</v>
      </c>
      <c r="W899" s="106">
        <v>4772487640</v>
      </c>
      <c r="X899" s="106">
        <v>0</v>
      </c>
    </row>
    <row r="900" spans="2:26" x14ac:dyDescent="0.25">
      <c r="B900" s="105" t="s">
        <v>475</v>
      </c>
      <c r="C900" s="105" t="s">
        <v>476</v>
      </c>
      <c r="D900" s="106">
        <v>4772487640</v>
      </c>
      <c r="E900" s="106">
        <v>0</v>
      </c>
      <c r="M900" t="b">
        <f t="shared" si="70"/>
        <v>1</v>
      </c>
      <c r="N900" t="b">
        <f t="shared" si="71"/>
        <v>1</v>
      </c>
      <c r="O900" t="b">
        <f t="shared" si="72"/>
        <v>1</v>
      </c>
      <c r="P900" t="b">
        <f t="shared" si="72"/>
        <v>1</v>
      </c>
      <c r="Q900" t="b">
        <f t="shared" si="73"/>
        <v>1</v>
      </c>
      <c r="R900" t="b">
        <f t="shared" si="74"/>
        <v>1</v>
      </c>
      <c r="U900" s="105" t="s">
        <v>475</v>
      </c>
      <c r="V900" s="105" t="s">
        <v>476</v>
      </c>
      <c r="W900" s="106">
        <v>4772487640</v>
      </c>
      <c r="X900" s="106">
        <v>0</v>
      </c>
    </row>
    <row r="901" spans="2:26" x14ac:dyDescent="0.25">
      <c r="B901" s="105" t="s">
        <v>477</v>
      </c>
      <c r="C901" s="105" t="s">
        <v>476</v>
      </c>
      <c r="D901" s="106">
        <v>4772487640</v>
      </c>
      <c r="E901" s="106">
        <v>0</v>
      </c>
      <c r="M901" t="b">
        <f t="shared" si="70"/>
        <v>1</v>
      </c>
      <c r="N901" t="b">
        <f t="shared" si="71"/>
        <v>1</v>
      </c>
      <c r="O901" t="b">
        <f t="shared" si="72"/>
        <v>1</v>
      </c>
      <c r="P901" t="b">
        <f t="shared" si="72"/>
        <v>1</v>
      </c>
      <c r="Q901" t="b">
        <f t="shared" si="73"/>
        <v>1</v>
      </c>
      <c r="R901" t="b">
        <f t="shared" si="74"/>
        <v>1</v>
      </c>
      <c r="U901" s="105" t="s">
        <v>477</v>
      </c>
      <c r="V901" s="105" t="s">
        <v>476</v>
      </c>
      <c r="W901" s="106">
        <v>4772487640</v>
      </c>
      <c r="X901" s="106">
        <v>0</v>
      </c>
    </row>
    <row r="902" spans="2:26" x14ac:dyDescent="0.25">
      <c r="B902" t="s">
        <v>359</v>
      </c>
      <c r="C902" s="106">
        <v>698523168533</v>
      </c>
      <c r="D902" s="106">
        <v>0</v>
      </c>
      <c r="M902" t="b">
        <f t="shared" si="70"/>
        <v>1</v>
      </c>
      <c r="N902" t="b">
        <f t="shared" si="71"/>
        <v>1</v>
      </c>
      <c r="O902" t="b">
        <f t="shared" si="72"/>
        <v>1</v>
      </c>
      <c r="P902" t="b">
        <f t="shared" si="72"/>
        <v>1</v>
      </c>
      <c r="Q902" t="b">
        <f t="shared" si="73"/>
        <v>1</v>
      </c>
      <c r="R902" t="b">
        <f t="shared" si="74"/>
        <v>1</v>
      </c>
      <c r="U902" t="s">
        <v>359</v>
      </c>
      <c r="V902" s="106">
        <v>698523168533</v>
      </c>
      <c r="W902" s="106">
        <v>0</v>
      </c>
    </row>
    <row r="903" spans="2:26" x14ac:dyDescent="0.25">
      <c r="B903" t="s">
        <v>330</v>
      </c>
      <c r="C903" t="s">
        <v>331</v>
      </c>
      <c r="D903" s="105" t="s">
        <v>681</v>
      </c>
      <c r="E903" t="s">
        <v>333</v>
      </c>
      <c r="F903" t="s">
        <v>331</v>
      </c>
      <c r="G903" s="105" t="s">
        <v>682</v>
      </c>
      <c r="M903" t="b">
        <f t="shared" si="70"/>
        <v>1</v>
      </c>
      <c r="N903" t="b">
        <f t="shared" si="71"/>
        <v>1</v>
      </c>
      <c r="O903" t="b">
        <f t="shared" si="72"/>
        <v>1</v>
      </c>
      <c r="P903" t="b">
        <f t="shared" si="72"/>
        <v>1</v>
      </c>
      <c r="Q903" t="b">
        <f t="shared" si="73"/>
        <v>1</v>
      </c>
      <c r="R903" t="b">
        <f t="shared" si="74"/>
        <v>1</v>
      </c>
      <c r="U903" t="s">
        <v>330</v>
      </c>
      <c r="V903" t="s">
        <v>331</v>
      </c>
      <c r="W903" s="105" t="s">
        <v>681</v>
      </c>
      <c r="X903" t="s">
        <v>333</v>
      </c>
      <c r="Y903" t="s">
        <v>331</v>
      </c>
      <c r="Z903" s="105" t="s">
        <v>682</v>
      </c>
    </row>
    <row r="904" spans="2:26" x14ac:dyDescent="0.25">
      <c r="B904" t="s">
        <v>335</v>
      </c>
      <c r="C904" t="s">
        <v>3</v>
      </c>
      <c r="D904" t="s">
        <v>336</v>
      </c>
      <c r="E904" t="s">
        <v>337</v>
      </c>
      <c r="M904" t="b">
        <f t="shared" si="70"/>
        <v>1</v>
      </c>
      <c r="N904" t="b">
        <f t="shared" si="71"/>
        <v>1</v>
      </c>
      <c r="O904" t="b">
        <f t="shared" si="72"/>
        <v>1</v>
      </c>
      <c r="P904" t="b">
        <f t="shared" si="72"/>
        <v>1</v>
      </c>
      <c r="Q904" t="b">
        <f t="shared" si="73"/>
        <v>1</v>
      </c>
      <c r="R904" t="b">
        <f t="shared" si="74"/>
        <v>1</v>
      </c>
      <c r="U904" t="s">
        <v>335</v>
      </c>
      <c r="V904" t="s">
        <v>3</v>
      </c>
      <c r="W904" t="s">
        <v>336</v>
      </c>
      <c r="X904" t="s">
        <v>337</v>
      </c>
    </row>
    <row r="905" spans="2:26" x14ac:dyDescent="0.25">
      <c r="B905" s="105" t="s">
        <v>418</v>
      </c>
      <c r="C905" s="105" t="s">
        <v>419</v>
      </c>
      <c r="D905" s="106">
        <v>38634438374</v>
      </c>
      <c r="E905" s="106">
        <v>0</v>
      </c>
      <c r="M905" t="b">
        <f t="shared" si="70"/>
        <v>1</v>
      </c>
      <c r="N905" t="b">
        <f t="shared" si="71"/>
        <v>1</v>
      </c>
      <c r="O905" t="b">
        <f t="shared" si="72"/>
        <v>1</v>
      </c>
      <c r="P905" t="b">
        <f t="shared" si="72"/>
        <v>1</v>
      </c>
      <c r="Q905" t="b">
        <f t="shared" si="73"/>
        <v>1</v>
      </c>
      <c r="R905" t="b">
        <f t="shared" si="74"/>
        <v>1</v>
      </c>
      <c r="U905" s="105" t="s">
        <v>418</v>
      </c>
      <c r="V905" s="105" t="s">
        <v>419</v>
      </c>
      <c r="W905" s="106">
        <v>38634438374</v>
      </c>
      <c r="X905" s="106">
        <v>0</v>
      </c>
    </row>
    <row r="906" spans="2:26" x14ac:dyDescent="0.25">
      <c r="B906" s="105" t="s">
        <v>420</v>
      </c>
      <c r="C906" s="105" t="s">
        <v>421</v>
      </c>
      <c r="D906" s="106">
        <v>38634438374</v>
      </c>
      <c r="E906" s="106">
        <v>0</v>
      </c>
      <c r="M906" t="b">
        <f t="shared" si="70"/>
        <v>1</v>
      </c>
      <c r="N906" t="b">
        <f t="shared" si="71"/>
        <v>1</v>
      </c>
      <c r="O906" t="b">
        <f t="shared" si="72"/>
        <v>1</v>
      </c>
      <c r="P906" t="b">
        <f t="shared" si="72"/>
        <v>1</v>
      </c>
      <c r="Q906" t="b">
        <f t="shared" si="73"/>
        <v>1</v>
      </c>
      <c r="R906" t="b">
        <f t="shared" si="74"/>
        <v>1</v>
      </c>
      <c r="U906" s="105" t="s">
        <v>420</v>
      </c>
      <c r="V906" s="105" t="s">
        <v>421</v>
      </c>
      <c r="W906" s="106">
        <v>38634438374</v>
      </c>
      <c r="X906" s="106">
        <v>0</v>
      </c>
    </row>
    <row r="907" spans="2:26" x14ac:dyDescent="0.25">
      <c r="B907" s="105" t="s">
        <v>422</v>
      </c>
      <c r="C907" s="105" t="s">
        <v>421</v>
      </c>
      <c r="D907" s="106">
        <v>38634438374</v>
      </c>
      <c r="E907" s="106">
        <v>0</v>
      </c>
      <c r="M907" t="b">
        <f t="shared" si="70"/>
        <v>1</v>
      </c>
      <c r="N907" t="b">
        <f t="shared" si="71"/>
        <v>1</v>
      </c>
      <c r="O907" t="b">
        <f t="shared" si="72"/>
        <v>1</v>
      </c>
      <c r="P907" t="b">
        <f t="shared" si="72"/>
        <v>1</v>
      </c>
      <c r="Q907" t="b">
        <f t="shared" si="73"/>
        <v>1</v>
      </c>
      <c r="R907" t="b">
        <f t="shared" si="74"/>
        <v>1</v>
      </c>
      <c r="U907" s="105" t="s">
        <v>422</v>
      </c>
      <c r="V907" s="105" t="s">
        <v>421</v>
      </c>
      <c r="W907" s="106">
        <v>38634438374</v>
      </c>
      <c r="X907" s="106">
        <v>0</v>
      </c>
    </row>
    <row r="908" spans="2:26" x14ac:dyDescent="0.25">
      <c r="B908" s="105" t="s">
        <v>403</v>
      </c>
      <c r="C908" s="105" t="s">
        <v>404</v>
      </c>
      <c r="D908" s="106">
        <v>6860353863</v>
      </c>
      <c r="E908" s="106">
        <v>0</v>
      </c>
      <c r="M908" t="b">
        <f t="shared" si="70"/>
        <v>1</v>
      </c>
      <c r="N908" t="b">
        <f t="shared" si="71"/>
        <v>1</v>
      </c>
      <c r="O908" t="b">
        <f t="shared" si="72"/>
        <v>1</v>
      </c>
      <c r="P908" t="b">
        <f t="shared" si="72"/>
        <v>1</v>
      </c>
      <c r="Q908" t="b">
        <f t="shared" si="73"/>
        <v>1</v>
      </c>
      <c r="R908" t="b">
        <f t="shared" si="74"/>
        <v>1</v>
      </c>
      <c r="U908" s="105" t="s">
        <v>403</v>
      </c>
      <c r="V908" s="105" t="s">
        <v>404</v>
      </c>
      <c r="W908" s="106">
        <v>6860353863</v>
      </c>
      <c r="X908" s="106">
        <v>0</v>
      </c>
    </row>
    <row r="909" spans="2:26" x14ac:dyDescent="0.25">
      <c r="B909" s="105" t="s">
        <v>405</v>
      </c>
      <c r="C909" s="105" t="s">
        <v>406</v>
      </c>
      <c r="D909" s="106">
        <v>1503303321</v>
      </c>
      <c r="E909" s="106">
        <v>0</v>
      </c>
      <c r="M909" t="b">
        <f t="shared" si="70"/>
        <v>1</v>
      </c>
      <c r="N909" t="b">
        <f t="shared" si="71"/>
        <v>1</v>
      </c>
      <c r="O909" t="b">
        <f t="shared" si="72"/>
        <v>1</v>
      </c>
      <c r="P909" t="b">
        <f t="shared" si="72"/>
        <v>1</v>
      </c>
      <c r="Q909" t="b">
        <f t="shared" si="73"/>
        <v>1</v>
      </c>
      <c r="R909" t="b">
        <f t="shared" si="74"/>
        <v>1</v>
      </c>
      <c r="U909" s="105" t="s">
        <v>405</v>
      </c>
      <c r="V909" s="105" t="s">
        <v>406</v>
      </c>
      <c r="W909" s="106">
        <v>1503303321</v>
      </c>
      <c r="X909" s="106">
        <v>0</v>
      </c>
    </row>
    <row r="910" spans="2:26" x14ac:dyDescent="0.25">
      <c r="B910" s="105" t="s">
        <v>603</v>
      </c>
      <c r="C910" s="105" t="s">
        <v>406</v>
      </c>
      <c r="D910" s="106">
        <v>1360955129</v>
      </c>
      <c r="E910" s="106">
        <v>0</v>
      </c>
      <c r="M910" t="b">
        <f t="shared" si="70"/>
        <v>1</v>
      </c>
      <c r="N910" t="b">
        <f t="shared" si="71"/>
        <v>1</v>
      </c>
      <c r="O910" t="b">
        <f t="shared" si="72"/>
        <v>1</v>
      </c>
      <c r="P910" t="b">
        <f t="shared" si="72"/>
        <v>1</v>
      </c>
      <c r="Q910" t="b">
        <f t="shared" si="73"/>
        <v>1</v>
      </c>
      <c r="R910" t="b">
        <f t="shared" si="74"/>
        <v>1</v>
      </c>
      <c r="U910" s="105" t="s">
        <v>603</v>
      </c>
      <c r="V910" s="105" t="s">
        <v>406</v>
      </c>
      <c r="W910" s="106">
        <v>1360955129</v>
      </c>
      <c r="X910" s="106">
        <v>0</v>
      </c>
    </row>
    <row r="911" spans="2:26" x14ac:dyDescent="0.25">
      <c r="B911" s="105" t="s">
        <v>604</v>
      </c>
      <c r="C911" s="105" t="s">
        <v>605</v>
      </c>
      <c r="D911" s="106">
        <v>142348192</v>
      </c>
      <c r="E911" s="106">
        <v>0</v>
      </c>
      <c r="M911" t="b">
        <f t="shared" si="70"/>
        <v>1</v>
      </c>
      <c r="N911" t="b">
        <f t="shared" si="71"/>
        <v>1</v>
      </c>
      <c r="O911" t="b">
        <f t="shared" si="72"/>
        <v>1</v>
      </c>
      <c r="P911" t="b">
        <f t="shared" si="72"/>
        <v>1</v>
      </c>
      <c r="Q911" t="b">
        <f t="shared" si="73"/>
        <v>1</v>
      </c>
      <c r="R911" t="b">
        <f t="shared" si="74"/>
        <v>1</v>
      </c>
      <c r="U911" s="105" t="s">
        <v>604</v>
      </c>
      <c r="V911" s="105" t="s">
        <v>605</v>
      </c>
      <c r="W911" s="106">
        <v>142348192</v>
      </c>
      <c r="X911" s="106">
        <v>0</v>
      </c>
    </row>
    <row r="912" spans="2:26" x14ac:dyDescent="0.25">
      <c r="B912" s="105" t="s">
        <v>544</v>
      </c>
      <c r="C912" s="105" t="s">
        <v>545</v>
      </c>
      <c r="D912" s="106">
        <v>3908433114</v>
      </c>
      <c r="E912" s="106">
        <v>0</v>
      </c>
      <c r="M912" t="b">
        <f t="shared" si="70"/>
        <v>1</v>
      </c>
      <c r="N912" t="b">
        <f t="shared" si="71"/>
        <v>1</v>
      </c>
      <c r="O912" t="b">
        <f t="shared" si="72"/>
        <v>1</v>
      </c>
      <c r="P912" t="b">
        <f t="shared" si="72"/>
        <v>1</v>
      </c>
      <c r="Q912" t="b">
        <f t="shared" si="73"/>
        <v>1</v>
      </c>
      <c r="R912" t="b">
        <f t="shared" si="74"/>
        <v>1</v>
      </c>
      <c r="U912" s="105" t="s">
        <v>544</v>
      </c>
      <c r="V912" s="105" t="s">
        <v>545</v>
      </c>
      <c r="W912" s="106">
        <v>3908433114</v>
      </c>
      <c r="X912" s="106">
        <v>0</v>
      </c>
    </row>
    <row r="913" spans="2:24" x14ac:dyDescent="0.25">
      <c r="B913" s="105" t="s">
        <v>606</v>
      </c>
      <c r="C913" s="105" t="s">
        <v>545</v>
      </c>
      <c r="D913" s="106">
        <v>3908433114</v>
      </c>
      <c r="E913" s="106">
        <v>0</v>
      </c>
      <c r="M913" t="b">
        <f t="shared" si="70"/>
        <v>1</v>
      </c>
      <c r="N913" t="b">
        <f t="shared" si="71"/>
        <v>1</v>
      </c>
      <c r="O913" t="b">
        <f t="shared" si="72"/>
        <v>1</v>
      </c>
      <c r="P913" t="b">
        <f t="shared" si="72"/>
        <v>1</v>
      </c>
      <c r="Q913" t="b">
        <f t="shared" si="73"/>
        <v>1</v>
      </c>
      <c r="R913" t="b">
        <f t="shared" si="74"/>
        <v>1</v>
      </c>
      <c r="U913" s="105" t="s">
        <v>606</v>
      </c>
      <c r="V913" s="105" t="s">
        <v>545</v>
      </c>
      <c r="W913" s="106">
        <v>3908433114</v>
      </c>
      <c r="X913" s="106">
        <v>0</v>
      </c>
    </row>
    <row r="914" spans="2:24" x14ac:dyDescent="0.25">
      <c r="B914" s="105" t="s">
        <v>548</v>
      </c>
      <c r="C914" s="105" t="s">
        <v>549</v>
      </c>
      <c r="D914" s="106">
        <v>982575526</v>
      </c>
      <c r="E914" s="106">
        <v>0</v>
      </c>
      <c r="M914" t="b">
        <f t="shared" si="70"/>
        <v>1</v>
      </c>
      <c r="N914" t="b">
        <f t="shared" si="71"/>
        <v>1</v>
      </c>
      <c r="O914" t="b">
        <f t="shared" si="72"/>
        <v>1</v>
      </c>
      <c r="P914" t="b">
        <f t="shared" si="72"/>
        <v>1</v>
      </c>
      <c r="Q914" t="b">
        <f t="shared" si="73"/>
        <v>1</v>
      </c>
      <c r="R914" t="b">
        <f t="shared" si="74"/>
        <v>1</v>
      </c>
      <c r="U914" s="105" t="s">
        <v>548</v>
      </c>
      <c r="V914" s="105" t="s">
        <v>549</v>
      </c>
      <c r="W914" s="106">
        <v>982575526</v>
      </c>
      <c r="X914" s="106">
        <v>0</v>
      </c>
    </row>
    <row r="915" spans="2:24" x14ac:dyDescent="0.25">
      <c r="B915" s="105" t="s">
        <v>607</v>
      </c>
      <c r="C915" s="105" t="s">
        <v>549</v>
      </c>
      <c r="D915" s="106">
        <v>982575526</v>
      </c>
      <c r="E915" s="106">
        <v>0</v>
      </c>
      <c r="M915" t="b">
        <f t="shared" si="70"/>
        <v>1</v>
      </c>
      <c r="N915" t="b">
        <f t="shared" si="71"/>
        <v>1</v>
      </c>
      <c r="O915" t="b">
        <f t="shared" si="72"/>
        <v>1</v>
      </c>
      <c r="P915" t="b">
        <f t="shared" si="72"/>
        <v>1</v>
      </c>
      <c r="Q915" t="b">
        <f t="shared" si="73"/>
        <v>1</v>
      </c>
      <c r="R915" t="b">
        <f t="shared" si="74"/>
        <v>1</v>
      </c>
      <c r="U915" s="105" t="s">
        <v>607</v>
      </c>
      <c r="V915" s="105" t="s">
        <v>549</v>
      </c>
      <c r="W915" s="106">
        <v>982575526</v>
      </c>
      <c r="X915" s="106">
        <v>0</v>
      </c>
    </row>
    <row r="916" spans="2:24" x14ac:dyDescent="0.25">
      <c r="B916" s="105" t="s">
        <v>552</v>
      </c>
      <c r="C916" s="105" t="s">
        <v>553</v>
      </c>
      <c r="D916" s="106">
        <v>466041902</v>
      </c>
      <c r="E916" s="106">
        <v>0</v>
      </c>
      <c r="M916" t="b">
        <f t="shared" si="70"/>
        <v>1</v>
      </c>
      <c r="N916" t="b">
        <f t="shared" si="71"/>
        <v>1</v>
      </c>
      <c r="O916" t="b">
        <f t="shared" si="72"/>
        <v>1</v>
      </c>
      <c r="P916" t="b">
        <f t="shared" si="72"/>
        <v>1</v>
      </c>
      <c r="Q916" t="b">
        <f t="shared" si="73"/>
        <v>1</v>
      </c>
      <c r="R916" t="b">
        <f t="shared" si="74"/>
        <v>1</v>
      </c>
      <c r="U916" s="105" t="s">
        <v>552</v>
      </c>
      <c r="V916" s="105" t="s">
        <v>553</v>
      </c>
      <c r="W916" s="106">
        <v>466041902</v>
      </c>
      <c r="X916" s="106">
        <v>0</v>
      </c>
    </row>
    <row r="917" spans="2:24" x14ac:dyDescent="0.25">
      <c r="B917" s="105" t="s">
        <v>608</v>
      </c>
      <c r="C917" s="105" t="s">
        <v>553</v>
      </c>
      <c r="D917" s="106">
        <v>466041902</v>
      </c>
      <c r="E917" s="106">
        <v>0</v>
      </c>
      <c r="M917" t="b">
        <f t="shared" si="70"/>
        <v>1</v>
      </c>
      <c r="N917" t="b">
        <f t="shared" si="71"/>
        <v>1</v>
      </c>
      <c r="O917" t="b">
        <f t="shared" si="72"/>
        <v>1</v>
      </c>
      <c r="P917" t="b">
        <f t="shared" si="72"/>
        <v>1</v>
      </c>
      <c r="Q917" t="b">
        <f t="shared" si="73"/>
        <v>1</v>
      </c>
      <c r="R917" t="b">
        <f t="shared" si="74"/>
        <v>1</v>
      </c>
      <c r="U917" s="105" t="s">
        <v>608</v>
      </c>
      <c r="V917" s="105" t="s">
        <v>553</v>
      </c>
      <c r="W917" s="106">
        <v>466041902</v>
      </c>
      <c r="X917" s="106">
        <v>0</v>
      </c>
    </row>
    <row r="918" spans="2:24" x14ac:dyDescent="0.25">
      <c r="B918" s="105" t="s">
        <v>411</v>
      </c>
      <c r="C918" s="105" t="s">
        <v>412</v>
      </c>
      <c r="D918" s="106">
        <v>2430405710</v>
      </c>
      <c r="E918" s="106">
        <v>0</v>
      </c>
      <c r="M918" t="b">
        <f t="shared" si="70"/>
        <v>1</v>
      </c>
      <c r="N918" t="b">
        <f t="shared" si="71"/>
        <v>1</v>
      </c>
      <c r="O918" t="b">
        <f t="shared" si="72"/>
        <v>1</v>
      </c>
      <c r="P918" t="b">
        <f t="shared" si="72"/>
        <v>1</v>
      </c>
      <c r="Q918" t="b">
        <f t="shared" si="73"/>
        <v>1</v>
      </c>
      <c r="R918" t="b">
        <f t="shared" si="74"/>
        <v>1</v>
      </c>
      <c r="U918" s="105" t="s">
        <v>411</v>
      </c>
      <c r="V918" s="105" t="s">
        <v>412</v>
      </c>
      <c r="W918" s="106">
        <v>2430405710</v>
      </c>
      <c r="X918" s="106">
        <v>0</v>
      </c>
    </row>
    <row r="919" spans="2:24" x14ac:dyDescent="0.25">
      <c r="B919" s="105" t="s">
        <v>413</v>
      </c>
      <c r="C919" s="105" t="s">
        <v>414</v>
      </c>
      <c r="D919" s="106">
        <v>2430405710</v>
      </c>
      <c r="E919" s="106">
        <v>0</v>
      </c>
      <c r="M919" t="b">
        <f t="shared" si="70"/>
        <v>1</v>
      </c>
      <c r="N919" t="b">
        <f t="shared" si="71"/>
        <v>1</v>
      </c>
      <c r="O919" t="b">
        <f t="shared" si="72"/>
        <v>1</v>
      </c>
      <c r="P919" t="b">
        <f t="shared" si="72"/>
        <v>1</v>
      </c>
      <c r="Q919" t="b">
        <f t="shared" si="73"/>
        <v>1</v>
      </c>
      <c r="R919" t="b">
        <f t="shared" si="74"/>
        <v>1</v>
      </c>
      <c r="U919" s="105" t="s">
        <v>413</v>
      </c>
      <c r="V919" s="105" t="s">
        <v>414</v>
      </c>
      <c r="W919" s="106">
        <v>2430405710</v>
      </c>
      <c r="X919" s="106">
        <v>0</v>
      </c>
    </row>
    <row r="920" spans="2:24" x14ac:dyDescent="0.25">
      <c r="B920" s="105" t="s">
        <v>415</v>
      </c>
      <c r="C920" s="105" t="s">
        <v>414</v>
      </c>
      <c r="D920" s="106">
        <v>2430405710</v>
      </c>
      <c r="E920" s="106">
        <v>0</v>
      </c>
      <c r="M920" t="b">
        <f t="shared" si="70"/>
        <v>1</v>
      </c>
      <c r="N920" t="b">
        <f t="shared" si="71"/>
        <v>1</v>
      </c>
      <c r="O920" t="b">
        <f t="shared" si="72"/>
        <v>1</v>
      </c>
      <c r="P920" t="b">
        <f t="shared" si="72"/>
        <v>1</v>
      </c>
      <c r="Q920" t="b">
        <f t="shared" si="73"/>
        <v>1</v>
      </c>
      <c r="R920" t="b">
        <f t="shared" si="74"/>
        <v>1</v>
      </c>
      <c r="U920" s="105" t="s">
        <v>415</v>
      </c>
      <c r="V920" s="105" t="s">
        <v>414</v>
      </c>
      <c r="W920" s="106">
        <v>2430405710</v>
      </c>
      <c r="X920" s="106">
        <v>0</v>
      </c>
    </row>
    <row r="921" spans="2:24" x14ac:dyDescent="0.25">
      <c r="B921" s="105" t="s">
        <v>562</v>
      </c>
      <c r="C921" s="105" t="s">
        <v>563</v>
      </c>
      <c r="D921" s="106">
        <v>289352310</v>
      </c>
      <c r="E921" s="106">
        <v>0</v>
      </c>
      <c r="M921" t="b">
        <f t="shared" si="70"/>
        <v>1</v>
      </c>
      <c r="N921" t="b">
        <f t="shared" si="71"/>
        <v>1</v>
      </c>
      <c r="O921" t="b">
        <f t="shared" si="72"/>
        <v>1</v>
      </c>
      <c r="P921" t="b">
        <f t="shared" si="72"/>
        <v>1</v>
      </c>
      <c r="Q921" t="b">
        <f t="shared" si="73"/>
        <v>1</v>
      </c>
      <c r="R921" t="b">
        <f t="shared" si="74"/>
        <v>1</v>
      </c>
      <c r="U921" s="105" t="s">
        <v>562</v>
      </c>
      <c r="V921" s="105" t="s">
        <v>563</v>
      </c>
      <c r="W921" s="106">
        <v>289352310</v>
      </c>
      <c r="X921" s="106">
        <v>0</v>
      </c>
    </row>
    <row r="922" spans="2:24" x14ac:dyDescent="0.25">
      <c r="B922" s="105" t="s">
        <v>564</v>
      </c>
      <c r="C922" s="105" t="s">
        <v>565</v>
      </c>
      <c r="D922" s="106">
        <v>289352310</v>
      </c>
      <c r="E922" s="106">
        <v>0</v>
      </c>
      <c r="M922" t="b">
        <f t="shared" si="70"/>
        <v>1</v>
      </c>
      <c r="N922" t="b">
        <f t="shared" si="71"/>
        <v>1</v>
      </c>
      <c r="O922" t="b">
        <f t="shared" si="72"/>
        <v>1</v>
      </c>
      <c r="P922" t="b">
        <f t="shared" si="72"/>
        <v>1</v>
      </c>
      <c r="Q922" t="b">
        <f t="shared" si="73"/>
        <v>1</v>
      </c>
      <c r="R922" t="b">
        <f t="shared" si="74"/>
        <v>1</v>
      </c>
      <c r="U922" s="105" t="s">
        <v>564</v>
      </c>
      <c r="V922" s="105" t="s">
        <v>565</v>
      </c>
      <c r="W922" s="106">
        <v>289352310</v>
      </c>
      <c r="X922" s="106">
        <v>0</v>
      </c>
    </row>
    <row r="923" spans="2:24" x14ac:dyDescent="0.25">
      <c r="B923" s="105" t="s">
        <v>566</v>
      </c>
      <c r="C923" s="105" t="s">
        <v>565</v>
      </c>
      <c r="D923" s="106">
        <v>289352310</v>
      </c>
      <c r="E923" s="106">
        <v>0</v>
      </c>
      <c r="M923" t="b">
        <f t="shared" ref="M923:M986" si="75">+B923=U923</f>
        <v>1</v>
      </c>
      <c r="N923" t="b">
        <f t="shared" ref="N923:N986" si="76">+C923=V923</f>
        <v>1</v>
      </c>
      <c r="O923" t="b">
        <f t="shared" ref="O923:P986" si="77">+D923=W923</f>
        <v>1</v>
      </c>
      <c r="P923" t="b">
        <f t="shared" si="77"/>
        <v>1</v>
      </c>
      <c r="Q923" t="b">
        <f t="shared" ref="Q923:Q986" si="78">+F923=Y923</f>
        <v>1</v>
      </c>
      <c r="R923" t="b">
        <f t="shared" ref="R923:R986" si="79">+G923=Z923</f>
        <v>1</v>
      </c>
      <c r="U923" s="105" t="s">
        <v>566</v>
      </c>
      <c r="V923" s="105" t="s">
        <v>565</v>
      </c>
      <c r="W923" s="106">
        <v>289352310</v>
      </c>
      <c r="X923" s="106">
        <v>0</v>
      </c>
    </row>
    <row r="924" spans="2:24" x14ac:dyDescent="0.25">
      <c r="B924" s="105" t="s">
        <v>567</v>
      </c>
      <c r="C924" s="105" t="s">
        <v>568</v>
      </c>
      <c r="D924" s="106">
        <v>1208525566</v>
      </c>
      <c r="E924" s="106">
        <v>0</v>
      </c>
      <c r="M924" t="b">
        <f t="shared" si="75"/>
        <v>1</v>
      </c>
      <c r="N924" t="b">
        <f t="shared" si="76"/>
        <v>1</v>
      </c>
      <c r="O924" t="b">
        <f t="shared" si="77"/>
        <v>1</v>
      </c>
      <c r="P924" t="b">
        <f t="shared" si="77"/>
        <v>1</v>
      </c>
      <c r="Q924" t="b">
        <f t="shared" si="78"/>
        <v>1</v>
      </c>
      <c r="R924" t="b">
        <f t="shared" si="79"/>
        <v>1</v>
      </c>
      <c r="U924" s="105" t="s">
        <v>567</v>
      </c>
      <c r="V924" s="105" t="s">
        <v>568</v>
      </c>
      <c r="W924" s="106">
        <v>1208525566</v>
      </c>
      <c r="X924" s="106">
        <v>0</v>
      </c>
    </row>
    <row r="925" spans="2:24" x14ac:dyDescent="0.25">
      <c r="B925" s="105" t="s">
        <v>609</v>
      </c>
      <c r="C925" s="105" t="s">
        <v>610</v>
      </c>
      <c r="D925" s="106">
        <v>265280732</v>
      </c>
      <c r="E925" s="106">
        <v>0</v>
      </c>
      <c r="M925" t="b">
        <f t="shared" si="75"/>
        <v>1</v>
      </c>
      <c r="N925" t="b">
        <f t="shared" si="76"/>
        <v>1</v>
      </c>
      <c r="O925" t="b">
        <f t="shared" si="77"/>
        <v>1</v>
      </c>
      <c r="P925" t="b">
        <f t="shared" si="77"/>
        <v>1</v>
      </c>
      <c r="Q925" t="b">
        <f t="shared" si="78"/>
        <v>1</v>
      </c>
      <c r="R925" t="b">
        <f t="shared" si="79"/>
        <v>1</v>
      </c>
      <c r="U925" s="105" t="s">
        <v>609</v>
      </c>
      <c r="V925" s="105" t="s">
        <v>610</v>
      </c>
      <c r="W925" s="106">
        <v>265280732</v>
      </c>
      <c r="X925" s="106">
        <v>0</v>
      </c>
    </row>
    <row r="926" spans="2:24" x14ac:dyDescent="0.25">
      <c r="B926" s="105" t="s">
        <v>611</v>
      </c>
      <c r="C926" s="105" t="s">
        <v>610</v>
      </c>
      <c r="D926" s="106">
        <v>265280732</v>
      </c>
      <c r="E926" s="106">
        <v>0</v>
      </c>
      <c r="M926" t="b">
        <f t="shared" si="75"/>
        <v>1</v>
      </c>
      <c r="N926" t="b">
        <f t="shared" si="76"/>
        <v>1</v>
      </c>
      <c r="O926" t="b">
        <f t="shared" si="77"/>
        <v>1</v>
      </c>
      <c r="P926" t="b">
        <f t="shared" si="77"/>
        <v>1</v>
      </c>
      <c r="Q926" t="b">
        <f t="shared" si="78"/>
        <v>1</v>
      </c>
      <c r="R926" t="b">
        <f t="shared" si="79"/>
        <v>1</v>
      </c>
      <c r="U926" s="105" t="s">
        <v>611</v>
      </c>
      <c r="V926" s="105" t="s">
        <v>610</v>
      </c>
      <c r="W926" s="106">
        <v>265280732</v>
      </c>
      <c r="X926" s="106">
        <v>0</v>
      </c>
    </row>
    <row r="927" spans="2:24" x14ac:dyDescent="0.25">
      <c r="B927" s="105" t="s">
        <v>612</v>
      </c>
      <c r="C927" s="105" t="s">
        <v>613</v>
      </c>
      <c r="D927" s="106">
        <v>740721812</v>
      </c>
      <c r="E927" s="106">
        <v>0</v>
      </c>
      <c r="M927" t="b">
        <f t="shared" si="75"/>
        <v>1</v>
      </c>
      <c r="N927" t="b">
        <f t="shared" si="76"/>
        <v>1</v>
      </c>
      <c r="O927" t="b">
        <f t="shared" si="77"/>
        <v>1</v>
      </c>
      <c r="P927" t="b">
        <f t="shared" si="77"/>
        <v>1</v>
      </c>
      <c r="Q927" t="b">
        <f t="shared" si="78"/>
        <v>1</v>
      </c>
      <c r="R927" t="b">
        <f t="shared" si="79"/>
        <v>1</v>
      </c>
      <c r="U927" s="105" t="s">
        <v>612</v>
      </c>
      <c r="V927" s="105" t="s">
        <v>613</v>
      </c>
      <c r="W927" s="106">
        <v>740721812</v>
      </c>
      <c r="X927" s="106">
        <v>0</v>
      </c>
    </row>
    <row r="928" spans="2:24" x14ac:dyDescent="0.25">
      <c r="B928" s="105" t="s">
        <v>614</v>
      </c>
      <c r="C928" s="105" t="s">
        <v>613</v>
      </c>
      <c r="D928" s="106">
        <v>740721812</v>
      </c>
      <c r="E928" s="106">
        <v>0</v>
      </c>
      <c r="M928" t="b">
        <f t="shared" si="75"/>
        <v>1</v>
      </c>
      <c r="N928" t="b">
        <f t="shared" si="76"/>
        <v>1</v>
      </c>
      <c r="O928" t="b">
        <f t="shared" si="77"/>
        <v>1</v>
      </c>
      <c r="P928" t="b">
        <f t="shared" si="77"/>
        <v>1</v>
      </c>
      <c r="Q928" t="b">
        <f t="shared" si="78"/>
        <v>1</v>
      </c>
      <c r="R928" t="b">
        <f t="shared" si="79"/>
        <v>1</v>
      </c>
      <c r="U928" s="105" t="s">
        <v>614</v>
      </c>
      <c r="V928" s="105" t="s">
        <v>613</v>
      </c>
      <c r="W928" s="106">
        <v>740721812</v>
      </c>
      <c r="X928" s="106">
        <v>0</v>
      </c>
    </row>
    <row r="929" spans="2:24" x14ac:dyDescent="0.25">
      <c r="B929" s="105" t="s">
        <v>569</v>
      </c>
      <c r="C929" s="105" t="s">
        <v>570</v>
      </c>
      <c r="D929" s="106">
        <v>202523022</v>
      </c>
      <c r="E929" s="106">
        <v>0</v>
      </c>
      <c r="M929" t="b">
        <f t="shared" si="75"/>
        <v>1</v>
      </c>
      <c r="N929" t="b">
        <f t="shared" si="76"/>
        <v>1</v>
      </c>
      <c r="O929" t="b">
        <f t="shared" si="77"/>
        <v>1</v>
      </c>
      <c r="P929" t="b">
        <f t="shared" si="77"/>
        <v>1</v>
      </c>
      <c r="Q929" t="b">
        <f t="shared" si="78"/>
        <v>1</v>
      </c>
      <c r="R929" t="b">
        <f t="shared" si="79"/>
        <v>1</v>
      </c>
      <c r="U929" s="105" t="s">
        <v>569</v>
      </c>
      <c r="V929" s="105" t="s">
        <v>570</v>
      </c>
      <c r="W929" s="106">
        <v>202523022</v>
      </c>
      <c r="X929" s="106">
        <v>0</v>
      </c>
    </row>
    <row r="930" spans="2:24" x14ac:dyDescent="0.25">
      <c r="B930" s="105" t="s">
        <v>571</v>
      </c>
      <c r="C930" s="105" t="s">
        <v>570</v>
      </c>
      <c r="D930" s="106">
        <v>202523022</v>
      </c>
      <c r="E930" s="106">
        <v>0</v>
      </c>
      <c r="M930" t="b">
        <f t="shared" si="75"/>
        <v>1</v>
      </c>
      <c r="N930" t="b">
        <f t="shared" si="76"/>
        <v>1</v>
      </c>
      <c r="O930" t="b">
        <f t="shared" si="77"/>
        <v>1</v>
      </c>
      <c r="P930" t="b">
        <f t="shared" si="77"/>
        <v>1</v>
      </c>
      <c r="Q930" t="b">
        <f t="shared" si="78"/>
        <v>1</v>
      </c>
      <c r="R930" t="b">
        <f t="shared" si="79"/>
        <v>1</v>
      </c>
      <c r="U930" s="105" t="s">
        <v>571</v>
      </c>
      <c r="V930" s="105" t="s">
        <v>570</v>
      </c>
      <c r="W930" s="106">
        <v>202523022</v>
      </c>
      <c r="X930" s="106">
        <v>0</v>
      </c>
    </row>
    <row r="931" spans="2:24" x14ac:dyDescent="0.25">
      <c r="B931" s="105" t="s">
        <v>429</v>
      </c>
      <c r="C931" s="105" t="s">
        <v>430</v>
      </c>
      <c r="D931" s="106">
        <v>1249526728</v>
      </c>
      <c r="E931" s="106">
        <v>0</v>
      </c>
      <c r="M931" t="b">
        <f t="shared" si="75"/>
        <v>1</v>
      </c>
      <c r="N931" t="b">
        <f t="shared" si="76"/>
        <v>1</v>
      </c>
      <c r="O931" t="b">
        <f t="shared" si="77"/>
        <v>1</v>
      </c>
      <c r="P931" t="b">
        <f t="shared" si="77"/>
        <v>1</v>
      </c>
      <c r="Q931" t="b">
        <f t="shared" si="78"/>
        <v>1</v>
      </c>
      <c r="R931" t="b">
        <f t="shared" si="79"/>
        <v>1</v>
      </c>
      <c r="U931" s="105" t="s">
        <v>429</v>
      </c>
      <c r="V931" s="105" t="s">
        <v>430</v>
      </c>
      <c r="W931" s="106">
        <v>1249526728</v>
      </c>
      <c r="X931" s="106">
        <v>0</v>
      </c>
    </row>
    <row r="932" spans="2:24" x14ac:dyDescent="0.25">
      <c r="B932" s="105" t="s">
        <v>431</v>
      </c>
      <c r="C932" s="105" t="s">
        <v>432</v>
      </c>
      <c r="D932" s="106">
        <v>1249526728</v>
      </c>
      <c r="E932" s="106">
        <v>0</v>
      </c>
      <c r="M932" t="b">
        <f t="shared" si="75"/>
        <v>1</v>
      </c>
      <c r="N932" t="b">
        <f t="shared" si="76"/>
        <v>1</v>
      </c>
      <c r="O932" t="b">
        <f t="shared" si="77"/>
        <v>1</v>
      </c>
      <c r="P932" t="b">
        <f t="shared" si="77"/>
        <v>1</v>
      </c>
      <c r="Q932" t="b">
        <f t="shared" si="78"/>
        <v>1</v>
      </c>
      <c r="R932" t="b">
        <f t="shared" si="79"/>
        <v>1</v>
      </c>
      <c r="U932" s="105" t="s">
        <v>431</v>
      </c>
      <c r="V932" s="105" t="s">
        <v>432</v>
      </c>
      <c r="W932" s="106">
        <v>1249526728</v>
      </c>
      <c r="X932" s="106">
        <v>0</v>
      </c>
    </row>
    <row r="933" spans="2:24" x14ac:dyDescent="0.25">
      <c r="B933" s="105" t="s">
        <v>433</v>
      </c>
      <c r="C933" s="105" t="s">
        <v>432</v>
      </c>
      <c r="D933" s="106">
        <v>1249526728</v>
      </c>
      <c r="E933" s="106">
        <v>0</v>
      </c>
      <c r="M933" t="b">
        <f t="shared" si="75"/>
        <v>1</v>
      </c>
      <c r="N933" t="b">
        <f t="shared" si="76"/>
        <v>1</v>
      </c>
      <c r="O933" t="b">
        <f t="shared" si="77"/>
        <v>1</v>
      </c>
      <c r="P933" t="b">
        <f t="shared" si="77"/>
        <v>1</v>
      </c>
      <c r="Q933" t="b">
        <f t="shared" si="78"/>
        <v>1</v>
      </c>
      <c r="R933" t="b">
        <f t="shared" si="79"/>
        <v>1</v>
      </c>
      <c r="U933" s="105" t="s">
        <v>433</v>
      </c>
      <c r="V933" s="105" t="s">
        <v>432</v>
      </c>
      <c r="W933" s="106">
        <v>1249526728</v>
      </c>
      <c r="X933" s="106">
        <v>0</v>
      </c>
    </row>
    <row r="934" spans="2:24" x14ac:dyDescent="0.25">
      <c r="B934" s="105" t="s">
        <v>434</v>
      </c>
      <c r="C934" s="105" t="s">
        <v>435</v>
      </c>
      <c r="D934" s="106">
        <v>998148916</v>
      </c>
      <c r="E934" s="106">
        <v>0</v>
      </c>
      <c r="M934" t="b">
        <f t="shared" si="75"/>
        <v>1</v>
      </c>
      <c r="N934" t="b">
        <f t="shared" si="76"/>
        <v>1</v>
      </c>
      <c r="O934" t="b">
        <f t="shared" si="77"/>
        <v>1</v>
      </c>
      <c r="P934" t="b">
        <f t="shared" si="77"/>
        <v>1</v>
      </c>
      <c r="Q934" t="b">
        <f t="shared" si="78"/>
        <v>1</v>
      </c>
      <c r="R934" t="b">
        <f t="shared" si="79"/>
        <v>1</v>
      </c>
      <c r="U934" s="105" t="s">
        <v>434</v>
      </c>
      <c r="V934" s="105" t="s">
        <v>435</v>
      </c>
      <c r="W934" s="106">
        <v>998148916</v>
      </c>
      <c r="X934" s="106">
        <v>0</v>
      </c>
    </row>
    <row r="935" spans="2:24" x14ac:dyDescent="0.25">
      <c r="B935" s="105" t="s">
        <v>436</v>
      </c>
      <c r="C935" s="105" t="s">
        <v>437</v>
      </c>
      <c r="D935" s="106">
        <v>998148916</v>
      </c>
      <c r="E935" s="106">
        <v>0</v>
      </c>
      <c r="M935" t="b">
        <f t="shared" si="75"/>
        <v>1</v>
      </c>
      <c r="N935" t="b">
        <f t="shared" si="76"/>
        <v>1</v>
      </c>
      <c r="O935" t="b">
        <f t="shared" si="77"/>
        <v>1</v>
      </c>
      <c r="P935" t="b">
        <f t="shared" si="77"/>
        <v>1</v>
      </c>
      <c r="Q935" t="b">
        <f t="shared" si="78"/>
        <v>1</v>
      </c>
      <c r="R935" t="b">
        <f t="shared" si="79"/>
        <v>1</v>
      </c>
      <c r="U935" s="105" t="s">
        <v>436</v>
      </c>
      <c r="V935" s="105" t="s">
        <v>437</v>
      </c>
      <c r="W935" s="106">
        <v>998148916</v>
      </c>
      <c r="X935" s="106">
        <v>0</v>
      </c>
    </row>
    <row r="936" spans="2:24" x14ac:dyDescent="0.25">
      <c r="B936" s="105" t="s">
        <v>438</v>
      </c>
      <c r="C936" s="105" t="s">
        <v>437</v>
      </c>
      <c r="D936" s="106">
        <v>998148916</v>
      </c>
      <c r="E936" s="106">
        <v>0</v>
      </c>
      <c r="M936" t="b">
        <f t="shared" si="75"/>
        <v>1</v>
      </c>
      <c r="N936" t="b">
        <f t="shared" si="76"/>
        <v>1</v>
      </c>
      <c r="O936" t="b">
        <f t="shared" si="77"/>
        <v>1</v>
      </c>
      <c r="P936" t="b">
        <f t="shared" si="77"/>
        <v>1</v>
      </c>
      <c r="Q936" t="b">
        <f t="shared" si="78"/>
        <v>1</v>
      </c>
      <c r="R936" t="b">
        <f t="shared" si="79"/>
        <v>1</v>
      </c>
      <c r="U936" s="105" t="s">
        <v>438</v>
      </c>
      <c r="V936" s="105" t="s">
        <v>437</v>
      </c>
      <c r="W936" s="106">
        <v>998148916</v>
      </c>
      <c r="X936" s="106">
        <v>0</v>
      </c>
    </row>
    <row r="937" spans="2:24" x14ac:dyDescent="0.25">
      <c r="B937" s="105" t="s">
        <v>615</v>
      </c>
      <c r="C937" s="105" t="s">
        <v>616</v>
      </c>
      <c r="D937" s="106">
        <v>237193876</v>
      </c>
      <c r="E937" s="106">
        <v>0</v>
      </c>
      <c r="M937" t="b">
        <f t="shared" si="75"/>
        <v>1</v>
      </c>
      <c r="N937" t="b">
        <f t="shared" si="76"/>
        <v>1</v>
      </c>
      <c r="O937" t="b">
        <f t="shared" si="77"/>
        <v>1</v>
      </c>
      <c r="P937" t="b">
        <f t="shared" si="77"/>
        <v>1</v>
      </c>
      <c r="Q937" t="b">
        <f t="shared" si="78"/>
        <v>1</v>
      </c>
      <c r="R937" t="b">
        <f t="shared" si="79"/>
        <v>1</v>
      </c>
      <c r="U937" s="105" t="s">
        <v>615</v>
      </c>
      <c r="V937" s="105" t="s">
        <v>616</v>
      </c>
      <c r="W937" s="106">
        <v>237193876</v>
      </c>
      <c r="X937" s="106">
        <v>0</v>
      </c>
    </row>
    <row r="938" spans="2:24" x14ac:dyDescent="0.25">
      <c r="B938" s="105" t="s">
        <v>617</v>
      </c>
      <c r="C938" s="105" t="s">
        <v>618</v>
      </c>
      <c r="D938" s="106">
        <v>237193876</v>
      </c>
      <c r="E938" s="106">
        <v>0</v>
      </c>
      <c r="M938" t="b">
        <f t="shared" si="75"/>
        <v>1</v>
      </c>
      <c r="N938" t="b">
        <f t="shared" si="76"/>
        <v>1</v>
      </c>
      <c r="O938" t="b">
        <f t="shared" si="77"/>
        <v>1</v>
      </c>
      <c r="P938" t="b">
        <f t="shared" si="77"/>
        <v>1</v>
      </c>
      <c r="Q938" t="b">
        <f t="shared" si="78"/>
        <v>1</v>
      </c>
      <c r="R938" t="b">
        <f t="shared" si="79"/>
        <v>1</v>
      </c>
      <c r="U938" s="105" t="s">
        <v>617</v>
      </c>
      <c r="V938" s="105" t="s">
        <v>618</v>
      </c>
      <c r="W938" s="106">
        <v>237193876</v>
      </c>
      <c r="X938" s="106">
        <v>0</v>
      </c>
    </row>
    <row r="939" spans="2:24" x14ac:dyDescent="0.25">
      <c r="B939" s="105" t="s">
        <v>619</v>
      </c>
      <c r="C939" s="105" t="s">
        <v>618</v>
      </c>
      <c r="D939" s="106">
        <v>237193876</v>
      </c>
      <c r="E939" s="106">
        <v>0</v>
      </c>
      <c r="M939" t="b">
        <f t="shared" si="75"/>
        <v>1</v>
      </c>
      <c r="N939" t="b">
        <f t="shared" si="76"/>
        <v>1</v>
      </c>
      <c r="O939" t="b">
        <f t="shared" si="77"/>
        <v>1</v>
      </c>
      <c r="P939" t="b">
        <f t="shared" si="77"/>
        <v>1</v>
      </c>
      <c r="Q939" t="b">
        <f t="shared" si="78"/>
        <v>1</v>
      </c>
      <c r="R939" t="b">
        <f t="shared" si="79"/>
        <v>1</v>
      </c>
      <c r="U939" s="105" t="s">
        <v>619</v>
      </c>
      <c r="V939" s="105" t="s">
        <v>618</v>
      </c>
      <c r="W939" s="106">
        <v>237193876</v>
      </c>
      <c r="X939" s="106">
        <v>0</v>
      </c>
    </row>
    <row r="940" spans="2:24" x14ac:dyDescent="0.25">
      <c r="B940" s="105" t="s">
        <v>620</v>
      </c>
      <c r="C940" s="105" t="s">
        <v>621</v>
      </c>
      <c r="D940" s="106">
        <v>285428230</v>
      </c>
      <c r="E940" s="106">
        <v>0</v>
      </c>
      <c r="M940" t="b">
        <f t="shared" si="75"/>
        <v>1</v>
      </c>
      <c r="N940" t="b">
        <f t="shared" si="76"/>
        <v>1</v>
      </c>
      <c r="O940" t="b">
        <f t="shared" si="77"/>
        <v>1</v>
      </c>
      <c r="P940" t="b">
        <f t="shared" si="77"/>
        <v>1</v>
      </c>
      <c r="Q940" t="b">
        <f t="shared" si="78"/>
        <v>1</v>
      </c>
      <c r="R940" t="b">
        <f t="shared" si="79"/>
        <v>1</v>
      </c>
      <c r="U940" s="105" t="s">
        <v>620</v>
      </c>
      <c r="V940" s="105" t="s">
        <v>621</v>
      </c>
      <c r="W940" s="106">
        <v>285428230</v>
      </c>
      <c r="X940" s="106">
        <v>0</v>
      </c>
    </row>
    <row r="941" spans="2:24" x14ac:dyDescent="0.25">
      <c r="B941" s="105" t="s">
        <v>622</v>
      </c>
      <c r="C941" s="105" t="s">
        <v>623</v>
      </c>
      <c r="D941" s="106">
        <v>285428230</v>
      </c>
      <c r="E941" s="106">
        <v>0</v>
      </c>
      <c r="M941" t="b">
        <f t="shared" si="75"/>
        <v>1</v>
      </c>
      <c r="N941" t="b">
        <f t="shared" si="76"/>
        <v>1</v>
      </c>
      <c r="O941" t="b">
        <f t="shared" si="77"/>
        <v>1</v>
      </c>
      <c r="P941" t="b">
        <f t="shared" si="77"/>
        <v>1</v>
      </c>
      <c r="Q941" t="b">
        <f t="shared" si="78"/>
        <v>1</v>
      </c>
      <c r="R941" t="b">
        <f t="shared" si="79"/>
        <v>1</v>
      </c>
      <c r="U941" s="105" t="s">
        <v>622</v>
      </c>
      <c r="V941" s="105" t="s">
        <v>623</v>
      </c>
      <c r="W941" s="106">
        <v>285428230</v>
      </c>
      <c r="X941" s="106">
        <v>0</v>
      </c>
    </row>
    <row r="942" spans="2:24" x14ac:dyDescent="0.25">
      <c r="B942" s="105" t="s">
        <v>624</v>
      </c>
      <c r="C942" s="105" t="s">
        <v>623</v>
      </c>
      <c r="D942" s="106">
        <v>285428230</v>
      </c>
      <c r="E942" s="106">
        <v>0</v>
      </c>
      <c r="M942" t="b">
        <f t="shared" si="75"/>
        <v>1</v>
      </c>
      <c r="N942" t="b">
        <f t="shared" si="76"/>
        <v>1</v>
      </c>
      <c r="O942" t="b">
        <f t="shared" si="77"/>
        <v>1</v>
      </c>
      <c r="P942" t="b">
        <f t="shared" si="77"/>
        <v>1</v>
      </c>
      <c r="Q942" t="b">
        <f t="shared" si="78"/>
        <v>1</v>
      </c>
      <c r="R942" t="b">
        <f t="shared" si="79"/>
        <v>1</v>
      </c>
      <c r="U942" s="105" t="s">
        <v>624</v>
      </c>
      <c r="V942" s="105" t="s">
        <v>623</v>
      </c>
      <c r="W942" s="106">
        <v>285428230</v>
      </c>
      <c r="X942" s="106">
        <v>0</v>
      </c>
    </row>
    <row r="943" spans="2:24" x14ac:dyDescent="0.25">
      <c r="B943" s="105" t="s">
        <v>439</v>
      </c>
      <c r="C943" s="105" t="s">
        <v>440</v>
      </c>
      <c r="D943" s="106">
        <v>3008719896</v>
      </c>
      <c r="E943" s="106">
        <v>0</v>
      </c>
      <c r="M943" t="b">
        <f t="shared" si="75"/>
        <v>1</v>
      </c>
      <c r="N943" t="b">
        <f t="shared" si="76"/>
        <v>1</v>
      </c>
      <c r="O943" t="b">
        <f t="shared" si="77"/>
        <v>1</v>
      </c>
      <c r="P943" t="b">
        <f t="shared" si="77"/>
        <v>1</v>
      </c>
      <c r="Q943" t="b">
        <f t="shared" si="78"/>
        <v>1</v>
      </c>
      <c r="R943" t="b">
        <f t="shared" si="79"/>
        <v>1</v>
      </c>
      <c r="U943" s="105" t="s">
        <v>439</v>
      </c>
      <c r="V943" s="105" t="s">
        <v>440</v>
      </c>
      <c r="W943" s="106">
        <v>3008719896</v>
      </c>
      <c r="X943" s="106">
        <v>0</v>
      </c>
    </row>
    <row r="944" spans="2:24" x14ac:dyDescent="0.25">
      <c r="B944" s="105" t="s">
        <v>441</v>
      </c>
      <c r="C944" s="105" t="s">
        <v>442</v>
      </c>
      <c r="D944" s="106">
        <v>3008719896</v>
      </c>
      <c r="E944" s="106">
        <v>0</v>
      </c>
      <c r="M944" t="b">
        <f t="shared" si="75"/>
        <v>1</v>
      </c>
      <c r="N944" t="b">
        <f t="shared" si="76"/>
        <v>1</v>
      </c>
      <c r="O944" t="b">
        <f t="shared" si="77"/>
        <v>1</v>
      </c>
      <c r="P944" t="b">
        <f t="shared" si="77"/>
        <v>1</v>
      </c>
      <c r="Q944" t="b">
        <f t="shared" si="78"/>
        <v>1</v>
      </c>
      <c r="R944" t="b">
        <f t="shared" si="79"/>
        <v>1</v>
      </c>
      <c r="U944" s="105" t="s">
        <v>441</v>
      </c>
      <c r="V944" s="105" t="s">
        <v>442</v>
      </c>
      <c r="W944" s="106">
        <v>3008719896</v>
      </c>
      <c r="X944" s="106">
        <v>0</v>
      </c>
    </row>
    <row r="945" spans="2:24" x14ac:dyDescent="0.25">
      <c r="B945" s="105" t="s">
        <v>443</v>
      </c>
      <c r="C945" s="105" t="s">
        <v>442</v>
      </c>
      <c r="D945" s="106">
        <v>3008719896</v>
      </c>
      <c r="E945" s="106">
        <v>0</v>
      </c>
      <c r="M945" t="b">
        <f t="shared" si="75"/>
        <v>1</v>
      </c>
      <c r="N945" t="b">
        <f t="shared" si="76"/>
        <v>1</v>
      </c>
      <c r="O945" t="b">
        <f t="shared" si="77"/>
        <v>1</v>
      </c>
      <c r="P945" t="b">
        <f t="shared" si="77"/>
        <v>1</v>
      </c>
      <c r="Q945" t="b">
        <f t="shared" si="78"/>
        <v>1</v>
      </c>
      <c r="R945" t="b">
        <f t="shared" si="79"/>
        <v>1</v>
      </c>
      <c r="U945" s="105" t="s">
        <v>443</v>
      </c>
      <c r="V945" s="105" t="s">
        <v>442</v>
      </c>
      <c r="W945" s="106">
        <v>3008719896</v>
      </c>
      <c r="X945" s="106">
        <v>0</v>
      </c>
    </row>
    <row r="946" spans="2:24" x14ac:dyDescent="0.25">
      <c r="B946" s="105" t="s">
        <v>625</v>
      </c>
      <c r="C946" s="105" t="s">
        <v>626</v>
      </c>
      <c r="D946" s="106">
        <v>380024196</v>
      </c>
      <c r="E946" s="106">
        <v>0</v>
      </c>
      <c r="M946" t="b">
        <f t="shared" si="75"/>
        <v>1</v>
      </c>
      <c r="N946" t="b">
        <f t="shared" si="76"/>
        <v>1</v>
      </c>
      <c r="O946" t="b">
        <f t="shared" si="77"/>
        <v>1</v>
      </c>
      <c r="P946" t="b">
        <f t="shared" si="77"/>
        <v>1</v>
      </c>
      <c r="Q946" t="b">
        <f t="shared" si="78"/>
        <v>1</v>
      </c>
      <c r="R946" t="b">
        <f t="shared" si="79"/>
        <v>1</v>
      </c>
      <c r="U946" s="105" t="s">
        <v>625</v>
      </c>
      <c r="V946" s="105" t="s">
        <v>626</v>
      </c>
      <c r="W946" s="106">
        <v>380024196</v>
      </c>
      <c r="X946" s="106">
        <v>0</v>
      </c>
    </row>
    <row r="947" spans="2:24" x14ac:dyDescent="0.25">
      <c r="B947" s="105" t="s">
        <v>627</v>
      </c>
      <c r="C947" s="105" t="s">
        <v>628</v>
      </c>
      <c r="D947" s="106">
        <v>380024196</v>
      </c>
      <c r="E947" s="106">
        <v>0</v>
      </c>
      <c r="M947" t="b">
        <f t="shared" si="75"/>
        <v>1</v>
      </c>
      <c r="N947" t="b">
        <f t="shared" si="76"/>
        <v>1</v>
      </c>
      <c r="O947" t="b">
        <f t="shared" si="77"/>
        <v>1</v>
      </c>
      <c r="P947" t="b">
        <f t="shared" si="77"/>
        <v>1</v>
      </c>
      <c r="Q947" t="b">
        <f t="shared" si="78"/>
        <v>1</v>
      </c>
      <c r="R947" t="b">
        <f t="shared" si="79"/>
        <v>1</v>
      </c>
      <c r="U947" s="105" t="s">
        <v>627</v>
      </c>
      <c r="V947" s="105" t="s">
        <v>628</v>
      </c>
      <c r="W947" s="106">
        <v>380024196</v>
      </c>
      <c r="X947" s="106">
        <v>0</v>
      </c>
    </row>
    <row r="948" spans="2:24" x14ac:dyDescent="0.25">
      <c r="B948" s="105" t="s">
        <v>629</v>
      </c>
      <c r="C948" s="105" t="s">
        <v>628</v>
      </c>
      <c r="D948" s="106">
        <v>380024196</v>
      </c>
      <c r="E948" s="106">
        <v>0</v>
      </c>
      <c r="M948" t="b">
        <f t="shared" si="75"/>
        <v>1</v>
      </c>
      <c r="N948" t="b">
        <f t="shared" si="76"/>
        <v>1</v>
      </c>
      <c r="O948" t="b">
        <f t="shared" si="77"/>
        <v>1</v>
      </c>
      <c r="P948" t="b">
        <f t="shared" si="77"/>
        <v>1</v>
      </c>
      <c r="Q948" t="b">
        <f t="shared" si="78"/>
        <v>1</v>
      </c>
      <c r="R948" t="b">
        <f t="shared" si="79"/>
        <v>1</v>
      </c>
      <c r="U948" s="105" t="s">
        <v>629</v>
      </c>
      <c r="V948" s="105" t="s">
        <v>628</v>
      </c>
      <c r="W948" s="106">
        <v>380024196</v>
      </c>
      <c r="X948" s="106">
        <v>0</v>
      </c>
    </row>
    <row r="949" spans="2:24" x14ac:dyDescent="0.25">
      <c r="B949" s="105" t="s">
        <v>489</v>
      </c>
      <c r="C949" s="105" t="s">
        <v>490</v>
      </c>
      <c r="D949" s="106">
        <v>251061438</v>
      </c>
      <c r="E949" s="106">
        <v>0</v>
      </c>
      <c r="M949" t="b">
        <f t="shared" si="75"/>
        <v>1</v>
      </c>
      <c r="N949" t="b">
        <f t="shared" si="76"/>
        <v>1</v>
      </c>
      <c r="O949" t="b">
        <f t="shared" si="77"/>
        <v>1</v>
      </c>
      <c r="P949" t="b">
        <f t="shared" si="77"/>
        <v>1</v>
      </c>
      <c r="Q949" t="b">
        <f t="shared" si="78"/>
        <v>1</v>
      </c>
      <c r="R949" t="b">
        <f t="shared" si="79"/>
        <v>1</v>
      </c>
      <c r="U949" s="105" t="s">
        <v>489</v>
      </c>
      <c r="V949" s="105" t="s">
        <v>490</v>
      </c>
      <c r="W949" s="106">
        <v>251061438</v>
      </c>
      <c r="X949" s="106">
        <v>0</v>
      </c>
    </row>
    <row r="950" spans="2:24" x14ac:dyDescent="0.25">
      <c r="B950" s="105" t="s">
        <v>491</v>
      </c>
      <c r="C950" s="105" t="s">
        <v>492</v>
      </c>
      <c r="D950" s="106">
        <v>251061438</v>
      </c>
      <c r="E950" s="106">
        <v>0</v>
      </c>
      <c r="M950" t="b">
        <f t="shared" si="75"/>
        <v>1</v>
      </c>
      <c r="N950" t="b">
        <f t="shared" si="76"/>
        <v>1</v>
      </c>
      <c r="O950" t="b">
        <f t="shared" si="77"/>
        <v>1</v>
      </c>
      <c r="P950" t="b">
        <f t="shared" si="77"/>
        <v>1</v>
      </c>
      <c r="Q950" t="b">
        <f t="shared" si="78"/>
        <v>1</v>
      </c>
      <c r="R950" t="b">
        <f t="shared" si="79"/>
        <v>1</v>
      </c>
      <c r="U950" s="105" t="s">
        <v>491</v>
      </c>
      <c r="V950" s="105" t="s">
        <v>492</v>
      </c>
      <c r="W950" s="106">
        <v>251061438</v>
      </c>
      <c r="X950" s="106">
        <v>0</v>
      </c>
    </row>
    <row r="951" spans="2:24" x14ac:dyDescent="0.25">
      <c r="B951" s="105" t="s">
        <v>493</v>
      </c>
      <c r="C951" s="105" t="s">
        <v>492</v>
      </c>
      <c r="D951" s="106">
        <v>251061438</v>
      </c>
      <c r="E951" s="106">
        <v>0</v>
      </c>
      <c r="M951" t="b">
        <f t="shared" si="75"/>
        <v>1</v>
      </c>
      <c r="N951" t="b">
        <f t="shared" si="76"/>
        <v>1</v>
      </c>
      <c r="O951" t="b">
        <f t="shared" si="77"/>
        <v>1</v>
      </c>
      <c r="P951" t="b">
        <f t="shared" si="77"/>
        <v>1</v>
      </c>
      <c r="Q951" t="b">
        <f t="shared" si="78"/>
        <v>1</v>
      </c>
      <c r="R951" t="b">
        <f t="shared" si="79"/>
        <v>1</v>
      </c>
      <c r="U951" s="105" t="s">
        <v>493</v>
      </c>
      <c r="V951" s="105" t="s">
        <v>492</v>
      </c>
      <c r="W951" s="106">
        <v>251061438</v>
      </c>
      <c r="X951" s="106">
        <v>0</v>
      </c>
    </row>
    <row r="952" spans="2:24" x14ac:dyDescent="0.25">
      <c r="B952" s="105" t="s">
        <v>630</v>
      </c>
      <c r="C952" s="105" t="s">
        <v>631</v>
      </c>
      <c r="D952" s="106">
        <v>355811850</v>
      </c>
      <c r="E952" s="106">
        <v>0</v>
      </c>
      <c r="M952" t="b">
        <f t="shared" si="75"/>
        <v>1</v>
      </c>
      <c r="N952" t="b">
        <f t="shared" si="76"/>
        <v>1</v>
      </c>
      <c r="O952" t="b">
        <f t="shared" si="77"/>
        <v>1</v>
      </c>
      <c r="P952" t="b">
        <f t="shared" si="77"/>
        <v>1</v>
      </c>
      <c r="Q952" t="b">
        <f t="shared" si="78"/>
        <v>1</v>
      </c>
      <c r="R952" t="b">
        <f t="shared" si="79"/>
        <v>1</v>
      </c>
      <c r="U952" s="105" t="s">
        <v>630</v>
      </c>
      <c r="V952" s="105" t="s">
        <v>631</v>
      </c>
      <c r="W952" s="106">
        <v>355811850</v>
      </c>
      <c r="X952" s="106">
        <v>0</v>
      </c>
    </row>
    <row r="953" spans="2:24" x14ac:dyDescent="0.25">
      <c r="B953" s="105" t="s">
        <v>632</v>
      </c>
      <c r="C953" s="105" t="s">
        <v>633</v>
      </c>
      <c r="D953" s="106">
        <v>355811850</v>
      </c>
      <c r="E953" s="106">
        <v>0</v>
      </c>
      <c r="M953" t="b">
        <f t="shared" si="75"/>
        <v>1</v>
      </c>
      <c r="N953" t="b">
        <f t="shared" si="76"/>
        <v>1</v>
      </c>
      <c r="O953" t="b">
        <f t="shared" si="77"/>
        <v>1</v>
      </c>
      <c r="P953" t="b">
        <f t="shared" si="77"/>
        <v>1</v>
      </c>
      <c r="Q953" t="b">
        <f t="shared" si="78"/>
        <v>1</v>
      </c>
      <c r="R953" t="b">
        <f t="shared" si="79"/>
        <v>1</v>
      </c>
      <c r="U953" s="105" t="s">
        <v>632</v>
      </c>
      <c r="V953" s="105" t="s">
        <v>633</v>
      </c>
      <c r="W953" s="106">
        <v>355811850</v>
      </c>
      <c r="X953" s="106">
        <v>0</v>
      </c>
    </row>
    <row r="954" spans="2:24" x14ac:dyDescent="0.25">
      <c r="B954" s="105" t="s">
        <v>634</v>
      </c>
      <c r="C954" s="105" t="s">
        <v>633</v>
      </c>
      <c r="D954" s="106">
        <v>355811850</v>
      </c>
      <c r="E954" s="106">
        <v>0</v>
      </c>
      <c r="M954" t="b">
        <f t="shared" si="75"/>
        <v>1</v>
      </c>
      <c r="N954" t="b">
        <f t="shared" si="76"/>
        <v>1</v>
      </c>
      <c r="O954" t="b">
        <f t="shared" si="77"/>
        <v>1</v>
      </c>
      <c r="P954" t="b">
        <f t="shared" si="77"/>
        <v>1</v>
      </c>
      <c r="Q954" t="b">
        <f t="shared" si="78"/>
        <v>1</v>
      </c>
      <c r="R954" t="b">
        <f t="shared" si="79"/>
        <v>1</v>
      </c>
      <c r="U954" s="105" t="s">
        <v>634</v>
      </c>
      <c r="V954" s="105" t="s">
        <v>633</v>
      </c>
      <c r="W954" s="106">
        <v>355811850</v>
      </c>
      <c r="X954" s="106">
        <v>0</v>
      </c>
    </row>
    <row r="955" spans="2:24" x14ac:dyDescent="0.25">
      <c r="B955" s="105" t="s">
        <v>444</v>
      </c>
      <c r="C955" s="105" t="s">
        <v>445</v>
      </c>
      <c r="D955" s="106">
        <v>401928606</v>
      </c>
      <c r="E955" s="106">
        <v>0</v>
      </c>
      <c r="M955" t="b">
        <f t="shared" si="75"/>
        <v>1</v>
      </c>
      <c r="N955" t="b">
        <f t="shared" si="76"/>
        <v>1</v>
      </c>
      <c r="O955" t="b">
        <f t="shared" si="77"/>
        <v>1</v>
      </c>
      <c r="P955" t="b">
        <f t="shared" si="77"/>
        <v>1</v>
      </c>
      <c r="Q955" t="b">
        <f t="shared" si="78"/>
        <v>1</v>
      </c>
      <c r="R955" t="b">
        <f t="shared" si="79"/>
        <v>1</v>
      </c>
      <c r="U955" s="105" t="s">
        <v>444</v>
      </c>
      <c r="V955" s="105" t="s">
        <v>445</v>
      </c>
      <c r="W955" s="106">
        <v>401928606</v>
      </c>
      <c r="X955" s="106">
        <v>0</v>
      </c>
    </row>
    <row r="956" spans="2:24" x14ac:dyDescent="0.25">
      <c r="B956" s="105" t="s">
        <v>446</v>
      </c>
      <c r="C956" s="105" t="s">
        <v>447</v>
      </c>
      <c r="D956" s="106">
        <v>401928606</v>
      </c>
      <c r="E956" s="106">
        <v>0</v>
      </c>
      <c r="M956" t="b">
        <f t="shared" si="75"/>
        <v>1</v>
      </c>
      <c r="N956" t="b">
        <f t="shared" si="76"/>
        <v>1</v>
      </c>
      <c r="O956" t="b">
        <f t="shared" si="77"/>
        <v>1</v>
      </c>
      <c r="P956" t="b">
        <f t="shared" si="77"/>
        <v>1</v>
      </c>
      <c r="Q956" t="b">
        <f t="shared" si="78"/>
        <v>1</v>
      </c>
      <c r="R956" t="b">
        <f t="shared" si="79"/>
        <v>1</v>
      </c>
      <c r="U956" s="105" t="s">
        <v>446</v>
      </c>
      <c r="V956" s="105" t="s">
        <v>447</v>
      </c>
      <c r="W956" s="106">
        <v>401928606</v>
      </c>
      <c r="X956" s="106">
        <v>0</v>
      </c>
    </row>
    <row r="957" spans="2:24" x14ac:dyDescent="0.25">
      <c r="B957" s="105" t="s">
        <v>448</v>
      </c>
      <c r="C957" s="105" t="s">
        <v>449</v>
      </c>
      <c r="D957" s="106">
        <v>401928606</v>
      </c>
      <c r="E957" s="106">
        <v>0</v>
      </c>
      <c r="M957" t="b">
        <f t="shared" si="75"/>
        <v>1</v>
      </c>
      <c r="N957" t="b">
        <f t="shared" si="76"/>
        <v>1</v>
      </c>
      <c r="O957" t="b">
        <f t="shared" si="77"/>
        <v>1</v>
      </c>
      <c r="P957" t="b">
        <f t="shared" si="77"/>
        <v>1</v>
      </c>
      <c r="Q957" t="b">
        <f t="shared" si="78"/>
        <v>1</v>
      </c>
      <c r="R957" t="b">
        <f t="shared" si="79"/>
        <v>1</v>
      </c>
      <c r="U957" s="105" t="s">
        <v>448</v>
      </c>
      <c r="V957" s="105" t="s">
        <v>449</v>
      </c>
      <c r="W957" s="106">
        <v>401928606</v>
      </c>
      <c r="X957" s="106">
        <v>0</v>
      </c>
    </row>
    <row r="958" spans="2:24" x14ac:dyDescent="0.25">
      <c r="B958" s="105" t="s">
        <v>494</v>
      </c>
      <c r="C958" s="105" t="s">
        <v>495</v>
      </c>
      <c r="D958" s="106">
        <v>296662870</v>
      </c>
      <c r="E958" s="106">
        <v>0</v>
      </c>
      <c r="M958" t="b">
        <f t="shared" si="75"/>
        <v>1</v>
      </c>
      <c r="N958" t="b">
        <f t="shared" si="76"/>
        <v>1</v>
      </c>
      <c r="O958" t="b">
        <f t="shared" si="77"/>
        <v>1</v>
      </c>
      <c r="P958" t="b">
        <f t="shared" si="77"/>
        <v>1</v>
      </c>
      <c r="Q958" t="b">
        <f t="shared" si="78"/>
        <v>1</v>
      </c>
      <c r="R958" t="b">
        <f t="shared" si="79"/>
        <v>1</v>
      </c>
      <c r="U958" s="105" t="s">
        <v>494</v>
      </c>
      <c r="V958" s="105" t="s">
        <v>495</v>
      </c>
      <c r="W958" s="106">
        <v>296662870</v>
      </c>
      <c r="X958" s="106">
        <v>0</v>
      </c>
    </row>
    <row r="959" spans="2:24" x14ac:dyDescent="0.25">
      <c r="B959" s="105" t="s">
        <v>496</v>
      </c>
      <c r="C959" s="105" t="s">
        <v>497</v>
      </c>
      <c r="D959" s="106">
        <v>296662870</v>
      </c>
      <c r="E959" s="106">
        <v>0</v>
      </c>
      <c r="M959" t="b">
        <f t="shared" si="75"/>
        <v>1</v>
      </c>
      <c r="N959" t="b">
        <f t="shared" si="76"/>
        <v>1</v>
      </c>
      <c r="O959" t="b">
        <f t="shared" si="77"/>
        <v>1</v>
      </c>
      <c r="P959" t="b">
        <f t="shared" si="77"/>
        <v>1</v>
      </c>
      <c r="Q959" t="b">
        <f t="shared" si="78"/>
        <v>1</v>
      </c>
      <c r="R959" t="b">
        <f t="shared" si="79"/>
        <v>1</v>
      </c>
      <c r="U959" s="105" t="s">
        <v>496</v>
      </c>
      <c r="V959" s="105" t="s">
        <v>497</v>
      </c>
      <c r="W959" s="106">
        <v>296662870</v>
      </c>
      <c r="X959" s="106">
        <v>0</v>
      </c>
    </row>
    <row r="960" spans="2:24" x14ac:dyDescent="0.25">
      <c r="B960" s="105" t="s">
        <v>498</v>
      </c>
      <c r="C960" s="105" t="s">
        <v>497</v>
      </c>
      <c r="D960" s="106">
        <v>296662870</v>
      </c>
      <c r="E960" s="106">
        <v>0</v>
      </c>
      <c r="M960" t="b">
        <f t="shared" si="75"/>
        <v>1</v>
      </c>
      <c r="N960" t="b">
        <f t="shared" si="76"/>
        <v>1</v>
      </c>
      <c r="O960" t="b">
        <f t="shared" si="77"/>
        <v>1</v>
      </c>
      <c r="P960" t="b">
        <f t="shared" si="77"/>
        <v>1</v>
      </c>
      <c r="Q960" t="b">
        <f t="shared" si="78"/>
        <v>1</v>
      </c>
      <c r="R960" t="b">
        <f t="shared" si="79"/>
        <v>1</v>
      </c>
      <c r="U960" s="105" t="s">
        <v>498</v>
      </c>
      <c r="V960" s="105" t="s">
        <v>497</v>
      </c>
      <c r="W960" s="106">
        <v>296662870</v>
      </c>
      <c r="X960" s="106">
        <v>0</v>
      </c>
    </row>
    <row r="961" spans="2:24" x14ac:dyDescent="0.25">
      <c r="B961" s="105" t="s">
        <v>635</v>
      </c>
      <c r="C961" s="105" t="s">
        <v>636</v>
      </c>
      <c r="D961" s="106">
        <v>262924896</v>
      </c>
      <c r="E961" s="106">
        <v>0</v>
      </c>
      <c r="M961" t="b">
        <f t="shared" si="75"/>
        <v>1</v>
      </c>
      <c r="N961" t="b">
        <f t="shared" si="76"/>
        <v>1</v>
      </c>
      <c r="O961" t="b">
        <f t="shared" si="77"/>
        <v>1</v>
      </c>
      <c r="P961" t="b">
        <f t="shared" si="77"/>
        <v>1</v>
      </c>
      <c r="Q961" t="b">
        <f t="shared" si="78"/>
        <v>1</v>
      </c>
      <c r="R961" t="b">
        <f t="shared" si="79"/>
        <v>1</v>
      </c>
      <c r="U961" s="105" t="s">
        <v>635</v>
      </c>
      <c r="V961" s="105" t="s">
        <v>636</v>
      </c>
      <c r="W961" s="106">
        <v>262924896</v>
      </c>
      <c r="X961" s="106">
        <v>0</v>
      </c>
    </row>
    <row r="962" spans="2:24" x14ac:dyDescent="0.25">
      <c r="B962" s="105" t="s">
        <v>637</v>
      </c>
      <c r="C962" s="105" t="s">
        <v>638</v>
      </c>
      <c r="D962" s="106">
        <v>262924896</v>
      </c>
      <c r="E962" s="106">
        <v>0</v>
      </c>
      <c r="M962" t="b">
        <f t="shared" si="75"/>
        <v>1</v>
      </c>
      <c r="N962" t="b">
        <f t="shared" si="76"/>
        <v>1</v>
      </c>
      <c r="O962" t="b">
        <f t="shared" si="77"/>
        <v>1</v>
      </c>
      <c r="P962" t="b">
        <f t="shared" si="77"/>
        <v>1</v>
      </c>
      <c r="Q962" t="b">
        <f t="shared" si="78"/>
        <v>1</v>
      </c>
      <c r="R962" t="b">
        <f t="shared" si="79"/>
        <v>1</v>
      </c>
      <c r="U962" s="105" t="s">
        <v>637</v>
      </c>
      <c r="V962" s="105" t="s">
        <v>638</v>
      </c>
      <c r="W962" s="106">
        <v>262924896</v>
      </c>
      <c r="X962" s="106">
        <v>0</v>
      </c>
    </row>
    <row r="963" spans="2:24" x14ac:dyDescent="0.25">
      <c r="B963" s="105" t="s">
        <v>639</v>
      </c>
      <c r="C963" s="105" t="s">
        <v>638</v>
      </c>
      <c r="D963" s="106">
        <v>262924896</v>
      </c>
      <c r="E963" s="106">
        <v>0</v>
      </c>
      <c r="M963" t="b">
        <f t="shared" si="75"/>
        <v>1</v>
      </c>
      <c r="N963" t="b">
        <f t="shared" si="76"/>
        <v>1</v>
      </c>
      <c r="O963" t="b">
        <f t="shared" si="77"/>
        <v>1</v>
      </c>
      <c r="P963" t="b">
        <f t="shared" si="77"/>
        <v>1</v>
      </c>
      <c r="Q963" t="b">
        <f t="shared" si="78"/>
        <v>1</v>
      </c>
      <c r="R963" t="b">
        <f t="shared" si="79"/>
        <v>1</v>
      </c>
      <c r="U963" s="105" t="s">
        <v>639</v>
      </c>
      <c r="V963" s="105" t="s">
        <v>638</v>
      </c>
      <c r="W963" s="106">
        <v>262924896</v>
      </c>
      <c r="X963" s="106">
        <v>0</v>
      </c>
    </row>
    <row r="964" spans="2:24" x14ac:dyDescent="0.25">
      <c r="B964" s="105" t="s">
        <v>640</v>
      </c>
      <c r="C964" s="105" t="s">
        <v>641</v>
      </c>
      <c r="D964" s="106">
        <v>523787510</v>
      </c>
      <c r="E964" s="106">
        <v>0</v>
      </c>
      <c r="M964" t="b">
        <f t="shared" si="75"/>
        <v>1</v>
      </c>
      <c r="N964" t="b">
        <f t="shared" si="76"/>
        <v>1</v>
      </c>
      <c r="O964" t="b">
        <f t="shared" si="77"/>
        <v>1</v>
      </c>
      <c r="P964" t="b">
        <f t="shared" si="77"/>
        <v>1</v>
      </c>
      <c r="Q964" t="b">
        <f t="shared" si="78"/>
        <v>1</v>
      </c>
      <c r="R964" t="b">
        <f t="shared" si="79"/>
        <v>1</v>
      </c>
      <c r="U964" s="105" t="s">
        <v>640</v>
      </c>
      <c r="V964" s="105" t="s">
        <v>641</v>
      </c>
      <c r="W964" s="106">
        <v>523787510</v>
      </c>
      <c r="X964" s="106">
        <v>0</v>
      </c>
    </row>
    <row r="965" spans="2:24" x14ac:dyDescent="0.25">
      <c r="B965" s="105" t="s">
        <v>642</v>
      </c>
      <c r="C965" s="105" t="s">
        <v>643</v>
      </c>
      <c r="D965" s="106">
        <v>523787510</v>
      </c>
      <c r="E965" s="106">
        <v>0</v>
      </c>
      <c r="M965" t="b">
        <f t="shared" si="75"/>
        <v>1</v>
      </c>
      <c r="N965" t="b">
        <f t="shared" si="76"/>
        <v>1</v>
      </c>
      <c r="O965" t="b">
        <f t="shared" si="77"/>
        <v>1</v>
      </c>
      <c r="P965" t="b">
        <f t="shared" si="77"/>
        <v>1</v>
      </c>
      <c r="Q965" t="b">
        <f t="shared" si="78"/>
        <v>1</v>
      </c>
      <c r="R965" t="b">
        <f t="shared" si="79"/>
        <v>1</v>
      </c>
      <c r="U965" s="105" t="s">
        <v>642</v>
      </c>
      <c r="V965" s="105" t="s">
        <v>643</v>
      </c>
      <c r="W965" s="106">
        <v>523787510</v>
      </c>
      <c r="X965" s="106">
        <v>0</v>
      </c>
    </row>
    <row r="966" spans="2:24" x14ac:dyDescent="0.25">
      <c r="B966" s="105" t="s">
        <v>644</v>
      </c>
      <c r="C966" s="105" t="s">
        <v>643</v>
      </c>
      <c r="D966" s="106">
        <v>523787510</v>
      </c>
      <c r="E966" s="106">
        <v>0</v>
      </c>
      <c r="M966" t="b">
        <f t="shared" si="75"/>
        <v>1</v>
      </c>
      <c r="N966" t="b">
        <f t="shared" si="76"/>
        <v>1</v>
      </c>
      <c r="O966" t="b">
        <f t="shared" si="77"/>
        <v>1</v>
      </c>
      <c r="P966" t="b">
        <f t="shared" si="77"/>
        <v>1</v>
      </c>
      <c r="Q966" t="b">
        <f t="shared" si="78"/>
        <v>1</v>
      </c>
      <c r="R966" t="b">
        <f t="shared" si="79"/>
        <v>1</v>
      </c>
      <c r="U966" s="105" t="s">
        <v>644</v>
      </c>
      <c r="V966" s="105" t="s">
        <v>643</v>
      </c>
      <c r="W966" s="106">
        <v>523787510</v>
      </c>
      <c r="X966" s="106">
        <v>0</v>
      </c>
    </row>
    <row r="967" spans="2:24" x14ac:dyDescent="0.25">
      <c r="B967" s="105" t="s">
        <v>450</v>
      </c>
      <c r="C967" s="105" t="s">
        <v>451</v>
      </c>
      <c r="D967" s="106">
        <v>1209052386</v>
      </c>
      <c r="E967" s="106">
        <v>0</v>
      </c>
      <c r="M967" t="b">
        <f t="shared" si="75"/>
        <v>1</v>
      </c>
      <c r="N967" t="b">
        <f t="shared" si="76"/>
        <v>1</v>
      </c>
      <c r="O967" t="b">
        <f t="shared" si="77"/>
        <v>1</v>
      </c>
      <c r="P967" t="b">
        <f t="shared" si="77"/>
        <v>1</v>
      </c>
      <c r="Q967" t="b">
        <f t="shared" si="78"/>
        <v>1</v>
      </c>
      <c r="R967" t="b">
        <f t="shared" si="79"/>
        <v>1</v>
      </c>
      <c r="U967" s="105" t="s">
        <v>450</v>
      </c>
      <c r="V967" s="105" t="s">
        <v>451</v>
      </c>
      <c r="W967" s="106">
        <v>1209052386</v>
      </c>
      <c r="X967" s="106">
        <v>0</v>
      </c>
    </row>
    <row r="968" spans="2:24" x14ac:dyDescent="0.25">
      <c r="B968" s="105" t="s">
        <v>452</v>
      </c>
      <c r="C968" s="105" t="s">
        <v>453</v>
      </c>
      <c r="D968" s="106">
        <v>1209052386</v>
      </c>
      <c r="E968" s="106">
        <v>0</v>
      </c>
      <c r="M968" t="b">
        <f t="shared" si="75"/>
        <v>1</v>
      </c>
      <c r="N968" t="b">
        <f t="shared" si="76"/>
        <v>1</v>
      </c>
      <c r="O968" t="b">
        <f t="shared" si="77"/>
        <v>1</v>
      </c>
      <c r="P968" t="b">
        <f t="shared" si="77"/>
        <v>1</v>
      </c>
      <c r="Q968" t="b">
        <f t="shared" si="78"/>
        <v>1</v>
      </c>
      <c r="R968" t="b">
        <f t="shared" si="79"/>
        <v>1</v>
      </c>
      <c r="U968" s="105" t="s">
        <v>452</v>
      </c>
      <c r="V968" s="105" t="s">
        <v>453</v>
      </c>
      <c r="W968" s="106">
        <v>1209052386</v>
      </c>
      <c r="X968" s="106">
        <v>0</v>
      </c>
    </row>
    <row r="969" spans="2:24" x14ac:dyDescent="0.25">
      <c r="B969" s="105" t="s">
        <v>454</v>
      </c>
      <c r="C969" s="105" t="s">
        <v>453</v>
      </c>
      <c r="D969" s="106">
        <v>1209052386</v>
      </c>
      <c r="E969" s="106">
        <v>0</v>
      </c>
      <c r="M969" t="b">
        <f t="shared" si="75"/>
        <v>1</v>
      </c>
      <c r="N969" t="b">
        <f t="shared" si="76"/>
        <v>1</v>
      </c>
      <c r="O969" t="b">
        <f t="shared" si="77"/>
        <v>1</v>
      </c>
      <c r="P969" t="b">
        <f t="shared" si="77"/>
        <v>1</v>
      </c>
      <c r="Q969" t="b">
        <f t="shared" si="78"/>
        <v>1</v>
      </c>
      <c r="R969" t="b">
        <f t="shared" si="79"/>
        <v>1</v>
      </c>
      <c r="U969" s="105" t="s">
        <v>454</v>
      </c>
      <c r="V969" s="105" t="s">
        <v>453</v>
      </c>
      <c r="W969" s="106">
        <v>1209052386</v>
      </c>
      <c r="X969" s="106">
        <v>0</v>
      </c>
    </row>
    <row r="970" spans="2:24" x14ac:dyDescent="0.25">
      <c r="B970" s="105" t="s">
        <v>645</v>
      </c>
      <c r="C970" s="105" t="s">
        <v>646</v>
      </c>
      <c r="D970" s="106">
        <v>312161964</v>
      </c>
      <c r="E970" s="106">
        <v>0</v>
      </c>
      <c r="M970" t="b">
        <f t="shared" si="75"/>
        <v>1</v>
      </c>
      <c r="N970" t="b">
        <f t="shared" si="76"/>
        <v>1</v>
      </c>
      <c r="O970" t="b">
        <f t="shared" si="77"/>
        <v>1</v>
      </c>
      <c r="P970" t="b">
        <f t="shared" si="77"/>
        <v>1</v>
      </c>
      <c r="Q970" t="b">
        <f t="shared" si="78"/>
        <v>1</v>
      </c>
      <c r="R970" t="b">
        <f t="shared" si="79"/>
        <v>1</v>
      </c>
      <c r="U970" s="105" t="s">
        <v>645</v>
      </c>
      <c r="V970" s="105" t="s">
        <v>646</v>
      </c>
      <c r="W970" s="106">
        <v>312161964</v>
      </c>
      <c r="X970" s="106">
        <v>0</v>
      </c>
    </row>
    <row r="971" spans="2:24" x14ac:dyDescent="0.25">
      <c r="B971" s="105" t="s">
        <v>647</v>
      </c>
      <c r="C971" s="105" t="s">
        <v>648</v>
      </c>
      <c r="D971" s="106">
        <v>312161964</v>
      </c>
      <c r="E971" s="106">
        <v>0</v>
      </c>
      <c r="M971" t="b">
        <f t="shared" si="75"/>
        <v>1</v>
      </c>
      <c r="N971" t="b">
        <f t="shared" si="76"/>
        <v>1</v>
      </c>
      <c r="O971" t="b">
        <f t="shared" si="77"/>
        <v>1</v>
      </c>
      <c r="P971" t="b">
        <f t="shared" si="77"/>
        <v>1</v>
      </c>
      <c r="Q971" t="b">
        <f t="shared" si="78"/>
        <v>1</v>
      </c>
      <c r="R971" t="b">
        <f t="shared" si="79"/>
        <v>1</v>
      </c>
      <c r="U971" s="105" t="s">
        <v>647</v>
      </c>
      <c r="V971" s="105" t="s">
        <v>648</v>
      </c>
      <c r="W971" s="106">
        <v>312161964</v>
      </c>
      <c r="X971" s="106">
        <v>0</v>
      </c>
    </row>
    <row r="972" spans="2:24" x14ac:dyDescent="0.25">
      <c r="B972" s="105" t="s">
        <v>649</v>
      </c>
      <c r="C972" s="105" t="s">
        <v>648</v>
      </c>
      <c r="D972" s="106">
        <v>312161964</v>
      </c>
      <c r="E972" s="106">
        <v>0</v>
      </c>
      <c r="M972" t="b">
        <f t="shared" si="75"/>
        <v>1</v>
      </c>
      <c r="N972" t="b">
        <f t="shared" si="76"/>
        <v>1</v>
      </c>
      <c r="O972" t="b">
        <f t="shared" si="77"/>
        <v>1</v>
      </c>
      <c r="P972" t="b">
        <f t="shared" si="77"/>
        <v>1</v>
      </c>
      <c r="Q972" t="b">
        <f t="shared" si="78"/>
        <v>1</v>
      </c>
      <c r="R972" t="b">
        <f t="shared" si="79"/>
        <v>1</v>
      </c>
      <c r="U972" s="105" t="s">
        <v>649</v>
      </c>
      <c r="V972" s="105" t="s">
        <v>648</v>
      </c>
      <c r="W972" s="106">
        <v>312161964</v>
      </c>
      <c r="X972" s="106">
        <v>0</v>
      </c>
    </row>
    <row r="973" spans="2:24" x14ac:dyDescent="0.25">
      <c r="B973" s="105" t="s">
        <v>455</v>
      </c>
      <c r="C973" s="105" t="s">
        <v>456</v>
      </c>
      <c r="D973" s="106">
        <v>2841851802</v>
      </c>
      <c r="E973" s="106">
        <v>0</v>
      </c>
      <c r="M973" t="b">
        <f t="shared" si="75"/>
        <v>1</v>
      </c>
      <c r="N973" t="b">
        <f t="shared" si="76"/>
        <v>1</v>
      </c>
      <c r="O973" t="b">
        <f t="shared" si="77"/>
        <v>1</v>
      </c>
      <c r="P973" t="b">
        <f t="shared" si="77"/>
        <v>1</v>
      </c>
      <c r="Q973" t="b">
        <f t="shared" si="78"/>
        <v>1</v>
      </c>
      <c r="R973" t="b">
        <f t="shared" si="79"/>
        <v>1</v>
      </c>
      <c r="U973" s="105" t="s">
        <v>455</v>
      </c>
      <c r="V973" s="105" t="s">
        <v>456</v>
      </c>
      <c r="W973" s="106">
        <v>2841851802</v>
      </c>
      <c r="X973" s="106">
        <v>0</v>
      </c>
    </row>
    <row r="974" spans="2:24" x14ac:dyDescent="0.25">
      <c r="B974" s="105" t="s">
        <v>457</v>
      </c>
      <c r="C974" s="105" t="s">
        <v>458</v>
      </c>
      <c r="D974" s="106">
        <v>2027751694</v>
      </c>
      <c r="E974" s="106">
        <v>0</v>
      </c>
      <c r="M974" t="b">
        <f t="shared" si="75"/>
        <v>1</v>
      </c>
      <c r="N974" t="b">
        <f t="shared" si="76"/>
        <v>1</v>
      </c>
      <c r="O974" t="b">
        <f t="shared" si="77"/>
        <v>1</v>
      </c>
      <c r="P974" t="b">
        <f t="shared" si="77"/>
        <v>1</v>
      </c>
      <c r="Q974" t="b">
        <f t="shared" si="78"/>
        <v>1</v>
      </c>
      <c r="R974" t="b">
        <f t="shared" si="79"/>
        <v>1</v>
      </c>
      <c r="U974" s="105" t="s">
        <v>457</v>
      </c>
      <c r="V974" s="105" t="s">
        <v>458</v>
      </c>
      <c r="W974" s="106">
        <v>2027751694</v>
      </c>
      <c r="X974" s="106">
        <v>0</v>
      </c>
    </row>
    <row r="975" spans="2:24" x14ac:dyDescent="0.25">
      <c r="B975" s="105" t="s">
        <v>459</v>
      </c>
      <c r="C975" s="105" t="s">
        <v>458</v>
      </c>
      <c r="D975" s="106">
        <v>2027751694</v>
      </c>
      <c r="E975" s="106">
        <v>0</v>
      </c>
      <c r="M975" t="b">
        <f t="shared" si="75"/>
        <v>1</v>
      </c>
      <c r="N975" t="b">
        <f t="shared" si="76"/>
        <v>1</v>
      </c>
      <c r="O975" t="b">
        <f t="shared" si="77"/>
        <v>1</v>
      </c>
      <c r="P975" t="b">
        <f t="shared" si="77"/>
        <v>1</v>
      </c>
      <c r="Q975" t="b">
        <f t="shared" si="78"/>
        <v>1</v>
      </c>
      <c r="R975" t="b">
        <f t="shared" si="79"/>
        <v>1</v>
      </c>
      <c r="U975" s="105" t="s">
        <v>459</v>
      </c>
      <c r="V975" s="105" t="s">
        <v>458</v>
      </c>
      <c r="W975" s="106">
        <v>2027751694</v>
      </c>
      <c r="X975" s="106">
        <v>0</v>
      </c>
    </row>
    <row r="976" spans="2:24" x14ac:dyDescent="0.25">
      <c r="B976" s="105" t="s">
        <v>460</v>
      </c>
      <c r="C976" s="105" t="s">
        <v>461</v>
      </c>
      <c r="D976" s="106">
        <v>814100108</v>
      </c>
      <c r="E976" s="106">
        <v>0</v>
      </c>
      <c r="M976" t="b">
        <f t="shared" si="75"/>
        <v>1</v>
      </c>
      <c r="N976" t="b">
        <f t="shared" si="76"/>
        <v>1</v>
      </c>
      <c r="O976" t="b">
        <f t="shared" si="77"/>
        <v>1</v>
      </c>
      <c r="P976" t="b">
        <f t="shared" si="77"/>
        <v>1</v>
      </c>
      <c r="Q976" t="b">
        <f t="shared" si="78"/>
        <v>1</v>
      </c>
      <c r="R976" t="b">
        <f t="shared" si="79"/>
        <v>1</v>
      </c>
      <c r="U976" s="105" t="s">
        <v>460</v>
      </c>
      <c r="V976" s="105" t="s">
        <v>461</v>
      </c>
      <c r="W976" s="106">
        <v>814100108</v>
      </c>
      <c r="X976" s="106">
        <v>0</v>
      </c>
    </row>
    <row r="977" spans="2:24" x14ac:dyDescent="0.25">
      <c r="B977" s="105" t="s">
        <v>462</v>
      </c>
      <c r="C977" s="105" t="s">
        <v>461</v>
      </c>
      <c r="D977" s="106">
        <v>814100108</v>
      </c>
      <c r="E977" s="106">
        <v>0</v>
      </c>
      <c r="M977" t="b">
        <f t="shared" si="75"/>
        <v>1</v>
      </c>
      <c r="N977" t="b">
        <f t="shared" si="76"/>
        <v>1</v>
      </c>
      <c r="O977" t="b">
        <f t="shared" si="77"/>
        <v>1</v>
      </c>
      <c r="P977" t="b">
        <f t="shared" si="77"/>
        <v>1</v>
      </c>
      <c r="Q977" t="b">
        <f t="shared" si="78"/>
        <v>1</v>
      </c>
      <c r="R977" t="b">
        <f t="shared" si="79"/>
        <v>1</v>
      </c>
      <c r="U977" s="105" t="s">
        <v>462</v>
      </c>
      <c r="V977" s="105" t="s">
        <v>461</v>
      </c>
      <c r="W977" s="106">
        <v>814100108</v>
      </c>
      <c r="X977" s="106">
        <v>0</v>
      </c>
    </row>
    <row r="978" spans="2:24" x14ac:dyDescent="0.25">
      <c r="B978" s="105" t="s">
        <v>521</v>
      </c>
      <c r="C978" s="105" t="s">
        <v>522</v>
      </c>
      <c r="D978" s="106">
        <v>472459660</v>
      </c>
      <c r="E978" s="106">
        <v>0</v>
      </c>
      <c r="M978" t="b">
        <f t="shared" si="75"/>
        <v>1</v>
      </c>
      <c r="N978" t="b">
        <f t="shared" si="76"/>
        <v>1</v>
      </c>
      <c r="O978" t="b">
        <f t="shared" si="77"/>
        <v>1</v>
      </c>
      <c r="P978" t="b">
        <f t="shared" si="77"/>
        <v>1</v>
      </c>
      <c r="Q978" t="b">
        <f t="shared" si="78"/>
        <v>1</v>
      </c>
      <c r="R978" t="b">
        <f t="shared" si="79"/>
        <v>1</v>
      </c>
      <c r="U978" s="105" t="s">
        <v>521</v>
      </c>
      <c r="V978" s="105" t="s">
        <v>522</v>
      </c>
      <c r="W978" s="106">
        <v>472459660</v>
      </c>
      <c r="X978" s="106">
        <v>0</v>
      </c>
    </row>
    <row r="979" spans="2:24" x14ac:dyDescent="0.25">
      <c r="B979" s="105" t="s">
        <v>523</v>
      </c>
      <c r="C979" s="105" t="s">
        <v>524</v>
      </c>
      <c r="D979" s="106">
        <v>472459660</v>
      </c>
      <c r="E979" s="106">
        <v>0</v>
      </c>
      <c r="M979" t="b">
        <f t="shared" si="75"/>
        <v>1</v>
      </c>
      <c r="N979" t="b">
        <f t="shared" si="76"/>
        <v>1</v>
      </c>
      <c r="O979" t="b">
        <f t="shared" si="77"/>
        <v>1</v>
      </c>
      <c r="P979" t="b">
        <f t="shared" si="77"/>
        <v>1</v>
      </c>
      <c r="Q979" t="b">
        <f t="shared" si="78"/>
        <v>1</v>
      </c>
      <c r="R979" t="b">
        <f t="shared" si="79"/>
        <v>1</v>
      </c>
      <c r="U979" s="105" t="s">
        <v>523</v>
      </c>
      <c r="V979" s="105" t="s">
        <v>524</v>
      </c>
      <c r="W979" s="106">
        <v>472459660</v>
      </c>
      <c r="X979" s="106">
        <v>0</v>
      </c>
    </row>
    <row r="980" spans="2:24" x14ac:dyDescent="0.25">
      <c r="B980" s="105" t="s">
        <v>525</v>
      </c>
      <c r="C980" s="105" t="s">
        <v>524</v>
      </c>
      <c r="D980" s="106">
        <v>472459660</v>
      </c>
      <c r="E980" s="106">
        <v>0</v>
      </c>
      <c r="M980" t="b">
        <f t="shared" si="75"/>
        <v>1</v>
      </c>
      <c r="N980" t="b">
        <f t="shared" si="76"/>
        <v>1</v>
      </c>
      <c r="O980" t="b">
        <f t="shared" si="77"/>
        <v>1</v>
      </c>
      <c r="P980" t="b">
        <f t="shared" si="77"/>
        <v>1</v>
      </c>
      <c r="Q980" t="b">
        <f t="shared" si="78"/>
        <v>1</v>
      </c>
      <c r="R980" t="b">
        <f t="shared" si="79"/>
        <v>1</v>
      </c>
      <c r="U980" s="105" t="s">
        <v>525</v>
      </c>
      <c r="V980" s="105" t="s">
        <v>524</v>
      </c>
      <c r="W980" s="106">
        <v>472459660</v>
      </c>
      <c r="X980" s="106">
        <v>0</v>
      </c>
    </row>
    <row r="981" spans="2:24" x14ac:dyDescent="0.25">
      <c r="B981" s="105" t="s">
        <v>650</v>
      </c>
      <c r="C981" s="105" t="s">
        <v>651</v>
      </c>
      <c r="D981" s="106">
        <v>308131130</v>
      </c>
      <c r="E981" s="106">
        <v>0</v>
      </c>
      <c r="M981" t="b">
        <f t="shared" si="75"/>
        <v>1</v>
      </c>
      <c r="N981" t="b">
        <f t="shared" si="76"/>
        <v>1</v>
      </c>
      <c r="O981" t="b">
        <f t="shared" si="77"/>
        <v>1</v>
      </c>
      <c r="P981" t="b">
        <f t="shared" si="77"/>
        <v>1</v>
      </c>
      <c r="Q981" t="b">
        <f t="shared" si="78"/>
        <v>1</v>
      </c>
      <c r="R981" t="b">
        <f t="shared" si="79"/>
        <v>1</v>
      </c>
      <c r="U981" s="105" t="s">
        <v>650</v>
      </c>
      <c r="V981" s="105" t="s">
        <v>651</v>
      </c>
      <c r="W981" s="106">
        <v>308131130</v>
      </c>
      <c r="X981" s="106">
        <v>0</v>
      </c>
    </row>
    <row r="982" spans="2:24" x14ac:dyDescent="0.25">
      <c r="B982" s="105" t="s">
        <v>652</v>
      </c>
      <c r="C982" s="105" t="s">
        <v>653</v>
      </c>
      <c r="D982" s="106">
        <v>308131130</v>
      </c>
      <c r="E982" s="106">
        <v>0</v>
      </c>
      <c r="M982" t="b">
        <f t="shared" si="75"/>
        <v>1</v>
      </c>
      <c r="N982" t="b">
        <f t="shared" si="76"/>
        <v>1</v>
      </c>
      <c r="O982" t="b">
        <f t="shared" si="77"/>
        <v>1</v>
      </c>
      <c r="P982" t="b">
        <f t="shared" si="77"/>
        <v>1</v>
      </c>
      <c r="Q982" t="b">
        <f t="shared" si="78"/>
        <v>1</v>
      </c>
      <c r="R982" t="b">
        <f t="shared" si="79"/>
        <v>1</v>
      </c>
      <c r="U982" s="105" t="s">
        <v>652</v>
      </c>
      <c r="V982" s="105" t="s">
        <v>653</v>
      </c>
      <c r="W982" s="106">
        <v>308131130</v>
      </c>
      <c r="X982" s="106">
        <v>0</v>
      </c>
    </row>
    <row r="983" spans="2:24" x14ac:dyDescent="0.25">
      <c r="B983" s="105" t="s">
        <v>654</v>
      </c>
      <c r="C983" s="105" t="s">
        <v>653</v>
      </c>
      <c r="D983" s="106">
        <v>308131130</v>
      </c>
      <c r="E983" s="106">
        <v>0</v>
      </c>
      <c r="M983" t="b">
        <f t="shared" si="75"/>
        <v>1</v>
      </c>
      <c r="N983" t="b">
        <f t="shared" si="76"/>
        <v>1</v>
      </c>
      <c r="O983" t="b">
        <f t="shared" si="77"/>
        <v>1</v>
      </c>
      <c r="P983" t="b">
        <f t="shared" si="77"/>
        <v>1</v>
      </c>
      <c r="Q983" t="b">
        <f t="shared" si="78"/>
        <v>1</v>
      </c>
      <c r="R983" t="b">
        <f t="shared" si="79"/>
        <v>1</v>
      </c>
      <c r="U983" s="105" t="s">
        <v>654</v>
      </c>
      <c r="V983" s="105" t="s">
        <v>653</v>
      </c>
      <c r="W983" s="106">
        <v>308131130</v>
      </c>
      <c r="X983" s="106">
        <v>0</v>
      </c>
    </row>
    <row r="984" spans="2:24" x14ac:dyDescent="0.25">
      <c r="B984" s="105" t="s">
        <v>655</v>
      </c>
      <c r="C984" s="105" t="s">
        <v>656</v>
      </c>
      <c r="D984" s="106">
        <v>312962980</v>
      </c>
      <c r="E984" s="106">
        <v>0</v>
      </c>
      <c r="M984" t="b">
        <f t="shared" si="75"/>
        <v>1</v>
      </c>
      <c r="N984" t="b">
        <f t="shared" si="76"/>
        <v>1</v>
      </c>
      <c r="O984" t="b">
        <f t="shared" si="77"/>
        <v>1</v>
      </c>
      <c r="P984" t="b">
        <f t="shared" si="77"/>
        <v>1</v>
      </c>
      <c r="Q984" t="b">
        <f t="shared" si="78"/>
        <v>1</v>
      </c>
      <c r="R984" t="b">
        <f t="shared" si="79"/>
        <v>1</v>
      </c>
      <c r="U984" s="105" t="s">
        <v>655</v>
      </c>
      <c r="V984" s="105" t="s">
        <v>656</v>
      </c>
      <c r="W984" s="106">
        <v>312962980</v>
      </c>
      <c r="X984" s="106">
        <v>0</v>
      </c>
    </row>
    <row r="985" spans="2:24" x14ac:dyDescent="0.25">
      <c r="B985" s="105" t="s">
        <v>657</v>
      </c>
      <c r="C985" s="105" t="s">
        <v>658</v>
      </c>
      <c r="D985" s="106">
        <v>312962980</v>
      </c>
      <c r="E985" s="106">
        <v>0</v>
      </c>
      <c r="M985" t="b">
        <f t="shared" si="75"/>
        <v>1</v>
      </c>
      <c r="N985" t="b">
        <f t="shared" si="76"/>
        <v>1</v>
      </c>
      <c r="O985" t="b">
        <f t="shared" si="77"/>
        <v>1</v>
      </c>
      <c r="P985" t="b">
        <f t="shared" si="77"/>
        <v>1</v>
      </c>
      <c r="Q985" t="b">
        <f t="shared" si="78"/>
        <v>1</v>
      </c>
      <c r="R985" t="b">
        <f t="shared" si="79"/>
        <v>1</v>
      </c>
      <c r="U985" s="105" t="s">
        <v>657</v>
      </c>
      <c r="V985" s="105" t="s">
        <v>658</v>
      </c>
      <c r="W985" s="106">
        <v>312962980</v>
      </c>
      <c r="X985" s="106">
        <v>0</v>
      </c>
    </row>
    <row r="986" spans="2:24" x14ac:dyDescent="0.25">
      <c r="B986" s="105" t="s">
        <v>659</v>
      </c>
      <c r="C986" s="105" t="s">
        <v>658</v>
      </c>
      <c r="D986" s="106">
        <v>312962980</v>
      </c>
      <c r="E986" s="106">
        <v>0</v>
      </c>
      <c r="M986" t="b">
        <f t="shared" si="75"/>
        <v>1</v>
      </c>
      <c r="N986" t="b">
        <f t="shared" si="76"/>
        <v>1</v>
      </c>
      <c r="O986" t="b">
        <f t="shared" si="77"/>
        <v>1</v>
      </c>
      <c r="P986" t="b">
        <f t="shared" si="77"/>
        <v>1</v>
      </c>
      <c r="Q986" t="b">
        <f t="shared" si="78"/>
        <v>1</v>
      </c>
      <c r="R986" t="b">
        <f t="shared" si="79"/>
        <v>1</v>
      </c>
      <c r="U986" s="105" t="s">
        <v>659</v>
      </c>
      <c r="V986" s="105" t="s">
        <v>658</v>
      </c>
      <c r="W986" s="106">
        <v>312962980</v>
      </c>
      <c r="X986" s="106">
        <v>0</v>
      </c>
    </row>
    <row r="987" spans="2:24" x14ac:dyDescent="0.25">
      <c r="B987" s="105" t="s">
        <v>463</v>
      </c>
      <c r="C987" s="105" t="s">
        <v>464</v>
      </c>
      <c r="D987" s="106">
        <v>3390845746</v>
      </c>
      <c r="E987" s="106">
        <v>0</v>
      </c>
      <c r="M987" t="b">
        <f t="shared" ref="M987:M1050" si="80">+B987=U987</f>
        <v>1</v>
      </c>
      <c r="N987" t="b">
        <f t="shared" ref="N987:N1050" si="81">+C987=V987</f>
        <v>1</v>
      </c>
      <c r="O987" t="b">
        <f t="shared" ref="O987:P1050" si="82">+D987=W987</f>
        <v>1</v>
      </c>
      <c r="P987" t="b">
        <f t="shared" si="82"/>
        <v>1</v>
      </c>
      <c r="Q987" t="b">
        <f t="shared" ref="Q987:Q1050" si="83">+F987=Y987</f>
        <v>1</v>
      </c>
      <c r="R987" t="b">
        <f t="shared" ref="R987:R1050" si="84">+G987=Z987</f>
        <v>1</v>
      </c>
      <c r="U987" s="105" t="s">
        <v>463</v>
      </c>
      <c r="V987" s="105" t="s">
        <v>464</v>
      </c>
      <c r="W987" s="106">
        <v>3390845746</v>
      </c>
      <c r="X987" s="106">
        <v>0</v>
      </c>
    </row>
    <row r="988" spans="2:24" x14ac:dyDescent="0.25">
      <c r="B988" s="105" t="s">
        <v>660</v>
      </c>
      <c r="C988" s="105" t="s">
        <v>661</v>
      </c>
      <c r="D988" s="106">
        <v>183645000</v>
      </c>
      <c r="E988" s="106">
        <v>0</v>
      </c>
      <c r="M988" t="b">
        <f t="shared" si="80"/>
        <v>1</v>
      </c>
      <c r="N988" t="b">
        <f t="shared" si="81"/>
        <v>1</v>
      </c>
      <c r="O988" t="b">
        <f t="shared" si="82"/>
        <v>1</v>
      </c>
      <c r="P988" t="b">
        <f t="shared" si="82"/>
        <v>1</v>
      </c>
      <c r="Q988" t="b">
        <f t="shared" si="83"/>
        <v>1</v>
      </c>
      <c r="R988" t="b">
        <f t="shared" si="84"/>
        <v>1</v>
      </c>
      <c r="U988" s="105" t="s">
        <v>660</v>
      </c>
      <c r="V988" s="105" t="s">
        <v>661</v>
      </c>
      <c r="W988" s="106">
        <v>183645000</v>
      </c>
      <c r="X988" s="106">
        <v>0</v>
      </c>
    </row>
    <row r="989" spans="2:24" x14ac:dyDescent="0.25">
      <c r="B989" s="105" t="s">
        <v>662</v>
      </c>
      <c r="C989" s="105" t="s">
        <v>661</v>
      </c>
      <c r="D989" s="106">
        <v>183645000</v>
      </c>
      <c r="E989" s="106">
        <v>0</v>
      </c>
      <c r="M989" t="b">
        <f t="shared" si="80"/>
        <v>1</v>
      </c>
      <c r="N989" t="b">
        <f t="shared" si="81"/>
        <v>1</v>
      </c>
      <c r="O989" t="b">
        <f t="shared" si="82"/>
        <v>1</v>
      </c>
      <c r="P989" t="b">
        <f t="shared" si="82"/>
        <v>1</v>
      </c>
      <c r="Q989" t="b">
        <f t="shared" si="83"/>
        <v>1</v>
      </c>
      <c r="R989" t="b">
        <f t="shared" si="84"/>
        <v>1</v>
      </c>
      <c r="U989" s="105" t="s">
        <v>662</v>
      </c>
      <c r="V989" s="105" t="s">
        <v>661</v>
      </c>
      <c r="W989" s="106">
        <v>183645000</v>
      </c>
      <c r="X989" s="106">
        <v>0</v>
      </c>
    </row>
    <row r="990" spans="2:24" x14ac:dyDescent="0.25">
      <c r="B990" s="105" t="s">
        <v>663</v>
      </c>
      <c r="C990" s="105" t="s">
        <v>664</v>
      </c>
      <c r="D990" s="106">
        <v>9912000</v>
      </c>
      <c r="E990" s="106">
        <v>0</v>
      </c>
      <c r="M990" t="b">
        <f t="shared" si="80"/>
        <v>1</v>
      </c>
      <c r="N990" t="b">
        <f t="shared" si="81"/>
        <v>1</v>
      </c>
      <c r="O990" t="b">
        <f t="shared" si="82"/>
        <v>1</v>
      </c>
      <c r="P990" t="b">
        <f t="shared" si="82"/>
        <v>1</v>
      </c>
      <c r="Q990" t="b">
        <f t="shared" si="83"/>
        <v>1</v>
      </c>
      <c r="R990" t="b">
        <f t="shared" si="84"/>
        <v>1</v>
      </c>
      <c r="U990" s="105" t="s">
        <v>663</v>
      </c>
      <c r="V990" s="105" t="s">
        <v>664</v>
      </c>
      <c r="W990" s="106">
        <v>9912000</v>
      </c>
      <c r="X990" s="106">
        <v>0</v>
      </c>
    </row>
    <row r="991" spans="2:24" x14ac:dyDescent="0.25">
      <c r="B991" s="105" t="s">
        <v>665</v>
      </c>
      <c r="C991" s="105" t="s">
        <v>664</v>
      </c>
      <c r="D991" s="106">
        <v>9912000</v>
      </c>
      <c r="E991" s="106">
        <v>0</v>
      </c>
      <c r="M991" t="b">
        <f t="shared" si="80"/>
        <v>1</v>
      </c>
      <c r="N991" t="b">
        <f t="shared" si="81"/>
        <v>1</v>
      </c>
      <c r="O991" t="b">
        <f t="shared" si="82"/>
        <v>1</v>
      </c>
      <c r="P991" t="b">
        <f t="shared" si="82"/>
        <v>1</v>
      </c>
      <c r="Q991" t="b">
        <f t="shared" si="83"/>
        <v>1</v>
      </c>
      <c r="R991" t="b">
        <f t="shared" si="84"/>
        <v>1</v>
      </c>
      <c r="U991" s="105" t="s">
        <v>665</v>
      </c>
      <c r="V991" s="105" t="s">
        <v>664</v>
      </c>
      <c r="W991" s="106">
        <v>9912000</v>
      </c>
      <c r="X991" s="106">
        <v>0</v>
      </c>
    </row>
    <row r="992" spans="2:24" x14ac:dyDescent="0.25">
      <c r="B992" s="105" t="s">
        <v>465</v>
      </c>
      <c r="C992" s="105" t="s">
        <v>466</v>
      </c>
      <c r="D992" s="106">
        <v>2382826352</v>
      </c>
      <c r="E992" s="106">
        <v>0</v>
      </c>
      <c r="M992" t="b">
        <f t="shared" si="80"/>
        <v>1</v>
      </c>
      <c r="N992" t="b">
        <f t="shared" si="81"/>
        <v>1</v>
      </c>
      <c r="O992" t="b">
        <f t="shared" si="82"/>
        <v>1</v>
      </c>
      <c r="P992" t="b">
        <f t="shared" si="82"/>
        <v>1</v>
      </c>
      <c r="Q992" t="b">
        <f t="shared" si="83"/>
        <v>1</v>
      </c>
      <c r="R992" t="b">
        <f t="shared" si="84"/>
        <v>1</v>
      </c>
      <c r="U992" s="105" t="s">
        <v>465</v>
      </c>
      <c r="V992" s="105" t="s">
        <v>466</v>
      </c>
      <c r="W992" s="106">
        <v>2382826352</v>
      </c>
      <c r="X992" s="106">
        <v>0</v>
      </c>
    </row>
    <row r="993" spans="2:24" x14ac:dyDescent="0.25">
      <c r="B993" s="105" t="s">
        <v>467</v>
      </c>
      <c r="C993" s="105" t="s">
        <v>468</v>
      </c>
      <c r="D993" s="106">
        <v>2382826352</v>
      </c>
      <c r="E993" s="106">
        <v>0</v>
      </c>
      <c r="M993" t="b">
        <f t="shared" si="80"/>
        <v>1</v>
      </c>
      <c r="N993" t="b">
        <f t="shared" si="81"/>
        <v>1</v>
      </c>
      <c r="O993" t="b">
        <f t="shared" si="82"/>
        <v>1</v>
      </c>
      <c r="P993" t="b">
        <f t="shared" si="82"/>
        <v>1</v>
      </c>
      <c r="Q993" t="b">
        <f t="shared" si="83"/>
        <v>1</v>
      </c>
      <c r="R993" t="b">
        <f t="shared" si="84"/>
        <v>1</v>
      </c>
      <c r="U993" s="105" t="s">
        <v>467</v>
      </c>
      <c r="V993" s="105" t="s">
        <v>468</v>
      </c>
      <c r="W993" s="106">
        <v>2382826352</v>
      </c>
      <c r="X993" s="106">
        <v>0</v>
      </c>
    </row>
    <row r="994" spans="2:24" x14ac:dyDescent="0.25">
      <c r="B994" s="105" t="s">
        <v>572</v>
      </c>
      <c r="C994" s="105" t="s">
        <v>573</v>
      </c>
      <c r="D994" s="106">
        <v>614560342</v>
      </c>
      <c r="E994" s="106">
        <v>0</v>
      </c>
      <c r="M994" t="b">
        <f t="shared" si="80"/>
        <v>1</v>
      </c>
      <c r="N994" t="b">
        <f t="shared" si="81"/>
        <v>1</v>
      </c>
      <c r="O994" t="b">
        <f t="shared" si="82"/>
        <v>1</v>
      </c>
      <c r="P994" t="b">
        <f t="shared" si="82"/>
        <v>1</v>
      </c>
      <c r="Q994" t="b">
        <f t="shared" si="83"/>
        <v>1</v>
      </c>
      <c r="R994" t="b">
        <f t="shared" si="84"/>
        <v>1</v>
      </c>
      <c r="U994" s="105" t="s">
        <v>572</v>
      </c>
      <c r="V994" s="105" t="s">
        <v>573</v>
      </c>
      <c r="W994" s="106">
        <v>614560342</v>
      </c>
      <c r="X994" s="106">
        <v>0</v>
      </c>
    </row>
    <row r="995" spans="2:24" x14ac:dyDescent="0.25">
      <c r="B995" s="105" t="s">
        <v>574</v>
      </c>
      <c r="C995" s="105" t="s">
        <v>573</v>
      </c>
      <c r="D995" s="106">
        <v>614560342</v>
      </c>
      <c r="E995" s="106">
        <v>0</v>
      </c>
      <c r="M995" t="b">
        <f t="shared" si="80"/>
        <v>1</v>
      </c>
      <c r="N995" t="b">
        <f t="shared" si="81"/>
        <v>1</v>
      </c>
      <c r="O995" t="b">
        <f t="shared" si="82"/>
        <v>1</v>
      </c>
      <c r="P995" t="b">
        <f t="shared" si="82"/>
        <v>1</v>
      </c>
      <c r="Q995" t="b">
        <f t="shared" si="83"/>
        <v>1</v>
      </c>
      <c r="R995" t="b">
        <f t="shared" si="84"/>
        <v>1</v>
      </c>
      <c r="U995" s="105" t="s">
        <v>574</v>
      </c>
      <c r="V995" s="105" t="s">
        <v>573</v>
      </c>
      <c r="W995" s="106">
        <v>614560342</v>
      </c>
      <c r="X995" s="106">
        <v>0</v>
      </c>
    </row>
    <row r="996" spans="2:24" x14ac:dyDescent="0.25">
      <c r="B996" s="105" t="s">
        <v>480</v>
      </c>
      <c r="C996" s="105" t="s">
        <v>481</v>
      </c>
      <c r="D996" s="106">
        <v>199902052</v>
      </c>
      <c r="E996" s="106">
        <v>0</v>
      </c>
      <c r="M996" t="b">
        <f t="shared" si="80"/>
        <v>1</v>
      </c>
      <c r="N996" t="b">
        <f t="shared" si="81"/>
        <v>1</v>
      </c>
      <c r="O996" t="b">
        <f t="shared" si="82"/>
        <v>1</v>
      </c>
      <c r="P996" t="b">
        <f t="shared" si="82"/>
        <v>1</v>
      </c>
      <c r="Q996" t="b">
        <f t="shared" si="83"/>
        <v>1</v>
      </c>
      <c r="R996" t="b">
        <f t="shared" si="84"/>
        <v>1</v>
      </c>
      <c r="U996" s="105" t="s">
        <v>480</v>
      </c>
      <c r="V996" s="105" t="s">
        <v>481</v>
      </c>
      <c r="W996" s="106">
        <v>199902052</v>
      </c>
      <c r="X996" s="106">
        <v>0</v>
      </c>
    </row>
    <row r="997" spans="2:24" x14ac:dyDescent="0.25">
      <c r="B997" s="105" t="s">
        <v>482</v>
      </c>
      <c r="C997" s="105" t="s">
        <v>481</v>
      </c>
      <c r="D997" s="106">
        <v>199902052</v>
      </c>
      <c r="E997" s="106">
        <v>0</v>
      </c>
      <c r="M997" t="b">
        <f t="shared" si="80"/>
        <v>1</v>
      </c>
      <c r="N997" t="b">
        <f t="shared" si="81"/>
        <v>1</v>
      </c>
      <c r="O997" t="b">
        <f t="shared" si="82"/>
        <v>1</v>
      </c>
      <c r="P997" t="b">
        <f t="shared" si="82"/>
        <v>1</v>
      </c>
      <c r="Q997" t="b">
        <f t="shared" si="83"/>
        <v>1</v>
      </c>
      <c r="R997" t="b">
        <f t="shared" si="84"/>
        <v>1</v>
      </c>
      <c r="U997" s="105" t="s">
        <v>482</v>
      </c>
      <c r="V997" s="105" t="s">
        <v>481</v>
      </c>
      <c r="W997" s="106">
        <v>199902052</v>
      </c>
      <c r="X997" s="106">
        <v>0</v>
      </c>
    </row>
    <row r="998" spans="2:24" x14ac:dyDescent="0.25">
      <c r="B998" s="105" t="s">
        <v>666</v>
      </c>
      <c r="C998" s="105" t="s">
        <v>667</v>
      </c>
      <c r="D998" s="106">
        <v>532901484</v>
      </c>
      <c r="E998" s="106">
        <v>0</v>
      </c>
      <c r="M998" t="b">
        <f t="shared" si="80"/>
        <v>1</v>
      </c>
      <c r="N998" t="b">
        <f t="shared" si="81"/>
        <v>1</v>
      </c>
      <c r="O998" t="b">
        <f t="shared" si="82"/>
        <v>1</v>
      </c>
      <c r="P998" t="b">
        <f t="shared" si="82"/>
        <v>1</v>
      </c>
      <c r="Q998" t="b">
        <f t="shared" si="83"/>
        <v>1</v>
      </c>
      <c r="R998" t="b">
        <f t="shared" si="84"/>
        <v>1</v>
      </c>
      <c r="U998" s="105" t="s">
        <v>666</v>
      </c>
      <c r="V998" s="105" t="s">
        <v>667</v>
      </c>
      <c r="W998" s="106">
        <v>532901484</v>
      </c>
      <c r="X998" s="106">
        <v>0</v>
      </c>
    </row>
    <row r="999" spans="2:24" x14ac:dyDescent="0.25">
      <c r="B999" s="105" t="s">
        <v>668</v>
      </c>
      <c r="C999" s="105" t="s">
        <v>669</v>
      </c>
      <c r="D999" s="106">
        <v>532901484</v>
      </c>
      <c r="E999" s="106">
        <v>0</v>
      </c>
      <c r="M999" t="b">
        <f t="shared" si="80"/>
        <v>1</v>
      </c>
      <c r="N999" t="b">
        <f t="shared" si="81"/>
        <v>1</v>
      </c>
      <c r="O999" t="b">
        <f t="shared" si="82"/>
        <v>1</v>
      </c>
      <c r="P999" t="b">
        <f t="shared" si="82"/>
        <v>1</v>
      </c>
      <c r="Q999" t="b">
        <f t="shared" si="83"/>
        <v>1</v>
      </c>
      <c r="R999" t="b">
        <f t="shared" si="84"/>
        <v>1</v>
      </c>
      <c r="U999" s="105" t="s">
        <v>668</v>
      </c>
      <c r="V999" s="105" t="s">
        <v>669</v>
      </c>
      <c r="W999" s="106">
        <v>532901484</v>
      </c>
      <c r="X999" s="106">
        <v>0</v>
      </c>
    </row>
    <row r="1000" spans="2:24" x14ac:dyDescent="0.25">
      <c r="B1000" s="105" t="s">
        <v>670</v>
      </c>
      <c r="C1000" s="105" t="s">
        <v>669</v>
      </c>
      <c r="D1000" s="106">
        <v>532901484</v>
      </c>
      <c r="E1000" s="106">
        <v>0</v>
      </c>
      <c r="M1000" t="b">
        <f t="shared" si="80"/>
        <v>1</v>
      </c>
      <c r="N1000" t="b">
        <f t="shared" si="81"/>
        <v>1</v>
      </c>
      <c r="O1000" t="b">
        <f t="shared" si="82"/>
        <v>1</v>
      </c>
      <c r="P1000" t="b">
        <f t="shared" si="82"/>
        <v>1</v>
      </c>
      <c r="Q1000" t="b">
        <f t="shared" si="83"/>
        <v>1</v>
      </c>
      <c r="R1000" t="b">
        <f t="shared" si="84"/>
        <v>1</v>
      </c>
      <c r="U1000" s="105" t="s">
        <v>670</v>
      </c>
      <c r="V1000" s="105" t="s">
        <v>669</v>
      </c>
      <c r="W1000" s="106">
        <v>532901484</v>
      </c>
      <c r="X1000" s="106">
        <v>0</v>
      </c>
    </row>
    <row r="1001" spans="2:24" x14ac:dyDescent="0.25">
      <c r="B1001" s="105" t="s">
        <v>671</v>
      </c>
      <c r="C1001" s="105" t="s">
        <v>672</v>
      </c>
      <c r="D1001" s="106">
        <v>500819520</v>
      </c>
      <c r="E1001" s="106">
        <v>0</v>
      </c>
      <c r="M1001" t="b">
        <f t="shared" si="80"/>
        <v>1</v>
      </c>
      <c r="N1001" t="b">
        <f t="shared" si="81"/>
        <v>1</v>
      </c>
      <c r="O1001" t="b">
        <f t="shared" si="82"/>
        <v>1</v>
      </c>
      <c r="P1001" t="b">
        <f t="shared" si="82"/>
        <v>1</v>
      </c>
      <c r="Q1001" t="b">
        <f t="shared" si="83"/>
        <v>1</v>
      </c>
      <c r="R1001" t="b">
        <f t="shared" si="84"/>
        <v>1</v>
      </c>
      <c r="U1001" s="105" t="s">
        <v>671</v>
      </c>
      <c r="V1001" s="105" t="s">
        <v>672</v>
      </c>
      <c r="W1001" s="106">
        <v>500819520</v>
      </c>
      <c r="X1001" s="106">
        <v>0</v>
      </c>
    </row>
    <row r="1002" spans="2:24" x14ac:dyDescent="0.25">
      <c r="B1002" s="105" t="s">
        <v>673</v>
      </c>
      <c r="C1002" s="105" t="s">
        <v>674</v>
      </c>
      <c r="D1002" s="106">
        <v>500819520</v>
      </c>
      <c r="E1002" s="106">
        <v>0</v>
      </c>
      <c r="M1002" t="b">
        <f t="shared" si="80"/>
        <v>1</v>
      </c>
      <c r="N1002" t="b">
        <f t="shared" si="81"/>
        <v>1</v>
      </c>
      <c r="O1002" t="b">
        <f t="shared" si="82"/>
        <v>1</v>
      </c>
      <c r="P1002" t="b">
        <f t="shared" si="82"/>
        <v>1</v>
      </c>
      <c r="Q1002" t="b">
        <f t="shared" si="83"/>
        <v>1</v>
      </c>
      <c r="R1002" t="b">
        <f t="shared" si="84"/>
        <v>1</v>
      </c>
      <c r="U1002" s="105" t="s">
        <v>673</v>
      </c>
      <c r="V1002" s="105" t="s">
        <v>674</v>
      </c>
      <c r="W1002" s="106">
        <v>500819520</v>
      </c>
      <c r="X1002" s="106">
        <v>0</v>
      </c>
    </row>
    <row r="1003" spans="2:24" x14ac:dyDescent="0.25">
      <c r="B1003" s="105" t="s">
        <v>675</v>
      </c>
      <c r="C1003" s="105" t="s">
        <v>674</v>
      </c>
      <c r="D1003" s="106">
        <v>500819520</v>
      </c>
      <c r="E1003" s="106">
        <v>0</v>
      </c>
      <c r="M1003" t="b">
        <f t="shared" si="80"/>
        <v>1</v>
      </c>
      <c r="N1003" t="b">
        <f t="shared" si="81"/>
        <v>1</v>
      </c>
      <c r="O1003" t="b">
        <f t="shared" si="82"/>
        <v>1</v>
      </c>
      <c r="P1003" t="b">
        <f t="shared" si="82"/>
        <v>1</v>
      </c>
      <c r="Q1003" t="b">
        <f t="shared" si="83"/>
        <v>1</v>
      </c>
      <c r="R1003" t="b">
        <f t="shared" si="84"/>
        <v>1</v>
      </c>
      <c r="U1003" s="105" t="s">
        <v>675</v>
      </c>
      <c r="V1003" s="105" t="s">
        <v>674</v>
      </c>
      <c r="W1003" s="106">
        <v>500819520</v>
      </c>
      <c r="X1003" s="106">
        <v>0</v>
      </c>
    </row>
    <row r="1004" spans="2:24" x14ac:dyDescent="0.25">
      <c r="B1004" s="105" t="s">
        <v>338</v>
      </c>
      <c r="C1004" s="105" t="s">
        <v>339</v>
      </c>
      <c r="D1004" s="106">
        <v>2150162954</v>
      </c>
      <c r="E1004" s="106">
        <v>0</v>
      </c>
      <c r="M1004" t="b">
        <f t="shared" si="80"/>
        <v>1</v>
      </c>
      <c r="N1004" t="b">
        <f t="shared" si="81"/>
        <v>1</v>
      </c>
      <c r="O1004" t="b">
        <f t="shared" si="82"/>
        <v>1</v>
      </c>
      <c r="P1004" t="b">
        <f t="shared" si="82"/>
        <v>1</v>
      </c>
      <c r="Q1004" t="b">
        <f t="shared" si="83"/>
        <v>1</v>
      </c>
      <c r="R1004" t="b">
        <f t="shared" si="84"/>
        <v>1</v>
      </c>
      <c r="U1004" s="105" t="s">
        <v>338</v>
      </c>
      <c r="V1004" s="105" t="s">
        <v>339</v>
      </c>
      <c r="W1004" s="106">
        <v>2150162954</v>
      </c>
      <c r="X1004" s="106">
        <v>0</v>
      </c>
    </row>
    <row r="1005" spans="2:24" x14ac:dyDescent="0.25">
      <c r="B1005" s="105" t="s">
        <v>469</v>
      </c>
      <c r="C1005" s="105" t="s">
        <v>470</v>
      </c>
      <c r="D1005" s="106">
        <v>661132530</v>
      </c>
      <c r="E1005" s="106">
        <v>0</v>
      </c>
      <c r="M1005" t="b">
        <f t="shared" si="80"/>
        <v>1</v>
      </c>
      <c r="N1005" t="b">
        <f t="shared" si="81"/>
        <v>1</v>
      </c>
      <c r="O1005" t="b">
        <f t="shared" si="82"/>
        <v>1</v>
      </c>
      <c r="P1005" t="b">
        <f t="shared" si="82"/>
        <v>1</v>
      </c>
      <c r="Q1005" t="b">
        <f t="shared" si="83"/>
        <v>1</v>
      </c>
      <c r="R1005" t="b">
        <f t="shared" si="84"/>
        <v>1</v>
      </c>
      <c r="U1005" s="105" t="s">
        <v>469</v>
      </c>
      <c r="V1005" s="105" t="s">
        <v>470</v>
      </c>
      <c r="W1005" s="106">
        <v>661132530</v>
      </c>
      <c r="X1005" s="106">
        <v>0</v>
      </c>
    </row>
    <row r="1006" spans="2:24" x14ac:dyDescent="0.25">
      <c r="B1006" s="105" t="s">
        <v>471</v>
      </c>
      <c r="C1006" s="105" t="s">
        <v>472</v>
      </c>
      <c r="D1006" s="106">
        <v>661132530</v>
      </c>
      <c r="E1006" s="106">
        <v>0</v>
      </c>
      <c r="M1006" t="b">
        <f t="shared" si="80"/>
        <v>1</v>
      </c>
      <c r="N1006" t="b">
        <f t="shared" si="81"/>
        <v>1</v>
      </c>
      <c r="O1006" t="b">
        <f t="shared" si="82"/>
        <v>1</v>
      </c>
      <c r="P1006" t="b">
        <f t="shared" si="82"/>
        <v>1</v>
      </c>
      <c r="Q1006" t="b">
        <f t="shared" si="83"/>
        <v>1</v>
      </c>
      <c r="R1006" t="b">
        <f t="shared" si="84"/>
        <v>1</v>
      </c>
      <c r="U1006" s="105" t="s">
        <v>471</v>
      </c>
      <c r="V1006" s="105" t="s">
        <v>472</v>
      </c>
      <c r="W1006" s="106">
        <v>661132530</v>
      </c>
      <c r="X1006" s="106">
        <v>0</v>
      </c>
    </row>
    <row r="1007" spans="2:24" x14ac:dyDescent="0.25">
      <c r="B1007" s="105" t="s">
        <v>340</v>
      </c>
      <c r="C1007" s="105" t="s">
        <v>341</v>
      </c>
      <c r="D1007" s="106">
        <v>1489030424</v>
      </c>
      <c r="E1007" s="106">
        <v>0</v>
      </c>
      <c r="M1007" t="b">
        <f t="shared" si="80"/>
        <v>1</v>
      </c>
      <c r="N1007" t="b">
        <f t="shared" si="81"/>
        <v>1</v>
      </c>
      <c r="O1007" t="b">
        <f t="shared" si="82"/>
        <v>1</v>
      </c>
      <c r="P1007" t="b">
        <f t="shared" si="82"/>
        <v>1</v>
      </c>
      <c r="Q1007" t="b">
        <f t="shared" si="83"/>
        <v>1</v>
      </c>
      <c r="R1007" t="b">
        <f t="shared" si="84"/>
        <v>1</v>
      </c>
      <c r="U1007" s="105" t="s">
        <v>340</v>
      </c>
      <c r="V1007" s="105" t="s">
        <v>341</v>
      </c>
      <c r="W1007" s="106">
        <v>1489030424</v>
      </c>
      <c r="X1007" s="106">
        <v>0</v>
      </c>
    </row>
    <row r="1008" spans="2:24" x14ac:dyDescent="0.25">
      <c r="B1008" s="105" t="s">
        <v>392</v>
      </c>
      <c r="C1008" s="105" t="s">
        <v>341</v>
      </c>
      <c r="D1008" s="106">
        <v>1489030424</v>
      </c>
      <c r="E1008" s="106">
        <v>0</v>
      </c>
      <c r="M1008" t="b">
        <f t="shared" si="80"/>
        <v>1</v>
      </c>
      <c r="N1008" t="b">
        <f t="shared" si="81"/>
        <v>1</v>
      </c>
      <c r="O1008" t="b">
        <f t="shared" si="82"/>
        <v>1</v>
      </c>
      <c r="P1008" t="b">
        <f t="shared" si="82"/>
        <v>1</v>
      </c>
      <c r="Q1008" t="b">
        <f t="shared" si="83"/>
        <v>1</v>
      </c>
      <c r="R1008" t="b">
        <f t="shared" si="84"/>
        <v>1</v>
      </c>
      <c r="U1008" s="105" t="s">
        <v>392</v>
      </c>
      <c r="V1008" s="105" t="s">
        <v>341</v>
      </c>
      <c r="W1008" s="106">
        <v>1489030424</v>
      </c>
      <c r="X1008" s="106">
        <v>0</v>
      </c>
    </row>
    <row r="1009" spans="2:26" x14ac:dyDescent="0.25">
      <c r="B1009" s="105" t="s">
        <v>676</v>
      </c>
      <c r="C1009" s="105" t="s">
        <v>677</v>
      </c>
      <c r="D1009" s="106">
        <v>436041844</v>
      </c>
      <c r="E1009" s="106">
        <v>0</v>
      </c>
      <c r="M1009" t="b">
        <f t="shared" si="80"/>
        <v>1</v>
      </c>
      <c r="N1009" t="b">
        <f t="shared" si="81"/>
        <v>1</v>
      </c>
      <c r="O1009" t="b">
        <f t="shared" si="82"/>
        <v>1</v>
      </c>
      <c r="P1009" t="b">
        <f t="shared" si="82"/>
        <v>1</v>
      </c>
      <c r="Q1009" t="b">
        <f t="shared" si="83"/>
        <v>1</v>
      </c>
      <c r="R1009" t="b">
        <f t="shared" si="84"/>
        <v>1</v>
      </c>
      <c r="U1009" s="105" t="s">
        <v>676</v>
      </c>
      <c r="V1009" s="105" t="s">
        <v>677</v>
      </c>
      <c r="W1009" s="106">
        <v>436041844</v>
      </c>
      <c r="X1009" s="106">
        <v>0</v>
      </c>
    </row>
    <row r="1010" spans="2:26" x14ac:dyDescent="0.25">
      <c r="B1010" s="105" t="s">
        <v>678</v>
      </c>
      <c r="C1010" s="105" t="s">
        <v>679</v>
      </c>
      <c r="D1010" s="106">
        <v>436041844</v>
      </c>
      <c r="E1010" s="106">
        <v>0</v>
      </c>
      <c r="M1010" t="b">
        <f t="shared" si="80"/>
        <v>1</v>
      </c>
      <c r="N1010" t="b">
        <f t="shared" si="81"/>
        <v>1</v>
      </c>
      <c r="O1010" t="b">
        <f t="shared" si="82"/>
        <v>1</v>
      </c>
      <c r="P1010" t="b">
        <f t="shared" si="82"/>
        <v>1</v>
      </c>
      <c r="Q1010" t="b">
        <f t="shared" si="83"/>
        <v>1</v>
      </c>
      <c r="R1010" t="b">
        <f t="shared" si="84"/>
        <v>1</v>
      </c>
      <c r="U1010" s="105" t="s">
        <v>678</v>
      </c>
      <c r="V1010" s="105" t="s">
        <v>679</v>
      </c>
      <c r="W1010" s="106">
        <v>436041844</v>
      </c>
      <c r="X1010" s="106">
        <v>0</v>
      </c>
    </row>
    <row r="1011" spans="2:26" x14ac:dyDescent="0.25">
      <c r="B1011" s="105" t="s">
        <v>680</v>
      </c>
      <c r="C1011" s="105" t="s">
        <v>679</v>
      </c>
      <c r="D1011" s="106">
        <v>436041844</v>
      </c>
      <c r="E1011" s="106">
        <v>0</v>
      </c>
      <c r="M1011" t="b">
        <f t="shared" si="80"/>
        <v>1</v>
      </c>
      <c r="N1011" t="b">
        <f t="shared" si="81"/>
        <v>1</v>
      </c>
      <c r="O1011" t="b">
        <f t="shared" si="82"/>
        <v>1</v>
      </c>
      <c r="P1011" t="b">
        <f t="shared" si="82"/>
        <v>1</v>
      </c>
      <c r="Q1011" t="b">
        <f t="shared" si="83"/>
        <v>1</v>
      </c>
      <c r="R1011" t="b">
        <f t="shared" si="84"/>
        <v>1</v>
      </c>
      <c r="U1011" s="105" t="s">
        <v>680</v>
      </c>
      <c r="V1011" s="105" t="s">
        <v>679</v>
      </c>
      <c r="W1011" s="106">
        <v>436041844</v>
      </c>
      <c r="X1011" s="106">
        <v>0</v>
      </c>
    </row>
    <row r="1012" spans="2:26" x14ac:dyDescent="0.25">
      <c r="B1012" s="105" t="s">
        <v>473</v>
      </c>
      <c r="C1012" s="105" t="s">
        <v>474</v>
      </c>
      <c r="D1012" s="106">
        <v>459420722</v>
      </c>
      <c r="E1012" s="106">
        <v>0</v>
      </c>
      <c r="M1012" t="b">
        <f t="shared" si="80"/>
        <v>1</v>
      </c>
      <c r="N1012" t="b">
        <f t="shared" si="81"/>
        <v>1</v>
      </c>
      <c r="O1012" t="b">
        <f t="shared" si="82"/>
        <v>1</v>
      </c>
      <c r="P1012" t="b">
        <f t="shared" si="82"/>
        <v>1</v>
      </c>
      <c r="Q1012" t="b">
        <f t="shared" si="83"/>
        <v>1</v>
      </c>
      <c r="R1012" t="b">
        <f t="shared" si="84"/>
        <v>1</v>
      </c>
      <c r="U1012" s="105" t="s">
        <v>473</v>
      </c>
      <c r="V1012" s="105" t="s">
        <v>474</v>
      </c>
      <c r="W1012" s="106">
        <v>459420722</v>
      </c>
      <c r="X1012" s="106">
        <v>0</v>
      </c>
    </row>
    <row r="1013" spans="2:26" x14ac:dyDescent="0.25">
      <c r="B1013" s="105" t="s">
        <v>475</v>
      </c>
      <c r="C1013" s="105" t="s">
        <v>476</v>
      </c>
      <c r="D1013" s="106">
        <v>459420722</v>
      </c>
      <c r="E1013" s="106">
        <v>0</v>
      </c>
      <c r="M1013" t="b">
        <f t="shared" si="80"/>
        <v>1</v>
      </c>
      <c r="N1013" t="b">
        <f t="shared" si="81"/>
        <v>1</v>
      </c>
      <c r="O1013" t="b">
        <f t="shared" si="82"/>
        <v>1</v>
      </c>
      <c r="P1013" t="b">
        <f t="shared" si="82"/>
        <v>1</v>
      </c>
      <c r="Q1013" t="b">
        <f t="shared" si="83"/>
        <v>1</v>
      </c>
      <c r="R1013" t="b">
        <f t="shared" si="84"/>
        <v>1</v>
      </c>
      <c r="U1013" s="105" t="s">
        <v>475</v>
      </c>
      <c r="V1013" s="105" t="s">
        <v>476</v>
      </c>
      <c r="W1013" s="106">
        <v>459420722</v>
      </c>
      <c r="X1013" s="106">
        <v>0</v>
      </c>
    </row>
    <row r="1014" spans="2:26" x14ac:dyDescent="0.25">
      <c r="B1014" s="105" t="s">
        <v>477</v>
      </c>
      <c r="C1014" s="105" t="s">
        <v>476</v>
      </c>
      <c r="D1014" s="106">
        <v>459420722</v>
      </c>
      <c r="E1014" s="106">
        <v>0</v>
      </c>
      <c r="M1014" t="b">
        <f t="shared" si="80"/>
        <v>1</v>
      </c>
      <c r="N1014" t="b">
        <f t="shared" si="81"/>
        <v>1</v>
      </c>
      <c r="O1014" t="b">
        <f t="shared" si="82"/>
        <v>1</v>
      </c>
      <c r="P1014" t="b">
        <f t="shared" si="82"/>
        <v>1</v>
      </c>
      <c r="Q1014" t="b">
        <f t="shared" si="83"/>
        <v>1</v>
      </c>
      <c r="R1014" t="b">
        <f t="shared" si="84"/>
        <v>1</v>
      </c>
      <c r="U1014" s="105" t="s">
        <v>477</v>
      </c>
      <c r="V1014" s="105" t="s">
        <v>476</v>
      </c>
      <c r="W1014" s="106">
        <v>459420722</v>
      </c>
      <c r="X1014" s="106">
        <v>0</v>
      </c>
    </row>
    <row r="1015" spans="2:26" x14ac:dyDescent="0.25">
      <c r="B1015" t="s">
        <v>359</v>
      </c>
      <c r="C1015" s="106">
        <v>70601107027</v>
      </c>
      <c r="D1015" s="106">
        <v>0</v>
      </c>
      <c r="M1015" t="b">
        <f t="shared" si="80"/>
        <v>1</v>
      </c>
      <c r="N1015" t="b">
        <f t="shared" si="81"/>
        <v>1</v>
      </c>
      <c r="O1015" t="b">
        <f t="shared" si="82"/>
        <v>1</v>
      </c>
      <c r="P1015" t="b">
        <f t="shared" si="82"/>
        <v>1</v>
      </c>
      <c r="Q1015" t="b">
        <f t="shared" si="83"/>
        <v>1</v>
      </c>
      <c r="R1015" t="b">
        <f t="shared" si="84"/>
        <v>1</v>
      </c>
      <c r="U1015" t="s">
        <v>359</v>
      </c>
      <c r="V1015" s="106">
        <v>70601107027</v>
      </c>
      <c r="W1015" s="106">
        <v>0</v>
      </c>
    </row>
    <row r="1016" spans="2:26" x14ac:dyDescent="0.25">
      <c r="B1016" t="s">
        <v>330</v>
      </c>
      <c r="C1016" t="s">
        <v>331</v>
      </c>
      <c r="D1016" s="105" t="s">
        <v>683</v>
      </c>
      <c r="E1016" t="s">
        <v>333</v>
      </c>
      <c r="F1016" t="s">
        <v>331</v>
      </c>
      <c r="G1016" s="105" t="s">
        <v>684</v>
      </c>
      <c r="M1016" t="b">
        <f t="shared" si="80"/>
        <v>1</v>
      </c>
      <c r="N1016" t="b">
        <f t="shared" si="81"/>
        <v>1</v>
      </c>
      <c r="O1016" t="b">
        <f t="shared" si="82"/>
        <v>1</v>
      </c>
      <c r="P1016" t="b">
        <f t="shared" si="82"/>
        <v>1</v>
      </c>
      <c r="Q1016" t="b">
        <f t="shared" si="83"/>
        <v>1</v>
      </c>
      <c r="R1016" t="b">
        <f t="shared" si="84"/>
        <v>1</v>
      </c>
      <c r="U1016" t="s">
        <v>330</v>
      </c>
      <c r="V1016" t="s">
        <v>331</v>
      </c>
      <c r="W1016" s="105" t="s">
        <v>683</v>
      </c>
      <c r="X1016" t="s">
        <v>333</v>
      </c>
      <c r="Y1016" t="s">
        <v>331</v>
      </c>
      <c r="Z1016" s="105" t="s">
        <v>684</v>
      </c>
    </row>
    <row r="1017" spans="2:26" x14ac:dyDescent="0.25">
      <c r="B1017" t="s">
        <v>335</v>
      </c>
      <c r="C1017" t="s">
        <v>3</v>
      </c>
      <c r="D1017" t="s">
        <v>336</v>
      </c>
      <c r="E1017" t="s">
        <v>337</v>
      </c>
      <c r="M1017" t="b">
        <f t="shared" si="80"/>
        <v>1</v>
      </c>
      <c r="N1017" t="b">
        <f t="shared" si="81"/>
        <v>1</v>
      </c>
      <c r="O1017" t="b">
        <f t="shared" si="82"/>
        <v>1</v>
      </c>
      <c r="P1017" t="b">
        <f t="shared" si="82"/>
        <v>1</v>
      </c>
      <c r="Q1017" t="b">
        <f t="shared" si="83"/>
        <v>1</v>
      </c>
      <c r="R1017" t="b">
        <f t="shared" si="84"/>
        <v>1</v>
      </c>
      <c r="U1017" t="s">
        <v>335</v>
      </c>
      <c r="V1017" t="s">
        <v>3</v>
      </c>
      <c r="W1017" t="s">
        <v>336</v>
      </c>
      <c r="X1017" t="s">
        <v>337</v>
      </c>
    </row>
    <row r="1018" spans="2:26" x14ac:dyDescent="0.25">
      <c r="B1018" s="105" t="s">
        <v>418</v>
      </c>
      <c r="C1018" s="105" t="s">
        <v>419</v>
      </c>
      <c r="D1018" s="106">
        <v>1619890000</v>
      </c>
      <c r="E1018" s="106">
        <v>0</v>
      </c>
      <c r="M1018" t="b">
        <f t="shared" si="80"/>
        <v>1</v>
      </c>
      <c r="N1018" t="b">
        <f t="shared" si="81"/>
        <v>1</v>
      </c>
      <c r="O1018" t="b">
        <f t="shared" si="82"/>
        <v>1</v>
      </c>
      <c r="P1018" t="b">
        <f t="shared" si="82"/>
        <v>1</v>
      </c>
      <c r="Q1018" t="b">
        <f t="shared" si="83"/>
        <v>1</v>
      </c>
      <c r="R1018" t="b">
        <f t="shared" si="84"/>
        <v>1</v>
      </c>
      <c r="U1018" s="105" t="s">
        <v>418</v>
      </c>
      <c r="V1018" s="105" t="s">
        <v>419</v>
      </c>
      <c r="W1018" s="106">
        <v>1619890000</v>
      </c>
      <c r="X1018" s="106">
        <v>0</v>
      </c>
    </row>
    <row r="1019" spans="2:26" x14ac:dyDescent="0.25">
      <c r="B1019" s="105" t="s">
        <v>420</v>
      </c>
      <c r="C1019" s="105" t="s">
        <v>421</v>
      </c>
      <c r="D1019" s="106">
        <v>1619890000</v>
      </c>
      <c r="E1019" s="106">
        <v>0</v>
      </c>
      <c r="M1019" t="b">
        <f t="shared" si="80"/>
        <v>1</v>
      </c>
      <c r="N1019" t="b">
        <f t="shared" si="81"/>
        <v>1</v>
      </c>
      <c r="O1019" t="b">
        <f t="shared" si="82"/>
        <v>1</v>
      </c>
      <c r="P1019" t="b">
        <f t="shared" si="82"/>
        <v>1</v>
      </c>
      <c r="Q1019" t="b">
        <f t="shared" si="83"/>
        <v>1</v>
      </c>
      <c r="R1019" t="b">
        <f t="shared" si="84"/>
        <v>1</v>
      </c>
      <c r="U1019" s="105" t="s">
        <v>420</v>
      </c>
      <c r="V1019" s="105" t="s">
        <v>421</v>
      </c>
      <c r="W1019" s="106">
        <v>1619890000</v>
      </c>
      <c r="X1019" s="106">
        <v>0</v>
      </c>
    </row>
    <row r="1020" spans="2:26" x14ac:dyDescent="0.25">
      <c r="B1020" s="105" t="s">
        <v>422</v>
      </c>
      <c r="C1020" s="105" t="s">
        <v>421</v>
      </c>
      <c r="D1020" s="106">
        <v>1619890000</v>
      </c>
      <c r="E1020" s="106">
        <v>0</v>
      </c>
      <c r="M1020" t="b">
        <f t="shared" si="80"/>
        <v>1</v>
      </c>
      <c r="N1020" t="b">
        <f t="shared" si="81"/>
        <v>1</v>
      </c>
      <c r="O1020" t="b">
        <f t="shared" si="82"/>
        <v>1</v>
      </c>
      <c r="P1020" t="b">
        <f t="shared" si="82"/>
        <v>1</v>
      </c>
      <c r="Q1020" t="b">
        <f t="shared" si="83"/>
        <v>1</v>
      </c>
      <c r="R1020" t="b">
        <f t="shared" si="84"/>
        <v>1</v>
      </c>
      <c r="U1020" s="105" t="s">
        <v>422</v>
      </c>
      <c r="V1020" s="105" t="s">
        <v>421</v>
      </c>
      <c r="W1020" s="106">
        <v>1619890000</v>
      </c>
      <c r="X1020" s="106">
        <v>0</v>
      </c>
    </row>
    <row r="1021" spans="2:26" x14ac:dyDescent="0.25">
      <c r="B1021" s="105" t="s">
        <v>403</v>
      </c>
      <c r="C1021" s="105" t="s">
        <v>404</v>
      </c>
      <c r="D1021" s="106">
        <v>806915000</v>
      </c>
      <c r="E1021" s="106">
        <v>0</v>
      </c>
      <c r="M1021" t="b">
        <f t="shared" si="80"/>
        <v>1</v>
      </c>
      <c r="N1021" t="b">
        <f t="shared" si="81"/>
        <v>1</v>
      </c>
      <c r="O1021" t="b">
        <f t="shared" si="82"/>
        <v>1</v>
      </c>
      <c r="P1021" t="b">
        <f t="shared" si="82"/>
        <v>1</v>
      </c>
      <c r="Q1021" t="b">
        <f t="shared" si="83"/>
        <v>1</v>
      </c>
      <c r="R1021" t="b">
        <f t="shared" si="84"/>
        <v>1</v>
      </c>
      <c r="U1021" s="105" t="s">
        <v>403</v>
      </c>
      <c r="V1021" s="105" t="s">
        <v>404</v>
      </c>
      <c r="W1021" s="106">
        <v>806915000</v>
      </c>
      <c r="X1021" s="106">
        <v>0</v>
      </c>
    </row>
    <row r="1022" spans="2:26" x14ac:dyDescent="0.25">
      <c r="B1022" s="105" t="s">
        <v>405</v>
      </c>
      <c r="C1022" s="105" t="s">
        <v>406</v>
      </c>
      <c r="D1022" s="106">
        <v>377835000</v>
      </c>
      <c r="E1022" s="106">
        <v>0</v>
      </c>
      <c r="M1022" t="b">
        <f t="shared" si="80"/>
        <v>1</v>
      </c>
      <c r="N1022" t="b">
        <f t="shared" si="81"/>
        <v>1</v>
      </c>
      <c r="O1022" t="b">
        <f t="shared" si="82"/>
        <v>1</v>
      </c>
      <c r="P1022" t="b">
        <f t="shared" si="82"/>
        <v>1</v>
      </c>
      <c r="Q1022" t="b">
        <f t="shared" si="83"/>
        <v>1</v>
      </c>
      <c r="R1022" t="b">
        <f t="shared" si="84"/>
        <v>1</v>
      </c>
      <c r="U1022" s="105" t="s">
        <v>405</v>
      </c>
      <c r="V1022" s="105" t="s">
        <v>406</v>
      </c>
      <c r="W1022" s="106">
        <v>377835000</v>
      </c>
      <c r="X1022" s="106">
        <v>0</v>
      </c>
    </row>
    <row r="1023" spans="2:26" x14ac:dyDescent="0.25">
      <c r="B1023" s="105" t="s">
        <v>603</v>
      </c>
      <c r="C1023" s="105" t="s">
        <v>406</v>
      </c>
      <c r="D1023" s="106">
        <v>340160000</v>
      </c>
      <c r="E1023" s="106">
        <v>0</v>
      </c>
      <c r="M1023" t="b">
        <f t="shared" si="80"/>
        <v>1</v>
      </c>
      <c r="N1023" t="b">
        <f t="shared" si="81"/>
        <v>1</v>
      </c>
      <c r="O1023" t="b">
        <f t="shared" si="82"/>
        <v>1</v>
      </c>
      <c r="P1023" t="b">
        <f t="shared" si="82"/>
        <v>1</v>
      </c>
      <c r="Q1023" t="b">
        <f t="shared" si="83"/>
        <v>1</v>
      </c>
      <c r="R1023" t="b">
        <f t="shared" si="84"/>
        <v>1</v>
      </c>
      <c r="U1023" s="105" t="s">
        <v>603</v>
      </c>
      <c r="V1023" s="105" t="s">
        <v>406</v>
      </c>
      <c r="W1023" s="106">
        <v>340160000</v>
      </c>
      <c r="X1023" s="106">
        <v>0</v>
      </c>
    </row>
    <row r="1024" spans="2:26" x14ac:dyDescent="0.25">
      <c r="B1024" s="105" t="s">
        <v>604</v>
      </c>
      <c r="C1024" s="105" t="s">
        <v>605</v>
      </c>
      <c r="D1024" s="106">
        <v>37675000</v>
      </c>
      <c r="E1024" s="106">
        <v>0</v>
      </c>
      <c r="M1024" t="b">
        <f t="shared" si="80"/>
        <v>1</v>
      </c>
      <c r="N1024" t="b">
        <f t="shared" si="81"/>
        <v>1</v>
      </c>
      <c r="O1024" t="b">
        <f t="shared" si="82"/>
        <v>1</v>
      </c>
      <c r="P1024" t="b">
        <f t="shared" si="82"/>
        <v>1</v>
      </c>
      <c r="Q1024" t="b">
        <f t="shared" si="83"/>
        <v>1</v>
      </c>
      <c r="R1024" t="b">
        <f t="shared" si="84"/>
        <v>1</v>
      </c>
      <c r="U1024" s="105" t="s">
        <v>604</v>
      </c>
      <c r="V1024" s="105" t="s">
        <v>605</v>
      </c>
      <c r="W1024" s="106">
        <v>37675000</v>
      </c>
      <c r="X1024" s="106">
        <v>0</v>
      </c>
    </row>
    <row r="1025" spans="2:24" x14ac:dyDescent="0.25">
      <c r="B1025" s="105" t="s">
        <v>544</v>
      </c>
      <c r="C1025" s="105" t="s">
        <v>545</v>
      </c>
      <c r="D1025" s="106">
        <v>291580000</v>
      </c>
      <c r="E1025" s="106">
        <v>0</v>
      </c>
      <c r="M1025" t="b">
        <f t="shared" si="80"/>
        <v>1</v>
      </c>
      <c r="N1025" t="b">
        <f t="shared" si="81"/>
        <v>1</v>
      </c>
      <c r="O1025" t="b">
        <f t="shared" si="82"/>
        <v>1</v>
      </c>
      <c r="P1025" t="b">
        <f t="shared" si="82"/>
        <v>1</v>
      </c>
      <c r="Q1025" t="b">
        <f t="shared" si="83"/>
        <v>1</v>
      </c>
      <c r="R1025" t="b">
        <f t="shared" si="84"/>
        <v>1</v>
      </c>
      <c r="U1025" s="105" t="s">
        <v>544</v>
      </c>
      <c r="V1025" s="105" t="s">
        <v>545</v>
      </c>
      <c r="W1025" s="106">
        <v>291580000</v>
      </c>
      <c r="X1025" s="106">
        <v>0</v>
      </c>
    </row>
    <row r="1026" spans="2:24" x14ac:dyDescent="0.25">
      <c r="B1026" s="105" t="s">
        <v>606</v>
      </c>
      <c r="C1026" s="105" t="s">
        <v>545</v>
      </c>
      <c r="D1026" s="106">
        <v>291580000</v>
      </c>
      <c r="E1026" s="106">
        <v>0</v>
      </c>
      <c r="M1026" t="b">
        <f t="shared" si="80"/>
        <v>1</v>
      </c>
      <c r="N1026" t="b">
        <f t="shared" si="81"/>
        <v>1</v>
      </c>
      <c r="O1026" t="b">
        <f t="shared" si="82"/>
        <v>1</v>
      </c>
      <c r="P1026" t="b">
        <f t="shared" si="82"/>
        <v>1</v>
      </c>
      <c r="Q1026" t="b">
        <f t="shared" si="83"/>
        <v>1</v>
      </c>
      <c r="R1026" t="b">
        <f t="shared" si="84"/>
        <v>1</v>
      </c>
      <c r="U1026" s="105" t="s">
        <v>606</v>
      </c>
      <c r="V1026" s="105" t="s">
        <v>545</v>
      </c>
      <c r="W1026" s="106">
        <v>291580000</v>
      </c>
      <c r="X1026" s="106">
        <v>0</v>
      </c>
    </row>
    <row r="1027" spans="2:24" x14ac:dyDescent="0.25">
      <c r="B1027" s="105" t="s">
        <v>548</v>
      </c>
      <c r="C1027" s="105" t="s">
        <v>549</v>
      </c>
      <c r="D1027" s="106">
        <v>35100000</v>
      </c>
      <c r="E1027" s="106">
        <v>0</v>
      </c>
      <c r="M1027" t="b">
        <f t="shared" si="80"/>
        <v>1</v>
      </c>
      <c r="N1027" t="b">
        <f t="shared" si="81"/>
        <v>1</v>
      </c>
      <c r="O1027" t="b">
        <f t="shared" si="82"/>
        <v>1</v>
      </c>
      <c r="P1027" t="b">
        <f t="shared" si="82"/>
        <v>1</v>
      </c>
      <c r="Q1027" t="b">
        <f t="shared" si="83"/>
        <v>1</v>
      </c>
      <c r="R1027" t="b">
        <f t="shared" si="84"/>
        <v>1</v>
      </c>
      <c r="U1027" s="105" t="s">
        <v>548</v>
      </c>
      <c r="V1027" s="105" t="s">
        <v>549</v>
      </c>
      <c r="W1027" s="106">
        <v>35100000</v>
      </c>
      <c r="X1027" s="106">
        <v>0</v>
      </c>
    </row>
    <row r="1028" spans="2:24" x14ac:dyDescent="0.25">
      <c r="B1028" s="105" t="s">
        <v>607</v>
      </c>
      <c r="C1028" s="105" t="s">
        <v>549</v>
      </c>
      <c r="D1028" s="106">
        <v>35100000</v>
      </c>
      <c r="E1028" s="106">
        <v>0</v>
      </c>
      <c r="M1028" t="b">
        <f t="shared" si="80"/>
        <v>1</v>
      </c>
      <c r="N1028" t="b">
        <f t="shared" si="81"/>
        <v>1</v>
      </c>
      <c r="O1028" t="b">
        <f t="shared" si="82"/>
        <v>1</v>
      </c>
      <c r="P1028" t="b">
        <f t="shared" si="82"/>
        <v>1</v>
      </c>
      <c r="Q1028" t="b">
        <f t="shared" si="83"/>
        <v>1</v>
      </c>
      <c r="R1028" t="b">
        <f t="shared" si="84"/>
        <v>1</v>
      </c>
      <c r="U1028" s="105" t="s">
        <v>607</v>
      </c>
      <c r="V1028" s="105" t="s">
        <v>549</v>
      </c>
      <c r="W1028" s="106">
        <v>35100000</v>
      </c>
      <c r="X1028" s="106">
        <v>0</v>
      </c>
    </row>
    <row r="1029" spans="2:24" x14ac:dyDescent="0.25">
      <c r="B1029" s="105" t="s">
        <v>552</v>
      </c>
      <c r="C1029" s="105" t="s">
        <v>553</v>
      </c>
      <c r="D1029" s="106">
        <v>102400000</v>
      </c>
      <c r="E1029" s="106">
        <v>0</v>
      </c>
      <c r="M1029" t="b">
        <f t="shared" si="80"/>
        <v>1</v>
      </c>
      <c r="N1029" t="b">
        <f t="shared" si="81"/>
        <v>1</v>
      </c>
      <c r="O1029" t="b">
        <f t="shared" si="82"/>
        <v>1</v>
      </c>
      <c r="P1029" t="b">
        <f t="shared" si="82"/>
        <v>1</v>
      </c>
      <c r="Q1029" t="b">
        <f t="shared" si="83"/>
        <v>1</v>
      </c>
      <c r="R1029" t="b">
        <f t="shared" si="84"/>
        <v>1</v>
      </c>
      <c r="U1029" s="105" t="s">
        <v>552</v>
      </c>
      <c r="V1029" s="105" t="s">
        <v>553</v>
      </c>
      <c r="W1029" s="106">
        <v>102400000</v>
      </c>
      <c r="X1029" s="106">
        <v>0</v>
      </c>
    </row>
    <row r="1030" spans="2:24" x14ac:dyDescent="0.25">
      <c r="B1030" s="105" t="s">
        <v>608</v>
      </c>
      <c r="C1030" s="105" t="s">
        <v>553</v>
      </c>
      <c r="D1030" s="106">
        <v>102400000</v>
      </c>
      <c r="E1030" s="106">
        <v>0</v>
      </c>
      <c r="M1030" t="b">
        <f t="shared" si="80"/>
        <v>1</v>
      </c>
      <c r="N1030" t="b">
        <f t="shared" si="81"/>
        <v>1</v>
      </c>
      <c r="O1030" t="b">
        <f t="shared" si="82"/>
        <v>1</v>
      </c>
      <c r="P1030" t="b">
        <f t="shared" si="82"/>
        <v>1</v>
      </c>
      <c r="Q1030" t="b">
        <f t="shared" si="83"/>
        <v>1</v>
      </c>
      <c r="R1030" t="b">
        <f t="shared" si="84"/>
        <v>1</v>
      </c>
      <c r="U1030" s="105" t="s">
        <v>608</v>
      </c>
      <c r="V1030" s="105" t="s">
        <v>553</v>
      </c>
      <c r="W1030" s="106">
        <v>102400000</v>
      </c>
      <c r="X1030" s="106">
        <v>0</v>
      </c>
    </row>
    <row r="1031" spans="2:24" x14ac:dyDescent="0.25">
      <c r="B1031" s="105" t="s">
        <v>411</v>
      </c>
      <c r="C1031" s="105" t="s">
        <v>412</v>
      </c>
      <c r="D1031" s="106">
        <v>531500000</v>
      </c>
      <c r="E1031" s="106">
        <v>0</v>
      </c>
      <c r="M1031" t="b">
        <f t="shared" si="80"/>
        <v>1</v>
      </c>
      <c r="N1031" t="b">
        <f t="shared" si="81"/>
        <v>1</v>
      </c>
      <c r="O1031" t="b">
        <f t="shared" si="82"/>
        <v>1</v>
      </c>
      <c r="P1031" t="b">
        <f t="shared" si="82"/>
        <v>1</v>
      </c>
      <c r="Q1031" t="b">
        <f t="shared" si="83"/>
        <v>1</v>
      </c>
      <c r="R1031" t="b">
        <f t="shared" si="84"/>
        <v>1</v>
      </c>
      <c r="U1031" s="105" t="s">
        <v>411</v>
      </c>
      <c r="V1031" s="105" t="s">
        <v>412</v>
      </c>
      <c r="W1031" s="106">
        <v>531500000</v>
      </c>
      <c r="X1031" s="106">
        <v>0</v>
      </c>
    </row>
    <row r="1032" spans="2:24" x14ac:dyDescent="0.25">
      <c r="B1032" s="105" t="s">
        <v>413</v>
      </c>
      <c r="C1032" s="105" t="s">
        <v>414</v>
      </c>
      <c r="D1032" s="106">
        <v>531500000</v>
      </c>
      <c r="E1032" s="106">
        <v>0</v>
      </c>
      <c r="M1032" t="b">
        <f t="shared" si="80"/>
        <v>1</v>
      </c>
      <c r="N1032" t="b">
        <f t="shared" si="81"/>
        <v>1</v>
      </c>
      <c r="O1032" t="b">
        <f t="shared" si="82"/>
        <v>1</v>
      </c>
      <c r="P1032" t="b">
        <f t="shared" si="82"/>
        <v>1</v>
      </c>
      <c r="Q1032" t="b">
        <f t="shared" si="83"/>
        <v>1</v>
      </c>
      <c r="R1032" t="b">
        <f t="shared" si="84"/>
        <v>1</v>
      </c>
      <c r="U1032" s="105" t="s">
        <v>413</v>
      </c>
      <c r="V1032" s="105" t="s">
        <v>414</v>
      </c>
      <c r="W1032" s="106">
        <v>531500000</v>
      </c>
      <c r="X1032" s="106">
        <v>0</v>
      </c>
    </row>
    <row r="1033" spans="2:24" x14ac:dyDescent="0.25">
      <c r="B1033" s="105" t="s">
        <v>415</v>
      </c>
      <c r="C1033" s="105" t="s">
        <v>414</v>
      </c>
      <c r="D1033" s="106">
        <v>531500000</v>
      </c>
      <c r="E1033" s="106">
        <v>0</v>
      </c>
      <c r="M1033" t="b">
        <f t="shared" si="80"/>
        <v>1</v>
      </c>
      <c r="N1033" t="b">
        <f t="shared" si="81"/>
        <v>1</v>
      </c>
      <c r="O1033" t="b">
        <f t="shared" si="82"/>
        <v>1</v>
      </c>
      <c r="P1033" t="b">
        <f t="shared" si="82"/>
        <v>1</v>
      </c>
      <c r="Q1033" t="b">
        <f t="shared" si="83"/>
        <v>1</v>
      </c>
      <c r="R1033" t="b">
        <f t="shared" si="84"/>
        <v>1</v>
      </c>
      <c r="U1033" s="105" t="s">
        <v>415</v>
      </c>
      <c r="V1033" s="105" t="s">
        <v>414</v>
      </c>
      <c r="W1033" s="106">
        <v>531500000</v>
      </c>
      <c r="X1033" s="106">
        <v>0</v>
      </c>
    </row>
    <row r="1034" spans="2:24" x14ac:dyDescent="0.25">
      <c r="B1034" s="105" t="s">
        <v>562</v>
      </c>
      <c r="C1034" s="105" t="s">
        <v>563</v>
      </c>
      <c r="D1034" s="106">
        <v>193702510</v>
      </c>
      <c r="E1034" s="106">
        <v>0</v>
      </c>
      <c r="M1034" t="b">
        <f t="shared" si="80"/>
        <v>1</v>
      </c>
      <c r="N1034" t="b">
        <f t="shared" si="81"/>
        <v>1</v>
      </c>
      <c r="O1034" t="b">
        <f t="shared" si="82"/>
        <v>1</v>
      </c>
      <c r="P1034" t="b">
        <f t="shared" si="82"/>
        <v>1</v>
      </c>
      <c r="Q1034" t="b">
        <f t="shared" si="83"/>
        <v>1</v>
      </c>
      <c r="R1034" t="b">
        <f t="shared" si="84"/>
        <v>1</v>
      </c>
      <c r="U1034" s="105" t="s">
        <v>562</v>
      </c>
      <c r="V1034" s="105" t="s">
        <v>563</v>
      </c>
      <c r="W1034" s="106">
        <v>193702510</v>
      </c>
      <c r="X1034" s="106">
        <v>0</v>
      </c>
    </row>
    <row r="1035" spans="2:24" x14ac:dyDescent="0.25">
      <c r="B1035" s="105" t="s">
        <v>564</v>
      </c>
      <c r="C1035" s="105" t="s">
        <v>565</v>
      </c>
      <c r="D1035" s="106">
        <v>193702510</v>
      </c>
      <c r="E1035" s="106">
        <v>0</v>
      </c>
      <c r="M1035" t="b">
        <f t="shared" si="80"/>
        <v>1</v>
      </c>
      <c r="N1035" t="b">
        <f t="shared" si="81"/>
        <v>1</v>
      </c>
      <c r="O1035" t="b">
        <f t="shared" si="82"/>
        <v>1</v>
      </c>
      <c r="P1035" t="b">
        <f t="shared" si="82"/>
        <v>1</v>
      </c>
      <c r="Q1035" t="b">
        <f t="shared" si="83"/>
        <v>1</v>
      </c>
      <c r="R1035" t="b">
        <f t="shared" si="84"/>
        <v>1</v>
      </c>
      <c r="U1035" s="105" t="s">
        <v>564</v>
      </c>
      <c r="V1035" s="105" t="s">
        <v>565</v>
      </c>
      <c r="W1035" s="106">
        <v>193702510</v>
      </c>
      <c r="X1035" s="106">
        <v>0</v>
      </c>
    </row>
    <row r="1036" spans="2:24" x14ac:dyDescent="0.25">
      <c r="B1036" s="105" t="s">
        <v>566</v>
      </c>
      <c r="C1036" s="105" t="s">
        <v>565</v>
      </c>
      <c r="D1036" s="106">
        <v>193702510</v>
      </c>
      <c r="E1036" s="106">
        <v>0</v>
      </c>
      <c r="M1036" t="b">
        <f t="shared" si="80"/>
        <v>1</v>
      </c>
      <c r="N1036" t="b">
        <f t="shared" si="81"/>
        <v>1</v>
      </c>
      <c r="O1036" t="b">
        <f t="shared" si="82"/>
        <v>1</v>
      </c>
      <c r="P1036" t="b">
        <f t="shared" si="82"/>
        <v>1</v>
      </c>
      <c r="Q1036" t="b">
        <f t="shared" si="83"/>
        <v>1</v>
      </c>
      <c r="R1036" t="b">
        <f t="shared" si="84"/>
        <v>1</v>
      </c>
      <c r="U1036" s="105" t="s">
        <v>566</v>
      </c>
      <c r="V1036" s="105" t="s">
        <v>565</v>
      </c>
      <c r="W1036" s="106">
        <v>193702510</v>
      </c>
      <c r="X1036" s="106">
        <v>0</v>
      </c>
    </row>
    <row r="1037" spans="2:24" x14ac:dyDescent="0.25">
      <c r="B1037" s="105" t="s">
        <v>567</v>
      </c>
      <c r="C1037" s="105" t="s">
        <v>568</v>
      </c>
      <c r="D1037" s="106">
        <v>562740000</v>
      </c>
      <c r="E1037" s="106">
        <v>0</v>
      </c>
      <c r="M1037" t="b">
        <f t="shared" si="80"/>
        <v>1</v>
      </c>
      <c r="N1037" t="b">
        <f t="shared" si="81"/>
        <v>1</v>
      </c>
      <c r="O1037" t="b">
        <f t="shared" si="82"/>
        <v>1</v>
      </c>
      <c r="P1037" t="b">
        <f t="shared" si="82"/>
        <v>1</v>
      </c>
      <c r="Q1037" t="b">
        <f t="shared" si="83"/>
        <v>1</v>
      </c>
      <c r="R1037" t="b">
        <f t="shared" si="84"/>
        <v>1</v>
      </c>
      <c r="U1037" s="105" t="s">
        <v>567</v>
      </c>
      <c r="V1037" s="105" t="s">
        <v>568</v>
      </c>
      <c r="W1037" s="106">
        <v>562740000</v>
      </c>
      <c r="X1037" s="106">
        <v>0</v>
      </c>
    </row>
    <row r="1038" spans="2:24" x14ac:dyDescent="0.25">
      <c r="B1038" s="105" t="s">
        <v>609</v>
      </c>
      <c r="C1038" s="105" t="s">
        <v>610</v>
      </c>
      <c r="D1038" s="106">
        <v>170240000</v>
      </c>
      <c r="E1038" s="106">
        <v>0</v>
      </c>
      <c r="M1038" t="b">
        <f t="shared" si="80"/>
        <v>1</v>
      </c>
      <c r="N1038" t="b">
        <f t="shared" si="81"/>
        <v>1</v>
      </c>
      <c r="O1038" t="b">
        <f t="shared" si="82"/>
        <v>1</v>
      </c>
      <c r="P1038" t="b">
        <f t="shared" si="82"/>
        <v>1</v>
      </c>
      <c r="Q1038" t="b">
        <f t="shared" si="83"/>
        <v>1</v>
      </c>
      <c r="R1038" t="b">
        <f t="shared" si="84"/>
        <v>1</v>
      </c>
      <c r="U1038" s="105" t="s">
        <v>609</v>
      </c>
      <c r="V1038" s="105" t="s">
        <v>610</v>
      </c>
      <c r="W1038" s="106">
        <v>170240000</v>
      </c>
      <c r="X1038" s="106">
        <v>0</v>
      </c>
    </row>
    <row r="1039" spans="2:24" x14ac:dyDescent="0.25">
      <c r="B1039" s="105" t="s">
        <v>611</v>
      </c>
      <c r="C1039" s="105" t="s">
        <v>610</v>
      </c>
      <c r="D1039" s="106">
        <v>170240000</v>
      </c>
      <c r="E1039" s="106">
        <v>0</v>
      </c>
      <c r="M1039" t="b">
        <f t="shared" si="80"/>
        <v>1</v>
      </c>
      <c r="N1039" t="b">
        <f t="shared" si="81"/>
        <v>1</v>
      </c>
      <c r="O1039" t="b">
        <f t="shared" si="82"/>
        <v>1</v>
      </c>
      <c r="P1039" t="b">
        <f t="shared" si="82"/>
        <v>1</v>
      </c>
      <c r="Q1039" t="b">
        <f t="shared" si="83"/>
        <v>1</v>
      </c>
      <c r="R1039" t="b">
        <f t="shared" si="84"/>
        <v>1</v>
      </c>
      <c r="U1039" s="105" t="s">
        <v>611</v>
      </c>
      <c r="V1039" s="105" t="s">
        <v>610</v>
      </c>
      <c r="W1039" s="106">
        <v>170240000</v>
      </c>
      <c r="X1039" s="106">
        <v>0</v>
      </c>
    </row>
    <row r="1040" spans="2:24" x14ac:dyDescent="0.25">
      <c r="B1040" s="105" t="s">
        <v>612</v>
      </c>
      <c r="C1040" s="105" t="s">
        <v>613</v>
      </c>
      <c r="D1040" s="106">
        <v>215240000</v>
      </c>
      <c r="E1040" s="106">
        <v>0</v>
      </c>
      <c r="M1040" t="b">
        <f t="shared" si="80"/>
        <v>1</v>
      </c>
      <c r="N1040" t="b">
        <f t="shared" si="81"/>
        <v>1</v>
      </c>
      <c r="O1040" t="b">
        <f t="shared" si="82"/>
        <v>1</v>
      </c>
      <c r="P1040" t="b">
        <f t="shared" si="82"/>
        <v>1</v>
      </c>
      <c r="Q1040" t="b">
        <f t="shared" si="83"/>
        <v>1</v>
      </c>
      <c r="R1040" t="b">
        <f t="shared" si="84"/>
        <v>1</v>
      </c>
      <c r="U1040" s="105" t="s">
        <v>612</v>
      </c>
      <c r="V1040" s="105" t="s">
        <v>613</v>
      </c>
      <c r="W1040" s="106">
        <v>215240000</v>
      </c>
      <c r="X1040" s="106">
        <v>0</v>
      </c>
    </row>
    <row r="1041" spans="2:24" x14ac:dyDescent="0.25">
      <c r="B1041" s="105" t="s">
        <v>614</v>
      </c>
      <c r="C1041" s="105" t="s">
        <v>613</v>
      </c>
      <c r="D1041" s="106">
        <v>215240000</v>
      </c>
      <c r="E1041" s="106">
        <v>0</v>
      </c>
      <c r="M1041" t="b">
        <f t="shared" si="80"/>
        <v>1</v>
      </c>
      <c r="N1041" t="b">
        <f t="shared" si="81"/>
        <v>1</v>
      </c>
      <c r="O1041" t="b">
        <f t="shared" si="82"/>
        <v>1</v>
      </c>
      <c r="P1041" t="b">
        <f t="shared" si="82"/>
        <v>1</v>
      </c>
      <c r="Q1041" t="b">
        <f t="shared" si="83"/>
        <v>1</v>
      </c>
      <c r="R1041" t="b">
        <f t="shared" si="84"/>
        <v>1</v>
      </c>
      <c r="U1041" s="105" t="s">
        <v>614</v>
      </c>
      <c r="V1041" s="105" t="s">
        <v>613</v>
      </c>
      <c r="W1041" s="106">
        <v>215240000</v>
      </c>
      <c r="X1041" s="106">
        <v>0</v>
      </c>
    </row>
    <row r="1042" spans="2:24" x14ac:dyDescent="0.25">
      <c r="B1042" s="105" t="s">
        <v>569</v>
      </c>
      <c r="C1042" s="105" t="s">
        <v>570</v>
      </c>
      <c r="D1042" s="106">
        <v>177260000</v>
      </c>
      <c r="E1042" s="106">
        <v>0</v>
      </c>
      <c r="M1042" t="b">
        <f t="shared" si="80"/>
        <v>1</v>
      </c>
      <c r="N1042" t="b">
        <f t="shared" si="81"/>
        <v>1</v>
      </c>
      <c r="O1042" t="b">
        <f t="shared" si="82"/>
        <v>1</v>
      </c>
      <c r="P1042" t="b">
        <f t="shared" si="82"/>
        <v>1</v>
      </c>
      <c r="Q1042" t="b">
        <f t="shared" si="83"/>
        <v>1</v>
      </c>
      <c r="R1042" t="b">
        <f t="shared" si="84"/>
        <v>1</v>
      </c>
      <c r="U1042" s="105" t="s">
        <v>569</v>
      </c>
      <c r="V1042" s="105" t="s">
        <v>570</v>
      </c>
      <c r="W1042" s="106">
        <v>177260000</v>
      </c>
      <c r="X1042" s="106">
        <v>0</v>
      </c>
    </row>
    <row r="1043" spans="2:24" x14ac:dyDescent="0.25">
      <c r="B1043" s="105" t="s">
        <v>571</v>
      </c>
      <c r="C1043" s="105" t="s">
        <v>570</v>
      </c>
      <c r="D1043" s="106">
        <v>177260000</v>
      </c>
      <c r="E1043" s="106">
        <v>0</v>
      </c>
      <c r="M1043" t="b">
        <f t="shared" si="80"/>
        <v>1</v>
      </c>
      <c r="N1043" t="b">
        <f t="shared" si="81"/>
        <v>1</v>
      </c>
      <c r="O1043" t="b">
        <f t="shared" si="82"/>
        <v>1</v>
      </c>
      <c r="P1043" t="b">
        <f t="shared" si="82"/>
        <v>1</v>
      </c>
      <c r="Q1043" t="b">
        <f t="shared" si="83"/>
        <v>1</v>
      </c>
      <c r="R1043" t="b">
        <f t="shared" si="84"/>
        <v>1</v>
      </c>
      <c r="U1043" s="105" t="s">
        <v>571</v>
      </c>
      <c r="V1043" s="105" t="s">
        <v>570</v>
      </c>
      <c r="W1043" s="106">
        <v>177260000</v>
      </c>
      <c r="X1043" s="106">
        <v>0</v>
      </c>
    </row>
    <row r="1044" spans="2:24" x14ac:dyDescent="0.25">
      <c r="B1044" s="105" t="s">
        <v>429</v>
      </c>
      <c r="C1044" s="105" t="s">
        <v>430</v>
      </c>
      <c r="D1044" s="106">
        <v>507540000</v>
      </c>
      <c r="E1044" s="106">
        <v>0</v>
      </c>
      <c r="M1044" t="b">
        <f t="shared" si="80"/>
        <v>1</v>
      </c>
      <c r="N1044" t="b">
        <f t="shared" si="81"/>
        <v>1</v>
      </c>
      <c r="O1044" t="b">
        <f t="shared" si="82"/>
        <v>1</v>
      </c>
      <c r="P1044" t="b">
        <f t="shared" si="82"/>
        <v>1</v>
      </c>
      <c r="Q1044" t="b">
        <f t="shared" si="83"/>
        <v>1</v>
      </c>
      <c r="R1044" t="b">
        <f t="shared" si="84"/>
        <v>1</v>
      </c>
      <c r="U1044" s="105" t="s">
        <v>429</v>
      </c>
      <c r="V1044" s="105" t="s">
        <v>430</v>
      </c>
      <c r="W1044" s="106">
        <v>507540000</v>
      </c>
      <c r="X1044" s="106">
        <v>0</v>
      </c>
    </row>
    <row r="1045" spans="2:24" x14ac:dyDescent="0.25">
      <c r="B1045" s="105" t="s">
        <v>431</v>
      </c>
      <c r="C1045" s="105" t="s">
        <v>432</v>
      </c>
      <c r="D1045" s="106">
        <v>507540000</v>
      </c>
      <c r="E1045" s="106">
        <v>0</v>
      </c>
      <c r="M1045" t="b">
        <f t="shared" si="80"/>
        <v>1</v>
      </c>
      <c r="N1045" t="b">
        <f t="shared" si="81"/>
        <v>1</v>
      </c>
      <c r="O1045" t="b">
        <f t="shared" si="82"/>
        <v>1</v>
      </c>
      <c r="P1045" t="b">
        <f t="shared" si="82"/>
        <v>1</v>
      </c>
      <c r="Q1045" t="b">
        <f t="shared" si="83"/>
        <v>1</v>
      </c>
      <c r="R1045" t="b">
        <f t="shared" si="84"/>
        <v>1</v>
      </c>
      <c r="U1045" s="105" t="s">
        <v>431</v>
      </c>
      <c r="V1045" s="105" t="s">
        <v>432</v>
      </c>
      <c r="W1045" s="106">
        <v>507540000</v>
      </c>
      <c r="X1045" s="106">
        <v>0</v>
      </c>
    </row>
    <row r="1046" spans="2:24" x14ac:dyDescent="0.25">
      <c r="B1046" s="105" t="s">
        <v>433</v>
      </c>
      <c r="C1046" s="105" t="s">
        <v>432</v>
      </c>
      <c r="D1046" s="106">
        <v>507540000</v>
      </c>
      <c r="E1046" s="106">
        <v>0</v>
      </c>
      <c r="M1046" t="b">
        <f t="shared" si="80"/>
        <v>1</v>
      </c>
      <c r="N1046" t="b">
        <f t="shared" si="81"/>
        <v>1</v>
      </c>
      <c r="O1046" t="b">
        <f t="shared" si="82"/>
        <v>1</v>
      </c>
      <c r="P1046" t="b">
        <f t="shared" si="82"/>
        <v>1</v>
      </c>
      <c r="Q1046" t="b">
        <f t="shared" si="83"/>
        <v>1</v>
      </c>
      <c r="R1046" t="b">
        <f t="shared" si="84"/>
        <v>1</v>
      </c>
      <c r="U1046" s="105" t="s">
        <v>433</v>
      </c>
      <c r="V1046" s="105" t="s">
        <v>432</v>
      </c>
      <c r="W1046" s="106">
        <v>507540000</v>
      </c>
      <c r="X1046" s="106">
        <v>0</v>
      </c>
    </row>
    <row r="1047" spans="2:24" x14ac:dyDescent="0.25">
      <c r="B1047" s="105" t="s">
        <v>434</v>
      </c>
      <c r="C1047" s="105" t="s">
        <v>435</v>
      </c>
      <c r="D1047" s="106">
        <v>400930000</v>
      </c>
      <c r="E1047" s="106">
        <v>0</v>
      </c>
      <c r="M1047" t="b">
        <f t="shared" si="80"/>
        <v>1</v>
      </c>
      <c r="N1047" t="b">
        <f t="shared" si="81"/>
        <v>1</v>
      </c>
      <c r="O1047" t="b">
        <f t="shared" si="82"/>
        <v>1</v>
      </c>
      <c r="P1047" t="b">
        <f t="shared" si="82"/>
        <v>1</v>
      </c>
      <c r="Q1047" t="b">
        <f t="shared" si="83"/>
        <v>1</v>
      </c>
      <c r="R1047" t="b">
        <f t="shared" si="84"/>
        <v>1</v>
      </c>
      <c r="U1047" s="105" t="s">
        <v>434</v>
      </c>
      <c r="V1047" s="105" t="s">
        <v>435</v>
      </c>
      <c r="W1047" s="106">
        <v>400930000</v>
      </c>
      <c r="X1047" s="106">
        <v>0</v>
      </c>
    </row>
    <row r="1048" spans="2:24" x14ac:dyDescent="0.25">
      <c r="B1048" s="105" t="s">
        <v>436</v>
      </c>
      <c r="C1048" s="105" t="s">
        <v>437</v>
      </c>
      <c r="D1048" s="106">
        <v>400930000</v>
      </c>
      <c r="E1048" s="106">
        <v>0</v>
      </c>
      <c r="M1048" t="b">
        <f t="shared" si="80"/>
        <v>1</v>
      </c>
      <c r="N1048" t="b">
        <f t="shared" si="81"/>
        <v>1</v>
      </c>
      <c r="O1048" t="b">
        <f t="shared" si="82"/>
        <v>1</v>
      </c>
      <c r="P1048" t="b">
        <f t="shared" si="82"/>
        <v>1</v>
      </c>
      <c r="Q1048" t="b">
        <f t="shared" si="83"/>
        <v>1</v>
      </c>
      <c r="R1048" t="b">
        <f t="shared" si="84"/>
        <v>1</v>
      </c>
      <c r="U1048" s="105" t="s">
        <v>436</v>
      </c>
      <c r="V1048" s="105" t="s">
        <v>437</v>
      </c>
      <c r="W1048" s="106">
        <v>400930000</v>
      </c>
      <c r="X1048" s="106">
        <v>0</v>
      </c>
    </row>
    <row r="1049" spans="2:24" x14ac:dyDescent="0.25">
      <c r="B1049" s="105" t="s">
        <v>438</v>
      </c>
      <c r="C1049" s="105" t="s">
        <v>437</v>
      </c>
      <c r="D1049" s="106">
        <v>400930000</v>
      </c>
      <c r="E1049" s="106">
        <v>0</v>
      </c>
      <c r="M1049" t="b">
        <f t="shared" si="80"/>
        <v>1</v>
      </c>
      <c r="N1049" t="b">
        <f t="shared" si="81"/>
        <v>1</v>
      </c>
      <c r="O1049" t="b">
        <f t="shared" si="82"/>
        <v>1</v>
      </c>
      <c r="P1049" t="b">
        <f t="shared" si="82"/>
        <v>1</v>
      </c>
      <c r="Q1049" t="b">
        <f t="shared" si="83"/>
        <v>1</v>
      </c>
      <c r="R1049" t="b">
        <f t="shared" si="84"/>
        <v>1</v>
      </c>
      <c r="U1049" s="105" t="s">
        <v>438</v>
      </c>
      <c r="V1049" s="105" t="s">
        <v>437</v>
      </c>
      <c r="W1049" s="106">
        <v>400930000</v>
      </c>
      <c r="X1049" s="106">
        <v>0</v>
      </c>
    </row>
    <row r="1050" spans="2:24" x14ac:dyDescent="0.25">
      <c r="B1050" s="105" t="s">
        <v>615</v>
      </c>
      <c r="C1050" s="105" t="s">
        <v>616</v>
      </c>
      <c r="D1050" s="106">
        <v>217060000</v>
      </c>
      <c r="E1050" s="106">
        <v>0</v>
      </c>
      <c r="M1050" t="b">
        <f t="shared" si="80"/>
        <v>1</v>
      </c>
      <c r="N1050" t="b">
        <f t="shared" si="81"/>
        <v>1</v>
      </c>
      <c r="O1050" t="b">
        <f t="shared" si="82"/>
        <v>1</v>
      </c>
      <c r="P1050" t="b">
        <f t="shared" si="82"/>
        <v>1</v>
      </c>
      <c r="Q1050" t="b">
        <f t="shared" si="83"/>
        <v>1</v>
      </c>
      <c r="R1050" t="b">
        <f t="shared" si="84"/>
        <v>1</v>
      </c>
      <c r="U1050" s="105" t="s">
        <v>615</v>
      </c>
      <c r="V1050" s="105" t="s">
        <v>616</v>
      </c>
      <c r="W1050" s="106">
        <v>217060000</v>
      </c>
      <c r="X1050" s="106">
        <v>0</v>
      </c>
    </row>
    <row r="1051" spans="2:24" x14ac:dyDescent="0.25">
      <c r="B1051" s="105" t="s">
        <v>617</v>
      </c>
      <c r="C1051" s="105" t="s">
        <v>618</v>
      </c>
      <c r="D1051" s="106">
        <v>217060000</v>
      </c>
      <c r="E1051" s="106">
        <v>0</v>
      </c>
      <c r="M1051" t="b">
        <f t="shared" ref="M1051:M1114" si="85">+B1051=U1051</f>
        <v>1</v>
      </c>
      <c r="N1051" t="b">
        <f t="shared" ref="N1051:N1114" si="86">+C1051=V1051</f>
        <v>1</v>
      </c>
      <c r="O1051" t="b">
        <f t="shared" ref="O1051:P1114" si="87">+D1051=W1051</f>
        <v>1</v>
      </c>
      <c r="P1051" t="b">
        <f t="shared" si="87"/>
        <v>1</v>
      </c>
      <c r="Q1051" t="b">
        <f t="shared" ref="Q1051:Q1114" si="88">+F1051=Y1051</f>
        <v>1</v>
      </c>
      <c r="R1051" t="b">
        <f t="shared" ref="R1051:R1114" si="89">+G1051=Z1051</f>
        <v>1</v>
      </c>
      <c r="U1051" s="105" t="s">
        <v>617</v>
      </c>
      <c r="V1051" s="105" t="s">
        <v>618</v>
      </c>
      <c r="W1051" s="106">
        <v>217060000</v>
      </c>
      <c r="X1051" s="106">
        <v>0</v>
      </c>
    </row>
    <row r="1052" spans="2:24" x14ac:dyDescent="0.25">
      <c r="B1052" s="105" t="s">
        <v>619</v>
      </c>
      <c r="C1052" s="105" t="s">
        <v>618</v>
      </c>
      <c r="D1052" s="106">
        <v>217060000</v>
      </c>
      <c r="E1052" s="106">
        <v>0</v>
      </c>
      <c r="M1052" t="b">
        <f t="shared" si="85"/>
        <v>1</v>
      </c>
      <c r="N1052" t="b">
        <f t="shared" si="86"/>
        <v>1</v>
      </c>
      <c r="O1052" t="b">
        <f t="shared" si="87"/>
        <v>1</v>
      </c>
      <c r="P1052" t="b">
        <f t="shared" si="87"/>
        <v>1</v>
      </c>
      <c r="Q1052" t="b">
        <f t="shared" si="88"/>
        <v>1</v>
      </c>
      <c r="R1052" t="b">
        <f t="shared" si="89"/>
        <v>1</v>
      </c>
      <c r="U1052" s="105" t="s">
        <v>619</v>
      </c>
      <c r="V1052" s="105" t="s">
        <v>618</v>
      </c>
      <c r="W1052" s="106">
        <v>217060000</v>
      </c>
      <c r="X1052" s="106">
        <v>0</v>
      </c>
    </row>
    <row r="1053" spans="2:24" x14ac:dyDescent="0.25">
      <c r="B1053" s="105" t="s">
        <v>620</v>
      </c>
      <c r="C1053" s="105" t="s">
        <v>621</v>
      </c>
      <c r="D1053" s="106">
        <v>200660000</v>
      </c>
      <c r="E1053" s="106">
        <v>0</v>
      </c>
      <c r="M1053" t="b">
        <f t="shared" si="85"/>
        <v>1</v>
      </c>
      <c r="N1053" t="b">
        <f t="shared" si="86"/>
        <v>1</v>
      </c>
      <c r="O1053" t="b">
        <f t="shared" si="87"/>
        <v>1</v>
      </c>
      <c r="P1053" t="b">
        <f t="shared" si="87"/>
        <v>1</v>
      </c>
      <c r="Q1053" t="b">
        <f t="shared" si="88"/>
        <v>1</v>
      </c>
      <c r="R1053" t="b">
        <f t="shared" si="89"/>
        <v>1</v>
      </c>
      <c r="U1053" s="105" t="s">
        <v>620</v>
      </c>
      <c r="V1053" s="105" t="s">
        <v>621</v>
      </c>
      <c r="W1053" s="106">
        <v>200660000</v>
      </c>
      <c r="X1053" s="106">
        <v>0</v>
      </c>
    </row>
    <row r="1054" spans="2:24" x14ac:dyDescent="0.25">
      <c r="B1054" s="105" t="s">
        <v>622</v>
      </c>
      <c r="C1054" s="105" t="s">
        <v>623</v>
      </c>
      <c r="D1054" s="106">
        <v>200660000</v>
      </c>
      <c r="E1054" s="106">
        <v>0</v>
      </c>
      <c r="M1054" t="b">
        <f t="shared" si="85"/>
        <v>1</v>
      </c>
      <c r="N1054" t="b">
        <f t="shared" si="86"/>
        <v>1</v>
      </c>
      <c r="O1054" t="b">
        <f t="shared" si="87"/>
        <v>1</v>
      </c>
      <c r="P1054" t="b">
        <f t="shared" si="87"/>
        <v>1</v>
      </c>
      <c r="Q1054" t="b">
        <f t="shared" si="88"/>
        <v>1</v>
      </c>
      <c r="R1054" t="b">
        <f t="shared" si="89"/>
        <v>1</v>
      </c>
      <c r="U1054" s="105" t="s">
        <v>622</v>
      </c>
      <c r="V1054" s="105" t="s">
        <v>623</v>
      </c>
      <c r="W1054" s="106">
        <v>200660000</v>
      </c>
      <c r="X1054" s="106">
        <v>0</v>
      </c>
    </row>
    <row r="1055" spans="2:24" x14ac:dyDescent="0.25">
      <c r="B1055" s="105" t="s">
        <v>624</v>
      </c>
      <c r="C1055" s="105" t="s">
        <v>623</v>
      </c>
      <c r="D1055" s="106">
        <v>200660000</v>
      </c>
      <c r="E1055" s="106">
        <v>0</v>
      </c>
      <c r="M1055" t="b">
        <f t="shared" si="85"/>
        <v>1</v>
      </c>
      <c r="N1055" t="b">
        <f t="shared" si="86"/>
        <v>1</v>
      </c>
      <c r="O1055" t="b">
        <f t="shared" si="87"/>
        <v>1</v>
      </c>
      <c r="P1055" t="b">
        <f t="shared" si="87"/>
        <v>1</v>
      </c>
      <c r="Q1055" t="b">
        <f t="shared" si="88"/>
        <v>1</v>
      </c>
      <c r="R1055" t="b">
        <f t="shared" si="89"/>
        <v>1</v>
      </c>
      <c r="U1055" s="105" t="s">
        <v>624</v>
      </c>
      <c r="V1055" s="105" t="s">
        <v>623</v>
      </c>
      <c r="W1055" s="106">
        <v>200660000</v>
      </c>
      <c r="X1055" s="106">
        <v>0</v>
      </c>
    </row>
    <row r="1056" spans="2:24" x14ac:dyDescent="0.25">
      <c r="B1056" s="105" t="s">
        <v>439</v>
      </c>
      <c r="C1056" s="105" t="s">
        <v>440</v>
      </c>
      <c r="D1056" s="106">
        <v>746980000</v>
      </c>
      <c r="E1056" s="106">
        <v>0</v>
      </c>
      <c r="M1056" t="b">
        <f t="shared" si="85"/>
        <v>1</v>
      </c>
      <c r="N1056" t="b">
        <f t="shared" si="86"/>
        <v>1</v>
      </c>
      <c r="O1056" t="b">
        <f t="shared" si="87"/>
        <v>1</v>
      </c>
      <c r="P1056" t="b">
        <f t="shared" si="87"/>
        <v>1</v>
      </c>
      <c r="Q1056" t="b">
        <f t="shared" si="88"/>
        <v>1</v>
      </c>
      <c r="R1056" t="b">
        <f t="shared" si="89"/>
        <v>1</v>
      </c>
      <c r="U1056" s="105" t="s">
        <v>439</v>
      </c>
      <c r="V1056" s="105" t="s">
        <v>440</v>
      </c>
      <c r="W1056" s="106">
        <v>746980000</v>
      </c>
      <c r="X1056" s="106">
        <v>0</v>
      </c>
    </row>
    <row r="1057" spans="2:24" x14ac:dyDescent="0.25">
      <c r="B1057" s="105" t="s">
        <v>441</v>
      </c>
      <c r="C1057" s="105" t="s">
        <v>442</v>
      </c>
      <c r="D1057" s="106">
        <v>746980000</v>
      </c>
      <c r="E1057" s="106">
        <v>0</v>
      </c>
      <c r="M1057" t="b">
        <f t="shared" si="85"/>
        <v>1</v>
      </c>
      <c r="N1057" t="b">
        <f t="shared" si="86"/>
        <v>1</v>
      </c>
      <c r="O1057" t="b">
        <f t="shared" si="87"/>
        <v>1</v>
      </c>
      <c r="P1057" t="b">
        <f t="shared" si="87"/>
        <v>1</v>
      </c>
      <c r="Q1057" t="b">
        <f t="shared" si="88"/>
        <v>1</v>
      </c>
      <c r="R1057" t="b">
        <f t="shared" si="89"/>
        <v>1</v>
      </c>
      <c r="U1057" s="105" t="s">
        <v>441</v>
      </c>
      <c r="V1057" s="105" t="s">
        <v>442</v>
      </c>
      <c r="W1057" s="106">
        <v>746980000</v>
      </c>
      <c r="X1057" s="106">
        <v>0</v>
      </c>
    </row>
    <row r="1058" spans="2:24" x14ac:dyDescent="0.25">
      <c r="B1058" s="105" t="s">
        <v>443</v>
      </c>
      <c r="C1058" s="105" t="s">
        <v>442</v>
      </c>
      <c r="D1058" s="106">
        <v>746980000</v>
      </c>
      <c r="E1058" s="106">
        <v>0</v>
      </c>
      <c r="M1058" t="b">
        <f t="shared" si="85"/>
        <v>1</v>
      </c>
      <c r="N1058" t="b">
        <f t="shared" si="86"/>
        <v>1</v>
      </c>
      <c r="O1058" t="b">
        <f t="shared" si="87"/>
        <v>1</v>
      </c>
      <c r="P1058" t="b">
        <f t="shared" si="87"/>
        <v>1</v>
      </c>
      <c r="Q1058" t="b">
        <f t="shared" si="88"/>
        <v>1</v>
      </c>
      <c r="R1058" t="b">
        <f t="shared" si="89"/>
        <v>1</v>
      </c>
      <c r="U1058" s="105" t="s">
        <v>443</v>
      </c>
      <c r="V1058" s="105" t="s">
        <v>442</v>
      </c>
      <c r="W1058" s="106">
        <v>746980000</v>
      </c>
      <c r="X1058" s="106">
        <v>0</v>
      </c>
    </row>
    <row r="1059" spans="2:24" x14ac:dyDescent="0.25">
      <c r="B1059" s="105" t="s">
        <v>625</v>
      </c>
      <c r="C1059" s="105" t="s">
        <v>626</v>
      </c>
      <c r="D1059" s="106">
        <v>266720000</v>
      </c>
      <c r="E1059" s="106">
        <v>0</v>
      </c>
      <c r="M1059" t="b">
        <f t="shared" si="85"/>
        <v>1</v>
      </c>
      <c r="N1059" t="b">
        <f t="shared" si="86"/>
        <v>1</v>
      </c>
      <c r="O1059" t="b">
        <f t="shared" si="87"/>
        <v>1</v>
      </c>
      <c r="P1059" t="b">
        <f t="shared" si="87"/>
        <v>1</v>
      </c>
      <c r="Q1059" t="b">
        <f t="shared" si="88"/>
        <v>1</v>
      </c>
      <c r="R1059" t="b">
        <f t="shared" si="89"/>
        <v>1</v>
      </c>
      <c r="U1059" s="105" t="s">
        <v>625</v>
      </c>
      <c r="V1059" s="105" t="s">
        <v>626</v>
      </c>
      <c r="W1059" s="106">
        <v>266720000</v>
      </c>
      <c r="X1059" s="106">
        <v>0</v>
      </c>
    </row>
    <row r="1060" spans="2:24" x14ac:dyDescent="0.25">
      <c r="B1060" s="105" t="s">
        <v>627</v>
      </c>
      <c r="C1060" s="105" t="s">
        <v>628</v>
      </c>
      <c r="D1060" s="106">
        <v>266720000</v>
      </c>
      <c r="E1060" s="106">
        <v>0</v>
      </c>
      <c r="M1060" t="b">
        <f t="shared" si="85"/>
        <v>1</v>
      </c>
      <c r="N1060" t="b">
        <f t="shared" si="86"/>
        <v>1</v>
      </c>
      <c r="O1060" t="b">
        <f t="shared" si="87"/>
        <v>1</v>
      </c>
      <c r="P1060" t="b">
        <f t="shared" si="87"/>
        <v>1</v>
      </c>
      <c r="Q1060" t="b">
        <f t="shared" si="88"/>
        <v>1</v>
      </c>
      <c r="R1060" t="b">
        <f t="shared" si="89"/>
        <v>1</v>
      </c>
      <c r="U1060" s="105" t="s">
        <v>627</v>
      </c>
      <c r="V1060" s="105" t="s">
        <v>628</v>
      </c>
      <c r="W1060" s="106">
        <v>266720000</v>
      </c>
      <c r="X1060" s="106">
        <v>0</v>
      </c>
    </row>
    <row r="1061" spans="2:24" x14ac:dyDescent="0.25">
      <c r="B1061" s="105" t="s">
        <v>629</v>
      </c>
      <c r="C1061" s="105" t="s">
        <v>628</v>
      </c>
      <c r="D1061" s="106">
        <v>266720000</v>
      </c>
      <c r="E1061" s="106">
        <v>0</v>
      </c>
      <c r="M1061" t="b">
        <f t="shared" si="85"/>
        <v>1</v>
      </c>
      <c r="N1061" t="b">
        <f t="shared" si="86"/>
        <v>1</v>
      </c>
      <c r="O1061" t="b">
        <f t="shared" si="87"/>
        <v>1</v>
      </c>
      <c r="P1061" t="b">
        <f t="shared" si="87"/>
        <v>1</v>
      </c>
      <c r="Q1061" t="b">
        <f t="shared" si="88"/>
        <v>1</v>
      </c>
      <c r="R1061" t="b">
        <f t="shared" si="89"/>
        <v>1</v>
      </c>
      <c r="U1061" s="105" t="s">
        <v>629</v>
      </c>
      <c r="V1061" s="105" t="s">
        <v>628</v>
      </c>
      <c r="W1061" s="106">
        <v>266720000</v>
      </c>
      <c r="X1061" s="106">
        <v>0</v>
      </c>
    </row>
    <row r="1062" spans="2:24" x14ac:dyDescent="0.25">
      <c r="B1062" s="105" t="s">
        <v>489</v>
      </c>
      <c r="C1062" s="105" t="s">
        <v>490</v>
      </c>
      <c r="D1062" s="106">
        <v>199760000</v>
      </c>
      <c r="E1062" s="106">
        <v>0</v>
      </c>
      <c r="M1062" t="b">
        <f t="shared" si="85"/>
        <v>1</v>
      </c>
      <c r="N1062" t="b">
        <f t="shared" si="86"/>
        <v>1</v>
      </c>
      <c r="O1062" t="b">
        <f t="shared" si="87"/>
        <v>1</v>
      </c>
      <c r="P1062" t="b">
        <f t="shared" si="87"/>
        <v>1</v>
      </c>
      <c r="Q1062" t="b">
        <f t="shared" si="88"/>
        <v>1</v>
      </c>
      <c r="R1062" t="b">
        <f t="shared" si="89"/>
        <v>1</v>
      </c>
      <c r="U1062" s="105" t="s">
        <v>489</v>
      </c>
      <c r="V1062" s="105" t="s">
        <v>490</v>
      </c>
      <c r="W1062" s="106">
        <v>199760000</v>
      </c>
      <c r="X1062" s="106">
        <v>0</v>
      </c>
    </row>
    <row r="1063" spans="2:24" x14ac:dyDescent="0.25">
      <c r="B1063" s="105" t="s">
        <v>491</v>
      </c>
      <c r="C1063" s="105" t="s">
        <v>492</v>
      </c>
      <c r="D1063" s="106">
        <v>199760000</v>
      </c>
      <c r="E1063" s="106">
        <v>0</v>
      </c>
      <c r="M1063" t="b">
        <f t="shared" si="85"/>
        <v>1</v>
      </c>
      <c r="N1063" t="b">
        <f t="shared" si="86"/>
        <v>1</v>
      </c>
      <c r="O1063" t="b">
        <f t="shared" si="87"/>
        <v>1</v>
      </c>
      <c r="P1063" t="b">
        <f t="shared" si="87"/>
        <v>1</v>
      </c>
      <c r="Q1063" t="b">
        <f t="shared" si="88"/>
        <v>1</v>
      </c>
      <c r="R1063" t="b">
        <f t="shared" si="89"/>
        <v>1</v>
      </c>
      <c r="U1063" s="105" t="s">
        <v>491</v>
      </c>
      <c r="V1063" s="105" t="s">
        <v>492</v>
      </c>
      <c r="W1063" s="106">
        <v>199760000</v>
      </c>
      <c r="X1063" s="106">
        <v>0</v>
      </c>
    </row>
    <row r="1064" spans="2:24" x14ac:dyDescent="0.25">
      <c r="B1064" s="105" t="s">
        <v>493</v>
      </c>
      <c r="C1064" s="105" t="s">
        <v>492</v>
      </c>
      <c r="D1064" s="106">
        <v>199760000</v>
      </c>
      <c r="E1064" s="106">
        <v>0</v>
      </c>
      <c r="M1064" t="b">
        <f t="shared" si="85"/>
        <v>1</v>
      </c>
      <c r="N1064" t="b">
        <f t="shared" si="86"/>
        <v>1</v>
      </c>
      <c r="O1064" t="b">
        <f t="shared" si="87"/>
        <v>1</v>
      </c>
      <c r="P1064" t="b">
        <f t="shared" si="87"/>
        <v>1</v>
      </c>
      <c r="Q1064" t="b">
        <f t="shared" si="88"/>
        <v>1</v>
      </c>
      <c r="R1064" t="b">
        <f t="shared" si="89"/>
        <v>1</v>
      </c>
      <c r="U1064" s="105" t="s">
        <v>493</v>
      </c>
      <c r="V1064" s="105" t="s">
        <v>492</v>
      </c>
      <c r="W1064" s="106">
        <v>199760000</v>
      </c>
      <c r="X1064" s="106">
        <v>0</v>
      </c>
    </row>
    <row r="1065" spans="2:24" x14ac:dyDescent="0.25">
      <c r="B1065" s="105" t="s">
        <v>630</v>
      </c>
      <c r="C1065" s="105" t="s">
        <v>631</v>
      </c>
      <c r="D1065" s="106">
        <v>230880000</v>
      </c>
      <c r="E1065" s="106">
        <v>0</v>
      </c>
      <c r="M1065" t="b">
        <f t="shared" si="85"/>
        <v>1</v>
      </c>
      <c r="N1065" t="b">
        <f t="shared" si="86"/>
        <v>1</v>
      </c>
      <c r="O1065" t="b">
        <f t="shared" si="87"/>
        <v>1</v>
      </c>
      <c r="P1065" t="b">
        <f t="shared" si="87"/>
        <v>1</v>
      </c>
      <c r="Q1065" t="b">
        <f t="shared" si="88"/>
        <v>1</v>
      </c>
      <c r="R1065" t="b">
        <f t="shared" si="89"/>
        <v>1</v>
      </c>
      <c r="U1065" s="105" t="s">
        <v>630</v>
      </c>
      <c r="V1065" s="105" t="s">
        <v>631</v>
      </c>
      <c r="W1065" s="106">
        <v>230880000</v>
      </c>
      <c r="X1065" s="106">
        <v>0</v>
      </c>
    </row>
    <row r="1066" spans="2:24" x14ac:dyDescent="0.25">
      <c r="B1066" s="105" t="s">
        <v>632</v>
      </c>
      <c r="C1066" s="105" t="s">
        <v>633</v>
      </c>
      <c r="D1066" s="106">
        <v>230880000</v>
      </c>
      <c r="E1066" s="106">
        <v>0</v>
      </c>
      <c r="M1066" t="b">
        <f t="shared" si="85"/>
        <v>1</v>
      </c>
      <c r="N1066" t="b">
        <f t="shared" si="86"/>
        <v>1</v>
      </c>
      <c r="O1066" t="b">
        <f t="shared" si="87"/>
        <v>1</v>
      </c>
      <c r="P1066" t="b">
        <f t="shared" si="87"/>
        <v>1</v>
      </c>
      <c r="Q1066" t="b">
        <f t="shared" si="88"/>
        <v>1</v>
      </c>
      <c r="R1066" t="b">
        <f t="shared" si="89"/>
        <v>1</v>
      </c>
      <c r="U1066" s="105" t="s">
        <v>632</v>
      </c>
      <c r="V1066" s="105" t="s">
        <v>633</v>
      </c>
      <c r="W1066" s="106">
        <v>230880000</v>
      </c>
      <c r="X1066" s="106">
        <v>0</v>
      </c>
    </row>
    <row r="1067" spans="2:24" x14ac:dyDescent="0.25">
      <c r="B1067" s="105" t="s">
        <v>634</v>
      </c>
      <c r="C1067" s="105" t="s">
        <v>633</v>
      </c>
      <c r="D1067" s="106">
        <v>230880000</v>
      </c>
      <c r="E1067" s="106">
        <v>0</v>
      </c>
      <c r="M1067" t="b">
        <f t="shared" si="85"/>
        <v>1</v>
      </c>
      <c r="N1067" t="b">
        <f t="shared" si="86"/>
        <v>1</v>
      </c>
      <c r="O1067" t="b">
        <f t="shared" si="87"/>
        <v>1</v>
      </c>
      <c r="P1067" t="b">
        <f t="shared" si="87"/>
        <v>1</v>
      </c>
      <c r="Q1067" t="b">
        <f t="shared" si="88"/>
        <v>1</v>
      </c>
      <c r="R1067" t="b">
        <f t="shared" si="89"/>
        <v>1</v>
      </c>
      <c r="U1067" s="105" t="s">
        <v>634</v>
      </c>
      <c r="V1067" s="105" t="s">
        <v>633</v>
      </c>
      <c r="W1067" s="106">
        <v>230880000</v>
      </c>
      <c r="X1067" s="106">
        <v>0</v>
      </c>
    </row>
    <row r="1068" spans="2:24" x14ac:dyDescent="0.25">
      <c r="B1068" s="105" t="s">
        <v>444</v>
      </c>
      <c r="C1068" s="105" t="s">
        <v>445</v>
      </c>
      <c r="D1068" s="106">
        <v>271400000</v>
      </c>
      <c r="E1068" s="106">
        <v>0</v>
      </c>
      <c r="M1068" t="b">
        <f t="shared" si="85"/>
        <v>1</v>
      </c>
      <c r="N1068" t="b">
        <f t="shared" si="86"/>
        <v>1</v>
      </c>
      <c r="O1068" t="b">
        <f t="shared" si="87"/>
        <v>1</v>
      </c>
      <c r="P1068" t="b">
        <f t="shared" si="87"/>
        <v>1</v>
      </c>
      <c r="Q1068" t="b">
        <f t="shared" si="88"/>
        <v>1</v>
      </c>
      <c r="R1068" t="b">
        <f t="shared" si="89"/>
        <v>1</v>
      </c>
      <c r="U1068" s="105" t="s">
        <v>444</v>
      </c>
      <c r="V1068" s="105" t="s">
        <v>445</v>
      </c>
      <c r="W1068" s="106">
        <v>271400000</v>
      </c>
      <c r="X1068" s="106">
        <v>0</v>
      </c>
    </row>
    <row r="1069" spans="2:24" x14ac:dyDescent="0.25">
      <c r="B1069" s="105" t="s">
        <v>446</v>
      </c>
      <c r="C1069" s="105" t="s">
        <v>447</v>
      </c>
      <c r="D1069" s="106">
        <v>271400000</v>
      </c>
      <c r="E1069" s="106">
        <v>0</v>
      </c>
      <c r="M1069" t="b">
        <f t="shared" si="85"/>
        <v>1</v>
      </c>
      <c r="N1069" t="b">
        <f t="shared" si="86"/>
        <v>1</v>
      </c>
      <c r="O1069" t="b">
        <f t="shared" si="87"/>
        <v>1</v>
      </c>
      <c r="P1069" t="b">
        <f t="shared" si="87"/>
        <v>1</v>
      </c>
      <c r="Q1069" t="b">
        <f t="shared" si="88"/>
        <v>1</v>
      </c>
      <c r="R1069" t="b">
        <f t="shared" si="89"/>
        <v>1</v>
      </c>
      <c r="U1069" s="105" t="s">
        <v>446</v>
      </c>
      <c r="V1069" s="105" t="s">
        <v>447</v>
      </c>
      <c r="W1069" s="106">
        <v>271400000</v>
      </c>
      <c r="X1069" s="106">
        <v>0</v>
      </c>
    </row>
    <row r="1070" spans="2:24" x14ac:dyDescent="0.25">
      <c r="B1070" s="105" t="s">
        <v>448</v>
      </c>
      <c r="C1070" s="105" t="s">
        <v>449</v>
      </c>
      <c r="D1070" s="106">
        <v>271400000</v>
      </c>
      <c r="E1070" s="106">
        <v>0</v>
      </c>
      <c r="M1070" t="b">
        <f t="shared" si="85"/>
        <v>1</v>
      </c>
      <c r="N1070" t="b">
        <f t="shared" si="86"/>
        <v>1</v>
      </c>
      <c r="O1070" t="b">
        <f t="shared" si="87"/>
        <v>1</v>
      </c>
      <c r="P1070" t="b">
        <f t="shared" si="87"/>
        <v>1</v>
      </c>
      <c r="Q1070" t="b">
        <f t="shared" si="88"/>
        <v>1</v>
      </c>
      <c r="R1070" t="b">
        <f t="shared" si="89"/>
        <v>1</v>
      </c>
      <c r="U1070" s="105" t="s">
        <v>448</v>
      </c>
      <c r="V1070" s="105" t="s">
        <v>449</v>
      </c>
      <c r="W1070" s="106">
        <v>271400000</v>
      </c>
      <c r="X1070" s="106">
        <v>0</v>
      </c>
    </row>
    <row r="1071" spans="2:24" x14ac:dyDescent="0.25">
      <c r="B1071" s="105" t="s">
        <v>494</v>
      </c>
      <c r="C1071" s="105" t="s">
        <v>495</v>
      </c>
      <c r="D1071" s="106">
        <v>236300000</v>
      </c>
      <c r="E1071" s="106">
        <v>0</v>
      </c>
      <c r="M1071" t="b">
        <f t="shared" si="85"/>
        <v>1</v>
      </c>
      <c r="N1071" t="b">
        <f t="shared" si="86"/>
        <v>1</v>
      </c>
      <c r="O1071" t="b">
        <f t="shared" si="87"/>
        <v>1</v>
      </c>
      <c r="P1071" t="b">
        <f t="shared" si="87"/>
        <v>1</v>
      </c>
      <c r="Q1071" t="b">
        <f t="shared" si="88"/>
        <v>1</v>
      </c>
      <c r="R1071" t="b">
        <f t="shared" si="89"/>
        <v>1</v>
      </c>
      <c r="U1071" s="105" t="s">
        <v>494</v>
      </c>
      <c r="V1071" s="105" t="s">
        <v>495</v>
      </c>
      <c r="W1071" s="106">
        <v>236300000</v>
      </c>
      <c r="X1071" s="106">
        <v>0</v>
      </c>
    </row>
    <row r="1072" spans="2:24" x14ac:dyDescent="0.25">
      <c r="B1072" s="105" t="s">
        <v>496</v>
      </c>
      <c r="C1072" s="105" t="s">
        <v>497</v>
      </c>
      <c r="D1072" s="106">
        <v>236300000</v>
      </c>
      <c r="E1072" s="106">
        <v>0</v>
      </c>
      <c r="M1072" t="b">
        <f t="shared" si="85"/>
        <v>1</v>
      </c>
      <c r="N1072" t="b">
        <f t="shared" si="86"/>
        <v>1</v>
      </c>
      <c r="O1072" t="b">
        <f t="shared" si="87"/>
        <v>1</v>
      </c>
      <c r="P1072" t="b">
        <f t="shared" si="87"/>
        <v>1</v>
      </c>
      <c r="Q1072" t="b">
        <f t="shared" si="88"/>
        <v>1</v>
      </c>
      <c r="R1072" t="b">
        <f t="shared" si="89"/>
        <v>1</v>
      </c>
      <c r="U1072" s="105" t="s">
        <v>496</v>
      </c>
      <c r="V1072" s="105" t="s">
        <v>497</v>
      </c>
      <c r="W1072" s="106">
        <v>236300000</v>
      </c>
      <c r="X1072" s="106">
        <v>0</v>
      </c>
    </row>
    <row r="1073" spans="2:24" x14ac:dyDescent="0.25">
      <c r="B1073" s="105" t="s">
        <v>498</v>
      </c>
      <c r="C1073" s="105" t="s">
        <v>497</v>
      </c>
      <c r="D1073" s="106">
        <v>236300000</v>
      </c>
      <c r="E1073" s="106">
        <v>0</v>
      </c>
      <c r="M1073" t="b">
        <f t="shared" si="85"/>
        <v>1</v>
      </c>
      <c r="N1073" t="b">
        <f t="shared" si="86"/>
        <v>1</v>
      </c>
      <c r="O1073" t="b">
        <f t="shared" si="87"/>
        <v>1</v>
      </c>
      <c r="P1073" t="b">
        <f t="shared" si="87"/>
        <v>1</v>
      </c>
      <c r="Q1073" t="b">
        <f t="shared" si="88"/>
        <v>1</v>
      </c>
      <c r="R1073" t="b">
        <f t="shared" si="89"/>
        <v>1</v>
      </c>
      <c r="U1073" s="105" t="s">
        <v>498</v>
      </c>
      <c r="V1073" s="105" t="s">
        <v>497</v>
      </c>
      <c r="W1073" s="106">
        <v>236300000</v>
      </c>
      <c r="X1073" s="106">
        <v>0</v>
      </c>
    </row>
    <row r="1074" spans="2:24" x14ac:dyDescent="0.25">
      <c r="B1074" s="105" t="s">
        <v>635</v>
      </c>
      <c r="C1074" s="105" t="s">
        <v>636</v>
      </c>
      <c r="D1074" s="106">
        <v>151020000</v>
      </c>
      <c r="E1074" s="106">
        <v>0</v>
      </c>
      <c r="M1074" t="b">
        <f t="shared" si="85"/>
        <v>1</v>
      </c>
      <c r="N1074" t="b">
        <f t="shared" si="86"/>
        <v>1</v>
      </c>
      <c r="O1074" t="b">
        <f t="shared" si="87"/>
        <v>1</v>
      </c>
      <c r="P1074" t="b">
        <f t="shared" si="87"/>
        <v>1</v>
      </c>
      <c r="Q1074" t="b">
        <f t="shared" si="88"/>
        <v>1</v>
      </c>
      <c r="R1074" t="b">
        <f t="shared" si="89"/>
        <v>1</v>
      </c>
      <c r="U1074" s="105" t="s">
        <v>635</v>
      </c>
      <c r="V1074" s="105" t="s">
        <v>636</v>
      </c>
      <c r="W1074" s="106">
        <v>151020000</v>
      </c>
      <c r="X1074" s="106">
        <v>0</v>
      </c>
    </row>
    <row r="1075" spans="2:24" x14ac:dyDescent="0.25">
      <c r="B1075" s="105" t="s">
        <v>637</v>
      </c>
      <c r="C1075" s="105" t="s">
        <v>638</v>
      </c>
      <c r="D1075" s="106">
        <v>151020000</v>
      </c>
      <c r="E1075" s="106">
        <v>0</v>
      </c>
      <c r="M1075" t="b">
        <f t="shared" si="85"/>
        <v>1</v>
      </c>
      <c r="N1075" t="b">
        <f t="shared" si="86"/>
        <v>1</v>
      </c>
      <c r="O1075" t="b">
        <f t="shared" si="87"/>
        <v>1</v>
      </c>
      <c r="P1075" t="b">
        <f t="shared" si="87"/>
        <v>1</v>
      </c>
      <c r="Q1075" t="b">
        <f t="shared" si="88"/>
        <v>1</v>
      </c>
      <c r="R1075" t="b">
        <f t="shared" si="89"/>
        <v>1</v>
      </c>
      <c r="U1075" s="105" t="s">
        <v>637</v>
      </c>
      <c r="V1075" s="105" t="s">
        <v>638</v>
      </c>
      <c r="W1075" s="106">
        <v>151020000</v>
      </c>
      <c r="X1075" s="106">
        <v>0</v>
      </c>
    </row>
    <row r="1076" spans="2:24" x14ac:dyDescent="0.25">
      <c r="B1076" s="105" t="s">
        <v>639</v>
      </c>
      <c r="C1076" s="105" t="s">
        <v>638</v>
      </c>
      <c r="D1076" s="106">
        <v>151020000</v>
      </c>
      <c r="E1076" s="106">
        <v>0</v>
      </c>
      <c r="M1076" t="b">
        <f t="shared" si="85"/>
        <v>1</v>
      </c>
      <c r="N1076" t="b">
        <f t="shared" si="86"/>
        <v>1</v>
      </c>
      <c r="O1076" t="b">
        <f t="shared" si="87"/>
        <v>1</v>
      </c>
      <c r="P1076" t="b">
        <f t="shared" si="87"/>
        <v>1</v>
      </c>
      <c r="Q1076" t="b">
        <f t="shared" si="88"/>
        <v>1</v>
      </c>
      <c r="R1076" t="b">
        <f t="shared" si="89"/>
        <v>1</v>
      </c>
      <c r="U1076" s="105" t="s">
        <v>639</v>
      </c>
      <c r="V1076" s="105" t="s">
        <v>638</v>
      </c>
      <c r="W1076" s="106">
        <v>151020000</v>
      </c>
      <c r="X1076" s="106">
        <v>0</v>
      </c>
    </row>
    <row r="1077" spans="2:24" x14ac:dyDescent="0.25">
      <c r="B1077" s="105" t="s">
        <v>640</v>
      </c>
      <c r="C1077" s="105" t="s">
        <v>641</v>
      </c>
      <c r="D1077" s="106">
        <v>249080000</v>
      </c>
      <c r="E1077" s="106">
        <v>0</v>
      </c>
      <c r="M1077" t="b">
        <f t="shared" si="85"/>
        <v>1</v>
      </c>
      <c r="N1077" t="b">
        <f t="shared" si="86"/>
        <v>1</v>
      </c>
      <c r="O1077" t="b">
        <f t="shared" si="87"/>
        <v>1</v>
      </c>
      <c r="P1077" t="b">
        <f t="shared" si="87"/>
        <v>1</v>
      </c>
      <c r="Q1077" t="b">
        <f t="shared" si="88"/>
        <v>1</v>
      </c>
      <c r="R1077" t="b">
        <f t="shared" si="89"/>
        <v>1</v>
      </c>
      <c r="U1077" s="105" t="s">
        <v>640</v>
      </c>
      <c r="V1077" s="105" t="s">
        <v>641</v>
      </c>
      <c r="W1077" s="106">
        <v>249080000</v>
      </c>
      <c r="X1077" s="106">
        <v>0</v>
      </c>
    </row>
    <row r="1078" spans="2:24" x14ac:dyDescent="0.25">
      <c r="B1078" s="105" t="s">
        <v>642</v>
      </c>
      <c r="C1078" s="105" t="s">
        <v>643</v>
      </c>
      <c r="D1078" s="106">
        <v>249080000</v>
      </c>
      <c r="E1078" s="106">
        <v>0</v>
      </c>
      <c r="M1078" t="b">
        <f t="shared" si="85"/>
        <v>1</v>
      </c>
      <c r="N1078" t="b">
        <f t="shared" si="86"/>
        <v>1</v>
      </c>
      <c r="O1078" t="b">
        <f t="shared" si="87"/>
        <v>1</v>
      </c>
      <c r="P1078" t="b">
        <f t="shared" si="87"/>
        <v>1</v>
      </c>
      <c r="Q1078" t="b">
        <f t="shared" si="88"/>
        <v>1</v>
      </c>
      <c r="R1078" t="b">
        <f t="shared" si="89"/>
        <v>1</v>
      </c>
      <c r="U1078" s="105" t="s">
        <v>642</v>
      </c>
      <c r="V1078" s="105" t="s">
        <v>643</v>
      </c>
      <c r="W1078" s="106">
        <v>249080000</v>
      </c>
      <c r="X1078" s="106">
        <v>0</v>
      </c>
    </row>
    <row r="1079" spans="2:24" x14ac:dyDescent="0.25">
      <c r="B1079" s="105" t="s">
        <v>644</v>
      </c>
      <c r="C1079" s="105" t="s">
        <v>643</v>
      </c>
      <c r="D1079" s="106">
        <v>249080000</v>
      </c>
      <c r="E1079" s="106">
        <v>0</v>
      </c>
      <c r="M1079" t="b">
        <f t="shared" si="85"/>
        <v>1</v>
      </c>
      <c r="N1079" t="b">
        <f t="shared" si="86"/>
        <v>1</v>
      </c>
      <c r="O1079" t="b">
        <f t="shared" si="87"/>
        <v>1</v>
      </c>
      <c r="P1079" t="b">
        <f t="shared" si="87"/>
        <v>1</v>
      </c>
      <c r="Q1079" t="b">
        <f t="shared" si="88"/>
        <v>1</v>
      </c>
      <c r="R1079" t="b">
        <f t="shared" si="89"/>
        <v>1</v>
      </c>
      <c r="U1079" s="105" t="s">
        <v>644</v>
      </c>
      <c r="V1079" s="105" t="s">
        <v>643</v>
      </c>
      <c r="W1079" s="106">
        <v>249080000</v>
      </c>
      <c r="X1079" s="106">
        <v>0</v>
      </c>
    </row>
    <row r="1080" spans="2:24" x14ac:dyDescent="0.25">
      <c r="B1080" s="105" t="s">
        <v>450</v>
      </c>
      <c r="C1080" s="105" t="s">
        <v>451</v>
      </c>
      <c r="D1080" s="106">
        <v>544180000</v>
      </c>
      <c r="E1080" s="106">
        <v>0</v>
      </c>
      <c r="M1080" t="b">
        <f t="shared" si="85"/>
        <v>1</v>
      </c>
      <c r="N1080" t="b">
        <f t="shared" si="86"/>
        <v>1</v>
      </c>
      <c r="O1080" t="b">
        <f t="shared" si="87"/>
        <v>1</v>
      </c>
      <c r="P1080" t="b">
        <f t="shared" si="87"/>
        <v>1</v>
      </c>
      <c r="Q1080" t="b">
        <f t="shared" si="88"/>
        <v>1</v>
      </c>
      <c r="R1080" t="b">
        <f t="shared" si="89"/>
        <v>1</v>
      </c>
      <c r="U1080" s="105" t="s">
        <v>450</v>
      </c>
      <c r="V1080" s="105" t="s">
        <v>451</v>
      </c>
      <c r="W1080" s="106">
        <v>544180000</v>
      </c>
      <c r="X1080" s="106">
        <v>0</v>
      </c>
    </row>
    <row r="1081" spans="2:24" x14ac:dyDescent="0.25">
      <c r="B1081" s="105" t="s">
        <v>452</v>
      </c>
      <c r="C1081" s="105" t="s">
        <v>453</v>
      </c>
      <c r="D1081" s="106">
        <v>544180000</v>
      </c>
      <c r="E1081" s="106">
        <v>0</v>
      </c>
      <c r="M1081" t="b">
        <f t="shared" si="85"/>
        <v>1</v>
      </c>
      <c r="N1081" t="b">
        <f t="shared" si="86"/>
        <v>1</v>
      </c>
      <c r="O1081" t="b">
        <f t="shared" si="87"/>
        <v>1</v>
      </c>
      <c r="P1081" t="b">
        <f t="shared" si="87"/>
        <v>1</v>
      </c>
      <c r="Q1081" t="b">
        <f t="shared" si="88"/>
        <v>1</v>
      </c>
      <c r="R1081" t="b">
        <f t="shared" si="89"/>
        <v>1</v>
      </c>
      <c r="U1081" s="105" t="s">
        <v>452</v>
      </c>
      <c r="V1081" s="105" t="s">
        <v>453</v>
      </c>
      <c r="W1081" s="106">
        <v>544180000</v>
      </c>
      <c r="X1081" s="106">
        <v>0</v>
      </c>
    </row>
    <row r="1082" spans="2:24" x14ac:dyDescent="0.25">
      <c r="B1082" s="105" t="s">
        <v>454</v>
      </c>
      <c r="C1082" s="105" t="s">
        <v>453</v>
      </c>
      <c r="D1082" s="106">
        <v>544180000</v>
      </c>
      <c r="E1082" s="106">
        <v>0</v>
      </c>
      <c r="M1082" t="b">
        <f t="shared" si="85"/>
        <v>1</v>
      </c>
      <c r="N1082" t="b">
        <f t="shared" si="86"/>
        <v>1</v>
      </c>
      <c r="O1082" t="b">
        <f t="shared" si="87"/>
        <v>1</v>
      </c>
      <c r="P1082" t="b">
        <f t="shared" si="87"/>
        <v>1</v>
      </c>
      <c r="Q1082" t="b">
        <f t="shared" si="88"/>
        <v>1</v>
      </c>
      <c r="R1082" t="b">
        <f t="shared" si="89"/>
        <v>1</v>
      </c>
      <c r="U1082" s="105" t="s">
        <v>454</v>
      </c>
      <c r="V1082" s="105" t="s">
        <v>453</v>
      </c>
      <c r="W1082" s="106">
        <v>544180000</v>
      </c>
      <c r="X1082" s="106">
        <v>0</v>
      </c>
    </row>
    <row r="1083" spans="2:24" x14ac:dyDescent="0.25">
      <c r="B1083" s="105" t="s">
        <v>645</v>
      </c>
      <c r="C1083" s="105" t="s">
        <v>646</v>
      </c>
      <c r="D1083" s="106">
        <v>225320000</v>
      </c>
      <c r="E1083" s="106">
        <v>0</v>
      </c>
      <c r="M1083" t="b">
        <f t="shared" si="85"/>
        <v>1</v>
      </c>
      <c r="N1083" t="b">
        <f t="shared" si="86"/>
        <v>1</v>
      </c>
      <c r="O1083" t="b">
        <f t="shared" si="87"/>
        <v>1</v>
      </c>
      <c r="P1083" t="b">
        <f t="shared" si="87"/>
        <v>1</v>
      </c>
      <c r="Q1083" t="b">
        <f t="shared" si="88"/>
        <v>1</v>
      </c>
      <c r="R1083" t="b">
        <f t="shared" si="89"/>
        <v>1</v>
      </c>
      <c r="U1083" s="105" t="s">
        <v>645</v>
      </c>
      <c r="V1083" s="105" t="s">
        <v>646</v>
      </c>
      <c r="W1083" s="106">
        <v>225320000</v>
      </c>
      <c r="X1083" s="106">
        <v>0</v>
      </c>
    </row>
    <row r="1084" spans="2:24" x14ac:dyDescent="0.25">
      <c r="B1084" s="105" t="s">
        <v>647</v>
      </c>
      <c r="C1084" s="105" t="s">
        <v>648</v>
      </c>
      <c r="D1084" s="106">
        <v>225320000</v>
      </c>
      <c r="E1084" s="106">
        <v>0</v>
      </c>
      <c r="M1084" t="b">
        <f t="shared" si="85"/>
        <v>1</v>
      </c>
      <c r="N1084" t="b">
        <f t="shared" si="86"/>
        <v>1</v>
      </c>
      <c r="O1084" t="b">
        <f t="shared" si="87"/>
        <v>1</v>
      </c>
      <c r="P1084" t="b">
        <f t="shared" si="87"/>
        <v>1</v>
      </c>
      <c r="Q1084" t="b">
        <f t="shared" si="88"/>
        <v>1</v>
      </c>
      <c r="R1084" t="b">
        <f t="shared" si="89"/>
        <v>1</v>
      </c>
      <c r="U1084" s="105" t="s">
        <v>647</v>
      </c>
      <c r="V1084" s="105" t="s">
        <v>648</v>
      </c>
      <c r="W1084" s="106">
        <v>225320000</v>
      </c>
      <c r="X1084" s="106">
        <v>0</v>
      </c>
    </row>
    <row r="1085" spans="2:24" x14ac:dyDescent="0.25">
      <c r="B1085" s="105" t="s">
        <v>649</v>
      </c>
      <c r="C1085" s="105" t="s">
        <v>648</v>
      </c>
      <c r="D1085" s="106">
        <v>225320000</v>
      </c>
      <c r="E1085" s="106">
        <v>0</v>
      </c>
      <c r="M1085" t="b">
        <f t="shared" si="85"/>
        <v>1</v>
      </c>
      <c r="N1085" t="b">
        <f t="shared" si="86"/>
        <v>1</v>
      </c>
      <c r="O1085" t="b">
        <f t="shared" si="87"/>
        <v>1</v>
      </c>
      <c r="P1085" t="b">
        <f t="shared" si="87"/>
        <v>1</v>
      </c>
      <c r="Q1085" t="b">
        <f t="shared" si="88"/>
        <v>1</v>
      </c>
      <c r="R1085" t="b">
        <f t="shared" si="89"/>
        <v>1</v>
      </c>
      <c r="U1085" s="105" t="s">
        <v>649</v>
      </c>
      <c r="V1085" s="105" t="s">
        <v>648</v>
      </c>
      <c r="W1085" s="106">
        <v>225320000</v>
      </c>
      <c r="X1085" s="106">
        <v>0</v>
      </c>
    </row>
    <row r="1086" spans="2:24" x14ac:dyDescent="0.25">
      <c r="B1086" s="105" t="s">
        <v>455</v>
      </c>
      <c r="C1086" s="105" t="s">
        <v>456</v>
      </c>
      <c r="D1086" s="106">
        <v>833180000</v>
      </c>
      <c r="E1086" s="106">
        <v>0</v>
      </c>
      <c r="M1086" t="b">
        <f t="shared" si="85"/>
        <v>1</v>
      </c>
      <c r="N1086" t="b">
        <f t="shared" si="86"/>
        <v>1</v>
      </c>
      <c r="O1086" t="b">
        <f t="shared" si="87"/>
        <v>1</v>
      </c>
      <c r="P1086" t="b">
        <f t="shared" si="87"/>
        <v>1</v>
      </c>
      <c r="Q1086" t="b">
        <f t="shared" si="88"/>
        <v>1</v>
      </c>
      <c r="R1086" t="b">
        <f t="shared" si="89"/>
        <v>1</v>
      </c>
      <c r="U1086" s="105" t="s">
        <v>455</v>
      </c>
      <c r="V1086" s="105" t="s">
        <v>456</v>
      </c>
      <c r="W1086" s="106">
        <v>833180000</v>
      </c>
      <c r="X1086" s="106">
        <v>0</v>
      </c>
    </row>
    <row r="1087" spans="2:24" x14ac:dyDescent="0.25">
      <c r="B1087" s="105" t="s">
        <v>457</v>
      </c>
      <c r="C1087" s="105" t="s">
        <v>458</v>
      </c>
      <c r="D1087" s="106">
        <v>453960000</v>
      </c>
      <c r="E1087" s="106">
        <v>0</v>
      </c>
      <c r="M1087" t="b">
        <f t="shared" si="85"/>
        <v>1</v>
      </c>
      <c r="N1087" t="b">
        <f t="shared" si="86"/>
        <v>1</v>
      </c>
      <c r="O1087" t="b">
        <f t="shared" si="87"/>
        <v>1</v>
      </c>
      <c r="P1087" t="b">
        <f t="shared" si="87"/>
        <v>1</v>
      </c>
      <c r="Q1087" t="b">
        <f t="shared" si="88"/>
        <v>1</v>
      </c>
      <c r="R1087" t="b">
        <f t="shared" si="89"/>
        <v>1</v>
      </c>
      <c r="U1087" s="105" t="s">
        <v>457</v>
      </c>
      <c r="V1087" s="105" t="s">
        <v>458</v>
      </c>
      <c r="W1087" s="106">
        <v>453960000</v>
      </c>
      <c r="X1087" s="106">
        <v>0</v>
      </c>
    </row>
    <row r="1088" spans="2:24" x14ac:dyDescent="0.25">
      <c r="B1088" s="105" t="s">
        <v>459</v>
      </c>
      <c r="C1088" s="105" t="s">
        <v>458</v>
      </c>
      <c r="D1088" s="106">
        <v>453960000</v>
      </c>
      <c r="E1088" s="106">
        <v>0</v>
      </c>
      <c r="M1088" t="b">
        <f t="shared" si="85"/>
        <v>1</v>
      </c>
      <c r="N1088" t="b">
        <f t="shared" si="86"/>
        <v>1</v>
      </c>
      <c r="O1088" t="b">
        <f t="shared" si="87"/>
        <v>1</v>
      </c>
      <c r="P1088" t="b">
        <f t="shared" si="87"/>
        <v>1</v>
      </c>
      <c r="Q1088" t="b">
        <f t="shared" si="88"/>
        <v>1</v>
      </c>
      <c r="R1088" t="b">
        <f t="shared" si="89"/>
        <v>1</v>
      </c>
      <c r="U1088" s="105" t="s">
        <v>459</v>
      </c>
      <c r="V1088" s="105" t="s">
        <v>458</v>
      </c>
      <c r="W1088" s="106">
        <v>453960000</v>
      </c>
      <c r="X1088" s="106">
        <v>0</v>
      </c>
    </row>
    <row r="1089" spans="2:24" x14ac:dyDescent="0.25">
      <c r="B1089" s="105" t="s">
        <v>460</v>
      </c>
      <c r="C1089" s="105" t="s">
        <v>461</v>
      </c>
      <c r="D1089" s="106">
        <v>379220000</v>
      </c>
      <c r="E1089" s="106">
        <v>0</v>
      </c>
      <c r="M1089" t="b">
        <f t="shared" si="85"/>
        <v>1</v>
      </c>
      <c r="N1089" t="b">
        <f t="shared" si="86"/>
        <v>1</v>
      </c>
      <c r="O1089" t="b">
        <f t="shared" si="87"/>
        <v>1</v>
      </c>
      <c r="P1089" t="b">
        <f t="shared" si="87"/>
        <v>1</v>
      </c>
      <c r="Q1089" t="b">
        <f t="shared" si="88"/>
        <v>1</v>
      </c>
      <c r="R1089" t="b">
        <f t="shared" si="89"/>
        <v>1</v>
      </c>
      <c r="U1089" s="105" t="s">
        <v>460</v>
      </c>
      <c r="V1089" s="105" t="s">
        <v>461</v>
      </c>
      <c r="W1089" s="106">
        <v>379220000</v>
      </c>
      <c r="X1089" s="106">
        <v>0</v>
      </c>
    </row>
    <row r="1090" spans="2:24" x14ac:dyDescent="0.25">
      <c r="B1090" s="105" t="s">
        <v>462</v>
      </c>
      <c r="C1090" s="105" t="s">
        <v>461</v>
      </c>
      <c r="D1090" s="106">
        <v>379220000</v>
      </c>
      <c r="E1090" s="106">
        <v>0</v>
      </c>
      <c r="M1090" t="b">
        <f t="shared" si="85"/>
        <v>1</v>
      </c>
      <c r="N1090" t="b">
        <f t="shared" si="86"/>
        <v>1</v>
      </c>
      <c r="O1090" t="b">
        <f t="shared" si="87"/>
        <v>1</v>
      </c>
      <c r="P1090" t="b">
        <f t="shared" si="87"/>
        <v>1</v>
      </c>
      <c r="Q1090" t="b">
        <f t="shared" si="88"/>
        <v>1</v>
      </c>
      <c r="R1090" t="b">
        <f t="shared" si="89"/>
        <v>1</v>
      </c>
      <c r="U1090" s="105" t="s">
        <v>462</v>
      </c>
      <c r="V1090" s="105" t="s">
        <v>461</v>
      </c>
      <c r="W1090" s="106">
        <v>379220000</v>
      </c>
      <c r="X1090" s="106">
        <v>0</v>
      </c>
    </row>
    <row r="1091" spans="2:24" x14ac:dyDescent="0.25">
      <c r="B1091" s="105" t="s">
        <v>521</v>
      </c>
      <c r="C1091" s="105" t="s">
        <v>522</v>
      </c>
      <c r="D1091" s="106">
        <v>263710000</v>
      </c>
      <c r="E1091" s="106">
        <v>0</v>
      </c>
      <c r="M1091" t="b">
        <f t="shared" si="85"/>
        <v>1</v>
      </c>
      <c r="N1091" t="b">
        <f t="shared" si="86"/>
        <v>1</v>
      </c>
      <c r="O1091" t="b">
        <f t="shared" si="87"/>
        <v>1</v>
      </c>
      <c r="P1091" t="b">
        <f t="shared" si="87"/>
        <v>1</v>
      </c>
      <c r="Q1091" t="b">
        <f t="shared" si="88"/>
        <v>1</v>
      </c>
      <c r="R1091" t="b">
        <f t="shared" si="89"/>
        <v>1</v>
      </c>
      <c r="U1091" s="105" t="s">
        <v>521</v>
      </c>
      <c r="V1091" s="105" t="s">
        <v>522</v>
      </c>
      <c r="W1091" s="106">
        <v>263710000</v>
      </c>
      <c r="X1091" s="106">
        <v>0</v>
      </c>
    </row>
    <row r="1092" spans="2:24" x14ac:dyDescent="0.25">
      <c r="B1092" s="105" t="s">
        <v>523</v>
      </c>
      <c r="C1092" s="105" t="s">
        <v>524</v>
      </c>
      <c r="D1092" s="106">
        <v>263710000</v>
      </c>
      <c r="E1092" s="106">
        <v>0</v>
      </c>
      <c r="M1092" t="b">
        <f t="shared" si="85"/>
        <v>1</v>
      </c>
      <c r="N1092" t="b">
        <f t="shared" si="86"/>
        <v>1</v>
      </c>
      <c r="O1092" t="b">
        <f t="shared" si="87"/>
        <v>1</v>
      </c>
      <c r="P1092" t="b">
        <f t="shared" si="87"/>
        <v>1</v>
      </c>
      <c r="Q1092" t="b">
        <f t="shared" si="88"/>
        <v>1</v>
      </c>
      <c r="R1092" t="b">
        <f t="shared" si="89"/>
        <v>1</v>
      </c>
      <c r="U1092" s="105" t="s">
        <v>523</v>
      </c>
      <c r="V1092" s="105" t="s">
        <v>524</v>
      </c>
      <c r="W1092" s="106">
        <v>263710000</v>
      </c>
      <c r="X1092" s="106">
        <v>0</v>
      </c>
    </row>
    <row r="1093" spans="2:24" x14ac:dyDescent="0.25">
      <c r="B1093" s="105" t="s">
        <v>525</v>
      </c>
      <c r="C1093" s="105" t="s">
        <v>524</v>
      </c>
      <c r="D1093" s="106">
        <v>263710000</v>
      </c>
      <c r="E1093" s="106">
        <v>0</v>
      </c>
      <c r="M1093" t="b">
        <f t="shared" si="85"/>
        <v>1</v>
      </c>
      <c r="N1093" t="b">
        <f t="shared" si="86"/>
        <v>1</v>
      </c>
      <c r="O1093" t="b">
        <f t="shared" si="87"/>
        <v>1</v>
      </c>
      <c r="P1093" t="b">
        <f t="shared" si="87"/>
        <v>1</v>
      </c>
      <c r="Q1093" t="b">
        <f t="shared" si="88"/>
        <v>1</v>
      </c>
      <c r="R1093" t="b">
        <f t="shared" si="89"/>
        <v>1</v>
      </c>
      <c r="U1093" s="105" t="s">
        <v>525</v>
      </c>
      <c r="V1093" s="105" t="s">
        <v>524</v>
      </c>
      <c r="W1093" s="106">
        <v>263710000</v>
      </c>
      <c r="X1093" s="106">
        <v>0</v>
      </c>
    </row>
    <row r="1094" spans="2:24" x14ac:dyDescent="0.25">
      <c r="B1094" s="105" t="s">
        <v>650</v>
      </c>
      <c r="C1094" s="105" t="s">
        <v>651</v>
      </c>
      <c r="D1094" s="106">
        <v>242420000</v>
      </c>
      <c r="E1094" s="106">
        <v>0</v>
      </c>
      <c r="M1094" t="b">
        <f t="shared" si="85"/>
        <v>1</v>
      </c>
      <c r="N1094" t="b">
        <f t="shared" si="86"/>
        <v>1</v>
      </c>
      <c r="O1094" t="b">
        <f t="shared" si="87"/>
        <v>1</v>
      </c>
      <c r="P1094" t="b">
        <f t="shared" si="87"/>
        <v>1</v>
      </c>
      <c r="Q1094" t="b">
        <f t="shared" si="88"/>
        <v>1</v>
      </c>
      <c r="R1094" t="b">
        <f t="shared" si="89"/>
        <v>1</v>
      </c>
      <c r="U1094" s="105" t="s">
        <v>650</v>
      </c>
      <c r="V1094" s="105" t="s">
        <v>651</v>
      </c>
      <c r="W1094" s="106">
        <v>242420000</v>
      </c>
      <c r="X1094" s="106">
        <v>0</v>
      </c>
    </row>
    <row r="1095" spans="2:24" x14ac:dyDescent="0.25">
      <c r="B1095" s="105" t="s">
        <v>652</v>
      </c>
      <c r="C1095" s="105" t="s">
        <v>653</v>
      </c>
      <c r="D1095" s="106">
        <v>242420000</v>
      </c>
      <c r="E1095" s="106">
        <v>0</v>
      </c>
      <c r="M1095" t="b">
        <f t="shared" si="85"/>
        <v>1</v>
      </c>
      <c r="N1095" t="b">
        <f t="shared" si="86"/>
        <v>1</v>
      </c>
      <c r="O1095" t="b">
        <f t="shared" si="87"/>
        <v>1</v>
      </c>
      <c r="P1095" t="b">
        <f t="shared" si="87"/>
        <v>1</v>
      </c>
      <c r="Q1095" t="b">
        <f t="shared" si="88"/>
        <v>1</v>
      </c>
      <c r="R1095" t="b">
        <f t="shared" si="89"/>
        <v>1</v>
      </c>
      <c r="U1095" s="105" t="s">
        <v>652</v>
      </c>
      <c r="V1095" s="105" t="s">
        <v>653</v>
      </c>
      <c r="W1095" s="106">
        <v>242420000</v>
      </c>
      <c r="X1095" s="106">
        <v>0</v>
      </c>
    </row>
    <row r="1096" spans="2:24" x14ac:dyDescent="0.25">
      <c r="B1096" s="105" t="s">
        <v>654</v>
      </c>
      <c r="C1096" s="105" t="s">
        <v>653</v>
      </c>
      <c r="D1096" s="106">
        <v>242420000</v>
      </c>
      <c r="E1096" s="106">
        <v>0</v>
      </c>
      <c r="M1096" t="b">
        <f t="shared" si="85"/>
        <v>1</v>
      </c>
      <c r="N1096" t="b">
        <f t="shared" si="86"/>
        <v>1</v>
      </c>
      <c r="O1096" t="b">
        <f t="shared" si="87"/>
        <v>1</v>
      </c>
      <c r="P1096" t="b">
        <f t="shared" si="87"/>
        <v>1</v>
      </c>
      <c r="Q1096" t="b">
        <f t="shared" si="88"/>
        <v>1</v>
      </c>
      <c r="R1096" t="b">
        <f t="shared" si="89"/>
        <v>1</v>
      </c>
      <c r="U1096" s="105" t="s">
        <v>654</v>
      </c>
      <c r="V1096" s="105" t="s">
        <v>653</v>
      </c>
      <c r="W1096" s="106">
        <v>242420000</v>
      </c>
      <c r="X1096" s="106">
        <v>0</v>
      </c>
    </row>
    <row r="1097" spans="2:24" x14ac:dyDescent="0.25">
      <c r="B1097" s="105" t="s">
        <v>655</v>
      </c>
      <c r="C1097" s="105" t="s">
        <v>656</v>
      </c>
      <c r="D1097" s="106">
        <v>226560000</v>
      </c>
      <c r="E1097" s="106">
        <v>0</v>
      </c>
      <c r="M1097" t="b">
        <f t="shared" si="85"/>
        <v>1</v>
      </c>
      <c r="N1097" t="b">
        <f t="shared" si="86"/>
        <v>1</v>
      </c>
      <c r="O1097" t="b">
        <f t="shared" si="87"/>
        <v>1</v>
      </c>
      <c r="P1097" t="b">
        <f t="shared" si="87"/>
        <v>1</v>
      </c>
      <c r="Q1097" t="b">
        <f t="shared" si="88"/>
        <v>1</v>
      </c>
      <c r="R1097" t="b">
        <f t="shared" si="89"/>
        <v>1</v>
      </c>
      <c r="U1097" s="105" t="s">
        <v>655</v>
      </c>
      <c r="V1097" s="105" t="s">
        <v>656</v>
      </c>
      <c r="W1097" s="106">
        <v>226560000</v>
      </c>
      <c r="X1097" s="106">
        <v>0</v>
      </c>
    </row>
    <row r="1098" spans="2:24" x14ac:dyDescent="0.25">
      <c r="B1098" s="105" t="s">
        <v>657</v>
      </c>
      <c r="C1098" s="105" t="s">
        <v>658</v>
      </c>
      <c r="D1098" s="106">
        <v>226560000</v>
      </c>
      <c r="E1098" s="106">
        <v>0</v>
      </c>
      <c r="M1098" t="b">
        <f t="shared" si="85"/>
        <v>1</v>
      </c>
      <c r="N1098" t="b">
        <f t="shared" si="86"/>
        <v>1</v>
      </c>
      <c r="O1098" t="b">
        <f t="shared" si="87"/>
        <v>1</v>
      </c>
      <c r="P1098" t="b">
        <f t="shared" si="87"/>
        <v>1</v>
      </c>
      <c r="Q1098" t="b">
        <f t="shared" si="88"/>
        <v>1</v>
      </c>
      <c r="R1098" t="b">
        <f t="shared" si="89"/>
        <v>1</v>
      </c>
      <c r="U1098" s="105" t="s">
        <v>657</v>
      </c>
      <c r="V1098" s="105" t="s">
        <v>658</v>
      </c>
      <c r="W1098" s="106">
        <v>226560000</v>
      </c>
      <c r="X1098" s="106">
        <v>0</v>
      </c>
    </row>
    <row r="1099" spans="2:24" x14ac:dyDescent="0.25">
      <c r="B1099" s="105" t="s">
        <v>659</v>
      </c>
      <c r="C1099" s="105" t="s">
        <v>658</v>
      </c>
      <c r="D1099" s="106">
        <v>226560000</v>
      </c>
      <c r="E1099" s="106">
        <v>0</v>
      </c>
      <c r="M1099" t="b">
        <f t="shared" si="85"/>
        <v>1</v>
      </c>
      <c r="N1099" t="b">
        <f t="shared" si="86"/>
        <v>1</v>
      </c>
      <c r="O1099" t="b">
        <f t="shared" si="87"/>
        <v>1</v>
      </c>
      <c r="P1099" t="b">
        <f t="shared" si="87"/>
        <v>1</v>
      </c>
      <c r="Q1099" t="b">
        <f t="shared" si="88"/>
        <v>1</v>
      </c>
      <c r="R1099" t="b">
        <f t="shared" si="89"/>
        <v>1</v>
      </c>
      <c r="U1099" s="105" t="s">
        <v>659</v>
      </c>
      <c r="V1099" s="105" t="s">
        <v>658</v>
      </c>
      <c r="W1099" s="106">
        <v>226560000</v>
      </c>
      <c r="X1099" s="106">
        <v>0</v>
      </c>
    </row>
    <row r="1100" spans="2:24" x14ac:dyDescent="0.25">
      <c r="B1100" s="105" t="s">
        <v>463</v>
      </c>
      <c r="C1100" s="105" t="s">
        <v>464</v>
      </c>
      <c r="D1100" s="106">
        <v>4839670000</v>
      </c>
      <c r="E1100" s="106">
        <v>0</v>
      </c>
      <c r="M1100" t="b">
        <f t="shared" si="85"/>
        <v>1</v>
      </c>
      <c r="N1100" t="b">
        <f t="shared" si="86"/>
        <v>1</v>
      </c>
      <c r="O1100" t="b">
        <f t="shared" si="87"/>
        <v>1</v>
      </c>
      <c r="P1100" t="b">
        <f t="shared" si="87"/>
        <v>1</v>
      </c>
      <c r="Q1100" t="b">
        <f t="shared" si="88"/>
        <v>1</v>
      </c>
      <c r="R1100" t="b">
        <f t="shared" si="89"/>
        <v>1</v>
      </c>
      <c r="U1100" s="105" t="s">
        <v>463</v>
      </c>
      <c r="V1100" s="105" t="s">
        <v>464</v>
      </c>
      <c r="W1100" s="106">
        <v>4839670000</v>
      </c>
      <c r="X1100" s="106">
        <v>0</v>
      </c>
    </row>
    <row r="1101" spans="2:24" x14ac:dyDescent="0.25">
      <c r="B1101" s="105" t="s">
        <v>660</v>
      </c>
      <c r="C1101" s="105" t="s">
        <v>661</v>
      </c>
      <c r="D1101" s="106">
        <v>2966265000</v>
      </c>
      <c r="E1101" s="106">
        <v>0</v>
      </c>
      <c r="M1101" t="b">
        <f t="shared" si="85"/>
        <v>1</v>
      </c>
      <c r="N1101" t="b">
        <f t="shared" si="86"/>
        <v>1</v>
      </c>
      <c r="O1101" t="b">
        <f t="shared" si="87"/>
        <v>1</v>
      </c>
      <c r="P1101" t="b">
        <f t="shared" si="87"/>
        <v>1</v>
      </c>
      <c r="Q1101" t="b">
        <f t="shared" si="88"/>
        <v>1</v>
      </c>
      <c r="R1101" t="b">
        <f t="shared" si="89"/>
        <v>1</v>
      </c>
      <c r="U1101" s="105" t="s">
        <v>660</v>
      </c>
      <c r="V1101" s="105" t="s">
        <v>661</v>
      </c>
      <c r="W1101" s="106">
        <v>2966265000</v>
      </c>
      <c r="X1101" s="106">
        <v>0</v>
      </c>
    </row>
    <row r="1102" spans="2:24" x14ac:dyDescent="0.25">
      <c r="B1102" s="105" t="s">
        <v>662</v>
      </c>
      <c r="C1102" s="105" t="s">
        <v>661</v>
      </c>
      <c r="D1102" s="106">
        <v>2966265000</v>
      </c>
      <c r="E1102" s="106">
        <v>0</v>
      </c>
      <c r="M1102" t="b">
        <f t="shared" si="85"/>
        <v>1</v>
      </c>
      <c r="N1102" t="b">
        <f t="shared" si="86"/>
        <v>1</v>
      </c>
      <c r="O1102" t="b">
        <f t="shared" si="87"/>
        <v>1</v>
      </c>
      <c r="P1102" t="b">
        <f t="shared" si="87"/>
        <v>1</v>
      </c>
      <c r="Q1102" t="b">
        <f t="shared" si="88"/>
        <v>1</v>
      </c>
      <c r="R1102" t="b">
        <f t="shared" si="89"/>
        <v>1</v>
      </c>
      <c r="U1102" s="105" t="s">
        <v>662</v>
      </c>
      <c r="V1102" s="105" t="s">
        <v>661</v>
      </c>
      <c r="W1102" s="106">
        <v>2966265000</v>
      </c>
      <c r="X1102" s="106">
        <v>0</v>
      </c>
    </row>
    <row r="1103" spans="2:24" x14ac:dyDescent="0.25">
      <c r="B1103" s="105" t="s">
        <v>663</v>
      </c>
      <c r="C1103" s="105" t="s">
        <v>664</v>
      </c>
      <c r="D1103" s="106">
        <v>136080000</v>
      </c>
      <c r="E1103" s="106">
        <v>0</v>
      </c>
      <c r="M1103" t="b">
        <f t="shared" si="85"/>
        <v>1</v>
      </c>
      <c r="N1103" t="b">
        <f t="shared" si="86"/>
        <v>1</v>
      </c>
      <c r="O1103" t="b">
        <f t="shared" si="87"/>
        <v>1</v>
      </c>
      <c r="P1103" t="b">
        <f t="shared" si="87"/>
        <v>1</v>
      </c>
      <c r="Q1103" t="b">
        <f t="shared" si="88"/>
        <v>1</v>
      </c>
      <c r="R1103" t="b">
        <f t="shared" si="89"/>
        <v>1</v>
      </c>
      <c r="U1103" s="105" t="s">
        <v>663</v>
      </c>
      <c r="V1103" s="105" t="s">
        <v>664</v>
      </c>
      <c r="W1103" s="106">
        <v>136080000</v>
      </c>
      <c r="X1103" s="106">
        <v>0</v>
      </c>
    </row>
    <row r="1104" spans="2:24" x14ac:dyDescent="0.25">
      <c r="B1104" s="105" t="s">
        <v>665</v>
      </c>
      <c r="C1104" s="105" t="s">
        <v>664</v>
      </c>
      <c r="D1104" s="106">
        <v>136080000</v>
      </c>
      <c r="E1104" s="106">
        <v>0</v>
      </c>
      <c r="M1104" t="b">
        <f t="shared" si="85"/>
        <v>1</v>
      </c>
      <c r="N1104" t="b">
        <f t="shared" si="86"/>
        <v>1</v>
      </c>
      <c r="O1104" t="b">
        <f t="shared" si="87"/>
        <v>1</v>
      </c>
      <c r="P1104" t="b">
        <f t="shared" si="87"/>
        <v>1</v>
      </c>
      <c r="Q1104" t="b">
        <f t="shared" si="88"/>
        <v>1</v>
      </c>
      <c r="R1104" t="b">
        <f t="shared" si="89"/>
        <v>1</v>
      </c>
      <c r="U1104" s="105" t="s">
        <v>665</v>
      </c>
      <c r="V1104" s="105" t="s">
        <v>664</v>
      </c>
      <c r="W1104" s="106">
        <v>136080000</v>
      </c>
      <c r="X1104" s="106">
        <v>0</v>
      </c>
    </row>
    <row r="1105" spans="2:24" x14ac:dyDescent="0.25">
      <c r="B1105" s="105" t="s">
        <v>465</v>
      </c>
      <c r="C1105" s="105" t="s">
        <v>466</v>
      </c>
      <c r="D1105" s="106">
        <v>1546205000</v>
      </c>
      <c r="E1105" s="106">
        <v>0</v>
      </c>
      <c r="M1105" t="b">
        <f t="shared" si="85"/>
        <v>1</v>
      </c>
      <c r="N1105" t="b">
        <f t="shared" si="86"/>
        <v>1</v>
      </c>
      <c r="O1105" t="b">
        <f t="shared" si="87"/>
        <v>1</v>
      </c>
      <c r="P1105" t="b">
        <f t="shared" si="87"/>
        <v>1</v>
      </c>
      <c r="Q1105" t="b">
        <f t="shared" si="88"/>
        <v>1</v>
      </c>
      <c r="R1105" t="b">
        <f t="shared" si="89"/>
        <v>1</v>
      </c>
      <c r="U1105" s="105" t="s">
        <v>465</v>
      </c>
      <c r="V1105" s="105" t="s">
        <v>466</v>
      </c>
      <c r="W1105" s="106">
        <v>1546205000</v>
      </c>
      <c r="X1105" s="106">
        <v>0</v>
      </c>
    </row>
    <row r="1106" spans="2:24" x14ac:dyDescent="0.25">
      <c r="B1106" s="105" t="s">
        <v>467</v>
      </c>
      <c r="C1106" s="105" t="s">
        <v>468</v>
      </c>
      <c r="D1106" s="106">
        <v>1546205000</v>
      </c>
      <c r="E1106" s="106">
        <v>0</v>
      </c>
      <c r="M1106" t="b">
        <f t="shared" si="85"/>
        <v>1</v>
      </c>
      <c r="N1106" t="b">
        <f t="shared" si="86"/>
        <v>1</v>
      </c>
      <c r="O1106" t="b">
        <f t="shared" si="87"/>
        <v>1</v>
      </c>
      <c r="P1106" t="b">
        <f t="shared" si="87"/>
        <v>1</v>
      </c>
      <c r="Q1106" t="b">
        <f t="shared" si="88"/>
        <v>1</v>
      </c>
      <c r="R1106" t="b">
        <f t="shared" si="89"/>
        <v>1</v>
      </c>
      <c r="U1106" s="105" t="s">
        <v>467</v>
      </c>
      <c r="V1106" s="105" t="s">
        <v>468</v>
      </c>
      <c r="W1106" s="106">
        <v>1546205000</v>
      </c>
      <c r="X1106" s="106">
        <v>0</v>
      </c>
    </row>
    <row r="1107" spans="2:24" x14ac:dyDescent="0.25">
      <c r="B1107" s="105" t="s">
        <v>572</v>
      </c>
      <c r="C1107" s="105" t="s">
        <v>573</v>
      </c>
      <c r="D1107" s="106">
        <v>145400000</v>
      </c>
      <c r="E1107" s="106">
        <v>0</v>
      </c>
      <c r="M1107" t="b">
        <f t="shared" si="85"/>
        <v>1</v>
      </c>
      <c r="N1107" t="b">
        <f t="shared" si="86"/>
        <v>1</v>
      </c>
      <c r="O1107" t="b">
        <f t="shared" si="87"/>
        <v>1</v>
      </c>
      <c r="P1107" t="b">
        <f t="shared" si="87"/>
        <v>1</v>
      </c>
      <c r="Q1107" t="b">
        <f t="shared" si="88"/>
        <v>1</v>
      </c>
      <c r="R1107" t="b">
        <f t="shared" si="89"/>
        <v>1</v>
      </c>
      <c r="U1107" s="105" t="s">
        <v>572</v>
      </c>
      <c r="V1107" s="105" t="s">
        <v>573</v>
      </c>
      <c r="W1107" s="106">
        <v>145400000</v>
      </c>
      <c r="X1107" s="106">
        <v>0</v>
      </c>
    </row>
    <row r="1108" spans="2:24" x14ac:dyDescent="0.25">
      <c r="B1108" s="105" t="s">
        <v>574</v>
      </c>
      <c r="C1108" s="105" t="s">
        <v>573</v>
      </c>
      <c r="D1108" s="106">
        <v>145400000</v>
      </c>
      <c r="E1108" s="106">
        <v>0</v>
      </c>
      <c r="M1108" t="b">
        <f t="shared" si="85"/>
        <v>1</v>
      </c>
      <c r="N1108" t="b">
        <f t="shared" si="86"/>
        <v>1</v>
      </c>
      <c r="O1108" t="b">
        <f t="shared" si="87"/>
        <v>1</v>
      </c>
      <c r="P1108" t="b">
        <f t="shared" si="87"/>
        <v>1</v>
      </c>
      <c r="Q1108" t="b">
        <f t="shared" si="88"/>
        <v>1</v>
      </c>
      <c r="R1108" t="b">
        <f t="shared" si="89"/>
        <v>1</v>
      </c>
      <c r="U1108" s="105" t="s">
        <v>574</v>
      </c>
      <c r="V1108" s="105" t="s">
        <v>573</v>
      </c>
      <c r="W1108" s="106">
        <v>145400000</v>
      </c>
      <c r="X1108" s="106">
        <v>0</v>
      </c>
    </row>
    <row r="1109" spans="2:24" x14ac:dyDescent="0.25">
      <c r="B1109" s="105" t="s">
        <v>480</v>
      </c>
      <c r="C1109" s="105" t="s">
        <v>481</v>
      </c>
      <c r="D1109" s="106">
        <v>45720000</v>
      </c>
      <c r="E1109" s="106">
        <v>0</v>
      </c>
      <c r="M1109" t="b">
        <f t="shared" si="85"/>
        <v>1</v>
      </c>
      <c r="N1109" t="b">
        <f t="shared" si="86"/>
        <v>1</v>
      </c>
      <c r="O1109" t="b">
        <f t="shared" si="87"/>
        <v>1</v>
      </c>
      <c r="P1109" t="b">
        <f t="shared" si="87"/>
        <v>1</v>
      </c>
      <c r="Q1109" t="b">
        <f t="shared" si="88"/>
        <v>1</v>
      </c>
      <c r="R1109" t="b">
        <f t="shared" si="89"/>
        <v>1</v>
      </c>
      <c r="U1109" s="105" t="s">
        <v>480</v>
      </c>
      <c r="V1109" s="105" t="s">
        <v>481</v>
      </c>
      <c r="W1109" s="106">
        <v>45720000</v>
      </c>
      <c r="X1109" s="106">
        <v>0</v>
      </c>
    </row>
    <row r="1110" spans="2:24" x14ac:dyDescent="0.25">
      <c r="B1110" s="105" t="s">
        <v>482</v>
      </c>
      <c r="C1110" s="105" t="s">
        <v>481</v>
      </c>
      <c r="D1110" s="106">
        <v>45720000</v>
      </c>
      <c r="E1110" s="106">
        <v>0</v>
      </c>
      <c r="M1110" t="b">
        <f t="shared" si="85"/>
        <v>1</v>
      </c>
      <c r="N1110" t="b">
        <f t="shared" si="86"/>
        <v>1</v>
      </c>
      <c r="O1110" t="b">
        <f t="shared" si="87"/>
        <v>1</v>
      </c>
      <c r="P1110" t="b">
        <f t="shared" si="87"/>
        <v>1</v>
      </c>
      <c r="Q1110" t="b">
        <f t="shared" si="88"/>
        <v>1</v>
      </c>
      <c r="R1110" t="b">
        <f t="shared" si="89"/>
        <v>1</v>
      </c>
      <c r="U1110" s="105" t="s">
        <v>482</v>
      </c>
      <c r="V1110" s="105" t="s">
        <v>481</v>
      </c>
      <c r="W1110" s="106">
        <v>45720000</v>
      </c>
      <c r="X1110" s="106">
        <v>0</v>
      </c>
    </row>
    <row r="1111" spans="2:24" x14ac:dyDescent="0.25">
      <c r="B1111" s="105" t="s">
        <v>666</v>
      </c>
      <c r="C1111" s="105" t="s">
        <v>667</v>
      </c>
      <c r="D1111" s="106">
        <v>153860000</v>
      </c>
      <c r="E1111" s="106">
        <v>0</v>
      </c>
      <c r="M1111" t="b">
        <f t="shared" si="85"/>
        <v>1</v>
      </c>
      <c r="N1111" t="b">
        <f t="shared" si="86"/>
        <v>1</v>
      </c>
      <c r="O1111" t="b">
        <f t="shared" si="87"/>
        <v>1</v>
      </c>
      <c r="P1111" t="b">
        <f t="shared" si="87"/>
        <v>1</v>
      </c>
      <c r="Q1111" t="b">
        <f t="shared" si="88"/>
        <v>1</v>
      </c>
      <c r="R1111" t="b">
        <f t="shared" si="89"/>
        <v>1</v>
      </c>
      <c r="U1111" s="105" t="s">
        <v>666</v>
      </c>
      <c r="V1111" s="105" t="s">
        <v>667</v>
      </c>
      <c r="W1111" s="106">
        <v>153860000</v>
      </c>
      <c r="X1111" s="106">
        <v>0</v>
      </c>
    </row>
    <row r="1112" spans="2:24" x14ac:dyDescent="0.25">
      <c r="B1112" s="105" t="s">
        <v>668</v>
      </c>
      <c r="C1112" s="105" t="s">
        <v>669</v>
      </c>
      <c r="D1112" s="106">
        <v>153860000</v>
      </c>
      <c r="E1112" s="106">
        <v>0</v>
      </c>
      <c r="M1112" t="b">
        <f t="shared" si="85"/>
        <v>1</v>
      </c>
      <c r="N1112" t="b">
        <f t="shared" si="86"/>
        <v>1</v>
      </c>
      <c r="O1112" t="b">
        <f t="shared" si="87"/>
        <v>1</v>
      </c>
      <c r="P1112" t="b">
        <f t="shared" si="87"/>
        <v>1</v>
      </c>
      <c r="Q1112" t="b">
        <f t="shared" si="88"/>
        <v>1</v>
      </c>
      <c r="R1112" t="b">
        <f t="shared" si="89"/>
        <v>1</v>
      </c>
      <c r="U1112" s="105" t="s">
        <v>668</v>
      </c>
      <c r="V1112" s="105" t="s">
        <v>669</v>
      </c>
      <c r="W1112" s="106">
        <v>153860000</v>
      </c>
      <c r="X1112" s="106">
        <v>0</v>
      </c>
    </row>
    <row r="1113" spans="2:24" x14ac:dyDescent="0.25">
      <c r="B1113" s="105" t="s">
        <v>670</v>
      </c>
      <c r="C1113" s="105" t="s">
        <v>669</v>
      </c>
      <c r="D1113" s="106">
        <v>153860000</v>
      </c>
      <c r="E1113" s="106">
        <v>0</v>
      </c>
      <c r="M1113" t="b">
        <f t="shared" si="85"/>
        <v>1</v>
      </c>
      <c r="N1113" t="b">
        <f t="shared" si="86"/>
        <v>1</v>
      </c>
      <c r="O1113" t="b">
        <f t="shared" si="87"/>
        <v>1</v>
      </c>
      <c r="P1113" t="b">
        <f t="shared" si="87"/>
        <v>1</v>
      </c>
      <c r="Q1113" t="b">
        <f t="shared" si="88"/>
        <v>1</v>
      </c>
      <c r="R1113" t="b">
        <f t="shared" si="89"/>
        <v>1</v>
      </c>
      <c r="U1113" s="105" t="s">
        <v>670</v>
      </c>
      <c r="V1113" s="105" t="s">
        <v>669</v>
      </c>
      <c r="W1113" s="106">
        <v>153860000</v>
      </c>
      <c r="X1113" s="106">
        <v>0</v>
      </c>
    </row>
    <row r="1114" spans="2:24" x14ac:dyDescent="0.25">
      <c r="B1114" s="105" t="s">
        <v>671</v>
      </c>
      <c r="C1114" s="105" t="s">
        <v>672</v>
      </c>
      <c r="D1114" s="106">
        <v>283640000</v>
      </c>
      <c r="E1114" s="106">
        <v>0</v>
      </c>
      <c r="M1114" t="b">
        <f t="shared" si="85"/>
        <v>1</v>
      </c>
      <c r="N1114" t="b">
        <f t="shared" si="86"/>
        <v>1</v>
      </c>
      <c r="O1114" t="b">
        <f t="shared" si="87"/>
        <v>1</v>
      </c>
      <c r="P1114" t="b">
        <f t="shared" si="87"/>
        <v>1</v>
      </c>
      <c r="Q1114" t="b">
        <f t="shared" si="88"/>
        <v>1</v>
      </c>
      <c r="R1114" t="b">
        <f t="shared" si="89"/>
        <v>1</v>
      </c>
      <c r="U1114" s="105" t="s">
        <v>671</v>
      </c>
      <c r="V1114" s="105" t="s">
        <v>672</v>
      </c>
      <c r="W1114" s="106">
        <v>283640000</v>
      </c>
      <c r="X1114" s="106">
        <v>0</v>
      </c>
    </row>
    <row r="1115" spans="2:24" x14ac:dyDescent="0.25">
      <c r="B1115" s="105" t="s">
        <v>673</v>
      </c>
      <c r="C1115" s="105" t="s">
        <v>674</v>
      </c>
      <c r="D1115" s="106">
        <v>283640000</v>
      </c>
      <c r="E1115" s="106">
        <v>0</v>
      </c>
      <c r="M1115" t="b">
        <f t="shared" ref="M1115:M1178" si="90">+B1115=U1115</f>
        <v>1</v>
      </c>
      <c r="N1115" t="b">
        <f t="shared" ref="N1115:N1178" si="91">+C1115=V1115</f>
        <v>1</v>
      </c>
      <c r="O1115" t="b">
        <f t="shared" ref="O1115:P1178" si="92">+D1115=W1115</f>
        <v>1</v>
      </c>
      <c r="P1115" t="b">
        <f t="shared" si="92"/>
        <v>1</v>
      </c>
      <c r="Q1115" t="b">
        <f t="shared" ref="Q1115:Q1178" si="93">+F1115=Y1115</f>
        <v>1</v>
      </c>
      <c r="R1115" t="b">
        <f t="shared" ref="R1115:R1178" si="94">+G1115=Z1115</f>
        <v>1</v>
      </c>
      <c r="U1115" s="105" t="s">
        <v>673</v>
      </c>
      <c r="V1115" s="105" t="s">
        <v>674</v>
      </c>
      <c r="W1115" s="106">
        <v>283640000</v>
      </c>
      <c r="X1115" s="106">
        <v>0</v>
      </c>
    </row>
    <row r="1116" spans="2:24" x14ac:dyDescent="0.25">
      <c r="B1116" s="105" t="s">
        <v>675</v>
      </c>
      <c r="C1116" s="105" t="s">
        <v>674</v>
      </c>
      <c r="D1116" s="106">
        <v>283640000</v>
      </c>
      <c r="E1116" s="106">
        <v>0</v>
      </c>
      <c r="M1116" t="b">
        <f t="shared" si="90"/>
        <v>1</v>
      </c>
      <c r="N1116" t="b">
        <f t="shared" si="91"/>
        <v>1</v>
      </c>
      <c r="O1116" t="b">
        <f t="shared" si="92"/>
        <v>1</v>
      </c>
      <c r="P1116" t="b">
        <f t="shared" si="92"/>
        <v>1</v>
      </c>
      <c r="Q1116" t="b">
        <f t="shared" si="93"/>
        <v>1</v>
      </c>
      <c r="R1116" t="b">
        <f t="shared" si="94"/>
        <v>1</v>
      </c>
      <c r="U1116" s="105" t="s">
        <v>675</v>
      </c>
      <c r="V1116" s="105" t="s">
        <v>674</v>
      </c>
      <c r="W1116" s="106">
        <v>283640000</v>
      </c>
      <c r="X1116" s="106">
        <v>0</v>
      </c>
    </row>
    <row r="1117" spans="2:24" x14ac:dyDescent="0.25">
      <c r="B1117" s="105" t="s">
        <v>338</v>
      </c>
      <c r="C1117" s="105" t="s">
        <v>339</v>
      </c>
      <c r="D1117" s="106">
        <v>860870000</v>
      </c>
      <c r="E1117" s="106">
        <v>0</v>
      </c>
      <c r="M1117" t="b">
        <f t="shared" si="90"/>
        <v>1</v>
      </c>
      <c r="N1117" t="b">
        <f t="shared" si="91"/>
        <v>1</v>
      </c>
      <c r="O1117" t="b">
        <f t="shared" si="92"/>
        <v>1</v>
      </c>
      <c r="P1117" t="b">
        <f t="shared" si="92"/>
        <v>1</v>
      </c>
      <c r="Q1117" t="b">
        <f t="shared" si="93"/>
        <v>1</v>
      </c>
      <c r="R1117" t="b">
        <f t="shared" si="94"/>
        <v>1</v>
      </c>
      <c r="U1117" s="105" t="s">
        <v>338</v>
      </c>
      <c r="V1117" s="105" t="s">
        <v>339</v>
      </c>
      <c r="W1117" s="106">
        <v>860870000</v>
      </c>
      <c r="X1117" s="106">
        <v>0</v>
      </c>
    </row>
    <row r="1118" spans="2:24" x14ac:dyDescent="0.25">
      <c r="B1118" s="105" t="s">
        <v>469</v>
      </c>
      <c r="C1118" s="105" t="s">
        <v>470</v>
      </c>
      <c r="D1118" s="106">
        <v>285450000</v>
      </c>
      <c r="E1118" s="106">
        <v>0</v>
      </c>
      <c r="M1118" t="b">
        <f t="shared" si="90"/>
        <v>1</v>
      </c>
      <c r="N1118" t="b">
        <f t="shared" si="91"/>
        <v>1</v>
      </c>
      <c r="O1118" t="b">
        <f t="shared" si="92"/>
        <v>1</v>
      </c>
      <c r="P1118" t="b">
        <f t="shared" si="92"/>
        <v>1</v>
      </c>
      <c r="Q1118" t="b">
        <f t="shared" si="93"/>
        <v>1</v>
      </c>
      <c r="R1118" t="b">
        <f t="shared" si="94"/>
        <v>1</v>
      </c>
      <c r="U1118" s="105" t="s">
        <v>469</v>
      </c>
      <c r="V1118" s="105" t="s">
        <v>470</v>
      </c>
      <c r="W1118" s="106">
        <v>285450000</v>
      </c>
      <c r="X1118" s="106">
        <v>0</v>
      </c>
    </row>
    <row r="1119" spans="2:24" x14ac:dyDescent="0.25">
      <c r="B1119" s="105" t="s">
        <v>471</v>
      </c>
      <c r="C1119" s="105" t="s">
        <v>472</v>
      </c>
      <c r="D1119" s="106">
        <v>285450000</v>
      </c>
      <c r="E1119" s="106">
        <v>0</v>
      </c>
      <c r="M1119" t="b">
        <f t="shared" si="90"/>
        <v>1</v>
      </c>
      <c r="N1119" t="b">
        <f t="shared" si="91"/>
        <v>1</v>
      </c>
      <c r="O1119" t="b">
        <f t="shared" si="92"/>
        <v>1</v>
      </c>
      <c r="P1119" t="b">
        <f t="shared" si="92"/>
        <v>1</v>
      </c>
      <c r="Q1119" t="b">
        <f t="shared" si="93"/>
        <v>1</v>
      </c>
      <c r="R1119" t="b">
        <f t="shared" si="94"/>
        <v>1</v>
      </c>
      <c r="U1119" s="105" t="s">
        <v>471</v>
      </c>
      <c r="V1119" s="105" t="s">
        <v>472</v>
      </c>
      <c r="W1119" s="106">
        <v>285450000</v>
      </c>
      <c r="X1119" s="106">
        <v>0</v>
      </c>
    </row>
    <row r="1120" spans="2:24" x14ac:dyDescent="0.25">
      <c r="B1120" s="105" t="s">
        <v>340</v>
      </c>
      <c r="C1120" s="105" t="s">
        <v>341</v>
      </c>
      <c r="D1120" s="106">
        <v>575420000</v>
      </c>
      <c r="E1120" s="106">
        <v>0</v>
      </c>
      <c r="M1120" t="b">
        <f t="shared" si="90"/>
        <v>1</v>
      </c>
      <c r="N1120" t="b">
        <f t="shared" si="91"/>
        <v>1</v>
      </c>
      <c r="O1120" t="b">
        <f t="shared" si="92"/>
        <v>1</v>
      </c>
      <c r="P1120" t="b">
        <f t="shared" si="92"/>
        <v>1</v>
      </c>
      <c r="Q1120" t="b">
        <f t="shared" si="93"/>
        <v>1</v>
      </c>
      <c r="R1120" t="b">
        <f t="shared" si="94"/>
        <v>1</v>
      </c>
      <c r="U1120" s="105" t="s">
        <v>340</v>
      </c>
      <c r="V1120" s="105" t="s">
        <v>341</v>
      </c>
      <c r="W1120" s="106">
        <v>575420000</v>
      </c>
      <c r="X1120" s="106">
        <v>0</v>
      </c>
    </row>
    <row r="1121" spans="2:26" x14ac:dyDescent="0.25">
      <c r="B1121" s="105" t="s">
        <v>392</v>
      </c>
      <c r="C1121" s="105" t="s">
        <v>341</v>
      </c>
      <c r="D1121" s="106">
        <v>575420000</v>
      </c>
      <c r="E1121" s="106">
        <v>0</v>
      </c>
      <c r="M1121" t="b">
        <f t="shared" si="90"/>
        <v>1</v>
      </c>
      <c r="N1121" t="b">
        <f t="shared" si="91"/>
        <v>1</v>
      </c>
      <c r="O1121" t="b">
        <f t="shared" si="92"/>
        <v>1</v>
      </c>
      <c r="P1121" t="b">
        <f t="shared" si="92"/>
        <v>1</v>
      </c>
      <c r="Q1121" t="b">
        <f t="shared" si="93"/>
        <v>1</v>
      </c>
      <c r="R1121" t="b">
        <f t="shared" si="94"/>
        <v>1</v>
      </c>
      <c r="U1121" s="105" t="s">
        <v>392</v>
      </c>
      <c r="V1121" s="105" t="s">
        <v>341</v>
      </c>
      <c r="W1121" s="106">
        <v>575420000</v>
      </c>
      <c r="X1121" s="106">
        <v>0</v>
      </c>
    </row>
    <row r="1122" spans="2:26" x14ac:dyDescent="0.25">
      <c r="B1122" s="105" t="s">
        <v>676</v>
      </c>
      <c r="C1122" s="105" t="s">
        <v>677</v>
      </c>
      <c r="D1122" s="106">
        <v>255660000</v>
      </c>
      <c r="E1122" s="106">
        <v>0</v>
      </c>
      <c r="M1122" t="b">
        <f t="shared" si="90"/>
        <v>1</v>
      </c>
      <c r="N1122" t="b">
        <f t="shared" si="91"/>
        <v>1</v>
      </c>
      <c r="O1122" t="b">
        <f t="shared" si="92"/>
        <v>1</v>
      </c>
      <c r="P1122" t="b">
        <f t="shared" si="92"/>
        <v>1</v>
      </c>
      <c r="Q1122" t="b">
        <f t="shared" si="93"/>
        <v>1</v>
      </c>
      <c r="R1122" t="b">
        <f t="shared" si="94"/>
        <v>1</v>
      </c>
      <c r="U1122" s="105" t="s">
        <v>676</v>
      </c>
      <c r="V1122" s="105" t="s">
        <v>677</v>
      </c>
      <c r="W1122" s="106">
        <v>255660000</v>
      </c>
      <c r="X1122" s="106">
        <v>0</v>
      </c>
    </row>
    <row r="1123" spans="2:26" x14ac:dyDescent="0.25">
      <c r="B1123" s="105" t="s">
        <v>678</v>
      </c>
      <c r="C1123" s="105" t="s">
        <v>679</v>
      </c>
      <c r="D1123" s="106">
        <v>255660000</v>
      </c>
      <c r="E1123" s="106">
        <v>0</v>
      </c>
      <c r="M1123" t="b">
        <f t="shared" si="90"/>
        <v>1</v>
      </c>
      <c r="N1123" t="b">
        <f t="shared" si="91"/>
        <v>1</v>
      </c>
      <c r="O1123" t="b">
        <f t="shared" si="92"/>
        <v>1</v>
      </c>
      <c r="P1123" t="b">
        <f t="shared" si="92"/>
        <v>1</v>
      </c>
      <c r="Q1123" t="b">
        <f t="shared" si="93"/>
        <v>1</v>
      </c>
      <c r="R1123" t="b">
        <f t="shared" si="94"/>
        <v>1</v>
      </c>
      <c r="U1123" s="105" t="s">
        <v>678</v>
      </c>
      <c r="V1123" s="105" t="s">
        <v>679</v>
      </c>
      <c r="W1123" s="106">
        <v>255660000</v>
      </c>
      <c r="X1123" s="106">
        <v>0</v>
      </c>
    </row>
    <row r="1124" spans="2:26" x14ac:dyDescent="0.25">
      <c r="B1124" s="105" t="s">
        <v>680</v>
      </c>
      <c r="C1124" s="105" t="s">
        <v>679</v>
      </c>
      <c r="D1124" s="106">
        <v>255660000</v>
      </c>
      <c r="E1124" s="106">
        <v>0</v>
      </c>
      <c r="M1124" t="b">
        <f t="shared" si="90"/>
        <v>1</v>
      </c>
      <c r="N1124" t="b">
        <f t="shared" si="91"/>
        <v>1</v>
      </c>
      <c r="O1124" t="b">
        <f t="shared" si="92"/>
        <v>1</v>
      </c>
      <c r="P1124" t="b">
        <f t="shared" si="92"/>
        <v>1</v>
      </c>
      <c r="Q1124" t="b">
        <f t="shared" si="93"/>
        <v>1</v>
      </c>
      <c r="R1124" t="b">
        <f t="shared" si="94"/>
        <v>1</v>
      </c>
      <c r="U1124" s="105" t="s">
        <v>680</v>
      </c>
      <c r="V1124" s="105" t="s">
        <v>679</v>
      </c>
      <c r="W1124" s="106">
        <v>255660000</v>
      </c>
      <c r="X1124" s="106">
        <v>0</v>
      </c>
    </row>
    <row r="1125" spans="2:26" x14ac:dyDescent="0.25">
      <c r="B1125" s="105" t="s">
        <v>473</v>
      </c>
      <c r="C1125" s="105" t="s">
        <v>474</v>
      </c>
      <c r="D1125" s="106">
        <v>195440000</v>
      </c>
      <c r="E1125" s="106">
        <v>0</v>
      </c>
      <c r="M1125" t="b">
        <f t="shared" si="90"/>
        <v>1</v>
      </c>
      <c r="N1125" t="b">
        <f t="shared" si="91"/>
        <v>1</v>
      </c>
      <c r="O1125" t="b">
        <f t="shared" si="92"/>
        <v>1</v>
      </c>
      <c r="P1125" t="b">
        <f t="shared" si="92"/>
        <v>1</v>
      </c>
      <c r="Q1125" t="b">
        <f t="shared" si="93"/>
        <v>1</v>
      </c>
      <c r="R1125" t="b">
        <f t="shared" si="94"/>
        <v>1</v>
      </c>
      <c r="U1125" s="105" t="s">
        <v>473</v>
      </c>
      <c r="V1125" s="105" t="s">
        <v>474</v>
      </c>
      <c r="W1125" s="106">
        <v>195440000</v>
      </c>
      <c r="X1125" s="106">
        <v>0</v>
      </c>
    </row>
    <row r="1126" spans="2:26" x14ac:dyDescent="0.25">
      <c r="B1126" s="105" t="s">
        <v>475</v>
      </c>
      <c r="C1126" s="105" t="s">
        <v>476</v>
      </c>
      <c r="D1126" s="106">
        <v>195440000</v>
      </c>
      <c r="E1126" s="106">
        <v>0</v>
      </c>
      <c r="M1126" t="b">
        <f t="shared" si="90"/>
        <v>1</v>
      </c>
      <c r="N1126" t="b">
        <f t="shared" si="91"/>
        <v>1</v>
      </c>
      <c r="O1126" t="b">
        <f t="shared" si="92"/>
        <v>1</v>
      </c>
      <c r="P1126" t="b">
        <f t="shared" si="92"/>
        <v>1</v>
      </c>
      <c r="Q1126" t="b">
        <f t="shared" si="93"/>
        <v>1</v>
      </c>
      <c r="R1126" t="b">
        <f t="shared" si="94"/>
        <v>1</v>
      </c>
      <c r="U1126" s="105" t="s">
        <v>475</v>
      </c>
      <c r="V1126" s="105" t="s">
        <v>476</v>
      </c>
      <c r="W1126" s="106">
        <v>195440000</v>
      </c>
      <c r="X1126" s="106">
        <v>0</v>
      </c>
    </row>
    <row r="1127" spans="2:26" x14ac:dyDescent="0.25">
      <c r="B1127" s="105" t="s">
        <v>477</v>
      </c>
      <c r="C1127" s="105" t="s">
        <v>476</v>
      </c>
      <c r="D1127" s="106">
        <v>195440000</v>
      </c>
      <c r="E1127" s="106">
        <v>0</v>
      </c>
      <c r="M1127" t="b">
        <f t="shared" si="90"/>
        <v>1</v>
      </c>
      <c r="N1127" t="b">
        <f t="shared" si="91"/>
        <v>1</v>
      </c>
      <c r="O1127" t="b">
        <f t="shared" si="92"/>
        <v>1</v>
      </c>
      <c r="P1127" t="b">
        <f t="shared" si="92"/>
        <v>1</v>
      </c>
      <c r="Q1127" t="b">
        <f t="shared" si="93"/>
        <v>1</v>
      </c>
      <c r="R1127" t="b">
        <f t="shared" si="94"/>
        <v>1</v>
      </c>
      <c r="U1127" s="105" t="s">
        <v>477</v>
      </c>
      <c r="V1127" s="105" t="s">
        <v>476</v>
      </c>
      <c r="W1127" s="106">
        <v>195440000</v>
      </c>
      <c r="X1127" s="106">
        <v>0</v>
      </c>
    </row>
    <row r="1128" spans="2:26" x14ac:dyDescent="0.25">
      <c r="B1128" t="s">
        <v>359</v>
      </c>
      <c r="C1128" s="106">
        <v>16317587510</v>
      </c>
      <c r="D1128" s="106">
        <v>0</v>
      </c>
      <c r="M1128" t="b">
        <f t="shared" si="90"/>
        <v>1</v>
      </c>
      <c r="N1128" t="b">
        <f t="shared" si="91"/>
        <v>1</v>
      </c>
      <c r="O1128" t="b">
        <f t="shared" si="92"/>
        <v>1</v>
      </c>
      <c r="P1128" t="b">
        <f t="shared" si="92"/>
        <v>1</v>
      </c>
      <c r="Q1128" t="b">
        <f t="shared" si="93"/>
        <v>1</v>
      </c>
      <c r="R1128" t="b">
        <f t="shared" si="94"/>
        <v>1</v>
      </c>
      <c r="U1128" t="s">
        <v>359</v>
      </c>
      <c r="V1128" s="106">
        <v>16317587510</v>
      </c>
      <c r="W1128" s="106">
        <v>0</v>
      </c>
    </row>
    <row r="1129" spans="2:26" x14ac:dyDescent="0.25">
      <c r="B1129" t="s">
        <v>330</v>
      </c>
      <c r="C1129" t="s">
        <v>331</v>
      </c>
      <c r="D1129" s="105" t="s">
        <v>685</v>
      </c>
      <c r="E1129" t="s">
        <v>333</v>
      </c>
      <c r="F1129" t="s">
        <v>331</v>
      </c>
      <c r="G1129" s="105" t="s">
        <v>686</v>
      </c>
      <c r="M1129" t="b">
        <f t="shared" si="90"/>
        <v>1</v>
      </c>
      <c r="N1129" t="b">
        <f t="shared" si="91"/>
        <v>1</v>
      </c>
      <c r="O1129" t="b">
        <f t="shared" si="92"/>
        <v>1</v>
      </c>
      <c r="P1129" t="b">
        <f t="shared" si="92"/>
        <v>1</v>
      </c>
      <c r="Q1129" t="b">
        <f t="shared" si="93"/>
        <v>1</v>
      </c>
      <c r="R1129" t="b">
        <f t="shared" si="94"/>
        <v>1</v>
      </c>
      <c r="U1129" t="s">
        <v>330</v>
      </c>
      <c r="V1129" t="s">
        <v>331</v>
      </c>
      <c r="W1129" s="105" t="s">
        <v>685</v>
      </c>
      <c r="X1129" t="s">
        <v>333</v>
      </c>
      <c r="Y1129" t="s">
        <v>331</v>
      </c>
      <c r="Z1129" s="105" t="s">
        <v>686</v>
      </c>
    </row>
    <row r="1130" spans="2:26" x14ac:dyDescent="0.25">
      <c r="B1130" t="s">
        <v>335</v>
      </c>
      <c r="C1130" t="s">
        <v>3</v>
      </c>
      <c r="D1130" t="s">
        <v>336</v>
      </c>
      <c r="E1130" t="s">
        <v>337</v>
      </c>
      <c r="M1130" t="b">
        <f t="shared" si="90"/>
        <v>1</v>
      </c>
      <c r="N1130" t="b">
        <f t="shared" si="91"/>
        <v>1</v>
      </c>
      <c r="O1130" t="b">
        <f t="shared" si="92"/>
        <v>1</v>
      </c>
      <c r="P1130" t="b">
        <f t="shared" si="92"/>
        <v>1</v>
      </c>
      <c r="Q1130" t="b">
        <f t="shared" si="93"/>
        <v>1</v>
      </c>
      <c r="R1130" t="b">
        <f t="shared" si="94"/>
        <v>1</v>
      </c>
      <c r="U1130" t="s">
        <v>335</v>
      </c>
      <c r="V1130" t="s">
        <v>3</v>
      </c>
      <c r="W1130" t="s">
        <v>336</v>
      </c>
      <c r="X1130" t="s">
        <v>337</v>
      </c>
    </row>
    <row r="1131" spans="2:26" x14ac:dyDescent="0.25">
      <c r="B1131" s="105" t="s">
        <v>418</v>
      </c>
      <c r="C1131" s="105" t="s">
        <v>419</v>
      </c>
      <c r="D1131" s="106">
        <v>31294911000</v>
      </c>
      <c r="E1131" s="106">
        <v>0</v>
      </c>
      <c r="M1131" t="b">
        <f t="shared" si="90"/>
        <v>1</v>
      </c>
      <c r="N1131" t="b">
        <f t="shared" si="91"/>
        <v>1</v>
      </c>
      <c r="O1131" t="b">
        <f t="shared" si="92"/>
        <v>1</v>
      </c>
      <c r="P1131" t="b">
        <f t="shared" si="92"/>
        <v>1</v>
      </c>
      <c r="Q1131" t="b">
        <f t="shared" si="93"/>
        <v>1</v>
      </c>
      <c r="R1131" t="b">
        <f t="shared" si="94"/>
        <v>1</v>
      </c>
      <c r="U1131" s="105" t="s">
        <v>418</v>
      </c>
      <c r="V1131" s="105" t="s">
        <v>419</v>
      </c>
      <c r="W1131" s="106">
        <v>31294911000</v>
      </c>
      <c r="X1131" s="106">
        <v>0</v>
      </c>
    </row>
    <row r="1132" spans="2:26" x14ac:dyDescent="0.25">
      <c r="B1132" s="105" t="s">
        <v>420</v>
      </c>
      <c r="C1132" s="105" t="s">
        <v>421</v>
      </c>
      <c r="D1132" s="106">
        <v>31294911000</v>
      </c>
      <c r="E1132" s="106">
        <v>0</v>
      </c>
      <c r="M1132" t="b">
        <f t="shared" si="90"/>
        <v>1</v>
      </c>
      <c r="N1132" t="b">
        <f t="shared" si="91"/>
        <v>1</v>
      </c>
      <c r="O1132" t="b">
        <f t="shared" si="92"/>
        <v>1</v>
      </c>
      <c r="P1132" t="b">
        <f t="shared" si="92"/>
        <v>1</v>
      </c>
      <c r="Q1132" t="b">
        <f t="shared" si="93"/>
        <v>1</v>
      </c>
      <c r="R1132" t="b">
        <f t="shared" si="94"/>
        <v>1</v>
      </c>
      <c r="U1132" s="105" t="s">
        <v>420</v>
      </c>
      <c r="V1132" s="105" t="s">
        <v>421</v>
      </c>
      <c r="W1132" s="106">
        <v>31294911000</v>
      </c>
      <c r="X1132" s="106">
        <v>0</v>
      </c>
    </row>
    <row r="1133" spans="2:26" x14ac:dyDescent="0.25">
      <c r="B1133" s="105" t="s">
        <v>422</v>
      </c>
      <c r="C1133" s="105" t="s">
        <v>421</v>
      </c>
      <c r="D1133" s="106">
        <v>31294911000</v>
      </c>
      <c r="E1133" s="106">
        <v>0</v>
      </c>
      <c r="M1133" t="b">
        <f t="shared" si="90"/>
        <v>1</v>
      </c>
      <c r="N1133" t="b">
        <f t="shared" si="91"/>
        <v>1</v>
      </c>
      <c r="O1133" t="b">
        <f t="shared" si="92"/>
        <v>1</v>
      </c>
      <c r="P1133" t="b">
        <f t="shared" si="92"/>
        <v>1</v>
      </c>
      <c r="Q1133" t="b">
        <f t="shared" si="93"/>
        <v>1</v>
      </c>
      <c r="R1133" t="b">
        <f t="shared" si="94"/>
        <v>1</v>
      </c>
      <c r="U1133" s="105" t="s">
        <v>422</v>
      </c>
      <c r="V1133" s="105" t="s">
        <v>421</v>
      </c>
      <c r="W1133" s="106">
        <v>31294911000</v>
      </c>
      <c r="X1133" s="106">
        <v>0</v>
      </c>
    </row>
    <row r="1134" spans="2:26" x14ac:dyDescent="0.25">
      <c r="B1134" s="105" t="s">
        <v>403</v>
      </c>
      <c r="C1134" s="105" t="s">
        <v>404</v>
      </c>
      <c r="D1134" s="106">
        <v>7430858000</v>
      </c>
      <c r="E1134" s="106">
        <v>0</v>
      </c>
      <c r="M1134" t="b">
        <f t="shared" si="90"/>
        <v>1</v>
      </c>
      <c r="N1134" t="b">
        <f t="shared" si="91"/>
        <v>1</v>
      </c>
      <c r="O1134" t="b">
        <f t="shared" si="92"/>
        <v>1</v>
      </c>
      <c r="P1134" t="b">
        <f t="shared" si="92"/>
        <v>1</v>
      </c>
      <c r="Q1134" t="b">
        <f t="shared" si="93"/>
        <v>1</v>
      </c>
      <c r="R1134" t="b">
        <f t="shared" si="94"/>
        <v>1</v>
      </c>
      <c r="U1134" s="105" t="s">
        <v>403</v>
      </c>
      <c r="V1134" s="105" t="s">
        <v>404</v>
      </c>
      <c r="W1134" s="106">
        <v>7430858000</v>
      </c>
      <c r="X1134" s="106">
        <v>0</v>
      </c>
    </row>
    <row r="1135" spans="2:26" x14ac:dyDescent="0.25">
      <c r="B1135" s="105" t="s">
        <v>405</v>
      </c>
      <c r="C1135" s="105" t="s">
        <v>406</v>
      </c>
      <c r="D1135" s="106">
        <v>811980000</v>
      </c>
      <c r="E1135" s="106">
        <v>0</v>
      </c>
      <c r="M1135" t="b">
        <f t="shared" si="90"/>
        <v>1</v>
      </c>
      <c r="N1135" t="b">
        <f t="shared" si="91"/>
        <v>1</v>
      </c>
      <c r="O1135" t="b">
        <f t="shared" si="92"/>
        <v>1</v>
      </c>
      <c r="P1135" t="b">
        <f t="shared" si="92"/>
        <v>1</v>
      </c>
      <c r="Q1135" t="b">
        <f t="shared" si="93"/>
        <v>1</v>
      </c>
      <c r="R1135" t="b">
        <f t="shared" si="94"/>
        <v>1</v>
      </c>
      <c r="U1135" s="105" t="s">
        <v>405</v>
      </c>
      <c r="V1135" s="105" t="s">
        <v>406</v>
      </c>
      <c r="W1135" s="106">
        <v>811980000</v>
      </c>
      <c r="X1135" s="106">
        <v>0</v>
      </c>
    </row>
    <row r="1136" spans="2:26" x14ac:dyDescent="0.25">
      <c r="B1136" s="105" t="s">
        <v>603</v>
      </c>
      <c r="C1136" s="105" t="s">
        <v>406</v>
      </c>
      <c r="D1136" s="106">
        <v>781800000</v>
      </c>
      <c r="E1136" s="106">
        <v>0</v>
      </c>
      <c r="M1136" t="b">
        <f t="shared" si="90"/>
        <v>1</v>
      </c>
      <c r="N1136" t="b">
        <f t="shared" si="91"/>
        <v>1</v>
      </c>
      <c r="O1136" t="b">
        <f t="shared" si="92"/>
        <v>1</v>
      </c>
      <c r="P1136" t="b">
        <f t="shared" si="92"/>
        <v>1</v>
      </c>
      <c r="Q1136" t="b">
        <f t="shared" si="93"/>
        <v>1</v>
      </c>
      <c r="R1136" t="b">
        <f t="shared" si="94"/>
        <v>1</v>
      </c>
      <c r="U1136" s="105" t="s">
        <v>603</v>
      </c>
      <c r="V1136" s="105" t="s">
        <v>406</v>
      </c>
      <c r="W1136" s="106">
        <v>781800000</v>
      </c>
      <c r="X1136" s="106">
        <v>0</v>
      </c>
    </row>
    <row r="1137" spans="2:24" x14ac:dyDescent="0.25">
      <c r="B1137" s="105" t="s">
        <v>604</v>
      </c>
      <c r="C1137" s="105" t="s">
        <v>605</v>
      </c>
      <c r="D1137" s="106">
        <v>30180000</v>
      </c>
      <c r="E1137" s="106">
        <v>0</v>
      </c>
      <c r="M1137" t="b">
        <f t="shared" si="90"/>
        <v>1</v>
      </c>
      <c r="N1137" t="b">
        <f t="shared" si="91"/>
        <v>1</v>
      </c>
      <c r="O1137" t="b">
        <f t="shared" si="92"/>
        <v>1</v>
      </c>
      <c r="P1137" t="b">
        <f t="shared" si="92"/>
        <v>1</v>
      </c>
      <c r="Q1137" t="b">
        <f t="shared" si="93"/>
        <v>1</v>
      </c>
      <c r="R1137" t="b">
        <f t="shared" si="94"/>
        <v>1</v>
      </c>
      <c r="U1137" s="105" t="s">
        <v>604</v>
      </c>
      <c r="V1137" s="105" t="s">
        <v>605</v>
      </c>
      <c r="W1137" s="106">
        <v>30180000</v>
      </c>
      <c r="X1137" s="106">
        <v>0</v>
      </c>
    </row>
    <row r="1138" spans="2:24" x14ac:dyDescent="0.25">
      <c r="B1138" s="105" t="s">
        <v>544</v>
      </c>
      <c r="C1138" s="105" t="s">
        <v>545</v>
      </c>
      <c r="D1138" s="106">
        <v>4941205000</v>
      </c>
      <c r="E1138" s="106">
        <v>0</v>
      </c>
      <c r="M1138" t="b">
        <f t="shared" si="90"/>
        <v>1</v>
      </c>
      <c r="N1138" t="b">
        <f t="shared" si="91"/>
        <v>1</v>
      </c>
      <c r="O1138" t="b">
        <f t="shared" si="92"/>
        <v>1</v>
      </c>
      <c r="P1138" t="b">
        <f t="shared" si="92"/>
        <v>1</v>
      </c>
      <c r="Q1138" t="b">
        <f t="shared" si="93"/>
        <v>1</v>
      </c>
      <c r="R1138" t="b">
        <f t="shared" si="94"/>
        <v>1</v>
      </c>
      <c r="U1138" s="105" t="s">
        <v>544</v>
      </c>
      <c r="V1138" s="105" t="s">
        <v>545</v>
      </c>
      <c r="W1138" s="106">
        <v>4941205000</v>
      </c>
      <c r="X1138" s="106">
        <v>0</v>
      </c>
    </row>
    <row r="1139" spans="2:24" x14ac:dyDescent="0.25">
      <c r="B1139" s="105" t="s">
        <v>606</v>
      </c>
      <c r="C1139" s="105" t="s">
        <v>545</v>
      </c>
      <c r="D1139" s="106">
        <v>4941205000</v>
      </c>
      <c r="E1139" s="106">
        <v>0</v>
      </c>
      <c r="M1139" t="b">
        <f t="shared" si="90"/>
        <v>1</v>
      </c>
      <c r="N1139" t="b">
        <f t="shared" si="91"/>
        <v>1</v>
      </c>
      <c r="O1139" t="b">
        <f t="shared" si="92"/>
        <v>1</v>
      </c>
      <c r="P1139" t="b">
        <f t="shared" si="92"/>
        <v>1</v>
      </c>
      <c r="Q1139" t="b">
        <f t="shared" si="93"/>
        <v>1</v>
      </c>
      <c r="R1139" t="b">
        <f t="shared" si="94"/>
        <v>1</v>
      </c>
      <c r="U1139" s="105" t="s">
        <v>606</v>
      </c>
      <c r="V1139" s="105" t="s">
        <v>545</v>
      </c>
      <c r="W1139" s="106">
        <v>4941205000</v>
      </c>
      <c r="X1139" s="106">
        <v>0</v>
      </c>
    </row>
    <row r="1140" spans="2:24" x14ac:dyDescent="0.25">
      <c r="B1140" s="105" t="s">
        <v>548</v>
      </c>
      <c r="C1140" s="105" t="s">
        <v>549</v>
      </c>
      <c r="D1140" s="106">
        <v>1143583000</v>
      </c>
      <c r="E1140" s="106">
        <v>0</v>
      </c>
      <c r="M1140" t="b">
        <f t="shared" si="90"/>
        <v>1</v>
      </c>
      <c r="N1140" t="b">
        <f t="shared" si="91"/>
        <v>1</v>
      </c>
      <c r="O1140" t="b">
        <f t="shared" si="92"/>
        <v>1</v>
      </c>
      <c r="P1140" t="b">
        <f t="shared" si="92"/>
        <v>1</v>
      </c>
      <c r="Q1140" t="b">
        <f t="shared" si="93"/>
        <v>1</v>
      </c>
      <c r="R1140" t="b">
        <f t="shared" si="94"/>
        <v>1</v>
      </c>
      <c r="U1140" s="105" t="s">
        <v>548</v>
      </c>
      <c r="V1140" s="105" t="s">
        <v>549</v>
      </c>
      <c r="W1140" s="106">
        <v>1143583000</v>
      </c>
      <c r="X1140" s="106">
        <v>0</v>
      </c>
    </row>
    <row r="1141" spans="2:24" x14ac:dyDescent="0.25">
      <c r="B1141" s="105" t="s">
        <v>607</v>
      </c>
      <c r="C1141" s="105" t="s">
        <v>549</v>
      </c>
      <c r="D1141" s="106">
        <v>1143583000</v>
      </c>
      <c r="E1141" s="106">
        <v>0</v>
      </c>
      <c r="M1141" t="b">
        <f t="shared" si="90"/>
        <v>1</v>
      </c>
      <c r="N1141" t="b">
        <f t="shared" si="91"/>
        <v>1</v>
      </c>
      <c r="O1141" t="b">
        <f t="shared" si="92"/>
        <v>1</v>
      </c>
      <c r="P1141" t="b">
        <f t="shared" si="92"/>
        <v>1</v>
      </c>
      <c r="Q1141" t="b">
        <f t="shared" si="93"/>
        <v>1</v>
      </c>
      <c r="R1141" t="b">
        <f t="shared" si="94"/>
        <v>1</v>
      </c>
      <c r="U1141" s="105" t="s">
        <v>607</v>
      </c>
      <c r="V1141" s="105" t="s">
        <v>549</v>
      </c>
      <c r="W1141" s="106">
        <v>1143583000</v>
      </c>
      <c r="X1141" s="106">
        <v>0</v>
      </c>
    </row>
    <row r="1142" spans="2:24" x14ac:dyDescent="0.25">
      <c r="B1142" s="105" t="s">
        <v>552</v>
      </c>
      <c r="C1142" s="105" t="s">
        <v>553</v>
      </c>
      <c r="D1142" s="106">
        <v>534090000</v>
      </c>
      <c r="E1142" s="106">
        <v>0</v>
      </c>
      <c r="M1142" t="b">
        <f t="shared" si="90"/>
        <v>1</v>
      </c>
      <c r="N1142" t="b">
        <f t="shared" si="91"/>
        <v>1</v>
      </c>
      <c r="O1142" t="b">
        <f t="shared" si="92"/>
        <v>1</v>
      </c>
      <c r="P1142" t="b">
        <f t="shared" si="92"/>
        <v>1</v>
      </c>
      <c r="Q1142" t="b">
        <f t="shared" si="93"/>
        <v>1</v>
      </c>
      <c r="R1142" t="b">
        <f t="shared" si="94"/>
        <v>1</v>
      </c>
      <c r="U1142" s="105" t="s">
        <v>552</v>
      </c>
      <c r="V1142" s="105" t="s">
        <v>553</v>
      </c>
      <c r="W1142" s="106">
        <v>534090000</v>
      </c>
      <c r="X1142" s="106">
        <v>0</v>
      </c>
    </row>
    <row r="1143" spans="2:24" x14ac:dyDescent="0.25">
      <c r="B1143" s="105" t="s">
        <v>608</v>
      </c>
      <c r="C1143" s="105" t="s">
        <v>553</v>
      </c>
      <c r="D1143" s="106">
        <v>534090000</v>
      </c>
      <c r="E1143" s="106">
        <v>0</v>
      </c>
      <c r="M1143" t="b">
        <f t="shared" si="90"/>
        <v>1</v>
      </c>
      <c r="N1143" t="b">
        <f t="shared" si="91"/>
        <v>1</v>
      </c>
      <c r="O1143" t="b">
        <f t="shared" si="92"/>
        <v>1</v>
      </c>
      <c r="P1143" t="b">
        <f t="shared" si="92"/>
        <v>1</v>
      </c>
      <c r="Q1143" t="b">
        <f t="shared" si="93"/>
        <v>1</v>
      </c>
      <c r="R1143" t="b">
        <f t="shared" si="94"/>
        <v>1</v>
      </c>
      <c r="U1143" s="105" t="s">
        <v>608</v>
      </c>
      <c r="V1143" s="105" t="s">
        <v>553</v>
      </c>
      <c r="W1143" s="106">
        <v>534090000</v>
      </c>
      <c r="X1143" s="106">
        <v>0</v>
      </c>
    </row>
    <row r="1144" spans="2:24" x14ac:dyDescent="0.25">
      <c r="B1144" s="105" t="s">
        <v>411</v>
      </c>
      <c r="C1144" s="105" t="s">
        <v>412</v>
      </c>
      <c r="D1144" s="106">
        <v>8100000</v>
      </c>
      <c r="E1144" s="106">
        <v>0</v>
      </c>
      <c r="M1144" t="b">
        <f t="shared" si="90"/>
        <v>1</v>
      </c>
      <c r="N1144" t="b">
        <f t="shared" si="91"/>
        <v>1</v>
      </c>
      <c r="O1144" t="b">
        <f t="shared" si="92"/>
        <v>1</v>
      </c>
      <c r="P1144" t="b">
        <f t="shared" si="92"/>
        <v>1</v>
      </c>
      <c r="Q1144" t="b">
        <f t="shared" si="93"/>
        <v>1</v>
      </c>
      <c r="R1144" t="b">
        <f t="shared" si="94"/>
        <v>1</v>
      </c>
      <c r="U1144" s="105" t="s">
        <v>411</v>
      </c>
      <c r="V1144" s="105" t="s">
        <v>412</v>
      </c>
      <c r="W1144" s="106">
        <v>8100000</v>
      </c>
      <c r="X1144" s="106">
        <v>0</v>
      </c>
    </row>
    <row r="1145" spans="2:24" x14ac:dyDescent="0.25">
      <c r="B1145" s="105" t="s">
        <v>413</v>
      </c>
      <c r="C1145" s="105" t="s">
        <v>414</v>
      </c>
      <c r="D1145" s="106">
        <v>8100000</v>
      </c>
      <c r="E1145" s="106">
        <v>0</v>
      </c>
      <c r="M1145" t="b">
        <f t="shared" si="90"/>
        <v>1</v>
      </c>
      <c r="N1145" t="b">
        <f t="shared" si="91"/>
        <v>1</v>
      </c>
      <c r="O1145" t="b">
        <f t="shared" si="92"/>
        <v>1</v>
      </c>
      <c r="P1145" t="b">
        <f t="shared" si="92"/>
        <v>1</v>
      </c>
      <c r="Q1145" t="b">
        <f t="shared" si="93"/>
        <v>1</v>
      </c>
      <c r="R1145" t="b">
        <f t="shared" si="94"/>
        <v>1</v>
      </c>
      <c r="U1145" s="105" t="s">
        <v>413</v>
      </c>
      <c r="V1145" s="105" t="s">
        <v>414</v>
      </c>
      <c r="W1145" s="106">
        <v>8100000</v>
      </c>
      <c r="X1145" s="106">
        <v>0</v>
      </c>
    </row>
    <row r="1146" spans="2:24" x14ac:dyDescent="0.25">
      <c r="B1146" s="105" t="s">
        <v>415</v>
      </c>
      <c r="C1146" s="105" t="s">
        <v>414</v>
      </c>
      <c r="D1146" s="106">
        <v>8100000</v>
      </c>
      <c r="E1146" s="106">
        <v>0</v>
      </c>
      <c r="M1146" t="b">
        <f t="shared" si="90"/>
        <v>1</v>
      </c>
      <c r="N1146" t="b">
        <f t="shared" si="91"/>
        <v>1</v>
      </c>
      <c r="O1146" t="b">
        <f t="shared" si="92"/>
        <v>1</v>
      </c>
      <c r="P1146" t="b">
        <f t="shared" si="92"/>
        <v>1</v>
      </c>
      <c r="Q1146" t="b">
        <f t="shared" si="93"/>
        <v>1</v>
      </c>
      <c r="R1146" t="b">
        <f t="shared" si="94"/>
        <v>1</v>
      </c>
      <c r="U1146" s="105" t="s">
        <v>415</v>
      </c>
      <c r="V1146" s="105" t="s">
        <v>414</v>
      </c>
      <c r="W1146" s="106">
        <v>8100000</v>
      </c>
      <c r="X1146" s="106">
        <v>0</v>
      </c>
    </row>
    <row r="1147" spans="2:24" x14ac:dyDescent="0.25">
      <c r="B1147" s="105" t="s">
        <v>562</v>
      </c>
      <c r="C1147" s="105" t="s">
        <v>563</v>
      </c>
      <c r="D1147" s="106">
        <v>8050000</v>
      </c>
      <c r="E1147" s="106">
        <v>0</v>
      </c>
      <c r="M1147" t="b">
        <f t="shared" si="90"/>
        <v>1</v>
      </c>
      <c r="N1147" t="b">
        <f t="shared" si="91"/>
        <v>1</v>
      </c>
      <c r="O1147" t="b">
        <f t="shared" si="92"/>
        <v>1</v>
      </c>
      <c r="P1147" t="b">
        <f t="shared" si="92"/>
        <v>1</v>
      </c>
      <c r="Q1147" t="b">
        <f t="shared" si="93"/>
        <v>1</v>
      </c>
      <c r="R1147" t="b">
        <f t="shared" si="94"/>
        <v>1</v>
      </c>
      <c r="U1147" s="105" t="s">
        <v>562</v>
      </c>
      <c r="V1147" s="105" t="s">
        <v>563</v>
      </c>
      <c r="W1147" s="106">
        <v>8050000</v>
      </c>
      <c r="X1147" s="106">
        <v>0</v>
      </c>
    </row>
    <row r="1148" spans="2:24" x14ac:dyDescent="0.25">
      <c r="B1148" s="105" t="s">
        <v>564</v>
      </c>
      <c r="C1148" s="105" t="s">
        <v>565</v>
      </c>
      <c r="D1148" s="106">
        <v>8050000</v>
      </c>
      <c r="E1148" s="106">
        <v>0</v>
      </c>
      <c r="M1148" t="b">
        <f t="shared" si="90"/>
        <v>1</v>
      </c>
      <c r="N1148" t="b">
        <f t="shared" si="91"/>
        <v>1</v>
      </c>
      <c r="O1148" t="b">
        <f t="shared" si="92"/>
        <v>1</v>
      </c>
      <c r="P1148" t="b">
        <f t="shared" si="92"/>
        <v>1</v>
      </c>
      <c r="Q1148" t="b">
        <f t="shared" si="93"/>
        <v>1</v>
      </c>
      <c r="R1148" t="b">
        <f t="shared" si="94"/>
        <v>1</v>
      </c>
      <c r="U1148" s="105" t="s">
        <v>564</v>
      </c>
      <c r="V1148" s="105" t="s">
        <v>565</v>
      </c>
      <c r="W1148" s="106">
        <v>8050000</v>
      </c>
      <c r="X1148" s="106">
        <v>0</v>
      </c>
    </row>
    <row r="1149" spans="2:24" x14ac:dyDescent="0.25">
      <c r="B1149" s="105" t="s">
        <v>566</v>
      </c>
      <c r="C1149" s="105" t="s">
        <v>565</v>
      </c>
      <c r="D1149" s="106">
        <v>8050000</v>
      </c>
      <c r="E1149" s="106">
        <v>0</v>
      </c>
      <c r="M1149" t="b">
        <f t="shared" si="90"/>
        <v>1</v>
      </c>
      <c r="N1149" t="b">
        <f t="shared" si="91"/>
        <v>1</v>
      </c>
      <c r="O1149" t="b">
        <f t="shared" si="92"/>
        <v>1</v>
      </c>
      <c r="P1149" t="b">
        <f t="shared" si="92"/>
        <v>1</v>
      </c>
      <c r="Q1149" t="b">
        <f t="shared" si="93"/>
        <v>1</v>
      </c>
      <c r="R1149" t="b">
        <f t="shared" si="94"/>
        <v>1</v>
      </c>
      <c r="U1149" s="105" t="s">
        <v>566</v>
      </c>
      <c r="V1149" s="105" t="s">
        <v>565</v>
      </c>
      <c r="W1149" s="106">
        <v>8050000</v>
      </c>
      <c r="X1149" s="106">
        <v>0</v>
      </c>
    </row>
    <row r="1150" spans="2:24" x14ac:dyDescent="0.25">
      <c r="B1150" s="105" t="s">
        <v>567</v>
      </c>
      <c r="C1150" s="105" t="s">
        <v>568</v>
      </c>
      <c r="D1150" s="106">
        <v>211940000</v>
      </c>
      <c r="E1150" s="106">
        <v>0</v>
      </c>
      <c r="M1150" t="b">
        <f t="shared" si="90"/>
        <v>1</v>
      </c>
      <c r="N1150" t="b">
        <f t="shared" si="91"/>
        <v>1</v>
      </c>
      <c r="O1150" t="b">
        <f t="shared" si="92"/>
        <v>1</v>
      </c>
      <c r="P1150" t="b">
        <f t="shared" si="92"/>
        <v>1</v>
      </c>
      <c r="Q1150" t="b">
        <f t="shared" si="93"/>
        <v>1</v>
      </c>
      <c r="R1150" t="b">
        <f t="shared" si="94"/>
        <v>1</v>
      </c>
      <c r="U1150" s="105" t="s">
        <v>567</v>
      </c>
      <c r="V1150" s="105" t="s">
        <v>568</v>
      </c>
      <c r="W1150" s="106">
        <v>211940000</v>
      </c>
      <c r="X1150" s="106">
        <v>0</v>
      </c>
    </row>
    <row r="1151" spans="2:24" x14ac:dyDescent="0.25">
      <c r="B1151" s="105" t="s">
        <v>609</v>
      </c>
      <c r="C1151" s="105" t="s">
        <v>610</v>
      </c>
      <c r="D1151" s="106">
        <v>30240000</v>
      </c>
      <c r="E1151" s="106">
        <v>0</v>
      </c>
      <c r="M1151" t="b">
        <f t="shared" si="90"/>
        <v>1</v>
      </c>
      <c r="N1151" t="b">
        <f t="shared" si="91"/>
        <v>1</v>
      </c>
      <c r="O1151" t="b">
        <f t="shared" si="92"/>
        <v>1</v>
      </c>
      <c r="P1151" t="b">
        <f t="shared" si="92"/>
        <v>1</v>
      </c>
      <c r="Q1151" t="b">
        <f t="shared" si="93"/>
        <v>1</v>
      </c>
      <c r="R1151" t="b">
        <f t="shared" si="94"/>
        <v>1</v>
      </c>
      <c r="U1151" s="105" t="s">
        <v>609</v>
      </c>
      <c r="V1151" s="105" t="s">
        <v>610</v>
      </c>
      <c r="W1151" s="106">
        <v>30240000</v>
      </c>
      <c r="X1151" s="106">
        <v>0</v>
      </c>
    </row>
    <row r="1152" spans="2:24" x14ac:dyDescent="0.25">
      <c r="B1152" s="105" t="s">
        <v>611</v>
      </c>
      <c r="C1152" s="105" t="s">
        <v>610</v>
      </c>
      <c r="D1152" s="106">
        <v>30240000</v>
      </c>
      <c r="E1152" s="106">
        <v>0</v>
      </c>
      <c r="M1152" t="b">
        <f t="shared" si="90"/>
        <v>1</v>
      </c>
      <c r="N1152" t="b">
        <f t="shared" si="91"/>
        <v>1</v>
      </c>
      <c r="O1152" t="b">
        <f t="shared" si="92"/>
        <v>1</v>
      </c>
      <c r="P1152" t="b">
        <f t="shared" si="92"/>
        <v>1</v>
      </c>
      <c r="Q1152" t="b">
        <f t="shared" si="93"/>
        <v>1</v>
      </c>
      <c r="R1152" t="b">
        <f t="shared" si="94"/>
        <v>1</v>
      </c>
      <c r="U1152" s="105" t="s">
        <v>611</v>
      </c>
      <c r="V1152" s="105" t="s">
        <v>610</v>
      </c>
      <c r="W1152" s="106">
        <v>30240000</v>
      </c>
      <c r="X1152" s="106">
        <v>0</v>
      </c>
    </row>
    <row r="1153" spans="2:24" x14ac:dyDescent="0.25">
      <c r="B1153" s="105" t="s">
        <v>612</v>
      </c>
      <c r="C1153" s="105" t="s">
        <v>613</v>
      </c>
      <c r="D1153" s="106">
        <v>181700000</v>
      </c>
      <c r="E1153" s="106">
        <v>0</v>
      </c>
      <c r="M1153" t="b">
        <f t="shared" si="90"/>
        <v>1</v>
      </c>
      <c r="N1153" t="b">
        <f t="shared" si="91"/>
        <v>1</v>
      </c>
      <c r="O1153" t="b">
        <f t="shared" si="92"/>
        <v>1</v>
      </c>
      <c r="P1153" t="b">
        <f t="shared" si="92"/>
        <v>1</v>
      </c>
      <c r="Q1153" t="b">
        <f t="shared" si="93"/>
        <v>1</v>
      </c>
      <c r="R1153" t="b">
        <f t="shared" si="94"/>
        <v>1</v>
      </c>
      <c r="U1153" s="105" t="s">
        <v>612</v>
      </c>
      <c r="V1153" s="105" t="s">
        <v>613</v>
      </c>
      <c r="W1153" s="106">
        <v>181700000</v>
      </c>
      <c r="X1153" s="106">
        <v>0</v>
      </c>
    </row>
    <row r="1154" spans="2:24" x14ac:dyDescent="0.25">
      <c r="B1154" s="105" t="s">
        <v>614</v>
      </c>
      <c r="C1154" s="105" t="s">
        <v>613</v>
      </c>
      <c r="D1154" s="106">
        <v>181700000</v>
      </c>
      <c r="E1154" s="106">
        <v>0</v>
      </c>
      <c r="M1154" t="b">
        <f t="shared" si="90"/>
        <v>1</v>
      </c>
      <c r="N1154" t="b">
        <f t="shared" si="91"/>
        <v>1</v>
      </c>
      <c r="O1154" t="b">
        <f t="shared" si="92"/>
        <v>1</v>
      </c>
      <c r="P1154" t="b">
        <f t="shared" si="92"/>
        <v>1</v>
      </c>
      <c r="Q1154" t="b">
        <f t="shared" si="93"/>
        <v>1</v>
      </c>
      <c r="R1154" t="b">
        <f t="shared" si="94"/>
        <v>1</v>
      </c>
      <c r="U1154" s="105" t="s">
        <v>614</v>
      </c>
      <c r="V1154" s="105" t="s">
        <v>613</v>
      </c>
      <c r="W1154" s="106">
        <v>181700000</v>
      </c>
      <c r="X1154" s="106">
        <v>0</v>
      </c>
    </row>
    <row r="1155" spans="2:24" x14ac:dyDescent="0.25">
      <c r="B1155" s="105" t="s">
        <v>429</v>
      </c>
      <c r="C1155" s="105" t="s">
        <v>430</v>
      </c>
      <c r="D1155" s="106">
        <v>303855000</v>
      </c>
      <c r="E1155" s="106">
        <v>0</v>
      </c>
      <c r="M1155" t="b">
        <f t="shared" si="90"/>
        <v>1</v>
      </c>
      <c r="N1155" t="b">
        <f t="shared" si="91"/>
        <v>1</v>
      </c>
      <c r="O1155" t="b">
        <f t="shared" si="92"/>
        <v>1</v>
      </c>
      <c r="P1155" t="b">
        <f t="shared" si="92"/>
        <v>1</v>
      </c>
      <c r="Q1155" t="b">
        <f t="shared" si="93"/>
        <v>1</v>
      </c>
      <c r="R1155" t="b">
        <f t="shared" si="94"/>
        <v>1</v>
      </c>
      <c r="U1155" s="105" t="s">
        <v>429</v>
      </c>
      <c r="V1155" s="105" t="s">
        <v>430</v>
      </c>
      <c r="W1155" s="106">
        <v>303855000</v>
      </c>
      <c r="X1155" s="106">
        <v>0</v>
      </c>
    </row>
    <row r="1156" spans="2:24" x14ac:dyDescent="0.25">
      <c r="B1156" s="105" t="s">
        <v>431</v>
      </c>
      <c r="C1156" s="105" t="s">
        <v>432</v>
      </c>
      <c r="D1156" s="106">
        <v>303855000</v>
      </c>
      <c r="E1156" s="106">
        <v>0</v>
      </c>
      <c r="M1156" t="b">
        <f t="shared" si="90"/>
        <v>1</v>
      </c>
      <c r="N1156" t="b">
        <f t="shared" si="91"/>
        <v>1</v>
      </c>
      <c r="O1156" t="b">
        <f t="shared" si="92"/>
        <v>1</v>
      </c>
      <c r="P1156" t="b">
        <f t="shared" si="92"/>
        <v>1</v>
      </c>
      <c r="Q1156" t="b">
        <f t="shared" si="93"/>
        <v>1</v>
      </c>
      <c r="R1156" t="b">
        <f t="shared" si="94"/>
        <v>1</v>
      </c>
      <c r="U1156" s="105" t="s">
        <v>431</v>
      </c>
      <c r="V1156" s="105" t="s">
        <v>432</v>
      </c>
      <c r="W1156" s="106">
        <v>303855000</v>
      </c>
      <c r="X1156" s="106">
        <v>0</v>
      </c>
    </row>
    <row r="1157" spans="2:24" x14ac:dyDescent="0.25">
      <c r="B1157" s="105" t="s">
        <v>433</v>
      </c>
      <c r="C1157" s="105" t="s">
        <v>432</v>
      </c>
      <c r="D1157" s="106">
        <v>303855000</v>
      </c>
      <c r="E1157" s="106">
        <v>0</v>
      </c>
      <c r="M1157" t="b">
        <f t="shared" si="90"/>
        <v>1</v>
      </c>
      <c r="N1157" t="b">
        <f t="shared" si="91"/>
        <v>1</v>
      </c>
      <c r="O1157" t="b">
        <f t="shared" si="92"/>
        <v>1</v>
      </c>
      <c r="P1157" t="b">
        <f t="shared" si="92"/>
        <v>1</v>
      </c>
      <c r="Q1157" t="b">
        <f t="shared" si="93"/>
        <v>1</v>
      </c>
      <c r="R1157" t="b">
        <f t="shared" si="94"/>
        <v>1</v>
      </c>
      <c r="U1157" s="105" t="s">
        <v>433</v>
      </c>
      <c r="V1157" s="105" t="s">
        <v>432</v>
      </c>
      <c r="W1157" s="106">
        <v>303855000</v>
      </c>
      <c r="X1157" s="106">
        <v>0</v>
      </c>
    </row>
    <row r="1158" spans="2:24" x14ac:dyDescent="0.25">
      <c r="B1158" s="105" t="s">
        <v>434</v>
      </c>
      <c r="C1158" s="105" t="s">
        <v>435</v>
      </c>
      <c r="D1158" s="106">
        <v>252225000</v>
      </c>
      <c r="E1158" s="106">
        <v>0</v>
      </c>
      <c r="M1158" t="b">
        <f t="shared" si="90"/>
        <v>1</v>
      </c>
      <c r="N1158" t="b">
        <f t="shared" si="91"/>
        <v>1</v>
      </c>
      <c r="O1158" t="b">
        <f t="shared" si="92"/>
        <v>1</v>
      </c>
      <c r="P1158" t="b">
        <f t="shared" si="92"/>
        <v>1</v>
      </c>
      <c r="Q1158" t="b">
        <f t="shared" si="93"/>
        <v>1</v>
      </c>
      <c r="R1158" t="b">
        <f t="shared" si="94"/>
        <v>1</v>
      </c>
      <c r="U1158" s="105" t="s">
        <v>434</v>
      </c>
      <c r="V1158" s="105" t="s">
        <v>435</v>
      </c>
      <c r="W1158" s="106">
        <v>252225000</v>
      </c>
      <c r="X1158" s="106">
        <v>0</v>
      </c>
    </row>
    <row r="1159" spans="2:24" x14ac:dyDescent="0.25">
      <c r="B1159" s="105" t="s">
        <v>436</v>
      </c>
      <c r="C1159" s="105" t="s">
        <v>437</v>
      </c>
      <c r="D1159" s="106">
        <v>252225000</v>
      </c>
      <c r="E1159" s="106">
        <v>0</v>
      </c>
      <c r="M1159" t="b">
        <f t="shared" si="90"/>
        <v>1</v>
      </c>
      <c r="N1159" t="b">
        <f t="shared" si="91"/>
        <v>1</v>
      </c>
      <c r="O1159" t="b">
        <f t="shared" si="92"/>
        <v>1</v>
      </c>
      <c r="P1159" t="b">
        <f t="shared" si="92"/>
        <v>1</v>
      </c>
      <c r="Q1159" t="b">
        <f t="shared" si="93"/>
        <v>1</v>
      </c>
      <c r="R1159" t="b">
        <f t="shared" si="94"/>
        <v>1</v>
      </c>
      <c r="U1159" s="105" t="s">
        <v>436</v>
      </c>
      <c r="V1159" s="105" t="s">
        <v>437</v>
      </c>
      <c r="W1159" s="106">
        <v>252225000</v>
      </c>
      <c r="X1159" s="106">
        <v>0</v>
      </c>
    </row>
    <row r="1160" spans="2:24" x14ac:dyDescent="0.25">
      <c r="B1160" s="105" t="s">
        <v>438</v>
      </c>
      <c r="C1160" s="105" t="s">
        <v>437</v>
      </c>
      <c r="D1160" s="106">
        <v>252225000</v>
      </c>
      <c r="E1160" s="106">
        <v>0</v>
      </c>
      <c r="M1160" t="b">
        <f t="shared" si="90"/>
        <v>1</v>
      </c>
      <c r="N1160" t="b">
        <f t="shared" si="91"/>
        <v>1</v>
      </c>
      <c r="O1160" t="b">
        <f t="shared" si="92"/>
        <v>1</v>
      </c>
      <c r="P1160" t="b">
        <f t="shared" si="92"/>
        <v>1</v>
      </c>
      <c r="Q1160" t="b">
        <f t="shared" si="93"/>
        <v>1</v>
      </c>
      <c r="R1160" t="b">
        <f t="shared" si="94"/>
        <v>1</v>
      </c>
      <c r="U1160" s="105" t="s">
        <v>438</v>
      </c>
      <c r="V1160" s="105" t="s">
        <v>437</v>
      </c>
      <c r="W1160" s="106">
        <v>252225000</v>
      </c>
      <c r="X1160" s="106">
        <v>0</v>
      </c>
    </row>
    <row r="1161" spans="2:24" x14ac:dyDescent="0.25">
      <c r="B1161" s="105" t="s">
        <v>620</v>
      </c>
      <c r="C1161" s="105" t="s">
        <v>621</v>
      </c>
      <c r="D1161" s="106">
        <v>58315000</v>
      </c>
      <c r="E1161" s="106">
        <v>0</v>
      </c>
      <c r="M1161" t="b">
        <f t="shared" si="90"/>
        <v>1</v>
      </c>
      <c r="N1161" t="b">
        <f t="shared" si="91"/>
        <v>1</v>
      </c>
      <c r="O1161" t="b">
        <f t="shared" si="92"/>
        <v>1</v>
      </c>
      <c r="P1161" t="b">
        <f t="shared" si="92"/>
        <v>1</v>
      </c>
      <c r="Q1161" t="b">
        <f t="shared" si="93"/>
        <v>1</v>
      </c>
      <c r="R1161" t="b">
        <f t="shared" si="94"/>
        <v>1</v>
      </c>
      <c r="U1161" s="105" t="s">
        <v>620</v>
      </c>
      <c r="V1161" s="105" t="s">
        <v>621</v>
      </c>
      <c r="W1161" s="106">
        <v>58315000</v>
      </c>
      <c r="X1161" s="106">
        <v>0</v>
      </c>
    </row>
    <row r="1162" spans="2:24" x14ac:dyDescent="0.25">
      <c r="B1162" s="105" t="s">
        <v>622</v>
      </c>
      <c r="C1162" s="105" t="s">
        <v>623</v>
      </c>
      <c r="D1162" s="106">
        <v>58315000</v>
      </c>
      <c r="E1162" s="106">
        <v>0</v>
      </c>
      <c r="M1162" t="b">
        <f t="shared" si="90"/>
        <v>1</v>
      </c>
      <c r="N1162" t="b">
        <f t="shared" si="91"/>
        <v>1</v>
      </c>
      <c r="O1162" t="b">
        <f t="shared" si="92"/>
        <v>1</v>
      </c>
      <c r="P1162" t="b">
        <f t="shared" si="92"/>
        <v>1</v>
      </c>
      <c r="Q1162" t="b">
        <f t="shared" si="93"/>
        <v>1</v>
      </c>
      <c r="R1162" t="b">
        <f t="shared" si="94"/>
        <v>1</v>
      </c>
      <c r="U1162" s="105" t="s">
        <v>622</v>
      </c>
      <c r="V1162" s="105" t="s">
        <v>623</v>
      </c>
      <c r="W1162" s="106">
        <v>58315000</v>
      </c>
      <c r="X1162" s="106">
        <v>0</v>
      </c>
    </row>
    <row r="1163" spans="2:24" x14ac:dyDescent="0.25">
      <c r="B1163" s="105" t="s">
        <v>624</v>
      </c>
      <c r="C1163" s="105" t="s">
        <v>623</v>
      </c>
      <c r="D1163" s="106">
        <v>58315000</v>
      </c>
      <c r="E1163" s="106">
        <v>0</v>
      </c>
      <c r="M1163" t="b">
        <f t="shared" si="90"/>
        <v>1</v>
      </c>
      <c r="N1163" t="b">
        <f t="shared" si="91"/>
        <v>1</v>
      </c>
      <c r="O1163" t="b">
        <f t="shared" si="92"/>
        <v>1</v>
      </c>
      <c r="P1163" t="b">
        <f t="shared" si="92"/>
        <v>1</v>
      </c>
      <c r="Q1163" t="b">
        <f t="shared" si="93"/>
        <v>1</v>
      </c>
      <c r="R1163" t="b">
        <f t="shared" si="94"/>
        <v>1</v>
      </c>
      <c r="U1163" s="105" t="s">
        <v>624</v>
      </c>
      <c r="V1163" s="105" t="s">
        <v>623</v>
      </c>
      <c r="W1163" s="106">
        <v>58315000</v>
      </c>
      <c r="X1163" s="106">
        <v>0</v>
      </c>
    </row>
    <row r="1164" spans="2:24" x14ac:dyDescent="0.25">
      <c r="B1164" s="105" t="s">
        <v>439</v>
      </c>
      <c r="C1164" s="105" t="s">
        <v>440</v>
      </c>
      <c r="D1164" s="106">
        <v>1849030000</v>
      </c>
      <c r="E1164" s="106">
        <v>0</v>
      </c>
      <c r="M1164" t="b">
        <f t="shared" si="90"/>
        <v>1</v>
      </c>
      <c r="N1164" t="b">
        <f t="shared" si="91"/>
        <v>1</v>
      </c>
      <c r="O1164" t="b">
        <f t="shared" si="92"/>
        <v>1</v>
      </c>
      <c r="P1164" t="b">
        <f t="shared" si="92"/>
        <v>1</v>
      </c>
      <c r="Q1164" t="b">
        <f t="shared" si="93"/>
        <v>1</v>
      </c>
      <c r="R1164" t="b">
        <f t="shared" si="94"/>
        <v>1</v>
      </c>
      <c r="U1164" s="105" t="s">
        <v>439</v>
      </c>
      <c r="V1164" s="105" t="s">
        <v>440</v>
      </c>
      <c r="W1164" s="106">
        <v>1849030000</v>
      </c>
      <c r="X1164" s="106">
        <v>0</v>
      </c>
    </row>
    <row r="1165" spans="2:24" x14ac:dyDescent="0.25">
      <c r="B1165" s="105" t="s">
        <v>441</v>
      </c>
      <c r="C1165" s="105" t="s">
        <v>442</v>
      </c>
      <c r="D1165" s="106">
        <v>1849030000</v>
      </c>
      <c r="E1165" s="106">
        <v>0</v>
      </c>
      <c r="M1165" t="b">
        <f t="shared" si="90"/>
        <v>1</v>
      </c>
      <c r="N1165" t="b">
        <f t="shared" si="91"/>
        <v>1</v>
      </c>
      <c r="O1165" t="b">
        <f t="shared" si="92"/>
        <v>1</v>
      </c>
      <c r="P1165" t="b">
        <f t="shared" si="92"/>
        <v>1</v>
      </c>
      <c r="Q1165" t="b">
        <f t="shared" si="93"/>
        <v>1</v>
      </c>
      <c r="R1165" t="b">
        <f t="shared" si="94"/>
        <v>1</v>
      </c>
      <c r="U1165" s="105" t="s">
        <v>441</v>
      </c>
      <c r="V1165" s="105" t="s">
        <v>442</v>
      </c>
      <c r="W1165" s="106">
        <v>1849030000</v>
      </c>
      <c r="X1165" s="106">
        <v>0</v>
      </c>
    </row>
    <row r="1166" spans="2:24" x14ac:dyDescent="0.25">
      <c r="B1166" s="105" t="s">
        <v>443</v>
      </c>
      <c r="C1166" s="105" t="s">
        <v>442</v>
      </c>
      <c r="D1166" s="106">
        <v>1849030000</v>
      </c>
      <c r="E1166" s="106">
        <v>0</v>
      </c>
      <c r="M1166" t="b">
        <f t="shared" si="90"/>
        <v>1</v>
      </c>
      <c r="N1166" t="b">
        <f t="shared" si="91"/>
        <v>1</v>
      </c>
      <c r="O1166" t="b">
        <f t="shared" si="92"/>
        <v>1</v>
      </c>
      <c r="P1166" t="b">
        <f t="shared" si="92"/>
        <v>1</v>
      </c>
      <c r="Q1166" t="b">
        <f t="shared" si="93"/>
        <v>1</v>
      </c>
      <c r="R1166" t="b">
        <f t="shared" si="94"/>
        <v>1</v>
      </c>
      <c r="U1166" s="105" t="s">
        <v>443</v>
      </c>
      <c r="V1166" s="105" t="s">
        <v>442</v>
      </c>
      <c r="W1166" s="106">
        <v>1849030000</v>
      </c>
      <c r="X1166" s="106">
        <v>0</v>
      </c>
    </row>
    <row r="1167" spans="2:24" x14ac:dyDescent="0.25">
      <c r="B1167" s="105" t="s">
        <v>625</v>
      </c>
      <c r="C1167" s="105" t="s">
        <v>626</v>
      </c>
      <c r="D1167" s="106">
        <v>10960000</v>
      </c>
      <c r="E1167" s="106">
        <v>0</v>
      </c>
      <c r="M1167" t="b">
        <f t="shared" si="90"/>
        <v>1</v>
      </c>
      <c r="N1167" t="b">
        <f t="shared" si="91"/>
        <v>1</v>
      </c>
      <c r="O1167" t="b">
        <f t="shared" si="92"/>
        <v>1</v>
      </c>
      <c r="P1167" t="b">
        <f t="shared" si="92"/>
        <v>1</v>
      </c>
      <c r="Q1167" t="b">
        <f t="shared" si="93"/>
        <v>1</v>
      </c>
      <c r="R1167" t="b">
        <f t="shared" si="94"/>
        <v>1</v>
      </c>
      <c r="U1167" s="105" t="s">
        <v>625</v>
      </c>
      <c r="V1167" s="105" t="s">
        <v>626</v>
      </c>
      <c r="W1167" s="106">
        <v>10960000</v>
      </c>
      <c r="X1167" s="106">
        <v>0</v>
      </c>
    </row>
    <row r="1168" spans="2:24" x14ac:dyDescent="0.25">
      <c r="B1168" s="105" t="s">
        <v>627</v>
      </c>
      <c r="C1168" s="105" t="s">
        <v>628</v>
      </c>
      <c r="D1168" s="106">
        <v>10960000</v>
      </c>
      <c r="E1168" s="106">
        <v>0</v>
      </c>
      <c r="M1168" t="b">
        <f t="shared" si="90"/>
        <v>1</v>
      </c>
      <c r="N1168" t="b">
        <f t="shared" si="91"/>
        <v>1</v>
      </c>
      <c r="O1168" t="b">
        <f t="shared" si="92"/>
        <v>1</v>
      </c>
      <c r="P1168" t="b">
        <f t="shared" si="92"/>
        <v>1</v>
      </c>
      <c r="Q1168" t="b">
        <f t="shared" si="93"/>
        <v>1</v>
      </c>
      <c r="R1168" t="b">
        <f t="shared" si="94"/>
        <v>1</v>
      </c>
      <c r="U1168" s="105" t="s">
        <v>627</v>
      </c>
      <c r="V1168" s="105" t="s">
        <v>628</v>
      </c>
      <c r="W1168" s="106">
        <v>10960000</v>
      </c>
      <c r="X1168" s="106">
        <v>0</v>
      </c>
    </row>
    <row r="1169" spans="2:24" x14ac:dyDescent="0.25">
      <c r="B1169" s="105" t="s">
        <v>629</v>
      </c>
      <c r="C1169" s="105" t="s">
        <v>628</v>
      </c>
      <c r="D1169" s="106">
        <v>10960000</v>
      </c>
      <c r="E1169" s="106">
        <v>0</v>
      </c>
      <c r="M1169" t="b">
        <f t="shared" si="90"/>
        <v>1</v>
      </c>
      <c r="N1169" t="b">
        <f t="shared" si="91"/>
        <v>1</v>
      </c>
      <c r="O1169" t="b">
        <f t="shared" si="92"/>
        <v>1</v>
      </c>
      <c r="P1169" t="b">
        <f t="shared" si="92"/>
        <v>1</v>
      </c>
      <c r="Q1169" t="b">
        <f t="shared" si="93"/>
        <v>1</v>
      </c>
      <c r="R1169" t="b">
        <f t="shared" si="94"/>
        <v>1</v>
      </c>
      <c r="U1169" s="105" t="s">
        <v>629</v>
      </c>
      <c r="V1169" s="105" t="s">
        <v>628</v>
      </c>
      <c r="W1169" s="106">
        <v>10960000</v>
      </c>
      <c r="X1169" s="106">
        <v>0</v>
      </c>
    </row>
    <row r="1170" spans="2:24" x14ac:dyDescent="0.25">
      <c r="B1170" s="105" t="s">
        <v>489</v>
      </c>
      <c r="C1170" s="105" t="s">
        <v>490</v>
      </c>
      <c r="D1170" s="106">
        <v>15385000</v>
      </c>
      <c r="E1170" s="106">
        <v>0</v>
      </c>
      <c r="M1170" t="b">
        <f t="shared" si="90"/>
        <v>1</v>
      </c>
      <c r="N1170" t="b">
        <f t="shared" si="91"/>
        <v>1</v>
      </c>
      <c r="O1170" t="b">
        <f t="shared" si="92"/>
        <v>1</v>
      </c>
      <c r="P1170" t="b">
        <f t="shared" si="92"/>
        <v>1</v>
      </c>
      <c r="Q1170" t="b">
        <f t="shared" si="93"/>
        <v>1</v>
      </c>
      <c r="R1170" t="b">
        <f t="shared" si="94"/>
        <v>1</v>
      </c>
      <c r="U1170" s="105" t="s">
        <v>489</v>
      </c>
      <c r="V1170" s="105" t="s">
        <v>490</v>
      </c>
      <c r="W1170" s="106">
        <v>15385000</v>
      </c>
      <c r="X1170" s="106">
        <v>0</v>
      </c>
    </row>
    <row r="1171" spans="2:24" x14ac:dyDescent="0.25">
      <c r="B1171" s="105" t="s">
        <v>491</v>
      </c>
      <c r="C1171" s="105" t="s">
        <v>492</v>
      </c>
      <c r="D1171" s="106">
        <v>15385000</v>
      </c>
      <c r="E1171" s="106">
        <v>0</v>
      </c>
      <c r="M1171" t="b">
        <f t="shared" si="90"/>
        <v>1</v>
      </c>
      <c r="N1171" t="b">
        <f t="shared" si="91"/>
        <v>1</v>
      </c>
      <c r="O1171" t="b">
        <f t="shared" si="92"/>
        <v>1</v>
      </c>
      <c r="P1171" t="b">
        <f t="shared" si="92"/>
        <v>1</v>
      </c>
      <c r="Q1171" t="b">
        <f t="shared" si="93"/>
        <v>1</v>
      </c>
      <c r="R1171" t="b">
        <f t="shared" si="94"/>
        <v>1</v>
      </c>
      <c r="U1171" s="105" t="s">
        <v>491</v>
      </c>
      <c r="V1171" s="105" t="s">
        <v>492</v>
      </c>
      <c r="W1171" s="106">
        <v>15385000</v>
      </c>
      <c r="X1171" s="106">
        <v>0</v>
      </c>
    </row>
    <row r="1172" spans="2:24" x14ac:dyDescent="0.25">
      <c r="B1172" s="105" t="s">
        <v>493</v>
      </c>
      <c r="C1172" s="105" t="s">
        <v>492</v>
      </c>
      <c r="D1172" s="106">
        <v>15385000</v>
      </c>
      <c r="E1172" s="106">
        <v>0</v>
      </c>
      <c r="M1172" t="b">
        <f t="shared" si="90"/>
        <v>1</v>
      </c>
      <c r="N1172" t="b">
        <f t="shared" si="91"/>
        <v>1</v>
      </c>
      <c r="O1172" t="b">
        <f t="shared" si="92"/>
        <v>1</v>
      </c>
      <c r="P1172" t="b">
        <f t="shared" si="92"/>
        <v>1</v>
      </c>
      <c r="Q1172" t="b">
        <f t="shared" si="93"/>
        <v>1</v>
      </c>
      <c r="R1172" t="b">
        <f t="shared" si="94"/>
        <v>1</v>
      </c>
      <c r="U1172" s="105" t="s">
        <v>493</v>
      </c>
      <c r="V1172" s="105" t="s">
        <v>492</v>
      </c>
      <c r="W1172" s="106">
        <v>15385000</v>
      </c>
      <c r="X1172" s="106">
        <v>0</v>
      </c>
    </row>
    <row r="1173" spans="2:24" x14ac:dyDescent="0.25">
      <c r="B1173" s="105" t="s">
        <v>630</v>
      </c>
      <c r="C1173" s="105" t="s">
        <v>631</v>
      </c>
      <c r="D1173" s="106">
        <v>113340000</v>
      </c>
      <c r="E1173" s="106">
        <v>0</v>
      </c>
      <c r="M1173" t="b">
        <f t="shared" si="90"/>
        <v>1</v>
      </c>
      <c r="N1173" t="b">
        <f t="shared" si="91"/>
        <v>1</v>
      </c>
      <c r="O1173" t="b">
        <f t="shared" si="92"/>
        <v>1</v>
      </c>
      <c r="P1173" t="b">
        <f t="shared" si="92"/>
        <v>1</v>
      </c>
      <c r="Q1173" t="b">
        <f t="shared" si="93"/>
        <v>1</v>
      </c>
      <c r="R1173" t="b">
        <f t="shared" si="94"/>
        <v>1</v>
      </c>
      <c r="U1173" s="105" t="s">
        <v>630</v>
      </c>
      <c r="V1173" s="105" t="s">
        <v>631</v>
      </c>
      <c r="W1173" s="106">
        <v>113340000</v>
      </c>
      <c r="X1173" s="106">
        <v>0</v>
      </c>
    </row>
    <row r="1174" spans="2:24" x14ac:dyDescent="0.25">
      <c r="B1174" s="105" t="s">
        <v>632</v>
      </c>
      <c r="C1174" s="105" t="s">
        <v>633</v>
      </c>
      <c r="D1174" s="106">
        <v>113340000</v>
      </c>
      <c r="E1174" s="106">
        <v>0</v>
      </c>
      <c r="M1174" t="b">
        <f t="shared" si="90"/>
        <v>1</v>
      </c>
      <c r="N1174" t="b">
        <f t="shared" si="91"/>
        <v>1</v>
      </c>
      <c r="O1174" t="b">
        <f t="shared" si="92"/>
        <v>1</v>
      </c>
      <c r="P1174" t="b">
        <f t="shared" si="92"/>
        <v>1</v>
      </c>
      <c r="Q1174" t="b">
        <f t="shared" si="93"/>
        <v>1</v>
      </c>
      <c r="R1174" t="b">
        <f t="shared" si="94"/>
        <v>1</v>
      </c>
      <c r="U1174" s="105" t="s">
        <v>632</v>
      </c>
      <c r="V1174" s="105" t="s">
        <v>633</v>
      </c>
      <c r="W1174" s="106">
        <v>113340000</v>
      </c>
      <c r="X1174" s="106">
        <v>0</v>
      </c>
    </row>
    <row r="1175" spans="2:24" x14ac:dyDescent="0.25">
      <c r="B1175" s="105" t="s">
        <v>634</v>
      </c>
      <c r="C1175" s="105" t="s">
        <v>633</v>
      </c>
      <c r="D1175" s="106">
        <v>113340000</v>
      </c>
      <c r="E1175" s="106">
        <v>0</v>
      </c>
      <c r="M1175" t="b">
        <f t="shared" si="90"/>
        <v>1</v>
      </c>
      <c r="N1175" t="b">
        <f t="shared" si="91"/>
        <v>1</v>
      </c>
      <c r="O1175" t="b">
        <f t="shared" si="92"/>
        <v>1</v>
      </c>
      <c r="P1175" t="b">
        <f t="shared" si="92"/>
        <v>1</v>
      </c>
      <c r="Q1175" t="b">
        <f t="shared" si="93"/>
        <v>1</v>
      </c>
      <c r="R1175" t="b">
        <f t="shared" si="94"/>
        <v>1</v>
      </c>
      <c r="U1175" s="105" t="s">
        <v>634</v>
      </c>
      <c r="V1175" s="105" t="s">
        <v>633</v>
      </c>
      <c r="W1175" s="106">
        <v>113340000</v>
      </c>
      <c r="X1175" s="106">
        <v>0</v>
      </c>
    </row>
    <row r="1176" spans="2:24" x14ac:dyDescent="0.25">
      <c r="B1176" s="105" t="s">
        <v>444</v>
      </c>
      <c r="C1176" s="105" t="s">
        <v>445</v>
      </c>
      <c r="D1176" s="106">
        <v>94520000</v>
      </c>
      <c r="E1176" s="106">
        <v>0</v>
      </c>
      <c r="M1176" t="b">
        <f t="shared" si="90"/>
        <v>1</v>
      </c>
      <c r="N1176" t="b">
        <f t="shared" si="91"/>
        <v>1</v>
      </c>
      <c r="O1176" t="b">
        <f t="shared" si="92"/>
        <v>1</v>
      </c>
      <c r="P1176" t="b">
        <f t="shared" si="92"/>
        <v>1</v>
      </c>
      <c r="Q1176" t="b">
        <f t="shared" si="93"/>
        <v>1</v>
      </c>
      <c r="R1176" t="b">
        <f t="shared" si="94"/>
        <v>1</v>
      </c>
      <c r="U1176" s="105" t="s">
        <v>444</v>
      </c>
      <c r="V1176" s="105" t="s">
        <v>445</v>
      </c>
      <c r="W1176" s="106">
        <v>94520000</v>
      </c>
      <c r="X1176" s="106">
        <v>0</v>
      </c>
    </row>
    <row r="1177" spans="2:24" x14ac:dyDescent="0.25">
      <c r="B1177" s="105" t="s">
        <v>446</v>
      </c>
      <c r="C1177" s="105" t="s">
        <v>447</v>
      </c>
      <c r="D1177" s="106">
        <v>94520000</v>
      </c>
      <c r="E1177" s="106">
        <v>0</v>
      </c>
      <c r="M1177" t="b">
        <f t="shared" si="90"/>
        <v>1</v>
      </c>
      <c r="N1177" t="b">
        <f t="shared" si="91"/>
        <v>1</v>
      </c>
      <c r="O1177" t="b">
        <f t="shared" si="92"/>
        <v>1</v>
      </c>
      <c r="P1177" t="b">
        <f t="shared" si="92"/>
        <v>1</v>
      </c>
      <c r="Q1177" t="b">
        <f t="shared" si="93"/>
        <v>1</v>
      </c>
      <c r="R1177" t="b">
        <f t="shared" si="94"/>
        <v>1</v>
      </c>
      <c r="U1177" s="105" t="s">
        <v>446</v>
      </c>
      <c r="V1177" s="105" t="s">
        <v>447</v>
      </c>
      <c r="W1177" s="106">
        <v>94520000</v>
      </c>
      <c r="X1177" s="106">
        <v>0</v>
      </c>
    </row>
    <row r="1178" spans="2:24" x14ac:dyDescent="0.25">
      <c r="B1178" s="105" t="s">
        <v>448</v>
      </c>
      <c r="C1178" s="105" t="s">
        <v>449</v>
      </c>
      <c r="D1178" s="106">
        <v>94520000</v>
      </c>
      <c r="E1178" s="106">
        <v>0</v>
      </c>
      <c r="M1178" t="b">
        <f t="shared" si="90"/>
        <v>1</v>
      </c>
      <c r="N1178" t="b">
        <f t="shared" si="91"/>
        <v>1</v>
      </c>
      <c r="O1178" t="b">
        <f t="shared" si="92"/>
        <v>1</v>
      </c>
      <c r="P1178" t="b">
        <f t="shared" si="92"/>
        <v>1</v>
      </c>
      <c r="Q1178" t="b">
        <f t="shared" si="93"/>
        <v>1</v>
      </c>
      <c r="R1178" t="b">
        <f t="shared" si="94"/>
        <v>1</v>
      </c>
      <c r="U1178" s="105" t="s">
        <v>448</v>
      </c>
      <c r="V1178" s="105" t="s">
        <v>449</v>
      </c>
      <c r="W1178" s="106">
        <v>94520000</v>
      </c>
      <c r="X1178" s="106">
        <v>0</v>
      </c>
    </row>
    <row r="1179" spans="2:24" x14ac:dyDescent="0.25">
      <c r="B1179" s="105" t="s">
        <v>635</v>
      </c>
      <c r="C1179" s="105" t="s">
        <v>636</v>
      </c>
      <c r="D1179" s="106">
        <v>45500000</v>
      </c>
      <c r="E1179" s="106">
        <v>0</v>
      </c>
      <c r="M1179" t="b">
        <f t="shared" ref="M1179:M1242" si="95">+B1179=U1179</f>
        <v>1</v>
      </c>
      <c r="N1179" t="b">
        <f t="shared" ref="N1179:N1242" si="96">+C1179=V1179</f>
        <v>1</v>
      </c>
      <c r="O1179" t="b">
        <f t="shared" ref="O1179:P1242" si="97">+D1179=W1179</f>
        <v>1</v>
      </c>
      <c r="P1179" t="b">
        <f t="shared" si="97"/>
        <v>1</v>
      </c>
      <c r="Q1179" t="b">
        <f t="shared" ref="Q1179:Q1242" si="98">+F1179=Y1179</f>
        <v>1</v>
      </c>
      <c r="R1179" t="b">
        <f t="shared" ref="R1179:R1242" si="99">+G1179=Z1179</f>
        <v>1</v>
      </c>
      <c r="U1179" s="105" t="s">
        <v>635</v>
      </c>
      <c r="V1179" s="105" t="s">
        <v>636</v>
      </c>
      <c r="W1179" s="106">
        <v>45500000</v>
      </c>
      <c r="X1179" s="106">
        <v>0</v>
      </c>
    </row>
    <row r="1180" spans="2:24" x14ac:dyDescent="0.25">
      <c r="B1180" s="105" t="s">
        <v>637</v>
      </c>
      <c r="C1180" s="105" t="s">
        <v>638</v>
      </c>
      <c r="D1180" s="106">
        <v>45500000</v>
      </c>
      <c r="E1180" s="106">
        <v>0</v>
      </c>
      <c r="M1180" t="b">
        <f t="shared" si="95"/>
        <v>1</v>
      </c>
      <c r="N1180" t="b">
        <f t="shared" si="96"/>
        <v>1</v>
      </c>
      <c r="O1180" t="b">
        <f t="shared" si="97"/>
        <v>1</v>
      </c>
      <c r="P1180" t="b">
        <f t="shared" si="97"/>
        <v>1</v>
      </c>
      <c r="Q1180" t="b">
        <f t="shared" si="98"/>
        <v>1</v>
      </c>
      <c r="R1180" t="b">
        <f t="shared" si="99"/>
        <v>1</v>
      </c>
      <c r="U1180" s="105" t="s">
        <v>637</v>
      </c>
      <c r="V1180" s="105" t="s">
        <v>638</v>
      </c>
      <c r="W1180" s="106">
        <v>45500000</v>
      </c>
      <c r="X1180" s="106">
        <v>0</v>
      </c>
    </row>
    <row r="1181" spans="2:24" x14ac:dyDescent="0.25">
      <c r="B1181" s="105" t="s">
        <v>639</v>
      </c>
      <c r="C1181" s="105" t="s">
        <v>638</v>
      </c>
      <c r="D1181" s="106">
        <v>45500000</v>
      </c>
      <c r="E1181" s="106">
        <v>0</v>
      </c>
      <c r="M1181" t="b">
        <f t="shared" si="95"/>
        <v>1</v>
      </c>
      <c r="N1181" t="b">
        <f t="shared" si="96"/>
        <v>1</v>
      </c>
      <c r="O1181" t="b">
        <f t="shared" si="97"/>
        <v>1</v>
      </c>
      <c r="P1181" t="b">
        <f t="shared" si="97"/>
        <v>1</v>
      </c>
      <c r="Q1181" t="b">
        <f t="shared" si="98"/>
        <v>1</v>
      </c>
      <c r="R1181" t="b">
        <f t="shared" si="99"/>
        <v>1</v>
      </c>
      <c r="U1181" s="105" t="s">
        <v>639</v>
      </c>
      <c r="V1181" s="105" t="s">
        <v>638</v>
      </c>
      <c r="W1181" s="106">
        <v>45500000</v>
      </c>
      <c r="X1181" s="106">
        <v>0</v>
      </c>
    </row>
    <row r="1182" spans="2:24" x14ac:dyDescent="0.25">
      <c r="B1182" s="105" t="s">
        <v>640</v>
      </c>
      <c r="C1182" s="105" t="s">
        <v>641</v>
      </c>
      <c r="D1182" s="106">
        <v>266910000</v>
      </c>
      <c r="E1182" s="106">
        <v>0</v>
      </c>
      <c r="M1182" t="b">
        <f t="shared" si="95"/>
        <v>1</v>
      </c>
      <c r="N1182" t="b">
        <f t="shared" si="96"/>
        <v>1</v>
      </c>
      <c r="O1182" t="b">
        <f t="shared" si="97"/>
        <v>1</v>
      </c>
      <c r="P1182" t="b">
        <f t="shared" si="97"/>
        <v>1</v>
      </c>
      <c r="Q1182" t="b">
        <f t="shared" si="98"/>
        <v>1</v>
      </c>
      <c r="R1182" t="b">
        <f t="shared" si="99"/>
        <v>1</v>
      </c>
      <c r="U1182" s="105" t="s">
        <v>640</v>
      </c>
      <c r="V1182" s="105" t="s">
        <v>641</v>
      </c>
      <c r="W1182" s="106">
        <v>266910000</v>
      </c>
      <c r="X1182" s="106">
        <v>0</v>
      </c>
    </row>
    <row r="1183" spans="2:24" x14ac:dyDescent="0.25">
      <c r="B1183" s="105" t="s">
        <v>642</v>
      </c>
      <c r="C1183" s="105" t="s">
        <v>643</v>
      </c>
      <c r="D1183" s="106">
        <v>266910000</v>
      </c>
      <c r="E1183" s="106">
        <v>0</v>
      </c>
      <c r="M1183" t="b">
        <f t="shared" si="95"/>
        <v>1</v>
      </c>
      <c r="N1183" t="b">
        <f t="shared" si="96"/>
        <v>1</v>
      </c>
      <c r="O1183" t="b">
        <f t="shared" si="97"/>
        <v>1</v>
      </c>
      <c r="P1183" t="b">
        <f t="shared" si="97"/>
        <v>1</v>
      </c>
      <c r="Q1183" t="b">
        <f t="shared" si="98"/>
        <v>1</v>
      </c>
      <c r="R1183" t="b">
        <f t="shared" si="99"/>
        <v>1</v>
      </c>
      <c r="U1183" s="105" t="s">
        <v>642</v>
      </c>
      <c r="V1183" s="105" t="s">
        <v>643</v>
      </c>
      <c r="W1183" s="106">
        <v>266910000</v>
      </c>
      <c r="X1183" s="106">
        <v>0</v>
      </c>
    </row>
    <row r="1184" spans="2:24" x14ac:dyDescent="0.25">
      <c r="B1184" s="105" t="s">
        <v>644</v>
      </c>
      <c r="C1184" s="105" t="s">
        <v>643</v>
      </c>
      <c r="D1184" s="106">
        <v>266910000</v>
      </c>
      <c r="E1184" s="106">
        <v>0</v>
      </c>
      <c r="M1184" t="b">
        <f t="shared" si="95"/>
        <v>1</v>
      </c>
      <c r="N1184" t="b">
        <f t="shared" si="96"/>
        <v>1</v>
      </c>
      <c r="O1184" t="b">
        <f t="shared" si="97"/>
        <v>1</v>
      </c>
      <c r="P1184" t="b">
        <f t="shared" si="97"/>
        <v>1</v>
      </c>
      <c r="Q1184" t="b">
        <f t="shared" si="98"/>
        <v>1</v>
      </c>
      <c r="R1184" t="b">
        <f t="shared" si="99"/>
        <v>1</v>
      </c>
      <c r="U1184" s="105" t="s">
        <v>644</v>
      </c>
      <c r="V1184" s="105" t="s">
        <v>643</v>
      </c>
      <c r="W1184" s="106">
        <v>266910000</v>
      </c>
      <c r="X1184" s="106">
        <v>0</v>
      </c>
    </row>
    <row r="1185" spans="2:24" x14ac:dyDescent="0.25">
      <c r="B1185" s="105" t="s">
        <v>450</v>
      </c>
      <c r="C1185" s="105" t="s">
        <v>451</v>
      </c>
      <c r="D1185" s="106">
        <v>173540000</v>
      </c>
      <c r="E1185" s="106">
        <v>0</v>
      </c>
      <c r="M1185" t="b">
        <f t="shared" si="95"/>
        <v>1</v>
      </c>
      <c r="N1185" t="b">
        <f t="shared" si="96"/>
        <v>1</v>
      </c>
      <c r="O1185" t="b">
        <f t="shared" si="97"/>
        <v>1</v>
      </c>
      <c r="P1185" t="b">
        <f t="shared" si="97"/>
        <v>1</v>
      </c>
      <c r="Q1185" t="b">
        <f t="shared" si="98"/>
        <v>1</v>
      </c>
      <c r="R1185" t="b">
        <f t="shared" si="99"/>
        <v>1</v>
      </c>
      <c r="U1185" s="105" t="s">
        <v>450</v>
      </c>
      <c r="V1185" s="105" t="s">
        <v>451</v>
      </c>
      <c r="W1185" s="106">
        <v>173540000</v>
      </c>
      <c r="X1185" s="106">
        <v>0</v>
      </c>
    </row>
    <row r="1186" spans="2:24" x14ac:dyDescent="0.25">
      <c r="B1186" s="105" t="s">
        <v>452</v>
      </c>
      <c r="C1186" s="105" t="s">
        <v>453</v>
      </c>
      <c r="D1186" s="106">
        <v>173540000</v>
      </c>
      <c r="E1186" s="106">
        <v>0</v>
      </c>
      <c r="M1186" t="b">
        <f t="shared" si="95"/>
        <v>1</v>
      </c>
      <c r="N1186" t="b">
        <f t="shared" si="96"/>
        <v>1</v>
      </c>
      <c r="O1186" t="b">
        <f t="shared" si="97"/>
        <v>1</v>
      </c>
      <c r="P1186" t="b">
        <f t="shared" si="97"/>
        <v>1</v>
      </c>
      <c r="Q1186" t="b">
        <f t="shared" si="98"/>
        <v>1</v>
      </c>
      <c r="R1186" t="b">
        <f t="shared" si="99"/>
        <v>1</v>
      </c>
      <c r="U1186" s="105" t="s">
        <v>452</v>
      </c>
      <c r="V1186" s="105" t="s">
        <v>453</v>
      </c>
      <c r="W1186" s="106">
        <v>173540000</v>
      </c>
      <c r="X1186" s="106">
        <v>0</v>
      </c>
    </row>
    <row r="1187" spans="2:24" x14ac:dyDescent="0.25">
      <c r="B1187" s="105" t="s">
        <v>454</v>
      </c>
      <c r="C1187" s="105" t="s">
        <v>453</v>
      </c>
      <c r="D1187" s="106">
        <v>173540000</v>
      </c>
      <c r="E1187" s="106">
        <v>0</v>
      </c>
      <c r="M1187" t="b">
        <f t="shared" si="95"/>
        <v>1</v>
      </c>
      <c r="N1187" t="b">
        <f t="shared" si="96"/>
        <v>1</v>
      </c>
      <c r="O1187" t="b">
        <f t="shared" si="97"/>
        <v>1</v>
      </c>
      <c r="P1187" t="b">
        <f t="shared" si="97"/>
        <v>1</v>
      </c>
      <c r="Q1187" t="b">
        <f t="shared" si="98"/>
        <v>1</v>
      </c>
      <c r="R1187" t="b">
        <f t="shared" si="99"/>
        <v>1</v>
      </c>
      <c r="U1187" s="105" t="s">
        <v>454</v>
      </c>
      <c r="V1187" s="105" t="s">
        <v>453</v>
      </c>
      <c r="W1187" s="106">
        <v>173540000</v>
      </c>
      <c r="X1187" s="106">
        <v>0</v>
      </c>
    </row>
    <row r="1188" spans="2:24" x14ac:dyDescent="0.25">
      <c r="B1188" s="105" t="s">
        <v>645</v>
      </c>
      <c r="C1188" s="105" t="s">
        <v>646</v>
      </c>
      <c r="D1188" s="106">
        <v>48420000</v>
      </c>
      <c r="E1188" s="106">
        <v>0</v>
      </c>
      <c r="M1188" t="b">
        <f t="shared" si="95"/>
        <v>1</v>
      </c>
      <c r="N1188" t="b">
        <f t="shared" si="96"/>
        <v>1</v>
      </c>
      <c r="O1188" t="b">
        <f t="shared" si="97"/>
        <v>1</v>
      </c>
      <c r="P1188" t="b">
        <f t="shared" si="97"/>
        <v>1</v>
      </c>
      <c r="Q1188" t="b">
        <f t="shared" si="98"/>
        <v>1</v>
      </c>
      <c r="R1188" t="b">
        <f t="shared" si="99"/>
        <v>1</v>
      </c>
      <c r="U1188" s="105" t="s">
        <v>645</v>
      </c>
      <c r="V1188" s="105" t="s">
        <v>646</v>
      </c>
      <c r="W1188" s="106">
        <v>48420000</v>
      </c>
      <c r="X1188" s="106">
        <v>0</v>
      </c>
    </row>
    <row r="1189" spans="2:24" x14ac:dyDescent="0.25">
      <c r="B1189" s="105" t="s">
        <v>647</v>
      </c>
      <c r="C1189" s="105" t="s">
        <v>648</v>
      </c>
      <c r="D1189" s="106">
        <v>48420000</v>
      </c>
      <c r="E1189" s="106">
        <v>0</v>
      </c>
      <c r="M1189" t="b">
        <f t="shared" si="95"/>
        <v>1</v>
      </c>
      <c r="N1189" t="b">
        <f t="shared" si="96"/>
        <v>1</v>
      </c>
      <c r="O1189" t="b">
        <f t="shared" si="97"/>
        <v>1</v>
      </c>
      <c r="P1189" t="b">
        <f t="shared" si="97"/>
        <v>1</v>
      </c>
      <c r="Q1189" t="b">
        <f t="shared" si="98"/>
        <v>1</v>
      </c>
      <c r="R1189" t="b">
        <f t="shared" si="99"/>
        <v>1</v>
      </c>
      <c r="U1189" s="105" t="s">
        <v>647</v>
      </c>
      <c r="V1189" s="105" t="s">
        <v>648</v>
      </c>
      <c r="W1189" s="106">
        <v>48420000</v>
      </c>
      <c r="X1189" s="106">
        <v>0</v>
      </c>
    </row>
    <row r="1190" spans="2:24" x14ac:dyDescent="0.25">
      <c r="B1190" s="105" t="s">
        <v>649</v>
      </c>
      <c r="C1190" s="105" t="s">
        <v>648</v>
      </c>
      <c r="D1190" s="106">
        <v>48420000</v>
      </c>
      <c r="E1190" s="106">
        <v>0</v>
      </c>
      <c r="M1190" t="b">
        <f t="shared" si="95"/>
        <v>1</v>
      </c>
      <c r="N1190" t="b">
        <f t="shared" si="96"/>
        <v>1</v>
      </c>
      <c r="O1190" t="b">
        <f t="shared" si="97"/>
        <v>1</v>
      </c>
      <c r="P1190" t="b">
        <f t="shared" si="97"/>
        <v>1</v>
      </c>
      <c r="Q1190" t="b">
        <f t="shared" si="98"/>
        <v>1</v>
      </c>
      <c r="R1190" t="b">
        <f t="shared" si="99"/>
        <v>1</v>
      </c>
      <c r="U1190" s="105" t="s">
        <v>649</v>
      </c>
      <c r="V1190" s="105" t="s">
        <v>648</v>
      </c>
      <c r="W1190" s="106">
        <v>48420000</v>
      </c>
      <c r="X1190" s="106">
        <v>0</v>
      </c>
    </row>
    <row r="1191" spans="2:24" x14ac:dyDescent="0.25">
      <c r="B1191" s="105" t="s">
        <v>455</v>
      </c>
      <c r="C1191" s="105" t="s">
        <v>456</v>
      </c>
      <c r="D1191" s="106">
        <v>894070000</v>
      </c>
      <c r="E1191" s="106">
        <v>0</v>
      </c>
      <c r="M1191" t="b">
        <f t="shared" si="95"/>
        <v>1</v>
      </c>
      <c r="N1191" t="b">
        <f t="shared" si="96"/>
        <v>1</v>
      </c>
      <c r="O1191" t="b">
        <f t="shared" si="97"/>
        <v>1</v>
      </c>
      <c r="P1191" t="b">
        <f t="shared" si="97"/>
        <v>1</v>
      </c>
      <c r="Q1191" t="b">
        <f t="shared" si="98"/>
        <v>1</v>
      </c>
      <c r="R1191" t="b">
        <f t="shared" si="99"/>
        <v>1</v>
      </c>
      <c r="U1191" s="105" t="s">
        <v>455</v>
      </c>
      <c r="V1191" s="105" t="s">
        <v>456</v>
      </c>
      <c r="W1191" s="106">
        <v>894070000</v>
      </c>
      <c r="X1191" s="106">
        <v>0</v>
      </c>
    </row>
    <row r="1192" spans="2:24" x14ac:dyDescent="0.25">
      <c r="B1192" s="105" t="s">
        <v>457</v>
      </c>
      <c r="C1192" s="105" t="s">
        <v>458</v>
      </c>
      <c r="D1192" s="106">
        <v>855670000</v>
      </c>
      <c r="E1192" s="106">
        <v>0</v>
      </c>
      <c r="M1192" t="b">
        <f t="shared" si="95"/>
        <v>1</v>
      </c>
      <c r="N1192" t="b">
        <f t="shared" si="96"/>
        <v>1</v>
      </c>
      <c r="O1192" t="b">
        <f t="shared" si="97"/>
        <v>1</v>
      </c>
      <c r="P1192" t="b">
        <f t="shared" si="97"/>
        <v>1</v>
      </c>
      <c r="Q1192" t="b">
        <f t="shared" si="98"/>
        <v>1</v>
      </c>
      <c r="R1192" t="b">
        <f t="shared" si="99"/>
        <v>1</v>
      </c>
      <c r="U1192" s="105" t="s">
        <v>457</v>
      </c>
      <c r="V1192" s="105" t="s">
        <v>458</v>
      </c>
      <c r="W1192" s="106">
        <v>855670000</v>
      </c>
      <c r="X1192" s="106">
        <v>0</v>
      </c>
    </row>
    <row r="1193" spans="2:24" x14ac:dyDescent="0.25">
      <c r="B1193" s="105" t="s">
        <v>459</v>
      </c>
      <c r="C1193" s="105" t="s">
        <v>458</v>
      </c>
      <c r="D1193" s="106">
        <v>855670000</v>
      </c>
      <c r="E1193" s="106">
        <v>0</v>
      </c>
      <c r="M1193" t="b">
        <f t="shared" si="95"/>
        <v>1</v>
      </c>
      <c r="N1193" t="b">
        <f t="shared" si="96"/>
        <v>1</v>
      </c>
      <c r="O1193" t="b">
        <f t="shared" si="97"/>
        <v>1</v>
      </c>
      <c r="P1193" t="b">
        <f t="shared" si="97"/>
        <v>1</v>
      </c>
      <c r="Q1193" t="b">
        <f t="shared" si="98"/>
        <v>1</v>
      </c>
      <c r="R1193" t="b">
        <f t="shared" si="99"/>
        <v>1</v>
      </c>
      <c r="U1193" s="105" t="s">
        <v>459</v>
      </c>
      <c r="V1193" s="105" t="s">
        <v>458</v>
      </c>
      <c r="W1193" s="106">
        <v>855670000</v>
      </c>
      <c r="X1193" s="106">
        <v>0</v>
      </c>
    </row>
    <row r="1194" spans="2:24" x14ac:dyDescent="0.25">
      <c r="B1194" s="105" t="s">
        <v>460</v>
      </c>
      <c r="C1194" s="105" t="s">
        <v>461</v>
      </c>
      <c r="D1194" s="106">
        <v>38400000</v>
      </c>
      <c r="E1194" s="106">
        <v>0</v>
      </c>
      <c r="M1194" t="b">
        <f t="shared" si="95"/>
        <v>1</v>
      </c>
      <c r="N1194" t="b">
        <f t="shared" si="96"/>
        <v>1</v>
      </c>
      <c r="O1194" t="b">
        <f t="shared" si="97"/>
        <v>1</v>
      </c>
      <c r="P1194" t="b">
        <f t="shared" si="97"/>
        <v>1</v>
      </c>
      <c r="Q1194" t="b">
        <f t="shared" si="98"/>
        <v>1</v>
      </c>
      <c r="R1194" t="b">
        <f t="shared" si="99"/>
        <v>1</v>
      </c>
      <c r="U1194" s="105" t="s">
        <v>460</v>
      </c>
      <c r="V1194" s="105" t="s">
        <v>461</v>
      </c>
      <c r="W1194" s="106">
        <v>38400000</v>
      </c>
      <c r="X1194" s="106">
        <v>0</v>
      </c>
    </row>
    <row r="1195" spans="2:24" x14ac:dyDescent="0.25">
      <c r="B1195" s="105" t="s">
        <v>462</v>
      </c>
      <c r="C1195" s="105" t="s">
        <v>461</v>
      </c>
      <c r="D1195" s="106">
        <v>38400000</v>
      </c>
      <c r="E1195" s="106">
        <v>0</v>
      </c>
      <c r="M1195" t="b">
        <f t="shared" si="95"/>
        <v>1</v>
      </c>
      <c r="N1195" t="b">
        <f t="shared" si="96"/>
        <v>1</v>
      </c>
      <c r="O1195" t="b">
        <f t="shared" si="97"/>
        <v>1</v>
      </c>
      <c r="P1195" t="b">
        <f t="shared" si="97"/>
        <v>1</v>
      </c>
      <c r="Q1195" t="b">
        <f t="shared" si="98"/>
        <v>1</v>
      </c>
      <c r="R1195" t="b">
        <f t="shared" si="99"/>
        <v>1</v>
      </c>
      <c r="U1195" s="105" t="s">
        <v>462</v>
      </c>
      <c r="V1195" s="105" t="s">
        <v>461</v>
      </c>
      <c r="W1195" s="106">
        <v>38400000</v>
      </c>
      <c r="X1195" s="106">
        <v>0</v>
      </c>
    </row>
    <row r="1196" spans="2:24" x14ac:dyDescent="0.25">
      <c r="B1196" s="105" t="s">
        <v>521</v>
      </c>
      <c r="C1196" s="105" t="s">
        <v>522</v>
      </c>
      <c r="D1196" s="106">
        <v>49950000</v>
      </c>
      <c r="E1196" s="106">
        <v>0</v>
      </c>
      <c r="M1196" t="b">
        <f t="shared" si="95"/>
        <v>1</v>
      </c>
      <c r="N1196" t="b">
        <f t="shared" si="96"/>
        <v>1</v>
      </c>
      <c r="O1196" t="b">
        <f t="shared" si="97"/>
        <v>1</v>
      </c>
      <c r="P1196" t="b">
        <f t="shared" si="97"/>
        <v>1</v>
      </c>
      <c r="Q1196" t="b">
        <f t="shared" si="98"/>
        <v>1</v>
      </c>
      <c r="R1196" t="b">
        <f t="shared" si="99"/>
        <v>1</v>
      </c>
      <c r="U1196" s="105" t="s">
        <v>521</v>
      </c>
      <c r="V1196" s="105" t="s">
        <v>522</v>
      </c>
      <c r="W1196" s="106">
        <v>49950000</v>
      </c>
      <c r="X1196" s="106">
        <v>0</v>
      </c>
    </row>
    <row r="1197" spans="2:24" x14ac:dyDescent="0.25">
      <c r="B1197" s="105" t="s">
        <v>523</v>
      </c>
      <c r="C1197" s="105" t="s">
        <v>524</v>
      </c>
      <c r="D1197" s="106">
        <v>49950000</v>
      </c>
      <c r="E1197" s="106">
        <v>0</v>
      </c>
      <c r="M1197" t="b">
        <f t="shared" si="95"/>
        <v>1</v>
      </c>
      <c r="N1197" t="b">
        <f t="shared" si="96"/>
        <v>1</v>
      </c>
      <c r="O1197" t="b">
        <f t="shared" si="97"/>
        <v>1</v>
      </c>
      <c r="P1197" t="b">
        <f t="shared" si="97"/>
        <v>1</v>
      </c>
      <c r="Q1197" t="b">
        <f t="shared" si="98"/>
        <v>1</v>
      </c>
      <c r="R1197" t="b">
        <f t="shared" si="99"/>
        <v>1</v>
      </c>
      <c r="U1197" s="105" t="s">
        <v>523</v>
      </c>
      <c r="V1197" s="105" t="s">
        <v>524</v>
      </c>
      <c r="W1197" s="106">
        <v>49950000</v>
      </c>
      <c r="X1197" s="106">
        <v>0</v>
      </c>
    </row>
    <row r="1198" spans="2:24" x14ac:dyDescent="0.25">
      <c r="B1198" s="105" t="s">
        <v>525</v>
      </c>
      <c r="C1198" s="105" t="s">
        <v>524</v>
      </c>
      <c r="D1198" s="106">
        <v>49950000</v>
      </c>
      <c r="E1198" s="106">
        <v>0</v>
      </c>
      <c r="M1198" t="b">
        <f t="shared" si="95"/>
        <v>1</v>
      </c>
      <c r="N1198" t="b">
        <f t="shared" si="96"/>
        <v>1</v>
      </c>
      <c r="O1198" t="b">
        <f t="shared" si="97"/>
        <v>1</v>
      </c>
      <c r="P1198" t="b">
        <f t="shared" si="97"/>
        <v>1</v>
      </c>
      <c r="Q1198" t="b">
        <f t="shared" si="98"/>
        <v>1</v>
      </c>
      <c r="R1198" t="b">
        <f t="shared" si="99"/>
        <v>1</v>
      </c>
      <c r="U1198" s="105" t="s">
        <v>525</v>
      </c>
      <c r="V1198" s="105" t="s">
        <v>524</v>
      </c>
      <c r="W1198" s="106">
        <v>49950000</v>
      </c>
      <c r="X1198" s="106">
        <v>0</v>
      </c>
    </row>
    <row r="1199" spans="2:24" x14ac:dyDescent="0.25">
      <c r="B1199" s="105" t="s">
        <v>650</v>
      </c>
      <c r="C1199" s="105" t="s">
        <v>651</v>
      </c>
      <c r="D1199" s="106">
        <v>31719000</v>
      </c>
      <c r="E1199" s="106">
        <v>0</v>
      </c>
      <c r="M1199" t="b">
        <f t="shared" si="95"/>
        <v>1</v>
      </c>
      <c r="N1199" t="b">
        <f t="shared" si="96"/>
        <v>1</v>
      </c>
      <c r="O1199" t="b">
        <f t="shared" si="97"/>
        <v>1</v>
      </c>
      <c r="P1199" t="b">
        <f t="shared" si="97"/>
        <v>1</v>
      </c>
      <c r="Q1199" t="b">
        <f t="shared" si="98"/>
        <v>1</v>
      </c>
      <c r="R1199" t="b">
        <f t="shared" si="99"/>
        <v>1</v>
      </c>
      <c r="U1199" s="105" t="s">
        <v>650</v>
      </c>
      <c r="V1199" s="105" t="s">
        <v>651</v>
      </c>
      <c r="W1199" s="106">
        <v>31719000</v>
      </c>
      <c r="X1199" s="106">
        <v>0</v>
      </c>
    </row>
    <row r="1200" spans="2:24" x14ac:dyDescent="0.25">
      <c r="B1200" s="105" t="s">
        <v>652</v>
      </c>
      <c r="C1200" s="105" t="s">
        <v>653</v>
      </c>
      <c r="D1200" s="106">
        <v>31719000</v>
      </c>
      <c r="E1200" s="106">
        <v>0</v>
      </c>
      <c r="M1200" t="b">
        <f t="shared" si="95"/>
        <v>1</v>
      </c>
      <c r="N1200" t="b">
        <f t="shared" si="96"/>
        <v>1</v>
      </c>
      <c r="O1200" t="b">
        <f t="shared" si="97"/>
        <v>1</v>
      </c>
      <c r="P1200" t="b">
        <f t="shared" si="97"/>
        <v>1</v>
      </c>
      <c r="Q1200" t="b">
        <f t="shared" si="98"/>
        <v>1</v>
      </c>
      <c r="R1200" t="b">
        <f t="shared" si="99"/>
        <v>1</v>
      </c>
      <c r="U1200" s="105" t="s">
        <v>652</v>
      </c>
      <c r="V1200" s="105" t="s">
        <v>653</v>
      </c>
      <c r="W1200" s="106">
        <v>31719000</v>
      </c>
      <c r="X1200" s="106">
        <v>0</v>
      </c>
    </row>
    <row r="1201" spans="2:24" x14ac:dyDescent="0.25">
      <c r="B1201" s="105" t="s">
        <v>654</v>
      </c>
      <c r="C1201" s="105" t="s">
        <v>653</v>
      </c>
      <c r="D1201" s="106">
        <v>31719000</v>
      </c>
      <c r="E1201" s="106">
        <v>0</v>
      </c>
      <c r="M1201" t="b">
        <f t="shared" si="95"/>
        <v>1</v>
      </c>
      <c r="N1201" t="b">
        <f t="shared" si="96"/>
        <v>1</v>
      </c>
      <c r="O1201" t="b">
        <f t="shared" si="97"/>
        <v>1</v>
      </c>
      <c r="P1201" t="b">
        <f t="shared" si="97"/>
        <v>1</v>
      </c>
      <c r="Q1201" t="b">
        <f t="shared" si="98"/>
        <v>1</v>
      </c>
      <c r="R1201" t="b">
        <f t="shared" si="99"/>
        <v>1</v>
      </c>
      <c r="U1201" s="105" t="s">
        <v>654</v>
      </c>
      <c r="V1201" s="105" t="s">
        <v>653</v>
      </c>
      <c r="W1201" s="106">
        <v>31719000</v>
      </c>
      <c r="X1201" s="106">
        <v>0</v>
      </c>
    </row>
    <row r="1202" spans="2:24" x14ac:dyDescent="0.25">
      <c r="B1202" s="105" t="s">
        <v>655</v>
      </c>
      <c r="C1202" s="105" t="s">
        <v>656</v>
      </c>
      <c r="D1202" s="106">
        <v>46380000</v>
      </c>
      <c r="E1202" s="106">
        <v>0</v>
      </c>
      <c r="M1202" t="b">
        <f t="shared" si="95"/>
        <v>1</v>
      </c>
      <c r="N1202" t="b">
        <f t="shared" si="96"/>
        <v>1</v>
      </c>
      <c r="O1202" t="b">
        <f t="shared" si="97"/>
        <v>1</v>
      </c>
      <c r="P1202" t="b">
        <f t="shared" si="97"/>
        <v>1</v>
      </c>
      <c r="Q1202" t="b">
        <f t="shared" si="98"/>
        <v>1</v>
      </c>
      <c r="R1202" t="b">
        <f t="shared" si="99"/>
        <v>1</v>
      </c>
      <c r="U1202" s="105" t="s">
        <v>655</v>
      </c>
      <c r="V1202" s="105" t="s">
        <v>656</v>
      </c>
      <c r="W1202" s="106">
        <v>46380000</v>
      </c>
      <c r="X1202" s="106">
        <v>0</v>
      </c>
    </row>
    <row r="1203" spans="2:24" x14ac:dyDescent="0.25">
      <c r="B1203" s="105" t="s">
        <v>657</v>
      </c>
      <c r="C1203" s="105" t="s">
        <v>658</v>
      </c>
      <c r="D1203" s="106">
        <v>46380000</v>
      </c>
      <c r="E1203" s="106">
        <v>0</v>
      </c>
      <c r="M1203" t="b">
        <f t="shared" si="95"/>
        <v>1</v>
      </c>
      <c r="N1203" t="b">
        <f t="shared" si="96"/>
        <v>1</v>
      </c>
      <c r="O1203" t="b">
        <f t="shared" si="97"/>
        <v>1</v>
      </c>
      <c r="P1203" t="b">
        <f t="shared" si="97"/>
        <v>1</v>
      </c>
      <c r="Q1203" t="b">
        <f t="shared" si="98"/>
        <v>1</v>
      </c>
      <c r="R1203" t="b">
        <f t="shared" si="99"/>
        <v>1</v>
      </c>
      <c r="U1203" s="105" t="s">
        <v>657</v>
      </c>
      <c r="V1203" s="105" t="s">
        <v>658</v>
      </c>
      <c r="W1203" s="106">
        <v>46380000</v>
      </c>
      <c r="X1203" s="106">
        <v>0</v>
      </c>
    </row>
    <row r="1204" spans="2:24" x14ac:dyDescent="0.25">
      <c r="B1204" s="105" t="s">
        <v>659</v>
      </c>
      <c r="C1204" s="105" t="s">
        <v>658</v>
      </c>
      <c r="D1204" s="106">
        <v>46380000</v>
      </c>
      <c r="E1204" s="106">
        <v>0</v>
      </c>
      <c r="M1204" t="b">
        <f t="shared" si="95"/>
        <v>1</v>
      </c>
      <c r="N1204" t="b">
        <f t="shared" si="96"/>
        <v>1</v>
      </c>
      <c r="O1204" t="b">
        <f t="shared" si="97"/>
        <v>1</v>
      </c>
      <c r="P1204" t="b">
        <f t="shared" si="97"/>
        <v>1</v>
      </c>
      <c r="Q1204" t="b">
        <f t="shared" si="98"/>
        <v>1</v>
      </c>
      <c r="R1204" t="b">
        <f t="shared" si="99"/>
        <v>1</v>
      </c>
      <c r="U1204" s="105" t="s">
        <v>659</v>
      </c>
      <c r="V1204" s="105" t="s">
        <v>658</v>
      </c>
      <c r="W1204" s="106">
        <v>46380000</v>
      </c>
      <c r="X1204" s="106">
        <v>0</v>
      </c>
    </row>
    <row r="1205" spans="2:24" x14ac:dyDescent="0.25">
      <c r="B1205" s="105" t="s">
        <v>463</v>
      </c>
      <c r="C1205" s="105" t="s">
        <v>464</v>
      </c>
      <c r="D1205" s="106">
        <v>247710000</v>
      </c>
      <c r="E1205" s="106">
        <v>0</v>
      </c>
      <c r="M1205" t="b">
        <f t="shared" si="95"/>
        <v>1</v>
      </c>
      <c r="N1205" t="b">
        <f t="shared" si="96"/>
        <v>1</v>
      </c>
      <c r="O1205" t="b">
        <f t="shared" si="97"/>
        <v>1</v>
      </c>
      <c r="P1205" t="b">
        <f t="shared" si="97"/>
        <v>1</v>
      </c>
      <c r="Q1205" t="b">
        <f t="shared" si="98"/>
        <v>1</v>
      </c>
      <c r="R1205" t="b">
        <f t="shared" si="99"/>
        <v>1</v>
      </c>
      <c r="U1205" s="105" t="s">
        <v>463</v>
      </c>
      <c r="V1205" s="105" t="s">
        <v>464</v>
      </c>
      <c r="W1205" s="106">
        <v>247710000</v>
      </c>
      <c r="X1205" s="106">
        <v>0</v>
      </c>
    </row>
    <row r="1206" spans="2:24" x14ac:dyDescent="0.25">
      <c r="B1206" s="105" t="s">
        <v>465</v>
      </c>
      <c r="C1206" s="105" t="s">
        <v>466</v>
      </c>
      <c r="D1206" s="106">
        <v>232625000</v>
      </c>
      <c r="E1206" s="106">
        <v>0</v>
      </c>
      <c r="M1206" t="b">
        <f t="shared" si="95"/>
        <v>1</v>
      </c>
      <c r="N1206" t="b">
        <f t="shared" si="96"/>
        <v>1</v>
      </c>
      <c r="O1206" t="b">
        <f t="shared" si="97"/>
        <v>1</v>
      </c>
      <c r="P1206" t="b">
        <f t="shared" si="97"/>
        <v>1</v>
      </c>
      <c r="Q1206" t="b">
        <f t="shared" si="98"/>
        <v>1</v>
      </c>
      <c r="R1206" t="b">
        <f t="shared" si="99"/>
        <v>1</v>
      </c>
      <c r="U1206" s="105" t="s">
        <v>465</v>
      </c>
      <c r="V1206" s="105" t="s">
        <v>466</v>
      </c>
      <c r="W1206" s="106">
        <v>232625000</v>
      </c>
      <c r="X1206" s="106">
        <v>0</v>
      </c>
    </row>
    <row r="1207" spans="2:24" x14ac:dyDescent="0.25">
      <c r="B1207" s="105" t="s">
        <v>467</v>
      </c>
      <c r="C1207" s="105" t="s">
        <v>468</v>
      </c>
      <c r="D1207" s="106">
        <v>232625000</v>
      </c>
      <c r="E1207" s="106">
        <v>0</v>
      </c>
      <c r="M1207" t="b">
        <f t="shared" si="95"/>
        <v>1</v>
      </c>
      <c r="N1207" t="b">
        <f t="shared" si="96"/>
        <v>1</v>
      </c>
      <c r="O1207" t="b">
        <f t="shared" si="97"/>
        <v>1</v>
      </c>
      <c r="P1207" t="b">
        <f t="shared" si="97"/>
        <v>1</v>
      </c>
      <c r="Q1207" t="b">
        <f t="shared" si="98"/>
        <v>1</v>
      </c>
      <c r="R1207" t="b">
        <f t="shared" si="99"/>
        <v>1</v>
      </c>
      <c r="U1207" s="105" t="s">
        <v>467</v>
      </c>
      <c r="V1207" s="105" t="s">
        <v>468</v>
      </c>
      <c r="W1207" s="106">
        <v>232625000</v>
      </c>
      <c r="X1207" s="106">
        <v>0</v>
      </c>
    </row>
    <row r="1208" spans="2:24" x14ac:dyDescent="0.25">
      <c r="B1208" s="105" t="s">
        <v>572</v>
      </c>
      <c r="C1208" s="105" t="s">
        <v>573</v>
      </c>
      <c r="D1208" s="106">
        <v>7560000</v>
      </c>
      <c r="E1208" s="106">
        <v>0</v>
      </c>
      <c r="M1208" t="b">
        <f t="shared" si="95"/>
        <v>1</v>
      </c>
      <c r="N1208" t="b">
        <f t="shared" si="96"/>
        <v>1</v>
      </c>
      <c r="O1208" t="b">
        <f t="shared" si="97"/>
        <v>1</v>
      </c>
      <c r="P1208" t="b">
        <f t="shared" si="97"/>
        <v>1</v>
      </c>
      <c r="Q1208" t="b">
        <f t="shared" si="98"/>
        <v>1</v>
      </c>
      <c r="R1208" t="b">
        <f t="shared" si="99"/>
        <v>1</v>
      </c>
      <c r="U1208" s="105" t="s">
        <v>572</v>
      </c>
      <c r="V1208" s="105" t="s">
        <v>573</v>
      </c>
      <c r="W1208" s="106">
        <v>7560000</v>
      </c>
      <c r="X1208" s="106">
        <v>0</v>
      </c>
    </row>
    <row r="1209" spans="2:24" x14ac:dyDescent="0.25">
      <c r="B1209" s="105" t="s">
        <v>574</v>
      </c>
      <c r="C1209" s="105" t="s">
        <v>573</v>
      </c>
      <c r="D1209" s="106">
        <v>7560000</v>
      </c>
      <c r="E1209" s="106">
        <v>0</v>
      </c>
      <c r="M1209" t="b">
        <f t="shared" si="95"/>
        <v>1</v>
      </c>
      <c r="N1209" t="b">
        <f t="shared" si="96"/>
        <v>1</v>
      </c>
      <c r="O1209" t="b">
        <f t="shared" si="97"/>
        <v>1</v>
      </c>
      <c r="P1209" t="b">
        <f t="shared" si="97"/>
        <v>1</v>
      </c>
      <c r="Q1209" t="b">
        <f t="shared" si="98"/>
        <v>1</v>
      </c>
      <c r="R1209" t="b">
        <f t="shared" si="99"/>
        <v>1</v>
      </c>
      <c r="U1209" s="105" t="s">
        <v>574</v>
      </c>
      <c r="V1209" s="105" t="s">
        <v>573</v>
      </c>
      <c r="W1209" s="106">
        <v>7560000</v>
      </c>
      <c r="X1209" s="106">
        <v>0</v>
      </c>
    </row>
    <row r="1210" spans="2:24" x14ac:dyDescent="0.25">
      <c r="B1210" s="105" t="s">
        <v>480</v>
      </c>
      <c r="C1210" s="105" t="s">
        <v>481</v>
      </c>
      <c r="D1210" s="106">
        <v>7525000</v>
      </c>
      <c r="E1210" s="106">
        <v>0</v>
      </c>
      <c r="M1210" t="b">
        <f t="shared" si="95"/>
        <v>1</v>
      </c>
      <c r="N1210" t="b">
        <f t="shared" si="96"/>
        <v>1</v>
      </c>
      <c r="O1210" t="b">
        <f t="shared" si="97"/>
        <v>1</v>
      </c>
      <c r="P1210" t="b">
        <f t="shared" si="97"/>
        <v>1</v>
      </c>
      <c r="Q1210" t="b">
        <f t="shared" si="98"/>
        <v>1</v>
      </c>
      <c r="R1210" t="b">
        <f t="shared" si="99"/>
        <v>1</v>
      </c>
      <c r="U1210" s="105" t="s">
        <v>480</v>
      </c>
      <c r="V1210" s="105" t="s">
        <v>481</v>
      </c>
      <c r="W1210" s="106">
        <v>7525000</v>
      </c>
      <c r="X1210" s="106">
        <v>0</v>
      </c>
    </row>
    <row r="1211" spans="2:24" x14ac:dyDescent="0.25">
      <c r="B1211" s="105" t="s">
        <v>482</v>
      </c>
      <c r="C1211" s="105" t="s">
        <v>481</v>
      </c>
      <c r="D1211" s="106">
        <v>7525000</v>
      </c>
      <c r="E1211" s="106">
        <v>0</v>
      </c>
      <c r="M1211" t="b">
        <f t="shared" si="95"/>
        <v>1</v>
      </c>
      <c r="N1211" t="b">
        <f t="shared" si="96"/>
        <v>1</v>
      </c>
      <c r="O1211" t="b">
        <f t="shared" si="97"/>
        <v>1</v>
      </c>
      <c r="P1211" t="b">
        <f t="shared" si="97"/>
        <v>1</v>
      </c>
      <c r="Q1211" t="b">
        <f t="shared" si="98"/>
        <v>1</v>
      </c>
      <c r="R1211" t="b">
        <f t="shared" si="99"/>
        <v>1</v>
      </c>
      <c r="U1211" s="105" t="s">
        <v>482</v>
      </c>
      <c r="V1211" s="105" t="s">
        <v>481</v>
      </c>
      <c r="W1211" s="106">
        <v>7525000</v>
      </c>
      <c r="X1211" s="106">
        <v>0</v>
      </c>
    </row>
    <row r="1212" spans="2:24" x14ac:dyDescent="0.25">
      <c r="B1212" s="105" t="s">
        <v>666</v>
      </c>
      <c r="C1212" s="105" t="s">
        <v>667</v>
      </c>
      <c r="D1212" s="106">
        <v>556330000</v>
      </c>
      <c r="E1212" s="106">
        <v>0</v>
      </c>
      <c r="M1212" t="b">
        <f t="shared" si="95"/>
        <v>1</v>
      </c>
      <c r="N1212" t="b">
        <f t="shared" si="96"/>
        <v>1</v>
      </c>
      <c r="O1212" t="b">
        <f t="shared" si="97"/>
        <v>1</v>
      </c>
      <c r="P1212" t="b">
        <f t="shared" si="97"/>
        <v>1</v>
      </c>
      <c r="Q1212" t="b">
        <f t="shared" si="98"/>
        <v>1</v>
      </c>
      <c r="R1212" t="b">
        <f t="shared" si="99"/>
        <v>1</v>
      </c>
      <c r="U1212" s="105" t="s">
        <v>666</v>
      </c>
      <c r="V1212" s="105" t="s">
        <v>667</v>
      </c>
      <c r="W1212" s="106">
        <v>556330000</v>
      </c>
      <c r="X1212" s="106">
        <v>0</v>
      </c>
    </row>
    <row r="1213" spans="2:24" x14ac:dyDescent="0.25">
      <c r="B1213" s="105" t="s">
        <v>668</v>
      </c>
      <c r="C1213" s="105" t="s">
        <v>669</v>
      </c>
      <c r="D1213" s="106">
        <v>556330000</v>
      </c>
      <c r="E1213" s="106">
        <v>0</v>
      </c>
      <c r="M1213" t="b">
        <f t="shared" si="95"/>
        <v>1</v>
      </c>
      <c r="N1213" t="b">
        <f t="shared" si="96"/>
        <v>1</v>
      </c>
      <c r="O1213" t="b">
        <f t="shared" si="97"/>
        <v>1</v>
      </c>
      <c r="P1213" t="b">
        <f t="shared" si="97"/>
        <v>1</v>
      </c>
      <c r="Q1213" t="b">
        <f t="shared" si="98"/>
        <v>1</v>
      </c>
      <c r="R1213" t="b">
        <f t="shared" si="99"/>
        <v>1</v>
      </c>
      <c r="U1213" s="105" t="s">
        <v>668</v>
      </c>
      <c r="V1213" s="105" t="s">
        <v>669</v>
      </c>
      <c r="W1213" s="106">
        <v>556330000</v>
      </c>
      <c r="X1213" s="106">
        <v>0</v>
      </c>
    </row>
    <row r="1214" spans="2:24" x14ac:dyDescent="0.25">
      <c r="B1214" s="105" t="s">
        <v>670</v>
      </c>
      <c r="C1214" s="105" t="s">
        <v>669</v>
      </c>
      <c r="D1214" s="106">
        <v>556330000</v>
      </c>
      <c r="E1214" s="106">
        <v>0</v>
      </c>
      <c r="M1214" t="b">
        <f t="shared" si="95"/>
        <v>1</v>
      </c>
      <c r="N1214" t="b">
        <f t="shared" si="96"/>
        <v>1</v>
      </c>
      <c r="O1214" t="b">
        <f t="shared" si="97"/>
        <v>1</v>
      </c>
      <c r="P1214" t="b">
        <f t="shared" si="97"/>
        <v>1</v>
      </c>
      <c r="Q1214" t="b">
        <f t="shared" si="98"/>
        <v>1</v>
      </c>
      <c r="R1214" t="b">
        <f t="shared" si="99"/>
        <v>1</v>
      </c>
      <c r="U1214" s="105" t="s">
        <v>670</v>
      </c>
      <c r="V1214" s="105" t="s">
        <v>669</v>
      </c>
      <c r="W1214" s="106">
        <v>556330000</v>
      </c>
      <c r="X1214" s="106">
        <v>0</v>
      </c>
    </row>
    <row r="1215" spans="2:24" x14ac:dyDescent="0.25">
      <c r="B1215" s="105" t="s">
        <v>671</v>
      </c>
      <c r="C1215" s="105" t="s">
        <v>672</v>
      </c>
      <c r="D1215" s="106">
        <v>154110000</v>
      </c>
      <c r="E1215" s="106">
        <v>0</v>
      </c>
      <c r="M1215" t="b">
        <f t="shared" si="95"/>
        <v>1</v>
      </c>
      <c r="N1215" t="b">
        <f t="shared" si="96"/>
        <v>1</v>
      </c>
      <c r="O1215" t="b">
        <f t="shared" si="97"/>
        <v>1</v>
      </c>
      <c r="P1215" t="b">
        <f t="shared" si="97"/>
        <v>1</v>
      </c>
      <c r="Q1215" t="b">
        <f t="shared" si="98"/>
        <v>1</v>
      </c>
      <c r="R1215" t="b">
        <f t="shared" si="99"/>
        <v>1</v>
      </c>
      <c r="U1215" s="105" t="s">
        <v>671</v>
      </c>
      <c r="V1215" s="105" t="s">
        <v>672</v>
      </c>
      <c r="W1215" s="106">
        <v>154110000</v>
      </c>
      <c r="X1215" s="106">
        <v>0</v>
      </c>
    </row>
    <row r="1216" spans="2:24" x14ac:dyDescent="0.25">
      <c r="B1216" s="105" t="s">
        <v>673</v>
      </c>
      <c r="C1216" s="105" t="s">
        <v>674</v>
      </c>
      <c r="D1216" s="106">
        <v>154110000</v>
      </c>
      <c r="E1216" s="106">
        <v>0</v>
      </c>
      <c r="M1216" t="b">
        <f t="shared" si="95"/>
        <v>1</v>
      </c>
      <c r="N1216" t="b">
        <f t="shared" si="96"/>
        <v>1</v>
      </c>
      <c r="O1216" t="b">
        <f t="shared" si="97"/>
        <v>1</v>
      </c>
      <c r="P1216" t="b">
        <f t="shared" si="97"/>
        <v>1</v>
      </c>
      <c r="Q1216" t="b">
        <f t="shared" si="98"/>
        <v>1</v>
      </c>
      <c r="R1216" t="b">
        <f t="shared" si="99"/>
        <v>1</v>
      </c>
      <c r="U1216" s="105" t="s">
        <v>673</v>
      </c>
      <c r="V1216" s="105" t="s">
        <v>674</v>
      </c>
      <c r="W1216" s="106">
        <v>154110000</v>
      </c>
      <c r="X1216" s="106">
        <v>0</v>
      </c>
    </row>
    <row r="1217" spans="2:26" x14ac:dyDescent="0.25">
      <c r="B1217" s="105" t="s">
        <v>675</v>
      </c>
      <c r="C1217" s="105" t="s">
        <v>674</v>
      </c>
      <c r="D1217" s="106">
        <v>154110000</v>
      </c>
      <c r="E1217" s="106">
        <v>0</v>
      </c>
      <c r="M1217" t="b">
        <f t="shared" si="95"/>
        <v>1</v>
      </c>
      <c r="N1217" t="b">
        <f t="shared" si="96"/>
        <v>1</v>
      </c>
      <c r="O1217" t="b">
        <f t="shared" si="97"/>
        <v>1</v>
      </c>
      <c r="P1217" t="b">
        <f t="shared" si="97"/>
        <v>1</v>
      </c>
      <c r="Q1217" t="b">
        <f t="shared" si="98"/>
        <v>1</v>
      </c>
      <c r="R1217" t="b">
        <f t="shared" si="99"/>
        <v>1</v>
      </c>
      <c r="U1217" s="105" t="s">
        <v>675</v>
      </c>
      <c r="V1217" s="105" t="s">
        <v>674</v>
      </c>
      <c r="W1217" s="106">
        <v>154110000</v>
      </c>
      <c r="X1217" s="106">
        <v>0</v>
      </c>
    </row>
    <row r="1218" spans="2:26" x14ac:dyDescent="0.25">
      <c r="B1218" s="105" t="s">
        <v>338</v>
      </c>
      <c r="C1218" s="105" t="s">
        <v>339</v>
      </c>
      <c r="D1218" s="106">
        <v>82890000</v>
      </c>
      <c r="E1218" s="106">
        <v>0</v>
      </c>
      <c r="M1218" t="b">
        <f t="shared" si="95"/>
        <v>1</v>
      </c>
      <c r="N1218" t="b">
        <f t="shared" si="96"/>
        <v>1</v>
      </c>
      <c r="O1218" t="b">
        <f t="shared" si="97"/>
        <v>1</v>
      </c>
      <c r="P1218" t="b">
        <f t="shared" si="97"/>
        <v>1</v>
      </c>
      <c r="Q1218" t="b">
        <f t="shared" si="98"/>
        <v>1</v>
      </c>
      <c r="R1218" t="b">
        <f t="shared" si="99"/>
        <v>1</v>
      </c>
      <c r="U1218" s="105" t="s">
        <v>338</v>
      </c>
      <c r="V1218" s="105" t="s">
        <v>339</v>
      </c>
      <c r="W1218" s="106">
        <v>82890000</v>
      </c>
      <c r="X1218" s="106">
        <v>0</v>
      </c>
    </row>
    <row r="1219" spans="2:26" x14ac:dyDescent="0.25">
      <c r="B1219" s="105" t="s">
        <v>469</v>
      </c>
      <c r="C1219" s="105" t="s">
        <v>470</v>
      </c>
      <c r="D1219" s="106">
        <v>28280000</v>
      </c>
      <c r="E1219" s="106">
        <v>0</v>
      </c>
      <c r="M1219" t="b">
        <f t="shared" si="95"/>
        <v>1</v>
      </c>
      <c r="N1219" t="b">
        <f t="shared" si="96"/>
        <v>1</v>
      </c>
      <c r="O1219" t="b">
        <f t="shared" si="97"/>
        <v>1</v>
      </c>
      <c r="P1219" t="b">
        <f t="shared" si="97"/>
        <v>1</v>
      </c>
      <c r="Q1219" t="b">
        <f t="shared" si="98"/>
        <v>1</v>
      </c>
      <c r="R1219" t="b">
        <f t="shared" si="99"/>
        <v>1</v>
      </c>
      <c r="U1219" s="105" t="s">
        <v>469</v>
      </c>
      <c r="V1219" s="105" t="s">
        <v>470</v>
      </c>
      <c r="W1219" s="106">
        <v>28280000</v>
      </c>
      <c r="X1219" s="106">
        <v>0</v>
      </c>
    </row>
    <row r="1220" spans="2:26" x14ac:dyDescent="0.25">
      <c r="B1220" s="105" t="s">
        <v>471</v>
      </c>
      <c r="C1220" s="105" t="s">
        <v>472</v>
      </c>
      <c r="D1220" s="106">
        <v>28280000</v>
      </c>
      <c r="E1220" s="106">
        <v>0</v>
      </c>
      <c r="M1220" t="b">
        <f t="shared" si="95"/>
        <v>1</v>
      </c>
      <c r="N1220" t="b">
        <f t="shared" si="96"/>
        <v>1</v>
      </c>
      <c r="O1220" t="b">
        <f t="shared" si="97"/>
        <v>1</v>
      </c>
      <c r="P1220" t="b">
        <f t="shared" si="97"/>
        <v>1</v>
      </c>
      <c r="Q1220" t="b">
        <f t="shared" si="98"/>
        <v>1</v>
      </c>
      <c r="R1220" t="b">
        <f t="shared" si="99"/>
        <v>1</v>
      </c>
      <c r="U1220" s="105" t="s">
        <v>471</v>
      </c>
      <c r="V1220" s="105" t="s">
        <v>472</v>
      </c>
      <c r="W1220" s="106">
        <v>28280000</v>
      </c>
      <c r="X1220" s="106">
        <v>0</v>
      </c>
    </row>
    <row r="1221" spans="2:26" x14ac:dyDescent="0.25">
      <c r="B1221" s="105" t="s">
        <v>340</v>
      </c>
      <c r="C1221" s="105" t="s">
        <v>341</v>
      </c>
      <c r="D1221" s="106">
        <v>54610000</v>
      </c>
      <c r="E1221" s="106">
        <v>0</v>
      </c>
      <c r="M1221" t="b">
        <f t="shared" si="95"/>
        <v>1</v>
      </c>
      <c r="N1221" t="b">
        <f t="shared" si="96"/>
        <v>1</v>
      </c>
      <c r="O1221" t="b">
        <f t="shared" si="97"/>
        <v>1</v>
      </c>
      <c r="P1221" t="b">
        <f t="shared" si="97"/>
        <v>1</v>
      </c>
      <c r="Q1221" t="b">
        <f t="shared" si="98"/>
        <v>1</v>
      </c>
      <c r="R1221" t="b">
        <f t="shared" si="99"/>
        <v>1</v>
      </c>
      <c r="U1221" s="105" t="s">
        <v>340</v>
      </c>
      <c r="V1221" s="105" t="s">
        <v>341</v>
      </c>
      <c r="W1221" s="106">
        <v>54610000</v>
      </c>
      <c r="X1221" s="106">
        <v>0</v>
      </c>
    </row>
    <row r="1222" spans="2:26" x14ac:dyDescent="0.25">
      <c r="B1222" s="105" t="s">
        <v>392</v>
      </c>
      <c r="C1222" s="105" t="s">
        <v>341</v>
      </c>
      <c r="D1222" s="106">
        <v>54610000</v>
      </c>
      <c r="E1222" s="106">
        <v>0</v>
      </c>
      <c r="M1222" t="b">
        <f t="shared" si="95"/>
        <v>1</v>
      </c>
      <c r="N1222" t="b">
        <f t="shared" si="96"/>
        <v>1</v>
      </c>
      <c r="O1222" t="b">
        <f t="shared" si="97"/>
        <v>1</v>
      </c>
      <c r="P1222" t="b">
        <f t="shared" si="97"/>
        <v>1</v>
      </c>
      <c r="Q1222" t="b">
        <f t="shared" si="98"/>
        <v>1</v>
      </c>
      <c r="R1222" t="b">
        <f t="shared" si="99"/>
        <v>1</v>
      </c>
      <c r="U1222" s="105" t="s">
        <v>392</v>
      </c>
      <c r="V1222" s="105" t="s">
        <v>341</v>
      </c>
      <c r="W1222" s="106">
        <v>54610000</v>
      </c>
      <c r="X1222" s="106">
        <v>0</v>
      </c>
    </row>
    <row r="1223" spans="2:26" x14ac:dyDescent="0.25">
      <c r="B1223" s="105" t="s">
        <v>676</v>
      </c>
      <c r="C1223" s="105" t="s">
        <v>677</v>
      </c>
      <c r="D1223" s="106">
        <v>138225000</v>
      </c>
      <c r="E1223" s="106">
        <v>0</v>
      </c>
      <c r="M1223" t="b">
        <f t="shared" si="95"/>
        <v>1</v>
      </c>
      <c r="N1223" t="b">
        <f t="shared" si="96"/>
        <v>1</v>
      </c>
      <c r="O1223" t="b">
        <f t="shared" si="97"/>
        <v>1</v>
      </c>
      <c r="P1223" t="b">
        <f t="shared" si="97"/>
        <v>1</v>
      </c>
      <c r="Q1223" t="b">
        <f t="shared" si="98"/>
        <v>1</v>
      </c>
      <c r="R1223" t="b">
        <f t="shared" si="99"/>
        <v>1</v>
      </c>
      <c r="U1223" s="105" t="s">
        <v>676</v>
      </c>
      <c r="V1223" s="105" t="s">
        <v>677</v>
      </c>
      <c r="W1223" s="106">
        <v>138225000</v>
      </c>
      <c r="X1223" s="106">
        <v>0</v>
      </c>
    </row>
    <row r="1224" spans="2:26" x14ac:dyDescent="0.25">
      <c r="B1224" s="105" t="s">
        <v>678</v>
      </c>
      <c r="C1224" s="105" t="s">
        <v>679</v>
      </c>
      <c r="D1224" s="106">
        <v>138225000</v>
      </c>
      <c r="E1224" s="106">
        <v>0</v>
      </c>
      <c r="M1224" t="b">
        <f t="shared" si="95"/>
        <v>1</v>
      </c>
      <c r="N1224" t="b">
        <f t="shared" si="96"/>
        <v>1</v>
      </c>
      <c r="O1224" t="b">
        <f t="shared" si="97"/>
        <v>1</v>
      </c>
      <c r="P1224" t="b">
        <f t="shared" si="97"/>
        <v>1</v>
      </c>
      <c r="Q1224" t="b">
        <f t="shared" si="98"/>
        <v>1</v>
      </c>
      <c r="R1224" t="b">
        <f t="shared" si="99"/>
        <v>1</v>
      </c>
      <c r="U1224" s="105" t="s">
        <v>678</v>
      </c>
      <c r="V1224" s="105" t="s">
        <v>679</v>
      </c>
      <c r="W1224" s="106">
        <v>138225000</v>
      </c>
      <c r="X1224" s="106">
        <v>0</v>
      </c>
    </row>
    <row r="1225" spans="2:26" x14ac:dyDescent="0.25">
      <c r="B1225" s="105" t="s">
        <v>680</v>
      </c>
      <c r="C1225" s="105" t="s">
        <v>679</v>
      </c>
      <c r="D1225" s="106">
        <v>138225000</v>
      </c>
      <c r="E1225" s="106">
        <v>0</v>
      </c>
      <c r="M1225" t="b">
        <f t="shared" si="95"/>
        <v>1</v>
      </c>
      <c r="N1225" t="b">
        <f t="shared" si="96"/>
        <v>1</v>
      </c>
      <c r="O1225" t="b">
        <f t="shared" si="97"/>
        <v>1</v>
      </c>
      <c r="P1225" t="b">
        <f t="shared" si="97"/>
        <v>1</v>
      </c>
      <c r="Q1225" t="b">
        <f t="shared" si="98"/>
        <v>1</v>
      </c>
      <c r="R1225" t="b">
        <f t="shared" si="99"/>
        <v>1</v>
      </c>
      <c r="U1225" s="105" t="s">
        <v>680</v>
      </c>
      <c r="V1225" s="105" t="s">
        <v>679</v>
      </c>
      <c r="W1225" s="106">
        <v>138225000</v>
      </c>
      <c r="X1225" s="106">
        <v>0</v>
      </c>
    </row>
    <row r="1226" spans="2:26" x14ac:dyDescent="0.25">
      <c r="B1226" s="105" t="s">
        <v>473</v>
      </c>
      <c r="C1226" s="105" t="s">
        <v>474</v>
      </c>
      <c r="D1226" s="106">
        <v>379280000</v>
      </c>
      <c r="E1226" s="106">
        <v>0</v>
      </c>
      <c r="M1226" t="b">
        <f t="shared" si="95"/>
        <v>1</v>
      </c>
      <c r="N1226" t="b">
        <f t="shared" si="96"/>
        <v>1</v>
      </c>
      <c r="O1226" t="b">
        <f t="shared" si="97"/>
        <v>1</v>
      </c>
      <c r="P1226" t="b">
        <f t="shared" si="97"/>
        <v>1</v>
      </c>
      <c r="Q1226" t="b">
        <f t="shared" si="98"/>
        <v>1</v>
      </c>
      <c r="R1226" t="b">
        <f t="shared" si="99"/>
        <v>1</v>
      </c>
      <c r="U1226" s="105" t="s">
        <v>473</v>
      </c>
      <c r="V1226" s="105" t="s">
        <v>474</v>
      </c>
      <c r="W1226" s="106">
        <v>379280000</v>
      </c>
      <c r="X1226" s="106">
        <v>0</v>
      </c>
    </row>
    <row r="1227" spans="2:26" x14ac:dyDescent="0.25">
      <c r="B1227" s="105" t="s">
        <v>475</v>
      </c>
      <c r="C1227" s="105" t="s">
        <v>476</v>
      </c>
      <c r="D1227" s="106">
        <v>379280000</v>
      </c>
      <c r="E1227" s="106">
        <v>0</v>
      </c>
      <c r="M1227" t="b">
        <f t="shared" si="95"/>
        <v>1</v>
      </c>
      <c r="N1227" t="b">
        <f t="shared" si="96"/>
        <v>1</v>
      </c>
      <c r="O1227" t="b">
        <f t="shared" si="97"/>
        <v>1</v>
      </c>
      <c r="P1227" t="b">
        <f t="shared" si="97"/>
        <v>1</v>
      </c>
      <c r="Q1227" t="b">
        <f t="shared" si="98"/>
        <v>1</v>
      </c>
      <c r="R1227" t="b">
        <f t="shared" si="99"/>
        <v>1</v>
      </c>
      <c r="U1227" s="105" t="s">
        <v>475</v>
      </c>
      <c r="V1227" s="105" t="s">
        <v>476</v>
      </c>
      <c r="W1227" s="106">
        <v>379280000</v>
      </c>
      <c r="X1227" s="106">
        <v>0</v>
      </c>
    </row>
    <row r="1228" spans="2:26" x14ac:dyDescent="0.25">
      <c r="B1228" s="105" t="s">
        <v>477</v>
      </c>
      <c r="C1228" s="105" t="s">
        <v>476</v>
      </c>
      <c r="D1228" s="106">
        <v>379280000</v>
      </c>
      <c r="E1228" s="106">
        <v>0</v>
      </c>
      <c r="M1228" t="b">
        <f t="shared" si="95"/>
        <v>1</v>
      </c>
      <c r="N1228" t="b">
        <f t="shared" si="96"/>
        <v>1</v>
      </c>
      <c r="O1228" t="b">
        <f t="shared" si="97"/>
        <v>1</v>
      </c>
      <c r="P1228" t="b">
        <f t="shared" si="97"/>
        <v>1</v>
      </c>
      <c r="Q1228" t="b">
        <f t="shared" si="98"/>
        <v>1</v>
      </c>
      <c r="R1228" t="b">
        <f t="shared" si="99"/>
        <v>1</v>
      </c>
      <c r="U1228" s="105" t="s">
        <v>477</v>
      </c>
      <c r="V1228" s="105" t="s">
        <v>476</v>
      </c>
      <c r="W1228" s="106">
        <v>379280000</v>
      </c>
      <c r="X1228" s="106">
        <v>0</v>
      </c>
    </row>
    <row r="1229" spans="2:26" x14ac:dyDescent="0.25">
      <c r="B1229" t="s">
        <v>359</v>
      </c>
      <c r="C1229" s="106">
        <v>44766523000</v>
      </c>
      <c r="D1229" s="106">
        <v>0</v>
      </c>
      <c r="M1229" t="b">
        <f t="shared" si="95"/>
        <v>1</v>
      </c>
      <c r="N1229" t="b">
        <f t="shared" si="96"/>
        <v>1</v>
      </c>
      <c r="O1229" t="b">
        <f t="shared" si="97"/>
        <v>1</v>
      </c>
      <c r="P1229" t="b">
        <f t="shared" si="97"/>
        <v>1</v>
      </c>
      <c r="Q1229" t="b">
        <f t="shared" si="98"/>
        <v>1</v>
      </c>
      <c r="R1229" t="b">
        <f t="shared" si="99"/>
        <v>1</v>
      </c>
      <c r="U1229" t="s">
        <v>359</v>
      </c>
      <c r="V1229" s="106">
        <v>44766523000</v>
      </c>
      <c r="W1229" s="106">
        <v>0</v>
      </c>
    </row>
    <row r="1230" spans="2:26" x14ac:dyDescent="0.25">
      <c r="B1230" t="s">
        <v>330</v>
      </c>
      <c r="C1230" t="s">
        <v>331</v>
      </c>
      <c r="D1230" s="105" t="s">
        <v>687</v>
      </c>
      <c r="E1230" t="s">
        <v>333</v>
      </c>
      <c r="F1230" t="s">
        <v>331</v>
      </c>
      <c r="G1230" s="105" t="s">
        <v>688</v>
      </c>
      <c r="M1230" t="b">
        <f t="shared" si="95"/>
        <v>1</v>
      </c>
      <c r="N1230" t="b">
        <f t="shared" si="96"/>
        <v>1</v>
      </c>
      <c r="O1230" t="b">
        <f t="shared" si="97"/>
        <v>1</v>
      </c>
      <c r="P1230" t="b">
        <f t="shared" si="97"/>
        <v>1</v>
      </c>
      <c r="Q1230" t="b">
        <f t="shared" si="98"/>
        <v>1</v>
      </c>
      <c r="R1230" t="b">
        <f t="shared" si="99"/>
        <v>1</v>
      </c>
      <c r="U1230" t="s">
        <v>330</v>
      </c>
      <c r="V1230" t="s">
        <v>331</v>
      </c>
      <c r="W1230" s="105" t="s">
        <v>687</v>
      </c>
      <c r="X1230" t="s">
        <v>333</v>
      </c>
      <c r="Y1230" t="s">
        <v>331</v>
      </c>
      <c r="Z1230" s="105" t="s">
        <v>688</v>
      </c>
    </row>
    <row r="1231" spans="2:26" x14ac:dyDescent="0.25">
      <c r="B1231" t="s">
        <v>335</v>
      </c>
      <c r="C1231" t="s">
        <v>3</v>
      </c>
      <c r="D1231" t="s">
        <v>336</v>
      </c>
      <c r="E1231" t="s">
        <v>337</v>
      </c>
      <c r="M1231" t="b">
        <f t="shared" si="95"/>
        <v>1</v>
      </c>
      <c r="N1231" t="b">
        <f t="shared" si="96"/>
        <v>1</v>
      </c>
      <c r="O1231" t="b">
        <f t="shared" si="97"/>
        <v>1</v>
      </c>
      <c r="P1231" t="b">
        <f t="shared" si="97"/>
        <v>1</v>
      </c>
      <c r="Q1231" t="b">
        <f t="shared" si="98"/>
        <v>1</v>
      </c>
      <c r="R1231" t="b">
        <f t="shared" si="99"/>
        <v>1</v>
      </c>
      <c r="U1231" t="s">
        <v>335</v>
      </c>
      <c r="V1231" t="s">
        <v>3</v>
      </c>
      <c r="W1231" t="s">
        <v>336</v>
      </c>
      <c r="X1231" t="s">
        <v>337</v>
      </c>
    </row>
    <row r="1232" spans="2:26" x14ac:dyDescent="0.25">
      <c r="B1232" s="105" t="s">
        <v>418</v>
      </c>
      <c r="C1232" s="105" t="s">
        <v>419</v>
      </c>
      <c r="D1232" s="106">
        <v>3107850000</v>
      </c>
      <c r="E1232" s="106">
        <v>0</v>
      </c>
      <c r="M1232" t="b">
        <f t="shared" si="95"/>
        <v>1</v>
      </c>
      <c r="N1232" t="b">
        <f t="shared" si="96"/>
        <v>1</v>
      </c>
      <c r="O1232" t="b">
        <f t="shared" si="97"/>
        <v>1</v>
      </c>
      <c r="P1232" t="b">
        <f t="shared" si="97"/>
        <v>1</v>
      </c>
      <c r="Q1232" t="b">
        <f t="shared" si="98"/>
        <v>1</v>
      </c>
      <c r="R1232" t="b">
        <f t="shared" si="99"/>
        <v>1</v>
      </c>
      <c r="U1232" s="105" t="s">
        <v>418</v>
      </c>
      <c r="V1232" s="105" t="s">
        <v>419</v>
      </c>
      <c r="W1232" s="106">
        <v>3107850000</v>
      </c>
      <c r="X1232" s="106">
        <v>0</v>
      </c>
    </row>
    <row r="1233" spans="2:24" x14ac:dyDescent="0.25">
      <c r="B1233" s="105" t="s">
        <v>420</v>
      </c>
      <c r="C1233" s="105" t="s">
        <v>421</v>
      </c>
      <c r="D1233" s="106">
        <v>3107850000</v>
      </c>
      <c r="E1233" s="106">
        <v>0</v>
      </c>
      <c r="M1233" t="b">
        <f t="shared" si="95"/>
        <v>1</v>
      </c>
      <c r="N1233" t="b">
        <f t="shared" si="96"/>
        <v>1</v>
      </c>
      <c r="O1233" t="b">
        <f t="shared" si="97"/>
        <v>1</v>
      </c>
      <c r="P1233" t="b">
        <f t="shared" si="97"/>
        <v>1</v>
      </c>
      <c r="Q1233" t="b">
        <f t="shared" si="98"/>
        <v>1</v>
      </c>
      <c r="R1233" t="b">
        <f t="shared" si="99"/>
        <v>1</v>
      </c>
      <c r="U1233" s="105" t="s">
        <v>420</v>
      </c>
      <c r="V1233" s="105" t="s">
        <v>421</v>
      </c>
      <c r="W1233" s="106">
        <v>3107850000</v>
      </c>
      <c r="X1233" s="106">
        <v>0</v>
      </c>
    </row>
    <row r="1234" spans="2:24" x14ac:dyDescent="0.25">
      <c r="B1234" s="105" t="s">
        <v>422</v>
      </c>
      <c r="C1234" s="105" t="s">
        <v>421</v>
      </c>
      <c r="D1234" s="106">
        <v>3107850000</v>
      </c>
      <c r="E1234" s="106">
        <v>0</v>
      </c>
      <c r="M1234" t="b">
        <f t="shared" si="95"/>
        <v>1</v>
      </c>
      <c r="N1234" t="b">
        <f t="shared" si="96"/>
        <v>1</v>
      </c>
      <c r="O1234" t="b">
        <f t="shared" si="97"/>
        <v>1</v>
      </c>
      <c r="P1234" t="b">
        <f t="shared" si="97"/>
        <v>1</v>
      </c>
      <c r="Q1234" t="b">
        <f t="shared" si="98"/>
        <v>1</v>
      </c>
      <c r="R1234" t="b">
        <f t="shared" si="99"/>
        <v>1</v>
      </c>
      <c r="U1234" s="105" t="s">
        <v>422</v>
      </c>
      <c r="V1234" s="105" t="s">
        <v>421</v>
      </c>
      <c r="W1234" s="106">
        <v>3107850000</v>
      </c>
      <c r="X1234" s="106">
        <v>0</v>
      </c>
    </row>
    <row r="1235" spans="2:24" x14ac:dyDescent="0.25">
      <c r="B1235" s="105" t="s">
        <v>403</v>
      </c>
      <c r="C1235" s="105" t="s">
        <v>404</v>
      </c>
      <c r="D1235" s="106">
        <v>1365600000</v>
      </c>
      <c r="E1235" s="106">
        <v>0</v>
      </c>
      <c r="M1235" t="b">
        <f t="shared" si="95"/>
        <v>1</v>
      </c>
      <c r="N1235" t="b">
        <f t="shared" si="96"/>
        <v>1</v>
      </c>
      <c r="O1235" t="b">
        <f t="shared" si="97"/>
        <v>1</v>
      </c>
      <c r="P1235" t="b">
        <f t="shared" si="97"/>
        <v>1</v>
      </c>
      <c r="Q1235" t="b">
        <f t="shared" si="98"/>
        <v>1</v>
      </c>
      <c r="R1235" t="b">
        <f t="shared" si="99"/>
        <v>1</v>
      </c>
      <c r="U1235" s="105" t="s">
        <v>403</v>
      </c>
      <c r="V1235" s="105" t="s">
        <v>404</v>
      </c>
      <c r="W1235" s="106">
        <v>1365600000</v>
      </c>
      <c r="X1235" s="106">
        <v>0</v>
      </c>
    </row>
    <row r="1236" spans="2:24" x14ac:dyDescent="0.25">
      <c r="B1236" s="105" t="s">
        <v>405</v>
      </c>
      <c r="C1236" s="105" t="s">
        <v>406</v>
      </c>
      <c r="D1236" s="106">
        <v>524620000</v>
      </c>
      <c r="E1236" s="106">
        <v>0</v>
      </c>
      <c r="M1236" t="b">
        <f t="shared" si="95"/>
        <v>1</v>
      </c>
      <c r="N1236" t="b">
        <f t="shared" si="96"/>
        <v>1</v>
      </c>
      <c r="O1236" t="b">
        <f t="shared" si="97"/>
        <v>1</v>
      </c>
      <c r="P1236" t="b">
        <f t="shared" si="97"/>
        <v>1</v>
      </c>
      <c r="Q1236" t="b">
        <f t="shared" si="98"/>
        <v>1</v>
      </c>
      <c r="R1236" t="b">
        <f t="shared" si="99"/>
        <v>1</v>
      </c>
      <c r="U1236" s="105" t="s">
        <v>405</v>
      </c>
      <c r="V1236" s="105" t="s">
        <v>406</v>
      </c>
      <c r="W1236" s="106">
        <v>524620000</v>
      </c>
      <c r="X1236" s="106">
        <v>0</v>
      </c>
    </row>
    <row r="1237" spans="2:24" x14ac:dyDescent="0.25">
      <c r="B1237" s="105" t="s">
        <v>603</v>
      </c>
      <c r="C1237" s="105" t="s">
        <v>406</v>
      </c>
      <c r="D1237" s="106">
        <v>469430000</v>
      </c>
      <c r="E1237" s="106">
        <v>0</v>
      </c>
      <c r="M1237" t="b">
        <f t="shared" si="95"/>
        <v>1</v>
      </c>
      <c r="N1237" t="b">
        <f t="shared" si="96"/>
        <v>1</v>
      </c>
      <c r="O1237" t="b">
        <f t="shared" si="97"/>
        <v>1</v>
      </c>
      <c r="P1237" t="b">
        <f t="shared" si="97"/>
        <v>1</v>
      </c>
      <c r="Q1237" t="b">
        <f t="shared" si="98"/>
        <v>1</v>
      </c>
      <c r="R1237" t="b">
        <f t="shared" si="99"/>
        <v>1</v>
      </c>
      <c r="U1237" s="105" t="s">
        <v>603</v>
      </c>
      <c r="V1237" s="105" t="s">
        <v>406</v>
      </c>
      <c r="W1237" s="106">
        <v>469430000</v>
      </c>
      <c r="X1237" s="106">
        <v>0</v>
      </c>
    </row>
    <row r="1238" spans="2:24" x14ac:dyDescent="0.25">
      <c r="B1238" s="105" t="s">
        <v>604</v>
      </c>
      <c r="C1238" s="105" t="s">
        <v>605</v>
      </c>
      <c r="D1238" s="106">
        <v>55190000</v>
      </c>
      <c r="E1238" s="106">
        <v>0</v>
      </c>
      <c r="M1238" t="b">
        <f t="shared" si="95"/>
        <v>1</v>
      </c>
      <c r="N1238" t="b">
        <f t="shared" si="96"/>
        <v>1</v>
      </c>
      <c r="O1238" t="b">
        <f t="shared" si="97"/>
        <v>1</v>
      </c>
      <c r="P1238" t="b">
        <f t="shared" si="97"/>
        <v>1</v>
      </c>
      <c r="Q1238" t="b">
        <f t="shared" si="98"/>
        <v>1</v>
      </c>
      <c r="R1238" t="b">
        <f t="shared" si="99"/>
        <v>1</v>
      </c>
      <c r="U1238" s="105" t="s">
        <v>604</v>
      </c>
      <c r="V1238" s="105" t="s">
        <v>605</v>
      </c>
      <c r="W1238" s="106">
        <v>55190000</v>
      </c>
      <c r="X1238" s="106">
        <v>0</v>
      </c>
    </row>
    <row r="1239" spans="2:24" x14ac:dyDescent="0.25">
      <c r="B1239" s="105" t="s">
        <v>544</v>
      </c>
      <c r="C1239" s="105" t="s">
        <v>545</v>
      </c>
      <c r="D1239" s="106">
        <v>611755000</v>
      </c>
      <c r="E1239" s="106">
        <v>0</v>
      </c>
      <c r="M1239" t="b">
        <f t="shared" si="95"/>
        <v>1</v>
      </c>
      <c r="N1239" t="b">
        <f t="shared" si="96"/>
        <v>1</v>
      </c>
      <c r="O1239" t="b">
        <f t="shared" si="97"/>
        <v>1</v>
      </c>
      <c r="P1239" t="b">
        <f t="shared" si="97"/>
        <v>1</v>
      </c>
      <c r="Q1239" t="b">
        <f t="shared" si="98"/>
        <v>1</v>
      </c>
      <c r="R1239" t="b">
        <f t="shared" si="99"/>
        <v>1</v>
      </c>
      <c r="U1239" s="105" t="s">
        <v>544</v>
      </c>
      <c r="V1239" s="105" t="s">
        <v>545</v>
      </c>
      <c r="W1239" s="106">
        <v>611755000</v>
      </c>
      <c r="X1239" s="106">
        <v>0</v>
      </c>
    </row>
    <row r="1240" spans="2:24" x14ac:dyDescent="0.25">
      <c r="B1240" s="105" t="s">
        <v>606</v>
      </c>
      <c r="C1240" s="105" t="s">
        <v>545</v>
      </c>
      <c r="D1240" s="106">
        <v>611755000</v>
      </c>
      <c r="E1240" s="106">
        <v>0</v>
      </c>
      <c r="M1240" t="b">
        <f t="shared" si="95"/>
        <v>1</v>
      </c>
      <c r="N1240" t="b">
        <f t="shared" si="96"/>
        <v>1</v>
      </c>
      <c r="O1240" t="b">
        <f t="shared" si="97"/>
        <v>1</v>
      </c>
      <c r="P1240" t="b">
        <f t="shared" si="97"/>
        <v>1</v>
      </c>
      <c r="Q1240" t="b">
        <f t="shared" si="98"/>
        <v>1</v>
      </c>
      <c r="R1240" t="b">
        <f t="shared" si="99"/>
        <v>1</v>
      </c>
      <c r="U1240" s="105" t="s">
        <v>606</v>
      </c>
      <c r="V1240" s="105" t="s">
        <v>545</v>
      </c>
      <c r="W1240" s="106">
        <v>611755000</v>
      </c>
      <c r="X1240" s="106">
        <v>0</v>
      </c>
    </row>
    <row r="1241" spans="2:24" x14ac:dyDescent="0.25">
      <c r="B1241" s="105" t="s">
        <v>548</v>
      </c>
      <c r="C1241" s="105" t="s">
        <v>549</v>
      </c>
      <c r="D1241" s="106">
        <v>178275000</v>
      </c>
      <c r="E1241" s="106">
        <v>0</v>
      </c>
      <c r="M1241" t="b">
        <f t="shared" si="95"/>
        <v>1</v>
      </c>
      <c r="N1241" t="b">
        <f t="shared" si="96"/>
        <v>1</v>
      </c>
      <c r="O1241" t="b">
        <f t="shared" si="97"/>
        <v>1</v>
      </c>
      <c r="P1241" t="b">
        <f t="shared" si="97"/>
        <v>1</v>
      </c>
      <c r="Q1241" t="b">
        <f t="shared" si="98"/>
        <v>1</v>
      </c>
      <c r="R1241" t="b">
        <f t="shared" si="99"/>
        <v>1</v>
      </c>
      <c r="U1241" s="105" t="s">
        <v>548</v>
      </c>
      <c r="V1241" s="105" t="s">
        <v>549</v>
      </c>
      <c r="W1241" s="106">
        <v>178275000</v>
      </c>
      <c r="X1241" s="106">
        <v>0</v>
      </c>
    </row>
    <row r="1242" spans="2:24" x14ac:dyDescent="0.25">
      <c r="B1242" s="105" t="s">
        <v>607</v>
      </c>
      <c r="C1242" s="105" t="s">
        <v>549</v>
      </c>
      <c r="D1242" s="106">
        <v>178275000</v>
      </c>
      <c r="E1242" s="106">
        <v>0</v>
      </c>
      <c r="M1242" t="b">
        <f t="shared" si="95"/>
        <v>1</v>
      </c>
      <c r="N1242" t="b">
        <f t="shared" si="96"/>
        <v>1</v>
      </c>
      <c r="O1242" t="b">
        <f t="shared" si="97"/>
        <v>1</v>
      </c>
      <c r="P1242" t="b">
        <f t="shared" si="97"/>
        <v>1</v>
      </c>
      <c r="Q1242" t="b">
        <f t="shared" si="98"/>
        <v>1</v>
      </c>
      <c r="R1242" t="b">
        <f t="shared" si="99"/>
        <v>1</v>
      </c>
      <c r="U1242" s="105" t="s">
        <v>607</v>
      </c>
      <c r="V1242" s="105" t="s">
        <v>549</v>
      </c>
      <c r="W1242" s="106">
        <v>178275000</v>
      </c>
      <c r="X1242" s="106">
        <v>0</v>
      </c>
    </row>
    <row r="1243" spans="2:24" x14ac:dyDescent="0.25">
      <c r="B1243" s="105" t="s">
        <v>552</v>
      </c>
      <c r="C1243" s="105" t="s">
        <v>553</v>
      </c>
      <c r="D1243" s="106">
        <v>50950000</v>
      </c>
      <c r="E1243" s="106">
        <v>0</v>
      </c>
      <c r="M1243" t="b">
        <f t="shared" ref="M1243:M1306" si="100">+B1243=U1243</f>
        <v>1</v>
      </c>
      <c r="N1243" t="b">
        <f t="shared" ref="N1243:N1306" si="101">+C1243=V1243</f>
        <v>1</v>
      </c>
      <c r="O1243" t="b">
        <f t="shared" ref="O1243:P1306" si="102">+D1243=W1243</f>
        <v>1</v>
      </c>
      <c r="P1243" t="b">
        <f t="shared" si="102"/>
        <v>1</v>
      </c>
      <c r="Q1243" t="b">
        <f t="shared" ref="Q1243:Q1306" si="103">+F1243=Y1243</f>
        <v>1</v>
      </c>
      <c r="R1243" t="b">
        <f t="shared" ref="R1243:R1306" si="104">+G1243=Z1243</f>
        <v>1</v>
      </c>
      <c r="U1243" s="105" t="s">
        <v>552</v>
      </c>
      <c r="V1243" s="105" t="s">
        <v>553</v>
      </c>
      <c r="W1243" s="106">
        <v>50950000</v>
      </c>
      <c r="X1243" s="106">
        <v>0</v>
      </c>
    </row>
    <row r="1244" spans="2:24" x14ac:dyDescent="0.25">
      <c r="B1244" s="105" t="s">
        <v>608</v>
      </c>
      <c r="C1244" s="105" t="s">
        <v>553</v>
      </c>
      <c r="D1244" s="106">
        <v>50950000</v>
      </c>
      <c r="E1244" s="106">
        <v>0</v>
      </c>
      <c r="M1244" t="b">
        <f t="shared" si="100"/>
        <v>1</v>
      </c>
      <c r="N1244" t="b">
        <f t="shared" si="101"/>
        <v>1</v>
      </c>
      <c r="O1244" t="b">
        <f t="shared" si="102"/>
        <v>1</v>
      </c>
      <c r="P1244" t="b">
        <f t="shared" si="102"/>
        <v>1</v>
      </c>
      <c r="Q1244" t="b">
        <f t="shared" si="103"/>
        <v>1</v>
      </c>
      <c r="R1244" t="b">
        <f t="shared" si="104"/>
        <v>1</v>
      </c>
      <c r="U1244" s="105" t="s">
        <v>608</v>
      </c>
      <c r="V1244" s="105" t="s">
        <v>553</v>
      </c>
      <c r="W1244" s="106">
        <v>50950000</v>
      </c>
      <c r="X1244" s="106">
        <v>0</v>
      </c>
    </row>
    <row r="1245" spans="2:24" x14ac:dyDescent="0.25">
      <c r="B1245" s="105" t="s">
        <v>411</v>
      </c>
      <c r="C1245" s="105" t="s">
        <v>412</v>
      </c>
      <c r="D1245" s="106">
        <v>1153245000</v>
      </c>
      <c r="E1245" s="106">
        <v>0</v>
      </c>
      <c r="M1245" t="b">
        <f t="shared" si="100"/>
        <v>1</v>
      </c>
      <c r="N1245" t="b">
        <f t="shared" si="101"/>
        <v>1</v>
      </c>
      <c r="O1245" t="b">
        <f t="shared" si="102"/>
        <v>1</v>
      </c>
      <c r="P1245" t="b">
        <f t="shared" si="102"/>
        <v>1</v>
      </c>
      <c r="Q1245" t="b">
        <f t="shared" si="103"/>
        <v>1</v>
      </c>
      <c r="R1245" t="b">
        <f t="shared" si="104"/>
        <v>1</v>
      </c>
      <c r="U1245" s="105" t="s">
        <v>411</v>
      </c>
      <c r="V1245" s="105" t="s">
        <v>412</v>
      </c>
      <c r="W1245" s="106">
        <v>1153245000</v>
      </c>
      <c r="X1245" s="106">
        <v>0</v>
      </c>
    </row>
    <row r="1246" spans="2:24" x14ac:dyDescent="0.25">
      <c r="B1246" s="105" t="s">
        <v>413</v>
      </c>
      <c r="C1246" s="105" t="s">
        <v>414</v>
      </c>
      <c r="D1246" s="106">
        <v>1153245000</v>
      </c>
      <c r="E1246" s="106">
        <v>0</v>
      </c>
      <c r="M1246" t="b">
        <f t="shared" si="100"/>
        <v>1</v>
      </c>
      <c r="N1246" t="b">
        <f t="shared" si="101"/>
        <v>1</v>
      </c>
      <c r="O1246" t="b">
        <f t="shared" si="102"/>
        <v>1</v>
      </c>
      <c r="P1246" t="b">
        <f t="shared" si="102"/>
        <v>1</v>
      </c>
      <c r="Q1246" t="b">
        <f t="shared" si="103"/>
        <v>1</v>
      </c>
      <c r="R1246" t="b">
        <f t="shared" si="104"/>
        <v>1</v>
      </c>
      <c r="U1246" s="105" t="s">
        <v>413</v>
      </c>
      <c r="V1246" s="105" t="s">
        <v>414</v>
      </c>
      <c r="W1246" s="106">
        <v>1153245000</v>
      </c>
      <c r="X1246" s="106">
        <v>0</v>
      </c>
    </row>
    <row r="1247" spans="2:24" x14ac:dyDescent="0.25">
      <c r="B1247" s="105" t="s">
        <v>415</v>
      </c>
      <c r="C1247" s="105" t="s">
        <v>414</v>
      </c>
      <c r="D1247" s="106">
        <v>1153245000</v>
      </c>
      <c r="E1247" s="106">
        <v>0</v>
      </c>
      <c r="M1247" t="b">
        <f t="shared" si="100"/>
        <v>1</v>
      </c>
      <c r="N1247" t="b">
        <f t="shared" si="101"/>
        <v>1</v>
      </c>
      <c r="O1247" t="b">
        <f t="shared" si="102"/>
        <v>1</v>
      </c>
      <c r="P1247" t="b">
        <f t="shared" si="102"/>
        <v>1</v>
      </c>
      <c r="Q1247" t="b">
        <f t="shared" si="103"/>
        <v>1</v>
      </c>
      <c r="R1247" t="b">
        <f t="shared" si="104"/>
        <v>1</v>
      </c>
      <c r="U1247" s="105" t="s">
        <v>415</v>
      </c>
      <c r="V1247" s="105" t="s">
        <v>414</v>
      </c>
      <c r="W1247" s="106">
        <v>1153245000</v>
      </c>
      <c r="X1247" s="106">
        <v>0</v>
      </c>
    </row>
    <row r="1248" spans="2:24" x14ac:dyDescent="0.25">
      <c r="B1248" s="105" t="s">
        <v>562</v>
      </c>
      <c r="C1248" s="105" t="s">
        <v>563</v>
      </c>
      <c r="D1248" s="106">
        <v>126790000</v>
      </c>
      <c r="E1248" s="106">
        <v>0</v>
      </c>
      <c r="M1248" t="b">
        <f t="shared" si="100"/>
        <v>1</v>
      </c>
      <c r="N1248" t="b">
        <f t="shared" si="101"/>
        <v>1</v>
      </c>
      <c r="O1248" t="b">
        <f t="shared" si="102"/>
        <v>1</v>
      </c>
      <c r="P1248" t="b">
        <f t="shared" si="102"/>
        <v>1</v>
      </c>
      <c r="Q1248" t="b">
        <f t="shared" si="103"/>
        <v>1</v>
      </c>
      <c r="R1248" t="b">
        <f t="shared" si="104"/>
        <v>1</v>
      </c>
      <c r="U1248" s="105" t="s">
        <v>562</v>
      </c>
      <c r="V1248" s="105" t="s">
        <v>563</v>
      </c>
      <c r="W1248" s="106">
        <v>126790000</v>
      </c>
      <c r="X1248" s="106">
        <v>0</v>
      </c>
    </row>
    <row r="1249" spans="2:24" x14ac:dyDescent="0.25">
      <c r="B1249" s="105" t="s">
        <v>564</v>
      </c>
      <c r="C1249" s="105" t="s">
        <v>565</v>
      </c>
      <c r="D1249" s="106">
        <v>126790000</v>
      </c>
      <c r="E1249" s="106">
        <v>0</v>
      </c>
      <c r="M1249" t="b">
        <f t="shared" si="100"/>
        <v>1</v>
      </c>
      <c r="N1249" t="b">
        <f t="shared" si="101"/>
        <v>1</v>
      </c>
      <c r="O1249" t="b">
        <f t="shared" si="102"/>
        <v>1</v>
      </c>
      <c r="P1249" t="b">
        <f t="shared" si="102"/>
        <v>1</v>
      </c>
      <c r="Q1249" t="b">
        <f t="shared" si="103"/>
        <v>1</v>
      </c>
      <c r="R1249" t="b">
        <f t="shared" si="104"/>
        <v>1</v>
      </c>
      <c r="U1249" s="105" t="s">
        <v>564</v>
      </c>
      <c r="V1249" s="105" t="s">
        <v>565</v>
      </c>
      <c r="W1249" s="106">
        <v>126790000</v>
      </c>
      <c r="X1249" s="106">
        <v>0</v>
      </c>
    </row>
    <row r="1250" spans="2:24" x14ac:dyDescent="0.25">
      <c r="B1250" s="105" t="s">
        <v>566</v>
      </c>
      <c r="C1250" s="105" t="s">
        <v>565</v>
      </c>
      <c r="D1250" s="106">
        <v>126790000</v>
      </c>
      <c r="E1250" s="106">
        <v>0</v>
      </c>
      <c r="M1250" t="b">
        <f t="shared" si="100"/>
        <v>1</v>
      </c>
      <c r="N1250" t="b">
        <f t="shared" si="101"/>
        <v>1</v>
      </c>
      <c r="O1250" t="b">
        <f t="shared" si="102"/>
        <v>1</v>
      </c>
      <c r="P1250" t="b">
        <f t="shared" si="102"/>
        <v>1</v>
      </c>
      <c r="Q1250" t="b">
        <f t="shared" si="103"/>
        <v>1</v>
      </c>
      <c r="R1250" t="b">
        <f t="shared" si="104"/>
        <v>1</v>
      </c>
      <c r="U1250" s="105" t="s">
        <v>566</v>
      </c>
      <c r="V1250" s="105" t="s">
        <v>565</v>
      </c>
      <c r="W1250" s="106">
        <v>126790000</v>
      </c>
      <c r="X1250" s="106">
        <v>0</v>
      </c>
    </row>
    <row r="1251" spans="2:24" x14ac:dyDescent="0.25">
      <c r="B1251" s="105" t="s">
        <v>567</v>
      </c>
      <c r="C1251" s="105" t="s">
        <v>568</v>
      </c>
      <c r="D1251" s="106">
        <v>402035000</v>
      </c>
      <c r="E1251" s="106">
        <v>0</v>
      </c>
      <c r="M1251" t="b">
        <f t="shared" si="100"/>
        <v>1</v>
      </c>
      <c r="N1251" t="b">
        <f t="shared" si="101"/>
        <v>1</v>
      </c>
      <c r="O1251" t="b">
        <f t="shared" si="102"/>
        <v>1</v>
      </c>
      <c r="P1251" t="b">
        <f t="shared" si="102"/>
        <v>1</v>
      </c>
      <c r="Q1251" t="b">
        <f t="shared" si="103"/>
        <v>1</v>
      </c>
      <c r="R1251" t="b">
        <f t="shared" si="104"/>
        <v>1</v>
      </c>
      <c r="U1251" s="105" t="s">
        <v>567</v>
      </c>
      <c r="V1251" s="105" t="s">
        <v>568</v>
      </c>
      <c r="W1251" s="106">
        <v>402035000</v>
      </c>
      <c r="X1251" s="106">
        <v>0</v>
      </c>
    </row>
    <row r="1252" spans="2:24" x14ac:dyDescent="0.25">
      <c r="B1252" s="105" t="s">
        <v>609</v>
      </c>
      <c r="C1252" s="105" t="s">
        <v>610</v>
      </c>
      <c r="D1252" s="106">
        <v>86085000</v>
      </c>
      <c r="E1252" s="106">
        <v>0</v>
      </c>
      <c r="M1252" t="b">
        <f t="shared" si="100"/>
        <v>1</v>
      </c>
      <c r="N1252" t="b">
        <f t="shared" si="101"/>
        <v>1</v>
      </c>
      <c r="O1252" t="b">
        <f t="shared" si="102"/>
        <v>1</v>
      </c>
      <c r="P1252" t="b">
        <f t="shared" si="102"/>
        <v>1</v>
      </c>
      <c r="Q1252" t="b">
        <f t="shared" si="103"/>
        <v>1</v>
      </c>
      <c r="R1252" t="b">
        <f t="shared" si="104"/>
        <v>1</v>
      </c>
      <c r="U1252" s="105" t="s">
        <v>609</v>
      </c>
      <c r="V1252" s="105" t="s">
        <v>610</v>
      </c>
      <c r="W1252" s="106">
        <v>86085000</v>
      </c>
      <c r="X1252" s="106">
        <v>0</v>
      </c>
    </row>
    <row r="1253" spans="2:24" x14ac:dyDescent="0.25">
      <c r="B1253" s="105" t="s">
        <v>611</v>
      </c>
      <c r="C1253" s="105" t="s">
        <v>610</v>
      </c>
      <c r="D1253" s="106">
        <v>86085000</v>
      </c>
      <c r="E1253" s="106">
        <v>0</v>
      </c>
      <c r="M1253" t="b">
        <f t="shared" si="100"/>
        <v>1</v>
      </c>
      <c r="N1253" t="b">
        <f t="shared" si="101"/>
        <v>1</v>
      </c>
      <c r="O1253" t="b">
        <f t="shared" si="102"/>
        <v>1</v>
      </c>
      <c r="P1253" t="b">
        <f t="shared" si="102"/>
        <v>1</v>
      </c>
      <c r="Q1253" t="b">
        <f t="shared" si="103"/>
        <v>1</v>
      </c>
      <c r="R1253" t="b">
        <f t="shared" si="104"/>
        <v>1</v>
      </c>
      <c r="U1253" s="105" t="s">
        <v>611</v>
      </c>
      <c r="V1253" s="105" t="s">
        <v>610</v>
      </c>
      <c r="W1253" s="106">
        <v>86085000</v>
      </c>
      <c r="X1253" s="106">
        <v>0</v>
      </c>
    </row>
    <row r="1254" spans="2:24" x14ac:dyDescent="0.25">
      <c r="B1254" s="105" t="s">
        <v>612</v>
      </c>
      <c r="C1254" s="105" t="s">
        <v>613</v>
      </c>
      <c r="D1254" s="106">
        <v>246870000</v>
      </c>
      <c r="E1254" s="106">
        <v>0</v>
      </c>
      <c r="M1254" t="b">
        <f t="shared" si="100"/>
        <v>1</v>
      </c>
      <c r="N1254" t="b">
        <f t="shared" si="101"/>
        <v>1</v>
      </c>
      <c r="O1254" t="b">
        <f t="shared" si="102"/>
        <v>1</v>
      </c>
      <c r="P1254" t="b">
        <f t="shared" si="102"/>
        <v>1</v>
      </c>
      <c r="Q1254" t="b">
        <f t="shared" si="103"/>
        <v>1</v>
      </c>
      <c r="R1254" t="b">
        <f t="shared" si="104"/>
        <v>1</v>
      </c>
      <c r="U1254" s="105" t="s">
        <v>612</v>
      </c>
      <c r="V1254" s="105" t="s">
        <v>613</v>
      </c>
      <c r="W1254" s="106">
        <v>246870000</v>
      </c>
      <c r="X1254" s="106">
        <v>0</v>
      </c>
    </row>
    <row r="1255" spans="2:24" x14ac:dyDescent="0.25">
      <c r="B1255" s="105" t="s">
        <v>614</v>
      </c>
      <c r="C1255" s="105" t="s">
        <v>613</v>
      </c>
      <c r="D1255" s="106">
        <v>246870000</v>
      </c>
      <c r="E1255" s="106">
        <v>0</v>
      </c>
      <c r="M1255" t="b">
        <f t="shared" si="100"/>
        <v>1</v>
      </c>
      <c r="N1255" t="b">
        <f t="shared" si="101"/>
        <v>1</v>
      </c>
      <c r="O1255" t="b">
        <f t="shared" si="102"/>
        <v>1</v>
      </c>
      <c r="P1255" t="b">
        <f t="shared" si="102"/>
        <v>1</v>
      </c>
      <c r="Q1255" t="b">
        <f t="shared" si="103"/>
        <v>1</v>
      </c>
      <c r="R1255" t="b">
        <f t="shared" si="104"/>
        <v>1</v>
      </c>
      <c r="U1255" s="105" t="s">
        <v>614</v>
      </c>
      <c r="V1255" s="105" t="s">
        <v>613</v>
      </c>
      <c r="W1255" s="106">
        <v>246870000</v>
      </c>
      <c r="X1255" s="106">
        <v>0</v>
      </c>
    </row>
    <row r="1256" spans="2:24" x14ac:dyDescent="0.25">
      <c r="B1256" s="105" t="s">
        <v>569</v>
      </c>
      <c r="C1256" s="105" t="s">
        <v>570</v>
      </c>
      <c r="D1256" s="106">
        <v>69080000</v>
      </c>
      <c r="E1256" s="106">
        <v>0</v>
      </c>
      <c r="M1256" t="b">
        <f t="shared" si="100"/>
        <v>1</v>
      </c>
      <c r="N1256" t="b">
        <f t="shared" si="101"/>
        <v>1</v>
      </c>
      <c r="O1256" t="b">
        <f t="shared" si="102"/>
        <v>1</v>
      </c>
      <c r="P1256" t="b">
        <f t="shared" si="102"/>
        <v>1</v>
      </c>
      <c r="Q1256" t="b">
        <f t="shared" si="103"/>
        <v>1</v>
      </c>
      <c r="R1256" t="b">
        <f t="shared" si="104"/>
        <v>1</v>
      </c>
      <c r="U1256" s="105" t="s">
        <v>569</v>
      </c>
      <c r="V1256" s="105" t="s">
        <v>570</v>
      </c>
      <c r="W1256" s="106">
        <v>69080000</v>
      </c>
      <c r="X1256" s="106">
        <v>0</v>
      </c>
    </row>
    <row r="1257" spans="2:24" x14ac:dyDescent="0.25">
      <c r="B1257" s="105" t="s">
        <v>571</v>
      </c>
      <c r="C1257" s="105" t="s">
        <v>570</v>
      </c>
      <c r="D1257" s="106">
        <v>69080000</v>
      </c>
      <c r="E1257" s="106">
        <v>0</v>
      </c>
      <c r="M1257" t="b">
        <f t="shared" si="100"/>
        <v>1</v>
      </c>
      <c r="N1257" t="b">
        <f t="shared" si="101"/>
        <v>1</v>
      </c>
      <c r="O1257" t="b">
        <f t="shared" si="102"/>
        <v>1</v>
      </c>
      <c r="P1257" t="b">
        <f t="shared" si="102"/>
        <v>1</v>
      </c>
      <c r="Q1257" t="b">
        <f t="shared" si="103"/>
        <v>1</v>
      </c>
      <c r="R1257" t="b">
        <f t="shared" si="104"/>
        <v>1</v>
      </c>
      <c r="U1257" s="105" t="s">
        <v>571</v>
      </c>
      <c r="V1257" s="105" t="s">
        <v>570</v>
      </c>
      <c r="W1257" s="106">
        <v>69080000</v>
      </c>
      <c r="X1257" s="106">
        <v>0</v>
      </c>
    </row>
    <row r="1258" spans="2:24" x14ac:dyDescent="0.25">
      <c r="B1258" s="105" t="s">
        <v>429</v>
      </c>
      <c r="C1258" s="105" t="s">
        <v>430</v>
      </c>
      <c r="D1258" s="106">
        <v>386320000</v>
      </c>
      <c r="E1258" s="106">
        <v>0</v>
      </c>
      <c r="M1258" t="b">
        <f t="shared" si="100"/>
        <v>1</v>
      </c>
      <c r="N1258" t="b">
        <f t="shared" si="101"/>
        <v>1</v>
      </c>
      <c r="O1258" t="b">
        <f t="shared" si="102"/>
        <v>1</v>
      </c>
      <c r="P1258" t="b">
        <f t="shared" si="102"/>
        <v>1</v>
      </c>
      <c r="Q1258" t="b">
        <f t="shared" si="103"/>
        <v>1</v>
      </c>
      <c r="R1258" t="b">
        <f t="shared" si="104"/>
        <v>1</v>
      </c>
      <c r="U1258" s="105" t="s">
        <v>429</v>
      </c>
      <c r="V1258" s="105" t="s">
        <v>430</v>
      </c>
      <c r="W1258" s="106">
        <v>386320000</v>
      </c>
      <c r="X1258" s="106">
        <v>0</v>
      </c>
    </row>
    <row r="1259" spans="2:24" x14ac:dyDescent="0.25">
      <c r="B1259" s="105" t="s">
        <v>431</v>
      </c>
      <c r="C1259" s="105" t="s">
        <v>432</v>
      </c>
      <c r="D1259" s="106">
        <v>386320000</v>
      </c>
      <c r="E1259" s="106">
        <v>0</v>
      </c>
      <c r="M1259" t="b">
        <f t="shared" si="100"/>
        <v>1</v>
      </c>
      <c r="N1259" t="b">
        <f t="shared" si="101"/>
        <v>1</v>
      </c>
      <c r="O1259" t="b">
        <f t="shared" si="102"/>
        <v>1</v>
      </c>
      <c r="P1259" t="b">
        <f t="shared" si="102"/>
        <v>1</v>
      </c>
      <c r="Q1259" t="b">
        <f t="shared" si="103"/>
        <v>1</v>
      </c>
      <c r="R1259" t="b">
        <f t="shared" si="104"/>
        <v>1</v>
      </c>
      <c r="U1259" s="105" t="s">
        <v>431</v>
      </c>
      <c r="V1259" s="105" t="s">
        <v>432</v>
      </c>
      <c r="W1259" s="106">
        <v>386320000</v>
      </c>
      <c r="X1259" s="106">
        <v>0</v>
      </c>
    </row>
    <row r="1260" spans="2:24" x14ac:dyDescent="0.25">
      <c r="B1260" s="105" t="s">
        <v>433</v>
      </c>
      <c r="C1260" s="105" t="s">
        <v>432</v>
      </c>
      <c r="D1260" s="106">
        <v>386320000</v>
      </c>
      <c r="E1260" s="106">
        <v>0</v>
      </c>
      <c r="M1260" t="b">
        <f t="shared" si="100"/>
        <v>1</v>
      </c>
      <c r="N1260" t="b">
        <f t="shared" si="101"/>
        <v>1</v>
      </c>
      <c r="O1260" t="b">
        <f t="shared" si="102"/>
        <v>1</v>
      </c>
      <c r="P1260" t="b">
        <f t="shared" si="102"/>
        <v>1</v>
      </c>
      <c r="Q1260" t="b">
        <f t="shared" si="103"/>
        <v>1</v>
      </c>
      <c r="R1260" t="b">
        <f t="shared" si="104"/>
        <v>1</v>
      </c>
      <c r="U1260" s="105" t="s">
        <v>433</v>
      </c>
      <c r="V1260" s="105" t="s">
        <v>432</v>
      </c>
      <c r="W1260" s="106">
        <v>386320000</v>
      </c>
      <c r="X1260" s="106">
        <v>0</v>
      </c>
    </row>
    <row r="1261" spans="2:24" x14ac:dyDescent="0.25">
      <c r="B1261" s="105" t="s">
        <v>434</v>
      </c>
      <c r="C1261" s="105" t="s">
        <v>435</v>
      </c>
      <c r="D1261" s="106">
        <v>263750000</v>
      </c>
      <c r="E1261" s="106">
        <v>0</v>
      </c>
      <c r="M1261" t="b">
        <f t="shared" si="100"/>
        <v>1</v>
      </c>
      <c r="N1261" t="b">
        <f t="shared" si="101"/>
        <v>1</v>
      </c>
      <c r="O1261" t="b">
        <f t="shared" si="102"/>
        <v>1</v>
      </c>
      <c r="P1261" t="b">
        <f t="shared" si="102"/>
        <v>1</v>
      </c>
      <c r="Q1261" t="b">
        <f t="shared" si="103"/>
        <v>1</v>
      </c>
      <c r="R1261" t="b">
        <f t="shared" si="104"/>
        <v>1</v>
      </c>
      <c r="U1261" s="105" t="s">
        <v>434</v>
      </c>
      <c r="V1261" s="105" t="s">
        <v>435</v>
      </c>
      <c r="W1261" s="106">
        <v>263750000</v>
      </c>
      <c r="X1261" s="106">
        <v>0</v>
      </c>
    </row>
    <row r="1262" spans="2:24" x14ac:dyDescent="0.25">
      <c r="B1262" s="105" t="s">
        <v>436</v>
      </c>
      <c r="C1262" s="105" t="s">
        <v>437</v>
      </c>
      <c r="D1262" s="106">
        <v>263750000</v>
      </c>
      <c r="E1262" s="106">
        <v>0</v>
      </c>
      <c r="M1262" t="b">
        <f t="shared" si="100"/>
        <v>1</v>
      </c>
      <c r="N1262" t="b">
        <f t="shared" si="101"/>
        <v>1</v>
      </c>
      <c r="O1262" t="b">
        <f t="shared" si="102"/>
        <v>1</v>
      </c>
      <c r="P1262" t="b">
        <f t="shared" si="102"/>
        <v>1</v>
      </c>
      <c r="Q1262" t="b">
        <f t="shared" si="103"/>
        <v>1</v>
      </c>
      <c r="R1262" t="b">
        <f t="shared" si="104"/>
        <v>1</v>
      </c>
      <c r="U1262" s="105" t="s">
        <v>436</v>
      </c>
      <c r="V1262" s="105" t="s">
        <v>437</v>
      </c>
      <c r="W1262" s="106">
        <v>263750000</v>
      </c>
      <c r="X1262" s="106">
        <v>0</v>
      </c>
    </row>
    <row r="1263" spans="2:24" x14ac:dyDescent="0.25">
      <c r="B1263" s="105" t="s">
        <v>438</v>
      </c>
      <c r="C1263" s="105" t="s">
        <v>437</v>
      </c>
      <c r="D1263" s="106">
        <v>263750000</v>
      </c>
      <c r="E1263" s="106">
        <v>0</v>
      </c>
      <c r="M1263" t="b">
        <f t="shared" si="100"/>
        <v>1</v>
      </c>
      <c r="N1263" t="b">
        <f t="shared" si="101"/>
        <v>1</v>
      </c>
      <c r="O1263" t="b">
        <f t="shared" si="102"/>
        <v>1</v>
      </c>
      <c r="P1263" t="b">
        <f t="shared" si="102"/>
        <v>1</v>
      </c>
      <c r="Q1263" t="b">
        <f t="shared" si="103"/>
        <v>1</v>
      </c>
      <c r="R1263" t="b">
        <f t="shared" si="104"/>
        <v>1</v>
      </c>
      <c r="U1263" s="105" t="s">
        <v>438</v>
      </c>
      <c r="V1263" s="105" t="s">
        <v>437</v>
      </c>
      <c r="W1263" s="106">
        <v>263750000</v>
      </c>
      <c r="X1263" s="106">
        <v>0</v>
      </c>
    </row>
    <row r="1264" spans="2:24" x14ac:dyDescent="0.25">
      <c r="B1264" s="105" t="s">
        <v>615</v>
      </c>
      <c r="C1264" s="105" t="s">
        <v>616</v>
      </c>
      <c r="D1264" s="106">
        <v>95195000</v>
      </c>
      <c r="E1264" s="106">
        <v>0</v>
      </c>
      <c r="M1264" t="b">
        <f t="shared" si="100"/>
        <v>1</v>
      </c>
      <c r="N1264" t="b">
        <f t="shared" si="101"/>
        <v>1</v>
      </c>
      <c r="O1264" t="b">
        <f t="shared" si="102"/>
        <v>1</v>
      </c>
      <c r="P1264" t="b">
        <f t="shared" si="102"/>
        <v>1</v>
      </c>
      <c r="Q1264" t="b">
        <f t="shared" si="103"/>
        <v>1</v>
      </c>
      <c r="R1264" t="b">
        <f t="shared" si="104"/>
        <v>1</v>
      </c>
      <c r="U1264" s="105" t="s">
        <v>615</v>
      </c>
      <c r="V1264" s="105" t="s">
        <v>616</v>
      </c>
      <c r="W1264" s="106">
        <v>95195000</v>
      </c>
      <c r="X1264" s="106">
        <v>0</v>
      </c>
    </row>
    <row r="1265" spans="2:24" x14ac:dyDescent="0.25">
      <c r="B1265" s="105" t="s">
        <v>617</v>
      </c>
      <c r="C1265" s="105" t="s">
        <v>618</v>
      </c>
      <c r="D1265" s="106">
        <v>95195000</v>
      </c>
      <c r="E1265" s="106">
        <v>0</v>
      </c>
      <c r="M1265" t="b">
        <f t="shared" si="100"/>
        <v>1</v>
      </c>
      <c r="N1265" t="b">
        <f t="shared" si="101"/>
        <v>1</v>
      </c>
      <c r="O1265" t="b">
        <f t="shared" si="102"/>
        <v>1</v>
      </c>
      <c r="P1265" t="b">
        <f t="shared" si="102"/>
        <v>1</v>
      </c>
      <c r="Q1265" t="b">
        <f t="shared" si="103"/>
        <v>1</v>
      </c>
      <c r="R1265" t="b">
        <f t="shared" si="104"/>
        <v>1</v>
      </c>
      <c r="U1265" s="105" t="s">
        <v>617</v>
      </c>
      <c r="V1265" s="105" t="s">
        <v>618</v>
      </c>
      <c r="W1265" s="106">
        <v>95195000</v>
      </c>
      <c r="X1265" s="106">
        <v>0</v>
      </c>
    </row>
    <row r="1266" spans="2:24" x14ac:dyDescent="0.25">
      <c r="B1266" s="105" t="s">
        <v>619</v>
      </c>
      <c r="C1266" s="105" t="s">
        <v>618</v>
      </c>
      <c r="D1266" s="106">
        <v>95195000</v>
      </c>
      <c r="E1266" s="106">
        <v>0</v>
      </c>
      <c r="M1266" t="b">
        <f t="shared" si="100"/>
        <v>1</v>
      </c>
      <c r="N1266" t="b">
        <f t="shared" si="101"/>
        <v>1</v>
      </c>
      <c r="O1266" t="b">
        <f t="shared" si="102"/>
        <v>1</v>
      </c>
      <c r="P1266" t="b">
        <f t="shared" si="102"/>
        <v>1</v>
      </c>
      <c r="Q1266" t="b">
        <f t="shared" si="103"/>
        <v>1</v>
      </c>
      <c r="R1266" t="b">
        <f t="shared" si="104"/>
        <v>1</v>
      </c>
      <c r="U1266" s="105" t="s">
        <v>619</v>
      </c>
      <c r="V1266" s="105" t="s">
        <v>618</v>
      </c>
      <c r="W1266" s="106">
        <v>95195000</v>
      </c>
      <c r="X1266" s="106">
        <v>0</v>
      </c>
    </row>
    <row r="1267" spans="2:24" x14ac:dyDescent="0.25">
      <c r="B1267" s="105" t="s">
        <v>620</v>
      </c>
      <c r="C1267" s="105" t="s">
        <v>621</v>
      </c>
      <c r="D1267" s="106">
        <v>113255000</v>
      </c>
      <c r="E1267" s="106">
        <v>0</v>
      </c>
      <c r="M1267" t="b">
        <f t="shared" si="100"/>
        <v>1</v>
      </c>
      <c r="N1267" t="b">
        <f t="shared" si="101"/>
        <v>1</v>
      </c>
      <c r="O1267" t="b">
        <f t="shared" si="102"/>
        <v>1</v>
      </c>
      <c r="P1267" t="b">
        <f t="shared" si="102"/>
        <v>1</v>
      </c>
      <c r="Q1267" t="b">
        <f t="shared" si="103"/>
        <v>1</v>
      </c>
      <c r="R1267" t="b">
        <f t="shared" si="104"/>
        <v>1</v>
      </c>
      <c r="U1267" s="105" t="s">
        <v>620</v>
      </c>
      <c r="V1267" s="105" t="s">
        <v>621</v>
      </c>
      <c r="W1267" s="106">
        <v>113255000</v>
      </c>
      <c r="X1267" s="106">
        <v>0</v>
      </c>
    </row>
    <row r="1268" spans="2:24" x14ac:dyDescent="0.25">
      <c r="B1268" s="105" t="s">
        <v>622</v>
      </c>
      <c r="C1268" s="105" t="s">
        <v>623</v>
      </c>
      <c r="D1268" s="106">
        <v>113255000</v>
      </c>
      <c r="E1268" s="106">
        <v>0</v>
      </c>
      <c r="M1268" t="b">
        <f t="shared" si="100"/>
        <v>1</v>
      </c>
      <c r="N1268" t="b">
        <f t="shared" si="101"/>
        <v>1</v>
      </c>
      <c r="O1268" t="b">
        <f t="shared" si="102"/>
        <v>1</v>
      </c>
      <c r="P1268" t="b">
        <f t="shared" si="102"/>
        <v>1</v>
      </c>
      <c r="Q1268" t="b">
        <f t="shared" si="103"/>
        <v>1</v>
      </c>
      <c r="R1268" t="b">
        <f t="shared" si="104"/>
        <v>1</v>
      </c>
      <c r="U1268" s="105" t="s">
        <v>622</v>
      </c>
      <c r="V1268" s="105" t="s">
        <v>623</v>
      </c>
      <c r="W1268" s="106">
        <v>113255000</v>
      </c>
      <c r="X1268" s="106">
        <v>0</v>
      </c>
    </row>
    <row r="1269" spans="2:24" x14ac:dyDescent="0.25">
      <c r="B1269" s="105" t="s">
        <v>624</v>
      </c>
      <c r="C1269" s="105" t="s">
        <v>623</v>
      </c>
      <c r="D1269" s="106">
        <v>113255000</v>
      </c>
      <c r="E1269" s="106">
        <v>0</v>
      </c>
      <c r="M1269" t="b">
        <f t="shared" si="100"/>
        <v>1</v>
      </c>
      <c r="N1269" t="b">
        <f t="shared" si="101"/>
        <v>1</v>
      </c>
      <c r="O1269" t="b">
        <f t="shared" si="102"/>
        <v>1</v>
      </c>
      <c r="P1269" t="b">
        <f t="shared" si="102"/>
        <v>1</v>
      </c>
      <c r="Q1269" t="b">
        <f t="shared" si="103"/>
        <v>1</v>
      </c>
      <c r="R1269" t="b">
        <f t="shared" si="104"/>
        <v>1</v>
      </c>
      <c r="U1269" s="105" t="s">
        <v>624</v>
      </c>
      <c r="V1269" s="105" t="s">
        <v>623</v>
      </c>
      <c r="W1269" s="106">
        <v>113255000</v>
      </c>
      <c r="X1269" s="106">
        <v>0</v>
      </c>
    </row>
    <row r="1270" spans="2:24" x14ac:dyDescent="0.25">
      <c r="B1270" s="105" t="s">
        <v>439</v>
      </c>
      <c r="C1270" s="105" t="s">
        <v>440</v>
      </c>
      <c r="D1270" s="106">
        <v>799020000</v>
      </c>
      <c r="E1270" s="106">
        <v>0</v>
      </c>
      <c r="M1270" t="b">
        <f t="shared" si="100"/>
        <v>1</v>
      </c>
      <c r="N1270" t="b">
        <f t="shared" si="101"/>
        <v>1</v>
      </c>
      <c r="O1270" t="b">
        <f t="shared" si="102"/>
        <v>1</v>
      </c>
      <c r="P1270" t="b">
        <f t="shared" si="102"/>
        <v>1</v>
      </c>
      <c r="Q1270" t="b">
        <f t="shared" si="103"/>
        <v>1</v>
      </c>
      <c r="R1270" t="b">
        <f t="shared" si="104"/>
        <v>1</v>
      </c>
      <c r="U1270" s="105" t="s">
        <v>439</v>
      </c>
      <c r="V1270" s="105" t="s">
        <v>440</v>
      </c>
      <c r="W1270" s="106">
        <v>799020000</v>
      </c>
      <c r="X1270" s="106">
        <v>0</v>
      </c>
    </row>
    <row r="1271" spans="2:24" x14ac:dyDescent="0.25">
      <c r="B1271" s="105" t="s">
        <v>441</v>
      </c>
      <c r="C1271" s="105" t="s">
        <v>442</v>
      </c>
      <c r="D1271" s="106">
        <v>799020000</v>
      </c>
      <c r="E1271" s="106">
        <v>0</v>
      </c>
      <c r="M1271" t="b">
        <f t="shared" si="100"/>
        <v>1</v>
      </c>
      <c r="N1271" t="b">
        <f t="shared" si="101"/>
        <v>1</v>
      </c>
      <c r="O1271" t="b">
        <f t="shared" si="102"/>
        <v>1</v>
      </c>
      <c r="P1271" t="b">
        <f t="shared" si="102"/>
        <v>1</v>
      </c>
      <c r="Q1271" t="b">
        <f t="shared" si="103"/>
        <v>1</v>
      </c>
      <c r="R1271" t="b">
        <f t="shared" si="104"/>
        <v>1</v>
      </c>
      <c r="U1271" s="105" t="s">
        <v>441</v>
      </c>
      <c r="V1271" s="105" t="s">
        <v>442</v>
      </c>
      <c r="W1271" s="106">
        <v>799020000</v>
      </c>
      <c r="X1271" s="106">
        <v>0</v>
      </c>
    </row>
    <row r="1272" spans="2:24" x14ac:dyDescent="0.25">
      <c r="B1272" s="105" t="s">
        <v>443</v>
      </c>
      <c r="C1272" s="105" t="s">
        <v>442</v>
      </c>
      <c r="D1272" s="106">
        <v>799020000</v>
      </c>
      <c r="E1272" s="106">
        <v>0</v>
      </c>
      <c r="M1272" t="b">
        <f t="shared" si="100"/>
        <v>1</v>
      </c>
      <c r="N1272" t="b">
        <f t="shared" si="101"/>
        <v>1</v>
      </c>
      <c r="O1272" t="b">
        <f t="shared" si="102"/>
        <v>1</v>
      </c>
      <c r="P1272" t="b">
        <f t="shared" si="102"/>
        <v>1</v>
      </c>
      <c r="Q1272" t="b">
        <f t="shared" si="103"/>
        <v>1</v>
      </c>
      <c r="R1272" t="b">
        <f t="shared" si="104"/>
        <v>1</v>
      </c>
      <c r="U1272" s="105" t="s">
        <v>443</v>
      </c>
      <c r="V1272" s="105" t="s">
        <v>442</v>
      </c>
      <c r="W1272" s="106">
        <v>799020000</v>
      </c>
      <c r="X1272" s="106">
        <v>0</v>
      </c>
    </row>
    <row r="1273" spans="2:24" x14ac:dyDescent="0.25">
      <c r="B1273" s="105" t="s">
        <v>625</v>
      </c>
      <c r="C1273" s="105" t="s">
        <v>626</v>
      </c>
      <c r="D1273" s="106">
        <v>136790000</v>
      </c>
      <c r="E1273" s="106">
        <v>0</v>
      </c>
      <c r="M1273" t="b">
        <f t="shared" si="100"/>
        <v>1</v>
      </c>
      <c r="N1273" t="b">
        <f t="shared" si="101"/>
        <v>1</v>
      </c>
      <c r="O1273" t="b">
        <f t="shared" si="102"/>
        <v>1</v>
      </c>
      <c r="P1273" t="b">
        <f t="shared" si="102"/>
        <v>1</v>
      </c>
      <c r="Q1273" t="b">
        <f t="shared" si="103"/>
        <v>1</v>
      </c>
      <c r="R1273" t="b">
        <f t="shared" si="104"/>
        <v>1</v>
      </c>
      <c r="U1273" s="105" t="s">
        <v>625</v>
      </c>
      <c r="V1273" s="105" t="s">
        <v>626</v>
      </c>
      <c r="W1273" s="106">
        <v>136790000</v>
      </c>
      <c r="X1273" s="106">
        <v>0</v>
      </c>
    </row>
    <row r="1274" spans="2:24" x14ac:dyDescent="0.25">
      <c r="B1274" s="105" t="s">
        <v>627</v>
      </c>
      <c r="C1274" s="105" t="s">
        <v>628</v>
      </c>
      <c r="D1274" s="106">
        <v>136790000</v>
      </c>
      <c r="E1274" s="106">
        <v>0</v>
      </c>
      <c r="M1274" t="b">
        <f t="shared" si="100"/>
        <v>1</v>
      </c>
      <c r="N1274" t="b">
        <f t="shared" si="101"/>
        <v>1</v>
      </c>
      <c r="O1274" t="b">
        <f t="shared" si="102"/>
        <v>1</v>
      </c>
      <c r="P1274" t="b">
        <f t="shared" si="102"/>
        <v>1</v>
      </c>
      <c r="Q1274" t="b">
        <f t="shared" si="103"/>
        <v>1</v>
      </c>
      <c r="R1274" t="b">
        <f t="shared" si="104"/>
        <v>1</v>
      </c>
      <c r="U1274" s="105" t="s">
        <v>627</v>
      </c>
      <c r="V1274" s="105" t="s">
        <v>628</v>
      </c>
      <c r="W1274" s="106">
        <v>136790000</v>
      </c>
      <c r="X1274" s="106">
        <v>0</v>
      </c>
    </row>
    <row r="1275" spans="2:24" x14ac:dyDescent="0.25">
      <c r="B1275" s="105" t="s">
        <v>629</v>
      </c>
      <c r="C1275" s="105" t="s">
        <v>628</v>
      </c>
      <c r="D1275" s="106">
        <v>136790000</v>
      </c>
      <c r="E1275" s="106">
        <v>0</v>
      </c>
      <c r="M1275" t="b">
        <f t="shared" si="100"/>
        <v>1</v>
      </c>
      <c r="N1275" t="b">
        <f t="shared" si="101"/>
        <v>1</v>
      </c>
      <c r="O1275" t="b">
        <f t="shared" si="102"/>
        <v>1</v>
      </c>
      <c r="P1275" t="b">
        <f t="shared" si="102"/>
        <v>1</v>
      </c>
      <c r="Q1275" t="b">
        <f t="shared" si="103"/>
        <v>1</v>
      </c>
      <c r="R1275" t="b">
        <f t="shared" si="104"/>
        <v>1</v>
      </c>
      <c r="U1275" s="105" t="s">
        <v>629</v>
      </c>
      <c r="V1275" s="105" t="s">
        <v>628</v>
      </c>
      <c r="W1275" s="106">
        <v>136790000</v>
      </c>
      <c r="X1275" s="106">
        <v>0</v>
      </c>
    </row>
    <row r="1276" spans="2:24" x14ac:dyDescent="0.25">
      <c r="B1276" s="105" t="s">
        <v>489</v>
      </c>
      <c r="C1276" s="105" t="s">
        <v>490</v>
      </c>
      <c r="D1276" s="106">
        <v>126535000</v>
      </c>
      <c r="E1276" s="106">
        <v>0</v>
      </c>
      <c r="M1276" t="b">
        <f t="shared" si="100"/>
        <v>1</v>
      </c>
      <c r="N1276" t="b">
        <f t="shared" si="101"/>
        <v>1</v>
      </c>
      <c r="O1276" t="b">
        <f t="shared" si="102"/>
        <v>1</v>
      </c>
      <c r="P1276" t="b">
        <f t="shared" si="102"/>
        <v>1</v>
      </c>
      <c r="Q1276" t="b">
        <f t="shared" si="103"/>
        <v>1</v>
      </c>
      <c r="R1276" t="b">
        <f t="shared" si="104"/>
        <v>1</v>
      </c>
      <c r="U1276" s="105" t="s">
        <v>489</v>
      </c>
      <c r="V1276" s="105" t="s">
        <v>490</v>
      </c>
      <c r="W1276" s="106">
        <v>126535000</v>
      </c>
      <c r="X1276" s="106">
        <v>0</v>
      </c>
    </row>
    <row r="1277" spans="2:24" x14ac:dyDescent="0.25">
      <c r="B1277" s="105" t="s">
        <v>491</v>
      </c>
      <c r="C1277" s="105" t="s">
        <v>492</v>
      </c>
      <c r="D1277" s="106">
        <v>126535000</v>
      </c>
      <c r="E1277" s="106">
        <v>0</v>
      </c>
      <c r="M1277" t="b">
        <f t="shared" si="100"/>
        <v>1</v>
      </c>
      <c r="N1277" t="b">
        <f t="shared" si="101"/>
        <v>1</v>
      </c>
      <c r="O1277" t="b">
        <f t="shared" si="102"/>
        <v>1</v>
      </c>
      <c r="P1277" t="b">
        <f t="shared" si="102"/>
        <v>1</v>
      </c>
      <c r="Q1277" t="b">
        <f t="shared" si="103"/>
        <v>1</v>
      </c>
      <c r="R1277" t="b">
        <f t="shared" si="104"/>
        <v>1</v>
      </c>
      <c r="U1277" s="105" t="s">
        <v>491</v>
      </c>
      <c r="V1277" s="105" t="s">
        <v>492</v>
      </c>
      <c r="W1277" s="106">
        <v>126535000</v>
      </c>
      <c r="X1277" s="106">
        <v>0</v>
      </c>
    </row>
    <row r="1278" spans="2:24" x14ac:dyDescent="0.25">
      <c r="B1278" s="105" t="s">
        <v>493</v>
      </c>
      <c r="C1278" s="105" t="s">
        <v>492</v>
      </c>
      <c r="D1278" s="106">
        <v>126535000</v>
      </c>
      <c r="E1278" s="106">
        <v>0</v>
      </c>
      <c r="M1278" t="b">
        <f t="shared" si="100"/>
        <v>1</v>
      </c>
      <c r="N1278" t="b">
        <f t="shared" si="101"/>
        <v>1</v>
      </c>
      <c r="O1278" t="b">
        <f t="shared" si="102"/>
        <v>1</v>
      </c>
      <c r="P1278" t="b">
        <f t="shared" si="102"/>
        <v>1</v>
      </c>
      <c r="Q1278" t="b">
        <f t="shared" si="103"/>
        <v>1</v>
      </c>
      <c r="R1278" t="b">
        <f t="shared" si="104"/>
        <v>1</v>
      </c>
      <c r="U1278" s="105" t="s">
        <v>493</v>
      </c>
      <c r="V1278" s="105" t="s">
        <v>492</v>
      </c>
      <c r="W1278" s="106">
        <v>126535000</v>
      </c>
      <c r="X1278" s="106">
        <v>0</v>
      </c>
    </row>
    <row r="1279" spans="2:24" x14ac:dyDescent="0.25">
      <c r="B1279" s="105" t="s">
        <v>630</v>
      </c>
      <c r="C1279" s="105" t="s">
        <v>631</v>
      </c>
      <c r="D1279" s="106">
        <v>94655000</v>
      </c>
      <c r="E1279" s="106">
        <v>0</v>
      </c>
      <c r="M1279" t="b">
        <f t="shared" si="100"/>
        <v>1</v>
      </c>
      <c r="N1279" t="b">
        <f t="shared" si="101"/>
        <v>1</v>
      </c>
      <c r="O1279" t="b">
        <f t="shared" si="102"/>
        <v>1</v>
      </c>
      <c r="P1279" t="b">
        <f t="shared" si="102"/>
        <v>1</v>
      </c>
      <c r="Q1279" t="b">
        <f t="shared" si="103"/>
        <v>1</v>
      </c>
      <c r="R1279" t="b">
        <f t="shared" si="104"/>
        <v>1</v>
      </c>
      <c r="U1279" s="105" t="s">
        <v>630</v>
      </c>
      <c r="V1279" s="105" t="s">
        <v>631</v>
      </c>
      <c r="W1279" s="106">
        <v>94655000</v>
      </c>
      <c r="X1279" s="106">
        <v>0</v>
      </c>
    </row>
    <row r="1280" spans="2:24" x14ac:dyDescent="0.25">
      <c r="B1280" s="105" t="s">
        <v>632</v>
      </c>
      <c r="C1280" s="105" t="s">
        <v>633</v>
      </c>
      <c r="D1280" s="106">
        <v>94655000</v>
      </c>
      <c r="E1280" s="106">
        <v>0</v>
      </c>
      <c r="M1280" t="b">
        <f t="shared" si="100"/>
        <v>1</v>
      </c>
      <c r="N1280" t="b">
        <f t="shared" si="101"/>
        <v>1</v>
      </c>
      <c r="O1280" t="b">
        <f t="shared" si="102"/>
        <v>1</v>
      </c>
      <c r="P1280" t="b">
        <f t="shared" si="102"/>
        <v>1</v>
      </c>
      <c r="Q1280" t="b">
        <f t="shared" si="103"/>
        <v>1</v>
      </c>
      <c r="R1280" t="b">
        <f t="shared" si="104"/>
        <v>1</v>
      </c>
      <c r="U1280" s="105" t="s">
        <v>632</v>
      </c>
      <c r="V1280" s="105" t="s">
        <v>633</v>
      </c>
      <c r="W1280" s="106">
        <v>94655000</v>
      </c>
      <c r="X1280" s="106">
        <v>0</v>
      </c>
    </row>
    <row r="1281" spans="2:24" x14ac:dyDescent="0.25">
      <c r="B1281" s="105" t="s">
        <v>634</v>
      </c>
      <c r="C1281" s="105" t="s">
        <v>633</v>
      </c>
      <c r="D1281" s="106">
        <v>94655000</v>
      </c>
      <c r="E1281" s="106">
        <v>0</v>
      </c>
      <c r="M1281" t="b">
        <f t="shared" si="100"/>
        <v>1</v>
      </c>
      <c r="N1281" t="b">
        <f t="shared" si="101"/>
        <v>1</v>
      </c>
      <c r="O1281" t="b">
        <f t="shared" si="102"/>
        <v>1</v>
      </c>
      <c r="P1281" t="b">
        <f t="shared" si="102"/>
        <v>1</v>
      </c>
      <c r="Q1281" t="b">
        <f t="shared" si="103"/>
        <v>1</v>
      </c>
      <c r="R1281" t="b">
        <f t="shared" si="104"/>
        <v>1</v>
      </c>
      <c r="U1281" s="105" t="s">
        <v>634</v>
      </c>
      <c r="V1281" s="105" t="s">
        <v>633</v>
      </c>
      <c r="W1281" s="106">
        <v>94655000</v>
      </c>
      <c r="X1281" s="106">
        <v>0</v>
      </c>
    </row>
    <row r="1282" spans="2:24" x14ac:dyDescent="0.25">
      <c r="B1282" s="105" t="s">
        <v>444</v>
      </c>
      <c r="C1282" s="105" t="s">
        <v>445</v>
      </c>
      <c r="D1282" s="106">
        <v>120985000</v>
      </c>
      <c r="E1282" s="106">
        <v>0</v>
      </c>
      <c r="M1282" t="b">
        <f t="shared" si="100"/>
        <v>1</v>
      </c>
      <c r="N1282" t="b">
        <f t="shared" si="101"/>
        <v>1</v>
      </c>
      <c r="O1282" t="b">
        <f t="shared" si="102"/>
        <v>1</v>
      </c>
      <c r="P1282" t="b">
        <f t="shared" si="102"/>
        <v>1</v>
      </c>
      <c r="Q1282" t="b">
        <f t="shared" si="103"/>
        <v>1</v>
      </c>
      <c r="R1282" t="b">
        <f t="shared" si="104"/>
        <v>1</v>
      </c>
      <c r="U1282" s="105" t="s">
        <v>444</v>
      </c>
      <c r="V1282" s="105" t="s">
        <v>445</v>
      </c>
      <c r="W1282" s="106">
        <v>120985000</v>
      </c>
      <c r="X1282" s="106">
        <v>0</v>
      </c>
    </row>
    <row r="1283" spans="2:24" x14ac:dyDescent="0.25">
      <c r="B1283" s="105" t="s">
        <v>446</v>
      </c>
      <c r="C1283" s="105" t="s">
        <v>447</v>
      </c>
      <c r="D1283" s="106">
        <v>120985000</v>
      </c>
      <c r="E1283" s="106">
        <v>0</v>
      </c>
      <c r="M1283" t="b">
        <f t="shared" si="100"/>
        <v>1</v>
      </c>
      <c r="N1283" t="b">
        <f t="shared" si="101"/>
        <v>1</v>
      </c>
      <c r="O1283" t="b">
        <f t="shared" si="102"/>
        <v>1</v>
      </c>
      <c r="P1283" t="b">
        <f t="shared" si="102"/>
        <v>1</v>
      </c>
      <c r="Q1283" t="b">
        <f t="shared" si="103"/>
        <v>1</v>
      </c>
      <c r="R1283" t="b">
        <f t="shared" si="104"/>
        <v>1</v>
      </c>
      <c r="U1283" s="105" t="s">
        <v>446</v>
      </c>
      <c r="V1283" s="105" t="s">
        <v>447</v>
      </c>
      <c r="W1283" s="106">
        <v>120985000</v>
      </c>
      <c r="X1283" s="106">
        <v>0</v>
      </c>
    </row>
    <row r="1284" spans="2:24" x14ac:dyDescent="0.25">
      <c r="B1284" s="105" t="s">
        <v>448</v>
      </c>
      <c r="C1284" s="105" t="s">
        <v>449</v>
      </c>
      <c r="D1284" s="106">
        <v>120985000</v>
      </c>
      <c r="E1284" s="106">
        <v>0</v>
      </c>
      <c r="M1284" t="b">
        <f t="shared" si="100"/>
        <v>1</v>
      </c>
      <c r="N1284" t="b">
        <f t="shared" si="101"/>
        <v>1</v>
      </c>
      <c r="O1284" t="b">
        <f t="shared" si="102"/>
        <v>1</v>
      </c>
      <c r="P1284" t="b">
        <f t="shared" si="102"/>
        <v>1</v>
      </c>
      <c r="Q1284" t="b">
        <f t="shared" si="103"/>
        <v>1</v>
      </c>
      <c r="R1284" t="b">
        <f t="shared" si="104"/>
        <v>1</v>
      </c>
      <c r="U1284" s="105" t="s">
        <v>448</v>
      </c>
      <c r="V1284" s="105" t="s">
        <v>449</v>
      </c>
      <c r="W1284" s="106">
        <v>120985000</v>
      </c>
      <c r="X1284" s="106">
        <v>0</v>
      </c>
    </row>
    <row r="1285" spans="2:24" x14ac:dyDescent="0.25">
      <c r="B1285" s="105" t="s">
        <v>494</v>
      </c>
      <c r="C1285" s="105" t="s">
        <v>495</v>
      </c>
      <c r="D1285" s="106">
        <v>101510000</v>
      </c>
      <c r="E1285" s="106">
        <v>0</v>
      </c>
      <c r="M1285" t="b">
        <f t="shared" si="100"/>
        <v>1</v>
      </c>
      <c r="N1285" t="b">
        <f t="shared" si="101"/>
        <v>1</v>
      </c>
      <c r="O1285" t="b">
        <f t="shared" si="102"/>
        <v>1</v>
      </c>
      <c r="P1285" t="b">
        <f t="shared" si="102"/>
        <v>1</v>
      </c>
      <c r="Q1285" t="b">
        <f t="shared" si="103"/>
        <v>1</v>
      </c>
      <c r="R1285" t="b">
        <f t="shared" si="104"/>
        <v>1</v>
      </c>
      <c r="U1285" s="105" t="s">
        <v>494</v>
      </c>
      <c r="V1285" s="105" t="s">
        <v>495</v>
      </c>
      <c r="W1285" s="106">
        <v>101510000</v>
      </c>
      <c r="X1285" s="106">
        <v>0</v>
      </c>
    </row>
    <row r="1286" spans="2:24" x14ac:dyDescent="0.25">
      <c r="B1286" s="105" t="s">
        <v>496</v>
      </c>
      <c r="C1286" s="105" t="s">
        <v>497</v>
      </c>
      <c r="D1286" s="106">
        <v>101510000</v>
      </c>
      <c r="E1286" s="106">
        <v>0</v>
      </c>
      <c r="M1286" t="b">
        <f t="shared" si="100"/>
        <v>1</v>
      </c>
      <c r="N1286" t="b">
        <f t="shared" si="101"/>
        <v>1</v>
      </c>
      <c r="O1286" t="b">
        <f t="shared" si="102"/>
        <v>1</v>
      </c>
      <c r="P1286" t="b">
        <f t="shared" si="102"/>
        <v>1</v>
      </c>
      <c r="Q1286" t="b">
        <f t="shared" si="103"/>
        <v>1</v>
      </c>
      <c r="R1286" t="b">
        <f t="shared" si="104"/>
        <v>1</v>
      </c>
      <c r="U1286" s="105" t="s">
        <v>496</v>
      </c>
      <c r="V1286" s="105" t="s">
        <v>497</v>
      </c>
      <c r="W1286" s="106">
        <v>101510000</v>
      </c>
      <c r="X1286" s="106">
        <v>0</v>
      </c>
    </row>
    <row r="1287" spans="2:24" x14ac:dyDescent="0.25">
      <c r="B1287" s="105" t="s">
        <v>498</v>
      </c>
      <c r="C1287" s="105" t="s">
        <v>497</v>
      </c>
      <c r="D1287" s="106">
        <v>101510000</v>
      </c>
      <c r="E1287" s="106">
        <v>0</v>
      </c>
      <c r="M1287" t="b">
        <f t="shared" si="100"/>
        <v>1</v>
      </c>
      <c r="N1287" t="b">
        <f t="shared" si="101"/>
        <v>1</v>
      </c>
      <c r="O1287" t="b">
        <f t="shared" si="102"/>
        <v>1</v>
      </c>
      <c r="P1287" t="b">
        <f t="shared" si="102"/>
        <v>1</v>
      </c>
      <c r="Q1287" t="b">
        <f t="shared" si="103"/>
        <v>1</v>
      </c>
      <c r="R1287" t="b">
        <f t="shared" si="104"/>
        <v>1</v>
      </c>
      <c r="U1287" s="105" t="s">
        <v>498</v>
      </c>
      <c r="V1287" s="105" t="s">
        <v>497</v>
      </c>
      <c r="W1287" s="106">
        <v>101510000</v>
      </c>
      <c r="X1287" s="106">
        <v>0</v>
      </c>
    </row>
    <row r="1288" spans="2:24" x14ac:dyDescent="0.25">
      <c r="B1288" s="105" t="s">
        <v>635</v>
      </c>
      <c r="C1288" s="105" t="s">
        <v>636</v>
      </c>
      <c r="D1288" s="106">
        <v>121540000</v>
      </c>
      <c r="E1288" s="106">
        <v>0</v>
      </c>
      <c r="M1288" t="b">
        <f t="shared" si="100"/>
        <v>1</v>
      </c>
      <c r="N1288" t="b">
        <f t="shared" si="101"/>
        <v>1</v>
      </c>
      <c r="O1288" t="b">
        <f t="shared" si="102"/>
        <v>1</v>
      </c>
      <c r="P1288" t="b">
        <f t="shared" si="102"/>
        <v>1</v>
      </c>
      <c r="Q1288" t="b">
        <f t="shared" si="103"/>
        <v>1</v>
      </c>
      <c r="R1288" t="b">
        <f t="shared" si="104"/>
        <v>1</v>
      </c>
      <c r="U1288" s="105" t="s">
        <v>635</v>
      </c>
      <c r="V1288" s="105" t="s">
        <v>636</v>
      </c>
      <c r="W1288" s="106">
        <v>121540000</v>
      </c>
      <c r="X1288" s="106">
        <v>0</v>
      </c>
    </row>
    <row r="1289" spans="2:24" x14ac:dyDescent="0.25">
      <c r="B1289" s="105" t="s">
        <v>637</v>
      </c>
      <c r="C1289" s="105" t="s">
        <v>638</v>
      </c>
      <c r="D1289" s="106">
        <v>121540000</v>
      </c>
      <c r="E1289" s="106">
        <v>0</v>
      </c>
      <c r="M1289" t="b">
        <f t="shared" si="100"/>
        <v>1</v>
      </c>
      <c r="N1289" t="b">
        <f t="shared" si="101"/>
        <v>1</v>
      </c>
      <c r="O1289" t="b">
        <f t="shared" si="102"/>
        <v>1</v>
      </c>
      <c r="P1289" t="b">
        <f t="shared" si="102"/>
        <v>1</v>
      </c>
      <c r="Q1289" t="b">
        <f t="shared" si="103"/>
        <v>1</v>
      </c>
      <c r="R1289" t="b">
        <f t="shared" si="104"/>
        <v>1</v>
      </c>
      <c r="U1289" s="105" t="s">
        <v>637</v>
      </c>
      <c r="V1289" s="105" t="s">
        <v>638</v>
      </c>
      <c r="W1289" s="106">
        <v>121540000</v>
      </c>
      <c r="X1289" s="106">
        <v>0</v>
      </c>
    </row>
    <row r="1290" spans="2:24" x14ac:dyDescent="0.25">
      <c r="B1290" s="105" t="s">
        <v>639</v>
      </c>
      <c r="C1290" s="105" t="s">
        <v>638</v>
      </c>
      <c r="D1290" s="106">
        <v>121540000</v>
      </c>
      <c r="E1290" s="106">
        <v>0</v>
      </c>
      <c r="M1290" t="b">
        <f t="shared" si="100"/>
        <v>1</v>
      </c>
      <c r="N1290" t="b">
        <f t="shared" si="101"/>
        <v>1</v>
      </c>
      <c r="O1290" t="b">
        <f t="shared" si="102"/>
        <v>1</v>
      </c>
      <c r="P1290" t="b">
        <f t="shared" si="102"/>
        <v>1</v>
      </c>
      <c r="Q1290" t="b">
        <f t="shared" si="103"/>
        <v>1</v>
      </c>
      <c r="R1290" t="b">
        <f t="shared" si="104"/>
        <v>1</v>
      </c>
      <c r="U1290" s="105" t="s">
        <v>639</v>
      </c>
      <c r="V1290" s="105" t="s">
        <v>638</v>
      </c>
      <c r="W1290" s="106">
        <v>121540000</v>
      </c>
      <c r="X1290" s="106">
        <v>0</v>
      </c>
    </row>
    <row r="1291" spans="2:24" x14ac:dyDescent="0.25">
      <c r="B1291" s="105" t="s">
        <v>640</v>
      </c>
      <c r="C1291" s="105" t="s">
        <v>641</v>
      </c>
      <c r="D1291" s="106">
        <v>136185000</v>
      </c>
      <c r="E1291" s="106">
        <v>0</v>
      </c>
      <c r="M1291" t="b">
        <f t="shared" si="100"/>
        <v>1</v>
      </c>
      <c r="N1291" t="b">
        <f t="shared" si="101"/>
        <v>1</v>
      </c>
      <c r="O1291" t="b">
        <f t="shared" si="102"/>
        <v>1</v>
      </c>
      <c r="P1291" t="b">
        <f t="shared" si="102"/>
        <v>1</v>
      </c>
      <c r="Q1291" t="b">
        <f t="shared" si="103"/>
        <v>1</v>
      </c>
      <c r="R1291" t="b">
        <f t="shared" si="104"/>
        <v>1</v>
      </c>
      <c r="U1291" s="105" t="s">
        <v>640</v>
      </c>
      <c r="V1291" s="105" t="s">
        <v>641</v>
      </c>
      <c r="W1291" s="106">
        <v>136185000</v>
      </c>
      <c r="X1291" s="106">
        <v>0</v>
      </c>
    </row>
    <row r="1292" spans="2:24" x14ac:dyDescent="0.25">
      <c r="B1292" s="105" t="s">
        <v>642</v>
      </c>
      <c r="C1292" s="105" t="s">
        <v>643</v>
      </c>
      <c r="D1292" s="106">
        <v>136185000</v>
      </c>
      <c r="E1292" s="106">
        <v>0</v>
      </c>
      <c r="M1292" t="b">
        <f t="shared" si="100"/>
        <v>1</v>
      </c>
      <c r="N1292" t="b">
        <f t="shared" si="101"/>
        <v>1</v>
      </c>
      <c r="O1292" t="b">
        <f t="shared" si="102"/>
        <v>1</v>
      </c>
      <c r="P1292" t="b">
        <f t="shared" si="102"/>
        <v>1</v>
      </c>
      <c r="Q1292" t="b">
        <f t="shared" si="103"/>
        <v>1</v>
      </c>
      <c r="R1292" t="b">
        <f t="shared" si="104"/>
        <v>1</v>
      </c>
      <c r="U1292" s="105" t="s">
        <v>642</v>
      </c>
      <c r="V1292" s="105" t="s">
        <v>643</v>
      </c>
      <c r="W1292" s="106">
        <v>136185000</v>
      </c>
      <c r="X1292" s="106">
        <v>0</v>
      </c>
    </row>
    <row r="1293" spans="2:24" x14ac:dyDescent="0.25">
      <c r="B1293" s="105" t="s">
        <v>644</v>
      </c>
      <c r="C1293" s="105" t="s">
        <v>643</v>
      </c>
      <c r="D1293" s="106">
        <v>136185000</v>
      </c>
      <c r="E1293" s="106">
        <v>0</v>
      </c>
      <c r="M1293" t="b">
        <f t="shared" si="100"/>
        <v>1</v>
      </c>
      <c r="N1293" t="b">
        <f t="shared" si="101"/>
        <v>1</v>
      </c>
      <c r="O1293" t="b">
        <f t="shared" si="102"/>
        <v>1</v>
      </c>
      <c r="P1293" t="b">
        <f t="shared" si="102"/>
        <v>1</v>
      </c>
      <c r="Q1293" t="b">
        <f t="shared" si="103"/>
        <v>1</v>
      </c>
      <c r="R1293" t="b">
        <f t="shared" si="104"/>
        <v>1</v>
      </c>
      <c r="U1293" s="105" t="s">
        <v>644</v>
      </c>
      <c r="V1293" s="105" t="s">
        <v>643</v>
      </c>
      <c r="W1293" s="106">
        <v>136185000</v>
      </c>
      <c r="X1293" s="106">
        <v>0</v>
      </c>
    </row>
    <row r="1294" spans="2:24" x14ac:dyDescent="0.25">
      <c r="B1294" s="105" t="s">
        <v>450</v>
      </c>
      <c r="C1294" s="105" t="s">
        <v>451</v>
      </c>
      <c r="D1294" s="106">
        <v>379600000</v>
      </c>
      <c r="E1294" s="106">
        <v>0</v>
      </c>
      <c r="M1294" t="b">
        <f t="shared" si="100"/>
        <v>1</v>
      </c>
      <c r="N1294" t="b">
        <f t="shared" si="101"/>
        <v>1</v>
      </c>
      <c r="O1294" t="b">
        <f t="shared" si="102"/>
        <v>1</v>
      </c>
      <c r="P1294" t="b">
        <f t="shared" si="102"/>
        <v>1</v>
      </c>
      <c r="Q1294" t="b">
        <f t="shared" si="103"/>
        <v>1</v>
      </c>
      <c r="R1294" t="b">
        <f t="shared" si="104"/>
        <v>1</v>
      </c>
      <c r="U1294" s="105" t="s">
        <v>450</v>
      </c>
      <c r="V1294" s="105" t="s">
        <v>451</v>
      </c>
      <c r="W1294" s="106">
        <v>379600000</v>
      </c>
      <c r="X1294" s="106">
        <v>0</v>
      </c>
    </row>
    <row r="1295" spans="2:24" x14ac:dyDescent="0.25">
      <c r="B1295" s="105" t="s">
        <v>452</v>
      </c>
      <c r="C1295" s="105" t="s">
        <v>453</v>
      </c>
      <c r="D1295" s="106">
        <v>379600000</v>
      </c>
      <c r="E1295" s="106">
        <v>0</v>
      </c>
      <c r="M1295" t="b">
        <f t="shared" si="100"/>
        <v>1</v>
      </c>
      <c r="N1295" t="b">
        <f t="shared" si="101"/>
        <v>1</v>
      </c>
      <c r="O1295" t="b">
        <f t="shared" si="102"/>
        <v>1</v>
      </c>
      <c r="P1295" t="b">
        <f t="shared" si="102"/>
        <v>1</v>
      </c>
      <c r="Q1295" t="b">
        <f t="shared" si="103"/>
        <v>1</v>
      </c>
      <c r="R1295" t="b">
        <f t="shared" si="104"/>
        <v>1</v>
      </c>
      <c r="U1295" s="105" t="s">
        <v>452</v>
      </c>
      <c r="V1295" s="105" t="s">
        <v>453</v>
      </c>
      <c r="W1295" s="106">
        <v>379600000</v>
      </c>
      <c r="X1295" s="106">
        <v>0</v>
      </c>
    </row>
    <row r="1296" spans="2:24" x14ac:dyDescent="0.25">
      <c r="B1296" s="105" t="s">
        <v>454</v>
      </c>
      <c r="C1296" s="105" t="s">
        <v>453</v>
      </c>
      <c r="D1296" s="106">
        <v>379600000</v>
      </c>
      <c r="E1296" s="106">
        <v>0</v>
      </c>
      <c r="M1296" t="b">
        <f t="shared" si="100"/>
        <v>1</v>
      </c>
      <c r="N1296" t="b">
        <f t="shared" si="101"/>
        <v>1</v>
      </c>
      <c r="O1296" t="b">
        <f t="shared" si="102"/>
        <v>1</v>
      </c>
      <c r="P1296" t="b">
        <f t="shared" si="102"/>
        <v>1</v>
      </c>
      <c r="Q1296" t="b">
        <f t="shared" si="103"/>
        <v>1</v>
      </c>
      <c r="R1296" t="b">
        <f t="shared" si="104"/>
        <v>1</v>
      </c>
      <c r="U1296" s="105" t="s">
        <v>454</v>
      </c>
      <c r="V1296" s="105" t="s">
        <v>453</v>
      </c>
      <c r="W1296" s="106">
        <v>379600000</v>
      </c>
      <c r="X1296" s="106">
        <v>0</v>
      </c>
    </row>
    <row r="1297" spans="2:24" x14ac:dyDescent="0.25">
      <c r="B1297" s="105" t="s">
        <v>645</v>
      </c>
      <c r="C1297" s="105" t="s">
        <v>646</v>
      </c>
      <c r="D1297" s="106">
        <v>113340000</v>
      </c>
      <c r="E1297" s="106">
        <v>0</v>
      </c>
      <c r="M1297" t="b">
        <f t="shared" si="100"/>
        <v>1</v>
      </c>
      <c r="N1297" t="b">
        <f t="shared" si="101"/>
        <v>1</v>
      </c>
      <c r="O1297" t="b">
        <f t="shared" si="102"/>
        <v>1</v>
      </c>
      <c r="P1297" t="b">
        <f t="shared" si="102"/>
        <v>1</v>
      </c>
      <c r="Q1297" t="b">
        <f t="shared" si="103"/>
        <v>1</v>
      </c>
      <c r="R1297" t="b">
        <f t="shared" si="104"/>
        <v>1</v>
      </c>
      <c r="U1297" s="105" t="s">
        <v>645</v>
      </c>
      <c r="V1297" s="105" t="s">
        <v>646</v>
      </c>
      <c r="W1297" s="106">
        <v>113340000</v>
      </c>
      <c r="X1297" s="106">
        <v>0</v>
      </c>
    </row>
    <row r="1298" spans="2:24" x14ac:dyDescent="0.25">
      <c r="B1298" s="105" t="s">
        <v>647</v>
      </c>
      <c r="C1298" s="105" t="s">
        <v>648</v>
      </c>
      <c r="D1298" s="106">
        <v>113340000</v>
      </c>
      <c r="E1298" s="106">
        <v>0</v>
      </c>
      <c r="M1298" t="b">
        <f t="shared" si="100"/>
        <v>1</v>
      </c>
      <c r="N1298" t="b">
        <f t="shared" si="101"/>
        <v>1</v>
      </c>
      <c r="O1298" t="b">
        <f t="shared" si="102"/>
        <v>1</v>
      </c>
      <c r="P1298" t="b">
        <f t="shared" si="102"/>
        <v>1</v>
      </c>
      <c r="Q1298" t="b">
        <f t="shared" si="103"/>
        <v>1</v>
      </c>
      <c r="R1298" t="b">
        <f t="shared" si="104"/>
        <v>1</v>
      </c>
      <c r="U1298" s="105" t="s">
        <v>647</v>
      </c>
      <c r="V1298" s="105" t="s">
        <v>648</v>
      </c>
      <c r="W1298" s="106">
        <v>113340000</v>
      </c>
      <c r="X1298" s="106">
        <v>0</v>
      </c>
    </row>
    <row r="1299" spans="2:24" x14ac:dyDescent="0.25">
      <c r="B1299" s="105" t="s">
        <v>649</v>
      </c>
      <c r="C1299" s="105" t="s">
        <v>648</v>
      </c>
      <c r="D1299" s="106">
        <v>113340000</v>
      </c>
      <c r="E1299" s="106">
        <v>0</v>
      </c>
      <c r="M1299" t="b">
        <f t="shared" si="100"/>
        <v>1</v>
      </c>
      <c r="N1299" t="b">
        <f t="shared" si="101"/>
        <v>1</v>
      </c>
      <c r="O1299" t="b">
        <f t="shared" si="102"/>
        <v>1</v>
      </c>
      <c r="P1299" t="b">
        <f t="shared" si="102"/>
        <v>1</v>
      </c>
      <c r="Q1299" t="b">
        <f t="shared" si="103"/>
        <v>1</v>
      </c>
      <c r="R1299" t="b">
        <f t="shared" si="104"/>
        <v>1</v>
      </c>
      <c r="U1299" s="105" t="s">
        <v>649</v>
      </c>
      <c r="V1299" s="105" t="s">
        <v>648</v>
      </c>
      <c r="W1299" s="106">
        <v>113340000</v>
      </c>
      <c r="X1299" s="106">
        <v>0</v>
      </c>
    </row>
    <row r="1300" spans="2:24" x14ac:dyDescent="0.25">
      <c r="B1300" s="105" t="s">
        <v>455</v>
      </c>
      <c r="C1300" s="105" t="s">
        <v>456</v>
      </c>
      <c r="D1300" s="106">
        <v>978325000</v>
      </c>
      <c r="E1300" s="106">
        <v>0</v>
      </c>
      <c r="M1300" t="b">
        <f t="shared" si="100"/>
        <v>1</v>
      </c>
      <c r="N1300" t="b">
        <f t="shared" si="101"/>
        <v>1</v>
      </c>
      <c r="O1300" t="b">
        <f t="shared" si="102"/>
        <v>1</v>
      </c>
      <c r="P1300" t="b">
        <f t="shared" si="102"/>
        <v>1</v>
      </c>
      <c r="Q1300" t="b">
        <f t="shared" si="103"/>
        <v>1</v>
      </c>
      <c r="R1300" t="b">
        <f t="shared" si="104"/>
        <v>1</v>
      </c>
      <c r="U1300" s="105" t="s">
        <v>455</v>
      </c>
      <c r="V1300" s="105" t="s">
        <v>456</v>
      </c>
      <c r="W1300" s="106">
        <v>978325000</v>
      </c>
      <c r="X1300" s="106">
        <v>0</v>
      </c>
    </row>
    <row r="1301" spans="2:24" x14ac:dyDescent="0.25">
      <c r="B1301" s="105" t="s">
        <v>457</v>
      </c>
      <c r="C1301" s="105" t="s">
        <v>458</v>
      </c>
      <c r="D1301" s="106">
        <v>672130000</v>
      </c>
      <c r="E1301" s="106">
        <v>0</v>
      </c>
      <c r="M1301" t="b">
        <f t="shared" si="100"/>
        <v>1</v>
      </c>
      <c r="N1301" t="b">
        <f t="shared" si="101"/>
        <v>1</v>
      </c>
      <c r="O1301" t="b">
        <f t="shared" si="102"/>
        <v>1</v>
      </c>
      <c r="P1301" t="b">
        <f t="shared" si="102"/>
        <v>1</v>
      </c>
      <c r="Q1301" t="b">
        <f t="shared" si="103"/>
        <v>1</v>
      </c>
      <c r="R1301" t="b">
        <f t="shared" si="104"/>
        <v>1</v>
      </c>
      <c r="U1301" s="105" t="s">
        <v>457</v>
      </c>
      <c r="V1301" s="105" t="s">
        <v>458</v>
      </c>
      <c r="W1301" s="106">
        <v>672130000</v>
      </c>
      <c r="X1301" s="106">
        <v>0</v>
      </c>
    </row>
    <row r="1302" spans="2:24" x14ac:dyDescent="0.25">
      <c r="B1302" s="105" t="s">
        <v>459</v>
      </c>
      <c r="C1302" s="105" t="s">
        <v>458</v>
      </c>
      <c r="D1302" s="106">
        <v>672130000</v>
      </c>
      <c r="E1302" s="106">
        <v>0</v>
      </c>
      <c r="M1302" t="b">
        <f t="shared" si="100"/>
        <v>1</v>
      </c>
      <c r="N1302" t="b">
        <f t="shared" si="101"/>
        <v>1</v>
      </c>
      <c r="O1302" t="b">
        <f t="shared" si="102"/>
        <v>1</v>
      </c>
      <c r="P1302" t="b">
        <f t="shared" si="102"/>
        <v>1</v>
      </c>
      <c r="Q1302" t="b">
        <f t="shared" si="103"/>
        <v>1</v>
      </c>
      <c r="R1302" t="b">
        <f t="shared" si="104"/>
        <v>1</v>
      </c>
      <c r="U1302" s="105" t="s">
        <v>459</v>
      </c>
      <c r="V1302" s="105" t="s">
        <v>458</v>
      </c>
      <c r="W1302" s="106">
        <v>672130000</v>
      </c>
      <c r="X1302" s="106">
        <v>0</v>
      </c>
    </row>
    <row r="1303" spans="2:24" x14ac:dyDescent="0.25">
      <c r="B1303" s="105" t="s">
        <v>460</v>
      </c>
      <c r="C1303" s="105" t="s">
        <v>461</v>
      </c>
      <c r="D1303" s="106">
        <v>306195000</v>
      </c>
      <c r="E1303" s="106">
        <v>0</v>
      </c>
      <c r="M1303" t="b">
        <f t="shared" si="100"/>
        <v>1</v>
      </c>
      <c r="N1303" t="b">
        <f t="shared" si="101"/>
        <v>1</v>
      </c>
      <c r="O1303" t="b">
        <f t="shared" si="102"/>
        <v>1</v>
      </c>
      <c r="P1303" t="b">
        <f t="shared" si="102"/>
        <v>1</v>
      </c>
      <c r="Q1303" t="b">
        <f t="shared" si="103"/>
        <v>1</v>
      </c>
      <c r="R1303" t="b">
        <f t="shared" si="104"/>
        <v>1</v>
      </c>
      <c r="U1303" s="105" t="s">
        <v>460</v>
      </c>
      <c r="V1303" s="105" t="s">
        <v>461</v>
      </c>
      <c r="W1303" s="106">
        <v>306195000</v>
      </c>
      <c r="X1303" s="106">
        <v>0</v>
      </c>
    </row>
    <row r="1304" spans="2:24" x14ac:dyDescent="0.25">
      <c r="B1304" s="105" t="s">
        <v>462</v>
      </c>
      <c r="C1304" s="105" t="s">
        <v>461</v>
      </c>
      <c r="D1304" s="106">
        <v>306195000</v>
      </c>
      <c r="E1304" s="106">
        <v>0</v>
      </c>
      <c r="M1304" t="b">
        <f t="shared" si="100"/>
        <v>1</v>
      </c>
      <c r="N1304" t="b">
        <f t="shared" si="101"/>
        <v>1</v>
      </c>
      <c r="O1304" t="b">
        <f t="shared" si="102"/>
        <v>1</v>
      </c>
      <c r="P1304" t="b">
        <f t="shared" si="102"/>
        <v>1</v>
      </c>
      <c r="Q1304" t="b">
        <f t="shared" si="103"/>
        <v>1</v>
      </c>
      <c r="R1304" t="b">
        <f t="shared" si="104"/>
        <v>1</v>
      </c>
      <c r="U1304" s="105" t="s">
        <v>462</v>
      </c>
      <c r="V1304" s="105" t="s">
        <v>461</v>
      </c>
      <c r="W1304" s="106">
        <v>306195000</v>
      </c>
      <c r="X1304" s="106">
        <v>0</v>
      </c>
    </row>
    <row r="1305" spans="2:24" x14ac:dyDescent="0.25">
      <c r="B1305" s="105" t="s">
        <v>521</v>
      </c>
      <c r="C1305" s="105" t="s">
        <v>522</v>
      </c>
      <c r="D1305" s="106">
        <v>146795000</v>
      </c>
      <c r="E1305" s="106">
        <v>0</v>
      </c>
      <c r="M1305" t="b">
        <f t="shared" si="100"/>
        <v>1</v>
      </c>
      <c r="N1305" t="b">
        <f t="shared" si="101"/>
        <v>1</v>
      </c>
      <c r="O1305" t="b">
        <f t="shared" si="102"/>
        <v>1</v>
      </c>
      <c r="P1305" t="b">
        <f t="shared" si="102"/>
        <v>1</v>
      </c>
      <c r="Q1305" t="b">
        <f t="shared" si="103"/>
        <v>1</v>
      </c>
      <c r="R1305" t="b">
        <f t="shared" si="104"/>
        <v>1</v>
      </c>
      <c r="U1305" s="105" t="s">
        <v>521</v>
      </c>
      <c r="V1305" s="105" t="s">
        <v>522</v>
      </c>
      <c r="W1305" s="106">
        <v>146795000</v>
      </c>
      <c r="X1305" s="106">
        <v>0</v>
      </c>
    </row>
    <row r="1306" spans="2:24" x14ac:dyDescent="0.25">
      <c r="B1306" s="105" t="s">
        <v>523</v>
      </c>
      <c r="C1306" s="105" t="s">
        <v>524</v>
      </c>
      <c r="D1306" s="106">
        <v>146795000</v>
      </c>
      <c r="E1306" s="106">
        <v>0</v>
      </c>
      <c r="M1306" t="b">
        <f t="shared" si="100"/>
        <v>1</v>
      </c>
      <c r="N1306" t="b">
        <f t="shared" si="101"/>
        <v>1</v>
      </c>
      <c r="O1306" t="b">
        <f t="shared" si="102"/>
        <v>1</v>
      </c>
      <c r="P1306" t="b">
        <f t="shared" si="102"/>
        <v>1</v>
      </c>
      <c r="Q1306" t="b">
        <f t="shared" si="103"/>
        <v>1</v>
      </c>
      <c r="R1306" t="b">
        <f t="shared" si="104"/>
        <v>1</v>
      </c>
      <c r="U1306" s="105" t="s">
        <v>523</v>
      </c>
      <c r="V1306" s="105" t="s">
        <v>524</v>
      </c>
      <c r="W1306" s="106">
        <v>146795000</v>
      </c>
      <c r="X1306" s="106">
        <v>0</v>
      </c>
    </row>
    <row r="1307" spans="2:24" x14ac:dyDescent="0.25">
      <c r="B1307" s="105" t="s">
        <v>525</v>
      </c>
      <c r="C1307" s="105" t="s">
        <v>524</v>
      </c>
      <c r="D1307" s="106">
        <v>146795000</v>
      </c>
      <c r="E1307" s="106">
        <v>0</v>
      </c>
      <c r="M1307" t="b">
        <f t="shared" ref="M1307:M1370" si="105">+B1307=U1307</f>
        <v>1</v>
      </c>
      <c r="N1307" t="b">
        <f t="shared" ref="N1307:N1370" si="106">+C1307=V1307</f>
        <v>1</v>
      </c>
      <c r="O1307" t="b">
        <f t="shared" ref="O1307:P1370" si="107">+D1307=W1307</f>
        <v>1</v>
      </c>
      <c r="P1307" t="b">
        <f t="shared" si="107"/>
        <v>1</v>
      </c>
      <c r="Q1307" t="b">
        <f t="shared" ref="Q1307:Q1370" si="108">+F1307=Y1307</f>
        <v>1</v>
      </c>
      <c r="R1307" t="b">
        <f t="shared" ref="R1307:R1370" si="109">+G1307=Z1307</f>
        <v>1</v>
      </c>
      <c r="U1307" s="105" t="s">
        <v>525</v>
      </c>
      <c r="V1307" s="105" t="s">
        <v>524</v>
      </c>
      <c r="W1307" s="106">
        <v>146795000</v>
      </c>
      <c r="X1307" s="106">
        <v>0</v>
      </c>
    </row>
    <row r="1308" spans="2:24" x14ac:dyDescent="0.25">
      <c r="B1308" s="105" t="s">
        <v>650</v>
      </c>
      <c r="C1308" s="105" t="s">
        <v>651</v>
      </c>
      <c r="D1308" s="106">
        <v>87505000</v>
      </c>
      <c r="E1308" s="106">
        <v>0</v>
      </c>
      <c r="M1308" t="b">
        <f t="shared" si="105"/>
        <v>1</v>
      </c>
      <c r="N1308" t="b">
        <f t="shared" si="106"/>
        <v>1</v>
      </c>
      <c r="O1308" t="b">
        <f t="shared" si="107"/>
        <v>1</v>
      </c>
      <c r="P1308" t="b">
        <f t="shared" si="107"/>
        <v>1</v>
      </c>
      <c r="Q1308" t="b">
        <f t="shared" si="108"/>
        <v>1</v>
      </c>
      <c r="R1308" t="b">
        <f t="shared" si="109"/>
        <v>1</v>
      </c>
      <c r="U1308" s="105" t="s">
        <v>650</v>
      </c>
      <c r="V1308" s="105" t="s">
        <v>651</v>
      </c>
      <c r="W1308" s="106">
        <v>87505000</v>
      </c>
      <c r="X1308" s="106">
        <v>0</v>
      </c>
    </row>
    <row r="1309" spans="2:24" x14ac:dyDescent="0.25">
      <c r="B1309" s="105" t="s">
        <v>652</v>
      </c>
      <c r="C1309" s="105" t="s">
        <v>653</v>
      </c>
      <c r="D1309" s="106">
        <v>87505000</v>
      </c>
      <c r="E1309" s="106">
        <v>0</v>
      </c>
      <c r="M1309" t="b">
        <f t="shared" si="105"/>
        <v>1</v>
      </c>
      <c r="N1309" t="b">
        <f t="shared" si="106"/>
        <v>1</v>
      </c>
      <c r="O1309" t="b">
        <f t="shared" si="107"/>
        <v>1</v>
      </c>
      <c r="P1309" t="b">
        <f t="shared" si="107"/>
        <v>1</v>
      </c>
      <c r="Q1309" t="b">
        <f t="shared" si="108"/>
        <v>1</v>
      </c>
      <c r="R1309" t="b">
        <f t="shared" si="109"/>
        <v>1</v>
      </c>
      <c r="U1309" s="105" t="s">
        <v>652</v>
      </c>
      <c r="V1309" s="105" t="s">
        <v>653</v>
      </c>
      <c r="W1309" s="106">
        <v>87505000</v>
      </c>
      <c r="X1309" s="106">
        <v>0</v>
      </c>
    </row>
    <row r="1310" spans="2:24" x14ac:dyDescent="0.25">
      <c r="B1310" s="105" t="s">
        <v>654</v>
      </c>
      <c r="C1310" s="105" t="s">
        <v>653</v>
      </c>
      <c r="D1310" s="106">
        <v>87505000</v>
      </c>
      <c r="E1310" s="106">
        <v>0</v>
      </c>
      <c r="M1310" t="b">
        <f t="shared" si="105"/>
        <v>1</v>
      </c>
      <c r="N1310" t="b">
        <f t="shared" si="106"/>
        <v>1</v>
      </c>
      <c r="O1310" t="b">
        <f t="shared" si="107"/>
        <v>1</v>
      </c>
      <c r="P1310" t="b">
        <f t="shared" si="107"/>
        <v>1</v>
      </c>
      <c r="Q1310" t="b">
        <f t="shared" si="108"/>
        <v>1</v>
      </c>
      <c r="R1310" t="b">
        <f t="shared" si="109"/>
        <v>1</v>
      </c>
      <c r="U1310" s="105" t="s">
        <v>654</v>
      </c>
      <c r="V1310" s="105" t="s">
        <v>653</v>
      </c>
      <c r="W1310" s="106">
        <v>87505000</v>
      </c>
      <c r="X1310" s="106">
        <v>0</v>
      </c>
    </row>
    <row r="1311" spans="2:24" x14ac:dyDescent="0.25">
      <c r="B1311" s="105" t="s">
        <v>655</v>
      </c>
      <c r="C1311" s="105" t="s">
        <v>656</v>
      </c>
      <c r="D1311" s="106">
        <v>91820000</v>
      </c>
      <c r="E1311" s="106">
        <v>0</v>
      </c>
      <c r="M1311" t="b">
        <f t="shared" si="105"/>
        <v>1</v>
      </c>
      <c r="N1311" t="b">
        <f t="shared" si="106"/>
        <v>1</v>
      </c>
      <c r="O1311" t="b">
        <f t="shared" si="107"/>
        <v>1</v>
      </c>
      <c r="P1311" t="b">
        <f t="shared" si="107"/>
        <v>1</v>
      </c>
      <c r="Q1311" t="b">
        <f t="shared" si="108"/>
        <v>1</v>
      </c>
      <c r="R1311" t="b">
        <f t="shared" si="109"/>
        <v>1</v>
      </c>
      <c r="U1311" s="105" t="s">
        <v>655</v>
      </c>
      <c r="V1311" s="105" t="s">
        <v>656</v>
      </c>
      <c r="W1311" s="106">
        <v>91820000</v>
      </c>
      <c r="X1311" s="106">
        <v>0</v>
      </c>
    </row>
    <row r="1312" spans="2:24" x14ac:dyDescent="0.25">
      <c r="B1312" s="105" t="s">
        <v>657</v>
      </c>
      <c r="C1312" s="105" t="s">
        <v>658</v>
      </c>
      <c r="D1312" s="106">
        <v>91820000</v>
      </c>
      <c r="E1312" s="106">
        <v>0</v>
      </c>
      <c r="M1312" t="b">
        <f t="shared" si="105"/>
        <v>1</v>
      </c>
      <c r="N1312" t="b">
        <f t="shared" si="106"/>
        <v>1</v>
      </c>
      <c r="O1312" t="b">
        <f t="shared" si="107"/>
        <v>1</v>
      </c>
      <c r="P1312" t="b">
        <f t="shared" si="107"/>
        <v>1</v>
      </c>
      <c r="Q1312" t="b">
        <f t="shared" si="108"/>
        <v>1</v>
      </c>
      <c r="R1312" t="b">
        <f t="shared" si="109"/>
        <v>1</v>
      </c>
      <c r="U1312" s="105" t="s">
        <v>657</v>
      </c>
      <c r="V1312" s="105" t="s">
        <v>658</v>
      </c>
      <c r="W1312" s="106">
        <v>91820000</v>
      </c>
      <c r="X1312" s="106">
        <v>0</v>
      </c>
    </row>
    <row r="1313" spans="2:24" x14ac:dyDescent="0.25">
      <c r="B1313" s="105" t="s">
        <v>659</v>
      </c>
      <c r="C1313" s="105" t="s">
        <v>658</v>
      </c>
      <c r="D1313" s="106">
        <v>91820000</v>
      </c>
      <c r="E1313" s="106">
        <v>0</v>
      </c>
      <c r="M1313" t="b">
        <f t="shared" si="105"/>
        <v>1</v>
      </c>
      <c r="N1313" t="b">
        <f t="shared" si="106"/>
        <v>1</v>
      </c>
      <c r="O1313" t="b">
        <f t="shared" si="107"/>
        <v>1</v>
      </c>
      <c r="P1313" t="b">
        <f t="shared" si="107"/>
        <v>1</v>
      </c>
      <c r="Q1313" t="b">
        <f t="shared" si="108"/>
        <v>1</v>
      </c>
      <c r="R1313" t="b">
        <f t="shared" si="109"/>
        <v>1</v>
      </c>
      <c r="U1313" s="105" t="s">
        <v>659</v>
      </c>
      <c r="V1313" s="105" t="s">
        <v>658</v>
      </c>
      <c r="W1313" s="106">
        <v>91820000</v>
      </c>
      <c r="X1313" s="106">
        <v>0</v>
      </c>
    </row>
    <row r="1314" spans="2:24" x14ac:dyDescent="0.25">
      <c r="B1314" s="105" t="s">
        <v>463</v>
      </c>
      <c r="C1314" s="105" t="s">
        <v>464</v>
      </c>
      <c r="D1314" s="106">
        <v>1304410000</v>
      </c>
      <c r="E1314" s="106">
        <v>0</v>
      </c>
      <c r="M1314" t="b">
        <f t="shared" si="105"/>
        <v>1</v>
      </c>
      <c r="N1314" t="b">
        <f t="shared" si="106"/>
        <v>1</v>
      </c>
      <c r="O1314" t="b">
        <f t="shared" si="107"/>
        <v>1</v>
      </c>
      <c r="P1314" t="b">
        <f t="shared" si="107"/>
        <v>1</v>
      </c>
      <c r="Q1314" t="b">
        <f t="shared" si="108"/>
        <v>1</v>
      </c>
      <c r="R1314" t="b">
        <f t="shared" si="109"/>
        <v>1</v>
      </c>
      <c r="U1314" s="105" t="s">
        <v>463</v>
      </c>
      <c r="V1314" s="105" t="s">
        <v>464</v>
      </c>
      <c r="W1314" s="106">
        <v>1304410000</v>
      </c>
      <c r="X1314" s="106">
        <v>0</v>
      </c>
    </row>
    <row r="1315" spans="2:24" x14ac:dyDescent="0.25">
      <c r="B1315" s="105" t="s">
        <v>465</v>
      </c>
      <c r="C1315" s="105" t="s">
        <v>466</v>
      </c>
      <c r="D1315" s="106">
        <v>917245000</v>
      </c>
      <c r="E1315" s="106">
        <v>0</v>
      </c>
      <c r="M1315" t="b">
        <f t="shared" si="105"/>
        <v>1</v>
      </c>
      <c r="N1315" t="b">
        <f t="shared" si="106"/>
        <v>1</v>
      </c>
      <c r="O1315" t="b">
        <f t="shared" si="107"/>
        <v>1</v>
      </c>
      <c r="P1315" t="b">
        <f t="shared" si="107"/>
        <v>1</v>
      </c>
      <c r="Q1315" t="b">
        <f t="shared" si="108"/>
        <v>1</v>
      </c>
      <c r="R1315" t="b">
        <f t="shared" si="109"/>
        <v>1</v>
      </c>
      <c r="U1315" s="105" t="s">
        <v>465</v>
      </c>
      <c r="V1315" s="105" t="s">
        <v>466</v>
      </c>
      <c r="W1315" s="106">
        <v>917245000</v>
      </c>
      <c r="X1315" s="106">
        <v>0</v>
      </c>
    </row>
    <row r="1316" spans="2:24" x14ac:dyDescent="0.25">
      <c r="B1316" s="105" t="s">
        <v>467</v>
      </c>
      <c r="C1316" s="105" t="s">
        <v>468</v>
      </c>
      <c r="D1316" s="106">
        <v>917245000</v>
      </c>
      <c r="E1316" s="106">
        <v>0</v>
      </c>
      <c r="M1316" t="b">
        <f t="shared" si="105"/>
        <v>1</v>
      </c>
      <c r="N1316" t="b">
        <f t="shared" si="106"/>
        <v>1</v>
      </c>
      <c r="O1316" t="b">
        <f t="shared" si="107"/>
        <v>1</v>
      </c>
      <c r="P1316" t="b">
        <f t="shared" si="107"/>
        <v>1</v>
      </c>
      <c r="Q1316" t="b">
        <f t="shared" si="108"/>
        <v>1</v>
      </c>
      <c r="R1316" t="b">
        <f t="shared" si="109"/>
        <v>1</v>
      </c>
      <c r="U1316" s="105" t="s">
        <v>467</v>
      </c>
      <c r="V1316" s="105" t="s">
        <v>468</v>
      </c>
      <c r="W1316" s="106">
        <v>917245000</v>
      </c>
      <c r="X1316" s="106">
        <v>0</v>
      </c>
    </row>
    <row r="1317" spans="2:24" x14ac:dyDescent="0.25">
      <c r="B1317" s="105" t="s">
        <v>572</v>
      </c>
      <c r="C1317" s="105" t="s">
        <v>573</v>
      </c>
      <c r="D1317" s="106">
        <v>304320000</v>
      </c>
      <c r="E1317" s="106">
        <v>0</v>
      </c>
      <c r="M1317" t="b">
        <f t="shared" si="105"/>
        <v>1</v>
      </c>
      <c r="N1317" t="b">
        <f t="shared" si="106"/>
        <v>1</v>
      </c>
      <c r="O1317" t="b">
        <f t="shared" si="107"/>
        <v>1</v>
      </c>
      <c r="P1317" t="b">
        <f t="shared" si="107"/>
        <v>1</v>
      </c>
      <c r="Q1317" t="b">
        <f t="shared" si="108"/>
        <v>1</v>
      </c>
      <c r="R1317" t="b">
        <f t="shared" si="109"/>
        <v>1</v>
      </c>
      <c r="U1317" s="105" t="s">
        <v>572</v>
      </c>
      <c r="V1317" s="105" t="s">
        <v>573</v>
      </c>
      <c r="W1317" s="106">
        <v>304320000</v>
      </c>
      <c r="X1317" s="106">
        <v>0</v>
      </c>
    </row>
    <row r="1318" spans="2:24" x14ac:dyDescent="0.25">
      <c r="B1318" s="105" t="s">
        <v>574</v>
      </c>
      <c r="C1318" s="105" t="s">
        <v>573</v>
      </c>
      <c r="D1318" s="106">
        <v>304320000</v>
      </c>
      <c r="E1318" s="106">
        <v>0</v>
      </c>
      <c r="M1318" t="b">
        <f t="shared" si="105"/>
        <v>1</v>
      </c>
      <c r="N1318" t="b">
        <f t="shared" si="106"/>
        <v>1</v>
      </c>
      <c r="O1318" t="b">
        <f t="shared" si="107"/>
        <v>1</v>
      </c>
      <c r="P1318" t="b">
        <f t="shared" si="107"/>
        <v>1</v>
      </c>
      <c r="Q1318" t="b">
        <f t="shared" si="108"/>
        <v>1</v>
      </c>
      <c r="R1318" t="b">
        <f t="shared" si="109"/>
        <v>1</v>
      </c>
      <c r="U1318" s="105" t="s">
        <v>574</v>
      </c>
      <c r="V1318" s="105" t="s">
        <v>573</v>
      </c>
      <c r="W1318" s="106">
        <v>304320000</v>
      </c>
      <c r="X1318" s="106">
        <v>0</v>
      </c>
    </row>
    <row r="1319" spans="2:24" x14ac:dyDescent="0.25">
      <c r="B1319" s="105" t="s">
        <v>480</v>
      </c>
      <c r="C1319" s="105" t="s">
        <v>481</v>
      </c>
      <c r="D1319" s="106">
        <v>82845000</v>
      </c>
      <c r="E1319" s="106">
        <v>0</v>
      </c>
      <c r="M1319" t="b">
        <f t="shared" si="105"/>
        <v>1</v>
      </c>
      <c r="N1319" t="b">
        <f t="shared" si="106"/>
        <v>1</v>
      </c>
      <c r="O1319" t="b">
        <f t="shared" si="107"/>
        <v>1</v>
      </c>
      <c r="P1319" t="b">
        <f t="shared" si="107"/>
        <v>1</v>
      </c>
      <c r="Q1319" t="b">
        <f t="shared" si="108"/>
        <v>1</v>
      </c>
      <c r="R1319" t="b">
        <f t="shared" si="109"/>
        <v>1</v>
      </c>
      <c r="U1319" s="105" t="s">
        <v>480</v>
      </c>
      <c r="V1319" s="105" t="s">
        <v>481</v>
      </c>
      <c r="W1319" s="106">
        <v>82845000</v>
      </c>
      <c r="X1319" s="106">
        <v>0</v>
      </c>
    </row>
    <row r="1320" spans="2:24" x14ac:dyDescent="0.25">
      <c r="B1320" s="105" t="s">
        <v>482</v>
      </c>
      <c r="C1320" s="105" t="s">
        <v>481</v>
      </c>
      <c r="D1320" s="106">
        <v>82845000</v>
      </c>
      <c r="E1320" s="106">
        <v>0</v>
      </c>
      <c r="M1320" t="b">
        <f t="shared" si="105"/>
        <v>1</v>
      </c>
      <c r="N1320" t="b">
        <f t="shared" si="106"/>
        <v>1</v>
      </c>
      <c r="O1320" t="b">
        <f t="shared" si="107"/>
        <v>1</v>
      </c>
      <c r="P1320" t="b">
        <f t="shared" si="107"/>
        <v>1</v>
      </c>
      <c r="Q1320" t="b">
        <f t="shared" si="108"/>
        <v>1</v>
      </c>
      <c r="R1320" t="b">
        <f t="shared" si="109"/>
        <v>1</v>
      </c>
      <c r="U1320" s="105" t="s">
        <v>482</v>
      </c>
      <c r="V1320" s="105" t="s">
        <v>481</v>
      </c>
      <c r="W1320" s="106">
        <v>82845000</v>
      </c>
      <c r="X1320" s="106">
        <v>0</v>
      </c>
    </row>
    <row r="1321" spans="2:24" x14ac:dyDescent="0.25">
      <c r="B1321" s="105" t="s">
        <v>666</v>
      </c>
      <c r="C1321" s="105" t="s">
        <v>667</v>
      </c>
      <c r="D1321" s="106">
        <v>112420000</v>
      </c>
      <c r="E1321" s="106">
        <v>0</v>
      </c>
      <c r="M1321" t="b">
        <f t="shared" si="105"/>
        <v>1</v>
      </c>
      <c r="N1321" t="b">
        <f t="shared" si="106"/>
        <v>1</v>
      </c>
      <c r="O1321" t="b">
        <f t="shared" si="107"/>
        <v>1</v>
      </c>
      <c r="P1321" t="b">
        <f t="shared" si="107"/>
        <v>1</v>
      </c>
      <c r="Q1321" t="b">
        <f t="shared" si="108"/>
        <v>1</v>
      </c>
      <c r="R1321" t="b">
        <f t="shared" si="109"/>
        <v>1</v>
      </c>
      <c r="U1321" s="105" t="s">
        <v>666</v>
      </c>
      <c r="V1321" s="105" t="s">
        <v>667</v>
      </c>
      <c r="W1321" s="106">
        <v>112420000</v>
      </c>
      <c r="X1321" s="106">
        <v>0</v>
      </c>
    </row>
    <row r="1322" spans="2:24" x14ac:dyDescent="0.25">
      <c r="B1322" s="105" t="s">
        <v>668</v>
      </c>
      <c r="C1322" s="105" t="s">
        <v>669</v>
      </c>
      <c r="D1322" s="106">
        <v>112420000</v>
      </c>
      <c r="E1322" s="106">
        <v>0</v>
      </c>
      <c r="M1322" t="b">
        <f t="shared" si="105"/>
        <v>1</v>
      </c>
      <c r="N1322" t="b">
        <f t="shared" si="106"/>
        <v>1</v>
      </c>
      <c r="O1322" t="b">
        <f t="shared" si="107"/>
        <v>1</v>
      </c>
      <c r="P1322" t="b">
        <f t="shared" si="107"/>
        <v>1</v>
      </c>
      <c r="Q1322" t="b">
        <f t="shared" si="108"/>
        <v>1</v>
      </c>
      <c r="R1322" t="b">
        <f t="shared" si="109"/>
        <v>1</v>
      </c>
      <c r="U1322" s="105" t="s">
        <v>668</v>
      </c>
      <c r="V1322" s="105" t="s">
        <v>669</v>
      </c>
      <c r="W1322" s="106">
        <v>112420000</v>
      </c>
      <c r="X1322" s="106">
        <v>0</v>
      </c>
    </row>
    <row r="1323" spans="2:24" x14ac:dyDescent="0.25">
      <c r="B1323" s="105" t="s">
        <v>670</v>
      </c>
      <c r="C1323" s="105" t="s">
        <v>669</v>
      </c>
      <c r="D1323" s="106">
        <v>112420000</v>
      </c>
      <c r="E1323" s="106">
        <v>0</v>
      </c>
      <c r="M1323" t="b">
        <f t="shared" si="105"/>
        <v>1</v>
      </c>
      <c r="N1323" t="b">
        <f t="shared" si="106"/>
        <v>1</v>
      </c>
      <c r="O1323" t="b">
        <f t="shared" si="107"/>
        <v>1</v>
      </c>
      <c r="P1323" t="b">
        <f t="shared" si="107"/>
        <v>1</v>
      </c>
      <c r="Q1323" t="b">
        <f t="shared" si="108"/>
        <v>1</v>
      </c>
      <c r="R1323" t="b">
        <f t="shared" si="109"/>
        <v>1</v>
      </c>
      <c r="U1323" s="105" t="s">
        <v>670</v>
      </c>
      <c r="V1323" s="105" t="s">
        <v>669</v>
      </c>
      <c r="W1323" s="106">
        <v>112420000</v>
      </c>
      <c r="X1323" s="106">
        <v>0</v>
      </c>
    </row>
    <row r="1324" spans="2:24" x14ac:dyDescent="0.25">
      <c r="B1324" s="105" t="s">
        <v>671</v>
      </c>
      <c r="C1324" s="105" t="s">
        <v>672</v>
      </c>
      <c r="D1324" s="106">
        <v>186680000</v>
      </c>
      <c r="E1324" s="106">
        <v>0</v>
      </c>
      <c r="M1324" t="b">
        <f t="shared" si="105"/>
        <v>1</v>
      </c>
      <c r="N1324" t="b">
        <f t="shared" si="106"/>
        <v>1</v>
      </c>
      <c r="O1324" t="b">
        <f t="shared" si="107"/>
        <v>1</v>
      </c>
      <c r="P1324" t="b">
        <f t="shared" si="107"/>
        <v>1</v>
      </c>
      <c r="Q1324" t="b">
        <f t="shared" si="108"/>
        <v>1</v>
      </c>
      <c r="R1324" t="b">
        <f t="shared" si="109"/>
        <v>1</v>
      </c>
      <c r="U1324" s="105" t="s">
        <v>671</v>
      </c>
      <c r="V1324" s="105" t="s">
        <v>672</v>
      </c>
      <c r="W1324" s="106">
        <v>186680000</v>
      </c>
      <c r="X1324" s="106">
        <v>0</v>
      </c>
    </row>
    <row r="1325" spans="2:24" x14ac:dyDescent="0.25">
      <c r="B1325" s="105" t="s">
        <v>673</v>
      </c>
      <c r="C1325" s="105" t="s">
        <v>674</v>
      </c>
      <c r="D1325" s="106">
        <v>186680000</v>
      </c>
      <c r="E1325" s="106">
        <v>0</v>
      </c>
      <c r="M1325" t="b">
        <f t="shared" si="105"/>
        <v>1</v>
      </c>
      <c r="N1325" t="b">
        <f t="shared" si="106"/>
        <v>1</v>
      </c>
      <c r="O1325" t="b">
        <f t="shared" si="107"/>
        <v>1</v>
      </c>
      <c r="P1325" t="b">
        <f t="shared" si="107"/>
        <v>1</v>
      </c>
      <c r="Q1325" t="b">
        <f t="shared" si="108"/>
        <v>1</v>
      </c>
      <c r="R1325" t="b">
        <f t="shared" si="109"/>
        <v>1</v>
      </c>
      <c r="U1325" s="105" t="s">
        <v>673</v>
      </c>
      <c r="V1325" s="105" t="s">
        <v>674</v>
      </c>
      <c r="W1325" s="106">
        <v>186680000</v>
      </c>
      <c r="X1325" s="106">
        <v>0</v>
      </c>
    </row>
    <row r="1326" spans="2:24" x14ac:dyDescent="0.25">
      <c r="B1326" s="105" t="s">
        <v>675</v>
      </c>
      <c r="C1326" s="105" t="s">
        <v>674</v>
      </c>
      <c r="D1326" s="106">
        <v>186680000</v>
      </c>
      <c r="E1326" s="106">
        <v>0</v>
      </c>
      <c r="M1326" t="b">
        <f t="shared" si="105"/>
        <v>1</v>
      </c>
      <c r="N1326" t="b">
        <f t="shared" si="106"/>
        <v>1</v>
      </c>
      <c r="O1326" t="b">
        <f t="shared" si="107"/>
        <v>1</v>
      </c>
      <c r="P1326" t="b">
        <f t="shared" si="107"/>
        <v>1</v>
      </c>
      <c r="Q1326" t="b">
        <f t="shared" si="108"/>
        <v>1</v>
      </c>
      <c r="R1326" t="b">
        <f t="shared" si="109"/>
        <v>1</v>
      </c>
      <c r="U1326" s="105" t="s">
        <v>675</v>
      </c>
      <c r="V1326" s="105" t="s">
        <v>674</v>
      </c>
      <c r="W1326" s="106">
        <v>186680000</v>
      </c>
      <c r="X1326" s="106">
        <v>0</v>
      </c>
    </row>
    <row r="1327" spans="2:24" x14ac:dyDescent="0.25">
      <c r="B1327" s="105" t="s">
        <v>338</v>
      </c>
      <c r="C1327" s="105" t="s">
        <v>339</v>
      </c>
      <c r="D1327" s="106">
        <v>982200000</v>
      </c>
      <c r="E1327" s="106">
        <v>0</v>
      </c>
      <c r="M1327" t="b">
        <f t="shared" si="105"/>
        <v>1</v>
      </c>
      <c r="N1327" t="b">
        <f t="shared" si="106"/>
        <v>1</v>
      </c>
      <c r="O1327" t="b">
        <f t="shared" si="107"/>
        <v>1</v>
      </c>
      <c r="P1327" t="b">
        <f t="shared" si="107"/>
        <v>1</v>
      </c>
      <c r="Q1327" t="b">
        <f t="shared" si="108"/>
        <v>1</v>
      </c>
      <c r="R1327" t="b">
        <f t="shared" si="109"/>
        <v>1</v>
      </c>
      <c r="U1327" s="105" t="s">
        <v>338</v>
      </c>
      <c r="V1327" s="105" t="s">
        <v>339</v>
      </c>
      <c r="W1327" s="106">
        <v>982200000</v>
      </c>
      <c r="X1327" s="106">
        <v>0</v>
      </c>
    </row>
    <row r="1328" spans="2:24" x14ac:dyDescent="0.25">
      <c r="B1328" s="105" t="s">
        <v>469</v>
      </c>
      <c r="C1328" s="105" t="s">
        <v>470</v>
      </c>
      <c r="D1328" s="106">
        <v>303660000</v>
      </c>
      <c r="E1328" s="106">
        <v>0</v>
      </c>
      <c r="M1328" t="b">
        <f t="shared" si="105"/>
        <v>1</v>
      </c>
      <c r="N1328" t="b">
        <f t="shared" si="106"/>
        <v>1</v>
      </c>
      <c r="O1328" t="b">
        <f t="shared" si="107"/>
        <v>1</v>
      </c>
      <c r="P1328" t="b">
        <f t="shared" si="107"/>
        <v>1</v>
      </c>
      <c r="Q1328" t="b">
        <f t="shared" si="108"/>
        <v>1</v>
      </c>
      <c r="R1328" t="b">
        <f t="shared" si="109"/>
        <v>1</v>
      </c>
      <c r="U1328" s="105" t="s">
        <v>469</v>
      </c>
      <c r="V1328" s="105" t="s">
        <v>470</v>
      </c>
      <c r="W1328" s="106">
        <v>303660000</v>
      </c>
      <c r="X1328" s="106">
        <v>0</v>
      </c>
    </row>
    <row r="1329" spans="2:26" x14ac:dyDescent="0.25">
      <c r="B1329" s="105" t="s">
        <v>471</v>
      </c>
      <c r="C1329" s="105" t="s">
        <v>472</v>
      </c>
      <c r="D1329" s="106">
        <v>303660000</v>
      </c>
      <c r="E1329" s="106">
        <v>0</v>
      </c>
      <c r="M1329" t="b">
        <f t="shared" si="105"/>
        <v>1</v>
      </c>
      <c r="N1329" t="b">
        <f t="shared" si="106"/>
        <v>1</v>
      </c>
      <c r="O1329" t="b">
        <f t="shared" si="107"/>
        <v>1</v>
      </c>
      <c r="P1329" t="b">
        <f t="shared" si="107"/>
        <v>1</v>
      </c>
      <c r="Q1329" t="b">
        <f t="shared" si="108"/>
        <v>1</v>
      </c>
      <c r="R1329" t="b">
        <f t="shared" si="109"/>
        <v>1</v>
      </c>
      <c r="U1329" s="105" t="s">
        <v>471</v>
      </c>
      <c r="V1329" s="105" t="s">
        <v>472</v>
      </c>
      <c r="W1329" s="106">
        <v>303660000</v>
      </c>
      <c r="X1329" s="106">
        <v>0</v>
      </c>
    </row>
    <row r="1330" spans="2:26" x14ac:dyDescent="0.25">
      <c r="B1330" s="105" t="s">
        <v>340</v>
      </c>
      <c r="C1330" s="105" t="s">
        <v>341</v>
      </c>
      <c r="D1330" s="106">
        <v>678540000</v>
      </c>
      <c r="E1330" s="106">
        <v>0</v>
      </c>
      <c r="M1330" t="b">
        <f t="shared" si="105"/>
        <v>1</v>
      </c>
      <c r="N1330" t="b">
        <f t="shared" si="106"/>
        <v>1</v>
      </c>
      <c r="O1330" t="b">
        <f t="shared" si="107"/>
        <v>1</v>
      </c>
      <c r="P1330" t="b">
        <f t="shared" si="107"/>
        <v>1</v>
      </c>
      <c r="Q1330" t="b">
        <f t="shared" si="108"/>
        <v>1</v>
      </c>
      <c r="R1330" t="b">
        <f t="shared" si="109"/>
        <v>1</v>
      </c>
      <c r="U1330" s="105" t="s">
        <v>340</v>
      </c>
      <c r="V1330" s="105" t="s">
        <v>341</v>
      </c>
      <c r="W1330" s="106">
        <v>678540000</v>
      </c>
      <c r="X1330" s="106">
        <v>0</v>
      </c>
    </row>
    <row r="1331" spans="2:26" x14ac:dyDescent="0.25">
      <c r="B1331" s="105" t="s">
        <v>392</v>
      </c>
      <c r="C1331" s="105" t="s">
        <v>341</v>
      </c>
      <c r="D1331" s="106">
        <v>678540000</v>
      </c>
      <c r="E1331" s="106">
        <v>0</v>
      </c>
      <c r="M1331" t="b">
        <f t="shared" si="105"/>
        <v>1</v>
      </c>
      <c r="N1331" t="b">
        <f t="shared" si="106"/>
        <v>1</v>
      </c>
      <c r="O1331" t="b">
        <f t="shared" si="107"/>
        <v>1</v>
      </c>
      <c r="P1331" t="b">
        <f t="shared" si="107"/>
        <v>1</v>
      </c>
      <c r="Q1331" t="b">
        <f t="shared" si="108"/>
        <v>1</v>
      </c>
      <c r="R1331" t="b">
        <f t="shared" si="109"/>
        <v>1</v>
      </c>
      <c r="U1331" s="105" t="s">
        <v>392</v>
      </c>
      <c r="V1331" s="105" t="s">
        <v>341</v>
      </c>
      <c r="W1331" s="106">
        <v>678540000</v>
      </c>
      <c r="X1331" s="106">
        <v>0</v>
      </c>
    </row>
    <row r="1332" spans="2:26" x14ac:dyDescent="0.25">
      <c r="B1332" s="105" t="s">
        <v>676</v>
      </c>
      <c r="C1332" s="105" t="s">
        <v>677</v>
      </c>
      <c r="D1332" s="106">
        <v>113430000</v>
      </c>
      <c r="E1332" s="106">
        <v>0</v>
      </c>
      <c r="M1332" t="b">
        <f t="shared" si="105"/>
        <v>1</v>
      </c>
      <c r="N1332" t="b">
        <f t="shared" si="106"/>
        <v>1</v>
      </c>
      <c r="O1332" t="b">
        <f t="shared" si="107"/>
        <v>1</v>
      </c>
      <c r="P1332" t="b">
        <f t="shared" si="107"/>
        <v>1</v>
      </c>
      <c r="Q1332" t="b">
        <f t="shared" si="108"/>
        <v>1</v>
      </c>
      <c r="R1332" t="b">
        <f t="shared" si="109"/>
        <v>1</v>
      </c>
      <c r="U1332" s="105" t="s">
        <v>676</v>
      </c>
      <c r="V1332" s="105" t="s">
        <v>677</v>
      </c>
      <c r="W1332" s="106">
        <v>113430000</v>
      </c>
      <c r="X1332" s="106">
        <v>0</v>
      </c>
    </row>
    <row r="1333" spans="2:26" x14ac:dyDescent="0.25">
      <c r="B1333" s="105" t="s">
        <v>678</v>
      </c>
      <c r="C1333" s="105" t="s">
        <v>679</v>
      </c>
      <c r="D1333" s="106">
        <v>113430000</v>
      </c>
      <c r="E1333" s="106">
        <v>0</v>
      </c>
      <c r="M1333" t="b">
        <f t="shared" si="105"/>
        <v>1</v>
      </c>
      <c r="N1333" t="b">
        <f t="shared" si="106"/>
        <v>1</v>
      </c>
      <c r="O1333" t="b">
        <f t="shared" si="107"/>
        <v>1</v>
      </c>
      <c r="P1333" t="b">
        <f t="shared" si="107"/>
        <v>1</v>
      </c>
      <c r="Q1333" t="b">
        <f t="shared" si="108"/>
        <v>1</v>
      </c>
      <c r="R1333" t="b">
        <f t="shared" si="109"/>
        <v>1</v>
      </c>
      <c r="U1333" s="105" t="s">
        <v>678</v>
      </c>
      <c r="V1333" s="105" t="s">
        <v>679</v>
      </c>
      <c r="W1333" s="106">
        <v>113430000</v>
      </c>
      <c r="X1333" s="106">
        <v>0</v>
      </c>
    </row>
    <row r="1334" spans="2:26" x14ac:dyDescent="0.25">
      <c r="B1334" s="105" t="s">
        <v>680</v>
      </c>
      <c r="C1334" s="105" t="s">
        <v>679</v>
      </c>
      <c r="D1334" s="106">
        <v>113430000</v>
      </c>
      <c r="E1334" s="106">
        <v>0</v>
      </c>
      <c r="M1334" t="b">
        <f t="shared" si="105"/>
        <v>1</v>
      </c>
      <c r="N1334" t="b">
        <f t="shared" si="106"/>
        <v>1</v>
      </c>
      <c r="O1334" t="b">
        <f t="shared" si="107"/>
        <v>1</v>
      </c>
      <c r="P1334" t="b">
        <f t="shared" si="107"/>
        <v>1</v>
      </c>
      <c r="Q1334" t="b">
        <f t="shared" si="108"/>
        <v>1</v>
      </c>
      <c r="R1334" t="b">
        <f t="shared" si="109"/>
        <v>1</v>
      </c>
      <c r="U1334" s="105" t="s">
        <v>680</v>
      </c>
      <c r="V1334" s="105" t="s">
        <v>679</v>
      </c>
      <c r="W1334" s="106">
        <v>113430000</v>
      </c>
      <c r="X1334" s="106">
        <v>0</v>
      </c>
    </row>
    <row r="1335" spans="2:26" x14ac:dyDescent="0.25">
      <c r="B1335" s="105" t="s">
        <v>473</v>
      </c>
      <c r="C1335" s="105" t="s">
        <v>474</v>
      </c>
      <c r="D1335" s="106">
        <v>115735000</v>
      </c>
      <c r="E1335" s="106">
        <v>0</v>
      </c>
      <c r="M1335" t="b">
        <f t="shared" si="105"/>
        <v>1</v>
      </c>
      <c r="N1335" t="b">
        <f t="shared" si="106"/>
        <v>1</v>
      </c>
      <c r="O1335" t="b">
        <f t="shared" si="107"/>
        <v>1</v>
      </c>
      <c r="P1335" t="b">
        <f t="shared" si="107"/>
        <v>1</v>
      </c>
      <c r="Q1335" t="b">
        <f t="shared" si="108"/>
        <v>1</v>
      </c>
      <c r="R1335" t="b">
        <f t="shared" si="109"/>
        <v>1</v>
      </c>
      <c r="U1335" s="105" t="s">
        <v>473</v>
      </c>
      <c r="V1335" s="105" t="s">
        <v>474</v>
      </c>
      <c r="W1335" s="106">
        <v>115735000</v>
      </c>
      <c r="X1335" s="106">
        <v>0</v>
      </c>
    </row>
    <row r="1336" spans="2:26" x14ac:dyDescent="0.25">
      <c r="B1336" s="105" t="s">
        <v>475</v>
      </c>
      <c r="C1336" s="105" t="s">
        <v>476</v>
      </c>
      <c r="D1336" s="106">
        <v>115735000</v>
      </c>
      <c r="E1336" s="106">
        <v>0</v>
      </c>
      <c r="M1336" t="b">
        <f t="shared" si="105"/>
        <v>1</v>
      </c>
      <c r="N1336" t="b">
        <f t="shared" si="106"/>
        <v>1</v>
      </c>
      <c r="O1336" t="b">
        <f t="shared" si="107"/>
        <v>1</v>
      </c>
      <c r="P1336" t="b">
        <f t="shared" si="107"/>
        <v>1</v>
      </c>
      <c r="Q1336" t="b">
        <f t="shared" si="108"/>
        <v>1</v>
      </c>
      <c r="R1336" t="b">
        <f t="shared" si="109"/>
        <v>1</v>
      </c>
      <c r="U1336" s="105" t="s">
        <v>475</v>
      </c>
      <c r="V1336" s="105" t="s">
        <v>476</v>
      </c>
      <c r="W1336" s="106">
        <v>115735000</v>
      </c>
      <c r="X1336" s="106">
        <v>0</v>
      </c>
    </row>
    <row r="1337" spans="2:26" x14ac:dyDescent="0.25">
      <c r="B1337" s="105" t="s">
        <v>477</v>
      </c>
      <c r="C1337" s="105" t="s">
        <v>476</v>
      </c>
      <c r="D1337" s="106">
        <v>115735000</v>
      </c>
      <c r="E1337" s="106">
        <v>0</v>
      </c>
      <c r="M1337" t="b">
        <f t="shared" si="105"/>
        <v>1</v>
      </c>
      <c r="N1337" t="b">
        <f t="shared" si="106"/>
        <v>1</v>
      </c>
      <c r="O1337" t="b">
        <f t="shared" si="107"/>
        <v>1</v>
      </c>
      <c r="P1337" t="b">
        <f t="shared" si="107"/>
        <v>1</v>
      </c>
      <c r="Q1337" t="b">
        <f t="shared" si="108"/>
        <v>1</v>
      </c>
      <c r="R1337" t="b">
        <f t="shared" si="109"/>
        <v>1</v>
      </c>
      <c r="U1337" s="105" t="s">
        <v>477</v>
      </c>
      <c r="V1337" s="105" t="s">
        <v>476</v>
      </c>
      <c r="W1337" s="106">
        <v>115735000</v>
      </c>
      <c r="X1337" s="106">
        <v>0</v>
      </c>
    </row>
    <row r="1338" spans="2:26" x14ac:dyDescent="0.25">
      <c r="B1338" t="s">
        <v>359</v>
      </c>
      <c r="C1338" s="106">
        <v>13263520000</v>
      </c>
      <c r="D1338" s="106">
        <v>0</v>
      </c>
      <c r="M1338" t="b">
        <f t="shared" si="105"/>
        <v>1</v>
      </c>
      <c r="N1338" t="b">
        <f t="shared" si="106"/>
        <v>1</v>
      </c>
      <c r="O1338" t="b">
        <f t="shared" si="107"/>
        <v>1</v>
      </c>
      <c r="P1338" t="b">
        <f t="shared" si="107"/>
        <v>1</v>
      </c>
      <c r="Q1338" t="b">
        <f t="shared" si="108"/>
        <v>1</v>
      </c>
      <c r="R1338" t="b">
        <f t="shared" si="109"/>
        <v>1</v>
      </c>
      <c r="U1338" t="s">
        <v>359</v>
      </c>
      <c r="V1338" s="106">
        <v>13263520000</v>
      </c>
      <c r="W1338" s="106">
        <v>0</v>
      </c>
    </row>
    <row r="1339" spans="2:26" x14ac:dyDescent="0.25">
      <c r="B1339" t="s">
        <v>330</v>
      </c>
      <c r="C1339" t="s">
        <v>331</v>
      </c>
      <c r="D1339" s="105" t="s">
        <v>689</v>
      </c>
      <c r="E1339" t="s">
        <v>333</v>
      </c>
      <c r="F1339" t="s">
        <v>331</v>
      </c>
      <c r="G1339" s="105" t="s">
        <v>690</v>
      </c>
      <c r="M1339" t="b">
        <f t="shared" si="105"/>
        <v>1</v>
      </c>
      <c r="N1339" t="b">
        <f t="shared" si="106"/>
        <v>1</v>
      </c>
      <c r="O1339" t="b">
        <f t="shared" si="107"/>
        <v>1</v>
      </c>
      <c r="P1339" t="b">
        <f t="shared" si="107"/>
        <v>1</v>
      </c>
      <c r="Q1339" t="b">
        <f t="shared" si="108"/>
        <v>1</v>
      </c>
      <c r="R1339" t="b">
        <f t="shared" si="109"/>
        <v>1</v>
      </c>
      <c r="U1339" t="s">
        <v>330</v>
      </c>
      <c r="V1339" t="s">
        <v>331</v>
      </c>
      <c r="W1339" s="105" t="s">
        <v>689</v>
      </c>
      <c r="X1339" t="s">
        <v>333</v>
      </c>
      <c r="Y1339" t="s">
        <v>331</v>
      </c>
      <c r="Z1339" s="105" t="s">
        <v>690</v>
      </c>
    </row>
    <row r="1340" spans="2:26" x14ac:dyDescent="0.25">
      <c r="B1340" t="s">
        <v>335</v>
      </c>
      <c r="C1340" t="s">
        <v>3</v>
      </c>
      <c r="D1340" t="s">
        <v>336</v>
      </c>
      <c r="E1340" t="s">
        <v>337</v>
      </c>
      <c r="M1340" t="b">
        <f t="shared" si="105"/>
        <v>1</v>
      </c>
      <c r="N1340" t="b">
        <f t="shared" si="106"/>
        <v>1</v>
      </c>
      <c r="O1340" t="b">
        <f t="shared" si="107"/>
        <v>1</v>
      </c>
      <c r="P1340" t="b">
        <f t="shared" si="107"/>
        <v>1</v>
      </c>
      <c r="Q1340" t="b">
        <f t="shared" si="108"/>
        <v>1</v>
      </c>
      <c r="R1340" t="b">
        <f t="shared" si="109"/>
        <v>1</v>
      </c>
      <c r="U1340" t="s">
        <v>335</v>
      </c>
      <c r="V1340" t="s">
        <v>3</v>
      </c>
      <c r="W1340" t="s">
        <v>336</v>
      </c>
      <c r="X1340" t="s">
        <v>337</v>
      </c>
    </row>
    <row r="1341" spans="2:26" x14ac:dyDescent="0.25">
      <c r="B1341" s="105" t="s">
        <v>418</v>
      </c>
      <c r="C1341" s="105" t="s">
        <v>419</v>
      </c>
      <c r="D1341" s="106">
        <v>19554848400</v>
      </c>
      <c r="E1341" s="106">
        <v>0</v>
      </c>
      <c r="M1341" t="b">
        <f t="shared" si="105"/>
        <v>1</v>
      </c>
      <c r="N1341" t="b">
        <f t="shared" si="106"/>
        <v>1</v>
      </c>
      <c r="O1341" t="b">
        <f t="shared" si="107"/>
        <v>1</v>
      </c>
      <c r="P1341" t="b">
        <f t="shared" si="107"/>
        <v>1</v>
      </c>
      <c r="Q1341" t="b">
        <f t="shared" si="108"/>
        <v>1</v>
      </c>
      <c r="R1341" t="b">
        <f t="shared" si="109"/>
        <v>1</v>
      </c>
      <c r="U1341" s="105" t="s">
        <v>418</v>
      </c>
      <c r="V1341" s="105" t="s">
        <v>419</v>
      </c>
      <c r="W1341" s="106">
        <v>19554848400</v>
      </c>
      <c r="X1341" s="106">
        <v>0</v>
      </c>
    </row>
    <row r="1342" spans="2:26" x14ac:dyDescent="0.25">
      <c r="B1342" s="105" t="s">
        <v>420</v>
      </c>
      <c r="C1342" s="105" t="s">
        <v>421</v>
      </c>
      <c r="D1342" s="106">
        <v>19554848400</v>
      </c>
      <c r="E1342" s="106">
        <v>0</v>
      </c>
      <c r="M1342" t="b">
        <f t="shared" si="105"/>
        <v>1</v>
      </c>
      <c r="N1342" t="b">
        <f t="shared" si="106"/>
        <v>1</v>
      </c>
      <c r="O1342" t="b">
        <f t="shared" si="107"/>
        <v>1</v>
      </c>
      <c r="P1342" t="b">
        <f t="shared" si="107"/>
        <v>1</v>
      </c>
      <c r="Q1342" t="b">
        <f t="shared" si="108"/>
        <v>1</v>
      </c>
      <c r="R1342" t="b">
        <f t="shared" si="109"/>
        <v>1</v>
      </c>
      <c r="U1342" s="105" t="s">
        <v>420</v>
      </c>
      <c r="V1342" s="105" t="s">
        <v>421</v>
      </c>
      <c r="W1342" s="106">
        <v>19554848400</v>
      </c>
      <c r="X1342" s="106">
        <v>0</v>
      </c>
    </row>
    <row r="1343" spans="2:26" x14ac:dyDescent="0.25">
      <c r="B1343" s="105" t="s">
        <v>422</v>
      </c>
      <c r="C1343" s="105" t="s">
        <v>421</v>
      </c>
      <c r="D1343" s="106">
        <v>19554848400</v>
      </c>
      <c r="E1343" s="106">
        <v>0</v>
      </c>
      <c r="M1343" t="b">
        <f t="shared" si="105"/>
        <v>1</v>
      </c>
      <c r="N1343" t="b">
        <f t="shared" si="106"/>
        <v>1</v>
      </c>
      <c r="O1343" t="b">
        <f t="shared" si="107"/>
        <v>1</v>
      </c>
      <c r="P1343" t="b">
        <f t="shared" si="107"/>
        <v>1</v>
      </c>
      <c r="Q1343" t="b">
        <f t="shared" si="108"/>
        <v>1</v>
      </c>
      <c r="R1343" t="b">
        <f t="shared" si="109"/>
        <v>1</v>
      </c>
      <c r="U1343" s="105" t="s">
        <v>422</v>
      </c>
      <c r="V1343" s="105" t="s">
        <v>421</v>
      </c>
      <c r="W1343" s="106">
        <v>19554848400</v>
      </c>
      <c r="X1343" s="106">
        <v>0</v>
      </c>
    </row>
    <row r="1344" spans="2:26" x14ac:dyDescent="0.25">
      <c r="B1344" s="105" t="s">
        <v>403</v>
      </c>
      <c r="C1344" s="105" t="s">
        <v>404</v>
      </c>
      <c r="D1344" s="106">
        <v>3825151980</v>
      </c>
      <c r="E1344" s="106">
        <v>0</v>
      </c>
      <c r="M1344" t="b">
        <f t="shared" si="105"/>
        <v>1</v>
      </c>
      <c r="N1344" t="b">
        <f t="shared" si="106"/>
        <v>1</v>
      </c>
      <c r="O1344" t="b">
        <f t="shared" si="107"/>
        <v>1</v>
      </c>
      <c r="P1344" t="b">
        <f t="shared" si="107"/>
        <v>1</v>
      </c>
      <c r="Q1344" t="b">
        <f t="shared" si="108"/>
        <v>1</v>
      </c>
      <c r="R1344" t="b">
        <f t="shared" si="109"/>
        <v>1</v>
      </c>
      <c r="U1344" s="105" t="s">
        <v>403</v>
      </c>
      <c r="V1344" s="105" t="s">
        <v>404</v>
      </c>
      <c r="W1344" s="106">
        <v>3825151980</v>
      </c>
      <c r="X1344" s="106">
        <v>0</v>
      </c>
    </row>
    <row r="1345" spans="2:24" x14ac:dyDescent="0.25">
      <c r="B1345" s="105" t="s">
        <v>405</v>
      </c>
      <c r="C1345" s="105" t="s">
        <v>406</v>
      </c>
      <c r="D1345" s="106">
        <v>853107600</v>
      </c>
      <c r="E1345" s="106">
        <v>0</v>
      </c>
      <c r="M1345" t="b">
        <f t="shared" si="105"/>
        <v>1</v>
      </c>
      <c r="N1345" t="b">
        <f t="shared" si="106"/>
        <v>1</v>
      </c>
      <c r="O1345" t="b">
        <f t="shared" si="107"/>
        <v>1</v>
      </c>
      <c r="P1345" t="b">
        <f t="shared" si="107"/>
        <v>1</v>
      </c>
      <c r="Q1345" t="b">
        <f t="shared" si="108"/>
        <v>1</v>
      </c>
      <c r="R1345" t="b">
        <f t="shared" si="109"/>
        <v>1</v>
      </c>
      <c r="U1345" s="105" t="s">
        <v>405</v>
      </c>
      <c r="V1345" s="105" t="s">
        <v>406</v>
      </c>
      <c r="W1345" s="106">
        <v>853107600</v>
      </c>
      <c r="X1345" s="106">
        <v>0</v>
      </c>
    </row>
    <row r="1346" spans="2:24" x14ac:dyDescent="0.25">
      <c r="B1346" s="105" t="s">
        <v>603</v>
      </c>
      <c r="C1346" s="105" t="s">
        <v>406</v>
      </c>
      <c r="D1346" s="106">
        <v>773662860</v>
      </c>
      <c r="E1346" s="106">
        <v>0</v>
      </c>
      <c r="M1346" t="b">
        <f t="shared" si="105"/>
        <v>1</v>
      </c>
      <c r="N1346" t="b">
        <f t="shared" si="106"/>
        <v>1</v>
      </c>
      <c r="O1346" t="b">
        <f t="shared" si="107"/>
        <v>1</v>
      </c>
      <c r="P1346" t="b">
        <f t="shared" si="107"/>
        <v>1</v>
      </c>
      <c r="Q1346" t="b">
        <f t="shared" si="108"/>
        <v>1</v>
      </c>
      <c r="R1346" t="b">
        <f t="shared" si="109"/>
        <v>1</v>
      </c>
      <c r="U1346" s="105" t="s">
        <v>603</v>
      </c>
      <c r="V1346" s="105" t="s">
        <v>406</v>
      </c>
      <c r="W1346" s="106">
        <v>773662860</v>
      </c>
      <c r="X1346" s="106">
        <v>0</v>
      </c>
    </row>
    <row r="1347" spans="2:24" x14ac:dyDescent="0.25">
      <c r="B1347" s="105" t="s">
        <v>604</v>
      </c>
      <c r="C1347" s="105" t="s">
        <v>605</v>
      </c>
      <c r="D1347" s="106">
        <v>79444740</v>
      </c>
      <c r="E1347" s="106">
        <v>0</v>
      </c>
      <c r="M1347" t="b">
        <f t="shared" si="105"/>
        <v>1</v>
      </c>
      <c r="N1347" t="b">
        <f t="shared" si="106"/>
        <v>1</v>
      </c>
      <c r="O1347" t="b">
        <f t="shared" si="107"/>
        <v>1</v>
      </c>
      <c r="P1347" t="b">
        <f t="shared" si="107"/>
        <v>1</v>
      </c>
      <c r="Q1347" t="b">
        <f t="shared" si="108"/>
        <v>1</v>
      </c>
      <c r="R1347" t="b">
        <f t="shared" si="109"/>
        <v>1</v>
      </c>
      <c r="U1347" s="105" t="s">
        <v>604</v>
      </c>
      <c r="V1347" s="105" t="s">
        <v>605</v>
      </c>
      <c r="W1347" s="106">
        <v>79444740</v>
      </c>
      <c r="X1347" s="106">
        <v>0</v>
      </c>
    </row>
    <row r="1348" spans="2:24" x14ac:dyDescent="0.25">
      <c r="B1348" s="105" t="s">
        <v>544</v>
      </c>
      <c r="C1348" s="105" t="s">
        <v>545</v>
      </c>
      <c r="D1348" s="106">
        <v>2111839620</v>
      </c>
      <c r="E1348" s="106">
        <v>0</v>
      </c>
      <c r="M1348" t="b">
        <f t="shared" si="105"/>
        <v>1</v>
      </c>
      <c r="N1348" t="b">
        <f t="shared" si="106"/>
        <v>1</v>
      </c>
      <c r="O1348" t="b">
        <f t="shared" si="107"/>
        <v>1</v>
      </c>
      <c r="P1348" t="b">
        <f t="shared" si="107"/>
        <v>1</v>
      </c>
      <c r="Q1348" t="b">
        <f t="shared" si="108"/>
        <v>1</v>
      </c>
      <c r="R1348" t="b">
        <f t="shared" si="109"/>
        <v>1</v>
      </c>
      <c r="U1348" s="105" t="s">
        <v>544</v>
      </c>
      <c r="V1348" s="105" t="s">
        <v>545</v>
      </c>
      <c r="W1348" s="106">
        <v>2111839620</v>
      </c>
      <c r="X1348" s="106">
        <v>0</v>
      </c>
    </row>
    <row r="1349" spans="2:24" x14ac:dyDescent="0.25">
      <c r="B1349" s="105" t="s">
        <v>606</v>
      </c>
      <c r="C1349" s="105" t="s">
        <v>545</v>
      </c>
      <c r="D1349" s="106">
        <v>2111839620</v>
      </c>
      <c r="E1349" s="106">
        <v>0</v>
      </c>
      <c r="M1349" t="b">
        <f t="shared" si="105"/>
        <v>1</v>
      </c>
      <c r="N1349" t="b">
        <f t="shared" si="106"/>
        <v>1</v>
      </c>
      <c r="O1349" t="b">
        <f t="shared" si="107"/>
        <v>1</v>
      </c>
      <c r="P1349" t="b">
        <f t="shared" si="107"/>
        <v>1</v>
      </c>
      <c r="Q1349" t="b">
        <f t="shared" si="108"/>
        <v>1</v>
      </c>
      <c r="R1349" t="b">
        <f t="shared" si="109"/>
        <v>1</v>
      </c>
      <c r="U1349" s="105" t="s">
        <v>606</v>
      </c>
      <c r="V1349" s="105" t="s">
        <v>545</v>
      </c>
      <c r="W1349" s="106">
        <v>2111839620</v>
      </c>
      <c r="X1349" s="106">
        <v>0</v>
      </c>
    </row>
    <row r="1350" spans="2:24" x14ac:dyDescent="0.25">
      <c r="B1350" s="105" t="s">
        <v>548</v>
      </c>
      <c r="C1350" s="105" t="s">
        <v>549</v>
      </c>
      <c r="D1350" s="106">
        <v>566107140</v>
      </c>
      <c r="E1350" s="106">
        <v>0</v>
      </c>
      <c r="M1350" t="b">
        <f t="shared" si="105"/>
        <v>1</v>
      </c>
      <c r="N1350" t="b">
        <f t="shared" si="106"/>
        <v>1</v>
      </c>
      <c r="O1350" t="b">
        <f t="shared" si="107"/>
        <v>1</v>
      </c>
      <c r="P1350" t="b">
        <f t="shared" si="107"/>
        <v>1</v>
      </c>
      <c r="Q1350" t="b">
        <f t="shared" si="108"/>
        <v>1</v>
      </c>
      <c r="R1350" t="b">
        <f t="shared" si="109"/>
        <v>1</v>
      </c>
      <c r="U1350" s="105" t="s">
        <v>548</v>
      </c>
      <c r="V1350" s="105" t="s">
        <v>549</v>
      </c>
      <c r="W1350" s="106">
        <v>566107140</v>
      </c>
      <c r="X1350" s="106">
        <v>0</v>
      </c>
    </row>
    <row r="1351" spans="2:24" x14ac:dyDescent="0.25">
      <c r="B1351" s="105" t="s">
        <v>607</v>
      </c>
      <c r="C1351" s="105" t="s">
        <v>549</v>
      </c>
      <c r="D1351" s="106">
        <v>566107140</v>
      </c>
      <c r="E1351" s="106">
        <v>0</v>
      </c>
      <c r="M1351" t="b">
        <f t="shared" si="105"/>
        <v>1</v>
      </c>
      <c r="N1351" t="b">
        <f t="shared" si="106"/>
        <v>1</v>
      </c>
      <c r="O1351" t="b">
        <f t="shared" si="107"/>
        <v>1</v>
      </c>
      <c r="P1351" t="b">
        <f t="shared" si="107"/>
        <v>1</v>
      </c>
      <c r="Q1351" t="b">
        <f t="shared" si="108"/>
        <v>1</v>
      </c>
      <c r="R1351" t="b">
        <f t="shared" si="109"/>
        <v>1</v>
      </c>
      <c r="U1351" s="105" t="s">
        <v>607</v>
      </c>
      <c r="V1351" s="105" t="s">
        <v>549</v>
      </c>
      <c r="W1351" s="106">
        <v>566107140</v>
      </c>
      <c r="X1351" s="106">
        <v>0</v>
      </c>
    </row>
    <row r="1352" spans="2:24" x14ac:dyDescent="0.25">
      <c r="B1352" s="105" t="s">
        <v>552</v>
      </c>
      <c r="C1352" s="105" t="s">
        <v>553</v>
      </c>
      <c r="D1352" s="106">
        <v>294097620</v>
      </c>
      <c r="E1352" s="106">
        <v>0</v>
      </c>
      <c r="M1352" t="b">
        <f t="shared" si="105"/>
        <v>1</v>
      </c>
      <c r="N1352" t="b">
        <f t="shared" si="106"/>
        <v>1</v>
      </c>
      <c r="O1352" t="b">
        <f t="shared" si="107"/>
        <v>1</v>
      </c>
      <c r="P1352" t="b">
        <f t="shared" si="107"/>
        <v>1</v>
      </c>
      <c r="Q1352" t="b">
        <f t="shared" si="108"/>
        <v>1</v>
      </c>
      <c r="R1352" t="b">
        <f t="shared" si="109"/>
        <v>1</v>
      </c>
      <c r="U1352" s="105" t="s">
        <v>552</v>
      </c>
      <c r="V1352" s="105" t="s">
        <v>553</v>
      </c>
      <c r="W1352" s="106">
        <v>294097620</v>
      </c>
      <c r="X1352" s="106">
        <v>0</v>
      </c>
    </row>
    <row r="1353" spans="2:24" x14ac:dyDescent="0.25">
      <c r="B1353" s="105" t="s">
        <v>608</v>
      </c>
      <c r="C1353" s="105" t="s">
        <v>553</v>
      </c>
      <c r="D1353" s="106">
        <v>294097620</v>
      </c>
      <c r="E1353" s="106">
        <v>0</v>
      </c>
      <c r="M1353" t="b">
        <f t="shared" si="105"/>
        <v>1</v>
      </c>
      <c r="N1353" t="b">
        <f t="shared" si="106"/>
        <v>1</v>
      </c>
      <c r="O1353" t="b">
        <f t="shared" si="107"/>
        <v>1</v>
      </c>
      <c r="P1353" t="b">
        <f t="shared" si="107"/>
        <v>1</v>
      </c>
      <c r="Q1353" t="b">
        <f t="shared" si="108"/>
        <v>1</v>
      </c>
      <c r="R1353" t="b">
        <f t="shared" si="109"/>
        <v>1</v>
      </c>
      <c r="U1353" s="105" t="s">
        <v>608</v>
      </c>
      <c r="V1353" s="105" t="s">
        <v>553</v>
      </c>
      <c r="W1353" s="106">
        <v>294097620</v>
      </c>
      <c r="X1353" s="106">
        <v>0</v>
      </c>
    </row>
    <row r="1354" spans="2:24" x14ac:dyDescent="0.25">
      <c r="B1354" s="105" t="s">
        <v>411</v>
      </c>
      <c r="C1354" s="105" t="s">
        <v>412</v>
      </c>
      <c r="D1354" s="106">
        <v>1422908160</v>
      </c>
      <c r="E1354" s="106">
        <v>0</v>
      </c>
      <c r="M1354" t="b">
        <f t="shared" si="105"/>
        <v>1</v>
      </c>
      <c r="N1354" t="b">
        <f t="shared" si="106"/>
        <v>1</v>
      </c>
      <c r="O1354" t="b">
        <f t="shared" si="107"/>
        <v>1</v>
      </c>
      <c r="P1354" t="b">
        <f t="shared" si="107"/>
        <v>1</v>
      </c>
      <c r="Q1354" t="b">
        <f t="shared" si="108"/>
        <v>1</v>
      </c>
      <c r="R1354" t="b">
        <f t="shared" si="109"/>
        <v>1</v>
      </c>
      <c r="U1354" s="105" t="s">
        <v>411</v>
      </c>
      <c r="V1354" s="105" t="s">
        <v>412</v>
      </c>
      <c r="W1354" s="106">
        <v>1422908160</v>
      </c>
      <c r="X1354" s="106">
        <v>0</v>
      </c>
    </row>
    <row r="1355" spans="2:24" x14ac:dyDescent="0.25">
      <c r="B1355" s="105" t="s">
        <v>413</v>
      </c>
      <c r="C1355" s="105" t="s">
        <v>414</v>
      </c>
      <c r="D1355" s="106">
        <v>1422908160</v>
      </c>
      <c r="E1355" s="106">
        <v>0</v>
      </c>
      <c r="M1355" t="b">
        <f t="shared" si="105"/>
        <v>1</v>
      </c>
      <c r="N1355" t="b">
        <f t="shared" si="106"/>
        <v>1</v>
      </c>
      <c r="O1355" t="b">
        <f t="shared" si="107"/>
        <v>1</v>
      </c>
      <c r="P1355" t="b">
        <f t="shared" si="107"/>
        <v>1</v>
      </c>
      <c r="Q1355" t="b">
        <f t="shared" si="108"/>
        <v>1</v>
      </c>
      <c r="R1355" t="b">
        <f t="shared" si="109"/>
        <v>1</v>
      </c>
      <c r="U1355" s="105" t="s">
        <v>413</v>
      </c>
      <c r="V1355" s="105" t="s">
        <v>414</v>
      </c>
      <c r="W1355" s="106">
        <v>1422908160</v>
      </c>
      <c r="X1355" s="106">
        <v>0</v>
      </c>
    </row>
    <row r="1356" spans="2:24" x14ac:dyDescent="0.25">
      <c r="B1356" s="105" t="s">
        <v>415</v>
      </c>
      <c r="C1356" s="105" t="s">
        <v>414</v>
      </c>
      <c r="D1356" s="106">
        <v>1422908160</v>
      </c>
      <c r="E1356" s="106">
        <v>0</v>
      </c>
      <c r="M1356" t="b">
        <f t="shared" si="105"/>
        <v>1</v>
      </c>
      <c r="N1356" t="b">
        <f t="shared" si="106"/>
        <v>1</v>
      </c>
      <c r="O1356" t="b">
        <f t="shared" si="107"/>
        <v>1</v>
      </c>
      <c r="P1356" t="b">
        <f t="shared" si="107"/>
        <v>1</v>
      </c>
      <c r="Q1356" t="b">
        <f t="shared" si="108"/>
        <v>1</v>
      </c>
      <c r="R1356" t="b">
        <f t="shared" si="109"/>
        <v>1</v>
      </c>
      <c r="U1356" s="105" t="s">
        <v>415</v>
      </c>
      <c r="V1356" s="105" t="s">
        <v>414</v>
      </c>
      <c r="W1356" s="106">
        <v>1422908160</v>
      </c>
      <c r="X1356" s="106">
        <v>0</v>
      </c>
    </row>
    <row r="1357" spans="2:24" x14ac:dyDescent="0.25">
      <c r="B1357" s="105" t="s">
        <v>562</v>
      </c>
      <c r="C1357" s="105" t="s">
        <v>563</v>
      </c>
      <c r="D1357" s="106">
        <v>160512897</v>
      </c>
      <c r="E1357" s="106">
        <v>0</v>
      </c>
      <c r="M1357" t="b">
        <f t="shared" si="105"/>
        <v>1</v>
      </c>
      <c r="N1357" t="b">
        <f t="shared" si="106"/>
        <v>1</v>
      </c>
      <c r="O1357" t="b">
        <f t="shared" si="107"/>
        <v>1</v>
      </c>
      <c r="P1357" t="b">
        <f t="shared" si="107"/>
        <v>1</v>
      </c>
      <c r="Q1357" t="b">
        <f t="shared" si="108"/>
        <v>1</v>
      </c>
      <c r="R1357" t="b">
        <f t="shared" si="109"/>
        <v>1</v>
      </c>
      <c r="U1357" s="105" t="s">
        <v>562</v>
      </c>
      <c r="V1357" s="105" t="s">
        <v>563</v>
      </c>
      <c r="W1357" s="106">
        <v>160512897</v>
      </c>
      <c r="X1357" s="106">
        <v>0</v>
      </c>
    </row>
    <row r="1358" spans="2:24" x14ac:dyDescent="0.25">
      <c r="B1358" s="105" t="s">
        <v>564</v>
      </c>
      <c r="C1358" s="105" t="s">
        <v>565</v>
      </c>
      <c r="D1358" s="106">
        <v>160512897</v>
      </c>
      <c r="E1358" s="106">
        <v>0</v>
      </c>
      <c r="M1358" t="b">
        <f t="shared" si="105"/>
        <v>1</v>
      </c>
      <c r="N1358" t="b">
        <f t="shared" si="106"/>
        <v>1</v>
      </c>
      <c r="O1358" t="b">
        <f t="shared" si="107"/>
        <v>1</v>
      </c>
      <c r="P1358" t="b">
        <f t="shared" si="107"/>
        <v>1</v>
      </c>
      <c r="Q1358" t="b">
        <f t="shared" si="108"/>
        <v>1</v>
      </c>
      <c r="R1358" t="b">
        <f t="shared" si="109"/>
        <v>1</v>
      </c>
      <c r="U1358" s="105" t="s">
        <v>564</v>
      </c>
      <c r="V1358" s="105" t="s">
        <v>565</v>
      </c>
      <c r="W1358" s="106">
        <v>160512897</v>
      </c>
      <c r="X1358" s="106">
        <v>0</v>
      </c>
    </row>
    <row r="1359" spans="2:24" x14ac:dyDescent="0.25">
      <c r="B1359" s="105" t="s">
        <v>566</v>
      </c>
      <c r="C1359" s="105" t="s">
        <v>565</v>
      </c>
      <c r="D1359" s="106">
        <v>160512897</v>
      </c>
      <c r="E1359" s="106">
        <v>0</v>
      </c>
      <c r="M1359" t="b">
        <f t="shared" si="105"/>
        <v>1</v>
      </c>
      <c r="N1359" t="b">
        <f t="shared" si="106"/>
        <v>1</v>
      </c>
      <c r="O1359" t="b">
        <f t="shared" si="107"/>
        <v>1</v>
      </c>
      <c r="P1359" t="b">
        <f t="shared" si="107"/>
        <v>1</v>
      </c>
      <c r="Q1359" t="b">
        <f t="shared" si="108"/>
        <v>1</v>
      </c>
      <c r="R1359" t="b">
        <f t="shared" si="109"/>
        <v>1</v>
      </c>
      <c r="U1359" s="105" t="s">
        <v>566</v>
      </c>
      <c r="V1359" s="105" t="s">
        <v>565</v>
      </c>
      <c r="W1359" s="106">
        <v>160512897</v>
      </c>
      <c r="X1359" s="106">
        <v>0</v>
      </c>
    </row>
    <row r="1360" spans="2:24" x14ac:dyDescent="0.25">
      <c r="B1360" s="105" t="s">
        <v>567</v>
      </c>
      <c r="C1360" s="105" t="s">
        <v>568</v>
      </c>
      <c r="D1360" s="106">
        <v>666843360</v>
      </c>
      <c r="E1360" s="106">
        <v>0</v>
      </c>
      <c r="M1360" t="b">
        <f t="shared" si="105"/>
        <v>1</v>
      </c>
      <c r="N1360" t="b">
        <f t="shared" si="106"/>
        <v>1</v>
      </c>
      <c r="O1360" t="b">
        <f t="shared" si="107"/>
        <v>1</v>
      </c>
      <c r="P1360" t="b">
        <f t="shared" si="107"/>
        <v>1</v>
      </c>
      <c r="Q1360" t="b">
        <f t="shared" si="108"/>
        <v>1</v>
      </c>
      <c r="R1360" t="b">
        <f t="shared" si="109"/>
        <v>1</v>
      </c>
      <c r="U1360" s="105" t="s">
        <v>567</v>
      </c>
      <c r="V1360" s="105" t="s">
        <v>568</v>
      </c>
      <c r="W1360" s="106">
        <v>666843360</v>
      </c>
      <c r="X1360" s="106">
        <v>0</v>
      </c>
    </row>
    <row r="1361" spans="2:24" x14ac:dyDescent="0.25">
      <c r="B1361" s="105" t="s">
        <v>609</v>
      </c>
      <c r="C1361" s="105" t="s">
        <v>610</v>
      </c>
      <c r="D1361" s="106">
        <v>137091060</v>
      </c>
      <c r="E1361" s="106">
        <v>0</v>
      </c>
      <c r="M1361" t="b">
        <f t="shared" si="105"/>
        <v>1</v>
      </c>
      <c r="N1361" t="b">
        <f t="shared" si="106"/>
        <v>1</v>
      </c>
      <c r="O1361" t="b">
        <f t="shared" si="107"/>
        <v>1</v>
      </c>
      <c r="P1361" t="b">
        <f t="shared" si="107"/>
        <v>1</v>
      </c>
      <c r="Q1361" t="b">
        <f t="shared" si="108"/>
        <v>1</v>
      </c>
      <c r="R1361" t="b">
        <f t="shared" si="109"/>
        <v>1</v>
      </c>
      <c r="U1361" s="105" t="s">
        <v>609</v>
      </c>
      <c r="V1361" s="105" t="s">
        <v>610</v>
      </c>
      <c r="W1361" s="106">
        <v>137091060</v>
      </c>
      <c r="X1361" s="106">
        <v>0</v>
      </c>
    </row>
    <row r="1362" spans="2:24" x14ac:dyDescent="0.25">
      <c r="B1362" s="105" t="s">
        <v>611</v>
      </c>
      <c r="C1362" s="105" t="s">
        <v>610</v>
      </c>
      <c r="D1362" s="106">
        <v>137091060</v>
      </c>
      <c r="E1362" s="106">
        <v>0</v>
      </c>
      <c r="M1362" t="b">
        <f t="shared" si="105"/>
        <v>1</v>
      </c>
      <c r="N1362" t="b">
        <f t="shared" si="106"/>
        <v>1</v>
      </c>
      <c r="O1362" t="b">
        <f t="shared" si="107"/>
        <v>1</v>
      </c>
      <c r="P1362" t="b">
        <f t="shared" si="107"/>
        <v>1</v>
      </c>
      <c r="Q1362" t="b">
        <f t="shared" si="108"/>
        <v>1</v>
      </c>
      <c r="R1362" t="b">
        <f t="shared" si="109"/>
        <v>1</v>
      </c>
      <c r="U1362" s="105" t="s">
        <v>611</v>
      </c>
      <c r="V1362" s="105" t="s">
        <v>610</v>
      </c>
      <c r="W1362" s="106">
        <v>137091060</v>
      </c>
      <c r="X1362" s="106">
        <v>0</v>
      </c>
    </row>
    <row r="1363" spans="2:24" x14ac:dyDescent="0.25">
      <c r="B1363" s="105" t="s">
        <v>612</v>
      </c>
      <c r="C1363" s="105" t="s">
        <v>613</v>
      </c>
      <c r="D1363" s="106">
        <v>428581560</v>
      </c>
      <c r="E1363" s="106">
        <v>0</v>
      </c>
      <c r="M1363" t="b">
        <f t="shared" si="105"/>
        <v>1</v>
      </c>
      <c r="N1363" t="b">
        <f t="shared" si="106"/>
        <v>1</v>
      </c>
      <c r="O1363" t="b">
        <f t="shared" si="107"/>
        <v>1</v>
      </c>
      <c r="P1363" t="b">
        <f t="shared" si="107"/>
        <v>1</v>
      </c>
      <c r="Q1363" t="b">
        <f t="shared" si="108"/>
        <v>1</v>
      </c>
      <c r="R1363" t="b">
        <f t="shared" si="109"/>
        <v>1</v>
      </c>
      <c r="U1363" s="105" t="s">
        <v>612</v>
      </c>
      <c r="V1363" s="105" t="s">
        <v>613</v>
      </c>
      <c r="W1363" s="106">
        <v>428581560</v>
      </c>
      <c r="X1363" s="106">
        <v>0</v>
      </c>
    </row>
    <row r="1364" spans="2:24" x14ac:dyDescent="0.25">
      <c r="B1364" s="105" t="s">
        <v>614</v>
      </c>
      <c r="C1364" s="105" t="s">
        <v>613</v>
      </c>
      <c r="D1364" s="106">
        <v>428581560</v>
      </c>
      <c r="E1364" s="106">
        <v>0</v>
      </c>
      <c r="M1364" t="b">
        <f t="shared" si="105"/>
        <v>1</v>
      </c>
      <c r="N1364" t="b">
        <f t="shared" si="106"/>
        <v>1</v>
      </c>
      <c r="O1364" t="b">
        <f t="shared" si="107"/>
        <v>1</v>
      </c>
      <c r="P1364" t="b">
        <f t="shared" si="107"/>
        <v>1</v>
      </c>
      <c r="Q1364" t="b">
        <f t="shared" si="108"/>
        <v>1</v>
      </c>
      <c r="R1364" t="b">
        <f t="shared" si="109"/>
        <v>1</v>
      </c>
      <c r="U1364" s="105" t="s">
        <v>614</v>
      </c>
      <c r="V1364" s="105" t="s">
        <v>613</v>
      </c>
      <c r="W1364" s="106">
        <v>428581560</v>
      </c>
      <c r="X1364" s="106">
        <v>0</v>
      </c>
    </row>
    <row r="1365" spans="2:24" x14ac:dyDescent="0.25">
      <c r="B1365" s="105" t="s">
        <v>569</v>
      </c>
      <c r="C1365" s="105" t="s">
        <v>570</v>
      </c>
      <c r="D1365" s="106">
        <v>101170740</v>
      </c>
      <c r="E1365" s="106">
        <v>0</v>
      </c>
      <c r="M1365" t="b">
        <f t="shared" si="105"/>
        <v>1</v>
      </c>
      <c r="N1365" t="b">
        <f t="shared" si="106"/>
        <v>1</v>
      </c>
      <c r="O1365" t="b">
        <f t="shared" si="107"/>
        <v>1</v>
      </c>
      <c r="P1365" t="b">
        <f t="shared" si="107"/>
        <v>1</v>
      </c>
      <c r="Q1365" t="b">
        <f t="shared" si="108"/>
        <v>1</v>
      </c>
      <c r="R1365" t="b">
        <f t="shared" si="109"/>
        <v>1</v>
      </c>
      <c r="U1365" s="105" t="s">
        <v>569</v>
      </c>
      <c r="V1365" s="105" t="s">
        <v>570</v>
      </c>
      <c r="W1365" s="106">
        <v>101170740</v>
      </c>
      <c r="X1365" s="106">
        <v>0</v>
      </c>
    </row>
    <row r="1366" spans="2:24" x14ac:dyDescent="0.25">
      <c r="B1366" s="105" t="s">
        <v>571</v>
      </c>
      <c r="C1366" s="105" t="s">
        <v>570</v>
      </c>
      <c r="D1366" s="106">
        <v>101170740</v>
      </c>
      <c r="E1366" s="106">
        <v>0</v>
      </c>
      <c r="M1366" t="b">
        <f t="shared" si="105"/>
        <v>1</v>
      </c>
      <c r="N1366" t="b">
        <f t="shared" si="106"/>
        <v>1</v>
      </c>
      <c r="O1366" t="b">
        <f t="shared" si="107"/>
        <v>1</v>
      </c>
      <c r="P1366" t="b">
        <f t="shared" si="107"/>
        <v>1</v>
      </c>
      <c r="Q1366" t="b">
        <f t="shared" si="108"/>
        <v>1</v>
      </c>
      <c r="R1366" t="b">
        <f t="shared" si="109"/>
        <v>1</v>
      </c>
      <c r="U1366" s="105" t="s">
        <v>571</v>
      </c>
      <c r="V1366" s="105" t="s">
        <v>570</v>
      </c>
      <c r="W1366" s="106">
        <v>101170740</v>
      </c>
      <c r="X1366" s="106">
        <v>0</v>
      </c>
    </row>
    <row r="1367" spans="2:24" x14ac:dyDescent="0.25">
      <c r="B1367" s="105" t="s">
        <v>429</v>
      </c>
      <c r="C1367" s="105" t="s">
        <v>430</v>
      </c>
      <c r="D1367" s="106">
        <v>663946560</v>
      </c>
      <c r="E1367" s="106">
        <v>0</v>
      </c>
      <c r="M1367" t="b">
        <f t="shared" si="105"/>
        <v>1</v>
      </c>
      <c r="N1367" t="b">
        <f t="shared" si="106"/>
        <v>1</v>
      </c>
      <c r="O1367" t="b">
        <f t="shared" si="107"/>
        <v>1</v>
      </c>
      <c r="P1367" t="b">
        <f t="shared" si="107"/>
        <v>1</v>
      </c>
      <c r="Q1367" t="b">
        <f t="shared" si="108"/>
        <v>1</v>
      </c>
      <c r="R1367" t="b">
        <f t="shared" si="109"/>
        <v>1</v>
      </c>
      <c r="U1367" s="105" t="s">
        <v>429</v>
      </c>
      <c r="V1367" s="105" t="s">
        <v>430</v>
      </c>
      <c r="W1367" s="106">
        <v>663946560</v>
      </c>
      <c r="X1367" s="106">
        <v>0</v>
      </c>
    </row>
    <row r="1368" spans="2:24" x14ac:dyDescent="0.25">
      <c r="B1368" s="105" t="s">
        <v>431</v>
      </c>
      <c r="C1368" s="105" t="s">
        <v>432</v>
      </c>
      <c r="D1368" s="106">
        <v>663946560</v>
      </c>
      <c r="E1368" s="106">
        <v>0</v>
      </c>
      <c r="M1368" t="b">
        <f t="shared" si="105"/>
        <v>1</v>
      </c>
      <c r="N1368" t="b">
        <f t="shared" si="106"/>
        <v>1</v>
      </c>
      <c r="O1368" t="b">
        <f t="shared" si="107"/>
        <v>1</v>
      </c>
      <c r="P1368" t="b">
        <f t="shared" si="107"/>
        <v>1</v>
      </c>
      <c r="Q1368" t="b">
        <f t="shared" si="108"/>
        <v>1</v>
      </c>
      <c r="R1368" t="b">
        <f t="shared" si="109"/>
        <v>1</v>
      </c>
      <c r="U1368" s="105" t="s">
        <v>431</v>
      </c>
      <c r="V1368" s="105" t="s">
        <v>432</v>
      </c>
      <c r="W1368" s="106">
        <v>663946560</v>
      </c>
      <c r="X1368" s="106">
        <v>0</v>
      </c>
    </row>
    <row r="1369" spans="2:24" x14ac:dyDescent="0.25">
      <c r="B1369" s="105" t="s">
        <v>433</v>
      </c>
      <c r="C1369" s="105" t="s">
        <v>432</v>
      </c>
      <c r="D1369" s="106">
        <v>663946560</v>
      </c>
      <c r="E1369" s="106">
        <v>0</v>
      </c>
      <c r="M1369" t="b">
        <f t="shared" si="105"/>
        <v>1</v>
      </c>
      <c r="N1369" t="b">
        <f t="shared" si="106"/>
        <v>1</v>
      </c>
      <c r="O1369" t="b">
        <f t="shared" si="107"/>
        <v>1</v>
      </c>
      <c r="P1369" t="b">
        <f t="shared" si="107"/>
        <v>1</v>
      </c>
      <c r="Q1369" t="b">
        <f t="shared" si="108"/>
        <v>1</v>
      </c>
      <c r="R1369" t="b">
        <f t="shared" si="109"/>
        <v>1</v>
      </c>
      <c r="U1369" s="105" t="s">
        <v>433</v>
      </c>
      <c r="V1369" s="105" t="s">
        <v>432</v>
      </c>
      <c r="W1369" s="106">
        <v>663946560</v>
      </c>
      <c r="X1369" s="106">
        <v>0</v>
      </c>
    </row>
    <row r="1370" spans="2:24" x14ac:dyDescent="0.25">
      <c r="B1370" s="105" t="s">
        <v>434</v>
      </c>
      <c r="C1370" s="105" t="s">
        <v>435</v>
      </c>
      <c r="D1370" s="106">
        <v>502015440</v>
      </c>
      <c r="E1370" s="106">
        <v>0</v>
      </c>
      <c r="M1370" t="b">
        <f t="shared" si="105"/>
        <v>1</v>
      </c>
      <c r="N1370" t="b">
        <f t="shared" si="106"/>
        <v>1</v>
      </c>
      <c r="O1370" t="b">
        <f t="shared" si="107"/>
        <v>1</v>
      </c>
      <c r="P1370" t="b">
        <f t="shared" si="107"/>
        <v>1</v>
      </c>
      <c r="Q1370" t="b">
        <f t="shared" si="108"/>
        <v>1</v>
      </c>
      <c r="R1370" t="b">
        <f t="shared" si="109"/>
        <v>1</v>
      </c>
      <c r="U1370" s="105" t="s">
        <v>434</v>
      </c>
      <c r="V1370" s="105" t="s">
        <v>435</v>
      </c>
      <c r="W1370" s="106">
        <v>502015440</v>
      </c>
      <c r="X1370" s="106">
        <v>0</v>
      </c>
    </row>
    <row r="1371" spans="2:24" x14ac:dyDescent="0.25">
      <c r="B1371" s="105" t="s">
        <v>436</v>
      </c>
      <c r="C1371" s="105" t="s">
        <v>437</v>
      </c>
      <c r="D1371" s="106">
        <v>502015440</v>
      </c>
      <c r="E1371" s="106">
        <v>0</v>
      </c>
      <c r="M1371" t="b">
        <f t="shared" ref="M1371:M1434" si="110">+B1371=U1371</f>
        <v>1</v>
      </c>
      <c r="N1371" t="b">
        <f t="shared" ref="N1371:N1434" si="111">+C1371=V1371</f>
        <v>1</v>
      </c>
      <c r="O1371" t="b">
        <f t="shared" ref="O1371:P1434" si="112">+D1371=W1371</f>
        <v>1</v>
      </c>
      <c r="P1371" t="b">
        <f t="shared" si="112"/>
        <v>1</v>
      </c>
      <c r="Q1371" t="b">
        <f t="shared" ref="Q1371:Q1434" si="113">+F1371=Y1371</f>
        <v>1</v>
      </c>
      <c r="R1371" t="b">
        <f t="shared" ref="R1371:R1434" si="114">+G1371=Z1371</f>
        <v>1</v>
      </c>
      <c r="U1371" s="105" t="s">
        <v>436</v>
      </c>
      <c r="V1371" s="105" t="s">
        <v>437</v>
      </c>
      <c r="W1371" s="106">
        <v>502015440</v>
      </c>
      <c r="X1371" s="106">
        <v>0</v>
      </c>
    </row>
    <row r="1372" spans="2:24" x14ac:dyDescent="0.25">
      <c r="B1372" s="105" t="s">
        <v>438</v>
      </c>
      <c r="C1372" s="105" t="s">
        <v>437</v>
      </c>
      <c r="D1372" s="106">
        <v>502015440</v>
      </c>
      <c r="E1372" s="106">
        <v>0</v>
      </c>
      <c r="M1372" t="b">
        <f t="shared" si="110"/>
        <v>1</v>
      </c>
      <c r="N1372" t="b">
        <f t="shared" si="111"/>
        <v>1</v>
      </c>
      <c r="O1372" t="b">
        <f t="shared" si="112"/>
        <v>1</v>
      </c>
      <c r="P1372" t="b">
        <f t="shared" si="112"/>
        <v>1</v>
      </c>
      <c r="Q1372" t="b">
        <f t="shared" si="113"/>
        <v>1</v>
      </c>
      <c r="R1372" t="b">
        <f t="shared" si="114"/>
        <v>1</v>
      </c>
      <c r="U1372" s="105" t="s">
        <v>438</v>
      </c>
      <c r="V1372" s="105" t="s">
        <v>437</v>
      </c>
      <c r="W1372" s="106">
        <v>502015440</v>
      </c>
      <c r="X1372" s="106">
        <v>0</v>
      </c>
    </row>
    <row r="1373" spans="2:24" x14ac:dyDescent="0.25">
      <c r="B1373" s="105" t="s">
        <v>615</v>
      </c>
      <c r="C1373" s="105" t="s">
        <v>616</v>
      </c>
      <c r="D1373" s="106">
        <v>131225040</v>
      </c>
      <c r="E1373" s="106">
        <v>0</v>
      </c>
      <c r="M1373" t="b">
        <f t="shared" si="110"/>
        <v>1</v>
      </c>
      <c r="N1373" t="b">
        <f t="shared" si="111"/>
        <v>1</v>
      </c>
      <c r="O1373" t="b">
        <f t="shared" si="112"/>
        <v>1</v>
      </c>
      <c r="P1373" t="b">
        <f t="shared" si="112"/>
        <v>1</v>
      </c>
      <c r="Q1373" t="b">
        <f t="shared" si="113"/>
        <v>1</v>
      </c>
      <c r="R1373" t="b">
        <f t="shared" si="114"/>
        <v>1</v>
      </c>
      <c r="U1373" s="105" t="s">
        <v>615</v>
      </c>
      <c r="V1373" s="105" t="s">
        <v>616</v>
      </c>
      <c r="W1373" s="106">
        <v>131225040</v>
      </c>
      <c r="X1373" s="106">
        <v>0</v>
      </c>
    </row>
    <row r="1374" spans="2:24" x14ac:dyDescent="0.25">
      <c r="B1374" s="105" t="s">
        <v>617</v>
      </c>
      <c r="C1374" s="105" t="s">
        <v>618</v>
      </c>
      <c r="D1374" s="106">
        <v>131225040</v>
      </c>
      <c r="E1374" s="106">
        <v>0</v>
      </c>
      <c r="M1374" t="b">
        <f t="shared" si="110"/>
        <v>1</v>
      </c>
      <c r="N1374" t="b">
        <f t="shared" si="111"/>
        <v>1</v>
      </c>
      <c r="O1374" t="b">
        <f t="shared" si="112"/>
        <v>1</v>
      </c>
      <c r="P1374" t="b">
        <f t="shared" si="112"/>
        <v>1</v>
      </c>
      <c r="Q1374" t="b">
        <f t="shared" si="113"/>
        <v>1</v>
      </c>
      <c r="R1374" t="b">
        <f t="shared" si="114"/>
        <v>1</v>
      </c>
      <c r="U1374" s="105" t="s">
        <v>617</v>
      </c>
      <c r="V1374" s="105" t="s">
        <v>618</v>
      </c>
      <c r="W1374" s="106">
        <v>131225040</v>
      </c>
      <c r="X1374" s="106">
        <v>0</v>
      </c>
    </row>
    <row r="1375" spans="2:24" x14ac:dyDescent="0.25">
      <c r="B1375" s="105" t="s">
        <v>619</v>
      </c>
      <c r="C1375" s="105" t="s">
        <v>618</v>
      </c>
      <c r="D1375" s="106">
        <v>131225040</v>
      </c>
      <c r="E1375" s="106">
        <v>0</v>
      </c>
      <c r="M1375" t="b">
        <f t="shared" si="110"/>
        <v>1</v>
      </c>
      <c r="N1375" t="b">
        <f t="shared" si="111"/>
        <v>1</v>
      </c>
      <c r="O1375" t="b">
        <f t="shared" si="112"/>
        <v>1</v>
      </c>
      <c r="P1375" t="b">
        <f t="shared" si="112"/>
        <v>1</v>
      </c>
      <c r="Q1375" t="b">
        <f t="shared" si="113"/>
        <v>1</v>
      </c>
      <c r="R1375" t="b">
        <f t="shared" si="114"/>
        <v>1</v>
      </c>
      <c r="U1375" s="105" t="s">
        <v>619</v>
      </c>
      <c r="V1375" s="105" t="s">
        <v>618</v>
      </c>
      <c r="W1375" s="106">
        <v>131225040</v>
      </c>
      <c r="X1375" s="106">
        <v>0</v>
      </c>
    </row>
    <row r="1376" spans="2:24" x14ac:dyDescent="0.25">
      <c r="B1376" s="105" t="s">
        <v>620</v>
      </c>
      <c r="C1376" s="105" t="s">
        <v>621</v>
      </c>
      <c r="D1376" s="106">
        <v>151502640</v>
      </c>
      <c r="E1376" s="106">
        <v>0</v>
      </c>
      <c r="M1376" t="b">
        <f t="shared" si="110"/>
        <v>1</v>
      </c>
      <c r="N1376" t="b">
        <f t="shared" si="111"/>
        <v>1</v>
      </c>
      <c r="O1376" t="b">
        <f t="shared" si="112"/>
        <v>1</v>
      </c>
      <c r="P1376" t="b">
        <f t="shared" si="112"/>
        <v>1</v>
      </c>
      <c r="Q1376" t="b">
        <f t="shared" si="113"/>
        <v>1</v>
      </c>
      <c r="R1376" t="b">
        <f t="shared" si="114"/>
        <v>1</v>
      </c>
      <c r="U1376" s="105" t="s">
        <v>620</v>
      </c>
      <c r="V1376" s="105" t="s">
        <v>621</v>
      </c>
      <c r="W1376" s="106">
        <v>151502640</v>
      </c>
      <c r="X1376" s="106">
        <v>0</v>
      </c>
    </row>
    <row r="1377" spans="2:24" x14ac:dyDescent="0.25">
      <c r="B1377" s="105" t="s">
        <v>622</v>
      </c>
      <c r="C1377" s="105" t="s">
        <v>623</v>
      </c>
      <c r="D1377" s="106">
        <v>151502640</v>
      </c>
      <c r="E1377" s="106">
        <v>0</v>
      </c>
      <c r="M1377" t="b">
        <f t="shared" si="110"/>
        <v>1</v>
      </c>
      <c r="N1377" t="b">
        <f t="shared" si="111"/>
        <v>1</v>
      </c>
      <c r="O1377" t="b">
        <f t="shared" si="112"/>
        <v>1</v>
      </c>
      <c r="P1377" t="b">
        <f t="shared" si="112"/>
        <v>1</v>
      </c>
      <c r="Q1377" t="b">
        <f t="shared" si="113"/>
        <v>1</v>
      </c>
      <c r="R1377" t="b">
        <f t="shared" si="114"/>
        <v>1</v>
      </c>
      <c r="U1377" s="105" t="s">
        <v>622</v>
      </c>
      <c r="V1377" s="105" t="s">
        <v>623</v>
      </c>
      <c r="W1377" s="106">
        <v>151502640</v>
      </c>
      <c r="X1377" s="106">
        <v>0</v>
      </c>
    </row>
    <row r="1378" spans="2:24" x14ac:dyDescent="0.25">
      <c r="B1378" s="105" t="s">
        <v>624</v>
      </c>
      <c r="C1378" s="105" t="s">
        <v>623</v>
      </c>
      <c r="D1378" s="106">
        <v>151502640</v>
      </c>
      <c r="E1378" s="106">
        <v>0</v>
      </c>
      <c r="M1378" t="b">
        <f t="shared" si="110"/>
        <v>1</v>
      </c>
      <c r="N1378" t="b">
        <f t="shared" si="111"/>
        <v>1</v>
      </c>
      <c r="O1378" t="b">
        <f t="shared" si="112"/>
        <v>1</v>
      </c>
      <c r="P1378" t="b">
        <f t="shared" si="112"/>
        <v>1</v>
      </c>
      <c r="Q1378" t="b">
        <f t="shared" si="113"/>
        <v>1</v>
      </c>
      <c r="R1378" t="b">
        <f t="shared" si="114"/>
        <v>1</v>
      </c>
      <c r="U1378" s="105" t="s">
        <v>624</v>
      </c>
      <c r="V1378" s="105" t="s">
        <v>623</v>
      </c>
      <c r="W1378" s="106">
        <v>151502640</v>
      </c>
      <c r="X1378" s="106">
        <v>0</v>
      </c>
    </row>
    <row r="1379" spans="2:24" x14ac:dyDescent="0.25">
      <c r="B1379" s="105" t="s">
        <v>439</v>
      </c>
      <c r="C1379" s="105" t="s">
        <v>440</v>
      </c>
      <c r="D1379" s="106">
        <v>1508581020</v>
      </c>
      <c r="E1379" s="106">
        <v>0</v>
      </c>
      <c r="M1379" t="b">
        <f t="shared" si="110"/>
        <v>1</v>
      </c>
      <c r="N1379" t="b">
        <f t="shared" si="111"/>
        <v>1</v>
      </c>
      <c r="O1379" t="b">
        <f t="shared" si="112"/>
        <v>1</v>
      </c>
      <c r="P1379" t="b">
        <f t="shared" si="112"/>
        <v>1</v>
      </c>
      <c r="Q1379" t="b">
        <f t="shared" si="113"/>
        <v>1</v>
      </c>
      <c r="R1379" t="b">
        <f t="shared" si="114"/>
        <v>1</v>
      </c>
      <c r="U1379" s="105" t="s">
        <v>439</v>
      </c>
      <c r="V1379" s="105" t="s">
        <v>440</v>
      </c>
      <c r="W1379" s="106">
        <v>1508581020</v>
      </c>
      <c r="X1379" s="106">
        <v>0</v>
      </c>
    </row>
    <row r="1380" spans="2:24" x14ac:dyDescent="0.25">
      <c r="B1380" s="105" t="s">
        <v>441</v>
      </c>
      <c r="C1380" s="105" t="s">
        <v>442</v>
      </c>
      <c r="D1380" s="106">
        <v>1508581020</v>
      </c>
      <c r="E1380" s="106">
        <v>0</v>
      </c>
      <c r="M1380" t="b">
        <f t="shared" si="110"/>
        <v>1</v>
      </c>
      <c r="N1380" t="b">
        <f t="shared" si="111"/>
        <v>1</v>
      </c>
      <c r="O1380" t="b">
        <f t="shared" si="112"/>
        <v>1</v>
      </c>
      <c r="P1380" t="b">
        <f t="shared" si="112"/>
        <v>1</v>
      </c>
      <c r="Q1380" t="b">
        <f t="shared" si="113"/>
        <v>1</v>
      </c>
      <c r="R1380" t="b">
        <f t="shared" si="114"/>
        <v>1</v>
      </c>
      <c r="U1380" s="105" t="s">
        <v>441</v>
      </c>
      <c r="V1380" s="105" t="s">
        <v>442</v>
      </c>
      <c r="W1380" s="106">
        <v>1508581020</v>
      </c>
      <c r="X1380" s="106">
        <v>0</v>
      </c>
    </row>
    <row r="1381" spans="2:24" x14ac:dyDescent="0.25">
      <c r="B1381" s="105" t="s">
        <v>443</v>
      </c>
      <c r="C1381" s="105" t="s">
        <v>442</v>
      </c>
      <c r="D1381" s="106">
        <v>1508581020</v>
      </c>
      <c r="E1381" s="106">
        <v>0</v>
      </c>
      <c r="M1381" t="b">
        <f t="shared" si="110"/>
        <v>1</v>
      </c>
      <c r="N1381" t="b">
        <f t="shared" si="111"/>
        <v>1</v>
      </c>
      <c r="O1381" t="b">
        <f t="shared" si="112"/>
        <v>1</v>
      </c>
      <c r="P1381" t="b">
        <f t="shared" si="112"/>
        <v>1</v>
      </c>
      <c r="Q1381" t="b">
        <f t="shared" si="113"/>
        <v>1</v>
      </c>
      <c r="R1381" t="b">
        <f t="shared" si="114"/>
        <v>1</v>
      </c>
      <c r="U1381" s="105" t="s">
        <v>443</v>
      </c>
      <c r="V1381" s="105" t="s">
        <v>442</v>
      </c>
      <c r="W1381" s="106">
        <v>1508581020</v>
      </c>
      <c r="X1381" s="106">
        <v>0</v>
      </c>
    </row>
    <row r="1382" spans="2:24" x14ac:dyDescent="0.25">
      <c r="B1382" s="105" t="s">
        <v>625</v>
      </c>
      <c r="C1382" s="105" t="s">
        <v>626</v>
      </c>
      <c r="D1382" s="106">
        <v>200168880</v>
      </c>
      <c r="E1382" s="106">
        <v>0</v>
      </c>
      <c r="M1382" t="b">
        <f t="shared" si="110"/>
        <v>1</v>
      </c>
      <c r="N1382" t="b">
        <f t="shared" si="111"/>
        <v>1</v>
      </c>
      <c r="O1382" t="b">
        <f t="shared" si="112"/>
        <v>1</v>
      </c>
      <c r="P1382" t="b">
        <f t="shared" si="112"/>
        <v>1</v>
      </c>
      <c r="Q1382" t="b">
        <f t="shared" si="113"/>
        <v>1</v>
      </c>
      <c r="R1382" t="b">
        <f t="shared" si="114"/>
        <v>1</v>
      </c>
      <c r="U1382" s="105" t="s">
        <v>625</v>
      </c>
      <c r="V1382" s="105" t="s">
        <v>626</v>
      </c>
      <c r="W1382" s="106">
        <v>200168880</v>
      </c>
      <c r="X1382" s="106">
        <v>0</v>
      </c>
    </row>
    <row r="1383" spans="2:24" x14ac:dyDescent="0.25">
      <c r="B1383" s="105" t="s">
        <v>627</v>
      </c>
      <c r="C1383" s="105" t="s">
        <v>628</v>
      </c>
      <c r="D1383" s="106">
        <v>200168880</v>
      </c>
      <c r="E1383" s="106">
        <v>0</v>
      </c>
      <c r="M1383" t="b">
        <f t="shared" si="110"/>
        <v>1</v>
      </c>
      <c r="N1383" t="b">
        <f t="shared" si="111"/>
        <v>1</v>
      </c>
      <c r="O1383" t="b">
        <f t="shared" si="112"/>
        <v>1</v>
      </c>
      <c r="P1383" t="b">
        <f t="shared" si="112"/>
        <v>1</v>
      </c>
      <c r="Q1383" t="b">
        <f t="shared" si="113"/>
        <v>1</v>
      </c>
      <c r="R1383" t="b">
        <f t="shared" si="114"/>
        <v>1</v>
      </c>
      <c r="U1383" s="105" t="s">
        <v>627</v>
      </c>
      <c r="V1383" s="105" t="s">
        <v>628</v>
      </c>
      <c r="W1383" s="106">
        <v>200168880</v>
      </c>
      <c r="X1383" s="106">
        <v>0</v>
      </c>
    </row>
    <row r="1384" spans="2:24" x14ac:dyDescent="0.25">
      <c r="B1384" s="105" t="s">
        <v>629</v>
      </c>
      <c r="C1384" s="105" t="s">
        <v>628</v>
      </c>
      <c r="D1384" s="106">
        <v>200168880</v>
      </c>
      <c r="E1384" s="106">
        <v>0</v>
      </c>
      <c r="M1384" t="b">
        <f t="shared" si="110"/>
        <v>1</v>
      </c>
      <c r="N1384" t="b">
        <f t="shared" si="111"/>
        <v>1</v>
      </c>
      <c r="O1384" t="b">
        <f t="shared" si="112"/>
        <v>1</v>
      </c>
      <c r="P1384" t="b">
        <f t="shared" si="112"/>
        <v>1</v>
      </c>
      <c r="Q1384" t="b">
        <f t="shared" si="113"/>
        <v>1</v>
      </c>
      <c r="R1384" t="b">
        <f t="shared" si="114"/>
        <v>1</v>
      </c>
      <c r="U1384" s="105" t="s">
        <v>629</v>
      </c>
      <c r="V1384" s="105" t="s">
        <v>628</v>
      </c>
      <c r="W1384" s="106">
        <v>200168880</v>
      </c>
      <c r="X1384" s="106">
        <v>0</v>
      </c>
    </row>
    <row r="1385" spans="2:24" x14ac:dyDescent="0.25">
      <c r="B1385" s="105" t="s">
        <v>489</v>
      </c>
      <c r="C1385" s="105" t="s">
        <v>490</v>
      </c>
      <c r="D1385" s="106">
        <v>146940180</v>
      </c>
      <c r="E1385" s="106">
        <v>0</v>
      </c>
      <c r="M1385" t="b">
        <f t="shared" si="110"/>
        <v>1</v>
      </c>
      <c r="N1385" t="b">
        <f t="shared" si="111"/>
        <v>1</v>
      </c>
      <c r="O1385" t="b">
        <f t="shared" si="112"/>
        <v>1</v>
      </c>
      <c r="P1385" t="b">
        <f t="shared" si="112"/>
        <v>1</v>
      </c>
      <c r="Q1385" t="b">
        <f t="shared" si="113"/>
        <v>1</v>
      </c>
      <c r="R1385" t="b">
        <f t="shared" si="114"/>
        <v>1</v>
      </c>
      <c r="U1385" s="105" t="s">
        <v>489</v>
      </c>
      <c r="V1385" s="105" t="s">
        <v>490</v>
      </c>
      <c r="W1385" s="106">
        <v>146940180</v>
      </c>
      <c r="X1385" s="106">
        <v>0</v>
      </c>
    </row>
    <row r="1386" spans="2:24" x14ac:dyDescent="0.25">
      <c r="B1386" s="105" t="s">
        <v>491</v>
      </c>
      <c r="C1386" s="105" t="s">
        <v>492</v>
      </c>
      <c r="D1386" s="106">
        <v>146940180</v>
      </c>
      <c r="E1386" s="106">
        <v>0</v>
      </c>
      <c r="M1386" t="b">
        <f t="shared" si="110"/>
        <v>1</v>
      </c>
      <c r="N1386" t="b">
        <f t="shared" si="111"/>
        <v>1</v>
      </c>
      <c r="O1386" t="b">
        <f t="shared" si="112"/>
        <v>1</v>
      </c>
      <c r="P1386" t="b">
        <f t="shared" si="112"/>
        <v>1</v>
      </c>
      <c r="Q1386" t="b">
        <f t="shared" si="113"/>
        <v>1</v>
      </c>
      <c r="R1386" t="b">
        <f t="shared" si="114"/>
        <v>1</v>
      </c>
      <c r="U1386" s="105" t="s">
        <v>491</v>
      </c>
      <c r="V1386" s="105" t="s">
        <v>492</v>
      </c>
      <c r="W1386" s="106">
        <v>146940180</v>
      </c>
      <c r="X1386" s="106">
        <v>0</v>
      </c>
    </row>
    <row r="1387" spans="2:24" x14ac:dyDescent="0.25">
      <c r="B1387" s="105" t="s">
        <v>493</v>
      </c>
      <c r="C1387" s="105" t="s">
        <v>492</v>
      </c>
      <c r="D1387" s="106">
        <v>146940180</v>
      </c>
      <c r="E1387" s="106">
        <v>0</v>
      </c>
      <c r="M1387" t="b">
        <f t="shared" si="110"/>
        <v>1</v>
      </c>
      <c r="N1387" t="b">
        <f t="shared" si="111"/>
        <v>1</v>
      </c>
      <c r="O1387" t="b">
        <f t="shared" si="112"/>
        <v>1</v>
      </c>
      <c r="P1387" t="b">
        <f t="shared" si="112"/>
        <v>1</v>
      </c>
      <c r="Q1387" t="b">
        <f t="shared" si="113"/>
        <v>1</v>
      </c>
      <c r="R1387" t="b">
        <f t="shared" si="114"/>
        <v>1</v>
      </c>
      <c r="U1387" s="105" t="s">
        <v>493</v>
      </c>
      <c r="V1387" s="105" t="s">
        <v>492</v>
      </c>
      <c r="W1387" s="106">
        <v>146940180</v>
      </c>
      <c r="X1387" s="106">
        <v>0</v>
      </c>
    </row>
    <row r="1388" spans="2:24" x14ac:dyDescent="0.25">
      <c r="B1388" s="105" t="s">
        <v>630</v>
      </c>
      <c r="C1388" s="105" t="s">
        <v>631</v>
      </c>
      <c r="D1388" s="106">
        <v>180036120</v>
      </c>
      <c r="E1388" s="106">
        <v>0</v>
      </c>
      <c r="M1388" t="b">
        <f t="shared" si="110"/>
        <v>1</v>
      </c>
      <c r="N1388" t="b">
        <f t="shared" si="111"/>
        <v>1</v>
      </c>
      <c r="O1388" t="b">
        <f t="shared" si="112"/>
        <v>1</v>
      </c>
      <c r="P1388" t="b">
        <f t="shared" si="112"/>
        <v>1</v>
      </c>
      <c r="Q1388" t="b">
        <f t="shared" si="113"/>
        <v>1</v>
      </c>
      <c r="R1388" t="b">
        <f t="shared" si="114"/>
        <v>1</v>
      </c>
      <c r="U1388" s="105" t="s">
        <v>630</v>
      </c>
      <c r="V1388" s="105" t="s">
        <v>631</v>
      </c>
      <c r="W1388" s="106">
        <v>180036120</v>
      </c>
      <c r="X1388" s="106">
        <v>0</v>
      </c>
    </row>
    <row r="1389" spans="2:24" x14ac:dyDescent="0.25">
      <c r="B1389" s="105" t="s">
        <v>632</v>
      </c>
      <c r="C1389" s="105" t="s">
        <v>633</v>
      </c>
      <c r="D1389" s="106">
        <v>180036120</v>
      </c>
      <c r="E1389" s="106">
        <v>0</v>
      </c>
      <c r="M1389" t="b">
        <f t="shared" si="110"/>
        <v>1</v>
      </c>
      <c r="N1389" t="b">
        <f t="shared" si="111"/>
        <v>1</v>
      </c>
      <c r="O1389" t="b">
        <f t="shared" si="112"/>
        <v>1</v>
      </c>
      <c r="P1389" t="b">
        <f t="shared" si="112"/>
        <v>1</v>
      </c>
      <c r="Q1389" t="b">
        <f t="shared" si="113"/>
        <v>1</v>
      </c>
      <c r="R1389" t="b">
        <f t="shared" si="114"/>
        <v>1</v>
      </c>
      <c r="U1389" s="105" t="s">
        <v>632</v>
      </c>
      <c r="V1389" s="105" t="s">
        <v>633</v>
      </c>
      <c r="W1389" s="106">
        <v>180036120</v>
      </c>
      <c r="X1389" s="106">
        <v>0</v>
      </c>
    </row>
    <row r="1390" spans="2:24" x14ac:dyDescent="0.25">
      <c r="B1390" s="105" t="s">
        <v>634</v>
      </c>
      <c r="C1390" s="105" t="s">
        <v>633</v>
      </c>
      <c r="D1390" s="106">
        <v>180036120</v>
      </c>
      <c r="E1390" s="106">
        <v>0</v>
      </c>
      <c r="M1390" t="b">
        <f t="shared" si="110"/>
        <v>1</v>
      </c>
      <c r="N1390" t="b">
        <f t="shared" si="111"/>
        <v>1</v>
      </c>
      <c r="O1390" t="b">
        <f t="shared" si="112"/>
        <v>1</v>
      </c>
      <c r="P1390" t="b">
        <f t="shared" si="112"/>
        <v>1</v>
      </c>
      <c r="Q1390" t="b">
        <f t="shared" si="113"/>
        <v>1</v>
      </c>
      <c r="R1390" t="b">
        <f t="shared" si="114"/>
        <v>1</v>
      </c>
      <c r="U1390" s="105" t="s">
        <v>634</v>
      </c>
      <c r="V1390" s="105" t="s">
        <v>633</v>
      </c>
      <c r="W1390" s="106">
        <v>180036120</v>
      </c>
      <c r="X1390" s="106">
        <v>0</v>
      </c>
    </row>
    <row r="1391" spans="2:24" x14ac:dyDescent="0.25">
      <c r="B1391" s="105" t="s">
        <v>444</v>
      </c>
      <c r="C1391" s="105" t="s">
        <v>445</v>
      </c>
      <c r="D1391" s="106">
        <v>199227420</v>
      </c>
      <c r="E1391" s="106">
        <v>0</v>
      </c>
      <c r="M1391" t="b">
        <f t="shared" si="110"/>
        <v>1</v>
      </c>
      <c r="N1391" t="b">
        <f t="shared" si="111"/>
        <v>1</v>
      </c>
      <c r="O1391" t="b">
        <f t="shared" si="112"/>
        <v>1</v>
      </c>
      <c r="P1391" t="b">
        <f t="shared" si="112"/>
        <v>1</v>
      </c>
      <c r="Q1391" t="b">
        <f t="shared" si="113"/>
        <v>1</v>
      </c>
      <c r="R1391" t="b">
        <f t="shared" si="114"/>
        <v>1</v>
      </c>
      <c r="U1391" s="105" t="s">
        <v>444</v>
      </c>
      <c r="V1391" s="105" t="s">
        <v>445</v>
      </c>
      <c r="W1391" s="106">
        <v>199227420</v>
      </c>
      <c r="X1391" s="106">
        <v>0</v>
      </c>
    </row>
    <row r="1392" spans="2:24" x14ac:dyDescent="0.25">
      <c r="B1392" s="105" t="s">
        <v>446</v>
      </c>
      <c r="C1392" s="105" t="s">
        <v>447</v>
      </c>
      <c r="D1392" s="106">
        <v>199227420</v>
      </c>
      <c r="E1392" s="106">
        <v>0</v>
      </c>
      <c r="M1392" t="b">
        <f t="shared" si="110"/>
        <v>1</v>
      </c>
      <c r="N1392" t="b">
        <f t="shared" si="111"/>
        <v>1</v>
      </c>
      <c r="O1392" t="b">
        <f t="shared" si="112"/>
        <v>1</v>
      </c>
      <c r="P1392" t="b">
        <f t="shared" si="112"/>
        <v>1</v>
      </c>
      <c r="Q1392" t="b">
        <f t="shared" si="113"/>
        <v>1</v>
      </c>
      <c r="R1392" t="b">
        <f t="shared" si="114"/>
        <v>1</v>
      </c>
      <c r="U1392" s="105" t="s">
        <v>446</v>
      </c>
      <c r="V1392" s="105" t="s">
        <v>447</v>
      </c>
      <c r="W1392" s="106">
        <v>199227420</v>
      </c>
      <c r="X1392" s="106">
        <v>0</v>
      </c>
    </row>
    <row r="1393" spans="2:24" x14ac:dyDescent="0.25">
      <c r="B1393" s="105" t="s">
        <v>448</v>
      </c>
      <c r="C1393" s="105" t="s">
        <v>449</v>
      </c>
      <c r="D1393" s="106">
        <v>199227420</v>
      </c>
      <c r="E1393" s="106">
        <v>0</v>
      </c>
      <c r="M1393" t="b">
        <f t="shared" si="110"/>
        <v>1</v>
      </c>
      <c r="N1393" t="b">
        <f t="shared" si="111"/>
        <v>1</v>
      </c>
      <c r="O1393" t="b">
        <f t="shared" si="112"/>
        <v>1</v>
      </c>
      <c r="P1393" t="b">
        <f t="shared" si="112"/>
        <v>1</v>
      </c>
      <c r="Q1393" t="b">
        <f t="shared" si="113"/>
        <v>1</v>
      </c>
      <c r="R1393" t="b">
        <f t="shared" si="114"/>
        <v>1</v>
      </c>
      <c r="U1393" s="105" t="s">
        <v>448</v>
      </c>
      <c r="V1393" s="105" t="s">
        <v>449</v>
      </c>
      <c r="W1393" s="106">
        <v>199227420</v>
      </c>
      <c r="X1393" s="106">
        <v>0</v>
      </c>
    </row>
    <row r="1394" spans="2:24" x14ac:dyDescent="0.25">
      <c r="B1394" s="105" t="s">
        <v>494</v>
      </c>
      <c r="C1394" s="105" t="s">
        <v>495</v>
      </c>
      <c r="D1394" s="106">
        <v>149981820</v>
      </c>
      <c r="E1394" s="106">
        <v>0</v>
      </c>
      <c r="M1394" t="b">
        <f t="shared" si="110"/>
        <v>1</v>
      </c>
      <c r="N1394" t="b">
        <f t="shared" si="111"/>
        <v>1</v>
      </c>
      <c r="O1394" t="b">
        <f t="shared" si="112"/>
        <v>1</v>
      </c>
      <c r="P1394" t="b">
        <f t="shared" si="112"/>
        <v>1</v>
      </c>
      <c r="Q1394" t="b">
        <f t="shared" si="113"/>
        <v>1</v>
      </c>
      <c r="R1394" t="b">
        <f t="shared" si="114"/>
        <v>1</v>
      </c>
      <c r="U1394" s="105" t="s">
        <v>494</v>
      </c>
      <c r="V1394" s="105" t="s">
        <v>495</v>
      </c>
      <c r="W1394" s="106">
        <v>149981820</v>
      </c>
      <c r="X1394" s="106">
        <v>0</v>
      </c>
    </row>
    <row r="1395" spans="2:24" x14ac:dyDescent="0.25">
      <c r="B1395" s="105" t="s">
        <v>496</v>
      </c>
      <c r="C1395" s="105" t="s">
        <v>497</v>
      </c>
      <c r="D1395" s="106">
        <v>149981820</v>
      </c>
      <c r="E1395" s="106">
        <v>0</v>
      </c>
      <c r="M1395" t="b">
        <f t="shared" si="110"/>
        <v>1</v>
      </c>
      <c r="N1395" t="b">
        <f t="shared" si="111"/>
        <v>1</v>
      </c>
      <c r="O1395" t="b">
        <f t="shared" si="112"/>
        <v>1</v>
      </c>
      <c r="P1395" t="b">
        <f t="shared" si="112"/>
        <v>1</v>
      </c>
      <c r="Q1395" t="b">
        <f t="shared" si="113"/>
        <v>1</v>
      </c>
      <c r="R1395" t="b">
        <f t="shared" si="114"/>
        <v>1</v>
      </c>
      <c r="U1395" s="105" t="s">
        <v>496</v>
      </c>
      <c r="V1395" s="105" t="s">
        <v>497</v>
      </c>
      <c r="W1395" s="106">
        <v>149981820</v>
      </c>
      <c r="X1395" s="106">
        <v>0</v>
      </c>
    </row>
    <row r="1396" spans="2:24" x14ac:dyDescent="0.25">
      <c r="B1396" s="105" t="s">
        <v>498</v>
      </c>
      <c r="C1396" s="105" t="s">
        <v>497</v>
      </c>
      <c r="D1396" s="106">
        <v>149981820</v>
      </c>
      <c r="E1396" s="106">
        <v>0</v>
      </c>
      <c r="M1396" t="b">
        <f t="shared" si="110"/>
        <v>1</v>
      </c>
      <c r="N1396" t="b">
        <f t="shared" si="111"/>
        <v>1</v>
      </c>
      <c r="O1396" t="b">
        <f t="shared" si="112"/>
        <v>1</v>
      </c>
      <c r="P1396" t="b">
        <f t="shared" si="112"/>
        <v>1</v>
      </c>
      <c r="Q1396" t="b">
        <f t="shared" si="113"/>
        <v>1</v>
      </c>
      <c r="R1396" t="b">
        <f t="shared" si="114"/>
        <v>1</v>
      </c>
      <c r="U1396" s="105" t="s">
        <v>498</v>
      </c>
      <c r="V1396" s="105" t="s">
        <v>497</v>
      </c>
      <c r="W1396" s="106">
        <v>149981820</v>
      </c>
      <c r="X1396" s="106">
        <v>0</v>
      </c>
    </row>
    <row r="1397" spans="2:24" x14ac:dyDescent="0.25">
      <c r="B1397" s="105" t="s">
        <v>635</v>
      </c>
      <c r="C1397" s="105" t="s">
        <v>636</v>
      </c>
      <c r="D1397" s="106">
        <v>153892500</v>
      </c>
      <c r="E1397" s="106">
        <v>0</v>
      </c>
      <c r="M1397" t="b">
        <f t="shared" si="110"/>
        <v>1</v>
      </c>
      <c r="N1397" t="b">
        <f t="shared" si="111"/>
        <v>1</v>
      </c>
      <c r="O1397" t="b">
        <f t="shared" si="112"/>
        <v>1</v>
      </c>
      <c r="P1397" t="b">
        <f t="shared" si="112"/>
        <v>1</v>
      </c>
      <c r="Q1397" t="b">
        <f t="shared" si="113"/>
        <v>1</v>
      </c>
      <c r="R1397" t="b">
        <f t="shared" si="114"/>
        <v>1</v>
      </c>
      <c r="U1397" s="105" t="s">
        <v>635</v>
      </c>
      <c r="V1397" s="105" t="s">
        <v>636</v>
      </c>
      <c r="W1397" s="106">
        <v>153892500</v>
      </c>
      <c r="X1397" s="106">
        <v>0</v>
      </c>
    </row>
    <row r="1398" spans="2:24" x14ac:dyDescent="0.25">
      <c r="B1398" s="105" t="s">
        <v>637</v>
      </c>
      <c r="C1398" s="105" t="s">
        <v>638</v>
      </c>
      <c r="D1398" s="106">
        <v>153892500</v>
      </c>
      <c r="E1398" s="106">
        <v>0</v>
      </c>
      <c r="M1398" t="b">
        <f t="shared" si="110"/>
        <v>1</v>
      </c>
      <c r="N1398" t="b">
        <f t="shared" si="111"/>
        <v>1</v>
      </c>
      <c r="O1398" t="b">
        <f t="shared" si="112"/>
        <v>1</v>
      </c>
      <c r="P1398" t="b">
        <f t="shared" si="112"/>
        <v>1</v>
      </c>
      <c r="Q1398" t="b">
        <f t="shared" si="113"/>
        <v>1</v>
      </c>
      <c r="R1398" t="b">
        <f t="shared" si="114"/>
        <v>1</v>
      </c>
      <c r="U1398" s="105" t="s">
        <v>637</v>
      </c>
      <c r="V1398" s="105" t="s">
        <v>638</v>
      </c>
      <c r="W1398" s="106">
        <v>153892500</v>
      </c>
      <c r="X1398" s="106">
        <v>0</v>
      </c>
    </row>
    <row r="1399" spans="2:24" x14ac:dyDescent="0.25">
      <c r="B1399" s="105" t="s">
        <v>639</v>
      </c>
      <c r="C1399" s="105" t="s">
        <v>638</v>
      </c>
      <c r="D1399" s="106">
        <v>153892500</v>
      </c>
      <c r="E1399" s="106">
        <v>0</v>
      </c>
      <c r="M1399" t="b">
        <f t="shared" si="110"/>
        <v>1</v>
      </c>
      <c r="N1399" t="b">
        <f t="shared" si="111"/>
        <v>1</v>
      </c>
      <c r="O1399" t="b">
        <f t="shared" si="112"/>
        <v>1</v>
      </c>
      <c r="P1399" t="b">
        <f t="shared" si="112"/>
        <v>1</v>
      </c>
      <c r="Q1399" t="b">
        <f t="shared" si="113"/>
        <v>1</v>
      </c>
      <c r="R1399" t="b">
        <f t="shared" si="114"/>
        <v>1</v>
      </c>
      <c r="U1399" s="105" t="s">
        <v>639</v>
      </c>
      <c r="V1399" s="105" t="s">
        <v>638</v>
      </c>
      <c r="W1399" s="106">
        <v>153892500</v>
      </c>
      <c r="X1399" s="106">
        <v>0</v>
      </c>
    </row>
    <row r="1400" spans="2:24" x14ac:dyDescent="0.25">
      <c r="B1400" s="105" t="s">
        <v>640</v>
      </c>
      <c r="C1400" s="105" t="s">
        <v>641</v>
      </c>
      <c r="D1400" s="106">
        <v>268098840</v>
      </c>
      <c r="E1400" s="106">
        <v>0</v>
      </c>
      <c r="M1400" t="b">
        <f t="shared" si="110"/>
        <v>1</v>
      </c>
      <c r="N1400" t="b">
        <f t="shared" si="111"/>
        <v>1</v>
      </c>
      <c r="O1400" t="b">
        <f t="shared" si="112"/>
        <v>1</v>
      </c>
      <c r="P1400" t="b">
        <f t="shared" si="112"/>
        <v>1</v>
      </c>
      <c r="Q1400" t="b">
        <f t="shared" si="113"/>
        <v>1</v>
      </c>
      <c r="R1400" t="b">
        <f t="shared" si="114"/>
        <v>1</v>
      </c>
      <c r="U1400" s="105" t="s">
        <v>640</v>
      </c>
      <c r="V1400" s="105" t="s">
        <v>641</v>
      </c>
      <c r="W1400" s="106">
        <v>268098840</v>
      </c>
      <c r="X1400" s="106">
        <v>0</v>
      </c>
    </row>
    <row r="1401" spans="2:24" x14ac:dyDescent="0.25">
      <c r="B1401" s="105" t="s">
        <v>642</v>
      </c>
      <c r="C1401" s="105" t="s">
        <v>643</v>
      </c>
      <c r="D1401" s="106">
        <v>268098840</v>
      </c>
      <c r="E1401" s="106">
        <v>0</v>
      </c>
      <c r="M1401" t="b">
        <f t="shared" si="110"/>
        <v>1</v>
      </c>
      <c r="N1401" t="b">
        <f t="shared" si="111"/>
        <v>1</v>
      </c>
      <c r="O1401" t="b">
        <f t="shared" si="112"/>
        <v>1</v>
      </c>
      <c r="P1401" t="b">
        <f t="shared" si="112"/>
        <v>1</v>
      </c>
      <c r="Q1401" t="b">
        <f t="shared" si="113"/>
        <v>1</v>
      </c>
      <c r="R1401" t="b">
        <f t="shared" si="114"/>
        <v>1</v>
      </c>
      <c r="U1401" s="105" t="s">
        <v>642</v>
      </c>
      <c r="V1401" s="105" t="s">
        <v>643</v>
      </c>
      <c r="W1401" s="106">
        <v>268098840</v>
      </c>
      <c r="X1401" s="106">
        <v>0</v>
      </c>
    </row>
    <row r="1402" spans="2:24" x14ac:dyDescent="0.25">
      <c r="B1402" s="105" t="s">
        <v>644</v>
      </c>
      <c r="C1402" s="105" t="s">
        <v>643</v>
      </c>
      <c r="D1402" s="106">
        <v>268098840</v>
      </c>
      <c r="E1402" s="106">
        <v>0</v>
      </c>
      <c r="M1402" t="b">
        <f t="shared" si="110"/>
        <v>1</v>
      </c>
      <c r="N1402" t="b">
        <f t="shared" si="111"/>
        <v>1</v>
      </c>
      <c r="O1402" t="b">
        <f t="shared" si="112"/>
        <v>1</v>
      </c>
      <c r="P1402" t="b">
        <f t="shared" si="112"/>
        <v>1</v>
      </c>
      <c r="Q1402" t="b">
        <f t="shared" si="113"/>
        <v>1</v>
      </c>
      <c r="R1402" t="b">
        <f t="shared" si="114"/>
        <v>1</v>
      </c>
      <c r="U1402" s="105" t="s">
        <v>644</v>
      </c>
      <c r="V1402" s="105" t="s">
        <v>643</v>
      </c>
      <c r="W1402" s="106">
        <v>268098840</v>
      </c>
      <c r="X1402" s="106">
        <v>0</v>
      </c>
    </row>
    <row r="1403" spans="2:24" x14ac:dyDescent="0.25">
      <c r="B1403" s="105" t="s">
        <v>450</v>
      </c>
      <c r="C1403" s="105" t="s">
        <v>451</v>
      </c>
      <c r="D1403" s="106">
        <v>643958640</v>
      </c>
      <c r="E1403" s="106">
        <v>0</v>
      </c>
      <c r="M1403" t="b">
        <f t="shared" si="110"/>
        <v>1</v>
      </c>
      <c r="N1403" t="b">
        <f t="shared" si="111"/>
        <v>1</v>
      </c>
      <c r="O1403" t="b">
        <f t="shared" si="112"/>
        <v>1</v>
      </c>
      <c r="P1403" t="b">
        <f t="shared" si="112"/>
        <v>1</v>
      </c>
      <c r="Q1403" t="b">
        <f t="shared" si="113"/>
        <v>1</v>
      </c>
      <c r="R1403" t="b">
        <f t="shared" si="114"/>
        <v>1</v>
      </c>
      <c r="U1403" s="105" t="s">
        <v>450</v>
      </c>
      <c r="V1403" s="105" t="s">
        <v>451</v>
      </c>
      <c r="W1403" s="106">
        <v>643958640</v>
      </c>
      <c r="X1403" s="106">
        <v>0</v>
      </c>
    </row>
    <row r="1404" spans="2:24" x14ac:dyDescent="0.25">
      <c r="B1404" s="105" t="s">
        <v>452</v>
      </c>
      <c r="C1404" s="105" t="s">
        <v>453</v>
      </c>
      <c r="D1404" s="106">
        <v>643958640</v>
      </c>
      <c r="E1404" s="106">
        <v>0</v>
      </c>
      <c r="M1404" t="b">
        <f t="shared" si="110"/>
        <v>1</v>
      </c>
      <c r="N1404" t="b">
        <f t="shared" si="111"/>
        <v>1</v>
      </c>
      <c r="O1404" t="b">
        <f t="shared" si="112"/>
        <v>1</v>
      </c>
      <c r="P1404" t="b">
        <f t="shared" si="112"/>
        <v>1</v>
      </c>
      <c r="Q1404" t="b">
        <f t="shared" si="113"/>
        <v>1</v>
      </c>
      <c r="R1404" t="b">
        <f t="shared" si="114"/>
        <v>1</v>
      </c>
      <c r="U1404" s="105" t="s">
        <v>452</v>
      </c>
      <c r="V1404" s="105" t="s">
        <v>453</v>
      </c>
      <c r="W1404" s="106">
        <v>643958640</v>
      </c>
      <c r="X1404" s="106">
        <v>0</v>
      </c>
    </row>
    <row r="1405" spans="2:24" x14ac:dyDescent="0.25">
      <c r="B1405" s="105" t="s">
        <v>454</v>
      </c>
      <c r="C1405" s="105" t="s">
        <v>453</v>
      </c>
      <c r="D1405" s="106">
        <v>643958640</v>
      </c>
      <c r="E1405" s="106">
        <v>0</v>
      </c>
      <c r="M1405" t="b">
        <f t="shared" si="110"/>
        <v>1</v>
      </c>
      <c r="N1405" t="b">
        <f t="shared" si="111"/>
        <v>1</v>
      </c>
      <c r="O1405" t="b">
        <f t="shared" si="112"/>
        <v>1</v>
      </c>
      <c r="P1405" t="b">
        <f t="shared" si="112"/>
        <v>1</v>
      </c>
      <c r="Q1405" t="b">
        <f t="shared" si="113"/>
        <v>1</v>
      </c>
      <c r="R1405" t="b">
        <f t="shared" si="114"/>
        <v>1</v>
      </c>
      <c r="U1405" s="105" t="s">
        <v>454</v>
      </c>
      <c r="V1405" s="105" t="s">
        <v>453</v>
      </c>
      <c r="W1405" s="106">
        <v>643958640</v>
      </c>
      <c r="X1405" s="106">
        <v>0</v>
      </c>
    </row>
    <row r="1406" spans="2:24" x14ac:dyDescent="0.25">
      <c r="B1406" s="105" t="s">
        <v>645</v>
      </c>
      <c r="C1406" s="105" t="s">
        <v>646</v>
      </c>
      <c r="D1406" s="106">
        <v>171345720</v>
      </c>
      <c r="E1406" s="106">
        <v>0</v>
      </c>
      <c r="M1406" t="b">
        <f t="shared" si="110"/>
        <v>1</v>
      </c>
      <c r="N1406" t="b">
        <f t="shared" si="111"/>
        <v>1</v>
      </c>
      <c r="O1406" t="b">
        <f t="shared" si="112"/>
        <v>1</v>
      </c>
      <c r="P1406" t="b">
        <f t="shared" si="112"/>
        <v>1</v>
      </c>
      <c r="Q1406" t="b">
        <f t="shared" si="113"/>
        <v>1</v>
      </c>
      <c r="R1406" t="b">
        <f t="shared" si="114"/>
        <v>1</v>
      </c>
      <c r="U1406" s="105" t="s">
        <v>645</v>
      </c>
      <c r="V1406" s="105" t="s">
        <v>646</v>
      </c>
      <c r="W1406" s="106">
        <v>171345720</v>
      </c>
      <c r="X1406" s="106">
        <v>0</v>
      </c>
    </row>
    <row r="1407" spans="2:24" x14ac:dyDescent="0.25">
      <c r="B1407" s="105" t="s">
        <v>647</v>
      </c>
      <c r="C1407" s="105" t="s">
        <v>648</v>
      </c>
      <c r="D1407" s="106">
        <v>171345720</v>
      </c>
      <c r="E1407" s="106">
        <v>0</v>
      </c>
      <c r="M1407" t="b">
        <f t="shared" si="110"/>
        <v>1</v>
      </c>
      <c r="N1407" t="b">
        <f t="shared" si="111"/>
        <v>1</v>
      </c>
      <c r="O1407" t="b">
        <f t="shared" si="112"/>
        <v>1</v>
      </c>
      <c r="P1407" t="b">
        <f t="shared" si="112"/>
        <v>1</v>
      </c>
      <c r="Q1407" t="b">
        <f t="shared" si="113"/>
        <v>1</v>
      </c>
      <c r="R1407" t="b">
        <f t="shared" si="114"/>
        <v>1</v>
      </c>
      <c r="U1407" s="105" t="s">
        <v>647</v>
      </c>
      <c r="V1407" s="105" t="s">
        <v>648</v>
      </c>
      <c r="W1407" s="106">
        <v>171345720</v>
      </c>
      <c r="X1407" s="106">
        <v>0</v>
      </c>
    </row>
    <row r="1408" spans="2:24" x14ac:dyDescent="0.25">
      <c r="B1408" s="105" t="s">
        <v>649</v>
      </c>
      <c r="C1408" s="105" t="s">
        <v>648</v>
      </c>
      <c r="D1408" s="106">
        <v>171345720</v>
      </c>
      <c r="E1408" s="106">
        <v>0</v>
      </c>
      <c r="M1408" t="b">
        <f t="shared" si="110"/>
        <v>1</v>
      </c>
      <c r="N1408" t="b">
        <f t="shared" si="111"/>
        <v>1</v>
      </c>
      <c r="O1408" t="b">
        <f t="shared" si="112"/>
        <v>1</v>
      </c>
      <c r="P1408" t="b">
        <f t="shared" si="112"/>
        <v>1</v>
      </c>
      <c r="Q1408" t="b">
        <f t="shared" si="113"/>
        <v>1</v>
      </c>
      <c r="R1408" t="b">
        <f t="shared" si="114"/>
        <v>1</v>
      </c>
      <c r="U1408" s="105" t="s">
        <v>649</v>
      </c>
      <c r="V1408" s="105" t="s">
        <v>648</v>
      </c>
      <c r="W1408" s="106">
        <v>171345720</v>
      </c>
      <c r="X1408" s="106">
        <v>0</v>
      </c>
    </row>
    <row r="1409" spans="2:24" x14ac:dyDescent="0.25">
      <c r="B1409" s="105" t="s">
        <v>455</v>
      </c>
      <c r="C1409" s="105" t="s">
        <v>456</v>
      </c>
      <c r="D1409" s="106">
        <v>1535159160</v>
      </c>
      <c r="E1409" s="106">
        <v>0</v>
      </c>
      <c r="M1409" t="b">
        <f t="shared" si="110"/>
        <v>1</v>
      </c>
      <c r="N1409" t="b">
        <f t="shared" si="111"/>
        <v>1</v>
      </c>
      <c r="O1409" t="b">
        <f t="shared" si="112"/>
        <v>1</v>
      </c>
      <c r="P1409" t="b">
        <f t="shared" si="112"/>
        <v>1</v>
      </c>
      <c r="Q1409" t="b">
        <f t="shared" si="113"/>
        <v>1</v>
      </c>
      <c r="R1409" t="b">
        <f t="shared" si="114"/>
        <v>1</v>
      </c>
      <c r="U1409" s="105" t="s">
        <v>455</v>
      </c>
      <c r="V1409" s="105" t="s">
        <v>456</v>
      </c>
      <c r="W1409" s="106">
        <v>1535159160</v>
      </c>
      <c r="X1409" s="106">
        <v>0</v>
      </c>
    </row>
    <row r="1410" spans="2:24" x14ac:dyDescent="0.25">
      <c r="B1410" s="105" t="s">
        <v>457</v>
      </c>
      <c r="C1410" s="105" t="s">
        <v>458</v>
      </c>
      <c r="D1410" s="106">
        <v>1078333800</v>
      </c>
      <c r="E1410" s="106">
        <v>0</v>
      </c>
      <c r="M1410" t="b">
        <f t="shared" si="110"/>
        <v>1</v>
      </c>
      <c r="N1410" t="b">
        <f t="shared" si="111"/>
        <v>1</v>
      </c>
      <c r="O1410" t="b">
        <f t="shared" si="112"/>
        <v>1</v>
      </c>
      <c r="P1410" t="b">
        <f t="shared" si="112"/>
        <v>1</v>
      </c>
      <c r="Q1410" t="b">
        <f t="shared" si="113"/>
        <v>1</v>
      </c>
      <c r="R1410" t="b">
        <f t="shared" si="114"/>
        <v>1</v>
      </c>
      <c r="U1410" s="105" t="s">
        <v>457</v>
      </c>
      <c r="V1410" s="105" t="s">
        <v>458</v>
      </c>
      <c r="W1410" s="106">
        <v>1078333800</v>
      </c>
      <c r="X1410" s="106">
        <v>0</v>
      </c>
    </row>
    <row r="1411" spans="2:24" x14ac:dyDescent="0.25">
      <c r="B1411" s="105" t="s">
        <v>459</v>
      </c>
      <c r="C1411" s="105" t="s">
        <v>458</v>
      </c>
      <c r="D1411" s="106">
        <v>1078333800</v>
      </c>
      <c r="E1411" s="106">
        <v>0</v>
      </c>
      <c r="M1411" t="b">
        <f t="shared" si="110"/>
        <v>1</v>
      </c>
      <c r="N1411" t="b">
        <f t="shared" si="111"/>
        <v>1</v>
      </c>
      <c r="O1411" t="b">
        <f t="shared" si="112"/>
        <v>1</v>
      </c>
      <c r="P1411" t="b">
        <f t="shared" si="112"/>
        <v>1</v>
      </c>
      <c r="Q1411" t="b">
        <f t="shared" si="113"/>
        <v>1</v>
      </c>
      <c r="R1411" t="b">
        <f t="shared" si="114"/>
        <v>1</v>
      </c>
      <c r="U1411" s="105" t="s">
        <v>459</v>
      </c>
      <c r="V1411" s="105" t="s">
        <v>458</v>
      </c>
      <c r="W1411" s="106">
        <v>1078333800</v>
      </c>
      <c r="X1411" s="106">
        <v>0</v>
      </c>
    </row>
    <row r="1412" spans="2:24" x14ac:dyDescent="0.25">
      <c r="B1412" s="105" t="s">
        <v>460</v>
      </c>
      <c r="C1412" s="105" t="s">
        <v>461</v>
      </c>
      <c r="D1412" s="106">
        <v>456825360</v>
      </c>
      <c r="E1412" s="106">
        <v>0</v>
      </c>
      <c r="M1412" t="b">
        <f t="shared" si="110"/>
        <v>1</v>
      </c>
      <c r="N1412" t="b">
        <f t="shared" si="111"/>
        <v>1</v>
      </c>
      <c r="O1412" t="b">
        <f t="shared" si="112"/>
        <v>1</v>
      </c>
      <c r="P1412" t="b">
        <f t="shared" si="112"/>
        <v>1</v>
      </c>
      <c r="Q1412" t="b">
        <f t="shared" si="113"/>
        <v>1</v>
      </c>
      <c r="R1412" t="b">
        <f t="shared" si="114"/>
        <v>1</v>
      </c>
      <c r="U1412" s="105" t="s">
        <v>460</v>
      </c>
      <c r="V1412" s="105" t="s">
        <v>461</v>
      </c>
      <c r="W1412" s="106">
        <v>456825360</v>
      </c>
      <c r="X1412" s="106">
        <v>0</v>
      </c>
    </row>
    <row r="1413" spans="2:24" x14ac:dyDescent="0.25">
      <c r="B1413" s="105" t="s">
        <v>462</v>
      </c>
      <c r="C1413" s="105" t="s">
        <v>461</v>
      </c>
      <c r="D1413" s="106">
        <v>456825360</v>
      </c>
      <c r="E1413" s="106">
        <v>0</v>
      </c>
      <c r="M1413" t="b">
        <f t="shared" si="110"/>
        <v>1</v>
      </c>
      <c r="N1413" t="b">
        <f t="shared" si="111"/>
        <v>1</v>
      </c>
      <c r="O1413" t="b">
        <f t="shared" si="112"/>
        <v>1</v>
      </c>
      <c r="P1413" t="b">
        <f t="shared" si="112"/>
        <v>1</v>
      </c>
      <c r="Q1413" t="b">
        <f t="shared" si="113"/>
        <v>1</v>
      </c>
      <c r="R1413" t="b">
        <f t="shared" si="114"/>
        <v>1</v>
      </c>
      <c r="U1413" s="105" t="s">
        <v>462</v>
      </c>
      <c r="V1413" s="105" t="s">
        <v>461</v>
      </c>
      <c r="W1413" s="106">
        <v>456825360</v>
      </c>
      <c r="X1413" s="106">
        <v>0</v>
      </c>
    </row>
    <row r="1414" spans="2:24" x14ac:dyDescent="0.25">
      <c r="B1414" s="105" t="s">
        <v>521</v>
      </c>
      <c r="C1414" s="105" t="s">
        <v>522</v>
      </c>
      <c r="D1414" s="106">
        <v>239710200</v>
      </c>
      <c r="E1414" s="106">
        <v>0</v>
      </c>
      <c r="M1414" t="b">
        <f t="shared" si="110"/>
        <v>1</v>
      </c>
      <c r="N1414" t="b">
        <f t="shared" si="111"/>
        <v>1</v>
      </c>
      <c r="O1414" t="b">
        <f t="shared" si="112"/>
        <v>1</v>
      </c>
      <c r="P1414" t="b">
        <f t="shared" si="112"/>
        <v>1</v>
      </c>
      <c r="Q1414" t="b">
        <f t="shared" si="113"/>
        <v>1</v>
      </c>
      <c r="R1414" t="b">
        <f t="shared" si="114"/>
        <v>1</v>
      </c>
      <c r="U1414" s="105" t="s">
        <v>521</v>
      </c>
      <c r="V1414" s="105" t="s">
        <v>522</v>
      </c>
      <c r="W1414" s="106">
        <v>239710200</v>
      </c>
      <c r="X1414" s="106">
        <v>0</v>
      </c>
    </row>
    <row r="1415" spans="2:24" x14ac:dyDescent="0.25">
      <c r="B1415" s="105" t="s">
        <v>523</v>
      </c>
      <c r="C1415" s="105" t="s">
        <v>524</v>
      </c>
      <c r="D1415" s="106">
        <v>239710200</v>
      </c>
      <c r="E1415" s="106">
        <v>0</v>
      </c>
      <c r="M1415" t="b">
        <f t="shared" si="110"/>
        <v>1</v>
      </c>
      <c r="N1415" t="b">
        <f t="shared" si="111"/>
        <v>1</v>
      </c>
      <c r="O1415" t="b">
        <f t="shared" si="112"/>
        <v>1</v>
      </c>
      <c r="P1415" t="b">
        <f t="shared" si="112"/>
        <v>1</v>
      </c>
      <c r="Q1415" t="b">
        <f t="shared" si="113"/>
        <v>1</v>
      </c>
      <c r="R1415" t="b">
        <f t="shared" si="114"/>
        <v>1</v>
      </c>
      <c r="U1415" s="105" t="s">
        <v>523</v>
      </c>
      <c r="V1415" s="105" t="s">
        <v>524</v>
      </c>
      <c r="W1415" s="106">
        <v>239710200</v>
      </c>
      <c r="X1415" s="106">
        <v>0</v>
      </c>
    </row>
    <row r="1416" spans="2:24" x14ac:dyDescent="0.25">
      <c r="B1416" s="105" t="s">
        <v>525</v>
      </c>
      <c r="C1416" s="105" t="s">
        <v>524</v>
      </c>
      <c r="D1416" s="106">
        <v>239710200</v>
      </c>
      <c r="E1416" s="106">
        <v>0</v>
      </c>
      <c r="M1416" t="b">
        <f t="shared" si="110"/>
        <v>1</v>
      </c>
      <c r="N1416" t="b">
        <f t="shared" si="111"/>
        <v>1</v>
      </c>
      <c r="O1416" t="b">
        <f t="shared" si="112"/>
        <v>1</v>
      </c>
      <c r="P1416" t="b">
        <f t="shared" si="112"/>
        <v>1</v>
      </c>
      <c r="Q1416" t="b">
        <f t="shared" si="113"/>
        <v>1</v>
      </c>
      <c r="R1416" t="b">
        <f t="shared" si="114"/>
        <v>1</v>
      </c>
      <c r="U1416" s="105" t="s">
        <v>525</v>
      </c>
      <c r="V1416" s="105" t="s">
        <v>524</v>
      </c>
      <c r="W1416" s="106">
        <v>239710200</v>
      </c>
      <c r="X1416" s="106">
        <v>0</v>
      </c>
    </row>
    <row r="1417" spans="2:24" x14ac:dyDescent="0.25">
      <c r="B1417" s="105" t="s">
        <v>650</v>
      </c>
      <c r="C1417" s="105" t="s">
        <v>651</v>
      </c>
      <c r="D1417" s="106">
        <v>157441080</v>
      </c>
      <c r="E1417" s="106">
        <v>0</v>
      </c>
      <c r="M1417" t="b">
        <f t="shared" si="110"/>
        <v>1</v>
      </c>
      <c r="N1417" t="b">
        <f t="shared" si="111"/>
        <v>1</v>
      </c>
      <c r="O1417" t="b">
        <f t="shared" si="112"/>
        <v>1</v>
      </c>
      <c r="P1417" t="b">
        <f t="shared" si="112"/>
        <v>1</v>
      </c>
      <c r="Q1417" t="b">
        <f t="shared" si="113"/>
        <v>1</v>
      </c>
      <c r="R1417" t="b">
        <f t="shared" si="114"/>
        <v>1</v>
      </c>
      <c r="U1417" s="105" t="s">
        <v>650</v>
      </c>
      <c r="V1417" s="105" t="s">
        <v>651</v>
      </c>
      <c r="W1417" s="106">
        <v>157441080</v>
      </c>
      <c r="X1417" s="106">
        <v>0</v>
      </c>
    </row>
    <row r="1418" spans="2:24" x14ac:dyDescent="0.25">
      <c r="B1418" s="105" t="s">
        <v>652</v>
      </c>
      <c r="C1418" s="105" t="s">
        <v>653</v>
      </c>
      <c r="D1418" s="106">
        <v>157441080</v>
      </c>
      <c r="E1418" s="106">
        <v>0</v>
      </c>
      <c r="M1418" t="b">
        <f t="shared" si="110"/>
        <v>1</v>
      </c>
      <c r="N1418" t="b">
        <f t="shared" si="111"/>
        <v>1</v>
      </c>
      <c r="O1418" t="b">
        <f t="shared" si="112"/>
        <v>1</v>
      </c>
      <c r="P1418" t="b">
        <f t="shared" si="112"/>
        <v>1</v>
      </c>
      <c r="Q1418" t="b">
        <f t="shared" si="113"/>
        <v>1</v>
      </c>
      <c r="R1418" t="b">
        <f t="shared" si="114"/>
        <v>1</v>
      </c>
      <c r="U1418" s="105" t="s">
        <v>652</v>
      </c>
      <c r="V1418" s="105" t="s">
        <v>653</v>
      </c>
      <c r="W1418" s="106">
        <v>157441080</v>
      </c>
      <c r="X1418" s="106">
        <v>0</v>
      </c>
    </row>
    <row r="1419" spans="2:24" x14ac:dyDescent="0.25">
      <c r="B1419" s="105" t="s">
        <v>654</v>
      </c>
      <c r="C1419" s="105" t="s">
        <v>653</v>
      </c>
      <c r="D1419" s="106">
        <v>157441080</v>
      </c>
      <c r="E1419" s="106">
        <v>0</v>
      </c>
      <c r="M1419" t="b">
        <f t="shared" si="110"/>
        <v>1</v>
      </c>
      <c r="N1419" t="b">
        <f t="shared" si="111"/>
        <v>1</v>
      </c>
      <c r="O1419" t="b">
        <f t="shared" si="112"/>
        <v>1</v>
      </c>
      <c r="P1419" t="b">
        <f t="shared" si="112"/>
        <v>1</v>
      </c>
      <c r="Q1419" t="b">
        <f t="shared" si="113"/>
        <v>1</v>
      </c>
      <c r="R1419" t="b">
        <f t="shared" si="114"/>
        <v>1</v>
      </c>
      <c r="U1419" s="105" t="s">
        <v>654</v>
      </c>
      <c r="V1419" s="105" t="s">
        <v>653</v>
      </c>
      <c r="W1419" s="106">
        <v>157441080</v>
      </c>
      <c r="X1419" s="106">
        <v>0</v>
      </c>
    </row>
    <row r="1420" spans="2:24" x14ac:dyDescent="0.25">
      <c r="B1420" s="105" t="s">
        <v>655</v>
      </c>
      <c r="C1420" s="105" t="s">
        <v>656</v>
      </c>
      <c r="D1420" s="106">
        <v>150778440</v>
      </c>
      <c r="E1420" s="106">
        <v>0</v>
      </c>
      <c r="M1420" t="b">
        <f t="shared" si="110"/>
        <v>1</v>
      </c>
      <c r="N1420" t="b">
        <f t="shared" si="111"/>
        <v>1</v>
      </c>
      <c r="O1420" t="b">
        <f t="shared" si="112"/>
        <v>1</v>
      </c>
      <c r="P1420" t="b">
        <f t="shared" si="112"/>
        <v>1</v>
      </c>
      <c r="Q1420" t="b">
        <f t="shared" si="113"/>
        <v>1</v>
      </c>
      <c r="R1420" t="b">
        <f t="shared" si="114"/>
        <v>1</v>
      </c>
      <c r="U1420" s="105" t="s">
        <v>655</v>
      </c>
      <c r="V1420" s="105" t="s">
        <v>656</v>
      </c>
      <c r="W1420" s="106">
        <v>150778440</v>
      </c>
      <c r="X1420" s="106">
        <v>0</v>
      </c>
    </row>
    <row r="1421" spans="2:24" x14ac:dyDescent="0.25">
      <c r="B1421" s="105" t="s">
        <v>657</v>
      </c>
      <c r="C1421" s="105" t="s">
        <v>658</v>
      </c>
      <c r="D1421" s="106">
        <v>150778440</v>
      </c>
      <c r="E1421" s="106">
        <v>0</v>
      </c>
      <c r="M1421" t="b">
        <f t="shared" si="110"/>
        <v>1</v>
      </c>
      <c r="N1421" t="b">
        <f t="shared" si="111"/>
        <v>1</v>
      </c>
      <c r="O1421" t="b">
        <f t="shared" si="112"/>
        <v>1</v>
      </c>
      <c r="P1421" t="b">
        <f t="shared" si="112"/>
        <v>1</v>
      </c>
      <c r="Q1421" t="b">
        <f t="shared" si="113"/>
        <v>1</v>
      </c>
      <c r="R1421" t="b">
        <f t="shared" si="114"/>
        <v>1</v>
      </c>
      <c r="U1421" s="105" t="s">
        <v>657</v>
      </c>
      <c r="V1421" s="105" t="s">
        <v>658</v>
      </c>
      <c r="W1421" s="106">
        <v>150778440</v>
      </c>
      <c r="X1421" s="106">
        <v>0</v>
      </c>
    </row>
    <row r="1422" spans="2:24" x14ac:dyDescent="0.25">
      <c r="B1422" s="105" t="s">
        <v>659</v>
      </c>
      <c r="C1422" s="105" t="s">
        <v>658</v>
      </c>
      <c r="D1422" s="106">
        <v>150778440</v>
      </c>
      <c r="E1422" s="106">
        <v>0</v>
      </c>
      <c r="M1422" t="b">
        <f t="shared" si="110"/>
        <v>1</v>
      </c>
      <c r="N1422" t="b">
        <f t="shared" si="111"/>
        <v>1</v>
      </c>
      <c r="O1422" t="b">
        <f t="shared" si="112"/>
        <v>1</v>
      </c>
      <c r="P1422" t="b">
        <f t="shared" si="112"/>
        <v>1</v>
      </c>
      <c r="Q1422" t="b">
        <f t="shared" si="113"/>
        <v>1</v>
      </c>
      <c r="R1422" t="b">
        <f t="shared" si="114"/>
        <v>1</v>
      </c>
      <c r="U1422" s="105" t="s">
        <v>659</v>
      </c>
      <c r="V1422" s="105" t="s">
        <v>658</v>
      </c>
      <c r="W1422" s="106">
        <v>150778440</v>
      </c>
      <c r="X1422" s="106">
        <v>0</v>
      </c>
    </row>
    <row r="1423" spans="2:24" x14ac:dyDescent="0.25">
      <c r="B1423" s="105" t="s">
        <v>463</v>
      </c>
      <c r="C1423" s="105" t="s">
        <v>464</v>
      </c>
      <c r="D1423" s="106">
        <v>1906080780</v>
      </c>
      <c r="E1423" s="106">
        <v>0</v>
      </c>
      <c r="M1423" t="b">
        <f t="shared" si="110"/>
        <v>1</v>
      </c>
      <c r="N1423" t="b">
        <f t="shared" si="111"/>
        <v>1</v>
      </c>
      <c r="O1423" t="b">
        <f t="shared" si="112"/>
        <v>1</v>
      </c>
      <c r="P1423" t="b">
        <f t="shared" si="112"/>
        <v>1</v>
      </c>
      <c r="Q1423" t="b">
        <f t="shared" si="113"/>
        <v>1</v>
      </c>
      <c r="R1423" t="b">
        <f t="shared" si="114"/>
        <v>1</v>
      </c>
      <c r="U1423" s="105" t="s">
        <v>463</v>
      </c>
      <c r="V1423" s="105" t="s">
        <v>464</v>
      </c>
      <c r="W1423" s="106">
        <v>1906080780</v>
      </c>
      <c r="X1423" s="106">
        <v>0</v>
      </c>
    </row>
    <row r="1424" spans="2:24" x14ac:dyDescent="0.25">
      <c r="B1424" s="105" t="s">
        <v>660</v>
      </c>
      <c r="C1424" s="105" t="s">
        <v>661</v>
      </c>
      <c r="D1424" s="106">
        <v>132659820</v>
      </c>
      <c r="E1424" s="106">
        <v>0</v>
      </c>
      <c r="M1424" t="b">
        <f t="shared" si="110"/>
        <v>1</v>
      </c>
      <c r="N1424" t="b">
        <f t="shared" si="111"/>
        <v>1</v>
      </c>
      <c r="O1424" t="b">
        <f t="shared" si="112"/>
        <v>1</v>
      </c>
      <c r="P1424" t="b">
        <f t="shared" si="112"/>
        <v>1</v>
      </c>
      <c r="Q1424" t="b">
        <f t="shared" si="113"/>
        <v>1</v>
      </c>
      <c r="R1424" t="b">
        <f t="shared" si="114"/>
        <v>1</v>
      </c>
      <c r="U1424" s="105" t="s">
        <v>660</v>
      </c>
      <c r="V1424" s="105" t="s">
        <v>661</v>
      </c>
      <c r="W1424" s="106">
        <v>132659820</v>
      </c>
      <c r="X1424" s="106">
        <v>0</v>
      </c>
    </row>
    <row r="1425" spans="2:24" x14ac:dyDescent="0.25">
      <c r="B1425" s="105" t="s">
        <v>662</v>
      </c>
      <c r="C1425" s="105" t="s">
        <v>661</v>
      </c>
      <c r="D1425" s="106">
        <v>132659820</v>
      </c>
      <c r="E1425" s="106">
        <v>0</v>
      </c>
      <c r="M1425" t="b">
        <f t="shared" si="110"/>
        <v>1</v>
      </c>
      <c r="N1425" t="b">
        <f t="shared" si="111"/>
        <v>1</v>
      </c>
      <c r="O1425" t="b">
        <f t="shared" si="112"/>
        <v>1</v>
      </c>
      <c r="P1425" t="b">
        <f t="shared" si="112"/>
        <v>1</v>
      </c>
      <c r="Q1425" t="b">
        <f t="shared" si="113"/>
        <v>1</v>
      </c>
      <c r="R1425" t="b">
        <f t="shared" si="114"/>
        <v>1</v>
      </c>
      <c r="U1425" s="105" t="s">
        <v>662</v>
      </c>
      <c r="V1425" s="105" t="s">
        <v>661</v>
      </c>
      <c r="W1425" s="106">
        <v>132659820</v>
      </c>
      <c r="X1425" s="106">
        <v>0</v>
      </c>
    </row>
    <row r="1426" spans="2:24" x14ac:dyDescent="0.25">
      <c r="B1426" s="105" t="s">
        <v>663</v>
      </c>
      <c r="C1426" s="105" t="s">
        <v>664</v>
      </c>
      <c r="D1426" s="106">
        <v>6083280</v>
      </c>
      <c r="E1426" s="106">
        <v>0</v>
      </c>
      <c r="M1426" t="b">
        <f t="shared" si="110"/>
        <v>1</v>
      </c>
      <c r="N1426" t="b">
        <f t="shared" si="111"/>
        <v>1</v>
      </c>
      <c r="O1426" t="b">
        <f t="shared" si="112"/>
        <v>1</v>
      </c>
      <c r="P1426" t="b">
        <f t="shared" si="112"/>
        <v>1</v>
      </c>
      <c r="Q1426" t="b">
        <f t="shared" si="113"/>
        <v>1</v>
      </c>
      <c r="R1426" t="b">
        <f t="shared" si="114"/>
        <v>1</v>
      </c>
      <c r="U1426" s="105" t="s">
        <v>663</v>
      </c>
      <c r="V1426" s="105" t="s">
        <v>664</v>
      </c>
      <c r="W1426" s="106">
        <v>6083280</v>
      </c>
      <c r="X1426" s="106">
        <v>0</v>
      </c>
    </row>
    <row r="1427" spans="2:24" x14ac:dyDescent="0.25">
      <c r="B1427" s="105" t="s">
        <v>665</v>
      </c>
      <c r="C1427" s="105" t="s">
        <v>664</v>
      </c>
      <c r="D1427" s="106">
        <v>6083280</v>
      </c>
      <c r="E1427" s="106">
        <v>0</v>
      </c>
      <c r="M1427" t="b">
        <f t="shared" si="110"/>
        <v>1</v>
      </c>
      <c r="N1427" t="b">
        <f t="shared" si="111"/>
        <v>1</v>
      </c>
      <c r="O1427" t="b">
        <f t="shared" si="112"/>
        <v>1</v>
      </c>
      <c r="P1427" t="b">
        <f t="shared" si="112"/>
        <v>1</v>
      </c>
      <c r="Q1427" t="b">
        <f t="shared" si="113"/>
        <v>1</v>
      </c>
      <c r="R1427" t="b">
        <f t="shared" si="114"/>
        <v>1</v>
      </c>
      <c r="U1427" s="105" t="s">
        <v>665</v>
      </c>
      <c r="V1427" s="105" t="s">
        <v>664</v>
      </c>
      <c r="W1427" s="106">
        <v>6083280</v>
      </c>
      <c r="X1427" s="106">
        <v>0</v>
      </c>
    </row>
    <row r="1428" spans="2:24" x14ac:dyDescent="0.25">
      <c r="B1428" s="105" t="s">
        <v>465</v>
      </c>
      <c r="C1428" s="105" t="s">
        <v>466</v>
      </c>
      <c r="D1428" s="106">
        <v>1285744680</v>
      </c>
      <c r="E1428" s="106">
        <v>0</v>
      </c>
      <c r="M1428" t="b">
        <f t="shared" si="110"/>
        <v>1</v>
      </c>
      <c r="N1428" t="b">
        <f t="shared" si="111"/>
        <v>1</v>
      </c>
      <c r="O1428" t="b">
        <f t="shared" si="112"/>
        <v>1</v>
      </c>
      <c r="P1428" t="b">
        <f t="shared" si="112"/>
        <v>1</v>
      </c>
      <c r="Q1428" t="b">
        <f t="shared" si="113"/>
        <v>1</v>
      </c>
      <c r="R1428" t="b">
        <f t="shared" si="114"/>
        <v>1</v>
      </c>
      <c r="U1428" s="105" t="s">
        <v>465</v>
      </c>
      <c r="V1428" s="105" t="s">
        <v>466</v>
      </c>
      <c r="W1428" s="106">
        <v>1285744680</v>
      </c>
      <c r="X1428" s="106">
        <v>0</v>
      </c>
    </row>
    <row r="1429" spans="2:24" x14ac:dyDescent="0.25">
      <c r="B1429" s="105" t="s">
        <v>467</v>
      </c>
      <c r="C1429" s="105" t="s">
        <v>468</v>
      </c>
      <c r="D1429" s="106">
        <v>1285744680</v>
      </c>
      <c r="E1429" s="106">
        <v>0</v>
      </c>
      <c r="M1429" t="b">
        <f t="shared" si="110"/>
        <v>1</v>
      </c>
      <c r="N1429" t="b">
        <f t="shared" si="111"/>
        <v>1</v>
      </c>
      <c r="O1429" t="b">
        <f t="shared" si="112"/>
        <v>1</v>
      </c>
      <c r="P1429" t="b">
        <f t="shared" si="112"/>
        <v>1</v>
      </c>
      <c r="Q1429" t="b">
        <f t="shared" si="113"/>
        <v>1</v>
      </c>
      <c r="R1429" t="b">
        <f t="shared" si="114"/>
        <v>1</v>
      </c>
      <c r="U1429" s="105" t="s">
        <v>467</v>
      </c>
      <c r="V1429" s="105" t="s">
        <v>468</v>
      </c>
      <c r="W1429" s="106">
        <v>1285744680</v>
      </c>
      <c r="X1429" s="106">
        <v>0</v>
      </c>
    </row>
    <row r="1430" spans="2:24" x14ac:dyDescent="0.25">
      <c r="B1430" s="105" t="s">
        <v>572</v>
      </c>
      <c r="C1430" s="105" t="s">
        <v>573</v>
      </c>
      <c r="D1430" s="106">
        <v>370645560</v>
      </c>
      <c r="E1430" s="106">
        <v>0</v>
      </c>
      <c r="M1430" t="b">
        <f t="shared" si="110"/>
        <v>1</v>
      </c>
      <c r="N1430" t="b">
        <f t="shared" si="111"/>
        <v>1</v>
      </c>
      <c r="O1430" t="b">
        <f t="shared" si="112"/>
        <v>1</v>
      </c>
      <c r="P1430" t="b">
        <f t="shared" si="112"/>
        <v>1</v>
      </c>
      <c r="Q1430" t="b">
        <f t="shared" si="113"/>
        <v>1</v>
      </c>
      <c r="R1430" t="b">
        <f t="shared" si="114"/>
        <v>1</v>
      </c>
      <c r="U1430" s="105" t="s">
        <v>572</v>
      </c>
      <c r="V1430" s="105" t="s">
        <v>573</v>
      </c>
      <c r="W1430" s="106">
        <v>370645560</v>
      </c>
      <c r="X1430" s="106">
        <v>0</v>
      </c>
    </row>
    <row r="1431" spans="2:24" x14ac:dyDescent="0.25">
      <c r="B1431" s="105" t="s">
        <v>574</v>
      </c>
      <c r="C1431" s="105" t="s">
        <v>573</v>
      </c>
      <c r="D1431" s="106">
        <v>370645560</v>
      </c>
      <c r="E1431" s="106">
        <v>0</v>
      </c>
      <c r="M1431" t="b">
        <f t="shared" si="110"/>
        <v>1</v>
      </c>
      <c r="N1431" t="b">
        <f t="shared" si="111"/>
        <v>1</v>
      </c>
      <c r="O1431" t="b">
        <f t="shared" si="112"/>
        <v>1</v>
      </c>
      <c r="P1431" t="b">
        <f t="shared" si="112"/>
        <v>1</v>
      </c>
      <c r="Q1431" t="b">
        <f t="shared" si="113"/>
        <v>1</v>
      </c>
      <c r="R1431" t="b">
        <f t="shared" si="114"/>
        <v>1</v>
      </c>
      <c r="U1431" s="105" t="s">
        <v>574</v>
      </c>
      <c r="V1431" s="105" t="s">
        <v>573</v>
      </c>
      <c r="W1431" s="106">
        <v>370645560</v>
      </c>
      <c r="X1431" s="106">
        <v>0</v>
      </c>
    </row>
    <row r="1432" spans="2:24" x14ac:dyDescent="0.25">
      <c r="B1432" s="105" t="s">
        <v>480</v>
      </c>
      <c r="C1432" s="105" t="s">
        <v>481</v>
      </c>
      <c r="D1432" s="106">
        <v>110947440</v>
      </c>
      <c r="E1432" s="106">
        <v>0</v>
      </c>
      <c r="M1432" t="b">
        <f t="shared" si="110"/>
        <v>1</v>
      </c>
      <c r="N1432" t="b">
        <f t="shared" si="111"/>
        <v>1</v>
      </c>
      <c r="O1432" t="b">
        <f t="shared" si="112"/>
        <v>1</v>
      </c>
      <c r="P1432" t="b">
        <f t="shared" si="112"/>
        <v>1</v>
      </c>
      <c r="Q1432" t="b">
        <f t="shared" si="113"/>
        <v>1</v>
      </c>
      <c r="R1432" t="b">
        <f t="shared" si="114"/>
        <v>1</v>
      </c>
      <c r="U1432" s="105" t="s">
        <v>480</v>
      </c>
      <c r="V1432" s="105" t="s">
        <v>481</v>
      </c>
      <c r="W1432" s="106">
        <v>110947440</v>
      </c>
      <c r="X1432" s="106">
        <v>0</v>
      </c>
    </row>
    <row r="1433" spans="2:24" x14ac:dyDescent="0.25">
      <c r="B1433" s="105" t="s">
        <v>482</v>
      </c>
      <c r="C1433" s="105" t="s">
        <v>481</v>
      </c>
      <c r="D1433" s="106">
        <v>110947440</v>
      </c>
      <c r="E1433" s="106">
        <v>0</v>
      </c>
      <c r="M1433" t="b">
        <f t="shared" si="110"/>
        <v>1</v>
      </c>
      <c r="N1433" t="b">
        <f t="shared" si="111"/>
        <v>1</v>
      </c>
      <c r="O1433" t="b">
        <f t="shared" si="112"/>
        <v>1</v>
      </c>
      <c r="P1433" t="b">
        <f t="shared" si="112"/>
        <v>1</v>
      </c>
      <c r="Q1433" t="b">
        <f t="shared" si="113"/>
        <v>1</v>
      </c>
      <c r="R1433" t="b">
        <f t="shared" si="114"/>
        <v>1</v>
      </c>
      <c r="U1433" s="105" t="s">
        <v>482</v>
      </c>
      <c r="V1433" s="105" t="s">
        <v>481</v>
      </c>
      <c r="W1433" s="106">
        <v>110947440</v>
      </c>
      <c r="X1433" s="106">
        <v>0</v>
      </c>
    </row>
    <row r="1434" spans="2:24" x14ac:dyDescent="0.25">
      <c r="B1434" s="105" t="s">
        <v>666</v>
      </c>
      <c r="C1434" s="105" t="s">
        <v>667</v>
      </c>
      <c r="D1434" s="106">
        <v>273385500</v>
      </c>
      <c r="E1434" s="106">
        <v>0</v>
      </c>
      <c r="M1434" t="b">
        <f t="shared" si="110"/>
        <v>1</v>
      </c>
      <c r="N1434" t="b">
        <f t="shared" si="111"/>
        <v>1</v>
      </c>
      <c r="O1434" t="b">
        <f t="shared" si="112"/>
        <v>1</v>
      </c>
      <c r="P1434" t="b">
        <f t="shared" si="112"/>
        <v>1</v>
      </c>
      <c r="Q1434" t="b">
        <f t="shared" si="113"/>
        <v>1</v>
      </c>
      <c r="R1434" t="b">
        <f t="shared" si="114"/>
        <v>1</v>
      </c>
      <c r="U1434" s="105" t="s">
        <v>666</v>
      </c>
      <c r="V1434" s="105" t="s">
        <v>667</v>
      </c>
      <c r="W1434" s="106">
        <v>273385500</v>
      </c>
      <c r="X1434" s="106">
        <v>0</v>
      </c>
    </row>
    <row r="1435" spans="2:24" x14ac:dyDescent="0.25">
      <c r="B1435" s="105" t="s">
        <v>668</v>
      </c>
      <c r="C1435" s="105" t="s">
        <v>669</v>
      </c>
      <c r="D1435" s="106">
        <v>273385500</v>
      </c>
      <c r="E1435" s="106">
        <v>0</v>
      </c>
      <c r="M1435" t="b">
        <f t="shared" ref="M1435:M1498" si="115">+B1435=U1435</f>
        <v>1</v>
      </c>
      <c r="N1435" t="b">
        <f t="shared" ref="N1435:N1498" si="116">+C1435=V1435</f>
        <v>1</v>
      </c>
      <c r="O1435" t="b">
        <f t="shared" ref="O1435:P1498" si="117">+D1435=W1435</f>
        <v>1</v>
      </c>
      <c r="P1435" t="b">
        <f t="shared" si="117"/>
        <v>1</v>
      </c>
      <c r="Q1435" t="b">
        <f t="shared" ref="Q1435:Q1498" si="118">+F1435=Y1435</f>
        <v>1</v>
      </c>
      <c r="R1435" t="b">
        <f t="shared" ref="R1435:R1498" si="119">+G1435=Z1435</f>
        <v>1</v>
      </c>
      <c r="U1435" s="105" t="s">
        <v>668</v>
      </c>
      <c r="V1435" s="105" t="s">
        <v>669</v>
      </c>
      <c r="W1435" s="106">
        <v>273385500</v>
      </c>
      <c r="X1435" s="106">
        <v>0</v>
      </c>
    </row>
    <row r="1436" spans="2:24" x14ac:dyDescent="0.25">
      <c r="B1436" s="105" t="s">
        <v>670</v>
      </c>
      <c r="C1436" s="105" t="s">
        <v>669</v>
      </c>
      <c r="D1436" s="106">
        <v>273385500</v>
      </c>
      <c r="E1436" s="106">
        <v>0</v>
      </c>
      <c r="M1436" t="b">
        <f t="shared" si="115"/>
        <v>1</v>
      </c>
      <c r="N1436" t="b">
        <f t="shared" si="116"/>
        <v>1</v>
      </c>
      <c r="O1436" t="b">
        <f t="shared" si="117"/>
        <v>1</v>
      </c>
      <c r="P1436" t="b">
        <f t="shared" si="117"/>
        <v>1</v>
      </c>
      <c r="Q1436" t="b">
        <f t="shared" si="118"/>
        <v>1</v>
      </c>
      <c r="R1436" t="b">
        <f t="shared" si="119"/>
        <v>1</v>
      </c>
      <c r="U1436" s="105" t="s">
        <v>670</v>
      </c>
      <c r="V1436" s="105" t="s">
        <v>669</v>
      </c>
      <c r="W1436" s="106">
        <v>273385500</v>
      </c>
      <c r="X1436" s="106">
        <v>0</v>
      </c>
    </row>
    <row r="1437" spans="2:24" x14ac:dyDescent="0.25">
      <c r="B1437" s="105" t="s">
        <v>671</v>
      </c>
      <c r="C1437" s="105" t="s">
        <v>672</v>
      </c>
      <c r="D1437" s="106">
        <v>263681220</v>
      </c>
      <c r="E1437" s="106">
        <v>0</v>
      </c>
      <c r="M1437" t="b">
        <f t="shared" si="115"/>
        <v>1</v>
      </c>
      <c r="N1437" t="b">
        <f t="shared" si="116"/>
        <v>1</v>
      </c>
      <c r="O1437" t="b">
        <f t="shared" si="117"/>
        <v>1</v>
      </c>
      <c r="P1437" t="b">
        <f t="shared" si="117"/>
        <v>1</v>
      </c>
      <c r="Q1437" t="b">
        <f t="shared" si="118"/>
        <v>1</v>
      </c>
      <c r="R1437" t="b">
        <f t="shared" si="119"/>
        <v>1</v>
      </c>
      <c r="U1437" s="105" t="s">
        <v>671</v>
      </c>
      <c r="V1437" s="105" t="s">
        <v>672</v>
      </c>
      <c r="W1437" s="106">
        <v>263681220</v>
      </c>
      <c r="X1437" s="106">
        <v>0</v>
      </c>
    </row>
    <row r="1438" spans="2:24" x14ac:dyDescent="0.25">
      <c r="B1438" s="105" t="s">
        <v>673</v>
      </c>
      <c r="C1438" s="105" t="s">
        <v>674</v>
      </c>
      <c r="D1438" s="106">
        <v>263681220</v>
      </c>
      <c r="E1438" s="106">
        <v>0</v>
      </c>
      <c r="M1438" t="b">
        <f t="shared" si="115"/>
        <v>1</v>
      </c>
      <c r="N1438" t="b">
        <f t="shared" si="116"/>
        <v>1</v>
      </c>
      <c r="O1438" t="b">
        <f t="shared" si="117"/>
        <v>1</v>
      </c>
      <c r="P1438" t="b">
        <f t="shared" si="117"/>
        <v>1</v>
      </c>
      <c r="Q1438" t="b">
        <f t="shared" si="118"/>
        <v>1</v>
      </c>
      <c r="R1438" t="b">
        <f t="shared" si="119"/>
        <v>1</v>
      </c>
      <c r="U1438" s="105" t="s">
        <v>673</v>
      </c>
      <c r="V1438" s="105" t="s">
        <v>674</v>
      </c>
      <c r="W1438" s="106">
        <v>263681220</v>
      </c>
      <c r="X1438" s="106">
        <v>0</v>
      </c>
    </row>
    <row r="1439" spans="2:24" x14ac:dyDescent="0.25">
      <c r="B1439" s="105" t="s">
        <v>675</v>
      </c>
      <c r="C1439" s="105" t="s">
        <v>674</v>
      </c>
      <c r="D1439" s="106">
        <v>263681220</v>
      </c>
      <c r="E1439" s="106">
        <v>0</v>
      </c>
      <c r="M1439" t="b">
        <f t="shared" si="115"/>
        <v>1</v>
      </c>
      <c r="N1439" t="b">
        <f t="shared" si="116"/>
        <v>1</v>
      </c>
      <c r="O1439" t="b">
        <f t="shared" si="117"/>
        <v>1</v>
      </c>
      <c r="P1439" t="b">
        <f t="shared" si="117"/>
        <v>1</v>
      </c>
      <c r="Q1439" t="b">
        <f t="shared" si="118"/>
        <v>1</v>
      </c>
      <c r="R1439" t="b">
        <f t="shared" si="119"/>
        <v>1</v>
      </c>
      <c r="U1439" s="105" t="s">
        <v>675</v>
      </c>
      <c r="V1439" s="105" t="s">
        <v>674</v>
      </c>
      <c r="W1439" s="106">
        <v>263681220</v>
      </c>
      <c r="X1439" s="106">
        <v>0</v>
      </c>
    </row>
    <row r="1440" spans="2:24" x14ac:dyDescent="0.25">
      <c r="B1440" s="105" t="s">
        <v>338</v>
      </c>
      <c r="C1440" s="105" t="s">
        <v>339</v>
      </c>
      <c r="D1440" s="106">
        <v>1229619180</v>
      </c>
      <c r="E1440" s="106">
        <v>0</v>
      </c>
      <c r="M1440" t="b">
        <f t="shared" si="115"/>
        <v>1</v>
      </c>
      <c r="N1440" t="b">
        <f t="shared" si="116"/>
        <v>1</v>
      </c>
      <c r="O1440" t="b">
        <f t="shared" si="117"/>
        <v>1</v>
      </c>
      <c r="P1440" t="b">
        <f t="shared" si="117"/>
        <v>1</v>
      </c>
      <c r="Q1440" t="b">
        <f t="shared" si="118"/>
        <v>1</v>
      </c>
      <c r="R1440" t="b">
        <f t="shared" si="119"/>
        <v>1</v>
      </c>
      <c r="U1440" s="105" t="s">
        <v>338</v>
      </c>
      <c r="V1440" s="105" t="s">
        <v>339</v>
      </c>
      <c r="W1440" s="106">
        <v>1229619180</v>
      </c>
      <c r="X1440" s="106">
        <v>0</v>
      </c>
    </row>
    <row r="1441" spans="2:26" x14ac:dyDescent="0.25">
      <c r="B1441" s="105" t="s">
        <v>469</v>
      </c>
      <c r="C1441" s="105" t="s">
        <v>470</v>
      </c>
      <c r="D1441" s="106">
        <v>389619600</v>
      </c>
      <c r="E1441" s="106">
        <v>0</v>
      </c>
      <c r="M1441" t="b">
        <f t="shared" si="115"/>
        <v>1</v>
      </c>
      <c r="N1441" t="b">
        <f t="shared" si="116"/>
        <v>1</v>
      </c>
      <c r="O1441" t="b">
        <f t="shared" si="117"/>
        <v>1</v>
      </c>
      <c r="P1441" t="b">
        <f t="shared" si="117"/>
        <v>1</v>
      </c>
      <c r="Q1441" t="b">
        <f t="shared" si="118"/>
        <v>1</v>
      </c>
      <c r="R1441" t="b">
        <f t="shared" si="119"/>
        <v>1</v>
      </c>
      <c r="U1441" s="105" t="s">
        <v>469</v>
      </c>
      <c r="V1441" s="105" t="s">
        <v>470</v>
      </c>
      <c r="W1441" s="106">
        <v>389619600</v>
      </c>
      <c r="X1441" s="106">
        <v>0</v>
      </c>
    </row>
    <row r="1442" spans="2:26" x14ac:dyDescent="0.25">
      <c r="B1442" s="105" t="s">
        <v>471</v>
      </c>
      <c r="C1442" s="105" t="s">
        <v>472</v>
      </c>
      <c r="D1442" s="106">
        <v>389619600</v>
      </c>
      <c r="E1442" s="106">
        <v>0</v>
      </c>
      <c r="M1442" t="b">
        <f t="shared" si="115"/>
        <v>1</v>
      </c>
      <c r="N1442" t="b">
        <f t="shared" si="116"/>
        <v>1</v>
      </c>
      <c r="O1442" t="b">
        <f t="shared" si="117"/>
        <v>1</v>
      </c>
      <c r="P1442" t="b">
        <f t="shared" si="117"/>
        <v>1</v>
      </c>
      <c r="Q1442" t="b">
        <f t="shared" si="118"/>
        <v>1</v>
      </c>
      <c r="R1442" t="b">
        <f t="shared" si="119"/>
        <v>1</v>
      </c>
      <c r="U1442" s="105" t="s">
        <v>471</v>
      </c>
      <c r="V1442" s="105" t="s">
        <v>472</v>
      </c>
      <c r="W1442" s="106">
        <v>389619600</v>
      </c>
      <c r="X1442" s="106">
        <v>0</v>
      </c>
    </row>
    <row r="1443" spans="2:26" x14ac:dyDescent="0.25">
      <c r="B1443" s="105" t="s">
        <v>340</v>
      </c>
      <c r="C1443" s="105" t="s">
        <v>341</v>
      </c>
      <c r="D1443" s="106">
        <v>839999580</v>
      </c>
      <c r="E1443" s="106">
        <v>0</v>
      </c>
      <c r="M1443" t="b">
        <f t="shared" si="115"/>
        <v>1</v>
      </c>
      <c r="N1443" t="b">
        <f t="shared" si="116"/>
        <v>1</v>
      </c>
      <c r="O1443" t="b">
        <f t="shared" si="117"/>
        <v>1</v>
      </c>
      <c r="P1443" t="b">
        <f t="shared" si="117"/>
        <v>1</v>
      </c>
      <c r="Q1443" t="b">
        <f t="shared" si="118"/>
        <v>1</v>
      </c>
      <c r="R1443" t="b">
        <f t="shared" si="119"/>
        <v>1</v>
      </c>
      <c r="U1443" s="105" t="s">
        <v>340</v>
      </c>
      <c r="V1443" s="105" t="s">
        <v>341</v>
      </c>
      <c r="W1443" s="106">
        <v>839999580</v>
      </c>
      <c r="X1443" s="106">
        <v>0</v>
      </c>
    </row>
    <row r="1444" spans="2:26" x14ac:dyDescent="0.25">
      <c r="B1444" s="105" t="s">
        <v>392</v>
      </c>
      <c r="C1444" s="105" t="s">
        <v>341</v>
      </c>
      <c r="D1444" s="106">
        <v>839999580</v>
      </c>
      <c r="E1444" s="106">
        <v>0</v>
      </c>
      <c r="M1444" t="b">
        <f t="shared" si="115"/>
        <v>1</v>
      </c>
      <c r="N1444" t="b">
        <f t="shared" si="116"/>
        <v>1</v>
      </c>
      <c r="O1444" t="b">
        <f t="shared" si="117"/>
        <v>1</v>
      </c>
      <c r="P1444" t="b">
        <f t="shared" si="117"/>
        <v>1</v>
      </c>
      <c r="Q1444" t="b">
        <f t="shared" si="118"/>
        <v>1</v>
      </c>
      <c r="R1444" t="b">
        <f t="shared" si="119"/>
        <v>1</v>
      </c>
      <c r="U1444" s="105" t="s">
        <v>392</v>
      </c>
      <c r="V1444" s="105" t="s">
        <v>341</v>
      </c>
      <c r="W1444" s="106">
        <v>839999580</v>
      </c>
      <c r="X1444" s="106">
        <v>0</v>
      </c>
    </row>
    <row r="1445" spans="2:26" x14ac:dyDescent="0.25">
      <c r="B1445" s="105" t="s">
        <v>676</v>
      </c>
      <c r="C1445" s="105" t="s">
        <v>677</v>
      </c>
      <c r="D1445" s="106">
        <v>235365000</v>
      </c>
      <c r="E1445" s="106">
        <v>0</v>
      </c>
      <c r="M1445" t="b">
        <f t="shared" si="115"/>
        <v>1</v>
      </c>
      <c r="N1445" t="b">
        <f t="shared" si="116"/>
        <v>1</v>
      </c>
      <c r="O1445" t="b">
        <f t="shared" si="117"/>
        <v>1</v>
      </c>
      <c r="P1445" t="b">
        <f t="shared" si="117"/>
        <v>1</v>
      </c>
      <c r="Q1445" t="b">
        <f t="shared" si="118"/>
        <v>1</v>
      </c>
      <c r="R1445" t="b">
        <f t="shared" si="119"/>
        <v>1</v>
      </c>
      <c r="U1445" s="105" t="s">
        <v>676</v>
      </c>
      <c r="V1445" s="105" t="s">
        <v>677</v>
      </c>
      <c r="W1445" s="106">
        <v>235365000</v>
      </c>
      <c r="X1445" s="106">
        <v>0</v>
      </c>
    </row>
    <row r="1446" spans="2:26" x14ac:dyDescent="0.25">
      <c r="B1446" s="105" t="s">
        <v>678</v>
      </c>
      <c r="C1446" s="105" t="s">
        <v>679</v>
      </c>
      <c r="D1446" s="106">
        <v>235365000</v>
      </c>
      <c r="E1446" s="106">
        <v>0</v>
      </c>
      <c r="M1446" t="b">
        <f t="shared" si="115"/>
        <v>1</v>
      </c>
      <c r="N1446" t="b">
        <f t="shared" si="116"/>
        <v>1</v>
      </c>
      <c r="O1446" t="b">
        <f t="shared" si="117"/>
        <v>1</v>
      </c>
      <c r="P1446" t="b">
        <f t="shared" si="117"/>
        <v>1</v>
      </c>
      <c r="Q1446" t="b">
        <f t="shared" si="118"/>
        <v>1</v>
      </c>
      <c r="R1446" t="b">
        <f t="shared" si="119"/>
        <v>1</v>
      </c>
      <c r="U1446" s="105" t="s">
        <v>678</v>
      </c>
      <c r="V1446" s="105" t="s">
        <v>679</v>
      </c>
      <c r="W1446" s="106">
        <v>235365000</v>
      </c>
      <c r="X1446" s="106">
        <v>0</v>
      </c>
    </row>
    <row r="1447" spans="2:26" x14ac:dyDescent="0.25">
      <c r="B1447" s="105" t="s">
        <v>680</v>
      </c>
      <c r="C1447" s="105" t="s">
        <v>679</v>
      </c>
      <c r="D1447" s="106">
        <v>235365000</v>
      </c>
      <c r="E1447" s="106">
        <v>0</v>
      </c>
      <c r="M1447" t="b">
        <f t="shared" si="115"/>
        <v>1</v>
      </c>
      <c r="N1447" t="b">
        <f t="shared" si="116"/>
        <v>1</v>
      </c>
      <c r="O1447" t="b">
        <f t="shared" si="117"/>
        <v>1</v>
      </c>
      <c r="P1447" t="b">
        <f t="shared" si="117"/>
        <v>1</v>
      </c>
      <c r="Q1447" t="b">
        <f t="shared" si="118"/>
        <v>1</v>
      </c>
      <c r="R1447" t="b">
        <f t="shared" si="119"/>
        <v>1</v>
      </c>
      <c r="U1447" s="105" t="s">
        <v>680</v>
      </c>
      <c r="V1447" s="105" t="s">
        <v>679</v>
      </c>
      <c r="W1447" s="106">
        <v>235365000</v>
      </c>
      <c r="X1447" s="106">
        <v>0</v>
      </c>
    </row>
    <row r="1448" spans="2:26" x14ac:dyDescent="0.25">
      <c r="B1448" s="105" t="s">
        <v>473</v>
      </c>
      <c r="C1448" s="105" t="s">
        <v>474</v>
      </c>
      <c r="D1448" s="106">
        <v>229861080</v>
      </c>
      <c r="E1448" s="106">
        <v>0</v>
      </c>
      <c r="M1448" t="b">
        <f t="shared" si="115"/>
        <v>1</v>
      </c>
      <c r="N1448" t="b">
        <f t="shared" si="116"/>
        <v>1</v>
      </c>
      <c r="O1448" t="b">
        <f t="shared" si="117"/>
        <v>1</v>
      </c>
      <c r="P1448" t="b">
        <f t="shared" si="117"/>
        <v>1</v>
      </c>
      <c r="Q1448" t="b">
        <f t="shared" si="118"/>
        <v>1</v>
      </c>
      <c r="R1448" t="b">
        <f t="shared" si="119"/>
        <v>1</v>
      </c>
      <c r="U1448" s="105" t="s">
        <v>473</v>
      </c>
      <c r="V1448" s="105" t="s">
        <v>474</v>
      </c>
      <c r="W1448" s="106">
        <v>229861080</v>
      </c>
      <c r="X1448" s="106">
        <v>0</v>
      </c>
    </row>
    <row r="1449" spans="2:26" x14ac:dyDescent="0.25">
      <c r="B1449" s="105" t="s">
        <v>475</v>
      </c>
      <c r="C1449" s="105" t="s">
        <v>476</v>
      </c>
      <c r="D1449" s="106">
        <v>229861080</v>
      </c>
      <c r="E1449" s="106">
        <v>0</v>
      </c>
      <c r="M1449" t="b">
        <f t="shared" si="115"/>
        <v>1</v>
      </c>
      <c r="N1449" t="b">
        <f t="shared" si="116"/>
        <v>1</v>
      </c>
      <c r="O1449" t="b">
        <f t="shared" si="117"/>
        <v>1</v>
      </c>
      <c r="P1449" t="b">
        <f t="shared" si="117"/>
        <v>1</v>
      </c>
      <c r="Q1449" t="b">
        <f t="shared" si="118"/>
        <v>1</v>
      </c>
      <c r="R1449" t="b">
        <f t="shared" si="119"/>
        <v>1</v>
      </c>
      <c r="U1449" s="105" t="s">
        <v>475</v>
      </c>
      <c r="V1449" s="105" t="s">
        <v>476</v>
      </c>
      <c r="W1449" s="106">
        <v>229861080</v>
      </c>
      <c r="X1449" s="106">
        <v>0</v>
      </c>
    </row>
    <row r="1450" spans="2:26" x14ac:dyDescent="0.25">
      <c r="B1450" s="105" t="s">
        <v>477</v>
      </c>
      <c r="C1450" s="105" t="s">
        <v>476</v>
      </c>
      <c r="D1450" s="106">
        <v>229861080</v>
      </c>
      <c r="E1450" s="106">
        <v>0</v>
      </c>
      <c r="M1450" t="b">
        <f t="shared" si="115"/>
        <v>1</v>
      </c>
      <c r="N1450" t="b">
        <f t="shared" si="116"/>
        <v>1</v>
      </c>
      <c r="O1450" t="b">
        <f t="shared" si="117"/>
        <v>1</v>
      </c>
      <c r="P1450" t="b">
        <f t="shared" si="117"/>
        <v>1</v>
      </c>
      <c r="Q1450" t="b">
        <f t="shared" si="118"/>
        <v>1</v>
      </c>
      <c r="R1450" t="b">
        <f t="shared" si="119"/>
        <v>1</v>
      </c>
      <c r="U1450" s="105" t="s">
        <v>477</v>
      </c>
      <c r="V1450" s="105" t="s">
        <v>476</v>
      </c>
      <c r="W1450" s="106">
        <v>229861080</v>
      </c>
      <c r="X1450" s="106">
        <v>0</v>
      </c>
    </row>
    <row r="1451" spans="2:26" x14ac:dyDescent="0.25">
      <c r="B1451" t="s">
        <v>359</v>
      </c>
      <c r="C1451" s="106">
        <v>36922267257</v>
      </c>
      <c r="D1451" s="106">
        <v>0</v>
      </c>
      <c r="M1451" t="b">
        <f t="shared" si="115"/>
        <v>1</v>
      </c>
      <c r="N1451" t="b">
        <f t="shared" si="116"/>
        <v>1</v>
      </c>
      <c r="O1451" t="b">
        <f t="shared" si="117"/>
        <v>1</v>
      </c>
      <c r="P1451" t="b">
        <f t="shared" si="117"/>
        <v>1</v>
      </c>
      <c r="Q1451" t="b">
        <f t="shared" si="118"/>
        <v>1</v>
      </c>
      <c r="R1451" t="b">
        <f t="shared" si="119"/>
        <v>1</v>
      </c>
      <c r="U1451" t="s">
        <v>359</v>
      </c>
      <c r="V1451" s="106">
        <v>36922267257</v>
      </c>
      <c r="W1451" s="106">
        <v>0</v>
      </c>
    </row>
    <row r="1452" spans="2:26" x14ac:dyDescent="0.25">
      <c r="B1452" t="s">
        <v>330</v>
      </c>
      <c r="C1452" t="s">
        <v>331</v>
      </c>
      <c r="D1452" s="105" t="s">
        <v>691</v>
      </c>
      <c r="E1452" t="s">
        <v>333</v>
      </c>
      <c r="F1452" t="s">
        <v>331</v>
      </c>
      <c r="G1452" s="105" t="s">
        <v>692</v>
      </c>
      <c r="M1452" t="b">
        <f t="shared" si="115"/>
        <v>1</v>
      </c>
      <c r="N1452" t="b">
        <f t="shared" si="116"/>
        <v>1</v>
      </c>
      <c r="O1452" t="b">
        <f t="shared" si="117"/>
        <v>1</v>
      </c>
      <c r="P1452" t="b">
        <f t="shared" si="117"/>
        <v>1</v>
      </c>
      <c r="Q1452" t="b">
        <f t="shared" si="118"/>
        <v>1</v>
      </c>
      <c r="R1452" t="b">
        <f t="shared" si="119"/>
        <v>1</v>
      </c>
      <c r="U1452" t="s">
        <v>330</v>
      </c>
      <c r="V1452" t="s">
        <v>331</v>
      </c>
      <c r="W1452" s="105" t="s">
        <v>691</v>
      </c>
      <c r="X1452" t="s">
        <v>333</v>
      </c>
      <c r="Y1452" t="s">
        <v>331</v>
      </c>
      <c r="Z1452" s="105" t="s">
        <v>692</v>
      </c>
    </row>
    <row r="1453" spans="2:26" x14ac:dyDescent="0.25">
      <c r="B1453" t="s">
        <v>335</v>
      </c>
      <c r="C1453" t="s">
        <v>3</v>
      </c>
      <c r="D1453" t="s">
        <v>336</v>
      </c>
      <c r="E1453" t="s">
        <v>337</v>
      </c>
      <c r="M1453" t="b">
        <f t="shared" si="115"/>
        <v>1</v>
      </c>
      <c r="N1453" t="b">
        <f t="shared" si="116"/>
        <v>1</v>
      </c>
      <c r="O1453" t="b">
        <f t="shared" si="117"/>
        <v>1</v>
      </c>
      <c r="P1453" t="b">
        <f t="shared" si="117"/>
        <v>1</v>
      </c>
      <c r="Q1453" t="b">
        <f t="shared" si="118"/>
        <v>1</v>
      </c>
      <c r="R1453" t="b">
        <f t="shared" si="119"/>
        <v>1</v>
      </c>
      <c r="U1453" t="s">
        <v>335</v>
      </c>
      <c r="V1453" t="s">
        <v>3</v>
      </c>
      <c r="W1453" t="s">
        <v>336</v>
      </c>
      <c r="X1453" t="s">
        <v>337</v>
      </c>
    </row>
    <row r="1454" spans="2:26" x14ac:dyDescent="0.25">
      <c r="B1454" s="105" t="s">
        <v>418</v>
      </c>
      <c r="C1454" s="105" t="s">
        <v>419</v>
      </c>
      <c r="D1454" s="106">
        <v>757911542</v>
      </c>
      <c r="E1454" s="106">
        <v>0</v>
      </c>
      <c r="M1454" t="b">
        <f t="shared" si="115"/>
        <v>1</v>
      </c>
      <c r="N1454" t="b">
        <f t="shared" si="116"/>
        <v>1</v>
      </c>
      <c r="O1454" t="b">
        <f t="shared" si="117"/>
        <v>1</v>
      </c>
      <c r="P1454" t="b">
        <f t="shared" si="117"/>
        <v>1</v>
      </c>
      <c r="Q1454" t="b">
        <f t="shared" si="118"/>
        <v>1</v>
      </c>
      <c r="R1454" t="b">
        <f t="shared" si="119"/>
        <v>1</v>
      </c>
      <c r="U1454" s="105" t="s">
        <v>418</v>
      </c>
      <c r="V1454" s="105" t="s">
        <v>419</v>
      </c>
      <c r="W1454" s="106">
        <v>757911542</v>
      </c>
      <c r="X1454" s="106">
        <v>0</v>
      </c>
    </row>
    <row r="1455" spans="2:26" x14ac:dyDescent="0.25">
      <c r="B1455" s="105" t="s">
        <v>420</v>
      </c>
      <c r="C1455" s="105" t="s">
        <v>421</v>
      </c>
      <c r="D1455" s="106">
        <v>757911542</v>
      </c>
      <c r="E1455" s="106">
        <v>0</v>
      </c>
      <c r="M1455" t="b">
        <f t="shared" si="115"/>
        <v>1</v>
      </c>
      <c r="N1455" t="b">
        <f t="shared" si="116"/>
        <v>1</v>
      </c>
      <c r="O1455" t="b">
        <f t="shared" si="117"/>
        <v>1</v>
      </c>
      <c r="P1455" t="b">
        <f t="shared" si="117"/>
        <v>1</v>
      </c>
      <c r="Q1455" t="b">
        <f t="shared" si="118"/>
        <v>1</v>
      </c>
      <c r="R1455" t="b">
        <f t="shared" si="119"/>
        <v>1</v>
      </c>
      <c r="U1455" s="105" t="s">
        <v>420</v>
      </c>
      <c r="V1455" s="105" t="s">
        <v>421</v>
      </c>
      <c r="W1455" s="106">
        <v>757911542</v>
      </c>
      <c r="X1455" s="106">
        <v>0</v>
      </c>
    </row>
    <row r="1456" spans="2:26" x14ac:dyDescent="0.25">
      <c r="B1456" s="105" t="s">
        <v>422</v>
      </c>
      <c r="C1456" s="105" t="s">
        <v>421</v>
      </c>
      <c r="D1456" s="106">
        <v>757911542</v>
      </c>
      <c r="E1456" s="106">
        <v>0</v>
      </c>
      <c r="M1456" t="b">
        <f t="shared" si="115"/>
        <v>1</v>
      </c>
      <c r="N1456" t="b">
        <f t="shared" si="116"/>
        <v>1</v>
      </c>
      <c r="O1456" t="b">
        <f t="shared" si="117"/>
        <v>1</v>
      </c>
      <c r="P1456" t="b">
        <f t="shared" si="117"/>
        <v>1</v>
      </c>
      <c r="Q1456" t="b">
        <f t="shared" si="118"/>
        <v>1</v>
      </c>
      <c r="R1456" t="b">
        <f t="shared" si="119"/>
        <v>1</v>
      </c>
      <c r="U1456" s="105" t="s">
        <v>422</v>
      </c>
      <c r="V1456" s="105" t="s">
        <v>421</v>
      </c>
      <c r="W1456" s="106">
        <v>757911542</v>
      </c>
      <c r="X1456" s="106">
        <v>0</v>
      </c>
    </row>
    <row r="1457" spans="2:24" x14ac:dyDescent="0.25">
      <c r="B1457" s="105" t="s">
        <v>403</v>
      </c>
      <c r="C1457" s="105" t="s">
        <v>404</v>
      </c>
      <c r="D1457" s="106">
        <v>169481206</v>
      </c>
      <c r="E1457" s="106">
        <v>0</v>
      </c>
      <c r="M1457" t="b">
        <f t="shared" si="115"/>
        <v>1</v>
      </c>
      <c r="N1457" t="b">
        <f t="shared" si="116"/>
        <v>1</v>
      </c>
      <c r="O1457" t="b">
        <f t="shared" si="117"/>
        <v>1</v>
      </c>
      <c r="P1457" t="b">
        <f t="shared" si="117"/>
        <v>1</v>
      </c>
      <c r="Q1457" t="b">
        <f t="shared" si="118"/>
        <v>1</v>
      </c>
      <c r="R1457" t="b">
        <f t="shared" si="119"/>
        <v>1</v>
      </c>
      <c r="U1457" s="105" t="s">
        <v>403</v>
      </c>
      <c r="V1457" s="105" t="s">
        <v>404</v>
      </c>
      <c r="W1457" s="106">
        <v>169481206</v>
      </c>
      <c r="X1457" s="106">
        <v>0</v>
      </c>
    </row>
    <row r="1458" spans="2:24" x14ac:dyDescent="0.25">
      <c r="B1458" s="105" t="s">
        <v>405</v>
      </c>
      <c r="C1458" s="105" t="s">
        <v>406</v>
      </c>
      <c r="D1458" s="106">
        <v>33027046</v>
      </c>
      <c r="E1458" s="106">
        <v>0</v>
      </c>
      <c r="M1458" t="b">
        <f t="shared" si="115"/>
        <v>1</v>
      </c>
      <c r="N1458" t="b">
        <f t="shared" si="116"/>
        <v>1</v>
      </c>
      <c r="O1458" t="b">
        <f t="shared" si="117"/>
        <v>1</v>
      </c>
      <c r="P1458" t="b">
        <f t="shared" si="117"/>
        <v>1</v>
      </c>
      <c r="Q1458" t="b">
        <f t="shared" si="118"/>
        <v>1</v>
      </c>
      <c r="R1458" t="b">
        <f t="shared" si="119"/>
        <v>1</v>
      </c>
      <c r="U1458" s="105" t="s">
        <v>405</v>
      </c>
      <c r="V1458" s="105" t="s">
        <v>406</v>
      </c>
      <c r="W1458" s="106">
        <v>33027046</v>
      </c>
      <c r="X1458" s="106">
        <v>0</v>
      </c>
    </row>
    <row r="1459" spans="2:24" x14ac:dyDescent="0.25">
      <c r="B1459" s="105" t="s">
        <v>603</v>
      </c>
      <c r="C1459" s="105" t="s">
        <v>406</v>
      </c>
      <c r="D1459" s="106">
        <v>31983448</v>
      </c>
      <c r="E1459" s="106">
        <v>0</v>
      </c>
      <c r="M1459" t="b">
        <f t="shared" si="115"/>
        <v>1</v>
      </c>
      <c r="N1459" t="b">
        <f t="shared" si="116"/>
        <v>1</v>
      </c>
      <c r="O1459" t="b">
        <f t="shared" si="117"/>
        <v>1</v>
      </c>
      <c r="P1459" t="b">
        <f t="shared" si="117"/>
        <v>1</v>
      </c>
      <c r="Q1459" t="b">
        <f t="shared" si="118"/>
        <v>1</v>
      </c>
      <c r="R1459" t="b">
        <f t="shared" si="119"/>
        <v>1</v>
      </c>
      <c r="U1459" s="105" t="s">
        <v>603</v>
      </c>
      <c r="V1459" s="105" t="s">
        <v>406</v>
      </c>
      <c r="W1459" s="106">
        <v>31983448</v>
      </c>
      <c r="X1459" s="106">
        <v>0</v>
      </c>
    </row>
    <row r="1460" spans="2:24" x14ac:dyDescent="0.25">
      <c r="B1460" s="105" t="s">
        <v>604</v>
      </c>
      <c r="C1460" s="105" t="s">
        <v>605</v>
      </c>
      <c r="D1460" s="106">
        <v>1043598</v>
      </c>
      <c r="E1460" s="106">
        <v>0</v>
      </c>
      <c r="M1460" t="b">
        <f t="shared" si="115"/>
        <v>1</v>
      </c>
      <c r="N1460" t="b">
        <f t="shared" si="116"/>
        <v>1</v>
      </c>
      <c r="O1460" t="b">
        <f t="shared" si="117"/>
        <v>1</v>
      </c>
      <c r="P1460" t="b">
        <f t="shared" si="117"/>
        <v>1</v>
      </c>
      <c r="Q1460" t="b">
        <f t="shared" si="118"/>
        <v>1</v>
      </c>
      <c r="R1460" t="b">
        <f t="shared" si="119"/>
        <v>1</v>
      </c>
      <c r="U1460" s="105" t="s">
        <v>604</v>
      </c>
      <c r="V1460" s="105" t="s">
        <v>605</v>
      </c>
      <c r="W1460" s="106">
        <v>1043598</v>
      </c>
      <c r="X1460" s="106">
        <v>0</v>
      </c>
    </row>
    <row r="1461" spans="2:24" x14ac:dyDescent="0.25">
      <c r="B1461" s="105" t="s">
        <v>544</v>
      </c>
      <c r="C1461" s="105" t="s">
        <v>545</v>
      </c>
      <c r="D1461" s="106">
        <v>120847975</v>
      </c>
      <c r="E1461" s="106">
        <v>0</v>
      </c>
      <c r="M1461" t="b">
        <f t="shared" si="115"/>
        <v>1</v>
      </c>
      <c r="N1461" t="b">
        <f t="shared" si="116"/>
        <v>1</v>
      </c>
      <c r="O1461" t="b">
        <f t="shared" si="117"/>
        <v>1</v>
      </c>
      <c r="P1461" t="b">
        <f t="shared" si="117"/>
        <v>1</v>
      </c>
      <c r="Q1461" t="b">
        <f t="shared" si="118"/>
        <v>1</v>
      </c>
      <c r="R1461" t="b">
        <f t="shared" si="119"/>
        <v>1</v>
      </c>
      <c r="U1461" s="105" t="s">
        <v>544</v>
      </c>
      <c r="V1461" s="105" t="s">
        <v>545</v>
      </c>
      <c r="W1461" s="106">
        <v>120847975</v>
      </c>
      <c r="X1461" s="106">
        <v>0</v>
      </c>
    </row>
    <row r="1462" spans="2:24" x14ac:dyDescent="0.25">
      <c r="B1462" s="105" t="s">
        <v>606</v>
      </c>
      <c r="C1462" s="105" t="s">
        <v>545</v>
      </c>
      <c r="D1462" s="106">
        <v>120847975</v>
      </c>
      <c r="E1462" s="106">
        <v>0</v>
      </c>
      <c r="M1462" t="b">
        <f t="shared" si="115"/>
        <v>1</v>
      </c>
      <c r="N1462" t="b">
        <f t="shared" si="116"/>
        <v>1</v>
      </c>
      <c r="O1462" t="b">
        <f t="shared" si="117"/>
        <v>1</v>
      </c>
      <c r="P1462" t="b">
        <f t="shared" si="117"/>
        <v>1</v>
      </c>
      <c r="Q1462" t="b">
        <f t="shared" si="118"/>
        <v>1</v>
      </c>
      <c r="R1462" t="b">
        <f t="shared" si="119"/>
        <v>1</v>
      </c>
      <c r="U1462" s="105" t="s">
        <v>606</v>
      </c>
      <c r="V1462" s="105" t="s">
        <v>545</v>
      </c>
      <c r="W1462" s="106">
        <v>120847975</v>
      </c>
      <c r="X1462" s="106">
        <v>0</v>
      </c>
    </row>
    <row r="1463" spans="2:24" x14ac:dyDescent="0.25">
      <c r="B1463" s="105" t="s">
        <v>548</v>
      </c>
      <c r="C1463" s="105" t="s">
        <v>549</v>
      </c>
      <c r="D1463" s="106">
        <v>14411622</v>
      </c>
      <c r="E1463" s="106">
        <v>0</v>
      </c>
      <c r="M1463" t="b">
        <f t="shared" si="115"/>
        <v>1</v>
      </c>
      <c r="N1463" t="b">
        <f t="shared" si="116"/>
        <v>1</v>
      </c>
      <c r="O1463" t="b">
        <f t="shared" si="117"/>
        <v>1</v>
      </c>
      <c r="P1463" t="b">
        <f t="shared" si="117"/>
        <v>1</v>
      </c>
      <c r="Q1463" t="b">
        <f t="shared" si="118"/>
        <v>1</v>
      </c>
      <c r="R1463" t="b">
        <f t="shared" si="119"/>
        <v>1</v>
      </c>
      <c r="U1463" s="105" t="s">
        <v>548</v>
      </c>
      <c r="V1463" s="105" t="s">
        <v>549</v>
      </c>
      <c r="W1463" s="106">
        <v>14411622</v>
      </c>
      <c r="X1463" s="106">
        <v>0</v>
      </c>
    </row>
    <row r="1464" spans="2:24" x14ac:dyDescent="0.25">
      <c r="B1464" s="105" t="s">
        <v>607</v>
      </c>
      <c r="C1464" s="105" t="s">
        <v>549</v>
      </c>
      <c r="D1464" s="106">
        <v>14411622</v>
      </c>
      <c r="E1464" s="106">
        <v>0</v>
      </c>
      <c r="M1464" t="b">
        <f t="shared" si="115"/>
        <v>1</v>
      </c>
      <c r="N1464" t="b">
        <f t="shared" si="116"/>
        <v>1</v>
      </c>
      <c r="O1464" t="b">
        <f t="shared" si="117"/>
        <v>1</v>
      </c>
      <c r="P1464" t="b">
        <f t="shared" si="117"/>
        <v>1</v>
      </c>
      <c r="Q1464" t="b">
        <f t="shared" si="118"/>
        <v>1</v>
      </c>
      <c r="R1464" t="b">
        <f t="shared" si="119"/>
        <v>1</v>
      </c>
      <c r="U1464" s="105" t="s">
        <v>607</v>
      </c>
      <c r="V1464" s="105" t="s">
        <v>549</v>
      </c>
      <c r="W1464" s="106">
        <v>14411622</v>
      </c>
      <c r="X1464" s="106">
        <v>0</v>
      </c>
    </row>
    <row r="1465" spans="2:24" x14ac:dyDescent="0.25">
      <c r="B1465" s="105" t="s">
        <v>552</v>
      </c>
      <c r="C1465" s="105" t="s">
        <v>553</v>
      </c>
      <c r="D1465" s="106">
        <v>1194563</v>
      </c>
      <c r="E1465" s="106">
        <v>0</v>
      </c>
      <c r="M1465" t="b">
        <f t="shared" si="115"/>
        <v>1</v>
      </c>
      <c r="N1465" t="b">
        <f t="shared" si="116"/>
        <v>1</v>
      </c>
      <c r="O1465" t="b">
        <f t="shared" si="117"/>
        <v>1</v>
      </c>
      <c r="P1465" t="b">
        <f t="shared" si="117"/>
        <v>1</v>
      </c>
      <c r="Q1465" t="b">
        <f t="shared" si="118"/>
        <v>1</v>
      </c>
      <c r="R1465" t="b">
        <f t="shared" si="119"/>
        <v>1</v>
      </c>
      <c r="U1465" s="105" t="s">
        <v>552</v>
      </c>
      <c r="V1465" s="105" t="s">
        <v>553</v>
      </c>
      <c r="W1465" s="106">
        <v>1194563</v>
      </c>
      <c r="X1465" s="106">
        <v>0</v>
      </c>
    </row>
    <row r="1466" spans="2:24" x14ac:dyDescent="0.25">
      <c r="B1466" s="105" t="s">
        <v>608</v>
      </c>
      <c r="C1466" s="105" t="s">
        <v>553</v>
      </c>
      <c r="D1466" s="106">
        <v>1194563</v>
      </c>
      <c r="E1466" s="106">
        <v>0</v>
      </c>
      <c r="M1466" t="b">
        <f t="shared" si="115"/>
        <v>1</v>
      </c>
      <c r="N1466" t="b">
        <f t="shared" si="116"/>
        <v>1</v>
      </c>
      <c r="O1466" t="b">
        <f t="shared" si="117"/>
        <v>1</v>
      </c>
      <c r="P1466" t="b">
        <f t="shared" si="117"/>
        <v>1</v>
      </c>
      <c r="Q1466" t="b">
        <f t="shared" si="118"/>
        <v>1</v>
      </c>
      <c r="R1466" t="b">
        <f t="shared" si="119"/>
        <v>1</v>
      </c>
      <c r="U1466" s="105" t="s">
        <v>608</v>
      </c>
      <c r="V1466" s="105" t="s">
        <v>553</v>
      </c>
      <c r="W1466" s="106">
        <v>1194563</v>
      </c>
      <c r="X1466" s="106">
        <v>0</v>
      </c>
    </row>
    <row r="1467" spans="2:24" x14ac:dyDescent="0.25">
      <c r="B1467" s="105" t="s">
        <v>411</v>
      </c>
      <c r="C1467" s="105" t="s">
        <v>412</v>
      </c>
      <c r="D1467" s="106">
        <v>101150947</v>
      </c>
      <c r="E1467" s="106">
        <v>0</v>
      </c>
      <c r="M1467" t="b">
        <f t="shared" si="115"/>
        <v>1</v>
      </c>
      <c r="N1467" t="b">
        <f t="shared" si="116"/>
        <v>1</v>
      </c>
      <c r="O1467" t="b">
        <f t="shared" si="117"/>
        <v>1</v>
      </c>
      <c r="P1467" t="b">
        <f t="shared" si="117"/>
        <v>1</v>
      </c>
      <c r="Q1467" t="b">
        <f t="shared" si="118"/>
        <v>1</v>
      </c>
      <c r="R1467" t="b">
        <f t="shared" si="119"/>
        <v>1</v>
      </c>
      <c r="U1467" s="105" t="s">
        <v>411</v>
      </c>
      <c r="V1467" s="105" t="s">
        <v>412</v>
      </c>
      <c r="W1467" s="106">
        <v>101150947</v>
      </c>
      <c r="X1467" s="106">
        <v>0</v>
      </c>
    </row>
    <row r="1468" spans="2:24" x14ac:dyDescent="0.25">
      <c r="B1468" s="105" t="s">
        <v>413</v>
      </c>
      <c r="C1468" s="105" t="s">
        <v>414</v>
      </c>
      <c r="D1468" s="106">
        <v>101150947</v>
      </c>
      <c r="E1468" s="106">
        <v>0</v>
      </c>
      <c r="M1468" t="b">
        <f t="shared" si="115"/>
        <v>1</v>
      </c>
      <c r="N1468" t="b">
        <f t="shared" si="116"/>
        <v>1</v>
      </c>
      <c r="O1468" t="b">
        <f t="shared" si="117"/>
        <v>1</v>
      </c>
      <c r="P1468" t="b">
        <f t="shared" si="117"/>
        <v>1</v>
      </c>
      <c r="Q1468" t="b">
        <f t="shared" si="118"/>
        <v>1</v>
      </c>
      <c r="R1468" t="b">
        <f t="shared" si="119"/>
        <v>1</v>
      </c>
      <c r="U1468" s="105" t="s">
        <v>413</v>
      </c>
      <c r="V1468" s="105" t="s">
        <v>414</v>
      </c>
      <c r="W1468" s="106">
        <v>101150947</v>
      </c>
      <c r="X1468" s="106">
        <v>0</v>
      </c>
    </row>
    <row r="1469" spans="2:24" x14ac:dyDescent="0.25">
      <c r="B1469" s="105" t="s">
        <v>415</v>
      </c>
      <c r="C1469" s="105" t="s">
        <v>414</v>
      </c>
      <c r="D1469" s="106">
        <v>101150947</v>
      </c>
      <c r="E1469" s="106">
        <v>0</v>
      </c>
      <c r="M1469" t="b">
        <f t="shared" si="115"/>
        <v>1</v>
      </c>
      <c r="N1469" t="b">
        <f t="shared" si="116"/>
        <v>1</v>
      </c>
      <c r="O1469" t="b">
        <f t="shared" si="117"/>
        <v>1</v>
      </c>
      <c r="P1469" t="b">
        <f t="shared" si="117"/>
        <v>1</v>
      </c>
      <c r="Q1469" t="b">
        <f t="shared" si="118"/>
        <v>1</v>
      </c>
      <c r="R1469" t="b">
        <f t="shared" si="119"/>
        <v>1</v>
      </c>
      <c r="U1469" s="105" t="s">
        <v>415</v>
      </c>
      <c r="V1469" s="105" t="s">
        <v>414</v>
      </c>
      <c r="W1469" s="106">
        <v>101150947</v>
      </c>
      <c r="X1469" s="106">
        <v>0</v>
      </c>
    </row>
    <row r="1470" spans="2:24" x14ac:dyDescent="0.25">
      <c r="B1470" s="105" t="s">
        <v>562</v>
      </c>
      <c r="C1470" s="105" t="s">
        <v>563</v>
      </c>
      <c r="D1470" s="106">
        <v>28968575</v>
      </c>
      <c r="E1470" s="106">
        <v>0</v>
      </c>
      <c r="M1470" t="b">
        <f t="shared" si="115"/>
        <v>1</v>
      </c>
      <c r="N1470" t="b">
        <f t="shared" si="116"/>
        <v>1</v>
      </c>
      <c r="O1470" t="b">
        <f t="shared" si="117"/>
        <v>1</v>
      </c>
      <c r="P1470" t="b">
        <f t="shared" si="117"/>
        <v>1</v>
      </c>
      <c r="Q1470" t="b">
        <f t="shared" si="118"/>
        <v>1</v>
      </c>
      <c r="R1470" t="b">
        <f t="shared" si="119"/>
        <v>1</v>
      </c>
      <c r="U1470" s="105" t="s">
        <v>562</v>
      </c>
      <c r="V1470" s="105" t="s">
        <v>563</v>
      </c>
      <c r="W1470" s="106">
        <v>28968575</v>
      </c>
      <c r="X1470" s="106">
        <v>0</v>
      </c>
    </row>
    <row r="1471" spans="2:24" x14ac:dyDescent="0.25">
      <c r="B1471" s="105" t="s">
        <v>564</v>
      </c>
      <c r="C1471" s="105" t="s">
        <v>565</v>
      </c>
      <c r="D1471" s="106">
        <v>28968575</v>
      </c>
      <c r="E1471" s="106">
        <v>0</v>
      </c>
      <c r="M1471" t="b">
        <f t="shared" si="115"/>
        <v>1</v>
      </c>
      <c r="N1471" t="b">
        <f t="shared" si="116"/>
        <v>1</v>
      </c>
      <c r="O1471" t="b">
        <f t="shared" si="117"/>
        <v>1</v>
      </c>
      <c r="P1471" t="b">
        <f t="shared" si="117"/>
        <v>1</v>
      </c>
      <c r="Q1471" t="b">
        <f t="shared" si="118"/>
        <v>1</v>
      </c>
      <c r="R1471" t="b">
        <f t="shared" si="119"/>
        <v>1</v>
      </c>
      <c r="U1471" s="105" t="s">
        <v>564</v>
      </c>
      <c r="V1471" s="105" t="s">
        <v>565</v>
      </c>
      <c r="W1471" s="106">
        <v>28968575</v>
      </c>
      <c r="X1471" s="106">
        <v>0</v>
      </c>
    </row>
    <row r="1472" spans="2:24" x14ac:dyDescent="0.25">
      <c r="B1472" s="105" t="s">
        <v>566</v>
      </c>
      <c r="C1472" s="105" t="s">
        <v>565</v>
      </c>
      <c r="D1472" s="106">
        <v>28968575</v>
      </c>
      <c r="E1472" s="106">
        <v>0</v>
      </c>
      <c r="M1472" t="b">
        <f t="shared" si="115"/>
        <v>1</v>
      </c>
      <c r="N1472" t="b">
        <f t="shared" si="116"/>
        <v>1</v>
      </c>
      <c r="O1472" t="b">
        <f t="shared" si="117"/>
        <v>1</v>
      </c>
      <c r="P1472" t="b">
        <f t="shared" si="117"/>
        <v>1</v>
      </c>
      <c r="Q1472" t="b">
        <f t="shared" si="118"/>
        <v>1</v>
      </c>
      <c r="R1472" t="b">
        <f t="shared" si="119"/>
        <v>1</v>
      </c>
      <c r="U1472" s="105" t="s">
        <v>566</v>
      </c>
      <c r="V1472" s="105" t="s">
        <v>565</v>
      </c>
      <c r="W1472" s="106">
        <v>28968575</v>
      </c>
      <c r="X1472" s="106">
        <v>0</v>
      </c>
    </row>
    <row r="1473" spans="2:24" x14ac:dyDescent="0.25">
      <c r="B1473" s="105" t="s">
        <v>567</v>
      </c>
      <c r="C1473" s="105" t="s">
        <v>568</v>
      </c>
      <c r="D1473" s="106">
        <v>26790728</v>
      </c>
      <c r="E1473" s="106">
        <v>0</v>
      </c>
      <c r="M1473" t="b">
        <f t="shared" si="115"/>
        <v>1</v>
      </c>
      <c r="N1473" t="b">
        <f t="shared" si="116"/>
        <v>1</v>
      </c>
      <c r="O1473" t="b">
        <f t="shared" si="117"/>
        <v>1</v>
      </c>
      <c r="P1473" t="b">
        <f t="shared" si="117"/>
        <v>1</v>
      </c>
      <c r="Q1473" t="b">
        <f t="shared" si="118"/>
        <v>1</v>
      </c>
      <c r="R1473" t="b">
        <f t="shared" si="119"/>
        <v>1</v>
      </c>
      <c r="U1473" s="105" t="s">
        <v>567</v>
      </c>
      <c r="V1473" s="105" t="s">
        <v>568</v>
      </c>
      <c r="W1473" s="106">
        <v>26790728</v>
      </c>
      <c r="X1473" s="106">
        <v>0</v>
      </c>
    </row>
    <row r="1474" spans="2:24" x14ac:dyDescent="0.25">
      <c r="B1474" s="105" t="s">
        <v>609</v>
      </c>
      <c r="C1474" s="105" t="s">
        <v>610</v>
      </c>
      <c r="D1474" s="106">
        <v>11410054</v>
      </c>
      <c r="E1474" s="106">
        <v>0</v>
      </c>
      <c r="M1474" t="b">
        <f t="shared" si="115"/>
        <v>1</v>
      </c>
      <c r="N1474" t="b">
        <f t="shared" si="116"/>
        <v>1</v>
      </c>
      <c r="O1474" t="b">
        <f t="shared" si="117"/>
        <v>1</v>
      </c>
      <c r="P1474" t="b">
        <f t="shared" si="117"/>
        <v>1</v>
      </c>
      <c r="Q1474" t="b">
        <f t="shared" si="118"/>
        <v>1</v>
      </c>
      <c r="R1474" t="b">
        <f t="shared" si="119"/>
        <v>1</v>
      </c>
      <c r="U1474" s="105" t="s">
        <v>609</v>
      </c>
      <c r="V1474" s="105" t="s">
        <v>610</v>
      </c>
      <c r="W1474" s="106">
        <v>11410054</v>
      </c>
      <c r="X1474" s="106">
        <v>0</v>
      </c>
    </row>
    <row r="1475" spans="2:24" x14ac:dyDescent="0.25">
      <c r="B1475" s="105" t="s">
        <v>611</v>
      </c>
      <c r="C1475" s="105" t="s">
        <v>610</v>
      </c>
      <c r="D1475" s="106">
        <v>11410054</v>
      </c>
      <c r="E1475" s="106">
        <v>0</v>
      </c>
      <c r="M1475" t="b">
        <f t="shared" si="115"/>
        <v>1</v>
      </c>
      <c r="N1475" t="b">
        <f t="shared" si="116"/>
        <v>1</v>
      </c>
      <c r="O1475" t="b">
        <f t="shared" si="117"/>
        <v>1</v>
      </c>
      <c r="P1475" t="b">
        <f t="shared" si="117"/>
        <v>1</v>
      </c>
      <c r="Q1475" t="b">
        <f t="shared" si="118"/>
        <v>1</v>
      </c>
      <c r="R1475" t="b">
        <f t="shared" si="119"/>
        <v>1</v>
      </c>
      <c r="U1475" s="105" t="s">
        <v>611</v>
      </c>
      <c r="V1475" s="105" t="s">
        <v>610</v>
      </c>
      <c r="W1475" s="106">
        <v>11410054</v>
      </c>
      <c r="X1475" s="106">
        <v>0</v>
      </c>
    </row>
    <row r="1476" spans="2:24" x14ac:dyDescent="0.25">
      <c r="B1476" s="105" t="s">
        <v>612</v>
      </c>
      <c r="C1476" s="105" t="s">
        <v>613</v>
      </c>
      <c r="D1476" s="106">
        <v>6046606</v>
      </c>
      <c r="E1476" s="106">
        <v>0</v>
      </c>
      <c r="M1476" t="b">
        <f t="shared" si="115"/>
        <v>1</v>
      </c>
      <c r="N1476" t="b">
        <f t="shared" si="116"/>
        <v>1</v>
      </c>
      <c r="O1476" t="b">
        <f t="shared" si="117"/>
        <v>1</v>
      </c>
      <c r="P1476" t="b">
        <f t="shared" si="117"/>
        <v>1</v>
      </c>
      <c r="Q1476" t="b">
        <f t="shared" si="118"/>
        <v>1</v>
      </c>
      <c r="R1476" t="b">
        <f t="shared" si="119"/>
        <v>1</v>
      </c>
      <c r="U1476" s="105" t="s">
        <v>612</v>
      </c>
      <c r="V1476" s="105" t="s">
        <v>613</v>
      </c>
      <c r="W1476" s="106">
        <v>6046606</v>
      </c>
      <c r="X1476" s="106">
        <v>0</v>
      </c>
    </row>
    <row r="1477" spans="2:24" x14ac:dyDescent="0.25">
      <c r="B1477" s="105" t="s">
        <v>614</v>
      </c>
      <c r="C1477" s="105" t="s">
        <v>613</v>
      </c>
      <c r="D1477" s="106">
        <v>6046606</v>
      </c>
      <c r="E1477" s="106">
        <v>0</v>
      </c>
      <c r="M1477" t="b">
        <f t="shared" si="115"/>
        <v>1</v>
      </c>
      <c r="N1477" t="b">
        <f t="shared" si="116"/>
        <v>1</v>
      </c>
      <c r="O1477" t="b">
        <f t="shared" si="117"/>
        <v>1</v>
      </c>
      <c r="P1477" t="b">
        <f t="shared" si="117"/>
        <v>1</v>
      </c>
      <c r="Q1477" t="b">
        <f t="shared" si="118"/>
        <v>1</v>
      </c>
      <c r="R1477" t="b">
        <f t="shared" si="119"/>
        <v>1</v>
      </c>
      <c r="U1477" s="105" t="s">
        <v>614</v>
      </c>
      <c r="V1477" s="105" t="s">
        <v>613</v>
      </c>
      <c r="W1477" s="106">
        <v>6046606</v>
      </c>
      <c r="X1477" s="106">
        <v>0</v>
      </c>
    </row>
    <row r="1478" spans="2:24" x14ac:dyDescent="0.25">
      <c r="B1478" s="105" t="s">
        <v>569</v>
      </c>
      <c r="C1478" s="105" t="s">
        <v>570</v>
      </c>
      <c r="D1478" s="106">
        <v>9334068</v>
      </c>
      <c r="E1478" s="106">
        <v>0</v>
      </c>
      <c r="M1478" t="b">
        <f t="shared" si="115"/>
        <v>1</v>
      </c>
      <c r="N1478" t="b">
        <f t="shared" si="116"/>
        <v>1</v>
      </c>
      <c r="O1478" t="b">
        <f t="shared" si="117"/>
        <v>1</v>
      </c>
      <c r="P1478" t="b">
        <f t="shared" si="117"/>
        <v>1</v>
      </c>
      <c r="Q1478" t="b">
        <f t="shared" si="118"/>
        <v>1</v>
      </c>
      <c r="R1478" t="b">
        <f t="shared" si="119"/>
        <v>1</v>
      </c>
      <c r="U1478" s="105" t="s">
        <v>569</v>
      </c>
      <c r="V1478" s="105" t="s">
        <v>570</v>
      </c>
      <c r="W1478" s="106">
        <v>9334068</v>
      </c>
      <c r="X1478" s="106">
        <v>0</v>
      </c>
    </row>
    <row r="1479" spans="2:24" x14ac:dyDescent="0.25">
      <c r="B1479" s="105" t="s">
        <v>571</v>
      </c>
      <c r="C1479" s="105" t="s">
        <v>570</v>
      </c>
      <c r="D1479" s="106">
        <v>9334068</v>
      </c>
      <c r="E1479" s="106">
        <v>0</v>
      </c>
      <c r="M1479" t="b">
        <f t="shared" si="115"/>
        <v>1</v>
      </c>
      <c r="N1479" t="b">
        <f t="shared" si="116"/>
        <v>1</v>
      </c>
      <c r="O1479" t="b">
        <f t="shared" si="117"/>
        <v>1</v>
      </c>
      <c r="P1479" t="b">
        <f t="shared" si="117"/>
        <v>1</v>
      </c>
      <c r="Q1479" t="b">
        <f t="shared" si="118"/>
        <v>1</v>
      </c>
      <c r="R1479" t="b">
        <f t="shared" si="119"/>
        <v>1</v>
      </c>
      <c r="U1479" s="105" t="s">
        <v>571</v>
      </c>
      <c r="V1479" s="105" t="s">
        <v>570</v>
      </c>
      <c r="W1479" s="106">
        <v>9334068</v>
      </c>
      <c r="X1479" s="106">
        <v>0</v>
      </c>
    </row>
    <row r="1480" spans="2:24" x14ac:dyDescent="0.25">
      <c r="B1480" s="105" t="s">
        <v>429</v>
      </c>
      <c r="C1480" s="105" t="s">
        <v>430</v>
      </c>
      <c r="D1480" s="106">
        <v>29385202</v>
      </c>
      <c r="E1480" s="106">
        <v>0</v>
      </c>
      <c r="M1480" t="b">
        <f t="shared" si="115"/>
        <v>1</v>
      </c>
      <c r="N1480" t="b">
        <f t="shared" si="116"/>
        <v>1</v>
      </c>
      <c r="O1480" t="b">
        <f t="shared" si="117"/>
        <v>1</v>
      </c>
      <c r="P1480" t="b">
        <f t="shared" si="117"/>
        <v>1</v>
      </c>
      <c r="Q1480" t="b">
        <f t="shared" si="118"/>
        <v>1</v>
      </c>
      <c r="R1480" t="b">
        <f t="shared" si="119"/>
        <v>1</v>
      </c>
      <c r="U1480" s="105" t="s">
        <v>429</v>
      </c>
      <c r="V1480" s="105" t="s">
        <v>430</v>
      </c>
      <c r="W1480" s="106">
        <v>29385202</v>
      </c>
      <c r="X1480" s="106">
        <v>0</v>
      </c>
    </row>
    <row r="1481" spans="2:24" x14ac:dyDescent="0.25">
      <c r="B1481" s="105" t="s">
        <v>431</v>
      </c>
      <c r="C1481" s="105" t="s">
        <v>432</v>
      </c>
      <c r="D1481" s="106">
        <v>29385202</v>
      </c>
      <c r="E1481" s="106">
        <v>0</v>
      </c>
      <c r="M1481" t="b">
        <f t="shared" si="115"/>
        <v>1</v>
      </c>
      <c r="N1481" t="b">
        <f t="shared" si="116"/>
        <v>1</v>
      </c>
      <c r="O1481" t="b">
        <f t="shared" si="117"/>
        <v>1</v>
      </c>
      <c r="P1481" t="b">
        <f t="shared" si="117"/>
        <v>1</v>
      </c>
      <c r="Q1481" t="b">
        <f t="shared" si="118"/>
        <v>1</v>
      </c>
      <c r="R1481" t="b">
        <f t="shared" si="119"/>
        <v>1</v>
      </c>
      <c r="U1481" s="105" t="s">
        <v>431</v>
      </c>
      <c r="V1481" s="105" t="s">
        <v>432</v>
      </c>
      <c r="W1481" s="106">
        <v>29385202</v>
      </c>
      <c r="X1481" s="106">
        <v>0</v>
      </c>
    </row>
    <row r="1482" spans="2:24" x14ac:dyDescent="0.25">
      <c r="B1482" s="105" t="s">
        <v>433</v>
      </c>
      <c r="C1482" s="105" t="s">
        <v>432</v>
      </c>
      <c r="D1482" s="106">
        <v>29385202</v>
      </c>
      <c r="E1482" s="106">
        <v>0</v>
      </c>
      <c r="M1482" t="b">
        <f t="shared" si="115"/>
        <v>1</v>
      </c>
      <c r="N1482" t="b">
        <f t="shared" si="116"/>
        <v>1</v>
      </c>
      <c r="O1482" t="b">
        <f t="shared" si="117"/>
        <v>1</v>
      </c>
      <c r="P1482" t="b">
        <f t="shared" si="117"/>
        <v>1</v>
      </c>
      <c r="Q1482" t="b">
        <f t="shared" si="118"/>
        <v>1</v>
      </c>
      <c r="R1482" t="b">
        <f t="shared" si="119"/>
        <v>1</v>
      </c>
      <c r="U1482" s="105" t="s">
        <v>433</v>
      </c>
      <c r="V1482" s="105" t="s">
        <v>432</v>
      </c>
      <c r="W1482" s="106">
        <v>29385202</v>
      </c>
      <c r="X1482" s="106">
        <v>0</v>
      </c>
    </row>
    <row r="1483" spans="2:24" x14ac:dyDescent="0.25">
      <c r="B1483" s="105" t="s">
        <v>434</v>
      </c>
      <c r="C1483" s="105" t="s">
        <v>435</v>
      </c>
      <c r="D1483" s="106">
        <v>29432556</v>
      </c>
      <c r="E1483" s="106">
        <v>0</v>
      </c>
      <c r="M1483" t="b">
        <f t="shared" si="115"/>
        <v>1</v>
      </c>
      <c r="N1483" t="b">
        <f t="shared" si="116"/>
        <v>1</v>
      </c>
      <c r="O1483" t="b">
        <f t="shared" si="117"/>
        <v>1</v>
      </c>
      <c r="P1483" t="b">
        <f t="shared" si="117"/>
        <v>1</v>
      </c>
      <c r="Q1483" t="b">
        <f t="shared" si="118"/>
        <v>1</v>
      </c>
      <c r="R1483" t="b">
        <f t="shared" si="119"/>
        <v>1</v>
      </c>
      <c r="U1483" s="105" t="s">
        <v>434</v>
      </c>
      <c r="V1483" s="105" t="s">
        <v>435</v>
      </c>
      <c r="W1483" s="106">
        <v>29432556</v>
      </c>
      <c r="X1483" s="106">
        <v>0</v>
      </c>
    </row>
    <row r="1484" spans="2:24" x14ac:dyDescent="0.25">
      <c r="B1484" s="105" t="s">
        <v>436</v>
      </c>
      <c r="C1484" s="105" t="s">
        <v>437</v>
      </c>
      <c r="D1484" s="106">
        <v>29432556</v>
      </c>
      <c r="E1484" s="106">
        <v>0</v>
      </c>
      <c r="M1484" t="b">
        <f t="shared" si="115"/>
        <v>1</v>
      </c>
      <c r="N1484" t="b">
        <f t="shared" si="116"/>
        <v>1</v>
      </c>
      <c r="O1484" t="b">
        <f t="shared" si="117"/>
        <v>1</v>
      </c>
      <c r="P1484" t="b">
        <f t="shared" si="117"/>
        <v>1</v>
      </c>
      <c r="Q1484" t="b">
        <f t="shared" si="118"/>
        <v>1</v>
      </c>
      <c r="R1484" t="b">
        <f t="shared" si="119"/>
        <v>1</v>
      </c>
      <c r="U1484" s="105" t="s">
        <v>436</v>
      </c>
      <c r="V1484" s="105" t="s">
        <v>437</v>
      </c>
      <c r="W1484" s="106">
        <v>29432556</v>
      </c>
      <c r="X1484" s="106">
        <v>0</v>
      </c>
    </row>
    <row r="1485" spans="2:24" x14ac:dyDescent="0.25">
      <c r="B1485" s="105" t="s">
        <v>438</v>
      </c>
      <c r="C1485" s="105" t="s">
        <v>437</v>
      </c>
      <c r="D1485" s="106">
        <v>29432556</v>
      </c>
      <c r="E1485" s="106">
        <v>0</v>
      </c>
      <c r="M1485" t="b">
        <f t="shared" si="115"/>
        <v>1</v>
      </c>
      <c r="N1485" t="b">
        <f t="shared" si="116"/>
        <v>1</v>
      </c>
      <c r="O1485" t="b">
        <f t="shared" si="117"/>
        <v>1</v>
      </c>
      <c r="P1485" t="b">
        <f t="shared" si="117"/>
        <v>1</v>
      </c>
      <c r="Q1485" t="b">
        <f t="shared" si="118"/>
        <v>1</v>
      </c>
      <c r="R1485" t="b">
        <f t="shared" si="119"/>
        <v>1</v>
      </c>
      <c r="U1485" s="105" t="s">
        <v>438</v>
      </c>
      <c r="V1485" s="105" t="s">
        <v>437</v>
      </c>
      <c r="W1485" s="106">
        <v>29432556</v>
      </c>
      <c r="X1485" s="106">
        <v>0</v>
      </c>
    </row>
    <row r="1486" spans="2:24" x14ac:dyDescent="0.25">
      <c r="B1486" s="105" t="s">
        <v>615</v>
      </c>
      <c r="C1486" s="105" t="s">
        <v>616</v>
      </c>
      <c r="D1486" s="106">
        <v>11997929</v>
      </c>
      <c r="E1486" s="106">
        <v>0</v>
      </c>
      <c r="M1486" t="b">
        <f t="shared" si="115"/>
        <v>1</v>
      </c>
      <c r="N1486" t="b">
        <f t="shared" si="116"/>
        <v>1</v>
      </c>
      <c r="O1486" t="b">
        <f t="shared" si="117"/>
        <v>1</v>
      </c>
      <c r="P1486" t="b">
        <f t="shared" si="117"/>
        <v>1</v>
      </c>
      <c r="Q1486" t="b">
        <f t="shared" si="118"/>
        <v>1</v>
      </c>
      <c r="R1486" t="b">
        <f t="shared" si="119"/>
        <v>1</v>
      </c>
      <c r="U1486" s="105" t="s">
        <v>615</v>
      </c>
      <c r="V1486" s="105" t="s">
        <v>616</v>
      </c>
      <c r="W1486" s="106">
        <v>11997929</v>
      </c>
      <c r="X1486" s="106">
        <v>0</v>
      </c>
    </row>
    <row r="1487" spans="2:24" x14ac:dyDescent="0.25">
      <c r="B1487" s="105" t="s">
        <v>617</v>
      </c>
      <c r="C1487" s="105" t="s">
        <v>618</v>
      </c>
      <c r="D1487" s="106">
        <v>11997929</v>
      </c>
      <c r="E1487" s="106">
        <v>0</v>
      </c>
      <c r="M1487" t="b">
        <f t="shared" si="115"/>
        <v>1</v>
      </c>
      <c r="N1487" t="b">
        <f t="shared" si="116"/>
        <v>1</v>
      </c>
      <c r="O1487" t="b">
        <f t="shared" si="117"/>
        <v>1</v>
      </c>
      <c r="P1487" t="b">
        <f t="shared" si="117"/>
        <v>1</v>
      </c>
      <c r="Q1487" t="b">
        <f t="shared" si="118"/>
        <v>1</v>
      </c>
      <c r="R1487" t="b">
        <f t="shared" si="119"/>
        <v>1</v>
      </c>
      <c r="U1487" s="105" t="s">
        <v>617</v>
      </c>
      <c r="V1487" s="105" t="s">
        <v>618</v>
      </c>
      <c r="W1487" s="106">
        <v>11997929</v>
      </c>
      <c r="X1487" s="106">
        <v>0</v>
      </c>
    </row>
    <row r="1488" spans="2:24" x14ac:dyDescent="0.25">
      <c r="B1488" s="105" t="s">
        <v>619</v>
      </c>
      <c r="C1488" s="105" t="s">
        <v>618</v>
      </c>
      <c r="D1488" s="106">
        <v>11997929</v>
      </c>
      <c r="E1488" s="106">
        <v>0</v>
      </c>
      <c r="M1488" t="b">
        <f t="shared" si="115"/>
        <v>1</v>
      </c>
      <c r="N1488" t="b">
        <f t="shared" si="116"/>
        <v>1</v>
      </c>
      <c r="O1488" t="b">
        <f t="shared" si="117"/>
        <v>1</v>
      </c>
      <c r="P1488" t="b">
        <f t="shared" si="117"/>
        <v>1</v>
      </c>
      <c r="Q1488" t="b">
        <f t="shared" si="118"/>
        <v>1</v>
      </c>
      <c r="R1488" t="b">
        <f t="shared" si="119"/>
        <v>1</v>
      </c>
      <c r="U1488" s="105" t="s">
        <v>619</v>
      </c>
      <c r="V1488" s="105" t="s">
        <v>618</v>
      </c>
      <c r="W1488" s="106">
        <v>11997929</v>
      </c>
      <c r="X1488" s="106">
        <v>0</v>
      </c>
    </row>
    <row r="1489" spans="2:24" x14ac:dyDescent="0.25">
      <c r="B1489" s="105" t="s">
        <v>620</v>
      </c>
      <c r="C1489" s="105" t="s">
        <v>621</v>
      </c>
      <c r="D1489" s="106">
        <v>15877794</v>
      </c>
      <c r="E1489" s="106">
        <v>0</v>
      </c>
      <c r="M1489" t="b">
        <f t="shared" si="115"/>
        <v>1</v>
      </c>
      <c r="N1489" t="b">
        <f t="shared" si="116"/>
        <v>1</v>
      </c>
      <c r="O1489" t="b">
        <f t="shared" si="117"/>
        <v>1</v>
      </c>
      <c r="P1489" t="b">
        <f t="shared" si="117"/>
        <v>1</v>
      </c>
      <c r="Q1489" t="b">
        <f t="shared" si="118"/>
        <v>1</v>
      </c>
      <c r="R1489" t="b">
        <f t="shared" si="119"/>
        <v>1</v>
      </c>
      <c r="U1489" s="105" t="s">
        <v>620</v>
      </c>
      <c r="V1489" s="105" t="s">
        <v>621</v>
      </c>
      <c r="W1489" s="106">
        <v>15877794</v>
      </c>
      <c r="X1489" s="106">
        <v>0</v>
      </c>
    </row>
    <row r="1490" spans="2:24" x14ac:dyDescent="0.25">
      <c r="B1490" s="105" t="s">
        <v>622</v>
      </c>
      <c r="C1490" s="105" t="s">
        <v>623</v>
      </c>
      <c r="D1490" s="106">
        <v>15877794</v>
      </c>
      <c r="E1490" s="106">
        <v>0</v>
      </c>
      <c r="M1490" t="b">
        <f t="shared" si="115"/>
        <v>1</v>
      </c>
      <c r="N1490" t="b">
        <f t="shared" si="116"/>
        <v>1</v>
      </c>
      <c r="O1490" t="b">
        <f t="shared" si="117"/>
        <v>1</v>
      </c>
      <c r="P1490" t="b">
        <f t="shared" si="117"/>
        <v>1</v>
      </c>
      <c r="Q1490" t="b">
        <f t="shared" si="118"/>
        <v>1</v>
      </c>
      <c r="R1490" t="b">
        <f t="shared" si="119"/>
        <v>1</v>
      </c>
      <c r="U1490" s="105" t="s">
        <v>622</v>
      </c>
      <c r="V1490" s="105" t="s">
        <v>623</v>
      </c>
      <c r="W1490" s="106">
        <v>15877794</v>
      </c>
      <c r="X1490" s="106">
        <v>0</v>
      </c>
    </row>
    <row r="1491" spans="2:24" x14ac:dyDescent="0.25">
      <c r="B1491" s="105" t="s">
        <v>624</v>
      </c>
      <c r="C1491" s="105" t="s">
        <v>623</v>
      </c>
      <c r="D1491" s="106">
        <v>15877794</v>
      </c>
      <c r="E1491" s="106">
        <v>0</v>
      </c>
      <c r="M1491" t="b">
        <f t="shared" si="115"/>
        <v>1</v>
      </c>
      <c r="N1491" t="b">
        <f t="shared" si="116"/>
        <v>1</v>
      </c>
      <c r="O1491" t="b">
        <f t="shared" si="117"/>
        <v>1</v>
      </c>
      <c r="P1491" t="b">
        <f t="shared" si="117"/>
        <v>1</v>
      </c>
      <c r="Q1491" t="b">
        <f t="shared" si="118"/>
        <v>1</v>
      </c>
      <c r="R1491" t="b">
        <f t="shared" si="119"/>
        <v>1</v>
      </c>
      <c r="U1491" s="105" t="s">
        <v>624</v>
      </c>
      <c r="V1491" s="105" t="s">
        <v>623</v>
      </c>
      <c r="W1491" s="106">
        <v>15877794</v>
      </c>
      <c r="X1491" s="106">
        <v>0</v>
      </c>
    </row>
    <row r="1492" spans="2:24" x14ac:dyDescent="0.25">
      <c r="B1492" s="105" t="s">
        <v>439</v>
      </c>
      <c r="C1492" s="105" t="s">
        <v>440</v>
      </c>
      <c r="D1492" s="106">
        <v>81397170</v>
      </c>
      <c r="E1492" s="106">
        <v>0</v>
      </c>
      <c r="M1492" t="b">
        <f t="shared" si="115"/>
        <v>1</v>
      </c>
      <c r="N1492" t="b">
        <f t="shared" si="116"/>
        <v>1</v>
      </c>
      <c r="O1492" t="b">
        <f t="shared" si="117"/>
        <v>1</v>
      </c>
      <c r="P1492" t="b">
        <f t="shared" si="117"/>
        <v>1</v>
      </c>
      <c r="Q1492" t="b">
        <f t="shared" si="118"/>
        <v>1</v>
      </c>
      <c r="R1492" t="b">
        <f t="shared" si="119"/>
        <v>1</v>
      </c>
      <c r="U1492" s="105" t="s">
        <v>439</v>
      </c>
      <c r="V1492" s="105" t="s">
        <v>440</v>
      </c>
      <c r="W1492" s="106">
        <v>81397170</v>
      </c>
      <c r="X1492" s="106">
        <v>0</v>
      </c>
    </row>
    <row r="1493" spans="2:24" x14ac:dyDescent="0.25">
      <c r="B1493" s="105" t="s">
        <v>441</v>
      </c>
      <c r="C1493" s="105" t="s">
        <v>442</v>
      </c>
      <c r="D1493" s="106">
        <v>81397170</v>
      </c>
      <c r="E1493" s="106">
        <v>0</v>
      </c>
      <c r="M1493" t="b">
        <f t="shared" si="115"/>
        <v>1</v>
      </c>
      <c r="N1493" t="b">
        <f t="shared" si="116"/>
        <v>1</v>
      </c>
      <c r="O1493" t="b">
        <f t="shared" si="117"/>
        <v>1</v>
      </c>
      <c r="P1493" t="b">
        <f t="shared" si="117"/>
        <v>1</v>
      </c>
      <c r="Q1493" t="b">
        <f t="shared" si="118"/>
        <v>1</v>
      </c>
      <c r="R1493" t="b">
        <f t="shared" si="119"/>
        <v>1</v>
      </c>
      <c r="U1493" s="105" t="s">
        <v>441</v>
      </c>
      <c r="V1493" s="105" t="s">
        <v>442</v>
      </c>
      <c r="W1493" s="106">
        <v>81397170</v>
      </c>
      <c r="X1493" s="106">
        <v>0</v>
      </c>
    </row>
    <row r="1494" spans="2:24" x14ac:dyDescent="0.25">
      <c r="B1494" s="105" t="s">
        <v>443</v>
      </c>
      <c r="C1494" s="105" t="s">
        <v>442</v>
      </c>
      <c r="D1494" s="106">
        <v>81397170</v>
      </c>
      <c r="E1494" s="106">
        <v>0</v>
      </c>
      <c r="M1494" t="b">
        <f t="shared" si="115"/>
        <v>1</v>
      </c>
      <c r="N1494" t="b">
        <f t="shared" si="116"/>
        <v>1</v>
      </c>
      <c r="O1494" t="b">
        <f t="shared" si="117"/>
        <v>1</v>
      </c>
      <c r="P1494" t="b">
        <f t="shared" si="117"/>
        <v>1</v>
      </c>
      <c r="Q1494" t="b">
        <f t="shared" si="118"/>
        <v>1</v>
      </c>
      <c r="R1494" t="b">
        <f t="shared" si="119"/>
        <v>1</v>
      </c>
      <c r="U1494" s="105" t="s">
        <v>443</v>
      </c>
      <c r="V1494" s="105" t="s">
        <v>442</v>
      </c>
      <c r="W1494" s="106">
        <v>81397170</v>
      </c>
      <c r="X1494" s="106">
        <v>0</v>
      </c>
    </row>
    <row r="1495" spans="2:24" x14ac:dyDescent="0.25">
      <c r="B1495" s="105" t="s">
        <v>625</v>
      </c>
      <c r="C1495" s="105" t="s">
        <v>626</v>
      </c>
      <c r="D1495" s="106">
        <v>14690444</v>
      </c>
      <c r="E1495" s="106">
        <v>0</v>
      </c>
      <c r="M1495" t="b">
        <f t="shared" si="115"/>
        <v>1</v>
      </c>
      <c r="N1495" t="b">
        <f t="shared" si="116"/>
        <v>1</v>
      </c>
      <c r="O1495" t="b">
        <f t="shared" si="117"/>
        <v>1</v>
      </c>
      <c r="P1495" t="b">
        <f t="shared" si="117"/>
        <v>1</v>
      </c>
      <c r="Q1495" t="b">
        <f t="shared" si="118"/>
        <v>1</v>
      </c>
      <c r="R1495" t="b">
        <f t="shared" si="119"/>
        <v>1</v>
      </c>
      <c r="U1495" s="105" t="s">
        <v>625</v>
      </c>
      <c r="V1495" s="105" t="s">
        <v>626</v>
      </c>
      <c r="W1495" s="106">
        <v>14690444</v>
      </c>
      <c r="X1495" s="106">
        <v>0</v>
      </c>
    </row>
    <row r="1496" spans="2:24" x14ac:dyDescent="0.25">
      <c r="B1496" s="105" t="s">
        <v>627</v>
      </c>
      <c r="C1496" s="105" t="s">
        <v>628</v>
      </c>
      <c r="D1496" s="106">
        <v>14690444</v>
      </c>
      <c r="E1496" s="106">
        <v>0</v>
      </c>
      <c r="M1496" t="b">
        <f t="shared" si="115"/>
        <v>1</v>
      </c>
      <c r="N1496" t="b">
        <f t="shared" si="116"/>
        <v>1</v>
      </c>
      <c r="O1496" t="b">
        <f t="shared" si="117"/>
        <v>1</v>
      </c>
      <c r="P1496" t="b">
        <f t="shared" si="117"/>
        <v>1</v>
      </c>
      <c r="Q1496" t="b">
        <f t="shared" si="118"/>
        <v>1</v>
      </c>
      <c r="R1496" t="b">
        <f t="shared" si="119"/>
        <v>1</v>
      </c>
      <c r="U1496" s="105" t="s">
        <v>627</v>
      </c>
      <c r="V1496" s="105" t="s">
        <v>628</v>
      </c>
      <c r="W1496" s="106">
        <v>14690444</v>
      </c>
      <c r="X1496" s="106">
        <v>0</v>
      </c>
    </row>
    <row r="1497" spans="2:24" x14ac:dyDescent="0.25">
      <c r="B1497" s="105" t="s">
        <v>629</v>
      </c>
      <c r="C1497" s="105" t="s">
        <v>628</v>
      </c>
      <c r="D1497" s="106">
        <v>14690444</v>
      </c>
      <c r="E1497" s="106">
        <v>0</v>
      </c>
      <c r="M1497" t="b">
        <f t="shared" si="115"/>
        <v>1</v>
      </c>
      <c r="N1497" t="b">
        <f t="shared" si="116"/>
        <v>1</v>
      </c>
      <c r="O1497" t="b">
        <f t="shared" si="117"/>
        <v>1</v>
      </c>
      <c r="P1497" t="b">
        <f t="shared" si="117"/>
        <v>1</v>
      </c>
      <c r="Q1497" t="b">
        <f t="shared" si="118"/>
        <v>1</v>
      </c>
      <c r="R1497" t="b">
        <f t="shared" si="119"/>
        <v>1</v>
      </c>
      <c r="U1497" s="105" t="s">
        <v>629</v>
      </c>
      <c r="V1497" s="105" t="s">
        <v>628</v>
      </c>
      <c r="W1497" s="106">
        <v>14690444</v>
      </c>
      <c r="X1497" s="106">
        <v>0</v>
      </c>
    </row>
    <row r="1498" spans="2:24" x14ac:dyDescent="0.25">
      <c r="B1498" s="105" t="s">
        <v>489</v>
      </c>
      <c r="C1498" s="105" t="s">
        <v>490</v>
      </c>
      <c r="D1498" s="106">
        <v>11102742</v>
      </c>
      <c r="E1498" s="106">
        <v>0</v>
      </c>
      <c r="M1498" t="b">
        <f t="shared" si="115"/>
        <v>1</v>
      </c>
      <c r="N1498" t="b">
        <f t="shared" si="116"/>
        <v>1</v>
      </c>
      <c r="O1498" t="b">
        <f t="shared" si="117"/>
        <v>1</v>
      </c>
      <c r="P1498" t="b">
        <f t="shared" si="117"/>
        <v>1</v>
      </c>
      <c r="Q1498" t="b">
        <f t="shared" si="118"/>
        <v>1</v>
      </c>
      <c r="R1498" t="b">
        <f t="shared" si="119"/>
        <v>1</v>
      </c>
      <c r="U1498" s="105" t="s">
        <v>489</v>
      </c>
      <c r="V1498" s="105" t="s">
        <v>490</v>
      </c>
      <c r="W1498" s="106">
        <v>11102742</v>
      </c>
      <c r="X1498" s="106">
        <v>0</v>
      </c>
    </row>
    <row r="1499" spans="2:24" x14ac:dyDescent="0.25">
      <c r="B1499" s="105" t="s">
        <v>491</v>
      </c>
      <c r="C1499" s="105" t="s">
        <v>492</v>
      </c>
      <c r="D1499" s="106">
        <v>11102742</v>
      </c>
      <c r="E1499" s="106">
        <v>0</v>
      </c>
      <c r="M1499" t="b">
        <f t="shared" ref="M1499:M1562" si="120">+B1499=U1499</f>
        <v>1</v>
      </c>
      <c r="N1499" t="b">
        <f t="shared" ref="N1499:N1562" si="121">+C1499=V1499</f>
        <v>1</v>
      </c>
      <c r="O1499" t="b">
        <f t="shared" ref="O1499:P1562" si="122">+D1499=W1499</f>
        <v>1</v>
      </c>
      <c r="P1499" t="b">
        <f t="shared" si="122"/>
        <v>1</v>
      </c>
      <c r="Q1499" t="b">
        <f t="shared" ref="Q1499:Q1562" si="123">+F1499=Y1499</f>
        <v>1</v>
      </c>
      <c r="R1499" t="b">
        <f t="shared" ref="R1499:R1562" si="124">+G1499=Z1499</f>
        <v>1</v>
      </c>
      <c r="U1499" s="105" t="s">
        <v>491</v>
      </c>
      <c r="V1499" s="105" t="s">
        <v>492</v>
      </c>
      <c r="W1499" s="106">
        <v>11102742</v>
      </c>
      <c r="X1499" s="106">
        <v>0</v>
      </c>
    </row>
    <row r="1500" spans="2:24" x14ac:dyDescent="0.25">
      <c r="B1500" s="105" t="s">
        <v>493</v>
      </c>
      <c r="C1500" s="105" t="s">
        <v>492</v>
      </c>
      <c r="D1500" s="106">
        <v>11102742</v>
      </c>
      <c r="E1500" s="106">
        <v>0</v>
      </c>
      <c r="M1500" t="b">
        <f t="shared" si="120"/>
        <v>1</v>
      </c>
      <c r="N1500" t="b">
        <f t="shared" si="121"/>
        <v>1</v>
      </c>
      <c r="O1500" t="b">
        <f t="shared" si="122"/>
        <v>1</v>
      </c>
      <c r="P1500" t="b">
        <f t="shared" si="122"/>
        <v>1</v>
      </c>
      <c r="Q1500" t="b">
        <f t="shared" si="123"/>
        <v>1</v>
      </c>
      <c r="R1500" t="b">
        <f t="shared" si="124"/>
        <v>1</v>
      </c>
      <c r="U1500" s="105" t="s">
        <v>493</v>
      </c>
      <c r="V1500" s="105" t="s">
        <v>492</v>
      </c>
      <c r="W1500" s="106">
        <v>11102742</v>
      </c>
      <c r="X1500" s="106">
        <v>0</v>
      </c>
    </row>
    <row r="1501" spans="2:24" x14ac:dyDescent="0.25">
      <c r="B1501" s="105" t="s">
        <v>630</v>
      </c>
      <c r="C1501" s="105" t="s">
        <v>631</v>
      </c>
      <c r="D1501" s="106">
        <v>13455009</v>
      </c>
      <c r="E1501" s="106">
        <v>0</v>
      </c>
      <c r="M1501" t="b">
        <f t="shared" si="120"/>
        <v>1</v>
      </c>
      <c r="N1501" t="b">
        <f t="shared" si="121"/>
        <v>1</v>
      </c>
      <c r="O1501" t="b">
        <f t="shared" si="122"/>
        <v>1</v>
      </c>
      <c r="P1501" t="b">
        <f t="shared" si="122"/>
        <v>1</v>
      </c>
      <c r="Q1501" t="b">
        <f t="shared" si="123"/>
        <v>1</v>
      </c>
      <c r="R1501" t="b">
        <f t="shared" si="124"/>
        <v>1</v>
      </c>
      <c r="U1501" s="105" t="s">
        <v>630</v>
      </c>
      <c r="V1501" s="105" t="s">
        <v>631</v>
      </c>
      <c r="W1501" s="106">
        <v>13455009</v>
      </c>
      <c r="X1501" s="106">
        <v>0</v>
      </c>
    </row>
    <row r="1502" spans="2:24" x14ac:dyDescent="0.25">
      <c r="B1502" s="105" t="s">
        <v>632</v>
      </c>
      <c r="C1502" s="105" t="s">
        <v>633</v>
      </c>
      <c r="D1502" s="106">
        <v>13455009</v>
      </c>
      <c r="E1502" s="106">
        <v>0</v>
      </c>
      <c r="M1502" t="b">
        <f t="shared" si="120"/>
        <v>1</v>
      </c>
      <c r="N1502" t="b">
        <f t="shared" si="121"/>
        <v>1</v>
      </c>
      <c r="O1502" t="b">
        <f t="shared" si="122"/>
        <v>1</v>
      </c>
      <c r="P1502" t="b">
        <f t="shared" si="122"/>
        <v>1</v>
      </c>
      <c r="Q1502" t="b">
        <f t="shared" si="123"/>
        <v>1</v>
      </c>
      <c r="R1502" t="b">
        <f t="shared" si="124"/>
        <v>1</v>
      </c>
      <c r="U1502" s="105" t="s">
        <v>632</v>
      </c>
      <c r="V1502" s="105" t="s">
        <v>633</v>
      </c>
      <c r="W1502" s="106">
        <v>13455009</v>
      </c>
      <c r="X1502" s="106">
        <v>0</v>
      </c>
    </row>
    <row r="1503" spans="2:24" x14ac:dyDescent="0.25">
      <c r="B1503" s="105" t="s">
        <v>634</v>
      </c>
      <c r="C1503" s="105" t="s">
        <v>633</v>
      </c>
      <c r="D1503" s="106">
        <v>13455009</v>
      </c>
      <c r="E1503" s="106">
        <v>0</v>
      </c>
      <c r="M1503" t="b">
        <f t="shared" si="120"/>
        <v>1</v>
      </c>
      <c r="N1503" t="b">
        <f t="shared" si="121"/>
        <v>1</v>
      </c>
      <c r="O1503" t="b">
        <f t="shared" si="122"/>
        <v>1</v>
      </c>
      <c r="P1503" t="b">
        <f t="shared" si="122"/>
        <v>1</v>
      </c>
      <c r="Q1503" t="b">
        <f t="shared" si="123"/>
        <v>1</v>
      </c>
      <c r="R1503" t="b">
        <f t="shared" si="124"/>
        <v>1</v>
      </c>
      <c r="U1503" s="105" t="s">
        <v>634</v>
      </c>
      <c r="V1503" s="105" t="s">
        <v>633</v>
      </c>
      <c r="W1503" s="106">
        <v>13455009</v>
      </c>
      <c r="X1503" s="106">
        <v>0</v>
      </c>
    </row>
    <row r="1504" spans="2:24" x14ac:dyDescent="0.25">
      <c r="B1504" s="105" t="s">
        <v>444</v>
      </c>
      <c r="C1504" s="105" t="s">
        <v>445</v>
      </c>
      <c r="D1504" s="106">
        <v>18902600</v>
      </c>
      <c r="E1504" s="106">
        <v>0</v>
      </c>
      <c r="M1504" t="b">
        <f t="shared" si="120"/>
        <v>1</v>
      </c>
      <c r="N1504" t="b">
        <f t="shared" si="121"/>
        <v>1</v>
      </c>
      <c r="O1504" t="b">
        <f t="shared" si="122"/>
        <v>1</v>
      </c>
      <c r="P1504" t="b">
        <f t="shared" si="122"/>
        <v>1</v>
      </c>
      <c r="Q1504" t="b">
        <f t="shared" si="123"/>
        <v>1</v>
      </c>
      <c r="R1504" t="b">
        <f t="shared" si="124"/>
        <v>1</v>
      </c>
      <c r="U1504" s="105" t="s">
        <v>444</v>
      </c>
      <c r="V1504" s="105" t="s">
        <v>445</v>
      </c>
      <c r="W1504" s="106">
        <v>18902600</v>
      </c>
      <c r="X1504" s="106">
        <v>0</v>
      </c>
    </row>
    <row r="1505" spans="2:24" x14ac:dyDescent="0.25">
      <c r="B1505" s="105" t="s">
        <v>446</v>
      </c>
      <c r="C1505" s="105" t="s">
        <v>447</v>
      </c>
      <c r="D1505" s="106">
        <v>18902600</v>
      </c>
      <c r="E1505" s="106">
        <v>0</v>
      </c>
      <c r="M1505" t="b">
        <f t="shared" si="120"/>
        <v>1</v>
      </c>
      <c r="N1505" t="b">
        <f t="shared" si="121"/>
        <v>1</v>
      </c>
      <c r="O1505" t="b">
        <f t="shared" si="122"/>
        <v>1</v>
      </c>
      <c r="P1505" t="b">
        <f t="shared" si="122"/>
        <v>1</v>
      </c>
      <c r="Q1505" t="b">
        <f t="shared" si="123"/>
        <v>1</v>
      </c>
      <c r="R1505" t="b">
        <f t="shared" si="124"/>
        <v>1</v>
      </c>
      <c r="U1505" s="105" t="s">
        <v>446</v>
      </c>
      <c r="V1505" s="105" t="s">
        <v>447</v>
      </c>
      <c r="W1505" s="106">
        <v>18902600</v>
      </c>
      <c r="X1505" s="106">
        <v>0</v>
      </c>
    </row>
    <row r="1506" spans="2:24" x14ac:dyDescent="0.25">
      <c r="B1506" s="105" t="s">
        <v>448</v>
      </c>
      <c r="C1506" s="105" t="s">
        <v>449</v>
      </c>
      <c r="D1506" s="106">
        <v>18902600</v>
      </c>
      <c r="E1506" s="106">
        <v>0</v>
      </c>
      <c r="M1506" t="b">
        <f t="shared" si="120"/>
        <v>1</v>
      </c>
      <c r="N1506" t="b">
        <f t="shared" si="121"/>
        <v>1</v>
      </c>
      <c r="O1506" t="b">
        <f t="shared" si="122"/>
        <v>1</v>
      </c>
      <c r="P1506" t="b">
        <f t="shared" si="122"/>
        <v>1</v>
      </c>
      <c r="Q1506" t="b">
        <f t="shared" si="123"/>
        <v>1</v>
      </c>
      <c r="R1506" t="b">
        <f t="shared" si="124"/>
        <v>1</v>
      </c>
      <c r="U1506" s="105" t="s">
        <v>448</v>
      </c>
      <c r="V1506" s="105" t="s">
        <v>449</v>
      </c>
      <c r="W1506" s="106">
        <v>18902600</v>
      </c>
      <c r="X1506" s="106">
        <v>0</v>
      </c>
    </row>
    <row r="1507" spans="2:24" x14ac:dyDescent="0.25">
      <c r="B1507" s="105" t="s">
        <v>494</v>
      </c>
      <c r="C1507" s="105" t="s">
        <v>495</v>
      </c>
      <c r="D1507" s="106">
        <v>12358190</v>
      </c>
      <c r="E1507" s="106">
        <v>0</v>
      </c>
      <c r="M1507" t="b">
        <f t="shared" si="120"/>
        <v>1</v>
      </c>
      <c r="N1507" t="b">
        <f t="shared" si="121"/>
        <v>1</v>
      </c>
      <c r="O1507" t="b">
        <f t="shared" si="122"/>
        <v>1</v>
      </c>
      <c r="P1507" t="b">
        <f t="shared" si="122"/>
        <v>1</v>
      </c>
      <c r="Q1507" t="b">
        <f t="shared" si="123"/>
        <v>1</v>
      </c>
      <c r="R1507" t="b">
        <f t="shared" si="124"/>
        <v>1</v>
      </c>
      <c r="U1507" s="105" t="s">
        <v>494</v>
      </c>
      <c r="V1507" s="105" t="s">
        <v>495</v>
      </c>
      <c r="W1507" s="106">
        <v>12358190</v>
      </c>
      <c r="X1507" s="106">
        <v>0</v>
      </c>
    </row>
    <row r="1508" spans="2:24" x14ac:dyDescent="0.25">
      <c r="B1508" s="105" t="s">
        <v>496</v>
      </c>
      <c r="C1508" s="105" t="s">
        <v>497</v>
      </c>
      <c r="D1508" s="106">
        <v>12358190</v>
      </c>
      <c r="E1508" s="106">
        <v>0</v>
      </c>
      <c r="M1508" t="b">
        <f t="shared" si="120"/>
        <v>1</v>
      </c>
      <c r="N1508" t="b">
        <f t="shared" si="121"/>
        <v>1</v>
      </c>
      <c r="O1508" t="b">
        <f t="shared" si="122"/>
        <v>1</v>
      </c>
      <c r="P1508" t="b">
        <f t="shared" si="122"/>
        <v>1</v>
      </c>
      <c r="Q1508" t="b">
        <f t="shared" si="123"/>
        <v>1</v>
      </c>
      <c r="R1508" t="b">
        <f t="shared" si="124"/>
        <v>1</v>
      </c>
      <c r="U1508" s="105" t="s">
        <v>496</v>
      </c>
      <c r="V1508" s="105" t="s">
        <v>497</v>
      </c>
      <c r="W1508" s="106">
        <v>12358190</v>
      </c>
      <c r="X1508" s="106">
        <v>0</v>
      </c>
    </row>
    <row r="1509" spans="2:24" x14ac:dyDescent="0.25">
      <c r="B1509" s="105" t="s">
        <v>498</v>
      </c>
      <c r="C1509" s="105" t="s">
        <v>497</v>
      </c>
      <c r="D1509" s="106">
        <v>12358190</v>
      </c>
      <c r="E1509" s="106">
        <v>0</v>
      </c>
      <c r="M1509" t="b">
        <f t="shared" si="120"/>
        <v>1</v>
      </c>
      <c r="N1509" t="b">
        <f t="shared" si="121"/>
        <v>1</v>
      </c>
      <c r="O1509" t="b">
        <f t="shared" si="122"/>
        <v>1</v>
      </c>
      <c r="P1509" t="b">
        <f t="shared" si="122"/>
        <v>1</v>
      </c>
      <c r="Q1509" t="b">
        <f t="shared" si="123"/>
        <v>1</v>
      </c>
      <c r="R1509" t="b">
        <f t="shared" si="124"/>
        <v>1</v>
      </c>
      <c r="U1509" s="105" t="s">
        <v>498</v>
      </c>
      <c r="V1509" s="105" t="s">
        <v>497</v>
      </c>
      <c r="W1509" s="106">
        <v>12358190</v>
      </c>
      <c r="X1509" s="106">
        <v>0</v>
      </c>
    </row>
    <row r="1510" spans="2:24" x14ac:dyDescent="0.25">
      <c r="B1510" s="105" t="s">
        <v>635</v>
      </c>
      <c r="C1510" s="105" t="s">
        <v>636</v>
      </c>
      <c r="D1510" s="106">
        <v>10431274</v>
      </c>
      <c r="E1510" s="106">
        <v>0</v>
      </c>
      <c r="M1510" t="b">
        <f t="shared" si="120"/>
        <v>1</v>
      </c>
      <c r="N1510" t="b">
        <f t="shared" si="121"/>
        <v>1</v>
      </c>
      <c r="O1510" t="b">
        <f t="shared" si="122"/>
        <v>1</v>
      </c>
      <c r="P1510" t="b">
        <f t="shared" si="122"/>
        <v>1</v>
      </c>
      <c r="Q1510" t="b">
        <f t="shared" si="123"/>
        <v>1</v>
      </c>
      <c r="R1510" t="b">
        <f t="shared" si="124"/>
        <v>1</v>
      </c>
      <c r="U1510" s="105" t="s">
        <v>635</v>
      </c>
      <c r="V1510" s="105" t="s">
        <v>636</v>
      </c>
      <c r="W1510" s="106">
        <v>10431274</v>
      </c>
      <c r="X1510" s="106">
        <v>0</v>
      </c>
    </row>
    <row r="1511" spans="2:24" x14ac:dyDescent="0.25">
      <c r="B1511" s="105" t="s">
        <v>637</v>
      </c>
      <c r="C1511" s="105" t="s">
        <v>638</v>
      </c>
      <c r="D1511" s="106">
        <v>10431274</v>
      </c>
      <c r="E1511" s="106">
        <v>0</v>
      </c>
      <c r="M1511" t="b">
        <f t="shared" si="120"/>
        <v>1</v>
      </c>
      <c r="N1511" t="b">
        <f t="shared" si="121"/>
        <v>1</v>
      </c>
      <c r="O1511" t="b">
        <f t="shared" si="122"/>
        <v>1</v>
      </c>
      <c r="P1511" t="b">
        <f t="shared" si="122"/>
        <v>1</v>
      </c>
      <c r="Q1511" t="b">
        <f t="shared" si="123"/>
        <v>1</v>
      </c>
      <c r="R1511" t="b">
        <f t="shared" si="124"/>
        <v>1</v>
      </c>
      <c r="U1511" s="105" t="s">
        <v>637</v>
      </c>
      <c r="V1511" s="105" t="s">
        <v>638</v>
      </c>
      <c r="W1511" s="106">
        <v>10431274</v>
      </c>
      <c r="X1511" s="106">
        <v>0</v>
      </c>
    </row>
    <row r="1512" spans="2:24" x14ac:dyDescent="0.25">
      <c r="B1512" s="105" t="s">
        <v>639</v>
      </c>
      <c r="C1512" s="105" t="s">
        <v>638</v>
      </c>
      <c r="D1512" s="106">
        <v>10431274</v>
      </c>
      <c r="E1512" s="106">
        <v>0</v>
      </c>
      <c r="M1512" t="b">
        <f t="shared" si="120"/>
        <v>1</v>
      </c>
      <c r="N1512" t="b">
        <f t="shared" si="121"/>
        <v>1</v>
      </c>
      <c r="O1512" t="b">
        <f t="shared" si="122"/>
        <v>1</v>
      </c>
      <c r="P1512" t="b">
        <f t="shared" si="122"/>
        <v>1</v>
      </c>
      <c r="Q1512" t="b">
        <f t="shared" si="123"/>
        <v>1</v>
      </c>
      <c r="R1512" t="b">
        <f t="shared" si="124"/>
        <v>1</v>
      </c>
      <c r="U1512" s="105" t="s">
        <v>639</v>
      </c>
      <c r="V1512" s="105" t="s">
        <v>638</v>
      </c>
      <c r="W1512" s="106">
        <v>10431274</v>
      </c>
      <c r="X1512" s="106">
        <v>0</v>
      </c>
    </row>
    <row r="1513" spans="2:24" x14ac:dyDescent="0.25">
      <c r="B1513" s="105" t="s">
        <v>640</v>
      </c>
      <c r="C1513" s="105" t="s">
        <v>641</v>
      </c>
      <c r="D1513" s="106">
        <v>20586988</v>
      </c>
      <c r="E1513" s="106">
        <v>0</v>
      </c>
      <c r="M1513" t="b">
        <f t="shared" si="120"/>
        <v>1</v>
      </c>
      <c r="N1513" t="b">
        <f t="shared" si="121"/>
        <v>1</v>
      </c>
      <c r="O1513" t="b">
        <f t="shared" si="122"/>
        <v>1</v>
      </c>
      <c r="P1513" t="b">
        <f t="shared" si="122"/>
        <v>1</v>
      </c>
      <c r="Q1513" t="b">
        <f t="shared" si="123"/>
        <v>1</v>
      </c>
      <c r="R1513" t="b">
        <f t="shared" si="124"/>
        <v>1</v>
      </c>
      <c r="U1513" s="105" t="s">
        <v>640</v>
      </c>
      <c r="V1513" s="105" t="s">
        <v>641</v>
      </c>
      <c r="W1513" s="106">
        <v>20586988</v>
      </c>
      <c r="X1513" s="106">
        <v>0</v>
      </c>
    </row>
    <row r="1514" spans="2:24" x14ac:dyDescent="0.25">
      <c r="B1514" s="105" t="s">
        <v>642</v>
      </c>
      <c r="C1514" s="105" t="s">
        <v>643</v>
      </c>
      <c r="D1514" s="106">
        <v>20586988</v>
      </c>
      <c r="E1514" s="106">
        <v>0</v>
      </c>
      <c r="M1514" t="b">
        <f t="shared" si="120"/>
        <v>1</v>
      </c>
      <c r="N1514" t="b">
        <f t="shared" si="121"/>
        <v>1</v>
      </c>
      <c r="O1514" t="b">
        <f t="shared" si="122"/>
        <v>1</v>
      </c>
      <c r="P1514" t="b">
        <f t="shared" si="122"/>
        <v>1</v>
      </c>
      <c r="Q1514" t="b">
        <f t="shared" si="123"/>
        <v>1</v>
      </c>
      <c r="R1514" t="b">
        <f t="shared" si="124"/>
        <v>1</v>
      </c>
      <c r="U1514" s="105" t="s">
        <v>642</v>
      </c>
      <c r="V1514" s="105" t="s">
        <v>643</v>
      </c>
      <c r="W1514" s="106">
        <v>20586988</v>
      </c>
      <c r="X1514" s="106">
        <v>0</v>
      </c>
    </row>
    <row r="1515" spans="2:24" x14ac:dyDescent="0.25">
      <c r="B1515" s="105" t="s">
        <v>644</v>
      </c>
      <c r="C1515" s="105" t="s">
        <v>643</v>
      </c>
      <c r="D1515" s="106">
        <v>20586988</v>
      </c>
      <c r="E1515" s="106">
        <v>0</v>
      </c>
      <c r="M1515" t="b">
        <f t="shared" si="120"/>
        <v>1</v>
      </c>
      <c r="N1515" t="b">
        <f t="shared" si="121"/>
        <v>1</v>
      </c>
      <c r="O1515" t="b">
        <f t="shared" si="122"/>
        <v>1</v>
      </c>
      <c r="P1515" t="b">
        <f t="shared" si="122"/>
        <v>1</v>
      </c>
      <c r="Q1515" t="b">
        <f t="shared" si="123"/>
        <v>1</v>
      </c>
      <c r="R1515" t="b">
        <f t="shared" si="124"/>
        <v>1</v>
      </c>
      <c r="U1515" s="105" t="s">
        <v>644</v>
      </c>
      <c r="V1515" s="105" t="s">
        <v>643</v>
      </c>
      <c r="W1515" s="106">
        <v>20586988</v>
      </c>
      <c r="X1515" s="106">
        <v>0</v>
      </c>
    </row>
    <row r="1516" spans="2:24" x14ac:dyDescent="0.25">
      <c r="B1516" s="105" t="s">
        <v>450</v>
      </c>
      <c r="C1516" s="105" t="s">
        <v>451</v>
      </c>
      <c r="D1516" s="106">
        <v>26990895</v>
      </c>
      <c r="E1516" s="106">
        <v>0</v>
      </c>
      <c r="M1516" t="b">
        <f t="shared" si="120"/>
        <v>1</v>
      </c>
      <c r="N1516" t="b">
        <f t="shared" si="121"/>
        <v>1</v>
      </c>
      <c r="O1516" t="b">
        <f t="shared" si="122"/>
        <v>1</v>
      </c>
      <c r="P1516" t="b">
        <f t="shared" si="122"/>
        <v>1</v>
      </c>
      <c r="Q1516" t="b">
        <f t="shared" si="123"/>
        <v>1</v>
      </c>
      <c r="R1516" t="b">
        <f t="shared" si="124"/>
        <v>1</v>
      </c>
      <c r="U1516" s="105" t="s">
        <v>450</v>
      </c>
      <c r="V1516" s="105" t="s">
        <v>451</v>
      </c>
      <c r="W1516" s="106">
        <v>26990895</v>
      </c>
      <c r="X1516" s="106">
        <v>0</v>
      </c>
    </row>
    <row r="1517" spans="2:24" x14ac:dyDescent="0.25">
      <c r="B1517" s="105" t="s">
        <v>452</v>
      </c>
      <c r="C1517" s="105" t="s">
        <v>453</v>
      </c>
      <c r="D1517" s="106">
        <v>26990895</v>
      </c>
      <c r="E1517" s="106">
        <v>0</v>
      </c>
      <c r="M1517" t="b">
        <f t="shared" si="120"/>
        <v>1</v>
      </c>
      <c r="N1517" t="b">
        <f t="shared" si="121"/>
        <v>1</v>
      </c>
      <c r="O1517" t="b">
        <f t="shared" si="122"/>
        <v>1</v>
      </c>
      <c r="P1517" t="b">
        <f t="shared" si="122"/>
        <v>1</v>
      </c>
      <c r="Q1517" t="b">
        <f t="shared" si="123"/>
        <v>1</v>
      </c>
      <c r="R1517" t="b">
        <f t="shared" si="124"/>
        <v>1</v>
      </c>
      <c r="U1517" s="105" t="s">
        <v>452</v>
      </c>
      <c r="V1517" s="105" t="s">
        <v>453</v>
      </c>
      <c r="W1517" s="106">
        <v>26990895</v>
      </c>
      <c r="X1517" s="106">
        <v>0</v>
      </c>
    </row>
    <row r="1518" spans="2:24" x14ac:dyDescent="0.25">
      <c r="B1518" s="105" t="s">
        <v>454</v>
      </c>
      <c r="C1518" s="105" t="s">
        <v>453</v>
      </c>
      <c r="D1518" s="106">
        <v>26990895</v>
      </c>
      <c r="E1518" s="106">
        <v>0</v>
      </c>
      <c r="M1518" t="b">
        <f t="shared" si="120"/>
        <v>1</v>
      </c>
      <c r="N1518" t="b">
        <f t="shared" si="121"/>
        <v>1</v>
      </c>
      <c r="O1518" t="b">
        <f t="shared" si="122"/>
        <v>1</v>
      </c>
      <c r="P1518" t="b">
        <f t="shared" si="122"/>
        <v>1</v>
      </c>
      <c r="Q1518" t="b">
        <f t="shared" si="123"/>
        <v>1</v>
      </c>
      <c r="R1518" t="b">
        <f t="shared" si="124"/>
        <v>1</v>
      </c>
      <c r="U1518" s="105" t="s">
        <v>454</v>
      </c>
      <c r="V1518" s="105" t="s">
        <v>453</v>
      </c>
      <c r="W1518" s="106">
        <v>26990895</v>
      </c>
      <c r="X1518" s="106">
        <v>0</v>
      </c>
    </row>
    <row r="1519" spans="2:24" x14ac:dyDescent="0.25">
      <c r="B1519" s="105" t="s">
        <v>645</v>
      </c>
      <c r="C1519" s="105" t="s">
        <v>646</v>
      </c>
      <c r="D1519" s="106">
        <v>11786646</v>
      </c>
      <c r="E1519" s="106">
        <v>0</v>
      </c>
      <c r="M1519" t="b">
        <f t="shared" si="120"/>
        <v>1</v>
      </c>
      <c r="N1519" t="b">
        <f t="shared" si="121"/>
        <v>1</v>
      </c>
      <c r="O1519" t="b">
        <f t="shared" si="122"/>
        <v>1</v>
      </c>
      <c r="P1519" t="b">
        <f t="shared" si="122"/>
        <v>1</v>
      </c>
      <c r="Q1519" t="b">
        <f t="shared" si="123"/>
        <v>1</v>
      </c>
      <c r="R1519" t="b">
        <f t="shared" si="124"/>
        <v>1</v>
      </c>
      <c r="U1519" s="105" t="s">
        <v>645</v>
      </c>
      <c r="V1519" s="105" t="s">
        <v>646</v>
      </c>
      <c r="W1519" s="106">
        <v>11786646</v>
      </c>
      <c r="X1519" s="106">
        <v>0</v>
      </c>
    </row>
    <row r="1520" spans="2:24" x14ac:dyDescent="0.25">
      <c r="B1520" s="105" t="s">
        <v>647</v>
      </c>
      <c r="C1520" s="105" t="s">
        <v>648</v>
      </c>
      <c r="D1520" s="106">
        <v>11786646</v>
      </c>
      <c r="E1520" s="106">
        <v>0</v>
      </c>
      <c r="M1520" t="b">
        <f t="shared" si="120"/>
        <v>1</v>
      </c>
      <c r="N1520" t="b">
        <f t="shared" si="121"/>
        <v>1</v>
      </c>
      <c r="O1520" t="b">
        <f t="shared" si="122"/>
        <v>1</v>
      </c>
      <c r="P1520" t="b">
        <f t="shared" si="122"/>
        <v>1</v>
      </c>
      <c r="Q1520" t="b">
        <f t="shared" si="123"/>
        <v>1</v>
      </c>
      <c r="R1520" t="b">
        <f t="shared" si="124"/>
        <v>1</v>
      </c>
      <c r="U1520" s="105" t="s">
        <v>647</v>
      </c>
      <c r="V1520" s="105" t="s">
        <v>648</v>
      </c>
      <c r="W1520" s="106">
        <v>11786646</v>
      </c>
      <c r="X1520" s="106">
        <v>0</v>
      </c>
    </row>
    <row r="1521" spans="2:24" x14ac:dyDescent="0.25">
      <c r="B1521" s="105" t="s">
        <v>649</v>
      </c>
      <c r="C1521" s="105" t="s">
        <v>648</v>
      </c>
      <c r="D1521" s="106">
        <v>11786646</v>
      </c>
      <c r="E1521" s="106">
        <v>0</v>
      </c>
      <c r="M1521" t="b">
        <f t="shared" si="120"/>
        <v>1</v>
      </c>
      <c r="N1521" t="b">
        <f t="shared" si="121"/>
        <v>1</v>
      </c>
      <c r="O1521" t="b">
        <f t="shared" si="122"/>
        <v>1</v>
      </c>
      <c r="P1521" t="b">
        <f t="shared" si="122"/>
        <v>1</v>
      </c>
      <c r="Q1521" t="b">
        <f t="shared" si="123"/>
        <v>1</v>
      </c>
      <c r="R1521" t="b">
        <f t="shared" si="124"/>
        <v>1</v>
      </c>
      <c r="U1521" s="105" t="s">
        <v>649</v>
      </c>
      <c r="V1521" s="105" t="s">
        <v>648</v>
      </c>
      <c r="W1521" s="106">
        <v>11786646</v>
      </c>
      <c r="X1521" s="106">
        <v>0</v>
      </c>
    </row>
    <row r="1522" spans="2:24" x14ac:dyDescent="0.25">
      <c r="B1522" s="105" t="s">
        <v>455</v>
      </c>
      <c r="C1522" s="105" t="s">
        <v>456</v>
      </c>
      <c r="D1522" s="106">
        <v>80596988</v>
      </c>
      <c r="E1522" s="106">
        <v>0</v>
      </c>
      <c r="M1522" t="b">
        <f t="shared" si="120"/>
        <v>1</v>
      </c>
      <c r="N1522" t="b">
        <f t="shared" si="121"/>
        <v>1</v>
      </c>
      <c r="O1522" t="b">
        <f t="shared" si="122"/>
        <v>1</v>
      </c>
      <c r="P1522" t="b">
        <f t="shared" si="122"/>
        <v>1</v>
      </c>
      <c r="Q1522" t="b">
        <f t="shared" si="123"/>
        <v>1</v>
      </c>
      <c r="R1522" t="b">
        <f t="shared" si="124"/>
        <v>1</v>
      </c>
      <c r="U1522" s="105" t="s">
        <v>455</v>
      </c>
      <c r="V1522" s="105" t="s">
        <v>456</v>
      </c>
      <c r="W1522" s="106">
        <v>80596988</v>
      </c>
      <c r="X1522" s="106">
        <v>0</v>
      </c>
    </row>
    <row r="1523" spans="2:24" x14ac:dyDescent="0.25">
      <c r="B1523" s="105" t="s">
        <v>457</v>
      </c>
      <c r="C1523" s="105" t="s">
        <v>458</v>
      </c>
      <c r="D1523" s="106">
        <v>52293128</v>
      </c>
      <c r="E1523" s="106">
        <v>0</v>
      </c>
      <c r="M1523" t="b">
        <f t="shared" si="120"/>
        <v>1</v>
      </c>
      <c r="N1523" t="b">
        <f t="shared" si="121"/>
        <v>1</v>
      </c>
      <c r="O1523" t="b">
        <f t="shared" si="122"/>
        <v>1</v>
      </c>
      <c r="P1523" t="b">
        <f t="shared" si="122"/>
        <v>1</v>
      </c>
      <c r="Q1523" t="b">
        <f t="shared" si="123"/>
        <v>1</v>
      </c>
      <c r="R1523" t="b">
        <f t="shared" si="124"/>
        <v>1</v>
      </c>
      <c r="U1523" s="105" t="s">
        <v>457</v>
      </c>
      <c r="V1523" s="105" t="s">
        <v>458</v>
      </c>
      <c r="W1523" s="106">
        <v>52293128</v>
      </c>
      <c r="X1523" s="106">
        <v>0</v>
      </c>
    </row>
    <row r="1524" spans="2:24" x14ac:dyDescent="0.25">
      <c r="B1524" s="105" t="s">
        <v>459</v>
      </c>
      <c r="C1524" s="105" t="s">
        <v>458</v>
      </c>
      <c r="D1524" s="106">
        <v>52293128</v>
      </c>
      <c r="E1524" s="106">
        <v>0</v>
      </c>
      <c r="M1524" t="b">
        <f t="shared" si="120"/>
        <v>1</v>
      </c>
      <c r="N1524" t="b">
        <f t="shared" si="121"/>
        <v>1</v>
      </c>
      <c r="O1524" t="b">
        <f t="shared" si="122"/>
        <v>1</v>
      </c>
      <c r="P1524" t="b">
        <f t="shared" si="122"/>
        <v>1</v>
      </c>
      <c r="Q1524" t="b">
        <f t="shared" si="123"/>
        <v>1</v>
      </c>
      <c r="R1524" t="b">
        <f t="shared" si="124"/>
        <v>1</v>
      </c>
      <c r="U1524" s="105" t="s">
        <v>459</v>
      </c>
      <c r="V1524" s="105" t="s">
        <v>458</v>
      </c>
      <c r="W1524" s="106">
        <v>52293128</v>
      </c>
      <c r="X1524" s="106">
        <v>0</v>
      </c>
    </row>
    <row r="1525" spans="2:24" x14ac:dyDescent="0.25">
      <c r="B1525" s="105" t="s">
        <v>460</v>
      </c>
      <c r="C1525" s="105" t="s">
        <v>461</v>
      </c>
      <c r="D1525" s="106">
        <v>28303860</v>
      </c>
      <c r="E1525" s="106">
        <v>0</v>
      </c>
      <c r="M1525" t="b">
        <f t="shared" si="120"/>
        <v>1</v>
      </c>
      <c r="N1525" t="b">
        <f t="shared" si="121"/>
        <v>1</v>
      </c>
      <c r="O1525" t="b">
        <f t="shared" si="122"/>
        <v>1</v>
      </c>
      <c r="P1525" t="b">
        <f t="shared" si="122"/>
        <v>1</v>
      </c>
      <c r="Q1525" t="b">
        <f t="shared" si="123"/>
        <v>1</v>
      </c>
      <c r="R1525" t="b">
        <f t="shared" si="124"/>
        <v>1</v>
      </c>
      <c r="U1525" s="105" t="s">
        <v>460</v>
      </c>
      <c r="V1525" s="105" t="s">
        <v>461</v>
      </c>
      <c r="W1525" s="106">
        <v>28303860</v>
      </c>
      <c r="X1525" s="106">
        <v>0</v>
      </c>
    </row>
    <row r="1526" spans="2:24" x14ac:dyDescent="0.25">
      <c r="B1526" s="105" t="s">
        <v>462</v>
      </c>
      <c r="C1526" s="105" t="s">
        <v>461</v>
      </c>
      <c r="D1526" s="106">
        <v>28303860</v>
      </c>
      <c r="E1526" s="106">
        <v>0</v>
      </c>
      <c r="M1526" t="b">
        <f t="shared" si="120"/>
        <v>1</v>
      </c>
      <c r="N1526" t="b">
        <f t="shared" si="121"/>
        <v>1</v>
      </c>
      <c r="O1526" t="b">
        <f t="shared" si="122"/>
        <v>1</v>
      </c>
      <c r="P1526" t="b">
        <f t="shared" si="122"/>
        <v>1</v>
      </c>
      <c r="Q1526" t="b">
        <f t="shared" si="123"/>
        <v>1</v>
      </c>
      <c r="R1526" t="b">
        <f t="shared" si="124"/>
        <v>1</v>
      </c>
      <c r="U1526" s="105" t="s">
        <v>462</v>
      </c>
      <c r="V1526" s="105" t="s">
        <v>461</v>
      </c>
      <c r="W1526" s="106">
        <v>28303860</v>
      </c>
      <c r="X1526" s="106">
        <v>0</v>
      </c>
    </row>
    <row r="1527" spans="2:24" x14ac:dyDescent="0.25">
      <c r="B1527" s="105" t="s">
        <v>521</v>
      </c>
      <c r="C1527" s="105" t="s">
        <v>522</v>
      </c>
      <c r="D1527" s="106">
        <v>12424769</v>
      </c>
      <c r="E1527" s="106">
        <v>0</v>
      </c>
      <c r="M1527" t="b">
        <f t="shared" si="120"/>
        <v>1</v>
      </c>
      <c r="N1527" t="b">
        <f t="shared" si="121"/>
        <v>1</v>
      </c>
      <c r="O1527" t="b">
        <f t="shared" si="122"/>
        <v>1</v>
      </c>
      <c r="P1527" t="b">
        <f t="shared" si="122"/>
        <v>1</v>
      </c>
      <c r="Q1527" t="b">
        <f t="shared" si="123"/>
        <v>1</v>
      </c>
      <c r="R1527" t="b">
        <f t="shared" si="124"/>
        <v>1</v>
      </c>
      <c r="U1527" s="105" t="s">
        <v>521</v>
      </c>
      <c r="V1527" s="105" t="s">
        <v>522</v>
      </c>
      <c r="W1527" s="106">
        <v>12424769</v>
      </c>
      <c r="X1527" s="106">
        <v>0</v>
      </c>
    </row>
    <row r="1528" spans="2:24" x14ac:dyDescent="0.25">
      <c r="B1528" s="105" t="s">
        <v>523</v>
      </c>
      <c r="C1528" s="105" t="s">
        <v>524</v>
      </c>
      <c r="D1528" s="106">
        <v>12424769</v>
      </c>
      <c r="E1528" s="106">
        <v>0</v>
      </c>
      <c r="M1528" t="b">
        <f t="shared" si="120"/>
        <v>1</v>
      </c>
      <c r="N1528" t="b">
        <f t="shared" si="121"/>
        <v>1</v>
      </c>
      <c r="O1528" t="b">
        <f t="shared" si="122"/>
        <v>1</v>
      </c>
      <c r="P1528" t="b">
        <f t="shared" si="122"/>
        <v>1</v>
      </c>
      <c r="Q1528" t="b">
        <f t="shared" si="123"/>
        <v>1</v>
      </c>
      <c r="R1528" t="b">
        <f t="shared" si="124"/>
        <v>1</v>
      </c>
      <c r="U1528" s="105" t="s">
        <v>523</v>
      </c>
      <c r="V1528" s="105" t="s">
        <v>524</v>
      </c>
      <c r="W1528" s="106">
        <v>12424769</v>
      </c>
      <c r="X1528" s="106">
        <v>0</v>
      </c>
    </row>
    <row r="1529" spans="2:24" x14ac:dyDescent="0.25">
      <c r="B1529" s="105" t="s">
        <v>525</v>
      </c>
      <c r="C1529" s="105" t="s">
        <v>524</v>
      </c>
      <c r="D1529" s="106">
        <v>12424769</v>
      </c>
      <c r="E1529" s="106">
        <v>0</v>
      </c>
      <c r="M1529" t="b">
        <f t="shared" si="120"/>
        <v>1</v>
      </c>
      <c r="N1529" t="b">
        <f t="shared" si="121"/>
        <v>1</v>
      </c>
      <c r="O1529" t="b">
        <f t="shared" si="122"/>
        <v>1</v>
      </c>
      <c r="P1529" t="b">
        <f t="shared" si="122"/>
        <v>1</v>
      </c>
      <c r="Q1529" t="b">
        <f t="shared" si="123"/>
        <v>1</v>
      </c>
      <c r="R1529" t="b">
        <f t="shared" si="124"/>
        <v>1</v>
      </c>
      <c r="U1529" s="105" t="s">
        <v>525</v>
      </c>
      <c r="V1529" s="105" t="s">
        <v>524</v>
      </c>
      <c r="W1529" s="106">
        <v>12424769</v>
      </c>
      <c r="X1529" s="106">
        <v>0</v>
      </c>
    </row>
    <row r="1530" spans="2:24" x14ac:dyDescent="0.25">
      <c r="B1530" s="105" t="s">
        <v>650</v>
      </c>
      <c r="C1530" s="105" t="s">
        <v>651</v>
      </c>
      <c r="D1530" s="106">
        <v>10516251</v>
      </c>
      <c r="E1530" s="106">
        <v>0</v>
      </c>
      <c r="M1530" t="b">
        <f t="shared" si="120"/>
        <v>1</v>
      </c>
      <c r="N1530" t="b">
        <f t="shared" si="121"/>
        <v>1</v>
      </c>
      <c r="O1530" t="b">
        <f t="shared" si="122"/>
        <v>1</v>
      </c>
      <c r="P1530" t="b">
        <f t="shared" si="122"/>
        <v>1</v>
      </c>
      <c r="Q1530" t="b">
        <f t="shared" si="123"/>
        <v>1</v>
      </c>
      <c r="R1530" t="b">
        <f t="shared" si="124"/>
        <v>1</v>
      </c>
      <c r="U1530" s="105" t="s">
        <v>650</v>
      </c>
      <c r="V1530" s="105" t="s">
        <v>651</v>
      </c>
      <c r="W1530" s="106">
        <v>10516251</v>
      </c>
      <c r="X1530" s="106">
        <v>0</v>
      </c>
    </row>
    <row r="1531" spans="2:24" x14ac:dyDescent="0.25">
      <c r="B1531" s="105" t="s">
        <v>652</v>
      </c>
      <c r="C1531" s="105" t="s">
        <v>653</v>
      </c>
      <c r="D1531" s="106">
        <v>10516251</v>
      </c>
      <c r="E1531" s="106">
        <v>0</v>
      </c>
      <c r="M1531" t="b">
        <f t="shared" si="120"/>
        <v>1</v>
      </c>
      <c r="N1531" t="b">
        <f t="shared" si="121"/>
        <v>1</v>
      </c>
      <c r="O1531" t="b">
        <f t="shared" si="122"/>
        <v>1</v>
      </c>
      <c r="P1531" t="b">
        <f t="shared" si="122"/>
        <v>1</v>
      </c>
      <c r="Q1531" t="b">
        <f t="shared" si="123"/>
        <v>1</v>
      </c>
      <c r="R1531" t="b">
        <f t="shared" si="124"/>
        <v>1</v>
      </c>
      <c r="U1531" s="105" t="s">
        <v>652</v>
      </c>
      <c r="V1531" s="105" t="s">
        <v>653</v>
      </c>
      <c r="W1531" s="106">
        <v>10516251</v>
      </c>
      <c r="X1531" s="106">
        <v>0</v>
      </c>
    </row>
    <row r="1532" spans="2:24" x14ac:dyDescent="0.25">
      <c r="B1532" s="105" t="s">
        <v>654</v>
      </c>
      <c r="C1532" s="105" t="s">
        <v>653</v>
      </c>
      <c r="D1532" s="106">
        <v>10516251</v>
      </c>
      <c r="E1532" s="106">
        <v>0</v>
      </c>
      <c r="M1532" t="b">
        <f t="shared" si="120"/>
        <v>1</v>
      </c>
      <c r="N1532" t="b">
        <f t="shared" si="121"/>
        <v>1</v>
      </c>
      <c r="O1532" t="b">
        <f t="shared" si="122"/>
        <v>1</v>
      </c>
      <c r="P1532" t="b">
        <f t="shared" si="122"/>
        <v>1</v>
      </c>
      <c r="Q1532" t="b">
        <f t="shared" si="123"/>
        <v>1</v>
      </c>
      <c r="R1532" t="b">
        <f t="shared" si="124"/>
        <v>1</v>
      </c>
      <c r="U1532" s="105" t="s">
        <v>654</v>
      </c>
      <c r="V1532" s="105" t="s">
        <v>653</v>
      </c>
      <c r="W1532" s="106">
        <v>10516251</v>
      </c>
      <c r="X1532" s="106">
        <v>0</v>
      </c>
    </row>
    <row r="1533" spans="2:24" x14ac:dyDescent="0.25">
      <c r="B1533" s="105" t="s">
        <v>655</v>
      </c>
      <c r="C1533" s="105" t="s">
        <v>656</v>
      </c>
      <c r="D1533" s="106">
        <v>15803690</v>
      </c>
      <c r="E1533" s="106">
        <v>0</v>
      </c>
      <c r="M1533" t="b">
        <f t="shared" si="120"/>
        <v>1</v>
      </c>
      <c r="N1533" t="b">
        <f t="shared" si="121"/>
        <v>1</v>
      </c>
      <c r="O1533" t="b">
        <f t="shared" si="122"/>
        <v>1</v>
      </c>
      <c r="P1533" t="b">
        <f t="shared" si="122"/>
        <v>1</v>
      </c>
      <c r="Q1533" t="b">
        <f t="shared" si="123"/>
        <v>1</v>
      </c>
      <c r="R1533" t="b">
        <f t="shared" si="124"/>
        <v>1</v>
      </c>
      <c r="U1533" s="105" t="s">
        <v>655</v>
      </c>
      <c r="V1533" s="105" t="s">
        <v>656</v>
      </c>
      <c r="W1533" s="106">
        <v>15803690</v>
      </c>
      <c r="X1533" s="106">
        <v>0</v>
      </c>
    </row>
    <row r="1534" spans="2:24" x14ac:dyDescent="0.25">
      <c r="B1534" s="105" t="s">
        <v>657</v>
      </c>
      <c r="C1534" s="105" t="s">
        <v>658</v>
      </c>
      <c r="D1534" s="106">
        <v>15803690</v>
      </c>
      <c r="E1534" s="106">
        <v>0</v>
      </c>
      <c r="M1534" t="b">
        <f t="shared" si="120"/>
        <v>1</v>
      </c>
      <c r="N1534" t="b">
        <f t="shared" si="121"/>
        <v>1</v>
      </c>
      <c r="O1534" t="b">
        <f t="shared" si="122"/>
        <v>1</v>
      </c>
      <c r="P1534" t="b">
        <f t="shared" si="122"/>
        <v>1</v>
      </c>
      <c r="Q1534" t="b">
        <f t="shared" si="123"/>
        <v>1</v>
      </c>
      <c r="R1534" t="b">
        <f t="shared" si="124"/>
        <v>1</v>
      </c>
      <c r="U1534" s="105" t="s">
        <v>657</v>
      </c>
      <c r="V1534" s="105" t="s">
        <v>658</v>
      </c>
      <c r="W1534" s="106">
        <v>15803690</v>
      </c>
      <c r="X1534" s="106">
        <v>0</v>
      </c>
    </row>
    <row r="1535" spans="2:24" x14ac:dyDescent="0.25">
      <c r="B1535" s="105" t="s">
        <v>659</v>
      </c>
      <c r="C1535" s="105" t="s">
        <v>658</v>
      </c>
      <c r="D1535" s="106">
        <v>15803690</v>
      </c>
      <c r="E1535" s="106">
        <v>0</v>
      </c>
      <c r="M1535" t="b">
        <f t="shared" si="120"/>
        <v>1</v>
      </c>
      <c r="N1535" t="b">
        <f t="shared" si="121"/>
        <v>1</v>
      </c>
      <c r="O1535" t="b">
        <f t="shared" si="122"/>
        <v>1</v>
      </c>
      <c r="P1535" t="b">
        <f t="shared" si="122"/>
        <v>1</v>
      </c>
      <c r="Q1535" t="b">
        <f t="shared" si="123"/>
        <v>1</v>
      </c>
      <c r="R1535" t="b">
        <f t="shared" si="124"/>
        <v>1</v>
      </c>
      <c r="U1535" s="105" t="s">
        <v>659</v>
      </c>
      <c r="V1535" s="105" t="s">
        <v>658</v>
      </c>
      <c r="W1535" s="106">
        <v>15803690</v>
      </c>
      <c r="X1535" s="106">
        <v>0</v>
      </c>
    </row>
    <row r="1536" spans="2:24" x14ac:dyDescent="0.25">
      <c r="B1536" s="105" t="s">
        <v>463</v>
      </c>
      <c r="C1536" s="105" t="s">
        <v>464</v>
      </c>
      <c r="D1536" s="106">
        <v>947780804</v>
      </c>
      <c r="E1536" s="106">
        <v>0</v>
      </c>
      <c r="M1536" t="b">
        <f t="shared" si="120"/>
        <v>1</v>
      </c>
      <c r="N1536" t="b">
        <f t="shared" si="121"/>
        <v>1</v>
      </c>
      <c r="O1536" t="b">
        <f t="shared" si="122"/>
        <v>1</v>
      </c>
      <c r="P1536" t="b">
        <f t="shared" si="122"/>
        <v>1</v>
      </c>
      <c r="Q1536" t="b">
        <f t="shared" si="123"/>
        <v>1</v>
      </c>
      <c r="R1536" t="b">
        <f t="shared" si="124"/>
        <v>1</v>
      </c>
      <c r="U1536" s="105" t="s">
        <v>463</v>
      </c>
      <c r="V1536" s="105" t="s">
        <v>464</v>
      </c>
      <c r="W1536" s="106">
        <v>947780804</v>
      </c>
      <c r="X1536" s="106">
        <v>0</v>
      </c>
    </row>
    <row r="1537" spans="2:24" x14ac:dyDescent="0.25">
      <c r="B1537" s="105" t="s">
        <v>660</v>
      </c>
      <c r="C1537" s="105" t="s">
        <v>661</v>
      </c>
      <c r="D1537" s="106">
        <v>856394010</v>
      </c>
      <c r="E1537" s="106">
        <v>0</v>
      </c>
      <c r="M1537" t="b">
        <f t="shared" si="120"/>
        <v>1</v>
      </c>
      <c r="N1537" t="b">
        <f t="shared" si="121"/>
        <v>1</v>
      </c>
      <c r="O1537" t="b">
        <f t="shared" si="122"/>
        <v>1</v>
      </c>
      <c r="P1537" t="b">
        <f t="shared" si="122"/>
        <v>1</v>
      </c>
      <c r="Q1537" t="b">
        <f t="shared" si="123"/>
        <v>1</v>
      </c>
      <c r="R1537" t="b">
        <f t="shared" si="124"/>
        <v>1</v>
      </c>
      <c r="U1537" s="105" t="s">
        <v>660</v>
      </c>
      <c r="V1537" s="105" t="s">
        <v>661</v>
      </c>
      <c r="W1537" s="106">
        <v>856394010</v>
      </c>
      <c r="X1537" s="106">
        <v>0</v>
      </c>
    </row>
    <row r="1538" spans="2:24" x14ac:dyDescent="0.25">
      <c r="B1538" s="105" t="s">
        <v>662</v>
      </c>
      <c r="C1538" s="105" t="s">
        <v>661</v>
      </c>
      <c r="D1538" s="106">
        <v>856394010</v>
      </c>
      <c r="E1538" s="106">
        <v>0</v>
      </c>
      <c r="M1538" t="b">
        <f t="shared" si="120"/>
        <v>1</v>
      </c>
      <c r="N1538" t="b">
        <f t="shared" si="121"/>
        <v>1</v>
      </c>
      <c r="O1538" t="b">
        <f t="shared" si="122"/>
        <v>1</v>
      </c>
      <c r="P1538" t="b">
        <f t="shared" si="122"/>
        <v>1</v>
      </c>
      <c r="Q1538" t="b">
        <f t="shared" si="123"/>
        <v>1</v>
      </c>
      <c r="R1538" t="b">
        <f t="shared" si="124"/>
        <v>1</v>
      </c>
      <c r="U1538" s="105" t="s">
        <v>662</v>
      </c>
      <c r="V1538" s="105" t="s">
        <v>661</v>
      </c>
      <c r="W1538" s="106">
        <v>856394010</v>
      </c>
      <c r="X1538" s="106">
        <v>0</v>
      </c>
    </row>
    <row r="1539" spans="2:24" x14ac:dyDescent="0.25">
      <c r="B1539" s="105" t="s">
        <v>663</v>
      </c>
      <c r="C1539" s="105" t="s">
        <v>664</v>
      </c>
      <c r="D1539" s="106">
        <v>4115460</v>
      </c>
      <c r="E1539" s="106">
        <v>0</v>
      </c>
      <c r="M1539" t="b">
        <f t="shared" si="120"/>
        <v>1</v>
      </c>
      <c r="N1539" t="b">
        <f t="shared" si="121"/>
        <v>1</v>
      </c>
      <c r="O1539" t="b">
        <f t="shared" si="122"/>
        <v>1</v>
      </c>
      <c r="P1539" t="b">
        <f t="shared" si="122"/>
        <v>1</v>
      </c>
      <c r="Q1539" t="b">
        <f t="shared" si="123"/>
        <v>1</v>
      </c>
      <c r="R1539" t="b">
        <f t="shared" si="124"/>
        <v>1</v>
      </c>
      <c r="U1539" s="105" t="s">
        <v>663</v>
      </c>
      <c r="V1539" s="105" t="s">
        <v>664</v>
      </c>
      <c r="W1539" s="106">
        <v>4115460</v>
      </c>
      <c r="X1539" s="106">
        <v>0</v>
      </c>
    </row>
    <row r="1540" spans="2:24" x14ac:dyDescent="0.25">
      <c r="B1540" s="105" t="s">
        <v>665</v>
      </c>
      <c r="C1540" s="105" t="s">
        <v>664</v>
      </c>
      <c r="D1540" s="106">
        <v>4115460</v>
      </c>
      <c r="E1540" s="106">
        <v>0</v>
      </c>
      <c r="M1540" t="b">
        <f t="shared" si="120"/>
        <v>1</v>
      </c>
      <c r="N1540" t="b">
        <f t="shared" si="121"/>
        <v>1</v>
      </c>
      <c r="O1540" t="b">
        <f t="shared" si="122"/>
        <v>1</v>
      </c>
      <c r="P1540" t="b">
        <f t="shared" si="122"/>
        <v>1</v>
      </c>
      <c r="Q1540" t="b">
        <f t="shared" si="123"/>
        <v>1</v>
      </c>
      <c r="R1540" t="b">
        <f t="shared" si="124"/>
        <v>1</v>
      </c>
      <c r="U1540" s="105" t="s">
        <v>665</v>
      </c>
      <c r="V1540" s="105" t="s">
        <v>664</v>
      </c>
      <c r="W1540" s="106">
        <v>4115460</v>
      </c>
      <c r="X1540" s="106">
        <v>0</v>
      </c>
    </row>
    <row r="1541" spans="2:24" x14ac:dyDescent="0.25">
      <c r="B1541" s="105" t="s">
        <v>465</v>
      </c>
      <c r="C1541" s="105" t="s">
        <v>466</v>
      </c>
      <c r="D1541" s="106">
        <v>78383160</v>
      </c>
      <c r="E1541" s="106">
        <v>0</v>
      </c>
      <c r="M1541" t="b">
        <f t="shared" si="120"/>
        <v>1</v>
      </c>
      <c r="N1541" t="b">
        <f t="shared" si="121"/>
        <v>1</v>
      </c>
      <c r="O1541" t="b">
        <f t="shared" si="122"/>
        <v>1</v>
      </c>
      <c r="P1541" t="b">
        <f t="shared" si="122"/>
        <v>1</v>
      </c>
      <c r="Q1541" t="b">
        <f t="shared" si="123"/>
        <v>1</v>
      </c>
      <c r="R1541" t="b">
        <f t="shared" si="124"/>
        <v>1</v>
      </c>
      <c r="U1541" s="105" t="s">
        <v>465</v>
      </c>
      <c r="V1541" s="105" t="s">
        <v>466</v>
      </c>
      <c r="W1541" s="106">
        <v>78383160</v>
      </c>
      <c r="X1541" s="106">
        <v>0</v>
      </c>
    </row>
    <row r="1542" spans="2:24" x14ac:dyDescent="0.25">
      <c r="B1542" s="105" t="s">
        <v>467</v>
      </c>
      <c r="C1542" s="105" t="s">
        <v>468</v>
      </c>
      <c r="D1542" s="106">
        <v>78383160</v>
      </c>
      <c r="E1542" s="106">
        <v>0</v>
      </c>
      <c r="M1542" t="b">
        <f t="shared" si="120"/>
        <v>1</v>
      </c>
      <c r="N1542" t="b">
        <f t="shared" si="121"/>
        <v>1</v>
      </c>
      <c r="O1542" t="b">
        <f t="shared" si="122"/>
        <v>1</v>
      </c>
      <c r="P1542" t="b">
        <f t="shared" si="122"/>
        <v>1</v>
      </c>
      <c r="Q1542" t="b">
        <f t="shared" si="123"/>
        <v>1</v>
      </c>
      <c r="R1542" t="b">
        <f t="shared" si="124"/>
        <v>1</v>
      </c>
      <c r="U1542" s="105" t="s">
        <v>467</v>
      </c>
      <c r="V1542" s="105" t="s">
        <v>468</v>
      </c>
      <c r="W1542" s="106">
        <v>78383160</v>
      </c>
      <c r="X1542" s="106">
        <v>0</v>
      </c>
    </row>
    <row r="1543" spans="2:24" x14ac:dyDescent="0.25">
      <c r="B1543" s="105" t="s">
        <v>572</v>
      </c>
      <c r="C1543" s="105" t="s">
        <v>573</v>
      </c>
      <c r="D1543" s="106">
        <v>7732571</v>
      </c>
      <c r="E1543" s="106">
        <v>0</v>
      </c>
      <c r="M1543" t="b">
        <f t="shared" si="120"/>
        <v>1</v>
      </c>
      <c r="N1543" t="b">
        <f t="shared" si="121"/>
        <v>1</v>
      </c>
      <c r="O1543" t="b">
        <f t="shared" si="122"/>
        <v>1</v>
      </c>
      <c r="P1543" t="b">
        <f t="shared" si="122"/>
        <v>1</v>
      </c>
      <c r="Q1543" t="b">
        <f t="shared" si="123"/>
        <v>1</v>
      </c>
      <c r="R1543" t="b">
        <f t="shared" si="124"/>
        <v>1</v>
      </c>
      <c r="U1543" s="105" t="s">
        <v>572</v>
      </c>
      <c r="V1543" s="105" t="s">
        <v>573</v>
      </c>
      <c r="W1543" s="106">
        <v>7732571</v>
      </c>
      <c r="X1543" s="106">
        <v>0</v>
      </c>
    </row>
    <row r="1544" spans="2:24" x14ac:dyDescent="0.25">
      <c r="B1544" s="105" t="s">
        <v>574</v>
      </c>
      <c r="C1544" s="105" t="s">
        <v>573</v>
      </c>
      <c r="D1544" s="106">
        <v>7732571</v>
      </c>
      <c r="E1544" s="106">
        <v>0</v>
      </c>
      <c r="M1544" t="b">
        <f t="shared" si="120"/>
        <v>1</v>
      </c>
      <c r="N1544" t="b">
        <f t="shared" si="121"/>
        <v>1</v>
      </c>
      <c r="O1544" t="b">
        <f t="shared" si="122"/>
        <v>1</v>
      </c>
      <c r="P1544" t="b">
        <f t="shared" si="122"/>
        <v>1</v>
      </c>
      <c r="Q1544" t="b">
        <f t="shared" si="123"/>
        <v>1</v>
      </c>
      <c r="R1544" t="b">
        <f t="shared" si="124"/>
        <v>1</v>
      </c>
      <c r="U1544" s="105" t="s">
        <v>574</v>
      </c>
      <c r="V1544" s="105" t="s">
        <v>573</v>
      </c>
      <c r="W1544" s="106">
        <v>7732571</v>
      </c>
      <c r="X1544" s="106">
        <v>0</v>
      </c>
    </row>
    <row r="1545" spans="2:24" x14ac:dyDescent="0.25">
      <c r="B1545" s="105" t="s">
        <v>480</v>
      </c>
      <c r="C1545" s="105" t="s">
        <v>481</v>
      </c>
      <c r="D1545" s="106">
        <v>1155603</v>
      </c>
      <c r="E1545" s="106">
        <v>0</v>
      </c>
      <c r="M1545" t="b">
        <f t="shared" si="120"/>
        <v>1</v>
      </c>
      <c r="N1545" t="b">
        <f t="shared" si="121"/>
        <v>1</v>
      </c>
      <c r="O1545" t="b">
        <f t="shared" si="122"/>
        <v>1</v>
      </c>
      <c r="P1545" t="b">
        <f t="shared" si="122"/>
        <v>1</v>
      </c>
      <c r="Q1545" t="b">
        <f t="shared" si="123"/>
        <v>1</v>
      </c>
      <c r="R1545" t="b">
        <f t="shared" si="124"/>
        <v>1</v>
      </c>
      <c r="U1545" s="105" t="s">
        <v>480</v>
      </c>
      <c r="V1545" s="105" t="s">
        <v>481</v>
      </c>
      <c r="W1545" s="106">
        <v>1155603</v>
      </c>
      <c r="X1545" s="106">
        <v>0</v>
      </c>
    </row>
    <row r="1546" spans="2:24" x14ac:dyDescent="0.25">
      <c r="B1546" s="105" t="s">
        <v>482</v>
      </c>
      <c r="C1546" s="105" t="s">
        <v>481</v>
      </c>
      <c r="D1546" s="106">
        <v>1155603</v>
      </c>
      <c r="E1546" s="106">
        <v>0</v>
      </c>
      <c r="M1546" t="b">
        <f t="shared" si="120"/>
        <v>1</v>
      </c>
      <c r="N1546" t="b">
        <f t="shared" si="121"/>
        <v>1</v>
      </c>
      <c r="O1546" t="b">
        <f t="shared" si="122"/>
        <v>1</v>
      </c>
      <c r="P1546" t="b">
        <f t="shared" si="122"/>
        <v>1</v>
      </c>
      <c r="Q1546" t="b">
        <f t="shared" si="123"/>
        <v>1</v>
      </c>
      <c r="R1546" t="b">
        <f t="shared" si="124"/>
        <v>1</v>
      </c>
      <c r="U1546" s="105" t="s">
        <v>482</v>
      </c>
      <c r="V1546" s="105" t="s">
        <v>481</v>
      </c>
      <c r="W1546" s="106">
        <v>1155603</v>
      </c>
      <c r="X1546" s="106">
        <v>0</v>
      </c>
    </row>
    <row r="1547" spans="2:24" x14ac:dyDescent="0.25">
      <c r="B1547" s="105" t="s">
        <v>666</v>
      </c>
      <c r="C1547" s="105" t="s">
        <v>667</v>
      </c>
      <c r="D1547" s="106">
        <v>28052566</v>
      </c>
      <c r="E1547" s="106">
        <v>0</v>
      </c>
      <c r="M1547" t="b">
        <f t="shared" si="120"/>
        <v>1</v>
      </c>
      <c r="N1547" t="b">
        <f t="shared" si="121"/>
        <v>1</v>
      </c>
      <c r="O1547" t="b">
        <f t="shared" si="122"/>
        <v>1</v>
      </c>
      <c r="P1547" t="b">
        <f t="shared" si="122"/>
        <v>1</v>
      </c>
      <c r="Q1547" t="b">
        <f t="shared" si="123"/>
        <v>1</v>
      </c>
      <c r="R1547" t="b">
        <f t="shared" si="124"/>
        <v>1</v>
      </c>
      <c r="U1547" s="105" t="s">
        <v>666</v>
      </c>
      <c r="V1547" s="105" t="s">
        <v>667</v>
      </c>
      <c r="W1547" s="106">
        <v>28052566</v>
      </c>
      <c r="X1547" s="106">
        <v>0</v>
      </c>
    </row>
    <row r="1548" spans="2:24" x14ac:dyDescent="0.25">
      <c r="B1548" s="105" t="s">
        <v>668</v>
      </c>
      <c r="C1548" s="105" t="s">
        <v>669</v>
      </c>
      <c r="D1548" s="106">
        <v>28052566</v>
      </c>
      <c r="E1548" s="106">
        <v>0</v>
      </c>
      <c r="M1548" t="b">
        <f t="shared" si="120"/>
        <v>1</v>
      </c>
      <c r="N1548" t="b">
        <f t="shared" si="121"/>
        <v>1</v>
      </c>
      <c r="O1548" t="b">
        <f t="shared" si="122"/>
        <v>1</v>
      </c>
      <c r="P1548" t="b">
        <f t="shared" si="122"/>
        <v>1</v>
      </c>
      <c r="Q1548" t="b">
        <f t="shared" si="123"/>
        <v>1</v>
      </c>
      <c r="R1548" t="b">
        <f t="shared" si="124"/>
        <v>1</v>
      </c>
      <c r="U1548" s="105" t="s">
        <v>668</v>
      </c>
      <c r="V1548" s="105" t="s">
        <v>669</v>
      </c>
      <c r="W1548" s="106">
        <v>28052566</v>
      </c>
      <c r="X1548" s="106">
        <v>0</v>
      </c>
    </row>
    <row r="1549" spans="2:24" x14ac:dyDescent="0.25">
      <c r="B1549" s="105" t="s">
        <v>670</v>
      </c>
      <c r="C1549" s="105" t="s">
        <v>669</v>
      </c>
      <c r="D1549" s="106">
        <v>28052566</v>
      </c>
      <c r="E1549" s="106">
        <v>0</v>
      </c>
      <c r="M1549" t="b">
        <f t="shared" si="120"/>
        <v>1</v>
      </c>
      <c r="N1549" t="b">
        <f t="shared" si="121"/>
        <v>1</v>
      </c>
      <c r="O1549" t="b">
        <f t="shared" si="122"/>
        <v>1</v>
      </c>
      <c r="P1549" t="b">
        <f t="shared" si="122"/>
        <v>1</v>
      </c>
      <c r="Q1549" t="b">
        <f t="shared" si="123"/>
        <v>1</v>
      </c>
      <c r="R1549" t="b">
        <f t="shared" si="124"/>
        <v>1</v>
      </c>
      <c r="U1549" s="105" t="s">
        <v>670</v>
      </c>
      <c r="V1549" s="105" t="s">
        <v>669</v>
      </c>
      <c r="W1549" s="106">
        <v>28052566</v>
      </c>
      <c r="X1549" s="106">
        <v>0</v>
      </c>
    </row>
    <row r="1550" spans="2:24" x14ac:dyDescent="0.25">
      <c r="B1550" s="105" t="s">
        <v>671</v>
      </c>
      <c r="C1550" s="105" t="s">
        <v>672</v>
      </c>
      <c r="D1550" s="106">
        <v>17593078</v>
      </c>
      <c r="E1550" s="106">
        <v>0</v>
      </c>
      <c r="M1550" t="b">
        <f t="shared" si="120"/>
        <v>1</v>
      </c>
      <c r="N1550" t="b">
        <f t="shared" si="121"/>
        <v>1</v>
      </c>
      <c r="O1550" t="b">
        <f t="shared" si="122"/>
        <v>1</v>
      </c>
      <c r="P1550" t="b">
        <f t="shared" si="122"/>
        <v>1</v>
      </c>
      <c r="Q1550" t="b">
        <f t="shared" si="123"/>
        <v>1</v>
      </c>
      <c r="R1550" t="b">
        <f t="shared" si="124"/>
        <v>1</v>
      </c>
      <c r="U1550" s="105" t="s">
        <v>671</v>
      </c>
      <c r="V1550" s="105" t="s">
        <v>672</v>
      </c>
      <c r="W1550" s="106">
        <v>17593078</v>
      </c>
      <c r="X1550" s="106">
        <v>0</v>
      </c>
    </row>
    <row r="1551" spans="2:24" x14ac:dyDescent="0.25">
      <c r="B1551" s="105" t="s">
        <v>673</v>
      </c>
      <c r="C1551" s="105" t="s">
        <v>674</v>
      </c>
      <c r="D1551" s="106">
        <v>17593078</v>
      </c>
      <c r="E1551" s="106">
        <v>0</v>
      </c>
      <c r="M1551" t="b">
        <f t="shared" si="120"/>
        <v>1</v>
      </c>
      <c r="N1551" t="b">
        <f t="shared" si="121"/>
        <v>1</v>
      </c>
      <c r="O1551" t="b">
        <f t="shared" si="122"/>
        <v>1</v>
      </c>
      <c r="P1551" t="b">
        <f t="shared" si="122"/>
        <v>1</v>
      </c>
      <c r="Q1551" t="b">
        <f t="shared" si="123"/>
        <v>1</v>
      </c>
      <c r="R1551" t="b">
        <f t="shared" si="124"/>
        <v>1</v>
      </c>
      <c r="U1551" s="105" t="s">
        <v>673</v>
      </c>
      <c r="V1551" s="105" t="s">
        <v>674</v>
      </c>
      <c r="W1551" s="106">
        <v>17593078</v>
      </c>
      <c r="X1551" s="106">
        <v>0</v>
      </c>
    </row>
    <row r="1552" spans="2:24" x14ac:dyDescent="0.25">
      <c r="B1552" s="105" t="s">
        <v>675</v>
      </c>
      <c r="C1552" s="105" t="s">
        <v>674</v>
      </c>
      <c r="D1552" s="106">
        <v>17593078</v>
      </c>
      <c r="E1552" s="106">
        <v>0</v>
      </c>
      <c r="M1552" t="b">
        <f t="shared" si="120"/>
        <v>1</v>
      </c>
      <c r="N1552" t="b">
        <f t="shared" si="121"/>
        <v>1</v>
      </c>
      <c r="O1552" t="b">
        <f t="shared" si="122"/>
        <v>1</v>
      </c>
      <c r="P1552" t="b">
        <f t="shared" si="122"/>
        <v>1</v>
      </c>
      <c r="Q1552" t="b">
        <f t="shared" si="123"/>
        <v>1</v>
      </c>
      <c r="R1552" t="b">
        <f t="shared" si="124"/>
        <v>1</v>
      </c>
      <c r="U1552" s="105" t="s">
        <v>675</v>
      </c>
      <c r="V1552" s="105" t="s">
        <v>674</v>
      </c>
      <c r="W1552" s="106">
        <v>17593078</v>
      </c>
      <c r="X1552" s="106">
        <v>0</v>
      </c>
    </row>
    <row r="1553" spans="2:26" x14ac:dyDescent="0.25">
      <c r="B1553" s="105" t="s">
        <v>338</v>
      </c>
      <c r="C1553" s="105" t="s">
        <v>339</v>
      </c>
      <c r="D1553" s="106">
        <v>28257481</v>
      </c>
      <c r="E1553" s="106">
        <v>0</v>
      </c>
      <c r="M1553" t="b">
        <f t="shared" si="120"/>
        <v>1</v>
      </c>
      <c r="N1553" t="b">
        <f t="shared" si="121"/>
        <v>1</v>
      </c>
      <c r="O1553" t="b">
        <f t="shared" si="122"/>
        <v>1</v>
      </c>
      <c r="P1553" t="b">
        <f t="shared" si="122"/>
        <v>1</v>
      </c>
      <c r="Q1553" t="b">
        <f t="shared" si="123"/>
        <v>1</v>
      </c>
      <c r="R1553" t="b">
        <f t="shared" si="124"/>
        <v>1</v>
      </c>
      <c r="U1553" s="105" t="s">
        <v>338</v>
      </c>
      <c r="V1553" s="105" t="s">
        <v>339</v>
      </c>
      <c r="W1553" s="106">
        <v>28257481</v>
      </c>
      <c r="X1553" s="106">
        <v>0</v>
      </c>
    </row>
    <row r="1554" spans="2:26" x14ac:dyDescent="0.25">
      <c r="B1554" s="105" t="s">
        <v>469</v>
      </c>
      <c r="C1554" s="105" t="s">
        <v>470</v>
      </c>
      <c r="D1554" s="106">
        <v>6829042</v>
      </c>
      <c r="E1554" s="106">
        <v>0</v>
      </c>
      <c r="M1554" t="b">
        <f t="shared" si="120"/>
        <v>1</v>
      </c>
      <c r="N1554" t="b">
        <f t="shared" si="121"/>
        <v>1</v>
      </c>
      <c r="O1554" t="b">
        <f t="shared" si="122"/>
        <v>1</v>
      </c>
      <c r="P1554" t="b">
        <f t="shared" si="122"/>
        <v>1</v>
      </c>
      <c r="Q1554" t="b">
        <f t="shared" si="123"/>
        <v>1</v>
      </c>
      <c r="R1554" t="b">
        <f t="shared" si="124"/>
        <v>1</v>
      </c>
      <c r="U1554" s="105" t="s">
        <v>469</v>
      </c>
      <c r="V1554" s="105" t="s">
        <v>470</v>
      </c>
      <c r="W1554" s="106">
        <v>6829042</v>
      </c>
      <c r="X1554" s="106">
        <v>0</v>
      </c>
    </row>
    <row r="1555" spans="2:26" x14ac:dyDescent="0.25">
      <c r="B1555" s="105" t="s">
        <v>471</v>
      </c>
      <c r="C1555" s="105" t="s">
        <v>472</v>
      </c>
      <c r="D1555" s="106">
        <v>6829042</v>
      </c>
      <c r="E1555" s="106">
        <v>0</v>
      </c>
      <c r="M1555" t="b">
        <f t="shared" si="120"/>
        <v>1</v>
      </c>
      <c r="N1555" t="b">
        <f t="shared" si="121"/>
        <v>1</v>
      </c>
      <c r="O1555" t="b">
        <f t="shared" si="122"/>
        <v>1</v>
      </c>
      <c r="P1555" t="b">
        <f t="shared" si="122"/>
        <v>1</v>
      </c>
      <c r="Q1555" t="b">
        <f t="shared" si="123"/>
        <v>1</v>
      </c>
      <c r="R1555" t="b">
        <f t="shared" si="124"/>
        <v>1</v>
      </c>
      <c r="U1555" s="105" t="s">
        <v>471</v>
      </c>
      <c r="V1555" s="105" t="s">
        <v>472</v>
      </c>
      <c r="W1555" s="106">
        <v>6829042</v>
      </c>
      <c r="X1555" s="106">
        <v>0</v>
      </c>
    </row>
    <row r="1556" spans="2:26" x14ac:dyDescent="0.25">
      <c r="B1556" s="105" t="s">
        <v>340</v>
      </c>
      <c r="C1556" s="105" t="s">
        <v>341</v>
      </c>
      <c r="D1556" s="106">
        <v>21428439</v>
      </c>
      <c r="E1556" s="106">
        <v>0</v>
      </c>
      <c r="M1556" t="b">
        <f t="shared" si="120"/>
        <v>1</v>
      </c>
      <c r="N1556" t="b">
        <f t="shared" si="121"/>
        <v>1</v>
      </c>
      <c r="O1556" t="b">
        <f t="shared" si="122"/>
        <v>1</v>
      </c>
      <c r="P1556" t="b">
        <f t="shared" si="122"/>
        <v>1</v>
      </c>
      <c r="Q1556" t="b">
        <f t="shared" si="123"/>
        <v>1</v>
      </c>
      <c r="R1556" t="b">
        <f t="shared" si="124"/>
        <v>1</v>
      </c>
      <c r="U1556" s="105" t="s">
        <v>340</v>
      </c>
      <c r="V1556" s="105" t="s">
        <v>341</v>
      </c>
      <c r="W1556" s="106">
        <v>21428439</v>
      </c>
      <c r="X1556" s="106">
        <v>0</v>
      </c>
    </row>
    <row r="1557" spans="2:26" x14ac:dyDescent="0.25">
      <c r="B1557" s="105" t="s">
        <v>392</v>
      </c>
      <c r="C1557" s="105" t="s">
        <v>341</v>
      </c>
      <c r="D1557" s="106">
        <v>21428439</v>
      </c>
      <c r="E1557" s="106">
        <v>0</v>
      </c>
      <c r="M1557" t="b">
        <f t="shared" si="120"/>
        <v>1</v>
      </c>
      <c r="N1557" t="b">
        <f t="shared" si="121"/>
        <v>1</v>
      </c>
      <c r="O1557" t="b">
        <f t="shared" si="122"/>
        <v>1</v>
      </c>
      <c r="P1557" t="b">
        <f t="shared" si="122"/>
        <v>1</v>
      </c>
      <c r="Q1557" t="b">
        <f t="shared" si="123"/>
        <v>1</v>
      </c>
      <c r="R1557" t="b">
        <f t="shared" si="124"/>
        <v>1</v>
      </c>
      <c r="U1557" s="105" t="s">
        <v>392</v>
      </c>
      <c r="V1557" s="105" t="s">
        <v>341</v>
      </c>
      <c r="W1557" s="106">
        <v>21428439</v>
      </c>
      <c r="X1557" s="106">
        <v>0</v>
      </c>
    </row>
    <row r="1558" spans="2:26" x14ac:dyDescent="0.25">
      <c r="B1558" s="105" t="s">
        <v>676</v>
      </c>
      <c r="C1558" s="105" t="s">
        <v>677</v>
      </c>
      <c r="D1558" s="106">
        <v>7599138</v>
      </c>
      <c r="E1558" s="106">
        <v>0</v>
      </c>
      <c r="M1558" t="b">
        <f t="shared" si="120"/>
        <v>1</v>
      </c>
      <c r="N1558" t="b">
        <f t="shared" si="121"/>
        <v>1</v>
      </c>
      <c r="O1558" t="b">
        <f t="shared" si="122"/>
        <v>1</v>
      </c>
      <c r="P1558" t="b">
        <f t="shared" si="122"/>
        <v>1</v>
      </c>
      <c r="Q1558" t="b">
        <f t="shared" si="123"/>
        <v>1</v>
      </c>
      <c r="R1558" t="b">
        <f t="shared" si="124"/>
        <v>1</v>
      </c>
      <c r="U1558" s="105" t="s">
        <v>676</v>
      </c>
      <c r="V1558" s="105" t="s">
        <v>677</v>
      </c>
      <c r="W1558" s="106">
        <v>7599138</v>
      </c>
      <c r="X1558" s="106">
        <v>0</v>
      </c>
    </row>
    <row r="1559" spans="2:26" x14ac:dyDescent="0.25">
      <c r="B1559" s="105" t="s">
        <v>678</v>
      </c>
      <c r="C1559" s="105" t="s">
        <v>679</v>
      </c>
      <c r="D1559" s="106">
        <v>7599138</v>
      </c>
      <c r="E1559" s="106">
        <v>0</v>
      </c>
      <c r="M1559" t="b">
        <f t="shared" si="120"/>
        <v>1</v>
      </c>
      <c r="N1559" t="b">
        <f t="shared" si="121"/>
        <v>1</v>
      </c>
      <c r="O1559" t="b">
        <f t="shared" si="122"/>
        <v>1</v>
      </c>
      <c r="P1559" t="b">
        <f t="shared" si="122"/>
        <v>1</v>
      </c>
      <c r="Q1559" t="b">
        <f t="shared" si="123"/>
        <v>1</v>
      </c>
      <c r="R1559" t="b">
        <f t="shared" si="124"/>
        <v>1</v>
      </c>
      <c r="U1559" s="105" t="s">
        <v>678</v>
      </c>
      <c r="V1559" s="105" t="s">
        <v>679</v>
      </c>
      <c r="W1559" s="106">
        <v>7599138</v>
      </c>
      <c r="X1559" s="106">
        <v>0</v>
      </c>
    </row>
    <row r="1560" spans="2:26" x14ac:dyDescent="0.25">
      <c r="B1560" s="105" t="s">
        <v>680</v>
      </c>
      <c r="C1560" s="105" t="s">
        <v>679</v>
      </c>
      <c r="D1560" s="106">
        <v>7599138</v>
      </c>
      <c r="E1560" s="106">
        <v>0</v>
      </c>
      <c r="M1560" t="b">
        <f t="shared" si="120"/>
        <v>1</v>
      </c>
      <c r="N1560" t="b">
        <f t="shared" si="121"/>
        <v>1</v>
      </c>
      <c r="O1560" t="b">
        <f t="shared" si="122"/>
        <v>1</v>
      </c>
      <c r="P1560" t="b">
        <f t="shared" si="122"/>
        <v>1</v>
      </c>
      <c r="Q1560" t="b">
        <f t="shared" si="123"/>
        <v>1</v>
      </c>
      <c r="R1560" t="b">
        <f t="shared" si="124"/>
        <v>1</v>
      </c>
      <c r="U1560" s="105" t="s">
        <v>680</v>
      </c>
      <c r="V1560" s="105" t="s">
        <v>679</v>
      </c>
      <c r="W1560" s="106">
        <v>7599138</v>
      </c>
      <c r="X1560" s="106">
        <v>0</v>
      </c>
    </row>
    <row r="1561" spans="2:26" x14ac:dyDescent="0.25">
      <c r="B1561" s="105" t="s">
        <v>473</v>
      </c>
      <c r="C1561" s="105" t="s">
        <v>474</v>
      </c>
      <c r="D1561" s="106">
        <v>33367874</v>
      </c>
      <c r="E1561" s="106">
        <v>0</v>
      </c>
      <c r="M1561" t="b">
        <f t="shared" si="120"/>
        <v>1</v>
      </c>
      <c r="N1561" t="b">
        <f t="shared" si="121"/>
        <v>1</v>
      </c>
      <c r="O1561" t="b">
        <f t="shared" si="122"/>
        <v>1</v>
      </c>
      <c r="P1561" t="b">
        <f t="shared" si="122"/>
        <v>1</v>
      </c>
      <c r="Q1561" t="b">
        <f t="shared" si="123"/>
        <v>1</v>
      </c>
      <c r="R1561" t="b">
        <f t="shared" si="124"/>
        <v>1</v>
      </c>
      <c r="U1561" s="105" t="s">
        <v>473</v>
      </c>
      <c r="V1561" s="105" t="s">
        <v>474</v>
      </c>
      <c r="W1561" s="106">
        <v>33367874</v>
      </c>
      <c r="X1561" s="106">
        <v>0</v>
      </c>
    </row>
    <row r="1562" spans="2:26" x14ac:dyDescent="0.25">
      <c r="B1562" s="105" t="s">
        <v>475</v>
      </c>
      <c r="C1562" s="105" t="s">
        <v>476</v>
      </c>
      <c r="D1562" s="106">
        <v>33367874</v>
      </c>
      <c r="E1562" s="106">
        <v>0</v>
      </c>
      <c r="M1562" t="b">
        <f t="shared" si="120"/>
        <v>1</v>
      </c>
      <c r="N1562" t="b">
        <f t="shared" si="121"/>
        <v>1</v>
      </c>
      <c r="O1562" t="b">
        <f t="shared" si="122"/>
        <v>1</v>
      </c>
      <c r="P1562" t="b">
        <f t="shared" si="122"/>
        <v>1</v>
      </c>
      <c r="Q1562" t="b">
        <f t="shared" si="123"/>
        <v>1</v>
      </c>
      <c r="R1562" t="b">
        <f t="shared" si="124"/>
        <v>1</v>
      </c>
      <c r="U1562" s="105" t="s">
        <v>475</v>
      </c>
      <c r="V1562" s="105" t="s">
        <v>476</v>
      </c>
      <c r="W1562" s="106">
        <v>33367874</v>
      </c>
      <c r="X1562" s="106">
        <v>0</v>
      </c>
    </row>
    <row r="1563" spans="2:26" x14ac:dyDescent="0.25">
      <c r="B1563" s="105" t="s">
        <v>477</v>
      </c>
      <c r="C1563" s="105" t="s">
        <v>476</v>
      </c>
      <c r="D1563" s="106">
        <v>33367874</v>
      </c>
      <c r="E1563" s="106">
        <v>0</v>
      </c>
      <c r="M1563" t="b">
        <f t="shared" ref="M1563:M1626" si="125">+B1563=U1563</f>
        <v>1</v>
      </c>
      <c r="N1563" t="b">
        <f t="shared" ref="N1563:N1626" si="126">+C1563=V1563</f>
        <v>1</v>
      </c>
      <c r="O1563" t="b">
        <f t="shared" ref="O1563:P1626" si="127">+D1563=W1563</f>
        <v>1</v>
      </c>
      <c r="P1563" t="b">
        <f t="shared" si="127"/>
        <v>1</v>
      </c>
      <c r="Q1563" t="b">
        <f t="shared" ref="Q1563:Q1626" si="128">+F1563=Y1563</f>
        <v>1</v>
      </c>
      <c r="R1563" t="b">
        <f t="shared" ref="R1563:R1626" si="129">+G1563=Z1563</f>
        <v>1</v>
      </c>
      <c r="U1563" s="105" t="s">
        <v>477</v>
      </c>
      <c r="V1563" s="105" t="s">
        <v>476</v>
      </c>
      <c r="W1563" s="106">
        <v>33367874</v>
      </c>
      <c r="X1563" s="106">
        <v>0</v>
      </c>
    </row>
    <row r="1564" spans="2:26" x14ac:dyDescent="0.25">
      <c r="B1564" t="s">
        <v>359</v>
      </c>
      <c r="C1564" s="106">
        <v>2574691076</v>
      </c>
      <c r="D1564" s="106">
        <v>0</v>
      </c>
      <c r="M1564" t="b">
        <f t="shared" si="125"/>
        <v>1</v>
      </c>
      <c r="N1564" t="b">
        <f t="shared" si="126"/>
        <v>1</v>
      </c>
      <c r="O1564" t="b">
        <f t="shared" si="127"/>
        <v>1</v>
      </c>
      <c r="P1564" t="b">
        <f t="shared" si="127"/>
        <v>1</v>
      </c>
      <c r="Q1564" t="b">
        <f t="shared" si="128"/>
        <v>1</v>
      </c>
      <c r="R1564" t="b">
        <f t="shared" si="129"/>
        <v>1</v>
      </c>
      <c r="U1564" t="s">
        <v>359</v>
      </c>
      <c r="V1564" s="106">
        <v>2574691076</v>
      </c>
      <c r="W1564" s="106">
        <v>0</v>
      </c>
    </row>
    <row r="1565" spans="2:26" x14ac:dyDescent="0.25">
      <c r="B1565" t="s">
        <v>330</v>
      </c>
      <c r="C1565" t="s">
        <v>331</v>
      </c>
      <c r="D1565" s="105" t="s">
        <v>693</v>
      </c>
      <c r="E1565" t="s">
        <v>333</v>
      </c>
      <c r="F1565" t="s">
        <v>331</v>
      </c>
      <c r="G1565" s="105" t="s">
        <v>694</v>
      </c>
      <c r="M1565" t="b">
        <f t="shared" si="125"/>
        <v>1</v>
      </c>
      <c r="N1565" t="b">
        <f t="shared" si="126"/>
        <v>1</v>
      </c>
      <c r="O1565" t="b">
        <f t="shared" si="127"/>
        <v>1</v>
      </c>
      <c r="P1565" t="b">
        <f t="shared" si="127"/>
        <v>1</v>
      </c>
      <c r="Q1565" t="b">
        <f t="shared" si="128"/>
        <v>1</v>
      </c>
      <c r="R1565" t="b">
        <f t="shared" si="129"/>
        <v>1</v>
      </c>
      <c r="U1565" t="s">
        <v>330</v>
      </c>
      <c r="V1565" t="s">
        <v>331</v>
      </c>
      <c r="W1565" s="105" t="s">
        <v>693</v>
      </c>
      <c r="X1565" t="s">
        <v>333</v>
      </c>
      <c r="Y1565" t="s">
        <v>331</v>
      </c>
      <c r="Z1565" s="105" t="s">
        <v>694</v>
      </c>
    </row>
    <row r="1566" spans="2:26" x14ac:dyDescent="0.25">
      <c r="B1566" t="s">
        <v>335</v>
      </c>
      <c r="C1566" t="s">
        <v>3</v>
      </c>
      <c r="D1566" t="s">
        <v>336</v>
      </c>
      <c r="E1566" t="s">
        <v>337</v>
      </c>
      <c r="M1566" t="b">
        <f t="shared" si="125"/>
        <v>1</v>
      </c>
      <c r="N1566" t="b">
        <f t="shared" si="126"/>
        <v>1</v>
      </c>
      <c r="O1566" t="b">
        <f t="shared" si="127"/>
        <v>1</v>
      </c>
      <c r="P1566" t="b">
        <f t="shared" si="127"/>
        <v>1</v>
      </c>
      <c r="Q1566" t="b">
        <f t="shared" si="128"/>
        <v>1</v>
      </c>
      <c r="R1566" t="b">
        <f t="shared" si="129"/>
        <v>1</v>
      </c>
      <c r="U1566" t="s">
        <v>335</v>
      </c>
      <c r="V1566" t="s">
        <v>3</v>
      </c>
      <c r="W1566" t="s">
        <v>336</v>
      </c>
      <c r="X1566" t="s">
        <v>337</v>
      </c>
    </row>
    <row r="1567" spans="2:26" x14ac:dyDescent="0.25">
      <c r="B1567" s="105" t="s">
        <v>418</v>
      </c>
      <c r="C1567" s="105" t="s">
        <v>419</v>
      </c>
      <c r="D1567" s="106">
        <v>5730789</v>
      </c>
      <c r="E1567" s="106">
        <v>0</v>
      </c>
      <c r="M1567" t="b">
        <f t="shared" si="125"/>
        <v>1</v>
      </c>
      <c r="N1567" t="b">
        <f t="shared" si="126"/>
        <v>1</v>
      </c>
      <c r="O1567" t="b">
        <f t="shared" si="127"/>
        <v>1</v>
      </c>
      <c r="P1567" t="b">
        <f t="shared" si="127"/>
        <v>1</v>
      </c>
      <c r="Q1567" t="b">
        <f t="shared" si="128"/>
        <v>1</v>
      </c>
      <c r="R1567" t="b">
        <f t="shared" si="129"/>
        <v>1</v>
      </c>
      <c r="U1567" s="105" t="s">
        <v>418</v>
      </c>
      <c r="V1567" s="105" t="s">
        <v>419</v>
      </c>
      <c r="W1567" s="106">
        <v>5730789</v>
      </c>
      <c r="X1567" s="106">
        <v>0</v>
      </c>
    </row>
    <row r="1568" spans="2:26" x14ac:dyDescent="0.25">
      <c r="B1568" s="105" t="s">
        <v>420</v>
      </c>
      <c r="C1568" s="105" t="s">
        <v>421</v>
      </c>
      <c r="D1568" s="106">
        <v>5730789</v>
      </c>
      <c r="E1568" s="106">
        <v>0</v>
      </c>
      <c r="M1568" t="b">
        <f t="shared" si="125"/>
        <v>1</v>
      </c>
      <c r="N1568" t="b">
        <f t="shared" si="126"/>
        <v>1</v>
      </c>
      <c r="O1568" t="b">
        <f t="shared" si="127"/>
        <v>1</v>
      </c>
      <c r="P1568" t="b">
        <f t="shared" si="127"/>
        <v>1</v>
      </c>
      <c r="Q1568" t="b">
        <f t="shared" si="128"/>
        <v>1</v>
      </c>
      <c r="R1568" t="b">
        <f t="shared" si="129"/>
        <v>1</v>
      </c>
      <c r="U1568" s="105" t="s">
        <v>420</v>
      </c>
      <c r="V1568" s="105" t="s">
        <v>421</v>
      </c>
      <c r="W1568" s="106">
        <v>5730789</v>
      </c>
      <c r="X1568" s="106">
        <v>0</v>
      </c>
    </row>
    <row r="1569" spans="2:24" x14ac:dyDescent="0.25">
      <c r="B1569" s="105" t="s">
        <v>422</v>
      </c>
      <c r="C1569" s="105" t="s">
        <v>421</v>
      </c>
      <c r="D1569" s="106">
        <v>5730789</v>
      </c>
      <c r="E1569" s="106">
        <v>0</v>
      </c>
      <c r="M1569" t="b">
        <f t="shared" si="125"/>
        <v>1</v>
      </c>
      <c r="N1569" t="b">
        <f t="shared" si="126"/>
        <v>1</v>
      </c>
      <c r="O1569" t="b">
        <f t="shared" si="127"/>
        <v>1</v>
      </c>
      <c r="P1569" t="b">
        <f t="shared" si="127"/>
        <v>1</v>
      </c>
      <c r="Q1569" t="b">
        <f t="shared" si="128"/>
        <v>1</v>
      </c>
      <c r="R1569" t="b">
        <f t="shared" si="129"/>
        <v>1</v>
      </c>
      <c r="U1569" s="105" t="s">
        <v>422</v>
      </c>
      <c r="V1569" s="105" t="s">
        <v>421</v>
      </c>
      <c r="W1569" s="106">
        <v>5730789</v>
      </c>
      <c r="X1569" s="106">
        <v>0</v>
      </c>
    </row>
    <row r="1570" spans="2:24" x14ac:dyDescent="0.25">
      <c r="B1570" s="105" t="s">
        <v>403</v>
      </c>
      <c r="C1570" s="105" t="s">
        <v>404</v>
      </c>
      <c r="D1570" s="106">
        <v>1114698</v>
      </c>
      <c r="E1570" s="106">
        <v>0</v>
      </c>
      <c r="M1570" t="b">
        <f t="shared" si="125"/>
        <v>1</v>
      </c>
      <c r="N1570" t="b">
        <f t="shared" si="126"/>
        <v>1</v>
      </c>
      <c r="O1570" t="b">
        <f t="shared" si="127"/>
        <v>1</v>
      </c>
      <c r="P1570" t="b">
        <f t="shared" si="127"/>
        <v>1</v>
      </c>
      <c r="Q1570" t="b">
        <f t="shared" si="128"/>
        <v>1</v>
      </c>
      <c r="R1570" t="b">
        <f t="shared" si="129"/>
        <v>1</v>
      </c>
      <c r="U1570" s="105" t="s">
        <v>403</v>
      </c>
      <c r="V1570" s="105" t="s">
        <v>404</v>
      </c>
      <c r="W1570" s="106">
        <v>1114698</v>
      </c>
      <c r="X1570" s="106">
        <v>0</v>
      </c>
    </row>
    <row r="1571" spans="2:24" x14ac:dyDescent="0.25">
      <c r="B1571" s="105" t="s">
        <v>405</v>
      </c>
      <c r="C1571" s="105" t="s">
        <v>406</v>
      </c>
      <c r="D1571" s="106">
        <v>241667</v>
      </c>
      <c r="E1571" s="106">
        <v>0</v>
      </c>
      <c r="M1571" t="b">
        <f t="shared" si="125"/>
        <v>1</v>
      </c>
      <c r="N1571" t="b">
        <f t="shared" si="126"/>
        <v>1</v>
      </c>
      <c r="O1571" t="b">
        <f t="shared" si="127"/>
        <v>1</v>
      </c>
      <c r="P1571" t="b">
        <f t="shared" si="127"/>
        <v>1</v>
      </c>
      <c r="Q1571" t="b">
        <f t="shared" si="128"/>
        <v>1</v>
      </c>
      <c r="R1571" t="b">
        <f t="shared" si="129"/>
        <v>1</v>
      </c>
      <c r="U1571" s="105" t="s">
        <v>405</v>
      </c>
      <c r="V1571" s="105" t="s">
        <v>406</v>
      </c>
      <c r="W1571" s="106">
        <v>241667</v>
      </c>
      <c r="X1571" s="106">
        <v>0</v>
      </c>
    </row>
    <row r="1572" spans="2:24" x14ac:dyDescent="0.25">
      <c r="B1572" s="105" t="s">
        <v>603</v>
      </c>
      <c r="C1572" s="105" t="s">
        <v>406</v>
      </c>
      <c r="D1572" s="106">
        <v>224401</v>
      </c>
      <c r="E1572" s="106">
        <v>0</v>
      </c>
      <c r="M1572" t="b">
        <f t="shared" si="125"/>
        <v>1</v>
      </c>
      <c r="N1572" t="b">
        <f t="shared" si="126"/>
        <v>1</v>
      </c>
      <c r="O1572" t="b">
        <f t="shared" si="127"/>
        <v>1</v>
      </c>
      <c r="P1572" t="b">
        <f t="shared" si="127"/>
        <v>1</v>
      </c>
      <c r="Q1572" t="b">
        <f t="shared" si="128"/>
        <v>1</v>
      </c>
      <c r="R1572" t="b">
        <f t="shared" si="129"/>
        <v>1</v>
      </c>
      <c r="U1572" s="105" t="s">
        <v>603</v>
      </c>
      <c r="V1572" s="105" t="s">
        <v>406</v>
      </c>
      <c r="W1572" s="106">
        <v>224401</v>
      </c>
      <c r="X1572" s="106">
        <v>0</v>
      </c>
    </row>
    <row r="1573" spans="2:24" x14ac:dyDescent="0.25">
      <c r="B1573" s="105" t="s">
        <v>604</v>
      </c>
      <c r="C1573" s="105" t="s">
        <v>605</v>
      </c>
      <c r="D1573" s="106">
        <v>17266</v>
      </c>
      <c r="E1573" s="106">
        <v>0</v>
      </c>
      <c r="M1573" t="b">
        <f t="shared" si="125"/>
        <v>1</v>
      </c>
      <c r="N1573" t="b">
        <f t="shared" si="126"/>
        <v>1</v>
      </c>
      <c r="O1573" t="b">
        <f t="shared" si="127"/>
        <v>1</v>
      </c>
      <c r="P1573" t="b">
        <f t="shared" si="127"/>
        <v>1</v>
      </c>
      <c r="Q1573" t="b">
        <f t="shared" si="128"/>
        <v>1</v>
      </c>
      <c r="R1573" t="b">
        <f t="shared" si="129"/>
        <v>1</v>
      </c>
      <c r="U1573" s="105" t="s">
        <v>604</v>
      </c>
      <c r="V1573" s="105" t="s">
        <v>605</v>
      </c>
      <c r="W1573" s="106">
        <v>17266</v>
      </c>
      <c r="X1573" s="106">
        <v>0</v>
      </c>
    </row>
    <row r="1574" spans="2:24" x14ac:dyDescent="0.25">
      <c r="B1574" s="105" t="s">
        <v>544</v>
      </c>
      <c r="C1574" s="105" t="s">
        <v>545</v>
      </c>
      <c r="D1574" s="106">
        <v>615413</v>
      </c>
      <c r="E1574" s="106">
        <v>0</v>
      </c>
      <c r="M1574" t="b">
        <f t="shared" si="125"/>
        <v>1</v>
      </c>
      <c r="N1574" t="b">
        <f t="shared" si="126"/>
        <v>1</v>
      </c>
      <c r="O1574" t="b">
        <f t="shared" si="127"/>
        <v>1</v>
      </c>
      <c r="P1574" t="b">
        <f t="shared" si="127"/>
        <v>1</v>
      </c>
      <c r="Q1574" t="b">
        <f t="shared" si="128"/>
        <v>1</v>
      </c>
      <c r="R1574" t="b">
        <f t="shared" si="129"/>
        <v>1</v>
      </c>
      <c r="U1574" s="105" t="s">
        <v>544</v>
      </c>
      <c r="V1574" s="105" t="s">
        <v>545</v>
      </c>
      <c r="W1574" s="106">
        <v>615413</v>
      </c>
      <c r="X1574" s="106">
        <v>0</v>
      </c>
    </row>
    <row r="1575" spans="2:24" x14ac:dyDescent="0.25">
      <c r="B1575" s="105" t="s">
        <v>606</v>
      </c>
      <c r="C1575" s="105" t="s">
        <v>545</v>
      </c>
      <c r="D1575" s="106">
        <v>615413</v>
      </c>
      <c r="E1575" s="106">
        <v>0</v>
      </c>
      <c r="M1575" t="b">
        <f t="shared" si="125"/>
        <v>1</v>
      </c>
      <c r="N1575" t="b">
        <f t="shared" si="126"/>
        <v>1</v>
      </c>
      <c r="O1575" t="b">
        <f t="shared" si="127"/>
        <v>1</v>
      </c>
      <c r="P1575" t="b">
        <f t="shared" si="127"/>
        <v>1</v>
      </c>
      <c r="Q1575" t="b">
        <f t="shared" si="128"/>
        <v>1</v>
      </c>
      <c r="R1575" t="b">
        <f t="shared" si="129"/>
        <v>1</v>
      </c>
      <c r="U1575" s="105" t="s">
        <v>606</v>
      </c>
      <c r="V1575" s="105" t="s">
        <v>545</v>
      </c>
      <c r="W1575" s="106">
        <v>615413</v>
      </c>
      <c r="X1575" s="106">
        <v>0</v>
      </c>
    </row>
    <row r="1576" spans="2:24" x14ac:dyDescent="0.25">
      <c r="B1576" s="105" t="s">
        <v>548</v>
      </c>
      <c r="C1576" s="105" t="s">
        <v>549</v>
      </c>
      <c r="D1576" s="106">
        <v>162362</v>
      </c>
      <c r="E1576" s="106">
        <v>0</v>
      </c>
      <c r="M1576" t="b">
        <f t="shared" si="125"/>
        <v>1</v>
      </c>
      <c r="N1576" t="b">
        <f t="shared" si="126"/>
        <v>1</v>
      </c>
      <c r="O1576" t="b">
        <f t="shared" si="127"/>
        <v>1</v>
      </c>
      <c r="P1576" t="b">
        <f t="shared" si="127"/>
        <v>1</v>
      </c>
      <c r="Q1576" t="b">
        <f t="shared" si="128"/>
        <v>1</v>
      </c>
      <c r="R1576" t="b">
        <f t="shared" si="129"/>
        <v>1</v>
      </c>
      <c r="U1576" s="105" t="s">
        <v>548</v>
      </c>
      <c r="V1576" s="105" t="s">
        <v>549</v>
      </c>
      <c r="W1576" s="106">
        <v>162362</v>
      </c>
      <c r="X1576" s="106">
        <v>0</v>
      </c>
    </row>
    <row r="1577" spans="2:24" x14ac:dyDescent="0.25">
      <c r="B1577" s="105" t="s">
        <v>607</v>
      </c>
      <c r="C1577" s="105" t="s">
        <v>549</v>
      </c>
      <c r="D1577" s="106">
        <v>162362</v>
      </c>
      <c r="E1577" s="106">
        <v>0</v>
      </c>
      <c r="M1577" t="b">
        <f t="shared" si="125"/>
        <v>1</v>
      </c>
      <c r="N1577" t="b">
        <f t="shared" si="126"/>
        <v>1</v>
      </c>
      <c r="O1577" t="b">
        <f t="shared" si="127"/>
        <v>1</v>
      </c>
      <c r="P1577" t="b">
        <f t="shared" si="127"/>
        <v>1</v>
      </c>
      <c r="Q1577" t="b">
        <f t="shared" si="128"/>
        <v>1</v>
      </c>
      <c r="R1577" t="b">
        <f t="shared" si="129"/>
        <v>1</v>
      </c>
      <c r="U1577" s="105" t="s">
        <v>607</v>
      </c>
      <c r="V1577" s="105" t="s">
        <v>549</v>
      </c>
      <c r="W1577" s="106">
        <v>162362</v>
      </c>
      <c r="X1577" s="106">
        <v>0</v>
      </c>
    </row>
    <row r="1578" spans="2:24" x14ac:dyDescent="0.25">
      <c r="B1578" s="105" t="s">
        <v>552</v>
      </c>
      <c r="C1578" s="105" t="s">
        <v>553</v>
      </c>
      <c r="D1578" s="106">
        <v>95256</v>
      </c>
      <c r="E1578" s="106">
        <v>0</v>
      </c>
      <c r="M1578" t="b">
        <f t="shared" si="125"/>
        <v>1</v>
      </c>
      <c r="N1578" t="b">
        <f t="shared" si="126"/>
        <v>1</v>
      </c>
      <c r="O1578" t="b">
        <f t="shared" si="127"/>
        <v>1</v>
      </c>
      <c r="P1578" t="b">
        <f t="shared" si="127"/>
        <v>1</v>
      </c>
      <c r="Q1578" t="b">
        <f t="shared" si="128"/>
        <v>1</v>
      </c>
      <c r="R1578" t="b">
        <f t="shared" si="129"/>
        <v>1</v>
      </c>
      <c r="U1578" s="105" t="s">
        <v>552</v>
      </c>
      <c r="V1578" s="105" t="s">
        <v>553</v>
      </c>
      <c r="W1578" s="106">
        <v>95256</v>
      </c>
      <c r="X1578" s="106">
        <v>0</v>
      </c>
    </row>
    <row r="1579" spans="2:24" x14ac:dyDescent="0.25">
      <c r="B1579" s="105" t="s">
        <v>608</v>
      </c>
      <c r="C1579" s="105" t="s">
        <v>553</v>
      </c>
      <c r="D1579" s="106">
        <v>95256</v>
      </c>
      <c r="E1579" s="106">
        <v>0</v>
      </c>
      <c r="M1579" t="b">
        <f t="shared" si="125"/>
        <v>1</v>
      </c>
      <c r="N1579" t="b">
        <f t="shared" si="126"/>
        <v>1</v>
      </c>
      <c r="O1579" t="b">
        <f t="shared" si="127"/>
        <v>1</v>
      </c>
      <c r="P1579" t="b">
        <f t="shared" si="127"/>
        <v>1</v>
      </c>
      <c r="Q1579" t="b">
        <f t="shared" si="128"/>
        <v>1</v>
      </c>
      <c r="R1579" t="b">
        <f t="shared" si="129"/>
        <v>1</v>
      </c>
      <c r="U1579" s="105" t="s">
        <v>608</v>
      </c>
      <c r="V1579" s="105" t="s">
        <v>553</v>
      </c>
      <c r="W1579" s="106">
        <v>95256</v>
      </c>
      <c r="X1579" s="106">
        <v>0</v>
      </c>
    </row>
    <row r="1580" spans="2:24" x14ac:dyDescent="0.25">
      <c r="B1580" s="105" t="s">
        <v>411</v>
      </c>
      <c r="C1580" s="105" t="s">
        <v>412</v>
      </c>
      <c r="D1580" s="106">
        <v>354635</v>
      </c>
      <c r="E1580" s="106">
        <v>0</v>
      </c>
      <c r="M1580" t="b">
        <f t="shared" si="125"/>
        <v>1</v>
      </c>
      <c r="N1580" t="b">
        <f t="shared" si="126"/>
        <v>1</v>
      </c>
      <c r="O1580" t="b">
        <f t="shared" si="127"/>
        <v>1</v>
      </c>
      <c r="P1580" t="b">
        <f t="shared" si="127"/>
        <v>1</v>
      </c>
      <c r="Q1580" t="b">
        <f t="shared" si="128"/>
        <v>1</v>
      </c>
      <c r="R1580" t="b">
        <f t="shared" si="129"/>
        <v>1</v>
      </c>
      <c r="U1580" s="105" t="s">
        <v>411</v>
      </c>
      <c r="V1580" s="105" t="s">
        <v>412</v>
      </c>
      <c r="W1580" s="106">
        <v>354635</v>
      </c>
      <c r="X1580" s="106">
        <v>0</v>
      </c>
    </row>
    <row r="1581" spans="2:24" x14ac:dyDescent="0.25">
      <c r="B1581" s="105" t="s">
        <v>413</v>
      </c>
      <c r="C1581" s="105" t="s">
        <v>414</v>
      </c>
      <c r="D1581" s="106">
        <v>354635</v>
      </c>
      <c r="E1581" s="106">
        <v>0</v>
      </c>
      <c r="M1581" t="b">
        <f t="shared" si="125"/>
        <v>1</v>
      </c>
      <c r="N1581" t="b">
        <f t="shared" si="126"/>
        <v>1</v>
      </c>
      <c r="O1581" t="b">
        <f t="shared" si="127"/>
        <v>1</v>
      </c>
      <c r="P1581" t="b">
        <f t="shared" si="127"/>
        <v>1</v>
      </c>
      <c r="Q1581" t="b">
        <f t="shared" si="128"/>
        <v>1</v>
      </c>
      <c r="R1581" t="b">
        <f t="shared" si="129"/>
        <v>1</v>
      </c>
      <c r="U1581" s="105" t="s">
        <v>413</v>
      </c>
      <c r="V1581" s="105" t="s">
        <v>414</v>
      </c>
      <c r="W1581" s="106">
        <v>354635</v>
      </c>
      <c r="X1581" s="106">
        <v>0</v>
      </c>
    </row>
    <row r="1582" spans="2:24" x14ac:dyDescent="0.25">
      <c r="B1582" s="105" t="s">
        <v>415</v>
      </c>
      <c r="C1582" s="105" t="s">
        <v>414</v>
      </c>
      <c r="D1582" s="106">
        <v>354635</v>
      </c>
      <c r="E1582" s="106">
        <v>0</v>
      </c>
      <c r="M1582" t="b">
        <f t="shared" si="125"/>
        <v>1</v>
      </c>
      <c r="N1582" t="b">
        <f t="shared" si="126"/>
        <v>1</v>
      </c>
      <c r="O1582" t="b">
        <f t="shared" si="127"/>
        <v>1</v>
      </c>
      <c r="P1582" t="b">
        <f t="shared" si="127"/>
        <v>1</v>
      </c>
      <c r="Q1582" t="b">
        <f t="shared" si="128"/>
        <v>1</v>
      </c>
      <c r="R1582" t="b">
        <f t="shared" si="129"/>
        <v>1</v>
      </c>
      <c r="U1582" s="105" t="s">
        <v>415</v>
      </c>
      <c r="V1582" s="105" t="s">
        <v>414</v>
      </c>
      <c r="W1582" s="106">
        <v>354635</v>
      </c>
      <c r="X1582" s="106">
        <v>0</v>
      </c>
    </row>
    <row r="1583" spans="2:24" x14ac:dyDescent="0.25">
      <c r="B1583" s="105" t="s">
        <v>562</v>
      </c>
      <c r="C1583" s="105" t="s">
        <v>563</v>
      </c>
      <c r="D1583" s="106">
        <v>49561</v>
      </c>
      <c r="E1583" s="106">
        <v>0</v>
      </c>
      <c r="M1583" t="b">
        <f t="shared" si="125"/>
        <v>1</v>
      </c>
      <c r="N1583" t="b">
        <f t="shared" si="126"/>
        <v>1</v>
      </c>
      <c r="O1583" t="b">
        <f t="shared" si="127"/>
        <v>1</v>
      </c>
      <c r="P1583" t="b">
        <f t="shared" si="127"/>
        <v>1</v>
      </c>
      <c r="Q1583" t="b">
        <f t="shared" si="128"/>
        <v>1</v>
      </c>
      <c r="R1583" t="b">
        <f t="shared" si="129"/>
        <v>1</v>
      </c>
      <c r="U1583" s="105" t="s">
        <v>562</v>
      </c>
      <c r="V1583" s="105" t="s">
        <v>563</v>
      </c>
      <c r="W1583" s="106">
        <v>49561</v>
      </c>
      <c r="X1583" s="106">
        <v>0</v>
      </c>
    </row>
    <row r="1584" spans="2:24" x14ac:dyDescent="0.25">
      <c r="B1584" s="105" t="s">
        <v>564</v>
      </c>
      <c r="C1584" s="105" t="s">
        <v>565</v>
      </c>
      <c r="D1584" s="106">
        <v>49561</v>
      </c>
      <c r="E1584" s="106">
        <v>0</v>
      </c>
      <c r="M1584" t="b">
        <f t="shared" si="125"/>
        <v>1</v>
      </c>
      <c r="N1584" t="b">
        <f t="shared" si="126"/>
        <v>1</v>
      </c>
      <c r="O1584" t="b">
        <f t="shared" si="127"/>
        <v>1</v>
      </c>
      <c r="P1584" t="b">
        <f t="shared" si="127"/>
        <v>1</v>
      </c>
      <c r="Q1584" t="b">
        <f t="shared" si="128"/>
        <v>1</v>
      </c>
      <c r="R1584" t="b">
        <f t="shared" si="129"/>
        <v>1</v>
      </c>
      <c r="U1584" s="105" t="s">
        <v>564</v>
      </c>
      <c r="V1584" s="105" t="s">
        <v>565</v>
      </c>
      <c r="W1584" s="106">
        <v>49561</v>
      </c>
      <c r="X1584" s="106">
        <v>0</v>
      </c>
    </row>
    <row r="1585" spans="2:24" x14ac:dyDescent="0.25">
      <c r="B1585" s="105" t="s">
        <v>566</v>
      </c>
      <c r="C1585" s="105" t="s">
        <v>565</v>
      </c>
      <c r="D1585" s="106">
        <v>49561</v>
      </c>
      <c r="E1585" s="106">
        <v>0</v>
      </c>
      <c r="M1585" t="b">
        <f t="shared" si="125"/>
        <v>1</v>
      </c>
      <c r="N1585" t="b">
        <f t="shared" si="126"/>
        <v>1</v>
      </c>
      <c r="O1585" t="b">
        <f t="shared" si="127"/>
        <v>1</v>
      </c>
      <c r="P1585" t="b">
        <f t="shared" si="127"/>
        <v>1</v>
      </c>
      <c r="Q1585" t="b">
        <f t="shared" si="128"/>
        <v>1</v>
      </c>
      <c r="R1585" t="b">
        <f t="shared" si="129"/>
        <v>1</v>
      </c>
      <c r="U1585" s="105" t="s">
        <v>566</v>
      </c>
      <c r="V1585" s="105" t="s">
        <v>565</v>
      </c>
      <c r="W1585" s="106">
        <v>49561</v>
      </c>
      <c r="X1585" s="106">
        <v>0</v>
      </c>
    </row>
    <row r="1586" spans="2:24" x14ac:dyDescent="0.25">
      <c r="B1586" s="105" t="s">
        <v>567</v>
      </c>
      <c r="C1586" s="105" t="s">
        <v>568</v>
      </c>
      <c r="D1586" s="106">
        <v>167732</v>
      </c>
      <c r="E1586" s="106">
        <v>0</v>
      </c>
      <c r="M1586" t="b">
        <f t="shared" si="125"/>
        <v>1</v>
      </c>
      <c r="N1586" t="b">
        <f t="shared" si="126"/>
        <v>1</v>
      </c>
      <c r="O1586" t="b">
        <f t="shared" si="127"/>
        <v>1</v>
      </c>
      <c r="P1586" t="b">
        <f t="shared" si="127"/>
        <v>1</v>
      </c>
      <c r="Q1586" t="b">
        <f t="shared" si="128"/>
        <v>1</v>
      </c>
      <c r="R1586" t="b">
        <f t="shared" si="129"/>
        <v>1</v>
      </c>
      <c r="U1586" s="105" t="s">
        <v>567</v>
      </c>
      <c r="V1586" s="105" t="s">
        <v>568</v>
      </c>
      <c r="W1586" s="106">
        <v>167732</v>
      </c>
      <c r="X1586" s="106">
        <v>0</v>
      </c>
    </row>
    <row r="1587" spans="2:24" x14ac:dyDescent="0.25">
      <c r="B1587" s="105" t="s">
        <v>609</v>
      </c>
      <c r="C1587" s="105" t="s">
        <v>610</v>
      </c>
      <c r="D1587" s="106">
        <v>37015</v>
      </c>
      <c r="E1587" s="106">
        <v>0</v>
      </c>
      <c r="M1587" t="b">
        <f t="shared" si="125"/>
        <v>1</v>
      </c>
      <c r="N1587" t="b">
        <f t="shared" si="126"/>
        <v>1</v>
      </c>
      <c r="O1587" t="b">
        <f t="shared" si="127"/>
        <v>1</v>
      </c>
      <c r="P1587" t="b">
        <f t="shared" si="127"/>
        <v>1</v>
      </c>
      <c r="Q1587" t="b">
        <f t="shared" si="128"/>
        <v>1</v>
      </c>
      <c r="R1587" t="b">
        <f t="shared" si="129"/>
        <v>1</v>
      </c>
      <c r="U1587" s="105" t="s">
        <v>609</v>
      </c>
      <c r="V1587" s="105" t="s">
        <v>610</v>
      </c>
      <c r="W1587" s="106">
        <v>37015</v>
      </c>
      <c r="X1587" s="106">
        <v>0</v>
      </c>
    </row>
    <row r="1588" spans="2:24" x14ac:dyDescent="0.25">
      <c r="B1588" s="105" t="s">
        <v>611</v>
      </c>
      <c r="C1588" s="105" t="s">
        <v>610</v>
      </c>
      <c r="D1588" s="106">
        <v>37015</v>
      </c>
      <c r="E1588" s="106">
        <v>0</v>
      </c>
      <c r="M1588" t="b">
        <f t="shared" si="125"/>
        <v>1</v>
      </c>
      <c r="N1588" t="b">
        <f t="shared" si="126"/>
        <v>1</v>
      </c>
      <c r="O1588" t="b">
        <f t="shared" si="127"/>
        <v>1</v>
      </c>
      <c r="P1588" t="b">
        <f t="shared" si="127"/>
        <v>1</v>
      </c>
      <c r="Q1588" t="b">
        <f t="shared" si="128"/>
        <v>1</v>
      </c>
      <c r="R1588" t="b">
        <f t="shared" si="129"/>
        <v>1</v>
      </c>
      <c r="U1588" s="105" t="s">
        <v>611</v>
      </c>
      <c r="V1588" s="105" t="s">
        <v>610</v>
      </c>
      <c r="W1588" s="106">
        <v>37015</v>
      </c>
      <c r="X1588" s="106">
        <v>0</v>
      </c>
    </row>
    <row r="1589" spans="2:24" x14ac:dyDescent="0.25">
      <c r="B1589" s="105" t="s">
        <v>612</v>
      </c>
      <c r="C1589" s="105" t="s">
        <v>613</v>
      </c>
      <c r="D1589" s="106">
        <v>102680</v>
      </c>
      <c r="E1589" s="106">
        <v>0</v>
      </c>
      <c r="M1589" t="b">
        <f t="shared" si="125"/>
        <v>1</v>
      </c>
      <c r="N1589" t="b">
        <f t="shared" si="126"/>
        <v>1</v>
      </c>
      <c r="O1589" t="b">
        <f t="shared" si="127"/>
        <v>1</v>
      </c>
      <c r="P1589" t="b">
        <f t="shared" si="127"/>
        <v>1</v>
      </c>
      <c r="Q1589" t="b">
        <f t="shared" si="128"/>
        <v>1</v>
      </c>
      <c r="R1589" t="b">
        <f t="shared" si="129"/>
        <v>1</v>
      </c>
      <c r="U1589" s="105" t="s">
        <v>612</v>
      </c>
      <c r="V1589" s="105" t="s">
        <v>613</v>
      </c>
      <c r="W1589" s="106">
        <v>102680</v>
      </c>
      <c r="X1589" s="106">
        <v>0</v>
      </c>
    </row>
    <row r="1590" spans="2:24" x14ac:dyDescent="0.25">
      <c r="B1590" s="105" t="s">
        <v>614</v>
      </c>
      <c r="C1590" s="105" t="s">
        <v>613</v>
      </c>
      <c r="D1590" s="106">
        <v>102680</v>
      </c>
      <c r="E1590" s="106">
        <v>0</v>
      </c>
      <c r="M1590" t="b">
        <f t="shared" si="125"/>
        <v>1</v>
      </c>
      <c r="N1590" t="b">
        <f t="shared" si="126"/>
        <v>1</v>
      </c>
      <c r="O1590" t="b">
        <f t="shared" si="127"/>
        <v>1</v>
      </c>
      <c r="P1590" t="b">
        <f t="shared" si="127"/>
        <v>1</v>
      </c>
      <c r="Q1590" t="b">
        <f t="shared" si="128"/>
        <v>1</v>
      </c>
      <c r="R1590" t="b">
        <f t="shared" si="129"/>
        <v>1</v>
      </c>
      <c r="U1590" s="105" t="s">
        <v>614</v>
      </c>
      <c r="V1590" s="105" t="s">
        <v>613</v>
      </c>
      <c r="W1590" s="106">
        <v>102680</v>
      </c>
      <c r="X1590" s="106">
        <v>0</v>
      </c>
    </row>
    <row r="1591" spans="2:24" x14ac:dyDescent="0.25">
      <c r="B1591" s="105" t="s">
        <v>569</v>
      </c>
      <c r="C1591" s="105" t="s">
        <v>570</v>
      </c>
      <c r="D1591" s="106">
        <v>28037</v>
      </c>
      <c r="E1591" s="106">
        <v>0</v>
      </c>
      <c r="M1591" t="b">
        <f t="shared" si="125"/>
        <v>1</v>
      </c>
      <c r="N1591" t="b">
        <f t="shared" si="126"/>
        <v>1</v>
      </c>
      <c r="O1591" t="b">
        <f t="shared" si="127"/>
        <v>1</v>
      </c>
      <c r="P1591" t="b">
        <f t="shared" si="127"/>
        <v>1</v>
      </c>
      <c r="Q1591" t="b">
        <f t="shared" si="128"/>
        <v>1</v>
      </c>
      <c r="R1591" t="b">
        <f t="shared" si="129"/>
        <v>1</v>
      </c>
      <c r="U1591" s="105" t="s">
        <v>569</v>
      </c>
      <c r="V1591" s="105" t="s">
        <v>570</v>
      </c>
      <c r="W1591" s="106">
        <v>28037</v>
      </c>
      <c r="X1591" s="106">
        <v>0</v>
      </c>
    </row>
    <row r="1592" spans="2:24" x14ac:dyDescent="0.25">
      <c r="B1592" s="105" t="s">
        <v>571</v>
      </c>
      <c r="C1592" s="105" t="s">
        <v>570</v>
      </c>
      <c r="D1592" s="106">
        <v>28037</v>
      </c>
      <c r="E1592" s="106">
        <v>0</v>
      </c>
      <c r="M1592" t="b">
        <f t="shared" si="125"/>
        <v>1</v>
      </c>
      <c r="N1592" t="b">
        <f t="shared" si="126"/>
        <v>1</v>
      </c>
      <c r="O1592" t="b">
        <f t="shared" si="127"/>
        <v>1</v>
      </c>
      <c r="P1592" t="b">
        <f t="shared" si="127"/>
        <v>1</v>
      </c>
      <c r="Q1592" t="b">
        <f t="shared" si="128"/>
        <v>1</v>
      </c>
      <c r="R1592" t="b">
        <f t="shared" si="129"/>
        <v>1</v>
      </c>
      <c r="U1592" s="105" t="s">
        <v>571</v>
      </c>
      <c r="V1592" s="105" t="s">
        <v>570</v>
      </c>
      <c r="W1592" s="106">
        <v>28037</v>
      </c>
      <c r="X1592" s="106">
        <v>0</v>
      </c>
    </row>
    <row r="1593" spans="2:24" x14ac:dyDescent="0.25">
      <c r="B1593" s="105" t="s">
        <v>429</v>
      </c>
      <c r="C1593" s="105" t="s">
        <v>430</v>
      </c>
      <c r="D1593" s="106">
        <v>169258</v>
      </c>
      <c r="E1593" s="106">
        <v>0</v>
      </c>
      <c r="M1593" t="b">
        <f t="shared" si="125"/>
        <v>1</v>
      </c>
      <c r="N1593" t="b">
        <f t="shared" si="126"/>
        <v>1</v>
      </c>
      <c r="O1593" t="b">
        <f t="shared" si="127"/>
        <v>1</v>
      </c>
      <c r="P1593" t="b">
        <f t="shared" si="127"/>
        <v>1</v>
      </c>
      <c r="Q1593" t="b">
        <f t="shared" si="128"/>
        <v>1</v>
      </c>
      <c r="R1593" t="b">
        <f t="shared" si="129"/>
        <v>1</v>
      </c>
      <c r="U1593" s="105" t="s">
        <v>429</v>
      </c>
      <c r="V1593" s="105" t="s">
        <v>430</v>
      </c>
      <c r="W1593" s="106">
        <v>169258</v>
      </c>
      <c r="X1593" s="106">
        <v>0</v>
      </c>
    </row>
    <row r="1594" spans="2:24" x14ac:dyDescent="0.25">
      <c r="B1594" s="105" t="s">
        <v>431</v>
      </c>
      <c r="C1594" s="105" t="s">
        <v>432</v>
      </c>
      <c r="D1594" s="106">
        <v>169258</v>
      </c>
      <c r="E1594" s="106">
        <v>0</v>
      </c>
      <c r="M1594" t="b">
        <f t="shared" si="125"/>
        <v>1</v>
      </c>
      <c r="N1594" t="b">
        <f t="shared" si="126"/>
        <v>1</v>
      </c>
      <c r="O1594" t="b">
        <f t="shared" si="127"/>
        <v>1</v>
      </c>
      <c r="P1594" t="b">
        <f t="shared" si="127"/>
        <v>1</v>
      </c>
      <c r="Q1594" t="b">
        <f t="shared" si="128"/>
        <v>1</v>
      </c>
      <c r="R1594" t="b">
        <f t="shared" si="129"/>
        <v>1</v>
      </c>
      <c r="U1594" s="105" t="s">
        <v>431</v>
      </c>
      <c r="V1594" s="105" t="s">
        <v>432</v>
      </c>
      <c r="W1594" s="106">
        <v>169258</v>
      </c>
      <c r="X1594" s="106">
        <v>0</v>
      </c>
    </row>
    <row r="1595" spans="2:24" x14ac:dyDescent="0.25">
      <c r="B1595" s="105" t="s">
        <v>433</v>
      </c>
      <c r="C1595" s="105" t="s">
        <v>432</v>
      </c>
      <c r="D1595" s="106">
        <v>169258</v>
      </c>
      <c r="E1595" s="106">
        <v>0</v>
      </c>
      <c r="M1595" t="b">
        <f t="shared" si="125"/>
        <v>1</v>
      </c>
      <c r="N1595" t="b">
        <f t="shared" si="126"/>
        <v>1</v>
      </c>
      <c r="O1595" t="b">
        <f t="shared" si="127"/>
        <v>1</v>
      </c>
      <c r="P1595" t="b">
        <f t="shared" si="127"/>
        <v>1</v>
      </c>
      <c r="Q1595" t="b">
        <f t="shared" si="128"/>
        <v>1</v>
      </c>
      <c r="R1595" t="b">
        <f t="shared" si="129"/>
        <v>1</v>
      </c>
      <c r="U1595" s="105" t="s">
        <v>433</v>
      </c>
      <c r="V1595" s="105" t="s">
        <v>432</v>
      </c>
      <c r="W1595" s="106">
        <v>169258</v>
      </c>
      <c r="X1595" s="106">
        <v>0</v>
      </c>
    </row>
    <row r="1596" spans="2:24" x14ac:dyDescent="0.25">
      <c r="B1596" s="105" t="s">
        <v>434</v>
      </c>
      <c r="C1596" s="105" t="s">
        <v>435</v>
      </c>
      <c r="D1596" s="106">
        <v>136698</v>
      </c>
      <c r="E1596" s="106">
        <v>0</v>
      </c>
      <c r="M1596" t="b">
        <f t="shared" si="125"/>
        <v>1</v>
      </c>
      <c r="N1596" t="b">
        <f t="shared" si="126"/>
        <v>1</v>
      </c>
      <c r="O1596" t="b">
        <f t="shared" si="127"/>
        <v>1</v>
      </c>
      <c r="P1596" t="b">
        <f t="shared" si="127"/>
        <v>1</v>
      </c>
      <c r="Q1596" t="b">
        <f t="shared" si="128"/>
        <v>1</v>
      </c>
      <c r="R1596" t="b">
        <f t="shared" si="129"/>
        <v>1</v>
      </c>
      <c r="U1596" s="105" t="s">
        <v>434</v>
      </c>
      <c r="V1596" s="105" t="s">
        <v>435</v>
      </c>
      <c r="W1596" s="106">
        <v>136698</v>
      </c>
      <c r="X1596" s="106">
        <v>0</v>
      </c>
    </row>
    <row r="1597" spans="2:24" x14ac:dyDescent="0.25">
      <c r="B1597" s="105" t="s">
        <v>436</v>
      </c>
      <c r="C1597" s="105" t="s">
        <v>437</v>
      </c>
      <c r="D1597" s="106">
        <v>136698</v>
      </c>
      <c r="E1597" s="106">
        <v>0</v>
      </c>
      <c r="M1597" t="b">
        <f t="shared" si="125"/>
        <v>1</v>
      </c>
      <c r="N1597" t="b">
        <f t="shared" si="126"/>
        <v>1</v>
      </c>
      <c r="O1597" t="b">
        <f t="shared" si="127"/>
        <v>1</v>
      </c>
      <c r="P1597" t="b">
        <f t="shared" si="127"/>
        <v>1</v>
      </c>
      <c r="Q1597" t="b">
        <f t="shared" si="128"/>
        <v>1</v>
      </c>
      <c r="R1597" t="b">
        <f t="shared" si="129"/>
        <v>1</v>
      </c>
      <c r="U1597" s="105" t="s">
        <v>436</v>
      </c>
      <c r="V1597" s="105" t="s">
        <v>437</v>
      </c>
      <c r="W1597" s="106">
        <v>136698</v>
      </c>
      <c r="X1597" s="106">
        <v>0</v>
      </c>
    </row>
    <row r="1598" spans="2:24" x14ac:dyDescent="0.25">
      <c r="B1598" s="105" t="s">
        <v>438</v>
      </c>
      <c r="C1598" s="105" t="s">
        <v>437</v>
      </c>
      <c r="D1598" s="106">
        <v>136698</v>
      </c>
      <c r="E1598" s="106">
        <v>0</v>
      </c>
      <c r="M1598" t="b">
        <f t="shared" si="125"/>
        <v>1</v>
      </c>
      <c r="N1598" t="b">
        <f t="shared" si="126"/>
        <v>1</v>
      </c>
      <c r="O1598" t="b">
        <f t="shared" si="127"/>
        <v>1</v>
      </c>
      <c r="P1598" t="b">
        <f t="shared" si="127"/>
        <v>1</v>
      </c>
      <c r="Q1598" t="b">
        <f t="shared" si="128"/>
        <v>1</v>
      </c>
      <c r="R1598" t="b">
        <f t="shared" si="129"/>
        <v>1</v>
      </c>
      <c r="U1598" s="105" t="s">
        <v>438</v>
      </c>
      <c r="V1598" s="105" t="s">
        <v>437</v>
      </c>
      <c r="W1598" s="106">
        <v>136698</v>
      </c>
      <c r="X1598" s="106">
        <v>0</v>
      </c>
    </row>
    <row r="1599" spans="2:24" x14ac:dyDescent="0.25">
      <c r="B1599" s="105" t="s">
        <v>615</v>
      </c>
      <c r="C1599" s="105" t="s">
        <v>616</v>
      </c>
      <c r="D1599" s="106">
        <v>35284</v>
      </c>
      <c r="E1599" s="106">
        <v>0</v>
      </c>
      <c r="M1599" t="b">
        <f t="shared" si="125"/>
        <v>1</v>
      </c>
      <c r="N1599" t="b">
        <f t="shared" si="126"/>
        <v>1</v>
      </c>
      <c r="O1599" t="b">
        <f t="shared" si="127"/>
        <v>1</v>
      </c>
      <c r="P1599" t="b">
        <f t="shared" si="127"/>
        <v>1</v>
      </c>
      <c r="Q1599" t="b">
        <f t="shared" si="128"/>
        <v>1</v>
      </c>
      <c r="R1599" t="b">
        <f t="shared" si="129"/>
        <v>1</v>
      </c>
      <c r="U1599" s="105" t="s">
        <v>615</v>
      </c>
      <c r="V1599" s="105" t="s">
        <v>616</v>
      </c>
      <c r="W1599" s="106">
        <v>35284</v>
      </c>
      <c r="X1599" s="106">
        <v>0</v>
      </c>
    </row>
    <row r="1600" spans="2:24" x14ac:dyDescent="0.25">
      <c r="B1600" s="105" t="s">
        <v>617</v>
      </c>
      <c r="C1600" s="105" t="s">
        <v>618</v>
      </c>
      <c r="D1600" s="106">
        <v>35284</v>
      </c>
      <c r="E1600" s="106">
        <v>0</v>
      </c>
      <c r="M1600" t="b">
        <f t="shared" si="125"/>
        <v>1</v>
      </c>
      <c r="N1600" t="b">
        <f t="shared" si="126"/>
        <v>1</v>
      </c>
      <c r="O1600" t="b">
        <f t="shared" si="127"/>
        <v>1</v>
      </c>
      <c r="P1600" t="b">
        <f t="shared" si="127"/>
        <v>1</v>
      </c>
      <c r="Q1600" t="b">
        <f t="shared" si="128"/>
        <v>1</v>
      </c>
      <c r="R1600" t="b">
        <f t="shared" si="129"/>
        <v>1</v>
      </c>
      <c r="U1600" s="105" t="s">
        <v>617</v>
      </c>
      <c r="V1600" s="105" t="s">
        <v>618</v>
      </c>
      <c r="W1600" s="106">
        <v>35284</v>
      </c>
      <c r="X1600" s="106">
        <v>0</v>
      </c>
    </row>
    <row r="1601" spans="2:24" x14ac:dyDescent="0.25">
      <c r="B1601" s="105" t="s">
        <v>619</v>
      </c>
      <c r="C1601" s="105" t="s">
        <v>618</v>
      </c>
      <c r="D1601" s="106">
        <v>35284</v>
      </c>
      <c r="E1601" s="106">
        <v>0</v>
      </c>
      <c r="M1601" t="b">
        <f t="shared" si="125"/>
        <v>1</v>
      </c>
      <c r="N1601" t="b">
        <f t="shared" si="126"/>
        <v>1</v>
      </c>
      <c r="O1601" t="b">
        <f t="shared" si="127"/>
        <v>1</v>
      </c>
      <c r="P1601" t="b">
        <f t="shared" si="127"/>
        <v>1</v>
      </c>
      <c r="Q1601" t="b">
        <f t="shared" si="128"/>
        <v>1</v>
      </c>
      <c r="R1601" t="b">
        <f t="shared" si="129"/>
        <v>1</v>
      </c>
      <c r="U1601" s="105" t="s">
        <v>619</v>
      </c>
      <c r="V1601" s="105" t="s">
        <v>618</v>
      </c>
      <c r="W1601" s="106">
        <v>35284</v>
      </c>
      <c r="X1601" s="106">
        <v>0</v>
      </c>
    </row>
    <row r="1602" spans="2:24" x14ac:dyDescent="0.25">
      <c r="B1602" s="105" t="s">
        <v>620</v>
      </c>
      <c r="C1602" s="105" t="s">
        <v>621</v>
      </c>
      <c r="D1602" s="106">
        <v>40055</v>
      </c>
      <c r="E1602" s="106">
        <v>0</v>
      </c>
      <c r="M1602" t="b">
        <f t="shared" si="125"/>
        <v>1</v>
      </c>
      <c r="N1602" t="b">
        <f t="shared" si="126"/>
        <v>1</v>
      </c>
      <c r="O1602" t="b">
        <f t="shared" si="127"/>
        <v>1</v>
      </c>
      <c r="P1602" t="b">
        <f t="shared" si="127"/>
        <v>1</v>
      </c>
      <c r="Q1602" t="b">
        <f t="shared" si="128"/>
        <v>1</v>
      </c>
      <c r="R1602" t="b">
        <f t="shared" si="129"/>
        <v>1</v>
      </c>
      <c r="U1602" s="105" t="s">
        <v>620</v>
      </c>
      <c r="V1602" s="105" t="s">
        <v>621</v>
      </c>
      <c r="W1602" s="106">
        <v>40055</v>
      </c>
      <c r="X1602" s="106">
        <v>0</v>
      </c>
    </row>
    <row r="1603" spans="2:24" x14ac:dyDescent="0.25">
      <c r="B1603" s="105" t="s">
        <v>622</v>
      </c>
      <c r="C1603" s="105" t="s">
        <v>623</v>
      </c>
      <c r="D1603" s="106">
        <v>40055</v>
      </c>
      <c r="E1603" s="106">
        <v>0</v>
      </c>
      <c r="M1603" t="b">
        <f t="shared" si="125"/>
        <v>1</v>
      </c>
      <c r="N1603" t="b">
        <f t="shared" si="126"/>
        <v>1</v>
      </c>
      <c r="O1603" t="b">
        <f t="shared" si="127"/>
        <v>1</v>
      </c>
      <c r="P1603" t="b">
        <f t="shared" si="127"/>
        <v>1</v>
      </c>
      <c r="Q1603" t="b">
        <f t="shared" si="128"/>
        <v>1</v>
      </c>
      <c r="R1603" t="b">
        <f t="shared" si="129"/>
        <v>1</v>
      </c>
      <c r="U1603" s="105" t="s">
        <v>622</v>
      </c>
      <c r="V1603" s="105" t="s">
        <v>623</v>
      </c>
      <c r="W1603" s="106">
        <v>40055</v>
      </c>
      <c r="X1603" s="106">
        <v>0</v>
      </c>
    </row>
    <row r="1604" spans="2:24" x14ac:dyDescent="0.25">
      <c r="B1604" s="105" t="s">
        <v>624</v>
      </c>
      <c r="C1604" s="105" t="s">
        <v>623</v>
      </c>
      <c r="D1604" s="106">
        <v>40055</v>
      </c>
      <c r="E1604" s="106">
        <v>0</v>
      </c>
      <c r="M1604" t="b">
        <f t="shared" si="125"/>
        <v>1</v>
      </c>
      <c r="N1604" t="b">
        <f t="shared" si="126"/>
        <v>1</v>
      </c>
      <c r="O1604" t="b">
        <f t="shared" si="127"/>
        <v>1</v>
      </c>
      <c r="P1604" t="b">
        <f t="shared" si="127"/>
        <v>1</v>
      </c>
      <c r="Q1604" t="b">
        <f t="shared" si="128"/>
        <v>1</v>
      </c>
      <c r="R1604" t="b">
        <f t="shared" si="129"/>
        <v>1</v>
      </c>
      <c r="U1604" s="105" t="s">
        <v>624</v>
      </c>
      <c r="V1604" s="105" t="s">
        <v>623</v>
      </c>
      <c r="W1604" s="106">
        <v>40055</v>
      </c>
      <c r="X1604" s="106">
        <v>0</v>
      </c>
    </row>
    <row r="1605" spans="2:24" x14ac:dyDescent="0.25">
      <c r="B1605" s="105" t="s">
        <v>439</v>
      </c>
      <c r="C1605" s="105" t="s">
        <v>440</v>
      </c>
      <c r="D1605" s="106">
        <v>405746</v>
      </c>
      <c r="E1605" s="106">
        <v>0</v>
      </c>
      <c r="M1605" t="b">
        <f t="shared" si="125"/>
        <v>1</v>
      </c>
      <c r="N1605" t="b">
        <f t="shared" si="126"/>
        <v>1</v>
      </c>
      <c r="O1605" t="b">
        <f t="shared" si="127"/>
        <v>1</v>
      </c>
      <c r="P1605" t="b">
        <f t="shared" si="127"/>
        <v>1</v>
      </c>
      <c r="Q1605" t="b">
        <f t="shared" si="128"/>
        <v>1</v>
      </c>
      <c r="R1605" t="b">
        <f t="shared" si="129"/>
        <v>1</v>
      </c>
      <c r="U1605" s="105" t="s">
        <v>439</v>
      </c>
      <c r="V1605" s="105" t="s">
        <v>440</v>
      </c>
      <c r="W1605" s="106">
        <v>405746</v>
      </c>
      <c r="X1605" s="106">
        <v>0</v>
      </c>
    </row>
    <row r="1606" spans="2:24" x14ac:dyDescent="0.25">
      <c r="B1606" s="105" t="s">
        <v>441</v>
      </c>
      <c r="C1606" s="105" t="s">
        <v>442</v>
      </c>
      <c r="D1606" s="106">
        <v>405746</v>
      </c>
      <c r="E1606" s="106">
        <v>0</v>
      </c>
      <c r="M1606" t="b">
        <f t="shared" si="125"/>
        <v>1</v>
      </c>
      <c r="N1606" t="b">
        <f t="shared" si="126"/>
        <v>1</v>
      </c>
      <c r="O1606" t="b">
        <f t="shared" si="127"/>
        <v>1</v>
      </c>
      <c r="P1606" t="b">
        <f t="shared" si="127"/>
        <v>1</v>
      </c>
      <c r="Q1606" t="b">
        <f t="shared" si="128"/>
        <v>1</v>
      </c>
      <c r="R1606" t="b">
        <f t="shared" si="129"/>
        <v>1</v>
      </c>
      <c r="U1606" s="105" t="s">
        <v>441</v>
      </c>
      <c r="V1606" s="105" t="s">
        <v>442</v>
      </c>
      <c r="W1606" s="106">
        <v>405746</v>
      </c>
      <c r="X1606" s="106">
        <v>0</v>
      </c>
    </row>
    <row r="1607" spans="2:24" x14ac:dyDescent="0.25">
      <c r="B1607" s="105" t="s">
        <v>443</v>
      </c>
      <c r="C1607" s="105" t="s">
        <v>442</v>
      </c>
      <c r="D1607" s="106">
        <v>405746</v>
      </c>
      <c r="E1607" s="106">
        <v>0</v>
      </c>
      <c r="M1607" t="b">
        <f t="shared" si="125"/>
        <v>1</v>
      </c>
      <c r="N1607" t="b">
        <f t="shared" si="126"/>
        <v>1</v>
      </c>
      <c r="O1607" t="b">
        <f t="shared" si="127"/>
        <v>1</v>
      </c>
      <c r="P1607" t="b">
        <f t="shared" si="127"/>
        <v>1</v>
      </c>
      <c r="Q1607" t="b">
        <f t="shared" si="128"/>
        <v>1</v>
      </c>
      <c r="R1607" t="b">
        <f t="shared" si="129"/>
        <v>1</v>
      </c>
      <c r="U1607" s="105" t="s">
        <v>443</v>
      </c>
      <c r="V1607" s="105" t="s">
        <v>442</v>
      </c>
      <c r="W1607" s="106">
        <v>405746</v>
      </c>
      <c r="X1607" s="106">
        <v>0</v>
      </c>
    </row>
    <row r="1608" spans="2:24" x14ac:dyDescent="0.25">
      <c r="B1608" s="105" t="s">
        <v>625</v>
      </c>
      <c r="C1608" s="105" t="s">
        <v>626</v>
      </c>
      <c r="D1608" s="106">
        <v>52626</v>
      </c>
      <c r="E1608" s="106">
        <v>0</v>
      </c>
      <c r="M1608" t="b">
        <f t="shared" si="125"/>
        <v>1</v>
      </c>
      <c r="N1608" t="b">
        <f t="shared" si="126"/>
        <v>1</v>
      </c>
      <c r="O1608" t="b">
        <f t="shared" si="127"/>
        <v>1</v>
      </c>
      <c r="P1608" t="b">
        <f t="shared" si="127"/>
        <v>1</v>
      </c>
      <c r="Q1608" t="b">
        <f t="shared" si="128"/>
        <v>1</v>
      </c>
      <c r="R1608" t="b">
        <f t="shared" si="129"/>
        <v>1</v>
      </c>
      <c r="U1608" s="105" t="s">
        <v>625</v>
      </c>
      <c r="V1608" s="105" t="s">
        <v>626</v>
      </c>
      <c r="W1608" s="106">
        <v>52626</v>
      </c>
      <c r="X1608" s="106">
        <v>0</v>
      </c>
    </row>
    <row r="1609" spans="2:24" x14ac:dyDescent="0.25">
      <c r="B1609" s="105" t="s">
        <v>627</v>
      </c>
      <c r="C1609" s="105" t="s">
        <v>628</v>
      </c>
      <c r="D1609" s="106">
        <v>52626</v>
      </c>
      <c r="E1609" s="106">
        <v>0</v>
      </c>
      <c r="M1609" t="b">
        <f t="shared" si="125"/>
        <v>1</v>
      </c>
      <c r="N1609" t="b">
        <f t="shared" si="126"/>
        <v>1</v>
      </c>
      <c r="O1609" t="b">
        <f t="shared" si="127"/>
        <v>1</v>
      </c>
      <c r="P1609" t="b">
        <f t="shared" si="127"/>
        <v>1</v>
      </c>
      <c r="Q1609" t="b">
        <f t="shared" si="128"/>
        <v>1</v>
      </c>
      <c r="R1609" t="b">
        <f t="shared" si="129"/>
        <v>1</v>
      </c>
      <c r="U1609" s="105" t="s">
        <v>627</v>
      </c>
      <c r="V1609" s="105" t="s">
        <v>628</v>
      </c>
      <c r="W1609" s="106">
        <v>52626</v>
      </c>
      <c r="X1609" s="106">
        <v>0</v>
      </c>
    </row>
    <row r="1610" spans="2:24" x14ac:dyDescent="0.25">
      <c r="B1610" s="105" t="s">
        <v>629</v>
      </c>
      <c r="C1610" s="105" t="s">
        <v>628</v>
      </c>
      <c r="D1610" s="106">
        <v>52626</v>
      </c>
      <c r="E1610" s="106">
        <v>0</v>
      </c>
      <c r="M1610" t="b">
        <f t="shared" si="125"/>
        <v>1</v>
      </c>
      <c r="N1610" t="b">
        <f t="shared" si="126"/>
        <v>1</v>
      </c>
      <c r="O1610" t="b">
        <f t="shared" si="127"/>
        <v>1</v>
      </c>
      <c r="P1610" t="b">
        <f t="shared" si="127"/>
        <v>1</v>
      </c>
      <c r="Q1610" t="b">
        <f t="shared" si="128"/>
        <v>1</v>
      </c>
      <c r="R1610" t="b">
        <f t="shared" si="129"/>
        <v>1</v>
      </c>
      <c r="U1610" s="105" t="s">
        <v>629</v>
      </c>
      <c r="V1610" s="105" t="s">
        <v>628</v>
      </c>
      <c r="W1610" s="106">
        <v>52626</v>
      </c>
      <c r="X1610" s="106">
        <v>0</v>
      </c>
    </row>
    <row r="1611" spans="2:24" x14ac:dyDescent="0.25">
      <c r="B1611" s="105" t="s">
        <v>489</v>
      </c>
      <c r="C1611" s="105" t="s">
        <v>490</v>
      </c>
      <c r="D1611" s="106">
        <v>45152</v>
      </c>
      <c r="E1611" s="106">
        <v>0</v>
      </c>
      <c r="M1611" t="b">
        <f t="shared" si="125"/>
        <v>1</v>
      </c>
      <c r="N1611" t="b">
        <f t="shared" si="126"/>
        <v>1</v>
      </c>
      <c r="O1611" t="b">
        <f t="shared" si="127"/>
        <v>1</v>
      </c>
      <c r="P1611" t="b">
        <f t="shared" si="127"/>
        <v>1</v>
      </c>
      <c r="Q1611" t="b">
        <f t="shared" si="128"/>
        <v>1</v>
      </c>
      <c r="R1611" t="b">
        <f t="shared" si="129"/>
        <v>1</v>
      </c>
      <c r="U1611" s="105" t="s">
        <v>489</v>
      </c>
      <c r="V1611" s="105" t="s">
        <v>490</v>
      </c>
      <c r="W1611" s="106">
        <v>45152</v>
      </c>
      <c r="X1611" s="106">
        <v>0</v>
      </c>
    </row>
    <row r="1612" spans="2:24" x14ac:dyDescent="0.25">
      <c r="B1612" s="105" t="s">
        <v>491</v>
      </c>
      <c r="C1612" s="105" t="s">
        <v>492</v>
      </c>
      <c r="D1612" s="106">
        <v>45152</v>
      </c>
      <c r="E1612" s="106">
        <v>0</v>
      </c>
      <c r="M1612" t="b">
        <f t="shared" si="125"/>
        <v>1</v>
      </c>
      <c r="N1612" t="b">
        <f t="shared" si="126"/>
        <v>1</v>
      </c>
      <c r="O1612" t="b">
        <f t="shared" si="127"/>
        <v>1</v>
      </c>
      <c r="P1612" t="b">
        <f t="shared" si="127"/>
        <v>1</v>
      </c>
      <c r="Q1612" t="b">
        <f t="shared" si="128"/>
        <v>1</v>
      </c>
      <c r="R1612" t="b">
        <f t="shared" si="129"/>
        <v>1</v>
      </c>
      <c r="U1612" s="105" t="s">
        <v>491</v>
      </c>
      <c r="V1612" s="105" t="s">
        <v>492</v>
      </c>
      <c r="W1612" s="106">
        <v>45152</v>
      </c>
      <c r="X1612" s="106">
        <v>0</v>
      </c>
    </row>
    <row r="1613" spans="2:24" x14ac:dyDescent="0.25">
      <c r="B1613" s="105" t="s">
        <v>493</v>
      </c>
      <c r="C1613" s="105" t="s">
        <v>492</v>
      </c>
      <c r="D1613" s="106">
        <v>45152</v>
      </c>
      <c r="E1613" s="106">
        <v>0</v>
      </c>
      <c r="M1613" t="b">
        <f t="shared" si="125"/>
        <v>1</v>
      </c>
      <c r="N1613" t="b">
        <f t="shared" si="126"/>
        <v>1</v>
      </c>
      <c r="O1613" t="b">
        <f t="shared" si="127"/>
        <v>1</v>
      </c>
      <c r="P1613" t="b">
        <f t="shared" si="127"/>
        <v>1</v>
      </c>
      <c r="Q1613" t="b">
        <f t="shared" si="128"/>
        <v>1</v>
      </c>
      <c r="R1613" t="b">
        <f t="shared" si="129"/>
        <v>1</v>
      </c>
      <c r="U1613" s="105" t="s">
        <v>493</v>
      </c>
      <c r="V1613" s="105" t="s">
        <v>492</v>
      </c>
      <c r="W1613" s="106">
        <v>45152</v>
      </c>
      <c r="X1613" s="106">
        <v>0</v>
      </c>
    </row>
    <row r="1614" spans="2:24" x14ac:dyDescent="0.25">
      <c r="B1614" s="105" t="s">
        <v>630</v>
      </c>
      <c r="C1614" s="105" t="s">
        <v>631</v>
      </c>
      <c r="D1614" s="106">
        <v>49957</v>
      </c>
      <c r="E1614" s="106">
        <v>0</v>
      </c>
      <c r="M1614" t="b">
        <f t="shared" si="125"/>
        <v>1</v>
      </c>
      <c r="N1614" t="b">
        <f t="shared" si="126"/>
        <v>1</v>
      </c>
      <c r="O1614" t="b">
        <f t="shared" si="127"/>
        <v>1</v>
      </c>
      <c r="P1614" t="b">
        <f t="shared" si="127"/>
        <v>1</v>
      </c>
      <c r="Q1614" t="b">
        <f t="shared" si="128"/>
        <v>1</v>
      </c>
      <c r="R1614" t="b">
        <f t="shared" si="129"/>
        <v>1</v>
      </c>
      <c r="U1614" s="105" t="s">
        <v>630</v>
      </c>
      <c r="V1614" s="105" t="s">
        <v>631</v>
      </c>
      <c r="W1614" s="106">
        <v>49957</v>
      </c>
      <c r="X1614" s="106">
        <v>0</v>
      </c>
    </row>
    <row r="1615" spans="2:24" x14ac:dyDescent="0.25">
      <c r="B1615" s="105" t="s">
        <v>632</v>
      </c>
      <c r="C1615" s="105" t="s">
        <v>633</v>
      </c>
      <c r="D1615" s="106">
        <v>49957</v>
      </c>
      <c r="E1615" s="106">
        <v>0</v>
      </c>
      <c r="M1615" t="b">
        <f t="shared" si="125"/>
        <v>1</v>
      </c>
      <c r="N1615" t="b">
        <f t="shared" si="126"/>
        <v>1</v>
      </c>
      <c r="O1615" t="b">
        <f t="shared" si="127"/>
        <v>1</v>
      </c>
      <c r="P1615" t="b">
        <f t="shared" si="127"/>
        <v>1</v>
      </c>
      <c r="Q1615" t="b">
        <f t="shared" si="128"/>
        <v>1</v>
      </c>
      <c r="R1615" t="b">
        <f t="shared" si="129"/>
        <v>1</v>
      </c>
      <c r="U1615" s="105" t="s">
        <v>632</v>
      </c>
      <c r="V1615" s="105" t="s">
        <v>633</v>
      </c>
      <c r="W1615" s="106">
        <v>49957</v>
      </c>
      <c r="X1615" s="106">
        <v>0</v>
      </c>
    </row>
    <row r="1616" spans="2:24" x14ac:dyDescent="0.25">
      <c r="B1616" s="105" t="s">
        <v>634</v>
      </c>
      <c r="C1616" s="105" t="s">
        <v>633</v>
      </c>
      <c r="D1616" s="106">
        <v>49957</v>
      </c>
      <c r="E1616" s="106">
        <v>0</v>
      </c>
      <c r="M1616" t="b">
        <f t="shared" si="125"/>
        <v>1</v>
      </c>
      <c r="N1616" t="b">
        <f t="shared" si="126"/>
        <v>1</v>
      </c>
      <c r="O1616" t="b">
        <f t="shared" si="127"/>
        <v>1</v>
      </c>
      <c r="P1616" t="b">
        <f t="shared" si="127"/>
        <v>1</v>
      </c>
      <c r="Q1616" t="b">
        <f t="shared" si="128"/>
        <v>1</v>
      </c>
      <c r="R1616" t="b">
        <f t="shared" si="129"/>
        <v>1</v>
      </c>
      <c r="U1616" s="105" t="s">
        <v>634</v>
      </c>
      <c r="V1616" s="105" t="s">
        <v>633</v>
      </c>
      <c r="W1616" s="106">
        <v>49957</v>
      </c>
      <c r="X1616" s="106">
        <v>0</v>
      </c>
    </row>
    <row r="1617" spans="2:24" x14ac:dyDescent="0.25">
      <c r="B1617" s="105" t="s">
        <v>444</v>
      </c>
      <c r="C1617" s="105" t="s">
        <v>445</v>
      </c>
      <c r="D1617" s="106">
        <v>53496</v>
      </c>
      <c r="E1617" s="106">
        <v>0</v>
      </c>
      <c r="M1617" t="b">
        <f t="shared" si="125"/>
        <v>1</v>
      </c>
      <c r="N1617" t="b">
        <f t="shared" si="126"/>
        <v>1</v>
      </c>
      <c r="O1617" t="b">
        <f t="shared" si="127"/>
        <v>1</v>
      </c>
      <c r="P1617" t="b">
        <f t="shared" si="127"/>
        <v>1</v>
      </c>
      <c r="Q1617" t="b">
        <f t="shared" si="128"/>
        <v>1</v>
      </c>
      <c r="R1617" t="b">
        <f t="shared" si="129"/>
        <v>1</v>
      </c>
      <c r="U1617" s="105" t="s">
        <v>444</v>
      </c>
      <c r="V1617" s="105" t="s">
        <v>445</v>
      </c>
      <c r="W1617" s="106">
        <v>53496</v>
      </c>
      <c r="X1617" s="106">
        <v>0</v>
      </c>
    </row>
    <row r="1618" spans="2:24" x14ac:dyDescent="0.25">
      <c r="B1618" s="105" t="s">
        <v>446</v>
      </c>
      <c r="C1618" s="105" t="s">
        <v>447</v>
      </c>
      <c r="D1618" s="106">
        <v>53496</v>
      </c>
      <c r="E1618" s="106">
        <v>0</v>
      </c>
      <c r="M1618" t="b">
        <f t="shared" si="125"/>
        <v>1</v>
      </c>
      <c r="N1618" t="b">
        <f t="shared" si="126"/>
        <v>1</v>
      </c>
      <c r="O1618" t="b">
        <f t="shared" si="127"/>
        <v>1</v>
      </c>
      <c r="P1618" t="b">
        <f t="shared" si="127"/>
        <v>1</v>
      </c>
      <c r="Q1618" t="b">
        <f t="shared" si="128"/>
        <v>1</v>
      </c>
      <c r="R1618" t="b">
        <f t="shared" si="129"/>
        <v>1</v>
      </c>
      <c r="U1618" s="105" t="s">
        <v>446</v>
      </c>
      <c r="V1618" s="105" t="s">
        <v>447</v>
      </c>
      <c r="W1618" s="106">
        <v>53496</v>
      </c>
      <c r="X1618" s="106">
        <v>0</v>
      </c>
    </row>
    <row r="1619" spans="2:24" x14ac:dyDescent="0.25">
      <c r="B1619" s="105" t="s">
        <v>448</v>
      </c>
      <c r="C1619" s="105" t="s">
        <v>449</v>
      </c>
      <c r="D1619" s="106">
        <v>53496</v>
      </c>
      <c r="E1619" s="106">
        <v>0</v>
      </c>
      <c r="M1619" t="b">
        <f t="shared" si="125"/>
        <v>1</v>
      </c>
      <c r="N1619" t="b">
        <f t="shared" si="126"/>
        <v>1</v>
      </c>
      <c r="O1619" t="b">
        <f t="shared" si="127"/>
        <v>1</v>
      </c>
      <c r="P1619" t="b">
        <f t="shared" si="127"/>
        <v>1</v>
      </c>
      <c r="Q1619" t="b">
        <f t="shared" si="128"/>
        <v>1</v>
      </c>
      <c r="R1619" t="b">
        <f t="shared" si="129"/>
        <v>1</v>
      </c>
      <c r="U1619" s="105" t="s">
        <v>448</v>
      </c>
      <c r="V1619" s="105" t="s">
        <v>449</v>
      </c>
      <c r="W1619" s="106">
        <v>53496</v>
      </c>
      <c r="X1619" s="106">
        <v>0</v>
      </c>
    </row>
    <row r="1620" spans="2:24" x14ac:dyDescent="0.25">
      <c r="B1620" s="105" t="s">
        <v>494</v>
      </c>
      <c r="C1620" s="105" t="s">
        <v>495</v>
      </c>
      <c r="D1620" s="106">
        <v>38864</v>
      </c>
      <c r="E1620" s="106">
        <v>0</v>
      </c>
      <c r="M1620" t="b">
        <f t="shared" si="125"/>
        <v>1</v>
      </c>
      <c r="N1620" t="b">
        <f t="shared" si="126"/>
        <v>1</v>
      </c>
      <c r="O1620" t="b">
        <f t="shared" si="127"/>
        <v>1</v>
      </c>
      <c r="P1620" t="b">
        <f t="shared" si="127"/>
        <v>1</v>
      </c>
      <c r="Q1620" t="b">
        <f t="shared" si="128"/>
        <v>1</v>
      </c>
      <c r="R1620" t="b">
        <f t="shared" si="129"/>
        <v>1</v>
      </c>
      <c r="U1620" s="105" t="s">
        <v>494</v>
      </c>
      <c r="V1620" s="105" t="s">
        <v>495</v>
      </c>
      <c r="W1620" s="106">
        <v>38864</v>
      </c>
      <c r="X1620" s="106">
        <v>0</v>
      </c>
    </row>
    <row r="1621" spans="2:24" x14ac:dyDescent="0.25">
      <c r="B1621" s="105" t="s">
        <v>496</v>
      </c>
      <c r="C1621" s="105" t="s">
        <v>497</v>
      </c>
      <c r="D1621" s="106">
        <v>38864</v>
      </c>
      <c r="E1621" s="106">
        <v>0</v>
      </c>
      <c r="M1621" t="b">
        <f t="shared" si="125"/>
        <v>1</v>
      </c>
      <c r="N1621" t="b">
        <f t="shared" si="126"/>
        <v>1</v>
      </c>
      <c r="O1621" t="b">
        <f t="shared" si="127"/>
        <v>1</v>
      </c>
      <c r="P1621" t="b">
        <f t="shared" si="127"/>
        <v>1</v>
      </c>
      <c r="Q1621" t="b">
        <f t="shared" si="128"/>
        <v>1</v>
      </c>
      <c r="R1621" t="b">
        <f t="shared" si="129"/>
        <v>1</v>
      </c>
      <c r="U1621" s="105" t="s">
        <v>496</v>
      </c>
      <c r="V1621" s="105" t="s">
        <v>497</v>
      </c>
      <c r="W1621" s="106">
        <v>38864</v>
      </c>
      <c r="X1621" s="106">
        <v>0</v>
      </c>
    </row>
    <row r="1622" spans="2:24" x14ac:dyDescent="0.25">
      <c r="B1622" s="105" t="s">
        <v>498</v>
      </c>
      <c r="C1622" s="105" t="s">
        <v>497</v>
      </c>
      <c r="D1622" s="106">
        <v>38864</v>
      </c>
      <c r="E1622" s="106">
        <v>0</v>
      </c>
      <c r="M1622" t="b">
        <f t="shared" si="125"/>
        <v>1</v>
      </c>
      <c r="N1622" t="b">
        <f t="shared" si="126"/>
        <v>1</v>
      </c>
      <c r="O1622" t="b">
        <f t="shared" si="127"/>
        <v>1</v>
      </c>
      <c r="P1622" t="b">
        <f t="shared" si="127"/>
        <v>1</v>
      </c>
      <c r="Q1622" t="b">
        <f t="shared" si="128"/>
        <v>1</v>
      </c>
      <c r="R1622" t="b">
        <f t="shared" si="129"/>
        <v>1</v>
      </c>
      <c r="U1622" s="105" t="s">
        <v>498</v>
      </c>
      <c r="V1622" s="105" t="s">
        <v>497</v>
      </c>
      <c r="W1622" s="106">
        <v>38864</v>
      </c>
      <c r="X1622" s="106">
        <v>0</v>
      </c>
    </row>
    <row r="1623" spans="2:24" x14ac:dyDescent="0.25">
      <c r="B1623" s="105" t="s">
        <v>635</v>
      </c>
      <c r="C1623" s="105" t="s">
        <v>636</v>
      </c>
      <c r="D1623" s="106">
        <v>43991</v>
      </c>
      <c r="E1623" s="106">
        <v>0</v>
      </c>
      <c r="M1623" t="b">
        <f t="shared" si="125"/>
        <v>1</v>
      </c>
      <c r="N1623" t="b">
        <f t="shared" si="126"/>
        <v>1</v>
      </c>
      <c r="O1623" t="b">
        <f t="shared" si="127"/>
        <v>1</v>
      </c>
      <c r="P1623" t="b">
        <f t="shared" si="127"/>
        <v>1</v>
      </c>
      <c r="Q1623" t="b">
        <f t="shared" si="128"/>
        <v>1</v>
      </c>
      <c r="R1623" t="b">
        <f t="shared" si="129"/>
        <v>1</v>
      </c>
      <c r="U1623" s="105" t="s">
        <v>635</v>
      </c>
      <c r="V1623" s="105" t="s">
        <v>636</v>
      </c>
      <c r="W1623" s="106">
        <v>43991</v>
      </c>
      <c r="X1623" s="106">
        <v>0</v>
      </c>
    </row>
    <row r="1624" spans="2:24" x14ac:dyDescent="0.25">
      <c r="B1624" s="105" t="s">
        <v>637</v>
      </c>
      <c r="C1624" s="105" t="s">
        <v>638</v>
      </c>
      <c r="D1624" s="106">
        <v>43991</v>
      </c>
      <c r="E1624" s="106">
        <v>0</v>
      </c>
      <c r="M1624" t="b">
        <f t="shared" si="125"/>
        <v>1</v>
      </c>
      <c r="N1624" t="b">
        <f t="shared" si="126"/>
        <v>1</v>
      </c>
      <c r="O1624" t="b">
        <f t="shared" si="127"/>
        <v>1</v>
      </c>
      <c r="P1624" t="b">
        <f t="shared" si="127"/>
        <v>1</v>
      </c>
      <c r="Q1624" t="b">
        <f t="shared" si="128"/>
        <v>1</v>
      </c>
      <c r="R1624" t="b">
        <f t="shared" si="129"/>
        <v>1</v>
      </c>
      <c r="U1624" s="105" t="s">
        <v>637</v>
      </c>
      <c r="V1624" s="105" t="s">
        <v>638</v>
      </c>
      <c r="W1624" s="106">
        <v>43991</v>
      </c>
      <c r="X1624" s="106">
        <v>0</v>
      </c>
    </row>
    <row r="1625" spans="2:24" x14ac:dyDescent="0.25">
      <c r="B1625" s="105" t="s">
        <v>639</v>
      </c>
      <c r="C1625" s="105" t="s">
        <v>638</v>
      </c>
      <c r="D1625" s="106">
        <v>43991</v>
      </c>
      <c r="E1625" s="106">
        <v>0</v>
      </c>
      <c r="M1625" t="b">
        <f t="shared" si="125"/>
        <v>1</v>
      </c>
      <c r="N1625" t="b">
        <f t="shared" si="126"/>
        <v>1</v>
      </c>
      <c r="O1625" t="b">
        <f t="shared" si="127"/>
        <v>1</v>
      </c>
      <c r="P1625" t="b">
        <f t="shared" si="127"/>
        <v>1</v>
      </c>
      <c r="Q1625" t="b">
        <f t="shared" si="128"/>
        <v>1</v>
      </c>
      <c r="R1625" t="b">
        <f t="shared" si="129"/>
        <v>1</v>
      </c>
      <c r="U1625" s="105" t="s">
        <v>639</v>
      </c>
      <c r="V1625" s="105" t="s">
        <v>638</v>
      </c>
      <c r="W1625" s="106">
        <v>43991</v>
      </c>
      <c r="X1625" s="106">
        <v>0</v>
      </c>
    </row>
    <row r="1626" spans="2:24" x14ac:dyDescent="0.25">
      <c r="B1626" s="105" t="s">
        <v>640</v>
      </c>
      <c r="C1626" s="105" t="s">
        <v>641</v>
      </c>
      <c r="D1626" s="106">
        <v>73318</v>
      </c>
      <c r="E1626" s="106">
        <v>0</v>
      </c>
      <c r="M1626" t="b">
        <f t="shared" si="125"/>
        <v>1</v>
      </c>
      <c r="N1626" t="b">
        <f t="shared" si="126"/>
        <v>1</v>
      </c>
      <c r="O1626" t="b">
        <f t="shared" si="127"/>
        <v>1</v>
      </c>
      <c r="P1626" t="b">
        <f t="shared" si="127"/>
        <v>1</v>
      </c>
      <c r="Q1626" t="b">
        <f t="shared" si="128"/>
        <v>1</v>
      </c>
      <c r="R1626" t="b">
        <f t="shared" si="129"/>
        <v>1</v>
      </c>
      <c r="U1626" s="105" t="s">
        <v>640</v>
      </c>
      <c r="V1626" s="105" t="s">
        <v>641</v>
      </c>
      <c r="W1626" s="106">
        <v>73318</v>
      </c>
      <c r="X1626" s="106">
        <v>0</v>
      </c>
    </row>
    <row r="1627" spans="2:24" x14ac:dyDescent="0.25">
      <c r="B1627" s="105" t="s">
        <v>642</v>
      </c>
      <c r="C1627" s="105" t="s">
        <v>643</v>
      </c>
      <c r="D1627" s="106">
        <v>73318</v>
      </c>
      <c r="E1627" s="106">
        <v>0</v>
      </c>
      <c r="M1627" t="b">
        <f t="shared" ref="M1627:M1690" si="130">+B1627=U1627</f>
        <v>1</v>
      </c>
      <c r="N1627" t="b">
        <f t="shared" ref="N1627:N1690" si="131">+C1627=V1627</f>
        <v>1</v>
      </c>
      <c r="O1627" t="b">
        <f t="shared" ref="O1627:P1690" si="132">+D1627=W1627</f>
        <v>1</v>
      </c>
      <c r="P1627" t="b">
        <f t="shared" si="132"/>
        <v>1</v>
      </c>
      <c r="Q1627" t="b">
        <f t="shared" ref="Q1627:Q1690" si="133">+F1627=Y1627</f>
        <v>1</v>
      </c>
      <c r="R1627" t="b">
        <f t="shared" ref="R1627:R1690" si="134">+G1627=Z1627</f>
        <v>1</v>
      </c>
      <c r="U1627" s="105" t="s">
        <v>642</v>
      </c>
      <c r="V1627" s="105" t="s">
        <v>643</v>
      </c>
      <c r="W1627" s="106">
        <v>73318</v>
      </c>
      <c r="X1627" s="106">
        <v>0</v>
      </c>
    </row>
    <row r="1628" spans="2:24" x14ac:dyDescent="0.25">
      <c r="B1628" s="105" t="s">
        <v>644</v>
      </c>
      <c r="C1628" s="105" t="s">
        <v>643</v>
      </c>
      <c r="D1628" s="106">
        <v>73318</v>
      </c>
      <c r="E1628" s="106">
        <v>0</v>
      </c>
      <c r="M1628" t="b">
        <f t="shared" si="130"/>
        <v>1</v>
      </c>
      <c r="N1628" t="b">
        <f t="shared" si="131"/>
        <v>1</v>
      </c>
      <c r="O1628" t="b">
        <f t="shared" si="132"/>
        <v>1</v>
      </c>
      <c r="P1628" t="b">
        <f t="shared" si="132"/>
        <v>1</v>
      </c>
      <c r="Q1628" t="b">
        <f t="shared" si="133"/>
        <v>1</v>
      </c>
      <c r="R1628" t="b">
        <f t="shared" si="134"/>
        <v>1</v>
      </c>
      <c r="U1628" s="105" t="s">
        <v>644</v>
      </c>
      <c r="V1628" s="105" t="s">
        <v>643</v>
      </c>
      <c r="W1628" s="106">
        <v>73318</v>
      </c>
      <c r="X1628" s="106">
        <v>0</v>
      </c>
    </row>
    <row r="1629" spans="2:24" x14ac:dyDescent="0.25">
      <c r="B1629" s="105" t="s">
        <v>450</v>
      </c>
      <c r="C1629" s="105" t="s">
        <v>451</v>
      </c>
      <c r="D1629" s="106">
        <v>168467</v>
      </c>
      <c r="E1629" s="106">
        <v>0</v>
      </c>
      <c r="M1629" t="b">
        <f t="shared" si="130"/>
        <v>1</v>
      </c>
      <c r="N1629" t="b">
        <f t="shared" si="131"/>
        <v>1</v>
      </c>
      <c r="O1629" t="b">
        <f t="shared" si="132"/>
        <v>1</v>
      </c>
      <c r="P1629" t="b">
        <f t="shared" si="132"/>
        <v>1</v>
      </c>
      <c r="Q1629" t="b">
        <f t="shared" si="133"/>
        <v>1</v>
      </c>
      <c r="R1629" t="b">
        <f t="shared" si="134"/>
        <v>1</v>
      </c>
      <c r="U1629" s="105" t="s">
        <v>450</v>
      </c>
      <c r="V1629" s="105" t="s">
        <v>451</v>
      </c>
      <c r="W1629" s="106">
        <v>168467</v>
      </c>
      <c r="X1629" s="106">
        <v>0</v>
      </c>
    </row>
    <row r="1630" spans="2:24" x14ac:dyDescent="0.25">
      <c r="B1630" s="105" t="s">
        <v>452</v>
      </c>
      <c r="C1630" s="105" t="s">
        <v>453</v>
      </c>
      <c r="D1630" s="106">
        <v>168467</v>
      </c>
      <c r="E1630" s="106">
        <v>0</v>
      </c>
      <c r="M1630" t="b">
        <f t="shared" si="130"/>
        <v>1</v>
      </c>
      <c r="N1630" t="b">
        <f t="shared" si="131"/>
        <v>1</v>
      </c>
      <c r="O1630" t="b">
        <f t="shared" si="132"/>
        <v>1</v>
      </c>
      <c r="P1630" t="b">
        <f t="shared" si="132"/>
        <v>1</v>
      </c>
      <c r="Q1630" t="b">
        <f t="shared" si="133"/>
        <v>1</v>
      </c>
      <c r="R1630" t="b">
        <f t="shared" si="134"/>
        <v>1</v>
      </c>
      <c r="U1630" s="105" t="s">
        <v>452</v>
      </c>
      <c r="V1630" s="105" t="s">
        <v>453</v>
      </c>
      <c r="W1630" s="106">
        <v>168467</v>
      </c>
      <c r="X1630" s="106">
        <v>0</v>
      </c>
    </row>
    <row r="1631" spans="2:24" x14ac:dyDescent="0.25">
      <c r="B1631" s="105" t="s">
        <v>454</v>
      </c>
      <c r="C1631" s="105" t="s">
        <v>453</v>
      </c>
      <c r="D1631" s="106">
        <v>168467</v>
      </c>
      <c r="E1631" s="106">
        <v>0</v>
      </c>
      <c r="M1631" t="b">
        <f t="shared" si="130"/>
        <v>1</v>
      </c>
      <c r="N1631" t="b">
        <f t="shared" si="131"/>
        <v>1</v>
      </c>
      <c r="O1631" t="b">
        <f t="shared" si="132"/>
        <v>1</v>
      </c>
      <c r="P1631" t="b">
        <f t="shared" si="132"/>
        <v>1</v>
      </c>
      <c r="Q1631" t="b">
        <f t="shared" si="133"/>
        <v>1</v>
      </c>
      <c r="R1631" t="b">
        <f t="shared" si="134"/>
        <v>1</v>
      </c>
      <c r="U1631" s="105" t="s">
        <v>454</v>
      </c>
      <c r="V1631" s="105" t="s">
        <v>453</v>
      </c>
      <c r="W1631" s="106">
        <v>168467</v>
      </c>
      <c r="X1631" s="106">
        <v>0</v>
      </c>
    </row>
    <row r="1632" spans="2:24" x14ac:dyDescent="0.25">
      <c r="B1632" s="105" t="s">
        <v>645</v>
      </c>
      <c r="C1632" s="105" t="s">
        <v>646</v>
      </c>
      <c r="D1632" s="106">
        <v>49190</v>
      </c>
      <c r="E1632" s="106">
        <v>0</v>
      </c>
      <c r="M1632" t="b">
        <f t="shared" si="130"/>
        <v>1</v>
      </c>
      <c r="N1632" t="b">
        <f t="shared" si="131"/>
        <v>1</v>
      </c>
      <c r="O1632" t="b">
        <f t="shared" si="132"/>
        <v>1</v>
      </c>
      <c r="P1632" t="b">
        <f t="shared" si="132"/>
        <v>1</v>
      </c>
      <c r="Q1632" t="b">
        <f t="shared" si="133"/>
        <v>1</v>
      </c>
      <c r="R1632" t="b">
        <f t="shared" si="134"/>
        <v>1</v>
      </c>
      <c r="U1632" s="105" t="s">
        <v>645</v>
      </c>
      <c r="V1632" s="105" t="s">
        <v>646</v>
      </c>
      <c r="W1632" s="106">
        <v>49190</v>
      </c>
      <c r="X1632" s="106">
        <v>0</v>
      </c>
    </row>
    <row r="1633" spans="2:24" x14ac:dyDescent="0.25">
      <c r="B1633" s="105" t="s">
        <v>647</v>
      </c>
      <c r="C1633" s="105" t="s">
        <v>648</v>
      </c>
      <c r="D1633" s="106">
        <v>49190</v>
      </c>
      <c r="E1633" s="106">
        <v>0</v>
      </c>
      <c r="M1633" t="b">
        <f t="shared" si="130"/>
        <v>1</v>
      </c>
      <c r="N1633" t="b">
        <f t="shared" si="131"/>
        <v>1</v>
      </c>
      <c r="O1633" t="b">
        <f t="shared" si="132"/>
        <v>1</v>
      </c>
      <c r="P1633" t="b">
        <f t="shared" si="132"/>
        <v>1</v>
      </c>
      <c r="Q1633" t="b">
        <f t="shared" si="133"/>
        <v>1</v>
      </c>
      <c r="R1633" t="b">
        <f t="shared" si="134"/>
        <v>1</v>
      </c>
      <c r="U1633" s="105" t="s">
        <v>647</v>
      </c>
      <c r="V1633" s="105" t="s">
        <v>648</v>
      </c>
      <c r="W1633" s="106">
        <v>49190</v>
      </c>
      <c r="X1633" s="106">
        <v>0</v>
      </c>
    </row>
    <row r="1634" spans="2:24" x14ac:dyDescent="0.25">
      <c r="B1634" s="105" t="s">
        <v>649</v>
      </c>
      <c r="C1634" s="105" t="s">
        <v>648</v>
      </c>
      <c r="D1634" s="106">
        <v>49190</v>
      </c>
      <c r="E1634" s="106">
        <v>0</v>
      </c>
      <c r="M1634" t="b">
        <f t="shared" si="130"/>
        <v>1</v>
      </c>
      <c r="N1634" t="b">
        <f t="shared" si="131"/>
        <v>1</v>
      </c>
      <c r="O1634" t="b">
        <f t="shared" si="132"/>
        <v>1</v>
      </c>
      <c r="P1634" t="b">
        <f t="shared" si="132"/>
        <v>1</v>
      </c>
      <c r="Q1634" t="b">
        <f t="shared" si="133"/>
        <v>1</v>
      </c>
      <c r="R1634" t="b">
        <f t="shared" si="134"/>
        <v>1</v>
      </c>
      <c r="U1634" s="105" t="s">
        <v>649</v>
      </c>
      <c r="V1634" s="105" t="s">
        <v>648</v>
      </c>
      <c r="W1634" s="106">
        <v>49190</v>
      </c>
      <c r="X1634" s="106">
        <v>0</v>
      </c>
    </row>
    <row r="1635" spans="2:24" x14ac:dyDescent="0.25">
      <c r="B1635" s="105" t="s">
        <v>455</v>
      </c>
      <c r="C1635" s="105" t="s">
        <v>456</v>
      </c>
      <c r="D1635" s="106">
        <v>384003</v>
      </c>
      <c r="E1635" s="106">
        <v>0</v>
      </c>
      <c r="M1635" t="b">
        <f t="shared" si="130"/>
        <v>1</v>
      </c>
      <c r="N1635" t="b">
        <f t="shared" si="131"/>
        <v>1</v>
      </c>
      <c r="O1635" t="b">
        <f t="shared" si="132"/>
        <v>1</v>
      </c>
      <c r="P1635" t="b">
        <f t="shared" si="132"/>
        <v>1</v>
      </c>
      <c r="Q1635" t="b">
        <f t="shared" si="133"/>
        <v>1</v>
      </c>
      <c r="R1635" t="b">
        <f t="shared" si="134"/>
        <v>1</v>
      </c>
      <c r="U1635" s="105" t="s">
        <v>455</v>
      </c>
      <c r="V1635" s="105" t="s">
        <v>456</v>
      </c>
      <c r="W1635" s="106">
        <v>384003</v>
      </c>
      <c r="X1635" s="106">
        <v>0</v>
      </c>
    </row>
    <row r="1636" spans="2:24" x14ac:dyDescent="0.25">
      <c r="B1636" s="105" t="s">
        <v>457</v>
      </c>
      <c r="C1636" s="105" t="s">
        <v>458</v>
      </c>
      <c r="D1636" s="106">
        <v>274734</v>
      </c>
      <c r="E1636" s="106">
        <v>0</v>
      </c>
      <c r="M1636" t="b">
        <f t="shared" si="130"/>
        <v>1</v>
      </c>
      <c r="N1636" t="b">
        <f t="shared" si="131"/>
        <v>1</v>
      </c>
      <c r="O1636" t="b">
        <f t="shared" si="132"/>
        <v>1</v>
      </c>
      <c r="P1636" t="b">
        <f t="shared" si="132"/>
        <v>1</v>
      </c>
      <c r="Q1636" t="b">
        <f t="shared" si="133"/>
        <v>1</v>
      </c>
      <c r="R1636" t="b">
        <f t="shared" si="134"/>
        <v>1</v>
      </c>
      <c r="U1636" s="105" t="s">
        <v>457</v>
      </c>
      <c r="V1636" s="105" t="s">
        <v>458</v>
      </c>
      <c r="W1636" s="106">
        <v>274734</v>
      </c>
      <c r="X1636" s="106">
        <v>0</v>
      </c>
    </row>
    <row r="1637" spans="2:24" x14ac:dyDescent="0.25">
      <c r="B1637" s="105" t="s">
        <v>459</v>
      </c>
      <c r="C1637" s="105" t="s">
        <v>458</v>
      </c>
      <c r="D1637" s="106">
        <v>274734</v>
      </c>
      <c r="E1637" s="106">
        <v>0</v>
      </c>
      <c r="M1637" t="b">
        <f t="shared" si="130"/>
        <v>1</v>
      </c>
      <c r="N1637" t="b">
        <f t="shared" si="131"/>
        <v>1</v>
      </c>
      <c r="O1637" t="b">
        <f t="shared" si="132"/>
        <v>1</v>
      </c>
      <c r="P1637" t="b">
        <f t="shared" si="132"/>
        <v>1</v>
      </c>
      <c r="Q1637" t="b">
        <f t="shared" si="133"/>
        <v>1</v>
      </c>
      <c r="R1637" t="b">
        <f t="shared" si="134"/>
        <v>1</v>
      </c>
      <c r="U1637" s="105" t="s">
        <v>459</v>
      </c>
      <c r="V1637" s="105" t="s">
        <v>458</v>
      </c>
      <c r="W1637" s="106">
        <v>274734</v>
      </c>
      <c r="X1637" s="106">
        <v>0</v>
      </c>
    </row>
    <row r="1638" spans="2:24" x14ac:dyDescent="0.25">
      <c r="B1638" s="105" t="s">
        <v>460</v>
      </c>
      <c r="C1638" s="105" t="s">
        <v>461</v>
      </c>
      <c r="D1638" s="106">
        <v>109269</v>
      </c>
      <c r="E1638" s="106">
        <v>0</v>
      </c>
      <c r="M1638" t="b">
        <f t="shared" si="130"/>
        <v>1</v>
      </c>
      <c r="N1638" t="b">
        <f t="shared" si="131"/>
        <v>1</v>
      </c>
      <c r="O1638" t="b">
        <f t="shared" si="132"/>
        <v>1</v>
      </c>
      <c r="P1638" t="b">
        <f t="shared" si="132"/>
        <v>1</v>
      </c>
      <c r="Q1638" t="b">
        <f t="shared" si="133"/>
        <v>1</v>
      </c>
      <c r="R1638" t="b">
        <f t="shared" si="134"/>
        <v>1</v>
      </c>
      <c r="U1638" s="105" t="s">
        <v>460</v>
      </c>
      <c r="V1638" s="105" t="s">
        <v>461</v>
      </c>
      <c r="W1638" s="106">
        <v>109269</v>
      </c>
      <c r="X1638" s="106">
        <v>0</v>
      </c>
    </row>
    <row r="1639" spans="2:24" x14ac:dyDescent="0.25">
      <c r="B1639" s="105" t="s">
        <v>462</v>
      </c>
      <c r="C1639" s="105" t="s">
        <v>461</v>
      </c>
      <c r="D1639" s="106">
        <v>109269</v>
      </c>
      <c r="E1639" s="106">
        <v>0</v>
      </c>
      <c r="M1639" t="b">
        <f t="shared" si="130"/>
        <v>1</v>
      </c>
      <c r="N1639" t="b">
        <f t="shared" si="131"/>
        <v>1</v>
      </c>
      <c r="O1639" t="b">
        <f t="shared" si="132"/>
        <v>1</v>
      </c>
      <c r="P1639" t="b">
        <f t="shared" si="132"/>
        <v>1</v>
      </c>
      <c r="Q1639" t="b">
        <f t="shared" si="133"/>
        <v>1</v>
      </c>
      <c r="R1639" t="b">
        <f t="shared" si="134"/>
        <v>1</v>
      </c>
      <c r="U1639" s="105" t="s">
        <v>462</v>
      </c>
      <c r="V1639" s="105" t="s">
        <v>461</v>
      </c>
      <c r="W1639" s="106">
        <v>109269</v>
      </c>
      <c r="X1639" s="106">
        <v>0</v>
      </c>
    </row>
    <row r="1640" spans="2:24" x14ac:dyDescent="0.25">
      <c r="B1640" s="105" t="s">
        <v>521</v>
      </c>
      <c r="C1640" s="105" t="s">
        <v>522</v>
      </c>
      <c r="D1640" s="106">
        <v>69359</v>
      </c>
      <c r="E1640" s="106">
        <v>0</v>
      </c>
      <c r="M1640" t="b">
        <f t="shared" si="130"/>
        <v>1</v>
      </c>
      <c r="N1640" t="b">
        <f t="shared" si="131"/>
        <v>1</v>
      </c>
      <c r="O1640" t="b">
        <f t="shared" si="132"/>
        <v>1</v>
      </c>
      <c r="P1640" t="b">
        <f t="shared" si="132"/>
        <v>1</v>
      </c>
      <c r="Q1640" t="b">
        <f t="shared" si="133"/>
        <v>1</v>
      </c>
      <c r="R1640" t="b">
        <f t="shared" si="134"/>
        <v>1</v>
      </c>
      <c r="U1640" s="105" t="s">
        <v>521</v>
      </c>
      <c r="V1640" s="105" t="s">
        <v>522</v>
      </c>
      <c r="W1640" s="106">
        <v>69359</v>
      </c>
      <c r="X1640" s="106">
        <v>0</v>
      </c>
    </row>
    <row r="1641" spans="2:24" x14ac:dyDescent="0.25">
      <c r="B1641" s="105" t="s">
        <v>523</v>
      </c>
      <c r="C1641" s="105" t="s">
        <v>524</v>
      </c>
      <c r="D1641" s="106">
        <v>69359</v>
      </c>
      <c r="E1641" s="106">
        <v>0</v>
      </c>
      <c r="M1641" t="b">
        <f t="shared" si="130"/>
        <v>1</v>
      </c>
      <c r="N1641" t="b">
        <f t="shared" si="131"/>
        <v>1</v>
      </c>
      <c r="O1641" t="b">
        <f t="shared" si="132"/>
        <v>1</v>
      </c>
      <c r="P1641" t="b">
        <f t="shared" si="132"/>
        <v>1</v>
      </c>
      <c r="Q1641" t="b">
        <f t="shared" si="133"/>
        <v>1</v>
      </c>
      <c r="R1641" t="b">
        <f t="shared" si="134"/>
        <v>1</v>
      </c>
      <c r="U1641" s="105" t="s">
        <v>523</v>
      </c>
      <c r="V1641" s="105" t="s">
        <v>524</v>
      </c>
      <c r="W1641" s="106">
        <v>69359</v>
      </c>
      <c r="X1641" s="106">
        <v>0</v>
      </c>
    </row>
    <row r="1642" spans="2:24" x14ac:dyDescent="0.25">
      <c r="B1642" s="105" t="s">
        <v>525</v>
      </c>
      <c r="C1642" s="105" t="s">
        <v>524</v>
      </c>
      <c r="D1642" s="106">
        <v>69359</v>
      </c>
      <c r="E1642" s="106">
        <v>0</v>
      </c>
      <c r="M1642" t="b">
        <f t="shared" si="130"/>
        <v>1</v>
      </c>
      <c r="N1642" t="b">
        <f t="shared" si="131"/>
        <v>1</v>
      </c>
      <c r="O1642" t="b">
        <f t="shared" si="132"/>
        <v>1</v>
      </c>
      <c r="P1642" t="b">
        <f t="shared" si="132"/>
        <v>1</v>
      </c>
      <c r="Q1642" t="b">
        <f t="shared" si="133"/>
        <v>1</v>
      </c>
      <c r="R1642" t="b">
        <f t="shared" si="134"/>
        <v>1</v>
      </c>
      <c r="U1642" s="105" t="s">
        <v>525</v>
      </c>
      <c r="V1642" s="105" t="s">
        <v>524</v>
      </c>
      <c r="W1642" s="106">
        <v>69359</v>
      </c>
      <c r="X1642" s="106">
        <v>0</v>
      </c>
    </row>
    <row r="1643" spans="2:24" x14ac:dyDescent="0.25">
      <c r="B1643" s="105" t="s">
        <v>650</v>
      </c>
      <c r="C1643" s="105" t="s">
        <v>651</v>
      </c>
      <c r="D1643" s="106">
        <v>42916</v>
      </c>
      <c r="E1643" s="106">
        <v>0</v>
      </c>
      <c r="M1643" t="b">
        <f t="shared" si="130"/>
        <v>1</v>
      </c>
      <c r="N1643" t="b">
        <f t="shared" si="131"/>
        <v>1</v>
      </c>
      <c r="O1643" t="b">
        <f t="shared" si="132"/>
        <v>1</v>
      </c>
      <c r="P1643" t="b">
        <f t="shared" si="132"/>
        <v>1</v>
      </c>
      <c r="Q1643" t="b">
        <f t="shared" si="133"/>
        <v>1</v>
      </c>
      <c r="R1643" t="b">
        <f t="shared" si="134"/>
        <v>1</v>
      </c>
      <c r="U1643" s="105" t="s">
        <v>650</v>
      </c>
      <c r="V1643" s="105" t="s">
        <v>651</v>
      </c>
      <c r="W1643" s="106">
        <v>42916</v>
      </c>
      <c r="X1643" s="106">
        <v>0</v>
      </c>
    </row>
    <row r="1644" spans="2:24" x14ac:dyDescent="0.25">
      <c r="B1644" s="105" t="s">
        <v>652</v>
      </c>
      <c r="C1644" s="105" t="s">
        <v>653</v>
      </c>
      <c r="D1644" s="106">
        <v>42916</v>
      </c>
      <c r="E1644" s="106">
        <v>0</v>
      </c>
      <c r="M1644" t="b">
        <f t="shared" si="130"/>
        <v>1</v>
      </c>
      <c r="N1644" t="b">
        <f t="shared" si="131"/>
        <v>1</v>
      </c>
      <c r="O1644" t="b">
        <f t="shared" si="132"/>
        <v>1</v>
      </c>
      <c r="P1644" t="b">
        <f t="shared" si="132"/>
        <v>1</v>
      </c>
      <c r="Q1644" t="b">
        <f t="shared" si="133"/>
        <v>1</v>
      </c>
      <c r="R1644" t="b">
        <f t="shared" si="134"/>
        <v>1</v>
      </c>
      <c r="U1644" s="105" t="s">
        <v>652</v>
      </c>
      <c r="V1644" s="105" t="s">
        <v>653</v>
      </c>
      <c r="W1644" s="106">
        <v>42916</v>
      </c>
      <c r="X1644" s="106">
        <v>0</v>
      </c>
    </row>
    <row r="1645" spans="2:24" x14ac:dyDescent="0.25">
      <c r="B1645" s="105" t="s">
        <v>654</v>
      </c>
      <c r="C1645" s="105" t="s">
        <v>653</v>
      </c>
      <c r="D1645" s="106">
        <v>42916</v>
      </c>
      <c r="E1645" s="106">
        <v>0</v>
      </c>
      <c r="M1645" t="b">
        <f t="shared" si="130"/>
        <v>1</v>
      </c>
      <c r="N1645" t="b">
        <f t="shared" si="131"/>
        <v>1</v>
      </c>
      <c r="O1645" t="b">
        <f t="shared" si="132"/>
        <v>1</v>
      </c>
      <c r="P1645" t="b">
        <f t="shared" si="132"/>
        <v>1</v>
      </c>
      <c r="Q1645" t="b">
        <f t="shared" si="133"/>
        <v>1</v>
      </c>
      <c r="R1645" t="b">
        <f t="shared" si="134"/>
        <v>1</v>
      </c>
      <c r="U1645" s="105" t="s">
        <v>654</v>
      </c>
      <c r="V1645" s="105" t="s">
        <v>653</v>
      </c>
      <c r="W1645" s="106">
        <v>42916</v>
      </c>
      <c r="X1645" s="106">
        <v>0</v>
      </c>
    </row>
    <row r="1646" spans="2:24" x14ac:dyDescent="0.25">
      <c r="B1646" s="105" t="s">
        <v>655</v>
      </c>
      <c r="C1646" s="105" t="s">
        <v>656</v>
      </c>
      <c r="D1646" s="106">
        <v>44796</v>
      </c>
      <c r="E1646" s="106">
        <v>0</v>
      </c>
      <c r="M1646" t="b">
        <f t="shared" si="130"/>
        <v>1</v>
      </c>
      <c r="N1646" t="b">
        <f t="shared" si="131"/>
        <v>1</v>
      </c>
      <c r="O1646" t="b">
        <f t="shared" si="132"/>
        <v>1</v>
      </c>
      <c r="P1646" t="b">
        <f t="shared" si="132"/>
        <v>1</v>
      </c>
      <c r="Q1646" t="b">
        <f t="shared" si="133"/>
        <v>1</v>
      </c>
      <c r="R1646" t="b">
        <f t="shared" si="134"/>
        <v>1</v>
      </c>
      <c r="U1646" s="105" t="s">
        <v>655</v>
      </c>
      <c r="V1646" s="105" t="s">
        <v>656</v>
      </c>
      <c r="W1646" s="106">
        <v>44796</v>
      </c>
      <c r="X1646" s="106">
        <v>0</v>
      </c>
    </row>
    <row r="1647" spans="2:24" x14ac:dyDescent="0.25">
      <c r="B1647" s="105" t="s">
        <v>657</v>
      </c>
      <c r="C1647" s="105" t="s">
        <v>658</v>
      </c>
      <c r="D1647" s="106">
        <v>44796</v>
      </c>
      <c r="E1647" s="106">
        <v>0</v>
      </c>
      <c r="M1647" t="b">
        <f t="shared" si="130"/>
        <v>1</v>
      </c>
      <c r="N1647" t="b">
        <f t="shared" si="131"/>
        <v>1</v>
      </c>
      <c r="O1647" t="b">
        <f t="shared" si="132"/>
        <v>1</v>
      </c>
      <c r="P1647" t="b">
        <f t="shared" si="132"/>
        <v>1</v>
      </c>
      <c r="Q1647" t="b">
        <f t="shared" si="133"/>
        <v>1</v>
      </c>
      <c r="R1647" t="b">
        <f t="shared" si="134"/>
        <v>1</v>
      </c>
      <c r="U1647" s="105" t="s">
        <v>657</v>
      </c>
      <c r="V1647" s="105" t="s">
        <v>658</v>
      </c>
      <c r="W1647" s="106">
        <v>44796</v>
      </c>
      <c r="X1647" s="106">
        <v>0</v>
      </c>
    </row>
    <row r="1648" spans="2:24" x14ac:dyDescent="0.25">
      <c r="B1648" s="105" t="s">
        <v>659</v>
      </c>
      <c r="C1648" s="105" t="s">
        <v>658</v>
      </c>
      <c r="D1648" s="106">
        <v>44796</v>
      </c>
      <c r="E1648" s="106">
        <v>0</v>
      </c>
      <c r="M1648" t="b">
        <f t="shared" si="130"/>
        <v>1</v>
      </c>
      <c r="N1648" t="b">
        <f t="shared" si="131"/>
        <v>1</v>
      </c>
      <c r="O1648" t="b">
        <f t="shared" si="132"/>
        <v>1</v>
      </c>
      <c r="P1648" t="b">
        <f t="shared" si="132"/>
        <v>1</v>
      </c>
      <c r="Q1648" t="b">
        <f t="shared" si="133"/>
        <v>1</v>
      </c>
      <c r="R1648" t="b">
        <f t="shared" si="134"/>
        <v>1</v>
      </c>
      <c r="U1648" s="105" t="s">
        <v>659</v>
      </c>
      <c r="V1648" s="105" t="s">
        <v>658</v>
      </c>
      <c r="W1648" s="106">
        <v>44796</v>
      </c>
      <c r="X1648" s="106">
        <v>0</v>
      </c>
    </row>
    <row r="1649" spans="2:24" x14ac:dyDescent="0.25">
      <c r="B1649" s="105" t="s">
        <v>463</v>
      </c>
      <c r="C1649" s="105" t="s">
        <v>464</v>
      </c>
      <c r="D1649" s="106">
        <v>475908</v>
      </c>
      <c r="E1649" s="106">
        <v>0</v>
      </c>
      <c r="M1649" t="b">
        <f t="shared" si="130"/>
        <v>1</v>
      </c>
      <c r="N1649" t="b">
        <f t="shared" si="131"/>
        <v>1</v>
      </c>
      <c r="O1649" t="b">
        <f t="shared" si="132"/>
        <v>1</v>
      </c>
      <c r="P1649" t="b">
        <f t="shared" si="132"/>
        <v>1</v>
      </c>
      <c r="Q1649" t="b">
        <f t="shared" si="133"/>
        <v>1</v>
      </c>
      <c r="R1649" t="b">
        <f t="shared" si="134"/>
        <v>1</v>
      </c>
      <c r="U1649" s="105" t="s">
        <v>463</v>
      </c>
      <c r="V1649" s="105" t="s">
        <v>464</v>
      </c>
      <c r="W1649" s="106">
        <v>475908</v>
      </c>
      <c r="X1649" s="106">
        <v>0</v>
      </c>
    </row>
    <row r="1650" spans="2:24" x14ac:dyDescent="0.25">
      <c r="B1650" s="105" t="s">
        <v>663</v>
      </c>
      <c r="C1650" s="105" t="s">
        <v>664</v>
      </c>
      <c r="D1650" s="106">
        <v>720</v>
      </c>
      <c r="E1650" s="106">
        <v>0</v>
      </c>
      <c r="M1650" t="b">
        <f t="shared" si="130"/>
        <v>1</v>
      </c>
      <c r="N1650" t="b">
        <f t="shared" si="131"/>
        <v>1</v>
      </c>
      <c r="O1650" t="b">
        <f t="shared" si="132"/>
        <v>1</v>
      </c>
      <c r="P1650" t="b">
        <f t="shared" si="132"/>
        <v>1</v>
      </c>
      <c r="Q1650" t="b">
        <f t="shared" si="133"/>
        <v>1</v>
      </c>
      <c r="R1650" t="b">
        <f t="shared" si="134"/>
        <v>1</v>
      </c>
      <c r="U1650" s="105" t="s">
        <v>663</v>
      </c>
      <c r="V1650" s="105" t="s">
        <v>664</v>
      </c>
      <c r="W1650" s="106">
        <v>720</v>
      </c>
      <c r="X1650" s="106">
        <v>0</v>
      </c>
    </row>
    <row r="1651" spans="2:24" x14ac:dyDescent="0.25">
      <c r="B1651" s="105" t="s">
        <v>665</v>
      </c>
      <c r="C1651" s="105" t="s">
        <v>664</v>
      </c>
      <c r="D1651" s="106">
        <v>720</v>
      </c>
      <c r="E1651" s="106">
        <v>0</v>
      </c>
      <c r="M1651" t="b">
        <f t="shared" si="130"/>
        <v>1</v>
      </c>
      <c r="N1651" t="b">
        <f t="shared" si="131"/>
        <v>1</v>
      </c>
      <c r="O1651" t="b">
        <f t="shared" si="132"/>
        <v>1</v>
      </c>
      <c r="P1651" t="b">
        <f t="shared" si="132"/>
        <v>1</v>
      </c>
      <c r="Q1651" t="b">
        <f t="shared" si="133"/>
        <v>1</v>
      </c>
      <c r="R1651" t="b">
        <f t="shared" si="134"/>
        <v>1</v>
      </c>
      <c r="U1651" s="105" t="s">
        <v>665</v>
      </c>
      <c r="V1651" s="105" t="s">
        <v>664</v>
      </c>
      <c r="W1651" s="106">
        <v>720</v>
      </c>
      <c r="X1651" s="106">
        <v>0</v>
      </c>
    </row>
    <row r="1652" spans="2:24" x14ac:dyDescent="0.25">
      <c r="B1652" s="105" t="s">
        <v>465</v>
      </c>
      <c r="C1652" s="105" t="s">
        <v>466</v>
      </c>
      <c r="D1652" s="106">
        <v>353837</v>
      </c>
      <c r="E1652" s="106">
        <v>0</v>
      </c>
      <c r="M1652" t="b">
        <f t="shared" si="130"/>
        <v>1</v>
      </c>
      <c r="N1652" t="b">
        <f t="shared" si="131"/>
        <v>1</v>
      </c>
      <c r="O1652" t="b">
        <f t="shared" si="132"/>
        <v>1</v>
      </c>
      <c r="P1652" t="b">
        <f t="shared" si="132"/>
        <v>1</v>
      </c>
      <c r="Q1652" t="b">
        <f t="shared" si="133"/>
        <v>1</v>
      </c>
      <c r="R1652" t="b">
        <f t="shared" si="134"/>
        <v>1</v>
      </c>
      <c r="U1652" s="105" t="s">
        <v>465</v>
      </c>
      <c r="V1652" s="105" t="s">
        <v>466</v>
      </c>
      <c r="W1652" s="106">
        <v>353837</v>
      </c>
      <c r="X1652" s="106">
        <v>0</v>
      </c>
    </row>
    <row r="1653" spans="2:24" x14ac:dyDescent="0.25">
      <c r="B1653" s="105" t="s">
        <v>467</v>
      </c>
      <c r="C1653" s="105" t="s">
        <v>468</v>
      </c>
      <c r="D1653" s="106">
        <v>353837</v>
      </c>
      <c r="E1653" s="106">
        <v>0</v>
      </c>
      <c r="M1653" t="b">
        <f t="shared" si="130"/>
        <v>1</v>
      </c>
      <c r="N1653" t="b">
        <f t="shared" si="131"/>
        <v>1</v>
      </c>
      <c r="O1653" t="b">
        <f t="shared" si="132"/>
        <v>1</v>
      </c>
      <c r="P1653" t="b">
        <f t="shared" si="132"/>
        <v>1</v>
      </c>
      <c r="Q1653" t="b">
        <f t="shared" si="133"/>
        <v>1</v>
      </c>
      <c r="R1653" t="b">
        <f t="shared" si="134"/>
        <v>1</v>
      </c>
      <c r="U1653" s="105" t="s">
        <v>467</v>
      </c>
      <c r="V1653" s="105" t="s">
        <v>468</v>
      </c>
      <c r="W1653" s="106">
        <v>353837</v>
      </c>
      <c r="X1653" s="106">
        <v>0</v>
      </c>
    </row>
    <row r="1654" spans="2:24" x14ac:dyDescent="0.25">
      <c r="B1654" s="105" t="s">
        <v>572</v>
      </c>
      <c r="C1654" s="105" t="s">
        <v>573</v>
      </c>
      <c r="D1654" s="106">
        <v>92273</v>
      </c>
      <c r="E1654" s="106">
        <v>0</v>
      </c>
      <c r="M1654" t="b">
        <f t="shared" si="130"/>
        <v>1</v>
      </c>
      <c r="N1654" t="b">
        <f t="shared" si="131"/>
        <v>1</v>
      </c>
      <c r="O1654" t="b">
        <f t="shared" si="132"/>
        <v>1</v>
      </c>
      <c r="P1654" t="b">
        <f t="shared" si="132"/>
        <v>1</v>
      </c>
      <c r="Q1654" t="b">
        <f t="shared" si="133"/>
        <v>1</v>
      </c>
      <c r="R1654" t="b">
        <f t="shared" si="134"/>
        <v>1</v>
      </c>
      <c r="U1654" s="105" t="s">
        <v>572</v>
      </c>
      <c r="V1654" s="105" t="s">
        <v>573</v>
      </c>
      <c r="W1654" s="106">
        <v>92273</v>
      </c>
      <c r="X1654" s="106">
        <v>0</v>
      </c>
    </row>
    <row r="1655" spans="2:24" x14ac:dyDescent="0.25">
      <c r="B1655" s="105" t="s">
        <v>574</v>
      </c>
      <c r="C1655" s="105" t="s">
        <v>573</v>
      </c>
      <c r="D1655" s="106">
        <v>92273</v>
      </c>
      <c r="E1655" s="106">
        <v>0</v>
      </c>
      <c r="M1655" t="b">
        <f t="shared" si="130"/>
        <v>1</v>
      </c>
      <c r="N1655" t="b">
        <f t="shared" si="131"/>
        <v>1</v>
      </c>
      <c r="O1655" t="b">
        <f t="shared" si="132"/>
        <v>1</v>
      </c>
      <c r="P1655" t="b">
        <f t="shared" si="132"/>
        <v>1</v>
      </c>
      <c r="Q1655" t="b">
        <f t="shared" si="133"/>
        <v>1</v>
      </c>
      <c r="R1655" t="b">
        <f t="shared" si="134"/>
        <v>1</v>
      </c>
      <c r="U1655" s="105" t="s">
        <v>574</v>
      </c>
      <c r="V1655" s="105" t="s">
        <v>573</v>
      </c>
      <c r="W1655" s="106">
        <v>92273</v>
      </c>
      <c r="X1655" s="106">
        <v>0</v>
      </c>
    </row>
    <row r="1656" spans="2:24" x14ac:dyDescent="0.25">
      <c r="B1656" s="105" t="s">
        <v>480</v>
      </c>
      <c r="C1656" s="105" t="s">
        <v>481</v>
      </c>
      <c r="D1656" s="106">
        <v>29078</v>
      </c>
      <c r="E1656" s="106">
        <v>0</v>
      </c>
      <c r="M1656" t="b">
        <f t="shared" si="130"/>
        <v>1</v>
      </c>
      <c r="N1656" t="b">
        <f t="shared" si="131"/>
        <v>1</v>
      </c>
      <c r="O1656" t="b">
        <f t="shared" si="132"/>
        <v>1</v>
      </c>
      <c r="P1656" t="b">
        <f t="shared" si="132"/>
        <v>1</v>
      </c>
      <c r="Q1656" t="b">
        <f t="shared" si="133"/>
        <v>1</v>
      </c>
      <c r="R1656" t="b">
        <f t="shared" si="134"/>
        <v>1</v>
      </c>
      <c r="U1656" s="105" t="s">
        <v>480</v>
      </c>
      <c r="V1656" s="105" t="s">
        <v>481</v>
      </c>
      <c r="W1656" s="106">
        <v>29078</v>
      </c>
      <c r="X1656" s="106">
        <v>0</v>
      </c>
    </row>
    <row r="1657" spans="2:24" x14ac:dyDescent="0.25">
      <c r="B1657" s="105" t="s">
        <v>482</v>
      </c>
      <c r="C1657" s="105" t="s">
        <v>481</v>
      </c>
      <c r="D1657" s="106">
        <v>29078</v>
      </c>
      <c r="E1657" s="106">
        <v>0</v>
      </c>
      <c r="M1657" t="b">
        <f t="shared" si="130"/>
        <v>1</v>
      </c>
      <c r="N1657" t="b">
        <f t="shared" si="131"/>
        <v>1</v>
      </c>
      <c r="O1657" t="b">
        <f t="shared" si="132"/>
        <v>1</v>
      </c>
      <c r="P1657" t="b">
        <f t="shared" si="132"/>
        <v>1</v>
      </c>
      <c r="Q1657" t="b">
        <f t="shared" si="133"/>
        <v>1</v>
      </c>
      <c r="R1657" t="b">
        <f t="shared" si="134"/>
        <v>1</v>
      </c>
      <c r="U1657" s="105" t="s">
        <v>482</v>
      </c>
      <c r="V1657" s="105" t="s">
        <v>481</v>
      </c>
      <c r="W1657" s="106">
        <v>29078</v>
      </c>
      <c r="X1657" s="106">
        <v>0</v>
      </c>
    </row>
    <row r="1658" spans="2:24" x14ac:dyDescent="0.25">
      <c r="B1658" s="105" t="s">
        <v>666</v>
      </c>
      <c r="C1658" s="105" t="s">
        <v>667</v>
      </c>
      <c r="D1658" s="106">
        <v>77612</v>
      </c>
      <c r="E1658" s="106">
        <v>0</v>
      </c>
      <c r="M1658" t="b">
        <f t="shared" si="130"/>
        <v>1</v>
      </c>
      <c r="N1658" t="b">
        <f t="shared" si="131"/>
        <v>1</v>
      </c>
      <c r="O1658" t="b">
        <f t="shared" si="132"/>
        <v>1</v>
      </c>
      <c r="P1658" t="b">
        <f t="shared" si="132"/>
        <v>1</v>
      </c>
      <c r="Q1658" t="b">
        <f t="shared" si="133"/>
        <v>1</v>
      </c>
      <c r="R1658" t="b">
        <f t="shared" si="134"/>
        <v>1</v>
      </c>
      <c r="U1658" s="105" t="s">
        <v>666</v>
      </c>
      <c r="V1658" s="105" t="s">
        <v>667</v>
      </c>
      <c r="W1658" s="106">
        <v>77612</v>
      </c>
      <c r="X1658" s="106">
        <v>0</v>
      </c>
    </row>
    <row r="1659" spans="2:24" x14ac:dyDescent="0.25">
      <c r="B1659" s="105" t="s">
        <v>668</v>
      </c>
      <c r="C1659" s="105" t="s">
        <v>669</v>
      </c>
      <c r="D1659" s="106">
        <v>77612</v>
      </c>
      <c r="E1659" s="106">
        <v>0</v>
      </c>
      <c r="M1659" t="b">
        <f t="shared" si="130"/>
        <v>1</v>
      </c>
      <c r="N1659" t="b">
        <f t="shared" si="131"/>
        <v>1</v>
      </c>
      <c r="O1659" t="b">
        <f t="shared" si="132"/>
        <v>1</v>
      </c>
      <c r="P1659" t="b">
        <f t="shared" si="132"/>
        <v>1</v>
      </c>
      <c r="Q1659" t="b">
        <f t="shared" si="133"/>
        <v>1</v>
      </c>
      <c r="R1659" t="b">
        <f t="shared" si="134"/>
        <v>1</v>
      </c>
      <c r="U1659" s="105" t="s">
        <v>668</v>
      </c>
      <c r="V1659" s="105" t="s">
        <v>669</v>
      </c>
      <c r="W1659" s="106">
        <v>77612</v>
      </c>
      <c r="X1659" s="106">
        <v>0</v>
      </c>
    </row>
    <row r="1660" spans="2:24" x14ac:dyDescent="0.25">
      <c r="B1660" s="105" t="s">
        <v>670</v>
      </c>
      <c r="C1660" s="105" t="s">
        <v>669</v>
      </c>
      <c r="D1660" s="106">
        <v>77612</v>
      </c>
      <c r="E1660" s="106">
        <v>0</v>
      </c>
      <c r="M1660" t="b">
        <f t="shared" si="130"/>
        <v>1</v>
      </c>
      <c r="N1660" t="b">
        <f t="shared" si="131"/>
        <v>1</v>
      </c>
      <c r="O1660" t="b">
        <f t="shared" si="132"/>
        <v>1</v>
      </c>
      <c r="P1660" t="b">
        <f t="shared" si="132"/>
        <v>1</v>
      </c>
      <c r="Q1660" t="b">
        <f t="shared" si="133"/>
        <v>1</v>
      </c>
      <c r="R1660" t="b">
        <f t="shared" si="134"/>
        <v>1</v>
      </c>
      <c r="U1660" s="105" t="s">
        <v>670</v>
      </c>
      <c r="V1660" s="105" t="s">
        <v>669</v>
      </c>
      <c r="W1660" s="106">
        <v>77612</v>
      </c>
      <c r="X1660" s="106">
        <v>0</v>
      </c>
    </row>
    <row r="1661" spans="2:24" x14ac:dyDescent="0.25">
      <c r="B1661" s="105" t="s">
        <v>671</v>
      </c>
      <c r="C1661" s="105" t="s">
        <v>672</v>
      </c>
      <c r="D1661" s="106">
        <v>79540</v>
      </c>
      <c r="E1661" s="106">
        <v>0</v>
      </c>
      <c r="M1661" t="b">
        <f t="shared" si="130"/>
        <v>1</v>
      </c>
      <c r="N1661" t="b">
        <f t="shared" si="131"/>
        <v>1</v>
      </c>
      <c r="O1661" t="b">
        <f t="shared" si="132"/>
        <v>1</v>
      </c>
      <c r="P1661" t="b">
        <f t="shared" si="132"/>
        <v>1</v>
      </c>
      <c r="Q1661" t="b">
        <f t="shared" si="133"/>
        <v>1</v>
      </c>
      <c r="R1661" t="b">
        <f t="shared" si="134"/>
        <v>1</v>
      </c>
      <c r="U1661" s="105" t="s">
        <v>671</v>
      </c>
      <c r="V1661" s="105" t="s">
        <v>672</v>
      </c>
      <c r="W1661" s="106">
        <v>79540</v>
      </c>
      <c r="X1661" s="106">
        <v>0</v>
      </c>
    </row>
    <row r="1662" spans="2:24" x14ac:dyDescent="0.25">
      <c r="B1662" s="105" t="s">
        <v>673</v>
      </c>
      <c r="C1662" s="105" t="s">
        <v>674</v>
      </c>
      <c r="D1662" s="106">
        <v>79540</v>
      </c>
      <c r="E1662" s="106">
        <v>0</v>
      </c>
      <c r="M1662" t="b">
        <f t="shared" si="130"/>
        <v>1</v>
      </c>
      <c r="N1662" t="b">
        <f t="shared" si="131"/>
        <v>1</v>
      </c>
      <c r="O1662" t="b">
        <f t="shared" si="132"/>
        <v>1</v>
      </c>
      <c r="P1662" t="b">
        <f t="shared" si="132"/>
        <v>1</v>
      </c>
      <c r="Q1662" t="b">
        <f t="shared" si="133"/>
        <v>1</v>
      </c>
      <c r="R1662" t="b">
        <f t="shared" si="134"/>
        <v>1</v>
      </c>
      <c r="U1662" s="105" t="s">
        <v>673</v>
      </c>
      <c r="V1662" s="105" t="s">
        <v>674</v>
      </c>
      <c r="W1662" s="106">
        <v>79540</v>
      </c>
      <c r="X1662" s="106">
        <v>0</v>
      </c>
    </row>
    <row r="1663" spans="2:24" x14ac:dyDescent="0.25">
      <c r="B1663" s="105" t="s">
        <v>675</v>
      </c>
      <c r="C1663" s="105" t="s">
        <v>674</v>
      </c>
      <c r="D1663" s="106">
        <v>79540</v>
      </c>
      <c r="E1663" s="106">
        <v>0</v>
      </c>
      <c r="M1663" t="b">
        <f t="shared" si="130"/>
        <v>1</v>
      </c>
      <c r="N1663" t="b">
        <f t="shared" si="131"/>
        <v>1</v>
      </c>
      <c r="O1663" t="b">
        <f t="shared" si="132"/>
        <v>1</v>
      </c>
      <c r="P1663" t="b">
        <f t="shared" si="132"/>
        <v>1</v>
      </c>
      <c r="Q1663" t="b">
        <f t="shared" si="133"/>
        <v>1</v>
      </c>
      <c r="R1663" t="b">
        <f t="shared" si="134"/>
        <v>1</v>
      </c>
      <c r="U1663" s="105" t="s">
        <v>675</v>
      </c>
      <c r="V1663" s="105" t="s">
        <v>674</v>
      </c>
      <c r="W1663" s="106">
        <v>79540</v>
      </c>
      <c r="X1663" s="106">
        <v>0</v>
      </c>
    </row>
    <row r="1664" spans="2:24" x14ac:dyDescent="0.25">
      <c r="B1664" s="105" t="s">
        <v>338</v>
      </c>
      <c r="C1664" s="105" t="s">
        <v>339</v>
      </c>
      <c r="D1664" s="106">
        <v>321925</v>
      </c>
      <c r="E1664" s="106">
        <v>0</v>
      </c>
      <c r="M1664" t="b">
        <f t="shared" si="130"/>
        <v>1</v>
      </c>
      <c r="N1664" t="b">
        <f t="shared" si="131"/>
        <v>1</v>
      </c>
      <c r="O1664" t="b">
        <f t="shared" si="132"/>
        <v>1</v>
      </c>
      <c r="P1664" t="b">
        <f t="shared" si="132"/>
        <v>1</v>
      </c>
      <c r="Q1664" t="b">
        <f t="shared" si="133"/>
        <v>1</v>
      </c>
      <c r="R1664" t="b">
        <f t="shared" si="134"/>
        <v>1</v>
      </c>
      <c r="U1664" s="105" t="s">
        <v>338</v>
      </c>
      <c r="V1664" s="105" t="s">
        <v>339</v>
      </c>
      <c r="W1664" s="106">
        <v>321925</v>
      </c>
      <c r="X1664" s="106">
        <v>0</v>
      </c>
    </row>
    <row r="1665" spans="2:26" x14ac:dyDescent="0.25">
      <c r="B1665" s="105" t="s">
        <v>469</v>
      </c>
      <c r="C1665" s="105" t="s">
        <v>470</v>
      </c>
      <c r="D1665" s="106">
        <v>93682</v>
      </c>
      <c r="E1665" s="106">
        <v>0</v>
      </c>
      <c r="M1665" t="b">
        <f t="shared" si="130"/>
        <v>1</v>
      </c>
      <c r="N1665" t="b">
        <f t="shared" si="131"/>
        <v>1</v>
      </c>
      <c r="O1665" t="b">
        <f t="shared" si="132"/>
        <v>1</v>
      </c>
      <c r="P1665" t="b">
        <f t="shared" si="132"/>
        <v>1</v>
      </c>
      <c r="Q1665" t="b">
        <f t="shared" si="133"/>
        <v>1</v>
      </c>
      <c r="R1665" t="b">
        <f t="shared" si="134"/>
        <v>1</v>
      </c>
      <c r="U1665" s="105" t="s">
        <v>469</v>
      </c>
      <c r="V1665" s="105" t="s">
        <v>470</v>
      </c>
      <c r="W1665" s="106">
        <v>93682</v>
      </c>
      <c r="X1665" s="106">
        <v>0</v>
      </c>
    </row>
    <row r="1666" spans="2:26" x14ac:dyDescent="0.25">
      <c r="B1666" s="105" t="s">
        <v>471</v>
      </c>
      <c r="C1666" s="105" t="s">
        <v>472</v>
      </c>
      <c r="D1666" s="106">
        <v>93682</v>
      </c>
      <c r="E1666" s="106">
        <v>0</v>
      </c>
      <c r="M1666" t="b">
        <f t="shared" si="130"/>
        <v>1</v>
      </c>
      <c r="N1666" t="b">
        <f t="shared" si="131"/>
        <v>1</v>
      </c>
      <c r="O1666" t="b">
        <f t="shared" si="132"/>
        <v>1</v>
      </c>
      <c r="P1666" t="b">
        <f t="shared" si="132"/>
        <v>1</v>
      </c>
      <c r="Q1666" t="b">
        <f t="shared" si="133"/>
        <v>1</v>
      </c>
      <c r="R1666" t="b">
        <f t="shared" si="134"/>
        <v>1</v>
      </c>
      <c r="U1666" s="105" t="s">
        <v>471</v>
      </c>
      <c r="V1666" s="105" t="s">
        <v>472</v>
      </c>
      <c r="W1666" s="106">
        <v>93682</v>
      </c>
      <c r="X1666" s="106">
        <v>0</v>
      </c>
    </row>
    <row r="1667" spans="2:26" x14ac:dyDescent="0.25">
      <c r="B1667" s="105" t="s">
        <v>340</v>
      </c>
      <c r="C1667" s="105" t="s">
        <v>341</v>
      </c>
      <c r="D1667" s="106">
        <v>228243</v>
      </c>
      <c r="E1667" s="106">
        <v>0</v>
      </c>
      <c r="M1667" t="b">
        <f t="shared" si="130"/>
        <v>1</v>
      </c>
      <c r="N1667" t="b">
        <f t="shared" si="131"/>
        <v>1</v>
      </c>
      <c r="O1667" t="b">
        <f t="shared" si="132"/>
        <v>1</v>
      </c>
      <c r="P1667" t="b">
        <f t="shared" si="132"/>
        <v>1</v>
      </c>
      <c r="Q1667" t="b">
        <f t="shared" si="133"/>
        <v>1</v>
      </c>
      <c r="R1667" t="b">
        <f t="shared" si="134"/>
        <v>1</v>
      </c>
      <c r="U1667" s="105" t="s">
        <v>340</v>
      </c>
      <c r="V1667" s="105" t="s">
        <v>341</v>
      </c>
      <c r="W1667" s="106">
        <v>228243</v>
      </c>
      <c r="X1667" s="106">
        <v>0</v>
      </c>
    </row>
    <row r="1668" spans="2:26" x14ac:dyDescent="0.25">
      <c r="B1668" s="105" t="s">
        <v>392</v>
      </c>
      <c r="C1668" s="105" t="s">
        <v>341</v>
      </c>
      <c r="D1668" s="106">
        <v>228243</v>
      </c>
      <c r="E1668" s="106">
        <v>0</v>
      </c>
      <c r="M1668" t="b">
        <f t="shared" si="130"/>
        <v>1</v>
      </c>
      <c r="N1668" t="b">
        <f t="shared" si="131"/>
        <v>1</v>
      </c>
      <c r="O1668" t="b">
        <f t="shared" si="132"/>
        <v>1</v>
      </c>
      <c r="P1668" t="b">
        <f t="shared" si="132"/>
        <v>1</v>
      </c>
      <c r="Q1668" t="b">
        <f t="shared" si="133"/>
        <v>1</v>
      </c>
      <c r="R1668" t="b">
        <f t="shared" si="134"/>
        <v>1</v>
      </c>
      <c r="U1668" s="105" t="s">
        <v>392</v>
      </c>
      <c r="V1668" s="105" t="s">
        <v>341</v>
      </c>
      <c r="W1668" s="106">
        <v>228243</v>
      </c>
      <c r="X1668" s="106">
        <v>0</v>
      </c>
    </row>
    <row r="1669" spans="2:26" x14ac:dyDescent="0.25">
      <c r="B1669" s="105" t="s">
        <v>676</v>
      </c>
      <c r="C1669" s="105" t="s">
        <v>677</v>
      </c>
      <c r="D1669" s="106">
        <v>65860</v>
      </c>
      <c r="E1669" s="106">
        <v>0</v>
      </c>
      <c r="M1669" t="b">
        <f t="shared" si="130"/>
        <v>1</v>
      </c>
      <c r="N1669" t="b">
        <f t="shared" si="131"/>
        <v>1</v>
      </c>
      <c r="O1669" t="b">
        <f t="shared" si="132"/>
        <v>1</v>
      </c>
      <c r="P1669" t="b">
        <f t="shared" si="132"/>
        <v>1</v>
      </c>
      <c r="Q1669" t="b">
        <f t="shared" si="133"/>
        <v>1</v>
      </c>
      <c r="R1669" t="b">
        <f t="shared" si="134"/>
        <v>1</v>
      </c>
      <c r="U1669" s="105" t="s">
        <v>676</v>
      </c>
      <c r="V1669" s="105" t="s">
        <v>677</v>
      </c>
      <c r="W1669" s="106">
        <v>65860</v>
      </c>
      <c r="X1669" s="106">
        <v>0</v>
      </c>
    </row>
    <row r="1670" spans="2:26" x14ac:dyDescent="0.25">
      <c r="B1670" s="105" t="s">
        <v>678</v>
      </c>
      <c r="C1670" s="105" t="s">
        <v>679</v>
      </c>
      <c r="D1670" s="106">
        <v>65860</v>
      </c>
      <c r="E1670" s="106">
        <v>0</v>
      </c>
      <c r="M1670" t="b">
        <f t="shared" si="130"/>
        <v>1</v>
      </c>
      <c r="N1670" t="b">
        <f t="shared" si="131"/>
        <v>1</v>
      </c>
      <c r="O1670" t="b">
        <f t="shared" si="132"/>
        <v>1</v>
      </c>
      <c r="P1670" t="b">
        <f t="shared" si="132"/>
        <v>1</v>
      </c>
      <c r="Q1670" t="b">
        <f t="shared" si="133"/>
        <v>1</v>
      </c>
      <c r="R1670" t="b">
        <f t="shared" si="134"/>
        <v>1</v>
      </c>
      <c r="U1670" s="105" t="s">
        <v>678</v>
      </c>
      <c r="V1670" s="105" t="s">
        <v>679</v>
      </c>
      <c r="W1670" s="106">
        <v>65860</v>
      </c>
      <c r="X1670" s="106">
        <v>0</v>
      </c>
    </row>
    <row r="1671" spans="2:26" x14ac:dyDescent="0.25">
      <c r="B1671" s="105" t="s">
        <v>680</v>
      </c>
      <c r="C1671" s="105" t="s">
        <v>679</v>
      </c>
      <c r="D1671" s="106">
        <v>65860</v>
      </c>
      <c r="E1671" s="106">
        <v>0</v>
      </c>
      <c r="M1671" t="b">
        <f t="shared" si="130"/>
        <v>1</v>
      </c>
      <c r="N1671" t="b">
        <f t="shared" si="131"/>
        <v>1</v>
      </c>
      <c r="O1671" t="b">
        <f t="shared" si="132"/>
        <v>1</v>
      </c>
      <c r="P1671" t="b">
        <f t="shared" si="132"/>
        <v>1</v>
      </c>
      <c r="Q1671" t="b">
        <f t="shared" si="133"/>
        <v>1</v>
      </c>
      <c r="R1671" t="b">
        <f t="shared" si="134"/>
        <v>1</v>
      </c>
      <c r="U1671" s="105" t="s">
        <v>680</v>
      </c>
      <c r="V1671" s="105" t="s">
        <v>679</v>
      </c>
      <c r="W1671" s="106">
        <v>65860</v>
      </c>
      <c r="X1671" s="106">
        <v>0</v>
      </c>
    </row>
    <row r="1672" spans="2:26" x14ac:dyDescent="0.25">
      <c r="B1672" s="105" t="s">
        <v>473</v>
      </c>
      <c r="C1672" s="105" t="s">
        <v>474</v>
      </c>
      <c r="D1672" s="106">
        <v>63053</v>
      </c>
      <c r="E1672" s="106">
        <v>0</v>
      </c>
      <c r="M1672" t="b">
        <f t="shared" si="130"/>
        <v>1</v>
      </c>
      <c r="N1672" t="b">
        <f t="shared" si="131"/>
        <v>1</v>
      </c>
      <c r="O1672" t="b">
        <f t="shared" si="132"/>
        <v>1</v>
      </c>
      <c r="P1672" t="b">
        <f t="shared" si="132"/>
        <v>1</v>
      </c>
      <c r="Q1672" t="b">
        <f t="shared" si="133"/>
        <v>1</v>
      </c>
      <c r="R1672" t="b">
        <f t="shared" si="134"/>
        <v>1</v>
      </c>
      <c r="U1672" s="105" t="s">
        <v>473</v>
      </c>
      <c r="V1672" s="105" t="s">
        <v>474</v>
      </c>
      <c r="W1672" s="106">
        <v>63053</v>
      </c>
      <c r="X1672" s="106">
        <v>0</v>
      </c>
    </row>
    <row r="1673" spans="2:26" x14ac:dyDescent="0.25">
      <c r="B1673" s="105" t="s">
        <v>475</v>
      </c>
      <c r="C1673" s="105" t="s">
        <v>476</v>
      </c>
      <c r="D1673" s="106">
        <v>63053</v>
      </c>
      <c r="E1673" s="106">
        <v>0</v>
      </c>
      <c r="M1673" t="b">
        <f t="shared" si="130"/>
        <v>1</v>
      </c>
      <c r="N1673" t="b">
        <f t="shared" si="131"/>
        <v>1</v>
      </c>
      <c r="O1673" t="b">
        <f t="shared" si="132"/>
        <v>1</v>
      </c>
      <c r="P1673" t="b">
        <f t="shared" si="132"/>
        <v>1</v>
      </c>
      <c r="Q1673" t="b">
        <f t="shared" si="133"/>
        <v>1</v>
      </c>
      <c r="R1673" t="b">
        <f t="shared" si="134"/>
        <v>1</v>
      </c>
      <c r="U1673" s="105" t="s">
        <v>475</v>
      </c>
      <c r="V1673" s="105" t="s">
        <v>476</v>
      </c>
      <c r="W1673" s="106">
        <v>63053</v>
      </c>
      <c r="X1673" s="106">
        <v>0</v>
      </c>
    </row>
    <row r="1674" spans="2:26" x14ac:dyDescent="0.25">
      <c r="B1674" s="105" t="s">
        <v>477</v>
      </c>
      <c r="C1674" s="105" t="s">
        <v>476</v>
      </c>
      <c r="D1674" s="106">
        <v>63053</v>
      </c>
      <c r="E1674" s="106">
        <v>0</v>
      </c>
      <c r="M1674" t="b">
        <f t="shared" si="130"/>
        <v>1</v>
      </c>
      <c r="N1674" t="b">
        <f t="shared" si="131"/>
        <v>1</v>
      </c>
      <c r="O1674" t="b">
        <f t="shared" si="132"/>
        <v>1</v>
      </c>
      <c r="P1674" t="b">
        <f t="shared" si="132"/>
        <v>1</v>
      </c>
      <c r="Q1674" t="b">
        <f t="shared" si="133"/>
        <v>1</v>
      </c>
      <c r="R1674" t="b">
        <f t="shared" si="134"/>
        <v>1</v>
      </c>
      <c r="U1674" s="105" t="s">
        <v>477</v>
      </c>
      <c r="V1674" s="105" t="s">
        <v>476</v>
      </c>
      <c r="W1674" s="106">
        <v>63053</v>
      </c>
      <c r="X1674" s="106">
        <v>0</v>
      </c>
    </row>
    <row r="1675" spans="2:26" x14ac:dyDescent="0.25">
      <c r="B1675" t="s">
        <v>359</v>
      </c>
      <c r="C1675" s="106">
        <v>10404489</v>
      </c>
      <c r="D1675" s="106">
        <v>0</v>
      </c>
      <c r="M1675" t="b">
        <f t="shared" si="130"/>
        <v>1</v>
      </c>
      <c r="N1675" t="b">
        <f t="shared" si="131"/>
        <v>1</v>
      </c>
      <c r="O1675" t="b">
        <f t="shared" si="132"/>
        <v>1</v>
      </c>
      <c r="P1675" t="b">
        <f t="shared" si="132"/>
        <v>1</v>
      </c>
      <c r="Q1675" t="b">
        <f t="shared" si="133"/>
        <v>1</v>
      </c>
      <c r="R1675" t="b">
        <f t="shared" si="134"/>
        <v>1</v>
      </c>
      <c r="U1675" t="s">
        <v>359</v>
      </c>
      <c r="V1675" s="106">
        <v>10404489</v>
      </c>
      <c r="W1675" s="106">
        <v>0</v>
      </c>
    </row>
    <row r="1676" spans="2:26" x14ac:dyDescent="0.25">
      <c r="B1676" t="s">
        <v>330</v>
      </c>
      <c r="C1676" t="s">
        <v>331</v>
      </c>
      <c r="D1676" s="105" t="s">
        <v>695</v>
      </c>
      <c r="E1676" t="s">
        <v>333</v>
      </c>
      <c r="F1676" t="s">
        <v>331</v>
      </c>
      <c r="G1676" s="105" t="s">
        <v>696</v>
      </c>
      <c r="M1676" t="b">
        <f t="shared" si="130"/>
        <v>1</v>
      </c>
      <c r="N1676" t="b">
        <f t="shared" si="131"/>
        <v>1</v>
      </c>
      <c r="O1676" t="b">
        <f t="shared" si="132"/>
        <v>1</v>
      </c>
      <c r="P1676" t="b">
        <f t="shared" si="132"/>
        <v>1</v>
      </c>
      <c r="Q1676" t="b">
        <f t="shared" si="133"/>
        <v>1</v>
      </c>
      <c r="R1676" t="b">
        <f t="shared" si="134"/>
        <v>1</v>
      </c>
      <c r="U1676" t="s">
        <v>330</v>
      </c>
      <c r="V1676" t="s">
        <v>331</v>
      </c>
      <c r="W1676" s="105" t="s">
        <v>695</v>
      </c>
      <c r="X1676" t="s">
        <v>333</v>
      </c>
      <c r="Y1676" t="s">
        <v>331</v>
      </c>
      <c r="Z1676" s="105" t="s">
        <v>696</v>
      </c>
    </row>
    <row r="1677" spans="2:26" x14ac:dyDescent="0.25">
      <c r="B1677" t="s">
        <v>335</v>
      </c>
      <c r="C1677" t="s">
        <v>3</v>
      </c>
      <c r="D1677" t="s">
        <v>336</v>
      </c>
      <c r="E1677" t="s">
        <v>337</v>
      </c>
      <c r="M1677" t="b">
        <f t="shared" si="130"/>
        <v>1</v>
      </c>
      <c r="N1677" t="b">
        <f t="shared" si="131"/>
        <v>1</v>
      </c>
      <c r="O1677" t="b">
        <f t="shared" si="132"/>
        <v>1</v>
      </c>
      <c r="P1677" t="b">
        <f t="shared" si="132"/>
        <v>1</v>
      </c>
      <c r="Q1677" t="b">
        <f t="shared" si="133"/>
        <v>1</v>
      </c>
      <c r="R1677" t="b">
        <f t="shared" si="134"/>
        <v>1</v>
      </c>
      <c r="U1677" t="s">
        <v>335</v>
      </c>
      <c r="V1677" t="s">
        <v>3</v>
      </c>
      <c r="W1677" t="s">
        <v>336</v>
      </c>
      <c r="X1677" t="s">
        <v>337</v>
      </c>
    </row>
    <row r="1678" spans="2:26" x14ac:dyDescent="0.25">
      <c r="B1678" s="105" t="s">
        <v>463</v>
      </c>
      <c r="C1678" s="105" t="s">
        <v>464</v>
      </c>
      <c r="D1678" s="106">
        <v>19791170035</v>
      </c>
      <c r="E1678" s="106">
        <v>0</v>
      </c>
      <c r="M1678" t="b">
        <f t="shared" si="130"/>
        <v>1</v>
      </c>
      <c r="N1678" t="b">
        <f t="shared" si="131"/>
        <v>1</v>
      </c>
      <c r="O1678" t="b">
        <f t="shared" si="132"/>
        <v>1</v>
      </c>
      <c r="P1678" t="b">
        <f t="shared" si="132"/>
        <v>1</v>
      </c>
      <c r="Q1678" t="b">
        <f t="shared" si="133"/>
        <v>1</v>
      </c>
      <c r="R1678" t="b">
        <f t="shared" si="134"/>
        <v>1</v>
      </c>
      <c r="U1678" s="105" t="s">
        <v>463</v>
      </c>
      <c r="V1678" s="105" t="s">
        <v>464</v>
      </c>
      <c r="W1678" s="106">
        <v>19791170035</v>
      </c>
      <c r="X1678" s="106">
        <v>0</v>
      </c>
    </row>
    <row r="1679" spans="2:26" x14ac:dyDescent="0.25">
      <c r="B1679" s="105" t="s">
        <v>660</v>
      </c>
      <c r="C1679" s="105" t="s">
        <v>661</v>
      </c>
      <c r="D1679" s="106">
        <v>51840000</v>
      </c>
      <c r="E1679" s="106">
        <v>0</v>
      </c>
      <c r="M1679" t="b">
        <f t="shared" si="130"/>
        <v>1</v>
      </c>
      <c r="N1679" t="b">
        <f t="shared" si="131"/>
        <v>1</v>
      </c>
      <c r="O1679" t="b">
        <f t="shared" si="132"/>
        <v>1</v>
      </c>
      <c r="P1679" t="b">
        <f t="shared" si="132"/>
        <v>1</v>
      </c>
      <c r="Q1679" t="b">
        <f t="shared" si="133"/>
        <v>1</v>
      </c>
      <c r="R1679" t="b">
        <f t="shared" si="134"/>
        <v>1</v>
      </c>
      <c r="U1679" s="105" t="s">
        <v>660</v>
      </c>
      <c r="V1679" s="105" t="s">
        <v>661</v>
      </c>
      <c r="W1679" s="106">
        <v>51840000</v>
      </c>
      <c r="X1679" s="106">
        <v>0</v>
      </c>
    </row>
    <row r="1680" spans="2:26" x14ac:dyDescent="0.25">
      <c r="B1680" s="105" t="s">
        <v>662</v>
      </c>
      <c r="C1680" s="105" t="s">
        <v>661</v>
      </c>
      <c r="D1680" s="106">
        <v>51840000</v>
      </c>
      <c r="E1680" s="106">
        <v>0</v>
      </c>
      <c r="M1680" t="b">
        <f t="shared" si="130"/>
        <v>1</v>
      </c>
      <c r="N1680" t="b">
        <f t="shared" si="131"/>
        <v>1</v>
      </c>
      <c r="O1680" t="b">
        <f t="shared" si="132"/>
        <v>1</v>
      </c>
      <c r="P1680" t="b">
        <f t="shared" si="132"/>
        <v>1</v>
      </c>
      <c r="Q1680" t="b">
        <f t="shared" si="133"/>
        <v>1</v>
      </c>
      <c r="R1680" t="b">
        <f t="shared" si="134"/>
        <v>1</v>
      </c>
      <c r="U1680" s="105" t="s">
        <v>662</v>
      </c>
      <c r="V1680" s="105" t="s">
        <v>661</v>
      </c>
      <c r="W1680" s="106">
        <v>51840000</v>
      </c>
      <c r="X1680" s="106">
        <v>0</v>
      </c>
    </row>
    <row r="1681" spans="2:26" x14ac:dyDescent="0.25">
      <c r="B1681" s="105" t="s">
        <v>465</v>
      </c>
      <c r="C1681" s="105" t="s">
        <v>466</v>
      </c>
      <c r="D1681" s="106">
        <v>19739330035</v>
      </c>
      <c r="E1681" s="106">
        <v>0</v>
      </c>
      <c r="M1681" t="b">
        <f t="shared" si="130"/>
        <v>1</v>
      </c>
      <c r="N1681" t="b">
        <f t="shared" si="131"/>
        <v>1</v>
      </c>
      <c r="O1681" t="b">
        <f t="shared" si="132"/>
        <v>1</v>
      </c>
      <c r="P1681" t="b">
        <f t="shared" si="132"/>
        <v>1</v>
      </c>
      <c r="Q1681" t="b">
        <f t="shared" si="133"/>
        <v>1</v>
      </c>
      <c r="R1681" t="b">
        <f t="shared" si="134"/>
        <v>1</v>
      </c>
      <c r="U1681" s="105" t="s">
        <v>465</v>
      </c>
      <c r="V1681" s="105" t="s">
        <v>466</v>
      </c>
      <c r="W1681" s="106">
        <v>19739330035</v>
      </c>
      <c r="X1681" s="106">
        <v>0</v>
      </c>
    </row>
    <row r="1682" spans="2:26" x14ac:dyDescent="0.25">
      <c r="B1682" s="105" t="s">
        <v>467</v>
      </c>
      <c r="C1682" s="105" t="s">
        <v>468</v>
      </c>
      <c r="D1682" s="106">
        <v>19739330035</v>
      </c>
      <c r="E1682" s="106">
        <v>0</v>
      </c>
      <c r="M1682" t="b">
        <f t="shared" si="130"/>
        <v>1</v>
      </c>
      <c r="N1682" t="b">
        <f t="shared" si="131"/>
        <v>1</v>
      </c>
      <c r="O1682" t="b">
        <f t="shared" si="132"/>
        <v>1</v>
      </c>
      <c r="P1682" t="b">
        <f t="shared" si="132"/>
        <v>1</v>
      </c>
      <c r="Q1682" t="b">
        <f t="shared" si="133"/>
        <v>1</v>
      </c>
      <c r="R1682" t="b">
        <f t="shared" si="134"/>
        <v>1</v>
      </c>
      <c r="U1682" s="105" t="s">
        <v>467</v>
      </c>
      <c r="V1682" s="105" t="s">
        <v>468</v>
      </c>
      <c r="W1682" s="106">
        <v>19739330035</v>
      </c>
      <c r="X1682" s="106">
        <v>0</v>
      </c>
    </row>
    <row r="1683" spans="2:26" x14ac:dyDescent="0.25">
      <c r="B1683" t="s">
        <v>359</v>
      </c>
      <c r="C1683" s="106">
        <v>19791170035</v>
      </c>
      <c r="D1683" s="106">
        <v>0</v>
      </c>
      <c r="M1683" t="b">
        <f t="shared" si="130"/>
        <v>1</v>
      </c>
      <c r="N1683" t="b">
        <f t="shared" si="131"/>
        <v>1</v>
      </c>
      <c r="O1683" t="b">
        <f t="shared" si="132"/>
        <v>1</v>
      </c>
      <c r="P1683" t="b">
        <f t="shared" si="132"/>
        <v>1</v>
      </c>
      <c r="Q1683" t="b">
        <f t="shared" si="133"/>
        <v>1</v>
      </c>
      <c r="R1683" t="b">
        <f t="shared" si="134"/>
        <v>1</v>
      </c>
      <c r="U1683" t="s">
        <v>359</v>
      </c>
      <c r="V1683" s="106">
        <v>19791170035</v>
      </c>
      <c r="W1683" s="106">
        <v>0</v>
      </c>
    </row>
    <row r="1684" spans="2:26" x14ac:dyDescent="0.25">
      <c r="B1684" t="s">
        <v>330</v>
      </c>
      <c r="C1684" t="s">
        <v>331</v>
      </c>
      <c r="D1684" s="105" t="s">
        <v>697</v>
      </c>
      <c r="E1684" t="s">
        <v>333</v>
      </c>
      <c r="F1684" t="s">
        <v>331</v>
      </c>
      <c r="G1684" s="105" t="s">
        <v>698</v>
      </c>
      <c r="M1684" t="b">
        <f t="shared" si="130"/>
        <v>1</v>
      </c>
      <c r="N1684" t="b">
        <f t="shared" si="131"/>
        <v>1</v>
      </c>
      <c r="O1684" t="b">
        <f t="shared" si="132"/>
        <v>1</v>
      </c>
      <c r="P1684" t="b">
        <f t="shared" si="132"/>
        <v>1</v>
      </c>
      <c r="Q1684" t="b">
        <f t="shared" si="133"/>
        <v>1</v>
      </c>
      <c r="R1684" t="b">
        <f t="shared" si="134"/>
        <v>1</v>
      </c>
      <c r="U1684" t="s">
        <v>330</v>
      </c>
      <c r="V1684" t="s">
        <v>331</v>
      </c>
      <c r="W1684" s="105" t="s">
        <v>697</v>
      </c>
      <c r="X1684" t="s">
        <v>333</v>
      </c>
      <c r="Y1684" t="s">
        <v>331</v>
      </c>
      <c r="Z1684" s="105" t="s">
        <v>698</v>
      </c>
    </row>
    <row r="1685" spans="2:26" x14ac:dyDescent="0.25">
      <c r="B1685" t="s">
        <v>335</v>
      </c>
      <c r="C1685" t="s">
        <v>3</v>
      </c>
      <c r="D1685" t="s">
        <v>336</v>
      </c>
      <c r="E1685" t="s">
        <v>337</v>
      </c>
      <c r="M1685" t="b">
        <f t="shared" si="130"/>
        <v>1</v>
      </c>
      <c r="N1685" t="b">
        <f t="shared" si="131"/>
        <v>1</v>
      </c>
      <c r="O1685" t="b">
        <f t="shared" si="132"/>
        <v>1</v>
      </c>
      <c r="P1685" t="b">
        <f t="shared" si="132"/>
        <v>1</v>
      </c>
      <c r="Q1685" t="b">
        <f t="shared" si="133"/>
        <v>1</v>
      </c>
      <c r="R1685" t="b">
        <f t="shared" si="134"/>
        <v>1</v>
      </c>
      <c r="U1685" t="s">
        <v>335</v>
      </c>
      <c r="V1685" t="s">
        <v>3</v>
      </c>
      <c r="W1685" t="s">
        <v>336</v>
      </c>
      <c r="X1685" t="s">
        <v>337</v>
      </c>
    </row>
    <row r="1686" spans="2:26" x14ac:dyDescent="0.25">
      <c r="B1686" s="105" t="s">
        <v>463</v>
      </c>
      <c r="C1686" s="105" t="s">
        <v>464</v>
      </c>
      <c r="D1686" s="106">
        <v>204840000</v>
      </c>
      <c r="E1686" s="106">
        <v>0</v>
      </c>
      <c r="M1686" t="b">
        <f t="shared" si="130"/>
        <v>1</v>
      </c>
      <c r="N1686" t="b">
        <f t="shared" si="131"/>
        <v>1</v>
      </c>
      <c r="O1686" t="b">
        <f t="shared" si="132"/>
        <v>1</v>
      </c>
      <c r="P1686" t="b">
        <f t="shared" si="132"/>
        <v>1</v>
      </c>
      <c r="Q1686" t="b">
        <f t="shared" si="133"/>
        <v>1</v>
      </c>
      <c r="R1686" t="b">
        <f t="shared" si="134"/>
        <v>1</v>
      </c>
      <c r="U1686" s="105" t="s">
        <v>463</v>
      </c>
      <c r="V1686" s="105" t="s">
        <v>464</v>
      </c>
      <c r="W1686" s="106">
        <v>204840000</v>
      </c>
      <c r="X1686" s="106">
        <v>0</v>
      </c>
    </row>
    <row r="1687" spans="2:26" x14ac:dyDescent="0.25">
      <c r="B1687" s="105" t="s">
        <v>660</v>
      </c>
      <c r="C1687" s="105" t="s">
        <v>661</v>
      </c>
      <c r="D1687" s="106">
        <v>204840000</v>
      </c>
      <c r="E1687" s="106">
        <v>0</v>
      </c>
      <c r="M1687" t="b">
        <f t="shared" si="130"/>
        <v>1</v>
      </c>
      <c r="N1687" t="b">
        <f t="shared" si="131"/>
        <v>1</v>
      </c>
      <c r="O1687" t="b">
        <f t="shared" si="132"/>
        <v>1</v>
      </c>
      <c r="P1687" t="b">
        <f t="shared" si="132"/>
        <v>1</v>
      </c>
      <c r="Q1687" t="b">
        <f t="shared" si="133"/>
        <v>1</v>
      </c>
      <c r="R1687" t="b">
        <f t="shared" si="134"/>
        <v>1</v>
      </c>
      <c r="U1687" s="105" t="s">
        <v>660</v>
      </c>
      <c r="V1687" s="105" t="s">
        <v>661</v>
      </c>
      <c r="W1687" s="106">
        <v>204840000</v>
      </c>
      <c r="X1687" s="106">
        <v>0</v>
      </c>
    </row>
    <row r="1688" spans="2:26" x14ac:dyDescent="0.25">
      <c r="B1688" s="105" t="s">
        <v>662</v>
      </c>
      <c r="C1688" s="105" t="s">
        <v>661</v>
      </c>
      <c r="D1688" s="106">
        <v>204840000</v>
      </c>
      <c r="E1688" s="106">
        <v>0</v>
      </c>
      <c r="M1688" t="b">
        <f t="shared" si="130"/>
        <v>1</v>
      </c>
      <c r="N1688" t="b">
        <f t="shared" si="131"/>
        <v>1</v>
      </c>
      <c r="O1688" t="b">
        <f t="shared" si="132"/>
        <v>1</v>
      </c>
      <c r="P1688" t="b">
        <f t="shared" si="132"/>
        <v>1</v>
      </c>
      <c r="Q1688" t="b">
        <f t="shared" si="133"/>
        <v>1</v>
      </c>
      <c r="R1688" t="b">
        <f t="shared" si="134"/>
        <v>1</v>
      </c>
      <c r="U1688" s="105" t="s">
        <v>662</v>
      </c>
      <c r="V1688" s="105" t="s">
        <v>661</v>
      </c>
      <c r="W1688" s="106">
        <v>204840000</v>
      </c>
      <c r="X1688" s="106">
        <v>0</v>
      </c>
    </row>
    <row r="1689" spans="2:26" x14ac:dyDescent="0.25">
      <c r="B1689" t="s">
        <v>359</v>
      </c>
      <c r="C1689" s="106">
        <v>204840000</v>
      </c>
      <c r="D1689" s="106">
        <v>0</v>
      </c>
      <c r="M1689" t="b">
        <f t="shared" si="130"/>
        <v>1</v>
      </c>
      <c r="N1689" t="b">
        <f t="shared" si="131"/>
        <v>1</v>
      </c>
      <c r="O1689" t="b">
        <f t="shared" si="132"/>
        <v>1</v>
      </c>
      <c r="P1689" t="b">
        <f t="shared" si="132"/>
        <v>1</v>
      </c>
      <c r="Q1689" t="b">
        <f t="shared" si="133"/>
        <v>1</v>
      </c>
      <c r="R1689" t="b">
        <f t="shared" si="134"/>
        <v>1</v>
      </c>
      <c r="U1689" t="s">
        <v>359</v>
      </c>
      <c r="V1689" s="106">
        <v>204840000</v>
      </c>
      <c r="W1689" s="106">
        <v>0</v>
      </c>
    </row>
    <row r="1690" spans="2:26" x14ac:dyDescent="0.25">
      <c r="B1690" t="s">
        <v>330</v>
      </c>
      <c r="C1690" t="s">
        <v>331</v>
      </c>
      <c r="D1690" s="105" t="s">
        <v>699</v>
      </c>
      <c r="E1690" t="s">
        <v>333</v>
      </c>
      <c r="F1690" t="s">
        <v>331</v>
      </c>
      <c r="G1690" s="105" t="s">
        <v>700</v>
      </c>
      <c r="M1690" t="b">
        <f t="shared" si="130"/>
        <v>1</v>
      </c>
      <c r="N1690" t="b">
        <f t="shared" si="131"/>
        <v>1</v>
      </c>
      <c r="O1690" t="b">
        <f t="shared" si="132"/>
        <v>1</v>
      </c>
      <c r="P1690" t="b">
        <f t="shared" si="132"/>
        <v>1</v>
      </c>
      <c r="Q1690" t="b">
        <f t="shared" si="133"/>
        <v>1</v>
      </c>
      <c r="R1690" t="b">
        <f t="shared" si="134"/>
        <v>1</v>
      </c>
      <c r="U1690" t="s">
        <v>330</v>
      </c>
      <c r="V1690" t="s">
        <v>331</v>
      </c>
      <c r="W1690" s="105" t="s">
        <v>699</v>
      </c>
      <c r="X1690" t="s">
        <v>333</v>
      </c>
      <c r="Y1690" t="s">
        <v>331</v>
      </c>
      <c r="Z1690" s="105" t="s">
        <v>700</v>
      </c>
    </row>
    <row r="1691" spans="2:26" x14ac:dyDescent="0.25">
      <c r="B1691" t="s">
        <v>335</v>
      </c>
      <c r="C1691" t="s">
        <v>3</v>
      </c>
      <c r="D1691" t="s">
        <v>336</v>
      </c>
      <c r="E1691" t="s">
        <v>337</v>
      </c>
      <c r="M1691" t="b">
        <f t="shared" ref="M1691:M1754" si="135">+B1691=U1691</f>
        <v>1</v>
      </c>
      <c r="N1691" t="b">
        <f t="shared" ref="N1691:N1754" si="136">+C1691=V1691</f>
        <v>1</v>
      </c>
      <c r="O1691" t="b">
        <f t="shared" ref="O1691:P1754" si="137">+D1691=W1691</f>
        <v>1</v>
      </c>
      <c r="P1691" t="b">
        <f t="shared" si="137"/>
        <v>1</v>
      </c>
      <c r="Q1691" t="b">
        <f t="shared" ref="Q1691:Q1754" si="138">+F1691=Y1691</f>
        <v>1</v>
      </c>
      <c r="R1691" t="b">
        <f t="shared" ref="R1691:R1754" si="139">+G1691=Z1691</f>
        <v>1</v>
      </c>
      <c r="U1691" t="s">
        <v>335</v>
      </c>
      <c r="V1691" t="s">
        <v>3</v>
      </c>
      <c r="W1691" t="s">
        <v>336</v>
      </c>
      <c r="X1691" t="s">
        <v>337</v>
      </c>
    </row>
    <row r="1692" spans="2:26" x14ac:dyDescent="0.25">
      <c r="B1692" s="105" t="s">
        <v>463</v>
      </c>
      <c r="C1692" s="105" t="s">
        <v>464</v>
      </c>
      <c r="D1692" s="106">
        <v>33930000</v>
      </c>
      <c r="E1692" s="106">
        <v>0</v>
      </c>
      <c r="M1692" t="b">
        <f t="shared" si="135"/>
        <v>1</v>
      </c>
      <c r="N1692" t="b">
        <f t="shared" si="136"/>
        <v>1</v>
      </c>
      <c r="O1692" t="b">
        <f t="shared" si="137"/>
        <v>1</v>
      </c>
      <c r="P1692" t="b">
        <f t="shared" si="137"/>
        <v>1</v>
      </c>
      <c r="Q1692" t="b">
        <f t="shared" si="138"/>
        <v>1</v>
      </c>
      <c r="R1692" t="b">
        <f t="shared" si="139"/>
        <v>1</v>
      </c>
      <c r="U1692" s="105" t="s">
        <v>463</v>
      </c>
      <c r="V1692" s="105" t="s">
        <v>464</v>
      </c>
      <c r="W1692" s="106">
        <v>33930000</v>
      </c>
      <c r="X1692" s="106">
        <v>0</v>
      </c>
    </row>
    <row r="1693" spans="2:26" x14ac:dyDescent="0.25">
      <c r="B1693" s="105" t="s">
        <v>660</v>
      </c>
      <c r="C1693" s="105" t="s">
        <v>661</v>
      </c>
      <c r="D1693" s="106">
        <v>33930000</v>
      </c>
      <c r="E1693" s="106">
        <v>0</v>
      </c>
      <c r="M1693" t="b">
        <f t="shared" si="135"/>
        <v>1</v>
      </c>
      <c r="N1693" t="b">
        <f t="shared" si="136"/>
        <v>1</v>
      </c>
      <c r="O1693" t="b">
        <f t="shared" si="137"/>
        <v>1</v>
      </c>
      <c r="P1693" t="b">
        <f t="shared" si="137"/>
        <v>1</v>
      </c>
      <c r="Q1693" t="b">
        <f t="shared" si="138"/>
        <v>1</v>
      </c>
      <c r="R1693" t="b">
        <f t="shared" si="139"/>
        <v>1</v>
      </c>
      <c r="U1693" s="105" t="s">
        <v>660</v>
      </c>
      <c r="V1693" s="105" t="s">
        <v>661</v>
      </c>
      <c r="W1693" s="106">
        <v>33930000</v>
      </c>
      <c r="X1693" s="106">
        <v>0</v>
      </c>
    </row>
    <row r="1694" spans="2:26" x14ac:dyDescent="0.25">
      <c r="B1694" s="105" t="s">
        <v>662</v>
      </c>
      <c r="C1694" s="105" t="s">
        <v>661</v>
      </c>
      <c r="D1694" s="106">
        <v>33930000</v>
      </c>
      <c r="E1694" s="106">
        <v>0</v>
      </c>
      <c r="M1694" t="b">
        <f t="shared" si="135"/>
        <v>1</v>
      </c>
      <c r="N1694" t="b">
        <f t="shared" si="136"/>
        <v>1</v>
      </c>
      <c r="O1694" t="b">
        <f t="shared" si="137"/>
        <v>1</v>
      </c>
      <c r="P1694" t="b">
        <f t="shared" si="137"/>
        <v>1</v>
      </c>
      <c r="Q1694" t="b">
        <f t="shared" si="138"/>
        <v>1</v>
      </c>
      <c r="R1694" t="b">
        <f t="shared" si="139"/>
        <v>1</v>
      </c>
      <c r="U1694" s="105" t="s">
        <v>662</v>
      </c>
      <c r="V1694" s="105" t="s">
        <v>661</v>
      </c>
      <c r="W1694" s="106">
        <v>33930000</v>
      </c>
      <c r="X1694" s="106">
        <v>0</v>
      </c>
    </row>
    <row r="1695" spans="2:26" x14ac:dyDescent="0.25">
      <c r="B1695" t="s">
        <v>359</v>
      </c>
      <c r="C1695" s="106">
        <v>33930000</v>
      </c>
      <c r="D1695" s="106">
        <v>0</v>
      </c>
      <c r="M1695" t="b">
        <f t="shared" si="135"/>
        <v>1</v>
      </c>
      <c r="N1695" t="b">
        <f t="shared" si="136"/>
        <v>1</v>
      </c>
      <c r="O1695" t="b">
        <f t="shared" si="137"/>
        <v>1</v>
      </c>
      <c r="P1695" t="b">
        <f t="shared" si="137"/>
        <v>1</v>
      </c>
      <c r="Q1695" t="b">
        <f t="shared" si="138"/>
        <v>1</v>
      </c>
      <c r="R1695" t="b">
        <f t="shared" si="139"/>
        <v>1</v>
      </c>
      <c r="U1695" t="s">
        <v>359</v>
      </c>
      <c r="V1695" s="106">
        <v>33930000</v>
      </c>
      <c r="W1695" s="106">
        <v>0</v>
      </c>
    </row>
    <row r="1696" spans="2:26" x14ac:dyDescent="0.25">
      <c r="B1696" t="s">
        <v>330</v>
      </c>
      <c r="C1696" t="s">
        <v>331</v>
      </c>
      <c r="D1696" s="105" t="s">
        <v>701</v>
      </c>
      <c r="E1696" t="s">
        <v>333</v>
      </c>
      <c r="F1696" t="s">
        <v>331</v>
      </c>
      <c r="G1696" s="105" t="s">
        <v>702</v>
      </c>
      <c r="M1696" t="b">
        <f t="shared" si="135"/>
        <v>1</v>
      </c>
      <c r="N1696" t="b">
        <f t="shared" si="136"/>
        <v>1</v>
      </c>
      <c r="O1696" t="b">
        <f t="shared" si="137"/>
        <v>1</v>
      </c>
      <c r="P1696" t="b">
        <f t="shared" si="137"/>
        <v>1</v>
      </c>
      <c r="Q1696" t="b">
        <f t="shared" si="138"/>
        <v>1</v>
      </c>
      <c r="R1696" t="b">
        <f t="shared" si="139"/>
        <v>1</v>
      </c>
      <c r="U1696" t="s">
        <v>330</v>
      </c>
      <c r="V1696" t="s">
        <v>331</v>
      </c>
      <c r="W1696" s="105" t="s">
        <v>701</v>
      </c>
      <c r="X1696" t="s">
        <v>333</v>
      </c>
      <c r="Y1696" t="s">
        <v>331</v>
      </c>
      <c r="Z1696" s="105" t="s">
        <v>702</v>
      </c>
    </row>
    <row r="1697" spans="2:26" x14ac:dyDescent="0.25">
      <c r="B1697" t="s">
        <v>335</v>
      </c>
      <c r="C1697" t="s">
        <v>3</v>
      </c>
      <c r="D1697" t="s">
        <v>336</v>
      </c>
      <c r="E1697" t="s">
        <v>337</v>
      </c>
      <c r="M1697" t="b">
        <f t="shared" si="135"/>
        <v>1</v>
      </c>
      <c r="N1697" t="b">
        <f t="shared" si="136"/>
        <v>1</v>
      </c>
      <c r="O1697" t="b">
        <f t="shared" si="137"/>
        <v>1</v>
      </c>
      <c r="P1697" t="b">
        <f t="shared" si="137"/>
        <v>1</v>
      </c>
      <c r="Q1697" t="b">
        <f t="shared" si="138"/>
        <v>1</v>
      </c>
      <c r="R1697" t="b">
        <f t="shared" si="139"/>
        <v>1</v>
      </c>
      <c r="U1697" t="s">
        <v>335</v>
      </c>
      <c r="V1697" t="s">
        <v>3</v>
      </c>
      <c r="W1697" t="s">
        <v>336</v>
      </c>
      <c r="X1697" t="s">
        <v>337</v>
      </c>
    </row>
    <row r="1698" spans="2:26" x14ac:dyDescent="0.25">
      <c r="B1698" s="105" t="s">
        <v>463</v>
      </c>
      <c r="C1698" s="105" t="s">
        <v>464</v>
      </c>
      <c r="D1698" s="106">
        <v>100202250</v>
      </c>
      <c r="E1698" s="106">
        <v>0</v>
      </c>
      <c r="M1698" t="b">
        <f t="shared" si="135"/>
        <v>1</v>
      </c>
      <c r="N1698" t="b">
        <f t="shared" si="136"/>
        <v>1</v>
      </c>
      <c r="O1698" t="b">
        <f t="shared" si="137"/>
        <v>1</v>
      </c>
      <c r="P1698" t="b">
        <f t="shared" si="137"/>
        <v>1</v>
      </c>
      <c r="Q1698" t="b">
        <f t="shared" si="138"/>
        <v>1</v>
      </c>
      <c r="R1698" t="b">
        <f t="shared" si="139"/>
        <v>1</v>
      </c>
      <c r="U1698" s="105" t="s">
        <v>463</v>
      </c>
      <c r="V1698" s="105" t="s">
        <v>464</v>
      </c>
      <c r="W1698" s="106">
        <v>100202250</v>
      </c>
      <c r="X1698" s="106">
        <v>0</v>
      </c>
    </row>
    <row r="1699" spans="2:26" x14ac:dyDescent="0.25">
      <c r="B1699" s="105" t="s">
        <v>660</v>
      </c>
      <c r="C1699" s="105" t="s">
        <v>661</v>
      </c>
      <c r="D1699" s="106">
        <v>100202250</v>
      </c>
      <c r="E1699" s="106">
        <v>0</v>
      </c>
      <c r="M1699" t="b">
        <f t="shared" si="135"/>
        <v>1</v>
      </c>
      <c r="N1699" t="b">
        <f t="shared" si="136"/>
        <v>1</v>
      </c>
      <c r="O1699" t="b">
        <f t="shared" si="137"/>
        <v>1</v>
      </c>
      <c r="P1699" t="b">
        <f t="shared" si="137"/>
        <v>1</v>
      </c>
      <c r="Q1699" t="b">
        <f t="shared" si="138"/>
        <v>1</v>
      </c>
      <c r="R1699" t="b">
        <f t="shared" si="139"/>
        <v>1</v>
      </c>
      <c r="U1699" s="105" t="s">
        <v>660</v>
      </c>
      <c r="V1699" s="105" t="s">
        <v>661</v>
      </c>
      <c r="W1699" s="106">
        <v>100202250</v>
      </c>
      <c r="X1699" s="106">
        <v>0</v>
      </c>
    </row>
    <row r="1700" spans="2:26" x14ac:dyDescent="0.25">
      <c r="B1700" s="105" t="s">
        <v>662</v>
      </c>
      <c r="C1700" s="105" t="s">
        <v>661</v>
      </c>
      <c r="D1700" s="106">
        <v>100202250</v>
      </c>
      <c r="E1700" s="106">
        <v>0</v>
      </c>
      <c r="M1700" t="b">
        <f t="shared" si="135"/>
        <v>1</v>
      </c>
      <c r="N1700" t="b">
        <f t="shared" si="136"/>
        <v>1</v>
      </c>
      <c r="O1700" t="b">
        <f t="shared" si="137"/>
        <v>1</v>
      </c>
      <c r="P1700" t="b">
        <f t="shared" si="137"/>
        <v>1</v>
      </c>
      <c r="Q1700" t="b">
        <f t="shared" si="138"/>
        <v>1</v>
      </c>
      <c r="R1700" t="b">
        <f t="shared" si="139"/>
        <v>1</v>
      </c>
      <c r="U1700" s="105" t="s">
        <v>662</v>
      </c>
      <c r="V1700" s="105" t="s">
        <v>661</v>
      </c>
      <c r="W1700" s="106">
        <v>100202250</v>
      </c>
      <c r="X1700" s="106">
        <v>0</v>
      </c>
    </row>
    <row r="1701" spans="2:26" x14ac:dyDescent="0.25">
      <c r="B1701" t="s">
        <v>359</v>
      </c>
      <c r="C1701" s="106">
        <v>100202250</v>
      </c>
      <c r="D1701" s="106">
        <v>0</v>
      </c>
      <c r="M1701" t="b">
        <f t="shared" si="135"/>
        <v>1</v>
      </c>
      <c r="N1701" t="b">
        <f t="shared" si="136"/>
        <v>1</v>
      </c>
      <c r="O1701" t="b">
        <f t="shared" si="137"/>
        <v>1</v>
      </c>
      <c r="P1701" t="b">
        <f t="shared" si="137"/>
        <v>1</v>
      </c>
      <c r="Q1701" t="b">
        <f t="shared" si="138"/>
        <v>1</v>
      </c>
      <c r="R1701" t="b">
        <f t="shared" si="139"/>
        <v>1</v>
      </c>
      <c r="U1701" t="s">
        <v>359</v>
      </c>
      <c r="V1701" s="106">
        <v>100202250</v>
      </c>
      <c r="W1701" s="106">
        <v>0</v>
      </c>
    </row>
    <row r="1702" spans="2:26" x14ac:dyDescent="0.25">
      <c r="B1702" t="s">
        <v>330</v>
      </c>
      <c r="C1702" t="s">
        <v>331</v>
      </c>
      <c r="D1702" s="105" t="s">
        <v>703</v>
      </c>
      <c r="E1702" t="s">
        <v>333</v>
      </c>
      <c r="F1702" t="s">
        <v>331</v>
      </c>
      <c r="G1702" s="105" t="s">
        <v>704</v>
      </c>
      <c r="M1702" t="b">
        <f t="shared" si="135"/>
        <v>1</v>
      </c>
      <c r="N1702" t="b">
        <f t="shared" si="136"/>
        <v>1</v>
      </c>
      <c r="O1702" t="b">
        <f t="shared" si="137"/>
        <v>1</v>
      </c>
      <c r="P1702" t="b">
        <f t="shared" si="137"/>
        <v>1</v>
      </c>
      <c r="Q1702" t="b">
        <f t="shared" si="138"/>
        <v>1</v>
      </c>
      <c r="R1702" t="b">
        <f t="shared" si="139"/>
        <v>1</v>
      </c>
      <c r="U1702" t="s">
        <v>330</v>
      </c>
      <c r="V1702" t="s">
        <v>331</v>
      </c>
      <c r="W1702" s="105" t="s">
        <v>703</v>
      </c>
      <c r="X1702" t="s">
        <v>333</v>
      </c>
      <c r="Y1702" t="s">
        <v>331</v>
      </c>
      <c r="Z1702" s="105" t="s">
        <v>704</v>
      </c>
    </row>
    <row r="1703" spans="2:26" x14ac:dyDescent="0.25">
      <c r="B1703" t="s">
        <v>335</v>
      </c>
      <c r="C1703" t="s">
        <v>3</v>
      </c>
      <c r="D1703" t="s">
        <v>336</v>
      </c>
      <c r="E1703" t="s">
        <v>337</v>
      </c>
      <c r="M1703" t="b">
        <f t="shared" si="135"/>
        <v>1</v>
      </c>
      <c r="N1703" t="b">
        <f t="shared" si="136"/>
        <v>1</v>
      </c>
      <c r="O1703" t="b">
        <f t="shared" si="137"/>
        <v>1</v>
      </c>
      <c r="P1703" t="b">
        <f t="shared" si="137"/>
        <v>1</v>
      </c>
      <c r="Q1703" t="b">
        <f t="shared" si="138"/>
        <v>1</v>
      </c>
      <c r="R1703" t="b">
        <f t="shared" si="139"/>
        <v>1</v>
      </c>
      <c r="U1703" t="s">
        <v>335</v>
      </c>
      <c r="V1703" t="s">
        <v>3</v>
      </c>
      <c r="W1703" t="s">
        <v>336</v>
      </c>
      <c r="X1703" t="s">
        <v>337</v>
      </c>
    </row>
    <row r="1704" spans="2:26" x14ac:dyDescent="0.25">
      <c r="B1704" s="105" t="s">
        <v>463</v>
      </c>
      <c r="C1704" s="105" t="s">
        <v>464</v>
      </c>
      <c r="D1704" s="106">
        <v>45805500</v>
      </c>
      <c r="E1704" s="106">
        <v>0</v>
      </c>
      <c r="M1704" t="b">
        <f t="shared" si="135"/>
        <v>1</v>
      </c>
      <c r="N1704" t="b">
        <f t="shared" si="136"/>
        <v>1</v>
      </c>
      <c r="O1704" t="b">
        <f t="shared" si="137"/>
        <v>1</v>
      </c>
      <c r="P1704" t="b">
        <f t="shared" si="137"/>
        <v>1</v>
      </c>
      <c r="Q1704" t="b">
        <f t="shared" si="138"/>
        <v>1</v>
      </c>
      <c r="R1704" t="b">
        <f t="shared" si="139"/>
        <v>1</v>
      </c>
      <c r="U1704" s="105" t="s">
        <v>463</v>
      </c>
      <c r="V1704" s="105" t="s">
        <v>464</v>
      </c>
      <c r="W1704" s="106">
        <v>45805500</v>
      </c>
      <c r="X1704" s="106">
        <v>0</v>
      </c>
    </row>
    <row r="1705" spans="2:26" x14ac:dyDescent="0.25">
      <c r="B1705" s="105" t="s">
        <v>660</v>
      </c>
      <c r="C1705" s="105" t="s">
        <v>661</v>
      </c>
      <c r="D1705" s="106">
        <v>45805500</v>
      </c>
      <c r="E1705" s="106">
        <v>0</v>
      </c>
      <c r="M1705" t="b">
        <f t="shared" si="135"/>
        <v>1</v>
      </c>
      <c r="N1705" t="b">
        <f t="shared" si="136"/>
        <v>1</v>
      </c>
      <c r="O1705" t="b">
        <f t="shared" si="137"/>
        <v>1</v>
      </c>
      <c r="P1705" t="b">
        <f t="shared" si="137"/>
        <v>1</v>
      </c>
      <c r="Q1705" t="b">
        <f t="shared" si="138"/>
        <v>1</v>
      </c>
      <c r="R1705" t="b">
        <f t="shared" si="139"/>
        <v>1</v>
      </c>
      <c r="U1705" s="105" t="s">
        <v>660</v>
      </c>
      <c r="V1705" s="105" t="s">
        <v>661</v>
      </c>
      <c r="W1705" s="106">
        <v>45805500</v>
      </c>
      <c r="X1705" s="106">
        <v>0</v>
      </c>
    </row>
    <row r="1706" spans="2:26" x14ac:dyDescent="0.25">
      <c r="B1706" s="105" t="s">
        <v>662</v>
      </c>
      <c r="C1706" s="105" t="s">
        <v>661</v>
      </c>
      <c r="D1706" s="106">
        <v>45805500</v>
      </c>
      <c r="E1706" s="106">
        <v>0</v>
      </c>
      <c r="M1706" t="b">
        <f t="shared" si="135"/>
        <v>1</v>
      </c>
      <c r="N1706" t="b">
        <f t="shared" si="136"/>
        <v>1</v>
      </c>
      <c r="O1706" t="b">
        <f t="shared" si="137"/>
        <v>1</v>
      </c>
      <c r="P1706" t="b">
        <f t="shared" si="137"/>
        <v>1</v>
      </c>
      <c r="Q1706" t="b">
        <f t="shared" si="138"/>
        <v>1</v>
      </c>
      <c r="R1706" t="b">
        <f t="shared" si="139"/>
        <v>1</v>
      </c>
      <c r="U1706" s="105" t="s">
        <v>662</v>
      </c>
      <c r="V1706" s="105" t="s">
        <v>661</v>
      </c>
      <c r="W1706" s="106">
        <v>45805500</v>
      </c>
      <c r="X1706" s="106">
        <v>0</v>
      </c>
    </row>
    <row r="1707" spans="2:26" x14ac:dyDescent="0.25">
      <c r="B1707" t="s">
        <v>359</v>
      </c>
      <c r="C1707" s="106">
        <v>45805500</v>
      </c>
      <c r="D1707" s="106">
        <v>0</v>
      </c>
      <c r="M1707" t="b">
        <f t="shared" si="135"/>
        <v>1</v>
      </c>
      <c r="N1707" t="b">
        <f t="shared" si="136"/>
        <v>1</v>
      </c>
      <c r="O1707" t="b">
        <f t="shared" si="137"/>
        <v>1</v>
      </c>
      <c r="P1707" t="b">
        <f t="shared" si="137"/>
        <v>1</v>
      </c>
      <c r="Q1707" t="b">
        <f t="shared" si="138"/>
        <v>1</v>
      </c>
      <c r="R1707" t="b">
        <f t="shared" si="139"/>
        <v>1</v>
      </c>
      <c r="U1707" t="s">
        <v>359</v>
      </c>
      <c r="V1707" s="106">
        <v>45805500</v>
      </c>
      <c r="W1707" s="106">
        <v>0</v>
      </c>
    </row>
    <row r="1708" spans="2:26" x14ac:dyDescent="0.25">
      <c r="B1708" t="s">
        <v>330</v>
      </c>
      <c r="C1708" t="s">
        <v>331</v>
      </c>
      <c r="D1708" s="105" t="s">
        <v>705</v>
      </c>
      <c r="E1708" t="s">
        <v>333</v>
      </c>
      <c r="F1708" t="s">
        <v>331</v>
      </c>
      <c r="G1708" s="105" t="s">
        <v>706</v>
      </c>
      <c r="M1708" t="b">
        <f t="shared" si="135"/>
        <v>1</v>
      </c>
      <c r="N1708" t="b">
        <f t="shared" si="136"/>
        <v>1</v>
      </c>
      <c r="O1708" t="b">
        <f t="shared" si="137"/>
        <v>1</v>
      </c>
      <c r="P1708" t="b">
        <f t="shared" si="137"/>
        <v>1</v>
      </c>
      <c r="Q1708" t="b">
        <f t="shared" si="138"/>
        <v>1</v>
      </c>
      <c r="R1708" t="b">
        <f t="shared" si="139"/>
        <v>1</v>
      </c>
      <c r="U1708" t="s">
        <v>330</v>
      </c>
      <c r="V1708" t="s">
        <v>331</v>
      </c>
      <c r="W1708" s="105" t="s">
        <v>705</v>
      </c>
      <c r="X1708" t="s">
        <v>333</v>
      </c>
      <c r="Y1708" t="s">
        <v>331</v>
      </c>
      <c r="Z1708" s="105" t="s">
        <v>706</v>
      </c>
    </row>
    <row r="1709" spans="2:26" x14ac:dyDescent="0.25">
      <c r="B1709" t="s">
        <v>335</v>
      </c>
      <c r="C1709" t="s">
        <v>3</v>
      </c>
      <c r="D1709" t="s">
        <v>336</v>
      </c>
      <c r="E1709" t="s">
        <v>337</v>
      </c>
      <c r="M1709" t="b">
        <f t="shared" si="135"/>
        <v>1</v>
      </c>
      <c r="N1709" t="b">
        <f t="shared" si="136"/>
        <v>1</v>
      </c>
      <c r="O1709" t="b">
        <f t="shared" si="137"/>
        <v>1</v>
      </c>
      <c r="P1709" t="b">
        <f t="shared" si="137"/>
        <v>1</v>
      </c>
      <c r="Q1709" t="b">
        <f t="shared" si="138"/>
        <v>1</v>
      </c>
      <c r="R1709" t="b">
        <f t="shared" si="139"/>
        <v>1</v>
      </c>
      <c r="U1709" t="s">
        <v>335</v>
      </c>
      <c r="V1709" t="s">
        <v>3</v>
      </c>
      <c r="W1709" t="s">
        <v>336</v>
      </c>
      <c r="X1709" t="s">
        <v>337</v>
      </c>
    </row>
    <row r="1710" spans="2:26" x14ac:dyDescent="0.25">
      <c r="B1710" s="105" t="s">
        <v>463</v>
      </c>
      <c r="C1710" s="105" t="s">
        <v>464</v>
      </c>
      <c r="D1710" s="106">
        <v>5220000</v>
      </c>
      <c r="E1710" s="106">
        <v>0</v>
      </c>
      <c r="M1710" t="b">
        <f t="shared" si="135"/>
        <v>1</v>
      </c>
      <c r="N1710" t="b">
        <f t="shared" si="136"/>
        <v>1</v>
      </c>
      <c r="O1710" t="b">
        <f t="shared" si="137"/>
        <v>1</v>
      </c>
      <c r="P1710" t="b">
        <f t="shared" si="137"/>
        <v>1</v>
      </c>
      <c r="Q1710" t="b">
        <f t="shared" si="138"/>
        <v>1</v>
      </c>
      <c r="R1710" t="b">
        <f t="shared" si="139"/>
        <v>1</v>
      </c>
      <c r="U1710" s="105" t="s">
        <v>463</v>
      </c>
      <c r="V1710" s="105" t="s">
        <v>464</v>
      </c>
      <c r="W1710" s="106">
        <v>5220000</v>
      </c>
      <c r="X1710" s="106">
        <v>0</v>
      </c>
    </row>
    <row r="1711" spans="2:26" x14ac:dyDescent="0.25">
      <c r="B1711" s="105" t="s">
        <v>660</v>
      </c>
      <c r="C1711" s="105" t="s">
        <v>661</v>
      </c>
      <c r="D1711" s="106">
        <v>5220000</v>
      </c>
      <c r="E1711" s="106">
        <v>0</v>
      </c>
      <c r="M1711" t="b">
        <f t="shared" si="135"/>
        <v>1</v>
      </c>
      <c r="N1711" t="b">
        <f t="shared" si="136"/>
        <v>1</v>
      </c>
      <c r="O1711" t="b">
        <f t="shared" si="137"/>
        <v>1</v>
      </c>
      <c r="P1711" t="b">
        <f t="shared" si="137"/>
        <v>1</v>
      </c>
      <c r="Q1711" t="b">
        <f t="shared" si="138"/>
        <v>1</v>
      </c>
      <c r="R1711" t="b">
        <f t="shared" si="139"/>
        <v>1</v>
      </c>
      <c r="U1711" s="105" t="s">
        <v>660</v>
      </c>
      <c r="V1711" s="105" t="s">
        <v>661</v>
      </c>
      <c r="W1711" s="106">
        <v>5220000</v>
      </c>
      <c r="X1711" s="106">
        <v>0</v>
      </c>
    </row>
    <row r="1712" spans="2:26" x14ac:dyDescent="0.25">
      <c r="B1712" s="105" t="s">
        <v>662</v>
      </c>
      <c r="C1712" s="105" t="s">
        <v>661</v>
      </c>
      <c r="D1712" s="106">
        <v>5220000</v>
      </c>
      <c r="E1712" s="106">
        <v>0</v>
      </c>
      <c r="M1712" t="b">
        <f t="shared" si="135"/>
        <v>1</v>
      </c>
      <c r="N1712" t="b">
        <f t="shared" si="136"/>
        <v>1</v>
      </c>
      <c r="O1712" t="b">
        <f t="shared" si="137"/>
        <v>1</v>
      </c>
      <c r="P1712" t="b">
        <f t="shared" si="137"/>
        <v>1</v>
      </c>
      <c r="Q1712" t="b">
        <f t="shared" si="138"/>
        <v>1</v>
      </c>
      <c r="R1712" t="b">
        <f t="shared" si="139"/>
        <v>1</v>
      </c>
      <c r="U1712" s="105" t="s">
        <v>662</v>
      </c>
      <c r="V1712" s="105" t="s">
        <v>661</v>
      </c>
      <c r="W1712" s="106">
        <v>5220000</v>
      </c>
      <c r="X1712" s="106">
        <v>0</v>
      </c>
    </row>
    <row r="1713" spans="2:26" x14ac:dyDescent="0.25">
      <c r="B1713" t="s">
        <v>359</v>
      </c>
      <c r="C1713" s="106">
        <v>5220000</v>
      </c>
      <c r="D1713" s="106">
        <v>0</v>
      </c>
      <c r="M1713" t="b">
        <f t="shared" si="135"/>
        <v>1</v>
      </c>
      <c r="N1713" t="b">
        <f t="shared" si="136"/>
        <v>1</v>
      </c>
      <c r="O1713" t="b">
        <f t="shared" si="137"/>
        <v>1</v>
      </c>
      <c r="P1713" t="b">
        <f t="shared" si="137"/>
        <v>1</v>
      </c>
      <c r="Q1713" t="b">
        <f t="shared" si="138"/>
        <v>1</v>
      </c>
      <c r="R1713" t="b">
        <f t="shared" si="139"/>
        <v>1</v>
      </c>
      <c r="U1713" t="s">
        <v>359</v>
      </c>
      <c r="V1713" s="106">
        <v>5220000</v>
      </c>
      <c r="W1713" s="106">
        <v>0</v>
      </c>
    </row>
    <row r="1714" spans="2:26" x14ac:dyDescent="0.25">
      <c r="B1714" t="s">
        <v>330</v>
      </c>
      <c r="C1714" t="s">
        <v>331</v>
      </c>
      <c r="D1714" s="105" t="s">
        <v>707</v>
      </c>
      <c r="E1714" t="s">
        <v>333</v>
      </c>
      <c r="F1714" t="s">
        <v>331</v>
      </c>
      <c r="G1714" s="105" t="s">
        <v>708</v>
      </c>
      <c r="M1714" t="b">
        <f t="shared" si="135"/>
        <v>1</v>
      </c>
      <c r="N1714" t="b">
        <f t="shared" si="136"/>
        <v>1</v>
      </c>
      <c r="O1714" t="b">
        <f t="shared" si="137"/>
        <v>1</v>
      </c>
      <c r="P1714" t="b">
        <f t="shared" si="137"/>
        <v>1</v>
      </c>
      <c r="Q1714" t="b">
        <f t="shared" si="138"/>
        <v>1</v>
      </c>
      <c r="R1714" t="b">
        <f t="shared" si="139"/>
        <v>1</v>
      </c>
      <c r="U1714" t="s">
        <v>330</v>
      </c>
      <c r="V1714" t="s">
        <v>331</v>
      </c>
      <c r="W1714" s="105" t="s">
        <v>707</v>
      </c>
      <c r="X1714" t="s">
        <v>333</v>
      </c>
      <c r="Y1714" t="s">
        <v>331</v>
      </c>
      <c r="Z1714" s="105" t="s">
        <v>708</v>
      </c>
    </row>
    <row r="1715" spans="2:26" x14ac:dyDescent="0.25">
      <c r="B1715" t="s">
        <v>335</v>
      </c>
      <c r="C1715" t="s">
        <v>3</v>
      </c>
      <c r="D1715" t="s">
        <v>336</v>
      </c>
      <c r="E1715" t="s">
        <v>337</v>
      </c>
      <c r="M1715" t="b">
        <f t="shared" si="135"/>
        <v>1</v>
      </c>
      <c r="N1715" t="b">
        <f t="shared" si="136"/>
        <v>1</v>
      </c>
      <c r="O1715" t="b">
        <f t="shared" si="137"/>
        <v>1</v>
      </c>
      <c r="P1715" t="b">
        <f t="shared" si="137"/>
        <v>1</v>
      </c>
      <c r="Q1715" t="b">
        <f t="shared" si="138"/>
        <v>1</v>
      </c>
      <c r="R1715" t="b">
        <f t="shared" si="139"/>
        <v>1</v>
      </c>
      <c r="U1715" t="s">
        <v>335</v>
      </c>
      <c r="V1715" t="s">
        <v>3</v>
      </c>
      <c r="W1715" t="s">
        <v>336</v>
      </c>
      <c r="X1715" t="s">
        <v>337</v>
      </c>
    </row>
    <row r="1716" spans="2:26" x14ac:dyDescent="0.25">
      <c r="B1716" s="105" t="s">
        <v>463</v>
      </c>
      <c r="C1716" s="105" t="s">
        <v>464</v>
      </c>
      <c r="D1716" s="106">
        <v>68795250</v>
      </c>
      <c r="E1716" s="106">
        <v>0</v>
      </c>
      <c r="M1716" t="b">
        <f t="shared" si="135"/>
        <v>1</v>
      </c>
      <c r="N1716" t="b">
        <f t="shared" si="136"/>
        <v>1</v>
      </c>
      <c r="O1716" t="b">
        <f t="shared" si="137"/>
        <v>1</v>
      </c>
      <c r="P1716" t="b">
        <f t="shared" si="137"/>
        <v>1</v>
      </c>
      <c r="Q1716" t="b">
        <f t="shared" si="138"/>
        <v>1</v>
      </c>
      <c r="R1716" t="b">
        <f t="shared" si="139"/>
        <v>1</v>
      </c>
      <c r="U1716" s="105" t="s">
        <v>463</v>
      </c>
      <c r="V1716" s="105" t="s">
        <v>464</v>
      </c>
      <c r="W1716" s="106">
        <v>68795250</v>
      </c>
      <c r="X1716" s="106">
        <v>0</v>
      </c>
    </row>
    <row r="1717" spans="2:26" x14ac:dyDescent="0.25">
      <c r="B1717" s="105" t="s">
        <v>660</v>
      </c>
      <c r="C1717" s="105" t="s">
        <v>661</v>
      </c>
      <c r="D1717" s="106">
        <v>68795250</v>
      </c>
      <c r="E1717" s="106">
        <v>0</v>
      </c>
      <c r="M1717" t="b">
        <f t="shared" si="135"/>
        <v>1</v>
      </c>
      <c r="N1717" t="b">
        <f t="shared" si="136"/>
        <v>1</v>
      </c>
      <c r="O1717" t="b">
        <f t="shared" si="137"/>
        <v>1</v>
      </c>
      <c r="P1717" t="b">
        <f t="shared" si="137"/>
        <v>1</v>
      </c>
      <c r="Q1717" t="b">
        <f t="shared" si="138"/>
        <v>1</v>
      </c>
      <c r="R1717" t="b">
        <f t="shared" si="139"/>
        <v>1</v>
      </c>
      <c r="U1717" s="105" t="s">
        <v>660</v>
      </c>
      <c r="V1717" s="105" t="s">
        <v>661</v>
      </c>
      <c r="W1717" s="106">
        <v>68795250</v>
      </c>
      <c r="X1717" s="106">
        <v>0</v>
      </c>
    </row>
    <row r="1718" spans="2:26" x14ac:dyDescent="0.25">
      <c r="B1718" s="105" t="s">
        <v>662</v>
      </c>
      <c r="C1718" s="105" t="s">
        <v>661</v>
      </c>
      <c r="D1718" s="106">
        <v>68795250</v>
      </c>
      <c r="E1718" s="106">
        <v>0</v>
      </c>
      <c r="M1718" t="b">
        <f t="shared" si="135"/>
        <v>1</v>
      </c>
      <c r="N1718" t="b">
        <f t="shared" si="136"/>
        <v>1</v>
      </c>
      <c r="O1718" t="b">
        <f t="shared" si="137"/>
        <v>1</v>
      </c>
      <c r="P1718" t="b">
        <f t="shared" si="137"/>
        <v>1</v>
      </c>
      <c r="Q1718" t="b">
        <f t="shared" si="138"/>
        <v>1</v>
      </c>
      <c r="R1718" t="b">
        <f t="shared" si="139"/>
        <v>1</v>
      </c>
      <c r="U1718" s="105" t="s">
        <v>662</v>
      </c>
      <c r="V1718" s="105" t="s">
        <v>661</v>
      </c>
      <c r="W1718" s="106">
        <v>68795250</v>
      </c>
      <c r="X1718" s="106">
        <v>0</v>
      </c>
    </row>
    <row r="1719" spans="2:26" x14ac:dyDescent="0.25">
      <c r="B1719" t="s">
        <v>359</v>
      </c>
      <c r="C1719" s="106">
        <v>68795250</v>
      </c>
      <c r="D1719" s="106">
        <v>0</v>
      </c>
      <c r="M1719" t="b">
        <f t="shared" si="135"/>
        <v>1</v>
      </c>
      <c r="N1719" t="b">
        <f t="shared" si="136"/>
        <v>1</v>
      </c>
      <c r="O1719" t="b">
        <f t="shared" si="137"/>
        <v>1</v>
      </c>
      <c r="P1719" t="b">
        <f t="shared" si="137"/>
        <v>1</v>
      </c>
      <c r="Q1719" t="b">
        <f t="shared" si="138"/>
        <v>1</v>
      </c>
      <c r="R1719" t="b">
        <f t="shared" si="139"/>
        <v>1</v>
      </c>
      <c r="U1719" t="s">
        <v>359</v>
      </c>
      <c r="V1719" s="106">
        <v>68795250</v>
      </c>
      <c r="W1719" s="106">
        <v>0</v>
      </c>
    </row>
    <row r="1720" spans="2:26" x14ac:dyDescent="0.25">
      <c r="B1720" t="s">
        <v>330</v>
      </c>
      <c r="C1720" t="s">
        <v>331</v>
      </c>
      <c r="D1720" s="105" t="s">
        <v>709</v>
      </c>
      <c r="E1720" t="s">
        <v>333</v>
      </c>
      <c r="F1720" t="s">
        <v>331</v>
      </c>
      <c r="G1720" s="105" t="s">
        <v>710</v>
      </c>
      <c r="M1720" t="b">
        <f t="shared" si="135"/>
        <v>1</v>
      </c>
      <c r="N1720" t="b">
        <f t="shared" si="136"/>
        <v>1</v>
      </c>
      <c r="O1720" t="b">
        <f t="shared" si="137"/>
        <v>1</v>
      </c>
      <c r="P1720" t="b">
        <f t="shared" si="137"/>
        <v>1</v>
      </c>
      <c r="Q1720" t="b">
        <f t="shared" si="138"/>
        <v>1</v>
      </c>
      <c r="R1720" t="b">
        <f t="shared" si="139"/>
        <v>1</v>
      </c>
      <c r="U1720" t="s">
        <v>330</v>
      </c>
      <c r="V1720" t="s">
        <v>331</v>
      </c>
      <c r="W1720" s="105" t="s">
        <v>709</v>
      </c>
      <c r="X1720" t="s">
        <v>333</v>
      </c>
      <c r="Y1720" t="s">
        <v>331</v>
      </c>
      <c r="Z1720" s="105" t="s">
        <v>710</v>
      </c>
    </row>
    <row r="1721" spans="2:26" x14ac:dyDescent="0.25">
      <c r="B1721" t="s">
        <v>335</v>
      </c>
      <c r="C1721" t="s">
        <v>3</v>
      </c>
      <c r="D1721" t="s">
        <v>336</v>
      </c>
      <c r="E1721" t="s">
        <v>337</v>
      </c>
      <c r="M1721" t="b">
        <f t="shared" si="135"/>
        <v>1</v>
      </c>
      <c r="N1721" t="b">
        <f t="shared" si="136"/>
        <v>1</v>
      </c>
      <c r="O1721" t="b">
        <f t="shared" si="137"/>
        <v>1</v>
      </c>
      <c r="P1721" t="b">
        <f t="shared" si="137"/>
        <v>1</v>
      </c>
      <c r="Q1721" t="b">
        <f t="shared" si="138"/>
        <v>1</v>
      </c>
      <c r="R1721" t="b">
        <f t="shared" si="139"/>
        <v>1</v>
      </c>
      <c r="U1721" t="s">
        <v>335</v>
      </c>
      <c r="V1721" t="s">
        <v>3</v>
      </c>
      <c r="W1721" t="s">
        <v>336</v>
      </c>
      <c r="X1721" t="s">
        <v>337</v>
      </c>
    </row>
    <row r="1722" spans="2:26" x14ac:dyDescent="0.25">
      <c r="B1722" s="105" t="s">
        <v>463</v>
      </c>
      <c r="C1722" s="105" t="s">
        <v>464</v>
      </c>
      <c r="D1722" s="106">
        <v>9919000000</v>
      </c>
      <c r="E1722" s="106">
        <v>0</v>
      </c>
      <c r="M1722" t="b">
        <f t="shared" si="135"/>
        <v>1</v>
      </c>
      <c r="N1722" t="b">
        <f t="shared" si="136"/>
        <v>1</v>
      </c>
      <c r="O1722" t="b">
        <f t="shared" si="137"/>
        <v>1</v>
      </c>
      <c r="P1722" t="b">
        <f t="shared" si="137"/>
        <v>1</v>
      </c>
      <c r="Q1722" t="b">
        <f t="shared" si="138"/>
        <v>1</v>
      </c>
      <c r="R1722" t="b">
        <f t="shared" si="139"/>
        <v>1</v>
      </c>
      <c r="U1722" s="105" t="s">
        <v>463</v>
      </c>
      <c r="V1722" s="105" t="s">
        <v>464</v>
      </c>
      <c r="W1722" s="106">
        <v>9919000000</v>
      </c>
      <c r="X1722" s="106">
        <v>0</v>
      </c>
    </row>
    <row r="1723" spans="2:26" x14ac:dyDescent="0.25">
      <c r="B1723" s="105" t="s">
        <v>660</v>
      </c>
      <c r="C1723" s="105" t="s">
        <v>661</v>
      </c>
      <c r="D1723" s="106">
        <v>9919000000</v>
      </c>
      <c r="E1723" s="106">
        <v>0</v>
      </c>
      <c r="M1723" t="b">
        <f t="shared" si="135"/>
        <v>1</v>
      </c>
      <c r="N1723" t="b">
        <f t="shared" si="136"/>
        <v>1</v>
      </c>
      <c r="O1723" t="b">
        <f t="shared" si="137"/>
        <v>1</v>
      </c>
      <c r="P1723" t="b">
        <f t="shared" si="137"/>
        <v>1</v>
      </c>
      <c r="Q1723" t="b">
        <f t="shared" si="138"/>
        <v>1</v>
      </c>
      <c r="R1723" t="b">
        <f t="shared" si="139"/>
        <v>1</v>
      </c>
      <c r="U1723" s="105" t="s">
        <v>660</v>
      </c>
      <c r="V1723" s="105" t="s">
        <v>661</v>
      </c>
      <c r="W1723" s="106">
        <v>9919000000</v>
      </c>
      <c r="X1723" s="106">
        <v>0</v>
      </c>
    </row>
    <row r="1724" spans="2:26" x14ac:dyDescent="0.25">
      <c r="B1724" s="105" t="s">
        <v>662</v>
      </c>
      <c r="C1724" s="105" t="s">
        <v>661</v>
      </c>
      <c r="D1724" s="106">
        <v>9919000000</v>
      </c>
      <c r="E1724" s="106">
        <v>0</v>
      </c>
      <c r="M1724" t="b">
        <f t="shared" si="135"/>
        <v>1</v>
      </c>
      <c r="N1724" t="b">
        <f t="shared" si="136"/>
        <v>1</v>
      </c>
      <c r="O1724" t="b">
        <f t="shared" si="137"/>
        <v>1</v>
      </c>
      <c r="P1724" t="b">
        <f t="shared" si="137"/>
        <v>1</v>
      </c>
      <c r="Q1724" t="b">
        <f t="shared" si="138"/>
        <v>1</v>
      </c>
      <c r="R1724" t="b">
        <f t="shared" si="139"/>
        <v>1</v>
      </c>
      <c r="U1724" s="105" t="s">
        <v>662</v>
      </c>
      <c r="V1724" s="105" t="s">
        <v>661</v>
      </c>
      <c r="W1724" s="106">
        <v>9919000000</v>
      </c>
      <c r="X1724" s="106">
        <v>0</v>
      </c>
    </row>
    <row r="1725" spans="2:26" x14ac:dyDescent="0.25">
      <c r="B1725" t="s">
        <v>359</v>
      </c>
      <c r="C1725" s="106">
        <v>9919000000</v>
      </c>
      <c r="D1725" s="106">
        <v>0</v>
      </c>
      <c r="M1725" t="b">
        <f t="shared" si="135"/>
        <v>1</v>
      </c>
      <c r="N1725" t="b">
        <f t="shared" si="136"/>
        <v>1</v>
      </c>
      <c r="O1725" t="b">
        <f t="shared" si="137"/>
        <v>1</v>
      </c>
      <c r="P1725" t="b">
        <f t="shared" si="137"/>
        <v>1</v>
      </c>
      <c r="Q1725" t="b">
        <f t="shared" si="138"/>
        <v>1</v>
      </c>
      <c r="R1725" t="b">
        <f t="shared" si="139"/>
        <v>1</v>
      </c>
      <c r="U1725" t="s">
        <v>359</v>
      </c>
      <c r="V1725" s="106">
        <v>9919000000</v>
      </c>
      <c r="W1725" s="106">
        <v>0</v>
      </c>
    </row>
    <row r="1726" spans="2:26" x14ac:dyDescent="0.25">
      <c r="B1726" t="s">
        <v>330</v>
      </c>
      <c r="C1726" t="s">
        <v>331</v>
      </c>
      <c r="D1726" s="105" t="s">
        <v>1480</v>
      </c>
      <c r="E1726" t="s">
        <v>333</v>
      </c>
      <c r="F1726" t="s">
        <v>331</v>
      </c>
      <c r="G1726" s="105" t="s">
        <v>1481</v>
      </c>
      <c r="M1726" t="b">
        <f t="shared" si="135"/>
        <v>1</v>
      </c>
      <c r="N1726" t="b">
        <f t="shared" si="136"/>
        <v>1</v>
      </c>
      <c r="O1726" t="b">
        <f t="shared" si="137"/>
        <v>1</v>
      </c>
      <c r="P1726" t="b">
        <f t="shared" si="137"/>
        <v>1</v>
      </c>
      <c r="Q1726" t="b">
        <f t="shared" si="138"/>
        <v>1</v>
      </c>
      <c r="R1726" t="b">
        <f t="shared" si="139"/>
        <v>1</v>
      </c>
      <c r="U1726" t="s">
        <v>330</v>
      </c>
      <c r="V1726" t="s">
        <v>331</v>
      </c>
      <c r="W1726" s="105" t="s">
        <v>1480</v>
      </c>
      <c r="X1726" t="s">
        <v>333</v>
      </c>
      <c r="Y1726" t="s">
        <v>331</v>
      </c>
      <c r="Z1726" s="105" t="s">
        <v>1481</v>
      </c>
    </row>
    <row r="1727" spans="2:26" x14ac:dyDescent="0.25">
      <c r="B1727" t="s">
        <v>335</v>
      </c>
      <c r="C1727" t="s">
        <v>3</v>
      </c>
      <c r="D1727" t="s">
        <v>336</v>
      </c>
      <c r="E1727" t="s">
        <v>337</v>
      </c>
      <c r="M1727" t="b">
        <f t="shared" si="135"/>
        <v>1</v>
      </c>
      <c r="N1727" t="b">
        <f t="shared" si="136"/>
        <v>1</v>
      </c>
      <c r="O1727" t="b">
        <f t="shared" si="137"/>
        <v>1</v>
      </c>
      <c r="P1727" t="b">
        <f t="shared" si="137"/>
        <v>1</v>
      </c>
      <c r="Q1727" t="b">
        <f t="shared" si="138"/>
        <v>1</v>
      </c>
      <c r="R1727" t="b">
        <f t="shared" si="139"/>
        <v>1</v>
      </c>
      <c r="U1727" t="s">
        <v>335</v>
      </c>
      <c r="V1727" t="s">
        <v>3</v>
      </c>
      <c r="W1727" t="s">
        <v>336</v>
      </c>
      <c r="X1727" t="s">
        <v>337</v>
      </c>
    </row>
    <row r="1728" spans="2:26" x14ac:dyDescent="0.25">
      <c r="B1728" s="105" t="s">
        <v>463</v>
      </c>
      <c r="C1728" s="105" t="s">
        <v>464</v>
      </c>
      <c r="D1728" s="106">
        <v>734700000</v>
      </c>
      <c r="E1728" s="106">
        <v>0</v>
      </c>
      <c r="M1728" t="b">
        <f t="shared" si="135"/>
        <v>1</v>
      </c>
      <c r="N1728" t="b">
        <f t="shared" si="136"/>
        <v>1</v>
      </c>
      <c r="O1728" t="b">
        <f t="shared" si="137"/>
        <v>1</v>
      </c>
      <c r="P1728" t="b">
        <f t="shared" si="137"/>
        <v>1</v>
      </c>
      <c r="Q1728" t="b">
        <f t="shared" si="138"/>
        <v>1</v>
      </c>
      <c r="R1728" t="b">
        <f t="shared" si="139"/>
        <v>1</v>
      </c>
      <c r="U1728" s="105" t="s">
        <v>463</v>
      </c>
      <c r="V1728" s="105" t="s">
        <v>464</v>
      </c>
      <c r="W1728" s="106">
        <v>734700000</v>
      </c>
      <c r="X1728" s="106">
        <v>0</v>
      </c>
    </row>
    <row r="1729" spans="2:26" x14ac:dyDescent="0.25">
      <c r="B1729" s="105" t="s">
        <v>660</v>
      </c>
      <c r="C1729" s="105" t="s">
        <v>661</v>
      </c>
      <c r="D1729" s="106">
        <v>734700000</v>
      </c>
      <c r="E1729" s="106">
        <v>0</v>
      </c>
      <c r="M1729" t="b">
        <f t="shared" si="135"/>
        <v>1</v>
      </c>
      <c r="N1729" t="b">
        <f t="shared" si="136"/>
        <v>1</v>
      </c>
      <c r="O1729" t="b">
        <f t="shared" si="137"/>
        <v>1</v>
      </c>
      <c r="P1729" t="b">
        <f t="shared" si="137"/>
        <v>1</v>
      </c>
      <c r="Q1729" t="b">
        <f t="shared" si="138"/>
        <v>1</v>
      </c>
      <c r="R1729" t="b">
        <f t="shared" si="139"/>
        <v>1</v>
      </c>
      <c r="U1729" s="105" t="s">
        <v>660</v>
      </c>
      <c r="V1729" s="105" t="s">
        <v>661</v>
      </c>
      <c r="W1729" s="106">
        <v>734700000</v>
      </c>
      <c r="X1729" s="106">
        <v>0</v>
      </c>
    </row>
    <row r="1730" spans="2:26" x14ac:dyDescent="0.25">
      <c r="B1730" s="105" t="s">
        <v>662</v>
      </c>
      <c r="C1730" s="105" t="s">
        <v>661</v>
      </c>
      <c r="D1730" s="106">
        <v>734700000</v>
      </c>
      <c r="E1730" s="106">
        <v>0</v>
      </c>
      <c r="M1730" t="b">
        <f t="shared" si="135"/>
        <v>1</v>
      </c>
      <c r="N1730" t="b">
        <f t="shared" si="136"/>
        <v>1</v>
      </c>
      <c r="O1730" t="b">
        <f t="shared" si="137"/>
        <v>1</v>
      </c>
      <c r="P1730" t="b">
        <f t="shared" si="137"/>
        <v>1</v>
      </c>
      <c r="Q1730" t="b">
        <f t="shared" si="138"/>
        <v>1</v>
      </c>
      <c r="R1730" t="b">
        <f t="shared" si="139"/>
        <v>1</v>
      </c>
      <c r="U1730" s="105" t="s">
        <v>662</v>
      </c>
      <c r="V1730" s="105" t="s">
        <v>661</v>
      </c>
      <c r="W1730" s="106">
        <v>734700000</v>
      </c>
      <c r="X1730" s="106">
        <v>0</v>
      </c>
    </row>
    <row r="1731" spans="2:26" x14ac:dyDescent="0.25">
      <c r="B1731" t="s">
        <v>359</v>
      </c>
      <c r="C1731" s="106">
        <v>734700000</v>
      </c>
      <c r="D1731" s="106">
        <v>0</v>
      </c>
      <c r="M1731" t="b">
        <f t="shared" si="135"/>
        <v>1</v>
      </c>
      <c r="N1731" t="b">
        <f t="shared" si="136"/>
        <v>1</v>
      </c>
      <c r="O1731" t="b">
        <f t="shared" si="137"/>
        <v>1</v>
      </c>
      <c r="P1731" t="b">
        <f t="shared" si="137"/>
        <v>1</v>
      </c>
      <c r="Q1731" t="b">
        <f t="shared" si="138"/>
        <v>1</v>
      </c>
      <c r="R1731" t="b">
        <f t="shared" si="139"/>
        <v>1</v>
      </c>
      <c r="U1731" t="s">
        <v>359</v>
      </c>
      <c r="V1731" s="106">
        <v>734700000</v>
      </c>
      <c r="W1731" s="106">
        <v>0</v>
      </c>
    </row>
    <row r="1732" spans="2:26" x14ac:dyDescent="0.25">
      <c r="B1732" t="s">
        <v>330</v>
      </c>
      <c r="C1732" t="s">
        <v>331</v>
      </c>
      <c r="D1732" s="105" t="s">
        <v>711</v>
      </c>
      <c r="E1732" t="s">
        <v>333</v>
      </c>
      <c r="F1732" t="s">
        <v>331</v>
      </c>
      <c r="G1732" s="105" t="s">
        <v>712</v>
      </c>
      <c r="M1732" t="b">
        <f t="shared" si="135"/>
        <v>1</v>
      </c>
      <c r="N1732" t="b">
        <f t="shared" si="136"/>
        <v>1</v>
      </c>
      <c r="O1732" t="b">
        <f t="shared" si="137"/>
        <v>1</v>
      </c>
      <c r="P1732" t="b">
        <f t="shared" si="137"/>
        <v>1</v>
      </c>
      <c r="Q1732" t="b">
        <f t="shared" si="138"/>
        <v>1</v>
      </c>
      <c r="R1732" t="b">
        <f t="shared" si="139"/>
        <v>1</v>
      </c>
      <c r="U1732" t="s">
        <v>330</v>
      </c>
      <c r="V1732" t="s">
        <v>331</v>
      </c>
      <c r="W1732" s="105" t="s">
        <v>711</v>
      </c>
      <c r="X1732" t="s">
        <v>333</v>
      </c>
      <c r="Y1732" t="s">
        <v>331</v>
      </c>
      <c r="Z1732" s="105" t="s">
        <v>712</v>
      </c>
    </row>
    <row r="1733" spans="2:26" x14ac:dyDescent="0.25">
      <c r="B1733" t="s">
        <v>335</v>
      </c>
      <c r="C1733" t="s">
        <v>3</v>
      </c>
      <c r="D1733" t="s">
        <v>336</v>
      </c>
      <c r="E1733" t="s">
        <v>337</v>
      </c>
      <c r="M1733" t="b">
        <f t="shared" si="135"/>
        <v>1</v>
      </c>
      <c r="N1733" t="b">
        <f t="shared" si="136"/>
        <v>1</v>
      </c>
      <c r="O1733" t="b">
        <f t="shared" si="137"/>
        <v>1</v>
      </c>
      <c r="P1733" t="b">
        <f t="shared" si="137"/>
        <v>1</v>
      </c>
      <c r="Q1733" t="b">
        <f t="shared" si="138"/>
        <v>1</v>
      </c>
      <c r="R1733" t="b">
        <f t="shared" si="139"/>
        <v>1</v>
      </c>
      <c r="U1733" t="s">
        <v>335</v>
      </c>
      <c r="V1733" t="s">
        <v>3</v>
      </c>
      <c r="W1733" t="s">
        <v>336</v>
      </c>
      <c r="X1733" t="s">
        <v>337</v>
      </c>
    </row>
    <row r="1734" spans="2:26" x14ac:dyDescent="0.25">
      <c r="B1734" s="105" t="s">
        <v>463</v>
      </c>
      <c r="C1734" s="105" t="s">
        <v>464</v>
      </c>
      <c r="D1734" s="106">
        <v>330000000</v>
      </c>
      <c r="E1734" s="106">
        <v>0</v>
      </c>
      <c r="M1734" t="b">
        <f t="shared" si="135"/>
        <v>1</v>
      </c>
      <c r="N1734" t="b">
        <f t="shared" si="136"/>
        <v>1</v>
      </c>
      <c r="O1734" t="b">
        <f t="shared" si="137"/>
        <v>1</v>
      </c>
      <c r="P1734" t="b">
        <f t="shared" si="137"/>
        <v>1</v>
      </c>
      <c r="Q1734" t="b">
        <f t="shared" si="138"/>
        <v>1</v>
      </c>
      <c r="R1734" t="b">
        <f t="shared" si="139"/>
        <v>1</v>
      </c>
      <c r="U1734" s="105" t="s">
        <v>463</v>
      </c>
      <c r="V1734" s="105" t="s">
        <v>464</v>
      </c>
      <c r="W1734" s="106">
        <v>330000000</v>
      </c>
      <c r="X1734" s="106">
        <v>0</v>
      </c>
    </row>
    <row r="1735" spans="2:26" x14ac:dyDescent="0.25">
      <c r="B1735" s="105" t="s">
        <v>572</v>
      </c>
      <c r="C1735" s="105" t="s">
        <v>573</v>
      </c>
      <c r="D1735" s="106">
        <v>330000000</v>
      </c>
      <c r="E1735" s="106">
        <v>0</v>
      </c>
      <c r="M1735" t="b">
        <f t="shared" si="135"/>
        <v>1</v>
      </c>
      <c r="N1735" t="b">
        <f t="shared" si="136"/>
        <v>1</v>
      </c>
      <c r="O1735" t="b">
        <f t="shared" si="137"/>
        <v>1</v>
      </c>
      <c r="P1735" t="b">
        <f t="shared" si="137"/>
        <v>1</v>
      </c>
      <c r="Q1735" t="b">
        <f t="shared" si="138"/>
        <v>1</v>
      </c>
      <c r="R1735" t="b">
        <f t="shared" si="139"/>
        <v>1</v>
      </c>
      <c r="U1735" s="105" t="s">
        <v>572</v>
      </c>
      <c r="V1735" s="105" t="s">
        <v>573</v>
      </c>
      <c r="W1735" s="106">
        <v>330000000</v>
      </c>
      <c r="X1735" s="106">
        <v>0</v>
      </c>
    </row>
    <row r="1736" spans="2:26" x14ac:dyDescent="0.25">
      <c r="B1736" s="105" t="s">
        <v>574</v>
      </c>
      <c r="C1736" s="105" t="s">
        <v>573</v>
      </c>
      <c r="D1736" s="106">
        <v>330000000</v>
      </c>
      <c r="E1736" s="106">
        <v>0</v>
      </c>
      <c r="M1736" t="b">
        <f t="shared" si="135"/>
        <v>1</v>
      </c>
      <c r="N1736" t="b">
        <f t="shared" si="136"/>
        <v>1</v>
      </c>
      <c r="O1736" t="b">
        <f t="shared" si="137"/>
        <v>1</v>
      </c>
      <c r="P1736" t="b">
        <f t="shared" si="137"/>
        <v>1</v>
      </c>
      <c r="Q1736" t="b">
        <f t="shared" si="138"/>
        <v>1</v>
      </c>
      <c r="R1736" t="b">
        <f t="shared" si="139"/>
        <v>1</v>
      </c>
      <c r="U1736" s="105" t="s">
        <v>574</v>
      </c>
      <c r="V1736" s="105" t="s">
        <v>573</v>
      </c>
      <c r="W1736" s="106">
        <v>330000000</v>
      </c>
      <c r="X1736" s="106">
        <v>0</v>
      </c>
    </row>
    <row r="1737" spans="2:26" x14ac:dyDescent="0.25">
      <c r="B1737" t="s">
        <v>359</v>
      </c>
      <c r="C1737" s="106">
        <v>330000000</v>
      </c>
      <c r="D1737" s="106">
        <v>0</v>
      </c>
      <c r="M1737" t="b">
        <f t="shared" si="135"/>
        <v>1</v>
      </c>
      <c r="N1737" t="b">
        <f t="shared" si="136"/>
        <v>1</v>
      </c>
      <c r="O1737" t="b">
        <f t="shared" si="137"/>
        <v>1</v>
      </c>
      <c r="P1737" t="b">
        <f t="shared" si="137"/>
        <v>1</v>
      </c>
      <c r="Q1737" t="b">
        <f t="shared" si="138"/>
        <v>1</v>
      </c>
      <c r="R1737" t="b">
        <f t="shared" si="139"/>
        <v>1</v>
      </c>
      <c r="U1737" t="s">
        <v>359</v>
      </c>
      <c r="V1737" s="106">
        <v>330000000</v>
      </c>
      <c r="W1737" s="106">
        <v>0</v>
      </c>
    </row>
    <row r="1738" spans="2:26" x14ac:dyDescent="0.25">
      <c r="B1738" t="s">
        <v>330</v>
      </c>
      <c r="C1738" t="s">
        <v>331</v>
      </c>
      <c r="D1738" s="105" t="s">
        <v>713</v>
      </c>
      <c r="E1738" t="s">
        <v>333</v>
      </c>
      <c r="F1738" t="s">
        <v>331</v>
      </c>
      <c r="G1738" s="105" t="s">
        <v>714</v>
      </c>
      <c r="M1738" t="b">
        <f t="shared" si="135"/>
        <v>1</v>
      </c>
      <c r="N1738" t="b">
        <f t="shared" si="136"/>
        <v>1</v>
      </c>
      <c r="O1738" t="b">
        <f t="shared" si="137"/>
        <v>1</v>
      </c>
      <c r="P1738" t="b">
        <f t="shared" si="137"/>
        <v>1</v>
      </c>
      <c r="Q1738" t="b">
        <f t="shared" si="138"/>
        <v>1</v>
      </c>
      <c r="R1738" t="b">
        <f t="shared" si="139"/>
        <v>1</v>
      </c>
      <c r="U1738" t="s">
        <v>330</v>
      </c>
      <c r="V1738" t="s">
        <v>331</v>
      </c>
      <c r="W1738" s="105" t="s">
        <v>713</v>
      </c>
      <c r="X1738" t="s">
        <v>333</v>
      </c>
      <c r="Y1738" t="s">
        <v>331</v>
      </c>
      <c r="Z1738" s="105" t="s">
        <v>714</v>
      </c>
    </row>
    <row r="1739" spans="2:26" x14ac:dyDescent="0.25">
      <c r="B1739" t="s">
        <v>335</v>
      </c>
      <c r="C1739" t="s">
        <v>3</v>
      </c>
      <c r="D1739" t="s">
        <v>336</v>
      </c>
      <c r="E1739" t="s">
        <v>337</v>
      </c>
      <c r="M1739" t="b">
        <f t="shared" si="135"/>
        <v>1</v>
      </c>
      <c r="N1739" t="b">
        <f t="shared" si="136"/>
        <v>1</v>
      </c>
      <c r="O1739" t="b">
        <f t="shared" si="137"/>
        <v>1</v>
      </c>
      <c r="P1739" t="b">
        <f t="shared" si="137"/>
        <v>1</v>
      </c>
      <c r="Q1739" t="b">
        <f t="shared" si="138"/>
        <v>1</v>
      </c>
      <c r="R1739" t="b">
        <f t="shared" si="139"/>
        <v>1</v>
      </c>
      <c r="U1739" t="s">
        <v>335</v>
      </c>
      <c r="V1739" t="s">
        <v>3</v>
      </c>
      <c r="W1739" t="s">
        <v>336</v>
      </c>
      <c r="X1739" t="s">
        <v>337</v>
      </c>
    </row>
    <row r="1740" spans="2:26" x14ac:dyDescent="0.25">
      <c r="B1740" s="105" t="s">
        <v>463</v>
      </c>
      <c r="C1740" s="105" t="s">
        <v>464</v>
      </c>
      <c r="D1740" s="106">
        <v>1137240</v>
      </c>
      <c r="E1740" s="106">
        <v>0</v>
      </c>
      <c r="M1740" t="b">
        <f t="shared" si="135"/>
        <v>1</v>
      </c>
      <c r="N1740" t="b">
        <f t="shared" si="136"/>
        <v>1</v>
      </c>
      <c r="O1740" t="b">
        <f t="shared" si="137"/>
        <v>1</v>
      </c>
      <c r="P1740" t="b">
        <f t="shared" si="137"/>
        <v>1</v>
      </c>
      <c r="Q1740" t="b">
        <f t="shared" si="138"/>
        <v>1</v>
      </c>
      <c r="R1740" t="b">
        <f t="shared" si="139"/>
        <v>1</v>
      </c>
      <c r="U1740" s="105" t="s">
        <v>463</v>
      </c>
      <c r="V1740" s="105" t="s">
        <v>464</v>
      </c>
      <c r="W1740" s="106">
        <v>1137240</v>
      </c>
      <c r="X1740" s="106">
        <v>0</v>
      </c>
    </row>
    <row r="1741" spans="2:26" x14ac:dyDescent="0.25">
      <c r="B1741" s="105" t="s">
        <v>660</v>
      </c>
      <c r="C1741" s="105" t="s">
        <v>661</v>
      </c>
      <c r="D1741" s="106">
        <v>1137240</v>
      </c>
      <c r="E1741" s="106">
        <v>0</v>
      </c>
      <c r="M1741" t="b">
        <f t="shared" si="135"/>
        <v>1</v>
      </c>
      <c r="N1741" t="b">
        <f t="shared" si="136"/>
        <v>1</v>
      </c>
      <c r="O1741" t="b">
        <f t="shared" si="137"/>
        <v>1</v>
      </c>
      <c r="P1741" t="b">
        <f t="shared" si="137"/>
        <v>1</v>
      </c>
      <c r="Q1741" t="b">
        <f t="shared" si="138"/>
        <v>1</v>
      </c>
      <c r="R1741" t="b">
        <f t="shared" si="139"/>
        <v>1</v>
      </c>
      <c r="U1741" s="105" t="s">
        <v>660</v>
      </c>
      <c r="V1741" s="105" t="s">
        <v>661</v>
      </c>
      <c r="W1741" s="106">
        <v>1137240</v>
      </c>
      <c r="X1741" s="106">
        <v>0</v>
      </c>
    </row>
    <row r="1742" spans="2:26" x14ac:dyDescent="0.25">
      <c r="B1742" s="105" t="s">
        <v>662</v>
      </c>
      <c r="C1742" s="105" t="s">
        <v>661</v>
      </c>
      <c r="D1742" s="106">
        <v>1137240</v>
      </c>
      <c r="E1742" s="106">
        <v>0</v>
      </c>
      <c r="M1742" t="b">
        <f t="shared" si="135"/>
        <v>1</v>
      </c>
      <c r="N1742" t="b">
        <f t="shared" si="136"/>
        <v>1</v>
      </c>
      <c r="O1742" t="b">
        <f t="shared" si="137"/>
        <v>1</v>
      </c>
      <c r="P1742" t="b">
        <f t="shared" si="137"/>
        <v>1</v>
      </c>
      <c r="Q1742" t="b">
        <f t="shared" si="138"/>
        <v>1</v>
      </c>
      <c r="R1742" t="b">
        <f t="shared" si="139"/>
        <v>1</v>
      </c>
      <c r="U1742" s="105" t="s">
        <v>662</v>
      </c>
      <c r="V1742" s="105" t="s">
        <v>661</v>
      </c>
      <c r="W1742" s="106">
        <v>1137240</v>
      </c>
      <c r="X1742" s="106">
        <v>0</v>
      </c>
    </row>
    <row r="1743" spans="2:26" x14ac:dyDescent="0.25">
      <c r="B1743" s="105" t="s">
        <v>676</v>
      </c>
      <c r="C1743" s="105" t="s">
        <v>677</v>
      </c>
      <c r="D1743" s="106">
        <v>5719254994</v>
      </c>
      <c r="E1743" s="106">
        <v>0</v>
      </c>
      <c r="M1743" t="b">
        <f t="shared" si="135"/>
        <v>1</v>
      </c>
      <c r="N1743" t="b">
        <f t="shared" si="136"/>
        <v>1</v>
      </c>
      <c r="O1743" t="b">
        <f t="shared" si="137"/>
        <v>1</v>
      </c>
      <c r="P1743" t="b">
        <f t="shared" si="137"/>
        <v>1</v>
      </c>
      <c r="Q1743" t="b">
        <f t="shared" si="138"/>
        <v>1</v>
      </c>
      <c r="R1743" t="b">
        <f t="shared" si="139"/>
        <v>1</v>
      </c>
      <c r="U1743" s="105" t="s">
        <v>676</v>
      </c>
      <c r="V1743" s="105" t="s">
        <v>677</v>
      </c>
      <c r="W1743" s="106">
        <v>5719254994</v>
      </c>
      <c r="X1743" s="106">
        <v>0</v>
      </c>
    </row>
    <row r="1744" spans="2:26" x14ac:dyDescent="0.25">
      <c r="B1744" s="105" t="s">
        <v>678</v>
      </c>
      <c r="C1744" s="105" t="s">
        <v>679</v>
      </c>
      <c r="D1744" s="106">
        <v>5719254994</v>
      </c>
      <c r="E1744" s="106">
        <v>0</v>
      </c>
      <c r="M1744" t="b">
        <f t="shared" si="135"/>
        <v>1</v>
      </c>
      <c r="N1744" t="b">
        <f t="shared" si="136"/>
        <v>1</v>
      </c>
      <c r="O1744" t="b">
        <f t="shared" si="137"/>
        <v>1</v>
      </c>
      <c r="P1744" t="b">
        <f t="shared" si="137"/>
        <v>1</v>
      </c>
      <c r="Q1744" t="b">
        <f t="shared" si="138"/>
        <v>1</v>
      </c>
      <c r="R1744" t="b">
        <f t="shared" si="139"/>
        <v>1</v>
      </c>
      <c r="U1744" s="105" t="s">
        <v>678</v>
      </c>
      <c r="V1744" s="105" t="s">
        <v>679</v>
      </c>
      <c r="W1744" s="106">
        <v>5719254994</v>
      </c>
      <c r="X1744" s="106">
        <v>0</v>
      </c>
    </row>
    <row r="1745" spans="2:26" x14ac:dyDescent="0.25">
      <c r="B1745" s="105" t="s">
        <v>680</v>
      </c>
      <c r="C1745" s="105" t="s">
        <v>679</v>
      </c>
      <c r="D1745" s="106">
        <v>5719254994</v>
      </c>
      <c r="E1745" s="106">
        <v>0</v>
      </c>
      <c r="M1745" t="b">
        <f t="shared" si="135"/>
        <v>1</v>
      </c>
      <c r="N1745" t="b">
        <f t="shared" si="136"/>
        <v>1</v>
      </c>
      <c r="O1745" t="b">
        <f t="shared" si="137"/>
        <v>1</v>
      </c>
      <c r="P1745" t="b">
        <f t="shared" si="137"/>
        <v>1</v>
      </c>
      <c r="Q1745" t="b">
        <f t="shared" si="138"/>
        <v>1</v>
      </c>
      <c r="R1745" t="b">
        <f t="shared" si="139"/>
        <v>1</v>
      </c>
      <c r="U1745" s="105" t="s">
        <v>680</v>
      </c>
      <c r="V1745" s="105" t="s">
        <v>679</v>
      </c>
      <c r="W1745" s="106">
        <v>5719254994</v>
      </c>
      <c r="X1745" s="106">
        <v>0</v>
      </c>
    </row>
    <row r="1746" spans="2:26" x14ac:dyDescent="0.25">
      <c r="B1746" t="s">
        <v>359</v>
      </c>
      <c r="C1746" s="106">
        <v>5720392234</v>
      </c>
      <c r="D1746" s="106">
        <v>0</v>
      </c>
      <c r="M1746" t="b">
        <f t="shared" si="135"/>
        <v>1</v>
      </c>
      <c r="N1746" t="b">
        <f t="shared" si="136"/>
        <v>1</v>
      </c>
      <c r="O1746" t="b">
        <f t="shared" si="137"/>
        <v>1</v>
      </c>
      <c r="P1746" t="b">
        <f t="shared" si="137"/>
        <v>1</v>
      </c>
      <c r="Q1746" t="b">
        <f t="shared" si="138"/>
        <v>1</v>
      </c>
      <c r="R1746" t="b">
        <f t="shared" si="139"/>
        <v>1</v>
      </c>
      <c r="U1746" t="s">
        <v>359</v>
      </c>
      <c r="V1746" s="106">
        <v>5720392234</v>
      </c>
      <c r="W1746" s="106">
        <v>0</v>
      </c>
    </row>
    <row r="1747" spans="2:26" x14ac:dyDescent="0.25">
      <c r="B1747" t="s">
        <v>330</v>
      </c>
      <c r="C1747" t="s">
        <v>331</v>
      </c>
      <c r="D1747" s="105" t="s">
        <v>715</v>
      </c>
      <c r="E1747" t="s">
        <v>333</v>
      </c>
      <c r="F1747" t="s">
        <v>331</v>
      </c>
      <c r="G1747" s="105" t="s">
        <v>716</v>
      </c>
      <c r="M1747" t="b">
        <f t="shared" si="135"/>
        <v>1</v>
      </c>
      <c r="N1747" t="b">
        <f t="shared" si="136"/>
        <v>1</v>
      </c>
      <c r="O1747" t="b">
        <f t="shared" si="137"/>
        <v>1</v>
      </c>
      <c r="P1747" t="b">
        <f t="shared" si="137"/>
        <v>1</v>
      </c>
      <c r="Q1747" t="b">
        <f t="shared" si="138"/>
        <v>1</v>
      </c>
      <c r="R1747" t="b">
        <f t="shared" si="139"/>
        <v>1</v>
      </c>
      <c r="U1747" t="s">
        <v>330</v>
      </c>
      <c r="V1747" t="s">
        <v>331</v>
      </c>
      <c r="W1747" s="105" t="s">
        <v>715</v>
      </c>
      <c r="X1747" t="s">
        <v>333</v>
      </c>
      <c r="Y1747" t="s">
        <v>331</v>
      </c>
      <c r="Z1747" s="105" t="s">
        <v>716</v>
      </c>
    </row>
    <row r="1748" spans="2:26" x14ac:dyDescent="0.25">
      <c r="B1748" t="s">
        <v>335</v>
      </c>
      <c r="C1748" t="s">
        <v>3</v>
      </c>
      <c r="D1748" t="s">
        <v>336</v>
      </c>
      <c r="E1748" t="s">
        <v>337</v>
      </c>
      <c r="M1748" t="b">
        <f t="shared" si="135"/>
        <v>1</v>
      </c>
      <c r="N1748" t="b">
        <f t="shared" si="136"/>
        <v>1</v>
      </c>
      <c r="O1748" t="b">
        <f t="shared" si="137"/>
        <v>1</v>
      </c>
      <c r="P1748" t="b">
        <f t="shared" si="137"/>
        <v>1</v>
      </c>
      <c r="Q1748" t="b">
        <f t="shared" si="138"/>
        <v>1</v>
      </c>
      <c r="R1748" t="b">
        <f t="shared" si="139"/>
        <v>1</v>
      </c>
      <c r="U1748" t="s">
        <v>335</v>
      </c>
      <c r="V1748" t="s">
        <v>3</v>
      </c>
      <c r="W1748" t="s">
        <v>336</v>
      </c>
      <c r="X1748" t="s">
        <v>337</v>
      </c>
    </row>
    <row r="1749" spans="2:26" x14ac:dyDescent="0.25">
      <c r="B1749" s="105" t="s">
        <v>418</v>
      </c>
      <c r="C1749" s="105" t="s">
        <v>419</v>
      </c>
      <c r="D1749" s="106">
        <v>230563584338</v>
      </c>
      <c r="E1749" s="106">
        <v>0</v>
      </c>
      <c r="M1749" t="b">
        <f t="shared" si="135"/>
        <v>1</v>
      </c>
      <c r="N1749" t="b">
        <f t="shared" si="136"/>
        <v>1</v>
      </c>
      <c r="O1749" t="b">
        <f t="shared" si="137"/>
        <v>1</v>
      </c>
      <c r="P1749" t="b">
        <f t="shared" si="137"/>
        <v>1</v>
      </c>
      <c r="Q1749" t="b">
        <f t="shared" si="138"/>
        <v>1</v>
      </c>
      <c r="R1749" t="b">
        <f t="shared" si="139"/>
        <v>1</v>
      </c>
      <c r="U1749" s="105" t="s">
        <v>418</v>
      </c>
      <c r="V1749" s="105" t="s">
        <v>419</v>
      </c>
      <c r="W1749" s="106">
        <v>230563584338</v>
      </c>
      <c r="X1749" s="106">
        <v>0</v>
      </c>
    </row>
    <row r="1750" spans="2:26" x14ac:dyDescent="0.25">
      <c r="B1750" s="105" t="s">
        <v>420</v>
      </c>
      <c r="C1750" s="105" t="s">
        <v>421</v>
      </c>
      <c r="D1750" s="106">
        <v>230563584338</v>
      </c>
      <c r="E1750" s="106">
        <v>0</v>
      </c>
      <c r="M1750" t="b">
        <f t="shared" si="135"/>
        <v>1</v>
      </c>
      <c r="N1750" t="b">
        <f t="shared" si="136"/>
        <v>1</v>
      </c>
      <c r="O1750" t="b">
        <f t="shared" si="137"/>
        <v>1</v>
      </c>
      <c r="P1750" t="b">
        <f t="shared" si="137"/>
        <v>1</v>
      </c>
      <c r="Q1750" t="b">
        <f t="shared" si="138"/>
        <v>1</v>
      </c>
      <c r="R1750" t="b">
        <f t="shared" si="139"/>
        <v>1</v>
      </c>
      <c r="U1750" s="105" t="s">
        <v>420</v>
      </c>
      <c r="V1750" s="105" t="s">
        <v>421</v>
      </c>
      <c r="W1750" s="106">
        <v>230563584338</v>
      </c>
      <c r="X1750" s="106">
        <v>0</v>
      </c>
    </row>
    <row r="1751" spans="2:26" x14ac:dyDescent="0.25">
      <c r="B1751" s="105" t="s">
        <v>422</v>
      </c>
      <c r="C1751" s="105" t="s">
        <v>421</v>
      </c>
      <c r="D1751" s="106">
        <v>230563584338</v>
      </c>
      <c r="E1751" s="106">
        <v>0</v>
      </c>
      <c r="M1751" t="b">
        <f t="shared" si="135"/>
        <v>1</v>
      </c>
      <c r="N1751" t="b">
        <f t="shared" si="136"/>
        <v>1</v>
      </c>
      <c r="O1751" t="b">
        <f t="shared" si="137"/>
        <v>1</v>
      </c>
      <c r="P1751" t="b">
        <f t="shared" si="137"/>
        <v>1</v>
      </c>
      <c r="Q1751" t="b">
        <f t="shared" si="138"/>
        <v>1</v>
      </c>
      <c r="R1751" t="b">
        <f t="shared" si="139"/>
        <v>1</v>
      </c>
      <c r="U1751" s="105" t="s">
        <v>422</v>
      </c>
      <c r="V1751" s="105" t="s">
        <v>421</v>
      </c>
      <c r="W1751" s="106">
        <v>230563584338</v>
      </c>
      <c r="X1751" s="106">
        <v>0</v>
      </c>
    </row>
    <row r="1752" spans="2:26" x14ac:dyDescent="0.25">
      <c r="B1752" t="s">
        <v>359</v>
      </c>
      <c r="C1752" s="106">
        <v>230563584338</v>
      </c>
      <c r="D1752" s="106">
        <v>0</v>
      </c>
      <c r="M1752" t="b">
        <f t="shared" si="135"/>
        <v>1</v>
      </c>
      <c r="N1752" t="b">
        <f t="shared" si="136"/>
        <v>1</v>
      </c>
      <c r="O1752" t="b">
        <f t="shared" si="137"/>
        <v>1</v>
      </c>
      <c r="P1752" t="b">
        <f t="shared" si="137"/>
        <v>1</v>
      </c>
      <c r="Q1752" t="b">
        <f t="shared" si="138"/>
        <v>1</v>
      </c>
      <c r="R1752" t="b">
        <f t="shared" si="139"/>
        <v>1</v>
      </c>
      <c r="U1752" t="s">
        <v>359</v>
      </c>
      <c r="V1752" s="106">
        <v>230563584338</v>
      </c>
      <c r="W1752" s="106">
        <v>0</v>
      </c>
    </row>
    <row r="1753" spans="2:26" x14ac:dyDescent="0.25">
      <c r="B1753" t="s">
        <v>330</v>
      </c>
      <c r="C1753" t="s">
        <v>331</v>
      </c>
      <c r="D1753" s="105" t="s">
        <v>717</v>
      </c>
      <c r="E1753" t="s">
        <v>333</v>
      </c>
      <c r="F1753" t="s">
        <v>331</v>
      </c>
      <c r="G1753" s="105" t="s">
        <v>718</v>
      </c>
      <c r="M1753" t="b">
        <f t="shared" si="135"/>
        <v>1</v>
      </c>
      <c r="N1753" t="b">
        <f t="shared" si="136"/>
        <v>1</v>
      </c>
      <c r="O1753" t="b">
        <f t="shared" si="137"/>
        <v>1</v>
      </c>
      <c r="P1753" t="b">
        <f t="shared" si="137"/>
        <v>1</v>
      </c>
      <c r="Q1753" t="b">
        <f t="shared" si="138"/>
        <v>1</v>
      </c>
      <c r="R1753" t="b">
        <f t="shared" si="139"/>
        <v>1</v>
      </c>
      <c r="U1753" t="s">
        <v>330</v>
      </c>
      <c r="V1753" t="s">
        <v>331</v>
      </c>
      <c r="W1753" s="105" t="s">
        <v>717</v>
      </c>
      <c r="X1753" t="s">
        <v>333</v>
      </c>
      <c r="Y1753" t="s">
        <v>331</v>
      </c>
      <c r="Z1753" s="105" t="s">
        <v>718</v>
      </c>
    </row>
    <row r="1754" spans="2:26" x14ac:dyDescent="0.25">
      <c r="B1754" t="s">
        <v>335</v>
      </c>
      <c r="C1754" t="s">
        <v>3</v>
      </c>
      <c r="D1754" t="s">
        <v>336</v>
      </c>
      <c r="E1754" t="s">
        <v>337</v>
      </c>
      <c r="M1754" t="b">
        <f t="shared" si="135"/>
        <v>1</v>
      </c>
      <c r="N1754" t="b">
        <f t="shared" si="136"/>
        <v>1</v>
      </c>
      <c r="O1754" t="b">
        <f t="shared" si="137"/>
        <v>1</v>
      </c>
      <c r="P1754" t="b">
        <f t="shared" si="137"/>
        <v>1</v>
      </c>
      <c r="Q1754" t="b">
        <f t="shared" si="138"/>
        <v>1</v>
      </c>
      <c r="R1754" t="b">
        <f t="shared" si="139"/>
        <v>1</v>
      </c>
      <c r="U1754" t="s">
        <v>335</v>
      </c>
      <c r="V1754" t="s">
        <v>3</v>
      </c>
      <c r="W1754" t="s">
        <v>336</v>
      </c>
      <c r="X1754" t="s">
        <v>337</v>
      </c>
    </row>
    <row r="1755" spans="2:26" x14ac:dyDescent="0.25">
      <c r="B1755" s="105" t="s">
        <v>418</v>
      </c>
      <c r="C1755" s="105" t="s">
        <v>419</v>
      </c>
      <c r="D1755" s="106">
        <v>2188275000</v>
      </c>
      <c r="E1755" s="106">
        <v>0</v>
      </c>
      <c r="M1755" t="b">
        <f t="shared" ref="M1755:M1818" si="140">+B1755=U1755</f>
        <v>1</v>
      </c>
      <c r="N1755" t="b">
        <f t="shared" ref="N1755:N1818" si="141">+C1755=V1755</f>
        <v>1</v>
      </c>
      <c r="O1755" t="b">
        <f t="shared" ref="O1755:P1818" si="142">+D1755=W1755</f>
        <v>1</v>
      </c>
      <c r="P1755" t="b">
        <f t="shared" si="142"/>
        <v>1</v>
      </c>
      <c r="Q1755" t="b">
        <f t="shared" ref="Q1755:Q1818" si="143">+F1755=Y1755</f>
        <v>1</v>
      </c>
      <c r="R1755" t="b">
        <f t="shared" ref="R1755:R1818" si="144">+G1755=Z1755</f>
        <v>1</v>
      </c>
      <c r="U1755" s="105" t="s">
        <v>418</v>
      </c>
      <c r="V1755" s="105" t="s">
        <v>419</v>
      </c>
      <c r="W1755" s="106">
        <v>2188275000</v>
      </c>
      <c r="X1755" s="106">
        <v>0</v>
      </c>
    </row>
    <row r="1756" spans="2:26" x14ac:dyDescent="0.25">
      <c r="B1756" s="105" t="s">
        <v>420</v>
      </c>
      <c r="C1756" s="105" t="s">
        <v>421</v>
      </c>
      <c r="D1756" s="106">
        <v>2188275000</v>
      </c>
      <c r="E1756" s="106">
        <v>0</v>
      </c>
      <c r="M1756" t="b">
        <f t="shared" si="140"/>
        <v>1</v>
      </c>
      <c r="N1756" t="b">
        <f t="shared" si="141"/>
        <v>1</v>
      </c>
      <c r="O1756" t="b">
        <f t="shared" si="142"/>
        <v>1</v>
      </c>
      <c r="P1756" t="b">
        <f t="shared" si="142"/>
        <v>1</v>
      </c>
      <c r="Q1756" t="b">
        <f t="shared" si="143"/>
        <v>1</v>
      </c>
      <c r="R1756" t="b">
        <f t="shared" si="144"/>
        <v>1</v>
      </c>
      <c r="U1756" s="105" t="s">
        <v>420</v>
      </c>
      <c r="V1756" s="105" t="s">
        <v>421</v>
      </c>
      <c r="W1756" s="106">
        <v>2188275000</v>
      </c>
      <c r="X1756" s="106">
        <v>0</v>
      </c>
    </row>
    <row r="1757" spans="2:26" x14ac:dyDescent="0.25">
      <c r="B1757" s="105" t="s">
        <v>422</v>
      </c>
      <c r="C1757" s="105" t="s">
        <v>421</v>
      </c>
      <c r="D1757" s="106">
        <v>2188275000</v>
      </c>
      <c r="E1757" s="106">
        <v>0</v>
      </c>
      <c r="M1757" t="b">
        <f t="shared" si="140"/>
        <v>1</v>
      </c>
      <c r="N1757" t="b">
        <f t="shared" si="141"/>
        <v>1</v>
      </c>
      <c r="O1757" t="b">
        <f t="shared" si="142"/>
        <v>1</v>
      </c>
      <c r="P1757" t="b">
        <f t="shared" si="142"/>
        <v>1</v>
      </c>
      <c r="Q1757" t="b">
        <f t="shared" si="143"/>
        <v>1</v>
      </c>
      <c r="R1757" t="b">
        <f t="shared" si="144"/>
        <v>1</v>
      </c>
      <c r="U1757" s="105" t="s">
        <v>422</v>
      </c>
      <c r="V1757" s="105" t="s">
        <v>421</v>
      </c>
      <c r="W1757" s="106">
        <v>2188275000</v>
      </c>
      <c r="X1757" s="106">
        <v>0</v>
      </c>
    </row>
    <row r="1758" spans="2:26" x14ac:dyDescent="0.25">
      <c r="B1758" t="s">
        <v>359</v>
      </c>
      <c r="C1758" s="106">
        <v>2188275000</v>
      </c>
      <c r="D1758" s="106">
        <v>0</v>
      </c>
      <c r="M1758" t="b">
        <f t="shared" si="140"/>
        <v>1</v>
      </c>
      <c r="N1758" t="b">
        <f t="shared" si="141"/>
        <v>1</v>
      </c>
      <c r="O1758" t="b">
        <f t="shared" si="142"/>
        <v>1</v>
      </c>
      <c r="P1758" t="b">
        <f t="shared" si="142"/>
        <v>1</v>
      </c>
      <c r="Q1758" t="b">
        <f t="shared" si="143"/>
        <v>1</v>
      </c>
      <c r="R1758" t="b">
        <f t="shared" si="144"/>
        <v>1</v>
      </c>
      <c r="U1758" t="s">
        <v>359</v>
      </c>
      <c r="V1758" s="106">
        <v>2188275000</v>
      </c>
      <c r="W1758" s="106">
        <v>0</v>
      </c>
    </row>
    <row r="1759" spans="2:26" x14ac:dyDescent="0.25">
      <c r="B1759" t="s">
        <v>330</v>
      </c>
      <c r="C1759" t="s">
        <v>331</v>
      </c>
      <c r="D1759" s="105" t="s">
        <v>719</v>
      </c>
      <c r="E1759" t="s">
        <v>333</v>
      </c>
      <c r="F1759" t="s">
        <v>331</v>
      </c>
      <c r="G1759" s="105" t="s">
        <v>720</v>
      </c>
      <c r="M1759" t="b">
        <f t="shared" si="140"/>
        <v>1</v>
      </c>
      <c r="N1759" t="b">
        <f t="shared" si="141"/>
        <v>1</v>
      </c>
      <c r="O1759" t="b">
        <f t="shared" si="142"/>
        <v>1</v>
      </c>
      <c r="P1759" t="b">
        <f t="shared" si="142"/>
        <v>1</v>
      </c>
      <c r="Q1759" t="b">
        <f t="shared" si="143"/>
        <v>1</v>
      </c>
      <c r="R1759" t="b">
        <f t="shared" si="144"/>
        <v>1</v>
      </c>
      <c r="U1759" t="s">
        <v>330</v>
      </c>
      <c r="V1759" t="s">
        <v>331</v>
      </c>
      <c r="W1759" s="105" t="s">
        <v>719</v>
      </c>
      <c r="X1759" t="s">
        <v>333</v>
      </c>
      <c r="Y1759" t="s">
        <v>331</v>
      </c>
      <c r="Z1759" s="105" t="s">
        <v>720</v>
      </c>
    </row>
    <row r="1760" spans="2:26" x14ac:dyDescent="0.25">
      <c r="B1760" t="s">
        <v>335</v>
      </c>
      <c r="C1760" t="s">
        <v>3</v>
      </c>
      <c r="D1760" t="s">
        <v>336</v>
      </c>
      <c r="E1760" t="s">
        <v>337</v>
      </c>
      <c r="M1760" t="b">
        <f t="shared" si="140"/>
        <v>1</v>
      </c>
      <c r="N1760" t="b">
        <f t="shared" si="141"/>
        <v>1</v>
      </c>
      <c r="O1760" t="b">
        <f t="shared" si="142"/>
        <v>1</v>
      </c>
      <c r="P1760" t="b">
        <f t="shared" si="142"/>
        <v>1</v>
      </c>
      <c r="Q1760" t="b">
        <f t="shared" si="143"/>
        <v>1</v>
      </c>
      <c r="R1760" t="b">
        <f t="shared" si="144"/>
        <v>1</v>
      </c>
      <c r="U1760" t="s">
        <v>335</v>
      </c>
      <c r="V1760" t="s">
        <v>3</v>
      </c>
      <c r="W1760" t="s">
        <v>336</v>
      </c>
      <c r="X1760" t="s">
        <v>337</v>
      </c>
    </row>
    <row r="1761" spans="2:26" x14ac:dyDescent="0.25">
      <c r="B1761" s="105" t="s">
        <v>463</v>
      </c>
      <c r="C1761" s="105" t="s">
        <v>464</v>
      </c>
      <c r="D1761" s="106">
        <v>1950000000</v>
      </c>
      <c r="E1761" s="106">
        <v>0</v>
      </c>
      <c r="M1761" t="b">
        <f t="shared" si="140"/>
        <v>1</v>
      </c>
      <c r="N1761" t="b">
        <f t="shared" si="141"/>
        <v>1</v>
      </c>
      <c r="O1761" t="b">
        <f t="shared" si="142"/>
        <v>1</v>
      </c>
      <c r="P1761" t="b">
        <f t="shared" si="142"/>
        <v>1</v>
      </c>
      <c r="Q1761" t="b">
        <f t="shared" si="143"/>
        <v>1</v>
      </c>
      <c r="R1761" t="b">
        <f t="shared" si="144"/>
        <v>1</v>
      </c>
      <c r="U1761" s="105" t="s">
        <v>463</v>
      </c>
      <c r="V1761" s="105" t="s">
        <v>464</v>
      </c>
      <c r="W1761" s="106">
        <v>1950000000</v>
      </c>
      <c r="X1761" s="106">
        <v>0</v>
      </c>
    </row>
    <row r="1762" spans="2:26" x14ac:dyDescent="0.25">
      <c r="B1762" s="105" t="s">
        <v>660</v>
      </c>
      <c r="C1762" s="105" t="s">
        <v>661</v>
      </c>
      <c r="D1762" s="106">
        <v>1950000000</v>
      </c>
      <c r="E1762" s="106">
        <v>0</v>
      </c>
      <c r="M1762" t="b">
        <f t="shared" si="140"/>
        <v>1</v>
      </c>
      <c r="N1762" t="b">
        <f t="shared" si="141"/>
        <v>1</v>
      </c>
      <c r="O1762" t="b">
        <f t="shared" si="142"/>
        <v>1</v>
      </c>
      <c r="P1762" t="b">
        <f t="shared" si="142"/>
        <v>1</v>
      </c>
      <c r="Q1762" t="b">
        <f t="shared" si="143"/>
        <v>1</v>
      </c>
      <c r="R1762" t="b">
        <f t="shared" si="144"/>
        <v>1</v>
      </c>
      <c r="U1762" s="105" t="s">
        <v>660</v>
      </c>
      <c r="V1762" s="105" t="s">
        <v>661</v>
      </c>
      <c r="W1762" s="106">
        <v>1950000000</v>
      </c>
      <c r="X1762" s="106">
        <v>0</v>
      </c>
    </row>
    <row r="1763" spans="2:26" x14ac:dyDescent="0.25">
      <c r="B1763" s="105" t="s">
        <v>662</v>
      </c>
      <c r="C1763" s="105" t="s">
        <v>661</v>
      </c>
      <c r="D1763" s="106">
        <v>1950000000</v>
      </c>
      <c r="E1763" s="106">
        <v>0</v>
      </c>
      <c r="M1763" t="b">
        <f t="shared" si="140"/>
        <v>1</v>
      </c>
      <c r="N1763" t="b">
        <f t="shared" si="141"/>
        <v>1</v>
      </c>
      <c r="O1763" t="b">
        <f t="shared" si="142"/>
        <v>1</v>
      </c>
      <c r="P1763" t="b">
        <f t="shared" si="142"/>
        <v>1</v>
      </c>
      <c r="Q1763" t="b">
        <f t="shared" si="143"/>
        <v>1</v>
      </c>
      <c r="R1763" t="b">
        <f t="shared" si="144"/>
        <v>1</v>
      </c>
      <c r="U1763" s="105" t="s">
        <v>662</v>
      </c>
      <c r="V1763" s="105" t="s">
        <v>661</v>
      </c>
      <c r="W1763" s="106">
        <v>1950000000</v>
      </c>
      <c r="X1763" s="106">
        <v>0</v>
      </c>
    </row>
    <row r="1764" spans="2:26" x14ac:dyDescent="0.25">
      <c r="B1764" t="s">
        <v>359</v>
      </c>
      <c r="C1764" s="106">
        <v>1950000000</v>
      </c>
      <c r="D1764" s="106">
        <v>0</v>
      </c>
      <c r="M1764" t="b">
        <f t="shared" si="140"/>
        <v>1</v>
      </c>
      <c r="N1764" t="b">
        <f t="shared" si="141"/>
        <v>1</v>
      </c>
      <c r="O1764" t="b">
        <f t="shared" si="142"/>
        <v>1</v>
      </c>
      <c r="P1764" t="b">
        <f t="shared" si="142"/>
        <v>1</v>
      </c>
      <c r="Q1764" t="b">
        <f t="shared" si="143"/>
        <v>1</v>
      </c>
      <c r="R1764" t="b">
        <f t="shared" si="144"/>
        <v>1</v>
      </c>
      <c r="U1764" t="s">
        <v>359</v>
      </c>
      <c r="V1764" s="106">
        <v>1950000000</v>
      </c>
      <c r="W1764" s="106">
        <v>0</v>
      </c>
    </row>
    <row r="1765" spans="2:26" x14ac:dyDescent="0.25">
      <c r="B1765" t="s">
        <v>330</v>
      </c>
      <c r="C1765" t="s">
        <v>331</v>
      </c>
      <c r="D1765" s="105" t="s">
        <v>721</v>
      </c>
      <c r="E1765" t="s">
        <v>333</v>
      </c>
      <c r="F1765" t="s">
        <v>331</v>
      </c>
      <c r="G1765" s="105" t="s">
        <v>722</v>
      </c>
      <c r="M1765" t="b">
        <f t="shared" si="140"/>
        <v>1</v>
      </c>
      <c r="N1765" t="b">
        <f t="shared" si="141"/>
        <v>1</v>
      </c>
      <c r="O1765" t="b">
        <f t="shared" si="142"/>
        <v>1</v>
      </c>
      <c r="P1765" t="b">
        <f t="shared" si="142"/>
        <v>1</v>
      </c>
      <c r="Q1765" t="b">
        <f t="shared" si="143"/>
        <v>1</v>
      </c>
      <c r="R1765" t="b">
        <f t="shared" si="144"/>
        <v>1</v>
      </c>
      <c r="U1765" t="s">
        <v>330</v>
      </c>
      <c r="V1765" t="s">
        <v>331</v>
      </c>
      <c r="W1765" s="105" t="s">
        <v>721</v>
      </c>
      <c r="X1765" t="s">
        <v>333</v>
      </c>
      <c r="Y1765" t="s">
        <v>331</v>
      </c>
      <c r="Z1765" s="105" t="s">
        <v>722</v>
      </c>
    </row>
    <row r="1766" spans="2:26" x14ac:dyDescent="0.25">
      <c r="B1766" t="s">
        <v>335</v>
      </c>
      <c r="C1766" t="s">
        <v>3</v>
      </c>
      <c r="D1766" t="s">
        <v>336</v>
      </c>
      <c r="E1766" t="s">
        <v>337</v>
      </c>
      <c r="M1766" t="b">
        <f t="shared" si="140"/>
        <v>1</v>
      </c>
      <c r="N1766" t="b">
        <f t="shared" si="141"/>
        <v>1</v>
      </c>
      <c r="O1766" t="b">
        <f t="shared" si="142"/>
        <v>1</v>
      </c>
      <c r="P1766" t="b">
        <f t="shared" si="142"/>
        <v>1</v>
      </c>
      <c r="Q1766" t="b">
        <f t="shared" si="143"/>
        <v>1</v>
      </c>
      <c r="R1766" t="b">
        <f t="shared" si="144"/>
        <v>1</v>
      </c>
      <c r="U1766" t="s">
        <v>335</v>
      </c>
      <c r="V1766" t="s">
        <v>3</v>
      </c>
      <c r="W1766" t="s">
        <v>336</v>
      </c>
      <c r="X1766" t="s">
        <v>337</v>
      </c>
    </row>
    <row r="1767" spans="2:26" x14ac:dyDescent="0.25">
      <c r="B1767" s="105" t="s">
        <v>463</v>
      </c>
      <c r="C1767" s="105" t="s">
        <v>464</v>
      </c>
      <c r="D1767" s="106">
        <v>8824800000</v>
      </c>
      <c r="E1767" s="106">
        <v>0</v>
      </c>
      <c r="M1767" t="b">
        <f t="shared" si="140"/>
        <v>1</v>
      </c>
      <c r="N1767" t="b">
        <f t="shared" si="141"/>
        <v>1</v>
      </c>
      <c r="O1767" t="b">
        <f t="shared" si="142"/>
        <v>1</v>
      </c>
      <c r="P1767" t="b">
        <f t="shared" si="142"/>
        <v>1</v>
      </c>
      <c r="Q1767" t="b">
        <f t="shared" si="143"/>
        <v>1</v>
      </c>
      <c r="R1767" t="b">
        <f t="shared" si="144"/>
        <v>1</v>
      </c>
      <c r="U1767" s="105" t="s">
        <v>463</v>
      </c>
      <c r="V1767" s="105" t="s">
        <v>464</v>
      </c>
      <c r="W1767" s="106">
        <v>8824800000</v>
      </c>
      <c r="X1767" s="106">
        <v>0</v>
      </c>
    </row>
    <row r="1768" spans="2:26" x14ac:dyDescent="0.25">
      <c r="B1768" s="105" t="s">
        <v>660</v>
      </c>
      <c r="C1768" s="105" t="s">
        <v>661</v>
      </c>
      <c r="D1768" s="106">
        <v>8824800000</v>
      </c>
      <c r="E1768" s="106">
        <v>0</v>
      </c>
      <c r="M1768" t="b">
        <f t="shared" si="140"/>
        <v>1</v>
      </c>
      <c r="N1768" t="b">
        <f t="shared" si="141"/>
        <v>1</v>
      </c>
      <c r="O1768" t="b">
        <f t="shared" si="142"/>
        <v>1</v>
      </c>
      <c r="P1768" t="b">
        <f t="shared" si="142"/>
        <v>1</v>
      </c>
      <c r="Q1768" t="b">
        <f t="shared" si="143"/>
        <v>1</v>
      </c>
      <c r="R1768" t="b">
        <f t="shared" si="144"/>
        <v>1</v>
      </c>
      <c r="U1768" s="105" t="s">
        <v>660</v>
      </c>
      <c r="V1768" s="105" t="s">
        <v>661</v>
      </c>
      <c r="W1768" s="106">
        <v>8824800000</v>
      </c>
      <c r="X1768" s="106">
        <v>0</v>
      </c>
    </row>
    <row r="1769" spans="2:26" x14ac:dyDescent="0.25">
      <c r="B1769" s="105" t="s">
        <v>662</v>
      </c>
      <c r="C1769" s="105" t="s">
        <v>661</v>
      </c>
      <c r="D1769" s="106">
        <v>8824800000</v>
      </c>
      <c r="E1769" s="106">
        <v>0</v>
      </c>
      <c r="M1769" t="b">
        <f t="shared" si="140"/>
        <v>1</v>
      </c>
      <c r="N1769" t="b">
        <f t="shared" si="141"/>
        <v>1</v>
      </c>
      <c r="O1769" t="b">
        <f t="shared" si="142"/>
        <v>1</v>
      </c>
      <c r="P1769" t="b">
        <f t="shared" si="142"/>
        <v>1</v>
      </c>
      <c r="Q1769" t="b">
        <f t="shared" si="143"/>
        <v>1</v>
      </c>
      <c r="R1769" t="b">
        <f t="shared" si="144"/>
        <v>1</v>
      </c>
      <c r="U1769" s="105" t="s">
        <v>662</v>
      </c>
      <c r="V1769" s="105" t="s">
        <v>661</v>
      </c>
      <c r="W1769" s="106">
        <v>8824800000</v>
      </c>
      <c r="X1769" s="106">
        <v>0</v>
      </c>
    </row>
    <row r="1770" spans="2:26" x14ac:dyDescent="0.25">
      <c r="B1770" t="s">
        <v>359</v>
      </c>
      <c r="C1770" s="106">
        <v>8824800000</v>
      </c>
      <c r="D1770" s="106">
        <v>0</v>
      </c>
      <c r="M1770" t="b">
        <f t="shared" si="140"/>
        <v>1</v>
      </c>
      <c r="N1770" t="b">
        <f t="shared" si="141"/>
        <v>1</v>
      </c>
      <c r="O1770" t="b">
        <f t="shared" si="142"/>
        <v>1</v>
      </c>
      <c r="P1770" t="b">
        <f t="shared" si="142"/>
        <v>1</v>
      </c>
      <c r="Q1770" t="b">
        <f t="shared" si="143"/>
        <v>1</v>
      </c>
      <c r="R1770" t="b">
        <f t="shared" si="144"/>
        <v>1</v>
      </c>
      <c r="U1770" t="s">
        <v>359</v>
      </c>
      <c r="V1770" s="106">
        <v>8824800000</v>
      </c>
      <c r="W1770" s="106">
        <v>0</v>
      </c>
    </row>
    <row r="1771" spans="2:26" x14ac:dyDescent="0.25">
      <c r="B1771" t="s">
        <v>330</v>
      </c>
      <c r="C1771" t="s">
        <v>331</v>
      </c>
      <c r="D1771" s="105" t="s">
        <v>1482</v>
      </c>
      <c r="E1771" t="s">
        <v>333</v>
      </c>
      <c r="F1771" t="s">
        <v>331</v>
      </c>
      <c r="G1771" s="105" t="s">
        <v>1483</v>
      </c>
      <c r="M1771" t="b">
        <f t="shared" si="140"/>
        <v>1</v>
      </c>
      <c r="N1771" t="b">
        <f t="shared" si="141"/>
        <v>1</v>
      </c>
      <c r="O1771" t="b">
        <f t="shared" si="142"/>
        <v>1</v>
      </c>
      <c r="P1771" t="b">
        <f t="shared" si="142"/>
        <v>1</v>
      </c>
      <c r="Q1771" t="b">
        <f t="shared" si="143"/>
        <v>1</v>
      </c>
      <c r="R1771" t="b">
        <f t="shared" si="144"/>
        <v>1</v>
      </c>
      <c r="U1771" t="s">
        <v>330</v>
      </c>
      <c r="V1771" t="s">
        <v>331</v>
      </c>
      <c r="W1771" s="105" t="s">
        <v>1482</v>
      </c>
      <c r="X1771" t="s">
        <v>333</v>
      </c>
      <c r="Y1771" t="s">
        <v>331</v>
      </c>
      <c r="Z1771" s="105" t="s">
        <v>1483</v>
      </c>
    </row>
    <row r="1772" spans="2:26" x14ac:dyDescent="0.25">
      <c r="B1772" t="s">
        <v>335</v>
      </c>
      <c r="C1772" t="s">
        <v>3</v>
      </c>
      <c r="D1772" t="s">
        <v>336</v>
      </c>
      <c r="E1772" t="s">
        <v>337</v>
      </c>
      <c r="M1772" t="b">
        <f t="shared" si="140"/>
        <v>1</v>
      </c>
      <c r="N1772" t="b">
        <f t="shared" si="141"/>
        <v>1</v>
      </c>
      <c r="O1772" t="b">
        <f t="shared" si="142"/>
        <v>1</v>
      </c>
      <c r="P1772" t="b">
        <f t="shared" si="142"/>
        <v>1</v>
      </c>
      <c r="Q1772" t="b">
        <f t="shared" si="143"/>
        <v>1</v>
      </c>
      <c r="R1772" t="b">
        <f t="shared" si="144"/>
        <v>1</v>
      </c>
      <c r="U1772" t="s">
        <v>335</v>
      </c>
      <c r="V1772" t="s">
        <v>3</v>
      </c>
      <c r="W1772" t="s">
        <v>336</v>
      </c>
      <c r="X1772" t="s">
        <v>337</v>
      </c>
    </row>
    <row r="1773" spans="2:26" x14ac:dyDescent="0.25">
      <c r="B1773" s="105" t="s">
        <v>418</v>
      </c>
      <c r="C1773" s="105" t="s">
        <v>419</v>
      </c>
      <c r="D1773" s="106">
        <v>866678400</v>
      </c>
      <c r="E1773" s="106">
        <v>0</v>
      </c>
      <c r="M1773" t="b">
        <f t="shared" si="140"/>
        <v>1</v>
      </c>
      <c r="N1773" t="b">
        <f t="shared" si="141"/>
        <v>1</v>
      </c>
      <c r="O1773" t="b">
        <f t="shared" si="142"/>
        <v>1</v>
      </c>
      <c r="P1773" t="b">
        <f t="shared" si="142"/>
        <v>1</v>
      </c>
      <c r="Q1773" t="b">
        <f t="shared" si="143"/>
        <v>1</v>
      </c>
      <c r="R1773" t="b">
        <f t="shared" si="144"/>
        <v>1</v>
      </c>
      <c r="U1773" s="105" t="s">
        <v>418</v>
      </c>
      <c r="V1773" s="105" t="s">
        <v>419</v>
      </c>
      <c r="W1773" s="106">
        <v>866678400</v>
      </c>
      <c r="X1773" s="106">
        <v>0</v>
      </c>
    </row>
    <row r="1774" spans="2:26" x14ac:dyDescent="0.25">
      <c r="B1774" s="105" t="s">
        <v>420</v>
      </c>
      <c r="C1774" s="105" t="s">
        <v>421</v>
      </c>
      <c r="D1774" s="106">
        <v>866678400</v>
      </c>
      <c r="E1774" s="106">
        <v>0</v>
      </c>
      <c r="M1774" t="b">
        <f t="shared" si="140"/>
        <v>1</v>
      </c>
      <c r="N1774" t="b">
        <f t="shared" si="141"/>
        <v>1</v>
      </c>
      <c r="O1774" t="b">
        <f t="shared" si="142"/>
        <v>1</v>
      </c>
      <c r="P1774" t="b">
        <f t="shared" si="142"/>
        <v>1</v>
      </c>
      <c r="Q1774" t="b">
        <f t="shared" si="143"/>
        <v>1</v>
      </c>
      <c r="R1774" t="b">
        <f t="shared" si="144"/>
        <v>1</v>
      </c>
      <c r="U1774" s="105" t="s">
        <v>420</v>
      </c>
      <c r="V1774" s="105" t="s">
        <v>421</v>
      </c>
      <c r="W1774" s="106">
        <v>866678400</v>
      </c>
      <c r="X1774" s="106">
        <v>0</v>
      </c>
    </row>
    <row r="1775" spans="2:26" x14ac:dyDescent="0.25">
      <c r="B1775" s="105" t="s">
        <v>422</v>
      </c>
      <c r="C1775" s="105" t="s">
        <v>421</v>
      </c>
      <c r="D1775" s="106">
        <v>866678400</v>
      </c>
      <c r="E1775" s="106">
        <v>0</v>
      </c>
      <c r="M1775" t="b">
        <f t="shared" si="140"/>
        <v>1</v>
      </c>
      <c r="N1775" t="b">
        <f t="shared" si="141"/>
        <v>1</v>
      </c>
      <c r="O1775" t="b">
        <f t="shared" si="142"/>
        <v>1</v>
      </c>
      <c r="P1775" t="b">
        <f t="shared" si="142"/>
        <v>1</v>
      </c>
      <c r="Q1775" t="b">
        <f t="shared" si="143"/>
        <v>1</v>
      </c>
      <c r="R1775" t="b">
        <f t="shared" si="144"/>
        <v>1</v>
      </c>
      <c r="U1775" s="105" t="s">
        <v>422</v>
      </c>
      <c r="V1775" s="105" t="s">
        <v>421</v>
      </c>
      <c r="W1775" s="106">
        <v>866678400</v>
      </c>
      <c r="X1775" s="106">
        <v>0</v>
      </c>
    </row>
    <row r="1776" spans="2:26" x14ac:dyDescent="0.25">
      <c r="B1776" t="s">
        <v>359</v>
      </c>
      <c r="C1776" s="106">
        <v>866678400</v>
      </c>
      <c r="D1776" s="106">
        <v>0</v>
      </c>
      <c r="M1776" t="b">
        <f t="shared" si="140"/>
        <v>1</v>
      </c>
      <c r="N1776" t="b">
        <f t="shared" si="141"/>
        <v>1</v>
      </c>
      <c r="O1776" t="b">
        <f t="shared" si="142"/>
        <v>1</v>
      </c>
      <c r="P1776" t="b">
        <f t="shared" si="142"/>
        <v>1</v>
      </c>
      <c r="Q1776" t="b">
        <f t="shared" si="143"/>
        <v>1</v>
      </c>
      <c r="R1776" t="b">
        <f t="shared" si="144"/>
        <v>1</v>
      </c>
      <c r="U1776" t="s">
        <v>359</v>
      </c>
      <c r="V1776" s="106">
        <v>866678400</v>
      </c>
      <c r="W1776" s="106">
        <v>0</v>
      </c>
    </row>
    <row r="1777" spans="2:26" x14ac:dyDescent="0.25">
      <c r="B1777" t="s">
        <v>330</v>
      </c>
      <c r="C1777" t="s">
        <v>331</v>
      </c>
      <c r="D1777" s="105" t="s">
        <v>723</v>
      </c>
      <c r="E1777" t="s">
        <v>333</v>
      </c>
      <c r="F1777" t="s">
        <v>331</v>
      </c>
      <c r="G1777" s="105" t="s">
        <v>724</v>
      </c>
      <c r="M1777" t="b">
        <f t="shared" si="140"/>
        <v>1</v>
      </c>
      <c r="N1777" t="b">
        <f t="shared" si="141"/>
        <v>1</v>
      </c>
      <c r="O1777" t="b">
        <f t="shared" si="142"/>
        <v>1</v>
      </c>
      <c r="P1777" t="b">
        <f t="shared" si="142"/>
        <v>1</v>
      </c>
      <c r="Q1777" t="b">
        <f t="shared" si="143"/>
        <v>1</v>
      </c>
      <c r="R1777" t="b">
        <f t="shared" si="144"/>
        <v>1</v>
      </c>
      <c r="U1777" t="s">
        <v>330</v>
      </c>
      <c r="V1777" t="s">
        <v>331</v>
      </c>
      <c r="W1777" s="105" t="s">
        <v>723</v>
      </c>
      <c r="X1777" t="s">
        <v>333</v>
      </c>
      <c r="Y1777" t="s">
        <v>331</v>
      </c>
      <c r="Z1777" s="105" t="s">
        <v>724</v>
      </c>
    </row>
    <row r="1778" spans="2:26" x14ac:dyDescent="0.25">
      <c r="B1778" t="s">
        <v>335</v>
      </c>
      <c r="C1778" t="s">
        <v>3</v>
      </c>
      <c r="D1778" t="s">
        <v>336</v>
      </c>
      <c r="E1778" t="s">
        <v>337</v>
      </c>
      <c r="M1778" t="b">
        <f t="shared" si="140"/>
        <v>1</v>
      </c>
      <c r="N1778" t="b">
        <f t="shared" si="141"/>
        <v>1</v>
      </c>
      <c r="O1778" t="b">
        <f t="shared" si="142"/>
        <v>1</v>
      </c>
      <c r="P1778" t="b">
        <f t="shared" si="142"/>
        <v>1</v>
      </c>
      <c r="Q1778" t="b">
        <f t="shared" si="143"/>
        <v>1</v>
      </c>
      <c r="R1778" t="b">
        <f t="shared" si="144"/>
        <v>1</v>
      </c>
      <c r="U1778" t="s">
        <v>335</v>
      </c>
      <c r="V1778" t="s">
        <v>3</v>
      </c>
      <c r="W1778" t="s">
        <v>336</v>
      </c>
      <c r="X1778" t="s">
        <v>337</v>
      </c>
    </row>
    <row r="1779" spans="2:26" x14ac:dyDescent="0.25">
      <c r="B1779" s="105" t="s">
        <v>418</v>
      </c>
      <c r="C1779" s="105" t="s">
        <v>419</v>
      </c>
      <c r="D1779" s="106">
        <v>7200000</v>
      </c>
      <c r="E1779" s="106">
        <v>0</v>
      </c>
      <c r="M1779" t="b">
        <f t="shared" si="140"/>
        <v>1</v>
      </c>
      <c r="N1779" t="b">
        <f t="shared" si="141"/>
        <v>1</v>
      </c>
      <c r="O1779" t="b">
        <f t="shared" si="142"/>
        <v>1</v>
      </c>
      <c r="P1779" t="b">
        <f t="shared" si="142"/>
        <v>1</v>
      </c>
      <c r="Q1779" t="b">
        <f t="shared" si="143"/>
        <v>1</v>
      </c>
      <c r="R1779" t="b">
        <f t="shared" si="144"/>
        <v>1</v>
      </c>
      <c r="U1779" s="105" t="s">
        <v>418</v>
      </c>
      <c r="V1779" s="105" t="s">
        <v>419</v>
      </c>
      <c r="W1779" s="106">
        <v>7200000</v>
      </c>
      <c r="X1779" s="106">
        <v>0</v>
      </c>
    </row>
    <row r="1780" spans="2:26" x14ac:dyDescent="0.25">
      <c r="B1780" s="105" t="s">
        <v>420</v>
      </c>
      <c r="C1780" s="105" t="s">
        <v>421</v>
      </c>
      <c r="D1780" s="106">
        <v>7200000</v>
      </c>
      <c r="E1780" s="106">
        <v>0</v>
      </c>
      <c r="M1780" t="b">
        <f t="shared" si="140"/>
        <v>1</v>
      </c>
      <c r="N1780" t="b">
        <f t="shared" si="141"/>
        <v>1</v>
      </c>
      <c r="O1780" t="b">
        <f t="shared" si="142"/>
        <v>1</v>
      </c>
      <c r="P1780" t="b">
        <f t="shared" si="142"/>
        <v>1</v>
      </c>
      <c r="Q1780" t="b">
        <f t="shared" si="143"/>
        <v>1</v>
      </c>
      <c r="R1780" t="b">
        <f t="shared" si="144"/>
        <v>1</v>
      </c>
      <c r="U1780" s="105" t="s">
        <v>420</v>
      </c>
      <c r="V1780" s="105" t="s">
        <v>421</v>
      </c>
      <c r="W1780" s="106">
        <v>7200000</v>
      </c>
      <c r="X1780" s="106">
        <v>0</v>
      </c>
    </row>
    <row r="1781" spans="2:26" x14ac:dyDescent="0.25">
      <c r="B1781" s="105" t="s">
        <v>422</v>
      </c>
      <c r="C1781" s="105" t="s">
        <v>421</v>
      </c>
      <c r="D1781" s="106">
        <v>7200000</v>
      </c>
      <c r="E1781" s="106">
        <v>0</v>
      </c>
      <c r="M1781" t="b">
        <f t="shared" si="140"/>
        <v>1</v>
      </c>
      <c r="N1781" t="b">
        <f t="shared" si="141"/>
        <v>1</v>
      </c>
      <c r="O1781" t="b">
        <f t="shared" si="142"/>
        <v>1</v>
      </c>
      <c r="P1781" t="b">
        <f t="shared" si="142"/>
        <v>1</v>
      </c>
      <c r="Q1781" t="b">
        <f t="shared" si="143"/>
        <v>1</v>
      </c>
      <c r="R1781" t="b">
        <f t="shared" si="144"/>
        <v>1</v>
      </c>
      <c r="U1781" s="105" t="s">
        <v>422</v>
      </c>
      <c r="V1781" s="105" t="s">
        <v>421</v>
      </c>
      <c r="W1781" s="106">
        <v>7200000</v>
      </c>
      <c r="X1781" s="106">
        <v>0</v>
      </c>
    </row>
    <row r="1782" spans="2:26" x14ac:dyDescent="0.25">
      <c r="B1782" s="105" t="s">
        <v>403</v>
      </c>
      <c r="C1782" s="105" t="s">
        <v>404</v>
      </c>
      <c r="D1782" s="106">
        <v>710000000</v>
      </c>
      <c r="E1782" s="106">
        <v>0</v>
      </c>
      <c r="M1782" t="b">
        <f t="shared" si="140"/>
        <v>1</v>
      </c>
      <c r="N1782" t="b">
        <f t="shared" si="141"/>
        <v>1</v>
      </c>
      <c r="O1782" t="b">
        <f t="shared" si="142"/>
        <v>1</v>
      </c>
      <c r="P1782" t="b">
        <f t="shared" si="142"/>
        <v>1</v>
      </c>
      <c r="Q1782" t="b">
        <f t="shared" si="143"/>
        <v>1</v>
      </c>
      <c r="R1782" t="b">
        <f t="shared" si="144"/>
        <v>1</v>
      </c>
      <c r="U1782" s="105" t="s">
        <v>403</v>
      </c>
      <c r="V1782" s="105" t="s">
        <v>404</v>
      </c>
      <c r="W1782" s="106">
        <v>710000000</v>
      </c>
      <c r="X1782" s="106">
        <v>0</v>
      </c>
    </row>
    <row r="1783" spans="2:26" x14ac:dyDescent="0.25">
      <c r="B1783" s="105" t="s">
        <v>405</v>
      </c>
      <c r="C1783" s="105" t="s">
        <v>406</v>
      </c>
      <c r="D1783" s="106">
        <v>60000000</v>
      </c>
      <c r="E1783" s="106">
        <v>0</v>
      </c>
      <c r="M1783" t="b">
        <f t="shared" si="140"/>
        <v>1</v>
      </c>
      <c r="N1783" t="b">
        <f t="shared" si="141"/>
        <v>1</v>
      </c>
      <c r="O1783" t="b">
        <f t="shared" si="142"/>
        <v>1</v>
      </c>
      <c r="P1783" t="b">
        <f t="shared" si="142"/>
        <v>1</v>
      </c>
      <c r="Q1783" t="b">
        <f t="shared" si="143"/>
        <v>1</v>
      </c>
      <c r="R1783" t="b">
        <f t="shared" si="144"/>
        <v>1</v>
      </c>
      <c r="U1783" s="105" t="s">
        <v>405</v>
      </c>
      <c r="V1783" s="105" t="s">
        <v>406</v>
      </c>
      <c r="W1783" s="106">
        <v>60000000</v>
      </c>
      <c r="X1783" s="106">
        <v>0</v>
      </c>
    </row>
    <row r="1784" spans="2:26" x14ac:dyDescent="0.25">
      <c r="B1784" s="105" t="s">
        <v>408</v>
      </c>
      <c r="C1784" s="105" t="s">
        <v>1439</v>
      </c>
      <c r="D1784" s="106">
        <v>60000000</v>
      </c>
      <c r="E1784" s="106">
        <v>0</v>
      </c>
      <c r="M1784" t="b">
        <f t="shared" si="140"/>
        <v>1</v>
      </c>
      <c r="N1784" t="b">
        <f t="shared" si="141"/>
        <v>1</v>
      </c>
      <c r="O1784" t="b">
        <f t="shared" si="142"/>
        <v>1</v>
      </c>
      <c r="P1784" t="b">
        <f t="shared" si="142"/>
        <v>1</v>
      </c>
      <c r="Q1784" t="b">
        <f t="shared" si="143"/>
        <v>1</v>
      </c>
      <c r="R1784" t="b">
        <f t="shared" si="144"/>
        <v>1</v>
      </c>
      <c r="U1784" s="105" t="s">
        <v>408</v>
      </c>
      <c r="V1784" s="105" t="s">
        <v>1439</v>
      </c>
      <c r="W1784" s="106">
        <v>60000000</v>
      </c>
      <c r="X1784" s="106">
        <v>0</v>
      </c>
    </row>
    <row r="1785" spans="2:26" x14ac:dyDescent="0.25">
      <c r="B1785" s="105" t="s">
        <v>548</v>
      </c>
      <c r="C1785" s="105" t="s">
        <v>549</v>
      </c>
      <c r="D1785" s="106">
        <v>650000000</v>
      </c>
      <c r="E1785" s="106">
        <v>0</v>
      </c>
      <c r="M1785" t="b">
        <f t="shared" si="140"/>
        <v>1</v>
      </c>
      <c r="N1785" t="b">
        <f t="shared" si="141"/>
        <v>1</v>
      </c>
      <c r="O1785" t="b">
        <f t="shared" si="142"/>
        <v>1</v>
      </c>
      <c r="P1785" t="b">
        <f t="shared" si="142"/>
        <v>1</v>
      </c>
      <c r="Q1785" t="b">
        <f t="shared" si="143"/>
        <v>1</v>
      </c>
      <c r="R1785" t="b">
        <f t="shared" si="144"/>
        <v>1</v>
      </c>
      <c r="U1785" s="105" t="s">
        <v>548</v>
      </c>
      <c r="V1785" s="105" t="s">
        <v>549</v>
      </c>
      <c r="W1785" s="106">
        <v>650000000</v>
      </c>
      <c r="X1785" s="106">
        <v>0</v>
      </c>
    </row>
    <row r="1786" spans="2:26" x14ac:dyDescent="0.25">
      <c r="B1786" s="105" t="s">
        <v>607</v>
      </c>
      <c r="C1786" s="105" t="s">
        <v>549</v>
      </c>
      <c r="D1786" s="106">
        <v>650000000</v>
      </c>
      <c r="E1786" s="106">
        <v>0</v>
      </c>
      <c r="M1786" t="b">
        <f t="shared" si="140"/>
        <v>1</v>
      </c>
      <c r="N1786" t="b">
        <f t="shared" si="141"/>
        <v>1</v>
      </c>
      <c r="O1786" t="b">
        <f t="shared" si="142"/>
        <v>1</v>
      </c>
      <c r="P1786" t="b">
        <f t="shared" si="142"/>
        <v>1</v>
      </c>
      <c r="Q1786" t="b">
        <f t="shared" si="143"/>
        <v>1</v>
      </c>
      <c r="R1786" t="b">
        <f t="shared" si="144"/>
        <v>1</v>
      </c>
      <c r="U1786" s="105" t="s">
        <v>607</v>
      </c>
      <c r="V1786" s="105" t="s">
        <v>549</v>
      </c>
      <c r="W1786" s="106">
        <v>650000000</v>
      </c>
      <c r="X1786" s="106">
        <v>0</v>
      </c>
    </row>
    <row r="1787" spans="2:26" x14ac:dyDescent="0.25">
      <c r="B1787" s="105" t="s">
        <v>567</v>
      </c>
      <c r="C1787" s="105" t="s">
        <v>568</v>
      </c>
      <c r="D1787" s="106">
        <v>1919250000</v>
      </c>
      <c r="E1787" s="106">
        <v>0</v>
      </c>
      <c r="M1787" t="b">
        <f t="shared" si="140"/>
        <v>1</v>
      </c>
      <c r="N1787" t="b">
        <f t="shared" si="141"/>
        <v>1</v>
      </c>
      <c r="O1787" t="b">
        <f t="shared" si="142"/>
        <v>1</v>
      </c>
      <c r="P1787" t="b">
        <f t="shared" si="142"/>
        <v>1</v>
      </c>
      <c r="Q1787" t="b">
        <f t="shared" si="143"/>
        <v>1</v>
      </c>
      <c r="R1787" t="b">
        <f t="shared" si="144"/>
        <v>1</v>
      </c>
      <c r="U1787" s="105" t="s">
        <v>567</v>
      </c>
      <c r="V1787" s="105" t="s">
        <v>568</v>
      </c>
      <c r="W1787" s="106">
        <v>1919250000</v>
      </c>
      <c r="X1787" s="106">
        <v>0</v>
      </c>
    </row>
    <row r="1788" spans="2:26" x14ac:dyDescent="0.25">
      <c r="B1788" s="105" t="s">
        <v>612</v>
      </c>
      <c r="C1788" s="105" t="s">
        <v>613</v>
      </c>
      <c r="D1788" s="106">
        <v>1919250000</v>
      </c>
      <c r="E1788" s="106">
        <v>0</v>
      </c>
      <c r="M1788" t="b">
        <f t="shared" si="140"/>
        <v>1</v>
      </c>
      <c r="N1788" t="b">
        <f t="shared" si="141"/>
        <v>1</v>
      </c>
      <c r="O1788" t="b">
        <f t="shared" si="142"/>
        <v>1</v>
      </c>
      <c r="P1788" t="b">
        <f t="shared" si="142"/>
        <v>1</v>
      </c>
      <c r="Q1788" t="b">
        <f t="shared" si="143"/>
        <v>1</v>
      </c>
      <c r="R1788" t="b">
        <f t="shared" si="144"/>
        <v>1</v>
      </c>
      <c r="U1788" s="105" t="s">
        <v>612</v>
      </c>
      <c r="V1788" s="105" t="s">
        <v>613</v>
      </c>
      <c r="W1788" s="106">
        <v>1919250000</v>
      </c>
      <c r="X1788" s="106">
        <v>0</v>
      </c>
    </row>
    <row r="1789" spans="2:26" x14ac:dyDescent="0.25">
      <c r="B1789" s="105" t="s">
        <v>614</v>
      </c>
      <c r="C1789" s="105" t="s">
        <v>613</v>
      </c>
      <c r="D1789" s="106">
        <v>1919250000</v>
      </c>
      <c r="E1789" s="106">
        <v>0</v>
      </c>
      <c r="M1789" t="b">
        <f t="shared" si="140"/>
        <v>1</v>
      </c>
      <c r="N1789" t="b">
        <f t="shared" si="141"/>
        <v>1</v>
      </c>
      <c r="O1789" t="b">
        <f t="shared" si="142"/>
        <v>1</v>
      </c>
      <c r="P1789" t="b">
        <f t="shared" si="142"/>
        <v>1</v>
      </c>
      <c r="Q1789" t="b">
        <f t="shared" si="143"/>
        <v>1</v>
      </c>
      <c r="R1789" t="b">
        <f t="shared" si="144"/>
        <v>1</v>
      </c>
      <c r="U1789" s="105" t="s">
        <v>614</v>
      </c>
      <c r="V1789" s="105" t="s">
        <v>613</v>
      </c>
      <c r="W1789" s="106">
        <v>1919250000</v>
      </c>
      <c r="X1789" s="106">
        <v>0</v>
      </c>
    </row>
    <row r="1790" spans="2:26" x14ac:dyDescent="0.25">
      <c r="B1790" s="105" t="s">
        <v>489</v>
      </c>
      <c r="C1790" s="105" t="s">
        <v>490</v>
      </c>
      <c r="D1790" s="106">
        <v>7200000</v>
      </c>
      <c r="E1790" s="106">
        <v>0</v>
      </c>
      <c r="M1790" t="b">
        <f t="shared" si="140"/>
        <v>1</v>
      </c>
      <c r="N1790" t="b">
        <f t="shared" si="141"/>
        <v>1</v>
      </c>
      <c r="O1790" t="b">
        <f t="shared" si="142"/>
        <v>1</v>
      </c>
      <c r="P1790" t="b">
        <f t="shared" si="142"/>
        <v>1</v>
      </c>
      <c r="Q1790" t="b">
        <f t="shared" si="143"/>
        <v>1</v>
      </c>
      <c r="R1790" t="b">
        <f t="shared" si="144"/>
        <v>1</v>
      </c>
      <c r="U1790" s="105" t="s">
        <v>489</v>
      </c>
      <c r="V1790" s="105" t="s">
        <v>490</v>
      </c>
      <c r="W1790" s="106">
        <v>7200000</v>
      </c>
      <c r="X1790" s="106">
        <v>0</v>
      </c>
    </row>
    <row r="1791" spans="2:26" x14ac:dyDescent="0.25">
      <c r="B1791" s="105" t="s">
        <v>491</v>
      </c>
      <c r="C1791" s="105" t="s">
        <v>492</v>
      </c>
      <c r="D1791" s="106">
        <v>7200000</v>
      </c>
      <c r="E1791" s="106">
        <v>0</v>
      </c>
      <c r="M1791" t="b">
        <f t="shared" si="140"/>
        <v>1</v>
      </c>
      <c r="N1791" t="b">
        <f t="shared" si="141"/>
        <v>1</v>
      </c>
      <c r="O1791" t="b">
        <f t="shared" si="142"/>
        <v>1</v>
      </c>
      <c r="P1791" t="b">
        <f t="shared" si="142"/>
        <v>1</v>
      </c>
      <c r="Q1791" t="b">
        <f t="shared" si="143"/>
        <v>1</v>
      </c>
      <c r="R1791" t="b">
        <f t="shared" si="144"/>
        <v>1</v>
      </c>
      <c r="U1791" s="105" t="s">
        <v>491</v>
      </c>
      <c r="V1791" s="105" t="s">
        <v>492</v>
      </c>
      <c r="W1791" s="106">
        <v>7200000</v>
      </c>
      <c r="X1791" s="106">
        <v>0</v>
      </c>
    </row>
    <row r="1792" spans="2:26" x14ac:dyDescent="0.25">
      <c r="B1792" s="105" t="s">
        <v>493</v>
      </c>
      <c r="C1792" s="105" t="s">
        <v>492</v>
      </c>
      <c r="D1792" s="106">
        <v>7200000</v>
      </c>
      <c r="E1792" s="106">
        <v>0</v>
      </c>
      <c r="M1792" t="b">
        <f t="shared" si="140"/>
        <v>1</v>
      </c>
      <c r="N1792" t="b">
        <f t="shared" si="141"/>
        <v>1</v>
      </c>
      <c r="O1792" t="b">
        <f t="shared" si="142"/>
        <v>1</v>
      </c>
      <c r="P1792" t="b">
        <f t="shared" si="142"/>
        <v>1</v>
      </c>
      <c r="Q1792" t="b">
        <f t="shared" si="143"/>
        <v>1</v>
      </c>
      <c r="R1792" t="b">
        <f t="shared" si="144"/>
        <v>1</v>
      </c>
      <c r="U1792" s="105" t="s">
        <v>493</v>
      </c>
      <c r="V1792" s="105" t="s">
        <v>492</v>
      </c>
      <c r="W1792" s="106">
        <v>7200000</v>
      </c>
      <c r="X1792" s="106">
        <v>0</v>
      </c>
    </row>
    <row r="1793" spans="2:26" x14ac:dyDescent="0.25">
      <c r="B1793" s="105" t="s">
        <v>463</v>
      </c>
      <c r="C1793" s="105" t="s">
        <v>464</v>
      </c>
      <c r="D1793" s="106">
        <v>5810060625</v>
      </c>
      <c r="E1793" s="106">
        <v>0</v>
      </c>
      <c r="M1793" t="b">
        <f t="shared" si="140"/>
        <v>1</v>
      </c>
      <c r="N1793" t="b">
        <f t="shared" si="141"/>
        <v>1</v>
      </c>
      <c r="O1793" t="b">
        <f t="shared" si="142"/>
        <v>1</v>
      </c>
      <c r="P1793" t="b">
        <f t="shared" si="142"/>
        <v>1</v>
      </c>
      <c r="Q1793" t="b">
        <f t="shared" si="143"/>
        <v>1</v>
      </c>
      <c r="R1793" t="b">
        <f t="shared" si="144"/>
        <v>1</v>
      </c>
      <c r="U1793" s="105" t="s">
        <v>463</v>
      </c>
      <c r="V1793" s="105" t="s">
        <v>464</v>
      </c>
      <c r="W1793" s="106">
        <v>5810060625</v>
      </c>
      <c r="X1793" s="106">
        <v>0</v>
      </c>
    </row>
    <row r="1794" spans="2:26" x14ac:dyDescent="0.25">
      <c r="B1794" s="105" t="s">
        <v>465</v>
      </c>
      <c r="C1794" s="105" t="s">
        <v>466</v>
      </c>
      <c r="D1794" s="106">
        <v>4699860625</v>
      </c>
      <c r="E1794" s="106">
        <v>0</v>
      </c>
      <c r="M1794" t="b">
        <f t="shared" si="140"/>
        <v>1</v>
      </c>
      <c r="N1794" t="b">
        <f t="shared" si="141"/>
        <v>1</v>
      </c>
      <c r="O1794" t="b">
        <f t="shared" si="142"/>
        <v>1</v>
      </c>
      <c r="P1794" t="b">
        <f t="shared" si="142"/>
        <v>1</v>
      </c>
      <c r="Q1794" t="b">
        <f t="shared" si="143"/>
        <v>1</v>
      </c>
      <c r="R1794" t="b">
        <f t="shared" si="144"/>
        <v>1</v>
      </c>
      <c r="U1794" s="105" t="s">
        <v>465</v>
      </c>
      <c r="V1794" s="105" t="s">
        <v>466</v>
      </c>
      <c r="W1794" s="106">
        <v>4699860625</v>
      </c>
      <c r="X1794" s="106">
        <v>0</v>
      </c>
    </row>
    <row r="1795" spans="2:26" x14ac:dyDescent="0.25">
      <c r="B1795" s="105" t="s">
        <v>467</v>
      </c>
      <c r="C1795" s="105" t="s">
        <v>468</v>
      </c>
      <c r="D1795" s="106">
        <v>2471000000</v>
      </c>
      <c r="E1795" s="106">
        <v>0</v>
      </c>
      <c r="M1795" t="b">
        <f t="shared" si="140"/>
        <v>1</v>
      </c>
      <c r="N1795" t="b">
        <f t="shared" si="141"/>
        <v>1</v>
      </c>
      <c r="O1795" t="b">
        <f t="shared" si="142"/>
        <v>1</v>
      </c>
      <c r="P1795" t="b">
        <f t="shared" si="142"/>
        <v>1</v>
      </c>
      <c r="Q1795" t="b">
        <f t="shared" si="143"/>
        <v>1</v>
      </c>
      <c r="R1795" t="b">
        <f t="shared" si="144"/>
        <v>1</v>
      </c>
      <c r="U1795" s="105" t="s">
        <v>467</v>
      </c>
      <c r="V1795" s="105" t="s">
        <v>468</v>
      </c>
      <c r="W1795" s="106">
        <v>2471000000</v>
      </c>
      <c r="X1795" s="106">
        <v>0</v>
      </c>
    </row>
    <row r="1796" spans="2:26" x14ac:dyDescent="0.25">
      <c r="B1796" s="105" t="s">
        <v>725</v>
      </c>
      <c r="C1796" s="105" t="s">
        <v>726</v>
      </c>
      <c r="D1796" s="106">
        <v>774000000</v>
      </c>
      <c r="E1796" s="106">
        <v>0</v>
      </c>
      <c r="M1796" t="b">
        <f t="shared" si="140"/>
        <v>1</v>
      </c>
      <c r="N1796" t="b">
        <f t="shared" si="141"/>
        <v>1</v>
      </c>
      <c r="O1796" t="b">
        <f t="shared" si="142"/>
        <v>1</v>
      </c>
      <c r="P1796" t="b">
        <f t="shared" si="142"/>
        <v>1</v>
      </c>
      <c r="Q1796" t="b">
        <f t="shared" si="143"/>
        <v>1</v>
      </c>
      <c r="R1796" t="b">
        <f t="shared" si="144"/>
        <v>1</v>
      </c>
      <c r="U1796" s="105" t="s">
        <v>725</v>
      </c>
      <c r="V1796" s="105" t="s">
        <v>726</v>
      </c>
      <c r="W1796" s="106">
        <v>774000000</v>
      </c>
      <c r="X1796" s="106">
        <v>0</v>
      </c>
    </row>
    <row r="1797" spans="2:26" x14ac:dyDescent="0.25">
      <c r="B1797" s="105" t="s">
        <v>727</v>
      </c>
      <c r="C1797" s="105" t="s">
        <v>728</v>
      </c>
      <c r="D1797" s="106">
        <v>1454860625</v>
      </c>
      <c r="E1797" s="106">
        <v>0</v>
      </c>
      <c r="M1797" t="b">
        <f t="shared" si="140"/>
        <v>1</v>
      </c>
      <c r="N1797" t="b">
        <f t="shared" si="141"/>
        <v>1</v>
      </c>
      <c r="O1797" t="b">
        <f t="shared" si="142"/>
        <v>1</v>
      </c>
      <c r="P1797" t="b">
        <f t="shared" si="142"/>
        <v>1</v>
      </c>
      <c r="Q1797" t="b">
        <f t="shared" si="143"/>
        <v>1</v>
      </c>
      <c r="R1797" t="b">
        <f t="shared" si="144"/>
        <v>1</v>
      </c>
      <c r="U1797" s="105" t="s">
        <v>727</v>
      </c>
      <c r="V1797" s="105" t="s">
        <v>728</v>
      </c>
      <c r="W1797" s="106">
        <v>1454860625</v>
      </c>
      <c r="X1797" s="106">
        <v>0</v>
      </c>
    </row>
    <row r="1798" spans="2:26" x14ac:dyDescent="0.25">
      <c r="B1798" s="105" t="s">
        <v>572</v>
      </c>
      <c r="C1798" s="105" t="s">
        <v>573</v>
      </c>
      <c r="D1798" s="106">
        <v>1110200000</v>
      </c>
      <c r="E1798" s="106">
        <v>0</v>
      </c>
      <c r="M1798" t="b">
        <f t="shared" si="140"/>
        <v>1</v>
      </c>
      <c r="N1798" t="b">
        <f t="shared" si="141"/>
        <v>1</v>
      </c>
      <c r="O1798" t="b">
        <f t="shared" si="142"/>
        <v>1</v>
      </c>
      <c r="P1798" t="b">
        <f t="shared" si="142"/>
        <v>1</v>
      </c>
      <c r="Q1798" t="b">
        <f t="shared" si="143"/>
        <v>1</v>
      </c>
      <c r="R1798" t="b">
        <f t="shared" si="144"/>
        <v>1</v>
      </c>
      <c r="U1798" s="105" t="s">
        <v>572</v>
      </c>
      <c r="V1798" s="105" t="s">
        <v>573</v>
      </c>
      <c r="W1798" s="106">
        <v>1110200000</v>
      </c>
      <c r="X1798" s="106">
        <v>0</v>
      </c>
    </row>
    <row r="1799" spans="2:26" x14ac:dyDescent="0.25">
      <c r="B1799" s="105" t="s">
        <v>574</v>
      </c>
      <c r="C1799" s="105" t="s">
        <v>573</v>
      </c>
      <c r="D1799" s="106">
        <v>1110200000</v>
      </c>
      <c r="E1799" s="106">
        <v>0</v>
      </c>
      <c r="M1799" t="b">
        <f t="shared" si="140"/>
        <v>1</v>
      </c>
      <c r="N1799" t="b">
        <f t="shared" si="141"/>
        <v>1</v>
      </c>
      <c r="O1799" t="b">
        <f t="shared" si="142"/>
        <v>1</v>
      </c>
      <c r="P1799" t="b">
        <f t="shared" si="142"/>
        <v>1</v>
      </c>
      <c r="Q1799" t="b">
        <f t="shared" si="143"/>
        <v>1</v>
      </c>
      <c r="R1799" t="b">
        <f t="shared" si="144"/>
        <v>1</v>
      </c>
      <c r="U1799" s="105" t="s">
        <v>574</v>
      </c>
      <c r="V1799" s="105" t="s">
        <v>573</v>
      </c>
      <c r="W1799" s="106">
        <v>1110200000</v>
      </c>
      <c r="X1799" s="106">
        <v>0</v>
      </c>
    </row>
    <row r="1800" spans="2:26" x14ac:dyDescent="0.25">
      <c r="B1800" s="105" t="s">
        <v>676</v>
      </c>
      <c r="C1800" s="105" t="s">
        <v>677</v>
      </c>
      <c r="D1800" s="106">
        <v>1740047500</v>
      </c>
      <c r="E1800" s="106">
        <v>0</v>
      </c>
      <c r="M1800" t="b">
        <f t="shared" si="140"/>
        <v>1</v>
      </c>
      <c r="N1800" t="b">
        <f t="shared" si="141"/>
        <v>1</v>
      </c>
      <c r="O1800" t="b">
        <f t="shared" si="142"/>
        <v>1</v>
      </c>
      <c r="P1800" t="b">
        <f t="shared" si="142"/>
        <v>1</v>
      </c>
      <c r="Q1800" t="b">
        <f t="shared" si="143"/>
        <v>1</v>
      </c>
      <c r="R1800" t="b">
        <f t="shared" si="144"/>
        <v>1</v>
      </c>
      <c r="U1800" s="105" t="s">
        <v>676</v>
      </c>
      <c r="V1800" s="105" t="s">
        <v>677</v>
      </c>
      <c r="W1800" s="106">
        <v>1740047500</v>
      </c>
      <c r="X1800" s="106">
        <v>0</v>
      </c>
    </row>
    <row r="1801" spans="2:26" x14ac:dyDescent="0.25">
      <c r="B1801" s="105" t="s">
        <v>678</v>
      </c>
      <c r="C1801" s="105" t="s">
        <v>679</v>
      </c>
      <c r="D1801" s="106">
        <v>1740047500</v>
      </c>
      <c r="E1801" s="106">
        <v>0</v>
      </c>
      <c r="M1801" t="b">
        <f t="shared" si="140"/>
        <v>1</v>
      </c>
      <c r="N1801" t="b">
        <f t="shared" si="141"/>
        <v>1</v>
      </c>
      <c r="O1801" t="b">
        <f t="shared" si="142"/>
        <v>1</v>
      </c>
      <c r="P1801" t="b">
        <f t="shared" si="142"/>
        <v>1</v>
      </c>
      <c r="Q1801" t="b">
        <f t="shared" si="143"/>
        <v>1</v>
      </c>
      <c r="R1801" t="b">
        <f t="shared" si="144"/>
        <v>1</v>
      </c>
      <c r="U1801" s="105" t="s">
        <v>678</v>
      </c>
      <c r="V1801" s="105" t="s">
        <v>679</v>
      </c>
      <c r="W1801" s="106">
        <v>1740047500</v>
      </c>
      <c r="X1801" s="106">
        <v>0</v>
      </c>
    </row>
    <row r="1802" spans="2:26" x14ac:dyDescent="0.25">
      <c r="B1802" s="105" t="s">
        <v>680</v>
      </c>
      <c r="C1802" s="105" t="s">
        <v>679</v>
      </c>
      <c r="D1802" s="106">
        <v>1740047500</v>
      </c>
      <c r="E1802" s="106">
        <v>0</v>
      </c>
      <c r="M1802" t="b">
        <f t="shared" si="140"/>
        <v>1</v>
      </c>
      <c r="N1802" t="b">
        <f t="shared" si="141"/>
        <v>1</v>
      </c>
      <c r="O1802" t="b">
        <f t="shared" si="142"/>
        <v>1</v>
      </c>
      <c r="P1802" t="b">
        <f t="shared" si="142"/>
        <v>1</v>
      </c>
      <c r="Q1802" t="b">
        <f t="shared" si="143"/>
        <v>1</v>
      </c>
      <c r="R1802" t="b">
        <f t="shared" si="144"/>
        <v>1</v>
      </c>
      <c r="U1802" s="105" t="s">
        <v>680</v>
      </c>
      <c r="V1802" s="105" t="s">
        <v>679</v>
      </c>
      <c r="W1802" s="106">
        <v>1740047500</v>
      </c>
      <c r="X1802" s="106">
        <v>0</v>
      </c>
    </row>
    <row r="1803" spans="2:26" x14ac:dyDescent="0.25">
      <c r="B1803" t="s">
        <v>359</v>
      </c>
      <c r="C1803" s="106">
        <v>10193758125</v>
      </c>
      <c r="D1803" s="106">
        <v>0</v>
      </c>
      <c r="M1803" t="b">
        <f t="shared" si="140"/>
        <v>1</v>
      </c>
      <c r="N1803" t="b">
        <f t="shared" si="141"/>
        <v>1</v>
      </c>
      <c r="O1803" t="b">
        <f t="shared" si="142"/>
        <v>1</v>
      </c>
      <c r="P1803" t="b">
        <f t="shared" si="142"/>
        <v>1</v>
      </c>
      <c r="Q1803" t="b">
        <f t="shared" si="143"/>
        <v>1</v>
      </c>
      <c r="R1803" t="b">
        <f t="shared" si="144"/>
        <v>1</v>
      </c>
      <c r="U1803" t="s">
        <v>359</v>
      </c>
      <c r="V1803" s="106">
        <v>10193758125</v>
      </c>
      <c r="W1803" s="106">
        <v>0</v>
      </c>
    </row>
    <row r="1804" spans="2:26" x14ac:dyDescent="0.25">
      <c r="B1804" t="s">
        <v>330</v>
      </c>
      <c r="C1804" t="s">
        <v>331</v>
      </c>
      <c r="D1804" s="105" t="s">
        <v>729</v>
      </c>
      <c r="E1804" t="s">
        <v>333</v>
      </c>
      <c r="F1804" t="s">
        <v>331</v>
      </c>
      <c r="G1804" s="105" t="s">
        <v>730</v>
      </c>
      <c r="M1804" t="b">
        <f t="shared" si="140"/>
        <v>1</v>
      </c>
      <c r="N1804" t="b">
        <f t="shared" si="141"/>
        <v>1</v>
      </c>
      <c r="O1804" t="b">
        <f t="shared" si="142"/>
        <v>1</v>
      </c>
      <c r="P1804" t="b">
        <f t="shared" si="142"/>
        <v>1</v>
      </c>
      <c r="Q1804" t="b">
        <f t="shared" si="143"/>
        <v>1</v>
      </c>
      <c r="R1804" t="b">
        <f t="shared" si="144"/>
        <v>1</v>
      </c>
      <c r="U1804" t="s">
        <v>330</v>
      </c>
      <c r="V1804" t="s">
        <v>331</v>
      </c>
      <c r="W1804" s="105" t="s">
        <v>729</v>
      </c>
      <c r="X1804" t="s">
        <v>333</v>
      </c>
      <c r="Y1804" t="s">
        <v>331</v>
      </c>
      <c r="Z1804" s="105" t="s">
        <v>730</v>
      </c>
    </row>
    <row r="1805" spans="2:26" x14ac:dyDescent="0.25">
      <c r="B1805" t="s">
        <v>335</v>
      </c>
      <c r="C1805" t="s">
        <v>3</v>
      </c>
      <c r="D1805" t="s">
        <v>336</v>
      </c>
      <c r="E1805" t="s">
        <v>337</v>
      </c>
      <c r="M1805" t="b">
        <f t="shared" si="140"/>
        <v>1</v>
      </c>
      <c r="N1805" t="b">
        <f t="shared" si="141"/>
        <v>1</v>
      </c>
      <c r="O1805" t="b">
        <f t="shared" si="142"/>
        <v>1</v>
      </c>
      <c r="P1805" t="b">
        <f t="shared" si="142"/>
        <v>1</v>
      </c>
      <c r="Q1805" t="b">
        <f t="shared" si="143"/>
        <v>1</v>
      </c>
      <c r="R1805" t="b">
        <f t="shared" si="144"/>
        <v>1</v>
      </c>
      <c r="U1805" t="s">
        <v>335</v>
      </c>
      <c r="V1805" t="s">
        <v>3</v>
      </c>
      <c r="W1805" t="s">
        <v>336</v>
      </c>
      <c r="X1805" t="s">
        <v>337</v>
      </c>
    </row>
    <row r="1806" spans="2:26" x14ac:dyDescent="0.25">
      <c r="B1806" s="105" t="s">
        <v>403</v>
      </c>
      <c r="C1806" s="105" t="s">
        <v>404</v>
      </c>
      <c r="D1806" s="106">
        <v>601600000</v>
      </c>
      <c r="E1806" s="106">
        <v>0</v>
      </c>
      <c r="M1806" t="b">
        <f t="shared" si="140"/>
        <v>1</v>
      </c>
      <c r="N1806" t="b">
        <f t="shared" si="141"/>
        <v>1</v>
      </c>
      <c r="O1806" t="b">
        <f t="shared" si="142"/>
        <v>1</v>
      </c>
      <c r="P1806" t="b">
        <f t="shared" si="142"/>
        <v>1</v>
      </c>
      <c r="Q1806" t="b">
        <f t="shared" si="143"/>
        <v>1</v>
      </c>
      <c r="R1806" t="b">
        <f t="shared" si="144"/>
        <v>1</v>
      </c>
      <c r="U1806" s="105" t="s">
        <v>403</v>
      </c>
      <c r="V1806" s="105" t="s">
        <v>404</v>
      </c>
      <c r="W1806" s="106">
        <v>601600000</v>
      </c>
      <c r="X1806" s="106">
        <v>0</v>
      </c>
    </row>
    <row r="1807" spans="2:26" x14ac:dyDescent="0.25">
      <c r="B1807" s="105" t="s">
        <v>552</v>
      </c>
      <c r="C1807" s="105" t="s">
        <v>553</v>
      </c>
      <c r="D1807" s="106">
        <v>601600000</v>
      </c>
      <c r="E1807" s="106">
        <v>0</v>
      </c>
      <c r="M1807" t="b">
        <f t="shared" si="140"/>
        <v>1</v>
      </c>
      <c r="N1807" t="b">
        <f t="shared" si="141"/>
        <v>1</v>
      </c>
      <c r="O1807" t="b">
        <f t="shared" si="142"/>
        <v>1</v>
      </c>
      <c r="P1807" t="b">
        <f t="shared" si="142"/>
        <v>1</v>
      </c>
      <c r="Q1807" t="b">
        <f t="shared" si="143"/>
        <v>1</v>
      </c>
      <c r="R1807" t="b">
        <f t="shared" si="144"/>
        <v>1</v>
      </c>
      <c r="U1807" s="105" t="s">
        <v>552</v>
      </c>
      <c r="V1807" s="105" t="s">
        <v>553</v>
      </c>
      <c r="W1807" s="106">
        <v>601600000</v>
      </c>
      <c r="X1807" s="106">
        <v>0</v>
      </c>
    </row>
    <row r="1808" spans="2:26" x14ac:dyDescent="0.25">
      <c r="B1808" s="105" t="s">
        <v>608</v>
      </c>
      <c r="C1808" s="105" t="s">
        <v>553</v>
      </c>
      <c r="D1808" s="106">
        <v>601600000</v>
      </c>
      <c r="E1808" s="106">
        <v>0</v>
      </c>
      <c r="M1808" t="b">
        <f t="shared" si="140"/>
        <v>1</v>
      </c>
      <c r="N1808" t="b">
        <f t="shared" si="141"/>
        <v>1</v>
      </c>
      <c r="O1808" t="b">
        <f t="shared" si="142"/>
        <v>1</v>
      </c>
      <c r="P1808" t="b">
        <f t="shared" si="142"/>
        <v>1</v>
      </c>
      <c r="Q1808" t="b">
        <f t="shared" si="143"/>
        <v>1</v>
      </c>
      <c r="R1808" t="b">
        <f t="shared" si="144"/>
        <v>1</v>
      </c>
      <c r="U1808" s="105" t="s">
        <v>608</v>
      </c>
      <c r="V1808" s="105" t="s">
        <v>553</v>
      </c>
      <c r="W1808" s="106">
        <v>601600000</v>
      </c>
      <c r="X1808" s="106">
        <v>0</v>
      </c>
    </row>
    <row r="1809" spans="2:26" x14ac:dyDescent="0.25">
      <c r="B1809" s="105" t="s">
        <v>463</v>
      </c>
      <c r="C1809" s="105" t="s">
        <v>464</v>
      </c>
      <c r="D1809" s="106">
        <v>1922150000</v>
      </c>
      <c r="E1809" s="106">
        <v>0</v>
      </c>
      <c r="M1809" t="b">
        <f t="shared" si="140"/>
        <v>1</v>
      </c>
      <c r="N1809" t="b">
        <f t="shared" si="141"/>
        <v>1</v>
      </c>
      <c r="O1809" t="b">
        <f t="shared" si="142"/>
        <v>1</v>
      </c>
      <c r="P1809" t="b">
        <f t="shared" si="142"/>
        <v>1</v>
      </c>
      <c r="Q1809" t="b">
        <f t="shared" si="143"/>
        <v>1</v>
      </c>
      <c r="R1809" t="b">
        <f t="shared" si="144"/>
        <v>1</v>
      </c>
      <c r="U1809" s="105" t="s">
        <v>463</v>
      </c>
      <c r="V1809" s="105" t="s">
        <v>464</v>
      </c>
      <c r="W1809" s="106">
        <v>1922150000</v>
      </c>
      <c r="X1809" s="106">
        <v>0</v>
      </c>
    </row>
    <row r="1810" spans="2:26" x14ac:dyDescent="0.25">
      <c r="B1810" s="105" t="s">
        <v>480</v>
      </c>
      <c r="C1810" s="105" t="s">
        <v>481</v>
      </c>
      <c r="D1810" s="106">
        <v>1922150000</v>
      </c>
      <c r="E1810" s="106">
        <v>0</v>
      </c>
      <c r="M1810" t="b">
        <f t="shared" si="140"/>
        <v>1</v>
      </c>
      <c r="N1810" t="b">
        <f t="shared" si="141"/>
        <v>1</v>
      </c>
      <c r="O1810" t="b">
        <f t="shared" si="142"/>
        <v>1</v>
      </c>
      <c r="P1810" t="b">
        <f t="shared" si="142"/>
        <v>1</v>
      </c>
      <c r="Q1810" t="b">
        <f t="shared" si="143"/>
        <v>1</v>
      </c>
      <c r="R1810" t="b">
        <f t="shared" si="144"/>
        <v>1</v>
      </c>
      <c r="U1810" s="105" t="s">
        <v>480</v>
      </c>
      <c r="V1810" s="105" t="s">
        <v>481</v>
      </c>
      <c r="W1810" s="106">
        <v>1922150000</v>
      </c>
      <c r="X1810" s="106">
        <v>0</v>
      </c>
    </row>
    <row r="1811" spans="2:26" x14ac:dyDescent="0.25">
      <c r="B1811" s="105" t="s">
        <v>482</v>
      </c>
      <c r="C1811" s="105" t="s">
        <v>481</v>
      </c>
      <c r="D1811" s="106">
        <v>1922150000</v>
      </c>
      <c r="E1811" s="106">
        <v>0</v>
      </c>
      <c r="M1811" t="b">
        <f t="shared" si="140"/>
        <v>1</v>
      </c>
      <c r="N1811" t="b">
        <f t="shared" si="141"/>
        <v>1</v>
      </c>
      <c r="O1811" t="b">
        <f t="shared" si="142"/>
        <v>1</v>
      </c>
      <c r="P1811" t="b">
        <f t="shared" si="142"/>
        <v>1</v>
      </c>
      <c r="Q1811" t="b">
        <f t="shared" si="143"/>
        <v>1</v>
      </c>
      <c r="R1811" t="b">
        <f t="shared" si="144"/>
        <v>1</v>
      </c>
      <c r="U1811" s="105" t="s">
        <v>482</v>
      </c>
      <c r="V1811" s="105" t="s">
        <v>481</v>
      </c>
      <c r="W1811" s="106">
        <v>1922150000</v>
      </c>
      <c r="X1811" s="106">
        <v>0</v>
      </c>
    </row>
    <row r="1812" spans="2:26" x14ac:dyDescent="0.25">
      <c r="B1812" t="s">
        <v>359</v>
      </c>
      <c r="C1812" s="106">
        <v>2523750000</v>
      </c>
      <c r="D1812" s="106">
        <v>0</v>
      </c>
      <c r="M1812" t="b">
        <f t="shared" si="140"/>
        <v>1</v>
      </c>
      <c r="N1812" t="b">
        <f t="shared" si="141"/>
        <v>1</v>
      </c>
      <c r="O1812" t="b">
        <f t="shared" si="142"/>
        <v>1</v>
      </c>
      <c r="P1812" t="b">
        <f t="shared" si="142"/>
        <v>1</v>
      </c>
      <c r="Q1812" t="b">
        <f t="shared" si="143"/>
        <v>1</v>
      </c>
      <c r="R1812" t="b">
        <f t="shared" si="144"/>
        <v>1</v>
      </c>
      <c r="U1812" t="s">
        <v>359</v>
      </c>
      <c r="V1812" s="106">
        <v>2523750000</v>
      </c>
      <c r="W1812" s="106">
        <v>0</v>
      </c>
    </row>
    <row r="1813" spans="2:26" x14ac:dyDescent="0.25">
      <c r="B1813" t="s">
        <v>330</v>
      </c>
      <c r="C1813" t="s">
        <v>331</v>
      </c>
      <c r="D1813" s="105" t="s">
        <v>731</v>
      </c>
      <c r="E1813" t="s">
        <v>333</v>
      </c>
      <c r="F1813" t="s">
        <v>331</v>
      </c>
      <c r="G1813" s="105" t="s">
        <v>732</v>
      </c>
      <c r="M1813" t="b">
        <f t="shared" si="140"/>
        <v>1</v>
      </c>
      <c r="N1813" t="b">
        <f t="shared" si="141"/>
        <v>1</v>
      </c>
      <c r="O1813" t="b">
        <f t="shared" si="142"/>
        <v>1</v>
      </c>
      <c r="P1813" t="b">
        <f t="shared" si="142"/>
        <v>1</v>
      </c>
      <c r="Q1813" t="b">
        <f t="shared" si="143"/>
        <v>1</v>
      </c>
      <c r="R1813" t="b">
        <f t="shared" si="144"/>
        <v>1</v>
      </c>
      <c r="U1813" t="s">
        <v>330</v>
      </c>
      <c r="V1813" t="s">
        <v>331</v>
      </c>
      <c r="W1813" s="105" t="s">
        <v>731</v>
      </c>
      <c r="X1813" t="s">
        <v>333</v>
      </c>
      <c r="Y1813" t="s">
        <v>331</v>
      </c>
      <c r="Z1813" s="105" t="s">
        <v>732</v>
      </c>
    </row>
    <row r="1814" spans="2:26" x14ac:dyDescent="0.25">
      <c r="B1814" t="s">
        <v>335</v>
      </c>
      <c r="C1814" t="s">
        <v>3</v>
      </c>
      <c r="D1814" t="s">
        <v>336</v>
      </c>
      <c r="E1814" t="s">
        <v>337</v>
      </c>
      <c r="M1814" t="b">
        <f t="shared" si="140"/>
        <v>1</v>
      </c>
      <c r="N1814" t="b">
        <f t="shared" si="141"/>
        <v>1</v>
      </c>
      <c r="O1814" t="b">
        <f t="shared" si="142"/>
        <v>1</v>
      </c>
      <c r="P1814" t="b">
        <f t="shared" si="142"/>
        <v>1</v>
      </c>
      <c r="Q1814" t="b">
        <f t="shared" si="143"/>
        <v>1</v>
      </c>
      <c r="R1814" t="b">
        <f t="shared" si="144"/>
        <v>1</v>
      </c>
      <c r="U1814" t="s">
        <v>335</v>
      </c>
      <c r="V1814" t="s">
        <v>3</v>
      </c>
      <c r="W1814" t="s">
        <v>336</v>
      </c>
      <c r="X1814" t="s">
        <v>337</v>
      </c>
    </row>
    <row r="1815" spans="2:26" x14ac:dyDescent="0.25">
      <c r="B1815" s="105" t="s">
        <v>403</v>
      </c>
      <c r="C1815" s="105" t="s">
        <v>404</v>
      </c>
      <c r="D1815" s="106">
        <v>1067050000</v>
      </c>
      <c r="E1815" s="106">
        <v>0</v>
      </c>
      <c r="M1815" t="b">
        <f t="shared" si="140"/>
        <v>1</v>
      </c>
      <c r="N1815" t="b">
        <f t="shared" si="141"/>
        <v>1</v>
      </c>
      <c r="O1815" t="b">
        <f t="shared" si="142"/>
        <v>1</v>
      </c>
      <c r="P1815" t="b">
        <f t="shared" si="142"/>
        <v>1</v>
      </c>
      <c r="Q1815" t="b">
        <f t="shared" si="143"/>
        <v>1</v>
      </c>
      <c r="R1815" t="b">
        <f t="shared" si="144"/>
        <v>1</v>
      </c>
      <c r="U1815" s="105" t="s">
        <v>403</v>
      </c>
      <c r="V1815" s="105" t="s">
        <v>404</v>
      </c>
      <c r="W1815" s="106">
        <v>1067050000</v>
      </c>
      <c r="X1815" s="106">
        <v>0</v>
      </c>
    </row>
    <row r="1816" spans="2:26" x14ac:dyDescent="0.25">
      <c r="B1816" s="105" t="s">
        <v>548</v>
      </c>
      <c r="C1816" s="105" t="s">
        <v>549</v>
      </c>
      <c r="D1816" s="106">
        <v>1067050000</v>
      </c>
      <c r="E1816" s="106">
        <v>0</v>
      </c>
      <c r="M1816" t="b">
        <f t="shared" si="140"/>
        <v>1</v>
      </c>
      <c r="N1816" t="b">
        <f t="shared" si="141"/>
        <v>1</v>
      </c>
      <c r="O1816" t="b">
        <f t="shared" si="142"/>
        <v>1</v>
      </c>
      <c r="P1816" t="b">
        <f t="shared" si="142"/>
        <v>1</v>
      </c>
      <c r="Q1816" t="b">
        <f t="shared" si="143"/>
        <v>1</v>
      </c>
      <c r="R1816" t="b">
        <f t="shared" si="144"/>
        <v>1</v>
      </c>
      <c r="U1816" s="105" t="s">
        <v>548</v>
      </c>
      <c r="V1816" s="105" t="s">
        <v>549</v>
      </c>
      <c r="W1816" s="106">
        <v>1067050000</v>
      </c>
      <c r="X1816" s="106">
        <v>0</v>
      </c>
    </row>
    <row r="1817" spans="2:26" x14ac:dyDescent="0.25">
      <c r="B1817" s="105" t="s">
        <v>607</v>
      </c>
      <c r="C1817" s="105" t="s">
        <v>549</v>
      </c>
      <c r="D1817" s="106">
        <v>1067050000</v>
      </c>
      <c r="E1817" s="106">
        <v>0</v>
      </c>
      <c r="M1817" t="b">
        <f t="shared" si="140"/>
        <v>1</v>
      </c>
      <c r="N1817" t="b">
        <f t="shared" si="141"/>
        <v>1</v>
      </c>
      <c r="O1817" t="b">
        <f t="shared" si="142"/>
        <v>1</v>
      </c>
      <c r="P1817" t="b">
        <f t="shared" si="142"/>
        <v>1</v>
      </c>
      <c r="Q1817" t="b">
        <f t="shared" si="143"/>
        <v>1</v>
      </c>
      <c r="R1817" t="b">
        <f t="shared" si="144"/>
        <v>1</v>
      </c>
      <c r="U1817" s="105" t="s">
        <v>607</v>
      </c>
      <c r="V1817" s="105" t="s">
        <v>549</v>
      </c>
      <c r="W1817" s="106">
        <v>1067050000</v>
      </c>
      <c r="X1817" s="106">
        <v>0</v>
      </c>
    </row>
    <row r="1818" spans="2:26" x14ac:dyDescent="0.25">
      <c r="B1818" s="105" t="s">
        <v>640</v>
      </c>
      <c r="C1818" s="105" t="s">
        <v>641</v>
      </c>
      <c r="D1818" s="106">
        <v>1769000000</v>
      </c>
      <c r="E1818" s="106">
        <v>0</v>
      </c>
      <c r="M1818" t="b">
        <f t="shared" si="140"/>
        <v>1</v>
      </c>
      <c r="N1818" t="b">
        <f t="shared" si="141"/>
        <v>1</v>
      </c>
      <c r="O1818" t="b">
        <f t="shared" si="142"/>
        <v>1</v>
      </c>
      <c r="P1818" t="b">
        <f t="shared" si="142"/>
        <v>1</v>
      </c>
      <c r="Q1818" t="b">
        <f t="shared" si="143"/>
        <v>1</v>
      </c>
      <c r="R1818" t="b">
        <f t="shared" si="144"/>
        <v>1</v>
      </c>
      <c r="U1818" s="105" t="s">
        <v>640</v>
      </c>
      <c r="V1818" s="105" t="s">
        <v>641</v>
      </c>
      <c r="W1818" s="106">
        <v>1769000000</v>
      </c>
      <c r="X1818" s="106">
        <v>0</v>
      </c>
    </row>
    <row r="1819" spans="2:26" x14ac:dyDescent="0.25">
      <c r="B1819" s="105" t="s">
        <v>642</v>
      </c>
      <c r="C1819" s="105" t="s">
        <v>643</v>
      </c>
      <c r="D1819" s="106">
        <v>1769000000</v>
      </c>
      <c r="E1819" s="106">
        <v>0</v>
      </c>
      <c r="M1819" t="b">
        <f t="shared" ref="M1819:M1882" si="145">+B1819=U1819</f>
        <v>1</v>
      </c>
      <c r="N1819" t="b">
        <f t="shared" ref="N1819:N1882" si="146">+C1819=V1819</f>
        <v>1</v>
      </c>
      <c r="O1819" t="b">
        <f t="shared" ref="O1819:P1882" si="147">+D1819=W1819</f>
        <v>1</v>
      </c>
      <c r="P1819" t="b">
        <f t="shared" si="147"/>
        <v>1</v>
      </c>
      <c r="Q1819" t="b">
        <f t="shared" ref="Q1819:Q1882" si="148">+F1819=Y1819</f>
        <v>1</v>
      </c>
      <c r="R1819" t="b">
        <f t="shared" ref="R1819:R1882" si="149">+G1819=Z1819</f>
        <v>1</v>
      </c>
      <c r="U1819" s="105" t="s">
        <v>642</v>
      </c>
      <c r="V1819" s="105" t="s">
        <v>643</v>
      </c>
      <c r="W1819" s="106">
        <v>1769000000</v>
      </c>
      <c r="X1819" s="106">
        <v>0</v>
      </c>
    </row>
    <row r="1820" spans="2:26" x14ac:dyDescent="0.25">
      <c r="B1820" s="105" t="s">
        <v>644</v>
      </c>
      <c r="C1820" s="105" t="s">
        <v>643</v>
      </c>
      <c r="D1820" s="106">
        <v>1769000000</v>
      </c>
      <c r="E1820" s="106">
        <v>0</v>
      </c>
      <c r="M1820" t="b">
        <f t="shared" si="145"/>
        <v>1</v>
      </c>
      <c r="N1820" t="b">
        <f t="shared" si="146"/>
        <v>1</v>
      </c>
      <c r="O1820" t="b">
        <f t="shared" si="147"/>
        <v>1</v>
      </c>
      <c r="P1820" t="b">
        <f t="shared" si="147"/>
        <v>1</v>
      </c>
      <c r="Q1820" t="b">
        <f t="shared" si="148"/>
        <v>1</v>
      </c>
      <c r="R1820" t="b">
        <f t="shared" si="149"/>
        <v>1</v>
      </c>
      <c r="U1820" s="105" t="s">
        <v>644</v>
      </c>
      <c r="V1820" s="105" t="s">
        <v>643</v>
      </c>
      <c r="W1820" s="106">
        <v>1769000000</v>
      </c>
      <c r="X1820" s="106">
        <v>0</v>
      </c>
    </row>
    <row r="1821" spans="2:26" x14ac:dyDescent="0.25">
      <c r="B1821" s="105" t="s">
        <v>450</v>
      </c>
      <c r="C1821" s="105" t="s">
        <v>451</v>
      </c>
      <c r="D1821" s="106">
        <v>27600000</v>
      </c>
      <c r="E1821" s="106">
        <v>0</v>
      </c>
      <c r="M1821" t="b">
        <f t="shared" si="145"/>
        <v>1</v>
      </c>
      <c r="N1821" t="b">
        <f t="shared" si="146"/>
        <v>1</v>
      </c>
      <c r="O1821" t="b">
        <f t="shared" si="147"/>
        <v>1</v>
      </c>
      <c r="P1821" t="b">
        <f t="shared" si="147"/>
        <v>1</v>
      </c>
      <c r="Q1821" t="b">
        <f t="shared" si="148"/>
        <v>1</v>
      </c>
      <c r="R1821" t="b">
        <f t="shared" si="149"/>
        <v>1</v>
      </c>
      <c r="U1821" s="105" t="s">
        <v>450</v>
      </c>
      <c r="V1821" s="105" t="s">
        <v>451</v>
      </c>
      <c r="W1821" s="106">
        <v>27600000</v>
      </c>
      <c r="X1821" s="106">
        <v>0</v>
      </c>
    </row>
    <row r="1822" spans="2:26" x14ac:dyDescent="0.25">
      <c r="B1822" s="105" t="s">
        <v>452</v>
      </c>
      <c r="C1822" s="105" t="s">
        <v>453</v>
      </c>
      <c r="D1822" s="106">
        <v>27600000</v>
      </c>
      <c r="E1822" s="106">
        <v>0</v>
      </c>
      <c r="M1822" t="b">
        <f t="shared" si="145"/>
        <v>1</v>
      </c>
      <c r="N1822" t="b">
        <f t="shared" si="146"/>
        <v>1</v>
      </c>
      <c r="O1822" t="b">
        <f t="shared" si="147"/>
        <v>1</v>
      </c>
      <c r="P1822" t="b">
        <f t="shared" si="147"/>
        <v>1</v>
      </c>
      <c r="Q1822" t="b">
        <f t="shared" si="148"/>
        <v>1</v>
      </c>
      <c r="R1822" t="b">
        <f t="shared" si="149"/>
        <v>1</v>
      </c>
      <c r="U1822" s="105" t="s">
        <v>452</v>
      </c>
      <c r="V1822" s="105" t="s">
        <v>453</v>
      </c>
      <c r="W1822" s="106">
        <v>27600000</v>
      </c>
      <c r="X1822" s="106">
        <v>0</v>
      </c>
    </row>
    <row r="1823" spans="2:26" x14ac:dyDescent="0.25">
      <c r="B1823" s="105" t="s">
        <v>454</v>
      </c>
      <c r="C1823" s="105" t="s">
        <v>453</v>
      </c>
      <c r="D1823" s="106">
        <v>27600000</v>
      </c>
      <c r="E1823" s="106">
        <v>0</v>
      </c>
      <c r="M1823" t="b">
        <f t="shared" si="145"/>
        <v>1</v>
      </c>
      <c r="N1823" t="b">
        <f t="shared" si="146"/>
        <v>1</v>
      </c>
      <c r="O1823" t="b">
        <f t="shared" si="147"/>
        <v>1</v>
      </c>
      <c r="P1823" t="b">
        <f t="shared" si="147"/>
        <v>1</v>
      </c>
      <c r="Q1823" t="b">
        <f t="shared" si="148"/>
        <v>1</v>
      </c>
      <c r="R1823" t="b">
        <f t="shared" si="149"/>
        <v>1</v>
      </c>
      <c r="U1823" s="105" t="s">
        <v>454</v>
      </c>
      <c r="V1823" s="105" t="s">
        <v>453</v>
      </c>
      <c r="W1823" s="106">
        <v>27600000</v>
      </c>
      <c r="X1823" s="106">
        <v>0</v>
      </c>
    </row>
    <row r="1824" spans="2:26" x14ac:dyDescent="0.25">
      <c r="B1824" s="105" t="s">
        <v>455</v>
      </c>
      <c r="C1824" s="105" t="s">
        <v>456</v>
      </c>
      <c r="D1824" s="106">
        <v>19800000</v>
      </c>
      <c r="E1824" s="106">
        <v>0</v>
      </c>
      <c r="M1824" t="b">
        <f t="shared" si="145"/>
        <v>1</v>
      </c>
      <c r="N1824" t="b">
        <f t="shared" si="146"/>
        <v>1</v>
      </c>
      <c r="O1824" t="b">
        <f t="shared" si="147"/>
        <v>1</v>
      </c>
      <c r="P1824" t="b">
        <f t="shared" si="147"/>
        <v>1</v>
      </c>
      <c r="Q1824" t="b">
        <f t="shared" si="148"/>
        <v>1</v>
      </c>
      <c r="R1824" t="b">
        <f t="shared" si="149"/>
        <v>1</v>
      </c>
      <c r="U1824" s="105" t="s">
        <v>455</v>
      </c>
      <c r="V1824" s="105" t="s">
        <v>456</v>
      </c>
      <c r="W1824" s="106">
        <v>19800000</v>
      </c>
      <c r="X1824" s="106">
        <v>0</v>
      </c>
    </row>
    <row r="1825" spans="2:26" x14ac:dyDescent="0.25">
      <c r="B1825" s="105" t="s">
        <v>457</v>
      </c>
      <c r="C1825" s="105" t="s">
        <v>458</v>
      </c>
      <c r="D1825" s="106">
        <v>19800000</v>
      </c>
      <c r="E1825" s="106">
        <v>0</v>
      </c>
      <c r="M1825" t="b">
        <f t="shared" si="145"/>
        <v>1</v>
      </c>
      <c r="N1825" t="b">
        <f t="shared" si="146"/>
        <v>1</v>
      </c>
      <c r="O1825" t="b">
        <f t="shared" si="147"/>
        <v>1</v>
      </c>
      <c r="P1825" t="b">
        <f t="shared" si="147"/>
        <v>1</v>
      </c>
      <c r="Q1825" t="b">
        <f t="shared" si="148"/>
        <v>1</v>
      </c>
      <c r="R1825" t="b">
        <f t="shared" si="149"/>
        <v>1</v>
      </c>
      <c r="U1825" s="105" t="s">
        <v>457</v>
      </c>
      <c r="V1825" s="105" t="s">
        <v>458</v>
      </c>
      <c r="W1825" s="106">
        <v>19800000</v>
      </c>
      <c r="X1825" s="106">
        <v>0</v>
      </c>
    </row>
    <row r="1826" spans="2:26" x14ac:dyDescent="0.25">
      <c r="B1826" s="105" t="s">
        <v>459</v>
      </c>
      <c r="C1826" s="105" t="s">
        <v>458</v>
      </c>
      <c r="D1826" s="106">
        <v>19800000</v>
      </c>
      <c r="E1826" s="106">
        <v>0</v>
      </c>
      <c r="M1826" t="b">
        <f t="shared" si="145"/>
        <v>1</v>
      </c>
      <c r="N1826" t="b">
        <f t="shared" si="146"/>
        <v>1</v>
      </c>
      <c r="O1826" t="b">
        <f t="shared" si="147"/>
        <v>1</v>
      </c>
      <c r="P1826" t="b">
        <f t="shared" si="147"/>
        <v>1</v>
      </c>
      <c r="Q1826" t="b">
        <f t="shared" si="148"/>
        <v>1</v>
      </c>
      <c r="R1826" t="b">
        <f t="shared" si="149"/>
        <v>1</v>
      </c>
      <c r="U1826" s="105" t="s">
        <v>459</v>
      </c>
      <c r="V1826" s="105" t="s">
        <v>458</v>
      </c>
      <c r="W1826" s="106">
        <v>19800000</v>
      </c>
      <c r="X1826" s="106">
        <v>0</v>
      </c>
    </row>
    <row r="1827" spans="2:26" x14ac:dyDescent="0.25">
      <c r="B1827" s="105" t="s">
        <v>521</v>
      </c>
      <c r="C1827" s="105" t="s">
        <v>522</v>
      </c>
      <c r="D1827" s="106">
        <v>7200000</v>
      </c>
      <c r="E1827" s="106">
        <v>0</v>
      </c>
      <c r="M1827" t="b">
        <f t="shared" si="145"/>
        <v>1</v>
      </c>
      <c r="N1827" t="b">
        <f t="shared" si="146"/>
        <v>1</v>
      </c>
      <c r="O1827" t="b">
        <f t="shared" si="147"/>
        <v>1</v>
      </c>
      <c r="P1827" t="b">
        <f t="shared" si="147"/>
        <v>1</v>
      </c>
      <c r="Q1827" t="b">
        <f t="shared" si="148"/>
        <v>1</v>
      </c>
      <c r="R1827" t="b">
        <f t="shared" si="149"/>
        <v>1</v>
      </c>
      <c r="U1827" s="105" t="s">
        <v>521</v>
      </c>
      <c r="V1827" s="105" t="s">
        <v>522</v>
      </c>
      <c r="W1827" s="106">
        <v>7200000</v>
      </c>
      <c r="X1827" s="106">
        <v>0</v>
      </c>
    </row>
    <row r="1828" spans="2:26" x14ac:dyDescent="0.25">
      <c r="B1828" s="105" t="s">
        <v>523</v>
      </c>
      <c r="C1828" s="105" t="s">
        <v>524</v>
      </c>
      <c r="D1828" s="106">
        <v>7200000</v>
      </c>
      <c r="E1828" s="106">
        <v>0</v>
      </c>
      <c r="M1828" t="b">
        <f t="shared" si="145"/>
        <v>1</v>
      </c>
      <c r="N1828" t="b">
        <f t="shared" si="146"/>
        <v>1</v>
      </c>
      <c r="O1828" t="b">
        <f t="shared" si="147"/>
        <v>1</v>
      </c>
      <c r="P1828" t="b">
        <f t="shared" si="147"/>
        <v>1</v>
      </c>
      <c r="Q1828" t="b">
        <f t="shared" si="148"/>
        <v>1</v>
      </c>
      <c r="R1828" t="b">
        <f t="shared" si="149"/>
        <v>1</v>
      </c>
      <c r="U1828" s="105" t="s">
        <v>523</v>
      </c>
      <c r="V1828" s="105" t="s">
        <v>524</v>
      </c>
      <c r="W1828" s="106">
        <v>7200000</v>
      </c>
      <c r="X1828" s="106">
        <v>0</v>
      </c>
    </row>
    <row r="1829" spans="2:26" x14ac:dyDescent="0.25">
      <c r="B1829" s="105" t="s">
        <v>525</v>
      </c>
      <c r="C1829" s="105" t="s">
        <v>524</v>
      </c>
      <c r="D1829" s="106">
        <v>7200000</v>
      </c>
      <c r="E1829" s="106">
        <v>0</v>
      </c>
      <c r="M1829" t="b">
        <f t="shared" si="145"/>
        <v>1</v>
      </c>
      <c r="N1829" t="b">
        <f t="shared" si="146"/>
        <v>1</v>
      </c>
      <c r="O1829" t="b">
        <f t="shared" si="147"/>
        <v>1</v>
      </c>
      <c r="P1829" t="b">
        <f t="shared" si="147"/>
        <v>1</v>
      </c>
      <c r="Q1829" t="b">
        <f t="shared" si="148"/>
        <v>1</v>
      </c>
      <c r="R1829" t="b">
        <f t="shared" si="149"/>
        <v>1</v>
      </c>
      <c r="U1829" s="105" t="s">
        <v>525</v>
      </c>
      <c r="V1829" s="105" t="s">
        <v>524</v>
      </c>
      <c r="W1829" s="106">
        <v>7200000</v>
      </c>
      <c r="X1829" s="106">
        <v>0</v>
      </c>
    </row>
    <row r="1830" spans="2:26" x14ac:dyDescent="0.25">
      <c r="B1830" s="105" t="s">
        <v>650</v>
      </c>
      <c r="C1830" s="105" t="s">
        <v>651</v>
      </c>
      <c r="D1830" s="106">
        <v>12000000</v>
      </c>
      <c r="E1830" s="106">
        <v>0</v>
      </c>
      <c r="M1830" t="b">
        <f t="shared" si="145"/>
        <v>1</v>
      </c>
      <c r="N1830" t="b">
        <f t="shared" si="146"/>
        <v>1</v>
      </c>
      <c r="O1830" t="b">
        <f t="shared" si="147"/>
        <v>1</v>
      </c>
      <c r="P1830" t="b">
        <f t="shared" si="147"/>
        <v>1</v>
      </c>
      <c r="Q1830" t="b">
        <f t="shared" si="148"/>
        <v>1</v>
      </c>
      <c r="R1830" t="b">
        <f t="shared" si="149"/>
        <v>1</v>
      </c>
      <c r="U1830" s="105" t="s">
        <v>650</v>
      </c>
      <c r="V1830" s="105" t="s">
        <v>651</v>
      </c>
      <c r="W1830" s="106">
        <v>12000000</v>
      </c>
      <c r="X1830" s="106">
        <v>0</v>
      </c>
    </row>
    <row r="1831" spans="2:26" x14ac:dyDescent="0.25">
      <c r="B1831" s="105" t="s">
        <v>652</v>
      </c>
      <c r="C1831" s="105" t="s">
        <v>653</v>
      </c>
      <c r="D1831" s="106">
        <v>12000000</v>
      </c>
      <c r="E1831" s="106">
        <v>0</v>
      </c>
      <c r="M1831" t="b">
        <f t="shared" si="145"/>
        <v>1</v>
      </c>
      <c r="N1831" t="b">
        <f t="shared" si="146"/>
        <v>1</v>
      </c>
      <c r="O1831" t="b">
        <f t="shared" si="147"/>
        <v>1</v>
      </c>
      <c r="P1831" t="b">
        <f t="shared" si="147"/>
        <v>1</v>
      </c>
      <c r="Q1831" t="b">
        <f t="shared" si="148"/>
        <v>1</v>
      </c>
      <c r="R1831" t="b">
        <f t="shared" si="149"/>
        <v>1</v>
      </c>
      <c r="U1831" s="105" t="s">
        <v>652</v>
      </c>
      <c r="V1831" s="105" t="s">
        <v>653</v>
      </c>
      <c r="W1831" s="106">
        <v>12000000</v>
      </c>
      <c r="X1831" s="106">
        <v>0</v>
      </c>
    </row>
    <row r="1832" spans="2:26" x14ac:dyDescent="0.25">
      <c r="B1832" s="105" t="s">
        <v>654</v>
      </c>
      <c r="C1832" s="105" t="s">
        <v>653</v>
      </c>
      <c r="D1832" s="106">
        <v>12000000</v>
      </c>
      <c r="E1832" s="106">
        <v>0</v>
      </c>
      <c r="M1832" t="b">
        <f t="shared" si="145"/>
        <v>1</v>
      </c>
      <c r="N1832" t="b">
        <f t="shared" si="146"/>
        <v>1</v>
      </c>
      <c r="O1832" t="b">
        <f t="shared" si="147"/>
        <v>1</v>
      </c>
      <c r="P1832" t="b">
        <f t="shared" si="147"/>
        <v>1</v>
      </c>
      <c r="Q1832" t="b">
        <f t="shared" si="148"/>
        <v>1</v>
      </c>
      <c r="R1832" t="b">
        <f t="shared" si="149"/>
        <v>1</v>
      </c>
      <c r="U1832" s="105" t="s">
        <v>654</v>
      </c>
      <c r="V1832" s="105" t="s">
        <v>653</v>
      </c>
      <c r="W1832" s="106">
        <v>12000000</v>
      </c>
      <c r="X1832" s="106">
        <v>0</v>
      </c>
    </row>
    <row r="1833" spans="2:26" x14ac:dyDescent="0.25">
      <c r="B1833" t="s">
        <v>359</v>
      </c>
      <c r="C1833" s="106">
        <v>2902650000</v>
      </c>
      <c r="D1833" s="106">
        <v>0</v>
      </c>
      <c r="M1833" t="b">
        <f t="shared" si="145"/>
        <v>1</v>
      </c>
      <c r="N1833" t="b">
        <f t="shared" si="146"/>
        <v>1</v>
      </c>
      <c r="O1833" t="b">
        <f t="shared" si="147"/>
        <v>1</v>
      </c>
      <c r="P1833" t="b">
        <f t="shared" si="147"/>
        <v>1</v>
      </c>
      <c r="Q1833" t="b">
        <f t="shared" si="148"/>
        <v>1</v>
      </c>
      <c r="R1833" t="b">
        <f t="shared" si="149"/>
        <v>1</v>
      </c>
      <c r="U1833" t="s">
        <v>359</v>
      </c>
      <c r="V1833" s="106">
        <v>2902650000</v>
      </c>
      <c r="W1833" s="106">
        <v>0</v>
      </c>
    </row>
    <row r="1834" spans="2:26" x14ac:dyDescent="0.25">
      <c r="B1834" t="s">
        <v>330</v>
      </c>
      <c r="C1834" t="s">
        <v>331</v>
      </c>
      <c r="D1834" s="105" t="s">
        <v>733</v>
      </c>
      <c r="E1834" t="s">
        <v>333</v>
      </c>
      <c r="F1834" t="s">
        <v>331</v>
      </c>
      <c r="G1834" s="105" t="s">
        <v>734</v>
      </c>
      <c r="M1834" t="b">
        <f t="shared" si="145"/>
        <v>1</v>
      </c>
      <c r="N1834" t="b">
        <f t="shared" si="146"/>
        <v>1</v>
      </c>
      <c r="O1834" t="b">
        <f t="shared" si="147"/>
        <v>1</v>
      </c>
      <c r="P1834" t="b">
        <f t="shared" si="147"/>
        <v>1</v>
      </c>
      <c r="Q1834" t="b">
        <f t="shared" si="148"/>
        <v>1</v>
      </c>
      <c r="R1834" t="b">
        <f t="shared" si="149"/>
        <v>1</v>
      </c>
      <c r="U1834" t="s">
        <v>330</v>
      </c>
      <c r="V1834" t="s">
        <v>331</v>
      </c>
      <c r="W1834" s="105" t="s">
        <v>733</v>
      </c>
      <c r="X1834" t="s">
        <v>333</v>
      </c>
      <c r="Y1834" t="s">
        <v>331</v>
      </c>
      <c r="Z1834" s="105" t="s">
        <v>734</v>
      </c>
    </row>
    <row r="1835" spans="2:26" x14ac:dyDescent="0.25">
      <c r="B1835" t="s">
        <v>335</v>
      </c>
      <c r="C1835" t="s">
        <v>3</v>
      </c>
      <c r="D1835" t="s">
        <v>336</v>
      </c>
      <c r="E1835" t="s">
        <v>337</v>
      </c>
      <c r="M1835" t="b">
        <f t="shared" si="145"/>
        <v>1</v>
      </c>
      <c r="N1835" t="b">
        <f t="shared" si="146"/>
        <v>1</v>
      </c>
      <c r="O1835" t="b">
        <f t="shared" si="147"/>
        <v>1</v>
      </c>
      <c r="P1835" t="b">
        <f t="shared" si="147"/>
        <v>1</v>
      </c>
      <c r="Q1835" t="b">
        <f t="shared" si="148"/>
        <v>1</v>
      </c>
      <c r="R1835" t="b">
        <f t="shared" si="149"/>
        <v>1</v>
      </c>
      <c r="U1835" t="s">
        <v>335</v>
      </c>
      <c r="V1835" t="s">
        <v>3</v>
      </c>
      <c r="W1835" t="s">
        <v>336</v>
      </c>
      <c r="X1835" t="s">
        <v>337</v>
      </c>
    </row>
    <row r="1836" spans="2:26" x14ac:dyDescent="0.25">
      <c r="B1836" s="105" t="s">
        <v>418</v>
      </c>
      <c r="C1836" s="105" t="s">
        <v>419</v>
      </c>
      <c r="D1836" s="106">
        <v>16770288850</v>
      </c>
      <c r="E1836" s="106">
        <v>0</v>
      </c>
      <c r="M1836" t="b">
        <f t="shared" si="145"/>
        <v>1</v>
      </c>
      <c r="N1836" t="b">
        <f t="shared" si="146"/>
        <v>1</v>
      </c>
      <c r="O1836" t="b">
        <f t="shared" si="147"/>
        <v>1</v>
      </c>
      <c r="P1836" t="b">
        <f t="shared" si="147"/>
        <v>1</v>
      </c>
      <c r="Q1836" t="b">
        <f t="shared" si="148"/>
        <v>1</v>
      </c>
      <c r="R1836" t="b">
        <f t="shared" si="149"/>
        <v>1</v>
      </c>
      <c r="U1836" s="105" t="s">
        <v>418</v>
      </c>
      <c r="V1836" s="105" t="s">
        <v>419</v>
      </c>
      <c r="W1836" s="106">
        <v>16770288850</v>
      </c>
      <c r="X1836" s="106">
        <v>0</v>
      </c>
    </row>
    <row r="1837" spans="2:26" x14ac:dyDescent="0.25">
      <c r="B1837" s="105" t="s">
        <v>420</v>
      </c>
      <c r="C1837" s="105" t="s">
        <v>421</v>
      </c>
      <c r="D1837" s="106">
        <v>16770288850</v>
      </c>
      <c r="E1837" s="106">
        <v>0</v>
      </c>
      <c r="M1837" t="b">
        <f t="shared" si="145"/>
        <v>1</v>
      </c>
      <c r="N1837" t="b">
        <f t="shared" si="146"/>
        <v>1</v>
      </c>
      <c r="O1837" t="b">
        <f t="shared" si="147"/>
        <v>1</v>
      </c>
      <c r="P1837" t="b">
        <f t="shared" si="147"/>
        <v>1</v>
      </c>
      <c r="Q1837" t="b">
        <f t="shared" si="148"/>
        <v>1</v>
      </c>
      <c r="R1837" t="b">
        <f t="shared" si="149"/>
        <v>1</v>
      </c>
      <c r="U1837" s="105" t="s">
        <v>420</v>
      </c>
      <c r="V1837" s="105" t="s">
        <v>421</v>
      </c>
      <c r="W1837" s="106">
        <v>16770288850</v>
      </c>
      <c r="X1837" s="106">
        <v>0</v>
      </c>
    </row>
    <row r="1838" spans="2:26" x14ac:dyDescent="0.25">
      <c r="B1838" s="105" t="s">
        <v>422</v>
      </c>
      <c r="C1838" s="105" t="s">
        <v>421</v>
      </c>
      <c r="D1838" s="106">
        <v>16770288850</v>
      </c>
      <c r="E1838" s="106">
        <v>0</v>
      </c>
      <c r="M1838" t="b">
        <f t="shared" si="145"/>
        <v>1</v>
      </c>
      <c r="N1838" t="b">
        <f t="shared" si="146"/>
        <v>1</v>
      </c>
      <c r="O1838" t="b">
        <f t="shared" si="147"/>
        <v>1</v>
      </c>
      <c r="P1838" t="b">
        <f t="shared" si="147"/>
        <v>1</v>
      </c>
      <c r="Q1838" t="b">
        <f t="shared" si="148"/>
        <v>1</v>
      </c>
      <c r="R1838" t="b">
        <f t="shared" si="149"/>
        <v>1</v>
      </c>
      <c r="U1838" s="105" t="s">
        <v>422</v>
      </c>
      <c r="V1838" s="105" t="s">
        <v>421</v>
      </c>
      <c r="W1838" s="106">
        <v>16770288850</v>
      </c>
      <c r="X1838" s="106">
        <v>0</v>
      </c>
    </row>
    <row r="1839" spans="2:26" x14ac:dyDescent="0.25">
      <c r="B1839" s="105" t="s">
        <v>403</v>
      </c>
      <c r="C1839" s="105" t="s">
        <v>404</v>
      </c>
      <c r="D1839" s="106">
        <v>26339229760</v>
      </c>
      <c r="E1839" s="106">
        <v>0</v>
      </c>
      <c r="M1839" t="b">
        <f t="shared" si="145"/>
        <v>1</v>
      </c>
      <c r="N1839" t="b">
        <f t="shared" si="146"/>
        <v>1</v>
      </c>
      <c r="O1839" t="b">
        <f t="shared" si="147"/>
        <v>1</v>
      </c>
      <c r="P1839" t="b">
        <f t="shared" si="147"/>
        <v>1</v>
      </c>
      <c r="Q1839" t="b">
        <f t="shared" si="148"/>
        <v>1</v>
      </c>
      <c r="R1839" t="b">
        <f t="shared" si="149"/>
        <v>1</v>
      </c>
      <c r="U1839" s="105" t="s">
        <v>403</v>
      </c>
      <c r="V1839" s="105" t="s">
        <v>404</v>
      </c>
      <c r="W1839" s="106">
        <v>26339229760</v>
      </c>
      <c r="X1839" s="106">
        <v>0</v>
      </c>
    </row>
    <row r="1840" spans="2:26" x14ac:dyDescent="0.25">
      <c r="B1840" s="105" t="s">
        <v>405</v>
      </c>
      <c r="C1840" s="105" t="s">
        <v>406</v>
      </c>
      <c r="D1840" s="106">
        <v>5990796400</v>
      </c>
      <c r="E1840" s="106">
        <v>0</v>
      </c>
      <c r="M1840" t="b">
        <f t="shared" si="145"/>
        <v>1</v>
      </c>
      <c r="N1840" t="b">
        <f t="shared" si="146"/>
        <v>1</v>
      </c>
      <c r="O1840" t="b">
        <f t="shared" si="147"/>
        <v>1</v>
      </c>
      <c r="P1840" t="b">
        <f t="shared" si="147"/>
        <v>1</v>
      </c>
      <c r="Q1840" t="b">
        <f t="shared" si="148"/>
        <v>1</v>
      </c>
      <c r="R1840" t="b">
        <f t="shared" si="149"/>
        <v>1</v>
      </c>
      <c r="U1840" s="105" t="s">
        <v>405</v>
      </c>
      <c r="V1840" s="105" t="s">
        <v>406</v>
      </c>
      <c r="W1840" s="106">
        <v>5990796400</v>
      </c>
      <c r="X1840" s="106">
        <v>0</v>
      </c>
    </row>
    <row r="1841" spans="2:24" x14ac:dyDescent="0.25">
      <c r="B1841" s="105" t="s">
        <v>603</v>
      </c>
      <c r="C1841" s="105" t="s">
        <v>406</v>
      </c>
      <c r="D1841" s="106">
        <v>2395176800</v>
      </c>
      <c r="E1841" s="106">
        <v>0</v>
      </c>
      <c r="M1841" t="b">
        <f t="shared" si="145"/>
        <v>1</v>
      </c>
      <c r="N1841" t="b">
        <f t="shared" si="146"/>
        <v>1</v>
      </c>
      <c r="O1841" t="b">
        <f t="shared" si="147"/>
        <v>1</v>
      </c>
      <c r="P1841" t="b">
        <f t="shared" si="147"/>
        <v>1</v>
      </c>
      <c r="Q1841" t="b">
        <f t="shared" si="148"/>
        <v>1</v>
      </c>
      <c r="R1841" t="b">
        <f t="shared" si="149"/>
        <v>1</v>
      </c>
      <c r="U1841" s="105" t="s">
        <v>603</v>
      </c>
      <c r="V1841" s="105" t="s">
        <v>406</v>
      </c>
      <c r="W1841" s="106">
        <v>2395176800</v>
      </c>
      <c r="X1841" s="106">
        <v>0</v>
      </c>
    </row>
    <row r="1842" spans="2:24" x14ac:dyDescent="0.25">
      <c r="B1842" s="105" t="s">
        <v>407</v>
      </c>
      <c r="C1842" s="105" t="s">
        <v>1551</v>
      </c>
      <c r="D1842" s="106">
        <v>847295000</v>
      </c>
      <c r="E1842" s="106">
        <v>0</v>
      </c>
      <c r="M1842" t="b">
        <f t="shared" si="145"/>
        <v>1</v>
      </c>
      <c r="N1842" t="b">
        <f t="shared" si="146"/>
        <v>1</v>
      </c>
      <c r="O1842" t="b">
        <f t="shared" si="147"/>
        <v>1</v>
      </c>
      <c r="P1842" t="b">
        <f t="shared" si="147"/>
        <v>1</v>
      </c>
      <c r="Q1842" t="b">
        <f t="shared" si="148"/>
        <v>1</v>
      </c>
      <c r="R1842" t="b">
        <f t="shared" si="149"/>
        <v>1</v>
      </c>
      <c r="U1842" s="105" t="s">
        <v>407</v>
      </c>
      <c r="V1842" s="105" t="s">
        <v>1551</v>
      </c>
      <c r="W1842" s="106">
        <v>847295000</v>
      </c>
      <c r="X1842" s="106">
        <v>0</v>
      </c>
    </row>
    <row r="1843" spans="2:24" x14ac:dyDescent="0.25">
      <c r="B1843" s="105" t="s">
        <v>427</v>
      </c>
      <c r="C1843" s="105" t="s">
        <v>428</v>
      </c>
      <c r="D1843" s="106">
        <v>1038734500</v>
      </c>
      <c r="E1843" s="106">
        <v>0</v>
      </c>
      <c r="M1843" t="b">
        <f t="shared" si="145"/>
        <v>1</v>
      </c>
      <c r="N1843" t="b">
        <f t="shared" si="146"/>
        <v>1</v>
      </c>
      <c r="O1843" t="b">
        <f t="shared" si="147"/>
        <v>1</v>
      </c>
      <c r="P1843" t="b">
        <f t="shared" si="147"/>
        <v>1</v>
      </c>
      <c r="Q1843" t="b">
        <f t="shared" si="148"/>
        <v>1</v>
      </c>
      <c r="R1843" t="b">
        <f t="shared" si="149"/>
        <v>1</v>
      </c>
      <c r="U1843" s="105" t="s">
        <v>427</v>
      </c>
      <c r="V1843" s="105" t="s">
        <v>428</v>
      </c>
      <c r="W1843" s="106">
        <v>1038734500</v>
      </c>
      <c r="X1843" s="106">
        <v>0</v>
      </c>
    </row>
    <row r="1844" spans="2:24" x14ac:dyDescent="0.25">
      <c r="B1844" s="105" t="s">
        <v>408</v>
      </c>
      <c r="C1844" s="105" t="s">
        <v>1439</v>
      </c>
      <c r="D1844" s="106">
        <v>1290529100</v>
      </c>
      <c r="E1844" s="106">
        <v>0</v>
      </c>
      <c r="M1844" t="b">
        <f t="shared" si="145"/>
        <v>1</v>
      </c>
      <c r="N1844" t="b">
        <f t="shared" si="146"/>
        <v>1</v>
      </c>
      <c r="O1844" t="b">
        <f t="shared" si="147"/>
        <v>1</v>
      </c>
      <c r="P1844" t="b">
        <f t="shared" si="147"/>
        <v>1</v>
      </c>
      <c r="Q1844" t="b">
        <f t="shared" si="148"/>
        <v>1</v>
      </c>
      <c r="R1844" t="b">
        <f t="shared" si="149"/>
        <v>1</v>
      </c>
      <c r="U1844" s="105" t="s">
        <v>408</v>
      </c>
      <c r="V1844" s="105" t="s">
        <v>1439</v>
      </c>
      <c r="W1844" s="106">
        <v>1290529100</v>
      </c>
      <c r="X1844" s="106">
        <v>0</v>
      </c>
    </row>
    <row r="1845" spans="2:24" x14ac:dyDescent="0.25">
      <c r="B1845" s="105" t="s">
        <v>604</v>
      </c>
      <c r="C1845" s="105" t="s">
        <v>605</v>
      </c>
      <c r="D1845" s="106">
        <v>419061000</v>
      </c>
      <c r="E1845" s="106">
        <v>0</v>
      </c>
      <c r="M1845" t="b">
        <f t="shared" si="145"/>
        <v>1</v>
      </c>
      <c r="N1845" t="b">
        <f t="shared" si="146"/>
        <v>1</v>
      </c>
      <c r="O1845" t="b">
        <f t="shared" si="147"/>
        <v>1</v>
      </c>
      <c r="P1845" t="b">
        <f t="shared" si="147"/>
        <v>1</v>
      </c>
      <c r="Q1845" t="b">
        <f t="shared" si="148"/>
        <v>1</v>
      </c>
      <c r="R1845" t="b">
        <f t="shared" si="149"/>
        <v>1</v>
      </c>
      <c r="U1845" s="105" t="s">
        <v>604</v>
      </c>
      <c r="V1845" s="105" t="s">
        <v>605</v>
      </c>
      <c r="W1845" s="106">
        <v>419061000</v>
      </c>
      <c r="X1845" s="106">
        <v>0</v>
      </c>
    </row>
    <row r="1846" spans="2:24" x14ac:dyDescent="0.25">
      <c r="B1846" s="105" t="s">
        <v>544</v>
      </c>
      <c r="C1846" s="105" t="s">
        <v>545</v>
      </c>
      <c r="D1846" s="106">
        <v>14538265600</v>
      </c>
      <c r="E1846" s="106">
        <v>0</v>
      </c>
      <c r="M1846" t="b">
        <f t="shared" si="145"/>
        <v>1</v>
      </c>
      <c r="N1846" t="b">
        <f t="shared" si="146"/>
        <v>1</v>
      </c>
      <c r="O1846" t="b">
        <f t="shared" si="147"/>
        <v>1</v>
      </c>
      <c r="P1846" t="b">
        <f t="shared" si="147"/>
        <v>1</v>
      </c>
      <c r="Q1846" t="b">
        <f t="shared" si="148"/>
        <v>1</v>
      </c>
      <c r="R1846" t="b">
        <f t="shared" si="149"/>
        <v>1</v>
      </c>
      <c r="U1846" s="105" t="s">
        <v>544</v>
      </c>
      <c r="V1846" s="105" t="s">
        <v>545</v>
      </c>
      <c r="W1846" s="106">
        <v>14538265600</v>
      </c>
      <c r="X1846" s="106">
        <v>0</v>
      </c>
    </row>
    <row r="1847" spans="2:24" x14ac:dyDescent="0.25">
      <c r="B1847" s="105" t="s">
        <v>606</v>
      </c>
      <c r="C1847" s="105" t="s">
        <v>545</v>
      </c>
      <c r="D1847" s="106">
        <v>14538265600</v>
      </c>
      <c r="E1847" s="106">
        <v>0</v>
      </c>
      <c r="M1847" t="b">
        <f t="shared" si="145"/>
        <v>1</v>
      </c>
      <c r="N1847" t="b">
        <f t="shared" si="146"/>
        <v>1</v>
      </c>
      <c r="O1847" t="b">
        <f t="shared" si="147"/>
        <v>1</v>
      </c>
      <c r="P1847" t="b">
        <f t="shared" si="147"/>
        <v>1</v>
      </c>
      <c r="Q1847" t="b">
        <f t="shared" si="148"/>
        <v>1</v>
      </c>
      <c r="R1847" t="b">
        <f t="shared" si="149"/>
        <v>1</v>
      </c>
      <c r="U1847" s="105" t="s">
        <v>606</v>
      </c>
      <c r="V1847" s="105" t="s">
        <v>545</v>
      </c>
      <c r="W1847" s="106">
        <v>14538265600</v>
      </c>
      <c r="X1847" s="106">
        <v>0</v>
      </c>
    </row>
    <row r="1848" spans="2:24" x14ac:dyDescent="0.25">
      <c r="B1848" s="105" t="s">
        <v>548</v>
      </c>
      <c r="C1848" s="105" t="s">
        <v>549</v>
      </c>
      <c r="D1848" s="106">
        <v>3621524660</v>
      </c>
      <c r="E1848" s="106">
        <v>0</v>
      </c>
      <c r="M1848" t="b">
        <f t="shared" si="145"/>
        <v>1</v>
      </c>
      <c r="N1848" t="b">
        <f t="shared" si="146"/>
        <v>1</v>
      </c>
      <c r="O1848" t="b">
        <f t="shared" si="147"/>
        <v>1</v>
      </c>
      <c r="P1848" t="b">
        <f t="shared" si="147"/>
        <v>1</v>
      </c>
      <c r="Q1848" t="b">
        <f t="shared" si="148"/>
        <v>1</v>
      </c>
      <c r="R1848" t="b">
        <f t="shared" si="149"/>
        <v>1</v>
      </c>
      <c r="U1848" s="105" t="s">
        <v>548</v>
      </c>
      <c r="V1848" s="105" t="s">
        <v>549</v>
      </c>
      <c r="W1848" s="106">
        <v>3621524660</v>
      </c>
      <c r="X1848" s="106">
        <v>0</v>
      </c>
    </row>
    <row r="1849" spans="2:24" x14ac:dyDescent="0.25">
      <c r="B1849" s="105" t="s">
        <v>607</v>
      </c>
      <c r="C1849" s="105" t="s">
        <v>549</v>
      </c>
      <c r="D1849" s="106">
        <v>3621524660</v>
      </c>
      <c r="E1849" s="106">
        <v>0</v>
      </c>
      <c r="M1849" t="b">
        <f t="shared" si="145"/>
        <v>1</v>
      </c>
      <c r="N1849" t="b">
        <f t="shared" si="146"/>
        <v>1</v>
      </c>
      <c r="O1849" t="b">
        <f t="shared" si="147"/>
        <v>1</v>
      </c>
      <c r="P1849" t="b">
        <f t="shared" si="147"/>
        <v>1</v>
      </c>
      <c r="Q1849" t="b">
        <f t="shared" si="148"/>
        <v>1</v>
      </c>
      <c r="R1849" t="b">
        <f t="shared" si="149"/>
        <v>1</v>
      </c>
      <c r="U1849" s="105" t="s">
        <v>607</v>
      </c>
      <c r="V1849" s="105" t="s">
        <v>549</v>
      </c>
      <c r="W1849" s="106">
        <v>3621524660</v>
      </c>
      <c r="X1849" s="106">
        <v>0</v>
      </c>
    </row>
    <row r="1850" spans="2:24" x14ac:dyDescent="0.25">
      <c r="B1850" s="105" t="s">
        <v>552</v>
      </c>
      <c r="C1850" s="105" t="s">
        <v>553</v>
      </c>
      <c r="D1850" s="106">
        <v>2188643100</v>
      </c>
      <c r="E1850" s="106">
        <v>0</v>
      </c>
      <c r="M1850" t="b">
        <f t="shared" si="145"/>
        <v>1</v>
      </c>
      <c r="N1850" t="b">
        <f t="shared" si="146"/>
        <v>1</v>
      </c>
      <c r="O1850" t="b">
        <f t="shared" si="147"/>
        <v>1</v>
      </c>
      <c r="P1850" t="b">
        <f t="shared" si="147"/>
        <v>1</v>
      </c>
      <c r="Q1850" t="b">
        <f t="shared" si="148"/>
        <v>1</v>
      </c>
      <c r="R1850" t="b">
        <f t="shared" si="149"/>
        <v>1</v>
      </c>
      <c r="U1850" s="105" t="s">
        <v>552</v>
      </c>
      <c r="V1850" s="105" t="s">
        <v>553</v>
      </c>
      <c r="W1850" s="106">
        <v>2188643100</v>
      </c>
      <c r="X1850" s="106">
        <v>0</v>
      </c>
    </row>
    <row r="1851" spans="2:24" x14ac:dyDescent="0.25">
      <c r="B1851" s="105" t="s">
        <v>608</v>
      </c>
      <c r="C1851" s="105" t="s">
        <v>553</v>
      </c>
      <c r="D1851" s="106">
        <v>2188643100</v>
      </c>
      <c r="E1851" s="106">
        <v>0</v>
      </c>
      <c r="M1851" t="b">
        <f t="shared" si="145"/>
        <v>1</v>
      </c>
      <c r="N1851" t="b">
        <f t="shared" si="146"/>
        <v>1</v>
      </c>
      <c r="O1851" t="b">
        <f t="shared" si="147"/>
        <v>1</v>
      </c>
      <c r="P1851" t="b">
        <f t="shared" si="147"/>
        <v>1</v>
      </c>
      <c r="Q1851" t="b">
        <f t="shared" si="148"/>
        <v>1</v>
      </c>
      <c r="R1851" t="b">
        <f t="shared" si="149"/>
        <v>1</v>
      </c>
      <c r="U1851" s="105" t="s">
        <v>608</v>
      </c>
      <c r="V1851" s="105" t="s">
        <v>553</v>
      </c>
      <c r="W1851" s="106">
        <v>2188643100</v>
      </c>
      <c r="X1851" s="106">
        <v>0</v>
      </c>
    </row>
    <row r="1852" spans="2:24" x14ac:dyDescent="0.25">
      <c r="B1852" s="105" t="s">
        <v>411</v>
      </c>
      <c r="C1852" s="105" t="s">
        <v>412</v>
      </c>
      <c r="D1852" s="106">
        <v>6761921000</v>
      </c>
      <c r="E1852" s="106">
        <v>0</v>
      </c>
      <c r="M1852" t="b">
        <f t="shared" si="145"/>
        <v>1</v>
      </c>
      <c r="N1852" t="b">
        <f t="shared" si="146"/>
        <v>1</v>
      </c>
      <c r="O1852" t="b">
        <f t="shared" si="147"/>
        <v>1</v>
      </c>
      <c r="P1852" t="b">
        <f t="shared" si="147"/>
        <v>1</v>
      </c>
      <c r="Q1852" t="b">
        <f t="shared" si="148"/>
        <v>1</v>
      </c>
      <c r="R1852" t="b">
        <f t="shared" si="149"/>
        <v>1</v>
      </c>
      <c r="U1852" s="105" t="s">
        <v>411</v>
      </c>
      <c r="V1852" s="105" t="s">
        <v>412</v>
      </c>
      <c r="W1852" s="106">
        <v>6761921000</v>
      </c>
      <c r="X1852" s="106">
        <v>0</v>
      </c>
    </row>
    <row r="1853" spans="2:24" x14ac:dyDescent="0.25">
      <c r="B1853" s="105" t="s">
        <v>413</v>
      </c>
      <c r="C1853" s="105" t="s">
        <v>414</v>
      </c>
      <c r="D1853" s="106">
        <v>6761921000</v>
      </c>
      <c r="E1853" s="106">
        <v>0</v>
      </c>
      <c r="M1853" t="b">
        <f t="shared" si="145"/>
        <v>1</v>
      </c>
      <c r="N1853" t="b">
        <f t="shared" si="146"/>
        <v>1</v>
      </c>
      <c r="O1853" t="b">
        <f t="shared" si="147"/>
        <v>1</v>
      </c>
      <c r="P1853" t="b">
        <f t="shared" si="147"/>
        <v>1</v>
      </c>
      <c r="Q1853" t="b">
        <f t="shared" si="148"/>
        <v>1</v>
      </c>
      <c r="R1853" t="b">
        <f t="shared" si="149"/>
        <v>1</v>
      </c>
      <c r="U1853" s="105" t="s">
        <v>413</v>
      </c>
      <c r="V1853" s="105" t="s">
        <v>414</v>
      </c>
      <c r="W1853" s="106">
        <v>6761921000</v>
      </c>
      <c r="X1853" s="106">
        <v>0</v>
      </c>
    </row>
    <row r="1854" spans="2:24" x14ac:dyDescent="0.25">
      <c r="B1854" s="105" t="s">
        <v>415</v>
      </c>
      <c r="C1854" s="105" t="s">
        <v>414</v>
      </c>
      <c r="D1854" s="106">
        <v>6761921000</v>
      </c>
      <c r="E1854" s="106">
        <v>0</v>
      </c>
      <c r="M1854" t="b">
        <f t="shared" si="145"/>
        <v>1</v>
      </c>
      <c r="N1854" t="b">
        <f t="shared" si="146"/>
        <v>1</v>
      </c>
      <c r="O1854" t="b">
        <f t="shared" si="147"/>
        <v>1</v>
      </c>
      <c r="P1854" t="b">
        <f t="shared" si="147"/>
        <v>1</v>
      </c>
      <c r="Q1854" t="b">
        <f t="shared" si="148"/>
        <v>1</v>
      </c>
      <c r="R1854" t="b">
        <f t="shared" si="149"/>
        <v>1</v>
      </c>
      <c r="U1854" s="105" t="s">
        <v>415</v>
      </c>
      <c r="V1854" s="105" t="s">
        <v>414</v>
      </c>
      <c r="W1854" s="106">
        <v>6761921000</v>
      </c>
      <c r="X1854" s="106">
        <v>0</v>
      </c>
    </row>
    <row r="1855" spans="2:24" x14ac:dyDescent="0.25">
      <c r="B1855" s="105" t="s">
        <v>562</v>
      </c>
      <c r="C1855" s="105" t="s">
        <v>563</v>
      </c>
      <c r="D1855" s="106">
        <v>1132032875</v>
      </c>
      <c r="E1855" s="106">
        <v>0</v>
      </c>
      <c r="M1855" t="b">
        <f t="shared" si="145"/>
        <v>1</v>
      </c>
      <c r="N1855" t="b">
        <f t="shared" si="146"/>
        <v>1</v>
      </c>
      <c r="O1855" t="b">
        <f t="shared" si="147"/>
        <v>1</v>
      </c>
      <c r="P1855" t="b">
        <f t="shared" si="147"/>
        <v>1</v>
      </c>
      <c r="Q1855" t="b">
        <f t="shared" si="148"/>
        <v>1</v>
      </c>
      <c r="R1855" t="b">
        <f t="shared" si="149"/>
        <v>1</v>
      </c>
      <c r="U1855" s="105" t="s">
        <v>562</v>
      </c>
      <c r="V1855" s="105" t="s">
        <v>563</v>
      </c>
      <c r="W1855" s="106">
        <v>1132032875</v>
      </c>
      <c r="X1855" s="106">
        <v>0</v>
      </c>
    </row>
    <row r="1856" spans="2:24" x14ac:dyDescent="0.25">
      <c r="B1856" s="105" t="s">
        <v>564</v>
      </c>
      <c r="C1856" s="105" t="s">
        <v>565</v>
      </c>
      <c r="D1856" s="106">
        <v>1132032875</v>
      </c>
      <c r="E1856" s="106">
        <v>0</v>
      </c>
      <c r="M1856" t="b">
        <f t="shared" si="145"/>
        <v>1</v>
      </c>
      <c r="N1856" t="b">
        <f t="shared" si="146"/>
        <v>1</v>
      </c>
      <c r="O1856" t="b">
        <f t="shared" si="147"/>
        <v>1</v>
      </c>
      <c r="P1856" t="b">
        <f t="shared" si="147"/>
        <v>1</v>
      </c>
      <c r="Q1856" t="b">
        <f t="shared" si="148"/>
        <v>1</v>
      </c>
      <c r="R1856" t="b">
        <f t="shared" si="149"/>
        <v>1</v>
      </c>
      <c r="U1856" s="105" t="s">
        <v>564</v>
      </c>
      <c r="V1856" s="105" t="s">
        <v>565</v>
      </c>
      <c r="W1856" s="106">
        <v>1132032875</v>
      </c>
      <c r="X1856" s="106">
        <v>0</v>
      </c>
    </row>
    <row r="1857" spans="2:24" x14ac:dyDescent="0.25">
      <c r="B1857" s="105" t="s">
        <v>566</v>
      </c>
      <c r="C1857" s="105" t="s">
        <v>565</v>
      </c>
      <c r="D1857" s="106">
        <v>1132032875</v>
      </c>
      <c r="E1857" s="106">
        <v>0</v>
      </c>
      <c r="M1857" t="b">
        <f t="shared" si="145"/>
        <v>1</v>
      </c>
      <c r="N1857" t="b">
        <f t="shared" si="146"/>
        <v>1</v>
      </c>
      <c r="O1857" t="b">
        <f t="shared" si="147"/>
        <v>1</v>
      </c>
      <c r="P1857" t="b">
        <f t="shared" si="147"/>
        <v>1</v>
      </c>
      <c r="Q1857" t="b">
        <f t="shared" si="148"/>
        <v>1</v>
      </c>
      <c r="R1857" t="b">
        <f t="shared" si="149"/>
        <v>1</v>
      </c>
      <c r="U1857" s="105" t="s">
        <v>566</v>
      </c>
      <c r="V1857" s="105" t="s">
        <v>565</v>
      </c>
      <c r="W1857" s="106">
        <v>1132032875</v>
      </c>
      <c r="X1857" s="106">
        <v>0</v>
      </c>
    </row>
    <row r="1858" spans="2:24" x14ac:dyDescent="0.25">
      <c r="B1858" s="105" t="s">
        <v>567</v>
      </c>
      <c r="C1858" s="105" t="s">
        <v>568</v>
      </c>
      <c r="D1858" s="106">
        <v>3901069700</v>
      </c>
      <c r="E1858" s="106">
        <v>0</v>
      </c>
      <c r="M1858" t="b">
        <f t="shared" si="145"/>
        <v>1</v>
      </c>
      <c r="N1858" t="b">
        <f t="shared" si="146"/>
        <v>1</v>
      </c>
      <c r="O1858" t="b">
        <f t="shared" si="147"/>
        <v>1</v>
      </c>
      <c r="P1858" t="b">
        <f t="shared" si="147"/>
        <v>1</v>
      </c>
      <c r="Q1858" t="b">
        <f t="shared" si="148"/>
        <v>1</v>
      </c>
      <c r="R1858" t="b">
        <f t="shared" si="149"/>
        <v>1</v>
      </c>
      <c r="U1858" s="105" t="s">
        <v>567</v>
      </c>
      <c r="V1858" s="105" t="s">
        <v>568</v>
      </c>
      <c r="W1858" s="106">
        <v>3901069700</v>
      </c>
      <c r="X1858" s="106">
        <v>0</v>
      </c>
    </row>
    <row r="1859" spans="2:24" x14ac:dyDescent="0.25">
      <c r="B1859" s="105" t="s">
        <v>609</v>
      </c>
      <c r="C1859" s="105" t="s">
        <v>610</v>
      </c>
      <c r="D1859" s="106">
        <v>918371000</v>
      </c>
      <c r="E1859" s="106">
        <v>0</v>
      </c>
      <c r="M1859" t="b">
        <f t="shared" si="145"/>
        <v>1</v>
      </c>
      <c r="N1859" t="b">
        <f t="shared" si="146"/>
        <v>1</v>
      </c>
      <c r="O1859" t="b">
        <f t="shared" si="147"/>
        <v>1</v>
      </c>
      <c r="P1859" t="b">
        <f t="shared" si="147"/>
        <v>1</v>
      </c>
      <c r="Q1859" t="b">
        <f t="shared" si="148"/>
        <v>1</v>
      </c>
      <c r="R1859" t="b">
        <f t="shared" si="149"/>
        <v>1</v>
      </c>
      <c r="U1859" s="105" t="s">
        <v>609</v>
      </c>
      <c r="V1859" s="105" t="s">
        <v>610</v>
      </c>
      <c r="W1859" s="106">
        <v>918371000</v>
      </c>
      <c r="X1859" s="106">
        <v>0</v>
      </c>
    </row>
    <row r="1860" spans="2:24" x14ac:dyDescent="0.25">
      <c r="B1860" s="105" t="s">
        <v>611</v>
      </c>
      <c r="C1860" s="105" t="s">
        <v>610</v>
      </c>
      <c r="D1860" s="106">
        <v>918371000</v>
      </c>
      <c r="E1860" s="106">
        <v>0</v>
      </c>
      <c r="M1860" t="b">
        <f t="shared" si="145"/>
        <v>1</v>
      </c>
      <c r="N1860" t="b">
        <f t="shared" si="146"/>
        <v>1</v>
      </c>
      <c r="O1860" t="b">
        <f t="shared" si="147"/>
        <v>1</v>
      </c>
      <c r="P1860" t="b">
        <f t="shared" si="147"/>
        <v>1</v>
      </c>
      <c r="Q1860" t="b">
        <f t="shared" si="148"/>
        <v>1</v>
      </c>
      <c r="R1860" t="b">
        <f t="shared" si="149"/>
        <v>1</v>
      </c>
      <c r="U1860" s="105" t="s">
        <v>611</v>
      </c>
      <c r="V1860" s="105" t="s">
        <v>610</v>
      </c>
      <c r="W1860" s="106">
        <v>918371000</v>
      </c>
      <c r="X1860" s="106">
        <v>0</v>
      </c>
    </row>
    <row r="1861" spans="2:24" x14ac:dyDescent="0.25">
      <c r="B1861" s="105" t="s">
        <v>612</v>
      </c>
      <c r="C1861" s="105" t="s">
        <v>613</v>
      </c>
      <c r="D1861" s="106">
        <v>2182919200</v>
      </c>
      <c r="E1861" s="106">
        <v>0</v>
      </c>
      <c r="M1861" t="b">
        <f t="shared" si="145"/>
        <v>1</v>
      </c>
      <c r="N1861" t="b">
        <f t="shared" si="146"/>
        <v>1</v>
      </c>
      <c r="O1861" t="b">
        <f t="shared" si="147"/>
        <v>1</v>
      </c>
      <c r="P1861" t="b">
        <f t="shared" si="147"/>
        <v>1</v>
      </c>
      <c r="Q1861" t="b">
        <f t="shared" si="148"/>
        <v>1</v>
      </c>
      <c r="R1861" t="b">
        <f t="shared" si="149"/>
        <v>1</v>
      </c>
      <c r="U1861" s="105" t="s">
        <v>612</v>
      </c>
      <c r="V1861" s="105" t="s">
        <v>613</v>
      </c>
      <c r="W1861" s="106">
        <v>2182919200</v>
      </c>
      <c r="X1861" s="106">
        <v>0</v>
      </c>
    </row>
    <row r="1862" spans="2:24" x14ac:dyDescent="0.25">
      <c r="B1862" s="105" t="s">
        <v>614</v>
      </c>
      <c r="C1862" s="105" t="s">
        <v>613</v>
      </c>
      <c r="D1862" s="106">
        <v>2182919200</v>
      </c>
      <c r="E1862" s="106">
        <v>0</v>
      </c>
      <c r="M1862" t="b">
        <f t="shared" si="145"/>
        <v>1</v>
      </c>
      <c r="N1862" t="b">
        <f t="shared" si="146"/>
        <v>1</v>
      </c>
      <c r="O1862" t="b">
        <f t="shared" si="147"/>
        <v>1</v>
      </c>
      <c r="P1862" t="b">
        <f t="shared" si="147"/>
        <v>1</v>
      </c>
      <c r="Q1862" t="b">
        <f t="shared" si="148"/>
        <v>1</v>
      </c>
      <c r="R1862" t="b">
        <f t="shared" si="149"/>
        <v>1</v>
      </c>
      <c r="U1862" s="105" t="s">
        <v>614</v>
      </c>
      <c r="V1862" s="105" t="s">
        <v>613</v>
      </c>
      <c r="W1862" s="106">
        <v>2182919200</v>
      </c>
      <c r="X1862" s="106">
        <v>0</v>
      </c>
    </row>
    <row r="1863" spans="2:24" x14ac:dyDescent="0.25">
      <c r="B1863" s="105" t="s">
        <v>569</v>
      </c>
      <c r="C1863" s="105" t="s">
        <v>570</v>
      </c>
      <c r="D1863" s="106">
        <v>799779500</v>
      </c>
      <c r="E1863" s="106">
        <v>0</v>
      </c>
      <c r="M1863" t="b">
        <f t="shared" si="145"/>
        <v>1</v>
      </c>
      <c r="N1863" t="b">
        <f t="shared" si="146"/>
        <v>1</v>
      </c>
      <c r="O1863" t="b">
        <f t="shared" si="147"/>
        <v>1</v>
      </c>
      <c r="P1863" t="b">
        <f t="shared" si="147"/>
        <v>1</v>
      </c>
      <c r="Q1863" t="b">
        <f t="shared" si="148"/>
        <v>1</v>
      </c>
      <c r="R1863" t="b">
        <f t="shared" si="149"/>
        <v>1</v>
      </c>
      <c r="U1863" s="105" t="s">
        <v>569</v>
      </c>
      <c r="V1863" s="105" t="s">
        <v>570</v>
      </c>
      <c r="W1863" s="106">
        <v>799779500</v>
      </c>
      <c r="X1863" s="106">
        <v>0</v>
      </c>
    </row>
    <row r="1864" spans="2:24" x14ac:dyDescent="0.25">
      <c r="B1864" s="105" t="s">
        <v>571</v>
      </c>
      <c r="C1864" s="105" t="s">
        <v>570</v>
      </c>
      <c r="D1864" s="106">
        <v>799779500</v>
      </c>
      <c r="E1864" s="106">
        <v>0</v>
      </c>
      <c r="M1864" t="b">
        <f t="shared" si="145"/>
        <v>1</v>
      </c>
      <c r="N1864" t="b">
        <f t="shared" si="146"/>
        <v>1</v>
      </c>
      <c r="O1864" t="b">
        <f t="shared" si="147"/>
        <v>1</v>
      </c>
      <c r="P1864" t="b">
        <f t="shared" si="147"/>
        <v>1</v>
      </c>
      <c r="Q1864" t="b">
        <f t="shared" si="148"/>
        <v>1</v>
      </c>
      <c r="R1864" t="b">
        <f t="shared" si="149"/>
        <v>1</v>
      </c>
      <c r="U1864" s="105" t="s">
        <v>571</v>
      </c>
      <c r="V1864" s="105" t="s">
        <v>570</v>
      </c>
      <c r="W1864" s="106">
        <v>799779500</v>
      </c>
      <c r="X1864" s="106">
        <v>0</v>
      </c>
    </row>
    <row r="1865" spans="2:24" x14ac:dyDescent="0.25">
      <c r="B1865" s="105" t="s">
        <v>429</v>
      </c>
      <c r="C1865" s="105" t="s">
        <v>430</v>
      </c>
      <c r="D1865" s="106">
        <v>4162729000</v>
      </c>
      <c r="E1865" s="106">
        <v>0</v>
      </c>
      <c r="M1865" t="b">
        <f t="shared" si="145"/>
        <v>1</v>
      </c>
      <c r="N1865" t="b">
        <f t="shared" si="146"/>
        <v>1</v>
      </c>
      <c r="O1865" t="b">
        <f t="shared" si="147"/>
        <v>1</v>
      </c>
      <c r="P1865" t="b">
        <f t="shared" si="147"/>
        <v>1</v>
      </c>
      <c r="Q1865" t="b">
        <f t="shared" si="148"/>
        <v>1</v>
      </c>
      <c r="R1865" t="b">
        <f t="shared" si="149"/>
        <v>1</v>
      </c>
      <c r="U1865" s="105" t="s">
        <v>429</v>
      </c>
      <c r="V1865" s="105" t="s">
        <v>430</v>
      </c>
      <c r="W1865" s="106">
        <v>4162729000</v>
      </c>
      <c r="X1865" s="106">
        <v>0</v>
      </c>
    </row>
    <row r="1866" spans="2:24" x14ac:dyDescent="0.25">
      <c r="B1866" s="105" t="s">
        <v>431</v>
      </c>
      <c r="C1866" s="105" t="s">
        <v>432</v>
      </c>
      <c r="D1866" s="106">
        <v>4162729000</v>
      </c>
      <c r="E1866" s="106">
        <v>0</v>
      </c>
      <c r="M1866" t="b">
        <f t="shared" si="145"/>
        <v>1</v>
      </c>
      <c r="N1866" t="b">
        <f t="shared" si="146"/>
        <v>1</v>
      </c>
      <c r="O1866" t="b">
        <f t="shared" si="147"/>
        <v>1</v>
      </c>
      <c r="P1866" t="b">
        <f t="shared" si="147"/>
        <v>1</v>
      </c>
      <c r="Q1866" t="b">
        <f t="shared" si="148"/>
        <v>1</v>
      </c>
      <c r="R1866" t="b">
        <f t="shared" si="149"/>
        <v>1</v>
      </c>
      <c r="U1866" s="105" t="s">
        <v>431</v>
      </c>
      <c r="V1866" s="105" t="s">
        <v>432</v>
      </c>
      <c r="W1866" s="106">
        <v>4162729000</v>
      </c>
      <c r="X1866" s="106">
        <v>0</v>
      </c>
    </row>
    <row r="1867" spans="2:24" x14ac:dyDescent="0.25">
      <c r="B1867" s="105" t="s">
        <v>433</v>
      </c>
      <c r="C1867" s="105" t="s">
        <v>432</v>
      </c>
      <c r="D1867" s="106">
        <v>4162729000</v>
      </c>
      <c r="E1867" s="106">
        <v>0</v>
      </c>
      <c r="M1867" t="b">
        <f t="shared" si="145"/>
        <v>1</v>
      </c>
      <c r="N1867" t="b">
        <f t="shared" si="146"/>
        <v>1</v>
      </c>
      <c r="O1867" t="b">
        <f t="shared" si="147"/>
        <v>1</v>
      </c>
      <c r="P1867" t="b">
        <f t="shared" si="147"/>
        <v>1</v>
      </c>
      <c r="Q1867" t="b">
        <f t="shared" si="148"/>
        <v>1</v>
      </c>
      <c r="R1867" t="b">
        <f t="shared" si="149"/>
        <v>1</v>
      </c>
      <c r="U1867" s="105" t="s">
        <v>433</v>
      </c>
      <c r="V1867" s="105" t="s">
        <v>432</v>
      </c>
      <c r="W1867" s="106">
        <v>4162729000</v>
      </c>
      <c r="X1867" s="106">
        <v>0</v>
      </c>
    </row>
    <row r="1868" spans="2:24" x14ac:dyDescent="0.25">
      <c r="B1868" s="105" t="s">
        <v>434</v>
      </c>
      <c r="C1868" s="105" t="s">
        <v>435</v>
      </c>
      <c r="D1868" s="106">
        <v>3238076500</v>
      </c>
      <c r="E1868" s="106">
        <v>0</v>
      </c>
      <c r="M1868" t="b">
        <f t="shared" si="145"/>
        <v>1</v>
      </c>
      <c r="N1868" t="b">
        <f t="shared" si="146"/>
        <v>1</v>
      </c>
      <c r="O1868" t="b">
        <f t="shared" si="147"/>
        <v>1</v>
      </c>
      <c r="P1868" t="b">
        <f t="shared" si="147"/>
        <v>1</v>
      </c>
      <c r="Q1868" t="b">
        <f t="shared" si="148"/>
        <v>1</v>
      </c>
      <c r="R1868" t="b">
        <f t="shared" si="149"/>
        <v>1</v>
      </c>
      <c r="U1868" s="105" t="s">
        <v>434</v>
      </c>
      <c r="V1868" s="105" t="s">
        <v>435</v>
      </c>
      <c r="W1868" s="106">
        <v>3238076500</v>
      </c>
      <c r="X1868" s="106">
        <v>0</v>
      </c>
    </row>
    <row r="1869" spans="2:24" x14ac:dyDescent="0.25">
      <c r="B1869" s="105" t="s">
        <v>436</v>
      </c>
      <c r="C1869" s="105" t="s">
        <v>437</v>
      </c>
      <c r="D1869" s="106">
        <v>3238076500</v>
      </c>
      <c r="E1869" s="106">
        <v>0</v>
      </c>
      <c r="M1869" t="b">
        <f t="shared" si="145"/>
        <v>1</v>
      </c>
      <c r="N1869" t="b">
        <f t="shared" si="146"/>
        <v>1</v>
      </c>
      <c r="O1869" t="b">
        <f t="shared" si="147"/>
        <v>1</v>
      </c>
      <c r="P1869" t="b">
        <f t="shared" si="147"/>
        <v>1</v>
      </c>
      <c r="Q1869" t="b">
        <f t="shared" si="148"/>
        <v>1</v>
      </c>
      <c r="R1869" t="b">
        <f t="shared" si="149"/>
        <v>1</v>
      </c>
      <c r="U1869" s="105" t="s">
        <v>436</v>
      </c>
      <c r="V1869" s="105" t="s">
        <v>437</v>
      </c>
      <c r="W1869" s="106">
        <v>3238076500</v>
      </c>
      <c r="X1869" s="106">
        <v>0</v>
      </c>
    </row>
    <row r="1870" spans="2:24" x14ac:dyDescent="0.25">
      <c r="B1870" s="105" t="s">
        <v>438</v>
      </c>
      <c r="C1870" s="105" t="s">
        <v>437</v>
      </c>
      <c r="D1870" s="106">
        <v>3238076500</v>
      </c>
      <c r="E1870" s="106">
        <v>0</v>
      </c>
      <c r="M1870" t="b">
        <f t="shared" si="145"/>
        <v>1</v>
      </c>
      <c r="N1870" t="b">
        <f t="shared" si="146"/>
        <v>1</v>
      </c>
      <c r="O1870" t="b">
        <f t="shared" si="147"/>
        <v>1</v>
      </c>
      <c r="P1870" t="b">
        <f t="shared" si="147"/>
        <v>1</v>
      </c>
      <c r="Q1870" t="b">
        <f t="shared" si="148"/>
        <v>1</v>
      </c>
      <c r="R1870" t="b">
        <f t="shared" si="149"/>
        <v>1</v>
      </c>
      <c r="U1870" s="105" t="s">
        <v>438</v>
      </c>
      <c r="V1870" s="105" t="s">
        <v>437</v>
      </c>
      <c r="W1870" s="106">
        <v>3238076500</v>
      </c>
      <c r="X1870" s="106">
        <v>0</v>
      </c>
    </row>
    <row r="1871" spans="2:24" x14ac:dyDescent="0.25">
      <c r="B1871" s="105" t="s">
        <v>615</v>
      </c>
      <c r="C1871" s="105" t="s">
        <v>616</v>
      </c>
      <c r="D1871" s="106">
        <v>1052370000</v>
      </c>
      <c r="E1871" s="106">
        <v>0</v>
      </c>
      <c r="M1871" t="b">
        <f t="shared" si="145"/>
        <v>1</v>
      </c>
      <c r="N1871" t="b">
        <f t="shared" si="146"/>
        <v>1</v>
      </c>
      <c r="O1871" t="b">
        <f t="shared" si="147"/>
        <v>1</v>
      </c>
      <c r="P1871" t="b">
        <f t="shared" si="147"/>
        <v>1</v>
      </c>
      <c r="Q1871" t="b">
        <f t="shared" si="148"/>
        <v>1</v>
      </c>
      <c r="R1871" t="b">
        <f t="shared" si="149"/>
        <v>1</v>
      </c>
      <c r="U1871" s="105" t="s">
        <v>615</v>
      </c>
      <c r="V1871" s="105" t="s">
        <v>616</v>
      </c>
      <c r="W1871" s="106">
        <v>1052370000</v>
      </c>
      <c r="X1871" s="106">
        <v>0</v>
      </c>
    </row>
    <row r="1872" spans="2:24" x14ac:dyDescent="0.25">
      <c r="B1872" s="105" t="s">
        <v>617</v>
      </c>
      <c r="C1872" s="105" t="s">
        <v>618</v>
      </c>
      <c r="D1872" s="106">
        <v>1052370000</v>
      </c>
      <c r="E1872" s="106">
        <v>0</v>
      </c>
      <c r="M1872" t="b">
        <f t="shared" si="145"/>
        <v>1</v>
      </c>
      <c r="N1872" t="b">
        <f t="shared" si="146"/>
        <v>1</v>
      </c>
      <c r="O1872" t="b">
        <f t="shared" si="147"/>
        <v>1</v>
      </c>
      <c r="P1872" t="b">
        <f t="shared" si="147"/>
        <v>1</v>
      </c>
      <c r="Q1872" t="b">
        <f t="shared" si="148"/>
        <v>1</v>
      </c>
      <c r="R1872" t="b">
        <f t="shared" si="149"/>
        <v>1</v>
      </c>
      <c r="U1872" s="105" t="s">
        <v>617</v>
      </c>
      <c r="V1872" s="105" t="s">
        <v>618</v>
      </c>
      <c r="W1872" s="106">
        <v>1052370000</v>
      </c>
      <c r="X1872" s="106">
        <v>0</v>
      </c>
    </row>
    <row r="1873" spans="2:24" x14ac:dyDescent="0.25">
      <c r="B1873" s="105" t="s">
        <v>619</v>
      </c>
      <c r="C1873" s="105" t="s">
        <v>618</v>
      </c>
      <c r="D1873" s="106">
        <v>1052370000</v>
      </c>
      <c r="E1873" s="106">
        <v>0</v>
      </c>
      <c r="M1873" t="b">
        <f t="shared" si="145"/>
        <v>1</v>
      </c>
      <c r="N1873" t="b">
        <f t="shared" si="146"/>
        <v>1</v>
      </c>
      <c r="O1873" t="b">
        <f t="shared" si="147"/>
        <v>1</v>
      </c>
      <c r="P1873" t="b">
        <f t="shared" si="147"/>
        <v>1</v>
      </c>
      <c r="Q1873" t="b">
        <f t="shared" si="148"/>
        <v>1</v>
      </c>
      <c r="R1873" t="b">
        <f t="shared" si="149"/>
        <v>1</v>
      </c>
      <c r="U1873" s="105" t="s">
        <v>619</v>
      </c>
      <c r="V1873" s="105" t="s">
        <v>618</v>
      </c>
      <c r="W1873" s="106">
        <v>1052370000</v>
      </c>
      <c r="X1873" s="106">
        <v>0</v>
      </c>
    </row>
    <row r="1874" spans="2:24" x14ac:dyDescent="0.25">
      <c r="B1874" s="105" t="s">
        <v>620</v>
      </c>
      <c r="C1874" s="105" t="s">
        <v>621</v>
      </c>
      <c r="D1874" s="106">
        <v>1177053000</v>
      </c>
      <c r="E1874" s="106">
        <v>0</v>
      </c>
      <c r="M1874" t="b">
        <f t="shared" si="145"/>
        <v>1</v>
      </c>
      <c r="N1874" t="b">
        <f t="shared" si="146"/>
        <v>1</v>
      </c>
      <c r="O1874" t="b">
        <f t="shared" si="147"/>
        <v>1</v>
      </c>
      <c r="P1874" t="b">
        <f t="shared" si="147"/>
        <v>1</v>
      </c>
      <c r="Q1874" t="b">
        <f t="shared" si="148"/>
        <v>1</v>
      </c>
      <c r="R1874" t="b">
        <f t="shared" si="149"/>
        <v>1</v>
      </c>
      <c r="U1874" s="105" t="s">
        <v>620</v>
      </c>
      <c r="V1874" s="105" t="s">
        <v>621</v>
      </c>
      <c r="W1874" s="106">
        <v>1177053000</v>
      </c>
      <c r="X1874" s="106">
        <v>0</v>
      </c>
    </row>
    <row r="1875" spans="2:24" x14ac:dyDescent="0.25">
      <c r="B1875" s="105" t="s">
        <v>622</v>
      </c>
      <c r="C1875" s="105" t="s">
        <v>623</v>
      </c>
      <c r="D1875" s="106">
        <v>1177053000</v>
      </c>
      <c r="E1875" s="106">
        <v>0</v>
      </c>
      <c r="M1875" t="b">
        <f t="shared" si="145"/>
        <v>1</v>
      </c>
      <c r="N1875" t="b">
        <f t="shared" si="146"/>
        <v>1</v>
      </c>
      <c r="O1875" t="b">
        <f t="shared" si="147"/>
        <v>1</v>
      </c>
      <c r="P1875" t="b">
        <f t="shared" si="147"/>
        <v>1</v>
      </c>
      <c r="Q1875" t="b">
        <f t="shared" si="148"/>
        <v>1</v>
      </c>
      <c r="R1875" t="b">
        <f t="shared" si="149"/>
        <v>1</v>
      </c>
      <c r="U1875" s="105" t="s">
        <v>622</v>
      </c>
      <c r="V1875" s="105" t="s">
        <v>623</v>
      </c>
      <c r="W1875" s="106">
        <v>1177053000</v>
      </c>
      <c r="X1875" s="106">
        <v>0</v>
      </c>
    </row>
    <row r="1876" spans="2:24" x14ac:dyDescent="0.25">
      <c r="B1876" s="105" t="s">
        <v>624</v>
      </c>
      <c r="C1876" s="105" t="s">
        <v>623</v>
      </c>
      <c r="D1876" s="106">
        <v>1177053000</v>
      </c>
      <c r="E1876" s="106">
        <v>0</v>
      </c>
      <c r="M1876" t="b">
        <f t="shared" si="145"/>
        <v>1</v>
      </c>
      <c r="N1876" t="b">
        <f t="shared" si="146"/>
        <v>1</v>
      </c>
      <c r="O1876" t="b">
        <f t="shared" si="147"/>
        <v>1</v>
      </c>
      <c r="P1876" t="b">
        <f t="shared" si="147"/>
        <v>1</v>
      </c>
      <c r="Q1876" t="b">
        <f t="shared" si="148"/>
        <v>1</v>
      </c>
      <c r="R1876" t="b">
        <f t="shared" si="149"/>
        <v>1</v>
      </c>
      <c r="U1876" s="105" t="s">
        <v>624</v>
      </c>
      <c r="V1876" s="105" t="s">
        <v>623</v>
      </c>
      <c r="W1876" s="106">
        <v>1177053000</v>
      </c>
      <c r="X1876" s="106">
        <v>0</v>
      </c>
    </row>
    <row r="1877" spans="2:24" x14ac:dyDescent="0.25">
      <c r="B1877" s="105" t="s">
        <v>439</v>
      </c>
      <c r="C1877" s="105" t="s">
        <v>440</v>
      </c>
      <c r="D1877" s="106">
        <v>9108739500</v>
      </c>
      <c r="E1877" s="106">
        <v>0</v>
      </c>
      <c r="M1877" t="b">
        <f t="shared" si="145"/>
        <v>1</v>
      </c>
      <c r="N1877" t="b">
        <f t="shared" si="146"/>
        <v>1</v>
      </c>
      <c r="O1877" t="b">
        <f t="shared" si="147"/>
        <v>1</v>
      </c>
      <c r="P1877" t="b">
        <f t="shared" si="147"/>
        <v>1</v>
      </c>
      <c r="Q1877" t="b">
        <f t="shared" si="148"/>
        <v>1</v>
      </c>
      <c r="R1877" t="b">
        <f t="shared" si="149"/>
        <v>1</v>
      </c>
      <c r="U1877" s="105" t="s">
        <v>439</v>
      </c>
      <c r="V1877" s="105" t="s">
        <v>440</v>
      </c>
      <c r="W1877" s="106">
        <v>9108739500</v>
      </c>
      <c r="X1877" s="106">
        <v>0</v>
      </c>
    </row>
    <row r="1878" spans="2:24" x14ac:dyDescent="0.25">
      <c r="B1878" s="105" t="s">
        <v>441</v>
      </c>
      <c r="C1878" s="105" t="s">
        <v>442</v>
      </c>
      <c r="D1878" s="106">
        <v>9108739500</v>
      </c>
      <c r="E1878" s="106">
        <v>0</v>
      </c>
      <c r="M1878" t="b">
        <f t="shared" si="145"/>
        <v>1</v>
      </c>
      <c r="N1878" t="b">
        <f t="shared" si="146"/>
        <v>1</v>
      </c>
      <c r="O1878" t="b">
        <f t="shared" si="147"/>
        <v>1</v>
      </c>
      <c r="P1878" t="b">
        <f t="shared" si="147"/>
        <v>1</v>
      </c>
      <c r="Q1878" t="b">
        <f t="shared" si="148"/>
        <v>1</v>
      </c>
      <c r="R1878" t="b">
        <f t="shared" si="149"/>
        <v>1</v>
      </c>
      <c r="U1878" s="105" t="s">
        <v>441</v>
      </c>
      <c r="V1878" s="105" t="s">
        <v>442</v>
      </c>
      <c r="W1878" s="106">
        <v>9108739500</v>
      </c>
      <c r="X1878" s="106">
        <v>0</v>
      </c>
    </row>
    <row r="1879" spans="2:24" x14ac:dyDescent="0.25">
      <c r="B1879" s="105" t="s">
        <v>443</v>
      </c>
      <c r="C1879" s="105" t="s">
        <v>442</v>
      </c>
      <c r="D1879" s="106">
        <v>9108739500</v>
      </c>
      <c r="E1879" s="106">
        <v>0</v>
      </c>
      <c r="M1879" t="b">
        <f t="shared" si="145"/>
        <v>1</v>
      </c>
      <c r="N1879" t="b">
        <f t="shared" si="146"/>
        <v>1</v>
      </c>
      <c r="O1879" t="b">
        <f t="shared" si="147"/>
        <v>1</v>
      </c>
      <c r="P1879" t="b">
        <f t="shared" si="147"/>
        <v>1</v>
      </c>
      <c r="Q1879" t="b">
        <f t="shared" si="148"/>
        <v>1</v>
      </c>
      <c r="R1879" t="b">
        <f t="shared" si="149"/>
        <v>1</v>
      </c>
      <c r="U1879" s="105" t="s">
        <v>443</v>
      </c>
      <c r="V1879" s="105" t="s">
        <v>442</v>
      </c>
      <c r="W1879" s="106">
        <v>9108739500</v>
      </c>
      <c r="X1879" s="106">
        <v>0</v>
      </c>
    </row>
    <row r="1880" spans="2:24" x14ac:dyDescent="0.25">
      <c r="B1880" s="105" t="s">
        <v>625</v>
      </c>
      <c r="C1880" s="105" t="s">
        <v>626</v>
      </c>
      <c r="D1880" s="106">
        <v>1427730000</v>
      </c>
      <c r="E1880" s="106">
        <v>0</v>
      </c>
      <c r="M1880" t="b">
        <f t="shared" si="145"/>
        <v>1</v>
      </c>
      <c r="N1880" t="b">
        <f t="shared" si="146"/>
        <v>1</v>
      </c>
      <c r="O1880" t="b">
        <f t="shared" si="147"/>
        <v>1</v>
      </c>
      <c r="P1880" t="b">
        <f t="shared" si="147"/>
        <v>1</v>
      </c>
      <c r="Q1880" t="b">
        <f t="shared" si="148"/>
        <v>1</v>
      </c>
      <c r="R1880" t="b">
        <f t="shared" si="149"/>
        <v>1</v>
      </c>
      <c r="U1880" s="105" t="s">
        <v>625</v>
      </c>
      <c r="V1880" s="105" t="s">
        <v>626</v>
      </c>
      <c r="W1880" s="106">
        <v>1427730000</v>
      </c>
      <c r="X1880" s="106">
        <v>0</v>
      </c>
    </row>
    <row r="1881" spans="2:24" x14ac:dyDescent="0.25">
      <c r="B1881" s="105" t="s">
        <v>627</v>
      </c>
      <c r="C1881" s="105" t="s">
        <v>628</v>
      </c>
      <c r="D1881" s="106">
        <v>1427730000</v>
      </c>
      <c r="E1881" s="106">
        <v>0</v>
      </c>
      <c r="M1881" t="b">
        <f t="shared" si="145"/>
        <v>1</v>
      </c>
      <c r="N1881" t="b">
        <f t="shared" si="146"/>
        <v>1</v>
      </c>
      <c r="O1881" t="b">
        <f t="shared" si="147"/>
        <v>1</v>
      </c>
      <c r="P1881" t="b">
        <f t="shared" si="147"/>
        <v>1</v>
      </c>
      <c r="Q1881" t="b">
        <f t="shared" si="148"/>
        <v>1</v>
      </c>
      <c r="R1881" t="b">
        <f t="shared" si="149"/>
        <v>1</v>
      </c>
      <c r="U1881" s="105" t="s">
        <v>627</v>
      </c>
      <c r="V1881" s="105" t="s">
        <v>628</v>
      </c>
      <c r="W1881" s="106">
        <v>1427730000</v>
      </c>
      <c r="X1881" s="106">
        <v>0</v>
      </c>
    </row>
    <row r="1882" spans="2:24" x14ac:dyDescent="0.25">
      <c r="B1882" s="105" t="s">
        <v>629</v>
      </c>
      <c r="C1882" s="105" t="s">
        <v>628</v>
      </c>
      <c r="D1882" s="106">
        <v>1427730000</v>
      </c>
      <c r="E1882" s="106">
        <v>0</v>
      </c>
      <c r="M1882" t="b">
        <f t="shared" si="145"/>
        <v>1</v>
      </c>
      <c r="N1882" t="b">
        <f t="shared" si="146"/>
        <v>1</v>
      </c>
      <c r="O1882" t="b">
        <f t="shared" si="147"/>
        <v>1</v>
      </c>
      <c r="P1882" t="b">
        <f t="shared" si="147"/>
        <v>1</v>
      </c>
      <c r="Q1882" t="b">
        <f t="shared" si="148"/>
        <v>1</v>
      </c>
      <c r="R1882" t="b">
        <f t="shared" si="149"/>
        <v>1</v>
      </c>
      <c r="U1882" s="105" t="s">
        <v>629</v>
      </c>
      <c r="V1882" s="105" t="s">
        <v>628</v>
      </c>
      <c r="W1882" s="106">
        <v>1427730000</v>
      </c>
      <c r="X1882" s="106">
        <v>0</v>
      </c>
    </row>
    <row r="1883" spans="2:24" x14ac:dyDescent="0.25">
      <c r="B1883" s="105" t="s">
        <v>489</v>
      </c>
      <c r="C1883" s="105" t="s">
        <v>490</v>
      </c>
      <c r="D1883" s="106">
        <v>1236999900</v>
      </c>
      <c r="E1883" s="106">
        <v>0</v>
      </c>
      <c r="M1883" t="b">
        <f t="shared" ref="M1883:M1946" si="150">+B1883=U1883</f>
        <v>1</v>
      </c>
      <c r="N1883" t="b">
        <f t="shared" ref="N1883:N1946" si="151">+C1883=V1883</f>
        <v>1</v>
      </c>
      <c r="O1883" t="b">
        <f t="shared" ref="O1883:P1946" si="152">+D1883=W1883</f>
        <v>1</v>
      </c>
      <c r="P1883" t="b">
        <f t="shared" si="152"/>
        <v>1</v>
      </c>
      <c r="Q1883" t="b">
        <f t="shared" ref="Q1883:Q1946" si="153">+F1883=Y1883</f>
        <v>1</v>
      </c>
      <c r="R1883" t="b">
        <f t="shared" ref="R1883:R1946" si="154">+G1883=Z1883</f>
        <v>1</v>
      </c>
      <c r="U1883" s="105" t="s">
        <v>489</v>
      </c>
      <c r="V1883" s="105" t="s">
        <v>490</v>
      </c>
      <c r="W1883" s="106">
        <v>1236999900</v>
      </c>
      <c r="X1883" s="106">
        <v>0</v>
      </c>
    </row>
    <row r="1884" spans="2:24" x14ac:dyDescent="0.25">
      <c r="B1884" s="105" t="s">
        <v>491</v>
      </c>
      <c r="C1884" s="105" t="s">
        <v>492</v>
      </c>
      <c r="D1884" s="106">
        <v>1236999900</v>
      </c>
      <c r="E1884" s="106">
        <v>0</v>
      </c>
      <c r="M1884" t="b">
        <f t="shared" si="150"/>
        <v>1</v>
      </c>
      <c r="N1884" t="b">
        <f t="shared" si="151"/>
        <v>1</v>
      </c>
      <c r="O1884" t="b">
        <f t="shared" si="152"/>
        <v>1</v>
      </c>
      <c r="P1884" t="b">
        <f t="shared" si="152"/>
        <v>1</v>
      </c>
      <c r="Q1884" t="b">
        <f t="shared" si="153"/>
        <v>1</v>
      </c>
      <c r="R1884" t="b">
        <f t="shared" si="154"/>
        <v>1</v>
      </c>
      <c r="U1884" s="105" t="s">
        <v>491</v>
      </c>
      <c r="V1884" s="105" t="s">
        <v>492</v>
      </c>
      <c r="W1884" s="106">
        <v>1236999900</v>
      </c>
      <c r="X1884" s="106">
        <v>0</v>
      </c>
    </row>
    <row r="1885" spans="2:24" x14ac:dyDescent="0.25">
      <c r="B1885" s="105" t="s">
        <v>493</v>
      </c>
      <c r="C1885" s="105" t="s">
        <v>492</v>
      </c>
      <c r="D1885" s="106">
        <v>1236999900</v>
      </c>
      <c r="E1885" s="106">
        <v>0</v>
      </c>
      <c r="M1885" t="b">
        <f t="shared" si="150"/>
        <v>1</v>
      </c>
      <c r="N1885" t="b">
        <f t="shared" si="151"/>
        <v>1</v>
      </c>
      <c r="O1885" t="b">
        <f t="shared" si="152"/>
        <v>1</v>
      </c>
      <c r="P1885" t="b">
        <f t="shared" si="152"/>
        <v>1</v>
      </c>
      <c r="Q1885" t="b">
        <f t="shared" si="153"/>
        <v>1</v>
      </c>
      <c r="R1885" t="b">
        <f t="shared" si="154"/>
        <v>1</v>
      </c>
      <c r="U1885" s="105" t="s">
        <v>493</v>
      </c>
      <c r="V1885" s="105" t="s">
        <v>492</v>
      </c>
      <c r="W1885" s="106">
        <v>1236999900</v>
      </c>
      <c r="X1885" s="106">
        <v>0</v>
      </c>
    </row>
    <row r="1886" spans="2:24" x14ac:dyDescent="0.25">
      <c r="B1886" s="105" t="s">
        <v>630</v>
      </c>
      <c r="C1886" s="105" t="s">
        <v>631</v>
      </c>
      <c r="D1886" s="106">
        <v>1226806000</v>
      </c>
      <c r="E1886" s="106">
        <v>0</v>
      </c>
      <c r="M1886" t="b">
        <f t="shared" si="150"/>
        <v>1</v>
      </c>
      <c r="N1886" t="b">
        <f t="shared" si="151"/>
        <v>1</v>
      </c>
      <c r="O1886" t="b">
        <f t="shared" si="152"/>
        <v>1</v>
      </c>
      <c r="P1886" t="b">
        <f t="shared" si="152"/>
        <v>1</v>
      </c>
      <c r="Q1886" t="b">
        <f t="shared" si="153"/>
        <v>1</v>
      </c>
      <c r="R1886" t="b">
        <f t="shared" si="154"/>
        <v>1</v>
      </c>
      <c r="U1886" s="105" t="s">
        <v>630</v>
      </c>
      <c r="V1886" s="105" t="s">
        <v>631</v>
      </c>
      <c r="W1886" s="106">
        <v>1226806000</v>
      </c>
      <c r="X1886" s="106">
        <v>0</v>
      </c>
    </row>
    <row r="1887" spans="2:24" x14ac:dyDescent="0.25">
      <c r="B1887" s="105" t="s">
        <v>632</v>
      </c>
      <c r="C1887" s="105" t="s">
        <v>633</v>
      </c>
      <c r="D1887" s="106">
        <v>1226806000</v>
      </c>
      <c r="E1887" s="106">
        <v>0</v>
      </c>
      <c r="M1887" t="b">
        <f t="shared" si="150"/>
        <v>1</v>
      </c>
      <c r="N1887" t="b">
        <f t="shared" si="151"/>
        <v>1</v>
      </c>
      <c r="O1887" t="b">
        <f t="shared" si="152"/>
        <v>1</v>
      </c>
      <c r="P1887" t="b">
        <f t="shared" si="152"/>
        <v>1</v>
      </c>
      <c r="Q1887" t="b">
        <f t="shared" si="153"/>
        <v>1</v>
      </c>
      <c r="R1887" t="b">
        <f t="shared" si="154"/>
        <v>1</v>
      </c>
      <c r="U1887" s="105" t="s">
        <v>632</v>
      </c>
      <c r="V1887" s="105" t="s">
        <v>633</v>
      </c>
      <c r="W1887" s="106">
        <v>1226806000</v>
      </c>
      <c r="X1887" s="106">
        <v>0</v>
      </c>
    </row>
    <row r="1888" spans="2:24" x14ac:dyDescent="0.25">
      <c r="B1888" s="105" t="s">
        <v>634</v>
      </c>
      <c r="C1888" s="105" t="s">
        <v>633</v>
      </c>
      <c r="D1888" s="106">
        <v>1226806000</v>
      </c>
      <c r="E1888" s="106">
        <v>0</v>
      </c>
      <c r="M1888" t="b">
        <f t="shared" si="150"/>
        <v>1</v>
      </c>
      <c r="N1888" t="b">
        <f t="shared" si="151"/>
        <v>1</v>
      </c>
      <c r="O1888" t="b">
        <f t="shared" si="152"/>
        <v>1</v>
      </c>
      <c r="P1888" t="b">
        <f t="shared" si="152"/>
        <v>1</v>
      </c>
      <c r="Q1888" t="b">
        <f t="shared" si="153"/>
        <v>1</v>
      </c>
      <c r="R1888" t="b">
        <f t="shared" si="154"/>
        <v>1</v>
      </c>
      <c r="U1888" s="105" t="s">
        <v>634</v>
      </c>
      <c r="V1888" s="105" t="s">
        <v>633</v>
      </c>
      <c r="W1888" s="106">
        <v>1226806000</v>
      </c>
      <c r="X1888" s="106">
        <v>0</v>
      </c>
    </row>
    <row r="1889" spans="2:24" x14ac:dyDescent="0.25">
      <c r="B1889" s="105" t="s">
        <v>444</v>
      </c>
      <c r="C1889" s="105" t="s">
        <v>445</v>
      </c>
      <c r="D1889" s="106">
        <v>1661209000</v>
      </c>
      <c r="E1889" s="106">
        <v>0</v>
      </c>
      <c r="M1889" t="b">
        <f t="shared" si="150"/>
        <v>1</v>
      </c>
      <c r="N1889" t="b">
        <f t="shared" si="151"/>
        <v>1</v>
      </c>
      <c r="O1889" t="b">
        <f t="shared" si="152"/>
        <v>1</v>
      </c>
      <c r="P1889" t="b">
        <f t="shared" si="152"/>
        <v>1</v>
      </c>
      <c r="Q1889" t="b">
        <f t="shared" si="153"/>
        <v>1</v>
      </c>
      <c r="R1889" t="b">
        <f t="shared" si="154"/>
        <v>1</v>
      </c>
      <c r="U1889" s="105" t="s">
        <v>444</v>
      </c>
      <c r="V1889" s="105" t="s">
        <v>445</v>
      </c>
      <c r="W1889" s="106">
        <v>1661209000</v>
      </c>
      <c r="X1889" s="106">
        <v>0</v>
      </c>
    </row>
    <row r="1890" spans="2:24" x14ac:dyDescent="0.25">
      <c r="B1890" s="105" t="s">
        <v>446</v>
      </c>
      <c r="C1890" s="105" t="s">
        <v>447</v>
      </c>
      <c r="D1890" s="106">
        <v>1661209000</v>
      </c>
      <c r="E1890" s="106">
        <v>0</v>
      </c>
      <c r="M1890" t="b">
        <f t="shared" si="150"/>
        <v>1</v>
      </c>
      <c r="N1890" t="b">
        <f t="shared" si="151"/>
        <v>1</v>
      </c>
      <c r="O1890" t="b">
        <f t="shared" si="152"/>
        <v>1</v>
      </c>
      <c r="P1890" t="b">
        <f t="shared" si="152"/>
        <v>1</v>
      </c>
      <c r="Q1890" t="b">
        <f t="shared" si="153"/>
        <v>1</v>
      </c>
      <c r="R1890" t="b">
        <f t="shared" si="154"/>
        <v>1</v>
      </c>
      <c r="U1890" s="105" t="s">
        <v>446</v>
      </c>
      <c r="V1890" s="105" t="s">
        <v>447</v>
      </c>
      <c r="W1890" s="106">
        <v>1661209000</v>
      </c>
      <c r="X1890" s="106">
        <v>0</v>
      </c>
    </row>
    <row r="1891" spans="2:24" x14ac:dyDescent="0.25">
      <c r="B1891" s="105" t="s">
        <v>448</v>
      </c>
      <c r="C1891" s="105" t="s">
        <v>449</v>
      </c>
      <c r="D1891" s="106">
        <v>1661209000</v>
      </c>
      <c r="E1891" s="106">
        <v>0</v>
      </c>
      <c r="M1891" t="b">
        <f t="shared" si="150"/>
        <v>1</v>
      </c>
      <c r="N1891" t="b">
        <f t="shared" si="151"/>
        <v>1</v>
      </c>
      <c r="O1891" t="b">
        <f t="shared" si="152"/>
        <v>1</v>
      </c>
      <c r="P1891" t="b">
        <f t="shared" si="152"/>
        <v>1</v>
      </c>
      <c r="Q1891" t="b">
        <f t="shared" si="153"/>
        <v>1</v>
      </c>
      <c r="R1891" t="b">
        <f t="shared" si="154"/>
        <v>1</v>
      </c>
      <c r="U1891" s="105" t="s">
        <v>448</v>
      </c>
      <c r="V1891" s="105" t="s">
        <v>449</v>
      </c>
      <c r="W1891" s="106">
        <v>1661209000</v>
      </c>
      <c r="X1891" s="106">
        <v>0</v>
      </c>
    </row>
    <row r="1892" spans="2:24" x14ac:dyDescent="0.25">
      <c r="B1892" s="105" t="s">
        <v>494</v>
      </c>
      <c r="C1892" s="105" t="s">
        <v>495</v>
      </c>
      <c r="D1892" s="106">
        <v>1158470000</v>
      </c>
      <c r="E1892" s="106">
        <v>0</v>
      </c>
      <c r="M1892" t="b">
        <f t="shared" si="150"/>
        <v>1</v>
      </c>
      <c r="N1892" t="b">
        <f t="shared" si="151"/>
        <v>1</v>
      </c>
      <c r="O1892" t="b">
        <f t="shared" si="152"/>
        <v>1</v>
      </c>
      <c r="P1892" t="b">
        <f t="shared" si="152"/>
        <v>1</v>
      </c>
      <c r="Q1892" t="b">
        <f t="shared" si="153"/>
        <v>1</v>
      </c>
      <c r="R1892" t="b">
        <f t="shared" si="154"/>
        <v>1</v>
      </c>
      <c r="U1892" s="105" t="s">
        <v>494</v>
      </c>
      <c r="V1892" s="105" t="s">
        <v>495</v>
      </c>
      <c r="W1892" s="106">
        <v>1158470000</v>
      </c>
      <c r="X1892" s="106">
        <v>0</v>
      </c>
    </row>
    <row r="1893" spans="2:24" x14ac:dyDescent="0.25">
      <c r="B1893" s="105" t="s">
        <v>496</v>
      </c>
      <c r="C1893" s="105" t="s">
        <v>497</v>
      </c>
      <c r="D1893" s="106">
        <v>1158470000</v>
      </c>
      <c r="E1893" s="106">
        <v>0</v>
      </c>
      <c r="M1893" t="b">
        <f t="shared" si="150"/>
        <v>1</v>
      </c>
      <c r="N1893" t="b">
        <f t="shared" si="151"/>
        <v>1</v>
      </c>
      <c r="O1893" t="b">
        <f t="shared" si="152"/>
        <v>1</v>
      </c>
      <c r="P1893" t="b">
        <f t="shared" si="152"/>
        <v>1</v>
      </c>
      <c r="Q1893" t="b">
        <f t="shared" si="153"/>
        <v>1</v>
      </c>
      <c r="R1893" t="b">
        <f t="shared" si="154"/>
        <v>1</v>
      </c>
      <c r="U1893" s="105" t="s">
        <v>496</v>
      </c>
      <c r="V1893" s="105" t="s">
        <v>497</v>
      </c>
      <c r="W1893" s="106">
        <v>1158470000</v>
      </c>
      <c r="X1893" s="106">
        <v>0</v>
      </c>
    </row>
    <row r="1894" spans="2:24" x14ac:dyDescent="0.25">
      <c r="B1894" s="105" t="s">
        <v>498</v>
      </c>
      <c r="C1894" s="105" t="s">
        <v>497</v>
      </c>
      <c r="D1894" s="106">
        <v>1158470000</v>
      </c>
      <c r="E1894" s="106">
        <v>0</v>
      </c>
      <c r="M1894" t="b">
        <f t="shared" si="150"/>
        <v>1</v>
      </c>
      <c r="N1894" t="b">
        <f t="shared" si="151"/>
        <v>1</v>
      </c>
      <c r="O1894" t="b">
        <f t="shared" si="152"/>
        <v>1</v>
      </c>
      <c r="P1894" t="b">
        <f t="shared" si="152"/>
        <v>1</v>
      </c>
      <c r="Q1894" t="b">
        <f t="shared" si="153"/>
        <v>1</v>
      </c>
      <c r="R1894" t="b">
        <f t="shared" si="154"/>
        <v>1</v>
      </c>
      <c r="U1894" s="105" t="s">
        <v>498</v>
      </c>
      <c r="V1894" s="105" t="s">
        <v>497</v>
      </c>
      <c r="W1894" s="106">
        <v>1158470000</v>
      </c>
      <c r="X1894" s="106">
        <v>0</v>
      </c>
    </row>
    <row r="1895" spans="2:24" x14ac:dyDescent="0.25">
      <c r="B1895" s="105" t="s">
        <v>635</v>
      </c>
      <c r="C1895" s="105" t="s">
        <v>636</v>
      </c>
      <c r="D1895" s="106">
        <v>1081655750</v>
      </c>
      <c r="E1895" s="106">
        <v>0</v>
      </c>
      <c r="M1895" t="b">
        <f t="shared" si="150"/>
        <v>1</v>
      </c>
      <c r="N1895" t="b">
        <f t="shared" si="151"/>
        <v>1</v>
      </c>
      <c r="O1895" t="b">
        <f t="shared" si="152"/>
        <v>1</v>
      </c>
      <c r="P1895" t="b">
        <f t="shared" si="152"/>
        <v>1</v>
      </c>
      <c r="Q1895" t="b">
        <f t="shared" si="153"/>
        <v>1</v>
      </c>
      <c r="R1895" t="b">
        <f t="shared" si="154"/>
        <v>1</v>
      </c>
      <c r="U1895" s="105" t="s">
        <v>635</v>
      </c>
      <c r="V1895" s="105" t="s">
        <v>636</v>
      </c>
      <c r="W1895" s="106">
        <v>1081655750</v>
      </c>
      <c r="X1895" s="106">
        <v>0</v>
      </c>
    </row>
    <row r="1896" spans="2:24" x14ac:dyDescent="0.25">
      <c r="B1896" s="105" t="s">
        <v>637</v>
      </c>
      <c r="C1896" s="105" t="s">
        <v>638</v>
      </c>
      <c r="D1896" s="106">
        <v>1081655750</v>
      </c>
      <c r="E1896" s="106">
        <v>0</v>
      </c>
      <c r="M1896" t="b">
        <f t="shared" si="150"/>
        <v>1</v>
      </c>
      <c r="N1896" t="b">
        <f t="shared" si="151"/>
        <v>1</v>
      </c>
      <c r="O1896" t="b">
        <f t="shared" si="152"/>
        <v>1</v>
      </c>
      <c r="P1896" t="b">
        <f t="shared" si="152"/>
        <v>1</v>
      </c>
      <c r="Q1896" t="b">
        <f t="shared" si="153"/>
        <v>1</v>
      </c>
      <c r="R1896" t="b">
        <f t="shared" si="154"/>
        <v>1</v>
      </c>
      <c r="U1896" s="105" t="s">
        <v>637</v>
      </c>
      <c r="V1896" s="105" t="s">
        <v>638</v>
      </c>
      <c r="W1896" s="106">
        <v>1081655750</v>
      </c>
      <c r="X1896" s="106">
        <v>0</v>
      </c>
    </row>
    <row r="1897" spans="2:24" x14ac:dyDescent="0.25">
      <c r="B1897" s="105" t="s">
        <v>639</v>
      </c>
      <c r="C1897" s="105" t="s">
        <v>638</v>
      </c>
      <c r="D1897" s="106">
        <v>1081655750</v>
      </c>
      <c r="E1897" s="106">
        <v>0</v>
      </c>
      <c r="M1897" t="b">
        <f t="shared" si="150"/>
        <v>1</v>
      </c>
      <c r="N1897" t="b">
        <f t="shared" si="151"/>
        <v>1</v>
      </c>
      <c r="O1897" t="b">
        <f t="shared" si="152"/>
        <v>1</v>
      </c>
      <c r="P1897" t="b">
        <f t="shared" si="152"/>
        <v>1</v>
      </c>
      <c r="Q1897" t="b">
        <f t="shared" si="153"/>
        <v>1</v>
      </c>
      <c r="R1897" t="b">
        <f t="shared" si="154"/>
        <v>1</v>
      </c>
      <c r="U1897" s="105" t="s">
        <v>639</v>
      </c>
      <c r="V1897" s="105" t="s">
        <v>638</v>
      </c>
      <c r="W1897" s="106">
        <v>1081655750</v>
      </c>
      <c r="X1897" s="106">
        <v>0</v>
      </c>
    </row>
    <row r="1898" spans="2:24" x14ac:dyDescent="0.25">
      <c r="B1898" s="105" t="s">
        <v>640</v>
      </c>
      <c r="C1898" s="105" t="s">
        <v>641</v>
      </c>
      <c r="D1898" s="106">
        <v>1823389500</v>
      </c>
      <c r="E1898" s="106">
        <v>0</v>
      </c>
      <c r="M1898" t="b">
        <f t="shared" si="150"/>
        <v>1</v>
      </c>
      <c r="N1898" t="b">
        <f t="shared" si="151"/>
        <v>1</v>
      </c>
      <c r="O1898" t="b">
        <f t="shared" si="152"/>
        <v>1</v>
      </c>
      <c r="P1898" t="b">
        <f t="shared" si="152"/>
        <v>1</v>
      </c>
      <c r="Q1898" t="b">
        <f t="shared" si="153"/>
        <v>1</v>
      </c>
      <c r="R1898" t="b">
        <f t="shared" si="154"/>
        <v>1</v>
      </c>
      <c r="U1898" s="105" t="s">
        <v>640</v>
      </c>
      <c r="V1898" s="105" t="s">
        <v>641</v>
      </c>
      <c r="W1898" s="106">
        <v>1823389500</v>
      </c>
      <c r="X1898" s="106">
        <v>0</v>
      </c>
    </row>
    <row r="1899" spans="2:24" x14ac:dyDescent="0.25">
      <c r="B1899" s="105" t="s">
        <v>642</v>
      </c>
      <c r="C1899" s="105" t="s">
        <v>643</v>
      </c>
      <c r="D1899" s="106">
        <v>1823389500</v>
      </c>
      <c r="E1899" s="106">
        <v>0</v>
      </c>
      <c r="M1899" t="b">
        <f t="shared" si="150"/>
        <v>1</v>
      </c>
      <c r="N1899" t="b">
        <f t="shared" si="151"/>
        <v>1</v>
      </c>
      <c r="O1899" t="b">
        <f t="shared" si="152"/>
        <v>1</v>
      </c>
      <c r="P1899" t="b">
        <f t="shared" si="152"/>
        <v>1</v>
      </c>
      <c r="Q1899" t="b">
        <f t="shared" si="153"/>
        <v>1</v>
      </c>
      <c r="R1899" t="b">
        <f t="shared" si="154"/>
        <v>1</v>
      </c>
      <c r="U1899" s="105" t="s">
        <v>642</v>
      </c>
      <c r="V1899" s="105" t="s">
        <v>643</v>
      </c>
      <c r="W1899" s="106">
        <v>1823389500</v>
      </c>
      <c r="X1899" s="106">
        <v>0</v>
      </c>
    </row>
    <row r="1900" spans="2:24" x14ac:dyDescent="0.25">
      <c r="B1900" s="105" t="s">
        <v>644</v>
      </c>
      <c r="C1900" s="105" t="s">
        <v>643</v>
      </c>
      <c r="D1900" s="106">
        <v>1823389500</v>
      </c>
      <c r="E1900" s="106">
        <v>0</v>
      </c>
      <c r="M1900" t="b">
        <f t="shared" si="150"/>
        <v>1</v>
      </c>
      <c r="N1900" t="b">
        <f t="shared" si="151"/>
        <v>1</v>
      </c>
      <c r="O1900" t="b">
        <f t="shared" si="152"/>
        <v>1</v>
      </c>
      <c r="P1900" t="b">
        <f t="shared" si="152"/>
        <v>1</v>
      </c>
      <c r="Q1900" t="b">
        <f t="shared" si="153"/>
        <v>1</v>
      </c>
      <c r="R1900" t="b">
        <f t="shared" si="154"/>
        <v>1</v>
      </c>
      <c r="U1900" s="105" t="s">
        <v>644</v>
      </c>
      <c r="V1900" s="105" t="s">
        <v>643</v>
      </c>
      <c r="W1900" s="106">
        <v>1823389500</v>
      </c>
      <c r="X1900" s="106">
        <v>0</v>
      </c>
    </row>
    <row r="1901" spans="2:24" x14ac:dyDescent="0.25">
      <c r="B1901" s="105" t="s">
        <v>450</v>
      </c>
      <c r="C1901" s="105" t="s">
        <v>451</v>
      </c>
      <c r="D1901" s="106">
        <v>3946682000</v>
      </c>
      <c r="E1901" s="106">
        <v>0</v>
      </c>
      <c r="M1901" t="b">
        <f t="shared" si="150"/>
        <v>1</v>
      </c>
      <c r="N1901" t="b">
        <f t="shared" si="151"/>
        <v>1</v>
      </c>
      <c r="O1901" t="b">
        <f t="shared" si="152"/>
        <v>1</v>
      </c>
      <c r="P1901" t="b">
        <f t="shared" si="152"/>
        <v>1</v>
      </c>
      <c r="Q1901" t="b">
        <f t="shared" si="153"/>
        <v>1</v>
      </c>
      <c r="R1901" t="b">
        <f t="shared" si="154"/>
        <v>1</v>
      </c>
      <c r="U1901" s="105" t="s">
        <v>450</v>
      </c>
      <c r="V1901" s="105" t="s">
        <v>451</v>
      </c>
      <c r="W1901" s="106">
        <v>3946682000</v>
      </c>
      <c r="X1901" s="106">
        <v>0</v>
      </c>
    </row>
    <row r="1902" spans="2:24" x14ac:dyDescent="0.25">
      <c r="B1902" s="105" t="s">
        <v>452</v>
      </c>
      <c r="C1902" s="105" t="s">
        <v>453</v>
      </c>
      <c r="D1902" s="106">
        <v>3946682000</v>
      </c>
      <c r="E1902" s="106">
        <v>0</v>
      </c>
      <c r="M1902" t="b">
        <f t="shared" si="150"/>
        <v>1</v>
      </c>
      <c r="N1902" t="b">
        <f t="shared" si="151"/>
        <v>1</v>
      </c>
      <c r="O1902" t="b">
        <f t="shared" si="152"/>
        <v>1</v>
      </c>
      <c r="P1902" t="b">
        <f t="shared" si="152"/>
        <v>1</v>
      </c>
      <c r="Q1902" t="b">
        <f t="shared" si="153"/>
        <v>1</v>
      </c>
      <c r="R1902" t="b">
        <f t="shared" si="154"/>
        <v>1</v>
      </c>
      <c r="U1902" s="105" t="s">
        <v>452</v>
      </c>
      <c r="V1902" s="105" t="s">
        <v>453</v>
      </c>
      <c r="W1902" s="106">
        <v>3946682000</v>
      </c>
      <c r="X1902" s="106">
        <v>0</v>
      </c>
    </row>
    <row r="1903" spans="2:24" x14ac:dyDescent="0.25">
      <c r="B1903" s="105" t="s">
        <v>454</v>
      </c>
      <c r="C1903" s="105" t="s">
        <v>453</v>
      </c>
      <c r="D1903" s="106">
        <v>3946682000</v>
      </c>
      <c r="E1903" s="106">
        <v>0</v>
      </c>
      <c r="M1903" t="b">
        <f t="shared" si="150"/>
        <v>1</v>
      </c>
      <c r="N1903" t="b">
        <f t="shared" si="151"/>
        <v>1</v>
      </c>
      <c r="O1903" t="b">
        <f t="shared" si="152"/>
        <v>1</v>
      </c>
      <c r="P1903" t="b">
        <f t="shared" si="152"/>
        <v>1</v>
      </c>
      <c r="Q1903" t="b">
        <f t="shared" si="153"/>
        <v>1</v>
      </c>
      <c r="R1903" t="b">
        <f t="shared" si="154"/>
        <v>1</v>
      </c>
      <c r="U1903" s="105" t="s">
        <v>454</v>
      </c>
      <c r="V1903" s="105" t="s">
        <v>453</v>
      </c>
      <c r="W1903" s="106">
        <v>3946682000</v>
      </c>
      <c r="X1903" s="106">
        <v>0</v>
      </c>
    </row>
    <row r="1904" spans="2:24" x14ac:dyDescent="0.25">
      <c r="B1904" s="105" t="s">
        <v>645</v>
      </c>
      <c r="C1904" s="105" t="s">
        <v>646</v>
      </c>
      <c r="D1904" s="106">
        <v>1262766000</v>
      </c>
      <c r="E1904" s="106">
        <v>0</v>
      </c>
      <c r="M1904" t="b">
        <f t="shared" si="150"/>
        <v>1</v>
      </c>
      <c r="N1904" t="b">
        <f t="shared" si="151"/>
        <v>1</v>
      </c>
      <c r="O1904" t="b">
        <f t="shared" si="152"/>
        <v>1</v>
      </c>
      <c r="P1904" t="b">
        <f t="shared" si="152"/>
        <v>1</v>
      </c>
      <c r="Q1904" t="b">
        <f t="shared" si="153"/>
        <v>1</v>
      </c>
      <c r="R1904" t="b">
        <f t="shared" si="154"/>
        <v>1</v>
      </c>
      <c r="U1904" s="105" t="s">
        <v>645</v>
      </c>
      <c r="V1904" s="105" t="s">
        <v>646</v>
      </c>
      <c r="W1904" s="106">
        <v>1262766000</v>
      </c>
      <c r="X1904" s="106">
        <v>0</v>
      </c>
    </row>
    <row r="1905" spans="2:24" x14ac:dyDescent="0.25">
      <c r="B1905" s="105" t="s">
        <v>647</v>
      </c>
      <c r="C1905" s="105" t="s">
        <v>648</v>
      </c>
      <c r="D1905" s="106">
        <v>1262766000</v>
      </c>
      <c r="E1905" s="106">
        <v>0</v>
      </c>
      <c r="M1905" t="b">
        <f t="shared" si="150"/>
        <v>1</v>
      </c>
      <c r="N1905" t="b">
        <f t="shared" si="151"/>
        <v>1</v>
      </c>
      <c r="O1905" t="b">
        <f t="shared" si="152"/>
        <v>1</v>
      </c>
      <c r="P1905" t="b">
        <f t="shared" si="152"/>
        <v>1</v>
      </c>
      <c r="Q1905" t="b">
        <f t="shared" si="153"/>
        <v>1</v>
      </c>
      <c r="R1905" t="b">
        <f t="shared" si="154"/>
        <v>1</v>
      </c>
      <c r="U1905" s="105" t="s">
        <v>647</v>
      </c>
      <c r="V1905" s="105" t="s">
        <v>648</v>
      </c>
      <c r="W1905" s="106">
        <v>1262766000</v>
      </c>
      <c r="X1905" s="106">
        <v>0</v>
      </c>
    </row>
    <row r="1906" spans="2:24" x14ac:dyDescent="0.25">
      <c r="B1906" s="105" t="s">
        <v>649</v>
      </c>
      <c r="C1906" s="105" t="s">
        <v>648</v>
      </c>
      <c r="D1906" s="106">
        <v>1262766000</v>
      </c>
      <c r="E1906" s="106">
        <v>0</v>
      </c>
      <c r="M1906" t="b">
        <f t="shared" si="150"/>
        <v>1</v>
      </c>
      <c r="N1906" t="b">
        <f t="shared" si="151"/>
        <v>1</v>
      </c>
      <c r="O1906" t="b">
        <f t="shared" si="152"/>
        <v>1</v>
      </c>
      <c r="P1906" t="b">
        <f t="shared" si="152"/>
        <v>1</v>
      </c>
      <c r="Q1906" t="b">
        <f t="shared" si="153"/>
        <v>1</v>
      </c>
      <c r="R1906" t="b">
        <f t="shared" si="154"/>
        <v>1</v>
      </c>
      <c r="U1906" s="105" t="s">
        <v>649</v>
      </c>
      <c r="V1906" s="105" t="s">
        <v>648</v>
      </c>
      <c r="W1906" s="106">
        <v>1262766000</v>
      </c>
      <c r="X1906" s="106">
        <v>0</v>
      </c>
    </row>
    <row r="1907" spans="2:24" x14ac:dyDescent="0.25">
      <c r="B1907" s="105" t="s">
        <v>455</v>
      </c>
      <c r="C1907" s="105" t="s">
        <v>456</v>
      </c>
      <c r="D1907" s="106">
        <v>8391304500</v>
      </c>
      <c r="E1907" s="106">
        <v>0</v>
      </c>
      <c r="M1907" t="b">
        <f t="shared" si="150"/>
        <v>1</v>
      </c>
      <c r="N1907" t="b">
        <f t="shared" si="151"/>
        <v>1</v>
      </c>
      <c r="O1907" t="b">
        <f t="shared" si="152"/>
        <v>1</v>
      </c>
      <c r="P1907" t="b">
        <f t="shared" si="152"/>
        <v>1</v>
      </c>
      <c r="Q1907" t="b">
        <f t="shared" si="153"/>
        <v>1</v>
      </c>
      <c r="R1907" t="b">
        <f t="shared" si="154"/>
        <v>1</v>
      </c>
      <c r="U1907" s="105" t="s">
        <v>455</v>
      </c>
      <c r="V1907" s="105" t="s">
        <v>456</v>
      </c>
      <c r="W1907" s="106">
        <v>8391304500</v>
      </c>
      <c r="X1907" s="106">
        <v>0</v>
      </c>
    </row>
    <row r="1908" spans="2:24" x14ac:dyDescent="0.25">
      <c r="B1908" s="105" t="s">
        <v>457</v>
      </c>
      <c r="C1908" s="105" t="s">
        <v>458</v>
      </c>
      <c r="D1908" s="106">
        <v>5801800000</v>
      </c>
      <c r="E1908" s="106">
        <v>0</v>
      </c>
      <c r="M1908" t="b">
        <f t="shared" si="150"/>
        <v>1</v>
      </c>
      <c r="N1908" t="b">
        <f t="shared" si="151"/>
        <v>1</v>
      </c>
      <c r="O1908" t="b">
        <f t="shared" si="152"/>
        <v>1</v>
      </c>
      <c r="P1908" t="b">
        <f t="shared" si="152"/>
        <v>1</v>
      </c>
      <c r="Q1908" t="b">
        <f t="shared" si="153"/>
        <v>1</v>
      </c>
      <c r="R1908" t="b">
        <f t="shared" si="154"/>
        <v>1</v>
      </c>
      <c r="U1908" s="105" t="s">
        <v>457</v>
      </c>
      <c r="V1908" s="105" t="s">
        <v>458</v>
      </c>
      <c r="W1908" s="106">
        <v>5801800000</v>
      </c>
      <c r="X1908" s="106">
        <v>0</v>
      </c>
    </row>
    <row r="1909" spans="2:24" x14ac:dyDescent="0.25">
      <c r="B1909" s="105" t="s">
        <v>459</v>
      </c>
      <c r="C1909" s="105" t="s">
        <v>458</v>
      </c>
      <c r="D1909" s="106">
        <v>5801800000</v>
      </c>
      <c r="E1909" s="106">
        <v>0</v>
      </c>
      <c r="M1909" t="b">
        <f t="shared" si="150"/>
        <v>1</v>
      </c>
      <c r="N1909" t="b">
        <f t="shared" si="151"/>
        <v>1</v>
      </c>
      <c r="O1909" t="b">
        <f t="shared" si="152"/>
        <v>1</v>
      </c>
      <c r="P1909" t="b">
        <f t="shared" si="152"/>
        <v>1</v>
      </c>
      <c r="Q1909" t="b">
        <f t="shared" si="153"/>
        <v>1</v>
      </c>
      <c r="R1909" t="b">
        <f t="shared" si="154"/>
        <v>1</v>
      </c>
      <c r="U1909" s="105" t="s">
        <v>459</v>
      </c>
      <c r="V1909" s="105" t="s">
        <v>458</v>
      </c>
      <c r="W1909" s="106">
        <v>5801800000</v>
      </c>
      <c r="X1909" s="106">
        <v>0</v>
      </c>
    </row>
    <row r="1910" spans="2:24" x14ac:dyDescent="0.25">
      <c r="B1910" s="105" t="s">
        <v>460</v>
      </c>
      <c r="C1910" s="105" t="s">
        <v>461</v>
      </c>
      <c r="D1910" s="106">
        <v>2589504500</v>
      </c>
      <c r="E1910" s="106">
        <v>0</v>
      </c>
      <c r="M1910" t="b">
        <f t="shared" si="150"/>
        <v>1</v>
      </c>
      <c r="N1910" t="b">
        <f t="shared" si="151"/>
        <v>1</v>
      </c>
      <c r="O1910" t="b">
        <f t="shared" si="152"/>
        <v>1</v>
      </c>
      <c r="P1910" t="b">
        <f t="shared" si="152"/>
        <v>1</v>
      </c>
      <c r="Q1910" t="b">
        <f t="shared" si="153"/>
        <v>1</v>
      </c>
      <c r="R1910" t="b">
        <f t="shared" si="154"/>
        <v>1</v>
      </c>
      <c r="U1910" s="105" t="s">
        <v>460</v>
      </c>
      <c r="V1910" s="105" t="s">
        <v>461</v>
      </c>
      <c r="W1910" s="106">
        <v>2589504500</v>
      </c>
      <c r="X1910" s="106">
        <v>0</v>
      </c>
    </row>
    <row r="1911" spans="2:24" x14ac:dyDescent="0.25">
      <c r="B1911" s="105" t="s">
        <v>462</v>
      </c>
      <c r="C1911" s="105" t="s">
        <v>461</v>
      </c>
      <c r="D1911" s="106">
        <v>2589504500</v>
      </c>
      <c r="E1911" s="106">
        <v>0</v>
      </c>
      <c r="M1911" t="b">
        <f t="shared" si="150"/>
        <v>1</v>
      </c>
      <c r="N1911" t="b">
        <f t="shared" si="151"/>
        <v>1</v>
      </c>
      <c r="O1911" t="b">
        <f t="shared" si="152"/>
        <v>1</v>
      </c>
      <c r="P1911" t="b">
        <f t="shared" si="152"/>
        <v>1</v>
      </c>
      <c r="Q1911" t="b">
        <f t="shared" si="153"/>
        <v>1</v>
      </c>
      <c r="R1911" t="b">
        <f t="shared" si="154"/>
        <v>1</v>
      </c>
      <c r="U1911" s="105" t="s">
        <v>462</v>
      </c>
      <c r="V1911" s="105" t="s">
        <v>461</v>
      </c>
      <c r="W1911" s="106">
        <v>2589504500</v>
      </c>
      <c r="X1911" s="106">
        <v>0</v>
      </c>
    </row>
    <row r="1912" spans="2:24" x14ac:dyDescent="0.25">
      <c r="B1912" s="105" t="s">
        <v>521</v>
      </c>
      <c r="C1912" s="105" t="s">
        <v>522</v>
      </c>
      <c r="D1912" s="106">
        <v>1585846220</v>
      </c>
      <c r="E1912" s="106">
        <v>0</v>
      </c>
      <c r="M1912" t="b">
        <f t="shared" si="150"/>
        <v>1</v>
      </c>
      <c r="N1912" t="b">
        <f t="shared" si="151"/>
        <v>1</v>
      </c>
      <c r="O1912" t="b">
        <f t="shared" si="152"/>
        <v>1</v>
      </c>
      <c r="P1912" t="b">
        <f t="shared" si="152"/>
        <v>1</v>
      </c>
      <c r="Q1912" t="b">
        <f t="shared" si="153"/>
        <v>1</v>
      </c>
      <c r="R1912" t="b">
        <f t="shared" si="154"/>
        <v>1</v>
      </c>
      <c r="U1912" s="105" t="s">
        <v>521</v>
      </c>
      <c r="V1912" s="105" t="s">
        <v>522</v>
      </c>
      <c r="W1912" s="106">
        <v>1585846220</v>
      </c>
      <c r="X1912" s="106">
        <v>0</v>
      </c>
    </row>
    <row r="1913" spans="2:24" x14ac:dyDescent="0.25">
      <c r="B1913" s="105" t="s">
        <v>523</v>
      </c>
      <c r="C1913" s="105" t="s">
        <v>524</v>
      </c>
      <c r="D1913" s="106">
        <v>1585846220</v>
      </c>
      <c r="E1913" s="106">
        <v>0</v>
      </c>
      <c r="M1913" t="b">
        <f t="shared" si="150"/>
        <v>1</v>
      </c>
      <c r="N1913" t="b">
        <f t="shared" si="151"/>
        <v>1</v>
      </c>
      <c r="O1913" t="b">
        <f t="shared" si="152"/>
        <v>1</v>
      </c>
      <c r="P1913" t="b">
        <f t="shared" si="152"/>
        <v>1</v>
      </c>
      <c r="Q1913" t="b">
        <f t="shared" si="153"/>
        <v>1</v>
      </c>
      <c r="R1913" t="b">
        <f t="shared" si="154"/>
        <v>1</v>
      </c>
      <c r="U1913" s="105" t="s">
        <v>523</v>
      </c>
      <c r="V1913" s="105" t="s">
        <v>524</v>
      </c>
      <c r="W1913" s="106">
        <v>1585846220</v>
      </c>
      <c r="X1913" s="106">
        <v>0</v>
      </c>
    </row>
    <row r="1914" spans="2:24" x14ac:dyDescent="0.25">
      <c r="B1914" s="105" t="s">
        <v>525</v>
      </c>
      <c r="C1914" s="105" t="s">
        <v>524</v>
      </c>
      <c r="D1914" s="106">
        <v>1585846220</v>
      </c>
      <c r="E1914" s="106">
        <v>0</v>
      </c>
      <c r="M1914" t="b">
        <f t="shared" si="150"/>
        <v>1</v>
      </c>
      <c r="N1914" t="b">
        <f t="shared" si="151"/>
        <v>1</v>
      </c>
      <c r="O1914" t="b">
        <f t="shared" si="152"/>
        <v>1</v>
      </c>
      <c r="P1914" t="b">
        <f t="shared" si="152"/>
        <v>1</v>
      </c>
      <c r="Q1914" t="b">
        <f t="shared" si="153"/>
        <v>1</v>
      </c>
      <c r="R1914" t="b">
        <f t="shared" si="154"/>
        <v>1</v>
      </c>
      <c r="U1914" s="105" t="s">
        <v>525</v>
      </c>
      <c r="V1914" s="105" t="s">
        <v>524</v>
      </c>
      <c r="W1914" s="106">
        <v>1585846220</v>
      </c>
      <c r="X1914" s="106">
        <v>0</v>
      </c>
    </row>
    <row r="1915" spans="2:24" x14ac:dyDescent="0.25">
      <c r="B1915" s="105" t="s">
        <v>650</v>
      </c>
      <c r="C1915" s="105" t="s">
        <v>651</v>
      </c>
      <c r="D1915" s="106">
        <v>1151084450</v>
      </c>
      <c r="E1915" s="106">
        <v>0</v>
      </c>
      <c r="M1915" t="b">
        <f t="shared" si="150"/>
        <v>1</v>
      </c>
      <c r="N1915" t="b">
        <f t="shared" si="151"/>
        <v>1</v>
      </c>
      <c r="O1915" t="b">
        <f t="shared" si="152"/>
        <v>1</v>
      </c>
      <c r="P1915" t="b">
        <f t="shared" si="152"/>
        <v>1</v>
      </c>
      <c r="Q1915" t="b">
        <f t="shared" si="153"/>
        <v>1</v>
      </c>
      <c r="R1915" t="b">
        <f t="shared" si="154"/>
        <v>1</v>
      </c>
      <c r="U1915" s="105" t="s">
        <v>650</v>
      </c>
      <c r="V1915" s="105" t="s">
        <v>651</v>
      </c>
      <c r="W1915" s="106">
        <v>1151084450</v>
      </c>
      <c r="X1915" s="106">
        <v>0</v>
      </c>
    </row>
    <row r="1916" spans="2:24" x14ac:dyDescent="0.25">
      <c r="B1916" s="105" t="s">
        <v>652</v>
      </c>
      <c r="C1916" s="105" t="s">
        <v>653</v>
      </c>
      <c r="D1916" s="106">
        <v>1151084450</v>
      </c>
      <c r="E1916" s="106">
        <v>0</v>
      </c>
      <c r="M1916" t="b">
        <f t="shared" si="150"/>
        <v>1</v>
      </c>
      <c r="N1916" t="b">
        <f t="shared" si="151"/>
        <v>1</v>
      </c>
      <c r="O1916" t="b">
        <f t="shared" si="152"/>
        <v>1</v>
      </c>
      <c r="P1916" t="b">
        <f t="shared" si="152"/>
        <v>1</v>
      </c>
      <c r="Q1916" t="b">
        <f t="shared" si="153"/>
        <v>1</v>
      </c>
      <c r="R1916" t="b">
        <f t="shared" si="154"/>
        <v>1</v>
      </c>
      <c r="U1916" s="105" t="s">
        <v>652</v>
      </c>
      <c r="V1916" s="105" t="s">
        <v>653</v>
      </c>
      <c r="W1916" s="106">
        <v>1151084450</v>
      </c>
      <c r="X1916" s="106">
        <v>0</v>
      </c>
    </row>
    <row r="1917" spans="2:24" x14ac:dyDescent="0.25">
      <c r="B1917" s="105" t="s">
        <v>654</v>
      </c>
      <c r="C1917" s="105" t="s">
        <v>653</v>
      </c>
      <c r="D1917" s="106">
        <v>1151084450</v>
      </c>
      <c r="E1917" s="106">
        <v>0</v>
      </c>
      <c r="M1917" t="b">
        <f t="shared" si="150"/>
        <v>1</v>
      </c>
      <c r="N1917" t="b">
        <f t="shared" si="151"/>
        <v>1</v>
      </c>
      <c r="O1917" t="b">
        <f t="shared" si="152"/>
        <v>1</v>
      </c>
      <c r="P1917" t="b">
        <f t="shared" si="152"/>
        <v>1</v>
      </c>
      <c r="Q1917" t="b">
        <f t="shared" si="153"/>
        <v>1</v>
      </c>
      <c r="R1917" t="b">
        <f t="shared" si="154"/>
        <v>1</v>
      </c>
      <c r="U1917" s="105" t="s">
        <v>654</v>
      </c>
      <c r="V1917" s="105" t="s">
        <v>653</v>
      </c>
      <c r="W1917" s="106">
        <v>1151084450</v>
      </c>
      <c r="X1917" s="106">
        <v>0</v>
      </c>
    </row>
    <row r="1918" spans="2:24" x14ac:dyDescent="0.25">
      <c r="B1918" s="105" t="s">
        <v>655</v>
      </c>
      <c r="C1918" s="105" t="s">
        <v>656</v>
      </c>
      <c r="D1918" s="106">
        <v>1257859250</v>
      </c>
      <c r="E1918" s="106">
        <v>0</v>
      </c>
      <c r="M1918" t="b">
        <f t="shared" si="150"/>
        <v>1</v>
      </c>
      <c r="N1918" t="b">
        <f t="shared" si="151"/>
        <v>1</v>
      </c>
      <c r="O1918" t="b">
        <f t="shared" si="152"/>
        <v>1</v>
      </c>
      <c r="P1918" t="b">
        <f t="shared" si="152"/>
        <v>1</v>
      </c>
      <c r="Q1918" t="b">
        <f t="shared" si="153"/>
        <v>1</v>
      </c>
      <c r="R1918" t="b">
        <f t="shared" si="154"/>
        <v>1</v>
      </c>
      <c r="U1918" s="105" t="s">
        <v>655</v>
      </c>
      <c r="V1918" s="105" t="s">
        <v>656</v>
      </c>
      <c r="W1918" s="106">
        <v>1257859250</v>
      </c>
      <c r="X1918" s="106">
        <v>0</v>
      </c>
    </row>
    <row r="1919" spans="2:24" x14ac:dyDescent="0.25">
      <c r="B1919" s="105" t="s">
        <v>657</v>
      </c>
      <c r="C1919" s="105" t="s">
        <v>658</v>
      </c>
      <c r="D1919" s="106">
        <v>1257859250</v>
      </c>
      <c r="E1919" s="106">
        <v>0</v>
      </c>
      <c r="M1919" t="b">
        <f t="shared" si="150"/>
        <v>1</v>
      </c>
      <c r="N1919" t="b">
        <f t="shared" si="151"/>
        <v>1</v>
      </c>
      <c r="O1919" t="b">
        <f t="shared" si="152"/>
        <v>1</v>
      </c>
      <c r="P1919" t="b">
        <f t="shared" si="152"/>
        <v>1</v>
      </c>
      <c r="Q1919" t="b">
        <f t="shared" si="153"/>
        <v>1</v>
      </c>
      <c r="R1919" t="b">
        <f t="shared" si="154"/>
        <v>1</v>
      </c>
      <c r="U1919" s="105" t="s">
        <v>657</v>
      </c>
      <c r="V1919" s="105" t="s">
        <v>658</v>
      </c>
      <c r="W1919" s="106">
        <v>1257859250</v>
      </c>
      <c r="X1919" s="106">
        <v>0</v>
      </c>
    </row>
    <row r="1920" spans="2:24" x14ac:dyDescent="0.25">
      <c r="B1920" s="105" t="s">
        <v>659</v>
      </c>
      <c r="C1920" s="105" t="s">
        <v>658</v>
      </c>
      <c r="D1920" s="106">
        <v>1257859250</v>
      </c>
      <c r="E1920" s="106">
        <v>0</v>
      </c>
      <c r="M1920" t="b">
        <f t="shared" si="150"/>
        <v>1</v>
      </c>
      <c r="N1920" t="b">
        <f t="shared" si="151"/>
        <v>1</v>
      </c>
      <c r="O1920" t="b">
        <f t="shared" si="152"/>
        <v>1</v>
      </c>
      <c r="P1920" t="b">
        <f t="shared" si="152"/>
        <v>1</v>
      </c>
      <c r="Q1920" t="b">
        <f t="shared" si="153"/>
        <v>1</v>
      </c>
      <c r="R1920" t="b">
        <f t="shared" si="154"/>
        <v>1</v>
      </c>
      <c r="U1920" s="105" t="s">
        <v>659</v>
      </c>
      <c r="V1920" s="105" t="s">
        <v>658</v>
      </c>
      <c r="W1920" s="106">
        <v>1257859250</v>
      </c>
      <c r="X1920" s="106">
        <v>0</v>
      </c>
    </row>
    <row r="1921" spans="2:24" x14ac:dyDescent="0.25">
      <c r="B1921" s="105" t="s">
        <v>463</v>
      </c>
      <c r="C1921" s="105" t="s">
        <v>464</v>
      </c>
      <c r="D1921" s="106">
        <v>11570072750</v>
      </c>
      <c r="E1921" s="106">
        <v>0</v>
      </c>
      <c r="M1921" t="b">
        <f t="shared" si="150"/>
        <v>1</v>
      </c>
      <c r="N1921" t="b">
        <f t="shared" si="151"/>
        <v>1</v>
      </c>
      <c r="O1921" t="b">
        <f t="shared" si="152"/>
        <v>1</v>
      </c>
      <c r="P1921" t="b">
        <f t="shared" si="152"/>
        <v>1</v>
      </c>
      <c r="Q1921" t="b">
        <f t="shared" si="153"/>
        <v>1</v>
      </c>
      <c r="R1921" t="b">
        <f t="shared" si="154"/>
        <v>1</v>
      </c>
      <c r="U1921" s="105" t="s">
        <v>463</v>
      </c>
      <c r="V1921" s="105" t="s">
        <v>464</v>
      </c>
      <c r="W1921" s="106">
        <v>11570072750</v>
      </c>
      <c r="X1921" s="106">
        <v>0</v>
      </c>
    </row>
    <row r="1922" spans="2:24" x14ac:dyDescent="0.25">
      <c r="B1922" s="105" t="s">
        <v>465</v>
      </c>
      <c r="C1922" s="105" t="s">
        <v>466</v>
      </c>
      <c r="D1922" s="106">
        <v>9165306250</v>
      </c>
      <c r="E1922" s="106">
        <v>0</v>
      </c>
      <c r="M1922" t="b">
        <f t="shared" si="150"/>
        <v>1</v>
      </c>
      <c r="N1922" t="b">
        <f t="shared" si="151"/>
        <v>1</v>
      </c>
      <c r="O1922" t="b">
        <f t="shared" si="152"/>
        <v>1</v>
      </c>
      <c r="P1922" t="b">
        <f t="shared" si="152"/>
        <v>1</v>
      </c>
      <c r="Q1922" t="b">
        <f t="shared" si="153"/>
        <v>1</v>
      </c>
      <c r="R1922" t="b">
        <f t="shared" si="154"/>
        <v>1</v>
      </c>
      <c r="U1922" s="105" t="s">
        <v>465</v>
      </c>
      <c r="V1922" s="105" t="s">
        <v>466</v>
      </c>
      <c r="W1922" s="106">
        <v>9165306250</v>
      </c>
      <c r="X1922" s="106">
        <v>0</v>
      </c>
    </row>
    <row r="1923" spans="2:24" x14ac:dyDescent="0.25">
      <c r="B1923" s="105" t="s">
        <v>467</v>
      </c>
      <c r="C1923" s="105" t="s">
        <v>468</v>
      </c>
      <c r="D1923" s="106">
        <v>3017997250</v>
      </c>
      <c r="E1923" s="106">
        <v>0</v>
      </c>
      <c r="M1923" t="b">
        <f t="shared" si="150"/>
        <v>1</v>
      </c>
      <c r="N1923" t="b">
        <f t="shared" si="151"/>
        <v>1</v>
      </c>
      <c r="O1923" t="b">
        <f t="shared" si="152"/>
        <v>1</v>
      </c>
      <c r="P1923" t="b">
        <f t="shared" si="152"/>
        <v>1</v>
      </c>
      <c r="Q1923" t="b">
        <f t="shared" si="153"/>
        <v>1</v>
      </c>
      <c r="R1923" t="b">
        <f t="shared" si="154"/>
        <v>1</v>
      </c>
      <c r="U1923" s="105" t="s">
        <v>467</v>
      </c>
      <c r="V1923" s="105" t="s">
        <v>468</v>
      </c>
      <c r="W1923" s="106">
        <v>3017997250</v>
      </c>
      <c r="X1923" s="106">
        <v>0</v>
      </c>
    </row>
    <row r="1924" spans="2:24" x14ac:dyDescent="0.25">
      <c r="B1924" s="105" t="s">
        <v>735</v>
      </c>
      <c r="C1924" s="105" t="s">
        <v>736</v>
      </c>
      <c r="D1924" s="106">
        <v>694788000</v>
      </c>
      <c r="E1924" s="106">
        <v>0</v>
      </c>
      <c r="M1924" t="b">
        <f t="shared" si="150"/>
        <v>1</v>
      </c>
      <c r="N1924" t="b">
        <f t="shared" si="151"/>
        <v>1</v>
      </c>
      <c r="O1924" t="b">
        <f t="shared" si="152"/>
        <v>1</v>
      </c>
      <c r="P1924" t="b">
        <f t="shared" si="152"/>
        <v>1</v>
      </c>
      <c r="Q1924" t="b">
        <f t="shared" si="153"/>
        <v>1</v>
      </c>
      <c r="R1924" t="b">
        <f t="shared" si="154"/>
        <v>1</v>
      </c>
      <c r="U1924" s="105" t="s">
        <v>735</v>
      </c>
      <c r="V1924" s="105" t="s">
        <v>736</v>
      </c>
      <c r="W1924" s="106">
        <v>694788000</v>
      </c>
      <c r="X1924" s="106">
        <v>0</v>
      </c>
    </row>
    <row r="1925" spans="2:24" x14ac:dyDescent="0.25">
      <c r="B1925" s="105" t="s">
        <v>725</v>
      </c>
      <c r="C1925" s="105" t="s">
        <v>726</v>
      </c>
      <c r="D1925" s="106">
        <v>683353000</v>
      </c>
      <c r="E1925" s="106">
        <v>0</v>
      </c>
      <c r="M1925" t="b">
        <f t="shared" si="150"/>
        <v>1</v>
      </c>
      <c r="N1925" t="b">
        <f t="shared" si="151"/>
        <v>1</v>
      </c>
      <c r="O1925" t="b">
        <f t="shared" si="152"/>
        <v>1</v>
      </c>
      <c r="P1925" t="b">
        <f t="shared" si="152"/>
        <v>1</v>
      </c>
      <c r="Q1925" t="b">
        <f t="shared" si="153"/>
        <v>1</v>
      </c>
      <c r="R1925" t="b">
        <f t="shared" si="154"/>
        <v>1</v>
      </c>
      <c r="U1925" s="105" t="s">
        <v>725</v>
      </c>
      <c r="V1925" s="105" t="s">
        <v>726</v>
      </c>
      <c r="W1925" s="106">
        <v>683353000</v>
      </c>
      <c r="X1925" s="106">
        <v>0</v>
      </c>
    </row>
    <row r="1926" spans="2:24" x14ac:dyDescent="0.25">
      <c r="B1926" s="105" t="s">
        <v>737</v>
      </c>
      <c r="C1926" s="105" t="s">
        <v>738</v>
      </c>
      <c r="D1926" s="106">
        <v>780800000</v>
      </c>
      <c r="E1926" s="106">
        <v>0</v>
      </c>
      <c r="M1926" t="b">
        <f t="shared" si="150"/>
        <v>1</v>
      </c>
      <c r="N1926" t="b">
        <f t="shared" si="151"/>
        <v>1</v>
      </c>
      <c r="O1926" t="b">
        <f t="shared" si="152"/>
        <v>1</v>
      </c>
      <c r="P1926" t="b">
        <f t="shared" si="152"/>
        <v>1</v>
      </c>
      <c r="Q1926" t="b">
        <f t="shared" si="153"/>
        <v>1</v>
      </c>
      <c r="R1926" t="b">
        <f t="shared" si="154"/>
        <v>1</v>
      </c>
      <c r="U1926" s="105" t="s">
        <v>737</v>
      </c>
      <c r="V1926" s="105" t="s">
        <v>738</v>
      </c>
      <c r="W1926" s="106">
        <v>780800000</v>
      </c>
      <c r="X1926" s="106">
        <v>0</v>
      </c>
    </row>
    <row r="1927" spans="2:24" x14ac:dyDescent="0.25">
      <c r="B1927" s="105" t="s">
        <v>739</v>
      </c>
      <c r="C1927" s="105" t="s">
        <v>740</v>
      </c>
      <c r="D1927" s="106">
        <v>698077000</v>
      </c>
      <c r="E1927" s="106">
        <v>0</v>
      </c>
      <c r="M1927" t="b">
        <f t="shared" si="150"/>
        <v>1</v>
      </c>
      <c r="N1927" t="b">
        <f t="shared" si="151"/>
        <v>1</v>
      </c>
      <c r="O1927" t="b">
        <f t="shared" si="152"/>
        <v>1</v>
      </c>
      <c r="P1927" t="b">
        <f t="shared" si="152"/>
        <v>1</v>
      </c>
      <c r="Q1927" t="b">
        <f t="shared" si="153"/>
        <v>1</v>
      </c>
      <c r="R1927" t="b">
        <f t="shared" si="154"/>
        <v>1</v>
      </c>
      <c r="U1927" s="105" t="s">
        <v>739</v>
      </c>
      <c r="V1927" s="105" t="s">
        <v>740</v>
      </c>
      <c r="W1927" s="106">
        <v>698077000</v>
      </c>
      <c r="X1927" s="106">
        <v>0</v>
      </c>
    </row>
    <row r="1928" spans="2:24" x14ac:dyDescent="0.25">
      <c r="B1928" s="105" t="s">
        <v>741</v>
      </c>
      <c r="C1928" s="105" t="s">
        <v>742</v>
      </c>
      <c r="D1928" s="106">
        <v>959188000</v>
      </c>
      <c r="E1928" s="106">
        <v>0</v>
      </c>
      <c r="M1928" t="b">
        <f t="shared" si="150"/>
        <v>1</v>
      </c>
      <c r="N1928" t="b">
        <f t="shared" si="151"/>
        <v>1</v>
      </c>
      <c r="O1928" t="b">
        <f t="shared" si="152"/>
        <v>1</v>
      </c>
      <c r="P1928" t="b">
        <f t="shared" si="152"/>
        <v>1</v>
      </c>
      <c r="Q1928" t="b">
        <f t="shared" si="153"/>
        <v>1</v>
      </c>
      <c r="R1928" t="b">
        <f t="shared" si="154"/>
        <v>1</v>
      </c>
      <c r="U1928" s="105" t="s">
        <v>741</v>
      </c>
      <c r="V1928" s="105" t="s">
        <v>742</v>
      </c>
      <c r="W1928" s="106">
        <v>959188000</v>
      </c>
      <c r="X1928" s="106">
        <v>0</v>
      </c>
    </row>
    <row r="1929" spans="2:24" x14ac:dyDescent="0.25">
      <c r="B1929" s="105" t="s">
        <v>743</v>
      </c>
      <c r="C1929" s="105" t="s">
        <v>744</v>
      </c>
      <c r="D1929" s="106">
        <v>744082000</v>
      </c>
      <c r="E1929" s="106">
        <v>0</v>
      </c>
      <c r="M1929" t="b">
        <f t="shared" si="150"/>
        <v>1</v>
      </c>
      <c r="N1929" t="b">
        <f t="shared" si="151"/>
        <v>1</v>
      </c>
      <c r="O1929" t="b">
        <f t="shared" si="152"/>
        <v>1</v>
      </c>
      <c r="P1929" t="b">
        <f t="shared" si="152"/>
        <v>1</v>
      </c>
      <c r="Q1929" t="b">
        <f t="shared" si="153"/>
        <v>1</v>
      </c>
      <c r="R1929" t="b">
        <f t="shared" si="154"/>
        <v>1</v>
      </c>
      <c r="U1929" s="105" t="s">
        <v>743</v>
      </c>
      <c r="V1929" s="105" t="s">
        <v>744</v>
      </c>
      <c r="W1929" s="106">
        <v>744082000</v>
      </c>
      <c r="X1929" s="106">
        <v>0</v>
      </c>
    </row>
    <row r="1930" spans="2:24" x14ac:dyDescent="0.25">
      <c r="B1930" s="105" t="s">
        <v>727</v>
      </c>
      <c r="C1930" s="105" t="s">
        <v>728</v>
      </c>
      <c r="D1930" s="106">
        <v>1140207500</v>
      </c>
      <c r="E1930" s="106">
        <v>0</v>
      </c>
      <c r="M1930" t="b">
        <f t="shared" si="150"/>
        <v>1</v>
      </c>
      <c r="N1930" t="b">
        <f t="shared" si="151"/>
        <v>1</v>
      </c>
      <c r="O1930" t="b">
        <f t="shared" si="152"/>
        <v>1</v>
      </c>
      <c r="P1930" t="b">
        <f t="shared" si="152"/>
        <v>1</v>
      </c>
      <c r="Q1930" t="b">
        <f t="shared" si="153"/>
        <v>1</v>
      </c>
      <c r="R1930" t="b">
        <f t="shared" si="154"/>
        <v>1</v>
      </c>
      <c r="U1930" s="105" t="s">
        <v>727</v>
      </c>
      <c r="V1930" s="105" t="s">
        <v>728</v>
      </c>
      <c r="W1930" s="106">
        <v>1140207500</v>
      </c>
      <c r="X1930" s="106">
        <v>0</v>
      </c>
    </row>
    <row r="1931" spans="2:24" x14ac:dyDescent="0.25">
      <c r="B1931" s="105" t="s">
        <v>1582</v>
      </c>
      <c r="C1931" s="105" t="s">
        <v>1583</v>
      </c>
      <c r="D1931" s="106">
        <v>446813500</v>
      </c>
      <c r="E1931" s="106">
        <v>0</v>
      </c>
      <c r="M1931" t="b">
        <f t="shared" si="150"/>
        <v>1</v>
      </c>
      <c r="N1931" t="b">
        <f t="shared" si="151"/>
        <v>1</v>
      </c>
      <c r="O1931" t="b">
        <f t="shared" si="152"/>
        <v>1</v>
      </c>
      <c r="P1931" t="b">
        <f t="shared" si="152"/>
        <v>1</v>
      </c>
      <c r="Q1931" t="b">
        <f t="shared" si="153"/>
        <v>1</v>
      </c>
      <c r="R1931" t="b">
        <f t="shared" si="154"/>
        <v>1</v>
      </c>
      <c r="U1931" s="105" t="s">
        <v>1582</v>
      </c>
      <c r="V1931" s="105" t="s">
        <v>1583</v>
      </c>
      <c r="W1931" s="106">
        <v>446813500</v>
      </c>
      <c r="X1931" s="106">
        <v>0</v>
      </c>
    </row>
    <row r="1932" spans="2:24" x14ac:dyDescent="0.25">
      <c r="B1932" s="105" t="s">
        <v>572</v>
      </c>
      <c r="C1932" s="105" t="s">
        <v>573</v>
      </c>
      <c r="D1932" s="106">
        <v>1833279500</v>
      </c>
      <c r="E1932" s="106">
        <v>0</v>
      </c>
      <c r="M1932" t="b">
        <f t="shared" si="150"/>
        <v>1</v>
      </c>
      <c r="N1932" t="b">
        <f t="shared" si="151"/>
        <v>1</v>
      </c>
      <c r="O1932" t="b">
        <f t="shared" si="152"/>
        <v>1</v>
      </c>
      <c r="P1932" t="b">
        <f t="shared" si="152"/>
        <v>1</v>
      </c>
      <c r="Q1932" t="b">
        <f t="shared" si="153"/>
        <v>1</v>
      </c>
      <c r="R1932" t="b">
        <f t="shared" si="154"/>
        <v>1</v>
      </c>
      <c r="U1932" s="105" t="s">
        <v>572</v>
      </c>
      <c r="V1932" s="105" t="s">
        <v>573</v>
      </c>
      <c r="W1932" s="106">
        <v>1833279500</v>
      </c>
      <c r="X1932" s="106">
        <v>0</v>
      </c>
    </row>
    <row r="1933" spans="2:24" x14ac:dyDescent="0.25">
      <c r="B1933" s="105" t="s">
        <v>574</v>
      </c>
      <c r="C1933" s="105" t="s">
        <v>573</v>
      </c>
      <c r="D1933" s="106">
        <v>1833279500</v>
      </c>
      <c r="E1933" s="106">
        <v>0</v>
      </c>
      <c r="M1933" t="b">
        <f t="shared" si="150"/>
        <v>1</v>
      </c>
      <c r="N1933" t="b">
        <f t="shared" si="151"/>
        <v>1</v>
      </c>
      <c r="O1933" t="b">
        <f t="shared" si="152"/>
        <v>1</v>
      </c>
      <c r="P1933" t="b">
        <f t="shared" si="152"/>
        <v>1</v>
      </c>
      <c r="Q1933" t="b">
        <f t="shared" si="153"/>
        <v>1</v>
      </c>
      <c r="R1933" t="b">
        <f t="shared" si="154"/>
        <v>1</v>
      </c>
      <c r="U1933" s="105" t="s">
        <v>574</v>
      </c>
      <c r="V1933" s="105" t="s">
        <v>573</v>
      </c>
      <c r="W1933" s="106">
        <v>1833279500</v>
      </c>
      <c r="X1933" s="106">
        <v>0</v>
      </c>
    </row>
    <row r="1934" spans="2:24" x14ac:dyDescent="0.25">
      <c r="B1934" s="105" t="s">
        <v>480</v>
      </c>
      <c r="C1934" s="105" t="s">
        <v>481</v>
      </c>
      <c r="D1934" s="106">
        <v>571487000</v>
      </c>
      <c r="E1934" s="106">
        <v>0</v>
      </c>
      <c r="M1934" t="b">
        <f t="shared" si="150"/>
        <v>1</v>
      </c>
      <c r="N1934" t="b">
        <f t="shared" si="151"/>
        <v>1</v>
      </c>
      <c r="O1934" t="b">
        <f t="shared" si="152"/>
        <v>1</v>
      </c>
      <c r="P1934" t="b">
        <f t="shared" si="152"/>
        <v>1</v>
      </c>
      <c r="Q1934" t="b">
        <f t="shared" si="153"/>
        <v>1</v>
      </c>
      <c r="R1934" t="b">
        <f t="shared" si="154"/>
        <v>1</v>
      </c>
      <c r="U1934" s="105" t="s">
        <v>480</v>
      </c>
      <c r="V1934" s="105" t="s">
        <v>481</v>
      </c>
      <c r="W1934" s="106">
        <v>571487000</v>
      </c>
      <c r="X1934" s="106">
        <v>0</v>
      </c>
    </row>
    <row r="1935" spans="2:24" x14ac:dyDescent="0.25">
      <c r="B1935" s="105" t="s">
        <v>482</v>
      </c>
      <c r="C1935" s="105" t="s">
        <v>481</v>
      </c>
      <c r="D1935" s="106">
        <v>571487000</v>
      </c>
      <c r="E1935" s="106">
        <v>0</v>
      </c>
      <c r="M1935" t="b">
        <f t="shared" si="150"/>
        <v>1</v>
      </c>
      <c r="N1935" t="b">
        <f t="shared" si="151"/>
        <v>1</v>
      </c>
      <c r="O1935" t="b">
        <f t="shared" si="152"/>
        <v>1</v>
      </c>
      <c r="P1935" t="b">
        <f t="shared" si="152"/>
        <v>1</v>
      </c>
      <c r="Q1935" t="b">
        <f t="shared" si="153"/>
        <v>1</v>
      </c>
      <c r="R1935" t="b">
        <f t="shared" si="154"/>
        <v>1</v>
      </c>
      <c r="U1935" s="105" t="s">
        <v>482</v>
      </c>
      <c r="V1935" s="105" t="s">
        <v>481</v>
      </c>
      <c r="W1935" s="106">
        <v>571487000</v>
      </c>
      <c r="X1935" s="106">
        <v>0</v>
      </c>
    </row>
    <row r="1936" spans="2:24" x14ac:dyDescent="0.25">
      <c r="B1936" s="105" t="s">
        <v>666</v>
      </c>
      <c r="C1936" s="105" t="s">
        <v>667</v>
      </c>
      <c r="D1936" s="106">
        <v>2028671000</v>
      </c>
      <c r="E1936" s="106">
        <v>0</v>
      </c>
      <c r="M1936" t="b">
        <f t="shared" si="150"/>
        <v>1</v>
      </c>
      <c r="N1936" t="b">
        <f t="shared" si="151"/>
        <v>1</v>
      </c>
      <c r="O1936" t="b">
        <f t="shared" si="152"/>
        <v>1</v>
      </c>
      <c r="P1936" t="b">
        <f t="shared" si="152"/>
        <v>1</v>
      </c>
      <c r="Q1936" t="b">
        <f t="shared" si="153"/>
        <v>1</v>
      </c>
      <c r="R1936" t="b">
        <f t="shared" si="154"/>
        <v>1</v>
      </c>
      <c r="U1936" s="105" t="s">
        <v>666</v>
      </c>
      <c r="V1936" s="105" t="s">
        <v>667</v>
      </c>
      <c r="W1936" s="106">
        <v>2028671000</v>
      </c>
      <c r="X1936" s="106">
        <v>0</v>
      </c>
    </row>
    <row r="1937" spans="2:24" x14ac:dyDescent="0.25">
      <c r="B1937" s="105" t="s">
        <v>668</v>
      </c>
      <c r="C1937" s="105" t="s">
        <v>669</v>
      </c>
      <c r="D1937" s="106">
        <v>2028671000</v>
      </c>
      <c r="E1937" s="106">
        <v>0</v>
      </c>
      <c r="M1937" t="b">
        <f t="shared" si="150"/>
        <v>1</v>
      </c>
      <c r="N1937" t="b">
        <f t="shared" si="151"/>
        <v>1</v>
      </c>
      <c r="O1937" t="b">
        <f t="shared" si="152"/>
        <v>1</v>
      </c>
      <c r="P1937" t="b">
        <f t="shared" si="152"/>
        <v>1</v>
      </c>
      <c r="Q1937" t="b">
        <f t="shared" si="153"/>
        <v>1</v>
      </c>
      <c r="R1937" t="b">
        <f t="shared" si="154"/>
        <v>1</v>
      </c>
      <c r="U1937" s="105" t="s">
        <v>668</v>
      </c>
      <c r="V1937" s="105" t="s">
        <v>669</v>
      </c>
      <c r="W1937" s="106">
        <v>2028671000</v>
      </c>
      <c r="X1937" s="106">
        <v>0</v>
      </c>
    </row>
    <row r="1938" spans="2:24" x14ac:dyDescent="0.25">
      <c r="B1938" s="105" t="s">
        <v>670</v>
      </c>
      <c r="C1938" s="105" t="s">
        <v>669</v>
      </c>
      <c r="D1938" s="106">
        <v>2028671000</v>
      </c>
      <c r="E1938" s="106">
        <v>0</v>
      </c>
      <c r="M1938" t="b">
        <f t="shared" si="150"/>
        <v>1</v>
      </c>
      <c r="N1938" t="b">
        <f t="shared" si="151"/>
        <v>1</v>
      </c>
      <c r="O1938" t="b">
        <f t="shared" si="152"/>
        <v>1</v>
      </c>
      <c r="P1938" t="b">
        <f t="shared" si="152"/>
        <v>1</v>
      </c>
      <c r="Q1938" t="b">
        <f t="shared" si="153"/>
        <v>1</v>
      </c>
      <c r="R1938" t="b">
        <f t="shared" si="154"/>
        <v>1</v>
      </c>
      <c r="U1938" s="105" t="s">
        <v>670</v>
      </c>
      <c r="V1938" s="105" t="s">
        <v>669</v>
      </c>
      <c r="W1938" s="106">
        <v>2028671000</v>
      </c>
      <c r="X1938" s="106">
        <v>0</v>
      </c>
    </row>
    <row r="1939" spans="2:24" x14ac:dyDescent="0.25">
      <c r="B1939" s="105" t="s">
        <v>671</v>
      </c>
      <c r="C1939" s="105" t="s">
        <v>672</v>
      </c>
      <c r="D1939" s="106">
        <v>1991462500</v>
      </c>
      <c r="E1939" s="106">
        <v>0</v>
      </c>
      <c r="M1939" t="b">
        <f t="shared" si="150"/>
        <v>1</v>
      </c>
      <c r="N1939" t="b">
        <f t="shared" si="151"/>
        <v>1</v>
      </c>
      <c r="O1939" t="b">
        <f t="shared" si="152"/>
        <v>1</v>
      </c>
      <c r="P1939" t="b">
        <f t="shared" si="152"/>
        <v>1</v>
      </c>
      <c r="Q1939" t="b">
        <f t="shared" si="153"/>
        <v>1</v>
      </c>
      <c r="R1939" t="b">
        <f t="shared" si="154"/>
        <v>1</v>
      </c>
      <c r="U1939" s="105" t="s">
        <v>671</v>
      </c>
      <c r="V1939" s="105" t="s">
        <v>672</v>
      </c>
      <c r="W1939" s="106">
        <v>1991462500</v>
      </c>
      <c r="X1939" s="106">
        <v>0</v>
      </c>
    </row>
    <row r="1940" spans="2:24" x14ac:dyDescent="0.25">
      <c r="B1940" s="105" t="s">
        <v>673</v>
      </c>
      <c r="C1940" s="105" t="s">
        <v>674</v>
      </c>
      <c r="D1940" s="106">
        <v>1991462500</v>
      </c>
      <c r="E1940" s="106">
        <v>0</v>
      </c>
      <c r="M1940" t="b">
        <f t="shared" si="150"/>
        <v>1</v>
      </c>
      <c r="N1940" t="b">
        <f t="shared" si="151"/>
        <v>1</v>
      </c>
      <c r="O1940" t="b">
        <f t="shared" si="152"/>
        <v>1</v>
      </c>
      <c r="P1940" t="b">
        <f t="shared" si="152"/>
        <v>1</v>
      </c>
      <c r="Q1940" t="b">
        <f t="shared" si="153"/>
        <v>1</v>
      </c>
      <c r="R1940" t="b">
        <f t="shared" si="154"/>
        <v>1</v>
      </c>
      <c r="U1940" s="105" t="s">
        <v>673</v>
      </c>
      <c r="V1940" s="105" t="s">
        <v>674</v>
      </c>
      <c r="W1940" s="106">
        <v>1991462500</v>
      </c>
      <c r="X1940" s="106">
        <v>0</v>
      </c>
    </row>
    <row r="1941" spans="2:24" x14ac:dyDescent="0.25">
      <c r="B1941" s="105" t="s">
        <v>675</v>
      </c>
      <c r="C1941" s="105" t="s">
        <v>674</v>
      </c>
      <c r="D1941" s="106">
        <v>1991462500</v>
      </c>
      <c r="E1941" s="106">
        <v>0</v>
      </c>
      <c r="M1941" t="b">
        <f t="shared" si="150"/>
        <v>1</v>
      </c>
      <c r="N1941" t="b">
        <f t="shared" si="151"/>
        <v>1</v>
      </c>
      <c r="O1941" t="b">
        <f t="shared" si="152"/>
        <v>1</v>
      </c>
      <c r="P1941" t="b">
        <f t="shared" si="152"/>
        <v>1</v>
      </c>
      <c r="Q1941" t="b">
        <f t="shared" si="153"/>
        <v>1</v>
      </c>
      <c r="R1941" t="b">
        <f t="shared" si="154"/>
        <v>1</v>
      </c>
      <c r="U1941" s="105" t="s">
        <v>675</v>
      </c>
      <c r="V1941" s="105" t="s">
        <v>674</v>
      </c>
      <c r="W1941" s="106">
        <v>1991462500</v>
      </c>
      <c r="X1941" s="106">
        <v>0</v>
      </c>
    </row>
    <row r="1942" spans="2:24" x14ac:dyDescent="0.25">
      <c r="B1942" s="105" t="s">
        <v>338</v>
      </c>
      <c r="C1942" s="105" t="s">
        <v>339</v>
      </c>
      <c r="D1942" s="106">
        <v>7622050519</v>
      </c>
      <c r="E1942" s="106">
        <v>0</v>
      </c>
      <c r="M1942" t="b">
        <f t="shared" si="150"/>
        <v>1</v>
      </c>
      <c r="N1942" t="b">
        <f t="shared" si="151"/>
        <v>1</v>
      </c>
      <c r="O1942" t="b">
        <f t="shared" si="152"/>
        <v>1</v>
      </c>
      <c r="P1942" t="b">
        <f t="shared" si="152"/>
        <v>1</v>
      </c>
      <c r="Q1942" t="b">
        <f t="shared" si="153"/>
        <v>1</v>
      </c>
      <c r="R1942" t="b">
        <f t="shared" si="154"/>
        <v>1</v>
      </c>
      <c r="U1942" s="105" t="s">
        <v>338</v>
      </c>
      <c r="V1942" s="105" t="s">
        <v>339</v>
      </c>
      <c r="W1942" s="106">
        <v>7622050519</v>
      </c>
      <c r="X1942" s="106">
        <v>0</v>
      </c>
    </row>
    <row r="1943" spans="2:24" x14ac:dyDescent="0.25">
      <c r="B1943" s="105" t="s">
        <v>469</v>
      </c>
      <c r="C1943" s="105" t="s">
        <v>470</v>
      </c>
      <c r="D1943" s="106">
        <v>2423587000</v>
      </c>
      <c r="E1943" s="106">
        <v>0</v>
      </c>
      <c r="M1943" t="b">
        <f t="shared" si="150"/>
        <v>1</v>
      </c>
      <c r="N1943" t="b">
        <f t="shared" si="151"/>
        <v>1</v>
      </c>
      <c r="O1943" t="b">
        <f t="shared" si="152"/>
        <v>1</v>
      </c>
      <c r="P1943" t="b">
        <f t="shared" si="152"/>
        <v>1</v>
      </c>
      <c r="Q1943" t="b">
        <f t="shared" si="153"/>
        <v>1</v>
      </c>
      <c r="R1943" t="b">
        <f t="shared" si="154"/>
        <v>1</v>
      </c>
      <c r="U1943" s="105" t="s">
        <v>469</v>
      </c>
      <c r="V1943" s="105" t="s">
        <v>470</v>
      </c>
      <c r="W1943" s="106">
        <v>2423587000</v>
      </c>
      <c r="X1943" s="106">
        <v>0</v>
      </c>
    </row>
    <row r="1944" spans="2:24" x14ac:dyDescent="0.25">
      <c r="B1944" s="105" t="s">
        <v>471</v>
      </c>
      <c r="C1944" s="105" t="s">
        <v>472</v>
      </c>
      <c r="D1944" s="106">
        <v>2423587000</v>
      </c>
      <c r="E1944" s="106">
        <v>0</v>
      </c>
      <c r="M1944" t="b">
        <f t="shared" si="150"/>
        <v>1</v>
      </c>
      <c r="N1944" t="b">
        <f t="shared" si="151"/>
        <v>1</v>
      </c>
      <c r="O1944" t="b">
        <f t="shared" si="152"/>
        <v>1</v>
      </c>
      <c r="P1944" t="b">
        <f t="shared" si="152"/>
        <v>1</v>
      </c>
      <c r="Q1944" t="b">
        <f t="shared" si="153"/>
        <v>1</v>
      </c>
      <c r="R1944" t="b">
        <f t="shared" si="154"/>
        <v>1</v>
      </c>
      <c r="U1944" s="105" t="s">
        <v>471</v>
      </c>
      <c r="V1944" s="105" t="s">
        <v>472</v>
      </c>
      <c r="W1944" s="106">
        <v>2423587000</v>
      </c>
      <c r="X1944" s="106">
        <v>0</v>
      </c>
    </row>
    <row r="1945" spans="2:24" x14ac:dyDescent="0.25">
      <c r="B1945" s="105" t="s">
        <v>340</v>
      </c>
      <c r="C1945" s="105" t="s">
        <v>341</v>
      </c>
      <c r="D1945" s="106">
        <v>5198463519</v>
      </c>
      <c r="E1945" s="106">
        <v>0</v>
      </c>
      <c r="M1945" t="b">
        <f t="shared" si="150"/>
        <v>1</v>
      </c>
      <c r="N1945" t="b">
        <f t="shared" si="151"/>
        <v>1</v>
      </c>
      <c r="O1945" t="b">
        <f t="shared" si="152"/>
        <v>1</v>
      </c>
      <c r="P1945" t="b">
        <f t="shared" si="152"/>
        <v>1</v>
      </c>
      <c r="Q1945" t="b">
        <f t="shared" si="153"/>
        <v>1</v>
      </c>
      <c r="R1945" t="b">
        <f t="shared" si="154"/>
        <v>1</v>
      </c>
      <c r="U1945" s="105" t="s">
        <v>340</v>
      </c>
      <c r="V1945" s="105" t="s">
        <v>341</v>
      </c>
      <c r="W1945" s="106">
        <v>5198463519</v>
      </c>
      <c r="X1945" s="106">
        <v>0</v>
      </c>
    </row>
    <row r="1946" spans="2:24" x14ac:dyDescent="0.25">
      <c r="B1946" s="105" t="s">
        <v>392</v>
      </c>
      <c r="C1946" s="105" t="s">
        <v>341</v>
      </c>
      <c r="D1946" s="106">
        <v>5198463519</v>
      </c>
      <c r="E1946" s="106">
        <v>0</v>
      </c>
      <c r="M1946" t="b">
        <f t="shared" si="150"/>
        <v>1</v>
      </c>
      <c r="N1946" t="b">
        <f t="shared" si="151"/>
        <v>1</v>
      </c>
      <c r="O1946" t="b">
        <f t="shared" si="152"/>
        <v>1</v>
      </c>
      <c r="P1946" t="b">
        <f t="shared" si="152"/>
        <v>1</v>
      </c>
      <c r="Q1946" t="b">
        <f t="shared" si="153"/>
        <v>1</v>
      </c>
      <c r="R1946" t="b">
        <f t="shared" si="154"/>
        <v>1</v>
      </c>
      <c r="U1946" s="105" t="s">
        <v>392</v>
      </c>
      <c r="V1946" s="105" t="s">
        <v>341</v>
      </c>
      <c r="W1946" s="106">
        <v>5198463519</v>
      </c>
      <c r="X1946" s="106">
        <v>0</v>
      </c>
    </row>
    <row r="1947" spans="2:24" x14ac:dyDescent="0.25">
      <c r="B1947" s="105" t="s">
        <v>676</v>
      </c>
      <c r="C1947" s="105" t="s">
        <v>677</v>
      </c>
      <c r="D1947" s="106">
        <v>1554684500</v>
      </c>
      <c r="E1947" s="106">
        <v>0</v>
      </c>
      <c r="M1947" t="b">
        <f t="shared" ref="M1947:M2010" si="155">+B1947=U1947</f>
        <v>1</v>
      </c>
      <c r="N1947" t="b">
        <f t="shared" ref="N1947:N2010" si="156">+C1947=V1947</f>
        <v>1</v>
      </c>
      <c r="O1947" t="b">
        <f t="shared" ref="O1947:P2010" si="157">+D1947=W1947</f>
        <v>1</v>
      </c>
      <c r="P1947" t="b">
        <f t="shared" si="157"/>
        <v>1</v>
      </c>
      <c r="Q1947" t="b">
        <f t="shared" ref="Q1947:Q2010" si="158">+F1947=Y1947</f>
        <v>1</v>
      </c>
      <c r="R1947" t="b">
        <f t="shared" ref="R1947:R2010" si="159">+G1947=Z1947</f>
        <v>1</v>
      </c>
      <c r="U1947" s="105" t="s">
        <v>676</v>
      </c>
      <c r="V1947" s="105" t="s">
        <v>677</v>
      </c>
      <c r="W1947" s="106">
        <v>1554684500</v>
      </c>
      <c r="X1947" s="106">
        <v>0</v>
      </c>
    </row>
    <row r="1948" spans="2:24" x14ac:dyDescent="0.25">
      <c r="B1948" s="105" t="s">
        <v>678</v>
      </c>
      <c r="C1948" s="105" t="s">
        <v>679</v>
      </c>
      <c r="D1948" s="106">
        <v>1554684500</v>
      </c>
      <c r="E1948" s="106">
        <v>0</v>
      </c>
      <c r="M1948" t="b">
        <f t="shared" si="155"/>
        <v>1</v>
      </c>
      <c r="N1948" t="b">
        <f t="shared" si="156"/>
        <v>1</v>
      </c>
      <c r="O1948" t="b">
        <f t="shared" si="157"/>
        <v>1</v>
      </c>
      <c r="P1948" t="b">
        <f t="shared" si="157"/>
        <v>1</v>
      </c>
      <c r="Q1948" t="b">
        <f t="shared" si="158"/>
        <v>1</v>
      </c>
      <c r="R1948" t="b">
        <f t="shared" si="159"/>
        <v>1</v>
      </c>
      <c r="U1948" s="105" t="s">
        <v>678</v>
      </c>
      <c r="V1948" s="105" t="s">
        <v>679</v>
      </c>
      <c r="W1948" s="106">
        <v>1554684500</v>
      </c>
      <c r="X1948" s="106">
        <v>0</v>
      </c>
    </row>
    <row r="1949" spans="2:24" x14ac:dyDescent="0.25">
      <c r="B1949" s="105" t="s">
        <v>680</v>
      </c>
      <c r="C1949" s="105" t="s">
        <v>679</v>
      </c>
      <c r="D1949" s="106">
        <v>1554684500</v>
      </c>
      <c r="E1949" s="106">
        <v>0</v>
      </c>
      <c r="M1949" t="b">
        <f t="shared" si="155"/>
        <v>1</v>
      </c>
      <c r="N1949" t="b">
        <f t="shared" si="156"/>
        <v>1</v>
      </c>
      <c r="O1949" t="b">
        <f t="shared" si="157"/>
        <v>1</v>
      </c>
      <c r="P1949" t="b">
        <f t="shared" si="157"/>
        <v>1</v>
      </c>
      <c r="Q1949" t="b">
        <f t="shared" si="158"/>
        <v>1</v>
      </c>
      <c r="R1949" t="b">
        <f t="shared" si="159"/>
        <v>1</v>
      </c>
      <c r="U1949" s="105" t="s">
        <v>680</v>
      </c>
      <c r="V1949" s="105" t="s">
        <v>679</v>
      </c>
      <c r="W1949" s="106">
        <v>1554684500</v>
      </c>
      <c r="X1949" s="106">
        <v>0</v>
      </c>
    </row>
    <row r="1950" spans="2:24" x14ac:dyDescent="0.25">
      <c r="B1950" s="105" t="s">
        <v>473</v>
      </c>
      <c r="C1950" s="105" t="s">
        <v>474</v>
      </c>
      <c r="D1950" s="106">
        <v>3033561750</v>
      </c>
      <c r="E1950" s="106">
        <v>0</v>
      </c>
      <c r="M1950" t="b">
        <f t="shared" si="155"/>
        <v>1</v>
      </c>
      <c r="N1950" t="b">
        <f t="shared" si="156"/>
        <v>1</v>
      </c>
      <c r="O1950" t="b">
        <f t="shared" si="157"/>
        <v>1</v>
      </c>
      <c r="P1950" t="b">
        <f t="shared" si="157"/>
        <v>1</v>
      </c>
      <c r="Q1950" t="b">
        <f t="shared" si="158"/>
        <v>1</v>
      </c>
      <c r="R1950" t="b">
        <f t="shared" si="159"/>
        <v>1</v>
      </c>
      <c r="U1950" s="105" t="s">
        <v>473</v>
      </c>
      <c r="V1950" s="105" t="s">
        <v>474</v>
      </c>
      <c r="W1950" s="106">
        <v>3033561750</v>
      </c>
      <c r="X1950" s="106">
        <v>0</v>
      </c>
    </row>
    <row r="1951" spans="2:24" x14ac:dyDescent="0.25">
      <c r="B1951" s="105" t="s">
        <v>475</v>
      </c>
      <c r="C1951" s="105" t="s">
        <v>476</v>
      </c>
      <c r="D1951" s="106">
        <v>3033561750</v>
      </c>
      <c r="E1951" s="106">
        <v>0</v>
      </c>
      <c r="M1951" t="b">
        <f t="shared" si="155"/>
        <v>1</v>
      </c>
      <c r="N1951" t="b">
        <f t="shared" si="156"/>
        <v>1</v>
      </c>
      <c r="O1951" t="b">
        <f t="shared" si="157"/>
        <v>1</v>
      </c>
      <c r="P1951" t="b">
        <f t="shared" si="157"/>
        <v>1</v>
      </c>
      <c r="Q1951" t="b">
        <f t="shared" si="158"/>
        <v>1</v>
      </c>
      <c r="R1951" t="b">
        <f t="shared" si="159"/>
        <v>1</v>
      </c>
      <c r="U1951" s="105" t="s">
        <v>475</v>
      </c>
      <c r="V1951" s="105" t="s">
        <v>476</v>
      </c>
      <c r="W1951" s="106">
        <v>3033561750</v>
      </c>
      <c r="X1951" s="106">
        <v>0</v>
      </c>
    </row>
    <row r="1952" spans="2:24" x14ac:dyDescent="0.25">
      <c r="B1952" s="105" t="s">
        <v>477</v>
      </c>
      <c r="C1952" s="105" t="s">
        <v>476</v>
      </c>
      <c r="D1952" s="106">
        <v>3033561750</v>
      </c>
      <c r="E1952" s="106">
        <v>0</v>
      </c>
      <c r="M1952" t="b">
        <f t="shared" si="155"/>
        <v>1</v>
      </c>
      <c r="N1952" t="b">
        <f t="shared" si="156"/>
        <v>1</v>
      </c>
      <c r="O1952" t="b">
        <f t="shared" si="157"/>
        <v>1</v>
      </c>
      <c r="P1952" t="b">
        <f t="shared" si="157"/>
        <v>1</v>
      </c>
      <c r="Q1952" t="b">
        <f t="shared" si="158"/>
        <v>1</v>
      </c>
      <c r="R1952" t="b">
        <f t="shared" si="159"/>
        <v>1</v>
      </c>
      <c r="U1952" s="105" t="s">
        <v>477</v>
      </c>
      <c r="V1952" s="105" t="s">
        <v>476</v>
      </c>
      <c r="W1952" s="106">
        <v>3033561750</v>
      </c>
      <c r="X1952" s="106">
        <v>0</v>
      </c>
    </row>
    <row r="1953" spans="2:26" x14ac:dyDescent="0.25">
      <c r="B1953" t="s">
        <v>359</v>
      </c>
      <c r="C1953" s="106">
        <v>128655815774</v>
      </c>
      <c r="D1953" s="106">
        <v>0</v>
      </c>
      <c r="M1953" t="b">
        <f t="shared" si="155"/>
        <v>1</v>
      </c>
      <c r="N1953" t="b">
        <f t="shared" si="156"/>
        <v>1</v>
      </c>
      <c r="O1953" t="b">
        <f t="shared" si="157"/>
        <v>1</v>
      </c>
      <c r="P1953" t="b">
        <f t="shared" si="157"/>
        <v>1</v>
      </c>
      <c r="Q1953" t="b">
        <f t="shared" si="158"/>
        <v>1</v>
      </c>
      <c r="R1953" t="b">
        <f t="shared" si="159"/>
        <v>1</v>
      </c>
      <c r="U1953" t="s">
        <v>359</v>
      </c>
      <c r="V1953" s="106">
        <v>128655815774</v>
      </c>
      <c r="W1953" s="106">
        <v>0</v>
      </c>
    </row>
    <row r="1954" spans="2:26" x14ac:dyDescent="0.25">
      <c r="B1954" t="s">
        <v>330</v>
      </c>
      <c r="C1954" t="s">
        <v>331</v>
      </c>
      <c r="D1954" s="105" t="s">
        <v>745</v>
      </c>
      <c r="E1954" t="s">
        <v>333</v>
      </c>
      <c r="F1954" t="s">
        <v>331</v>
      </c>
      <c r="G1954" s="105" t="s">
        <v>746</v>
      </c>
      <c r="M1954" t="b">
        <f t="shared" si="155"/>
        <v>1</v>
      </c>
      <c r="N1954" t="b">
        <f t="shared" si="156"/>
        <v>1</v>
      </c>
      <c r="O1954" t="b">
        <f t="shared" si="157"/>
        <v>1</v>
      </c>
      <c r="P1954" t="b">
        <f t="shared" si="157"/>
        <v>1</v>
      </c>
      <c r="Q1954" t="b">
        <f t="shared" si="158"/>
        <v>1</v>
      </c>
      <c r="R1954" t="b">
        <f t="shared" si="159"/>
        <v>1</v>
      </c>
      <c r="U1954" t="s">
        <v>330</v>
      </c>
      <c r="V1954" t="s">
        <v>331</v>
      </c>
      <c r="W1954" s="105" t="s">
        <v>745</v>
      </c>
      <c r="X1954" t="s">
        <v>333</v>
      </c>
      <c r="Y1954" t="s">
        <v>331</v>
      </c>
      <c r="Z1954" s="105" t="s">
        <v>746</v>
      </c>
    </row>
    <row r="1955" spans="2:26" x14ac:dyDescent="0.25">
      <c r="B1955" t="s">
        <v>335</v>
      </c>
      <c r="C1955" t="s">
        <v>3</v>
      </c>
      <c r="D1955" t="s">
        <v>336</v>
      </c>
      <c r="E1955" t="s">
        <v>337</v>
      </c>
      <c r="M1955" t="b">
        <f t="shared" si="155"/>
        <v>1</v>
      </c>
      <c r="N1955" t="b">
        <f t="shared" si="156"/>
        <v>1</v>
      </c>
      <c r="O1955" t="b">
        <f t="shared" si="157"/>
        <v>1</v>
      </c>
      <c r="P1955" t="b">
        <f t="shared" si="157"/>
        <v>1</v>
      </c>
      <c r="Q1955" t="b">
        <f t="shared" si="158"/>
        <v>1</v>
      </c>
      <c r="R1955" t="b">
        <f t="shared" si="159"/>
        <v>1</v>
      </c>
      <c r="U1955" t="s">
        <v>335</v>
      </c>
      <c r="V1955" t="s">
        <v>3</v>
      </c>
      <c r="W1955" t="s">
        <v>336</v>
      </c>
      <c r="X1955" t="s">
        <v>337</v>
      </c>
    </row>
    <row r="1956" spans="2:26" x14ac:dyDescent="0.25">
      <c r="B1956" s="105" t="s">
        <v>418</v>
      </c>
      <c r="C1956" s="105" t="s">
        <v>419</v>
      </c>
      <c r="D1956" s="106">
        <v>5548611000</v>
      </c>
      <c r="E1956" s="106">
        <v>0</v>
      </c>
      <c r="M1956" t="b">
        <f t="shared" si="155"/>
        <v>1</v>
      </c>
      <c r="N1956" t="b">
        <f t="shared" si="156"/>
        <v>1</v>
      </c>
      <c r="O1956" t="b">
        <f t="shared" si="157"/>
        <v>1</v>
      </c>
      <c r="P1956" t="b">
        <f t="shared" si="157"/>
        <v>1</v>
      </c>
      <c r="Q1956" t="b">
        <f t="shared" si="158"/>
        <v>1</v>
      </c>
      <c r="R1956" t="b">
        <f t="shared" si="159"/>
        <v>1</v>
      </c>
      <c r="U1956" s="105" t="s">
        <v>418</v>
      </c>
      <c r="V1956" s="105" t="s">
        <v>419</v>
      </c>
      <c r="W1956" s="106">
        <v>5548611000</v>
      </c>
      <c r="X1956" s="106">
        <v>0</v>
      </c>
    </row>
    <row r="1957" spans="2:26" x14ac:dyDescent="0.25">
      <c r="B1957" s="105" t="s">
        <v>420</v>
      </c>
      <c r="C1957" s="105" t="s">
        <v>421</v>
      </c>
      <c r="D1957" s="106">
        <v>5548611000</v>
      </c>
      <c r="E1957" s="106">
        <v>0</v>
      </c>
      <c r="M1957" t="b">
        <f t="shared" si="155"/>
        <v>1</v>
      </c>
      <c r="N1957" t="b">
        <f t="shared" si="156"/>
        <v>1</v>
      </c>
      <c r="O1957" t="b">
        <f t="shared" si="157"/>
        <v>1</v>
      </c>
      <c r="P1957" t="b">
        <f t="shared" si="157"/>
        <v>1</v>
      </c>
      <c r="Q1957" t="b">
        <f t="shared" si="158"/>
        <v>1</v>
      </c>
      <c r="R1957" t="b">
        <f t="shared" si="159"/>
        <v>1</v>
      </c>
      <c r="U1957" s="105" t="s">
        <v>420</v>
      </c>
      <c r="V1957" s="105" t="s">
        <v>421</v>
      </c>
      <c r="W1957" s="106">
        <v>5548611000</v>
      </c>
      <c r="X1957" s="106">
        <v>0</v>
      </c>
    </row>
    <row r="1958" spans="2:26" x14ac:dyDescent="0.25">
      <c r="B1958" s="105" t="s">
        <v>422</v>
      </c>
      <c r="C1958" s="105" t="s">
        <v>421</v>
      </c>
      <c r="D1958" s="106">
        <v>5548611000</v>
      </c>
      <c r="E1958" s="106">
        <v>0</v>
      </c>
      <c r="M1958" t="b">
        <f t="shared" si="155"/>
        <v>1</v>
      </c>
      <c r="N1958" t="b">
        <f t="shared" si="156"/>
        <v>1</v>
      </c>
      <c r="O1958" t="b">
        <f t="shared" si="157"/>
        <v>1</v>
      </c>
      <c r="P1958" t="b">
        <f t="shared" si="157"/>
        <v>1</v>
      </c>
      <c r="Q1958" t="b">
        <f t="shared" si="158"/>
        <v>1</v>
      </c>
      <c r="R1958" t="b">
        <f t="shared" si="159"/>
        <v>1</v>
      </c>
      <c r="U1958" s="105" t="s">
        <v>422</v>
      </c>
      <c r="V1958" s="105" t="s">
        <v>421</v>
      </c>
      <c r="W1958" s="106">
        <v>5548611000</v>
      </c>
      <c r="X1958" s="106">
        <v>0</v>
      </c>
    </row>
    <row r="1959" spans="2:26" x14ac:dyDescent="0.25">
      <c r="B1959" s="105" t="s">
        <v>403</v>
      </c>
      <c r="C1959" s="105" t="s">
        <v>404</v>
      </c>
      <c r="D1959" s="106">
        <v>7183397750</v>
      </c>
      <c r="E1959" s="106">
        <v>0</v>
      </c>
      <c r="M1959" t="b">
        <f t="shared" si="155"/>
        <v>1</v>
      </c>
      <c r="N1959" t="b">
        <f t="shared" si="156"/>
        <v>1</v>
      </c>
      <c r="O1959" t="b">
        <f t="shared" si="157"/>
        <v>1</v>
      </c>
      <c r="P1959" t="b">
        <f t="shared" si="157"/>
        <v>1</v>
      </c>
      <c r="Q1959" t="b">
        <f t="shared" si="158"/>
        <v>1</v>
      </c>
      <c r="R1959" t="b">
        <f t="shared" si="159"/>
        <v>1</v>
      </c>
      <c r="U1959" s="105" t="s">
        <v>403</v>
      </c>
      <c r="V1959" s="105" t="s">
        <v>404</v>
      </c>
      <c r="W1959" s="106">
        <v>7183397750</v>
      </c>
      <c r="X1959" s="106">
        <v>0</v>
      </c>
    </row>
    <row r="1960" spans="2:26" x14ac:dyDescent="0.25">
      <c r="B1960" s="105" t="s">
        <v>405</v>
      </c>
      <c r="C1960" s="105" t="s">
        <v>406</v>
      </c>
      <c r="D1960" s="106">
        <v>1415500000</v>
      </c>
      <c r="E1960" s="106">
        <v>0</v>
      </c>
      <c r="M1960" t="b">
        <f t="shared" si="155"/>
        <v>1</v>
      </c>
      <c r="N1960" t="b">
        <f t="shared" si="156"/>
        <v>1</v>
      </c>
      <c r="O1960" t="b">
        <f t="shared" si="157"/>
        <v>1</v>
      </c>
      <c r="P1960" t="b">
        <f t="shared" si="157"/>
        <v>1</v>
      </c>
      <c r="Q1960" t="b">
        <f t="shared" si="158"/>
        <v>1</v>
      </c>
      <c r="R1960" t="b">
        <f t="shared" si="159"/>
        <v>1</v>
      </c>
      <c r="U1960" s="105" t="s">
        <v>405</v>
      </c>
      <c r="V1960" s="105" t="s">
        <v>406</v>
      </c>
      <c r="W1960" s="106">
        <v>1415500000</v>
      </c>
      <c r="X1960" s="106">
        <v>0</v>
      </c>
    </row>
    <row r="1961" spans="2:26" x14ac:dyDescent="0.25">
      <c r="B1961" s="105" t="s">
        <v>603</v>
      </c>
      <c r="C1961" s="105" t="s">
        <v>406</v>
      </c>
      <c r="D1961" s="106">
        <v>501440000</v>
      </c>
      <c r="E1961" s="106">
        <v>0</v>
      </c>
      <c r="M1961" t="b">
        <f t="shared" si="155"/>
        <v>1</v>
      </c>
      <c r="N1961" t="b">
        <f t="shared" si="156"/>
        <v>1</v>
      </c>
      <c r="O1961" t="b">
        <f t="shared" si="157"/>
        <v>1</v>
      </c>
      <c r="P1961" t="b">
        <f t="shared" si="157"/>
        <v>1</v>
      </c>
      <c r="Q1961" t="b">
        <f t="shared" si="158"/>
        <v>1</v>
      </c>
      <c r="R1961" t="b">
        <f t="shared" si="159"/>
        <v>1</v>
      </c>
      <c r="U1961" s="105" t="s">
        <v>603</v>
      </c>
      <c r="V1961" s="105" t="s">
        <v>406</v>
      </c>
      <c r="W1961" s="106">
        <v>501440000</v>
      </c>
      <c r="X1961" s="106">
        <v>0</v>
      </c>
    </row>
    <row r="1962" spans="2:26" x14ac:dyDescent="0.25">
      <c r="B1962" s="105" t="s">
        <v>407</v>
      </c>
      <c r="C1962" s="105" t="s">
        <v>1551</v>
      </c>
      <c r="D1962" s="106">
        <v>247960000</v>
      </c>
      <c r="E1962" s="106">
        <v>0</v>
      </c>
      <c r="M1962" t="b">
        <f t="shared" si="155"/>
        <v>1</v>
      </c>
      <c r="N1962" t="b">
        <f t="shared" si="156"/>
        <v>1</v>
      </c>
      <c r="O1962" t="b">
        <f t="shared" si="157"/>
        <v>1</v>
      </c>
      <c r="P1962" t="b">
        <f t="shared" si="157"/>
        <v>1</v>
      </c>
      <c r="Q1962" t="b">
        <f t="shared" si="158"/>
        <v>1</v>
      </c>
      <c r="R1962" t="b">
        <f t="shared" si="159"/>
        <v>1</v>
      </c>
      <c r="U1962" s="105" t="s">
        <v>407</v>
      </c>
      <c r="V1962" s="105" t="s">
        <v>1551</v>
      </c>
      <c r="W1962" s="106">
        <v>247960000</v>
      </c>
      <c r="X1962" s="106">
        <v>0</v>
      </c>
    </row>
    <row r="1963" spans="2:26" x14ac:dyDescent="0.25">
      <c r="B1963" s="105" t="s">
        <v>427</v>
      </c>
      <c r="C1963" s="105" t="s">
        <v>428</v>
      </c>
      <c r="D1963" s="106">
        <v>153000000</v>
      </c>
      <c r="E1963" s="106">
        <v>0</v>
      </c>
      <c r="M1963" t="b">
        <f t="shared" si="155"/>
        <v>1</v>
      </c>
      <c r="N1963" t="b">
        <f t="shared" si="156"/>
        <v>1</v>
      </c>
      <c r="O1963" t="b">
        <f t="shared" si="157"/>
        <v>1</v>
      </c>
      <c r="P1963" t="b">
        <f t="shared" si="157"/>
        <v>1</v>
      </c>
      <c r="Q1963" t="b">
        <f t="shared" si="158"/>
        <v>1</v>
      </c>
      <c r="R1963" t="b">
        <f t="shared" si="159"/>
        <v>1</v>
      </c>
      <c r="U1963" s="105" t="s">
        <v>427</v>
      </c>
      <c r="V1963" s="105" t="s">
        <v>428</v>
      </c>
      <c r="W1963" s="106">
        <v>153000000</v>
      </c>
      <c r="X1963" s="106">
        <v>0</v>
      </c>
    </row>
    <row r="1964" spans="2:26" x14ac:dyDescent="0.25">
      <c r="B1964" s="105" t="s">
        <v>408</v>
      </c>
      <c r="C1964" s="105" t="s">
        <v>1439</v>
      </c>
      <c r="D1964" s="106">
        <v>370580000</v>
      </c>
      <c r="E1964" s="106">
        <v>0</v>
      </c>
      <c r="M1964" t="b">
        <f t="shared" si="155"/>
        <v>1</v>
      </c>
      <c r="N1964" t="b">
        <f t="shared" si="156"/>
        <v>1</v>
      </c>
      <c r="O1964" t="b">
        <f t="shared" si="157"/>
        <v>1</v>
      </c>
      <c r="P1964" t="b">
        <f t="shared" si="157"/>
        <v>1</v>
      </c>
      <c r="Q1964" t="b">
        <f t="shared" si="158"/>
        <v>1</v>
      </c>
      <c r="R1964" t="b">
        <f t="shared" si="159"/>
        <v>1</v>
      </c>
      <c r="U1964" s="105" t="s">
        <v>408</v>
      </c>
      <c r="V1964" s="105" t="s">
        <v>1439</v>
      </c>
      <c r="W1964" s="106">
        <v>370580000</v>
      </c>
      <c r="X1964" s="106">
        <v>0</v>
      </c>
    </row>
    <row r="1965" spans="2:26" x14ac:dyDescent="0.25">
      <c r="B1965" s="105" t="s">
        <v>604</v>
      </c>
      <c r="C1965" s="105" t="s">
        <v>605</v>
      </c>
      <c r="D1965" s="106">
        <v>142520000</v>
      </c>
      <c r="E1965" s="106">
        <v>0</v>
      </c>
      <c r="M1965" t="b">
        <f t="shared" si="155"/>
        <v>1</v>
      </c>
      <c r="N1965" t="b">
        <f t="shared" si="156"/>
        <v>1</v>
      </c>
      <c r="O1965" t="b">
        <f t="shared" si="157"/>
        <v>1</v>
      </c>
      <c r="P1965" t="b">
        <f t="shared" si="157"/>
        <v>1</v>
      </c>
      <c r="Q1965" t="b">
        <f t="shared" si="158"/>
        <v>1</v>
      </c>
      <c r="R1965" t="b">
        <f t="shared" si="159"/>
        <v>1</v>
      </c>
      <c r="U1965" s="105" t="s">
        <v>604</v>
      </c>
      <c r="V1965" s="105" t="s">
        <v>605</v>
      </c>
      <c r="W1965" s="106">
        <v>142520000</v>
      </c>
      <c r="X1965" s="106">
        <v>0</v>
      </c>
    </row>
    <row r="1966" spans="2:26" x14ac:dyDescent="0.25">
      <c r="B1966" s="105" t="s">
        <v>544</v>
      </c>
      <c r="C1966" s="105" t="s">
        <v>545</v>
      </c>
      <c r="D1966" s="106">
        <v>4223897750</v>
      </c>
      <c r="E1966" s="106">
        <v>0</v>
      </c>
      <c r="M1966" t="b">
        <f t="shared" si="155"/>
        <v>1</v>
      </c>
      <c r="N1966" t="b">
        <f t="shared" si="156"/>
        <v>1</v>
      </c>
      <c r="O1966" t="b">
        <f t="shared" si="157"/>
        <v>1</v>
      </c>
      <c r="P1966" t="b">
        <f t="shared" si="157"/>
        <v>1</v>
      </c>
      <c r="Q1966" t="b">
        <f t="shared" si="158"/>
        <v>1</v>
      </c>
      <c r="R1966" t="b">
        <f t="shared" si="159"/>
        <v>1</v>
      </c>
      <c r="U1966" s="105" t="s">
        <v>544</v>
      </c>
      <c r="V1966" s="105" t="s">
        <v>545</v>
      </c>
      <c r="W1966" s="106">
        <v>4223897750</v>
      </c>
      <c r="X1966" s="106">
        <v>0</v>
      </c>
    </row>
    <row r="1967" spans="2:26" x14ac:dyDescent="0.25">
      <c r="B1967" s="105" t="s">
        <v>606</v>
      </c>
      <c r="C1967" s="105" t="s">
        <v>545</v>
      </c>
      <c r="D1967" s="106">
        <v>4223897750</v>
      </c>
      <c r="E1967" s="106">
        <v>0</v>
      </c>
      <c r="M1967" t="b">
        <f t="shared" si="155"/>
        <v>1</v>
      </c>
      <c r="N1967" t="b">
        <f t="shared" si="156"/>
        <v>1</v>
      </c>
      <c r="O1967" t="b">
        <f t="shared" si="157"/>
        <v>1</v>
      </c>
      <c r="P1967" t="b">
        <f t="shared" si="157"/>
        <v>1</v>
      </c>
      <c r="Q1967" t="b">
        <f t="shared" si="158"/>
        <v>1</v>
      </c>
      <c r="R1967" t="b">
        <f t="shared" si="159"/>
        <v>1</v>
      </c>
      <c r="U1967" s="105" t="s">
        <v>606</v>
      </c>
      <c r="V1967" s="105" t="s">
        <v>545</v>
      </c>
      <c r="W1967" s="106">
        <v>4223897750</v>
      </c>
      <c r="X1967" s="106">
        <v>0</v>
      </c>
    </row>
    <row r="1968" spans="2:26" x14ac:dyDescent="0.25">
      <c r="B1968" s="105" t="s">
        <v>548</v>
      </c>
      <c r="C1968" s="105" t="s">
        <v>549</v>
      </c>
      <c r="D1968" s="106">
        <v>997320000</v>
      </c>
      <c r="E1968" s="106">
        <v>0</v>
      </c>
      <c r="M1968" t="b">
        <f t="shared" si="155"/>
        <v>1</v>
      </c>
      <c r="N1968" t="b">
        <f t="shared" si="156"/>
        <v>1</v>
      </c>
      <c r="O1968" t="b">
        <f t="shared" si="157"/>
        <v>1</v>
      </c>
      <c r="P1968" t="b">
        <f t="shared" si="157"/>
        <v>1</v>
      </c>
      <c r="Q1968" t="b">
        <f t="shared" si="158"/>
        <v>1</v>
      </c>
      <c r="R1968" t="b">
        <f t="shared" si="159"/>
        <v>1</v>
      </c>
      <c r="U1968" s="105" t="s">
        <v>548</v>
      </c>
      <c r="V1968" s="105" t="s">
        <v>549</v>
      </c>
      <c r="W1968" s="106">
        <v>997320000</v>
      </c>
      <c r="X1968" s="106">
        <v>0</v>
      </c>
    </row>
    <row r="1969" spans="2:24" x14ac:dyDescent="0.25">
      <c r="B1969" s="105" t="s">
        <v>607</v>
      </c>
      <c r="C1969" s="105" t="s">
        <v>549</v>
      </c>
      <c r="D1969" s="106">
        <v>997320000</v>
      </c>
      <c r="E1969" s="106">
        <v>0</v>
      </c>
      <c r="M1969" t="b">
        <f t="shared" si="155"/>
        <v>1</v>
      </c>
      <c r="N1969" t="b">
        <f t="shared" si="156"/>
        <v>1</v>
      </c>
      <c r="O1969" t="b">
        <f t="shared" si="157"/>
        <v>1</v>
      </c>
      <c r="P1969" t="b">
        <f t="shared" si="157"/>
        <v>1</v>
      </c>
      <c r="Q1969" t="b">
        <f t="shared" si="158"/>
        <v>1</v>
      </c>
      <c r="R1969" t="b">
        <f t="shared" si="159"/>
        <v>1</v>
      </c>
      <c r="U1969" s="105" t="s">
        <v>607</v>
      </c>
      <c r="V1969" s="105" t="s">
        <v>549</v>
      </c>
      <c r="W1969" s="106">
        <v>997320000</v>
      </c>
      <c r="X1969" s="106">
        <v>0</v>
      </c>
    </row>
    <row r="1970" spans="2:24" x14ac:dyDescent="0.25">
      <c r="B1970" s="105" t="s">
        <v>552</v>
      </c>
      <c r="C1970" s="105" t="s">
        <v>553</v>
      </c>
      <c r="D1970" s="106">
        <v>546680000</v>
      </c>
      <c r="E1970" s="106">
        <v>0</v>
      </c>
      <c r="M1970" t="b">
        <f t="shared" si="155"/>
        <v>1</v>
      </c>
      <c r="N1970" t="b">
        <f t="shared" si="156"/>
        <v>1</v>
      </c>
      <c r="O1970" t="b">
        <f t="shared" si="157"/>
        <v>1</v>
      </c>
      <c r="P1970" t="b">
        <f t="shared" si="157"/>
        <v>1</v>
      </c>
      <c r="Q1970" t="b">
        <f t="shared" si="158"/>
        <v>1</v>
      </c>
      <c r="R1970" t="b">
        <f t="shared" si="159"/>
        <v>1</v>
      </c>
      <c r="U1970" s="105" t="s">
        <v>552</v>
      </c>
      <c r="V1970" s="105" t="s">
        <v>553</v>
      </c>
      <c r="W1970" s="106">
        <v>546680000</v>
      </c>
      <c r="X1970" s="106">
        <v>0</v>
      </c>
    </row>
    <row r="1971" spans="2:24" x14ac:dyDescent="0.25">
      <c r="B1971" s="105" t="s">
        <v>608</v>
      </c>
      <c r="C1971" s="105" t="s">
        <v>553</v>
      </c>
      <c r="D1971" s="106">
        <v>546680000</v>
      </c>
      <c r="E1971" s="106">
        <v>0</v>
      </c>
      <c r="M1971" t="b">
        <f t="shared" si="155"/>
        <v>1</v>
      </c>
      <c r="N1971" t="b">
        <f t="shared" si="156"/>
        <v>1</v>
      </c>
      <c r="O1971" t="b">
        <f t="shared" si="157"/>
        <v>1</v>
      </c>
      <c r="P1971" t="b">
        <f t="shared" si="157"/>
        <v>1</v>
      </c>
      <c r="Q1971" t="b">
        <f t="shared" si="158"/>
        <v>1</v>
      </c>
      <c r="R1971" t="b">
        <f t="shared" si="159"/>
        <v>1</v>
      </c>
      <c r="U1971" s="105" t="s">
        <v>608</v>
      </c>
      <c r="V1971" s="105" t="s">
        <v>553</v>
      </c>
      <c r="W1971" s="106">
        <v>546680000</v>
      </c>
      <c r="X1971" s="106">
        <v>0</v>
      </c>
    </row>
    <row r="1972" spans="2:24" x14ac:dyDescent="0.25">
      <c r="B1972" s="105" t="s">
        <v>411</v>
      </c>
      <c r="C1972" s="105" t="s">
        <v>412</v>
      </c>
      <c r="D1972" s="106">
        <v>2303940000</v>
      </c>
      <c r="E1972" s="106">
        <v>0</v>
      </c>
      <c r="M1972" t="b">
        <f t="shared" si="155"/>
        <v>1</v>
      </c>
      <c r="N1972" t="b">
        <f t="shared" si="156"/>
        <v>1</v>
      </c>
      <c r="O1972" t="b">
        <f t="shared" si="157"/>
        <v>1</v>
      </c>
      <c r="P1972" t="b">
        <f t="shared" si="157"/>
        <v>1</v>
      </c>
      <c r="Q1972" t="b">
        <f t="shared" si="158"/>
        <v>1</v>
      </c>
      <c r="R1972" t="b">
        <f t="shared" si="159"/>
        <v>1</v>
      </c>
      <c r="U1972" s="105" t="s">
        <v>411</v>
      </c>
      <c r="V1972" s="105" t="s">
        <v>412</v>
      </c>
      <c r="W1972" s="106">
        <v>2303940000</v>
      </c>
      <c r="X1972" s="106">
        <v>0</v>
      </c>
    </row>
    <row r="1973" spans="2:24" x14ac:dyDescent="0.25">
      <c r="B1973" s="105" t="s">
        <v>413</v>
      </c>
      <c r="C1973" s="105" t="s">
        <v>414</v>
      </c>
      <c r="D1973" s="106">
        <v>2303940000</v>
      </c>
      <c r="E1973" s="106">
        <v>0</v>
      </c>
      <c r="M1973" t="b">
        <f t="shared" si="155"/>
        <v>1</v>
      </c>
      <c r="N1973" t="b">
        <f t="shared" si="156"/>
        <v>1</v>
      </c>
      <c r="O1973" t="b">
        <f t="shared" si="157"/>
        <v>1</v>
      </c>
      <c r="P1973" t="b">
        <f t="shared" si="157"/>
        <v>1</v>
      </c>
      <c r="Q1973" t="b">
        <f t="shared" si="158"/>
        <v>1</v>
      </c>
      <c r="R1973" t="b">
        <f t="shared" si="159"/>
        <v>1</v>
      </c>
      <c r="U1973" s="105" t="s">
        <v>413</v>
      </c>
      <c r="V1973" s="105" t="s">
        <v>414</v>
      </c>
      <c r="W1973" s="106">
        <v>2303940000</v>
      </c>
      <c r="X1973" s="106">
        <v>0</v>
      </c>
    </row>
    <row r="1974" spans="2:24" x14ac:dyDescent="0.25">
      <c r="B1974" s="105" t="s">
        <v>415</v>
      </c>
      <c r="C1974" s="105" t="s">
        <v>414</v>
      </c>
      <c r="D1974" s="106">
        <v>2303940000</v>
      </c>
      <c r="E1974" s="106">
        <v>0</v>
      </c>
      <c r="M1974" t="b">
        <f t="shared" si="155"/>
        <v>1</v>
      </c>
      <c r="N1974" t="b">
        <f t="shared" si="156"/>
        <v>1</v>
      </c>
      <c r="O1974" t="b">
        <f t="shared" si="157"/>
        <v>1</v>
      </c>
      <c r="P1974" t="b">
        <f t="shared" si="157"/>
        <v>1</v>
      </c>
      <c r="Q1974" t="b">
        <f t="shared" si="158"/>
        <v>1</v>
      </c>
      <c r="R1974" t="b">
        <f t="shared" si="159"/>
        <v>1</v>
      </c>
      <c r="U1974" s="105" t="s">
        <v>415</v>
      </c>
      <c r="V1974" s="105" t="s">
        <v>414</v>
      </c>
      <c r="W1974" s="106">
        <v>2303940000</v>
      </c>
      <c r="X1974" s="106">
        <v>0</v>
      </c>
    </row>
    <row r="1975" spans="2:24" x14ac:dyDescent="0.25">
      <c r="B1975" s="105" t="s">
        <v>562</v>
      </c>
      <c r="C1975" s="105" t="s">
        <v>563</v>
      </c>
      <c r="D1975" s="106">
        <v>269040000</v>
      </c>
      <c r="E1975" s="106">
        <v>0</v>
      </c>
      <c r="M1975" t="b">
        <f t="shared" si="155"/>
        <v>1</v>
      </c>
      <c r="N1975" t="b">
        <f t="shared" si="156"/>
        <v>1</v>
      </c>
      <c r="O1975" t="b">
        <f t="shared" si="157"/>
        <v>1</v>
      </c>
      <c r="P1975" t="b">
        <f t="shared" si="157"/>
        <v>1</v>
      </c>
      <c r="Q1975" t="b">
        <f t="shared" si="158"/>
        <v>1</v>
      </c>
      <c r="R1975" t="b">
        <f t="shared" si="159"/>
        <v>1</v>
      </c>
      <c r="U1975" s="105" t="s">
        <v>562</v>
      </c>
      <c r="V1975" s="105" t="s">
        <v>563</v>
      </c>
      <c r="W1975" s="106">
        <v>269040000</v>
      </c>
      <c r="X1975" s="106">
        <v>0</v>
      </c>
    </row>
    <row r="1976" spans="2:24" x14ac:dyDescent="0.25">
      <c r="B1976" s="105" t="s">
        <v>564</v>
      </c>
      <c r="C1976" s="105" t="s">
        <v>565</v>
      </c>
      <c r="D1976" s="106">
        <v>269040000</v>
      </c>
      <c r="E1976" s="106">
        <v>0</v>
      </c>
      <c r="M1976" t="b">
        <f t="shared" si="155"/>
        <v>1</v>
      </c>
      <c r="N1976" t="b">
        <f t="shared" si="156"/>
        <v>1</v>
      </c>
      <c r="O1976" t="b">
        <f t="shared" si="157"/>
        <v>1</v>
      </c>
      <c r="P1976" t="b">
        <f t="shared" si="157"/>
        <v>1</v>
      </c>
      <c r="Q1976" t="b">
        <f t="shared" si="158"/>
        <v>1</v>
      </c>
      <c r="R1976" t="b">
        <f t="shared" si="159"/>
        <v>1</v>
      </c>
      <c r="U1976" s="105" t="s">
        <v>564</v>
      </c>
      <c r="V1976" s="105" t="s">
        <v>565</v>
      </c>
      <c r="W1976" s="106">
        <v>269040000</v>
      </c>
      <c r="X1976" s="106">
        <v>0</v>
      </c>
    </row>
    <row r="1977" spans="2:24" x14ac:dyDescent="0.25">
      <c r="B1977" s="105" t="s">
        <v>566</v>
      </c>
      <c r="C1977" s="105" t="s">
        <v>565</v>
      </c>
      <c r="D1977" s="106">
        <v>269040000</v>
      </c>
      <c r="E1977" s="106">
        <v>0</v>
      </c>
      <c r="M1977" t="b">
        <f t="shared" si="155"/>
        <v>1</v>
      </c>
      <c r="N1977" t="b">
        <f t="shared" si="156"/>
        <v>1</v>
      </c>
      <c r="O1977" t="b">
        <f t="shared" si="157"/>
        <v>1</v>
      </c>
      <c r="P1977" t="b">
        <f t="shared" si="157"/>
        <v>1</v>
      </c>
      <c r="Q1977" t="b">
        <f t="shared" si="158"/>
        <v>1</v>
      </c>
      <c r="R1977" t="b">
        <f t="shared" si="159"/>
        <v>1</v>
      </c>
      <c r="U1977" s="105" t="s">
        <v>566</v>
      </c>
      <c r="V1977" s="105" t="s">
        <v>565</v>
      </c>
      <c r="W1977" s="106">
        <v>269040000</v>
      </c>
      <c r="X1977" s="106">
        <v>0</v>
      </c>
    </row>
    <row r="1978" spans="2:24" x14ac:dyDescent="0.25">
      <c r="B1978" s="105" t="s">
        <v>567</v>
      </c>
      <c r="C1978" s="105" t="s">
        <v>568</v>
      </c>
      <c r="D1978" s="106">
        <v>1038980020</v>
      </c>
      <c r="E1978" s="106">
        <v>0</v>
      </c>
      <c r="M1978" t="b">
        <f t="shared" si="155"/>
        <v>1</v>
      </c>
      <c r="N1978" t="b">
        <f t="shared" si="156"/>
        <v>1</v>
      </c>
      <c r="O1978" t="b">
        <f t="shared" si="157"/>
        <v>1</v>
      </c>
      <c r="P1978" t="b">
        <f t="shared" si="157"/>
        <v>1</v>
      </c>
      <c r="Q1978" t="b">
        <f t="shared" si="158"/>
        <v>1</v>
      </c>
      <c r="R1978" t="b">
        <f t="shared" si="159"/>
        <v>1</v>
      </c>
      <c r="U1978" s="105" t="s">
        <v>567</v>
      </c>
      <c r="V1978" s="105" t="s">
        <v>568</v>
      </c>
      <c r="W1978" s="106">
        <v>1038980020</v>
      </c>
      <c r="X1978" s="106">
        <v>0</v>
      </c>
    </row>
    <row r="1979" spans="2:24" x14ac:dyDescent="0.25">
      <c r="B1979" s="105" t="s">
        <v>609</v>
      </c>
      <c r="C1979" s="105" t="s">
        <v>610</v>
      </c>
      <c r="D1979" s="106">
        <v>206060020</v>
      </c>
      <c r="E1979" s="106">
        <v>0</v>
      </c>
      <c r="M1979" t="b">
        <f t="shared" si="155"/>
        <v>1</v>
      </c>
      <c r="N1979" t="b">
        <f t="shared" si="156"/>
        <v>1</v>
      </c>
      <c r="O1979" t="b">
        <f t="shared" si="157"/>
        <v>1</v>
      </c>
      <c r="P1979" t="b">
        <f t="shared" si="157"/>
        <v>1</v>
      </c>
      <c r="Q1979" t="b">
        <f t="shared" si="158"/>
        <v>1</v>
      </c>
      <c r="R1979" t="b">
        <f t="shared" si="159"/>
        <v>1</v>
      </c>
      <c r="U1979" s="105" t="s">
        <v>609</v>
      </c>
      <c r="V1979" s="105" t="s">
        <v>610</v>
      </c>
      <c r="W1979" s="106">
        <v>206060020</v>
      </c>
      <c r="X1979" s="106">
        <v>0</v>
      </c>
    </row>
    <row r="1980" spans="2:24" x14ac:dyDescent="0.25">
      <c r="B1980" s="105" t="s">
        <v>611</v>
      </c>
      <c r="C1980" s="105" t="s">
        <v>610</v>
      </c>
      <c r="D1980" s="106">
        <v>206060020</v>
      </c>
      <c r="E1980" s="106">
        <v>0</v>
      </c>
      <c r="M1980" t="b">
        <f t="shared" si="155"/>
        <v>1</v>
      </c>
      <c r="N1980" t="b">
        <f t="shared" si="156"/>
        <v>1</v>
      </c>
      <c r="O1980" t="b">
        <f t="shared" si="157"/>
        <v>1</v>
      </c>
      <c r="P1980" t="b">
        <f t="shared" si="157"/>
        <v>1</v>
      </c>
      <c r="Q1980" t="b">
        <f t="shared" si="158"/>
        <v>1</v>
      </c>
      <c r="R1980" t="b">
        <f t="shared" si="159"/>
        <v>1</v>
      </c>
      <c r="U1980" s="105" t="s">
        <v>611</v>
      </c>
      <c r="V1980" s="105" t="s">
        <v>610</v>
      </c>
      <c r="W1980" s="106">
        <v>206060020</v>
      </c>
      <c r="X1980" s="106">
        <v>0</v>
      </c>
    </row>
    <row r="1981" spans="2:24" x14ac:dyDescent="0.25">
      <c r="B1981" s="105" t="s">
        <v>612</v>
      </c>
      <c r="C1981" s="105" t="s">
        <v>613</v>
      </c>
      <c r="D1981" s="106">
        <v>676220000</v>
      </c>
      <c r="E1981" s="106">
        <v>0</v>
      </c>
      <c r="M1981" t="b">
        <f t="shared" si="155"/>
        <v>1</v>
      </c>
      <c r="N1981" t="b">
        <f t="shared" si="156"/>
        <v>1</v>
      </c>
      <c r="O1981" t="b">
        <f t="shared" si="157"/>
        <v>1</v>
      </c>
      <c r="P1981" t="b">
        <f t="shared" si="157"/>
        <v>1</v>
      </c>
      <c r="Q1981" t="b">
        <f t="shared" si="158"/>
        <v>1</v>
      </c>
      <c r="R1981" t="b">
        <f t="shared" si="159"/>
        <v>1</v>
      </c>
      <c r="U1981" s="105" t="s">
        <v>612</v>
      </c>
      <c r="V1981" s="105" t="s">
        <v>613</v>
      </c>
      <c r="W1981" s="106">
        <v>676220000</v>
      </c>
      <c r="X1981" s="106">
        <v>0</v>
      </c>
    </row>
    <row r="1982" spans="2:24" x14ac:dyDescent="0.25">
      <c r="B1982" s="105" t="s">
        <v>614</v>
      </c>
      <c r="C1982" s="105" t="s">
        <v>613</v>
      </c>
      <c r="D1982" s="106">
        <v>676220000</v>
      </c>
      <c r="E1982" s="106">
        <v>0</v>
      </c>
      <c r="M1982" t="b">
        <f t="shared" si="155"/>
        <v>1</v>
      </c>
      <c r="N1982" t="b">
        <f t="shared" si="156"/>
        <v>1</v>
      </c>
      <c r="O1982" t="b">
        <f t="shared" si="157"/>
        <v>1</v>
      </c>
      <c r="P1982" t="b">
        <f t="shared" si="157"/>
        <v>1</v>
      </c>
      <c r="Q1982" t="b">
        <f t="shared" si="158"/>
        <v>1</v>
      </c>
      <c r="R1982" t="b">
        <f t="shared" si="159"/>
        <v>1</v>
      </c>
      <c r="U1982" s="105" t="s">
        <v>614</v>
      </c>
      <c r="V1982" s="105" t="s">
        <v>613</v>
      </c>
      <c r="W1982" s="106">
        <v>676220000</v>
      </c>
      <c r="X1982" s="106">
        <v>0</v>
      </c>
    </row>
    <row r="1983" spans="2:24" x14ac:dyDescent="0.25">
      <c r="B1983" s="105" t="s">
        <v>569</v>
      </c>
      <c r="C1983" s="105" t="s">
        <v>570</v>
      </c>
      <c r="D1983" s="106">
        <v>156700000</v>
      </c>
      <c r="E1983" s="106">
        <v>0</v>
      </c>
      <c r="M1983" t="b">
        <f t="shared" si="155"/>
        <v>1</v>
      </c>
      <c r="N1983" t="b">
        <f t="shared" si="156"/>
        <v>1</v>
      </c>
      <c r="O1983" t="b">
        <f t="shared" si="157"/>
        <v>1</v>
      </c>
      <c r="P1983" t="b">
        <f t="shared" si="157"/>
        <v>1</v>
      </c>
      <c r="Q1983" t="b">
        <f t="shared" si="158"/>
        <v>1</v>
      </c>
      <c r="R1983" t="b">
        <f t="shared" si="159"/>
        <v>1</v>
      </c>
      <c r="U1983" s="105" t="s">
        <v>569</v>
      </c>
      <c r="V1983" s="105" t="s">
        <v>570</v>
      </c>
      <c r="W1983" s="106">
        <v>156700000</v>
      </c>
      <c r="X1983" s="106">
        <v>0</v>
      </c>
    </row>
    <row r="1984" spans="2:24" x14ac:dyDescent="0.25">
      <c r="B1984" s="105" t="s">
        <v>571</v>
      </c>
      <c r="C1984" s="105" t="s">
        <v>570</v>
      </c>
      <c r="D1984" s="106">
        <v>156700000</v>
      </c>
      <c r="E1984" s="106">
        <v>0</v>
      </c>
      <c r="M1984" t="b">
        <f t="shared" si="155"/>
        <v>1</v>
      </c>
      <c r="N1984" t="b">
        <f t="shared" si="156"/>
        <v>1</v>
      </c>
      <c r="O1984" t="b">
        <f t="shared" si="157"/>
        <v>1</v>
      </c>
      <c r="P1984" t="b">
        <f t="shared" si="157"/>
        <v>1</v>
      </c>
      <c r="Q1984" t="b">
        <f t="shared" si="158"/>
        <v>1</v>
      </c>
      <c r="R1984" t="b">
        <f t="shared" si="159"/>
        <v>1</v>
      </c>
      <c r="U1984" s="105" t="s">
        <v>571</v>
      </c>
      <c r="V1984" s="105" t="s">
        <v>570</v>
      </c>
      <c r="W1984" s="106">
        <v>156700000</v>
      </c>
      <c r="X1984" s="106">
        <v>0</v>
      </c>
    </row>
    <row r="1985" spans="2:24" x14ac:dyDescent="0.25">
      <c r="B1985" s="105" t="s">
        <v>429</v>
      </c>
      <c r="C1985" s="105" t="s">
        <v>430</v>
      </c>
      <c r="D1985" s="106">
        <v>1135140000</v>
      </c>
      <c r="E1985" s="106">
        <v>0</v>
      </c>
      <c r="M1985" t="b">
        <f t="shared" si="155"/>
        <v>1</v>
      </c>
      <c r="N1985" t="b">
        <f t="shared" si="156"/>
        <v>1</v>
      </c>
      <c r="O1985" t="b">
        <f t="shared" si="157"/>
        <v>1</v>
      </c>
      <c r="P1985" t="b">
        <f t="shared" si="157"/>
        <v>1</v>
      </c>
      <c r="Q1985" t="b">
        <f t="shared" si="158"/>
        <v>1</v>
      </c>
      <c r="R1985" t="b">
        <f t="shared" si="159"/>
        <v>1</v>
      </c>
      <c r="U1985" s="105" t="s">
        <v>429</v>
      </c>
      <c r="V1985" s="105" t="s">
        <v>430</v>
      </c>
      <c r="W1985" s="106">
        <v>1135140000</v>
      </c>
      <c r="X1985" s="106">
        <v>0</v>
      </c>
    </row>
    <row r="1986" spans="2:24" x14ac:dyDescent="0.25">
      <c r="B1986" s="105" t="s">
        <v>431</v>
      </c>
      <c r="C1986" s="105" t="s">
        <v>432</v>
      </c>
      <c r="D1986" s="106">
        <v>1135140000</v>
      </c>
      <c r="E1986" s="106">
        <v>0</v>
      </c>
      <c r="M1986" t="b">
        <f t="shared" si="155"/>
        <v>1</v>
      </c>
      <c r="N1986" t="b">
        <f t="shared" si="156"/>
        <v>1</v>
      </c>
      <c r="O1986" t="b">
        <f t="shared" si="157"/>
        <v>1</v>
      </c>
      <c r="P1986" t="b">
        <f t="shared" si="157"/>
        <v>1</v>
      </c>
      <c r="Q1986" t="b">
        <f t="shared" si="158"/>
        <v>1</v>
      </c>
      <c r="R1986" t="b">
        <f t="shared" si="159"/>
        <v>1</v>
      </c>
      <c r="U1986" s="105" t="s">
        <v>431</v>
      </c>
      <c r="V1986" s="105" t="s">
        <v>432</v>
      </c>
      <c r="W1986" s="106">
        <v>1135140000</v>
      </c>
      <c r="X1986" s="106">
        <v>0</v>
      </c>
    </row>
    <row r="1987" spans="2:24" x14ac:dyDescent="0.25">
      <c r="B1987" s="105" t="s">
        <v>433</v>
      </c>
      <c r="C1987" s="105" t="s">
        <v>432</v>
      </c>
      <c r="D1987" s="106">
        <v>1135140000</v>
      </c>
      <c r="E1987" s="106">
        <v>0</v>
      </c>
      <c r="M1987" t="b">
        <f t="shared" si="155"/>
        <v>1</v>
      </c>
      <c r="N1987" t="b">
        <f t="shared" si="156"/>
        <v>1</v>
      </c>
      <c r="O1987" t="b">
        <f t="shared" si="157"/>
        <v>1</v>
      </c>
      <c r="P1987" t="b">
        <f t="shared" si="157"/>
        <v>1</v>
      </c>
      <c r="Q1987" t="b">
        <f t="shared" si="158"/>
        <v>1</v>
      </c>
      <c r="R1987" t="b">
        <f t="shared" si="159"/>
        <v>1</v>
      </c>
      <c r="U1987" s="105" t="s">
        <v>433</v>
      </c>
      <c r="V1987" s="105" t="s">
        <v>432</v>
      </c>
      <c r="W1987" s="106">
        <v>1135140000</v>
      </c>
      <c r="X1987" s="106">
        <v>0</v>
      </c>
    </row>
    <row r="1988" spans="2:24" x14ac:dyDescent="0.25">
      <c r="B1988" s="105" t="s">
        <v>434</v>
      </c>
      <c r="C1988" s="105" t="s">
        <v>435</v>
      </c>
      <c r="D1988" s="106">
        <v>776840000</v>
      </c>
      <c r="E1988" s="106">
        <v>0</v>
      </c>
      <c r="M1988" t="b">
        <f t="shared" si="155"/>
        <v>1</v>
      </c>
      <c r="N1988" t="b">
        <f t="shared" si="156"/>
        <v>1</v>
      </c>
      <c r="O1988" t="b">
        <f t="shared" si="157"/>
        <v>1</v>
      </c>
      <c r="P1988" t="b">
        <f t="shared" si="157"/>
        <v>1</v>
      </c>
      <c r="Q1988" t="b">
        <f t="shared" si="158"/>
        <v>1</v>
      </c>
      <c r="R1988" t="b">
        <f t="shared" si="159"/>
        <v>1</v>
      </c>
      <c r="U1988" s="105" t="s">
        <v>434</v>
      </c>
      <c r="V1988" s="105" t="s">
        <v>435</v>
      </c>
      <c r="W1988" s="106">
        <v>776840000</v>
      </c>
      <c r="X1988" s="106">
        <v>0</v>
      </c>
    </row>
    <row r="1989" spans="2:24" x14ac:dyDescent="0.25">
      <c r="B1989" s="105" t="s">
        <v>436</v>
      </c>
      <c r="C1989" s="105" t="s">
        <v>437</v>
      </c>
      <c r="D1989" s="106">
        <v>776840000</v>
      </c>
      <c r="E1989" s="106">
        <v>0</v>
      </c>
      <c r="M1989" t="b">
        <f t="shared" si="155"/>
        <v>1</v>
      </c>
      <c r="N1989" t="b">
        <f t="shared" si="156"/>
        <v>1</v>
      </c>
      <c r="O1989" t="b">
        <f t="shared" si="157"/>
        <v>1</v>
      </c>
      <c r="P1989" t="b">
        <f t="shared" si="157"/>
        <v>1</v>
      </c>
      <c r="Q1989" t="b">
        <f t="shared" si="158"/>
        <v>1</v>
      </c>
      <c r="R1989" t="b">
        <f t="shared" si="159"/>
        <v>1</v>
      </c>
      <c r="U1989" s="105" t="s">
        <v>436</v>
      </c>
      <c r="V1989" s="105" t="s">
        <v>437</v>
      </c>
      <c r="W1989" s="106">
        <v>776840000</v>
      </c>
      <c r="X1989" s="106">
        <v>0</v>
      </c>
    </row>
    <row r="1990" spans="2:24" x14ac:dyDescent="0.25">
      <c r="B1990" s="105" t="s">
        <v>438</v>
      </c>
      <c r="C1990" s="105" t="s">
        <v>437</v>
      </c>
      <c r="D1990" s="106">
        <v>776840000</v>
      </c>
      <c r="E1990" s="106">
        <v>0</v>
      </c>
      <c r="M1990" t="b">
        <f t="shared" si="155"/>
        <v>1</v>
      </c>
      <c r="N1990" t="b">
        <f t="shared" si="156"/>
        <v>1</v>
      </c>
      <c r="O1990" t="b">
        <f t="shared" si="157"/>
        <v>1</v>
      </c>
      <c r="P1990" t="b">
        <f t="shared" si="157"/>
        <v>1</v>
      </c>
      <c r="Q1990" t="b">
        <f t="shared" si="158"/>
        <v>1</v>
      </c>
      <c r="R1990" t="b">
        <f t="shared" si="159"/>
        <v>1</v>
      </c>
      <c r="U1990" s="105" t="s">
        <v>438</v>
      </c>
      <c r="V1990" s="105" t="s">
        <v>437</v>
      </c>
      <c r="W1990" s="106">
        <v>776840000</v>
      </c>
      <c r="X1990" s="106">
        <v>0</v>
      </c>
    </row>
    <row r="1991" spans="2:24" x14ac:dyDescent="0.25">
      <c r="B1991" s="105" t="s">
        <v>615</v>
      </c>
      <c r="C1991" s="105" t="s">
        <v>616</v>
      </c>
      <c r="D1991" s="106">
        <v>240940000</v>
      </c>
      <c r="E1991" s="106">
        <v>0</v>
      </c>
      <c r="M1991" t="b">
        <f t="shared" si="155"/>
        <v>1</v>
      </c>
      <c r="N1991" t="b">
        <f t="shared" si="156"/>
        <v>1</v>
      </c>
      <c r="O1991" t="b">
        <f t="shared" si="157"/>
        <v>1</v>
      </c>
      <c r="P1991" t="b">
        <f t="shared" si="157"/>
        <v>1</v>
      </c>
      <c r="Q1991" t="b">
        <f t="shared" si="158"/>
        <v>1</v>
      </c>
      <c r="R1991" t="b">
        <f t="shared" si="159"/>
        <v>1</v>
      </c>
      <c r="U1991" s="105" t="s">
        <v>615</v>
      </c>
      <c r="V1991" s="105" t="s">
        <v>616</v>
      </c>
      <c r="W1991" s="106">
        <v>240940000</v>
      </c>
      <c r="X1991" s="106">
        <v>0</v>
      </c>
    </row>
    <row r="1992" spans="2:24" x14ac:dyDescent="0.25">
      <c r="B1992" s="105" t="s">
        <v>617</v>
      </c>
      <c r="C1992" s="105" t="s">
        <v>618</v>
      </c>
      <c r="D1992" s="106">
        <v>240940000</v>
      </c>
      <c r="E1992" s="106">
        <v>0</v>
      </c>
      <c r="M1992" t="b">
        <f t="shared" si="155"/>
        <v>1</v>
      </c>
      <c r="N1992" t="b">
        <f t="shared" si="156"/>
        <v>1</v>
      </c>
      <c r="O1992" t="b">
        <f t="shared" si="157"/>
        <v>1</v>
      </c>
      <c r="P1992" t="b">
        <f t="shared" si="157"/>
        <v>1</v>
      </c>
      <c r="Q1992" t="b">
        <f t="shared" si="158"/>
        <v>1</v>
      </c>
      <c r="R1992" t="b">
        <f t="shared" si="159"/>
        <v>1</v>
      </c>
      <c r="U1992" s="105" t="s">
        <v>617</v>
      </c>
      <c r="V1992" s="105" t="s">
        <v>618</v>
      </c>
      <c r="W1992" s="106">
        <v>240940000</v>
      </c>
      <c r="X1992" s="106">
        <v>0</v>
      </c>
    </row>
    <row r="1993" spans="2:24" x14ac:dyDescent="0.25">
      <c r="B1993" s="105" t="s">
        <v>619</v>
      </c>
      <c r="C1993" s="105" t="s">
        <v>618</v>
      </c>
      <c r="D1993" s="106">
        <v>240940000</v>
      </c>
      <c r="E1993" s="106">
        <v>0</v>
      </c>
      <c r="M1993" t="b">
        <f t="shared" si="155"/>
        <v>1</v>
      </c>
      <c r="N1993" t="b">
        <f t="shared" si="156"/>
        <v>1</v>
      </c>
      <c r="O1993" t="b">
        <f t="shared" si="157"/>
        <v>1</v>
      </c>
      <c r="P1993" t="b">
        <f t="shared" si="157"/>
        <v>1</v>
      </c>
      <c r="Q1993" t="b">
        <f t="shared" si="158"/>
        <v>1</v>
      </c>
      <c r="R1993" t="b">
        <f t="shared" si="159"/>
        <v>1</v>
      </c>
      <c r="U1993" s="105" t="s">
        <v>619</v>
      </c>
      <c r="V1993" s="105" t="s">
        <v>618</v>
      </c>
      <c r="W1993" s="106">
        <v>240940000</v>
      </c>
      <c r="X1993" s="106">
        <v>0</v>
      </c>
    </row>
    <row r="1994" spans="2:24" x14ac:dyDescent="0.25">
      <c r="B1994" s="105" t="s">
        <v>620</v>
      </c>
      <c r="C1994" s="105" t="s">
        <v>621</v>
      </c>
      <c r="D1994" s="106">
        <v>275400000</v>
      </c>
      <c r="E1994" s="106">
        <v>0</v>
      </c>
      <c r="M1994" t="b">
        <f t="shared" si="155"/>
        <v>1</v>
      </c>
      <c r="N1994" t="b">
        <f t="shared" si="156"/>
        <v>1</v>
      </c>
      <c r="O1994" t="b">
        <f t="shared" si="157"/>
        <v>1</v>
      </c>
      <c r="P1994" t="b">
        <f t="shared" si="157"/>
        <v>1</v>
      </c>
      <c r="Q1994" t="b">
        <f t="shared" si="158"/>
        <v>1</v>
      </c>
      <c r="R1994" t="b">
        <f t="shared" si="159"/>
        <v>1</v>
      </c>
      <c r="U1994" s="105" t="s">
        <v>620</v>
      </c>
      <c r="V1994" s="105" t="s">
        <v>621</v>
      </c>
      <c r="W1994" s="106">
        <v>275400000</v>
      </c>
      <c r="X1994" s="106">
        <v>0</v>
      </c>
    </row>
    <row r="1995" spans="2:24" x14ac:dyDescent="0.25">
      <c r="B1995" s="105" t="s">
        <v>622</v>
      </c>
      <c r="C1995" s="105" t="s">
        <v>623</v>
      </c>
      <c r="D1995" s="106">
        <v>275400000</v>
      </c>
      <c r="E1995" s="106">
        <v>0</v>
      </c>
      <c r="M1995" t="b">
        <f t="shared" si="155"/>
        <v>1</v>
      </c>
      <c r="N1995" t="b">
        <f t="shared" si="156"/>
        <v>1</v>
      </c>
      <c r="O1995" t="b">
        <f t="shared" si="157"/>
        <v>1</v>
      </c>
      <c r="P1995" t="b">
        <f t="shared" si="157"/>
        <v>1</v>
      </c>
      <c r="Q1995" t="b">
        <f t="shared" si="158"/>
        <v>1</v>
      </c>
      <c r="R1995" t="b">
        <f t="shared" si="159"/>
        <v>1</v>
      </c>
      <c r="U1995" s="105" t="s">
        <v>622</v>
      </c>
      <c r="V1995" s="105" t="s">
        <v>623</v>
      </c>
      <c r="W1995" s="106">
        <v>275400000</v>
      </c>
      <c r="X1995" s="106">
        <v>0</v>
      </c>
    </row>
    <row r="1996" spans="2:24" x14ac:dyDescent="0.25">
      <c r="B1996" s="105" t="s">
        <v>624</v>
      </c>
      <c r="C1996" s="105" t="s">
        <v>623</v>
      </c>
      <c r="D1996" s="106">
        <v>275400000</v>
      </c>
      <c r="E1996" s="106">
        <v>0</v>
      </c>
      <c r="M1996" t="b">
        <f t="shared" si="155"/>
        <v>1</v>
      </c>
      <c r="N1996" t="b">
        <f t="shared" si="156"/>
        <v>1</v>
      </c>
      <c r="O1996" t="b">
        <f t="shared" si="157"/>
        <v>1</v>
      </c>
      <c r="P1996" t="b">
        <f t="shared" si="157"/>
        <v>1</v>
      </c>
      <c r="Q1996" t="b">
        <f t="shared" si="158"/>
        <v>1</v>
      </c>
      <c r="R1996" t="b">
        <f t="shared" si="159"/>
        <v>1</v>
      </c>
      <c r="U1996" s="105" t="s">
        <v>624</v>
      </c>
      <c r="V1996" s="105" t="s">
        <v>623</v>
      </c>
      <c r="W1996" s="106">
        <v>275400000</v>
      </c>
      <c r="X1996" s="106">
        <v>0</v>
      </c>
    </row>
    <row r="1997" spans="2:24" x14ac:dyDescent="0.25">
      <c r="B1997" s="105" t="s">
        <v>439</v>
      </c>
      <c r="C1997" s="105" t="s">
        <v>440</v>
      </c>
      <c r="D1997" s="106">
        <v>2211260000</v>
      </c>
      <c r="E1997" s="106">
        <v>0</v>
      </c>
      <c r="M1997" t="b">
        <f t="shared" si="155"/>
        <v>1</v>
      </c>
      <c r="N1997" t="b">
        <f t="shared" si="156"/>
        <v>1</v>
      </c>
      <c r="O1997" t="b">
        <f t="shared" si="157"/>
        <v>1</v>
      </c>
      <c r="P1997" t="b">
        <f t="shared" si="157"/>
        <v>1</v>
      </c>
      <c r="Q1997" t="b">
        <f t="shared" si="158"/>
        <v>1</v>
      </c>
      <c r="R1997" t="b">
        <f t="shared" si="159"/>
        <v>1</v>
      </c>
      <c r="U1997" s="105" t="s">
        <v>439</v>
      </c>
      <c r="V1997" s="105" t="s">
        <v>440</v>
      </c>
      <c r="W1997" s="106">
        <v>2211260000</v>
      </c>
      <c r="X1997" s="106">
        <v>0</v>
      </c>
    </row>
    <row r="1998" spans="2:24" x14ac:dyDescent="0.25">
      <c r="B1998" s="105" t="s">
        <v>441</v>
      </c>
      <c r="C1998" s="105" t="s">
        <v>442</v>
      </c>
      <c r="D1998" s="106">
        <v>2211260000</v>
      </c>
      <c r="E1998" s="106">
        <v>0</v>
      </c>
      <c r="M1998" t="b">
        <f t="shared" si="155"/>
        <v>1</v>
      </c>
      <c r="N1998" t="b">
        <f t="shared" si="156"/>
        <v>1</v>
      </c>
      <c r="O1998" t="b">
        <f t="shared" si="157"/>
        <v>1</v>
      </c>
      <c r="P1998" t="b">
        <f t="shared" si="157"/>
        <v>1</v>
      </c>
      <c r="Q1998" t="b">
        <f t="shared" si="158"/>
        <v>1</v>
      </c>
      <c r="R1998" t="b">
        <f t="shared" si="159"/>
        <v>1</v>
      </c>
      <c r="U1998" s="105" t="s">
        <v>441</v>
      </c>
      <c r="V1998" s="105" t="s">
        <v>442</v>
      </c>
      <c r="W1998" s="106">
        <v>2211260000</v>
      </c>
      <c r="X1998" s="106">
        <v>0</v>
      </c>
    </row>
    <row r="1999" spans="2:24" x14ac:dyDescent="0.25">
      <c r="B1999" s="105" t="s">
        <v>443</v>
      </c>
      <c r="C1999" s="105" t="s">
        <v>442</v>
      </c>
      <c r="D1999" s="106">
        <v>2211260000</v>
      </c>
      <c r="E1999" s="106">
        <v>0</v>
      </c>
      <c r="M1999" t="b">
        <f t="shared" si="155"/>
        <v>1</v>
      </c>
      <c r="N1999" t="b">
        <f t="shared" si="156"/>
        <v>1</v>
      </c>
      <c r="O1999" t="b">
        <f t="shared" si="157"/>
        <v>1</v>
      </c>
      <c r="P1999" t="b">
        <f t="shared" si="157"/>
        <v>1</v>
      </c>
      <c r="Q1999" t="b">
        <f t="shared" si="158"/>
        <v>1</v>
      </c>
      <c r="R1999" t="b">
        <f t="shared" si="159"/>
        <v>1</v>
      </c>
      <c r="U1999" s="105" t="s">
        <v>443</v>
      </c>
      <c r="V1999" s="105" t="s">
        <v>442</v>
      </c>
      <c r="W1999" s="106">
        <v>2211260000</v>
      </c>
      <c r="X1999" s="106">
        <v>0</v>
      </c>
    </row>
    <row r="2000" spans="2:24" x14ac:dyDescent="0.25">
      <c r="B2000" s="105" t="s">
        <v>625</v>
      </c>
      <c r="C2000" s="105" t="s">
        <v>626</v>
      </c>
      <c r="D2000" s="106">
        <v>325780000</v>
      </c>
      <c r="E2000" s="106">
        <v>0</v>
      </c>
      <c r="M2000" t="b">
        <f t="shared" si="155"/>
        <v>1</v>
      </c>
      <c r="N2000" t="b">
        <f t="shared" si="156"/>
        <v>1</v>
      </c>
      <c r="O2000" t="b">
        <f t="shared" si="157"/>
        <v>1</v>
      </c>
      <c r="P2000" t="b">
        <f t="shared" si="157"/>
        <v>1</v>
      </c>
      <c r="Q2000" t="b">
        <f t="shared" si="158"/>
        <v>1</v>
      </c>
      <c r="R2000" t="b">
        <f t="shared" si="159"/>
        <v>1</v>
      </c>
      <c r="U2000" s="105" t="s">
        <v>625</v>
      </c>
      <c r="V2000" s="105" t="s">
        <v>626</v>
      </c>
      <c r="W2000" s="106">
        <v>325780000</v>
      </c>
      <c r="X2000" s="106">
        <v>0</v>
      </c>
    </row>
    <row r="2001" spans="2:24" x14ac:dyDescent="0.25">
      <c r="B2001" s="105" t="s">
        <v>627</v>
      </c>
      <c r="C2001" s="105" t="s">
        <v>628</v>
      </c>
      <c r="D2001" s="106">
        <v>325780000</v>
      </c>
      <c r="E2001" s="106">
        <v>0</v>
      </c>
      <c r="M2001" t="b">
        <f t="shared" si="155"/>
        <v>1</v>
      </c>
      <c r="N2001" t="b">
        <f t="shared" si="156"/>
        <v>1</v>
      </c>
      <c r="O2001" t="b">
        <f t="shared" si="157"/>
        <v>1</v>
      </c>
      <c r="P2001" t="b">
        <f t="shared" si="157"/>
        <v>1</v>
      </c>
      <c r="Q2001" t="b">
        <f t="shared" si="158"/>
        <v>1</v>
      </c>
      <c r="R2001" t="b">
        <f t="shared" si="159"/>
        <v>1</v>
      </c>
      <c r="U2001" s="105" t="s">
        <v>627</v>
      </c>
      <c r="V2001" s="105" t="s">
        <v>628</v>
      </c>
      <c r="W2001" s="106">
        <v>325780000</v>
      </c>
      <c r="X2001" s="106">
        <v>0</v>
      </c>
    </row>
    <row r="2002" spans="2:24" x14ac:dyDescent="0.25">
      <c r="B2002" s="105" t="s">
        <v>629</v>
      </c>
      <c r="C2002" s="105" t="s">
        <v>628</v>
      </c>
      <c r="D2002" s="106">
        <v>325780000</v>
      </c>
      <c r="E2002" s="106">
        <v>0</v>
      </c>
      <c r="M2002" t="b">
        <f t="shared" si="155"/>
        <v>1</v>
      </c>
      <c r="N2002" t="b">
        <f t="shared" si="156"/>
        <v>1</v>
      </c>
      <c r="O2002" t="b">
        <f t="shared" si="157"/>
        <v>1</v>
      </c>
      <c r="P2002" t="b">
        <f t="shared" si="157"/>
        <v>1</v>
      </c>
      <c r="Q2002" t="b">
        <f t="shared" si="158"/>
        <v>1</v>
      </c>
      <c r="R2002" t="b">
        <f t="shared" si="159"/>
        <v>1</v>
      </c>
      <c r="U2002" s="105" t="s">
        <v>629</v>
      </c>
      <c r="V2002" s="105" t="s">
        <v>628</v>
      </c>
      <c r="W2002" s="106">
        <v>325780000</v>
      </c>
      <c r="X2002" s="106">
        <v>0</v>
      </c>
    </row>
    <row r="2003" spans="2:24" x14ac:dyDescent="0.25">
      <c r="B2003" s="105" t="s">
        <v>489</v>
      </c>
      <c r="C2003" s="105" t="s">
        <v>490</v>
      </c>
      <c r="D2003" s="106">
        <v>308780000</v>
      </c>
      <c r="E2003" s="106">
        <v>0</v>
      </c>
      <c r="M2003" t="b">
        <f t="shared" si="155"/>
        <v>1</v>
      </c>
      <c r="N2003" t="b">
        <f t="shared" si="156"/>
        <v>1</v>
      </c>
      <c r="O2003" t="b">
        <f t="shared" si="157"/>
        <v>1</v>
      </c>
      <c r="P2003" t="b">
        <f t="shared" si="157"/>
        <v>1</v>
      </c>
      <c r="Q2003" t="b">
        <f t="shared" si="158"/>
        <v>1</v>
      </c>
      <c r="R2003" t="b">
        <f t="shared" si="159"/>
        <v>1</v>
      </c>
      <c r="U2003" s="105" t="s">
        <v>489</v>
      </c>
      <c r="V2003" s="105" t="s">
        <v>490</v>
      </c>
      <c r="W2003" s="106">
        <v>308780000</v>
      </c>
      <c r="X2003" s="106">
        <v>0</v>
      </c>
    </row>
    <row r="2004" spans="2:24" x14ac:dyDescent="0.25">
      <c r="B2004" s="105" t="s">
        <v>491</v>
      </c>
      <c r="C2004" s="105" t="s">
        <v>492</v>
      </c>
      <c r="D2004" s="106">
        <v>308780000</v>
      </c>
      <c r="E2004" s="106">
        <v>0</v>
      </c>
      <c r="M2004" t="b">
        <f t="shared" si="155"/>
        <v>1</v>
      </c>
      <c r="N2004" t="b">
        <f t="shared" si="156"/>
        <v>1</v>
      </c>
      <c r="O2004" t="b">
        <f t="shared" si="157"/>
        <v>1</v>
      </c>
      <c r="P2004" t="b">
        <f t="shared" si="157"/>
        <v>1</v>
      </c>
      <c r="Q2004" t="b">
        <f t="shared" si="158"/>
        <v>1</v>
      </c>
      <c r="R2004" t="b">
        <f t="shared" si="159"/>
        <v>1</v>
      </c>
      <c r="U2004" s="105" t="s">
        <v>491</v>
      </c>
      <c r="V2004" s="105" t="s">
        <v>492</v>
      </c>
      <c r="W2004" s="106">
        <v>308780000</v>
      </c>
      <c r="X2004" s="106">
        <v>0</v>
      </c>
    </row>
    <row r="2005" spans="2:24" x14ac:dyDescent="0.25">
      <c r="B2005" s="105" t="s">
        <v>493</v>
      </c>
      <c r="C2005" s="105" t="s">
        <v>492</v>
      </c>
      <c r="D2005" s="106">
        <v>308780000</v>
      </c>
      <c r="E2005" s="106">
        <v>0</v>
      </c>
      <c r="M2005" t="b">
        <f t="shared" si="155"/>
        <v>1</v>
      </c>
      <c r="N2005" t="b">
        <f t="shared" si="156"/>
        <v>1</v>
      </c>
      <c r="O2005" t="b">
        <f t="shared" si="157"/>
        <v>1</v>
      </c>
      <c r="P2005" t="b">
        <f t="shared" si="157"/>
        <v>1</v>
      </c>
      <c r="Q2005" t="b">
        <f t="shared" si="158"/>
        <v>1</v>
      </c>
      <c r="R2005" t="b">
        <f t="shared" si="159"/>
        <v>1</v>
      </c>
      <c r="U2005" s="105" t="s">
        <v>493</v>
      </c>
      <c r="V2005" s="105" t="s">
        <v>492</v>
      </c>
      <c r="W2005" s="106">
        <v>308780000</v>
      </c>
      <c r="X2005" s="106">
        <v>0</v>
      </c>
    </row>
    <row r="2006" spans="2:24" x14ac:dyDescent="0.25">
      <c r="B2006" s="105" t="s">
        <v>630</v>
      </c>
      <c r="C2006" s="105" t="s">
        <v>631</v>
      </c>
      <c r="D2006" s="106">
        <v>269640000</v>
      </c>
      <c r="E2006" s="106">
        <v>0</v>
      </c>
      <c r="M2006" t="b">
        <f t="shared" si="155"/>
        <v>1</v>
      </c>
      <c r="N2006" t="b">
        <f t="shared" si="156"/>
        <v>1</v>
      </c>
      <c r="O2006" t="b">
        <f t="shared" si="157"/>
        <v>1</v>
      </c>
      <c r="P2006" t="b">
        <f t="shared" si="157"/>
        <v>1</v>
      </c>
      <c r="Q2006" t="b">
        <f t="shared" si="158"/>
        <v>1</v>
      </c>
      <c r="R2006" t="b">
        <f t="shared" si="159"/>
        <v>1</v>
      </c>
      <c r="U2006" s="105" t="s">
        <v>630</v>
      </c>
      <c r="V2006" s="105" t="s">
        <v>631</v>
      </c>
      <c r="W2006" s="106">
        <v>269640000</v>
      </c>
      <c r="X2006" s="106">
        <v>0</v>
      </c>
    </row>
    <row r="2007" spans="2:24" x14ac:dyDescent="0.25">
      <c r="B2007" s="105" t="s">
        <v>632</v>
      </c>
      <c r="C2007" s="105" t="s">
        <v>633</v>
      </c>
      <c r="D2007" s="106">
        <v>269640000</v>
      </c>
      <c r="E2007" s="106">
        <v>0</v>
      </c>
      <c r="M2007" t="b">
        <f t="shared" si="155"/>
        <v>1</v>
      </c>
      <c r="N2007" t="b">
        <f t="shared" si="156"/>
        <v>1</v>
      </c>
      <c r="O2007" t="b">
        <f t="shared" si="157"/>
        <v>1</v>
      </c>
      <c r="P2007" t="b">
        <f t="shared" si="157"/>
        <v>1</v>
      </c>
      <c r="Q2007" t="b">
        <f t="shared" si="158"/>
        <v>1</v>
      </c>
      <c r="R2007" t="b">
        <f t="shared" si="159"/>
        <v>1</v>
      </c>
      <c r="U2007" s="105" t="s">
        <v>632</v>
      </c>
      <c r="V2007" s="105" t="s">
        <v>633</v>
      </c>
      <c r="W2007" s="106">
        <v>269640000</v>
      </c>
      <c r="X2007" s="106">
        <v>0</v>
      </c>
    </row>
    <row r="2008" spans="2:24" x14ac:dyDescent="0.25">
      <c r="B2008" s="105" t="s">
        <v>634</v>
      </c>
      <c r="C2008" s="105" t="s">
        <v>633</v>
      </c>
      <c r="D2008" s="106">
        <v>269640000</v>
      </c>
      <c r="E2008" s="106">
        <v>0</v>
      </c>
      <c r="M2008" t="b">
        <f t="shared" si="155"/>
        <v>1</v>
      </c>
      <c r="N2008" t="b">
        <f t="shared" si="156"/>
        <v>1</v>
      </c>
      <c r="O2008" t="b">
        <f t="shared" si="157"/>
        <v>1</v>
      </c>
      <c r="P2008" t="b">
        <f t="shared" si="157"/>
        <v>1</v>
      </c>
      <c r="Q2008" t="b">
        <f t="shared" si="158"/>
        <v>1</v>
      </c>
      <c r="R2008" t="b">
        <f t="shared" si="159"/>
        <v>1</v>
      </c>
      <c r="U2008" s="105" t="s">
        <v>634</v>
      </c>
      <c r="V2008" s="105" t="s">
        <v>633</v>
      </c>
      <c r="W2008" s="106">
        <v>269640000</v>
      </c>
      <c r="X2008" s="106">
        <v>0</v>
      </c>
    </row>
    <row r="2009" spans="2:24" x14ac:dyDescent="0.25">
      <c r="B2009" s="105" t="s">
        <v>444</v>
      </c>
      <c r="C2009" s="105" t="s">
        <v>445</v>
      </c>
      <c r="D2009" s="106">
        <v>340378000</v>
      </c>
      <c r="E2009" s="106">
        <v>0</v>
      </c>
      <c r="M2009" t="b">
        <f t="shared" si="155"/>
        <v>1</v>
      </c>
      <c r="N2009" t="b">
        <f t="shared" si="156"/>
        <v>1</v>
      </c>
      <c r="O2009" t="b">
        <f t="shared" si="157"/>
        <v>1</v>
      </c>
      <c r="P2009" t="b">
        <f t="shared" si="157"/>
        <v>1</v>
      </c>
      <c r="Q2009" t="b">
        <f t="shared" si="158"/>
        <v>1</v>
      </c>
      <c r="R2009" t="b">
        <f t="shared" si="159"/>
        <v>1</v>
      </c>
      <c r="U2009" s="105" t="s">
        <v>444</v>
      </c>
      <c r="V2009" s="105" t="s">
        <v>445</v>
      </c>
      <c r="W2009" s="106">
        <v>340378000</v>
      </c>
      <c r="X2009" s="106">
        <v>0</v>
      </c>
    </row>
    <row r="2010" spans="2:24" x14ac:dyDescent="0.25">
      <c r="B2010" s="105" t="s">
        <v>446</v>
      </c>
      <c r="C2010" s="105" t="s">
        <v>447</v>
      </c>
      <c r="D2010" s="106">
        <v>340378000</v>
      </c>
      <c r="E2010" s="106">
        <v>0</v>
      </c>
      <c r="M2010" t="b">
        <f t="shared" si="155"/>
        <v>1</v>
      </c>
      <c r="N2010" t="b">
        <f t="shared" si="156"/>
        <v>1</v>
      </c>
      <c r="O2010" t="b">
        <f t="shared" si="157"/>
        <v>1</v>
      </c>
      <c r="P2010" t="b">
        <f t="shared" si="157"/>
        <v>1</v>
      </c>
      <c r="Q2010" t="b">
        <f t="shared" si="158"/>
        <v>1</v>
      </c>
      <c r="R2010" t="b">
        <f t="shared" si="159"/>
        <v>1</v>
      </c>
      <c r="U2010" s="105" t="s">
        <v>446</v>
      </c>
      <c r="V2010" s="105" t="s">
        <v>447</v>
      </c>
      <c r="W2010" s="106">
        <v>340378000</v>
      </c>
      <c r="X2010" s="106">
        <v>0</v>
      </c>
    </row>
    <row r="2011" spans="2:24" x14ac:dyDescent="0.25">
      <c r="B2011" s="105" t="s">
        <v>448</v>
      </c>
      <c r="C2011" s="105" t="s">
        <v>449</v>
      </c>
      <c r="D2011" s="106">
        <v>340378000</v>
      </c>
      <c r="E2011" s="106">
        <v>0</v>
      </c>
      <c r="M2011" t="b">
        <f t="shared" ref="M2011:M2074" si="160">+B2011=U2011</f>
        <v>1</v>
      </c>
      <c r="N2011" t="b">
        <f t="shared" ref="N2011:N2074" si="161">+C2011=V2011</f>
        <v>1</v>
      </c>
      <c r="O2011" t="b">
        <f t="shared" ref="O2011:P2074" si="162">+D2011=W2011</f>
        <v>1</v>
      </c>
      <c r="P2011" t="b">
        <f t="shared" si="162"/>
        <v>1</v>
      </c>
      <c r="Q2011" t="b">
        <f t="shared" ref="Q2011:Q2074" si="163">+F2011=Y2011</f>
        <v>1</v>
      </c>
      <c r="R2011" t="b">
        <f t="shared" ref="R2011:R2074" si="164">+G2011=Z2011</f>
        <v>1</v>
      </c>
      <c r="U2011" s="105" t="s">
        <v>448</v>
      </c>
      <c r="V2011" s="105" t="s">
        <v>449</v>
      </c>
      <c r="W2011" s="106">
        <v>340378000</v>
      </c>
      <c r="X2011" s="106">
        <v>0</v>
      </c>
    </row>
    <row r="2012" spans="2:24" x14ac:dyDescent="0.25">
      <c r="B2012" s="105" t="s">
        <v>494</v>
      </c>
      <c r="C2012" s="105" t="s">
        <v>495</v>
      </c>
      <c r="D2012" s="106">
        <v>242420000</v>
      </c>
      <c r="E2012" s="106">
        <v>0</v>
      </c>
      <c r="M2012" t="b">
        <f t="shared" si="160"/>
        <v>1</v>
      </c>
      <c r="N2012" t="b">
        <f t="shared" si="161"/>
        <v>1</v>
      </c>
      <c r="O2012" t="b">
        <f t="shared" si="162"/>
        <v>1</v>
      </c>
      <c r="P2012" t="b">
        <f t="shared" si="162"/>
        <v>1</v>
      </c>
      <c r="Q2012" t="b">
        <f t="shared" si="163"/>
        <v>1</v>
      </c>
      <c r="R2012" t="b">
        <f t="shared" si="164"/>
        <v>1</v>
      </c>
      <c r="U2012" s="105" t="s">
        <v>494</v>
      </c>
      <c r="V2012" s="105" t="s">
        <v>495</v>
      </c>
      <c r="W2012" s="106">
        <v>242420000</v>
      </c>
      <c r="X2012" s="106">
        <v>0</v>
      </c>
    </row>
    <row r="2013" spans="2:24" x14ac:dyDescent="0.25">
      <c r="B2013" s="105" t="s">
        <v>496</v>
      </c>
      <c r="C2013" s="105" t="s">
        <v>497</v>
      </c>
      <c r="D2013" s="106">
        <v>242420000</v>
      </c>
      <c r="E2013" s="106">
        <v>0</v>
      </c>
      <c r="M2013" t="b">
        <f t="shared" si="160"/>
        <v>1</v>
      </c>
      <c r="N2013" t="b">
        <f t="shared" si="161"/>
        <v>1</v>
      </c>
      <c r="O2013" t="b">
        <f t="shared" si="162"/>
        <v>1</v>
      </c>
      <c r="P2013" t="b">
        <f t="shared" si="162"/>
        <v>1</v>
      </c>
      <c r="Q2013" t="b">
        <f t="shared" si="163"/>
        <v>1</v>
      </c>
      <c r="R2013" t="b">
        <f t="shared" si="164"/>
        <v>1</v>
      </c>
      <c r="U2013" s="105" t="s">
        <v>496</v>
      </c>
      <c r="V2013" s="105" t="s">
        <v>497</v>
      </c>
      <c r="W2013" s="106">
        <v>242420000</v>
      </c>
      <c r="X2013" s="106">
        <v>0</v>
      </c>
    </row>
    <row r="2014" spans="2:24" x14ac:dyDescent="0.25">
      <c r="B2014" s="105" t="s">
        <v>498</v>
      </c>
      <c r="C2014" s="105" t="s">
        <v>497</v>
      </c>
      <c r="D2014" s="106">
        <v>242420000</v>
      </c>
      <c r="E2014" s="106">
        <v>0</v>
      </c>
      <c r="M2014" t="b">
        <f t="shared" si="160"/>
        <v>1</v>
      </c>
      <c r="N2014" t="b">
        <f t="shared" si="161"/>
        <v>1</v>
      </c>
      <c r="O2014" t="b">
        <f t="shared" si="162"/>
        <v>1</v>
      </c>
      <c r="P2014" t="b">
        <f t="shared" si="162"/>
        <v>1</v>
      </c>
      <c r="Q2014" t="b">
        <f t="shared" si="163"/>
        <v>1</v>
      </c>
      <c r="R2014" t="b">
        <f t="shared" si="164"/>
        <v>1</v>
      </c>
      <c r="U2014" s="105" t="s">
        <v>498</v>
      </c>
      <c r="V2014" s="105" t="s">
        <v>497</v>
      </c>
      <c r="W2014" s="106">
        <v>242420000</v>
      </c>
      <c r="X2014" s="106">
        <v>0</v>
      </c>
    </row>
    <row r="2015" spans="2:24" x14ac:dyDescent="0.25">
      <c r="B2015" s="105" t="s">
        <v>635</v>
      </c>
      <c r="C2015" s="105" t="s">
        <v>636</v>
      </c>
      <c r="D2015" s="106">
        <v>261980000</v>
      </c>
      <c r="E2015" s="106">
        <v>0</v>
      </c>
      <c r="M2015" t="b">
        <f t="shared" si="160"/>
        <v>1</v>
      </c>
      <c r="N2015" t="b">
        <f t="shared" si="161"/>
        <v>1</v>
      </c>
      <c r="O2015" t="b">
        <f t="shared" si="162"/>
        <v>1</v>
      </c>
      <c r="P2015" t="b">
        <f t="shared" si="162"/>
        <v>1</v>
      </c>
      <c r="Q2015" t="b">
        <f t="shared" si="163"/>
        <v>1</v>
      </c>
      <c r="R2015" t="b">
        <f t="shared" si="164"/>
        <v>1</v>
      </c>
      <c r="U2015" s="105" t="s">
        <v>635</v>
      </c>
      <c r="V2015" s="105" t="s">
        <v>636</v>
      </c>
      <c r="W2015" s="106">
        <v>261980000</v>
      </c>
      <c r="X2015" s="106">
        <v>0</v>
      </c>
    </row>
    <row r="2016" spans="2:24" x14ac:dyDescent="0.25">
      <c r="B2016" s="105" t="s">
        <v>637</v>
      </c>
      <c r="C2016" s="105" t="s">
        <v>638</v>
      </c>
      <c r="D2016" s="106">
        <v>261980000</v>
      </c>
      <c r="E2016" s="106">
        <v>0</v>
      </c>
      <c r="M2016" t="b">
        <f t="shared" si="160"/>
        <v>1</v>
      </c>
      <c r="N2016" t="b">
        <f t="shared" si="161"/>
        <v>1</v>
      </c>
      <c r="O2016" t="b">
        <f t="shared" si="162"/>
        <v>1</v>
      </c>
      <c r="P2016" t="b">
        <f t="shared" si="162"/>
        <v>1</v>
      </c>
      <c r="Q2016" t="b">
        <f t="shared" si="163"/>
        <v>1</v>
      </c>
      <c r="R2016" t="b">
        <f t="shared" si="164"/>
        <v>1</v>
      </c>
      <c r="U2016" s="105" t="s">
        <v>637</v>
      </c>
      <c r="V2016" s="105" t="s">
        <v>638</v>
      </c>
      <c r="W2016" s="106">
        <v>261980000</v>
      </c>
      <c r="X2016" s="106">
        <v>0</v>
      </c>
    </row>
    <row r="2017" spans="2:24" x14ac:dyDescent="0.25">
      <c r="B2017" s="105" t="s">
        <v>639</v>
      </c>
      <c r="C2017" s="105" t="s">
        <v>638</v>
      </c>
      <c r="D2017" s="106">
        <v>261980000</v>
      </c>
      <c r="E2017" s="106">
        <v>0</v>
      </c>
      <c r="M2017" t="b">
        <f t="shared" si="160"/>
        <v>1</v>
      </c>
      <c r="N2017" t="b">
        <f t="shared" si="161"/>
        <v>1</v>
      </c>
      <c r="O2017" t="b">
        <f t="shared" si="162"/>
        <v>1</v>
      </c>
      <c r="P2017" t="b">
        <f t="shared" si="162"/>
        <v>1</v>
      </c>
      <c r="Q2017" t="b">
        <f t="shared" si="163"/>
        <v>1</v>
      </c>
      <c r="R2017" t="b">
        <f t="shared" si="164"/>
        <v>1</v>
      </c>
      <c r="U2017" s="105" t="s">
        <v>639</v>
      </c>
      <c r="V2017" s="105" t="s">
        <v>638</v>
      </c>
      <c r="W2017" s="106">
        <v>261980000</v>
      </c>
      <c r="X2017" s="106">
        <v>0</v>
      </c>
    </row>
    <row r="2018" spans="2:24" x14ac:dyDescent="0.25">
      <c r="B2018" s="105" t="s">
        <v>640</v>
      </c>
      <c r="C2018" s="105" t="s">
        <v>641</v>
      </c>
      <c r="D2018" s="106">
        <v>452500000</v>
      </c>
      <c r="E2018" s="106">
        <v>0</v>
      </c>
      <c r="M2018" t="b">
        <f t="shared" si="160"/>
        <v>1</v>
      </c>
      <c r="N2018" t="b">
        <f t="shared" si="161"/>
        <v>1</v>
      </c>
      <c r="O2018" t="b">
        <f t="shared" si="162"/>
        <v>1</v>
      </c>
      <c r="P2018" t="b">
        <f t="shared" si="162"/>
        <v>1</v>
      </c>
      <c r="Q2018" t="b">
        <f t="shared" si="163"/>
        <v>1</v>
      </c>
      <c r="R2018" t="b">
        <f t="shared" si="164"/>
        <v>1</v>
      </c>
      <c r="U2018" s="105" t="s">
        <v>640</v>
      </c>
      <c r="V2018" s="105" t="s">
        <v>641</v>
      </c>
      <c r="W2018" s="106">
        <v>452500000</v>
      </c>
      <c r="X2018" s="106">
        <v>0</v>
      </c>
    </row>
    <row r="2019" spans="2:24" x14ac:dyDescent="0.25">
      <c r="B2019" s="105" t="s">
        <v>642</v>
      </c>
      <c r="C2019" s="105" t="s">
        <v>643</v>
      </c>
      <c r="D2019" s="106">
        <v>452500000</v>
      </c>
      <c r="E2019" s="106">
        <v>0</v>
      </c>
      <c r="M2019" t="b">
        <f t="shared" si="160"/>
        <v>1</v>
      </c>
      <c r="N2019" t="b">
        <f t="shared" si="161"/>
        <v>1</v>
      </c>
      <c r="O2019" t="b">
        <f t="shared" si="162"/>
        <v>1</v>
      </c>
      <c r="P2019" t="b">
        <f t="shared" si="162"/>
        <v>1</v>
      </c>
      <c r="Q2019" t="b">
        <f t="shared" si="163"/>
        <v>1</v>
      </c>
      <c r="R2019" t="b">
        <f t="shared" si="164"/>
        <v>1</v>
      </c>
      <c r="U2019" s="105" t="s">
        <v>642</v>
      </c>
      <c r="V2019" s="105" t="s">
        <v>643</v>
      </c>
      <c r="W2019" s="106">
        <v>452500000</v>
      </c>
      <c r="X2019" s="106">
        <v>0</v>
      </c>
    </row>
    <row r="2020" spans="2:24" x14ac:dyDescent="0.25">
      <c r="B2020" s="105" t="s">
        <v>644</v>
      </c>
      <c r="C2020" s="105" t="s">
        <v>643</v>
      </c>
      <c r="D2020" s="106">
        <v>452500000</v>
      </c>
      <c r="E2020" s="106">
        <v>0</v>
      </c>
      <c r="M2020" t="b">
        <f t="shared" si="160"/>
        <v>1</v>
      </c>
      <c r="N2020" t="b">
        <f t="shared" si="161"/>
        <v>1</v>
      </c>
      <c r="O2020" t="b">
        <f t="shared" si="162"/>
        <v>1</v>
      </c>
      <c r="P2020" t="b">
        <f t="shared" si="162"/>
        <v>1</v>
      </c>
      <c r="Q2020" t="b">
        <f t="shared" si="163"/>
        <v>1</v>
      </c>
      <c r="R2020" t="b">
        <f t="shared" si="164"/>
        <v>1</v>
      </c>
      <c r="U2020" s="105" t="s">
        <v>644</v>
      </c>
      <c r="V2020" s="105" t="s">
        <v>643</v>
      </c>
      <c r="W2020" s="106">
        <v>452500000</v>
      </c>
      <c r="X2020" s="106">
        <v>0</v>
      </c>
    </row>
    <row r="2021" spans="2:24" x14ac:dyDescent="0.25">
      <c r="B2021" s="105" t="s">
        <v>450</v>
      </c>
      <c r="C2021" s="105" t="s">
        <v>451</v>
      </c>
      <c r="D2021" s="106">
        <v>1011120000</v>
      </c>
      <c r="E2021" s="106">
        <v>0</v>
      </c>
      <c r="M2021" t="b">
        <f t="shared" si="160"/>
        <v>1</v>
      </c>
      <c r="N2021" t="b">
        <f t="shared" si="161"/>
        <v>1</v>
      </c>
      <c r="O2021" t="b">
        <f t="shared" si="162"/>
        <v>1</v>
      </c>
      <c r="P2021" t="b">
        <f t="shared" si="162"/>
        <v>1</v>
      </c>
      <c r="Q2021" t="b">
        <f t="shared" si="163"/>
        <v>1</v>
      </c>
      <c r="R2021" t="b">
        <f t="shared" si="164"/>
        <v>1</v>
      </c>
      <c r="U2021" s="105" t="s">
        <v>450</v>
      </c>
      <c r="V2021" s="105" t="s">
        <v>451</v>
      </c>
      <c r="W2021" s="106">
        <v>1011120000</v>
      </c>
      <c r="X2021" s="106">
        <v>0</v>
      </c>
    </row>
    <row r="2022" spans="2:24" x14ac:dyDescent="0.25">
      <c r="B2022" s="105" t="s">
        <v>452</v>
      </c>
      <c r="C2022" s="105" t="s">
        <v>453</v>
      </c>
      <c r="D2022" s="106">
        <v>1011120000</v>
      </c>
      <c r="E2022" s="106">
        <v>0</v>
      </c>
      <c r="M2022" t="b">
        <f t="shared" si="160"/>
        <v>1</v>
      </c>
      <c r="N2022" t="b">
        <f t="shared" si="161"/>
        <v>1</v>
      </c>
      <c r="O2022" t="b">
        <f t="shared" si="162"/>
        <v>1</v>
      </c>
      <c r="P2022" t="b">
        <f t="shared" si="162"/>
        <v>1</v>
      </c>
      <c r="Q2022" t="b">
        <f t="shared" si="163"/>
        <v>1</v>
      </c>
      <c r="R2022" t="b">
        <f t="shared" si="164"/>
        <v>1</v>
      </c>
      <c r="U2022" s="105" t="s">
        <v>452</v>
      </c>
      <c r="V2022" s="105" t="s">
        <v>453</v>
      </c>
      <c r="W2022" s="106">
        <v>1011120000</v>
      </c>
      <c r="X2022" s="106">
        <v>0</v>
      </c>
    </row>
    <row r="2023" spans="2:24" x14ac:dyDescent="0.25">
      <c r="B2023" s="105" t="s">
        <v>454</v>
      </c>
      <c r="C2023" s="105" t="s">
        <v>453</v>
      </c>
      <c r="D2023" s="106">
        <v>1011120000</v>
      </c>
      <c r="E2023" s="106">
        <v>0</v>
      </c>
      <c r="M2023" t="b">
        <f t="shared" si="160"/>
        <v>1</v>
      </c>
      <c r="N2023" t="b">
        <f t="shared" si="161"/>
        <v>1</v>
      </c>
      <c r="O2023" t="b">
        <f t="shared" si="162"/>
        <v>1</v>
      </c>
      <c r="P2023" t="b">
        <f t="shared" si="162"/>
        <v>1</v>
      </c>
      <c r="Q2023" t="b">
        <f t="shared" si="163"/>
        <v>1</v>
      </c>
      <c r="R2023" t="b">
        <f t="shared" si="164"/>
        <v>1</v>
      </c>
      <c r="U2023" s="105" t="s">
        <v>454</v>
      </c>
      <c r="V2023" s="105" t="s">
        <v>453</v>
      </c>
      <c r="W2023" s="106">
        <v>1011120000</v>
      </c>
      <c r="X2023" s="106">
        <v>0</v>
      </c>
    </row>
    <row r="2024" spans="2:24" x14ac:dyDescent="0.25">
      <c r="B2024" s="105" t="s">
        <v>645</v>
      </c>
      <c r="C2024" s="105" t="s">
        <v>646</v>
      </c>
      <c r="D2024" s="106">
        <v>309700000</v>
      </c>
      <c r="E2024" s="106">
        <v>0</v>
      </c>
      <c r="M2024" t="b">
        <f t="shared" si="160"/>
        <v>1</v>
      </c>
      <c r="N2024" t="b">
        <f t="shared" si="161"/>
        <v>1</v>
      </c>
      <c r="O2024" t="b">
        <f t="shared" si="162"/>
        <v>1</v>
      </c>
      <c r="P2024" t="b">
        <f t="shared" si="162"/>
        <v>1</v>
      </c>
      <c r="Q2024" t="b">
        <f t="shared" si="163"/>
        <v>1</v>
      </c>
      <c r="R2024" t="b">
        <f t="shared" si="164"/>
        <v>1</v>
      </c>
      <c r="U2024" s="105" t="s">
        <v>645</v>
      </c>
      <c r="V2024" s="105" t="s">
        <v>646</v>
      </c>
      <c r="W2024" s="106">
        <v>309700000</v>
      </c>
      <c r="X2024" s="106">
        <v>0</v>
      </c>
    </row>
    <row r="2025" spans="2:24" x14ac:dyDescent="0.25">
      <c r="B2025" s="105" t="s">
        <v>647</v>
      </c>
      <c r="C2025" s="105" t="s">
        <v>648</v>
      </c>
      <c r="D2025" s="106">
        <v>309700000</v>
      </c>
      <c r="E2025" s="106">
        <v>0</v>
      </c>
      <c r="M2025" t="b">
        <f t="shared" si="160"/>
        <v>1</v>
      </c>
      <c r="N2025" t="b">
        <f t="shared" si="161"/>
        <v>1</v>
      </c>
      <c r="O2025" t="b">
        <f t="shared" si="162"/>
        <v>1</v>
      </c>
      <c r="P2025" t="b">
        <f t="shared" si="162"/>
        <v>1</v>
      </c>
      <c r="Q2025" t="b">
        <f t="shared" si="163"/>
        <v>1</v>
      </c>
      <c r="R2025" t="b">
        <f t="shared" si="164"/>
        <v>1</v>
      </c>
      <c r="U2025" s="105" t="s">
        <v>647</v>
      </c>
      <c r="V2025" s="105" t="s">
        <v>648</v>
      </c>
      <c r="W2025" s="106">
        <v>309700000</v>
      </c>
      <c r="X2025" s="106">
        <v>0</v>
      </c>
    </row>
    <row r="2026" spans="2:24" x14ac:dyDescent="0.25">
      <c r="B2026" s="105" t="s">
        <v>649</v>
      </c>
      <c r="C2026" s="105" t="s">
        <v>648</v>
      </c>
      <c r="D2026" s="106">
        <v>309700000</v>
      </c>
      <c r="E2026" s="106">
        <v>0</v>
      </c>
      <c r="M2026" t="b">
        <f t="shared" si="160"/>
        <v>1</v>
      </c>
      <c r="N2026" t="b">
        <f t="shared" si="161"/>
        <v>1</v>
      </c>
      <c r="O2026" t="b">
        <f t="shared" si="162"/>
        <v>1</v>
      </c>
      <c r="P2026" t="b">
        <f t="shared" si="162"/>
        <v>1</v>
      </c>
      <c r="Q2026" t="b">
        <f t="shared" si="163"/>
        <v>1</v>
      </c>
      <c r="R2026" t="b">
        <f t="shared" si="164"/>
        <v>1</v>
      </c>
      <c r="U2026" s="105" t="s">
        <v>649</v>
      </c>
      <c r="V2026" s="105" t="s">
        <v>648</v>
      </c>
      <c r="W2026" s="106">
        <v>309700000</v>
      </c>
      <c r="X2026" s="106">
        <v>0</v>
      </c>
    </row>
    <row r="2027" spans="2:24" x14ac:dyDescent="0.25">
      <c r="B2027" s="105" t="s">
        <v>455</v>
      </c>
      <c r="C2027" s="105" t="s">
        <v>456</v>
      </c>
      <c r="D2027" s="106">
        <v>2222233000</v>
      </c>
      <c r="E2027" s="106">
        <v>0</v>
      </c>
      <c r="M2027" t="b">
        <f t="shared" si="160"/>
        <v>1</v>
      </c>
      <c r="N2027" t="b">
        <f t="shared" si="161"/>
        <v>1</v>
      </c>
      <c r="O2027" t="b">
        <f t="shared" si="162"/>
        <v>1</v>
      </c>
      <c r="P2027" t="b">
        <f t="shared" si="162"/>
        <v>1</v>
      </c>
      <c r="Q2027" t="b">
        <f t="shared" si="163"/>
        <v>1</v>
      </c>
      <c r="R2027" t="b">
        <f t="shared" si="164"/>
        <v>1</v>
      </c>
      <c r="U2027" s="105" t="s">
        <v>455</v>
      </c>
      <c r="V2027" s="105" t="s">
        <v>456</v>
      </c>
      <c r="W2027" s="106">
        <v>2222233000</v>
      </c>
      <c r="X2027" s="106">
        <v>0</v>
      </c>
    </row>
    <row r="2028" spans="2:24" x14ac:dyDescent="0.25">
      <c r="B2028" s="105" t="s">
        <v>457</v>
      </c>
      <c r="C2028" s="105" t="s">
        <v>458</v>
      </c>
      <c r="D2028" s="106">
        <v>1516373000</v>
      </c>
      <c r="E2028" s="106">
        <v>0</v>
      </c>
      <c r="M2028" t="b">
        <f t="shared" si="160"/>
        <v>1</v>
      </c>
      <c r="N2028" t="b">
        <f t="shared" si="161"/>
        <v>1</v>
      </c>
      <c r="O2028" t="b">
        <f t="shared" si="162"/>
        <v>1</v>
      </c>
      <c r="P2028" t="b">
        <f t="shared" si="162"/>
        <v>1</v>
      </c>
      <c r="Q2028" t="b">
        <f t="shared" si="163"/>
        <v>1</v>
      </c>
      <c r="R2028" t="b">
        <f t="shared" si="164"/>
        <v>1</v>
      </c>
      <c r="U2028" s="105" t="s">
        <v>457</v>
      </c>
      <c r="V2028" s="105" t="s">
        <v>458</v>
      </c>
      <c r="W2028" s="106">
        <v>1516373000</v>
      </c>
      <c r="X2028" s="106">
        <v>0</v>
      </c>
    </row>
    <row r="2029" spans="2:24" x14ac:dyDescent="0.25">
      <c r="B2029" s="105" t="s">
        <v>459</v>
      </c>
      <c r="C2029" s="105" t="s">
        <v>458</v>
      </c>
      <c r="D2029" s="106">
        <v>1516373000</v>
      </c>
      <c r="E2029" s="106">
        <v>0</v>
      </c>
      <c r="M2029" t="b">
        <f t="shared" si="160"/>
        <v>1</v>
      </c>
      <c r="N2029" t="b">
        <f t="shared" si="161"/>
        <v>1</v>
      </c>
      <c r="O2029" t="b">
        <f t="shared" si="162"/>
        <v>1</v>
      </c>
      <c r="P2029" t="b">
        <f t="shared" si="162"/>
        <v>1</v>
      </c>
      <c r="Q2029" t="b">
        <f t="shared" si="163"/>
        <v>1</v>
      </c>
      <c r="R2029" t="b">
        <f t="shared" si="164"/>
        <v>1</v>
      </c>
      <c r="U2029" s="105" t="s">
        <v>459</v>
      </c>
      <c r="V2029" s="105" t="s">
        <v>458</v>
      </c>
      <c r="W2029" s="106">
        <v>1516373000</v>
      </c>
      <c r="X2029" s="106">
        <v>0</v>
      </c>
    </row>
    <row r="2030" spans="2:24" x14ac:dyDescent="0.25">
      <c r="B2030" s="105" t="s">
        <v>460</v>
      </c>
      <c r="C2030" s="105" t="s">
        <v>461</v>
      </c>
      <c r="D2030" s="106">
        <v>705860000</v>
      </c>
      <c r="E2030" s="106">
        <v>0</v>
      </c>
      <c r="M2030" t="b">
        <f t="shared" si="160"/>
        <v>1</v>
      </c>
      <c r="N2030" t="b">
        <f t="shared" si="161"/>
        <v>1</v>
      </c>
      <c r="O2030" t="b">
        <f t="shared" si="162"/>
        <v>1</v>
      </c>
      <c r="P2030" t="b">
        <f t="shared" si="162"/>
        <v>1</v>
      </c>
      <c r="Q2030" t="b">
        <f t="shared" si="163"/>
        <v>1</v>
      </c>
      <c r="R2030" t="b">
        <f t="shared" si="164"/>
        <v>1</v>
      </c>
      <c r="U2030" s="105" t="s">
        <v>460</v>
      </c>
      <c r="V2030" s="105" t="s">
        <v>461</v>
      </c>
      <c r="W2030" s="106">
        <v>705860000</v>
      </c>
      <c r="X2030" s="106">
        <v>0</v>
      </c>
    </row>
    <row r="2031" spans="2:24" x14ac:dyDescent="0.25">
      <c r="B2031" s="105" t="s">
        <v>462</v>
      </c>
      <c r="C2031" s="105" t="s">
        <v>461</v>
      </c>
      <c r="D2031" s="106">
        <v>705860000</v>
      </c>
      <c r="E2031" s="106">
        <v>0</v>
      </c>
      <c r="M2031" t="b">
        <f t="shared" si="160"/>
        <v>1</v>
      </c>
      <c r="N2031" t="b">
        <f t="shared" si="161"/>
        <v>1</v>
      </c>
      <c r="O2031" t="b">
        <f t="shared" si="162"/>
        <v>1</v>
      </c>
      <c r="P2031" t="b">
        <f t="shared" si="162"/>
        <v>1</v>
      </c>
      <c r="Q2031" t="b">
        <f t="shared" si="163"/>
        <v>1</v>
      </c>
      <c r="R2031" t="b">
        <f t="shared" si="164"/>
        <v>1</v>
      </c>
      <c r="U2031" s="105" t="s">
        <v>462</v>
      </c>
      <c r="V2031" s="105" t="s">
        <v>461</v>
      </c>
      <c r="W2031" s="106">
        <v>705860000</v>
      </c>
      <c r="X2031" s="106">
        <v>0</v>
      </c>
    </row>
    <row r="2032" spans="2:24" x14ac:dyDescent="0.25">
      <c r="B2032" s="105" t="s">
        <v>521</v>
      </c>
      <c r="C2032" s="105" t="s">
        <v>522</v>
      </c>
      <c r="D2032" s="106">
        <v>356460000</v>
      </c>
      <c r="E2032" s="106">
        <v>0</v>
      </c>
      <c r="M2032" t="b">
        <f t="shared" si="160"/>
        <v>1</v>
      </c>
      <c r="N2032" t="b">
        <f t="shared" si="161"/>
        <v>1</v>
      </c>
      <c r="O2032" t="b">
        <f t="shared" si="162"/>
        <v>1</v>
      </c>
      <c r="P2032" t="b">
        <f t="shared" si="162"/>
        <v>1</v>
      </c>
      <c r="Q2032" t="b">
        <f t="shared" si="163"/>
        <v>1</v>
      </c>
      <c r="R2032" t="b">
        <f t="shared" si="164"/>
        <v>1</v>
      </c>
      <c r="U2032" s="105" t="s">
        <v>521</v>
      </c>
      <c r="V2032" s="105" t="s">
        <v>522</v>
      </c>
      <c r="W2032" s="106">
        <v>356460000</v>
      </c>
      <c r="X2032" s="106">
        <v>0</v>
      </c>
    </row>
    <row r="2033" spans="2:24" x14ac:dyDescent="0.25">
      <c r="B2033" s="105" t="s">
        <v>523</v>
      </c>
      <c r="C2033" s="105" t="s">
        <v>524</v>
      </c>
      <c r="D2033" s="106">
        <v>356460000</v>
      </c>
      <c r="E2033" s="106">
        <v>0</v>
      </c>
      <c r="M2033" t="b">
        <f t="shared" si="160"/>
        <v>1</v>
      </c>
      <c r="N2033" t="b">
        <f t="shared" si="161"/>
        <v>1</v>
      </c>
      <c r="O2033" t="b">
        <f t="shared" si="162"/>
        <v>1</v>
      </c>
      <c r="P2033" t="b">
        <f t="shared" si="162"/>
        <v>1</v>
      </c>
      <c r="Q2033" t="b">
        <f t="shared" si="163"/>
        <v>1</v>
      </c>
      <c r="R2033" t="b">
        <f t="shared" si="164"/>
        <v>1</v>
      </c>
      <c r="U2033" s="105" t="s">
        <v>523</v>
      </c>
      <c r="V2033" s="105" t="s">
        <v>524</v>
      </c>
      <c r="W2033" s="106">
        <v>356460000</v>
      </c>
      <c r="X2033" s="106">
        <v>0</v>
      </c>
    </row>
    <row r="2034" spans="2:24" x14ac:dyDescent="0.25">
      <c r="B2034" s="105" t="s">
        <v>525</v>
      </c>
      <c r="C2034" s="105" t="s">
        <v>524</v>
      </c>
      <c r="D2034" s="106">
        <v>356460000</v>
      </c>
      <c r="E2034" s="106">
        <v>0</v>
      </c>
      <c r="M2034" t="b">
        <f t="shared" si="160"/>
        <v>1</v>
      </c>
      <c r="N2034" t="b">
        <f t="shared" si="161"/>
        <v>1</v>
      </c>
      <c r="O2034" t="b">
        <f t="shared" si="162"/>
        <v>1</v>
      </c>
      <c r="P2034" t="b">
        <f t="shared" si="162"/>
        <v>1</v>
      </c>
      <c r="Q2034" t="b">
        <f t="shared" si="163"/>
        <v>1</v>
      </c>
      <c r="R2034" t="b">
        <f t="shared" si="164"/>
        <v>1</v>
      </c>
      <c r="U2034" s="105" t="s">
        <v>525</v>
      </c>
      <c r="V2034" s="105" t="s">
        <v>524</v>
      </c>
      <c r="W2034" s="106">
        <v>356460000</v>
      </c>
      <c r="X2034" s="106">
        <v>0</v>
      </c>
    </row>
    <row r="2035" spans="2:24" x14ac:dyDescent="0.25">
      <c r="B2035" s="105" t="s">
        <v>650</v>
      </c>
      <c r="C2035" s="105" t="s">
        <v>651</v>
      </c>
      <c r="D2035" s="106">
        <v>230320000</v>
      </c>
      <c r="E2035" s="106">
        <v>0</v>
      </c>
      <c r="M2035" t="b">
        <f t="shared" si="160"/>
        <v>1</v>
      </c>
      <c r="N2035" t="b">
        <f t="shared" si="161"/>
        <v>1</v>
      </c>
      <c r="O2035" t="b">
        <f t="shared" si="162"/>
        <v>1</v>
      </c>
      <c r="P2035" t="b">
        <f t="shared" si="162"/>
        <v>1</v>
      </c>
      <c r="Q2035" t="b">
        <f t="shared" si="163"/>
        <v>1</v>
      </c>
      <c r="R2035" t="b">
        <f t="shared" si="164"/>
        <v>1</v>
      </c>
      <c r="U2035" s="105" t="s">
        <v>650</v>
      </c>
      <c r="V2035" s="105" t="s">
        <v>651</v>
      </c>
      <c r="W2035" s="106">
        <v>230320000</v>
      </c>
      <c r="X2035" s="106">
        <v>0</v>
      </c>
    </row>
    <row r="2036" spans="2:24" x14ac:dyDescent="0.25">
      <c r="B2036" s="105" t="s">
        <v>652</v>
      </c>
      <c r="C2036" s="105" t="s">
        <v>653</v>
      </c>
      <c r="D2036" s="106">
        <v>230320000</v>
      </c>
      <c r="E2036" s="106">
        <v>0</v>
      </c>
      <c r="M2036" t="b">
        <f t="shared" si="160"/>
        <v>1</v>
      </c>
      <c r="N2036" t="b">
        <f t="shared" si="161"/>
        <v>1</v>
      </c>
      <c r="O2036" t="b">
        <f t="shared" si="162"/>
        <v>1</v>
      </c>
      <c r="P2036" t="b">
        <f t="shared" si="162"/>
        <v>1</v>
      </c>
      <c r="Q2036" t="b">
        <f t="shared" si="163"/>
        <v>1</v>
      </c>
      <c r="R2036" t="b">
        <f t="shared" si="164"/>
        <v>1</v>
      </c>
      <c r="U2036" s="105" t="s">
        <v>652</v>
      </c>
      <c r="V2036" s="105" t="s">
        <v>653</v>
      </c>
      <c r="W2036" s="106">
        <v>230320000</v>
      </c>
      <c r="X2036" s="106">
        <v>0</v>
      </c>
    </row>
    <row r="2037" spans="2:24" x14ac:dyDescent="0.25">
      <c r="B2037" s="105" t="s">
        <v>654</v>
      </c>
      <c r="C2037" s="105" t="s">
        <v>653</v>
      </c>
      <c r="D2037" s="106">
        <v>230320000</v>
      </c>
      <c r="E2037" s="106">
        <v>0</v>
      </c>
      <c r="M2037" t="b">
        <f t="shared" si="160"/>
        <v>1</v>
      </c>
      <c r="N2037" t="b">
        <f t="shared" si="161"/>
        <v>1</v>
      </c>
      <c r="O2037" t="b">
        <f t="shared" si="162"/>
        <v>1</v>
      </c>
      <c r="P2037" t="b">
        <f t="shared" si="162"/>
        <v>1</v>
      </c>
      <c r="Q2037" t="b">
        <f t="shared" si="163"/>
        <v>1</v>
      </c>
      <c r="R2037" t="b">
        <f t="shared" si="164"/>
        <v>1</v>
      </c>
      <c r="U2037" s="105" t="s">
        <v>654</v>
      </c>
      <c r="V2037" s="105" t="s">
        <v>653</v>
      </c>
      <c r="W2037" s="106">
        <v>230320000</v>
      </c>
      <c r="X2037" s="106">
        <v>0</v>
      </c>
    </row>
    <row r="2038" spans="2:24" x14ac:dyDescent="0.25">
      <c r="B2038" s="105" t="s">
        <v>655</v>
      </c>
      <c r="C2038" s="105" t="s">
        <v>656</v>
      </c>
      <c r="D2038" s="106">
        <v>267940000</v>
      </c>
      <c r="E2038" s="106">
        <v>0</v>
      </c>
      <c r="M2038" t="b">
        <f t="shared" si="160"/>
        <v>1</v>
      </c>
      <c r="N2038" t="b">
        <f t="shared" si="161"/>
        <v>1</v>
      </c>
      <c r="O2038" t="b">
        <f t="shared" si="162"/>
        <v>1</v>
      </c>
      <c r="P2038" t="b">
        <f t="shared" si="162"/>
        <v>1</v>
      </c>
      <c r="Q2038" t="b">
        <f t="shared" si="163"/>
        <v>1</v>
      </c>
      <c r="R2038" t="b">
        <f t="shared" si="164"/>
        <v>1</v>
      </c>
      <c r="U2038" s="105" t="s">
        <v>655</v>
      </c>
      <c r="V2038" s="105" t="s">
        <v>656</v>
      </c>
      <c r="W2038" s="106">
        <v>267940000</v>
      </c>
      <c r="X2038" s="106">
        <v>0</v>
      </c>
    </row>
    <row r="2039" spans="2:24" x14ac:dyDescent="0.25">
      <c r="B2039" s="105" t="s">
        <v>657</v>
      </c>
      <c r="C2039" s="105" t="s">
        <v>658</v>
      </c>
      <c r="D2039" s="106">
        <v>267940000</v>
      </c>
      <c r="E2039" s="106">
        <v>0</v>
      </c>
      <c r="M2039" t="b">
        <f t="shared" si="160"/>
        <v>1</v>
      </c>
      <c r="N2039" t="b">
        <f t="shared" si="161"/>
        <v>1</v>
      </c>
      <c r="O2039" t="b">
        <f t="shared" si="162"/>
        <v>1</v>
      </c>
      <c r="P2039" t="b">
        <f t="shared" si="162"/>
        <v>1</v>
      </c>
      <c r="Q2039" t="b">
        <f t="shared" si="163"/>
        <v>1</v>
      </c>
      <c r="R2039" t="b">
        <f t="shared" si="164"/>
        <v>1</v>
      </c>
      <c r="U2039" s="105" t="s">
        <v>657</v>
      </c>
      <c r="V2039" s="105" t="s">
        <v>658</v>
      </c>
      <c r="W2039" s="106">
        <v>267940000</v>
      </c>
      <c r="X2039" s="106">
        <v>0</v>
      </c>
    </row>
    <row r="2040" spans="2:24" x14ac:dyDescent="0.25">
      <c r="B2040" s="105" t="s">
        <v>659</v>
      </c>
      <c r="C2040" s="105" t="s">
        <v>658</v>
      </c>
      <c r="D2040" s="106">
        <v>267940000</v>
      </c>
      <c r="E2040" s="106">
        <v>0</v>
      </c>
      <c r="M2040" t="b">
        <f t="shared" si="160"/>
        <v>1</v>
      </c>
      <c r="N2040" t="b">
        <f t="shared" si="161"/>
        <v>1</v>
      </c>
      <c r="O2040" t="b">
        <f t="shared" si="162"/>
        <v>1</v>
      </c>
      <c r="P2040" t="b">
        <f t="shared" si="162"/>
        <v>1</v>
      </c>
      <c r="Q2040" t="b">
        <f t="shared" si="163"/>
        <v>1</v>
      </c>
      <c r="R2040" t="b">
        <f t="shared" si="164"/>
        <v>1</v>
      </c>
      <c r="U2040" s="105" t="s">
        <v>659</v>
      </c>
      <c r="V2040" s="105" t="s">
        <v>658</v>
      </c>
      <c r="W2040" s="106">
        <v>267940000</v>
      </c>
      <c r="X2040" s="106">
        <v>0</v>
      </c>
    </row>
    <row r="2041" spans="2:24" x14ac:dyDescent="0.25">
      <c r="B2041" s="105" t="s">
        <v>463</v>
      </c>
      <c r="C2041" s="105" t="s">
        <v>464</v>
      </c>
      <c r="D2041" s="106">
        <v>2874320000</v>
      </c>
      <c r="E2041" s="106">
        <v>0</v>
      </c>
      <c r="M2041" t="b">
        <f t="shared" si="160"/>
        <v>1</v>
      </c>
      <c r="N2041" t="b">
        <f t="shared" si="161"/>
        <v>1</v>
      </c>
      <c r="O2041" t="b">
        <f t="shared" si="162"/>
        <v>1</v>
      </c>
      <c r="P2041" t="b">
        <f t="shared" si="162"/>
        <v>1</v>
      </c>
      <c r="Q2041" t="b">
        <f t="shared" si="163"/>
        <v>1</v>
      </c>
      <c r="R2041" t="b">
        <f t="shared" si="164"/>
        <v>1</v>
      </c>
      <c r="U2041" s="105" t="s">
        <v>463</v>
      </c>
      <c r="V2041" s="105" t="s">
        <v>464</v>
      </c>
      <c r="W2041" s="106">
        <v>2874320000</v>
      </c>
      <c r="X2041" s="106">
        <v>0</v>
      </c>
    </row>
    <row r="2042" spans="2:24" x14ac:dyDescent="0.25">
      <c r="B2042" s="105" t="s">
        <v>465</v>
      </c>
      <c r="C2042" s="105" t="s">
        <v>466</v>
      </c>
      <c r="D2042" s="106">
        <v>2071720000</v>
      </c>
      <c r="E2042" s="106">
        <v>0</v>
      </c>
      <c r="M2042" t="b">
        <f t="shared" si="160"/>
        <v>1</v>
      </c>
      <c r="N2042" t="b">
        <f t="shared" si="161"/>
        <v>1</v>
      </c>
      <c r="O2042" t="b">
        <f t="shared" si="162"/>
        <v>1</v>
      </c>
      <c r="P2042" t="b">
        <f t="shared" si="162"/>
        <v>1</v>
      </c>
      <c r="Q2042" t="b">
        <f t="shared" si="163"/>
        <v>1</v>
      </c>
      <c r="R2042" t="b">
        <f t="shared" si="164"/>
        <v>1</v>
      </c>
      <c r="U2042" s="105" t="s">
        <v>465</v>
      </c>
      <c r="V2042" s="105" t="s">
        <v>466</v>
      </c>
      <c r="W2042" s="106">
        <v>2071720000</v>
      </c>
      <c r="X2042" s="106">
        <v>0</v>
      </c>
    </row>
    <row r="2043" spans="2:24" x14ac:dyDescent="0.25">
      <c r="B2043" s="105" t="s">
        <v>467</v>
      </c>
      <c r="C2043" s="105" t="s">
        <v>468</v>
      </c>
      <c r="D2043" s="106">
        <v>726980000</v>
      </c>
      <c r="E2043" s="106">
        <v>0</v>
      </c>
      <c r="M2043" t="b">
        <f t="shared" si="160"/>
        <v>1</v>
      </c>
      <c r="N2043" t="b">
        <f t="shared" si="161"/>
        <v>1</v>
      </c>
      <c r="O2043" t="b">
        <f t="shared" si="162"/>
        <v>1</v>
      </c>
      <c r="P2043" t="b">
        <f t="shared" si="162"/>
        <v>1</v>
      </c>
      <c r="Q2043" t="b">
        <f t="shared" si="163"/>
        <v>1</v>
      </c>
      <c r="R2043" t="b">
        <f t="shared" si="164"/>
        <v>1</v>
      </c>
      <c r="U2043" s="105" t="s">
        <v>467</v>
      </c>
      <c r="V2043" s="105" t="s">
        <v>468</v>
      </c>
      <c r="W2043" s="106">
        <v>726980000</v>
      </c>
      <c r="X2043" s="106">
        <v>0</v>
      </c>
    </row>
    <row r="2044" spans="2:24" x14ac:dyDescent="0.25">
      <c r="B2044" s="105" t="s">
        <v>735</v>
      </c>
      <c r="C2044" s="105" t="s">
        <v>736</v>
      </c>
      <c r="D2044" s="106">
        <v>159020000</v>
      </c>
      <c r="E2044" s="106">
        <v>0</v>
      </c>
      <c r="M2044" t="b">
        <f t="shared" si="160"/>
        <v>1</v>
      </c>
      <c r="N2044" t="b">
        <f t="shared" si="161"/>
        <v>1</v>
      </c>
      <c r="O2044" t="b">
        <f t="shared" si="162"/>
        <v>1</v>
      </c>
      <c r="P2044" t="b">
        <f t="shared" si="162"/>
        <v>1</v>
      </c>
      <c r="Q2044" t="b">
        <f t="shared" si="163"/>
        <v>1</v>
      </c>
      <c r="R2044" t="b">
        <f t="shared" si="164"/>
        <v>1</v>
      </c>
      <c r="U2044" s="105" t="s">
        <v>735</v>
      </c>
      <c r="V2044" s="105" t="s">
        <v>736</v>
      </c>
      <c r="W2044" s="106">
        <v>159020000</v>
      </c>
      <c r="X2044" s="106">
        <v>0</v>
      </c>
    </row>
    <row r="2045" spans="2:24" x14ac:dyDescent="0.25">
      <c r="B2045" s="105" t="s">
        <v>725</v>
      </c>
      <c r="C2045" s="105" t="s">
        <v>726</v>
      </c>
      <c r="D2045" s="106">
        <v>137960000</v>
      </c>
      <c r="E2045" s="106">
        <v>0</v>
      </c>
      <c r="M2045" t="b">
        <f t="shared" si="160"/>
        <v>1</v>
      </c>
      <c r="N2045" t="b">
        <f t="shared" si="161"/>
        <v>1</v>
      </c>
      <c r="O2045" t="b">
        <f t="shared" si="162"/>
        <v>1</v>
      </c>
      <c r="P2045" t="b">
        <f t="shared" si="162"/>
        <v>1</v>
      </c>
      <c r="Q2045" t="b">
        <f t="shared" si="163"/>
        <v>1</v>
      </c>
      <c r="R2045" t="b">
        <f t="shared" si="164"/>
        <v>1</v>
      </c>
      <c r="U2045" s="105" t="s">
        <v>725</v>
      </c>
      <c r="V2045" s="105" t="s">
        <v>726</v>
      </c>
      <c r="W2045" s="106">
        <v>137960000</v>
      </c>
      <c r="X2045" s="106">
        <v>0</v>
      </c>
    </row>
    <row r="2046" spans="2:24" x14ac:dyDescent="0.25">
      <c r="B2046" s="105" t="s">
        <v>737</v>
      </c>
      <c r="C2046" s="105" t="s">
        <v>738</v>
      </c>
      <c r="D2046" s="106">
        <v>169200000</v>
      </c>
      <c r="E2046" s="106">
        <v>0</v>
      </c>
      <c r="M2046" t="b">
        <f t="shared" si="160"/>
        <v>1</v>
      </c>
      <c r="N2046" t="b">
        <f t="shared" si="161"/>
        <v>1</v>
      </c>
      <c r="O2046" t="b">
        <f t="shared" si="162"/>
        <v>1</v>
      </c>
      <c r="P2046" t="b">
        <f t="shared" si="162"/>
        <v>1</v>
      </c>
      <c r="Q2046" t="b">
        <f t="shared" si="163"/>
        <v>1</v>
      </c>
      <c r="R2046" t="b">
        <f t="shared" si="164"/>
        <v>1</v>
      </c>
      <c r="U2046" s="105" t="s">
        <v>737</v>
      </c>
      <c r="V2046" s="105" t="s">
        <v>738</v>
      </c>
      <c r="W2046" s="106">
        <v>169200000</v>
      </c>
      <c r="X2046" s="106">
        <v>0</v>
      </c>
    </row>
    <row r="2047" spans="2:24" x14ac:dyDescent="0.25">
      <c r="B2047" s="105" t="s">
        <v>739</v>
      </c>
      <c r="C2047" s="105" t="s">
        <v>740</v>
      </c>
      <c r="D2047" s="106">
        <v>135360000</v>
      </c>
      <c r="E2047" s="106">
        <v>0</v>
      </c>
      <c r="M2047" t="b">
        <f t="shared" si="160"/>
        <v>1</v>
      </c>
      <c r="N2047" t="b">
        <f t="shared" si="161"/>
        <v>1</v>
      </c>
      <c r="O2047" t="b">
        <f t="shared" si="162"/>
        <v>1</v>
      </c>
      <c r="P2047" t="b">
        <f t="shared" si="162"/>
        <v>1</v>
      </c>
      <c r="Q2047" t="b">
        <f t="shared" si="163"/>
        <v>1</v>
      </c>
      <c r="R2047" t="b">
        <f t="shared" si="164"/>
        <v>1</v>
      </c>
      <c r="U2047" s="105" t="s">
        <v>739</v>
      </c>
      <c r="V2047" s="105" t="s">
        <v>740</v>
      </c>
      <c r="W2047" s="106">
        <v>135360000</v>
      </c>
      <c r="X2047" s="106">
        <v>0</v>
      </c>
    </row>
    <row r="2048" spans="2:24" x14ac:dyDescent="0.25">
      <c r="B2048" s="105" t="s">
        <v>741</v>
      </c>
      <c r="C2048" s="105" t="s">
        <v>742</v>
      </c>
      <c r="D2048" s="106">
        <v>210460000</v>
      </c>
      <c r="E2048" s="106">
        <v>0</v>
      </c>
      <c r="M2048" t="b">
        <f t="shared" si="160"/>
        <v>1</v>
      </c>
      <c r="N2048" t="b">
        <f t="shared" si="161"/>
        <v>1</v>
      </c>
      <c r="O2048" t="b">
        <f t="shared" si="162"/>
        <v>1</v>
      </c>
      <c r="P2048" t="b">
        <f t="shared" si="162"/>
        <v>1</v>
      </c>
      <c r="Q2048" t="b">
        <f t="shared" si="163"/>
        <v>1</v>
      </c>
      <c r="R2048" t="b">
        <f t="shared" si="164"/>
        <v>1</v>
      </c>
      <c r="U2048" s="105" t="s">
        <v>741</v>
      </c>
      <c r="V2048" s="105" t="s">
        <v>742</v>
      </c>
      <c r="W2048" s="106">
        <v>210460000</v>
      </c>
      <c r="X2048" s="106">
        <v>0</v>
      </c>
    </row>
    <row r="2049" spans="2:24" x14ac:dyDescent="0.25">
      <c r="B2049" s="105" t="s">
        <v>743</v>
      </c>
      <c r="C2049" s="105" t="s">
        <v>744</v>
      </c>
      <c r="D2049" s="106">
        <v>170360000</v>
      </c>
      <c r="E2049" s="106">
        <v>0</v>
      </c>
      <c r="M2049" t="b">
        <f t="shared" si="160"/>
        <v>1</v>
      </c>
      <c r="N2049" t="b">
        <f t="shared" si="161"/>
        <v>1</v>
      </c>
      <c r="O2049" t="b">
        <f t="shared" si="162"/>
        <v>1</v>
      </c>
      <c r="P2049" t="b">
        <f t="shared" si="162"/>
        <v>1</v>
      </c>
      <c r="Q2049" t="b">
        <f t="shared" si="163"/>
        <v>1</v>
      </c>
      <c r="R2049" t="b">
        <f t="shared" si="164"/>
        <v>1</v>
      </c>
      <c r="U2049" s="105" t="s">
        <v>743</v>
      </c>
      <c r="V2049" s="105" t="s">
        <v>744</v>
      </c>
      <c r="W2049" s="106">
        <v>170360000</v>
      </c>
      <c r="X2049" s="106">
        <v>0</v>
      </c>
    </row>
    <row r="2050" spans="2:24" x14ac:dyDescent="0.25">
      <c r="B2050" s="105" t="s">
        <v>727</v>
      </c>
      <c r="C2050" s="105" t="s">
        <v>728</v>
      </c>
      <c r="D2050" s="106">
        <v>282880000</v>
      </c>
      <c r="E2050" s="106">
        <v>0</v>
      </c>
      <c r="M2050" t="b">
        <f t="shared" si="160"/>
        <v>1</v>
      </c>
      <c r="N2050" t="b">
        <f t="shared" si="161"/>
        <v>1</v>
      </c>
      <c r="O2050" t="b">
        <f t="shared" si="162"/>
        <v>1</v>
      </c>
      <c r="P2050" t="b">
        <f t="shared" si="162"/>
        <v>1</v>
      </c>
      <c r="Q2050" t="b">
        <f t="shared" si="163"/>
        <v>1</v>
      </c>
      <c r="R2050" t="b">
        <f t="shared" si="164"/>
        <v>1</v>
      </c>
      <c r="U2050" s="105" t="s">
        <v>727</v>
      </c>
      <c r="V2050" s="105" t="s">
        <v>728</v>
      </c>
      <c r="W2050" s="106">
        <v>282880000</v>
      </c>
      <c r="X2050" s="106">
        <v>0</v>
      </c>
    </row>
    <row r="2051" spans="2:24" x14ac:dyDescent="0.25">
      <c r="B2051" s="105" t="s">
        <v>1582</v>
      </c>
      <c r="C2051" s="105" t="s">
        <v>1583</v>
      </c>
      <c r="D2051" s="106">
        <v>79500000</v>
      </c>
      <c r="E2051" s="106">
        <v>0</v>
      </c>
      <c r="M2051" t="b">
        <f t="shared" si="160"/>
        <v>1</v>
      </c>
      <c r="N2051" t="b">
        <f t="shared" si="161"/>
        <v>1</v>
      </c>
      <c r="O2051" t="b">
        <f t="shared" si="162"/>
        <v>1</v>
      </c>
      <c r="P2051" t="b">
        <f t="shared" si="162"/>
        <v>1</v>
      </c>
      <c r="Q2051" t="b">
        <f t="shared" si="163"/>
        <v>1</v>
      </c>
      <c r="R2051" t="b">
        <f t="shared" si="164"/>
        <v>1</v>
      </c>
      <c r="U2051" s="105" t="s">
        <v>1582</v>
      </c>
      <c r="V2051" s="105" t="s">
        <v>1583</v>
      </c>
      <c r="W2051" s="106">
        <v>79500000</v>
      </c>
      <c r="X2051" s="106">
        <v>0</v>
      </c>
    </row>
    <row r="2052" spans="2:24" x14ac:dyDescent="0.25">
      <c r="B2052" s="105" t="s">
        <v>572</v>
      </c>
      <c r="C2052" s="105" t="s">
        <v>573</v>
      </c>
      <c r="D2052" s="106">
        <v>543180000</v>
      </c>
      <c r="E2052" s="106">
        <v>0</v>
      </c>
      <c r="M2052" t="b">
        <f t="shared" si="160"/>
        <v>1</v>
      </c>
      <c r="N2052" t="b">
        <f t="shared" si="161"/>
        <v>1</v>
      </c>
      <c r="O2052" t="b">
        <f t="shared" si="162"/>
        <v>1</v>
      </c>
      <c r="P2052" t="b">
        <f t="shared" si="162"/>
        <v>1</v>
      </c>
      <c r="Q2052" t="b">
        <f t="shared" si="163"/>
        <v>1</v>
      </c>
      <c r="R2052" t="b">
        <f t="shared" si="164"/>
        <v>1</v>
      </c>
      <c r="U2052" s="105" t="s">
        <v>572</v>
      </c>
      <c r="V2052" s="105" t="s">
        <v>573</v>
      </c>
      <c r="W2052" s="106">
        <v>543180000</v>
      </c>
      <c r="X2052" s="106">
        <v>0</v>
      </c>
    </row>
    <row r="2053" spans="2:24" x14ac:dyDescent="0.25">
      <c r="B2053" s="105" t="s">
        <v>574</v>
      </c>
      <c r="C2053" s="105" t="s">
        <v>573</v>
      </c>
      <c r="D2053" s="106">
        <v>543180000</v>
      </c>
      <c r="E2053" s="106">
        <v>0</v>
      </c>
      <c r="M2053" t="b">
        <f t="shared" si="160"/>
        <v>1</v>
      </c>
      <c r="N2053" t="b">
        <f t="shared" si="161"/>
        <v>1</v>
      </c>
      <c r="O2053" t="b">
        <f t="shared" si="162"/>
        <v>1</v>
      </c>
      <c r="P2053" t="b">
        <f t="shared" si="162"/>
        <v>1</v>
      </c>
      <c r="Q2053" t="b">
        <f t="shared" si="163"/>
        <v>1</v>
      </c>
      <c r="R2053" t="b">
        <f t="shared" si="164"/>
        <v>1</v>
      </c>
      <c r="U2053" s="105" t="s">
        <v>574</v>
      </c>
      <c r="V2053" s="105" t="s">
        <v>573</v>
      </c>
      <c r="W2053" s="106">
        <v>543180000</v>
      </c>
      <c r="X2053" s="106">
        <v>0</v>
      </c>
    </row>
    <row r="2054" spans="2:24" x14ac:dyDescent="0.25">
      <c r="B2054" s="105" t="s">
        <v>480</v>
      </c>
      <c r="C2054" s="105" t="s">
        <v>481</v>
      </c>
      <c r="D2054" s="106">
        <v>259420000</v>
      </c>
      <c r="E2054" s="106">
        <v>0</v>
      </c>
      <c r="M2054" t="b">
        <f t="shared" si="160"/>
        <v>1</v>
      </c>
      <c r="N2054" t="b">
        <f t="shared" si="161"/>
        <v>1</v>
      </c>
      <c r="O2054" t="b">
        <f t="shared" si="162"/>
        <v>1</v>
      </c>
      <c r="P2054" t="b">
        <f t="shared" si="162"/>
        <v>1</v>
      </c>
      <c r="Q2054" t="b">
        <f t="shared" si="163"/>
        <v>1</v>
      </c>
      <c r="R2054" t="b">
        <f t="shared" si="164"/>
        <v>1</v>
      </c>
      <c r="U2054" s="105" t="s">
        <v>480</v>
      </c>
      <c r="V2054" s="105" t="s">
        <v>481</v>
      </c>
      <c r="W2054" s="106">
        <v>259420000</v>
      </c>
      <c r="X2054" s="106">
        <v>0</v>
      </c>
    </row>
    <row r="2055" spans="2:24" x14ac:dyDescent="0.25">
      <c r="B2055" s="105" t="s">
        <v>482</v>
      </c>
      <c r="C2055" s="105" t="s">
        <v>481</v>
      </c>
      <c r="D2055" s="106">
        <v>259420000</v>
      </c>
      <c r="E2055" s="106">
        <v>0</v>
      </c>
      <c r="M2055" t="b">
        <f t="shared" si="160"/>
        <v>1</v>
      </c>
      <c r="N2055" t="b">
        <f t="shared" si="161"/>
        <v>1</v>
      </c>
      <c r="O2055" t="b">
        <f t="shared" si="162"/>
        <v>1</v>
      </c>
      <c r="P2055" t="b">
        <f t="shared" si="162"/>
        <v>1</v>
      </c>
      <c r="Q2055" t="b">
        <f t="shared" si="163"/>
        <v>1</v>
      </c>
      <c r="R2055" t="b">
        <f t="shared" si="164"/>
        <v>1</v>
      </c>
      <c r="U2055" s="105" t="s">
        <v>482</v>
      </c>
      <c r="V2055" s="105" t="s">
        <v>481</v>
      </c>
      <c r="W2055" s="106">
        <v>259420000</v>
      </c>
      <c r="X2055" s="106">
        <v>0</v>
      </c>
    </row>
    <row r="2056" spans="2:24" x14ac:dyDescent="0.25">
      <c r="B2056" s="105" t="s">
        <v>666</v>
      </c>
      <c r="C2056" s="105" t="s">
        <v>667</v>
      </c>
      <c r="D2056" s="106">
        <v>307909000</v>
      </c>
      <c r="E2056" s="106">
        <v>0</v>
      </c>
      <c r="M2056" t="b">
        <f t="shared" si="160"/>
        <v>1</v>
      </c>
      <c r="N2056" t="b">
        <f t="shared" si="161"/>
        <v>1</v>
      </c>
      <c r="O2056" t="b">
        <f t="shared" si="162"/>
        <v>1</v>
      </c>
      <c r="P2056" t="b">
        <f t="shared" si="162"/>
        <v>1</v>
      </c>
      <c r="Q2056" t="b">
        <f t="shared" si="163"/>
        <v>1</v>
      </c>
      <c r="R2056" t="b">
        <f t="shared" si="164"/>
        <v>1</v>
      </c>
      <c r="U2056" s="105" t="s">
        <v>666</v>
      </c>
      <c r="V2056" s="105" t="s">
        <v>667</v>
      </c>
      <c r="W2056" s="106">
        <v>307909000</v>
      </c>
      <c r="X2056" s="106">
        <v>0</v>
      </c>
    </row>
    <row r="2057" spans="2:24" x14ac:dyDescent="0.25">
      <c r="B2057" s="105" t="s">
        <v>668</v>
      </c>
      <c r="C2057" s="105" t="s">
        <v>669</v>
      </c>
      <c r="D2057" s="106">
        <v>307909000</v>
      </c>
      <c r="E2057" s="106">
        <v>0</v>
      </c>
      <c r="M2057" t="b">
        <f t="shared" si="160"/>
        <v>1</v>
      </c>
      <c r="N2057" t="b">
        <f t="shared" si="161"/>
        <v>1</v>
      </c>
      <c r="O2057" t="b">
        <f t="shared" si="162"/>
        <v>1</v>
      </c>
      <c r="P2057" t="b">
        <f t="shared" si="162"/>
        <v>1</v>
      </c>
      <c r="Q2057" t="b">
        <f t="shared" si="163"/>
        <v>1</v>
      </c>
      <c r="R2057" t="b">
        <f t="shared" si="164"/>
        <v>1</v>
      </c>
      <c r="U2057" s="105" t="s">
        <v>668</v>
      </c>
      <c r="V2057" s="105" t="s">
        <v>669</v>
      </c>
      <c r="W2057" s="106">
        <v>307909000</v>
      </c>
      <c r="X2057" s="106">
        <v>0</v>
      </c>
    </row>
    <row r="2058" spans="2:24" x14ac:dyDescent="0.25">
      <c r="B2058" s="105" t="s">
        <v>670</v>
      </c>
      <c r="C2058" s="105" t="s">
        <v>669</v>
      </c>
      <c r="D2058" s="106">
        <v>307909000</v>
      </c>
      <c r="E2058" s="106">
        <v>0</v>
      </c>
      <c r="M2058" t="b">
        <f t="shared" si="160"/>
        <v>1</v>
      </c>
      <c r="N2058" t="b">
        <f t="shared" si="161"/>
        <v>1</v>
      </c>
      <c r="O2058" t="b">
        <f t="shared" si="162"/>
        <v>1</v>
      </c>
      <c r="P2058" t="b">
        <f t="shared" si="162"/>
        <v>1</v>
      </c>
      <c r="Q2058" t="b">
        <f t="shared" si="163"/>
        <v>1</v>
      </c>
      <c r="R2058" t="b">
        <f t="shared" si="164"/>
        <v>1</v>
      </c>
      <c r="U2058" s="105" t="s">
        <v>670</v>
      </c>
      <c r="V2058" s="105" t="s">
        <v>669</v>
      </c>
      <c r="W2058" s="106">
        <v>307909000</v>
      </c>
      <c r="X2058" s="106">
        <v>0</v>
      </c>
    </row>
    <row r="2059" spans="2:24" x14ac:dyDescent="0.25">
      <c r="B2059" s="105" t="s">
        <v>671</v>
      </c>
      <c r="C2059" s="105" t="s">
        <v>672</v>
      </c>
      <c r="D2059" s="106">
        <v>467380000</v>
      </c>
      <c r="E2059" s="106">
        <v>0</v>
      </c>
      <c r="M2059" t="b">
        <f t="shared" si="160"/>
        <v>1</v>
      </c>
      <c r="N2059" t="b">
        <f t="shared" si="161"/>
        <v>1</v>
      </c>
      <c r="O2059" t="b">
        <f t="shared" si="162"/>
        <v>1</v>
      </c>
      <c r="P2059" t="b">
        <f t="shared" si="162"/>
        <v>1</v>
      </c>
      <c r="Q2059" t="b">
        <f t="shared" si="163"/>
        <v>1</v>
      </c>
      <c r="R2059" t="b">
        <f t="shared" si="164"/>
        <v>1</v>
      </c>
      <c r="U2059" s="105" t="s">
        <v>671</v>
      </c>
      <c r="V2059" s="105" t="s">
        <v>672</v>
      </c>
      <c r="W2059" s="106">
        <v>467380000</v>
      </c>
      <c r="X2059" s="106">
        <v>0</v>
      </c>
    </row>
    <row r="2060" spans="2:24" x14ac:dyDescent="0.25">
      <c r="B2060" s="105" t="s">
        <v>673</v>
      </c>
      <c r="C2060" s="105" t="s">
        <v>674</v>
      </c>
      <c r="D2060" s="106">
        <v>467380000</v>
      </c>
      <c r="E2060" s="106">
        <v>0</v>
      </c>
      <c r="M2060" t="b">
        <f t="shared" si="160"/>
        <v>1</v>
      </c>
      <c r="N2060" t="b">
        <f t="shared" si="161"/>
        <v>1</v>
      </c>
      <c r="O2060" t="b">
        <f t="shared" si="162"/>
        <v>1</v>
      </c>
      <c r="P2060" t="b">
        <f t="shared" si="162"/>
        <v>1</v>
      </c>
      <c r="Q2060" t="b">
        <f t="shared" si="163"/>
        <v>1</v>
      </c>
      <c r="R2060" t="b">
        <f t="shared" si="164"/>
        <v>1</v>
      </c>
      <c r="U2060" s="105" t="s">
        <v>673</v>
      </c>
      <c r="V2060" s="105" t="s">
        <v>674</v>
      </c>
      <c r="W2060" s="106">
        <v>467380000</v>
      </c>
      <c r="X2060" s="106">
        <v>0</v>
      </c>
    </row>
    <row r="2061" spans="2:24" x14ac:dyDescent="0.25">
      <c r="B2061" s="105" t="s">
        <v>675</v>
      </c>
      <c r="C2061" s="105" t="s">
        <v>674</v>
      </c>
      <c r="D2061" s="106">
        <v>467380000</v>
      </c>
      <c r="E2061" s="106">
        <v>0</v>
      </c>
      <c r="M2061" t="b">
        <f t="shared" si="160"/>
        <v>1</v>
      </c>
      <c r="N2061" t="b">
        <f t="shared" si="161"/>
        <v>1</v>
      </c>
      <c r="O2061" t="b">
        <f t="shared" si="162"/>
        <v>1</v>
      </c>
      <c r="P2061" t="b">
        <f t="shared" si="162"/>
        <v>1</v>
      </c>
      <c r="Q2061" t="b">
        <f t="shared" si="163"/>
        <v>1</v>
      </c>
      <c r="R2061" t="b">
        <f t="shared" si="164"/>
        <v>1</v>
      </c>
      <c r="U2061" s="105" t="s">
        <v>675</v>
      </c>
      <c r="V2061" s="105" t="s">
        <v>674</v>
      </c>
      <c r="W2061" s="106">
        <v>467380000</v>
      </c>
      <c r="X2061" s="106">
        <v>0</v>
      </c>
    </row>
    <row r="2062" spans="2:24" x14ac:dyDescent="0.25">
      <c r="B2062" s="105" t="s">
        <v>338</v>
      </c>
      <c r="C2062" s="105" t="s">
        <v>339</v>
      </c>
      <c r="D2062" s="106">
        <v>2201031000</v>
      </c>
      <c r="E2062" s="106">
        <v>0</v>
      </c>
      <c r="M2062" t="b">
        <f t="shared" si="160"/>
        <v>1</v>
      </c>
      <c r="N2062" t="b">
        <f t="shared" si="161"/>
        <v>1</v>
      </c>
      <c r="O2062" t="b">
        <f t="shared" si="162"/>
        <v>1</v>
      </c>
      <c r="P2062" t="b">
        <f t="shared" si="162"/>
        <v>1</v>
      </c>
      <c r="Q2062" t="b">
        <f t="shared" si="163"/>
        <v>1</v>
      </c>
      <c r="R2062" t="b">
        <f t="shared" si="164"/>
        <v>1</v>
      </c>
      <c r="U2062" s="105" t="s">
        <v>338</v>
      </c>
      <c r="V2062" s="105" t="s">
        <v>339</v>
      </c>
      <c r="W2062" s="106">
        <v>2201031000</v>
      </c>
      <c r="X2062" s="106">
        <v>0</v>
      </c>
    </row>
    <row r="2063" spans="2:24" x14ac:dyDescent="0.25">
      <c r="B2063" s="105" t="s">
        <v>469</v>
      </c>
      <c r="C2063" s="105" t="s">
        <v>470</v>
      </c>
      <c r="D2063" s="106">
        <v>653280000</v>
      </c>
      <c r="E2063" s="106">
        <v>0</v>
      </c>
      <c r="M2063" t="b">
        <f t="shared" si="160"/>
        <v>1</v>
      </c>
      <c r="N2063" t="b">
        <f t="shared" si="161"/>
        <v>1</v>
      </c>
      <c r="O2063" t="b">
        <f t="shared" si="162"/>
        <v>1</v>
      </c>
      <c r="P2063" t="b">
        <f t="shared" si="162"/>
        <v>1</v>
      </c>
      <c r="Q2063" t="b">
        <f t="shared" si="163"/>
        <v>1</v>
      </c>
      <c r="R2063" t="b">
        <f t="shared" si="164"/>
        <v>1</v>
      </c>
      <c r="U2063" s="105" t="s">
        <v>469</v>
      </c>
      <c r="V2063" s="105" t="s">
        <v>470</v>
      </c>
      <c r="W2063" s="106">
        <v>653280000</v>
      </c>
      <c r="X2063" s="106">
        <v>0</v>
      </c>
    </row>
    <row r="2064" spans="2:24" x14ac:dyDescent="0.25">
      <c r="B2064" s="105" t="s">
        <v>471</v>
      </c>
      <c r="C2064" s="105" t="s">
        <v>472</v>
      </c>
      <c r="D2064" s="106">
        <v>653280000</v>
      </c>
      <c r="E2064" s="106">
        <v>0</v>
      </c>
      <c r="M2064" t="b">
        <f t="shared" si="160"/>
        <v>1</v>
      </c>
      <c r="N2064" t="b">
        <f t="shared" si="161"/>
        <v>1</v>
      </c>
      <c r="O2064" t="b">
        <f t="shared" si="162"/>
        <v>1</v>
      </c>
      <c r="P2064" t="b">
        <f t="shared" si="162"/>
        <v>1</v>
      </c>
      <c r="Q2064" t="b">
        <f t="shared" si="163"/>
        <v>1</v>
      </c>
      <c r="R2064" t="b">
        <f t="shared" si="164"/>
        <v>1</v>
      </c>
      <c r="U2064" s="105" t="s">
        <v>471</v>
      </c>
      <c r="V2064" s="105" t="s">
        <v>472</v>
      </c>
      <c r="W2064" s="106">
        <v>653280000</v>
      </c>
      <c r="X2064" s="106">
        <v>0</v>
      </c>
    </row>
    <row r="2065" spans="2:26" x14ac:dyDescent="0.25">
      <c r="B2065" s="105" t="s">
        <v>340</v>
      </c>
      <c r="C2065" s="105" t="s">
        <v>341</v>
      </c>
      <c r="D2065" s="106">
        <v>1547751000</v>
      </c>
      <c r="E2065" s="106">
        <v>0</v>
      </c>
      <c r="M2065" t="b">
        <f t="shared" si="160"/>
        <v>1</v>
      </c>
      <c r="N2065" t="b">
        <f t="shared" si="161"/>
        <v>1</v>
      </c>
      <c r="O2065" t="b">
        <f t="shared" si="162"/>
        <v>1</v>
      </c>
      <c r="P2065" t="b">
        <f t="shared" si="162"/>
        <v>1</v>
      </c>
      <c r="Q2065" t="b">
        <f t="shared" si="163"/>
        <v>1</v>
      </c>
      <c r="R2065" t="b">
        <f t="shared" si="164"/>
        <v>1</v>
      </c>
      <c r="U2065" s="105" t="s">
        <v>340</v>
      </c>
      <c r="V2065" s="105" t="s">
        <v>341</v>
      </c>
      <c r="W2065" s="106">
        <v>1547751000</v>
      </c>
      <c r="X2065" s="106">
        <v>0</v>
      </c>
    </row>
    <row r="2066" spans="2:26" x14ac:dyDescent="0.25">
      <c r="B2066" s="105" t="s">
        <v>392</v>
      </c>
      <c r="C2066" s="105" t="s">
        <v>341</v>
      </c>
      <c r="D2066" s="106">
        <v>1547751000</v>
      </c>
      <c r="E2066" s="106">
        <v>0</v>
      </c>
      <c r="M2066" t="b">
        <f t="shared" si="160"/>
        <v>1</v>
      </c>
      <c r="N2066" t="b">
        <f t="shared" si="161"/>
        <v>1</v>
      </c>
      <c r="O2066" t="b">
        <f t="shared" si="162"/>
        <v>1</v>
      </c>
      <c r="P2066" t="b">
        <f t="shared" si="162"/>
        <v>1</v>
      </c>
      <c r="Q2066" t="b">
        <f t="shared" si="163"/>
        <v>1</v>
      </c>
      <c r="R2066" t="b">
        <f t="shared" si="164"/>
        <v>1</v>
      </c>
      <c r="U2066" s="105" t="s">
        <v>392</v>
      </c>
      <c r="V2066" s="105" t="s">
        <v>341</v>
      </c>
      <c r="W2066" s="106">
        <v>1547751000</v>
      </c>
      <c r="X2066" s="106">
        <v>0</v>
      </c>
    </row>
    <row r="2067" spans="2:26" x14ac:dyDescent="0.25">
      <c r="B2067" s="105" t="s">
        <v>676</v>
      </c>
      <c r="C2067" s="105" t="s">
        <v>677</v>
      </c>
      <c r="D2067" s="106">
        <v>366300000</v>
      </c>
      <c r="E2067" s="106">
        <v>0</v>
      </c>
      <c r="M2067" t="b">
        <f t="shared" si="160"/>
        <v>1</v>
      </c>
      <c r="N2067" t="b">
        <f t="shared" si="161"/>
        <v>1</v>
      </c>
      <c r="O2067" t="b">
        <f t="shared" si="162"/>
        <v>1</v>
      </c>
      <c r="P2067" t="b">
        <f t="shared" si="162"/>
        <v>1</v>
      </c>
      <c r="Q2067" t="b">
        <f t="shared" si="163"/>
        <v>1</v>
      </c>
      <c r="R2067" t="b">
        <f t="shared" si="164"/>
        <v>1</v>
      </c>
      <c r="U2067" s="105" t="s">
        <v>676</v>
      </c>
      <c r="V2067" s="105" t="s">
        <v>677</v>
      </c>
      <c r="W2067" s="106">
        <v>366300000</v>
      </c>
      <c r="X2067" s="106">
        <v>0</v>
      </c>
    </row>
    <row r="2068" spans="2:26" x14ac:dyDescent="0.25">
      <c r="B2068" s="105" t="s">
        <v>678</v>
      </c>
      <c r="C2068" s="105" t="s">
        <v>679</v>
      </c>
      <c r="D2068" s="106">
        <v>366300000</v>
      </c>
      <c r="E2068" s="106">
        <v>0</v>
      </c>
      <c r="M2068" t="b">
        <f t="shared" si="160"/>
        <v>1</v>
      </c>
      <c r="N2068" t="b">
        <f t="shared" si="161"/>
        <v>1</v>
      </c>
      <c r="O2068" t="b">
        <f t="shared" si="162"/>
        <v>1</v>
      </c>
      <c r="P2068" t="b">
        <f t="shared" si="162"/>
        <v>1</v>
      </c>
      <c r="Q2068" t="b">
        <f t="shared" si="163"/>
        <v>1</v>
      </c>
      <c r="R2068" t="b">
        <f t="shared" si="164"/>
        <v>1</v>
      </c>
      <c r="U2068" s="105" t="s">
        <v>678</v>
      </c>
      <c r="V2068" s="105" t="s">
        <v>679</v>
      </c>
      <c r="W2068" s="106">
        <v>366300000</v>
      </c>
      <c r="X2068" s="106">
        <v>0</v>
      </c>
    </row>
    <row r="2069" spans="2:26" x14ac:dyDescent="0.25">
      <c r="B2069" s="105" t="s">
        <v>680</v>
      </c>
      <c r="C2069" s="105" t="s">
        <v>679</v>
      </c>
      <c r="D2069" s="106">
        <v>366300000</v>
      </c>
      <c r="E2069" s="106">
        <v>0</v>
      </c>
      <c r="M2069" t="b">
        <f t="shared" si="160"/>
        <v>1</v>
      </c>
      <c r="N2069" t="b">
        <f t="shared" si="161"/>
        <v>1</v>
      </c>
      <c r="O2069" t="b">
        <f t="shared" si="162"/>
        <v>1</v>
      </c>
      <c r="P2069" t="b">
        <f t="shared" si="162"/>
        <v>1</v>
      </c>
      <c r="Q2069" t="b">
        <f t="shared" si="163"/>
        <v>1</v>
      </c>
      <c r="R2069" t="b">
        <f t="shared" si="164"/>
        <v>1</v>
      </c>
      <c r="U2069" s="105" t="s">
        <v>680</v>
      </c>
      <c r="V2069" s="105" t="s">
        <v>679</v>
      </c>
      <c r="W2069" s="106">
        <v>366300000</v>
      </c>
      <c r="X2069" s="106">
        <v>0</v>
      </c>
    </row>
    <row r="2070" spans="2:26" x14ac:dyDescent="0.25">
      <c r="B2070" s="105" t="s">
        <v>473</v>
      </c>
      <c r="C2070" s="105" t="s">
        <v>474</v>
      </c>
      <c r="D2070" s="106">
        <v>398080000</v>
      </c>
      <c r="E2070" s="106">
        <v>0</v>
      </c>
      <c r="M2070" t="b">
        <f t="shared" si="160"/>
        <v>1</v>
      </c>
      <c r="N2070" t="b">
        <f t="shared" si="161"/>
        <v>1</v>
      </c>
      <c r="O2070" t="b">
        <f t="shared" si="162"/>
        <v>1</v>
      </c>
      <c r="P2070" t="b">
        <f t="shared" si="162"/>
        <v>1</v>
      </c>
      <c r="Q2070" t="b">
        <f t="shared" si="163"/>
        <v>1</v>
      </c>
      <c r="R2070" t="b">
        <f t="shared" si="164"/>
        <v>1</v>
      </c>
      <c r="U2070" s="105" t="s">
        <v>473</v>
      </c>
      <c r="V2070" s="105" t="s">
        <v>474</v>
      </c>
      <c r="W2070" s="106">
        <v>398080000</v>
      </c>
      <c r="X2070" s="106">
        <v>0</v>
      </c>
    </row>
    <row r="2071" spans="2:26" x14ac:dyDescent="0.25">
      <c r="B2071" s="105" t="s">
        <v>475</v>
      </c>
      <c r="C2071" s="105" t="s">
        <v>476</v>
      </c>
      <c r="D2071" s="106">
        <v>398080000</v>
      </c>
      <c r="E2071" s="106">
        <v>0</v>
      </c>
      <c r="M2071" t="b">
        <f t="shared" si="160"/>
        <v>1</v>
      </c>
      <c r="N2071" t="b">
        <f t="shared" si="161"/>
        <v>1</v>
      </c>
      <c r="O2071" t="b">
        <f t="shared" si="162"/>
        <v>1</v>
      </c>
      <c r="P2071" t="b">
        <f t="shared" si="162"/>
        <v>1</v>
      </c>
      <c r="Q2071" t="b">
        <f t="shared" si="163"/>
        <v>1</v>
      </c>
      <c r="R2071" t="b">
        <f t="shared" si="164"/>
        <v>1</v>
      </c>
      <c r="U2071" s="105" t="s">
        <v>475</v>
      </c>
      <c r="V2071" s="105" t="s">
        <v>476</v>
      </c>
      <c r="W2071" s="106">
        <v>398080000</v>
      </c>
      <c r="X2071" s="106">
        <v>0</v>
      </c>
    </row>
    <row r="2072" spans="2:26" x14ac:dyDescent="0.25">
      <c r="B2072" s="105" t="s">
        <v>477</v>
      </c>
      <c r="C2072" s="105" t="s">
        <v>476</v>
      </c>
      <c r="D2072" s="106">
        <v>398080000</v>
      </c>
      <c r="E2072" s="106">
        <v>0</v>
      </c>
      <c r="M2072" t="b">
        <f t="shared" si="160"/>
        <v>1</v>
      </c>
      <c r="N2072" t="b">
        <f t="shared" si="161"/>
        <v>1</v>
      </c>
      <c r="O2072" t="b">
        <f t="shared" si="162"/>
        <v>1</v>
      </c>
      <c r="P2072" t="b">
        <f t="shared" si="162"/>
        <v>1</v>
      </c>
      <c r="Q2072" t="b">
        <f t="shared" si="163"/>
        <v>1</v>
      </c>
      <c r="R2072" t="b">
        <f t="shared" si="164"/>
        <v>1</v>
      </c>
      <c r="U2072" s="105" t="s">
        <v>477</v>
      </c>
      <c r="V2072" s="105" t="s">
        <v>476</v>
      </c>
      <c r="W2072" s="106">
        <v>398080000</v>
      </c>
      <c r="X2072" s="106">
        <v>0</v>
      </c>
    </row>
    <row r="2073" spans="2:26" x14ac:dyDescent="0.25">
      <c r="B2073" t="s">
        <v>359</v>
      </c>
      <c r="C2073" s="106">
        <v>34197819770</v>
      </c>
      <c r="D2073" s="106">
        <v>0</v>
      </c>
      <c r="M2073" t="b">
        <f t="shared" si="160"/>
        <v>1</v>
      </c>
      <c r="N2073" t="b">
        <f t="shared" si="161"/>
        <v>1</v>
      </c>
      <c r="O2073" t="b">
        <f t="shared" si="162"/>
        <v>1</v>
      </c>
      <c r="P2073" t="b">
        <f t="shared" si="162"/>
        <v>1</v>
      </c>
      <c r="Q2073" t="b">
        <f t="shared" si="163"/>
        <v>1</v>
      </c>
      <c r="R2073" t="b">
        <f t="shared" si="164"/>
        <v>1</v>
      </c>
      <c r="U2073" t="s">
        <v>359</v>
      </c>
      <c r="V2073" s="106">
        <v>34197819770</v>
      </c>
      <c r="W2073" s="106">
        <v>0</v>
      </c>
    </row>
    <row r="2074" spans="2:26" x14ac:dyDescent="0.25">
      <c r="B2074" t="s">
        <v>330</v>
      </c>
      <c r="C2074" t="s">
        <v>331</v>
      </c>
      <c r="D2074" s="105" t="s">
        <v>747</v>
      </c>
      <c r="E2074" t="s">
        <v>333</v>
      </c>
      <c r="F2074" t="s">
        <v>331</v>
      </c>
      <c r="G2074" s="105" t="s">
        <v>748</v>
      </c>
      <c r="M2074" t="b">
        <f t="shared" si="160"/>
        <v>1</v>
      </c>
      <c r="N2074" t="b">
        <f t="shared" si="161"/>
        <v>1</v>
      </c>
      <c r="O2074" t="b">
        <f t="shared" si="162"/>
        <v>1</v>
      </c>
      <c r="P2074" t="b">
        <f t="shared" si="162"/>
        <v>1</v>
      </c>
      <c r="Q2074" t="b">
        <f t="shared" si="163"/>
        <v>1</v>
      </c>
      <c r="R2074" t="b">
        <f t="shared" si="164"/>
        <v>1</v>
      </c>
      <c r="U2074" t="s">
        <v>330</v>
      </c>
      <c r="V2074" t="s">
        <v>331</v>
      </c>
      <c r="W2074" s="105" t="s">
        <v>747</v>
      </c>
      <c r="X2074" t="s">
        <v>333</v>
      </c>
      <c r="Y2074" t="s">
        <v>331</v>
      </c>
      <c r="Z2074" s="105" t="s">
        <v>748</v>
      </c>
    </row>
    <row r="2075" spans="2:26" x14ac:dyDescent="0.25">
      <c r="B2075" t="s">
        <v>335</v>
      </c>
      <c r="C2075" t="s">
        <v>3</v>
      </c>
      <c r="D2075" t="s">
        <v>336</v>
      </c>
      <c r="E2075" t="s">
        <v>337</v>
      </c>
      <c r="M2075" t="b">
        <f t="shared" ref="M2075:M2138" si="165">+B2075=U2075</f>
        <v>1</v>
      </c>
      <c r="N2075" t="b">
        <f t="shared" ref="N2075:N2138" si="166">+C2075=V2075</f>
        <v>1</v>
      </c>
      <c r="O2075" t="b">
        <f t="shared" ref="O2075:P2138" si="167">+D2075=W2075</f>
        <v>1</v>
      </c>
      <c r="P2075" t="b">
        <f t="shared" si="167"/>
        <v>1</v>
      </c>
      <c r="Q2075" t="b">
        <f t="shared" ref="Q2075:Q2138" si="168">+F2075=Y2075</f>
        <v>1</v>
      </c>
      <c r="R2075" t="b">
        <f t="shared" ref="R2075:R2138" si="169">+G2075=Z2075</f>
        <v>1</v>
      </c>
      <c r="U2075" t="s">
        <v>335</v>
      </c>
      <c r="V2075" t="s">
        <v>3</v>
      </c>
      <c r="W2075" t="s">
        <v>336</v>
      </c>
      <c r="X2075" t="s">
        <v>337</v>
      </c>
    </row>
    <row r="2076" spans="2:26" x14ac:dyDescent="0.25">
      <c r="B2076" s="105" t="s">
        <v>463</v>
      </c>
      <c r="C2076" s="105" t="s">
        <v>464</v>
      </c>
      <c r="D2076" s="106">
        <v>11625000000</v>
      </c>
      <c r="E2076" s="106">
        <v>0</v>
      </c>
      <c r="M2076" t="b">
        <f t="shared" si="165"/>
        <v>1</v>
      </c>
      <c r="N2076" t="b">
        <f t="shared" si="166"/>
        <v>1</v>
      </c>
      <c r="O2076" t="b">
        <f t="shared" si="167"/>
        <v>1</v>
      </c>
      <c r="P2076" t="b">
        <f t="shared" si="167"/>
        <v>1</v>
      </c>
      <c r="Q2076" t="b">
        <f t="shared" si="168"/>
        <v>1</v>
      </c>
      <c r="R2076" t="b">
        <f t="shared" si="169"/>
        <v>1</v>
      </c>
      <c r="U2076" s="105" t="s">
        <v>463</v>
      </c>
      <c r="V2076" s="105" t="s">
        <v>464</v>
      </c>
      <c r="W2076" s="106">
        <v>11625000000</v>
      </c>
      <c r="X2076" s="106">
        <v>0</v>
      </c>
    </row>
    <row r="2077" spans="2:26" x14ac:dyDescent="0.25">
      <c r="B2077" s="105" t="s">
        <v>660</v>
      </c>
      <c r="C2077" s="105" t="s">
        <v>661</v>
      </c>
      <c r="D2077" s="106">
        <v>11625000000</v>
      </c>
      <c r="E2077" s="106">
        <v>0</v>
      </c>
      <c r="M2077" t="b">
        <f t="shared" si="165"/>
        <v>1</v>
      </c>
      <c r="N2077" t="b">
        <f t="shared" si="166"/>
        <v>1</v>
      </c>
      <c r="O2077" t="b">
        <f t="shared" si="167"/>
        <v>1</v>
      </c>
      <c r="P2077" t="b">
        <f t="shared" si="167"/>
        <v>1</v>
      </c>
      <c r="Q2077" t="b">
        <f t="shared" si="168"/>
        <v>1</v>
      </c>
      <c r="R2077" t="b">
        <f t="shared" si="169"/>
        <v>1</v>
      </c>
      <c r="U2077" s="105" t="s">
        <v>660</v>
      </c>
      <c r="V2077" s="105" t="s">
        <v>661</v>
      </c>
      <c r="W2077" s="106">
        <v>11625000000</v>
      </c>
      <c r="X2077" s="106">
        <v>0</v>
      </c>
    </row>
    <row r="2078" spans="2:26" x14ac:dyDescent="0.25">
      <c r="B2078" s="105" t="s">
        <v>662</v>
      </c>
      <c r="C2078" s="105" t="s">
        <v>661</v>
      </c>
      <c r="D2078" s="106">
        <v>11625000000</v>
      </c>
      <c r="E2078" s="106">
        <v>0</v>
      </c>
      <c r="M2078" t="b">
        <f t="shared" si="165"/>
        <v>1</v>
      </c>
      <c r="N2078" t="b">
        <f t="shared" si="166"/>
        <v>1</v>
      </c>
      <c r="O2078" t="b">
        <f t="shared" si="167"/>
        <v>1</v>
      </c>
      <c r="P2078" t="b">
        <f t="shared" si="167"/>
        <v>1</v>
      </c>
      <c r="Q2078" t="b">
        <f t="shared" si="168"/>
        <v>1</v>
      </c>
      <c r="R2078" t="b">
        <f t="shared" si="169"/>
        <v>1</v>
      </c>
      <c r="U2078" s="105" t="s">
        <v>662</v>
      </c>
      <c r="V2078" s="105" t="s">
        <v>661</v>
      </c>
      <c r="W2078" s="106">
        <v>11625000000</v>
      </c>
      <c r="X2078" s="106">
        <v>0</v>
      </c>
    </row>
    <row r="2079" spans="2:26" x14ac:dyDescent="0.25">
      <c r="B2079" t="s">
        <v>359</v>
      </c>
      <c r="C2079" s="106">
        <v>11625000000</v>
      </c>
      <c r="D2079" s="106">
        <v>0</v>
      </c>
      <c r="M2079" t="b">
        <f t="shared" si="165"/>
        <v>1</v>
      </c>
      <c r="N2079" t="b">
        <f t="shared" si="166"/>
        <v>1</v>
      </c>
      <c r="O2079" t="b">
        <f t="shared" si="167"/>
        <v>1</v>
      </c>
      <c r="P2079" t="b">
        <f t="shared" si="167"/>
        <v>1</v>
      </c>
      <c r="Q2079" t="b">
        <f t="shared" si="168"/>
        <v>1</v>
      </c>
      <c r="R2079" t="b">
        <f t="shared" si="169"/>
        <v>1</v>
      </c>
      <c r="U2079" t="s">
        <v>359</v>
      </c>
      <c r="V2079" s="106">
        <v>11625000000</v>
      </c>
      <c r="W2079" s="106">
        <v>0</v>
      </c>
    </row>
    <row r="2080" spans="2:26" x14ac:dyDescent="0.25">
      <c r="B2080" t="s">
        <v>330</v>
      </c>
      <c r="C2080" t="s">
        <v>331</v>
      </c>
      <c r="D2080" s="105" t="s">
        <v>749</v>
      </c>
      <c r="E2080" t="s">
        <v>333</v>
      </c>
      <c r="F2080" t="s">
        <v>331</v>
      </c>
      <c r="G2080" s="105" t="s">
        <v>750</v>
      </c>
      <c r="M2080" t="b">
        <f t="shared" si="165"/>
        <v>1</v>
      </c>
      <c r="N2080" t="b">
        <f t="shared" si="166"/>
        <v>1</v>
      </c>
      <c r="O2080" t="b">
        <f t="shared" si="167"/>
        <v>1</v>
      </c>
      <c r="P2080" t="b">
        <f t="shared" si="167"/>
        <v>1</v>
      </c>
      <c r="Q2080" t="b">
        <f t="shared" si="168"/>
        <v>1</v>
      </c>
      <c r="R2080" t="b">
        <f t="shared" si="169"/>
        <v>1</v>
      </c>
      <c r="U2080" t="s">
        <v>330</v>
      </c>
      <c r="V2080" t="s">
        <v>331</v>
      </c>
      <c r="W2080" s="105" t="s">
        <v>749</v>
      </c>
      <c r="X2080" t="s">
        <v>333</v>
      </c>
      <c r="Y2080" t="s">
        <v>331</v>
      </c>
      <c r="Z2080" s="105" t="s">
        <v>750</v>
      </c>
    </row>
    <row r="2081" spans="2:26" x14ac:dyDescent="0.25">
      <c r="B2081" t="s">
        <v>335</v>
      </c>
      <c r="C2081" t="s">
        <v>3</v>
      </c>
      <c r="D2081" t="s">
        <v>336</v>
      </c>
      <c r="E2081" t="s">
        <v>337</v>
      </c>
      <c r="M2081" t="b">
        <f t="shared" si="165"/>
        <v>1</v>
      </c>
      <c r="N2081" t="b">
        <f t="shared" si="166"/>
        <v>1</v>
      </c>
      <c r="O2081" t="b">
        <f t="shared" si="167"/>
        <v>1</v>
      </c>
      <c r="P2081" t="b">
        <f t="shared" si="167"/>
        <v>1</v>
      </c>
      <c r="Q2081" t="b">
        <f t="shared" si="168"/>
        <v>1</v>
      </c>
      <c r="R2081" t="b">
        <f t="shared" si="169"/>
        <v>1</v>
      </c>
      <c r="U2081" t="s">
        <v>335</v>
      </c>
      <c r="V2081" t="s">
        <v>3</v>
      </c>
      <c r="W2081" t="s">
        <v>336</v>
      </c>
      <c r="X2081" t="s">
        <v>337</v>
      </c>
    </row>
    <row r="2082" spans="2:26" x14ac:dyDescent="0.25">
      <c r="B2082" s="105" t="s">
        <v>463</v>
      </c>
      <c r="C2082" s="105" t="s">
        <v>464</v>
      </c>
      <c r="D2082" s="106">
        <v>2303808000</v>
      </c>
      <c r="E2082" s="106">
        <v>0</v>
      </c>
      <c r="M2082" t="b">
        <f t="shared" si="165"/>
        <v>1</v>
      </c>
      <c r="N2082" t="b">
        <f t="shared" si="166"/>
        <v>1</v>
      </c>
      <c r="O2082" t="b">
        <f t="shared" si="167"/>
        <v>1</v>
      </c>
      <c r="P2082" t="b">
        <f t="shared" si="167"/>
        <v>1</v>
      </c>
      <c r="Q2082" t="b">
        <f t="shared" si="168"/>
        <v>1</v>
      </c>
      <c r="R2082" t="b">
        <f t="shared" si="169"/>
        <v>1</v>
      </c>
      <c r="U2082" s="105" t="s">
        <v>463</v>
      </c>
      <c r="V2082" s="105" t="s">
        <v>464</v>
      </c>
      <c r="W2082" s="106">
        <v>2303808000</v>
      </c>
      <c r="X2082" s="106">
        <v>0</v>
      </c>
    </row>
    <row r="2083" spans="2:26" x14ac:dyDescent="0.25">
      <c r="B2083" s="105" t="s">
        <v>663</v>
      </c>
      <c r="C2083" s="105" t="s">
        <v>664</v>
      </c>
      <c r="D2083" s="106">
        <v>2303808000</v>
      </c>
      <c r="E2083" s="106">
        <v>0</v>
      </c>
      <c r="M2083" t="b">
        <f t="shared" si="165"/>
        <v>1</v>
      </c>
      <c r="N2083" t="b">
        <f t="shared" si="166"/>
        <v>1</v>
      </c>
      <c r="O2083" t="b">
        <f t="shared" si="167"/>
        <v>1</v>
      </c>
      <c r="P2083" t="b">
        <f t="shared" si="167"/>
        <v>1</v>
      </c>
      <c r="Q2083" t="b">
        <f t="shared" si="168"/>
        <v>1</v>
      </c>
      <c r="R2083" t="b">
        <f t="shared" si="169"/>
        <v>1</v>
      </c>
      <c r="U2083" s="105" t="s">
        <v>663</v>
      </c>
      <c r="V2083" s="105" t="s">
        <v>664</v>
      </c>
      <c r="W2083" s="106">
        <v>2303808000</v>
      </c>
      <c r="X2083" s="106">
        <v>0</v>
      </c>
    </row>
    <row r="2084" spans="2:26" x14ac:dyDescent="0.25">
      <c r="B2084" s="105" t="s">
        <v>665</v>
      </c>
      <c r="C2084" s="105" t="s">
        <v>664</v>
      </c>
      <c r="D2084" s="106">
        <v>2303808000</v>
      </c>
      <c r="E2084" s="106">
        <v>0</v>
      </c>
      <c r="M2084" t="b">
        <f t="shared" si="165"/>
        <v>1</v>
      </c>
      <c r="N2084" t="b">
        <f t="shared" si="166"/>
        <v>1</v>
      </c>
      <c r="O2084" t="b">
        <f t="shared" si="167"/>
        <v>1</v>
      </c>
      <c r="P2084" t="b">
        <f t="shared" si="167"/>
        <v>1</v>
      </c>
      <c r="Q2084" t="b">
        <f t="shared" si="168"/>
        <v>1</v>
      </c>
      <c r="R2084" t="b">
        <f t="shared" si="169"/>
        <v>1</v>
      </c>
      <c r="U2084" s="105" t="s">
        <v>665</v>
      </c>
      <c r="V2084" s="105" t="s">
        <v>664</v>
      </c>
      <c r="W2084" s="106">
        <v>2303808000</v>
      </c>
      <c r="X2084" s="106">
        <v>0</v>
      </c>
    </row>
    <row r="2085" spans="2:26" x14ac:dyDescent="0.25">
      <c r="B2085" t="s">
        <v>359</v>
      </c>
      <c r="C2085" s="106">
        <v>2303808000</v>
      </c>
      <c r="D2085" s="106">
        <v>0</v>
      </c>
      <c r="M2085" t="b">
        <f t="shared" si="165"/>
        <v>1</v>
      </c>
      <c r="N2085" t="b">
        <f t="shared" si="166"/>
        <v>1</v>
      </c>
      <c r="O2085" t="b">
        <f t="shared" si="167"/>
        <v>1</v>
      </c>
      <c r="P2085" t="b">
        <f t="shared" si="167"/>
        <v>1</v>
      </c>
      <c r="Q2085" t="b">
        <f t="shared" si="168"/>
        <v>1</v>
      </c>
      <c r="R2085" t="b">
        <f t="shared" si="169"/>
        <v>1</v>
      </c>
      <c r="U2085" t="s">
        <v>359</v>
      </c>
      <c r="V2085" s="106">
        <v>2303808000</v>
      </c>
      <c r="W2085" s="106">
        <v>0</v>
      </c>
    </row>
    <row r="2086" spans="2:26" x14ac:dyDescent="0.25">
      <c r="B2086" t="s">
        <v>330</v>
      </c>
      <c r="C2086" t="s">
        <v>331</v>
      </c>
      <c r="D2086" s="105" t="s">
        <v>751</v>
      </c>
      <c r="E2086" t="s">
        <v>333</v>
      </c>
      <c r="F2086" t="s">
        <v>331</v>
      </c>
      <c r="G2086" s="105" t="s">
        <v>752</v>
      </c>
      <c r="M2086" t="b">
        <f t="shared" si="165"/>
        <v>1</v>
      </c>
      <c r="N2086" t="b">
        <f t="shared" si="166"/>
        <v>1</v>
      </c>
      <c r="O2086" t="b">
        <f t="shared" si="167"/>
        <v>1</v>
      </c>
      <c r="P2086" t="b">
        <f t="shared" si="167"/>
        <v>1</v>
      </c>
      <c r="Q2086" t="b">
        <f t="shared" si="168"/>
        <v>1</v>
      </c>
      <c r="R2086" t="b">
        <f t="shared" si="169"/>
        <v>1</v>
      </c>
      <c r="U2086" t="s">
        <v>330</v>
      </c>
      <c r="V2086" t="s">
        <v>331</v>
      </c>
      <c r="W2086" s="105" t="s">
        <v>751</v>
      </c>
      <c r="X2086" t="s">
        <v>333</v>
      </c>
      <c r="Y2086" t="s">
        <v>331</v>
      </c>
      <c r="Z2086" s="105" t="s">
        <v>752</v>
      </c>
    </row>
    <row r="2087" spans="2:26" x14ac:dyDescent="0.25">
      <c r="B2087" t="s">
        <v>335</v>
      </c>
      <c r="C2087" t="s">
        <v>3</v>
      </c>
      <c r="D2087" t="s">
        <v>336</v>
      </c>
      <c r="E2087" t="s">
        <v>337</v>
      </c>
      <c r="M2087" t="b">
        <f t="shared" si="165"/>
        <v>1</v>
      </c>
      <c r="N2087" t="b">
        <f t="shared" si="166"/>
        <v>1</v>
      </c>
      <c r="O2087" t="b">
        <f t="shared" si="167"/>
        <v>1</v>
      </c>
      <c r="P2087" t="b">
        <f t="shared" si="167"/>
        <v>1</v>
      </c>
      <c r="Q2087" t="b">
        <f t="shared" si="168"/>
        <v>1</v>
      </c>
      <c r="R2087" t="b">
        <f t="shared" si="169"/>
        <v>1</v>
      </c>
      <c r="U2087" t="s">
        <v>335</v>
      </c>
      <c r="V2087" t="s">
        <v>3</v>
      </c>
      <c r="W2087" t="s">
        <v>336</v>
      </c>
      <c r="X2087" t="s">
        <v>337</v>
      </c>
    </row>
    <row r="2088" spans="2:26" x14ac:dyDescent="0.25">
      <c r="B2088" s="105" t="s">
        <v>338</v>
      </c>
      <c r="C2088" s="105" t="s">
        <v>339</v>
      </c>
      <c r="D2088" s="106">
        <v>30090882456</v>
      </c>
      <c r="E2088" s="106">
        <v>0</v>
      </c>
      <c r="M2088" t="b">
        <f t="shared" si="165"/>
        <v>1</v>
      </c>
      <c r="N2088" t="b">
        <f t="shared" si="166"/>
        <v>1</v>
      </c>
      <c r="O2088" t="b">
        <f t="shared" si="167"/>
        <v>1</v>
      </c>
      <c r="P2088" t="b">
        <f t="shared" si="167"/>
        <v>1</v>
      </c>
      <c r="Q2088" t="b">
        <f t="shared" si="168"/>
        <v>1</v>
      </c>
      <c r="R2088" t="b">
        <f t="shared" si="169"/>
        <v>1</v>
      </c>
      <c r="U2088" s="105" t="s">
        <v>338</v>
      </c>
      <c r="V2088" s="105" t="s">
        <v>339</v>
      </c>
      <c r="W2088" s="106">
        <v>30090882456</v>
      </c>
      <c r="X2088" s="106">
        <v>0</v>
      </c>
    </row>
    <row r="2089" spans="2:26" x14ac:dyDescent="0.25">
      <c r="B2089" s="105" t="s">
        <v>340</v>
      </c>
      <c r="C2089" s="105" t="s">
        <v>341</v>
      </c>
      <c r="D2089" s="106">
        <v>30090882456</v>
      </c>
      <c r="E2089" s="106">
        <v>0</v>
      </c>
      <c r="M2089" t="b">
        <f t="shared" si="165"/>
        <v>1</v>
      </c>
      <c r="N2089" t="b">
        <f t="shared" si="166"/>
        <v>1</v>
      </c>
      <c r="O2089" t="b">
        <f t="shared" si="167"/>
        <v>1</v>
      </c>
      <c r="P2089" t="b">
        <f t="shared" si="167"/>
        <v>1</v>
      </c>
      <c r="Q2089" t="b">
        <f t="shared" si="168"/>
        <v>1</v>
      </c>
      <c r="R2089" t="b">
        <f t="shared" si="169"/>
        <v>1</v>
      </c>
      <c r="U2089" s="105" t="s">
        <v>340</v>
      </c>
      <c r="V2089" s="105" t="s">
        <v>341</v>
      </c>
      <c r="W2089" s="106">
        <v>30090882456</v>
      </c>
      <c r="X2089" s="106">
        <v>0</v>
      </c>
    </row>
    <row r="2090" spans="2:26" x14ac:dyDescent="0.25">
      <c r="B2090" s="105" t="s">
        <v>392</v>
      </c>
      <c r="C2090" s="105" t="s">
        <v>341</v>
      </c>
      <c r="D2090" s="106">
        <v>30090882456</v>
      </c>
      <c r="E2090" s="106">
        <v>0</v>
      </c>
      <c r="M2090" t="b">
        <f t="shared" si="165"/>
        <v>1</v>
      </c>
      <c r="N2090" t="b">
        <f t="shared" si="166"/>
        <v>1</v>
      </c>
      <c r="O2090" t="b">
        <f t="shared" si="167"/>
        <v>1</v>
      </c>
      <c r="P2090" t="b">
        <f t="shared" si="167"/>
        <v>1</v>
      </c>
      <c r="Q2090" t="b">
        <f t="shared" si="168"/>
        <v>1</v>
      </c>
      <c r="R2090" t="b">
        <f t="shared" si="169"/>
        <v>1</v>
      </c>
      <c r="U2090" s="105" t="s">
        <v>392</v>
      </c>
      <c r="V2090" s="105" t="s">
        <v>341</v>
      </c>
      <c r="W2090" s="106">
        <v>30090882456</v>
      </c>
      <c r="X2090" s="106">
        <v>0</v>
      </c>
    </row>
    <row r="2091" spans="2:26" x14ac:dyDescent="0.25">
      <c r="B2091" t="s">
        <v>359</v>
      </c>
      <c r="C2091" s="106">
        <v>30090882456</v>
      </c>
      <c r="D2091" s="106">
        <v>0</v>
      </c>
      <c r="M2091" t="b">
        <f t="shared" si="165"/>
        <v>1</v>
      </c>
      <c r="N2091" t="b">
        <f t="shared" si="166"/>
        <v>1</v>
      </c>
      <c r="O2091" t="b">
        <f t="shared" si="167"/>
        <v>1</v>
      </c>
      <c r="P2091" t="b">
        <f t="shared" si="167"/>
        <v>1</v>
      </c>
      <c r="Q2091" t="b">
        <f t="shared" si="168"/>
        <v>1</v>
      </c>
      <c r="R2091" t="b">
        <f t="shared" si="169"/>
        <v>1</v>
      </c>
      <c r="U2091" t="s">
        <v>359</v>
      </c>
      <c r="V2091" s="106">
        <v>30090882456</v>
      </c>
      <c r="W2091" s="106">
        <v>0</v>
      </c>
    </row>
    <row r="2092" spans="2:26" x14ac:dyDescent="0.25">
      <c r="B2092" t="s">
        <v>330</v>
      </c>
      <c r="C2092" t="s">
        <v>331</v>
      </c>
      <c r="D2092" s="105" t="s">
        <v>753</v>
      </c>
      <c r="E2092" t="s">
        <v>333</v>
      </c>
      <c r="F2092" t="s">
        <v>331</v>
      </c>
      <c r="G2092" s="105" t="s">
        <v>754</v>
      </c>
      <c r="M2092" t="b">
        <f t="shared" si="165"/>
        <v>1</v>
      </c>
      <c r="N2092" t="b">
        <f t="shared" si="166"/>
        <v>1</v>
      </c>
      <c r="O2092" t="b">
        <f t="shared" si="167"/>
        <v>1</v>
      </c>
      <c r="P2092" t="b">
        <f t="shared" si="167"/>
        <v>1</v>
      </c>
      <c r="Q2092" t="b">
        <f t="shared" si="168"/>
        <v>1</v>
      </c>
      <c r="R2092" t="b">
        <f t="shared" si="169"/>
        <v>1</v>
      </c>
      <c r="U2092" t="s">
        <v>330</v>
      </c>
      <c r="V2092" t="s">
        <v>331</v>
      </c>
      <c r="W2092" s="105" t="s">
        <v>753</v>
      </c>
      <c r="X2092" t="s">
        <v>333</v>
      </c>
      <c r="Y2092" t="s">
        <v>331</v>
      </c>
      <c r="Z2092" s="105" t="s">
        <v>754</v>
      </c>
    </row>
    <row r="2093" spans="2:26" x14ac:dyDescent="0.25">
      <c r="B2093" t="s">
        <v>335</v>
      </c>
      <c r="C2093" t="s">
        <v>3</v>
      </c>
      <c r="D2093" t="s">
        <v>336</v>
      </c>
      <c r="E2093" t="s">
        <v>337</v>
      </c>
      <c r="M2093" t="b">
        <f t="shared" si="165"/>
        <v>1</v>
      </c>
      <c r="N2093" t="b">
        <f t="shared" si="166"/>
        <v>1</v>
      </c>
      <c r="O2093" t="b">
        <f t="shared" si="167"/>
        <v>1</v>
      </c>
      <c r="P2093" t="b">
        <f t="shared" si="167"/>
        <v>1</v>
      </c>
      <c r="Q2093" t="b">
        <f t="shared" si="168"/>
        <v>1</v>
      </c>
      <c r="R2093" t="b">
        <f t="shared" si="169"/>
        <v>1</v>
      </c>
      <c r="U2093" t="s">
        <v>335</v>
      </c>
      <c r="V2093" t="s">
        <v>3</v>
      </c>
      <c r="W2093" t="s">
        <v>336</v>
      </c>
      <c r="X2093" t="s">
        <v>337</v>
      </c>
    </row>
    <row r="2094" spans="2:26" x14ac:dyDescent="0.25">
      <c r="B2094" s="105" t="s">
        <v>411</v>
      </c>
      <c r="C2094" s="105" t="s">
        <v>412</v>
      </c>
      <c r="D2094" s="106">
        <v>18167640</v>
      </c>
      <c r="E2094" s="106">
        <v>0</v>
      </c>
      <c r="M2094" t="b">
        <f t="shared" si="165"/>
        <v>1</v>
      </c>
      <c r="N2094" t="b">
        <f t="shared" si="166"/>
        <v>1</v>
      </c>
      <c r="O2094" t="b">
        <f t="shared" si="167"/>
        <v>1</v>
      </c>
      <c r="P2094" t="b">
        <f t="shared" si="167"/>
        <v>1</v>
      </c>
      <c r="Q2094" t="b">
        <f t="shared" si="168"/>
        <v>1</v>
      </c>
      <c r="R2094" t="b">
        <f t="shared" si="169"/>
        <v>1</v>
      </c>
      <c r="U2094" s="105" t="s">
        <v>411</v>
      </c>
      <c r="V2094" s="105" t="s">
        <v>412</v>
      </c>
      <c r="W2094" s="106">
        <v>18167640</v>
      </c>
      <c r="X2094" s="106">
        <v>0</v>
      </c>
    </row>
    <row r="2095" spans="2:26" x14ac:dyDescent="0.25">
      <c r="B2095" s="105" t="s">
        <v>413</v>
      </c>
      <c r="C2095" s="105" t="s">
        <v>414</v>
      </c>
      <c r="D2095" s="106">
        <v>18167640</v>
      </c>
      <c r="E2095" s="106">
        <v>0</v>
      </c>
      <c r="M2095" t="b">
        <f t="shared" si="165"/>
        <v>1</v>
      </c>
      <c r="N2095" t="b">
        <f t="shared" si="166"/>
        <v>1</v>
      </c>
      <c r="O2095" t="b">
        <f t="shared" si="167"/>
        <v>1</v>
      </c>
      <c r="P2095" t="b">
        <f t="shared" si="167"/>
        <v>1</v>
      </c>
      <c r="Q2095" t="b">
        <f t="shared" si="168"/>
        <v>1</v>
      </c>
      <c r="R2095" t="b">
        <f t="shared" si="169"/>
        <v>1</v>
      </c>
      <c r="U2095" s="105" t="s">
        <v>413</v>
      </c>
      <c r="V2095" s="105" t="s">
        <v>414</v>
      </c>
      <c r="W2095" s="106">
        <v>18167640</v>
      </c>
      <c r="X2095" s="106">
        <v>0</v>
      </c>
    </row>
    <row r="2096" spans="2:26" x14ac:dyDescent="0.25">
      <c r="B2096" s="105" t="s">
        <v>415</v>
      </c>
      <c r="C2096" s="105" t="s">
        <v>414</v>
      </c>
      <c r="D2096" s="106">
        <v>18167640</v>
      </c>
      <c r="E2096" s="106">
        <v>0</v>
      </c>
      <c r="M2096" t="b">
        <f t="shared" si="165"/>
        <v>1</v>
      </c>
      <c r="N2096" t="b">
        <f t="shared" si="166"/>
        <v>1</v>
      </c>
      <c r="O2096" t="b">
        <f t="shared" si="167"/>
        <v>1</v>
      </c>
      <c r="P2096" t="b">
        <f t="shared" si="167"/>
        <v>1</v>
      </c>
      <c r="Q2096" t="b">
        <f t="shared" si="168"/>
        <v>1</v>
      </c>
      <c r="R2096" t="b">
        <f t="shared" si="169"/>
        <v>1</v>
      </c>
      <c r="U2096" s="105" t="s">
        <v>415</v>
      </c>
      <c r="V2096" s="105" t="s">
        <v>414</v>
      </c>
      <c r="W2096" s="106">
        <v>18167640</v>
      </c>
      <c r="X2096" s="106">
        <v>0</v>
      </c>
    </row>
    <row r="2097" spans="2:24" x14ac:dyDescent="0.25">
      <c r="B2097" s="105" t="s">
        <v>434</v>
      </c>
      <c r="C2097" s="105" t="s">
        <v>435</v>
      </c>
      <c r="D2097" s="106">
        <v>13874999</v>
      </c>
      <c r="E2097" s="106">
        <v>0</v>
      </c>
      <c r="M2097" t="b">
        <f t="shared" si="165"/>
        <v>1</v>
      </c>
      <c r="N2097" t="b">
        <f t="shared" si="166"/>
        <v>1</v>
      </c>
      <c r="O2097" t="b">
        <f t="shared" si="167"/>
        <v>1</v>
      </c>
      <c r="P2097" t="b">
        <f t="shared" si="167"/>
        <v>1</v>
      </c>
      <c r="Q2097" t="b">
        <f t="shared" si="168"/>
        <v>1</v>
      </c>
      <c r="R2097" t="b">
        <f t="shared" si="169"/>
        <v>1</v>
      </c>
      <c r="U2097" s="105" t="s">
        <v>434</v>
      </c>
      <c r="V2097" s="105" t="s">
        <v>435</v>
      </c>
      <c r="W2097" s="106">
        <v>13874999</v>
      </c>
      <c r="X2097" s="106">
        <v>0</v>
      </c>
    </row>
    <row r="2098" spans="2:24" x14ac:dyDescent="0.25">
      <c r="B2098" s="105" t="s">
        <v>436</v>
      </c>
      <c r="C2098" s="105" t="s">
        <v>437</v>
      </c>
      <c r="D2098" s="106">
        <v>13874999</v>
      </c>
      <c r="E2098" s="106">
        <v>0</v>
      </c>
      <c r="M2098" t="b">
        <f t="shared" si="165"/>
        <v>1</v>
      </c>
      <c r="N2098" t="b">
        <f t="shared" si="166"/>
        <v>1</v>
      </c>
      <c r="O2098" t="b">
        <f t="shared" si="167"/>
        <v>1</v>
      </c>
      <c r="P2098" t="b">
        <f t="shared" si="167"/>
        <v>1</v>
      </c>
      <c r="Q2098" t="b">
        <f t="shared" si="168"/>
        <v>1</v>
      </c>
      <c r="R2098" t="b">
        <f t="shared" si="169"/>
        <v>1</v>
      </c>
      <c r="U2098" s="105" t="s">
        <v>436</v>
      </c>
      <c r="V2098" s="105" t="s">
        <v>437</v>
      </c>
      <c r="W2098" s="106">
        <v>13874999</v>
      </c>
      <c r="X2098" s="106">
        <v>0</v>
      </c>
    </row>
    <row r="2099" spans="2:24" x14ac:dyDescent="0.25">
      <c r="B2099" s="105" t="s">
        <v>438</v>
      </c>
      <c r="C2099" s="105" t="s">
        <v>437</v>
      </c>
      <c r="D2099" s="106">
        <v>13874999</v>
      </c>
      <c r="E2099" s="106">
        <v>0</v>
      </c>
      <c r="M2099" t="b">
        <f t="shared" si="165"/>
        <v>1</v>
      </c>
      <c r="N2099" t="b">
        <f t="shared" si="166"/>
        <v>1</v>
      </c>
      <c r="O2099" t="b">
        <f t="shared" si="167"/>
        <v>1</v>
      </c>
      <c r="P2099" t="b">
        <f t="shared" si="167"/>
        <v>1</v>
      </c>
      <c r="Q2099" t="b">
        <f t="shared" si="168"/>
        <v>1</v>
      </c>
      <c r="R2099" t="b">
        <f t="shared" si="169"/>
        <v>1</v>
      </c>
      <c r="U2099" s="105" t="s">
        <v>438</v>
      </c>
      <c r="V2099" s="105" t="s">
        <v>437</v>
      </c>
      <c r="W2099" s="106">
        <v>13874999</v>
      </c>
      <c r="X2099" s="106">
        <v>0</v>
      </c>
    </row>
    <row r="2100" spans="2:24" x14ac:dyDescent="0.25">
      <c r="B2100" s="105" t="s">
        <v>439</v>
      </c>
      <c r="C2100" s="105" t="s">
        <v>440</v>
      </c>
      <c r="D2100" s="106">
        <v>18480000</v>
      </c>
      <c r="E2100" s="106">
        <v>0</v>
      </c>
      <c r="M2100" t="b">
        <f t="shared" si="165"/>
        <v>1</v>
      </c>
      <c r="N2100" t="b">
        <f t="shared" si="166"/>
        <v>1</v>
      </c>
      <c r="O2100" t="b">
        <f t="shared" si="167"/>
        <v>1</v>
      </c>
      <c r="P2100" t="b">
        <f t="shared" si="167"/>
        <v>1</v>
      </c>
      <c r="Q2100" t="b">
        <f t="shared" si="168"/>
        <v>1</v>
      </c>
      <c r="R2100" t="b">
        <f t="shared" si="169"/>
        <v>1</v>
      </c>
      <c r="U2100" s="105" t="s">
        <v>439</v>
      </c>
      <c r="V2100" s="105" t="s">
        <v>440</v>
      </c>
      <c r="W2100" s="106">
        <v>18480000</v>
      </c>
      <c r="X2100" s="106">
        <v>0</v>
      </c>
    </row>
    <row r="2101" spans="2:24" x14ac:dyDescent="0.25">
      <c r="B2101" s="105" t="s">
        <v>441</v>
      </c>
      <c r="C2101" s="105" t="s">
        <v>442</v>
      </c>
      <c r="D2101" s="106">
        <v>18480000</v>
      </c>
      <c r="E2101" s="106">
        <v>0</v>
      </c>
      <c r="M2101" t="b">
        <f t="shared" si="165"/>
        <v>1</v>
      </c>
      <c r="N2101" t="b">
        <f t="shared" si="166"/>
        <v>1</v>
      </c>
      <c r="O2101" t="b">
        <f t="shared" si="167"/>
        <v>1</v>
      </c>
      <c r="P2101" t="b">
        <f t="shared" si="167"/>
        <v>1</v>
      </c>
      <c r="Q2101" t="b">
        <f t="shared" si="168"/>
        <v>1</v>
      </c>
      <c r="R2101" t="b">
        <f t="shared" si="169"/>
        <v>1</v>
      </c>
      <c r="U2101" s="105" t="s">
        <v>441</v>
      </c>
      <c r="V2101" s="105" t="s">
        <v>442</v>
      </c>
      <c r="W2101" s="106">
        <v>18480000</v>
      </c>
      <c r="X2101" s="106">
        <v>0</v>
      </c>
    </row>
    <row r="2102" spans="2:24" x14ac:dyDescent="0.25">
      <c r="B2102" s="105" t="s">
        <v>443</v>
      </c>
      <c r="C2102" s="105" t="s">
        <v>442</v>
      </c>
      <c r="D2102" s="106">
        <v>18480000</v>
      </c>
      <c r="E2102" s="106">
        <v>0</v>
      </c>
      <c r="M2102" t="b">
        <f t="shared" si="165"/>
        <v>1</v>
      </c>
      <c r="N2102" t="b">
        <f t="shared" si="166"/>
        <v>1</v>
      </c>
      <c r="O2102" t="b">
        <f t="shared" si="167"/>
        <v>1</v>
      </c>
      <c r="P2102" t="b">
        <f t="shared" si="167"/>
        <v>1</v>
      </c>
      <c r="Q2102" t="b">
        <f t="shared" si="168"/>
        <v>1</v>
      </c>
      <c r="R2102" t="b">
        <f t="shared" si="169"/>
        <v>1</v>
      </c>
      <c r="U2102" s="105" t="s">
        <v>443</v>
      </c>
      <c r="V2102" s="105" t="s">
        <v>442</v>
      </c>
      <c r="W2102" s="106">
        <v>18480000</v>
      </c>
      <c r="X2102" s="106">
        <v>0</v>
      </c>
    </row>
    <row r="2103" spans="2:24" x14ac:dyDescent="0.25">
      <c r="B2103" s="105" t="s">
        <v>444</v>
      </c>
      <c r="C2103" s="105" t="s">
        <v>445</v>
      </c>
      <c r="D2103" s="106">
        <v>5000000</v>
      </c>
      <c r="E2103" s="106">
        <v>0</v>
      </c>
      <c r="M2103" t="b">
        <f t="shared" si="165"/>
        <v>1</v>
      </c>
      <c r="N2103" t="b">
        <f t="shared" si="166"/>
        <v>1</v>
      </c>
      <c r="O2103" t="b">
        <f t="shared" si="167"/>
        <v>1</v>
      </c>
      <c r="P2103" t="b">
        <f t="shared" si="167"/>
        <v>1</v>
      </c>
      <c r="Q2103" t="b">
        <f t="shared" si="168"/>
        <v>1</v>
      </c>
      <c r="R2103" t="b">
        <f t="shared" si="169"/>
        <v>1</v>
      </c>
      <c r="U2103" s="105" t="s">
        <v>444</v>
      </c>
      <c r="V2103" s="105" t="s">
        <v>445</v>
      </c>
      <c r="W2103" s="106">
        <v>5000000</v>
      </c>
      <c r="X2103" s="106">
        <v>0</v>
      </c>
    </row>
    <row r="2104" spans="2:24" x14ac:dyDescent="0.25">
      <c r="B2104" s="105" t="s">
        <v>446</v>
      </c>
      <c r="C2104" s="105" t="s">
        <v>447</v>
      </c>
      <c r="D2104" s="106">
        <v>5000000</v>
      </c>
      <c r="E2104" s="106">
        <v>0</v>
      </c>
      <c r="M2104" t="b">
        <f t="shared" si="165"/>
        <v>1</v>
      </c>
      <c r="N2104" t="b">
        <f t="shared" si="166"/>
        <v>1</v>
      </c>
      <c r="O2104" t="b">
        <f t="shared" si="167"/>
        <v>1</v>
      </c>
      <c r="P2104" t="b">
        <f t="shared" si="167"/>
        <v>1</v>
      </c>
      <c r="Q2104" t="b">
        <f t="shared" si="168"/>
        <v>1</v>
      </c>
      <c r="R2104" t="b">
        <f t="shared" si="169"/>
        <v>1</v>
      </c>
      <c r="U2104" s="105" t="s">
        <v>446</v>
      </c>
      <c r="V2104" s="105" t="s">
        <v>447</v>
      </c>
      <c r="W2104" s="106">
        <v>5000000</v>
      </c>
      <c r="X2104" s="106">
        <v>0</v>
      </c>
    </row>
    <row r="2105" spans="2:24" x14ac:dyDescent="0.25">
      <c r="B2105" s="105" t="s">
        <v>448</v>
      </c>
      <c r="C2105" s="105" t="s">
        <v>449</v>
      </c>
      <c r="D2105" s="106">
        <v>5000000</v>
      </c>
      <c r="E2105" s="106">
        <v>0</v>
      </c>
      <c r="M2105" t="b">
        <f t="shared" si="165"/>
        <v>1</v>
      </c>
      <c r="N2105" t="b">
        <f t="shared" si="166"/>
        <v>1</v>
      </c>
      <c r="O2105" t="b">
        <f t="shared" si="167"/>
        <v>1</v>
      </c>
      <c r="P2105" t="b">
        <f t="shared" si="167"/>
        <v>1</v>
      </c>
      <c r="Q2105" t="b">
        <f t="shared" si="168"/>
        <v>1</v>
      </c>
      <c r="R2105" t="b">
        <f t="shared" si="169"/>
        <v>1</v>
      </c>
      <c r="U2105" s="105" t="s">
        <v>448</v>
      </c>
      <c r="V2105" s="105" t="s">
        <v>449</v>
      </c>
      <c r="W2105" s="106">
        <v>5000000</v>
      </c>
      <c r="X2105" s="106">
        <v>0</v>
      </c>
    </row>
    <row r="2106" spans="2:24" x14ac:dyDescent="0.25">
      <c r="B2106" s="105" t="s">
        <v>635</v>
      </c>
      <c r="C2106" s="105" t="s">
        <v>636</v>
      </c>
      <c r="D2106" s="106">
        <v>7500000</v>
      </c>
      <c r="E2106" s="106">
        <v>0</v>
      </c>
      <c r="M2106" t="b">
        <f t="shared" si="165"/>
        <v>1</v>
      </c>
      <c r="N2106" t="b">
        <f t="shared" si="166"/>
        <v>1</v>
      </c>
      <c r="O2106" t="b">
        <f t="shared" si="167"/>
        <v>1</v>
      </c>
      <c r="P2106" t="b">
        <f t="shared" si="167"/>
        <v>1</v>
      </c>
      <c r="Q2106" t="b">
        <f t="shared" si="168"/>
        <v>1</v>
      </c>
      <c r="R2106" t="b">
        <f t="shared" si="169"/>
        <v>1</v>
      </c>
      <c r="U2106" s="105" t="s">
        <v>635</v>
      </c>
      <c r="V2106" s="105" t="s">
        <v>636</v>
      </c>
      <c r="W2106" s="106">
        <v>7500000</v>
      </c>
      <c r="X2106" s="106">
        <v>0</v>
      </c>
    </row>
    <row r="2107" spans="2:24" x14ac:dyDescent="0.25">
      <c r="B2107" s="105" t="s">
        <v>637</v>
      </c>
      <c r="C2107" s="105" t="s">
        <v>638</v>
      </c>
      <c r="D2107" s="106">
        <v>7500000</v>
      </c>
      <c r="E2107" s="106">
        <v>0</v>
      </c>
      <c r="M2107" t="b">
        <f t="shared" si="165"/>
        <v>1</v>
      </c>
      <c r="N2107" t="b">
        <f t="shared" si="166"/>
        <v>1</v>
      </c>
      <c r="O2107" t="b">
        <f t="shared" si="167"/>
        <v>1</v>
      </c>
      <c r="P2107" t="b">
        <f t="shared" si="167"/>
        <v>1</v>
      </c>
      <c r="Q2107" t="b">
        <f t="shared" si="168"/>
        <v>1</v>
      </c>
      <c r="R2107" t="b">
        <f t="shared" si="169"/>
        <v>1</v>
      </c>
      <c r="U2107" s="105" t="s">
        <v>637</v>
      </c>
      <c r="V2107" s="105" t="s">
        <v>638</v>
      </c>
      <c r="W2107" s="106">
        <v>7500000</v>
      </c>
      <c r="X2107" s="106">
        <v>0</v>
      </c>
    </row>
    <row r="2108" spans="2:24" x14ac:dyDescent="0.25">
      <c r="B2108" s="105" t="s">
        <v>639</v>
      </c>
      <c r="C2108" s="105" t="s">
        <v>638</v>
      </c>
      <c r="D2108" s="106">
        <v>7500000</v>
      </c>
      <c r="E2108" s="106">
        <v>0</v>
      </c>
      <c r="M2108" t="b">
        <f t="shared" si="165"/>
        <v>1</v>
      </c>
      <c r="N2108" t="b">
        <f t="shared" si="166"/>
        <v>1</v>
      </c>
      <c r="O2108" t="b">
        <f t="shared" si="167"/>
        <v>1</v>
      </c>
      <c r="P2108" t="b">
        <f t="shared" si="167"/>
        <v>1</v>
      </c>
      <c r="Q2108" t="b">
        <f t="shared" si="168"/>
        <v>1</v>
      </c>
      <c r="R2108" t="b">
        <f t="shared" si="169"/>
        <v>1</v>
      </c>
      <c r="U2108" s="105" t="s">
        <v>639</v>
      </c>
      <c r="V2108" s="105" t="s">
        <v>638</v>
      </c>
      <c r="W2108" s="106">
        <v>7500000</v>
      </c>
      <c r="X2108" s="106">
        <v>0</v>
      </c>
    </row>
    <row r="2109" spans="2:24" x14ac:dyDescent="0.25">
      <c r="B2109" s="105" t="s">
        <v>450</v>
      </c>
      <c r="C2109" s="105" t="s">
        <v>451</v>
      </c>
      <c r="D2109" s="106">
        <v>41217000</v>
      </c>
      <c r="E2109" s="106">
        <v>0</v>
      </c>
      <c r="M2109" t="b">
        <f t="shared" si="165"/>
        <v>1</v>
      </c>
      <c r="N2109" t="b">
        <f t="shared" si="166"/>
        <v>1</v>
      </c>
      <c r="O2109" t="b">
        <f t="shared" si="167"/>
        <v>1</v>
      </c>
      <c r="P2109" t="b">
        <f t="shared" si="167"/>
        <v>1</v>
      </c>
      <c r="Q2109" t="b">
        <f t="shared" si="168"/>
        <v>1</v>
      </c>
      <c r="R2109" t="b">
        <f t="shared" si="169"/>
        <v>1</v>
      </c>
      <c r="U2109" s="105" t="s">
        <v>450</v>
      </c>
      <c r="V2109" s="105" t="s">
        <v>451</v>
      </c>
      <c r="W2109" s="106">
        <v>41217000</v>
      </c>
      <c r="X2109" s="106">
        <v>0</v>
      </c>
    </row>
    <row r="2110" spans="2:24" x14ac:dyDescent="0.25">
      <c r="B2110" s="105" t="s">
        <v>452</v>
      </c>
      <c r="C2110" s="105" t="s">
        <v>453</v>
      </c>
      <c r="D2110" s="106">
        <v>41217000</v>
      </c>
      <c r="E2110" s="106">
        <v>0</v>
      </c>
      <c r="M2110" t="b">
        <f t="shared" si="165"/>
        <v>1</v>
      </c>
      <c r="N2110" t="b">
        <f t="shared" si="166"/>
        <v>1</v>
      </c>
      <c r="O2110" t="b">
        <f t="shared" si="167"/>
        <v>1</v>
      </c>
      <c r="P2110" t="b">
        <f t="shared" si="167"/>
        <v>1</v>
      </c>
      <c r="Q2110" t="b">
        <f t="shared" si="168"/>
        <v>1</v>
      </c>
      <c r="R2110" t="b">
        <f t="shared" si="169"/>
        <v>1</v>
      </c>
      <c r="U2110" s="105" t="s">
        <v>452</v>
      </c>
      <c r="V2110" s="105" t="s">
        <v>453</v>
      </c>
      <c r="W2110" s="106">
        <v>41217000</v>
      </c>
      <c r="X2110" s="106">
        <v>0</v>
      </c>
    </row>
    <row r="2111" spans="2:24" x14ac:dyDescent="0.25">
      <c r="B2111" s="105" t="s">
        <v>454</v>
      </c>
      <c r="C2111" s="105" t="s">
        <v>453</v>
      </c>
      <c r="D2111" s="106">
        <v>41217000</v>
      </c>
      <c r="E2111" s="106">
        <v>0</v>
      </c>
      <c r="M2111" t="b">
        <f t="shared" si="165"/>
        <v>1</v>
      </c>
      <c r="N2111" t="b">
        <f t="shared" si="166"/>
        <v>1</v>
      </c>
      <c r="O2111" t="b">
        <f t="shared" si="167"/>
        <v>1</v>
      </c>
      <c r="P2111" t="b">
        <f t="shared" si="167"/>
        <v>1</v>
      </c>
      <c r="Q2111" t="b">
        <f t="shared" si="168"/>
        <v>1</v>
      </c>
      <c r="R2111" t="b">
        <f t="shared" si="169"/>
        <v>1</v>
      </c>
      <c r="U2111" s="105" t="s">
        <v>454</v>
      </c>
      <c r="V2111" s="105" t="s">
        <v>453</v>
      </c>
      <c r="W2111" s="106">
        <v>41217000</v>
      </c>
      <c r="X2111" s="106">
        <v>0</v>
      </c>
    </row>
    <row r="2112" spans="2:24" x14ac:dyDescent="0.25">
      <c r="B2112" s="105" t="s">
        <v>455</v>
      </c>
      <c r="C2112" s="105" t="s">
        <v>456</v>
      </c>
      <c r="D2112" s="106">
        <v>28613675</v>
      </c>
      <c r="E2112" s="106">
        <v>0</v>
      </c>
      <c r="M2112" t="b">
        <f t="shared" si="165"/>
        <v>1</v>
      </c>
      <c r="N2112" t="b">
        <f t="shared" si="166"/>
        <v>1</v>
      </c>
      <c r="O2112" t="b">
        <f t="shared" si="167"/>
        <v>1</v>
      </c>
      <c r="P2112" t="b">
        <f t="shared" si="167"/>
        <v>1</v>
      </c>
      <c r="Q2112" t="b">
        <f t="shared" si="168"/>
        <v>1</v>
      </c>
      <c r="R2112" t="b">
        <f t="shared" si="169"/>
        <v>1</v>
      </c>
      <c r="U2112" s="105" t="s">
        <v>455</v>
      </c>
      <c r="V2112" s="105" t="s">
        <v>456</v>
      </c>
      <c r="W2112" s="106">
        <v>28613675</v>
      </c>
      <c r="X2112" s="106">
        <v>0</v>
      </c>
    </row>
    <row r="2113" spans="2:26" x14ac:dyDescent="0.25">
      <c r="B2113" s="105" t="s">
        <v>457</v>
      </c>
      <c r="C2113" s="105" t="s">
        <v>458</v>
      </c>
      <c r="D2113" s="106">
        <v>28613675</v>
      </c>
      <c r="E2113" s="106">
        <v>0</v>
      </c>
      <c r="M2113" t="b">
        <f t="shared" si="165"/>
        <v>1</v>
      </c>
      <c r="N2113" t="b">
        <f t="shared" si="166"/>
        <v>1</v>
      </c>
      <c r="O2113" t="b">
        <f t="shared" si="167"/>
        <v>1</v>
      </c>
      <c r="P2113" t="b">
        <f t="shared" si="167"/>
        <v>1</v>
      </c>
      <c r="Q2113" t="b">
        <f t="shared" si="168"/>
        <v>1</v>
      </c>
      <c r="R2113" t="b">
        <f t="shared" si="169"/>
        <v>1</v>
      </c>
      <c r="U2113" s="105" t="s">
        <v>457</v>
      </c>
      <c r="V2113" s="105" t="s">
        <v>458</v>
      </c>
      <c r="W2113" s="106">
        <v>28613675</v>
      </c>
      <c r="X2113" s="106">
        <v>0</v>
      </c>
    </row>
    <row r="2114" spans="2:26" x14ac:dyDescent="0.25">
      <c r="B2114" s="105" t="s">
        <v>459</v>
      </c>
      <c r="C2114" s="105" t="s">
        <v>458</v>
      </c>
      <c r="D2114" s="106">
        <v>28613675</v>
      </c>
      <c r="E2114" s="106">
        <v>0</v>
      </c>
      <c r="M2114" t="b">
        <f t="shared" si="165"/>
        <v>1</v>
      </c>
      <c r="N2114" t="b">
        <f t="shared" si="166"/>
        <v>1</v>
      </c>
      <c r="O2114" t="b">
        <f t="shared" si="167"/>
        <v>1</v>
      </c>
      <c r="P2114" t="b">
        <f t="shared" si="167"/>
        <v>1</v>
      </c>
      <c r="Q2114" t="b">
        <f t="shared" si="168"/>
        <v>1</v>
      </c>
      <c r="R2114" t="b">
        <f t="shared" si="169"/>
        <v>1</v>
      </c>
      <c r="U2114" s="105" t="s">
        <v>459</v>
      </c>
      <c r="V2114" s="105" t="s">
        <v>458</v>
      </c>
      <c r="W2114" s="106">
        <v>28613675</v>
      </c>
      <c r="X2114" s="106">
        <v>0</v>
      </c>
    </row>
    <row r="2115" spans="2:26" x14ac:dyDescent="0.25">
      <c r="B2115" t="s">
        <v>359</v>
      </c>
      <c r="C2115" s="106">
        <v>132853314</v>
      </c>
      <c r="D2115" s="106">
        <v>0</v>
      </c>
      <c r="M2115" t="b">
        <f t="shared" si="165"/>
        <v>1</v>
      </c>
      <c r="N2115" t="b">
        <f t="shared" si="166"/>
        <v>1</v>
      </c>
      <c r="O2115" t="b">
        <f t="shared" si="167"/>
        <v>1</v>
      </c>
      <c r="P2115" t="b">
        <f t="shared" si="167"/>
        <v>1</v>
      </c>
      <c r="Q2115" t="b">
        <f t="shared" si="168"/>
        <v>1</v>
      </c>
      <c r="R2115" t="b">
        <f t="shared" si="169"/>
        <v>1</v>
      </c>
      <c r="U2115" t="s">
        <v>359</v>
      </c>
      <c r="V2115" s="106">
        <v>132853314</v>
      </c>
      <c r="W2115" s="106">
        <v>0</v>
      </c>
    </row>
    <row r="2116" spans="2:26" x14ac:dyDescent="0.25">
      <c r="B2116" t="s">
        <v>330</v>
      </c>
      <c r="C2116" t="s">
        <v>331</v>
      </c>
      <c r="D2116" s="105" t="s">
        <v>755</v>
      </c>
      <c r="E2116" t="s">
        <v>333</v>
      </c>
      <c r="F2116" t="s">
        <v>331</v>
      </c>
      <c r="G2116" s="105" t="s">
        <v>756</v>
      </c>
      <c r="M2116" t="b">
        <f t="shared" si="165"/>
        <v>1</v>
      </c>
      <c r="N2116" t="b">
        <f t="shared" si="166"/>
        <v>1</v>
      </c>
      <c r="O2116" t="b">
        <f t="shared" si="167"/>
        <v>1</v>
      </c>
      <c r="P2116" t="b">
        <f t="shared" si="167"/>
        <v>1</v>
      </c>
      <c r="Q2116" t="b">
        <f t="shared" si="168"/>
        <v>1</v>
      </c>
      <c r="R2116" t="b">
        <f t="shared" si="169"/>
        <v>1</v>
      </c>
      <c r="U2116" t="s">
        <v>330</v>
      </c>
      <c r="V2116" t="s">
        <v>331</v>
      </c>
      <c r="W2116" s="105" t="s">
        <v>755</v>
      </c>
      <c r="X2116" t="s">
        <v>333</v>
      </c>
      <c r="Y2116" t="s">
        <v>331</v>
      </c>
      <c r="Z2116" s="105" t="s">
        <v>756</v>
      </c>
    </row>
    <row r="2117" spans="2:26" x14ac:dyDescent="0.25">
      <c r="B2117" t="s">
        <v>335</v>
      </c>
      <c r="C2117" t="s">
        <v>3</v>
      </c>
      <c r="D2117" t="s">
        <v>336</v>
      </c>
      <c r="E2117" t="s">
        <v>337</v>
      </c>
      <c r="M2117" t="b">
        <f t="shared" si="165"/>
        <v>1</v>
      </c>
      <c r="N2117" t="b">
        <f t="shared" si="166"/>
        <v>1</v>
      </c>
      <c r="O2117" t="b">
        <f t="shared" si="167"/>
        <v>1</v>
      </c>
      <c r="P2117" t="b">
        <f t="shared" si="167"/>
        <v>1</v>
      </c>
      <c r="Q2117" t="b">
        <f t="shared" si="168"/>
        <v>1</v>
      </c>
      <c r="R2117" t="b">
        <f t="shared" si="169"/>
        <v>1</v>
      </c>
      <c r="U2117" t="s">
        <v>335</v>
      </c>
      <c r="V2117" t="s">
        <v>3</v>
      </c>
      <c r="W2117" t="s">
        <v>336</v>
      </c>
      <c r="X2117" t="s">
        <v>337</v>
      </c>
    </row>
    <row r="2118" spans="2:26" x14ac:dyDescent="0.25">
      <c r="B2118" s="105" t="s">
        <v>403</v>
      </c>
      <c r="C2118" s="105" t="s">
        <v>404</v>
      </c>
      <c r="D2118" s="106">
        <v>1789693280</v>
      </c>
      <c r="E2118" s="106">
        <v>0</v>
      </c>
      <c r="M2118" t="b">
        <f t="shared" si="165"/>
        <v>1</v>
      </c>
      <c r="N2118" t="b">
        <f t="shared" si="166"/>
        <v>1</v>
      </c>
      <c r="O2118" t="b">
        <f t="shared" si="167"/>
        <v>1</v>
      </c>
      <c r="P2118" t="b">
        <f t="shared" si="167"/>
        <v>1</v>
      </c>
      <c r="Q2118" t="b">
        <f t="shared" si="168"/>
        <v>1</v>
      </c>
      <c r="R2118" t="b">
        <f t="shared" si="169"/>
        <v>1</v>
      </c>
      <c r="U2118" s="105" t="s">
        <v>403</v>
      </c>
      <c r="V2118" s="105" t="s">
        <v>404</v>
      </c>
      <c r="W2118" s="106">
        <v>1789693280</v>
      </c>
      <c r="X2118" s="106">
        <v>0</v>
      </c>
    </row>
    <row r="2119" spans="2:26" x14ac:dyDescent="0.25">
      <c r="B2119" s="105" t="s">
        <v>405</v>
      </c>
      <c r="C2119" s="105" t="s">
        <v>406</v>
      </c>
      <c r="D2119" s="106">
        <v>1789693280</v>
      </c>
      <c r="E2119" s="106">
        <v>0</v>
      </c>
      <c r="M2119" t="b">
        <f t="shared" si="165"/>
        <v>1</v>
      </c>
      <c r="N2119" t="b">
        <f t="shared" si="166"/>
        <v>1</v>
      </c>
      <c r="O2119" t="b">
        <f t="shared" si="167"/>
        <v>1</v>
      </c>
      <c r="P2119" t="b">
        <f t="shared" si="167"/>
        <v>1</v>
      </c>
      <c r="Q2119" t="b">
        <f t="shared" si="168"/>
        <v>1</v>
      </c>
      <c r="R2119" t="b">
        <f t="shared" si="169"/>
        <v>1</v>
      </c>
      <c r="U2119" s="105" t="s">
        <v>405</v>
      </c>
      <c r="V2119" s="105" t="s">
        <v>406</v>
      </c>
      <c r="W2119" s="106">
        <v>1789693280</v>
      </c>
      <c r="X2119" s="106">
        <v>0</v>
      </c>
    </row>
    <row r="2120" spans="2:26" x14ac:dyDescent="0.25">
      <c r="B2120" s="105" t="s">
        <v>407</v>
      </c>
      <c r="C2120" s="105" t="s">
        <v>1551</v>
      </c>
      <c r="D2120" s="106">
        <v>600000000</v>
      </c>
      <c r="E2120" s="106">
        <v>0</v>
      </c>
      <c r="M2120" t="b">
        <f t="shared" si="165"/>
        <v>1</v>
      </c>
      <c r="N2120" t="b">
        <f t="shared" si="166"/>
        <v>1</v>
      </c>
      <c r="O2120" t="b">
        <f t="shared" si="167"/>
        <v>1</v>
      </c>
      <c r="P2120" t="b">
        <f t="shared" si="167"/>
        <v>1</v>
      </c>
      <c r="Q2120" t="b">
        <f t="shared" si="168"/>
        <v>1</v>
      </c>
      <c r="R2120" t="b">
        <f t="shared" si="169"/>
        <v>1</v>
      </c>
      <c r="U2120" s="105" t="s">
        <v>407</v>
      </c>
      <c r="V2120" s="105" t="s">
        <v>1551</v>
      </c>
      <c r="W2120" s="106">
        <v>600000000</v>
      </c>
      <c r="X2120" s="106">
        <v>0</v>
      </c>
    </row>
    <row r="2121" spans="2:26" x14ac:dyDescent="0.25">
      <c r="B2121" s="105" t="s">
        <v>408</v>
      </c>
      <c r="C2121" s="105" t="s">
        <v>1439</v>
      </c>
      <c r="D2121" s="106">
        <v>1189693280</v>
      </c>
      <c r="E2121" s="106">
        <v>0</v>
      </c>
      <c r="M2121" t="b">
        <f t="shared" si="165"/>
        <v>1</v>
      </c>
      <c r="N2121" t="b">
        <f t="shared" si="166"/>
        <v>1</v>
      </c>
      <c r="O2121" t="b">
        <f t="shared" si="167"/>
        <v>1</v>
      </c>
      <c r="P2121" t="b">
        <f t="shared" si="167"/>
        <v>1</v>
      </c>
      <c r="Q2121" t="b">
        <f t="shared" si="168"/>
        <v>1</v>
      </c>
      <c r="R2121" t="b">
        <f t="shared" si="169"/>
        <v>1</v>
      </c>
      <c r="U2121" s="105" t="s">
        <v>408</v>
      </c>
      <c r="V2121" s="105" t="s">
        <v>1439</v>
      </c>
      <c r="W2121" s="106">
        <v>1189693280</v>
      </c>
      <c r="X2121" s="106">
        <v>0</v>
      </c>
    </row>
    <row r="2122" spans="2:26" x14ac:dyDescent="0.25">
      <c r="B2122" t="s">
        <v>359</v>
      </c>
      <c r="C2122" s="106">
        <v>1789693280</v>
      </c>
      <c r="D2122" s="106">
        <v>0</v>
      </c>
      <c r="M2122" t="b">
        <f t="shared" si="165"/>
        <v>1</v>
      </c>
      <c r="N2122" t="b">
        <f t="shared" si="166"/>
        <v>1</v>
      </c>
      <c r="O2122" t="b">
        <f t="shared" si="167"/>
        <v>1</v>
      </c>
      <c r="P2122" t="b">
        <f t="shared" si="167"/>
        <v>1</v>
      </c>
      <c r="Q2122" t="b">
        <f t="shared" si="168"/>
        <v>1</v>
      </c>
      <c r="R2122" t="b">
        <f t="shared" si="169"/>
        <v>1</v>
      </c>
      <c r="U2122" t="s">
        <v>359</v>
      </c>
      <c r="V2122" s="106">
        <v>1789693280</v>
      </c>
      <c r="W2122" s="106">
        <v>0</v>
      </c>
    </row>
    <row r="2123" spans="2:26" x14ac:dyDescent="0.25">
      <c r="B2123" t="s">
        <v>330</v>
      </c>
      <c r="C2123" t="s">
        <v>331</v>
      </c>
      <c r="D2123" s="105" t="s">
        <v>757</v>
      </c>
      <c r="E2123" t="s">
        <v>333</v>
      </c>
      <c r="F2123" t="s">
        <v>331</v>
      </c>
      <c r="G2123" s="105" t="s">
        <v>758</v>
      </c>
      <c r="M2123" t="b">
        <f t="shared" si="165"/>
        <v>1</v>
      </c>
      <c r="N2123" t="b">
        <f t="shared" si="166"/>
        <v>1</v>
      </c>
      <c r="O2123" t="b">
        <f t="shared" si="167"/>
        <v>1</v>
      </c>
      <c r="P2123" t="b">
        <f t="shared" si="167"/>
        <v>1</v>
      </c>
      <c r="Q2123" t="b">
        <f t="shared" si="168"/>
        <v>1</v>
      </c>
      <c r="R2123" t="b">
        <f t="shared" si="169"/>
        <v>1</v>
      </c>
      <c r="U2123" t="s">
        <v>330</v>
      </c>
      <c r="V2123" t="s">
        <v>331</v>
      </c>
      <c r="W2123" s="105" t="s">
        <v>757</v>
      </c>
      <c r="X2123" t="s">
        <v>333</v>
      </c>
      <c r="Y2123" t="s">
        <v>331</v>
      </c>
      <c r="Z2123" s="105" t="s">
        <v>758</v>
      </c>
    </row>
    <row r="2124" spans="2:26" x14ac:dyDescent="0.25">
      <c r="B2124" t="s">
        <v>335</v>
      </c>
      <c r="C2124" t="s">
        <v>3</v>
      </c>
      <c r="D2124" t="s">
        <v>336</v>
      </c>
      <c r="E2124" t="s">
        <v>337</v>
      </c>
      <c r="M2124" t="b">
        <f t="shared" si="165"/>
        <v>1</v>
      </c>
      <c r="N2124" t="b">
        <f t="shared" si="166"/>
        <v>1</v>
      </c>
      <c r="O2124" t="b">
        <f t="shared" si="167"/>
        <v>1</v>
      </c>
      <c r="P2124" t="b">
        <f t="shared" si="167"/>
        <v>1</v>
      </c>
      <c r="Q2124" t="b">
        <f t="shared" si="168"/>
        <v>1</v>
      </c>
      <c r="R2124" t="b">
        <f t="shared" si="169"/>
        <v>1</v>
      </c>
      <c r="U2124" t="s">
        <v>335</v>
      </c>
      <c r="V2124" t="s">
        <v>3</v>
      </c>
      <c r="W2124" t="s">
        <v>336</v>
      </c>
      <c r="X2124" t="s">
        <v>337</v>
      </c>
    </row>
    <row r="2125" spans="2:26" x14ac:dyDescent="0.25">
      <c r="B2125" s="105" t="s">
        <v>418</v>
      </c>
      <c r="C2125" s="105" t="s">
        <v>419</v>
      </c>
      <c r="D2125" s="106">
        <v>805668737</v>
      </c>
      <c r="E2125" s="106">
        <v>0</v>
      </c>
      <c r="M2125" t="b">
        <f t="shared" si="165"/>
        <v>1</v>
      </c>
      <c r="N2125" t="b">
        <f t="shared" si="166"/>
        <v>1</v>
      </c>
      <c r="O2125" t="b">
        <f t="shared" si="167"/>
        <v>1</v>
      </c>
      <c r="P2125" t="b">
        <f t="shared" si="167"/>
        <v>1</v>
      </c>
      <c r="Q2125" t="b">
        <f t="shared" si="168"/>
        <v>1</v>
      </c>
      <c r="R2125" t="b">
        <f t="shared" si="169"/>
        <v>1</v>
      </c>
      <c r="U2125" s="105" t="s">
        <v>418</v>
      </c>
      <c r="V2125" s="105" t="s">
        <v>419</v>
      </c>
      <c r="W2125" s="106">
        <v>805668737</v>
      </c>
      <c r="X2125" s="106">
        <v>0</v>
      </c>
    </row>
    <row r="2126" spans="2:26" x14ac:dyDescent="0.25">
      <c r="B2126" s="105" t="s">
        <v>420</v>
      </c>
      <c r="C2126" s="105" t="s">
        <v>421</v>
      </c>
      <c r="D2126" s="106">
        <v>805668737</v>
      </c>
      <c r="E2126" s="106">
        <v>0</v>
      </c>
      <c r="M2126" t="b">
        <f t="shared" si="165"/>
        <v>1</v>
      </c>
      <c r="N2126" t="b">
        <f t="shared" si="166"/>
        <v>1</v>
      </c>
      <c r="O2126" t="b">
        <f t="shared" si="167"/>
        <v>1</v>
      </c>
      <c r="P2126" t="b">
        <f t="shared" si="167"/>
        <v>1</v>
      </c>
      <c r="Q2126" t="b">
        <f t="shared" si="168"/>
        <v>1</v>
      </c>
      <c r="R2126" t="b">
        <f t="shared" si="169"/>
        <v>1</v>
      </c>
      <c r="U2126" s="105" t="s">
        <v>420</v>
      </c>
      <c r="V2126" s="105" t="s">
        <v>421</v>
      </c>
      <c r="W2126" s="106">
        <v>805668737</v>
      </c>
      <c r="X2126" s="106">
        <v>0</v>
      </c>
    </row>
    <row r="2127" spans="2:26" x14ac:dyDescent="0.25">
      <c r="B2127" s="105" t="s">
        <v>422</v>
      </c>
      <c r="C2127" s="105" t="s">
        <v>421</v>
      </c>
      <c r="D2127" s="106">
        <v>353079171</v>
      </c>
      <c r="E2127" s="106">
        <v>0</v>
      </c>
      <c r="M2127" t="b">
        <f t="shared" si="165"/>
        <v>1</v>
      </c>
      <c r="N2127" t="b">
        <f t="shared" si="166"/>
        <v>1</v>
      </c>
      <c r="O2127" t="b">
        <f t="shared" si="167"/>
        <v>1</v>
      </c>
      <c r="P2127" t="b">
        <f t="shared" si="167"/>
        <v>1</v>
      </c>
      <c r="Q2127" t="b">
        <f t="shared" si="168"/>
        <v>1</v>
      </c>
      <c r="R2127" t="b">
        <f t="shared" si="169"/>
        <v>1</v>
      </c>
      <c r="U2127" s="105" t="s">
        <v>422</v>
      </c>
      <c r="V2127" s="105" t="s">
        <v>421</v>
      </c>
      <c r="W2127" s="106">
        <v>353079171</v>
      </c>
      <c r="X2127" s="106">
        <v>0</v>
      </c>
    </row>
    <row r="2128" spans="2:26" x14ac:dyDescent="0.25">
      <c r="B2128" s="105" t="s">
        <v>759</v>
      </c>
      <c r="C2128" s="105" t="s">
        <v>1584</v>
      </c>
      <c r="D2128" s="106">
        <v>54368250</v>
      </c>
      <c r="E2128" s="106">
        <v>0</v>
      </c>
      <c r="M2128" t="b">
        <f t="shared" si="165"/>
        <v>1</v>
      </c>
      <c r="N2128" t="b">
        <f t="shared" si="166"/>
        <v>1</v>
      </c>
      <c r="O2128" t="b">
        <f t="shared" si="167"/>
        <v>1</v>
      </c>
      <c r="P2128" t="b">
        <f t="shared" si="167"/>
        <v>1</v>
      </c>
      <c r="Q2128" t="b">
        <f t="shared" si="168"/>
        <v>1</v>
      </c>
      <c r="R2128" t="b">
        <f t="shared" si="169"/>
        <v>1</v>
      </c>
      <c r="U2128" s="105" t="s">
        <v>759</v>
      </c>
      <c r="V2128" s="105" t="s">
        <v>1584</v>
      </c>
      <c r="W2128" s="106">
        <v>54368250</v>
      </c>
      <c r="X2128" s="106">
        <v>0</v>
      </c>
    </row>
    <row r="2129" spans="2:24" x14ac:dyDescent="0.25">
      <c r="B2129" s="105" t="s">
        <v>423</v>
      </c>
      <c r="C2129" s="105" t="s">
        <v>424</v>
      </c>
      <c r="D2129" s="106">
        <v>29280000</v>
      </c>
      <c r="E2129" s="106">
        <v>0</v>
      </c>
      <c r="M2129" t="b">
        <f t="shared" si="165"/>
        <v>1</v>
      </c>
      <c r="N2129" t="b">
        <f t="shared" si="166"/>
        <v>1</v>
      </c>
      <c r="O2129" t="b">
        <f t="shared" si="167"/>
        <v>1</v>
      </c>
      <c r="P2129" t="b">
        <f t="shared" si="167"/>
        <v>1</v>
      </c>
      <c r="Q2129" t="b">
        <f t="shared" si="168"/>
        <v>1</v>
      </c>
      <c r="R2129" t="b">
        <f t="shared" si="169"/>
        <v>1</v>
      </c>
      <c r="U2129" s="105" t="s">
        <v>423</v>
      </c>
      <c r="V2129" s="105" t="s">
        <v>424</v>
      </c>
      <c r="W2129" s="106">
        <v>29280000</v>
      </c>
      <c r="X2129" s="106">
        <v>0</v>
      </c>
    </row>
    <row r="2130" spans="2:24" x14ac:dyDescent="0.25">
      <c r="B2130" s="105" t="s">
        <v>425</v>
      </c>
      <c r="C2130" s="105" t="s">
        <v>426</v>
      </c>
      <c r="D2130" s="106">
        <v>23814900</v>
      </c>
      <c r="E2130" s="106">
        <v>0</v>
      </c>
      <c r="M2130" t="b">
        <f t="shared" si="165"/>
        <v>1</v>
      </c>
      <c r="N2130" t="b">
        <f t="shared" si="166"/>
        <v>1</v>
      </c>
      <c r="O2130" t="b">
        <f t="shared" si="167"/>
        <v>1</v>
      </c>
      <c r="P2130" t="b">
        <f t="shared" si="167"/>
        <v>1</v>
      </c>
      <c r="Q2130" t="b">
        <f t="shared" si="168"/>
        <v>1</v>
      </c>
      <c r="R2130" t="b">
        <f t="shared" si="169"/>
        <v>1</v>
      </c>
      <c r="U2130" s="105" t="s">
        <v>425</v>
      </c>
      <c r="V2130" s="105" t="s">
        <v>426</v>
      </c>
      <c r="W2130" s="106">
        <v>23814900</v>
      </c>
      <c r="X2130" s="106">
        <v>0</v>
      </c>
    </row>
    <row r="2131" spans="2:24" x14ac:dyDescent="0.25">
      <c r="B2131" s="105" t="s">
        <v>760</v>
      </c>
      <c r="C2131" s="105" t="s">
        <v>1585</v>
      </c>
      <c r="D2131" s="106">
        <v>45886875</v>
      </c>
      <c r="E2131" s="106">
        <v>0</v>
      </c>
      <c r="M2131" t="b">
        <f t="shared" si="165"/>
        <v>1</v>
      </c>
      <c r="N2131" t="b">
        <f t="shared" si="166"/>
        <v>1</v>
      </c>
      <c r="O2131" t="b">
        <f t="shared" si="167"/>
        <v>1</v>
      </c>
      <c r="P2131" t="b">
        <f t="shared" si="167"/>
        <v>1</v>
      </c>
      <c r="Q2131" t="b">
        <f t="shared" si="168"/>
        <v>1</v>
      </c>
      <c r="R2131" t="b">
        <f t="shared" si="169"/>
        <v>1</v>
      </c>
      <c r="U2131" s="105" t="s">
        <v>760</v>
      </c>
      <c r="V2131" s="105" t="s">
        <v>1585</v>
      </c>
      <c r="W2131" s="106">
        <v>45886875</v>
      </c>
      <c r="X2131" s="106">
        <v>0</v>
      </c>
    </row>
    <row r="2132" spans="2:24" x14ac:dyDescent="0.25">
      <c r="B2132" s="105" t="s">
        <v>761</v>
      </c>
      <c r="C2132" s="105" t="s">
        <v>1586</v>
      </c>
      <c r="D2132" s="106">
        <v>30736925</v>
      </c>
      <c r="E2132" s="106">
        <v>0</v>
      </c>
      <c r="M2132" t="b">
        <f t="shared" si="165"/>
        <v>1</v>
      </c>
      <c r="N2132" t="b">
        <f t="shared" si="166"/>
        <v>1</v>
      </c>
      <c r="O2132" t="b">
        <f t="shared" si="167"/>
        <v>1</v>
      </c>
      <c r="P2132" t="b">
        <f t="shared" si="167"/>
        <v>1</v>
      </c>
      <c r="Q2132" t="b">
        <f t="shared" si="168"/>
        <v>1</v>
      </c>
      <c r="R2132" t="b">
        <f t="shared" si="169"/>
        <v>1</v>
      </c>
      <c r="U2132" s="105" t="s">
        <v>761</v>
      </c>
      <c r="V2132" s="105" t="s">
        <v>1586</v>
      </c>
      <c r="W2132" s="106">
        <v>30736925</v>
      </c>
      <c r="X2132" s="106">
        <v>0</v>
      </c>
    </row>
    <row r="2133" spans="2:24" x14ac:dyDescent="0.25">
      <c r="B2133" s="105" t="s">
        <v>762</v>
      </c>
      <c r="C2133" s="105" t="s">
        <v>1587</v>
      </c>
      <c r="D2133" s="106">
        <v>43805766</v>
      </c>
      <c r="E2133" s="106">
        <v>0</v>
      </c>
      <c r="M2133" t="b">
        <f t="shared" si="165"/>
        <v>1</v>
      </c>
      <c r="N2133" t="b">
        <f t="shared" si="166"/>
        <v>1</v>
      </c>
      <c r="O2133" t="b">
        <f t="shared" si="167"/>
        <v>1</v>
      </c>
      <c r="P2133" t="b">
        <f t="shared" si="167"/>
        <v>1</v>
      </c>
      <c r="Q2133" t="b">
        <f t="shared" si="168"/>
        <v>1</v>
      </c>
      <c r="R2133" t="b">
        <f t="shared" si="169"/>
        <v>1</v>
      </c>
      <c r="U2133" s="105" t="s">
        <v>762</v>
      </c>
      <c r="V2133" s="105" t="s">
        <v>1587</v>
      </c>
      <c r="W2133" s="106">
        <v>43805766</v>
      </c>
      <c r="X2133" s="106">
        <v>0</v>
      </c>
    </row>
    <row r="2134" spans="2:24" x14ac:dyDescent="0.25">
      <c r="B2134" s="105" t="s">
        <v>763</v>
      </c>
      <c r="C2134" s="105" t="s">
        <v>1588</v>
      </c>
      <c r="D2134" s="106">
        <v>49672500</v>
      </c>
      <c r="E2134" s="106">
        <v>0</v>
      </c>
      <c r="M2134" t="b">
        <f t="shared" si="165"/>
        <v>1</v>
      </c>
      <c r="N2134" t="b">
        <f t="shared" si="166"/>
        <v>1</v>
      </c>
      <c r="O2134" t="b">
        <f t="shared" si="167"/>
        <v>1</v>
      </c>
      <c r="P2134" t="b">
        <f t="shared" si="167"/>
        <v>1</v>
      </c>
      <c r="Q2134" t="b">
        <f t="shared" si="168"/>
        <v>1</v>
      </c>
      <c r="R2134" t="b">
        <f t="shared" si="169"/>
        <v>1</v>
      </c>
      <c r="U2134" s="105" t="s">
        <v>763</v>
      </c>
      <c r="V2134" s="105" t="s">
        <v>1588</v>
      </c>
      <c r="W2134" s="106">
        <v>49672500</v>
      </c>
      <c r="X2134" s="106">
        <v>0</v>
      </c>
    </row>
    <row r="2135" spans="2:24" x14ac:dyDescent="0.25">
      <c r="B2135" s="105" t="s">
        <v>764</v>
      </c>
      <c r="C2135" s="105" t="s">
        <v>1589</v>
      </c>
      <c r="D2135" s="106">
        <v>45507650</v>
      </c>
      <c r="E2135" s="106">
        <v>0</v>
      </c>
      <c r="M2135" t="b">
        <f t="shared" si="165"/>
        <v>1</v>
      </c>
      <c r="N2135" t="b">
        <f t="shared" si="166"/>
        <v>1</v>
      </c>
      <c r="O2135" t="b">
        <f t="shared" si="167"/>
        <v>1</v>
      </c>
      <c r="P2135" t="b">
        <f t="shared" si="167"/>
        <v>1</v>
      </c>
      <c r="Q2135" t="b">
        <f t="shared" si="168"/>
        <v>1</v>
      </c>
      <c r="R2135" t="b">
        <f t="shared" si="169"/>
        <v>1</v>
      </c>
      <c r="U2135" s="105" t="s">
        <v>764</v>
      </c>
      <c r="V2135" s="105" t="s">
        <v>1589</v>
      </c>
      <c r="W2135" s="106">
        <v>45507650</v>
      </c>
      <c r="X2135" s="106">
        <v>0</v>
      </c>
    </row>
    <row r="2136" spans="2:24" x14ac:dyDescent="0.25">
      <c r="B2136" s="105" t="s">
        <v>765</v>
      </c>
      <c r="C2136" s="105" t="s">
        <v>1590</v>
      </c>
      <c r="D2136" s="106">
        <v>35732100</v>
      </c>
      <c r="E2136" s="106">
        <v>0</v>
      </c>
      <c r="M2136" t="b">
        <f t="shared" si="165"/>
        <v>1</v>
      </c>
      <c r="N2136" t="b">
        <f t="shared" si="166"/>
        <v>1</v>
      </c>
      <c r="O2136" t="b">
        <f t="shared" si="167"/>
        <v>1</v>
      </c>
      <c r="P2136" t="b">
        <f t="shared" si="167"/>
        <v>1</v>
      </c>
      <c r="Q2136" t="b">
        <f t="shared" si="168"/>
        <v>1</v>
      </c>
      <c r="R2136" t="b">
        <f t="shared" si="169"/>
        <v>1</v>
      </c>
      <c r="U2136" s="105" t="s">
        <v>765</v>
      </c>
      <c r="V2136" s="105" t="s">
        <v>1590</v>
      </c>
      <c r="W2136" s="106">
        <v>35732100</v>
      </c>
      <c r="X2136" s="106">
        <v>0</v>
      </c>
    </row>
    <row r="2137" spans="2:24" x14ac:dyDescent="0.25">
      <c r="B2137" s="105" t="s">
        <v>766</v>
      </c>
      <c r="C2137" s="105" t="s">
        <v>1591</v>
      </c>
      <c r="D2137" s="106">
        <v>38495500</v>
      </c>
      <c r="E2137" s="106">
        <v>0</v>
      </c>
      <c r="M2137" t="b">
        <f t="shared" si="165"/>
        <v>1</v>
      </c>
      <c r="N2137" t="b">
        <f t="shared" si="166"/>
        <v>1</v>
      </c>
      <c r="O2137" t="b">
        <f t="shared" si="167"/>
        <v>1</v>
      </c>
      <c r="P2137" t="b">
        <f t="shared" si="167"/>
        <v>1</v>
      </c>
      <c r="Q2137" t="b">
        <f t="shared" si="168"/>
        <v>1</v>
      </c>
      <c r="R2137" t="b">
        <f t="shared" si="169"/>
        <v>1</v>
      </c>
      <c r="U2137" s="105" t="s">
        <v>766</v>
      </c>
      <c r="V2137" s="105" t="s">
        <v>1591</v>
      </c>
      <c r="W2137" s="106">
        <v>38495500</v>
      </c>
      <c r="X2137" s="106">
        <v>0</v>
      </c>
    </row>
    <row r="2138" spans="2:24" x14ac:dyDescent="0.25">
      <c r="B2138" s="105" t="s">
        <v>767</v>
      </c>
      <c r="C2138" s="105" t="s">
        <v>1592</v>
      </c>
      <c r="D2138" s="106">
        <v>55289100</v>
      </c>
      <c r="E2138" s="106">
        <v>0</v>
      </c>
      <c r="M2138" t="b">
        <f t="shared" si="165"/>
        <v>1</v>
      </c>
      <c r="N2138" t="b">
        <f t="shared" si="166"/>
        <v>1</v>
      </c>
      <c r="O2138" t="b">
        <f t="shared" si="167"/>
        <v>1</v>
      </c>
      <c r="P2138" t="b">
        <f t="shared" si="167"/>
        <v>1</v>
      </c>
      <c r="Q2138" t="b">
        <f t="shared" si="168"/>
        <v>1</v>
      </c>
      <c r="R2138" t="b">
        <f t="shared" si="169"/>
        <v>1</v>
      </c>
      <c r="U2138" s="105" t="s">
        <v>767</v>
      </c>
      <c r="V2138" s="105" t="s">
        <v>1592</v>
      </c>
      <c r="W2138" s="106">
        <v>55289100</v>
      </c>
      <c r="X2138" s="106">
        <v>0</v>
      </c>
    </row>
    <row r="2139" spans="2:24" x14ac:dyDescent="0.25">
      <c r="B2139" s="105" t="s">
        <v>403</v>
      </c>
      <c r="C2139" s="105" t="s">
        <v>404</v>
      </c>
      <c r="D2139" s="106">
        <v>496019975</v>
      </c>
      <c r="E2139" s="106">
        <v>0</v>
      </c>
      <c r="M2139" t="b">
        <f t="shared" ref="M2139:M2202" si="170">+B2139=U2139</f>
        <v>1</v>
      </c>
      <c r="N2139" t="b">
        <f t="shared" ref="N2139:N2202" si="171">+C2139=V2139</f>
        <v>1</v>
      </c>
      <c r="O2139" t="b">
        <f t="shared" ref="O2139:P2202" si="172">+D2139=W2139</f>
        <v>1</v>
      </c>
      <c r="P2139" t="b">
        <f t="shared" si="172"/>
        <v>1</v>
      </c>
      <c r="Q2139" t="b">
        <f t="shared" ref="Q2139:Q2202" si="173">+F2139=Y2139</f>
        <v>1</v>
      </c>
      <c r="R2139" t="b">
        <f t="shared" ref="R2139:R2202" si="174">+G2139=Z2139</f>
        <v>1</v>
      </c>
      <c r="U2139" s="105" t="s">
        <v>403</v>
      </c>
      <c r="V2139" s="105" t="s">
        <v>404</v>
      </c>
      <c r="W2139" s="106">
        <v>496019975</v>
      </c>
      <c r="X2139" s="106">
        <v>0</v>
      </c>
    </row>
    <row r="2140" spans="2:24" x14ac:dyDescent="0.25">
      <c r="B2140" s="105" t="s">
        <v>405</v>
      </c>
      <c r="C2140" s="105" t="s">
        <v>406</v>
      </c>
      <c r="D2140" s="106">
        <v>405714075</v>
      </c>
      <c r="E2140" s="106">
        <v>0</v>
      </c>
      <c r="M2140" t="b">
        <f t="shared" si="170"/>
        <v>1</v>
      </c>
      <c r="N2140" t="b">
        <f t="shared" si="171"/>
        <v>1</v>
      </c>
      <c r="O2140" t="b">
        <f t="shared" si="172"/>
        <v>1</v>
      </c>
      <c r="P2140" t="b">
        <f t="shared" si="172"/>
        <v>1</v>
      </c>
      <c r="Q2140" t="b">
        <f t="shared" si="173"/>
        <v>1</v>
      </c>
      <c r="R2140" t="b">
        <f t="shared" si="174"/>
        <v>1</v>
      </c>
      <c r="U2140" s="105" t="s">
        <v>405</v>
      </c>
      <c r="V2140" s="105" t="s">
        <v>406</v>
      </c>
      <c r="W2140" s="106">
        <v>405714075</v>
      </c>
      <c r="X2140" s="106">
        <v>0</v>
      </c>
    </row>
    <row r="2141" spans="2:24" x14ac:dyDescent="0.25">
      <c r="B2141" s="105" t="s">
        <v>603</v>
      </c>
      <c r="C2141" s="105" t="s">
        <v>406</v>
      </c>
      <c r="D2141" s="106">
        <v>217379675</v>
      </c>
      <c r="E2141" s="106">
        <v>0</v>
      </c>
      <c r="M2141" t="b">
        <f t="shared" si="170"/>
        <v>1</v>
      </c>
      <c r="N2141" t="b">
        <f t="shared" si="171"/>
        <v>1</v>
      </c>
      <c r="O2141" t="b">
        <f t="shared" si="172"/>
        <v>1</v>
      </c>
      <c r="P2141" t="b">
        <f t="shared" si="172"/>
        <v>1</v>
      </c>
      <c r="Q2141" t="b">
        <f t="shared" si="173"/>
        <v>1</v>
      </c>
      <c r="R2141" t="b">
        <f t="shared" si="174"/>
        <v>1</v>
      </c>
      <c r="U2141" s="105" t="s">
        <v>603</v>
      </c>
      <c r="V2141" s="105" t="s">
        <v>406</v>
      </c>
      <c r="W2141" s="106">
        <v>217379675</v>
      </c>
      <c r="X2141" s="106">
        <v>0</v>
      </c>
    </row>
    <row r="2142" spans="2:24" x14ac:dyDescent="0.25">
      <c r="B2142" s="105" t="s">
        <v>407</v>
      </c>
      <c r="C2142" s="105" t="s">
        <v>1551</v>
      </c>
      <c r="D2142" s="106">
        <v>39268000</v>
      </c>
      <c r="E2142" s="106">
        <v>0</v>
      </c>
      <c r="M2142" t="b">
        <f t="shared" si="170"/>
        <v>1</v>
      </c>
      <c r="N2142" t="b">
        <f t="shared" si="171"/>
        <v>1</v>
      </c>
      <c r="O2142" t="b">
        <f t="shared" si="172"/>
        <v>1</v>
      </c>
      <c r="P2142" t="b">
        <f t="shared" si="172"/>
        <v>1</v>
      </c>
      <c r="Q2142" t="b">
        <f t="shared" si="173"/>
        <v>1</v>
      </c>
      <c r="R2142" t="b">
        <f t="shared" si="174"/>
        <v>1</v>
      </c>
      <c r="U2142" s="105" t="s">
        <v>407</v>
      </c>
      <c r="V2142" s="105" t="s">
        <v>1551</v>
      </c>
      <c r="W2142" s="106">
        <v>39268000</v>
      </c>
      <c r="X2142" s="106">
        <v>0</v>
      </c>
    </row>
    <row r="2143" spans="2:24" x14ac:dyDescent="0.25">
      <c r="B2143" s="105" t="s">
        <v>427</v>
      </c>
      <c r="C2143" s="105" t="s">
        <v>428</v>
      </c>
      <c r="D2143" s="106">
        <v>49772750</v>
      </c>
      <c r="E2143" s="106">
        <v>0</v>
      </c>
      <c r="M2143" t="b">
        <f t="shared" si="170"/>
        <v>1</v>
      </c>
      <c r="N2143" t="b">
        <f t="shared" si="171"/>
        <v>1</v>
      </c>
      <c r="O2143" t="b">
        <f t="shared" si="172"/>
        <v>1</v>
      </c>
      <c r="P2143" t="b">
        <f t="shared" si="172"/>
        <v>1</v>
      </c>
      <c r="Q2143" t="b">
        <f t="shared" si="173"/>
        <v>1</v>
      </c>
      <c r="R2143" t="b">
        <f t="shared" si="174"/>
        <v>1</v>
      </c>
      <c r="U2143" s="105" t="s">
        <v>427</v>
      </c>
      <c r="V2143" s="105" t="s">
        <v>428</v>
      </c>
      <c r="W2143" s="106">
        <v>49772750</v>
      </c>
      <c r="X2143" s="106">
        <v>0</v>
      </c>
    </row>
    <row r="2144" spans="2:24" x14ac:dyDescent="0.25">
      <c r="B2144" s="105" t="s">
        <v>408</v>
      </c>
      <c r="C2144" s="105" t="s">
        <v>1439</v>
      </c>
      <c r="D2144" s="106">
        <v>99293650</v>
      </c>
      <c r="E2144" s="106">
        <v>0</v>
      </c>
      <c r="M2144" t="b">
        <f t="shared" si="170"/>
        <v>1</v>
      </c>
      <c r="N2144" t="b">
        <f t="shared" si="171"/>
        <v>1</v>
      </c>
      <c r="O2144" t="b">
        <f t="shared" si="172"/>
        <v>1</v>
      </c>
      <c r="P2144" t="b">
        <f t="shared" si="172"/>
        <v>1</v>
      </c>
      <c r="Q2144" t="b">
        <f t="shared" si="173"/>
        <v>1</v>
      </c>
      <c r="R2144" t="b">
        <f t="shared" si="174"/>
        <v>1</v>
      </c>
      <c r="U2144" s="105" t="s">
        <v>408</v>
      </c>
      <c r="V2144" s="105" t="s">
        <v>1439</v>
      </c>
      <c r="W2144" s="106">
        <v>99293650</v>
      </c>
      <c r="X2144" s="106">
        <v>0</v>
      </c>
    </row>
    <row r="2145" spans="2:24" x14ac:dyDescent="0.25">
      <c r="B2145" s="105" t="s">
        <v>544</v>
      </c>
      <c r="C2145" s="105" t="s">
        <v>545</v>
      </c>
      <c r="D2145" s="106">
        <v>89405900</v>
      </c>
      <c r="E2145" s="106">
        <v>0</v>
      </c>
      <c r="M2145" t="b">
        <f t="shared" si="170"/>
        <v>1</v>
      </c>
      <c r="N2145" t="b">
        <f t="shared" si="171"/>
        <v>1</v>
      </c>
      <c r="O2145" t="b">
        <f t="shared" si="172"/>
        <v>1</v>
      </c>
      <c r="P2145" t="b">
        <f t="shared" si="172"/>
        <v>1</v>
      </c>
      <c r="Q2145" t="b">
        <f t="shared" si="173"/>
        <v>1</v>
      </c>
      <c r="R2145" t="b">
        <f t="shared" si="174"/>
        <v>1</v>
      </c>
      <c r="U2145" s="105" t="s">
        <v>544</v>
      </c>
      <c r="V2145" s="105" t="s">
        <v>545</v>
      </c>
      <c r="W2145" s="106">
        <v>89405900</v>
      </c>
      <c r="X2145" s="106">
        <v>0</v>
      </c>
    </row>
    <row r="2146" spans="2:24" x14ac:dyDescent="0.25">
      <c r="B2146" s="105" t="s">
        <v>606</v>
      </c>
      <c r="C2146" s="105" t="s">
        <v>545</v>
      </c>
      <c r="D2146" s="106">
        <v>89405900</v>
      </c>
      <c r="E2146" s="106">
        <v>0</v>
      </c>
      <c r="M2146" t="b">
        <f t="shared" si="170"/>
        <v>1</v>
      </c>
      <c r="N2146" t="b">
        <f t="shared" si="171"/>
        <v>1</v>
      </c>
      <c r="O2146" t="b">
        <f t="shared" si="172"/>
        <v>1</v>
      </c>
      <c r="P2146" t="b">
        <f t="shared" si="172"/>
        <v>1</v>
      </c>
      <c r="Q2146" t="b">
        <f t="shared" si="173"/>
        <v>1</v>
      </c>
      <c r="R2146" t="b">
        <f t="shared" si="174"/>
        <v>1</v>
      </c>
      <c r="U2146" s="105" t="s">
        <v>606</v>
      </c>
      <c r="V2146" s="105" t="s">
        <v>545</v>
      </c>
      <c r="W2146" s="106">
        <v>89405900</v>
      </c>
      <c r="X2146" s="106">
        <v>0</v>
      </c>
    </row>
    <row r="2147" spans="2:24" x14ac:dyDescent="0.25">
      <c r="B2147" s="105" t="s">
        <v>548</v>
      </c>
      <c r="C2147" s="105" t="s">
        <v>549</v>
      </c>
      <c r="D2147" s="106">
        <v>900000</v>
      </c>
      <c r="E2147" s="106">
        <v>0</v>
      </c>
      <c r="M2147" t="b">
        <f t="shared" si="170"/>
        <v>1</v>
      </c>
      <c r="N2147" t="b">
        <f t="shared" si="171"/>
        <v>1</v>
      </c>
      <c r="O2147" t="b">
        <f t="shared" si="172"/>
        <v>1</v>
      </c>
      <c r="P2147" t="b">
        <f t="shared" si="172"/>
        <v>1</v>
      </c>
      <c r="Q2147" t="b">
        <f t="shared" si="173"/>
        <v>1</v>
      </c>
      <c r="R2147" t="b">
        <f t="shared" si="174"/>
        <v>1</v>
      </c>
      <c r="U2147" s="105" t="s">
        <v>548</v>
      </c>
      <c r="V2147" s="105" t="s">
        <v>549</v>
      </c>
      <c r="W2147" s="106">
        <v>900000</v>
      </c>
      <c r="X2147" s="106">
        <v>0</v>
      </c>
    </row>
    <row r="2148" spans="2:24" x14ac:dyDescent="0.25">
      <c r="B2148" s="105" t="s">
        <v>607</v>
      </c>
      <c r="C2148" s="105" t="s">
        <v>549</v>
      </c>
      <c r="D2148" s="106">
        <v>900000</v>
      </c>
      <c r="E2148" s="106">
        <v>0</v>
      </c>
      <c r="M2148" t="b">
        <f t="shared" si="170"/>
        <v>1</v>
      </c>
      <c r="N2148" t="b">
        <f t="shared" si="171"/>
        <v>1</v>
      </c>
      <c r="O2148" t="b">
        <f t="shared" si="172"/>
        <v>1</v>
      </c>
      <c r="P2148" t="b">
        <f t="shared" si="172"/>
        <v>1</v>
      </c>
      <c r="Q2148" t="b">
        <f t="shared" si="173"/>
        <v>1</v>
      </c>
      <c r="R2148" t="b">
        <f t="shared" si="174"/>
        <v>1</v>
      </c>
      <c r="U2148" s="105" t="s">
        <v>607</v>
      </c>
      <c r="V2148" s="105" t="s">
        <v>549</v>
      </c>
      <c r="W2148" s="106">
        <v>900000</v>
      </c>
      <c r="X2148" s="106">
        <v>0</v>
      </c>
    </row>
    <row r="2149" spans="2:24" x14ac:dyDescent="0.25">
      <c r="B2149" s="105" t="s">
        <v>411</v>
      </c>
      <c r="C2149" s="105" t="s">
        <v>412</v>
      </c>
      <c r="D2149" s="106">
        <v>448418718</v>
      </c>
      <c r="E2149" s="106">
        <v>0</v>
      </c>
      <c r="M2149" t="b">
        <f t="shared" si="170"/>
        <v>1</v>
      </c>
      <c r="N2149" t="b">
        <f t="shared" si="171"/>
        <v>1</v>
      </c>
      <c r="O2149" t="b">
        <f t="shared" si="172"/>
        <v>1</v>
      </c>
      <c r="P2149" t="b">
        <f t="shared" si="172"/>
        <v>1</v>
      </c>
      <c r="Q2149" t="b">
        <f t="shared" si="173"/>
        <v>1</v>
      </c>
      <c r="R2149" t="b">
        <f t="shared" si="174"/>
        <v>1</v>
      </c>
      <c r="U2149" s="105" t="s">
        <v>411</v>
      </c>
      <c r="V2149" s="105" t="s">
        <v>412</v>
      </c>
      <c r="W2149" s="106">
        <v>448418718</v>
      </c>
      <c r="X2149" s="106">
        <v>0</v>
      </c>
    </row>
    <row r="2150" spans="2:24" x14ac:dyDescent="0.25">
      <c r="B2150" s="105" t="s">
        <v>413</v>
      </c>
      <c r="C2150" s="105" t="s">
        <v>414</v>
      </c>
      <c r="D2150" s="106">
        <v>448418718</v>
      </c>
      <c r="E2150" s="106">
        <v>0</v>
      </c>
      <c r="M2150" t="b">
        <f t="shared" si="170"/>
        <v>1</v>
      </c>
      <c r="N2150" t="b">
        <f t="shared" si="171"/>
        <v>1</v>
      </c>
      <c r="O2150" t="b">
        <f t="shared" si="172"/>
        <v>1</v>
      </c>
      <c r="P2150" t="b">
        <f t="shared" si="172"/>
        <v>1</v>
      </c>
      <c r="Q2150" t="b">
        <f t="shared" si="173"/>
        <v>1</v>
      </c>
      <c r="R2150" t="b">
        <f t="shared" si="174"/>
        <v>1</v>
      </c>
      <c r="U2150" s="105" t="s">
        <v>413</v>
      </c>
      <c r="V2150" s="105" t="s">
        <v>414</v>
      </c>
      <c r="W2150" s="106">
        <v>448418718</v>
      </c>
      <c r="X2150" s="106">
        <v>0</v>
      </c>
    </row>
    <row r="2151" spans="2:24" x14ac:dyDescent="0.25">
      <c r="B2151" s="105" t="s">
        <v>415</v>
      </c>
      <c r="C2151" s="105" t="s">
        <v>414</v>
      </c>
      <c r="D2151" s="106">
        <v>307135600</v>
      </c>
      <c r="E2151" s="106">
        <v>0</v>
      </c>
      <c r="M2151" t="b">
        <f t="shared" si="170"/>
        <v>1</v>
      </c>
      <c r="N2151" t="b">
        <f t="shared" si="171"/>
        <v>1</v>
      </c>
      <c r="O2151" t="b">
        <f t="shared" si="172"/>
        <v>1</v>
      </c>
      <c r="P2151" t="b">
        <f t="shared" si="172"/>
        <v>1</v>
      </c>
      <c r="Q2151" t="b">
        <f t="shared" si="173"/>
        <v>1</v>
      </c>
      <c r="R2151" t="b">
        <f t="shared" si="174"/>
        <v>1</v>
      </c>
      <c r="U2151" s="105" t="s">
        <v>415</v>
      </c>
      <c r="V2151" s="105" t="s">
        <v>414</v>
      </c>
      <c r="W2151" s="106">
        <v>307135600</v>
      </c>
      <c r="X2151" s="106">
        <v>0</v>
      </c>
    </row>
    <row r="2152" spans="2:24" x14ac:dyDescent="0.25">
      <c r="B2152" s="105" t="s">
        <v>768</v>
      </c>
      <c r="C2152" s="105" t="s">
        <v>775</v>
      </c>
      <c r="D2152" s="106">
        <v>41162000</v>
      </c>
      <c r="E2152" s="106">
        <v>0</v>
      </c>
      <c r="M2152" t="b">
        <f t="shared" si="170"/>
        <v>1</v>
      </c>
      <c r="N2152" t="b">
        <f t="shared" si="171"/>
        <v>1</v>
      </c>
      <c r="O2152" t="b">
        <f t="shared" si="172"/>
        <v>1</v>
      </c>
      <c r="P2152" t="b">
        <f t="shared" si="172"/>
        <v>1</v>
      </c>
      <c r="Q2152" t="b">
        <f t="shared" si="173"/>
        <v>1</v>
      </c>
      <c r="R2152" t="b">
        <f t="shared" si="174"/>
        <v>1</v>
      </c>
      <c r="U2152" s="105" t="s">
        <v>768</v>
      </c>
      <c r="V2152" s="105" t="s">
        <v>775</v>
      </c>
      <c r="W2152" s="106">
        <v>41162000</v>
      </c>
      <c r="X2152" s="106">
        <v>0</v>
      </c>
    </row>
    <row r="2153" spans="2:24" x14ac:dyDescent="0.25">
      <c r="B2153" s="105" t="s">
        <v>770</v>
      </c>
      <c r="C2153" s="105" t="s">
        <v>773</v>
      </c>
      <c r="D2153" s="106">
        <v>41822700</v>
      </c>
      <c r="E2153" s="106">
        <v>0</v>
      </c>
      <c r="M2153" t="b">
        <f t="shared" si="170"/>
        <v>1</v>
      </c>
      <c r="N2153" t="b">
        <f t="shared" si="171"/>
        <v>1</v>
      </c>
      <c r="O2153" t="b">
        <f t="shared" si="172"/>
        <v>1</v>
      </c>
      <c r="P2153" t="b">
        <f t="shared" si="172"/>
        <v>1</v>
      </c>
      <c r="Q2153" t="b">
        <f t="shared" si="173"/>
        <v>1</v>
      </c>
      <c r="R2153" t="b">
        <f t="shared" si="174"/>
        <v>1</v>
      </c>
      <c r="U2153" s="105" t="s">
        <v>770</v>
      </c>
      <c r="V2153" s="105" t="s">
        <v>773</v>
      </c>
      <c r="W2153" s="106">
        <v>41822700</v>
      </c>
      <c r="X2153" s="106">
        <v>0</v>
      </c>
    </row>
    <row r="2154" spans="2:24" x14ac:dyDescent="0.25">
      <c r="B2154" s="105" t="s">
        <v>772</v>
      </c>
      <c r="C2154" s="105" t="s">
        <v>769</v>
      </c>
      <c r="D2154" s="106">
        <v>11708200</v>
      </c>
      <c r="E2154" s="106">
        <v>0</v>
      </c>
      <c r="M2154" t="b">
        <f t="shared" si="170"/>
        <v>1</v>
      </c>
      <c r="N2154" t="b">
        <f t="shared" si="171"/>
        <v>1</v>
      </c>
      <c r="O2154" t="b">
        <f t="shared" si="172"/>
        <v>1</v>
      </c>
      <c r="P2154" t="b">
        <f t="shared" si="172"/>
        <v>1</v>
      </c>
      <c r="Q2154" t="b">
        <f t="shared" si="173"/>
        <v>1</v>
      </c>
      <c r="R2154" t="b">
        <f t="shared" si="174"/>
        <v>1</v>
      </c>
      <c r="U2154" s="105" t="s">
        <v>772</v>
      </c>
      <c r="V2154" s="105" t="s">
        <v>769</v>
      </c>
      <c r="W2154" s="106">
        <v>11708200</v>
      </c>
      <c r="X2154" s="106">
        <v>0</v>
      </c>
    </row>
    <row r="2155" spans="2:24" x14ac:dyDescent="0.25">
      <c r="B2155" s="105" t="s">
        <v>774</v>
      </c>
      <c r="C2155" s="105" t="s">
        <v>771</v>
      </c>
      <c r="D2155" s="106">
        <v>44464568</v>
      </c>
      <c r="E2155" s="106">
        <v>0</v>
      </c>
      <c r="M2155" t="b">
        <f t="shared" si="170"/>
        <v>1</v>
      </c>
      <c r="N2155" t="b">
        <f t="shared" si="171"/>
        <v>1</v>
      </c>
      <c r="O2155" t="b">
        <f t="shared" si="172"/>
        <v>1</v>
      </c>
      <c r="P2155" t="b">
        <f t="shared" si="172"/>
        <v>1</v>
      </c>
      <c r="Q2155" t="b">
        <f t="shared" si="173"/>
        <v>1</v>
      </c>
      <c r="R2155" t="b">
        <f t="shared" si="174"/>
        <v>1</v>
      </c>
      <c r="U2155" s="105" t="s">
        <v>774</v>
      </c>
      <c r="V2155" s="105" t="s">
        <v>771</v>
      </c>
      <c r="W2155" s="106">
        <v>44464568</v>
      </c>
      <c r="X2155" s="106">
        <v>0</v>
      </c>
    </row>
    <row r="2156" spans="2:24" x14ac:dyDescent="0.25">
      <c r="B2156" s="105" t="s">
        <v>776</v>
      </c>
      <c r="C2156" s="105" t="s">
        <v>777</v>
      </c>
      <c r="D2156" s="106">
        <v>2125650</v>
      </c>
      <c r="E2156" s="106">
        <v>0</v>
      </c>
      <c r="M2156" t="b">
        <f t="shared" si="170"/>
        <v>1</v>
      </c>
      <c r="N2156" t="b">
        <f t="shared" si="171"/>
        <v>1</v>
      </c>
      <c r="O2156" t="b">
        <f t="shared" si="172"/>
        <v>1</v>
      </c>
      <c r="P2156" t="b">
        <f t="shared" si="172"/>
        <v>1</v>
      </c>
      <c r="Q2156" t="b">
        <f t="shared" si="173"/>
        <v>1</v>
      </c>
      <c r="R2156" t="b">
        <f t="shared" si="174"/>
        <v>1</v>
      </c>
      <c r="U2156" s="105" t="s">
        <v>776</v>
      </c>
      <c r="V2156" s="105" t="s">
        <v>777</v>
      </c>
      <c r="W2156" s="106">
        <v>2125650</v>
      </c>
      <c r="X2156" s="106">
        <v>0</v>
      </c>
    </row>
    <row r="2157" spans="2:24" x14ac:dyDescent="0.25">
      <c r="B2157" s="105" t="s">
        <v>562</v>
      </c>
      <c r="C2157" s="105" t="s">
        <v>563</v>
      </c>
      <c r="D2157" s="106">
        <v>145112400</v>
      </c>
      <c r="E2157" s="106">
        <v>0</v>
      </c>
      <c r="M2157" t="b">
        <f t="shared" si="170"/>
        <v>1</v>
      </c>
      <c r="N2157" t="b">
        <f t="shared" si="171"/>
        <v>1</v>
      </c>
      <c r="O2157" t="b">
        <f t="shared" si="172"/>
        <v>1</v>
      </c>
      <c r="P2157" t="b">
        <f t="shared" si="172"/>
        <v>1</v>
      </c>
      <c r="Q2157" t="b">
        <f t="shared" si="173"/>
        <v>1</v>
      </c>
      <c r="R2157" t="b">
        <f t="shared" si="174"/>
        <v>1</v>
      </c>
      <c r="U2157" s="105" t="s">
        <v>562</v>
      </c>
      <c r="V2157" s="105" t="s">
        <v>563</v>
      </c>
      <c r="W2157" s="106">
        <v>145112400</v>
      </c>
      <c r="X2157" s="106">
        <v>0</v>
      </c>
    </row>
    <row r="2158" spans="2:24" x14ac:dyDescent="0.25">
      <c r="B2158" s="105" t="s">
        <v>564</v>
      </c>
      <c r="C2158" s="105" t="s">
        <v>565</v>
      </c>
      <c r="D2158" s="106">
        <v>145112400</v>
      </c>
      <c r="E2158" s="106">
        <v>0</v>
      </c>
      <c r="M2158" t="b">
        <f t="shared" si="170"/>
        <v>1</v>
      </c>
      <c r="N2158" t="b">
        <f t="shared" si="171"/>
        <v>1</v>
      </c>
      <c r="O2158" t="b">
        <f t="shared" si="172"/>
        <v>1</v>
      </c>
      <c r="P2158" t="b">
        <f t="shared" si="172"/>
        <v>1</v>
      </c>
      <c r="Q2158" t="b">
        <f t="shared" si="173"/>
        <v>1</v>
      </c>
      <c r="R2158" t="b">
        <f t="shared" si="174"/>
        <v>1</v>
      </c>
      <c r="U2158" s="105" t="s">
        <v>564</v>
      </c>
      <c r="V2158" s="105" t="s">
        <v>565</v>
      </c>
      <c r="W2158" s="106">
        <v>145112400</v>
      </c>
      <c r="X2158" s="106">
        <v>0</v>
      </c>
    </row>
    <row r="2159" spans="2:24" x14ac:dyDescent="0.25">
      <c r="B2159" s="105" t="s">
        <v>566</v>
      </c>
      <c r="C2159" s="105" t="s">
        <v>565</v>
      </c>
      <c r="D2159" s="106">
        <v>145112400</v>
      </c>
      <c r="E2159" s="106">
        <v>0</v>
      </c>
      <c r="M2159" t="b">
        <f t="shared" si="170"/>
        <v>1</v>
      </c>
      <c r="N2159" t="b">
        <f t="shared" si="171"/>
        <v>1</v>
      </c>
      <c r="O2159" t="b">
        <f t="shared" si="172"/>
        <v>1</v>
      </c>
      <c r="P2159" t="b">
        <f t="shared" si="172"/>
        <v>1</v>
      </c>
      <c r="Q2159" t="b">
        <f t="shared" si="173"/>
        <v>1</v>
      </c>
      <c r="R2159" t="b">
        <f t="shared" si="174"/>
        <v>1</v>
      </c>
      <c r="U2159" s="105" t="s">
        <v>566</v>
      </c>
      <c r="V2159" s="105" t="s">
        <v>565</v>
      </c>
      <c r="W2159" s="106">
        <v>145112400</v>
      </c>
      <c r="X2159" s="106">
        <v>0</v>
      </c>
    </row>
    <row r="2160" spans="2:24" x14ac:dyDescent="0.25">
      <c r="B2160" s="105" t="s">
        <v>567</v>
      </c>
      <c r="C2160" s="105" t="s">
        <v>568</v>
      </c>
      <c r="D2160" s="106">
        <v>292588388</v>
      </c>
      <c r="E2160" s="106">
        <v>0</v>
      </c>
      <c r="M2160" t="b">
        <f t="shared" si="170"/>
        <v>1</v>
      </c>
      <c r="N2160" t="b">
        <f t="shared" si="171"/>
        <v>1</v>
      </c>
      <c r="O2160" t="b">
        <f t="shared" si="172"/>
        <v>1</v>
      </c>
      <c r="P2160" t="b">
        <f t="shared" si="172"/>
        <v>1</v>
      </c>
      <c r="Q2160" t="b">
        <f t="shared" si="173"/>
        <v>1</v>
      </c>
      <c r="R2160" t="b">
        <f t="shared" si="174"/>
        <v>1</v>
      </c>
      <c r="U2160" s="105" t="s">
        <v>567</v>
      </c>
      <c r="V2160" s="105" t="s">
        <v>568</v>
      </c>
      <c r="W2160" s="106">
        <v>292588388</v>
      </c>
      <c r="X2160" s="106">
        <v>0</v>
      </c>
    </row>
    <row r="2161" spans="2:24" x14ac:dyDescent="0.25">
      <c r="B2161" s="105" t="s">
        <v>609</v>
      </c>
      <c r="C2161" s="105" t="s">
        <v>610</v>
      </c>
      <c r="D2161" s="106">
        <v>110604800</v>
      </c>
      <c r="E2161" s="106">
        <v>0</v>
      </c>
      <c r="M2161" t="b">
        <f t="shared" si="170"/>
        <v>1</v>
      </c>
      <c r="N2161" t="b">
        <f t="shared" si="171"/>
        <v>1</v>
      </c>
      <c r="O2161" t="b">
        <f t="shared" si="172"/>
        <v>1</v>
      </c>
      <c r="P2161" t="b">
        <f t="shared" si="172"/>
        <v>1</v>
      </c>
      <c r="Q2161" t="b">
        <f t="shared" si="173"/>
        <v>1</v>
      </c>
      <c r="R2161" t="b">
        <f t="shared" si="174"/>
        <v>1</v>
      </c>
      <c r="U2161" s="105" t="s">
        <v>609</v>
      </c>
      <c r="V2161" s="105" t="s">
        <v>610</v>
      </c>
      <c r="W2161" s="106">
        <v>110604800</v>
      </c>
      <c r="X2161" s="106">
        <v>0</v>
      </c>
    </row>
    <row r="2162" spans="2:24" x14ac:dyDescent="0.25">
      <c r="B2162" s="105" t="s">
        <v>611</v>
      </c>
      <c r="C2162" s="105" t="s">
        <v>610</v>
      </c>
      <c r="D2162" s="106">
        <v>110604800</v>
      </c>
      <c r="E2162" s="106">
        <v>0</v>
      </c>
      <c r="M2162" t="b">
        <f t="shared" si="170"/>
        <v>1</v>
      </c>
      <c r="N2162" t="b">
        <f t="shared" si="171"/>
        <v>1</v>
      </c>
      <c r="O2162" t="b">
        <f t="shared" si="172"/>
        <v>1</v>
      </c>
      <c r="P2162" t="b">
        <f t="shared" si="172"/>
        <v>1</v>
      </c>
      <c r="Q2162" t="b">
        <f t="shared" si="173"/>
        <v>1</v>
      </c>
      <c r="R2162" t="b">
        <f t="shared" si="174"/>
        <v>1</v>
      </c>
      <c r="U2162" s="105" t="s">
        <v>611</v>
      </c>
      <c r="V2162" s="105" t="s">
        <v>610</v>
      </c>
      <c r="W2162" s="106">
        <v>110604800</v>
      </c>
      <c r="X2162" s="106">
        <v>0</v>
      </c>
    </row>
    <row r="2163" spans="2:24" x14ac:dyDescent="0.25">
      <c r="B2163" s="105" t="s">
        <v>612</v>
      </c>
      <c r="C2163" s="105" t="s">
        <v>613</v>
      </c>
      <c r="D2163" s="106">
        <v>71809150</v>
      </c>
      <c r="E2163" s="106">
        <v>0</v>
      </c>
      <c r="M2163" t="b">
        <f t="shared" si="170"/>
        <v>1</v>
      </c>
      <c r="N2163" t="b">
        <f t="shared" si="171"/>
        <v>1</v>
      </c>
      <c r="O2163" t="b">
        <f t="shared" si="172"/>
        <v>1</v>
      </c>
      <c r="P2163" t="b">
        <f t="shared" si="172"/>
        <v>1</v>
      </c>
      <c r="Q2163" t="b">
        <f t="shared" si="173"/>
        <v>1</v>
      </c>
      <c r="R2163" t="b">
        <f t="shared" si="174"/>
        <v>1</v>
      </c>
      <c r="U2163" s="105" t="s">
        <v>612</v>
      </c>
      <c r="V2163" s="105" t="s">
        <v>613</v>
      </c>
      <c r="W2163" s="106">
        <v>71809150</v>
      </c>
      <c r="X2163" s="106">
        <v>0</v>
      </c>
    </row>
    <row r="2164" spans="2:24" x14ac:dyDescent="0.25">
      <c r="B2164" s="105" t="s">
        <v>614</v>
      </c>
      <c r="C2164" s="105" t="s">
        <v>613</v>
      </c>
      <c r="D2164" s="106">
        <v>71809150</v>
      </c>
      <c r="E2164" s="106">
        <v>0</v>
      </c>
      <c r="M2164" t="b">
        <f t="shared" si="170"/>
        <v>1</v>
      </c>
      <c r="N2164" t="b">
        <f t="shared" si="171"/>
        <v>1</v>
      </c>
      <c r="O2164" t="b">
        <f t="shared" si="172"/>
        <v>1</v>
      </c>
      <c r="P2164" t="b">
        <f t="shared" si="172"/>
        <v>1</v>
      </c>
      <c r="Q2164" t="b">
        <f t="shared" si="173"/>
        <v>1</v>
      </c>
      <c r="R2164" t="b">
        <f t="shared" si="174"/>
        <v>1</v>
      </c>
      <c r="U2164" s="105" t="s">
        <v>614</v>
      </c>
      <c r="V2164" s="105" t="s">
        <v>613</v>
      </c>
      <c r="W2164" s="106">
        <v>71809150</v>
      </c>
      <c r="X2164" s="106">
        <v>0</v>
      </c>
    </row>
    <row r="2165" spans="2:24" x14ac:dyDescent="0.25">
      <c r="B2165" s="105" t="s">
        <v>569</v>
      </c>
      <c r="C2165" s="105" t="s">
        <v>570</v>
      </c>
      <c r="D2165" s="106">
        <v>110174438</v>
      </c>
      <c r="E2165" s="106">
        <v>0</v>
      </c>
      <c r="M2165" t="b">
        <f t="shared" si="170"/>
        <v>1</v>
      </c>
      <c r="N2165" t="b">
        <f t="shared" si="171"/>
        <v>1</v>
      </c>
      <c r="O2165" t="b">
        <f t="shared" si="172"/>
        <v>1</v>
      </c>
      <c r="P2165" t="b">
        <f t="shared" si="172"/>
        <v>1</v>
      </c>
      <c r="Q2165" t="b">
        <f t="shared" si="173"/>
        <v>1</v>
      </c>
      <c r="R2165" t="b">
        <f t="shared" si="174"/>
        <v>1</v>
      </c>
      <c r="U2165" s="105" t="s">
        <v>569</v>
      </c>
      <c r="V2165" s="105" t="s">
        <v>570</v>
      </c>
      <c r="W2165" s="106">
        <v>110174438</v>
      </c>
      <c r="X2165" s="106">
        <v>0</v>
      </c>
    </row>
    <row r="2166" spans="2:24" x14ac:dyDescent="0.25">
      <c r="B2166" s="105" t="s">
        <v>571</v>
      </c>
      <c r="C2166" s="105" t="s">
        <v>570</v>
      </c>
      <c r="D2166" s="106">
        <v>110174438</v>
      </c>
      <c r="E2166" s="106">
        <v>0</v>
      </c>
      <c r="M2166" t="b">
        <f t="shared" si="170"/>
        <v>1</v>
      </c>
      <c r="N2166" t="b">
        <f t="shared" si="171"/>
        <v>1</v>
      </c>
      <c r="O2166" t="b">
        <f t="shared" si="172"/>
        <v>1</v>
      </c>
      <c r="P2166" t="b">
        <f t="shared" si="172"/>
        <v>1</v>
      </c>
      <c r="Q2166" t="b">
        <f t="shared" si="173"/>
        <v>1</v>
      </c>
      <c r="R2166" t="b">
        <f t="shared" si="174"/>
        <v>1</v>
      </c>
      <c r="U2166" s="105" t="s">
        <v>571</v>
      </c>
      <c r="V2166" s="105" t="s">
        <v>570</v>
      </c>
      <c r="W2166" s="106">
        <v>110174438</v>
      </c>
      <c r="X2166" s="106">
        <v>0</v>
      </c>
    </row>
    <row r="2167" spans="2:24" x14ac:dyDescent="0.25">
      <c r="B2167" s="105" t="s">
        <v>429</v>
      </c>
      <c r="C2167" s="105" t="s">
        <v>430</v>
      </c>
      <c r="D2167" s="106">
        <v>254543390</v>
      </c>
      <c r="E2167" s="106">
        <v>0</v>
      </c>
      <c r="M2167" t="b">
        <f t="shared" si="170"/>
        <v>1</v>
      </c>
      <c r="N2167" t="b">
        <f t="shared" si="171"/>
        <v>1</v>
      </c>
      <c r="O2167" t="b">
        <f t="shared" si="172"/>
        <v>1</v>
      </c>
      <c r="P2167" t="b">
        <f t="shared" si="172"/>
        <v>1</v>
      </c>
      <c r="Q2167" t="b">
        <f t="shared" si="173"/>
        <v>1</v>
      </c>
      <c r="R2167" t="b">
        <f t="shared" si="174"/>
        <v>1</v>
      </c>
      <c r="U2167" s="105" t="s">
        <v>429</v>
      </c>
      <c r="V2167" s="105" t="s">
        <v>430</v>
      </c>
      <c r="W2167" s="106">
        <v>254543390</v>
      </c>
      <c r="X2167" s="106">
        <v>0</v>
      </c>
    </row>
    <row r="2168" spans="2:24" x14ac:dyDescent="0.25">
      <c r="B2168" s="105" t="s">
        <v>431</v>
      </c>
      <c r="C2168" s="105" t="s">
        <v>432</v>
      </c>
      <c r="D2168" s="106">
        <v>254543390</v>
      </c>
      <c r="E2168" s="106">
        <v>0</v>
      </c>
      <c r="M2168" t="b">
        <f t="shared" si="170"/>
        <v>1</v>
      </c>
      <c r="N2168" t="b">
        <f t="shared" si="171"/>
        <v>1</v>
      </c>
      <c r="O2168" t="b">
        <f t="shared" si="172"/>
        <v>1</v>
      </c>
      <c r="P2168" t="b">
        <f t="shared" si="172"/>
        <v>1</v>
      </c>
      <c r="Q2168" t="b">
        <f t="shared" si="173"/>
        <v>1</v>
      </c>
      <c r="R2168" t="b">
        <f t="shared" si="174"/>
        <v>1</v>
      </c>
      <c r="U2168" s="105" t="s">
        <v>431</v>
      </c>
      <c r="V2168" s="105" t="s">
        <v>432</v>
      </c>
      <c r="W2168" s="106">
        <v>254543390</v>
      </c>
      <c r="X2168" s="106">
        <v>0</v>
      </c>
    </row>
    <row r="2169" spans="2:24" x14ac:dyDescent="0.25">
      <c r="B2169" s="105" t="s">
        <v>433</v>
      </c>
      <c r="C2169" s="105" t="s">
        <v>432</v>
      </c>
      <c r="D2169" s="106">
        <v>86453000</v>
      </c>
      <c r="E2169" s="106">
        <v>0</v>
      </c>
      <c r="M2169" t="b">
        <f t="shared" si="170"/>
        <v>1</v>
      </c>
      <c r="N2169" t="b">
        <f t="shared" si="171"/>
        <v>1</v>
      </c>
      <c r="O2169" t="b">
        <f t="shared" si="172"/>
        <v>1</v>
      </c>
      <c r="P2169" t="b">
        <f t="shared" si="172"/>
        <v>1</v>
      </c>
      <c r="Q2169" t="b">
        <f t="shared" si="173"/>
        <v>1</v>
      </c>
      <c r="R2169" t="b">
        <f t="shared" si="174"/>
        <v>1</v>
      </c>
      <c r="U2169" s="105" t="s">
        <v>433</v>
      </c>
      <c r="V2169" s="105" t="s">
        <v>432</v>
      </c>
      <c r="W2169" s="106">
        <v>86453000</v>
      </c>
      <c r="X2169" s="106">
        <v>0</v>
      </c>
    </row>
    <row r="2170" spans="2:24" x14ac:dyDescent="0.25">
      <c r="B2170" s="105" t="s">
        <v>778</v>
      </c>
      <c r="C2170" s="105" t="s">
        <v>779</v>
      </c>
      <c r="D2170" s="106">
        <v>28517000</v>
      </c>
      <c r="E2170" s="106">
        <v>0</v>
      </c>
      <c r="M2170" t="b">
        <f t="shared" si="170"/>
        <v>1</v>
      </c>
      <c r="N2170" t="b">
        <f t="shared" si="171"/>
        <v>1</v>
      </c>
      <c r="O2170" t="b">
        <f t="shared" si="172"/>
        <v>1</v>
      </c>
      <c r="P2170" t="b">
        <f t="shared" si="172"/>
        <v>1</v>
      </c>
      <c r="Q2170" t="b">
        <f t="shared" si="173"/>
        <v>1</v>
      </c>
      <c r="R2170" t="b">
        <f t="shared" si="174"/>
        <v>1</v>
      </c>
      <c r="U2170" s="105" t="s">
        <v>778</v>
      </c>
      <c r="V2170" s="105" t="s">
        <v>779</v>
      </c>
      <c r="W2170" s="106">
        <v>28517000</v>
      </c>
      <c r="X2170" s="106">
        <v>0</v>
      </c>
    </row>
    <row r="2171" spans="2:24" x14ac:dyDescent="0.25">
      <c r="B2171" s="105" t="s">
        <v>780</v>
      </c>
      <c r="C2171" s="105" t="s">
        <v>781</v>
      </c>
      <c r="D2171" s="106">
        <v>13800000</v>
      </c>
      <c r="E2171" s="106">
        <v>0</v>
      </c>
      <c r="M2171" t="b">
        <f t="shared" si="170"/>
        <v>1</v>
      </c>
      <c r="N2171" t="b">
        <f t="shared" si="171"/>
        <v>1</v>
      </c>
      <c r="O2171" t="b">
        <f t="shared" si="172"/>
        <v>1</v>
      </c>
      <c r="P2171" t="b">
        <f t="shared" si="172"/>
        <v>1</v>
      </c>
      <c r="Q2171" t="b">
        <f t="shared" si="173"/>
        <v>1</v>
      </c>
      <c r="R2171" t="b">
        <f t="shared" si="174"/>
        <v>1</v>
      </c>
      <c r="U2171" s="105" t="s">
        <v>780</v>
      </c>
      <c r="V2171" s="105" t="s">
        <v>781</v>
      </c>
      <c r="W2171" s="106">
        <v>13800000</v>
      </c>
      <c r="X2171" s="106">
        <v>0</v>
      </c>
    </row>
    <row r="2172" spans="2:24" x14ac:dyDescent="0.25">
      <c r="B2172" s="105" t="s">
        <v>782</v>
      </c>
      <c r="C2172" s="105" t="s">
        <v>783</v>
      </c>
      <c r="D2172" s="106">
        <v>15782000</v>
      </c>
      <c r="E2172" s="106">
        <v>0</v>
      </c>
      <c r="M2172" t="b">
        <f t="shared" si="170"/>
        <v>1</v>
      </c>
      <c r="N2172" t="b">
        <f t="shared" si="171"/>
        <v>1</v>
      </c>
      <c r="O2172" t="b">
        <f t="shared" si="172"/>
        <v>1</v>
      </c>
      <c r="P2172" t="b">
        <f t="shared" si="172"/>
        <v>1</v>
      </c>
      <c r="Q2172" t="b">
        <f t="shared" si="173"/>
        <v>1</v>
      </c>
      <c r="R2172" t="b">
        <f t="shared" si="174"/>
        <v>1</v>
      </c>
      <c r="U2172" s="105" t="s">
        <v>782</v>
      </c>
      <c r="V2172" s="105" t="s">
        <v>783</v>
      </c>
      <c r="W2172" s="106">
        <v>15782000</v>
      </c>
      <c r="X2172" s="106">
        <v>0</v>
      </c>
    </row>
    <row r="2173" spans="2:24" x14ac:dyDescent="0.25">
      <c r="B2173" s="105" t="s">
        <v>784</v>
      </c>
      <c r="C2173" s="105" t="s">
        <v>1593</v>
      </c>
      <c r="D2173" s="106">
        <v>37130750</v>
      </c>
      <c r="E2173" s="106">
        <v>0</v>
      </c>
      <c r="M2173" t="b">
        <f t="shared" si="170"/>
        <v>1</v>
      </c>
      <c r="N2173" t="b">
        <f t="shared" si="171"/>
        <v>1</v>
      </c>
      <c r="O2173" t="b">
        <f t="shared" si="172"/>
        <v>1</v>
      </c>
      <c r="P2173" t="b">
        <f t="shared" si="172"/>
        <v>1</v>
      </c>
      <c r="Q2173" t="b">
        <f t="shared" si="173"/>
        <v>1</v>
      </c>
      <c r="R2173" t="b">
        <f t="shared" si="174"/>
        <v>1</v>
      </c>
      <c r="U2173" s="105" t="s">
        <v>784</v>
      </c>
      <c r="V2173" s="105" t="s">
        <v>1593</v>
      </c>
      <c r="W2173" s="106">
        <v>37130750</v>
      </c>
      <c r="X2173" s="106">
        <v>0</v>
      </c>
    </row>
    <row r="2174" spans="2:24" x14ac:dyDescent="0.25">
      <c r="B2174" s="105" t="s">
        <v>785</v>
      </c>
      <c r="C2174" s="105" t="s">
        <v>1594</v>
      </c>
      <c r="D2174" s="106">
        <v>27145000</v>
      </c>
      <c r="E2174" s="106">
        <v>0</v>
      </c>
      <c r="M2174" t="b">
        <f t="shared" si="170"/>
        <v>1</v>
      </c>
      <c r="N2174" t="b">
        <f t="shared" si="171"/>
        <v>1</v>
      </c>
      <c r="O2174" t="b">
        <f t="shared" si="172"/>
        <v>1</v>
      </c>
      <c r="P2174" t="b">
        <f t="shared" si="172"/>
        <v>1</v>
      </c>
      <c r="Q2174" t="b">
        <f t="shared" si="173"/>
        <v>1</v>
      </c>
      <c r="R2174" t="b">
        <f t="shared" si="174"/>
        <v>1</v>
      </c>
      <c r="U2174" s="105" t="s">
        <v>785</v>
      </c>
      <c r="V2174" s="105" t="s">
        <v>1594</v>
      </c>
      <c r="W2174" s="106">
        <v>27145000</v>
      </c>
      <c r="X2174" s="106">
        <v>0</v>
      </c>
    </row>
    <row r="2175" spans="2:24" x14ac:dyDescent="0.25">
      <c r="B2175" s="105" t="s">
        <v>786</v>
      </c>
      <c r="C2175" s="105" t="s">
        <v>787</v>
      </c>
      <c r="D2175" s="106">
        <v>11084450</v>
      </c>
      <c r="E2175" s="106">
        <v>0</v>
      </c>
      <c r="M2175" t="b">
        <f t="shared" si="170"/>
        <v>1</v>
      </c>
      <c r="N2175" t="b">
        <f t="shared" si="171"/>
        <v>1</v>
      </c>
      <c r="O2175" t="b">
        <f t="shared" si="172"/>
        <v>1</v>
      </c>
      <c r="P2175" t="b">
        <f t="shared" si="172"/>
        <v>1</v>
      </c>
      <c r="Q2175" t="b">
        <f t="shared" si="173"/>
        <v>1</v>
      </c>
      <c r="R2175" t="b">
        <f t="shared" si="174"/>
        <v>1</v>
      </c>
      <c r="U2175" s="105" t="s">
        <v>786</v>
      </c>
      <c r="V2175" s="105" t="s">
        <v>787</v>
      </c>
      <c r="W2175" s="106">
        <v>11084450</v>
      </c>
      <c r="X2175" s="106">
        <v>0</v>
      </c>
    </row>
    <row r="2176" spans="2:24" x14ac:dyDescent="0.25">
      <c r="B2176" s="105" t="s">
        <v>788</v>
      </c>
      <c r="C2176" s="105" t="s">
        <v>789</v>
      </c>
      <c r="D2176" s="106">
        <v>22521190</v>
      </c>
      <c r="E2176" s="106">
        <v>0</v>
      </c>
      <c r="M2176" t="b">
        <f t="shared" si="170"/>
        <v>1</v>
      </c>
      <c r="N2176" t="b">
        <f t="shared" si="171"/>
        <v>1</v>
      </c>
      <c r="O2176" t="b">
        <f t="shared" si="172"/>
        <v>1</v>
      </c>
      <c r="P2176" t="b">
        <f t="shared" si="172"/>
        <v>1</v>
      </c>
      <c r="Q2176" t="b">
        <f t="shared" si="173"/>
        <v>1</v>
      </c>
      <c r="R2176" t="b">
        <f t="shared" si="174"/>
        <v>1</v>
      </c>
      <c r="U2176" s="105" t="s">
        <v>788</v>
      </c>
      <c r="V2176" s="105" t="s">
        <v>789</v>
      </c>
      <c r="W2176" s="106">
        <v>22521190</v>
      </c>
      <c r="X2176" s="106">
        <v>0</v>
      </c>
    </row>
    <row r="2177" spans="2:24" x14ac:dyDescent="0.25">
      <c r="B2177" s="105" t="s">
        <v>790</v>
      </c>
      <c r="C2177" s="105" t="s">
        <v>791</v>
      </c>
      <c r="D2177" s="106">
        <v>12110000</v>
      </c>
      <c r="E2177" s="106">
        <v>0</v>
      </c>
      <c r="M2177" t="b">
        <f t="shared" si="170"/>
        <v>1</v>
      </c>
      <c r="N2177" t="b">
        <f t="shared" si="171"/>
        <v>1</v>
      </c>
      <c r="O2177" t="b">
        <f t="shared" si="172"/>
        <v>1</v>
      </c>
      <c r="P2177" t="b">
        <f t="shared" si="172"/>
        <v>1</v>
      </c>
      <c r="Q2177" t="b">
        <f t="shared" si="173"/>
        <v>1</v>
      </c>
      <c r="R2177" t="b">
        <f t="shared" si="174"/>
        <v>1</v>
      </c>
      <c r="U2177" s="105" t="s">
        <v>790</v>
      </c>
      <c r="V2177" s="105" t="s">
        <v>791</v>
      </c>
      <c r="W2177" s="106">
        <v>12110000</v>
      </c>
      <c r="X2177" s="106">
        <v>0</v>
      </c>
    </row>
    <row r="2178" spans="2:24" x14ac:dyDescent="0.25">
      <c r="B2178" s="105" t="s">
        <v>434</v>
      </c>
      <c r="C2178" s="105" t="s">
        <v>435</v>
      </c>
      <c r="D2178" s="106">
        <v>148405700</v>
      </c>
      <c r="E2178" s="106">
        <v>0</v>
      </c>
      <c r="M2178" t="b">
        <f t="shared" si="170"/>
        <v>1</v>
      </c>
      <c r="N2178" t="b">
        <f t="shared" si="171"/>
        <v>1</v>
      </c>
      <c r="O2178" t="b">
        <f t="shared" si="172"/>
        <v>1</v>
      </c>
      <c r="P2178" t="b">
        <f t="shared" si="172"/>
        <v>1</v>
      </c>
      <c r="Q2178" t="b">
        <f t="shared" si="173"/>
        <v>1</v>
      </c>
      <c r="R2178" t="b">
        <f t="shared" si="174"/>
        <v>1</v>
      </c>
      <c r="U2178" s="105" t="s">
        <v>434</v>
      </c>
      <c r="V2178" s="105" t="s">
        <v>435</v>
      </c>
      <c r="W2178" s="106">
        <v>148405700</v>
      </c>
      <c r="X2178" s="106">
        <v>0</v>
      </c>
    </row>
    <row r="2179" spans="2:24" x14ac:dyDescent="0.25">
      <c r="B2179" s="105" t="s">
        <v>436</v>
      </c>
      <c r="C2179" s="105" t="s">
        <v>437</v>
      </c>
      <c r="D2179" s="106">
        <v>148405700</v>
      </c>
      <c r="E2179" s="106">
        <v>0</v>
      </c>
      <c r="M2179" t="b">
        <f t="shared" si="170"/>
        <v>1</v>
      </c>
      <c r="N2179" t="b">
        <f t="shared" si="171"/>
        <v>1</v>
      </c>
      <c r="O2179" t="b">
        <f t="shared" si="172"/>
        <v>1</v>
      </c>
      <c r="P2179" t="b">
        <f t="shared" si="172"/>
        <v>1</v>
      </c>
      <c r="Q2179" t="b">
        <f t="shared" si="173"/>
        <v>1</v>
      </c>
      <c r="R2179" t="b">
        <f t="shared" si="174"/>
        <v>1</v>
      </c>
      <c r="U2179" s="105" t="s">
        <v>436</v>
      </c>
      <c r="V2179" s="105" t="s">
        <v>437</v>
      </c>
      <c r="W2179" s="106">
        <v>148405700</v>
      </c>
      <c r="X2179" s="106">
        <v>0</v>
      </c>
    </row>
    <row r="2180" spans="2:24" x14ac:dyDescent="0.25">
      <c r="B2180" s="105" t="s">
        <v>438</v>
      </c>
      <c r="C2180" s="105" t="s">
        <v>437</v>
      </c>
      <c r="D2180" s="106">
        <v>83866600</v>
      </c>
      <c r="E2180" s="106">
        <v>0</v>
      </c>
      <c r="M2180" t="b">
        <f t="shared" si="170"/>
        <v>1</v>
      </c>
      <c r="N2180" t="b">
        <f t="shared" si="171"/>
        <v>1</v>
      </c>
      <c r="O2180" t="b">
        <f t="shared" si="172"/>
        <v>1</v>
      </c>
      <c r="P2180" t="b">
        <f t="shared" si="172"/>
        <v>1</v>
      </c>
      <c r="Q2180" t="b">
        <f t="shared" si="173"/>
        <v>1</v>
      </c>
      <c r="R2180" t="b">
        <f t="shared" si="174"/>
        <v>1</v>
      </c>
      <c r="U2180" s="105" t="s">
        <v>438</v>
      </c>
      <c r="V2180" s="105" t="s">
        <v>437</v>
      </c>
      <c r="W2180" s="106">
        <v>83866600</v>
      </c>
      <c r="X2180" s="106">
        <v>0</v>
      </c>
    </row>
    <row r="2181" spans="2:24" x14ac:dyDescent="0.25">
      <c r="B2181" s="105" t="s">
        <v>792</v>
      </c>
      <c r="C2181" s="105" t="s">
        <v>793</v>
      </c>
      <c r="D2181" s="106">
        <v>18273100</v>
      </c>
      <c r="E2181" s="106">
        <v>0</v>
      </c>
      <c r="M2181" t="b">
        <f t="shared" si="170"/>
        <v>1</v>
      </c>
      <c r="N2181" t="b">
        <f t="shared" si="171"/>
        <v>1</v>
      </c>
      <c r="O2181" t="b">
        <f t="shared" si="172"/>
        <v>1</v>
      </c>
      <c r="P2181" t="b">
        <f t="shared" si="172"/>
        <v>1</v>
      </c>
      <c r="Q2181" t="b">
        <f t="shared" si="173"/>
        <v>1</v>
      </c>
      <c r="R2181" t="b">
        <f t="shared" si="174"/>
        <v>1</v>
      </c>
      <c r="U2181" s="105" t="s">
        <v>792</v>
      </c>
      <c r="V2181" s="105" t="s">
        <v>793</v>
      </c>
      <c r="W2181" s="106">
        <v>18273100</v>
      </c>
      <c r="X2181" s="106">
        <v>0</v>
      </c>
    </row>
    <row r="2182" spans="2:24" x14ac:dyDescent="0.25">
      <c r="B2182" s="105" t="s">
        <v>1440</v>
      </c>
      <c r="C2182" s="105" t="s">
        <v>1595</v>
      </c>
      <c r="D2182" s="106">
        <v>23143800</v>
      </c>
      <c r="E2182" s="106">
        <v>0</v>
      </c>
      <c r="M2182" t="b">
        <f t="shared" si="170"/>
        <v>1</v>
      </c>
      <c r="N2182" t="b">
        <f t="shared" si="171"/>
        <v>1</v>
      </c>
      <c r="O2182" t="b">
        <f t="shared" si="172"/>
        <v>1</v>
      </c>
      <c r="P2182" t="b">
        <f t="shared" si="172"/>
        <v>1</v>
      </c>
      <c r="Q2182" t="b">
        <f t="shared" si="173"/>
        <v>1</v>
      </c>
      <c r="R2182" t="b">
        <f t="shared" si="174"/>
        <v>1</v>
      </c>
      <c r="U2182" s="105" t="s">
        <v>1440</v>
      </c>
      <c r="V2182" s="105" t="s">
        <v>1595</v>
      </c>
      <c r="W2182" s="106">
        <v>23143800</v>
      </c>
      <c r="X2182" s="106">
        <v>0</v>
      </c>
    </row>
    <row r="2183" spans="2:24" x14ac:dyDescent="0.25">
      <c r="B2183" s="105" t="s">
        <v>1596</v>
      </c>
      <c r="C2183" s="105" t="s">
        <v>1597</v>
      </c>
      <c r="D2183" s="106">
        <v>23122200</v>
      </c>
      <c r="E2183" s="106">
        <v>0</v>
      </c>
      <c r="M2183" t="b">
        <f t="shared" si="170"/>
        <v>1</v>
      </c>
      <c r="N2183" t="b">
        <f t="shared" si="171"/>
        <v>1</v>
      </c>
      <c r="O2183" t="b">
        <f t="shared" si="172"/>
        <v>1</v>
      </c>
      <c r="P2183" t="b">
        <f t="shared" si="172"/>
        <v>1</v>
      </c>
      <c r="Q2183" t="b">
        <f t="shared" si="173"/>
        <v>1</v>
      </c>
      <c r="R2183" t="b">
        <f t="shared" si="174"/>
        <v>1</v>
      </c>
      <c r="U2183" s="105" t="s">
        <v>1596</v>
      </c>
      <c r="V2183" s="105" t="s">
        <v>1597</v>
      </c>
      <c r="W2183" s="106">
        <v>23122200</v>
      </c>
      <c r="X2183" s="106">
        <v>0</v>
      </c>
    </row>
    <row r="2184" spans="2:24" x14ac:dyDescent="0.25">
      <c r="B2184" s="105" t="s">
        <v>615</v>
      </c>
      <c r="C2184" s="105" t="s">
        <v>616</v>
      </c>
      <c r="D2184" s="106">
        <v>141403500</v>
      </c>
      <c r="E2184" s="106">
        <v>0</v>
      </c>
      <c r="M2184" t="b">
        <f t="shared" si="170"/>
        <v>1</v>
      </c>
      <c r="N2184" t="b">
        <f t="shared" si="171"/>
        <v>1</v>
      </c>
      <c r="O2184" t="b">
        <f t="shared" si="172"/>
        <v>1</v>
      </c>
      <c r="P2184" t="b">
        <f t="shared" si="172"/>
        <v>1</v>
      </c>
      <c r="Q2184" t="b">
        <f t="shared" si="173"/>
        <v>1</v>
      </c>
      <c r="R2184" t="b">
        <f t="shared" si="174"/>
        <v>1</v>
      </c>
      <c r="U2184" s="105" t="s">
        <v>615</v>
      </c>
      <c r="V2184" s="105" t="s">
        <v>616</v>
      </c>
      <c r="W2184" s="106">
        <v>141403500</v>
      </c>
      <c r="X2184" s="106">
        <v>0</v>
      </c>
    </row>
    <row r="2185" spans="2:24" x14ac:dyDescent="0.25">
      <c r="B2185" s="105" t="s">
        <v>617</v>
      </c>
      <c r="C2185" s="105" t="s">
        <v>618</v>
      </c>
      <c r="D2185" s="106">
        <v>141403500</v>
      </c>
      <c r="E2185" s="106">
        <v>0</v>
      </c>
      <c r="M2185" t="b">
        <f t="shared" si="170"/>
        <v>1</v>
      </c>
      <c r="N2185" t="b">
        <f t="shared" si="171"/>
        <v>1</v>
      </c>
      <c r="O2185" t="b">
        <f t="shared" si="172"/>
        <v>1</v>
      </c>
      <c r="P2185" t="b">
        <f t="shared" si="172"/>
        <v>1</v>
      </c>
      <c r="Q2185" t="b">
        <f t="shared" si="173"/>
        <v>1</v>
      </c>
      <c r="R2185" t="b">
        <f t="shared" si="174"/>
        <v>1</v>
      </c>
      <c r="U2185" s="105" t="s">
        <v>617</v>
      </c>
      <c r="V2185" s="105" t="s">
        <v>618</v>
      </c>
      <c r="W2185" s="106">
        <v>141403500</v>
      </c>
      <c r="X2185" s="106">
        <v>0</v>
      </c>
    </row>
    <row r="2186" spans="2:24" x14ac:dyDescent="0.25">
      <c r="B2186" s="105" t="s">
        <v>619</v>
      </c>
      <c r="C2186" s="105" t="s">
        <v>618</v>
      </c>
      <c r="D2186" s="106">
        <v>141403500</v>
      </c>
      <c r="E2186" s="106">
        <v>0</v>
      </c>
      <c r="M2186" t="b">
        <f t="shared" si="170"/>
        <v>1</v>
      </c>
      <c r="N2186" t="b">
        <f t="shared" si="171"/>
        <v>1</v>
      </c>
      <c r="O2186" t="b">
        <f t="shared" si="172"/>
        <v>1</v>
      </c>
      <c r="P2186" t="b">
        <f t="shared" si="172"/>
        <v>1</v>
      </c>
      <c r="Q2186" t="b">
        <f t="shared" si="173"/>
        <v>1</v>
      </c>
      <c r="R2186" t="b">
        <f t="shared" si="174"/>
        <v>1</v>
      </c>
      <c r="U2186" s="105" t="s">
        <v>619</v>
      </c>
      <c r="V2186" s="105" t="s">
        <v>618</v>
      </c>
      <c r="W2186" s="106">
        <v>141403500</v>
      </c>
      <c r="X2186" s="106">
        <v>0</v>
      </c>
    </row>
    <row r="2187" spans="2:24" x14ac:dyDescent="0.25">
      <c r="B2187" s="105" t="s">
        <v>620</v>
      </c>
      <c r="C2187" s="105" t="s">
        <v>621</v>
      </c>
      <c r="D2187" s="106">
        <v>60991200</v>
      </c>
      <c r="E2187" s="106">
        <v>0</v>
      </c>
      <c r="M2187" t="b">
        <f t="shared" si="170"/>
        <v>1</v>
      </c>
      <c r="N2187" t="b">
        <f t="shared" si="171"/>
        <v>1</v>
      </c>
      <c r="O2187" t="b">
        <f t="shared" si="172"/>
        <v>1</v>
      </c>
      <c r="P2187" t="b">
        <f t="shared" si="172"/>
        <v>1</v>
      </c>
      <c r="Q2187" t="b">
        <f t="shared" si="173"/>
        <v>1</v>
      </c>
      <c r="R2187" t="b">
        <f t="shared" si="174"/>
        <v>1</v>
      </c>
      <c r="U2187" s="105" t="s">
        <v>620</v>
      </c>
      <c r="V2187" s="105" t="s">
        <v>621</v>
      </c>
      <c r="W2187" s="106">
        <v>60991200</v>
      </c>
      <c r="X2187" s="106">
        <v>0</v>
      </c>
    </row>
    <row r="2188" spans="2:24" x14ac:dyDescent="0.25">
      <c r="B2188" s="105" t="s">
        <v>622</v>
      </c>
      <c r="C2188" s="105" t="s">
        <v>623</v>
      </c>
      <c r="D2188" s="106">
        <v>60991200</v>
      </c>
      <c r="E2188" s="106">
        <v>0</v>
      </c>
      <c r="M2188" t="b">
        <f t="shared" si="170"/>
        <v>1</v>
      </c>
      <c r="N2188" t="b">
        <f t="shared" si="171"/>
        <v>1</v>
      </c>
      <c r="O2188" t="b">
        <f t="shared" si="172"/>
        <v>1</v>
      </c>
      <c r="P2188" t="b">
        <f t="shared" si="172"/>
        <v>1</v>
      </c>
      <c r="Q2188" t="b">
        <f t="shared" si="173"/>
        <v>1</v>
      </c>
      <c r="R2188" t="b">
        <f t="shared" si="174"/>
        <v>1</v>
      </c>
      <c r="U2188" s="105" t="s">
        <v>622</v>
      </c>
      <c r="V2188" s="105" t="s">
        <v>623</v>
      </c>
      <c r="W2188" s="106">
        <v>60991200</v>
      </c>
      <c r="X2188" s="106">
        <v>0</v>
      </c>
    </row>
    <row r="2189" spans="2:24" x14ac:dyDescent="0.25">
      <c r="B2189" s="105" t="s">
        <v>624</v>
      </c>
      <c r="C2189" s="105" t="s">
        <v>623</v>
      </c>
      <c r="D2189" s="106">
        <v>50278200</v>
      </c>
      <c r="E2189" s="106">
        <v>0</v>
      </c>
      <c r="M2189" t="b">
        <f t="shared" si="170"/>
        <v>1</v>
      </c>
      <c r="N2189" t="b">
        <f t="shared" si="171"/>
        <v>1</v>
      </c>
      <c r="O2189" t="b">
        <f t="shared" si="172"/>
        <v>1</v>
      </c>
      <c r="P2189" t="b">
        <f t="shared" si="172"/>
        <v>1</v>
      </c>
      <c r="Q2189" t="b">
        <f t="shared" si="173"/>
        <v>1</v>
      </c>
      <c r="R2189" t="b">
        <f t="shared" si="174"/>
        <v>1</v>
      </c>
      <c r="U2189" s="105" t="s">
        <v>624</v>
      </c>
      <c r="V2189" s="105" t="s">
        <v>623</v>
      </c>
      <c r="W2189" s="106">
        <v>50278200</v>
      </c>
      <c r="X2189" s="106">
        <v>0</v>
      </c>
    </row>
    <row r="2190" spans="2:24" x14ac:dyDescent="0.25">
      <c r="B2190" s="105" t="s">
        <v>794</v>
      </c>
      <c r="C2190" s="105" t="s">
        <v>1598</v>
      </c>
      <c r="D2190" s="106">
        <v>10713000</v>
      </c>
      <c r="E2190" s="106">
        <v>0</v>
      </c>
      <c r="M2190" t="b">
        <f t="shared" si="170"/>
        <v>1</v>
      </c>
      <c r="N2190" t="b">
        <f t="shared" si="171"/>
        <v>1</v>
      </c>
      <c r="O2190" t="b">
        <f t="shared" si="172"/>
        <v>1</v>
      </c>
      <c r="P2190" t="b">
        <f t="shared" si="172"/>
        <v>1</v>
      </c>
      <c r="Q2190" t="b">
        <f t="shared" si="173"/>
        <v>1</v>
      </c>
      <c r="R2190" t="b">
        <f t="shared" si="174"/>
        <v>1</v>
      </c>
      <c r="U2190" s="105" t="s">
        <v>794</v>
      </c>
      <c r="V2190" s="105" t="s">
        <v>1598</v>
      </c>
      <c r="W2190" s="106">
        <v>10713000</v>
      </c>
      <c r="X2190" s="106">
        <v>0</v>
      </c>
    </row>
    <row r="2191" spans="2:24" x14ac:dyDescent="0.25">
      <c r="B2191" s="105" t="s">
        <v>439</v>
      </c>
      <c r="C2191" s="105" t="s">
        <v>440</v>
      </c>
      <c r="D2191" s="106">
        <v>441158078</v>
      </c>
      <c r="E2191" s="106">
        <v>0</v>
      </c>
      <c r="M2191" t="b">
        <f t="shared" si="170"/>
        <v>1</v>
      </c>
      <c r="N2191" t="b">
        <f t="shared" si="171"/>
        <v>1</v>
      </c>
      <c r="O2191" t="b">
        <f t="shared" si="172"/>
        <v>1</v>
      </c>
      <c r="P2191" t="b">
        <f t="shared" si="172"/>
        <v>1</v>
      </c>
      <c r="Q2191" t="b">
        <f t="shared" si="173"/>
        <v>1</v>
      </c>
      <c r="R2191" t="b">
        <f t="shared" si="174"/>
        <v>1</v>
      </c>
      <c r="U2191" s="105" t="s">
        <v>439</v>
      </c>
      <c r="V2191" s="105" t="s">
        <v>440</v>
      </c>
      <c r="W2191" s="106">
        <v>441158078</v>
      </c>
      <c r="X2191" s="106">
        <v>0</v>
      </c>
    </row>
    <row r="2192" spans="2:24" x14ac:dyDescent="0.25">
      <c r="B2192" s="105" t="s">
        <v>441</v>
      </c>
      <c r="C2192" s="105" t="s">
        <v>442</v>
      </c>
      <c r="D2192" s="106">
        <v>441158078</v>
      </c>
      <c r="E2192" s="106">
        <v>0</v>
      </c>
      <c r="M2192" t="b">
        <f t="shared" si="170"/>
        <v>1</v>
      </c>
      <c r="N2192" t="b">
        <f t="shared" si="171"/>
        <v>1</v>
      </c>
      <c r="O2192" t="b">
        <f t="shared" si="172"/>
        <v>1</v>
      </c>
      <c r="P2192" t="b">
        <f t="shared" si="172"/>
        <v>1</v>
      </c>
      <c r="Q2192" t="b">
        <f t="shared" si="173"/>
        <v>1</v>
      </c>
      <c r="R2192" t="b">
        <f t="shared" si="174"/>
        <v>1</v>
      </c>
      <c r="U2192" s="105" t="s">
        <v>441</v>
      </c>
      <c r="V2192" s="105" t="s">
        <v>442</v>
      </c>
      <c r="W2192" s="106">
        <v>441158078</v>
      </c>
      <c r="X2192" s="106">
        <v>0</v>
      </c>
    </row>
    <row r="2193" spans="2:24" x14ac:dyDescent="0.25">
      <c r="B2193" s="105" t="s">
        <v>443</v>
      </c>
      <c r="C2193" s="105" t="s">
        <v>442</v>
      </c>
      <c r="D2193" s="106">
        <v>190474800</v>
      </c>
      <c r="E2193" s="106">
        <v>0</v>
      </c>
      <c r="M2193" t="b">
        <f t="shared" si="170"/>
        <v>1</v>
      </c>
      <c r="N2193" t="b">
        <f t="shared" si="171"/>
        <v>1</v>
      </c>
      <c r="O2193" t="b">
        <f t="shared" si="172"/>
        <v>1</v>
      </c>
      <c r="P2193" t="b">
        <f t="shared" si="172"/>
        <v>1</v>
      </c>
      <c r="Q2193" t="b">
        <f t="shared" si="173"/>
        <v>1</v>
      </c>
      <c r="R2193" t="b">
        <f t="shared" si="174"/>
        <v>1</v>
      </c>
      <c r="U2193" s="105" t="s">
        <v>443</v>
      </c>
      <c r="V2193" s="105" t="s">
        <v>442</v>
      </c>
      <c r="W2193" s="106">
        <v>190474800</v>
      </c>
      <c r="X2193" s="106">
        <v>0</v>
      </c>
    </row>
    <row r="2194" spans="2:24" x14ac:dyDescent="0.25">
      <c r="B2194" s="105" t="s">
        <v>1441</v>
      </c>
      <c r="C2194" s="105" t="s">
        <v>1442</v>
      </c>
      <c r="D2194" s="106">
        <v>14320500</v>
      </c>
      <c r="E2194" s="106">
        <v>0</v>
      </c>
      <c r="M2194" t="b">
        <f t="shared" si="170"/>
        <v>1</v>
      </c>
      <c r="N2194" t="b">
        <f t="shared" si="171"/>
        <v>1</v>
      </c>
      <c r="O2194" t="b">
        <f t="shared" si="172"/>
        <v>1</v>
      </c>
      <c r="P2194" t="b">
        <f t="shared" si="172"/>
        <v>1</v>
      </c>
      <c r="Q2194" t="b">
        <f t="shared" si="173"/>
        <v>1</v>
      </c>
      <c r="R2194" t="b">
        <f t="shared" si="174"/>
        <v>1</v>
      </c>
      <c r="U2194" s="105" t="s">
        <v>1441</v>
      </c>
      <c r="V2194" s="105" t="s">
        <v>1442</v>
      </c>
      <c r="W2194" s="106">
        <v>14320500</v>
      </c>
      <c r="X2194" s="106">
        <v>0</v>
      </c>
    </row>
    <row r="2195" spans="2:24" x14ac:dyDescent="0.25">
      <c r="B2195" s="105" t="s">
        <v>795</v>
      </c>
      <c r="C2195" s="105" t="s">
        <v>796</v>
      </c>
      <c r="D2195" s="106">
        <v>7958100</v>
      </c>
      <c r="E2195" s="106">
        <v>0</v>
      </c>
      <c r="M2195" t="b">
        <f t="shared" si="170"/>
        <v>1</v>
      </c>
      <c r="N2195" t="b">
        <f t="shared" si="171"/>
        <v>1</v>
      </c>
      <c r="O2195" t="b">
        <f t="shared" si="172"/>
        <v>1</v>
      </c>
      <c r="P2195" t="b">
        <f t="shared" si="172"/>
        <v>1</v>
      </c>
      <c r="Q2195" t="b">
        <f t="shared" si="173"/>
        <v>1</v>
      </c>
      <c r="R2195" t="b">
        <f t="shared" si="174"/>
        <v>1</v>
      </c>
      <c r="U2195" s="105" t="s">
        <v>795</v>
      </c>
      <c r="V2195" s="105" t="s">
        <v>796</v>
      </c>
      <c r="W2195" s="106">
        <v>7958100</v>
      </c>
      <c r="X2195" s="106">
        <v>0</v>
      </c>
    </row>
    <row r="2196" spans="2:24" x14ac:dyDescent="0.25">
      <c r="B2196" s="105" t="s">
        <v>797</v>
      </c>
      <c r="C2196" s="105" t="s">
        <v>1599</v>
      </c>
      <c r="D2196" s="106">
        <v>40012478</v>
      </c>
      <c r="E2196" s="106">
        <v>0</v>
      </c>
      <c r="M2196" t="b">
        <f t="shared" si="170"/>
        <v>1</v>
      </c>
      <c r="N2196" t="b">
        <f t="shared" si="171"/>
        <v>1</v>
      </c>
      <c r="O2196" t="b">
        <f t="shared" si="172"/>
        <v>1</v>
      </c>
      <c r="P2196" t="b">
        <f t="shared" si="172"/>
        <v>1</v>
      </c>
      <c r="Q2196" t="b">
        <f t="shared" si="173"/>
        <v>1</v>
      </c>
      <c r="R2196" t="b">
        <f t="shared" si="174"/>
        <v>1</v>
      </c>
      <c r="U2196" s="105" t="s">
        <v>797</v>
      </c>
      <c r="V2196" s="105" t="s">
        <v>1599</v>
      </c>
      <c r="W2196" s="106">
        <v>40012478</v>
      </c>
      <c r="X2196" s="106">
        <v>0</v>
      </c>
    </row>
    <row r="2197" spans="2:24" x14ac:dyDescent="0.25">
      <c r="B2197" s="105" t="s">
        <v>798</v>
      </c>
      <c r="C2197" s="105" t="s">
        <v>1600</v>
      </c>
      <c r="D2197" s="106">
        <v>12832000</v>
      </c>
      <c r="E2197" s="106">
        <v>0</v>
      </c>
      <c r="M2197" t="b">
        <f t="shared" si="170"/>
        <v>1</v>
      </c>
      <c r="N2197" t="b">
        <f t="shared" si="171"/>
        <v>1</v>
      </c>
      <c r="O2197" t="b">
        <f t="shared" si="172"/>
        <v>1</v>
      </c>
      <c r="P2197" t="b">
        <f t="shared" si="172"/>
        <v>1</v>
      </c>
      <c r="Q2197" t="b">
        <f t="shared" si="173"/>
        <v>1</v>
      </c>
      <c r="R2197" t="b">
        <f t="shared" si="174"/>
        <v>1</v>
      </c>
      <c r="U2197" s="105" t="s">
        <v>798</v>
      </c>
      <c r="V2197" s="105" t="s">
        <v>1600</v>
      </c>
      <c r="W2197" s="106">
        <v>12832000</v>
      </c>
      <c r="X2197" s="106">
        <v>0</v>
      </c>
    </row>
    <row r="2198" spans="2:24" x14ac:dyDescent="0.25">
      <c r="B2198" s="105" t="s">
        <v>799</v>
      </c>
      <c r="C2198" s="105" t="s">
        <v>1443</v>
      </c>
      <c r="D2198" s="106">
        <v>31600500</v>
      </c>
      <c r="E2198" s="106">
        <v>0</v>
      </c>
      <c r="M2198" t="b">
        <f t="shared" si="170"/>
        <v>1</v>
      </c>
      <c r="N2198" t="b">
        <f t="shared" si="171"/>
        <v>1</v>
      </c>
      <c r="O2198" t="b">
        <f t="shared" si="172"/>
        <v>1</v>
      </c>
      <c r="P2198" t="b">
        <f t="shared" si="172"/>
        <v>1</v>
      </c>
      <c r="Q2198" t="b">
        <f t="shared" si="173"/>
        <v>1</v>
      </c>
      <c r="R2198" t="b">
        <f t="shared" si="174"/>
        <v>1</v>
      </c>
      <c r="U2198" s="105" t="s">
        <v>799</v>
      </c>
      <c r="V2198" s="105" t="s">
        <v>1443</v>
      </c>
      <c r="W2198" s="106">
        <v>31600500</v>
      </c>
      <c r="X2198" s="106">
        <v>0</v>
      </c>
    </row>
    <row r="2199" spans="2:24" x14ac:dyDescent="0.25">
      <c r="B2199" s="105" t="s">
        <v>800</v>
      </c>
      <c r="C2199" s="105" t="s">
        <v>1444</v>
      </c>
      <c r="D2199" s="106">
        <v>16292000</v>
      </c>
      <c r="E2199" s="106">
        <v>0</v>
      </c>
      <c r="M2199" t="b">
        <f t="shared" si="170"/>
        <v>1</v>
      </c>
      <c r="N2199" t="b">
        <f t="shared" si="171"/>
        <v>1</v>
      </c>
      <c r="O2199" t="b">
        <f t="shared" si="172"/>
        <v>1</v>
      </c>
      <c r="P2199" t="b">
        <f t="shared" si="172"/>
        <v>1</v>
      </c>
      <c r="Q2199" t="b">
        <f t="shared" si="173"/>
        <v>1</v>
      </c>
      <c r="R2199" t="b">
        <f t="shared" si="174"/>
        <v>1</v>
      </c>
      <c r="U2199" s="105" t="s">
        <v>800</v>
      </c>
      <c r="V2199" s="105" t="s">
        <v>1444</v>
      </c>
      <c r="W2199" s="106">
        <v>16292000</v>
      </c>
      <c r="X2199" s="106">
        <v>0</v>
      </c>
    </row>
    <row r="2200" spans="2:24" x14ac:dyDescent="0.25">
      <c r="B2200" s="105" t="s">
        <v>1445</v>
      </c>
      <c r="C2200" s="105" t="s">
        <v>1446</v>
      </c>
      <c r="D2200" s="106">
        <v>17497600</v>
      </c>
      <c r="E2200" s="106">
        <v>0</v>
      </c>
      <c r="M2200" t="b">
        <f t="shared" si="170"/>
        <v>1</v>
      </c>
      <c r="N2200" t="b">
        <f t="shared" si="171"/>
        <v>1</v>
      </c>
      <c r="O2200" t="b">
        <f t="shared" si="172"/>
        <v>1</v>
      </c>
      <c r="P2200" t="b">
        <f t="shared" si="172"/>
        <v>1</v>
      </c>
      <c r="Q2200" t="b">
        <f t="shared" si="173"/>
        <v>1</v>
      </c>
      <c r="R2200" t="b">
        <f t="shared" si="174"/>
        <v>1</v>
      </c>
      <c r="U2200" s="105" t="s">
        <v>1445</v>
      </c>
      <c r="V2200" s="105" t="s">
        <v>1446</v>
      </c>
      <c r="W2200" s="106">
        <v>17497600</v>
      </c>
      <c r="X2200" s="106">
        <v>0</v>
      </c>
    </row>
    <row r="2201" spans="2:24" x14ac:dyDescent="0.25">
      <c r="B2201" s="105" t="s">
        <v>1447</v>
      </c>
      <c r="C2201" s="105" t="s">
        <v>1601</v>
      </c>
      <c r="D2201" s="106">
        <v>22478400</v>
      </c>
      <c r="E2201" s="106">
        <v>0</v>
      </c>
      <c r="M2201" t="b">
        <f t="shared" si="170"/>
        <v>1</v>
      </c>
      <c r="N2201" t="b">
        <f t="shared" si="171"/>
        <v>1</v>
      </c>
      <c r="O2201" t="b">
        <f t="shared" si="172"/>
        <v>1</v>
      </c>
      <c r="P2201" t="b">
        <f t="shared" si="172"/>
        <v>1</v>
      </c>
      <c r="Q2201" t="b">
        <f t="shared" si="173"/>
        <v>1</v>
      </c>
      <c r="R2201" t="b">
        <f t="shared" si="174"/>
        <v>1</v>
      </c>
      <c r="U2201" s="105" t="s">
        <v>1447</v>
      </c>
      <c r="V2201" s="105" t="s">
        <v>1601</v>
      </c>
      <c r="W2201" s="106">
        <v>22478400</v>
      </c>
      <c r="X2201" s="106">
        <v>0</v>
      </c>
    </row>
    <row r="2202" spans="2:24" x14ac:dyDescent="0.25">
      <c r="B2202" s="105" t="s">
        <v>1448</v>
      </c>
      <c r="C2202" s="105" t="s">
        <v>1602</v>
      </c>
      <c r="D2202" s="106">
        <v>27350300</v>
      </c>
      <c r="E2202" s="106">
        <v>0</v>
      </c>
      <c r="M2202" t="b">
        <f t="shared" si="170"/>
        <v>1</v>
      </c>
      <c r="N2202" t="b">
        <f t="shared" si="171"/>
        <v>1</v>
      </c>
      <c r="O2202" t="b">
        <f t="shared" si="172"/>
        <v>1</v>
      </c>
      <c r="P2202" t="b">
        <f t="shared" si="172"/>
        <v>1</v>
      </c>
      <c r="Q2202" t="b">
        <f t="shared" si="173"/>
        <v>1</v>
      </c>
      <c r="R2202" t="b">
        <f t="shared" si="174"/>
        <v>1</v>
      </c>
      <c r="U2202" s="105" t="s">
        <v>1448</v>
      </c>
      <c r="V2202" s="105" t="s">
        <v>1602</v>
      </c>
      <c r="W2202" s="106">
        <v>27350300</v>
      </c>
      <c r="X2202" s="106">
        <v>0</v>
      </c>
    </row>
    <row r="2203" spans="2:24" x14ac:dyDescent="0.25">
      <c r="B2203" s="105" t="s">
        <v>1449</v>
      </c>
      <c r="C2203" s="105" t="s">
        <v>1450</v>
      </c>
      <c r="D2203" s="106">
        <v>10101700</v>
      </c>
      <c r="E2203" s="106">
        <v>0</v>
      </c>
      <c r="M2203" t="b">
        <f t="shared" ref="M2203:M2266" si="175">+B2203=U2203</f>
        <v>1</v>
      </c>
      <c r="N2203" t="b">
        <f t="shared" ref="N2203:N2266" si="176">+C2203=V2203</f>
        <v>1</v>
      </c>
      <c r="O2203" t="b">
        <f t="shared" ref="O2203:P2266" si="177">+D2203=W2203</f>
        <v>1</v>
      </c>
      <c r="P2203" t="b">
        <f t="shared" si="177"/>
        <v>1</v>
      </c>
      <c r="Q2203" t="b">
        <f t="shared" ref="Q2203:Q2266" si="178">+F2203=Y2203</f>
        <v>1</v>
      </c>
      <c r="R2203" t="b">
        <f t="shared" ref="R2203:R2266" si="179">+G2203=Z2203</f>
        <v>1</v>
      </c>
      <c r="U2203" s="105" t="s">
        <v>1449</v>
      </c>
      <c r="V2203" s="105" t="s">
        <v>1450</v>
      </c>
      <c r="W2203" s="106">
        <v>10101700</v>
      </c>
      <c r="X2203" s="106">
        <v>0</v>
      </c>
    </row>
    <row r="2204" spans="2:24" x14ac:dyDescent="0.25">
      <c r="B2204" s="105" t="s">
        <v>1451</v>
      </c>
      <c r="C2204" s="105" t="s">
        <v>1603</v>
      </c>
      <c r="D2204" s="106">
        <v>29551400</v>
      </c>
      <c r="E2204" s="106">
        <v>0</v>
      </c>
      <c r="M2204" t="b">
        <f t="shared" si="175"/>
        <v>1</v>
      </c>
      <c r="N2204" t="b">
        <f t="shared" si="176"/>
        <v>1</v>
      </c>
      <c r="O2204" t="b">
        <f t="shared" si="177"/>
        <v>1</v>
      </c>
      <c r="P2204" t="b">
        <f t="shared" si="177"/>
        <v>1</v>
      </c>
      <c r="Q2204" t="b">
        <f t="shared" si="178"/>
        <v>1</v>
      </c>
      <c r="R2204" t="b">
        <f t="shared" si="179"/>
        <v>1</v>
      </c>
      <c r="U2204" s="105" t="s">
        <v>1451</v>
      </c>
      <c r="V2204" s="105" t="s">
        <v>1603</v>
      </c>
      <c r="W2204" s="106">
        <v>29551400</v>
      </c>
      <c r="X2204" s="106">
        <v>0</v>
      </c>
    </row>
    <row r="2205" spans="2:24" x14ac:dyDescent="0.25">
      <c r="B2205" s="105" t="s">
        <v>1452</v>
      </c>
      <c r="C2205" s="105" t="s">
        <v>1453</v>
      </c>
      <c r="D2205" s="106">
        <v>12363400</v>
      </c>
      <c r="E2205" s="106">
        <v>0</v>
      </c>
      <c r="M2205" t="b">
        <f t="shared" si="175"/>
        <v>1</v>
      </c>
      <c r="N2205" t="b">
        <f t="shared" si="176"/>
        <v>1</v>
      </c>
      <c r="O2205" t="b">
        <f t="shared" si="177"/>
        <v>1</v>
      </c>
      <c r="P2205" t="b">
        <f t="shared" si="177"/>
        <v>1</v>
      </c>
      <c r="Q2205" t="b">
        <f t="shared" si="178"/>
        <v>1</v>
      </c>
      <c r="R2205" t="b">
        <f t="shared" si="179"/>
        <v>1</v>
      </c>
      <c r="U2205" s="105" t="s">
        <v>1452</v>
      </c>
      <c r="V2205" s="105" t="s">
        <v>1453</v>
      </c>
      <c r="W2205" s="106">
        <v>12363400</v>
      </c>
      <c r="X2205" s="106">
        <v>0</v>
      </c>
    </row>
    <row r="2206" spans="2:24" x14ac:dyDescent="0.25">
      <c r="B2206" s="105" t="s">
        <v>1454</v>
      </c>
      <c r="C2206" s="105" t="s">
        <v>1604</v>
      </c>
      <c r="D2206" s="106">
        <v>8324900</v>
      </c>
      <c r="E2206" s="106">
        <v>0</v>
      </c>
      <c r="M2206" t="b">
        <f t="shared" si="175"/>
        <v>1</v>
      </c>
      <c r="N2206" t="b">
        <f t="shared" si="176"/>
        <v>1</v>
      </c>
      <c r="O2206" t="b">
        <f t="shared" si="177"/>
        <v>1</v>
      </c>
      <c r="P2206" t="b">
        <f t="shared" si="177"/>
        <v>1</v>
      </c>
      <c r="Q2206" t="b">
        <f t="shared" si="178"/>
        <v>1</v>
      </c>
      <c r="R2206" t="b">
        <f t="shared" si="179"/>
        <v>1</v>
      </c>
      <c r="U2206" s="105" t="s">
        <v>1454</v>
      </c>
      <c r="V2206" s="105" t="s">
        <v>1604</v>
      </c>
      <c r="W2206" s="106">
        <v>8324900</v>
      </c>
      <c r="X2206" s="106">
        <v>0</v>
      </c>
    </row>
    <row r="2207" spans="2:24" x14ac:dyDescent="0.25">
      <c r="B2207" s="105" t="s">
        <v>625</v>
      </c>
      <c r="C2207" s="105" t="s">
        <v>626</v>
      </c>
      <c r="D2207" s="106">
        <v>239547500</v>
      </c>
      <c r="E2207" s="106">
        <v>0</v>
      </c>
      <c r="M2207" t="b">
        <f t="shared" si="175"/>
        <v>1</v>
      </c>
      <c r="N2207" t="b">
        <f t="shared" si="176"/>
        <v>1</v>
      </c>
      <c r="O2207" t="b">
        <f t="shared" si="177"/>
        <v>1</v>
      </c>
      <c r="P2207" t="b">
        <f t="shared" si="177"/>
        <v>1</v>
      </c>
      <c r="Q2207" t="b">
        <f t="shared" si="178"/>
        <v>1</v>
      </c>
      <c r="R2207" t="b">
        <f t="shared" si="179"/>
        <v>1</v>
      </c>
      <c r="U2207" s="105" t="s">
        <v>625</v>
      </c>
      <c r="V2207" s="105" t="s">
        <v>626</v>
      </c>
      <c r="W2207" s="106">
        <v>239547500</v>
      </c>
      <c r="X2207" s="106">
        <v>0</v>
      </c>
    </row>
    <row r="2208" spans="2:24" x14ac:dyDescent="0.25">
      <c r="B2208" s="105" t="s">
        <v>627</v>
      </c>
      <c r="C2208" s="105" t="s">
        <v>628</v>
      </c>
      <c r="D2208" s="106">
        <v>239547500</v>
      </c>
      <c r="E2208" s="106">
        <v>0</v>
      </c>
      <c r="M2208" t="b">
        <f t="shared" si="175"/>
        <v>1</v>
      </c>
      <c r="N2208" t="b">
        <f t="shared" si="176"/>
        <v>1</v>
      </c>
      <c r="O2208" t="b">
        <f t="shared" si="177"/>
        <v>1</v>
      </c>
      <c r="P2208" t="b">
        <f t="shared" si="177"/>
        <v>1</v>
      </c>
      <c r="Q2208" t="b">
        <f t="shared" si="178"/>
        <v>1</v>
      </c>
      <c r="R2208" t="b">
        <f t="shared" si="179"/>
        <v>1</v>
      </c>
      <c r="U2208" s="105" t="s">
        <v>627</v>
      </c>
      <c r="V2208" s="105" t="s">
        <v>628</v>
      </c>
      <c r="W2208" s="106">
        <v>239547500</v>
      </c>
      <c r="X2208" s="106">
        <v>0</v>
      </c>
    </row>
    <row r="2209" spans="2:24" x14ac:dyDescent="0.25">
      <c r="B2209" s="105" t="s">
        <v>629</v>
      </c>
      <c r="C2209" s="105" t="s">
        <v>628</v>
      </c>
      <c r="D2209" s="106">
        <v>239547500</v>
      </c>
      <c r="E2209" s="106">
        <v>0</v>
      </c>
      <c r="M2209" t="b">
        <f t="shared" si="175"/>
        <v>1</v>
      </c>
      <c r="N2209" t="b">
        <f t="shared" si="176"/>
        <v>1</v>
      </c>
      <c r="O2209" t="b">
        <f t="shared" si="177"/>
        <v>1</v>
      </c>
      <c r="P2209" t="b">
        <f t="shared" si="177"/>
        <v>1</v>
      </c>
      <c r="Q2209" t="b">
        <f t="shared" si="178"/>
        <v>1</v>
      </c>
      <c r="R2209" t="b">
        <f t="shared" si="179"/>
        <v>1</v>
      </c>
      <c r="U2209" s="105" t="s">
        <v>629</v>
      </c>
      <c r="V2209" s="105" t="s">
        <v>628</v>
      </c>
      <c r="W2209" s="106">
        <v>239547500</v>
      </c>
      <c r="X2209" s="106">
        <v>0</v>
      </c>
    </row>
    <row r="2210" spans="2:24" x14ac:dyDescent="0.25">
      <c r="B2210" s="105" t="s">
        <v>489</v>
      </c>
      <c r="C2210" s="105" t="s">
        <v>490</v>
      </c>
      <c r="D2210" s="106">
        <v>97164500</v>
      </c>
      <c r="E2210" s="106">
        <v>0</v>
      </c>
      <c r="M2210" t="b">
        <f t="shared" si="175"/>
        <v>1</v>
      </c>
      <c r="N2210" t="b">
        <f t="shared" si="176"/>
        <v>1</v>
      </c>
      <c r="O2210" t="b">
        <f t="shared" si="177"/>
        <v>1</v>
      </c>
      <c r="P2210" t="b">
        <f t="shared" si="177"/>
        <v>1</v>
      </c>
      <c r="Q2210" t="b">
        <f t="shared" si="178"/>
        <v>1</v>
      </c>
      <c r="R2210" t="b">
        <f t="shared" si="179"/>
        <v>1</v>
      </c>
      <c r="U2210" s="105" t="s">
        <v>489</v>
      </c>
      <c r="V2210" s="105" t="s">
        <v>490</v>
      </c>
      <c r="W2210" s="106">
        <v>97164500</v>
      </c>
      <c r="X2210" s="106">
        <v>0</v>
      </c>
    </row>
    <row r="2211" spans="2:24" x14ac:dyDescent="0.25">
      <c r="B2211" s="105" t="s">
        <v>491</v>
      </c>
      <c r="C2211" s="105" t="s">
        <v>492</v>
      </c>
      <c r="D2211" s="106">
        <v>97164500</v>
      </c>
      <c r="E2211" s="106">
        <v>0</v>
      </c>
      <c r="M2211" t="b">
        <f t="shared" si="175"/>
        <v>1</v>
      </c>
      <c r="N2211" t="b">
        <f t="shared" si="176"/>
        <v>1</v>
      </c>
      <c r="O2211" t="b">
        <f t="shared" si="177"/>
        <v>1</v>
      </c>
      <c r="P2211" t="b">
        <f t="shared" si="177"/>
        <v>1</v>
      </c>
      <c r="Q2211" t="b">
        <f t="shared" si="178"/>
        <v>1</v>
      </c>
      <c r="R2211" t="b">
        <f t="shared" si="179"/>
        <v>1</v>
      </c>
      <c r="U2211" s="105" t="s">
        <v>491</v>
      </c>
      <c r="V2211" s="105" t="s">
        <v>492</v>
      </c>
      <c r="W2211" s="106">
        <v>97164500</v>
      </c>
      <c r="X2211" s="106">
        <v>0</v>
      </c>
    </row>
    <row r="2212" spans="2:24" x14ac:dyDescent="0.25">
      <c r="B2212" s="105" t="s">
        <v>493</v>
      </c>
      <c r="C2212" s="105" t="s">
        <v>492</v>
      </c>
      <c r="D2212" s="106">
        <v>97164500</v>
      </c>
      <c r="E2212" s="106">
        <v>0</v>
      </c>
      <c r="M2212" t="b">
        <f t="shared" si="175"/>
        <v>1</v>
      </c>
      <c r="N2212" t="b">
        <f t="shared" si="176"/>
        <v>1</v>
      </c>
      <c r="O2212" t="b">
        <f t="shared" si="177"/>
        <v>1</v>
      </c>
      <c r="P2212" t="b">
        <f t="shared" si="177"/>
        <v>1</v>
      </c>
      <c r="Q2212" t="b">
        <f t="shared" si="178"/>
        <v>1</v>
      </c>
      <c r="R2212" t="b">
        <f t="shared" si="179"/>
        <v>1</v>
      </c>
      <c r="U2212" s="105" t="s">
        <v>493</v>
      </c>
      <c r="V2212" s="105" t="s">
        <v>492</v>
      </c>
      <c r="W2212" s="106">
        <v>97164500</v>
      </c>
      <c r="X2212" s="106">
        <v>0</v>
      </c>
    </row>
    <row r="2213" spans="2:24" x14ac:dyDescent="0.25">
      <c r="B2213" s="105" t="s">
        <v>630</v>
      </c>
      <c r="C2213" s="105" t="s">
        <v>631</v>
      </c>
      <c r="D2213" s="106">
        <v>197444900</v>
      </c>
      <c r="E2213" s="106">
        <v>0</v>
      </c>
      <c r="M2213" t="b">
        <f t="shared" si="175"/>
        <v>1</v>
      </c>
      <c r="N2213" t="b">
        <f t="shared" si="176"/>
        <v>1</v>
      </c>
      <c r="O2213" t="b">
        <f t="shared" si="177"/>
        <v>1</v>
      </c>
      <c r="P2213" t="b">
        <f t="shared" si="177"/>
        <v>1</v>
      </c>
      <c r="Q2213" t="b">
        <f t="shared" si="178"/>
        <v>1</v>
      </c>
      <c r="R2213" t="b">
        <f t="shared" si="179"/>
        <v>1</v>
      </c>
      <c r="U2213" s="105" t="s">
        <v>630</v>
      </c>
      <c r="V2213" s="105" t="s">
        <v>631</v>
      </c>
      <c r="W2213" s="106">
        <v>197444900</v>
      </c>
      <c r="X2213" s="106">
        <v>0</v>
      </c>
    </row>
    <row r="2214" spans="2:24" x14ac:dyDescent="0.25">
      <c r="B2214" s="105" t="s">
        <v>632</v>
      </c>
      <c r="C2214" s="105" t="s">
        <v>633</v>
      </c>
      <c r="D2214" s="106">
        <v>197444900</v>
      </c>
      <c r="E2214" s="106">
        <v>0</v>
      </c>
      <c r="M2214" t="b">
        <f t="shared" si="175"/>
        <v>1</v>
      </c>
      <c r="N2214" t="b">
        <f t="shared" si="176"/>
        <v>1</v>
      </c>
      <c r="O2214" t="b">
        <f t="shared" si="177"/>
        <v>1</v>
      </c>
      <c r="P2214" t="b">
        <f t="shared" si="177"/>
        <v>1</v>
      </c>
      <c r="Q2214" t="b">
        <f t="shared" si="178"/>
        <v>1</v>
      </c>
      <c r="R2214" t="b">
        <f t="shared" si="179"/>
        <v>1</v>
      </c>
      <c r="U2214" s="105" t="s">
        <v>632</v>
      </c>
      <c r="V2214" s="105" t="s">
        <v>633</v>
      </c>
      <c r="W2214" s="106">
        <v>197444900</v>
      </c>
      <c r="X2214" s="106">
        <v>0</v>
      </c>
    </row>
    <row r="2215" spans="2:24" x14ac:dyDescent="0.25">
      <c r="B2215" s="105" t="s">
        <v>634</v>
      </c>
      <c r="C2215" s="105" t="s">
        <v>633</v>
      </c>
      <c r="D2215" s="106">
        <v>197444900</v>
      </c>
      <c r="E2215" s="106">
        <v>0</v>
      </c>
      <c r="M2215" t="b">
        <f t="shared" si="175"/>
        <v>1</v>
      </c>
      <c r="N2215" t="b">
        <f t="shared" si="176"/>
        <v>1</v>
      </c>
      <c r="O2215" t="b">
        <f t="shared" si="177"/>
        <v>1</v>
      </c>
      <c r="P2215" t="b">
        <f t="shared" si="177"/>
        <v>1</v>
      </c>
      <c r="Q2215" t="b">
        <f t="shared" si="178"/>
        <v>1</v>
      </c>
      <c r="R2215" t="b">
        <f t="shared" si="179"/>
        <v>1</v>
      </c>
      <c r="U2215" s="105" t="s">
        <v>634</v>
      </c>
      <c r="V2215" s="105" t="s">
        <v>633</v>
      </c>
      <c r="W2215" s="106">
        <v>197444900</v>
      </c>
      <c r="X2215" s="106">
        <v>0</v>
      </c>
    </row>
    <row r="2216" spans="2:24" x14ac:dyDescent="0.25">
      <c r="B2216" s="105" t="s">
        <v>444</v>
      </c>
      <c r="C2216" s="105" t="s">
        <v>445</v>
      </c>
      <c r="D2216" s="106">
        <v>251214400</v>
      </c>
      <c r="E2216" s="106">
        <v>0</v>
      </c>
      <c r="M2216" t="b">
        <f t="shared" si="175"/>
        <v>1</v>
      </c>
      <c r="N2216" t="b">
        <f t="shared" si="176"/>
        <v>1</v>
      </c>
      <c r="O2216" t="b">
        <f t="shared" si="177"/>
        <v>1</v>
      </c>
      <c r="P2216" t="b">
        <f t="shared" si="177"/>
        <v>1</v>
      </c>
      <c r="Q2216" t="b">
        <f t="shared" si="178"/>
        <v>1</v>
      </c>
      <c r="R2216" t="b">
        <f t="shared" si="179"/>
        <v>1</v>
      </c>
      <c r="U2216" s="105" t="s">
        <v>444</v>
      </c>
      <c r="V2216" s="105" t="s">
        <v>445</v>
      </c>
      <c r="W2216" s="106">
        <v>251214400</v>
      </c>
      <c r="X2216" s="106">
        <v>0</v>
      </c>
    </row>
    <row r="2217" spans="2:24" x14ac:dyDescent="0.25">
      <c r="B2217" s="105" t="s">
        <v>446</v>
      </c>
      <c r="C2217" s="105" t="s">
        <v>447</v>
      </c>
      <c r="D2217" s="106">
        <v>251214400</v>
      </c>
      <c r="E2217" s="106">
        <v>0</v>
      </c>
      <c r="M2217" t="b">
        <f t="shared" si="175"/>
        <v>1</v>
      </c>
      <c r="N2217" t="b">
        <f t="shared" si="176"/>
        <v>1</v>
      </c>
      <c r="O2217" t="b">
        <f t="shared" si="177"/>
        <v>1</v>
      </c>
      <c r="P2217" t="b">
        <f t="shared" si="177"/>
        <v>1</v>
      </c>
      <c r="Q2217" t="b">
        <f t="shared" si="178"/>
        <v>1</v>
      </c>
      <c r="R2217" t="b">
        <f t="shared" si="179"/>
        <v>1</v>
      </c>
      <c r="U2217" s="105" t="s">
        <v>446</v>
      </c>
      <c r="V2217" s="105" t="s">
        <v>447</v>
      </c>
      <c r="W2217" s="106">
        <v>251214400</v>
      </c>
      <c r="X2217" s="106">
        <v>0</v>
      </c>
    </row>
    <row r="2218" spans="2:24" x14ac:dyDescent="0.25">
      <c r="B2218" s="105" t="s">
        <v>448</v>
      </c>
      <c r="C2218" s="105" t="s">
        <v>449</v>
      </c>
      <c r="D2218" s="106">
        <v>139273000</v>
      </c>
      <c r="E2218" s="106">
        <v>0</v>
      </c>
      <c r="M2218" t="b">
        <f t="shared" si="175"/>
        <v>1</v>
      </c>
      <c r="N2218" t="b">
        <f t="shared" si="176"/>
        <v>1</v>
      </c>
      <c r="O2218" t="b">
        <f t="shared" si="177"/>
        <v>1</v>
      </c>
      <c r="P2218" t="b">
        <f t="shared" si="177"/>
        <v>1</v>
      </c>
      <c r="Q2218" t="b">
        <f t="shared" si="178"/>
        <v>1</v>
      </c>
      <c r="R2218" t="b">
        <f t="shared" si="179"/>
        <v>1</v>
      </c>
      <c r="U2218" s="105" t="s">
        <v>448</v>
      </c>
      <c r="V2218" s="105" t="s">
        <v>449</v>
      </c>
      <c r="W2218" s="106">
        <v>139273000</v>
      </c>
      <c r="X2218" s="106">
        <v>0</v>
      </c>
    </row>
    <row r="2219" spans="2:24" x14ac:dyDescent="0.25">
      <c r="B2219" s="105" t="s">
        <v>1455</v>
      </c>
      <c r="C2219" s="105" t="s">
        <v>1456</v>
      </c>
      <c r="D2219" s="106">
        <v>111941400</v>
      </c>
      <c r="E2219" s="106">
        <v>0</v>
      </c>
      <c r="M2219" t="b">
        <f t="shared" si="175"/>
        <v>1</v>
      </c>
      <c r="N2219" t="b">
        <f t="shared" si="176"/>
        <v>1</v>
      </c>
      <c r="O2219" t="b">
        <f t="shared" si="177"/>
        <v>1</v>
      </c>
      <c r="P2219" t="b">
        <f t="shared" si="177"/>
        <v>1</v>
      </c>
      <c r="Q2219" t="b">
        <f t="shared" si="178"/>
        <v>1</v>
      </c>
      <c r="R2219" t="b">
        <f t="shared" si="179"/>
        <v>1</v>
      </c>
      <c r="U2219" s="105" t="s">
        <v>1455</v>
      </c>
      <c r="V2219" s="105" t="s">
        <v>1456</v>
      </c>
      <c r="W2219" s="106">
        <v>111941400</v>
      </c>
      <c r="X2219" s="106">
        <v>0</v>
      </c>
    </row>
    <row r="2220" spans="2:24" x14ac:dyDescent="0.25">
      <c r="B2220" s="105" t="s">
        <v>494</v>
      </c>
      <c r="C2220" s="105" t="s">
        <v>495</v>
      </c>
      <c r="D2220" s="106">
        <v>82154492</v>
      </c>
      <c r="E2220" s="106">
        <v>0</v>
      </c>
      <c r="M2220" t="b">
        <f t="shared" si="175"/>
        <v>1</v>
      </c>
      <c r="N2220" t="b">
        <f t="shared" si="176"/>
        <v>1</v>
      </c>
      <c r="O2220" t="b">
        <f t="shared" si="177"/>
        <v>1</v>
      </c>
      <c r="P2220" t="b">
        <f t="shared" si="177"/>
        <v>1</v>
      </c>
      <c r="Q2220" t="b">
        <f t="shared" si="178"/>
        <v>1</v>
      </c>
      <c r="R2220" t="b">
        <f t="shared" si="179"/>
        <v>1</v>
      </c>
      <c r="U2220" s="105" t="s">
        <v>494</v>
      </c>
      <c r="V2220" s="105" t="s">
        <v>495</v>
      </c>
      <c r="W2220" s="106">
        <v>82154492</v>
      </c>
      <c r="X2220" s="106">
        <v>0</v>
      </c>
    </row>
    <row r="2221" spans="2:24" x14ac:dyDescent="0.25">
      <c r="B2221" s="105" t="s">
        <v>496</v>
      </c>
      <c r="C2221" s="105" t="s">
        <v>497</v>
      </c>
      <c r="D2221" s="106">
        <v>82154492</v>
      </c>
      <c r="E2221" s="106">
        <v>0</v>
      </c>
      <c r="M2221" t="b">
        <f t="shared" si="175"/>
        <v>1</v>
      </c>
      <c r="N2221" t="b">
        <f t="shared" si="176"/>
        <v>1</v>
      </c>
      <c r="O2221" t="b">
        <f t="shared" si="177"/>
        <v>1</v>
      </c>
      <c r="P2221" t="b">
        <f t="shared" si="177"/>
        <v>1</v>
      </c>
      <c r="Q2221" t="b">
        <f t="shared" si="178"/>
        <v>1</v>
      </c>
      <c r="R2221" t="b">
        <f t="shared" si="179"/>
        <v>1</v>
      </c>
      <c r="U2221" s="105" t="s">
        <v>496</v>
      </c>
      <c r="V2221" s="105" t="s">
        <v>497</v>
      </c>
      <c r="W2221" s="106">
        <v>82154492</v>
      </c>
      <c r="X2221" s="106">
        <v>0</v>
      </c>
    </row>
    <row r="2222" spans="2:24" x14ac:dyDescent="0.25">
      <c r="B2222" s="105" t="s">
        <v>498</v>
      </c>
      <c r="C2222" s="105" t="s">
        <v>497</v>
      </c>
      <c r="D2222" s="106">
        <v>82154492</v>
      </c>
      <c r="E2222" s="106">
        <v>0</v>
      </c>
      <c r="M2222" t="b">
        <f t="shared" si="175"/>
        <v>1</v>
      </c>
      <c r="N2222" t="b">
        <f t="shared" si="176"/>
        <v>1</v>
      </c>
      <c r="O2222" t="b">
        <f t="shared" si="177"/>
        <v>1</v>
      </c>
      <c r="P2222" t="b">
        <f t="shared" si="177"/>
        <v>1</v>
      </c>
      <c r="Q2222" t="b">
        <f t="shared" si="178"/>
        <v>1</v>
      </c>
      <c r="R2222" t="b">
        <f t="shared" si="179"/>
        <v>1</v>
      </c>
      <c r="U2222" s="105" t="s">
        <v>498</v>
      </c>
      <c r="V2222" s="105" t="s">
        <v>497</v>
      </c>
      <c r="W2222" s="106">
        <v>82154492</v>
      </c>
      <c r="X2222" s="106">
        <v>0</v>
      </c>
    </row>
    <row r="2223" spans="2:24" x14ac:dyDescent="0.25">
      <c r="B2223" s="105" t="s">
        <v>635</v>
      </c>
      <c r="C2223" s="105" t="s">
        <v>636</v>
      </c>
      <c r="D2223" s="106">
        <v>125892300</v>
      </c>
      <c r="E2223" s="106">
        <v>0</v>
      </c>
      <c r="M2223" t="b">
        <f t="shared" si="175"/>
        <v>1</v>
      </c>
      <c r="N2223" t="b">
        <f t="shared" si="176"/>
        <v>1</v>
      </c>
      <c r="O2223" t="b">
        <f t="shared" si="177"/>
        <v>1</v>
      </c>
      <c r="P2223" t="b">
        <f t="shared" si="177"/>
        <v>1</v>
      </c>
      <c r="Q2223" t="b">
        <f t="shared" si="178"/>
        <v>1</v>
      </c>
      <c r="R2223" t="b">
        <f t="shared" si="179"/>
        <v>1</v>
      </c>
      <c r="U2223" s="105" t="s">
        <v>635</v>
      </c>
      <c r="V2223" s="105" t="s">
        <v>636</v>
      </c>
      <c r="W2223" s="106">
        <v>125892300</v>
      </c>
      <c r="X2223" s="106">
        <v>0</v>
      </c>
    </row>
    <row r="2224" spans="2:24" x14ac:dyDescent="0.25">
      <c r="B2224" s="105" t="s">
        <v>637</v>
      </c>
      <c r="C2224" s="105" t="s">
        <v>638</v>
      </c>
      <c r="D2224" s="106">
        <v>125892300</v>
      </c>
      <c r="E2224" s="106">
        <v>0</v>
      </c>
      <c r="M2224" t="b">
        <f t="shared" si="175"/>
        <v>1</v>
      </c>
      <c r="N2224" t="b">
        <f t="shared" si="176"/>
        <v>1</v>
      </c>
      <c r="O2224" t="b">
        <f t="shared" si="177"/>
        <v>1</v>
      </c>
      <c r="P2224" t="b">
        <f t="shared" si="177"/>
        <v>1</v>
      </c>
      <c r="Q2224" t="b">
        <f t="shared" si="178"/>
        <v>1</v>
      </c>
      <c r="R2224" t="b">
        <f t="shared" si="179"/>
        <v>1</v>
      </c>
      <c r="U2224" s="105" t="s">
        <v>637</v>
      </c>
      <c r="V2224" s="105" t="s">
        <v>638</v>
      </c>
      <c r="W2224" s="106">
        <v>125892300</v>
      </c>
      <c r="X2224" s="106">
        <v>0</v>
      </c>
    </row>
    <row r="2225" spans="2:24" x14ac:dyDescent="0.25">
      <c r="B2225" s="105" t="s">
        <v>639</v>
      </c>
      <c r="C2225" s="105" t="s">
        <v>638</v>
      </c>
      <c r="D2225" s="106">
        <v>125892300</v>
      </c>
      <c r="E2225" s="106">
        <v>0</v>
      </c>
      <c r="M2225" t="b">
        <f t="shared" si="175"/>
        <v>1</v>
      </c>
      <c r="N2225" t="b">
        <f t="shared" si="176"/>
        <v>1</v>
      </c>
      <c r="O2225" t="b">
        <f t="shared" si="177"/>
        <v>1</v>
      </c>
      <c r="P2225" t="b">
        <f t="shared" si="177"/>
        <v>1</v>
      </c>
      <c r="Q2225" t="b">
        <f t="shared" si="178"/>
        <v>1</v>
      </c>
      <c r="R2225" t="b">
        <f t="shared" si="179"/>
        <v>1</v>
      </c>
      <c r="U2225" s="105" t="s">
        <v>639</v>
      </c>
      <c r="V2225" s="105" t="s">
        <v>638</v>
      </c>
      <c r="W2225" s="106">
        <v>125892300</v>
      </c>
      <c r="X2225" s="106">
        <v>0</v>
      </c>
    </row>
    <row r="2226" spans="2:24" x14ac:dyDescent="0.25">
      <c r="B2226" s="105" t="s">
        <v>640</v>
      </c>
      <c r="C2226" s="105" t="s">
        <v>641</v>
      </c>
      <c r="D2226" s="106">
        <v>91147000</v>
      </c>
      <c r="E2226" s="106">
        <v>0</v>
      </c>
      <c r="M2226" t="b">
        <f t="shared" si="175"/>
        <v>1</v>
      </c>
      <c r="N2226" t="b">
        <f t="shared" si="176"/>
        <v>1</v>
      </c>
      <c r="O2226" t="b">
        <f t="shared" si="177"/>
        <v>1</v>
      </c>
      <c r="P2226" t="b">
        <f t="shared" si="177"/>
        <v>1</v>
      </c>
      <c r="Q2226" t="b">
        <f t="shared" si="178"/>
        <v>1</v>
      </c>
      <c r="R2226" t="b">
        <f t="shared" si="179"/>
        <v>1</v>
      </c>
      <c r="U2226" s="105" t="s">
        <v>640</v>
      </c>
      <c r="V2226" s="105" t="s">
        <v>641</v>
      </c>
      <c r="W2226" s="106">
        <v>91147000</v>
      </c>
      <c r="X2226" s="106">
        <v>0</v>
      </c>
    </row>
    <row r="2227" spans="2:24" x14ac:dyDescent="0.25">
      <c r="B2227" s="105" t="s">
        <v>642</v>
      </c>
      <c r="C2227" s="105" t="s">
        <v>643</v>
      </c>
      <c r="D2227" s="106">
        <v>91147000</v>
      </c>
      <c r="E2227" s="106">
        <v>0</v>
      </c>
      <c r="M2227" t="b">
        <f t="shared" si="175"/>
        <v>1</v>
      </c>
      <c r="N2227" t="b">
        <f t="shared" si="176"/>
        <v>1</v>
      </c>
      <c r="O2227" t="b">
        <f t="shared" si="177"/>
        <v>1</v>
      </c>
      <c r="P2227" t="b">
        <f t="shared" si="177"/>
        <v>1</v>
      </c>
      <c r="Q2227" t="b">
        <f t="shared" si="178"/>
        <v>1</v>
      </c>
      <c r="R2227" t="b">
        <f t="shared" si="179"/>
        <v>1</v>
      </c>
      <c r="U2227" s="105" t="s">
        <v>642</v>
      </c>
      <c r="V2227" s="105" t="s">
        <v>643</v>
      </c>
      <c r="W2227" s="106">
        <v>91147000</v>
      </c>
      <c r="X2227" s="106">
        <v>0</v>
      </c>
    </row>
    <row r="2228" spans="2:24" x14ac:dyDescent="0.25">
      <c r="B2228" s="105" t="s">
        <v>644</v>
      </c>
      <c r="C2228" s="105" t="s">
        <v>643</v>
      </c>
      <c r="D2228" s="106">
        <v>91147000</v>
      </c>
      <c r="E2228" s="106">
        <v>0</v>
      </c>
      <c r="M2228" t="b">
        <f t="shared" si="175"/>
        <v>1</v>
      </c>
      <c r="N2228" t="b">
        <f t="shared" si="176"/>
        <v>1</v>
      </c>
      <c r="O2228" t="b">
        <f t="shared" si="177"/>
        <v>1</v>
      </c>
      <c r="P2228" t="b">
        <f t="shared" si="177"/>
        <v>1</v>
      </c>
      <c r="Q2228" t="b">
        <f t="shared" si="178"/>
        <v>1</v>
      </c>
      <c r="R2228" t="b">
        <f t="shared" si="179"/>
        <v>1</v>
      </c>
      <c r="U2228" s="105" t="s">
        <v>644</v>
      </c>
      <c r="V2228" s="105" t="s">
        <v>643</v>
      </c>
      <c r="W2228" s="106">
        <v>91147000</v>
      </c>
      <c r="X2228" s="106">
        <v>0</v>
      </c>
    </row>
    <row r="2229" spans="2:24" x14ac:dyDescent="0.25">
      <c r="B2229" s="105" t="s">
        <v>450</v>
      </c>
      <c r="C2229" s="105" t="s">
        <v>451</v>
      </c>
      <c r="D2229" s="106">
        <v>100899800</v>
      </c>
      <c r="E2229" s="106">
        <v>0</v>
      </c>
      <c r="M2229" t="b">
        <f t="shared" si="175"/>
        <v>1</v>
      </c>
      <c r="N2229" t="b">
        <f t="shared" si="176"/>
        <v>1</v>
      </c>
      <c r="O2229" t="b">
        <f t="shared" si="177"/>
        <v>1</v>
      </c>
      <c r="P2229" t="b">
        <f t="shared" si="177"/>
        <v>1</v>
      </c>
      <c r="Q2229" t="b">
        <f t="shared" si="178"/>
        <v>1</v>
      </c>
      <c r="R2229" t="b">
        <f t="shared" si="179"/>
        <v>1</v>
      </c>
      <c r="U2229" s="105" t="s">
        <v>450</v>
      </c>
      <c r="V2229" s="105" t="s">
        <v>451</v>
      </c>
      <c r="W2229" s="106">
        <v>100899800</v>
      </c>
      <c r="X2229" s="106">
        <v>0</v>
      </c>
    </row>
    <row r="2230" spans="2:24" x14ac:dyDescent="0.25">
      <c r="B2230" s="105" t="s">
        <v>452</v>
      </c>
      <c r="C2230" s="105" t="s">
        <v>453</v>
      </c>
      <c r="D2230" s="106">
        <v>100899800</v>
      </c>
      <c r="E2230" s="106">
        <v>0</v>
      </c>
      <c r="M2230" t="b">
        <f t="shared" si="175"/>
        <v>1</v>
      </c>
      <c r="N2230" t="b">
        <f t="shared" si="176"/>
        <v>1</v>
      </c>
      <c r="O2230" t="b">
        <f t="shared" si="177"/>
        <v>1</v>
      </c>
      <c r="P2230" t="b">
        <f t="shared" si="177"/>
        <v>1</v>
      </c>
      <c r="Q2230" t="b">
        <f t="shared" si="178"/>
        <v>1</v>
      </c>
      <c r="R2230" t="b">
        <f t="shared" si="179"/>
        <v>1</v>
      </c>
      <c r="U2230" s="105" t="s">
        <v>452</v>
      </c>
      <c r="V2230" s="105" t="s">
        <v>453</v>
      </c>
      <c r="W2230" s="106">
        <v>100899800</v>
      </c>
      <c r="X2230" s="106">
        <v>0</v>
      </c>
    </row>
    <row r="2231" spans="2:24" x14ac:dyDescent="0.25">
      <c r="B2231" s="105" t="s">
        <v>454</v>
      </c>
      <c r="C2231" s="105" t="s">
        <v>453</v>
      </c>
      <c r="D2231" s="106">
        <v>63822000</v>
      </c>
      <c r="E2231" s="106">
        <v>0</v>
      </c>
      <c r="M2231" t="b">
        <f t="shared" si="175"/>
        <v>1</v>
      </c>
      <c r="N2231" t="b">
        <f t="shared" si="176"/>
        <v>1</v>
      </c>
      <c r="O2231" t="b">
        <f t="shared" si="177"/>
        <v>1</v>
      </c>
      <c r="P2231" t="b">
        <f t="shared" si="177"/>
        <v>1</v>
      </c>
      <c r="Q2231" t="b">
        <f t="shared" si="178"/>
        <v>1</v>
      </c>
      <c r="R2231" t="b">
        <f t="shared" si="179"/>
        <v>1</v>
      </c>
      <c r="U2231" s="105" t="s">
        <v>454</v>
      </c>
      <c r="V2231" s="105" t="s">
        <v>453</v>
      </c>
      <c r="W2231" s="106">
        <v>63822000</v>
      </c>
      <c r="X2231" s="106">
        <v>0</v>
      </c>
    </row>
    <row r="2232" spans="2:24" x14ac:dyDescent="0.25">
      <c r="B2232" s="105" t="s">
        <v>485</v>
      </c>
      <c r="C2232" s="105" t="s">
        <v>486</v>
      </c>
      <c r="D2232" s="106">
        <v>2077500</v>
      </c>
      <c r="E2232" s="106">
        <v>0</v>
      </c>
      <c r="M2232" t="b">
        <f t="shared" si="175"/>
        <v>1</v>
      </c>
      <c r="N2232" t="b">
        <f t="shared" si="176"/>
        <v>1</v>
      </c>
      <c r="O2232" t="b">
        <f t="shared" si="177"/>
        <v>1</v>
      </c>
      <c r="P2232" t="b">
        <f t="shared" si="177"/>
        <v>1</v>
      </c>
      <c r="Q2232" t="b">
        <f t="shared" si="178"/>
        <v>1</v>
      </c>
      <c r="R2232" t="b">
        <f t="shared" si="179"/>
        <v>1</v>
      </c>
      <c r="U2232" s="105" t="s">
        <v>485</v>
      </c>
      <c r="V2232" s="105" t="s">
        <v>486</v>
      </c>
      <c r="W2232" s="106">
        <v>2077500</v>
      </c>
      <c r="X2232" s="106">
        <v>0</v>
      </c>
    </row>
    <row r="2233" spans="2:24" x14ac:dyDescent="0.25">
      <c r="B2233" s="105" t="s">
        <v>801</v>
      </c>
      <c r="C2233" s="105" t="s">
        <v>802</v>
      </c>
      <c r="D2233" s="106">
        <v>6047400</v>
      </c>
      <c r="E2233" s="106">
        <v>0</v>
      </c>
      <c r="M2233" t="b">
        <f t="shared" si="175"/>
        <v>1</v>
      </c>
      <c r="N2233" t="b">
        <f t="shared" si="176"/>
        <v>1</v>
      </c>
      <c r="O2233" t="b">
        <f t="shared" si="177"/>
        <v>1</v>
      </c>
      <c r="P2233" t="b">
        <f t="shared" si="177"/>
        <v>1</v>
      </c>
      <c r="Q2233" t="b">
        <f t="shared" si="178"/>
        <v>1</v>
      </c>
      <c r="R2233" t="b">
        <f t="shared" si="179"/>
        <v>1</v>
      </c>
      <c r="U2233" s="105" t="s">
        <v>801</v>
      </c>
      <c r="V2233" s="105" t="s">
        <v>802</v>
      </c>
      <c r="W2233" s="106">
        <v>6047400</v>
      </c>
      <c r="X2233" s="106">
        <v>0</v>
      </c>
    </row>
    <row r="2234" spans="2:24" x14ac:dyDescent="0.25">
      <c r="B2234" s="105" t="s">
        <v>803</v>
      </c>
      <c r="C2234" s="105" t="s">
        <v>804</v>
      </c>
      <c r="D2234" s="106">
        <v>530000</v>
      </c>
      <c r="E2234" s="106">
        <v>0</v>
      </c>
      <c r="M2234" t="b">
        <f t="shared" si="175"/>
        <v>1</v>
      </c>
      <c r="N2234" t="b">
        <f t="shared" si="176"/>
        <v>1</v>
      </c>
      <c r="O2234" t="b">
        <f t="shared" si="177"/>
        <v>1</v>
      </c>
      <c r="P2234" t="b">
        <f t="shared" si="177"/>
        <v>1</v>
      </c>
      <c r="Q2234" t="b">
        <f t="shared" si="178"/>
        <v>1</v>
      </c>
      <c r="R2234" t="b">
        <f t="shared" si="179"/>
        <v>1</v>
      </c>
      <c r="U2234" s="105" t="s">
        <v>803</v>
      </c>
      <c r="V2234" s="105" t="s">
        <v>804</v>
      </c>
      <c r="W2234" s="106">
        <v>530000</v>
      </c>
      <c r="X2234" s="106">
        <v>0</v>
      </c>
    </row>
    <row r="2235" spans="2:24" x14ac:dyDescent="0.25">
      <c r="B2235" s="105" t="s">
        <v>805</v>
      </c>
      <c r="C2235" s="105" t="s">
        <v>1605</v>
      </c>
      <c r="D2235" s="106">
        <v>7835900</v>
      </c>
      <c r="E2235" s="106">
        <v>0</v>
      </c>
      <c r="M2235" t="b">
        <f t="shared" si="175"/>
        <v>1</v>
      </c>
      <c r="N2235" t="b">
        <f t="shared" si="176"/>
        <v>1</v>
      </c>
      <c r="O2235" t="b">
        <f t="shared" si="177"/>
        <v>1</v>
      </c>
      <c r="P2235" t="b">
        <f t="shared" si="177"/>
        <v>1</v>
      </c>
      <c r="Q2235" t="b">
        <f t="shared" si="178"/>
        <v>1</v>
      </c>
      <c r="R2235" t="b">
        <f t="shared" si="179"/>
        <v>1</v>
      </c>
      <c r="U2235" s="105" t="s">
        <v>805</v>
      </c>
      <c r="V2235" s="105" t="s">
        <v>1605</v>
      </c>
      <c r="W2235" s="106">
        <v>7835900</v>
      </c>
      <c r="X2235" s="106">
        <v>0</v>
      </c>
    </row>
    <row r="2236" spans="2:24" x14ac:dyDescent="0.25">
      <c r="B2236" s="105" t="s">
        <v>806</v>
      </c>
      <c r="C2236" s="105" t="s">
        <v>807</v>
      </c>
      <c r="D2236" s="106">
        <v>4728000</v>
      </c>
      <c r="E2236" s="106">
        <v>0</v>
      </c>
      <c r="M2236" t="b">
        <f t="shared" si="175"/>
        <v>1</v>
      </c>
      <c r="N2236" t="b">
        <f t="shared" si="176"/>
        <v>1</v>
      </c>
      <c r="O2236" t="b">
        <f t="shared" si="177"/>
        <v>1</v>
      </c>
      <c r="P2236" t="b">
        <f t="shared" si="177"/>
        <v>1</v>
      </c>
      <c r="Q2236" t="b">
        <f t="shared" si="178"/>
        <v>1</v>
      </c>
      <c r="R2236" t="b">
        <f t="shared" si="179"/>
        <v>1</v>
      </c>
      <c r="U2236" s="105" t="s">
        <v>806</v>
      </c>
      <c r="V2236" s="105" t="s">
        <v>807</v>
      </c>
      <c r="W2236" s="106">
        <v>4728000</v>
      </c>
      <c r="X2236" s="106">
        <v>0</v>
      </c>
    </row>
    <row r="2237" spans="2:24" x14ac:dyDescent="0.25">
      <c r="B2237" s="105" t="s">
        <v>808</v>
      </c>
      <c r="C2237" s="105" t="s">
        <v>809</v>
      </c>
      <c r="D2237" s="106">
        <v>2970000</v>
      </c>
      <c r="E2237" s="106">
        <v>0</v>
      </c>
      <c r="M2237" t="b">
        <f t="shared" si="175"/>
        <v>1</v>
      </c>
      <c r="N2237" t="b">
        <f t="shared" si="176"/>
        <v>1</v>
      </c>
      <c r="O2237" t="b">
        <f t="shared" si="177"/>
        <v>1</v>
      </c>
      <c r="P2237" t="b">
        <f t="shared" si="177"/>
        <v>1</v>
      </c>
      <c r="Q2237" t="b">
        <f t="shared" si="178"/>
        <v>1</v>
      </c>
      <c r="R2237" t="b">
        <f t="shared" si="179"/>
        <v>1</v>
      </c>
      <c r="U2237" s="105" t="s">
        <v>808</v>
      </c>
      <c r="V2237" s="105" t="s">
        <v>809</v>
      </c>
      <c r="W2237" s="106">
        <v>2970000</v>
      </c>
      <c r="X2237" s="106">
        <v>0</v>
      </c>
    </row>
    <row r="2238" spans="2:24" x14ac:dyDescent="0.25">
      <c r="B2238" s="105" t="s">
        <v>810</v>
      </c>
      <c r="C2238" s="105" t="s">
        <v>811</v>
      </c>
      <c r="D2238" s="106">
        <v>8114000</v>
      </c>
      <c r="E2238" s="106">
        <v>0</v>
      </c>
      <c r="M2238" t="b">
        <f t="shared" si="175"/>
        <v>1</v>
      </c>
      <c r="N2238" t="b">
        <f t="shared" si="176"/>
        <v>1</v>
      </c>
      <c r="O2238" t="b">
        <f t="shared" si="177"/>
        <v>1</v>
      </c>
      <c r="P2238" t="b">
        <f t="shared" si="177"/>
        <v>1</v>
      </c>
      <c r="Q2238" t="b">
        <f t="shared" si="178"/>
        <v>1</v>
      </c>
      <c r="R2238" t="b">
        <f t="shared" si="179"/>
        <v>1</v>
      </c>
      <c r="U2238" s="105" t="s">
        <v>810</v>
      </c>
      <c r="V2238" s="105" t="s">
        <v>811</v>
      </c>
      <c r="W2238" s="106">
        <v>8114000</v>
      </c>
      <c r="X2238" s="106">
        <v>0</v>
      </c>
    </row>
    <row r="2239" spans="2:24" x14ac:dyDescent="0.25">
      <c r="B2239" s="105" t="s">
        <v>812</v>
      </c>
      <c r="C2239" s="105" t="s">
        <v>1606</v>
      </c>
      <c r="D2239" s="106">
        <v>1800000</v>
      </c>
      <c r="E2239" s="106">
        <v>0</v>
      </c>
      <c r="M2239" t="b">
        <f t="shared" si="175"/>
        <v>1</v>
      </c>
      <c r="N2239" t="b">
        <f t="shared" si="176"/>
        <v>1</v>
      </c>
      <c r="O2239" t="b">
        <f t="shared" si="177"/>
        <v>1</v>
      </c>
      <c r="P2239" t="b">
        <f t="shared" si="177"/>
        <v>1</v>
      </c>
      <c r="Q2239" t="b">
        <f t="shared" si="178"/>
        <v>1</v>
      </c>
      <c r="R2239" t="b">
        <f t="shared" si="179"/>
        <v>1</v>
      </c>
      <c r="U2239" s="105" t="s">
        <v>812</v>
      </c>
      <c r="V2239" s="105" t="s">
        <v>1606</v>
      </c>
      <c r="W2239" s="106">
        <v>1800000</v>
      </c>
      <c r="X2239" s="106">
        <v>0</v>
      </c>
    </row>
    <row r="2240" spans="2:24" x14ac:dyDescent="0.25">
      <c r="B2240" s="105" t="s">
        <v>813</v>
      </c>
      <c r="C2240" s="105" t="s">
        <v>1607</v>
      </c>
      <c r="D2240" s="106">
        <v>2080000</v>
      </c>
      <c r="E2240" s="106">
        <v>0</v>
      </c>
      <c r="M2240" t="b">
        <f t="shared" si="175"/>
        <v>1</v>
      </c>
      <c r="N2240" t="b">
        <f t="shared" si="176"/>
        <v>1</v>
      </c>
      <c r="O2240" t="b">
        <f t="shared" si="177"/>
        <v>1</v>
      </c>
      <c r="P2240" t="b">
        <f t="shared" si="177"/>
        <v>1</v>
      </c>
      <c r="Q2240" t="b">
        <f t="shared" si="178"/>
        <v>1</v>
      </c>
      <c r="R2240" t="b">
        <f t="shared" si="179"/>
        <v>1</v>
      </c>
      <c r="U2240" s="105" t="s">
        <v>813</v>
      </c>
      <c r="V2240" s="105" t="s">
        <v>1607</v>
      </c>
      <c r="W2240" s="106">
        <v>2080000</v>
      </c>
      <c r="X2240" s="106">
        <v>0</v>
      </c>
    </row>
    <row r="2241" spans="2:24" x14ac:dyDescent="0.25">
      <c r="B2241" s="105" t="s">
        <v>814</v>
      </c>
      <c r="C2241" s="105" t="s">
        <v>1608</v>
      </c>
      <c r="D2241" s="106">
        <v>895000</v>
      </c>
      <c r="E2241" s="106">
        <v>0</v>
      </c>
      <c r="M2241" t="b">
        <f t="shared" si="175"/>
        <v>1</v>
      </c>
      <c r="N2241" t="b">
        <f t="shared" si="176"/>
        <v>1</v>
      </c>
      <c r="O2241" t="b">
        <f t="shared" si="177"/>
        <v>1</v>
      </c>
      <c r="P2241" t="b">
        <f t="shared" si="177"/>
        <v>1</v>
      </c>
      <c r="Q2241" t="b">
        <f t="shared" si="178"/>
        <v>1</v>
      </c>
      <c r="R2241" t="b">
        <f t="shared" si="179"/>
        <v>1</v>
      </c>
      <c r="U2241" s="105" t="s">
        <v>814</v>
      </c>
      <c r="V2241" s="105" t="s">
        <v>1608</v>
      </c>
      <c r="W2241" s="106">
        <v>895000</v>
      </c>
      <c r="X2241" s="106">
        <v>0</v>
      </c>
    </row>
    <row r="2242" spans="2:24" x14ac:dyDescent="0.25">
      <c r="B2242" s="105" t="s">
        <v>645</v>
      </c>
      <c r="C2242" s="105" t="s">
        <v>646</v>
      </c>
      <c r="D2242" s="106">
        <v>109724600</v>
      </c>
      <c r="E2242" s="106">
        <v>0</v>
      </c>
      <c r="M2242" t="b">
        <f t="shared" si="175"/>
        <v>1</v>
      </c>
      <c r="N2242" t="b">
        <f t="shared" si="176"/>
        <v>1</v>
      </c>
      <c r="O2242" t="b">
        <f t="shared" si="177"/>
        <v>1</v>
      </c>
      <c r="P2242" t="b">
        <f t="shared" si="177"/>
        <v>1</v>
      </c>
      <c r="Q2242" t="b">
        <f t="shared" si="178"/>
        <v>1</v>
      </c>
      <c r="R2242" t="b">
        <f t="shared" si="179"/>
        <v>1</v>
      </c>
      <c r="U2242" s="105" t="s">
        <v>645</v>
      </c>
      <c r="V2242" s="105" t="s">
        <v>646</v>
      </c>
      <c r="W2242" s="106">
        <v>109724600</v>
      </c>
      <c r="X2242" s="106">
        <v>0</v>
      </c>
    </row>
    <row r="2243" spans="2:24" x14ac:dyDescent="0.25">
      <c r="B2243" s="105" t="s">
        <v>647</v>
      </c>
      <c r="C2243" s="105" t="s">
        <v>648</v>
      </c>
      <c r="D2243" s="106">
        <v>109724600</v>
      </c>
      <c r="E2243" s="106">
        <v>0</v>
      </c>
      <c r="M2243" t="b">
        <f t="shared" si="175"/>
        <v>1</v>
      </c>
      <c r="N2243" t="b">
        <f t="shared" si="176"/>
        <v>1</v>
      </c>
      <c r="O2243" t="b">
        <f t="shared" si="177"/>
        <v>1</v>
      </c>
      <c r="P2243" t="b">
        <f t="shared" si="177"/>
        <v>1</v>
      </c>
      <c r="Q2243" t="b">
        <f t="shared" si="178"/>
        <v>1</v>
      </c>
      <c r="R2243" t="b">
        <f t="shared" si="179"/>
        <v>1</v>
      </c>
      <c r="U2243" s="105" t="s">
        <v>647</v>
      </c>
      <c r="V2243" s="105" t="s">
        <v>648</v>
      </c>
      <c r="W2243" s="106">
        <v>109724600</v>
      </c>
      <c r="X2243" s="106">
        <v>0</v>
      </c>
    </row>
    <row r="2244" spans="2:24" x14ac:dyDescent="0.25">
      <c r="B2244" s="105" t="s">
        <v>649</v>
      </c>
      <c r="C2244" s="105" t="s">
        <v>648</v>
      </c>
      <c r="D2244" s="106">
        <v>109724600</v>
      </c>
      <c r="E2244" s="106">
        <v>0</v>
      </c>
      <c r="M2244" t="b">
        <f t="shared" si="175"/>
        <v>1</v>
      </c>
      <c r="N2244" t="b">
        <f t="shared" si="176"/>
        <v>1</v>
      </c>
      <c r="O2244" t="b">
        <f t="shared" si="177"/>
        <v>1</v>
      </c>
      <c r="P2244" t="b">
        <f t="shared" si="177"/>
        <v>1</v>
      </c>
      <c r="Q2244" t="b">
        <f t="shared" si="178"/>
        <v>1</v>
      </c>
      <c r="R2244" t="b">
        <f t="shared" si="179"/>
        <v>1</v>
      </c>
      <c r="U2244" s="105" t="s">
        <v>649</v>
      </c>
      <c r="V2244" s="105" t="s">
        <v>648</v>
      </c>
      <c r="W2244" s="106">
        <v>109724600</v>
      </c>
      <c r="X2244" s="106">
        <v>0</v>
      </c>
    </row>
    <row r="2245" spans="2:24" x14ac:dyDescent="0.25">
      <c r="B2245" s="105" t="s">
        <v>455</v>
      </c>
      <c r="C2245" s="105" t="s">
        <v>456</v>
      </c>
      <c r="D2245" s="106">
        <v>394258775</v>
      </c>
      <c r="E2245" s="106">
        <v>0</v>
      </c>
      <c r="M2245" t="b">
        <f t="shared" si="175"/>
        <v>1</v>
      </c>
      <c r="N2245" t="b">
        <f t="shared" si="176"/>
        <v>1</v>
      </c>
      <c r="O2245" t="b">
        <f t="shared" si="177"/>
        <v>1</v>
      </c>
      <c r="P2245" t="b">
        <f t="shared" si="177"/>
        <v>1</v>
      </c>
      <c r="Q2245" t="b">
        <f t="shared" si="178"/>
        <v>1</v>
      </c>
      <c r="R2245" t="b">
        <f t="shared" si="179"/>
        <v>1</v>
      </c>
      <c r="U2245" s="105" t="s">
        <v>455</v>
      </c>
      <c r="V2245" s="105" t="s">
        <v>456</v>
      </c>
      <c r="W2245" s="106">
        <v>394258775</v>
      </c>
      <c r="X2245" s="106">
        <v>0</v>
      </c>
    </row>
    <row r="2246" spans="2:24" x14ac:dyDescent="0.25">
      <c r="B2246" s="105" t="s">
        <v>457</v>
      </c>
      <c r="C2246" s="105" t="s">
        <v>458</v>
      </c>
      <c r="D2246" s="106">
        <v>215180125</v>
      </c>
      <c r="E2246" s="106">
        <v>0</v>
      </c>
      <c r="M2246" t="b">
        <f t="shared" si="175"/>
        <v>1</v>
      </c>
      <c r="N2246" t="b">
        <f t="shared" si="176"/>
        <v>1</v>
      </c>
      <c r="O2246" t="b">
        <f t="shared" si="177"/>
        <v>1</v>
      </c>
      <c r="P2246" t="b">
        <f t="shared" si="177"/>
        <v>1</v>
      </c>
      <c r="Q2246" t="b">
        <f t="shared" si="178"/>
        <v>1</v>
      </c>
      <c r="R2246" t="b">
        <f t="shared" si="179"/>
        <v>1</v>
      </c>
      <c r="U2246" s="105" t="s">
        <v>457</v>
      </c>
      <c r="V2246" s="105" t="s">
        <v>458</v>
      </c>
      <c r="W2246" s="106">
        <v>215180125</v>
      </c>
      <c r="X2246" s="106">
        <v>0</v>
      </c>
    </row>
    <row r="2247" spans="2:24" x14ac:dyDescent="0.25">
      <c r="B2247" s="105" t="s">
        <v>459</v>
      </c>
      <c r="C2247" s="105" t="s">
        <v>458</v>
      </c>
      <c r="D2247" s="106">
        <v>50655100</v>
      </c>
      <c r="E2247" s="106">
        <v>0</v>
      </c>
      <c r="M2247" t="b">
        <f t="shared" si="175"/>
        <v>1</v>
      </c>
      <c r="N2247" t="b">
        <f t="shared" si="176"/>
        <v>1</v>
      </c>
      <c r="O2247" t="b">
        <f t="shared" si="177"/>
        <v>1</v>
      </c>
      <c r="P2247" t="b">
        <f t="shared" si="177"/>
        <v>1</v>
      </c>
      <c r="Q2247" t="b">
        <f t="shared" si="178"/>
        <v>1</v>
      </c>
      <c r="R2247" t="b">
        <f t="shared" si="179"/>
        <v>1</v>
      </c>
      <c r="U2247" s="105" t="s">
        <v>459</v>
      </c>
      <c r="V2247" s="105" t="s">
        <v>458</v>
      </c>
      <c r="W2247" s="106">
        <v>50655100</v>
      </c>
      <c r="X2247" s="106">
        <v>0</v>
      </c>
    </row>
    <row r="2248" spans="2:24" x14ac:dyDescent="0.25">
      <c r="B2248" s="105" t="s">
        <v>815</v>
      </c>
      <c r="C2248" s="105" t="s">
        <v>816</v>
      </c>
      <c r="D2248" s="106">
        <v>7479000</v>
      </c>
      <c r="E2248" s="106">
        <v>0</v>
      </c>
      <c r="M2248" t="b">
        <f t="shared" si="175"/>
        <v>1</v>
      </c>
      <c r="N2248" t="b">
        <f t="shared" si="176"/>
        <v>1</v>
      </c>
      <c r="O2248" t="b">
        <f t="shared" si="177"/>
        <v>1</v>
      </c>
      <c r="P2248" t="b">
        <f t="shared" si="177"/>
        <v>1</v>
      </c>
      <c r="Q2248" t="b">
        <f t="shared" si="178"/>
        <v>1</v>
      </c>
      <c r="R2248" t="b">
        <f t="shared" si="179"/>
        <v>1</v>
      </c>
      <c r="U2248" s="105" t="s">
        <v>815</v>
      </c>
      <c r="V2248" s="105" t="s">
        <v>816</v>
      </c>
      <c r="W2248" s="106">
        <v>7479000</v>
      </c>
      <c r="X2248" s="106">
        <v>0</v>
      </c>
    </row>
    <row r="2249" spans="2:24" x14ac:dyDescent="0.25">
      <c r="B2249" s="105" t="s">
        <v>817</v>
      </c>
      <c r="C2249" s="105" t="s">
        <v>818</v>
      </c>
      <c r="D2249" s="106">
        <v>19150000</v>
      </c>
      <c r="E2249" s="106">
        <v>0</v>
      </c>
      <c r="M2249" t="b">
        <f t="shared" si="175"/>
        <v>1</v>
      </c>
      <c r="N2249" t="b">
        <f t="shared" si="176"/>
        <v>1</v>
      </c>
      <c r="O2249" t="b">
        <f t="shared" si="177"/>
        <v>1</v>
      </c>
      <c r="P2249" t="b">
        <f t="shared" si="177"/>
        <v>1</v>
      </c>
      <c r="Q2249" t="b">
        <f t="shared" si="178"/>
        <v>1</v>
      </c>
      <c r="R2249" t="b">
        <f t="shared" si="179"/>
        <v>1</v>
      </c>
      <c r="U2249" s="105" t="s">
        <v>817</v>
      </c>
      <c r="V2249" s="105" t="s">
        <v>818</v>
      </c>
      <c r="W2249" s="106">
        <v>19150000</v>
      </c>
      <c r="X2249" s="106">
        <v>0</v>
      </c>
    </row>
    <row r="2250" spans="2:24" x14ac:dyDescent="0.25">
      <c r="B2250" s="105" t="s">
        <v>819</v>
      </c>
      <c r="C2250" s="105" t="s">
        <v>820</v>
      </c>
      <c r="D2250" s="106">
        <v>11760000</v>
      </c>
      <c r="E2250" s="106">
        <v>0</v>
      </c>
      <c r="M2250" t="b">
        <f t="shared" si="175"/>
        <v>1</v>
      </c>
      <c r="N2250" t="b">
        <f t="shared" si="176"/>
        <v>1</v>
      </c>
      <c r="O2250" t="b">
        <f t="shared" si="177"/>
        <v>1</v>
      </c>
      <c r="P2250" t="b">
        <f t="shared" si="177"/>
        <v>1</v>
      </c>
      <c r="Q2250" t="b">
        <f t="shared" si="178"/>
        <v>1</v>
      </c>
      <c r="R2250" t="b">
        <f t="shared" si="179"/>
        <v>1</v>
      </c>
      <c r="U2250" s="105" t="s">
        <v>819</v>
      </c>
      <c r="V2250" s="105" t="s">
        <v>820</v>
      </c>
      <c r="W2250" s="106">
        <v>11760000</v>
      </c>
      <c r="X2250" s="106">
        <v>0</v>
      </c>
    </row>
    <row r="2251" spans="2:24" x14ac:dyDescent="0.25">
      <c r="B2251" s="105" t="s">
        <v>821</v>
      </c>
      <c r="C2251" s="105" t="s">
        <v>822</v>
      </c>
      <c r="D2251" s="106">
        <v>1999900</v>
      </c>
      <c r="E2251" s="106">
        <v>0</v>
      </c>
      <c r="M2251" t="b">
        <f t="shared" si="175"/>
        <v>1</v>
      </c>
      <c r="N2251" t="b">
        <f t="shared" si="176"/>
        <v>1</v>
      </c>
      <c r="O2251" t="b">
        <f t="shared" si="177"/>
        <v>1</v>
      </c>
      <c r="P2251" t="b">
        <f t="shared" si="177"/>
        <v>1</v>
      </c>
      <c r="Q2251" t="b">
        <f t="shared" si="178"/>
        <v>1</v>
      </c>
      <c r="R2251" t="b">
        <f t="shared" si="179"/>
        <v>1</v>
      </c>
      <c r="U2251" s="105" t="s">
        <v>821</v>
      </c>
      <c r="V2251" s="105" t="s">
        <v>822</v>
      </c>
      <c r="W2251" s="106">
        <v>1999900</v>
      </c>
      <c r="X2251" s="106">
        <v>0</v>
      </c>
    </row>
    <row r="2252" spans="2:24" x14ac:dyDescent="0.25">
      <c r="B2252" s="105" t="s">
        <v>823</v>
      </c>
      <c r="C2252" s="105" t="s">
        <v>824</v>
      </c>
      <c r="D2252" s="106">
        <v>7000000</v>
      </c>
      <c r="E2252" s="106">
        <v>0</v>
      </c>
      <c r="M2252" t="b">
        <f t="shared" si="175"/>
        <v>1</v>
      </c>
      <c r="N2252" t="b">
        <f t="shared" si="176"/>
        <v>1</v>
      </c>
      <c r="O2252" t="b">
        <f t="shared" si="177"/>
        <v>1</v>
      </c>
      <c r="P2252" t="b">
        <f t="shared" si="177"/>
        <v>1</v>
      </c>
      <c r="Q2252" t="b">
        <f t="shared" si="178"/>
        <v>1</v>
      </c>
      <c r="R2252" t="b">
        <f t="shared" si="179"/>
        <v>1</v>
      </c>
      <c r="U2252" s="105" t="s">
        <v>823</v>
      </c>
      <c r="V2252" s="105" t="s">
        <v>824</v>
      </c>
      <c r="W2252" s="106">
        <v>7000000</v>
      </c>
      <c r="X2252" s="106">
        <v>0</v>
      </c>
    </row>
    <row r="2253" spans="2:24" x14ac:dyDescent="0.25">
      <c r="B2253" s="105" t="s">
        <v>825</v>
      </c>
      <c r="C2253" s="105" t="s">
        <v>1609</v>
      </c>
      <c r="D2253" s="106">
        <v>7837100</v>
      </c>
      <c r="E2253" s="106">
        <v>0</v>
      </c>
      <c r="M2253" t="b">
        <f t="shared" si="175"/>
        <v>1</v>
      </c>
      <c r="N2253" t="b">
        <f t="shared" si="176"/>
        <v>1</v>
      </c>
      <c r="O2253" t="b">
        <f t="shared" si="177"/>
        <v>1</v>
      </c>
      <c r="P2253" t="b">
        <f t="shared" si="177"/>
        <v>1</v>
      </c>
      <c r="Q2253" t="b">
        <f t="shared" si="178"/>
        <v>1</v>
      </c>
      <c r="R2253" t="b">
        <f t="shared" si="179"/>
        <v>1</v>
      </c>
      <c r="U2253" s="105" t="s">
        <v>825</v>
      </c>
      <c r="V2253" s="105" t="s">
        <v>1609</v>
      </c>
      <c r="W2253" s="106">
        <v>7837100</v>
      </c>
      <c r="X2253" s="106">
        <v>0</v>
      </c>
    </row>
    <row r="2254" spans="2:24" x14ac:dyDescent="0.25">
      <c r="B2254" s="105" t="s">
        <v>826</v>
      </c>
      <c r="C2254" s="105" t="s">
        <v>1610</v>
      </c>
      <c r="D2254" s="106">
        <v>34272600</v>
      </c>
      <c r="E2254" s="106">
        <v>0</v>
      </c>
      <c r="M2254" t="b">
        <f t="shared" si="175"/>
        <v>1</v>
      </c>
      <c r="N2254" t="b">
        <f t="shared" si="176"/>
        <v>1</v>
      </c>
      <c r="O2254" t="b">
        <f t="shared" si="177"/>
        <v>1</v>
      </c>
      <c r="P2254" t="b">
        <f t="shared" si="177"/>
        <v>1</v>
      </c>
      <c r="Q2254" t="b">
        <f t="shared" si="178"/>
        <v>1</v>
      </c>
      <c r="R2254" t="b">
        <f t="shared" si="179"/>
        <v>1</v>
      </c>
      <c r="U2254" s="105" t="s">
        <v>826</v>
      </c>
      <c r="V2254" s="105" t="s">
        <v>1610</v>
      </c>
      <c r="W2254" s="106">
        <v>34272600</v>
      </c>
      <c r="X2254" s="106">
        <v>0</v>
      </c>
    </row>
    <row r="2255" spans="2:24" x14ac:dyDescent="0.25">
      <c r="B2255" s="105" t="s">
        <v>827</v>
      </c>
      <c r="C2255" s="105" t="s">
        <v>1611</v>
      </c>
      <c r="D2255" s="106">
        <v>26477000</v>
      </c>
      <c r="E2255" s="106">
        <v>0</v>
      </c>
      <c r="M2255" t="b">
        <f t="shared" si="175"/>
        <v>1</v>
      </c>
      <c r="N2255" t="b">
        <f t="shared" si="176"/>
        <v>1</v>
      </c>
      <c r="O2255" t="b">
        <f t="shared" si="177"/>
        <v>1</v>
      </c>
      <c r="P2255" t="b">
        <f t="shared" si="177"/>
        <v>1</v>
      </c>
      <c r="Q2255" t="b">
        <f t="shared" si="178"/>
        <v>1</v>
      </c>
      <c r="R2255" t="b">
        <f t="shared" si="179"/>
        <v>1</v>
      </c>
      <c r="U2255" s="105" t="s">
        <v>827</v>
      </c>
      <c r="V2255" s="105" t="s">
        <v>1611</v>
      </c>
      <c r="W2255" s="106">
        <v>26477000</v>
      </c>
      <c r="X2255" s="106">
        <v>0</v>
      </c>
    </row>
    <row r="2256" spans="2:24" x14ac:dyDescent="0.25">
      <c r="B2256" s="105" t="s">
        <v>828</v>
      </c>
      <c r="C2256" s="105" t="s">
        <v>1612</v>
      </c>
      <c r="D2256" s="106">
        <v>48549425</v>
      </c>
      <c r="E2256" s="106">
        <v>0</v>
      </c>
      <c r="M2256" t="b">
        <f t="shared" si="175"/>
        <v>1</v>
      </c>
      <c r="N2256" t="b">
        <f t="shared" si="176"/>
        <v>1</v>
      </c>
      <c r="O2256" t="b">
        <f t="shared" si="177"/>
        <v>1</v>
      </c>
      <c r="P2256" t="b">
        <f t="shared" si="177"/>
        <v>1</v>
      </c>
      <c r="Q2256" t="b">
        <f t="shared" si="178"/>
        <v>1</v>
      </c>
      <c r="R2256" t="b">
        <f t="shared" si="179"/>
        <v>1</v>
      </c>
      <c r="U2256" s="105" t="s">
        <v>828</v>
      </c>
      <c r="V2256" s="105" t="s">
        <v>1612</v>
      </c>
      <c r="W2256" s="106">
        <v>48549425</v>
      </c>
      <c r="X2256" s="106">
        <v>0</v>
      </c>
    </row>
    <row r="2257" spans="2:24" x14ac:dyDescent="0.25">
      <c r="B2257" s="105" t="s">
        <v>460</v>
      </c>
      <c r="C2257" s="105" t="s">
        <v>461</v>
      </c>
      <c r="D2257" s="106">
        <v>179078650</v>
      </c>
      <c r="E2257" s="106">
        <v>0</v>
      </c>
      <c r="M2257" t="b">
        <f t="shared" si="175"/>
        <v>1</v>
      </c>
      <c r="N2257" t="b">
        <f t="shared" si="176"/>
        <v>1</v>
      </c>
      <c r="O2257" t="b">
        <f t="shared" si="177"/>
        <v>1</v>
      </c>
      <c r="P2257" t="b">
        <f t="shared" si="177"/>
        <v>1</v>
      </c>
      <c r="Q2257" t="b">
        <f t="shared" si="178"/>
        <v>1</v>
      </c>
      <c r="R2257" t="b">
        <f t="shared" si="179"/>
        <v>1</v>
      </c>
      <c r="U2257" s="105" t="s">
        <v>460</v>
      </c>
      <c r="V2257" s="105" t="s">
        <v>461</v>
      </c>
      <c r="W2257" s="106">
        <v>179078650</v>
      </c>
      <c r="X2257" s="106">
        <v>0</v>
      </c>
    </row>
    <row r="2258" spans="2:24" x14ac:dyDescent="0.25">
      <c r="B2258" s="105" t="s">
        <v>462</v>
      </c>
      <c r="C2258" s="105" t="s">
        <v>461</v>
      </c>
      <c r="D2258" s="106">
        <v>110936100</v>
      </c>
      <c r="E2258" s="106">
        <v>0</v>
      </c>
      <c r="M2258" t="b">
        <f t="shared" si="175"/>
        <v>1</v>
      </c>
      <c r="N2258" t="b">
        <f t="shared" si="176"/>
        <v>1</v>
      </c>
      <c r="O2258" t="b">
        <f t="shared" si="177"/>
        <v>1</v>
      </c>
      <c r="P2258" t="b">
        <f t="shared" si="177"/>
        <v>1</v>
      </c>
      <c r="Q2258" t="b">
        <f t="shared" si="178"/>
        <v>1</v>
      </c>
      <c r="R2258" t="b">
        <f t="shared" si="179"/>
        <v>1</v>
      </c>
      <c r="U2258" s="105" t="s">
        <v>462</v>
      </c>
      <c r="V2258" s="105" t="s">
        <v>461</v>
      </c>
      <c r="W2258" s="106">
        <v>110936100</v>
      </c>
      <c r="X2258" s="106">
        <v>0</v>
      </c>
    </row>
    <row r="2259" spans="2:24" x14ac:dyDescent="0.25">
      <c r="B2259" s="105" t="s">
        <v>829</v>
      </c>
      <c r="C2259" s="105" t="s">
        <v>833</v>
      </c>
      <c r="D2259" s="106">
        <v>27359000</v>
      </c>
      <c r="E2259" s="106">
        <v>0</v>
      </c>
      <c r="M2259" t="b">
        <f t="shared" si="175"/>
        <v>1</v>
      </c>
      <c r="N2259" t="b">
        <f t="shared" si="176"/>
        <v>1</v>
      </c>
      <c r="O2259" t="b">
        <f t="shared" si="177"/>
        <v>1</v>
      </c>
      <c r="P2259" t="b">
        <f t="shared" si="177"/>
        <v>1</v>
      </c>
      <c r="Q2259" t="b">
        <f t="shared" si="178"/>
        <v>1</v>
      </c>
      <c r="R2259" t="b">
        <f t="shared" si="179"/>
        <v>1</v>
      </c>
      <c r="U2259" s="105" t="s">
        <v>829</v>
      </c>
      <c r="V2259" s="105" t="s">
        <v>833</v>
      </c>
      <c r="W2259" s="106">
        <v>27359000</v>
      </c>
      <c r="X2259" s="106">
        <v>0</v>
      </c>
    </row>
    <row r="2260" spans="2:24" x14ac:dyDescent="0.25">
      <c r="B2260" s="105" t="s">
        <v>831</v>
      </c>
      <c r="C2260" s="105" t="s">
        <v>830</v>
      </c>
      <c r="D2260" s="106">
        <v>17925650</v>
      </c>
      <c r="E2260" s="106">
        <v>0</v>
      </c>
      <c r="M2260" t="b">
        <f t="shared" si="175"/>
        <v>1</v>
      </c>
      <c r="N2260" t="b">
        <f t="shared" si="176"/>
        <v>1</v>
      </c>
      <c r="O2260" t="b">
        <f t="shared" si="177"/>
        <v>1</v>
      </c>
      <c r="P2260" t="b">
        <f t="shared" si="177"/>
        <v>1</v>
      </c>
      <c r="Q2260" t="b">
        <f t="shared" si="178"/>
        <v>1</v>
      </c>
      <c r="R2260" t="b">
        <f t="shared" si="179"/>
        <v>1</v>
      </c>
      <c r="U2260" s="105" t="s">
        <v>831</v>
      </c>
      <c r="V2260" s="105" t="s">
        <v>830</v>
      </c>
      <c r="W2260" s="106">
        <v>17925650</v>
      </c>
      <c r="X2260" s="106">
        <v>0</v>
      </c>
    </row>
    <row r="2261" spans="2:24" x14ac:dyDescent="0.25">
      <c r="B2261" s="105" t="s">
        <v>832</v>
      </c>
      <c r="C2261" s="105" t="s">
        <v>1457</v>
      </c>
      <c r="D2261" s="106">
        <v>10952900</v>
      </c>
      <c r="E2261" s="106">
        <v>0</v>
      </c>
      <c r="M2261" t="b">
        <f t="shared" si="175"/>
        <v>1</v>
      </c>
      <c r="N2261" t="b">
        <f t="shared" si="176"/>
        <v>1</v>
      </c>
      <c r="O2261" t="b">
        <f t="shared" si="177"/>
        <v>1</v>
      </c>
      <c r="P2261" t="b">
        <f t="shared" si="177"/>
        <v>1</v>
      </c>
      <c r="Q2261" t="b">
        <f t="shared" si="178"/>
        <v>1</v>
      </c>
      <c r="R2261" t="b">
        <f t="shared" si="179"/>
        <v>1</v>
      </c>
      <c r="U2261" s="105" t="s">
        <v>832</v>
      </c>
      <c r="V2261" s="105" t="s">
        <v>1457</v>
      </c>
      <c r="W2261" s="106">
        <v>10952900</v>
      </c>
      <c r="X2261" s="106">
        <v>0</v>
      </c>
    </row>
    <row r="2262" spans="2:24" x14ac:dyDescent="0.25">
      <c r="B2262" s="105" t="s">
        <v>1458</v>
      </c>
      <c r="C2262" s="105" t="s">
        <v>1459</v>
      </c>
      <c r="D2262" s="106">
        <v>11905000</v>
      </c>
      <c r="E2262" s="106">
        <v>0</v>
      </c>
      <c r="M2262" t="b">
        <f t="shared" si="175"/>
        <v>1</v>
      </c>
      <c r="N2262" t="b">
        <f t="shared" si="176"/>
        <v>1</v>
      </c>
      <c r="O2262" t="b">
        <f t="shared" si="177"/>
        <v>1</v>
      </c>
      <c r="P2262" t="b">
        <f t="shared" si="177"/>
        <v>1</v>
      </c>
      <c r="Q2262" t="b">
        <f t="shared" si="178"/>
        <v>1</v>
      </c>
      <c r="R2262" t="b">
        <f t="shared" si="179"/>
        <v>1</v>
      </c>
      <c r="U2262" s="105" t="s">
        <v>1458</v>
      </c>
      <c r="V2262" s="105" t="s">
        <v>1459</v>
      </c>
      <c r="W2262" s="106">
        <v>11905000</v>
      </c>
      <c r="X2262" s="106">
        <v>0</v>
      </c>
    </row>
    <row r="2263" spans="2:24" x14ac:dyDescent="0.25">
      <c r="B2263" s="105" t="s">
        <v>521</v>
      </c>
      <c r="C2263" s="105" t="s">
        <v>522</v>
      </c>
      <c r="D2263" s="106">
        <v>55847000</v>
      </c>
      <c r="E2263" s="106">
        <v>0</v>
      </c>
      <c r="M2263" t="b">
        <f t="shared" si="175"/>
        <v>1</v>
      </c>
      <c r="N2263" t="b">
        <f t="shared" si="176"/>
        <v>1</v>
      </c>
      <c r="O2263" t="b">
        <f t="shared" si="177"/>
        <v>1</v>
      </c>
      <c r="P2263" t="b">
        <f t="shared" si="177"/>
        <v>1</v>
      </c>
      <c r="Q2263" t="b">
        <f t="shared" si="178"/>
        <v>1</v>
      </c>
      <c r="R2263" t="b">
        <f t="shared" si="179"/>
        <v>1</v>
      </c>
      <c r="U2263" s="105" t="s">
        <v>521</v>
      </c>
      <c r="V2263" s="105" t="s">
        <v>522</v>
      </c>
      <c r="W2263" s="106">
        <v>55847000</v>
      </c>
      <c r="X2263" s="106">
        <v>0</v>
      </c>
    </row>
    <row r="2264" spans="2:24" x14ac:dyDescent="0.25">
      <c r="B2264" s="105" t="s">
        <v>523</v>
      </c>
      <c r="C2264" s="105" t="s">
        <v>524</v>
      </c>
      <c r="D2264" s="106">
        <v>55847000</v>
      </c>
      <c r="E2264" s="106">
        <v>0</v>
      </c>
      <c r="M2264" t="b">
        <f t="shared" si="175"/>
        <v>1</v>
      </c>
      <c r="N2264" t="b">
        <f t="shared" si="176"/>
        <v>1</v>
      </c>
      <c r="O2264" t="b">
        <f t="shared" si="177"/>
        <v>1</v>
      </c>
      <c r="P2264" t="b">
        <f t="shared" si="177"/>
        <v>1</v>
      </c>
      <c r="Q2264" t="b">
        <f t="shared" si="178"/>
        <v>1</v>
      </c>
      <c r="R2264" t="b">
        <f t="shared" si="179"/>
        <v>1</v>
      </c>
      <c r="U2264" s="105" t="s">
        <v>523</v>
      </c>
      <c r="V2264" s="105" t="s">
        <v>524</v>
      </c>
      <c r="W2264" s="106">
        <v>55847000</v>
      </c>
      <c r="X2264" s="106">
        <v>0</v>
      </c>
    </row>
    <row r="2265" spans="2:24" x14ac:dyDescent="0.25">
      <c r="B2265" s="105" t="s">
        <v>525</v>
      </c>
      <c r="C2265" s="105" t="s">
        <v>524</v>
      </c>
      <c r="D2265" s="106">
        <v>50053100</v>
      </c>
      <c r="E2265" s="106">
        <v>0</v>
      </c>
      <c r="M2265" t="b">
        <f t="shared" si="175"/>
        <v>1</v>
      </c>
      <c r="N2265" t="b">
        <f t="shared" si="176"/>
        <v>1</v>
      </c>
      <c r="O2265" t="b">
        <f t="shared" si="177"/>
        <v>1</v>
      </c>
      <c r="P2265" t="b">
        <f t="shared" si="177"/>
        <v>1</v>
      </c>
      <c r="Q2265" t="b">
        <f t="shared" si="178"/>
        <v>1</v>
      </c>
      <c r="R2265" t="b">
        <f t="shared" si="179"/>
        <v>1</v>
      </c>
      <c r="U2265" s="105" t="s">
        <v>525</v>
      </c>
      <c r="V2265" s="105" t="s">
        <v>524</v>
      </c>
      <c r="W2265" s="106">
        <v>50053100</v>
      </c>
      <c r="X2265" s="106">
        <v>0</v>
      </c>
    </row>
    <row r="2266" spans="2:24" x14ac:dyDescent="0.25">
      <c r="B2266" s="105" t="s">
        <v>1460</v>
      </c>
      <c r="C2266" s="105" t="s">
        <v>1613</v>
      </c>
      <c r="D2266" s="106">
        <v>5793900</v>
      </c>
      <c r="E2266" s="106">
        <v>0</v>
      </c>
      <c r="M2266" t="b">
        <f t="shared" si="175"/>
        <v>1</v>
      </c>
      <c r="N2266" t="b">
        <f t="shared" si="176"/>
        <v>1</v>
      </c>
      <c r="O2266" t="b">
        <f t="shared" si="177"/>
        <v>1</v>
      </c>
      <c r="P2266" t="b">
        <f t="shared" si="177"/>
        <v>1</v>
      </c>
      <c r="Q2266" t="b">
        <f t="shared" si="178"/>
        <v>1</v>
      </c>
      <c r="R2266" t="b">
        <f t="shared" si="179"/>
        <v>1</v>
      </c>
      <c r="U2266" s="105" t="s">
        <v>1460</v>
      </c>
      <c r="V2266" s="105" t="s">
        <v>1613</v>
      </c>
      <c r="W2266" s="106">
        <v>5793900</v>
      </c>
      <c r="X2266" s="106">
        <v>0</v>
      </c>
    </row>
    <row r="2267" spans="2:24" x14ac:dyDescent="0.25">
      <c r="B2267" s="105" t="s">
        <v>650</v>
      </c>
      <c r="C2267" s="105" t="s">
        <v>651</v>
      </c>
      <c r="D2267" s="106">
        <v>92557200</v>
      </c>
      <c r="E2267" s="106">
        <v>0</v>
      </c>
      <c r="M2267" t="b">
        <f t="shared" ref="M2267:M2330" si="180">+B2267=U2267</f>
        <v>1</v>
      </c>
      <c r="N2267" t="b">
        <f t="shared" ref="N2267:N2330" si="181">+C2267=V2267</f>
        <v>1</v>
      </c>
      <c r="O2267" t="b">
        <f t="shared" ref="O2267:P2330" si="182">+D2267=W2267</f>
        <v>1</v>
      </c>
      <c r="P2267" t="b">
        <f t="shared" si="182"/>
        <v>1</v>
      </c>
      <c r="Q2267" t="b">
        <f t="shared" ref="Q2267:Q2330" si="183">+F2267=Y2267</f>
        <v>1</v>
      </c>
      <c r="R2267" t="b">
        <f t="shared" ref="R2267:R2330" si="184">+G2267=Z2267</f>
        <v>1</v>
      </c>
      <c r="U2267" s="105" t="s">
        <v>650</v>
      </c>
      <c r="V2267" s="105" t="s">
        <v>651</v>
      </c>
      <c r="W2267" s="106">
        <v>92557200</v>
      </c>
      <c r="X2267" s="106">
        <v>0</v>
      </c>
    </row>
    <row r="2268" spans="2:24" x14ac:dyDescent="0.25">
      <c r="B2268" s="105" t="s">
        <v>652</v>
      </c>
      <c r="C2268" s="105" t="s">
        <v>653</v>
      </c>
      <c r="D2268" s="106">
        <v>92557200</v>
      </c>
      <c r="E2268" s="106">
        <v>0</v>
      </c>
      <c r="M2268" t="b">
        <f t="shared" si="180"/>
        <v>1</v>
      </c>
      <c r="N2268" t="b">
        <f t="shared" si="181"/>
        <v>1</v>
      </c>
      <c r="O2268" t="b">
        <f t="shared" si="182"/>
        <v>1</v>
      </c>
      <c r="P2268" t="b">
        <f t="shared" si="182"/>
        <v>1</v>
      </c>
      <c r="Q2268" t="b">
        <f t="shared" si="183"/>
        <v>1</v>
      </c>
      <c r="R2268" t="b">
        <f t="shared" si="184"/>
        <v>1</v>
      </c>
      <c r="U2268" s="105" t="s">
        <v>652</v>
      </c>
      <c r="V2268" s="105" t="s">
        <v>653</v>
      </c>
      <c r="W2268" s="106">
        <v>92557200</v>
      </c>
      <c r="X2268" s="106">
        <v>0</v>
      </c>
    </row>
    <row r="2269" spans="2:24" x14ac:dyDescent="0.25">
      <c r="B2269" s="105" t="s">
        <v>654</v>
      </c>
      <c r="C2269" s="105" t="s">
        <v>653</v>
      </c>
      <c r="D2269" s="106">
        <v>92557200</v>
      </c>
      <c r="E2269" s="106">
        <v>0</v>
      </c>
      <c r="M2269" t="b">
        <f t="shared" si="180"/>
        <v>1</v>
      </c>
      <c r="N2269" t="b">
        <f t="shared" si="181"/>
        <v>1</v>
      </c>
      <c r="O2269" t="b">
        <f t="shared" si="182"/>
        <v>1</v>
      </c>
      <c r="P2269" t="b">
        <f t="shared" si="182"/>
        <v>1</v>
      </c>
      <c r="Q2269" t="b">
        <f t="shared" si="183"/>
        <v>1</v>
      </c>
      <c r="R2269" t="b">
        <f t="shared" si="184"/>
        <v>1</v>
      </c>
      <c r="U2269" s="105" t="s">
        <v>654</v>
      </c>
      <c r="V2269" s="105" t="s">
        <v>653</v>
      </c>
      <c r="W2269" s="106">
        <v>92557200</v>
      </c>
      <c r="X2269" s="106">
        <v>0</v>
      </c>
    </row>
    <row r="2270" spans="2:24" x14ac:dyDescent="0.25">
      <c r="B2270" s="105" t="s">
        <v>655</v>
      </c>
      <c r="C2270" s="105" t="s">
        <v>656</v>
      </c>
      <c r="D2270" s="106">
        <v>153922650</v>
      </c>
      <c r="E2270" s="106">
        <v>0</v>
      </c>
      <c r="M2270" t="b">
        <f t="shared" si="180"/>
        <v>1</v>
      </c>
      <c r="N2270" t="b">
        <f t="shared" si="181"/>
        <v>1</v>
      </c>
      <c r="O2270" t="b">
        <f t="shared" si="182"/>
        <v>1</v>
      </c>
      <c r="P2270" t="b">
        <f t="shared" si="182"/>
        <v>1</v>
      </c>
      <c r="Q2270" t="b">
        <f t="shared" si="183"/>
        <v>1</v>
      </c>
      <c r="R2270" t="b">
        <f t="shared" si="184"/>
        <v>1</v>
      </c>
      <c r="U2270" s="105" t="s">
        <v>655</v>
      </c>
      <c r="V2270" s="105" t="s">
        <v>656</v>
      </c>
      <c r="W2270" s="106">
        <v>153922650</v>
      </c>
      <c r="X2270" s="106">
        <v>0</v>
      </c>
    </row>
    <row r="2271" spans="2:24" x14ac:dyDescent="0.25">
      <c r="B2271" s="105" t="s">
        <v>657</v>
      </c>
      <c r="C2271" s="105" t="s">
        <v>658</v>
      </c>
      <c r="D2271" s="106">
        <v>153922650</v>
      </c>
      <c r="E2271" s="106">
        <v>0</v>
      </c>
      <c r="M2271" t="b">
        <f t="shared" si="180"/>
        <v>1</v>
      </c>
      <c r="N2271" t="b">
        <f t="shared" si="181"/>
        <v>1</v>
      </c>
      <c r="O2271" t="b">
        <f t="shared" si="182"/>
        <v>1</v>
      </c>
      <c r="P2271" t="b">
        <f t="shared" si="182"/>
        <v>1</v>
      </c>
      <c r="Q2271" t="b">
        <f t="shared" si="183"/>
        <v>1</v>
      </c>
      <c r="R2271" t="b">
        <f t="shared" si="184"/>
        <v>1</v>
      </c>
      <c r="U2271" s="105" t="s">
        <v>657</v>
      </c>
      <c r="V2271" s="105" t="s">
        <v>658</v>
      </c>
      <c r="W2271" s="106">
        <v>153922650</v>
      </c>
      <c r="X2271" s="106">
        <v>0</v>
      </c>
    </row>
    <row r="2272" spans="2:24" x14ac:dyDescent="0.25">
      <c r="B2272" s="105" t="s">
        <v>659</v>
      </c>
      <c r="C2272" s="105" t="s">
        <v>658</v>
      </c>
      <c r="D2272" s="106">
        <v>73715400</v>
      </c>
      <c r="E2272" s="106">
        <v>0</v>
      </c>
      <c r="M2272" t="b">
        <f t="shared" si="180"/>
        <v>1</v>
      </c>
      <c r="N2272" t="b">
        <f t="shared" si="181"/>
        <v>1</v>
      </c>
      <c r="O2272" t="b">
        <f t="shared" si="182"/>
        <v>1</v>
      </c>
      <c r="P2272" t="b">
        <f t="shared" si="182"/>
        <v>1</v>
      </c>
      <c r="Q2272" t="b">
        <f t="shared" si="183"/>
        <v>1</v>
      </c>
      <c r="R2272" t="b">
        <f t="shared" si="184"/>
        <v>1</v>
      </c>
      <c r="U2272" s="105" t="s">
        <v>659</v>
      </c>
      <c r="V2272" s="105" t="s">
        <v>658</v>
      </c>
      <c r="W2272" s="106">
        <v>73715400</v>
      </c>
      <c r="X2272" s="106">
        <v>0</v>
      </c>
    </row>
    <row r="2273" spans="2:24" x14ac:dyDescent="0.25">
      <c r="B2273" s="105" t="s">
        <v>834</v>
      </c>
      <c r="C2273" s="105" t="s">
        <v>835</v>
      </c>
      <c r="D2273" s="106">
        <v>80207250</v>
      </c>
      <c r="E2273" s="106">
        <v>0</v>
      </c>
      <c r="M2273" t="b">
        <f t="shared" si="180"/>
        <v>1</v>
      </c>
      <c r="N2273" t="b">
        <f t="shared" si="181"/>
        <v>1</v>
      </c>
      <c r="O2273" t="b">
        <f t="shared" si="182"/>
        <v>1</v>
      </c>
      <c r="P2273" t="b">
        <f t="shared" si="182"/>
        <v>1</v>
      </c>
      <c r="Q2273" t="b">
        <f t="shared" si="183"/>
        <v>1</v>
      </c>
      <c r="R2273" t="b">
        <f t="shared" si="184"/>
        <v>1</v>
      </c>
      <c r="U2273" s="105" t="s">
        <v>834</v>
      </c>
      <c r="V2273" s="105" t="s">
        <v>835</v>
      </c>
      <c r="W2273" s="106">
        <v>80207250</v>
      </c>
      <c r="X2273" s="106">
        <v>0</v>
      </c>
    </row>
    <row r="2274" spans="2:24" x14ac:dyDescent="0.25">
      <c r="B2274" s="105" t="s">
        <v>463</v>
      </c>
      <c r="C2274" s="105" t="s">
        <v>464</v>
      </c>
      <c r="D2274" s="106">
        <v>1466654650</v>
      </c>
      <c r="E2274" s="106">
        <v>0</v>
      </c>
      <c r="M2274" t="b">
        <f t="shared" si="180"/>
        <v>1</v>
      </c>
      <c r="N2274" t="b">
        <f t="shared" si="181"/>
        <v>1</v>
      </c>
      <c r="O2274" t="b">
        <f t="shared" si="182"/>
        <v>1</v>
      </c>
      <c r="P2274" t="b">
        <f t="shared" si="182"/>
        <v>1</v>
      </c>
      <c r="Q2274" t="b">
        <f t="shared" si="183"/>
        <v>1</v>
      </c>
      <c r="R2274" t="b">
        <f t="shared" si="184"/>
        <v>1</v>
      </c>
      <c r="U2274" s="105" t="s">
        <v>463</v>
      </c>
      <c r="V2274" s="105" t="s">
        <v>464</v>
      </c>
      <c r="W2274" s="106">
        <v>1466654650</v>
      </c>
      <c r="X2274" s="106">
        <v>0</v>
      </c>
    </row>
    <row r="2275" spans="2:24" x14ac:dyDescent="0.25">
      <c r="B2275" s="105" t="s">
        <v>465</v>
      </c>
      <c r="C2275" s="105" t="s">
        <v>466</v>
      </c>
      <c r="D2275" s="106">
        <v>990797650</v>
      </c>
      <c r="E2275" s="106">
        <v>0</v>
      </c>
      <c r="M2275" t="b">
        <f t="shared" si="180"/>
        <v>1</v>
      </c>
      <c r="N2275" t="b">
        <f t="shared" si="181"/>
        <v>1</v>
      </c>
      <c r="O2275" t="b">
        <f t="shared" si="182"/>
        <v>1</v>
      </c>
      <c r="P2275" t="b">
        <f t="shared" si="182"/>
        <v>1</v>
      </c>
      <c r="Q2275" t="b">
        <f t="shared" si="183"/>
        <v>1</v>
      </c>
      <c r="R2275" t="b">
        <f t="shared" si="184"/>
        <v>1</v>
      </c>
      <c r="U2275" s="105" t="s">
        <v>465</v>
      </c>
      <c r="V2275" s="105" t="s">
        <v>466</v>
      </c>
      <c r="W2275" s="106">
        <v>990797650</v>
      </c>
      <c r="X2275" s="106">
        <v>0</v>
      </c>
    </row>
    <row r="2276" spans="2:24" x14ac:dyDescent="0.25">
      <c r="B2276" s="105" t="s">
        <v>467</v>
      </c>
      <c r="C2276" s="105" t="s">
        <v>468</v>
      </c>
      <c r="D2276" s="106">
        <v>219146400</v>
      </c>
      <c r="E2276" s="106">
        <v>0</v>
      </c>
      <c r="M2276" t="b">
        <f t="shared" si="180"/>
        <v>1</v>
      </c>
      <c r="N2276" t="b">
        <f t="shared" si="181"/>
        <v>1</v>
      </c>
      <c r="O2276" t="b">
        <f t="shared" si="182"/>
        <v>1</v>
      </c>
      <c r="P2276" t="b">
        <f t="shared" si="182"/>
        <v>1</v>
      </c>
      <c r="Q2276" t="b">
        <f t="shared" si="183"/>
        <v>1</v>
      </c>
      <c r="R2276" t="b">
        <f t="shared" si="184"/>
        <v>1</v>
      </c>
      <c r="U2276" s="105" t="s">
        <v>467</v>
      </c>
      <c r="V2276" s="105" t="s">
        <v>468</v>
      </c>
      <c r="W2276" s="106">
        <v>219146400</v>
      </c>
      <c r="X2276" s="106">
        <v>0</v>
      </c>
    </row>
    <row r="2277" spans="2:24" x14ac:dyDescent="0.25">
      <c r="B2277" s="105" t="s">
        <v>735</v>
      </c>
      <c r="C2277" s="105" t="s">
        <v>736</v>
      </c>
      <c r="D2277" s="106">
        <v>79347500</v>
      </c>
      <c r="E2277" s="106">
        <v>0</v>
      </c>
      <c r="M2277" t="b">
        <f t="shared" si="180"/>
        <v>1</v>
      </c>
      <c r="N2277" t="b">
        <f t="shared" si="181"/>
        <v>1</v>
      </c>
      <c r="O2277" t="b">
        <f t="shared" si="182"/>
        <v>1</v>
      </c>
      <c r="P2277" t="b">
        <f t="shared" si="182"/>
        <v>1</v>
      </c>
      <c r="Q2277" t="b">
        <f t="shared" si="183"/>
        <v>1</v>
      </c>
      <c r="R2277" t="b">
        <f t="shared" si="184"/>
        <v>1</v>
      </c>
      <c r="U2277" s="105" t="s">
        <v>735</v>
      </c>
      <c r="V2277" s="105" t="s">
        <v>736</v>
      </c>
      <c r="W2277" s="106">
        <v>79347500</v>
      </c>
      <c r="X2277" s="106">
        <v>0</v>
      </c>
    </row>
    <row r="2278" spans="2:24" x14ac:dyDescent="0.25">
      <c r="B2278" s="105" t="s">
        <v>725</v>
      </c>
      <c r="C2278" s="105" t="s">
        <v>726</v>
      </c>
      <c r="D2278" s="106">
        <v>72261900</v>
      </c>
      <c r="E2278" s="106">
        <v>0</v>
      </c>
      <c r="M2278" t="b">
        <f t="shared" si="180"/>
        <v>1</v>
      </c>
      <c r="N2278" t="b">
        <f t="shared" si="181"/>
        <v>1</v>
      </c>
      <c r="O2278" t="b">
        <f t="shared" si="182"/>
        <v>1</v>
      </c>
      <c r="P2278" t="b">
        <f t="shared" si="182"/>
        <v>1</v>
      </c>
      <c r="Q2278" t="b">
        <f t="shared" si="183"/>
        <v>1</v>
      </c>
      <c r="R2278" t="b">
        <f t="shared" si="184"/>
        <v>1</v>
      </c>
      <c r="U2278" s="105" t="s">
        <v>725</v>
      </c>
      <c r="V2278" s="105" t="s">
        <v>726</v>
      </c>
      <c r="W2278" s="106">
        <v>72261900</v>
      </c>
      <c r="X2278" s="106">
        <v>0</v>
      </c>
    </row>
    <row r="2279" spans="2:24" x14ac:dyDescent="0.25">
      <c r="B2279" s="105" t="s">
        <v>737</v>
      </c>
      <c r="C2279" s="105" t="s">
        <v>738</v>
      </c>
      <c r="D2279" s="106">
        <v>68248850</v>
      </c>
      <c r="E2279" s="106">
        <v>0</v>
      </c>
      <c r="M2279" t="b">
        <f t="shared" si="180"/>
        <v>1</v>
      </c>
      <c r="N2279" t="b">
        <f t="shared" si="181"/>
        <v>1</v>
      </c>
      <c r="O2279" t="b">
        <f t="shared" si="182"/>
        <v>1</v>
      </c>
      <c r="P2279" t="b">
        <f t="shared" si="182"/>
        <v>1</v>
      </c>
      <c r="Q2279" t="b">
        <f t="shared" si="183"/>
        <v>1</v>
      </c>
      <c r="R2279" t="b">
        <f t="shared" si="184"/>
        <v>1</v>
      </c>
      <c r="U2279" s="105" t="s">
        <v>737</v>
      </c>
      <c r="V2279" s="105" t="s">
        <v>738</v>
      </c>
      <c r="W2279" s="106">
        <v>68248850</v>
      </c>
      <c r="X2279" s="106">
        <v>0</v>
      </c>
    </row>
    <row r="2280" spans="2:24" x14ac:dyDescent="0.25">
      <c r="B2280" s="105" t="s">
        <v>739</v>
      </c>
      <c r="C2280" s="105" t="s">
        <v>740</v>
      </c>
      <c r="D2280" s="106">
        <v>48049500</v>
      </c>
      <c r="E2280" s="106">
        <v>0</v>
      </c>
      <c r="M2280" t="b">
        <f t="shared" si="180"/>
        <v>1</v>
      </c>
      <c r="N2280" t="b">
        <f t="shared" si="181"/>
        <v>1</v>
      </c>
      <c r="O2280" t="b">
        <f t="shared" si="182"/>
        <v>1</v>
      </c>
      <c r="P2280" t="b">
        <f t="shared" si="182"/>
        <v>1</v>
      </c>
      <c r="Q2280" t="b">
        <f t="shared" si="183"/>
        <v>1</v>
      </c>
      <c r="R2280" t="b">
        <f t="shared" si="184"/>
        <v>1</v>
      </c>
      <c r="U2280" s="105" t="s">
        <v>739</v>
      </c>
      <c r="V2280" s="105" t="s">
        <v>740</v>
      </c>
      <c r="W2280" s="106">
        <v>48049500</v>
      </c>
      <c r="X2280" s="106">
        <v>0</v>
      </c>
    </row>
    <row r="2281" spans="2:24" x14ac:dyDescent="0.25">
      <c r="B2281" s="105" t="s">
        <v>741</v>
      </c>
      <c r="C2281" s="105" t="s">
        <v>742</v>
      </c>
      <c r="D2281" s="106">
        <v>127134000</v>
      </c>
      <c r="E2281" s="106">
        <v>0</v>
      </c>
      <c r="M2281" t="b">
        <f t="shared" si="180"/>
        <v>1</v>
      </c>
      <c r="N2281" t="b">
        <f t="shared" si="181"/>
        <v>1</v>
      </c>
      <c r="O2281" t="b">
        <f t="shared" si="182"/>
        <v>1</v>
      </c>
      <c r="P2281" t="b">
        <f t="shared" si="182"/>
        <v>1</v>
      </c>
      <c r="Q2281" t="b">
        <f t="shared" si="183"/>
        <v>1</v>
      </c>
      <c r="R2281" t="b">
        <f t="shared" si="184"/>
        <v>1</v>
      </c>
      <c r="U2281" s="105" t="s">
        <v>741</v>
      </c>
      <c r="V2281" s="105" t="s">
        <v>742</v>
      </c>
      <c r="W2281" s="106">
        <v>127134000</v>
      </c>
      <c r="X2281" s="106">
        <v>0</v>
      </c>
    </row>
    <row r="2282" spans="2:24" x14ac:dyDescent="0.25">
      <c r="B2282" s="105" t="s">
        <v>743</v>
      </c>
      <c r="C2282" s="105" t="s">
        <v>744</v>
      </c>
      <c r="D2282" s="106">
        <v>144818500</v>
      </c>
      <c r="E2282" s="106">
        <v>0</v>
      </c>
      <c r="M2282" t="b">
        <f t="shared" si="180"/>
        <v>1</v>
      </c>
      <c r="N2282" t="b">
        <f t="shared" si="181"/>
        <v>1</v>
      </c>
      <c r="O2282" t="b">
        <f t="shared" si="182"/>
        <v>1</v>
      </c>
      <c r="P2282" t="b">
        <f t="shared" si="182"/>
        <v>1</v>
      </c>
      <c r="Q2282" t="b">
        <f t="shared" si="183"/>
        <v>1</v>
      </c>
      <c r="R2282" t="b">
        <f t="shared" si="184"/>
        <v>1</v>
      </c>
      <c r="U2282" s="105" t="s">
        <v>743</v>
      </c>
      <c r="V2282" s="105" t="s">
        <v>744</v>
      </c>
      <c r="W2282" s="106">
        <v>144818500</v>
      </c>
      <c r="X2282" s="106">
        <v>0</v>
      </c>
    </row>
    <row r="2283" spans="2:24" x14ac:dyDescent="0.25">
      <c r="B2283" s="105" t="s">
        <v>727</v>
      </c>
      <c r="C2283" s="105" t="s">
        <v>728</v>
      </c>
      <c r="D2283" s="106">
        <v>199456050</v>
      </c>
      <c r="E2283" s="106">
        <v>0</v>
      </c>
      <c r="M2283" t="b">
        <f t="shared" si="180"/>
        <v>1</v>
      </c>
      <c r="N2283" t="b">
        <f t="shared" si="181"/>
        <v>1</v>
      </c>
      <c r="O2283" t="b">
        <f t="shared" si="182"/>
        <v>1</v>
      </c>
      <c r="P2283" t="b">
        <f t="shared" si="182"/>
        <v>1</v>
      </c>
      <c r="Q2283" t="b">
        <f t="shared" si="183"/>
        <v>1</v>
      </c>
      <c r="R2283" t="b">
        <f t="shared" si="184"/>
        <v>1</v>
      </c>
      <c r="U2283" s="105" t="s">
        <v>727</v>
      </c>
      <c r="V2283" s="105" t="s">
        <v>728</v>
      </c>
      <c r="W2283" s="106">
        <v>199456050</v>
      </c>
      <c r="X2283" s="106">
        <v>0</v>
      </c>
    </row>
    <row r="2284" spans="2:24" x14ac:dyDescent="0.25">
      <c r="B2284" s="105" t="s">
        <v>1582</v>
      </c>
      <c r="C2284" s="105" t="s">
        <v>1583</v>
      </c>
      <c r="D2284" s="106">
        <v>32334950</v>
      </c>
      <c r="E2284" s="106">
        <v>0</v>
      </c>
      <c r="M2284" t="b">
        <f t="shared" si="180"/>
        <v>1</v>
      </c>
      <c r="N2284" t="b">
        <f t="shared" si="181"/>
        <v>1</v>
      </c>
      <c r="O2284" t="b">
        <f t="shared" si="182"/>
        <v>1</v>
      </c>
      <c r="P2284" t="b">
        <f t="shared" si="182"/>
        <v>1</v>
      </c>
      <c r="Q2284" t="b">
        <f t="shared" si="183"/>
        <v>1</v>
      </c>
      <c r="R2284" t="b">
        <f t="shared" si="184"/>
        <v>1</v>
      </c>
      <c r="U2284" s="105" t="s">
        <v>1582</v>
      </c>
      <c r="V2284" s="105" t="s">
        <v>1583</v>
      </c>
      <c r="W2284" s="106">
        <v>32334950</v>
      </c>
      <c r="X2284" s="106">
        <v>0</v>
      </c>
    </row>
    <row r="2285" spans="2:24" x14ac:dyDescent="0.25">
      <c r="B2285" s="105" t="s">
        <v>572</v>
      </c>
      <c r="C2285" s="105" t="s">
        <v>573</v>
      </c>
      <c r="D2285" s="106">
        <v>415369000</v>
      </c>
      <c r="E2285" s="106">
        <v>0</v>
      </c>
      <c r="M2285" t="b">
        <f t="shared" si="180"/>
        <v>1</v>
      </c>
      <c r="N2285" t="b">
        <f t="shared" si="181"/>
        <v>1</v>
      </c>
      <c r="O2285" t="b">
        <f t="shared" si="182"/>
        <v>1</v>
      </c>
      <c r="P2285" t="b">
        <f t="shared" si="182"/>
        <v>1</v>
      </c>
      <c r="Q2285" t="b">
        <f t="shared" si="183"/>
        <v>1</v>
      </c>
      <c r="R2285" t="b">
        <f t="shared" si="184"/>
        <v>1</v>
      </c>
      <c r="U2285" s="105" t="s">
        <v>572</v>
      </c>
      <c r="V2285" s="105" t="s">
        <v>573</v>
      </c>
      <c r="W2285" s="106">
        <v>415369000</v>
      </c>
      <c r="X2285" s="106">
        <v>0</v>
      </c>
    </row>
    <row r="2286" spans="2:24" x14ac:dyDescent="0.25">
      <c r="B2286" s="105" t="s">
        <v>574</v>
      </c>
      <c r="C2286" s="105" t="s">
        <v>573</v>
      </c>
      <c r="D2286" s="106">
        <v>415369000</v>
      </c>
      <c r="E2286" s="106">
        <v>0</v>
      </c>
      <c r="M2286" t="b">
        <f t="shared" si="180"/>
        <v>1</v>
      </c>
      <c r="N2286" t="b">
        <f t="shared" si="181"/>
        <v>1</v>
      </c>
      <c r="O2286" t="b">
        <f t="shared" si="182"/>
        <v>1</v>
      </c>
      <c r="P2286" t="b">
        <f t="shared" si="182"/>
        <v>1</v>
      </c>
      <c r="Q2286" t="b">
        <f t="shared" si="183"/>
        <v>1</v>
      </c>
      <c r="R2286" t="b">
        <f t="shared" si="184"/>
        <v>1</v>
      </c>
      <c r="U2286" s="105" t="s">
        <v>574</v>
      </c>
      <c r="V2286" s="105" t="s">
        <v>573</v>
      </c>
      <c r="W2286" s="106">
        <v>415369000</v>
      </c>
      <c r="X2286" s="106">
        <v>0</v>
      </c>
    </row>
    <row r="2287" spans="2:24" x14ac:dyDescent="0.25">
      <c r="B2287" s="105" t="s">
        <v>480</v>
      </c>
      <c r="C2287" s="105" t="s">
        <v>481</v>
      </c>
      <c r="D2287" s="106">
        <v>60488000</v>
      </c>
      <c r="E2287" s="106">
        <v>0</v>
      </c>
      <c r="M2287" t="b">
        <f t="shared" si="180"/>
        <v>1</v>
      </c>
      <c r="N2287" t="b">
        <f t="shared" si="181"/>
        <v>1</v>
      </c>
      <c r="O2287" t="b">
        <f t="shared" si="182"/>
        <v>1</v>
      </c>
      <c r="P2287" t="b">
        <f t="shared" si="182"/>
        <v>1</v>
      </c>
      <c r="Q2287" t="b">
        <f t="shared" si="183"/>
        <v>1</v>
      </c>
      <c r="R2287" t="b">
        <f t="shared" si="184"/>
        <v>1</v>
      </c>
      <c r="U2287" s="105" t="s">
        <v>480</v>
      </c>
      <c r="V2287" s="105" t="s">
        <v>481</v>
      </c>
      <c r="W2287" s="106">
        <v>60488000</v>
      </c>
      <c r="X2287" s="106">
        <v>0</v>
      </c>
    </row>
    <row r="2288" spans="2:24" x14ac:dyDescent="0.25">
      <c r="B2288" s="105" t="s">
        <v>482</v>
      </c>
      <c r="C2288" s="105" t="s">
        <v>481</v>
      </c>
      <c r="D2288" s="106">
        <v>60488000</v>
      </c>
      <c r="E2288" s="106">
        <v>0</v>
      </c>
      <c r="M2288" t="b">
        <f t="shared" si="180"/>
        <v>1</v>
      </c>
      <c r="N2288" t="b">
        <f t="shared" si="181"/>
        <v>1</v>
      </c>
      <c r="O2288" t="b">
        <f t="shared" si="182"/>
        <v>1</v>
      </c>
      <c r="P2288" t="b">
        <f t="shared" si="182"/>
        <v>1</v>
      </c>
      <c r="Q2288" t="b">
        <f t="shared" si="183"/>
        <v>1</v>
      </c>
      <c r="R2288" t="b">
        <f t="shared" si="184"/>
        <v>1</v>
      </c>
      <c r="U2288" s="105" t="s">
        <v>482</v>
      </c>
      <c r="V2288" s="105" t="s">
        <v>481</v>
      </c>
      <c r="W2288" s="106">
        <v>60488000</v>
      </c>
      <c r="X2288" s="106">
        <v>0</v>
      </c>
    </row>
    <row r="2289" spans="2:24" x14ac:dyDescent="0.25">
      <c r="B2289" s="105" t="s">
        <v>666</v>
      </c>
      <c r="C2289" s="105" t="s">
        <v>667</v>
      </c>
      <c r="D2289" s="106">
        <v>328056900</v>
      </c>
      <c r="E2289" s="106">
        <v>0</v>
      </c>
      <c r="M2289" t="b">
        <f t="shared" si="180"/>
        <v>1</v>
      </c>
      <c r="N2289" t="b">
        <f t="shared" si="181"/>
        <v>1</v>
      </c>
      <c r="O2289" t="b">
        <f t="shared" si="182"/>
        <v>1</v>
      </c>
      <c r="P2289" t="b">
        <f t="shared" si="182"/>
        <v>1</v>
      </c>
      <c r="Q2289" t="b">
        <f t="shared" si="183"/>
        <v>1</v>
      </c>
      <c r="R2289" t="b">
        <f t="shared" si="184"/>
        <v>1</v>
      </c>
      <c r="U2289" s="105" t="s">
        <v>666</v>
      </c>
      <c r="V2289" s="105" t="s">
        <v>667</v>
      </c>
      <c r="W2289" s="106">
        <v>328056900</v>
      </c>
      <c r="X2289" s="106">
        <v>0</v>
      </c>
    </row>
    <row r="2290" spans="2:24" x14ac:dyDescent="0.25">
      <c r="B2290" s="105" t="s">
        <v>668</v>
      </c>
      <c r="C2290" s="105" t="s">
        <v>669</v>
      </c>
      <c r="D2290" s="106">
        <v>328056900</v>
      </c>
      <c r="E2290" s="106">
        <v>0</v>
      </c>
      <c r="M2290" t="b">
        <f t="shared" si="180"/>
        <v>1</v>
      </c>
      <c r="N2290" t="b">
        <f t="shared" si="181"/>
        <v>1</v>
      </c>
      <c r="O2290" t="b">
        <f t="shared" si="182"/>
        <v>1</v>
      </c>
      <c r="P2290" t="b">
        <f t="shared" si="182"/>
        <v>1</v>
      </c>
      <c r="Q2290" t="b">
        <f t="shared" si="183"/>
        <v>1</v>
      </c>
      <c r="R2290" t="b">
        <f t="shared" si="184"/>
        <v>1</v>
      </c>
      <c r="U2290" s="105" t="s">
        <v>668</v>
      </c>
      <c r="V2290" s="105" t="s">
        <v>669</v>
      </c>
      <c r="W2290" s="106">
        <v>328056900</v>
      </c>
      <c r="X2290" s="106">
        <v>0</v>
      </c>
    </row>
    <row r="2291" spans="2:24" x14ac:dyDescent="0.25">
      <c r="B2291" s="105" t="s">
        <v>670</v>
      </c>
      <c r="C2291" s="105" t="s">
        <v>669</v>
      </c>
      <c r="D2291" s="106">
        <v>328056900</v>
      </c>
      <c r="E2291" s="106">
        <v>0</v>
      </c>
      <c r="M2291" t="b">
        <f t="shared" si="180"/>
        <v>1</v>
      </c>
      <c r="N2291" t="b">
        <f t="shared" si="181"/>
        <v>1</v>
      </c>
      <c r="O2291" t="b">
        <f t="shared" si="182"/>
        <v>1</v>
      </c>
      <c r="P2291" t="b">
        <f t="shared" si="182"/>
        <v>1</v>
      </c>
      <c r="Q2291" t="b">
        <f t="shared" si="183"/>
        <v>1</v>
      </c>
      <c r="R2291" t="b">
        <f t="shared" si="184"/>
        <v>1</v>
      </c>
      <c r="U2291" s="105" t="s">
        <v>670</v>
      </c>
      <c r="V2291" s="105" t="s">
        <v>669</v>
      </c>
      <c r="W2291" s="106">
        <v>328056900</v>
      </c>
      <c r="X2291" s="106">
        <v>0</v>
      </c>
    </row>
    <row r="2292" spans="2:24" x14ac:dyDescent="0.25">
      <c r="B2292" s="105" t="s">
        <v>671</v>
      </c>
      <c r="C2292" s="105" t="s">
        <v>672</v>
      </c>
      <c r="D2292" s="106">
        <v>650894500</v>
      </c>
      <c r="E2292" s="106">
        <v>0</v>
      </c>
      <c r="M2292" t="b">
        <f t="shared" si="180"/>
        <v>1</v>
      </c>
      <c r="N2292" t="b">
        <f t="shared" si="181"/>
        <v>1</v>
      </c>
      <c r="O2292" t="b">
        <f t="shared" si="182"/>
        <v>1</v>
      </c>
      <c r="P2292" t="b">
        <f t="shared" si="182"/>
        <v>1</v>
      </c>
      <c r="Q2292" t="b">
        <f t="shared" si="183"/>
        <v>1</v>
      </c>
      <c r="R2292" t="b">
        <f t="shared" si="184"/>
        <v>1</v>
      </c>
      <c r="U2292" s="105" t="s">
        <v>671</v>
      </c>
      <c r="V2292" s="105" t="s">
        <v>672</v>
      </c>
      <c r="W2292" s="106">
        <v>650894500</v>
      </c>
      <c r="X2292" s="106">
        <v>0</v>
      </c>
    </row>
    <row r="2293" spans="2:24" x14ac:dyDescent="0.25">
      <c r="B2293" s="105" t="s">
        <v>673</v>
      </c>
      <c r="C2293" s="105" t="s">
        <v>674</v>
      </c>
      <c r="D2293" s="106">
        <v>650894500</v>
      </c>
      <c r="E2293" s="106">
        <v>0</v>
      </c>
      <c r="M2293" t="b">
        <f t="shared" si="180"/>
        <v>1</v>
      </c>
      <c r="N2293" t="b">
        <f t="shared" si="181"/>
        <v>1</v>
      </c>
      <c r="O2293" t="b">
        <f t="shared" si="182"/>
        <v>1</v>
      </c>
      <c r="P2293" t="b">
        <f t="shared" si="182"/>
        <v>1</v>
      </c>
      <c r="Q2293" t="b">
        <f t="shared" si="183"/>
        <v>1</v>
      </c>
      <c r="R2293" t="b">
        <f t="shared" si="184"/>
        <v>1</v>
      </c>
      <c r="U2293" s="105" t="s">
        <v>673</v>
      </c>
      <c r="V2293" s="105" t="s">
        <v>674</v>
      </c>
      <c r="W2293" s="106">
        <v>650894500</v>
      </c>
      <c r="X2293" s="106">
        <v>0</v>
      </c>
    </row>
    <row r="2294" spans="2:24" x14ac:dyDescent="0.25">
      <c r="B2294" s="105" t="s">
        <v>675</v>
      </c>
      <c r="C2294" s="105" t="s">
        <v>674</v>
      </c>
      <c r="D2294" s="106">
        <v>650894500</v>
      </c>
      <c r="E2294" s="106">
        <v>0</v>
      </c>
      <c r="M2294" t="b">
        <f t="shared" si="180"/>
        <v>1</v>
      </c>
      <c r="N2294" t="b">
        <f t="shared" si="181"/>
        <v>1</v>
      </c>
      <c r="O2294" t="b">
        <f t="shared" si="182"/>
        <v>1</v>
      </c>
      <c r="P2294" t="b">
        <f t="shared" si="182"/>
        <v>1</v>
      </c>
      <c r="Q2294" t="b">
        <f t="shared" si="183"/>
        <v>1</v>
      </c>
      <c r="R2294" t="b">
        <f t="shared" si="184"/>
        <v>1</v>
      </c>
      <c r="U2294" s="105" t="s">
        <v>675</v>
      </c>
      <c r="V2294" s="105" t="s">
        <v>674</v>
      </c>
      <c r="W2294" s="106">
        <v>650894500</v>
      </c>
      <c r="X2294" s="106">
        <v>0</v>
      </c>
    </row>
    <row r="2295" spans="2:24" x14ac:dyDescent="0.25">
      <c r="B2295" s="105" t="s">
        <v>338</v>
      </c>
      <c r="C2295" s="105" t="s">
        <v>339</v>
      </c>
      <c r="D2295" s="106">
        <v>2959613378</v>
      </c>
      <c r="E2295" s="106">
        <v>0</v>
      </c>
      <c r="M2295" t="b">
        <f t="shared" si="180"/>
        <v>1</v>
      </c>
      <c r="N2295" t="b">
        <f t="shared" si="181"/>
        <v>1</v>
      </c>
      <c r="O2295" t="b">
        <f t="shared" si="182"/>
        <v>1</v>
      </c>
      <c r="P2295" t="b">
        <f t="shared" si="182"/>
        <v>1</v>
      </c>
      <c r="Q2295" t="b">
        <f t="shared" si="183"/>
        <v>1</v>
      </c>
      <c r="R2295" t="b">
        <f t="shared" si="184"/>
        <v>1</v>
      </c>
      <c r="U2295" s="105" t="s">
        <v>338</v>
      </c>
      <c r="V2295" s="105" t="s">
        <v>339</v>
      </c>
      <c r="W2295" s="106">
        <v>2959613378</v>
      </c>
      <c r="X2295" s="106">
        <v>0</v>
      </c>
    </row>
    <row r="2296" spans="2:24" x14ac:dyDescent="0.25">
      <c r="B2296" s="105" t="s">
        <v>469</v>
      </c>
      <c r="C2296" s="105" t="s">
        <v>470</v>
      </c>
      <c r="D2296" s="106">
        <v>1700336800</v>
      </c>
      <c r="E2296" s="106">
        <v>0</v>
      </c>
      <c r="M2296" t="b">
        <f t="shared" si="180"/>
        <v>1</v>
      </c>
      <c r="N2296" t="b">
        <f t="shared" si="181"/>
        <v>1</v>
      </c>
      <c r="O2296" t="b">
        <f t="shared" si="182"/>
        <v>1</v>
      </c>
      <c r="P2296" t="b">
        <f t="shared" si="182"/>
        <v>1</v>
      </c>
      <c r="Q2296" t="b">
        <f t="shared" si="183"/>
        <v>1</v>
      </c>
      <c r="R2296" t="b">
        <f t="shared" si="184"/>
        <v>1</v>
      </c>
      <c r="U2296" s="105" t="s">
        <v>469</v>
      </c>
      <c r="V2296" s="105" t="s">
        <v>470</v>
      </c>
      <c r="W2296" s="106">
        <v>1700336800</v>
      </c>
      <c r="X2296" s="106">
        <v>0</v>
      </c>
    </row>
    <row r="2297" spans="2:24" x14ac:dyDescent="0.25">
      <c r="B2297" s="105" t="s">
        <v>471</v>
      </c>
      <c r="C2297" s="105" t="s">
        <v>472</v>
      </c>
      <c r="D2297" s="106">
        <v>1497962900</v>
      </c>
      <c r="E2297" s="106">
        <v>0</v>
      </c>
      <c r="M2297" t="b">
        <f t="shared" si="180"/>
        <v>1</v>
      </c>
      <c r="N2297" t="b">
        <f t="shared" si="181"/>
        <v>1</v>
      </c>
      <c r="O2297" t="b">
        <f t="shared" si="182"/>
        <v>1</v>
      </c>
      <c r="P2297" t="b">
        <f t="shared" si="182"/>
        <v>1</v>
      </c>
      <c r="Q2297" t="b">
        <f t="shared" si="183"/>
        <v>1</v>
      </c>
      <c r="R2297" t="b">
        <f t="shared" si="184"/>
        <v>1</v>
      </c>
      <c r="U2297" s="105" t="s">
        <v>471</v>
      </c>
      <c r="V2297" s="105" t="s">
        <v>472</v>
      </c>
      <c r="W2297" s="106">
        <v>1497962900</v>
      </c>
      <c r="X2297" s="106">
        <v>0</v>
      </c>
    </row>
    <row r="2298" spans="2:24" x14ac:dyDescent="0.25">
      <c r="B2298" s="105" t="s">
        <v>1461</v>
      </c>
      <c r="C2298" s="105" t="s">
        <v>1614</v>
      </c>
      <c r="D2298" s="106">
        <v>159722400</v>
      </c>
      <c r="E2298" s="106">
        <v>0</v>
      </c>
      <c r="M2298" t="b">
        <f t="shared" si="180"/>
        <v>1</v>
      </c>
      <c r="N2298" t="b">
        <f t="shared" si="181"/>
        <v>1</v>
      </c>
      <c r="O2298" t="b">
        <f t="shared" si="182"/>
        <v>1</v>
      </c>
      <c r="P2298" t="b">
        <f t="shared" si="182"/>
        <v>1</v>
      </c>
      <c r="Q2298" t="b">
        <f t="shared" si="183"/>
        <v>1</v>
      </c>
      <c r="R2298" t="b">
        <f t="shared" si="184"/>
        <v>1</v>
      </c>
      <c r="U2298" s="105" t="s">
        <v>1461</v>
      </c>
      <c r="V2298" s="105" t="s">
        <v>1614</v>
      </c>
      <c r="W2298" s="106">
        <v>159722400</v>
      </c>
      <c r="X2298" s="106">
        <v>0</v>
      </c>
    </row>
    <row r="2299" spans="2:24" x14ac:dyDescent="0.25">
      <c r="B2299" s="105" t="s">
        <v>1462</v>
      </c>
      <c r="C2299" s="105" t="s">
        <v>1463</v>
      </c>
      <c r="D2299" s="106">
        <v>42651500</v>
      </c>
      <c r="E2299" s="106">
        <v>0</v>
      </c>
      <c r="M2299" t="b">
        <f t="shared" si="180"/>
        <v>1</v>
      </c>
      <c r="N2299" t="b">
        <f t="shared" si="181"/>
        <v>1</v>
      </c>
      <c r="O2299" t="b">
        <f t="shared" si="182"/>
        <v>1</v>
      </c>
      <c r="P2299" t="b">
        <f t="shared" si="182"/>
        <v>1</v>
      </c>
      <c r="Q2299" t="b">
        <f t="shared" si="183"/>
        <v>1</v>
      </c>
      <c r="R2299" t="b">
        <f t="shared" si="184"/>
        <v>1</v>
      </c>
      <c r="U2299" s="105" t="s">
        <v>1462</v>
      </c>
      <c r="V2299" s="105" t="s">
        <v>1463</v>
      </c>
      <c r="W2299" s="106">
        <v>42651500</v>
      </c>
      <c r="X2299" s="106">
        <v>0</v>
      </c>
    </row>
    <row r="2300" spans="2:24" x14ac:dyDescent="0.25">
      <c r="B2300" s="105" t="s">
        <v>340</v>
      </c>
      <c r="C2300" s="105" t="s">
        <v>341</v>
      </c>
      <c r="D2300" s="106">
        <v>1259276578</v>
      </c>
      <c r="E2300" s="106">
        <v>0</v>
      </c>
      <c r="M2300" t="b">
        <f t="shared" si="180"/>
        <v>1</v>
      </c>
      <c r="N2300" t="b">
        <f t="shared" si="181"/>
        <v>1</v>
      </c>
      <c r="O2300" t="b">
        <f t="shared" si="182"/>
        <v>1</v>
      </c>
      <c r="P2300" t="b">
        <f t="shared" si="182"/>
        <v>1</v>
      </c>
      <c r="Q2300" t="b">
        <f t="shared" si="183"/>
        <v>1</v>
      </c>
      <c r="R2300" t="b">
        <f t="shared" si="184"/>
        <v>1</v>
      </c>
      <c r="U2300" s="105" t="s">
        <v>340</v>
      </c>
      <c r="V2300" s="105" t="s">
        <v>341</v>
      </c>
      <c r="W2300" s="106">
        <v>1259276578</v>
      </c>
      <c r="X2300" s="106">
        <v>0</v>
      </c>
    </row>
    <row r="2301" spans="2:24" x14ac:dyDescent="0.25">
      <c r="B2301" s="105" t="s">
        <v>392</v>
      </c>
      <c r="C2301" s="105" t="s">
        <v>341</v>
      </c>
      <c r="D2301" s="106">
        <v>289859400</v>
      </c>
      <c r="E2301" s="106">
        <v>0</v>
      </c>
      <c r="M2301" t="b">
        <f t="shared" si="180"/>
        <v>1</v>
      </c>
      <c r="N2301" t="b">
        <f t="shared" si="181"/>
        <v>1</v>
      </c>
      <c r="O2301" t="b">
        <f t="shared" si="182"/>
        <v>1</v>
      </c>
      <c r="P2301" t="b">
        <f t="shared" si="182"/>
        <v>1</v>
      </c>
      <c r="Q2301" t="b">
        <f t="shared" si="183"/>
        <v>1</v>
      </c>
      <c r="R2301" t="b">
        <f t="shared" si="184"/>
        <v>1</v>
      </c>
      <c r="U2301" s="105" t="s">
        <v>392</v>
      </c>
      <c r="V2301" s="105" t="s">
        <v>341</v>
      </c>
      <c r="W2301" s="106">
        <v>289859400</v>
      </c>
      <c r="X2301" s="106">
        <v>0</v>
      </c>
    </row>
    <row r="2302" spans="2:24" x14ac:dyDescent="0.25">
      <c r="B2302" s="105" t="s">
        <v>342</v>
      </c>
      <c r="C2302" s="105" t="s">
        <v>343</v>
      </c>
      <c r="D2302" s="106">
        <v>80694400</v>
      </c>
      <c r="E2302" s="106">
        <v>0</v>
      </c>
      <c r="M2302" t="b">
        <f t="shared" si="180"/>
        <v>1</v>
      </c>
      <c r="N2302" t="b">
        <f t="shared" si="181"/>
        <v>1</v>
      </c>
      <c r="O2302" t="b">
        <f t="shared" si="182"/>
        <v>1</v>
      </c>
      <c r="P2302" t="b">
        <f t="shared" si="182"/>
        <v>1</v>
      </c>
      <c r="Q2302" t="b">
        <f t="shared" si="183"/>
        <v>1</v>
      </c>
      <c r="R2302" t="b">
        <f t="shared" si="184"/>
        <v>1</v>
      </c>
      <c r="U2302" s="105" t="s">
        <v>342</v>
      </c>
      <c r="V2302" s="105" t="s">
        <v>343</v>
      </c>
      <c r="W2302" s="106">
        <v>80694400</v>
      </c>
      <c r="X2302" s="106">
        <v>0</v>
      </c>
    </row>
    <row r="2303" spans="2:24" x14ac:dyDescent="0.25">
      <c r="B2303" s="105" t="s">
        <v>344</v>
      </c>
      <c r="C2303" s="105" t="s">
        <v>345</v>
      </c>
      <c r="D2303" s="106">
        <v>161770000</v>
      </c>
      <c r="E2303" s="106">
        <v>0</v>
      </c>
      <c r="M2303" t="b">
        <f t="shared" si="180"/>
        <v>1</v>
      </c>
      <c r="N2303" t="b">
        <f t="shared" si="181"/>
        <v>1</v>
      </c>
      <c r="O2303" t="b">
        <f t="shared" si="182"/>
        <v>1</v>
      </c>
      <c r="P2303" t="b">
        <f t="shared" si="182"/>
        <v>1</v>
      </c>
      <c r="Q2303" t="b">
        <f t="shared" si="183"/>
        <v>1</v>
      </c>
      <c r="R2303" t="b">
        <f t="shared" si="184"/>
        <v>1</v>
      </c>
      <c r="U2303" s="105" t="s">
        <v>344</v>
      </c>
      <c r="V2303" s="105" t="s">
        <v>345</v>
      </c>
      <c r="W2303" s="106">
        <v>161770000</v>
      </c>
      <c r="X2303" s="106">
        <v>0</v>
      </c>
    </row>
    <row r="2304" spans="2:24" x14ac:dyDescent="0.25">
      <c r="B2304" s="105" t="s">
        <v>346</v>
      </c>
      <c r="C2304" s="105" t="s">
        <v>347</v>
      </c>
      <c r="D2304" s="106">
        <v>107481000</v>
      </c>
      <c r="E2304" s="106">
        <v>0</v>
      </c>
      <c r="M2304" t="b">
        <f t="shared" si="180"/>
        <v>1</v>
      </c>
      <c r="N2304" t="b">
        <f t="shared" si="181"/>
        <v>1</v>
      </c>
      <c r="O2304" t="b">
        <f t="shared" si="182"/>
        <v>1</v>
      </c>
      <c r="P2304" t="b">
        <f t="shared" si="182"/>
        <v>1</v>
      </c>
      <c r="Q2304" t="b">
        <f t="shared" si="183"/>
        <v>1</v>
      </c>
      <c r="R2304" t="b">
        <f t="shared" si="184"/>
        <v>1</v>
      </c>
      <c r="U2304" s="105" t="s">
        <v>346</v>
      </c>
      <c r="V2304" s="105" t="s">
        <v>347</v>
      </c>
      <c r="W2304" s="106">
        <v>107481000</v>
      </c>
      <c r="X2304" s="106">
        <v>0</v>
      </c>
    </row>
    <row r="2305" spans="2:26" x14ac:dyDescent="0.25">
      <c r="B2305" s="105" t="s">
        <v>348</v>
      </c>
      <c r="C2305" s="105" t="s">
        <v>1542</v>
      </c>
      <c r="D2305" s="106">
        <v>73184600</v>
      </c>
      <c r="E2305" s="106">
        <v>0</v>
      </c>
      <c r="M2305" t="b">
        <f t="shared" si="180"/>
        <v>1</v>
      </c>
      <c r="N2305" t="b">
        <f t="shared" si="181"/>
        <v>1</v>
      </c>
      <c r="O2305" t="b">
        <f t="shared" si="182"/>
        <v>1</v>
      </c>
      <c r="P2305" t="b">
        <f t="shared" si="182"/>
        <v>1</v>
      </c>
      <c r="Q2305" t="b">
        <f t="shared" si="183"/>
        <v>1</v>
      </c>
      <c r="R2305" t="b">
        <f t="shared" si="184"/>
        <v>1</v>
      </c>
      <c r="U2305" s="105" t="s">
        <v>348</v>
      </c>
      <c r="V2305" s="105" t="s">
        <v>1542</v>
      </c>
      <c r="W2305" s="106">
        <v>73184600</v>
      </c>
      <c r="X2305" s="106">
        <v>0</v>
      </c>
    </row>
    <row r="2306" spans="2:26" x14ac:dyDescent="0.25">
      <c r="B2306" s="105" t="s">
        <v>349</v>
      </c>
      <c r="C2306" s="105" t="s">
        <v>350</v>
      </c>
      <c r="D2306" s="106">
        <v>83606500</v>
      </c>
      <c r="E2306" s="106">
        <v>0</v>
      </c>
      <c r="M2306" t="b">
        <f t="shared" si="180"/>
        <v>1</v>
      </c>
      <c r="N2306" t="b">
        <f t="shared" si="181"/>
        <v>1</v>
      </c>
      <c r="O2306" t="b">
        <f t="shared" si="182"/>
        <v>1</v>
      </c>
      <c r="P2306" t="b">
        <f t="shared" si="182"/>
        <v>1</v>
      </c>
      <c r="Q2306" t="b">
        <f t="shared" si="183"/>
        <v>1</v>
      </c>
      <c r="R2306" t="b">
        <f t="shared" si="184"/>
        <v>1</v>
      </c>
      <c r="U2306" s="105" t="s">
        <v>349</v>
      </c>
      <c r="V2306" s="105" t="s">
        <v>350</v>
      </c>
      <c r="W2306" s="106">
        <v>83606500</v>
      </c>
      <c r="X2306" s="106">
        <v>0</v>
      </c>
    </row>
    <row r="2307" spans="2:26" x14ac:dyDescent="0.25">
      <c r="B2307" s="105" t="s">
        <v>351</v>
      </c>
      <c r="C2307" s="105" t="s">
        <v>352</v>
      </c>
      <c r="D2307" s="106">
        <v>108732378</v>
      </c>
      <c r="E2307" s="106">
        <v>0</v>
      </c>
      <c r="M2307" t="b">
        <f t="shared" si="180"/>
        <v>1</v>
      </c>
      <c r="N2307" t="b">
        <f t="shared" si="181"/>
        <v>1</v>
      </c>
      <c r="O2307" t="b">
        <f t="shared" si="182"/>
        <v>1</v>
      </c>
      <c r="P2307" t="b">
        <f t="shared" si="182"/>
        <v>1</v>
      </c>
      <c r="Q2307" t="b">
        <f t="shared" si="183"/>
        <v>1</v>
      </c>
      <c r="R2307" t="b">
        <f t="shared" si="184"/>
        <v>1</v>
      </c>
      <c r="U2307" s="105" t="s">
        <v>351</v>
      </c>
      <c r="V2307" s="105" t="s">
        <v>352</v>
      </c>
      <c r="W2307" s="106">
        <v>108732378</v>
      </c>
      <c r="X2307" s="106">
        <v>0</v>
      </c>
    </row>
    <row r="2308" spans="2:26" x14ac:dyDescent="0.25">
      <c r="B2308" s="105" t="s">
        <v>353</v>
      </c>
      <c r="C2308" s="105" t="s">
        <v>354</v>
      </c>
      <c r="D2308" s="106">
        <v>56583500</v>
      </c>
      <c r="E2308" s="106">
        <v>0</v>
      </c>
      <c r="M2308" t="b">
        <f t="shared" si="180"/>
        <v>1</v>
      </c>
      <c r="N2308" t="b">
        <f t="shared" si="181"/>
        <v>1</v>
      </c>
      <c r="O2308" t="b">
        <f t="shared" si="182"/>
        <v>1</v>
      </c>
      <c r="P2308" t="b">
        <f t="shared" si="182"/>
        <v>1</v>
      </c>
      <c r="Q2308" t="b">
        <f t="shared" si="183"/>
        <v>1</v>
      </c>
      <c r="R2308" t="b">
        <f t="shared" si="184"/>
        <v>1</v>
      </c>
      <c r="U2308" s="105" t="s">
        <v>353</v>
      </c>
      <c r="V2308" s="105" t="s">
        <v>354</v>
      </c>
      <c r="W2308" s="106">
        <v>56583500</v>
      </c>
      <c r="X2308" s="106">
        <v>0</v>
      </c>
    </row>
    <row r="2309" spans="2:26" x14ac:dyDescent="0.25">
      <c r="B2309" s="105" t="s">
        <v>355</v>
      </c>
      <c r="C2309" s="105" t="s">
        <v>356</v>
      </c>
      <c r="D2309" s="106">
        <v>121769500</v>
      </c>
      <c r="E2309" s="106">
        <v>0</v>
      </c>
      <c r="M2309" t="b">
        <f t="shared" si="180"/>
        <v>1</v>
      </c>
      <c r="N2309" t="b">
        <f t="shared" si="181"/>
        <v>1</v>
      </c>
      <c r="O2309" t="b">
        <f t="shared" si="182"/>
        <v>1</v>
      </c>
      <c r="P2309" t="b">
        <f t="shared" si="182"/>
        <v>1</v>
      </c>
      <c r="Q2309" t="b">
        <f t="shared" si="183"/>
        <v>1</v>
      </c>
      <c r="R2309" t="b">
        <f t="shared" si="184"/>
        <v>1</v>
      </c>
      <c r="U2309" s="105" t="s">
        <v>355</v>
      </c>
      <c r="V2309" s="105" t="s">
        <v>356</v>
      </c>
      <c r="W2309" s="106">
        <v>121769500</v>
      </c>
      <c r="X2309" s="106">
        <v>0</v>
      </c>
    </row>
    <row r="2310" spans="2:26" x14ac:dyDescent="0.25">
      <c r="B2310" s="105" t="s">
        <v>357</v>
      </c>
      <c r="C2310" s="105" t="s">
        <v>358</v>
      </c>
      <c r="D2310" s="106">
        <v>86521000</v>
      </c>
      <c r="E2310" s="106">
        <v>0</v>
      </c>
      <c r="M2310" t="b">
        <f t="shared" si="180"/>
        <v>1</v>
      </c>
      <c r="N2310" t="b">
        <f t="shared" si="181"/>
        <v>1</v>
      </c>
      <c r="O2310" t="b">
        <f t="shared" si="182"/>
        <v>1</v>
      </c>
      <c r="P2310" t="b">
        <f t="shared" si="182"/>
        <v>1</v>
      </c>
      <c r="Q2310" t="b">
        <f t="shared" si="183"/>
        <v>1</v>
      </c>
      <c r="R2310" t="b">
        <f t="shared" si="184"/>
        <v>1</v>
      </c>
      <c r="U2310" s="105" t="s">
        <v>357</v>
      </c>
      <c r="V2310" s="105" t="s">
        <v>358</v>
      </c>
      <c r="W2310" s="106">
        <v>86521000</v>
      </c>
      <c r="X2310" s="106">
        <v>0</v>
      </c>
    </row>
    <row r="2311" spans="2:26" x14ac:dyDescent="0.25">
      <c r="B2311" s="105" t="s">
        <v>1464</v>
      </c>
      <c r="C2311" s="105" t="s">
        <v>1465</v>
      </c>
      <c r="D2311" s="106">
        <v>89074300</v>
      </c>
      <c r="E2311" s="106">
        <v>0</v>
      </c>
      <c r="M2311" t="b">
        <f t="shared" si="180"/>
        <v>1</v>
      </c>
      <c r="N2311" t="b">
        <f t="shared" si="181"/>
        <v>1</v>
      </c>
      <c r="O2311" t="b">
        <f t="shared" si="182"/>
        <v>1</v>
      </c>
      <c r="P2311" t="b">
        <f t="shared" si="182"/>
        <v>1</v>
      </c>
      <c r="Q2311" t="b">
        <f t="shared" si="183"/>
        <v>1</v>
      </c>
      <c r="R2311" t="b">
        <f t="shared" si="184"/>
        <v>1</v>
      </c>
      <c r="U2311" s="105" t="s">
        <v>1464</v>
      </c>
      <c r="V2311" s="105" t="s">
        <v>1465</v>
      </c>
      <c r="W2311" s="106">
        <v>89074300</v>
      </c>
      <c r="X2311" s="106">
        <v>0</v>
      </c>
    </row>
    <row r="2312" spans="2:26" x14ac:dyDescent="0.25">
      <c r="B2312" s="105" t="s">
        <v>676</v>
      </c>
      <c r="C2312" s="105" t="s">
        <v>677</v>
      </c>
      <c r="D2312" s="106">
        <v>354947600</v>
      </c>
      <c r="E2312" s="106">
        <v>0</v>
      </c>
      <c r="M2312" t="b">
        <f t="shared" si="180"/>
        <v>1</v>
      </c>
      <c r="N2312" t="b">
        <f t="shared" si="181"/>
        <v>1</v>
      </c>
      <c r="O2312" t="b">
        <f t="shared" si="182"/>
        <v>1</v>
      </c>
      <c r="P2312" t="b">
        <f t="shared" si="182"/>
        <v>1</v>
      </c>
      <c r="Q2312" t="b">
        <f t="shared" si="183"/>
        <v>1</v>
      </c>
      <c r="R2312" t="b">
        <f t="shared" si="184"/>
        <v>1</v>
      </c>
      <c r="U2312" s="105" t="s">
        <v>676</v>
      </c>
      <c r="V2312" s="105" t="s">
        <v>677</v>
      </c>
      <c r="W2312" s="106">
        <v>354947600</v>
      </c>
      <c r="X2312" s="106">
        <v>0</v>
      </c>
    </row>
    <row r="2313" spans="2:26" x14ac:dyDescent="0.25">
      <c r="B2313" s="105" t="s">
        <v>678</v>
      </c>
      <c r="C2313" s="105" t="s">
        <v>679</v>
      </c>
      <c r="D2313" s="106">
        <v>354947600</v>
      </c>
      <c r="E2313" s="106">
        <v>0</v>
      </c>
      <c r="M2313" t="b">
        <f t="shared" si="180"/>
        <v>1</v>
      </c>
      <c r="N2313" t="b">
        <f t="shared" si="181"/>
        <v>1</v>
      </c>
      <c r="O2313" t="b">
        <f t="shared" si="182"/>
        <v>1</v>
      </c>
      <c r="P2313" t="b">
        <f t="shared" si="182"/>
        <v>1</v>
      </c>
      <c r="Q2313" t="b">
        <f t="shared" si="183"/>
        <v>1</v>
      </c>
      <c r="R2313" t="b">
        <f t="shared" si="184"/>
        <v>1</v>
      </c>
      <c r="U2313" s="105" t="s">
        <v>678</v>
      </c>
      <c r="V2313" s="105" t="s">
        <v>679</v>
      </c>
      <c r="W2313" s="106">
        <v>354947600</v>
      </c>
      <c r="X2313" s="106">
        <v>0</v>
      </c>
    </row>
    <row r="2314" spans="2:26" x14ac:dyDescent="0.25">
      <c r="B2314" s="105" t="s">
        <v>680</v>
      </c>
      <c r="C2314" s="105" t="s">
        <v>679</v>
      </c>
      <c r="D2314" s="106">
        <v>354947600</v>
      </c>
      <c r="E2314" s="106">
        <v>0</v>
      </c>
      <c r="M2314" t="b">
        <f t="shared" si="180"/>
        <v>1</v>
      </c>
      <c r="N2314" t="b">
        <f t="shared" si="181"/>
        <v>1</v>
      </c>
      <c r="O2314" t="b">
        <f t="shared" si="182"/>
        <v>1</v>
      </c>
      <c r="P2314" t="b">
        <f t="shared" si="182"/>
        <v>1</v>
      </c>
      <c r="Q2314" t="b">
        <f t="shared" si="183"/>
        <v>1</v>
      </c>
      <c r="R2314" t="b">
        <f t="shared" si="184"/>
        <v>1</v>
      </c>
      <c r="U2314" s="105" t="s">
        <v>680</v>
      </c>
      <c r="V2314" s="105" t="s">
        <v>679</v>
      </c>
      <c r="W2314" s="106">
        <v>354947600</v>
      </c>
      <c r="X2314" s="106">
        <v>0</v>
      </c>
    </row>
    <row r="2315" spans="2:26" x14ac:dyDescent="0.25">
      <c r="B2315" s="105" t="s">
        <v>473</v>
      </c>
      <c r="C2315" s="105" t="s">
        <v>474</v>
      </c>
      <c r="D2315" s="106">
        <v>531569050</v>
      </c>
      <c r="E2315" s="106">
        <v>0</v>
      </c>
      <c r="M2315" t="b">
        <f t="shared" si="180"/>
        <v>1</v>
      </c>
      <c r="N2315" t="b">
        <f t="shared" si="181"/>
        <v>1</v>
      </c>
      <c r="O2315" t="b">
        <f t="shared" si="182"/>
        <v>1</v>
      </c>
      <c r="P2315" t="b">
        <f t="shared" si="182"/>
        <v>1</v>
      </c>
      <c r="Q2315" t="b">
        <f t="shared" si="183"/>
        <v>1</v>
      </c>
      <c r="R2315" t="b">
        <f t="shared" si="184"/>
        <v>1</v>
      </c>
      <c r="U2315" s="105" t="s">
        <v>473</v>
      </c>
      <c r="V2315" s="105" t="s">
        <v>474</v>
      </c>
      <c r="W2315" s="106">
        <v>531569050</v>
      </c>
      <c r="X2315" s="106">
        <v>0</v>
      </c>
    </row>
    <row r="2316" spans="2:26" x14ac:dyDescent="0.25">
      <c r="B2316" s="105" t="s">
        <v>475</v>
      </c>
      <c r="C2316" s="105" t="s">
        <v>476</v>
      </c>
      <c r="D2316" s="106">
        <v>531569050</v>
      </c>
      <c r="E2316" s="106">
        <v>0</v>
      </c>
      <c r="M2316" t="b">
        <f t="shared" si="180"/>
        <v>1</v>
      </c>
      <c r="N2316" t="b">
        <f t="shared" si="181"/>
        <v>1</v>
      </c>
      <c r="O2316" t="b">
        <f t="shared" si="182"/>
        <v>1</v>
      </c>
      <c r="P2316" t="b">
        <f t="shared" si="182"/>
        <v>1</v>
      </c>
      <c r="Q2316" t="b">
        <f t="shared" si="183"/>
        <v>1</v>
      </c>
      <c r="R2316" t="b">
        <f t="shared" si="184"/>
        <v>1</v>
      </c>
      <c r="U2316" s="105" t="s">
        <v>475</v>
      </c>
      <c r="V2316" s="105" t="s">
        <v>476</v>
      </c>
      <c r="W2316" s="106">
        <v>531569050</v>
      </c>
      <c r="X2316" s="106">
        <v>0</v>
      </c>
    </row>
    <row r="2317" spans="2:26" x14ac:dyDescent="0.25">
      <c r="B2317" s="105" t="s">
        <v>477</v>
      </c>
      <c r="C2317" s="105" t="s">
        <v>476</v>
      </c>
      <c r="D2317" s="106">
        <v>531569050</v>
      </c>
      <c r="E2317" s="106">
        <v>0</v>
      </c>
      <c r="M2317" t="b">
        <f t="shared" si="180"/>
        <v>1</v>
      </c>
      <c r="N2317" t="b">
        <f t="shared" si="181"/>
        <v>1</v>
      </c>
      <c r="O2317" t="b">
        <f t="shared" si="182"/>
        <v>1</v>
      </c>
      <c r="P2317" t="b">
        <f t="shared" si="182"/>
        <v>1</v>
      </c>
      <c r="Q2317" t="b">
        <f t="shared" si="183"/>
        <v>1</v>
      </c>
      <c r="R2317" t="b">
        <f t="shared" si="184"/>
        <v>1</v>
      </c>
      <c r="U2317" s="105" t="s">
        <v>477</v>
      </c>
      <c r="V2317" s="105" t="s">
        <v>476</v>
      </c>
      <c r="W2317" s="106">
        <v>531569050</v>
      </c>
      <c r="X2317" s="106">
        <v>0</v>
      </c>
    </row>
    <row r="2318" spans="2:26" x14ac:dyDescent="0.25">
      <c r="B2318" t="s">
        <v>359</v>
      </c>
      <c r="C2318" s="106">
        <v>11517821281</v>
      </c>
      <c r="D2318" s="106">
        <v>0</v>
      </c>
      <c r="M2318" t="b">
        <f t="shared" si="180"/>
        <v>1</v>
      </c>
      <c r="N2318" t="b">
        <f t="shared" si="181"/>
        <v>1</v>
      </c>
      <c r="O2318" t="b">
        <f t="shared" si="182"/>
        <v>1</v>
      </c>
      <c r="P2318" t="b">
        <f t="shared" si="182"/>
        <v>1</v>
      </c>
      <c r="Q2318" t="b">
        <f t="shared" si="183"/>
        <v>1</v>
      </c>
      <c r="R2318" t="b">
        <f t="shared" si="184"/>
        <v>1</v>
      </c>
      <c r="U2318" t="s">
        <v>359</v>
      </c>
      <c r="V2318" s="106">
        <v>11517821281</v>
      </c>
      <c r="W2318" s="106">
        <v>0</v>
      </c>
    </row>
    <row r="2319" spans="2:26" x14ac:dyDescent="0.25">
      <c r="B2319" t="s">
        <v>330</v>
      </c>
      <c r="C2319" t="s">
        <v>331</v>
      </c>
      <c r="D2319" s="105" t="s">
        <v>836</v>
      </c>
      <c r="E2319" t="s">
        <v>333</v>
      </c>
      <c r="F2319" t="s">
        <v>331</v>
      </c>
      <c r="G2319" s="105" t="s">
        <v>837</v>
      </c>
      <c r="M2319" t="b">
        <f t="shared" si="180"/>
        <v>1</v>
      </c>
      <c r="N2319" t="b">
        <f t="shared" si="181"/>
        <v>1</v>
      </c>
      <c r="O2319" t="b">
        <f t="shared" si="182"/>
        <v>1</v>
      </c>
      <c r="P2319" t="b">
        <f t="shared" si="182"/>
        <v>1</v>
      </c>
      <c r="Q2319" t="b">
        <f t="shared" si="183"/>
        <v>1</v>
      </c>
      <c r="R2319" t="b">
        <f t="shared" si="184"/>
        <v>1</v>
      </c>
      <c r="U2319" t="s">
        <v>330</v>
      </c>
      <c r="V2319" t="s">
        <v>331</v>
      </c>
      <c r="W2319" s="105" t="s">
        <v>836</v>
      </c>
      <c r="X2319" t="s">
        <v>333</v>
      </c>
      <c r="Y2319" t="s">
        <v>331</v>
      </c>
      <c r="Z2319" s="105" t="s">
        <v>837</v>
      </c>
    </row>
    <row r="2320" spans="2:26" x14ac:dyDescent="0.25">
      <c r="B2320" t="s">
        <v>335</v>
      </c>
      <c r="C2320" t="s">
        <v>3</v>
      </c>
      <c r="D2320" t="s">
        <v>336</v>
      </c>
      <c r="E2320" t="s">
        <v>337</v>
      </c>
      <c r="M2320" t="b">
        <f t="shared" si="180"/>
        <v>1</v>
      </c>
      <c r="N2320" t="b">
        <f t="shared" si="181"/>
        <v>1</v>
      </c>
      <c r="O2320" t="b">
        <f t="shared" si="182"/>
        <v>1</v>
      </c>
      <c r="P2320" t="b">
        <f t="shared" si="182"/>
        <v>1</v>
      </c>
      <c r="Q2320" t="b">
        <f t="shared" si="183"/>
        <v>1</v>
      </c>
      <c r="R2320" t="b">
        <f t="shared" si="184"/>
        <v>1</v>
      </c>
      <c r="U2320" t="s">
        <v>335</v>
      </c>
      <c r="V2320" t="s">
        <v>3</v>
      </c>
      <c r="W2320" t="s">
        <v>336</v>
      </c>
      <c r="X2320" t="s">
        <v>337</v>
      </c>
    </row>
    <row r="2321" spans="2:26" x14ac:dyDescent="0.25">
      <c r="B2321" s="105" t="s">
        <v>411</v>
      </c>
      <c r="C2321" s="105" t="s">
        <v>412</v>
      </c>
      <c r="D2321" s="106">
        <v>2500000</v>
      </c>
      <c r="E2321" s="106">
        <v>0</v>
      </c>
      <c r="M2321" t="b">
        <f t="shared" si="180"/>
        <v>1</v>
      </c>
      <c r="N2321" t="b">
        <f t="shared" si="181"/>
        <v>1</v>
      </c>
      <c r="O2321" t="b">
        <f t="shared" si="182"/>
        <v>1</v>
      </c>
      <c r="P2321" t="b">
        <f t="shared" si="182"/>
        <v>1</v>
      </c>
      <c r="Q2321" t="b">
        <f t="shared" si="183"/>
        <v>1</v>
      </c>
      <c r="R2321" t="b">
        <f t="shared" si="184"/>
        <v>1</v>
      </c>
      <c r="U2321" s="105" t="s">
        <v>411</v>
      </c>
      <c r="V2321" s="105" t="s">
        <v>412</v>
      </c>
      <c r="W2321" s="106">
        <v>2500000</v>
      </c>
      <c r="X2321" s="106">
        <v>0</v>
      </c>
    </row>
    <row r="2322" spans="2:26" x14ac:dyDescent="0.25">
      <c r="B2322" s="105" t="s">
        <v>413</v>
      </c>
      <c r="C2322" s="105" t="s">
        <v>414</v>
      </c>
      <c r="D2322" s="106">
        <v>2500000</v>
      </c>
      <c r="E2322" s="106">
        <v>0</v>
      </c>
      <c r="M2322" t="b">
        <f t="shared" si="180"/>
        <v>1</v>
      </c>
      <c r="N2322" t="b">
        <f t="shared" si="181"/>
        <v>1</v>
      </c>
      <c r="O2322" t="b">
        <f t="shared" si="182"/>
        <v>1</v>
      </c>
      <c r="P2322" t="b">
        <f t="shared" si="182"/>
        <v>1</v>
      </c>
      <c r="Q2322" t="b">
        <f t="shared" si="183"/>
        <v>1</v>
      </c>
      <c r="R2322" t="b">
        <f t="shared" si="184"/>
        <v>1</v>
      </c>
      <c r="U2322" s="105" t="s">
        <v>413</v>
      </c>
      <c r="V2322" s="105" t="s">
        <v>414</v>
      </c>
      <c r="W2322" s="106">
        <v>2500000</v>
      </c>
      <c r="X2322" s="106">
        <v>0</v>
      </c>
    </row>
    <row r="2323" spans="2:26" x14ac:dyDescent="0.25">
      <c r="B2323" s="105" t="s">
        <v>415</v>
      </c>
      <c r="C2323" s="105" t="s">
        <v>414</v>
      </c>
      <c r="D2323" s="106">
        <v>2500000</v>
      </c>
      <c r="E2323" s="106">
        <v>0</v>
      </c>
      <c r="M2323" t="b">
        <f t="shared" si="180"/>
        <v>1</v>
      </c>
      <c r="N2323" t="b">
        <f t="shared" si="181"/>
        <v>1</v>
      </c>
      <c r="O2323" t="b">
        <f t="shared" si="182"/>
        <v>1</v>
      </c>
      <c r="P2323" t="b">
        <f t="shared" si="182"/>
        <v>1</v>
      </c>
      <c r="Q2323" t="b">
        <f t="shared" si="183"/>
        <v>1</v>
      </c>
      <c r="R2323" t="b">
        <f t="shared" si="184"/>
        <v>1</v>
      </c>
      <c r="U2323" s="105" t="s">
        <v>415</v>
      </c>
      <c r="V2323" s="105" t="s">
        <v>414</v>
      </c>
      <c r="W2323" s="106">
        <v>2500000</v>
      </c>
      <c r="X2323" s="106">
        <v>0</v>
      </c>
    </row>
    <row r="2324" spans="2:26" x14ac:dyDescent="0.25">
      <c r="B2324" t="s">
        <v>359</v>
      </c>
      <c r="C2324" s="106">
        <v>2500000</v>
      </c>
      <c r="D2324" s="106">
        <v>0</v>
      </c>
      <c r="M2324" t="b">
        <f t="shared" si="180"/>
        <v>1</v>
      </c>
      <c r="N2324" t="b">
        <f t="shared" si="181"/>
        <v>1</v>
      </c>
      <c r="O2324" t="b">
        <f t="shared" si="182"/>
        <v>1</v>
      </c>
      <c r="P2324" t="b">
        <f t="shared" si="182"/>
        <v>1</v>
      </c>
      <c r="Q2324" t="b">
        <f t="shared" si="183"/>
        <v>1</v>
      </c>
      <c r="R2324" t="b">
        <f t="shared" si="184"/>
        <v>1</v>
      </c>
      <c r="U2324" t="s">
        <v>359</v>
      </c>
      <c r="V2324" s="106">
        <v>2500000</v>
      </c>
      <c r="W2324" s="106">
        <v>0</v>
      </c>
    </row>
    <row r="2325" spans="2:26" x14ac:dyDescent="0.25">
      <c r="B2325" t="s">
        <v>330</v>
      </c>
      <c r="C2325" t="s">
        <v>331</v>
      </c>
      <c r="D2325" s="105" t="s">
        <v>838</v>
      </c>
      <c r="E2325" t="s">
        <v>333</v>
      </c>
      <c r="F2325" t="s">
        <v>331</v>
      </c>
      <c r="G2325" s="105" t="s">
        <v>839</v>
      </c>
      <c r="M2325" t="b">
        <f t="shared" si="180"/>
        <v>1</v>
      </c>
      <c r="N2325" t="b">
        <f t="shared" si="181"/>
        <v>1</v>
      </c>
      <c r="O2325" t="b">
        <f t="shared" si="182"/>
        <v>1</v>
      </c>
      <c r="P2325" t="b">
        <f t="shared" si="182"/>
        <v>1</v>
      </c>
      <c r="Q2325" t="b">
        <f t="shared" si="183"/>
        <v>1</v>
      </c>
      <c r="R2325" t="b">
        <f t="shared" si="184"/>
        <v>1</v>
      </c>
      <c r="U2325" t="s">
        <v>330</v>
      </c>
      <c r="V2325" t="s">
        <v>331</v>
      </c>
      <c r="W2325" s="105" t="s">
        <v>838</v>
      </c>
      <c r="X2325" t="s">
        <v>333</v>
      </c>
      <c r="Y2325" t="s">
        <v>331</v>
      </c>
      <c r="Z2325" s="105" t="s">
        <v>839</v>
      </c>
    </row>
    <row r="2326" spans="2:26" x14ac:dyDescent="0.25">
      <c r="B2326" t="s">
        <v>335</v>
      </c>
      <c r="C2326" t="s">
        <v>3</v>
      </c>
      <c r="D2326" t="s">
        <v>336</v>
      </c>
      <c r="E2326" t="s">
        <v>337</v>
      </c>
      <c r="M2326" t="b">
        <f t="shared" si="180"/>
        <v>1</v>
      </c>
      <c r="N2326" t="b">
        <f t="shared" si="181"/>
        <v>1</v>
      </c>
      <c r="O2326" t="b">
        <f t="shared" si="182"/>
        <v>1</v>
      </c>
      <c r="P2326" t="b">
        <f t="shared" si="182"/>
        <v>1</v>
      </c>
      <c r="Q2326" t="b">
        <f t="shared" si="183"/>
        <v>1</v>
      </c>
      <c r="R2326" t="b">
        <f t="shared" si="184"/>
        <v>1</v>
      </c>
      <c r="U2326" t="s">
        <v>335</v>
      </c>
      <c r="V2326" t="s">
        <v>3</v>
      </c>
      <c r="W2326" t="s">
        <v>336</v>
      </c>
      <c r="X2326" t="s">
        <v>337</v>
      </c>
    </row>
    <row r="2327" spans="2:26" x14ac:dyDescent="0.25">
      <c r="B2327" s="105" t="s">
        <v>418</v>
      </c>
      <c r="C2327" s="105" t="s">
        <v>419</v>
      </c>
      <c r="D2327" s="106">
        <v>87413000</v>
      </c>
      <c r="E2327" s="106">
        <v>0</v>
      </c>
      <c r="M2327" t="b">
        <f t="shared" si="180"/>
        <v>1</v>
      </c>
      <c r="N2327" t="b">
        <f t="shared" si="181"/>
        <v>1</v>
      </c>
      <c r="O2327" t="b">
        <f t="shared" si="182"/>
        <v>1</v>
      </c>
      <c r="P2327" t="b">
        <f t="shared" si="182"/>
        <v>1</v>
      </c>
      <c r="Q2327" t="b">
        <f t="shared" si="183"/>
        <v>1</v>
      </c>
      <c r="R2327" t="b">
        <f t="shared" si="184"/>
        <v>1</v>
      </c>
      <c r="U2327" s="105" t="s">
        <v>418</v>
      </c>
      <c r="V2327" s="105" t="s">
        <v>419</v>
      </c>
      <c r="W2327" s="106">
        <v>87413000</v>
      </c>
      <c r="X2327" s="106">
        <v>0</v>
      </c>
    </row>
    <row r="2328" spans="2:26" x14ac:dyDescent="0.25">
      <c r="B2328" s="105" t="s">
        <v>420</v>
      </c>
      <c r="C2328" s="105" t="s">
        <v>421</v>
      </c>
      <c r="D2328" s="106">
        <v>87413000</v>
      </c>
      <c r="E2328" s="106">
        <v>0</v>
      </c>
      <c r="M2328" t="b">
        <f t="shared" si="180"/>
        <v>1</v>
      </c>
      <c r="N2328" t="b">
        <f t="shared" si="181"/>
        <v>1</v>
      </c>
      <c r="O2328" t="b">
        <f t="shared" si="182"/>
        <v>1</v>
      </c>
      <c r="P2328" t="b">
        <f t="shared" si="182"/>
        <v>1</v>
      </c>
      <c r="Q2328" t="b">
        <f t="shared" si="183"/>
        <v>1</v>
      </c>
      <c r="R2328" t="b">
        <f t="shared" si="184"/>
        <v>1</v>
      </c>
      <c r="U2328" s="105" t="s">
        <v>420</v>
      </c>
      <c r="V2328" s="105" t="s">
        <v>421</v>
      </c>
      <c r="W2328" s="106">
        <v>87413000</v>
      </c>
      <c r="X2328" s="106">
        <v>0</v>
      </c>
    </row>
    <row r="2329" spans="2:26" x14ac:dyDescent="0.25">
      <c r="B2329" s="105" t="s">
        <v>422</v>
      </c>
      <c r="C2329" s="105" t="s">
        <v>421</v>
      </c>
      <c r="D2329" s="106">
        <v>13200000</v>
      </c>
      <c r="E2329" s="106">
        <v>0</v>
      </c>
      <c r="M2329" t="b">
        <f t="shared" si="180"/>
        <v>1</v>
      </c>
      <c r="N2329" t="b">
        <f t="shared" si="181"/>
        <v>1</v>
      </c>
      <c r="O2329" t="b">
        <f t="shared" si="182"/>
        <v>1</v>
      </c>
      <c r="P2329" t="b">
        <f t="shared" si="182"/>
        <v>1</v>
      </c>
      <c r="Q2329" t="b">
        <f t="shared" si="183"/>
        <v>1</v>
      </c>
      <c r="R2329" t="b">
        <f t="shared" si="184"/>
        <v>1</v>
      </c>
      <c r="U2329" s="105" t="s">
        <v>422</v>
      </c>
      <c r="V2329" s="105" t="s">
        <v>421</v>
      </c>
      <c r="W2329" s="106">
        <v>13200000</v>
      </c>
      <c r="X2329" s="106">
        <v>0</v>
      </c>
    </row>
    <row r="2330" spans="2:26" x14ac:dyDescent="0.25">
      <c r="B2330" s="105" t="s">
        <v>423</v>
      </c>
      <c r="C2330" s="105" t="s">
        <v>424</v>
      </c>
      <c r="D2330" s="106">
        <v>28068500</v>
      </c>
      <c r="E2330" s="106">
        <v>0</v>
      </c>
      <c r="M2330" t="b">
        <f t="shared" si="180"/>
        <v>1</v>
      </c>
      <c r="N2330" t="b">
        <f t="shared" si="181"/>
        <v>1</v>
      </c>
      <c r="O2330" t="b">
        <f t="shared" si="182"/>
        <v>1</v>
      </c>
      <c r="P2330" t="b">
        <f t="shared" si="182"/>
        <v>1</v>
      </c>
      <c r="Q2330" t="b">
        <f t="shared" si="183"/>
        <v>1</v>
      </c>
      <c r="R2330" t="b">
        <f t="shared" si="184"/>
        <v>1</v>
      </c>
      <c r="U2330" s="105" t="s">
        <v>423</v>
      </c>
      <c r="V2330" s="105" t="s">
        <v>424</v>
      </c>
      <c r="W2330" s="106">
        <v>28068500</v>
      </c>
      <c r="X2330" s="106">
        <v>0</v>
      </c>
    </row>
    <row r="2331" spans="2:26" x14ac:dyDescent="0.25">
      <c r="B2331" s="105" t="s">
        <v>425</v>
      </c>
      <c r="C2331" s="105" t="s">
        <v>426</v>
      </c>
      <c r="D2331" s="106">
        <v>8000000</v>
      </c>
      <c r="E2331" s="106">
        <v>0</v>
      </c>
      <c r="M2331" t="b">
        <f t="shared" ref="M2331:M2394" si="185">+B2331=U2331</f>
        <v>1</v>
      </c>
      <c r="N2331" t="b">
        <f t="shared" ref="N2331:N2394" si="186">+C2331=V2331</f>
        <v>1</v>
      </c>
      <c r="O2331" t="b">
        <f t="shared" ref="O2331:P2394" si="187">+D2331=W2331</f>
        <v>1</v>
      </c>
      <c r="P2331" t="b">
        <f t="shared" si="187"/>
        <v>1</v>
      </c>
      <c r="Q2331" t="b">
        <f t="shared" ref="Q2331:Q2394" si="188">+F2331=Y2331</f>
        <v>1</v>
      </c>
      <c r="R2331" t="b">
        <f t="shared" ref="R2331:R2394" si="189">+G2331=Z2331</f>
        <v>1</v>
      </c>
      <c r="U2331" s="105" t="s">
        <v>425</v>
      </c>
      <c r="V2331" s="105" t="s">
        <v>426</v>
      </c>
      <c r="W2331" s="106">
        <v>8000000</v>
      </c>
      <c r="X2331" s="106">
        <v>0</v>
      </c>
    </row>
    <row r="2332" spans="2:26" x14ac:dyDescent="0.25">
      <c r="B2332" s="105" t="s">
        <v>760</v>
      </c>
      <c r="C2332" s="105" t="s">
        <v>1585</v>
      </c>
      <c r="D2332" s="106">
        <v>3200500</v>
      </c>
      <c r="E2332" s="106">
        <v>0</v>
      </c>
      <c r="M2332" t="b">
        <f t="shared" si="185"/>
        <v>1</v>
      </c>
      <c r="N2332" t="b">
        <f t="shared" si="186"/>
        <v>1</v>
      </c>
      <c r="O2332" t="b">
        <f t="shared" si="187"/>
        <v>1</v>
      </c>
      <c r="P2332" t="b">
        <f t="shared" si="187"/>
        <v>1</v>
      </c>
      <c r="Q2332" t="b">
        <f t="shared" si="188"/>
        <v>1</v>
      </c>
      <c r="R2332" t="b">
        <f t="shared" si="189"/>
        <v>1</v>
      </c>
      <c r="U2332" s="105" t="s">
        <v>760</v>
      </c>
      <c r="V2332" s="105" t="s">
        <v>1585</v>
      </c>
      <c r="W2332" s="106">
        <v>3200500</v>
      </c>
      <c r="X2332" s="106">
        <v>0</v>
      </c>
    </row>
    <row r="2333" spans="2:26" x14ac:dyDescent="0.25">
      <c r="B2333" s="105" t="s">
        <v>761</v>
      </c>
      <c r="C2333" s="105" t="s">
        <v>1586</v>
      </c>
      <c r="D2333" s="106">
        <v>2000000</v>
      </c>
      <c r="E2333" s="106">
        <v>0</v>
      </c>
      <c r="M2333" t="b">
        <f t="shared" si="185"/>
        <v>1</v>
      </c>
      <c r="N2333" t="b">
        <f t="shared" si="186"/>
        <v>1</v>
      </c>
      <c r="O2333" t="b">
        <f t="shared" si="187"/>
        <v>1</v>
      </c>
      <c r="P2333" t="b">
        <f t="shared" si="187"/>
        <v>1</v>
      </c>
      <c r="Q2333" t="b">
        <f t="shared" si="188"/>
        <v>1</v>
      </c>
      <c r="R2333" t="b">
        <f t="shared" si="189"/>
        <v>1</v>
      </c>
      <c r="U2333" s="105" t="s">
        <v>761</v>
      </c>
      <c r="V2333" s="105" t="s">
        <v>1586</v>
      </c>
      <c r="W2333" s="106">
        <v>2000000</v>
      </c>
      <c r="X2333" s="106">
        <v>0</v>
      </c>
    </row>
    <row r="2334" spans="2:26" x14ac:dyDescent="0.25">
      <c r="B2334" s="105" t="s">
        <v>762</v>
      </c>
      <c r="C2334" s="105" t="s">
        <v>1587</v>
      </c>
      <c r="D2334" s="106">
        <v>9819000</v>
      </c>
      <c r="E2334" s="106">
        <v>0</v>
      </c>
      <c r="M2334" t="b">
        <f t="shared" si="185"/>
        <v>1</v>
      </c>
      <c r="N2334" t="b">
        <f t="shared" si="186"/>
        <v>1</v>
      </c>
      <c r="O2334" t="b">
        <f t="shared" si="187"/>
        <v>1</v>
      </c>
      <c r="P2334" t="b">
        <f t="shared" si="187"/>
        <v>1</v>
      </c>
      <c r="Q2334" t="b">
        <f t="shared" si="188"/>
        <v>1</v>
      </c>
      <c r="R2334" t="b">
        <f t="shared" si="189"/>
        <v>1</v>
      </c>
      <c r="U2334" s="105" t="s">
        <v>762</v>
      </c>
      <c r="V2334" s="105" t="s">
        <v>1587</v>
      </c>
      <c r="W2334" s="106">
        <v>9819000</v>
      </c>
      <c r="X2334" s="106">
        <v>0</v>
      </c>
    </row>
    <row r="2335" spans="2:26" x14ac:dyDescent="0.25">
      <c r="B2335" s="105" t="s">
        <v>763</v>
      </c>
      <c r="C2335" s="105" t="s">
        <v>1588</v>
      </c>
      <c r="D2335" s="106">
        <v>4801000</v>
      </c>
      <c r="E2335" s="106">
        <v>0</v>
      </c>
      <c r="M2335" t="b">
        <f t="shared" si="185"/>
        <v>1</v>
      </c>
      <c r="N2335" t="b">
        <f t="shared" si="186"/>
        <v>1</v>
      </c>
      <c r="O2335" t="b">
        <f t="shared" si="187"/>
        <v>1</v>
      </c>
      <c r="P2335" t="b">
        <f t="shared" si="187"/>
        <v>1</v>
      </c>
      <c r="Q2335" t="b">
        <f t="shared" si="188"/>
        <v>1</v>
      </c>
      <c r="R2335" t="b">
        <f t="shared" si="189"/>
        <v>1</v>
      </c>
      <c r="U2335" s="105" t="s">
        <v>763</v>
      </c>
      <c r="V2335" s="105" t="s">
        <v>1588</v>
      </c>
      <c r="W2335" s="106">
        <v>4801000</v>
      </c>
      <c r="X2335" s="106">
        <v>0</v>
      </c>
    </row>
    <row r="2336" spans="2:26" x14ac:dyDescent="0.25">
      <c r="B2336" s="105" t="s">
        <v>764</v>
      </c>
      <c r="C2336" s="105" t="s">
        <v>1589</v>
      </c>
      <c r="D2336" s="106">
        <v>4633000</v>
      </c>
      <c r="E2336" s="106">
        <v>0</v>
      </c>
      <c r="M2336" t="b">
        <f t="shared" si="185"/>
        <v>1</v>
      </c>
      <c r="N2336" t="b">
        <f t="shared" si="186"/>
        <v>1</v>
      </c>
      <c r="O2336" t="b">
        <f t="shared" si="187"/>
        <v>1</v>
      </c>
      <c r="P2336" t="b">
        <f t="shared" si="187"/>
        <v>1</v>
      </c>
      <c r="Q2336" t="b">
        <f t="shared" si="188"/>
        <v>1</v>
      </c>
      <c r="R2336" t="b">
        <f t="shared" si="189"/>
        <v>1</v>
      </c>
      <c r="U2336" s="105" t="s">
        <v>764</v>
      </c>
      <c r="V2336" s="105" t="s">
        <v>1589</v>
      </c>
      <c r="W2336" s="106">
        <v>4633000</v>
      </c>
      <c r="X2336" s="106">
        <v>0</v>
      </c>
    </row>
    <row r="2337" spans="2:24" x14ac:dyDescent="0.25">
      <c r="B2337" s="105" t="s">
        <v>765</v>
      </c>
      <c r="C2337" s="105" t="s">
        <v>1590</v>
      </c>
      <c r="D2337" s="106">
        <v>4000000</v>
      </c>
      <c r="E2337" s="106">
        <v>0</v>
      </c>
      <c r="M2337" t="b">
        <f t="shared" si="185"/>
        <v>1</v>
      </c>
      <c r="N2337" t="b">
        <f t="shared" si="186"/>
        <v>1</v>
      </c>
      <c r="O2337" t="b">
        <f t="shared" si="187"/>
        <v>1</v>
      </c>
      <c r="P2337" t="b">
        <f t="shared" si="187"/>
        <v>1</v>
      </c>
      <c r="Q2337" t="b">
        <f t="shared" si="188"/>
        <v>1</v>
      </c>
      <c r="R2337" t="b">
        <f t="shared" si="189"/>
        <v>1</v>
      </c>
      <c r="U2337" s="105" t="s">
        <v>765</v>
      </c>
      <c r="V2337" s="105" t="s">
        <v>1590</v>
      </c>
      <c r="W2337" s="106">
        <v>4000000</v>
      </c>
      <c r="X2337" s="106">
        <v>0</v>
      </c>
    </row>
    <row r="2338" spans="2:24" x14ac:dyDescent="0.25">
      <c r="B2338" s="105" t="s">
        <v>766</v>
      </c>
      <c r="C2338" s="105" t="s">
        <v>1591</v>
      </c>
      <c r="D2338" s="106">
        <v>8500000</v>
      </c>
      <c r="E2338" s="106">
        <v>0</v>
      </c>
      <c r="M2338" t="b">
        <f t="shared" si="185"/>
        <v>1</v>
      </c>
      <c r="N2338" t="b">
        <f t="shared" si="186"/>
        <v>1</v>
      </c>
      <c r="O2338" t="b">
        <f t="shared" si="187"/>
        <v>1</v>
      </c>
      <c r="P2338" t="b">
        <f t="shared" si="187"/>
        <v>1</v>
      </c>
      <c r="Q2338" t="b">
        <f t="shared" si="188"/>
        <v>1</v>
      </c>
      <c r="R2338" t="b">
        <f t="shared" si="189"/>
        <v>1</v>
      </c>
      <c r="U2338" s="105" t="s">
        <v>766</v>
      </c>
      <c r="V2338" s="105" t="s">
        <v>1591</v>
      </c>
      <c r="W2338" s="106">
        <v>8500000</v>
      </c>
      <c r="X2338" s="106">
        <v>0</v>
      </c>
    </row>
    <row r="2339" spans="2:24" x14ac:dyDescent="0.25">
      <c r="B2339" s="105" t="s">
        <v>767</v>
      </c>
      <c r="C2339" s="105" t="s">
        <v>1592</v>
      </c>
      <c r="D2339" s="106">
        <v>1191000</v>
      </c>
      <c r="E2339" s="106">
        <v>0</v>
      </c>
      <c r="M2339" t="b">
        <f t="shared" si="185"/>
        <v>1</v>
      </c>
      <c r="N2339" t="b">
        <f t="shared" si="186"/>
        <v>1</v>
      </c>
      <c r="O2339" t="b">
        <f t="shared" si="187"/>
        <v>1</v>
      </c>
      <c r="P2339" t="b">
        <f t="shared" si="187"/>
        <v>1</v>
      </c>
      <c r="Q2339" t="b">
        <f t="shared" si="188"/>
        <v>1</v>
      </c>
      <c r="R2339" t="b">
        <f t="shared" si="189"/>
        <v>1</v>
      </c>
      <c r="U2339" s="105" t="s">
        <v>767</v>
      </c>
      <c r="V2339" s="105" t="s">
        <v>1592</v>
      </c>
      <c r="W2339" s="106">
        <v>1191000</v>
      </c>
      <c r="X2339" s="106">
        <v>0</v>
      </c>
    </row>
    <row r="2340" spans="2:24" x14ac:dyDescent="0.25">
      <c r="B2340" s="105" t="s">
        <v>403</v>
      </c>
      <c r="C2340" s="105" t="s">
        <v>404</v>
      </c>
      <c r="D2340" s="106">
        <v>64767200</v>
      </c>
      <c r="E2340" s="106">
        <v>0</v>
      </c>
      <c r="M2340" t="b">
        <f t="shared" si="185"/>
        <v>1</v>
      </c>
      <c r="N2340" t="b">
        <f t="shared" si="186"/>
        <v>1</v>
      </c>
      <c r="O2340" t="b">
        <f t="shared" si="187"/>
        <v>1</v>
      </c>
      <c r="P2340" t="b">
        <f t="shared" si="187"/>
        <v>1</v>
      </c>
      <c r="Q2340" t="b">
        <f t="shared" si="188"/>
        <v>1</v>
      </c>
      <c r="R2340" t="b">
        <f t="shared" si="189"/>
        <v>1</v>
      </c>
      <c r="U2340" s="105" t="s">
        <v>403</v>
      </c>
      <c r="V2340" s="105" t="s">
        <v>404</v>
      </c>
      <c r="W2340" s="106">
        <v>64767200</v>
      </c>
      <c r="X2340" s="106">
        <v>0</v>
      </c>
    </row>
    <row r="2341" spans="2:24" x14ac:dyDescent="0.25">
      <c r="B2341" s="105" t="s">
        <v>405</v>
      </c>
      <c r="C2341" s="105" t="s">
        <v>406</v>
      </c>
      <c r="D2341" s="106">
        <v>64767200</v>
      </c>
      <c r="E2341" s="106">
        <v>0</v>
      </c>
      <c r="M2341" t="b">
        <f t="shared" si="185"/>
        <v>1</v>
      </c>
      <c r="N2341" t="b">
        <f t="shared" si="186"/>
        <v>1</v>
      </c>
      <c r="O2341" t="b">
        <f t="shared" si="187"/>
        <v>1</v>
      </c>
      <c r="P2341" t="b">
        <f t="shared" si="187"/>
        <v>1</v>
      </c>
      <c r="Q2341" t="b">
        <f t="shared" si="188"/>
        <v>1</v>
      </c>
      <c r="R2341" t="b">
        <f t="shared" si="189"/>
        <v>1</v>
      </c>
      <c r="U2341" s="105" t="s">
        <v>405</v>
      </c>
      <c r="V2341" s="105" t="s">
        <v>406</v>
      </c>
      <c r="W2341" s="106">
        <v>64767200</v>
      </c>
      <c r="X2341" s="106">
        <v>0</v>
      </c>
    </row>
    <row r="2342" spans="2:24" x14ac:dyDescent="0.25">
      <c r="B2342" s="105" t="s">
        <v>603</v>
      </c>
      <c r="C2342" s="105" t="s">
        <v>406</v>
      </c>
      <c r="D2342" s="106">
        <v>12143150</v>
      </c>
      <c r="E2342" s="106">
        <v>0</v>
      </c>
      <c r="M2342" t="b">
        <f t="shared" si="185"/>
        <v>1</v>
      </c>
      <c r="N2342" t="b">
        <f t="shared" si="186"/>
        <v>1</v>
      </c>
      <c r="O2342" t="b">
        <f t="shared" si="187"/>
        <v>1</v>
      </c>
      <c r="P2342" t="b">
        <f t="shared" si="187"/>
        <v>1</v>
      </c>
      <c r="Q2342" t="b">
        <f t="shared" si="188"/>
        <v>1</v>
      </c>
      <c r="R2342" t="b">
        <f t="shared" si="189"/>
        <v>1</v>
      </c>
      <c r="U2342" s="105" t="s">
        <v>603</v>
      </c>
      <c r="V2342" s="105" t="s">
        <v>406</v>
      </c>
      <c r="W2342" s="106">
        <v>12143150</v>
      </c>
      <c r="X2342" s="106">
        <v>0</v>
      </c>
    </row>
    <row r="2343" spans="2:24" x14ac:dyDescent="0.25">
      <c r="B2343" s="105" t="s">
        <v>407</v>
      </c>
      <c r="C2343" s="105" t="s">
        <v>1551</v>
      </c>
      <c r="D2343" s="106">
        <v>6152900</v>
      </c>
      <c r="E2343" s="106">
        <v>0</v>
      </c>
      <c r="M2343" t="b">
        <f t="shared" si="185"/>
        <v>1</v>
      </c>
      <c r="N2343" t="b">
        <f t="shared" si="186"/>
        <v>1</v>
      </c>
      <c r="O2343" t="b">
        <f t="shared" si="187"/>
        <v>1</v>
      </c>
      <c r="P2343" t="b">
        <f t="shared" si="187"/>
        <v>1</v>
      </c>
      <c r="Q2343" t="b">
        <f t="shared" si="188"/>
        <v>1</v>
      </c>
      <c r="R2343" t="b">
        <f t="shared" si="189"/>
        <v>1</v>
      </c>
      <c r="U2343" s="105" t="s">
        <v>407</v>
      </c>
      <c r="V2343" s="105" t="s">
        <v>1551</v>
      </c>
      <c r="W2343" s="106">
        <v>6152900</v>
      </c>
      <c r="X2343" s="106">
        <v>0</v>
      </c>
    </row>
    <row r="2344" spans="2:24" x14ac:dyDescent="0.25">
      <c r="B2344" s="105" t="s">
        <v>427</v>
      </c>
      <c r="C2344" s="105" t="s">
        <v>428</v>
      </c>
      <c r="D2344" s="106">
        <v>24960000</v>
      </c>
      <c r="E2344" s="106">
        <v>0</v>
      </c>
      <c r="M2344" t="b">
        <f t="shared" si="185"/>
        <v>1</v>
      </c>
      <c r="N2344" t="b">
        <f t="shared" si="186"/>
        <v>1</v>
      </c>
      <c r="O2344" t="b">
        <f t="shared" si="187"/>
        <v>1</v>
      </c>
      <c r="P2344" t="b">
        <f t="shared" si="187"/>
        <v>1</v>
      </c>
      <c r="Q2344" t="b">
        <f t="shared" si="188"/>
        <v>1</v>
      </c>
      <c r="R2344" t="b">
        <f t="shared" si="189"/>
        <v>1</v>
      </c>
      <c r="U2344" s="105" t="s">
        <v>427</v>
      </c>
      <c r="V2344" s="105" t="s">
        <v>428</v>
      </c>
      <c r="W2344" s="106">
        <v>24960000</v>
      </c>
      <c r="X2344" s="106">
        <v>0</v>
      </c>
    </row>
    <row r="2345" spans="2:24" x14ac:dyDescent="0.25">
      <c r="B2345" s="105" t="s">
        <v>408</v>
      </c>
      <c r="C2345" s="105" t="s">
        <v>1439</v>
      </c>
      <c r="D2345" s="106">
        <v>21511150</v>
      </c>
      <c r="E2345" s="106">
        <v>0</v>
      </c>
      <c r="M2345" t="b">
        <f t="shared" si="185"/>
        <v>1</v>
      </c>
      <c r="N2345" t="b">
        <f t="shared" si="186"/>
        <v>1</v>
      </c>
      <c r="O2345" t="b">
        <f t="shared" si="187"/>
        <v>1</v>
      </c>
      <c r="P2345" t="b">
        <f t="shared" si="187"/>
        <v>1</v>
      </c>
      <c r="Q2345" t="b">
        <f t="shared" si="188"/>
        <v>1</v>
      </c>
      <c r="R2345" t="b">
        <f t="shared" si="189"/>
        <v>1</v>
      </c>
      <c r="U2345" s="105" t="s">
        <v>408</v>
      </c>
      <c r="V2345" s="105" t="s">
        <v>1439</v>
      </c>
      <c r="W2345" s="106">
        <v>21511150</v>
      </c>
      <c r="X2345" s="106">
        <v>0</v>
      </c>
    </row>
    <row r="2346" spans="2:24" x14ac:dyDescent="0.25">
      <c r="B2346" s="105" t="s">
        <v>411</v>
      </c>
      <c r="C2346" s="105" t="s">
        <v>412</v>
      </c>
      <c r="D2346" s="106">
        <v>23352300</v>
      </c>
      <c r="E2346" s="106">
        <v>0</v>
      </c>
      <c r="M2346" t="b">
        <f t="shared" si="185"/>
        <v>1</v>
      </c>
      <c r="N2346" t="b">
        <f t="shared" si="186"/>
        <v>1</v>
      </c>
      <c r="O2346" t="b">
        <f t="shared" si="187"/>
        <v>1</v>
      </c>
      <c r="P2346" t="b">
        <f t="shared" si="187"/>
        <v>1</v>
      </c>
      <c r="Q2346" t="b">
        <f t="shared" si="188"/>
        <v>1</v>
      </c>
      <c r="R2346" t="b">
        <f t="shared" si="189"/>
        <v>1</v>
      </c>
      <c r="U2346" s="105" t="s">
        <v>411</v>
      </c>
      <c r="V2346" s="105" t="s">
        <v>412</v>
      </c>
      <c r="W2346" s="106">
        <v>23352300</v>
      </c>
      <c r="X2346" s="106">
        <v>0</v>
      </c>
    </row>
    <row r="2347" spans="2:24" x14ac:dyDescent="0.25">
      <c r="B2347" s="105" t="s">
        <v>413</v>
      </c>
      <c r="C2347" s="105" t="s">
        <v>414</v>
      </c>
      <c r="D2347" s="106">
        <v>23352300</v>
      </c>
      <c r="E2347" s="106">
        <v>0</v>
      </c>
      <c r="M2347" t="b">
        <f t="shared" si="185"/>
        <v>1</v>
      </c>
      <c r="N2347" t="b">
        <f t="shared" si="186"/>
        <v>1</v>
      </c>
      <c r="O2347" t="b">
        <f t="shared" si="187"/>
        <v>1</v>
      </c>
      <c r="P2347" t="b">
        <f t="shared" si="187"/>
        <v>1</v>
      </c>
      <c r="Q2347" t="b">
        <f t="shared" si="188"/>
        <v>1</v>
      </c>
      <c r="R2347" t="b">
        <f t="shared" si="189"/>
        <v>1</v>
      </c>
      <c r="U2347" s="105" t="s">
        <v>413</v>
      </c>
      <c r="V2347" s="105" t="s">
        <v>414</v>
      </c>
      <c r="W2347" s="106">
        <v>23352300</v>
      </c>
      <c r="X2347" s="106">
        <v>0</v>
      </c>
    </row>
    <row r="2348" spans="2:24" x14ac:dyDescent="0.25">
      <c r="B2348" s="105" t="s">
        <v>415</v>
      </c>
      <c r="C2348" s="105" t="s">
        <v>414</v>
      </c>
      <c r="D2348" s="106">
        <v>5789500</v>
      </c>
      <c r="E2348" s="106">
        <v>0</v>
      </c>
      <c r="M2348" t="b">
        <f t="shared" si="185"/>
        <v>1</v>
      </c>
      <c r="N2348" t="b">
        <f t="shared" si="186"/>
        <v>1</v>
      </c>
      <c r="O2348" t="b">
        <f t="shared" si="187"/>
        <v>1</v>
      </c>
      <c r="P2348" t="b">
        <f t="shared" si="187"/>
        <v>1</v>
      </c>
      <c r="Q2348" t="b">
        <f t="shared" si="188"/>
        <v>1</v>
      </c>
      <c r="R2348" t="b">
        <f t="shared" si="189"/>
        <v>1</v>
      </c>
      <c r="U2348" s="105" t="s">
        <v>415</v>
      </c>
      <c r="V2348" s="105" t="s">
        <v>414</v>
      </c>
      <c r="W2348" s="106">
        <v>5789500</v>
      </c>
      <c r="X2348" s="106">
        <v>0</v>
      </c>
    </row>
    <row r="2349" spans="2:24" x14ac:dyDescent="0.25">
      <c r="B2349" s="105" t="s">
        <v>768</v>
      </c>
      <c r="C2349" s="105" t="s">
        <v>775</v>
      </c>
      <c r="D2349" s="106">
        <v>5529000</v>
      </c>
      <c r="E2349" s="106">
        <v>0</v>
      </c>
      <c r="M2349" t="b">
        <f t="shared" si="185"/>
        <v>1</v>
      </c>
      <c r="N2349" t="b">
        <f t="shared" si="186"/>
        <v>1</v>
      </c>
      <c r="O2349" t="b">
        <f t="shared" si="187"/>
        <v>1</v>
      </c>
      <c r="P2349" t="b">
        <f t="shared" si="187"/>
        <v>1</v>
      </c>
      <c r="Q2349" t="b">
        <f t="shared" si="188"/>
        <v>1</v>
      </c>
      <c r="R2349" t="b">
        <f t="shared" si="189"/>
        <v>1</v>
      </c>
      <c r="U2349" s="105" t="s">
        <v>768</v>
      </c>
      <c r="V2349" s="105" t="s">
        <v>775</v>
      </c>
      <c r="W2349" s="106">
        <v>5529000</v>
      </c>
      <c r="X2349" s="106">
        <v>0</v>
      </c>
    </row>
    <row r="2350" spans="2:24" x14ac:dyDescent="0.25">
      <c r="B2350" s="105" t="s">
        <v>770</v>
      </c>
      <c r="C2350" s="105" t="s">
        <v>773</v>
      </c>
      <c r="D2350" s="106">
        <v>4991000</v>
      </c>
      <c r="E2350" s="106">
        <v>0</v>
      </c>
      <c r="M2350" t="b">
        <f t="shared" si="185"/>
        <v>1</v>
      </c>
      <c r="N2350" t="b">
        <f t="shared" si="186"/>
        <v>1</v>
      </c>
      <c r="O2350" t="b">
        <f t="shared" si="187"/>
        <v>1</v>
      </c>
      <c r="P2350" t="b">
        <f t="shared" si="187"/>
        <v>1</v>
      </c>
      <c r="Q2350" t="b">
        <f t="shared" si="188"/>
        <v>1</v>
      </c>
      <c r="R2350" t="b">
        <f t="shared" si="189"/>
        <v>1</v>
      </c>
      <c r="U2350" s="105" t="s">
        <v>770</v>
      </c>
      <c r="V2350" s="105" t="s">
        <v>773</v>
      </c>
      <c r="W2350" s="106">
        <v>4991000</v>
      </c>
      <c r="X2350" s="106">
        <v>0</v>
      </c>
    </row>
    <row r="2351" spans="2:24" x14ac:dyDescent="0.25">
      <c r="B2351" s="105" t="s">
        <v>774</v>
      </c>
      <c r="C2351" s="105" t="s">
        <v>771</v>
      </c>
      <c r="D2351" s="106">
        <v>6847800</v>
      </c>
      <c r="E2351" s="106">
        <v>0</v>
      </c>
      <c r="M2351" t="b">
        <f t="shared" si="185"/>
        <v>1</v>
      </c>
      <c r="N2351" t="b">
        <f t="shared" si="186"/>
        <v>1</v>
      </c>
      <c r="O2351" t="b">
        <f t="shared" si="187"/>
        <v>1</v>
      </c>
      <c r="P2351" t="b">
        <f t="shared" si="187"/>
        <v>1</v>
      </c>
      <c r="Q2351" t="b">
        <f t="shared" si="188"/>
        <v>1</v>
      </c>
      <c r="R2351" t="b">
        <f t="shared" si="189"/>
        <v>1</v>
      </c>
      <c r="U2351" s="105" t="s">
        <v>774</v>
      </c>
      <c r="V2351" s="105" t="s">
        <v>771</v>
      </c>
      <c r="W2351" s="106">
        <v>6847800</v>
      </c>
      <c r="X2351" s="106">
        <v>0</v>
      </c>
    </row>
    <row r="2352" spans="2:24" x14ac:dyDescent="0.25">
      <c r="B2352" s="105" t="s">
        <v>776</v>
      </c>
      <c r="C2352" s="105" t="s">
        <v>777</v>
      </c>
      <c r="D2352" s="106">
        <v>195000</v>
      </c>
      <c r="E2352" s="106">
        <v>0</v>
      </c>
      <c r="M2352" t="b">
        <f t="shared" si="185"/>
        <v>1</v>
      </c>
      <c r="N2352" t="b">
        <f t="shared" si="186"/>
        <v>1</v>
      </c>
      <c r="O2352" t="b">
        <f t="shared" si="187"/>
        <v>1</v>
      </c>
      <c r="P2352" t="b">
        <f t="shared" si="187"/>
        <v>1</v>
      </c>
      <c r="Q2352" t="b">
        <f t="shared" si="188"/>
        <v>1</v>
      </c>
      <c r="R2352" t="b">
        <f t="shared" si="189"/>
        <v>1</v>
      </c>
      <c r="U2352" s="105" t="s">
        <v>776</v>
      </c>
      <c r="V2352" s="105" t="s">
        <v>777</v>
      </c>
      <c r="W2352" s="106">
        <v>195000</v>
      </c>
      <c r="X2352" s="106">
        <v>0</v>
      </c>
    </row>
    <row r="2353" spans="2:24" x14ac:dyDescent="0.25">
      <c r="B2353" s="105" t="s">
        <v>562</v>
      </c>
      <c r="C2353" s="105" t="s">
        <v>563</v>
      </c>
      <c r="D2353" s="106">
        <v>5506700</v>
      </c>
      <c r="E2353" s="106">
        <v>0</v>
      </c>
      <c r="M2353" t="b">
        <f t="shared" si="185"/>
        <v>1</v>
      </c>
      <c r="N2353" t="b">
        <f t="shared" si="186"/>
        <v>1</v>
      </c>
      <c r="O2353" t="b">
        <f t="shared" si="187"/>
        <v>1</v>
      </c>
      <c r="P2353" t="b">
        <f t="shared" si="187"/>
        <v>1</v>
      </c>
      <c r="Q2353" t="b">
        <f t="shared" si="188"/>
        <v>1</v>
      </c>
      <c r="R2353" t="b">
        <f t="shared" si="189"/>
        <v>1</v>
      </c>
      <c r="U2353" s="105" t="s">
        <v>562</v>
      </c>
      <c r="V2353" s="105" t="s">
        <v>563</v>
      </c>
      <c r="W2353" s="106">
        <v>5506700</v>
      </c>
      <c r="X2353" s="106">
        <v>0</v>
      </c>
    </row>
    <row r="2354" spans="2:24" x14ac:dyDescent="0.25">
      <c r="B2354" s="105" t="s">
        <v>564</v>
      </c>
      <c r="C2354" s="105" t="s">
        <v>565</v>
      </c>
      <c r="D2354" s="106">
        <v>5506700</v>
      </c>
      <c r="E2354" s="106">
        <v>0</v>
      </c>
      <c r="M2354" t="b">
        <f t="shared" si="185"/>
        <v>1</v>
      </c>
      <c r="N2354" t="b">
        <f t="shared" si="186"/>
        <v>1</v>
      </c>
      <c r="O2354" t="b">
        <f t="shared" si="187"/>
        <v>1</v>
      </c>
      <c r="P2354" t="b">
        <f t="shared" si="187"/>
        <v>1</v>
      </c>
      <c r="Q2354" t="b">
        <f t="shared" si="188"/>
        <v>1</v>
      </c>
      <c r="R2354" t="b">
        <f t="shared" si="189"/>
        <v>1</v>
      </c>
      <c r="U2354" s="105" t="s">
        <v>564</v>
      </c>
      <c r="V2354" s="105" t="s">
        <v>565</v>
      </c>
      <c r="W2354" s="106">
        <v>5506700</v>
      </c>
      <c r="X2354" s="106">
        <v>0</v>
      </c>
    </row>
    <row r="2355" spans="2:24" x14ac:dyDescent="0.25">
      <c r="B2355" s="105" t="s">
        <v>566</v>
      </c>
      <c r="C2355" s="105" t="s">
        <v>565</v>
      </c>
      <c r="D2355" s="106">
        <v>5506700</v>
      </c>
      <c r="E2355" s="106">
        <v>0</v>
      </c>
      <c r="M2355" t="b">
        <f t="shared" si="185"/>
        <v>1</v>
      </c>
      <c r="N2355" t="b">
        <f t="shared" si="186"/>
        <v>1</v>
      </c>
      <c r="O2355" t="b">
        <f t="shared" si="187"/>
        <v>1</v>
      </c>
      <c r="P2355" t="b">
        <f t="shared" si="187"/>
        <v>1</v>
      </c>
      <c r="Q2355" t="b">
        <f t="shared" si="188"/>
        <v>1</v>
      </c>
      <c r="R2355" t="b">
        <f t="shared" si="189"/>
        <v>1</v>
      </c>
      <c r="U2355" s="105" t="s">
        <v>566</v>
      </c>
      <c r="V2355" s="105" t="s">
        <v>565</v>
      </c>
      <c r="W2355" s="106">
        <v>5506700</v>
      </c>
      <c r="X2355" s="106">
        <v>0</v>
      </c>
    </row>
    <row r="2356" spans="2:24" x14ac:dyDescent="0.25">
      <c r="B2356" s="105" t="s">
        <v>567</v>
      </c>
      <c r="C2356" s="105" t="s">
        <v>568</v>
      </c>
      <c r="D2356" s="106">
        <v>15280100</v>
      </c>
      <c r="E2356" s="106">
        <v>0</v>
      </c>
      <c r="M2356" t="b">
        <f t="shared" si="185"/>
        <v>1</v>
      </c>
      <c r="N2356" t="b">
        <f t="shared" si="186"/>
        <v>1</v>
      </c>
      <c r="O2356" t="b">
        <f t="shared" si="187"/>
        <v>1</v>
      </c>
      <c r="P2356" t="b">
        <f t="shared" si="187"/>
        <v>1</v>
      </c>
      <c r="Q2356" t="b">
        <f t="shared" si="188"/>
        <v>1</v>
      </c>
      <c r="R2356" t="b">
        <f t="shared" si="189"/>
        <v>1</v>
      </c>
      <c r="U2356" s="105" t="s">
        <v>567</v>
      </c>
      <c r="V2356" s="105" t="s">
        <v>568</v>
      </c>
      <c r="W2356" s="106">
        <v>15280100</v>
      </c>
      <c r="X2356" s="106">
        <v>0</v>
      </c>
    </row>
    <row r="2357" spans="2:24" x14ac:dyDescent="0.25">
      <c r="B2357" s="105" t="s">
        <v>612</v>
      </c>
      <c r="C2357" s="105" t="s">
        <v>613</v>
      </c>
      <c r="D2357" s="106">
        <v>8139100</v>
      </c>
      <c r="E2357" s="106">
        <v>0</v>
      </c>
      <c r="M2357" t="b">
        <f t="shared" si="185"/>
        <v>1</v>
      </c>
      <c r="N2357" t="b">
        <f t="shared" si="186"/>
        <v>1</v>
      </c>
      <c r="O2357" t="b">
        <f t="shared" si="187"/>
        <v>1</v>
      </c>
      <c r="P2357" t="b">
        <f t="shared" si="187"/>
        <v>1</v>
      </c>
      <c r="Q2357" t="b">
        <f t="shared" si="188"/>
        <v>1</v>
      </c>
      <c r="R2357" t="b">
        <f t="shared" si="189"/>
        <v>1</v>
      </c>
      <c r="U2357" s="105" t="s">
        <v>612</v>
      </c>
      <c r="V2357" s="105" t="s">
        <v>613</v>
      </c>
      <c r="W2357" s="106">
        <v>8139100</v>
      </c>
      <c r="X2357" s="106">
        <v>0</v>
      </c>
    </row>
    <row r="2358" spans="2:24" x14ac:dyDescent="0.25">
      <c r="B2358" s="105" t="s">
        <v>614</v>
      </c>
      <c r="C2358" s="105" t="s">
        <v>613</v>
      </c>
      <c r="D2358" s="106">
        <v>8139100</v>
      </c>
      <c r="E2358" s="106">
        <v>0</v>
      </c>
      <c r="M2358" t="b">
        <f t="shared" si="185"/>
        <v>1</v>
      </c>
      <c r="N2358" t="b">
        <f t="shared" si="186"/>
        <v>1</v>
      </c>
      <c r="O2358" t="b">
        <f t="shared" si="187"/>
        <v>1</v>
      </c>
      <c r="P2358" t="b">
        <f t="shared" si="187"/>
        <v>1</v>
      </c>
      <c r="Q2358" t="b">
        <f t="shared" si="188"/>
        <v>1</v>
      </c>
      <c r="R2358" t="b">
        <f t="shared" si="189"/>
        <v>1</v>
      </c>
      <c r="U2358" s="105" t="s">
        <v>614</v>
      </c>
      <c r="V2358" s="105" t="s">
        <v>613</v>
      </c>
      <c r="W2358" s="106">
        <v>8139100</v>
      </c>
      <c r="X2358" s="106">
        <v>0</v>
      </c>
    </row>
    <row r="2359" spans="2:24" x14ac:dyDescent="0.25">
      <c r="B2359" s="105" t="s">
        <v>569</v>
      </c>
      <c r="C2359" s="105" t="s">
        <v>570</v>
      </c>
      <c r="D2359" s="106">
        <v>7141000</v>
      </c>
      <c r="E2359" s="106">
        <v>0</v>
      </c>
      <c r="M2359" t="b">
        <f t="shared" si="185"/>
        <v>1</v>
      </c>
      <c r="N2359" t="b">
        <f t="shared" si="186"/>
        <v>1</v>
      </c>
      <c r="O2359" t="b">
        <f t="shared" si="187"/>
        <v>1</v>
      </c>
      <c r="P2359" t="b">
        <f t="shared" si="187"/>
        <v>1</v>
      </c>
      <c r="Q2359" t="b">
        <f t="shared" si="188"/>
        <v>1</v>
      </c>
      <c r="R2359" t="b">
        <f t="shared" si="189"/>
        <v>1</v>
      </c>
      <c r="U2359" s="105" t="s">
        <v>569</v>
      </c>
      <c r="V2359" s="105" t="s">
        <v>570</v>
      </c>
      <c r="W2359" s="106">
        <v>7141000</v>
      </c>
      <c r="X2359" s="106">
        <v>0</v>
      </c>
    </row>
    <row r="2360" spans="2:24" x14ac:dyDescent="0.25">
      <c r="B2360" s="105" t="s">
        <v>571</v>
      </c>
      <c r="C2360" s="105" t="s">
        <v>570</v>
      </c>
      <c r="D2360" s="106">
        <v>7141000</v>
      </c>
      <c r="E2360" s="106">
        <v>0</v>
      </c>
      <c r="M2360" t="b">
        <f t="shared" si="185"/>
        <v>1</v>
      </c>
      <c r="N2360" t="b">
        <f t="shared" si="186"/>
        <v>1</v>
      </c>
      <c r="O2360" t="b">
        <f t="shared" si="187"/>
        <v>1</v>
      </c>
      <c r="P2360" t="b">
        <f t="shared" si="187"/>
        <v>1</v>
      </c>
      <c r="Q2360" t="b">
        <f t="shared" si="188"/>
        <v>1</v>
      </c>
      <c r="R2360" t="b">
        <f t="shared" si="189"/>
        <v>1</v>
      </c>
      <c r="U2360" s="105" t="s">
        <v>571</v>
      </c>
      <c r="V2360" s="105" t="s">
        <v>570</v>
      </c>
      <c r="W2360" s="106">
        <v>7141000</v>
      </c>
      <c r="X2360" s="106">
        <v>0</v>
      </c>
    </row>
    <row r="2361" spans="2:24" x14ac:dyDescent="0.25">
      <c r="B2361" s="105" t="s">
        <v>429</v>
      </c>
      <c r="C2361" s="105" t="s">
        <v>430</v>
      </c>
      <c r="D2361" s="106">
        <v>63804500</v>
      </c>
      <c r="E2361" s="106">
        <v>0</v>
      </c>
      <c r="M2361" t="b">
        <f t="shared" si="185"/>
        <v>1</v>
      </c>
      <c r="N2361" t="b">
        <f t="shared" si="186"/>
        <v>1</v>
      </c>
      <c r="O2361" t="b">
        <f t="shared" si="187"/>
        <v>1</v>
      </c>
      <c r="P2361" t="b">
        <f t="shared" si="187"/>
        <v>1</v>
      </c>
      <c r="Q2361" t="b">
        <f t="shared" si="188"/>
        <v>1</v>
      </c>
      <c r="R2361" t="b">
        <f t="shared" si="189"/>
        <v>1</v>
      </c>
      <c r="U2361" s="105" t="s">
        <v>429</v>
      </c>
      <c r="V2361" s="105" t="s">
        <v>430</v>
      </c>
      <c r="W2361" s="106">
        <v>63804500</v>
      </c>
      <c r="X2361" s="106">
        <v>0</v>
      </c>
    </row>
    <row r="2362" spans="2:24" x14ac:dyDescent="0.25">
      <c r="B2362" s="105" t="s">
        <v>431</v>
      </c>
      <c r="C2362" s="105" t="s">
        <v>432</v>
      </c>
      <c r="D2362" s="106">
        <v>63804500</v>
      </c>
      <c r="E2362" s="106">
        <v>0</v>
      </c>
      <c r="M2362" t="b">
        <f t="shared" si="185"/>
        <v>1</v>
      </c>
      <c r="N2362" t="b">
        <f t="shared" si="186"/>
        <v>1</v>
      </c>
      <c r="O2362" t="b">
        <f t="shared" si="187"/>
        <v>1</v>
      </c>
      <c r="P2362" t="b">
        <f t="shared" si="187"/>
        <v>1</v>
      </c>
      <c r="Q2362" t="b">
        <f t="shared" si="188"/>
        <v>1</v>
      </c>
      <c r="R2362" t="b">
        <f t="shared" si="189"/>
        <v>1</v>
      </c>
      <c r="U2362" s="105" t="s">
        <v>431</v>
      </c>
      <c r="V2362" s="105" t="s">
        <v>432</v>
      </c>
      <c r="W2362" s="106">
        <v>63804500</v>
      </c>
      <c r="X2362" s="106">
        <v>0</v>
      </c>
    </row>
    <row r="2363" spans="2:24" x14ac:dyDescent="0.25">
      <c r="B2363" s="105" t="s">
        <v>433</v>
      </c>
      <c r="C2363" s="105" t="s">
        <v>432</v>
      </c>
      <c r="D2363" s="106">
        <v>8914500</v>
      </c>
      <c r="E2363" s="106">
        <v>0</v>
      </c>
      <c r="M2363" t="b">
        <f t="shared" si="185"/>
        <v>1</v>
      </c>
      <c r="N2363" t="b">
        <f t="shared" si="186"/>
        <v>1</v>
      </c>
      <c r="O2363" t="b">
        <f t="shared" si="187"/>
        <v>1</v>
      </c>
      <c r="P2363" t="b">
        <f t="shared" si="187"/>
        <v>1</v>
      </c>
      <c r="Q2363" t="b">
        <f t="shared" si="188"/>
        <v>1</v>
      </c>
      <c r="R2363" t="b">
        <f t="shared" si="189"/>
        <v>1</v>
      </c>
      <c r="U2363" s="105" t="s">
        <v>433</v>
      </c>
      <c r="V2363" s="105" t="s">
        <v>432</v>
      </c>
      <c r="W2363" s="106">
        <v>8914500</v>
      </c>
      <c r="X2363" s="106">
        <v>0</v>
      </c>
    </row>
    <row r="2364" spans="2:24" x14ac:dyDescent="0.25">
      <c r="B2364" s="105" t="s">
        <v>778</v>
      </c>
      <c r="C2364" s="105" t="s">
        <v>779</v>
      </c>
      <c r="D2364" s="106">
        <v>6500000</v>
      </c>
      <c r="E2364" s="106">
        <v>0</v>
      </c>
      <c r="M2364" t="b">
        <f t="shared" si="185"/>
        <v>1</v>
      </c>
      <c r="N2364" t="b">
        <f t="shared" si="186"/>
        <v>1</v>
      </c>
      <c r="O2364" t="b">
        <f t="shared" si="187"/>
        <v>1</v>
      </c>
      <c r="P2364" t="b">
        <f t="shared" si="187"/>
        <v>1</v>
      </c>
      <c r="Q2364" t="b">
        <f t="shared" si="188"/>
        <v>1</v>
      </c>
      <c r="R2364" t="b">
        <f t="shared" si="189"/>
        <v>1</v>
      </c>
      <c r="U2364" s="105" t="s">
        <v>778</v>
      </c>
      <c r="V2364" s="105" t="s">
        <v>779</v>
      </c>
      <c r="W2364" s="106">
        <v>6500000</v>
      </c>
      <c r="X2364" s="106">
        <v>0</v>
      </c>
    </row>
    <row r="2365" spans="2:24" x14ac:dyDescent="0.25">
      <c r="B2365" s="105" t="s">
        <v>780</v>
      </c>
      <c r="C2365" s="105" t="s">
        <v>781</v>
      </c>
      <c r="D2365" s="106">
        <v>6596000</v>
      </c>
      <c r="E2365" s="106">
        <v>0</v>
      </c>
      <c r="M2365" t="b">
        <f t="shared" si="185"/>
        <v>1</v>
      </c>
      <c r="N2365" t="b">
        <f t="shared" si="186"/>
        <v>1</v>
      </c>
      <c r="O2365" t="b">
        <f t="shared" si="187"/>
        <v>1</v>
      </c>
      <c r="P2365" t="b">
        <f t="shared" si="187"/>
        <v>1</v>
      </c>
      <c r="Q2365" t="b">
        <f t="shared" si="188"/>
        <v>1</v>
      </c>
      <c r="R2365" t="b">
        <f t="shared" si="189"/>
        <v>1</v>
      </c>
      <c r="U2365" s="105" t="s">
        <v>780</v>
      </c>
      <c r="V2365" s="105" t="s">
        <v>781</v>
      </c>
      <c r="W2365" s="106">
        <v>6596000</v>
      </c>
      <c r="X2365" s="106">
        <v>0</v>
      </c>
    </row>
    <row r="2366" spans="2:24" x14ac:dyDescent="0.25">
      <c r="B2366" s="105" t="s">
        <v>782</v>
      </c>
      <c r="C2366" s="105" t="s">
        <v>783</v>
      </c>
      <c r="D2366" s="106">
        <v>7850000</v>
      </c>
      <c r="E2366" s="106">
        <v>0</v>
      </c>
      <c r="M2366" t="b">
        <f t="shared" si="185"/>
        <v>1</v>
      </c>
      <c r="N2366" t="b">
        <f t="shared" si="186"/>
        <v>1</v>
      </c>
      <c r="O2366" t="b">
        <f t="shared" si="187"/>
        <v>1</v>
      </c>
      <c r="P2366" t="b">
        <f t="shared" si="187"/>
        <v>1</v>
      </c>
      <c r="Q2366" t="b">
        <f t="shared" si="188"/>
        <v>1</v>
      </c>
      <c r="R2366" t="b">
        <f t="shared" si="189"/>
        <v>1</v>
      </c>
      <c r="U2366" s="105" t="s">
        <v>782</v>
      </c>
      <c r="V2366" s="105" t="s">
        <v>783</v>
      </c>
      <c r="W2366" s="106">
        <v>7850000</v>
      </c>
      <c r="X2366" s="106">
        <v>0</v>
      </c>
    </row>
    <row r="2367" spans="2:24" x14ac:dyDescent="0.25">
      <c r="B2367" s="105" t="s">
        <v>784</v>
      </c>
      <c r="C2367" s="105" t="s">
        <v>1593</v>
      </c>
      <c r="D2367" s="106">
        <v>8639000</v>
      </c>
      <c r="E2367" s="106">
        <v>0</v>
      </c>
      <c r="M2367" t="b">
        <f t="shared" si="185"/>
        <v>1</v>
      </c>
      <c r="N2367" t="b">
        <f t="shared" si="186"/>
        <v>1</v>
      </c>
      <c r="O2367" t="b">
        <f t="shared" si="187"/>
        <v>1</v>
      </c>
      <c r="P2367" t="b">
        <f t="shared" si="187"/>
        <v>1</v>
      </c>
      <c r="Q2367" t="b">
        <f t="shared" si="188"/>
        <v>1</v>
      </c>
      <c r="R2367" t="b">
        <f t="shared" si="189"/>
        <v>1</v>
      </c>
      <c r="U2367" s="105" t="s">
        <v>784</v>
      </c>
      <c r="V2367" s="105" t="s">
        <v>1593</v>
      </c>
      <c r="W2367" s="106">
        <v>8639000</v>
      </c>
      <c r="X2367" s="106">
        <v>0</v>
      </c>
    </row>
    <row r="2368" spans="2:24" x14ac:dyDescent="0.25">
      <c r="B2368" s="105" t="s">
        <v>785</v>
      </c>
      <c r="C2368" s="105" t="s">
        <v>1594</v>
      </c>
      <c r="D2368" s="106">
        <v>5920000</v>
      </c>
      <c r="E2368" s="106">
        <v>0</v>
      </c>
      <c r="M2368" t="b">
        <f t="shared" si="185"/>
        <v>1</v>
      </c>
      <c r="N2368" t="b">
        <f t="shared" si="186"/>
        <v>1</v>
      </c>
      <c r="O2368" t="b">
        <f t="shared" si="187"/>
        <v>1</v>
      </c>
      <c r="P2368" t="b">
        <f t="shared" si="187"/>
        <v>1</v>
      </c>
      <c r="Q2368" t="b">
        <f t="shared" si="188"/>
        <v>1</v>
      </c>
      <c r="R2368" t="b">
        <f t="shared" si="189"/>
        <v>1</v>
      </c>
      <c r="U2368" s="105" t="s">
        <v>785</v>
      </c>
      <c r="V2368" s="105" t="s">
        <v>1594</v>
      </c>
      <c r="W2368" s="106">
        <v>5920000</v>
      </c>
      <c r="X2368" s="106">
        <v>0</v>
      </c>
    </row>
    <row r="2369" spans="2:24" x14ac:dyDescent="0.25">
      <c r="B2369" s="105" t="s">
        <v>786</v>
      </c>
      <c r="C2369" s="105" t="s">
        <v>787</v>
      </c>
      <c r="D2369" s="106">
        <v>5510000</v>
      </c>
      <c r="E2369" s="106">
        <v>0</v>
      </c>
      <c r="M2369" t="b">
        <f t="shared" si="185"/>
        <v>1</v>
      </c>
      <c r="N2369" t="b">
        <f t="shared" si="186"/>
        <v>1</v>
      </c>
      <c r="O2369" t="b">
        <f t="shared" si="187"/>
        <v>1</v>
      </c>
      <c r="P2369" t="b">
        <f t="shared" si="187"/>
        <v>1</v>
      </c>
      <c r="Q2369" t="b">
        <f t="shared" si="188"/>
        <v>1</v>
      </c>
      <c r="R2369" t="b">
        <f t="shared" si="189"/>
        <v>1</v>
      </c>
      <c r="U2369" s="105" t="s">
        <v>786</v>
      </c>
      <c r="V2369" s="105" t="s">
        <v>787</v>
      </c>
      <c r="W2369" s="106">
        <v>5510000</v>
      </c>
      <c r="X2369" s="106">
        <v>0</v>
      </c>
    </row>
    <row r="2370" spans="2:24" x14ac:dyDescent="0.25">
      <c r="B2370" s="105" t="s">
        <v>788</v>
      </c>
      <c r="C2370" s="105" t="s">
        <v>789</v>
      </c>
      <c r="D2370" s="106">
        <v>7575000</v>
      </c>
      <c r="E2370" s="106">
        <v>0</v>
      </c>
      <c r="M2370" t="b">
        <f t="shared" si="185"/>
        <v>1</v>
      </c>
      <c r="N2370" t="b">
        <f t="shared" si="186"/>
        <v>1</v>
      </c>
      <c r="O2370" t="b">
        <f t="shared" si="187"/>
        <v>1</v>
      </c>
      <c r="P2370" t="b">
        <f t="shared" si="187"/>
        <v>1</v>
      </c>
      <c r="Q2370" t="b">
        <f t="shared" si="188"/>
        <v>1</v>
      </c>
      <c r="R2370" t="b">
        <f t="shared" si="189"/>
        <v>1</v>
      </c>
      <c r="U2370" s="105" t="s">
        <v>788</v>
      </c>
      <c r="V2370" s="105" t="s">
        <v>789</v>
      </c>
      <c r="W2370" s="106">
        <v>7575000</v>
      </c>
      <c r="X2370" s="106">
        <v>0</v>
      </c>
    </row>
    <row r="2371" spans="2:24" x14ac:dyDescent="0.25">
      <c r="B2371" s="105" t="s">
        <v>790</v>
      </c>
      <c r="C2371" s="105" t="s">
        <v>791</v>
      </c>
      <c r="D2371" s="106">
        <v>6300000</v>
      </c>
      <c r="E2371" s="106">
        <v>0</v>
      </c>
      <c r="M2371" t="b">
        <f t="shared" si="185"/>
        <v>1</v>
      </c>
      <c r="N2371" t="b">
        <f t="shared" si="186"/>
        <v>1</v>
      </c>
      <c r="O2371" t="b">
        <f t="shared" si="187"/>
        <v>1</v>
      </c>
      <c r="P2371" t="b">
        <f t="shared" si="187"/>
        <v>1</v>
      </c>
      <c r="Q2371" t="b">
        <f t="shared" si="188"/>
        <v>1</v>
      </c>
      <c r="R2371" t="b">
        <f t="shared" si="189"/>
        <v>1</v>
      </c>
      <c r="U2371" s="105" t="s">
        <v>790</v>
      </c>
      <c r="V2371" s="105" t="s">
        <v>791</v>
      </c>
      <c r="W2371" s="106">
        <v>6300000</v>
      </c>
      <c r="X2371" s="106">
        <v>0</v>
      </c>
    </row>
    <row r="2372" spans="2:24" x14ac:dyDescent="0.25">
      <c r="B2372" s="105" t="s">
        <v>434</v>
      </c>
      <c r="C2372" s="105" t="s">
        <v>435</v>
      </c>
      <c r="D2372" s="106">
        <v>14743000</v>
      </c>
      <c r="E2372" s="106">
        <v>0</v>
      </c>
      <c r="M2372" t="b">
        <f t="shared" si="185"/>
        <v>1</v>
      </c>
      <c r="N2372" t="b">
        <f t="shared" si="186"/>
        <v>1</v>
      </c>
      <c r="O2372" t="b">
        <f t="shared" si="187"/>
        <v>1</v>
      </c>
      <c r="P2372" t="b">
        <f t="shared" si="187"/>
        <v>1</v>
      </c>
      <c r="Q2372" t="b">
        <f t="shared" si="188"/>
        <v>1</v>
      </c>
      <c r="R2372" t="b">
        <f t="shared" si="189"/>
        <v>1</v>
      </c>
      <c r="U2372" s="105" t="s">
        <v>434</v>
      </c>
      <c r="V2372" s="105" t="s">
        <v>435</v>
      </c>
      <c r="W2372" s="106">
        <v>14743000</v>
      </c>
      <c r="X2372" s="106">
        <v>0</v>
      </c>
    </row>
    <row r="2373" spans="2:24" x14ac:dyDescent="0.25">
      <c r="B2373" s="105" t="s">
        <v>436</v>
      </c>
      <c r="C2373" s="105" t="s">
        <v>437</v>
      </c>
      <c r="D2373" s="106">
        <v>14743000</v>
      </c>
      <c r="E2373" s="106">
        <v>0</v>
      </c>
      <c r="M2373" t="b">
        <f t="shared" si="185"/>
        <v>1</v>
      </c>
      <c r="N2373" t="b">
        <f t="shared" si="186"/>
        <v>1</v>
      </c>
      <c r="O2373" t="b">
        <f t="shared" si="187"/>
        <v>1</v>
      </c>
      <c r="P2373" t="b">
        <f t="shared" si="187"/>
        <v>1</v>
      </c>
      <c r="Q2373" t="b">
        <f t="shared" si="188"/>
        <v>1</v>
      </c>
      <c r="R2373" t="b">
        <f t="shared" si="189"/>
        <v>1</v>
      </c>
      <c r="U2373" s="105" t="s">
        <v>436</v>
      </c>
      <c r="V2373" s="105" t="s">
        <v>437</v>
      </c>
      <c r="W2373" s="106">
        <v>14743000</v>
      </c>
      <c r="X2373" s="106">
        <v>0</v>
      </c>
    </row>
    <row r="2374" spans="2:24" x14ac:dyDescent="0.25">
      <c r="B2374" s="105" t="s">
        <v>438</v>
      </c>
      <c r="C2374" s="105" t="s">
        <v>437</v>
      </c>
      <c r="D2374" s="106">
        <v>9773000</v>
      </c>
      <c r="E2374" s="106">
        <v>0</v>
      </c>
      <c r="M2374" t="b">
        <f t="shared" si="185"/>
        <v>1</v>
      </c>
      <c r="N2374" t="b">
        <f t="shared" si="186"/>
        <v>1</v>
      </c>
      <c r="O2374" t="b">
        <f t="shared" si="187"/>
        <v>1</v>
      </c>
      <c r="P2374" t="b">
        <f t="shared" si="187"/>
        <v>1</v>
      </c>
      <c r="Q2374" t="b">
        <f t="shared" si="188"/>
        <v>1</v>
      </c>
      <c r="R2374" t="b">
        <f t="shared" si="189"/>
        <v>1</v>
      </c>
      <c r="U2374" s="105" t="s">
        <v>438</v>
      </c>
      <c r="V2374" s="105" t="s">
        <v>437</v>
      </c>
      <c r="W2374" s="106">
        <v>9773000</v>
      </c>
      <c r="X2374" s="106">
        <v>0</v>
      </c>
    </row>
    <row r="2375" spans="2:24" x14ac:dyDescent="0.25">
      <c r="B2375" s="105" t="s">
        <v>792</v>
      </c>
      <c r="C2375" s="105" t="s">
        <v>793</v>
      </c>
      <c r="D2375" s="106">
        <v>4970000</v>
      </c>
      <c r="E2375" s="106">
        <v>0</v>
      </c>
      <c r="M2375" t="b">
        <f t="shared" si="185"/>
        <v>1</v>
      </c>
      <c r="N2375" t="b">
        <f t="shared" si="186"/>
        <v>1</v>
      </c>
      <c r="O2375" t="b">
        <f t="shared" si="187"/>
        <v>1</v>
      </c>
      <c r="P2375" t="b">
        <f t="shared" si="187"/>
        <v>1</v>
      </c>
      <c r="Q2375" t="b">
        <f t="shared" si="188"/>
        <v>1</v>
      </c>
      <c r="R2375" t="b">
        <f t="shared" si="189"/>
        <v>1</v>
      </c>
      <c r="U2375" s="105" t="s">
        <v>792</v>
      </c>
      <c r="V2375" s="105" t="s">
        <v>793</v>
      </c>
      <c r="W2375" s="106">
        <v>4970000</v>
      </c>
      <c r="X2375" s="106">
        <v>0</v>
      </c>
    </row>
    <row r="2376" spans="2:24" x14ac:dyDescent="0.25">
      <c r="B2376" s="105" t="s">
        <v>615</v>
      </c>
      <c r="C2376" s="105" t="s">
        <v>616</v>
      </c>
      <c r="D2376" s="106">
        <v>5770000</v>
      </c>
      <c r="E2376" s="106">
        <v>0</v>
      </c>
      <c r="M2376" t="b">
        <f t="shared" si="185"/>
        <v>1</v>
      </c>
      <c r="N2376" t="b">
        <f t="shared" si="186"/>
        <v>1</v>
      </c>
      <c r="O2376" t="b">
        <f t="shared" si="187"/>
        <v>1</v>
      </c>
      <c r="P2376" t="b">
        <f t="shared" si="187"/>
        <v>1</v>
      </c>
      <c r="Q2376" t="b">
        <f t="shared" si="188"/>
        <v>1</v>
      </c>
      <c r="R2376" t="b">
        <f t="shared" si="189"/>
        <v>1</v>
      </c>
      <c r="U2376" s="105" t="s">
        <v>615</v>
      </c>
      <c r="V2376" s="105" t="s">
        <v>616</v>
      </c>
      <c r="W2376" s="106">
        <v>5770000</v>
      </c>
      <c r="X2376" s="106">
        <v>0</v>
      </c>
    </row>
    <row r="2377" spans="2:24" x14ac:dyDescent="0.25">
      <c r="B2377" s="105" t="s">
        <v>617</v>
      </c>
      <c r="C2377" s="105" t="s">
        <v>618</v>
      </c>
      <c r="D2377" s="106">
        <v>5770000</v>
      </c>
      <c r="E2377" s="106">
        <v>0</v>
      </c>
      <c r="M2377" t="b">
        <f t="shared" si="185"/>
        <v>1</v>
      </c>
      <c r="N2377" t="b">
        <f t="shared" si="186"/>
        <v>1</v>
      </c>
      <c r="O2377" t="b">
        <f t="shared" si="187"/>
        <v>1</v>
      </c>
      <c r="P2377" t="b">
        <f t="shared" si="187"/>
        <v>1</v>
      </c>
      <c r="Q2377" t="b">
        <f t="shared" si="188"/>
        <v>1</v>
      </c>
      <c r="R2377" t="b">
        <f t="shared" si="189"/>
        <v>1</v>
      </c>
      <c r="U2377" s="105" t="s">
        <v>617</v>
      </c>
      <c r="V2377" s="105" t="s">
        <v>618</v>
      </c>
      <c r="W2377" s="106">
        <v>5770000</v>
      </c>
      <c r="X2377" s="106">
        <v>0</v>
      </c>
    </row>
    <row r="2378" spans="2:24" x14ac:dyDescent="0.25">
      <c r="B2378" s="105" t="s">
        <v>619</v>
      </c>
      <c r="C2378" s="105" t="s">
        <v>618</v>
      </c>
      <c r="D2378" s="106">
        <v>5770000</v>
      </c>
      <c r="E2378" s="106">
        <v>0</v>
      </c>
      <c r="M2378" t="b">
        <f t="shared" si="185"/>
        <v>1</v>
      </c>
      <c r="N2378" t="b">
        <f t="shared" si="186"/>
        <v>1</v>
      </c>
      <c r="O2378" t="b">
        <f t="shared" si="187"/>
        <v>1</v>
      </c>
      <c r="P2378" t="b">
        <f t="shared" si="187"/>
        <v>1</v>
      </c>
      <c r="Q2378" t="b">
        <f t="shared" si="188"/>
        <v>1</v>
      </c>
      <c r="R2378" t="b">
        <f t="shared" si="189"/>
        <v>1</v>
      </c>
      <c r="U2378" s="105" t="s">
        <v>619</v>
      </c>
      <c r="V2378" s="105" t="s">
        <v>618</v>
      </c>
      <c r="W2378" s="106">
        <v>5770000</v>
      </c>
      <c r="X2378" s="106">
        <v>0</v>
      </c>
    </row>
    <row r="2379" spans="2:24" x14ac:dyDescent="0.25">
      <c r="B2379" s="105" t="s">
        <v>620</v>
      </c>
      <c r="C2379" s="105" t="s">
        <v>621</v>
      </c>
      <c r="D2379" s="106">
        <v>6239000</v>
      </c>
      <c r="E2379" s="106">
        <v>0</v>
      </c>
      <c r="M2379" t="b">
        <f t="shared" si="185"/>
        <v>1</v>
      </c>
      <c r="N2379" t="b">
        <f t="shared" si="186"/>
        <v>1</v>
      </c>
      <c r="O2379" t="b">
        <f t="shared" si="187"/>
        <v>1</v>
      </c>
      <c r="P2379" t="b">
        <f t="shared" si="187"/>
        <v>1</v>
      </c>
      <c r="Q2379" t="b">
        <f t="shared" si="188"/>
        <v>1</v>
      </c>
      <c r="R2379" t="b">
        <f t="shared" si="189"/>
        <v>1</v>
      </c>
      <c r="U2379" s="105" t="s">
        <v>620</v>
      </c>
      <c r="V2379" s="105" t="s">
        <v>621</v>
      </c>
      <c r="W2379" s="106">
        <v>6239000</v>
      </c>
      <c r="X2379" s="106">
        <v>0</v>
      </c>
    </row>
    <row r="2380" spans="2:24" x14ac:dyDescent="0.25">
      <c r="B2380" s="105" t="s">
        <v>622</v>
      </c>
      <c r="C2380" s="105" t="s">
        <v>623</v>
      </c>
      <c r="D2380" s="106">
        <v>6239000</v>
      </c>
      <c r="E2380" s="106">
        <v>0</v>
      </c>
      <c r="M2380" t="b">
        <f t="shared" si="185"/>
        <v>1</v>
      </c>
      <c r="N2380" t="b">
        <f t="shared" si="186"/>
        <v>1</v>
      </c>
      <c r="O2380" t="b">
        <f t="shared" si="187"/>
        <v>1</v>
      </c>
      <c r="P2380" t="b">
        <f t="shared" si="187"/>
        <v>1</v>
      </c>
      <c r="Q2380" t="b">
        <f t="shared" si="188"/>
        <v>1</v>
      </c>
      <c r="R2380" t="b">
        <f t="shared" si="189"/>
        <v>1</v>
      </c>
      <c r="U2380" s="105" t="s">
        <v>622</v>
      </c>
      <c r="V2380" s="105" t="s">
        <v>623</v>
      </c>
      <c r="W2380" s="106">
        <v>6239000</v>
      </c>
      <c r="X2380" s="106">
        <v>0</v>
      </c>
    </row>
    <row r="2381" spans="2:24" x14ac:dyDescent="0.25">
      <c r="B2381" s="105" t="s">
        <v>624</v>
      </c>
      <c r="C2381" s="105" t="s">
        <v>623</v>
      </c>
      <c r="D2381" s="106">
        <v>6239000</v>
      </c>
      <c r="E2381" s="106">
        <v>0</v>
      </c>
      <c r="M2381" t="b">
        <f t="shared" si="185"/>
        <v>1</v>
      </c>
      <c r="N2381" t="b">
        <f t="shared" si="186"/>
        <v>1</v>
      </c>
      <c r="O2381" t="b">
        <f t="shared" si="187"/>
        <v>1</v>
      </c>
      <c r="P2381" t="b">
        <f t="shared" si="187"/>
        <v>1</v>
      </c>
      <c r="Q2381" t="b">
        <f t="shared" si="188"/>
        <v>1</v>
      </c>
      <c r="R2381" t="b">
        <f t="shared" si="189"/>
        <v>1</v>
      </c>
      <c r="U2381" s="105" t="s">
        <v>624</v>
      </c>
      <c r="V2381" s="105" t="s">
        <v>623</v>
      </c>
      <c r="W2381" s="106">
        <v>6239000</v>
      </c>
      <c r="X2381" s="106">
        <v>0</v>
      </c>
    </row>
    <row r="2382" spans="2:24" x14ac:dyDescent="0.25">
      <c r="B2382" s="105" t="s">
        <v>439</v>
      </c>
      <c r="C2382" s="105" t="s">
        <v>440</v>
      </c>
      <c r="D2382" s="106">
        <v>54904800</v>
      </c>
      <c r="E2382" s="106">
        <v>0</v>
      </c>
      <c r="M2382" t="b">
        <f t="shared" si="185"/>
        <v>1</v>
      </c>
      <c r="N2382" t="b">
        <f t="shared" si="186"/>
        <v>1</v>
      </c>
      <c r="O2382" t="b">
        <f t="shared" si="187"/>
        <v>1</v>
      </c>
      <c r="P2382" t="b">
        <f t="shared" si="187"/>
        <v>1</v>
      </c>
      <c r="Q2382" t="b">
        <f t="shared" si="188"/>
        <v>1</v>
      </c>
      <c r="R2382" t="b">
        <f t="shared" si="189"/>
        <v>1</v>
      </c>
      <c r="U2382" s="105" t="s">
        <v>439</v>
      </c>
      <c r="V2382" s="105" t="s">
        <v>440</v>
      </c>
      <c r="W2382" s="106">
        <v>54904800</v>
      </c>
      <c r="X2382" s="106">
        <v>0</v>
      </c>
    </row>
    <row r="2383" spans="2:24" x14ac:dyDescent="0.25">
      <c r="B2383" s="105" t="s">
        <v>441</v>
      </c>
      <c r="C2383" s="105" t="s">
        <v>442</v>
      </c>
      <c r="D2383" s="106">
        <v>54904800</v>
      </c>
      <c r="E2383" s="106">
        <v>0</v>
      </c>
      <c r="M2383" t="b">
        <f t="shared" si="185"/>
        <v>1</v>
      </c>
      <c r="N2383" t="b">
        <f t="shared" si="186"/>
        <v>1</v>
      </c>
      <c r="O2383" t="b">
        <f t="shared" si="187"/>
        <v>1</v>
      </c>
      <c r="P2383" t="b">
        <f t="shared" si="187"/>
        <v>1</v>
      </c>
      <c r="Q2383" t="b">
        <f t="shared" si="188"/>
        <v>1</v>
      </c>
      <c r="R2383" t="b">
        <f t="shared" si="189"/>
        <v>1</v>
      </c>
      <c r="U2383" s="105" t="s">
        <v>441</v>
      </c>
      <c r="V2383" s="105" t="s">
        <v>442</v>
      </c>
      <c r="W2383" s="106">
        <v>54904800</v>
      </c>
      <c r="X2383" s="106">
        <v>0</v>
      </c>
    </row>
    <row r="2384" spans="2:24" x14ac:dyDescent="0.25">
      <c r="B2384" s="105" t="s">
        <v>443</v>
      </c>
      <c r="C2384" s="105" t="s">
        <v>442</v>
      </c>
      <c r="D2384" s="106">
        <v>5845000</v>
      </c>
      <c r="E2384" s="106">
        <v>0</v>
      </c>
      <c r="M2384" t="b">
        <f t="shared" si="185"/>
        <v>1</v>
      </c>
      <c r="N2384" t="b">
        <f t="shared" si="186"/>
        <v>1</v>
      </c>
      <c r="O2384" t="b">
        <f t="shared" si="187"/>
        <v>1</v>
      </c>
      <c r="P2384" t="b">
        <f t="shared" si="187"/>
        <v>1</v>
      </c>
      <c r="Q2384" t="b">
        <f t="shared" si="188"/>
        <v>1</v>
      </c>
      <c r="R2384" t="b">
        <f t="shared" si="189"/>
        <v>1</v>
      </c>
      <c r="U2384" s="105" t="s">
        <v>443</v>
      </c>
      <c r="V2384" s="105" t="s">
        <v>442</v>
      </c>
      <c r="W2384" s="106">
        <v>5845000</v>
      </c>
      <c r="X2384" s="106">
        <v>0</v>
      </c>
    </row>
    <row r="2385" spans="2:24" x14ac:dyDescent="0.25">
      <c r="B2385" s="105" t="s">
        <v>1441</v>
      </c>
      <c r="C2385" s="105" t="s">
        <v>1442</v>
      </c>
      <c r="D2385" s="106">
        <v>4839500</v>
      </c>
      <c r="E2385" s="106">
        <v>0</v>
      </c>
      <c r="M2385" t="b">
        <f t="shared" si="185"/>
        <v>1</v>
      </c>
      <c r="N2385" t="b">
        <f t="shared" si="186"/>
        <v>1</v>
      </c>
      <c r="O2385" t="b">
        <f t="shared" si="187"/>
        <v>1</v>
      </c>
      <c r="P2385" t="b">
        <f t="shared" si="187"/>
        <v>1</v>
      </c>
      <c r="Q2385" t="b">
        <f t="shared" si="188"/>
        <v>1</v>
      </c>
      <c r="R2385" t="b">
        <f t="shared" si="189"/>
        <v>1</v>
      </c>
      <c r="U2385" s="105" t="s">
        <v>1441</v>
      </c>
      <c r="V2385" s="105" t="s">
        <v>1442</v>
      </c>
      <c r="W2385" s="106">
        <v>4839500</v>
      </c>
      <c r="X2385" s="106">
        <v>0</v>
      </c>
    </row>
    <row r="2386" spans="2:24" x14ac:dyDescent="0.25">
      <c r="B2386" s="105" t="s">
        <v>795</v>
      </c>
      <c r="C2386" s="105" t="s">
        <v>796</v>
      </c>
      <c r="D2386" s="106">
        <v>4314000</v>
      </c>
      <c r="E2386" s="106">
        <v>0</v>
      </c>
      <c r="M2386" t="b">
        <f t="shared" si="185"/>
        <v>1</v>
      </c>
      <c r="N2386" t="b">
        <f t="shared" si="186"/>
        <v>1</v>
      </c>
      <c r="O2386" t="b">
        <f t="shared" si="187"/>
        <v>1</v>
      </c>
      <c r="P2386" t="b">
        <f t="shared" si="187"/>
        <v>1</v>
      </c>
      <c r="Q2386" t="b">
        <f t="shared" si="188"/>
        <v>1</v>
      </c>
      <c r="R2386" t="b">
        <f t="shared" si="189"/>
        <v>1</v>
      </c>
      <c r="U2386" s="105" t="s">
        <v>795</v>
      </c>
      <c r="V2386" s="105" t="s">
        <v>796</v>
      </c>
      <c r="W2386" s="106">
        <v>4314000</v>
      </c>
      <c r="X2386" s="106">
        <v>0</v>
      </c>
    </row>
    <row r="2387" spans="2:24" x14ac:dyDescent="0.25">
      <c r="B2387" s="105" t="s">
        <v>797</v>
      </c>
      <c r="C2387" s="105" t="s">
        <v>1599</v>
      </c>
      <c r="D2387" s="106">
        <v>9750000</v>
      </c>
      <c r="E2387" s="106">
        <v>0</v>
      </c>
      <c r="M2387" t="b">
        <f t="shared" si="185"/>
        <v>1</v>
      </c>
      <c r="N2387" t="b">
        <f t="shared" si="186"/>
        <v>1</v>
      </c>
      <c r="O2387" t="b">
        <f t="shared" si="187"/>
        <v>1</v>
      </c>
      <c r="P2387" t="b">
        <f t="shared" si="187"/>
        <v>1</v>
      </c>
      <c r="Q2387" t="b">
        <f t="shared" si="188"/>
        <v>1</v>
      </c>
      <c r="R2387" t="b">
        <f t="shared" si="189"/>
        <v>1</v>
      </c>
      <c r="U2387" s="105" t="s">
        <v>797</v>
      </c>
      <c r="V2387" s="105" t="s">
        <v>1599</v>
      </c>
      <c r="W2387" s="106">
        <v>9750000</v>
      </c>
      <c r="X2387" s="106">
        <v>0</v>
      </c>
    </row>
    <row r="2388" spans="2:24" x14ac:dyDescent="0.25">
      <c r="B2388" s="105" t="s">
        <v>798</v>
      </c>
      <c r="C2388" s="105" t="s">
        <v>1600</v>
      </c>
      <c r="D2388" s="106">
        <v>1179800</v>
      </c>
      <c r="E2388" s="106">
        <v>0</v>
      </c>
      <c r="M2388" t="b">
        <f t="shared" si="185"/>
        <v>1</v>
      </c>
      <c r="N2388" t="b">
        <f t="shared" si="186"/>
        <v>1</v>
      </c>
      <c r="O2388" t="b">
        <f t="shared" si="187"/>
        <v>1</v>
      </c>
      <c r="P2388" t="b">
        <f t="shared" si="187"/>
        <v>1</v>
      </c>
      <c r="Q2388" t="b">
        <f t="shared" si="188"/>
        <v>1</v>
      </c>
      <c r="R2388" t="b">
        <f t="shared" si="189"/>
        <v>1</v>
      </c>
      <c r="U2388" s="105" t="s">
        <v>798</v>
      </c>
      <c r="V2388" s="105" t="s">
        <v>1600</v>
      </c>
      <c r="W2388" s="106">
        <v>1179800</v>
      </c>
      <c r="X2388" s="106">
        <v>0</v>
      </c>
    </row>
    <row r="2389" spans="2:24" x14ac:dyDescent="0.25">
      <c r="B2389" s="105" t="s">
        <v>799</v>
      </c>
      <c r="C2389" s="105" t="s">
        <v>1443</v>
      </c>
      <c r="D2389" s="106">
        <v>1702500</v>
      </c>
      <c r="E2389" s="106">
        <v>0</v>
      </c>
      <c r="M2389" t="b">
        <f t="shared" si="185"/>
        <v>1</v>
      </c>
      <c r="N2389" t="b">
        <f t="shared" si="186"/>
        <v>1</v>
      </c>
      <c r="O2389" t="b">
        <f t="shared" si="187"/>
        <v>1</v>
      </c>
      <c r="P2389" t="b">
        <f t="shared" si="187"/>
        <v>1</v>
      </c>
      <c r="Q2389" t="b">
        <f t="shared" si="188"/>
        <v>1</v>
      </c>
      <c r="R2389" t="b">
        <f t="shared" si="189"/>
        <v>1</v>
      </c>
      <c r="U2389" s="105" t="s">
        <v>799</v>
      </c>
      <c r="V2389" s="105" t="s">
        <v>1443</v>
      </c>
      <c r="W2389" s="106">
        <v>1702500</v>
      </c>
      <c r="X2389" s="106">
        <v>0</v>
      </c>
    </row>
    <row r="2390" spans="2:24" x14ac:dyDescent="0.25">
      <c r="B2390" s="105" t="s">
        <v>800</v>
      </c>
      <c r="C2390" s="105" t="s">
        <v>1444</v>
      </c>
      <c r="D2390" s="106">
        <v>1250000</v>
      </c>
      <c r="E2390" s="106">
        <v>0</v>
      </c>
      <c r="M2390" t="b">
        <f t="shared" si="185"/>
        <v>1</v>
      </c>
      <c r="N2390" t="b">
        <f t="shared" si="186"/>
        <v>1</v>
      </c>
      <c r="O2390" t="b">
        <f t="shared" si="187"/>
        <v>1</v>
      </c>
      <c r="P2390" t="b">
        <f t="shared" si="187"/>
        <v>1</v>
      </c>
      <c r="Q2390" t="b">
        <f t="shared" si="188"/>
        <v>1</v>
      </c>
      <c r="R2390" t="b">
        <f t="shared" si="189"/>
        <v>1</v>
      </c>
      <c r="U2390" s="105" t="s">
        <v>800</v>
      </c>
      <c r="V2390" s="105" t="s">
        <v>1444</v>
      </c>
      <c r="W2390" s="106">
        <v>1250000</v>
      </c>
      <c r="X2390" s="106">
        <v>0</v>
      </c>
    </row>
    <row r="2391" spans="2:24" x14ac:dyDescent="0.25">
      <c r="B2391" s="105" t="s">
        <v>1445</v>
      </c>
      <c r="C2391" s="105" t="s">
        <v>1446</v>
      </c>
      <c r="D2391" s="106">
        <v>1010000</v>
      </c>
      <c r="E2391" s="106">
        <v>0</v>
      </c>
      <c r="M2391" t="b">
        <f t="shared" si="185"/>
        <v>1</v>
      </c>
      <c r="N2391" t="b">
        <f t="shared" si="186"/>
        <v>1</v>
      </c>
      <c r="O2391" t="b">
        <f t="shared" si="187"/>
        <v>1</v>
      </c>
      <c r="P2391" t="b">
        <f t="shared" si="187"/>
        <v>1</v>
      </c>
      <c r="Q2391" t="b">
        <f t="shared" si="188"/>
        <v>1</v>
      </c>
      <c r="R2391" t="b">
        <f t="shared" si="189"/>
        <v>1</v>
      </c>
      <c r="U2391" s="105" t="s">
        <v>1445</v>
      </c>
      <c r="V2391" s="105" t="s">
        <v>1446</v>
      </c>
      <c r="W2391" s="106">
        <v>1010000</v>
      </c>
      <c r="X2391" s="106">
        <v>0</v>
      </c>
    </row>
    <row r="2392" spans="2:24" x14ac:dyDescent="0.25">
      <c r="B2392" s="105" t="s">
        <v>1447</v>
      </c>
      <c r="C2392" s="105" t="s">
        <v>1601</v>
      </c>
      <c r="D2392" s="106">
        <v>2919000</v>
      </c>
      <c r="E2392" s="106">
        <v>0</v>
      </c>
      <c r="M2392" t="b">
        <f t="shared" si="185"/>
        <v>1</v>
      </c>
      <c r="N2392" t="b">
        <f t="shared" si="186"/>
        <v>1</v>
      </c>
      <c r="O2392" t="b">
        <f t="shared" si="187"/>
        <v>1</v>
      </c>
      <c r="P2392" t="b">
        <f t="shared" si="187"/>
        <v>1</v>
      </c>
      <c r="Q2392" t="b">
        <f t="shared" si="188"/>
        <v>1</v>
      </c>
      <c r="R2392" t="b">
        <f t="shared" si="189"/>
        <v>1</v>
      </c>
      <c r="U2392" s="105" t="s">
        <v>1447</v>
      </c>
      <c r="V2392" s="105" t="s">
        <v>1601</v>
      </c>
      <c r="W2392" s="106">
        <v>2919000</v>
      </c>
      <c r="X2392" s="106">
        <v>0</v>
      </c>
    </row>
    <row r="2393" spans="2:24" x14ac:dyDescent="0.25">
      <c r="B2393" s="105" t="s">
        <v>1448</v>
      </c>
      <c r="C2393" s="105" t="s">
        <v>1602</v>
      </c>
      <c r="D2393" s="106">
        <v>3213600</v>
      </c>
      <c r="E2393" s="106">
        <v>0</v>
      </c>
      <c r="M2393" t="b">
        <f t="shared" si="185"/>
        <v>1</v>
      </c>
      <c r="N2393" t="b">
        <f t="shared" si="186"/>
        <v>1</v>
      </c>
      <c r="O2393" t="b">
        <f t="shared" si="187"/>
        <v>1</v>
      </c>
      <c r="P2393" t="b">
        <f t="shared" si="187"/>
        <v>1</v>
      </c>
      <c r="Q2393" t="b">
        <f t="shared" si="188"/>
        <v>1</v>
      </c>
      <c r="R2393" t="b">
        <f t="shared" si="189"/>
        <v>1</v>
      </c>
      <c r="U2393" s="105" t="s">
        <v>1448</v>
      </c>
      <c r="V2393" s="105" t="s">
        <v>1602</v>
      </c>
      <c r="W2393" s="106">
        <v>3213600</v>
      </c>
      <c r="X2393" s="106">
        <v>0</v>
      </c>
    </row>
    <row r="2394" spans="2:24" x14ac:dyDescent="0.25">
      <c r="B2394" s="105" t="s">
        <v>1449</v>
      </c>
      <c r="C2394" s="105" t="s">
        <v>1450</v>
      </c>
      <c r="D2394" s="106">
        <v>2337000</v>
      </c>
      <c r="E2394" s="106">
        <v>0</v>
      </c>
      <c r="M2394" t="b">
        <f t="shared" si="185"/>
        <v>1</v>
      </c>
      <c r="N2394" t="b">
        <f t="shared" si="186"/>
        <v>1</v>
      </c>
      <c r="O2394" t="b">
        <f t="shared" si="187"/>
        <v>1</v>
      </c>
      <c r="P2394" t="b">
        <f t="shared" si="187"/>
        <v>1</v>
      </c>
      <c r="Q2394" t="b">
        <f t="shared" si="188"/>
        <v>1</v>
      </c>
      <c r="R2394" t="b">
        <f t="shared" si="189"/>
        <v>1</v>
      </c>
      <c r="U2394" s="105" t="s">
        <v>1449</v>
      </c>
      <c r="V2394" s="105" t="s">
        <v>1450</v>
      </c>
      <c r="W2394" s="106">
        <v>2337000</v>
      </c>
      <c r="X2394" s="106">
        <v>0</v>
      </c>
    </row>
    <row r="2395" spans="2:24" x14ac:dyDescent="0.25">
      <c r="B2395" s="105" t="s">
        <v>1451</v>
      </c>
      <c r="C2395" s="105" t="s">
        <v>1603</v>
      </c>
      <c r="D2395" s="106">
        <v>5012200</v>
      </c>
      <c r="E2395" s="106">
        <v>0</v>
      </c>
      <c r="M2395" t="b">
        <f t="shared" ref="M2395:M2458" si="190">+B2395=U2395</f>
        <v>1</v>
      </c>
      <c r="N2395" t="b">
        <f t="shared" ref="N2395:N2458" si="191">+C2395=V2395</f>
        <v>1</v>
      </c>
      <c r="O2395" t="b">
        <f t="shared" ref="O2395:P2458" si="192">+D2395=W2395</f>
        <v>1</v>
      </c>
      <c r="P2395" t="b">
        <f t="shared" si="192"/>
        <v>1</v>
      </c>
      <c r="Q2395" t="b">
        <f t="shared" ref="Q2395:Q2458" si="193">+F2395=Y2395</f>
        <v>1</v>
      </c>
      <c r="R2395" t="b">
        <f t="shared" ref="R2395:R2458" si="194">+G2395=Z2395</f>
        <v>1</v>
      </c>
      <c r="U2395" s="105" t="s">
        <v>1451</v>
      </c>
      <c r="V2395" s="105" t="s">
        <v>1603</v>
      </c>
      <c r="W2395" s="106">
        <v>5012200</v>
      </c>
      <c r="X2395" s="106">
        <v>0</v>
      </c>
    </row>
    <row r="2396" spans="2:24" x14ac:dyDescent="0.25">
      <c r="B2396" s="105" t="s">
        <v>1452</v>
      </c>
      <c r="C2396" s="105" t="s">
        <v>1453</v>
      </c>
      <c r="D2396" s="106">
        <v>8032200</v>
      </c>
      <c r="E2396" s="106">
        <v>0</v>
      </c>
      <c r="M2396" t="b">
        <f t="shared" si="190"/>
        <v>1</v>
      </c>
      <c r="N2396" t="b">
        <f t="shared" si="191"/>
        <v>1</v>
      </c>
      <c r="O2396" t="b">
        <f t="shared" si="192"/>
        <v>1</v>
      </c>
      <c r="P2396" t="b">
        <f t="shared" si="192"/>
        <v>1</v>
      </c>
      <c r="Q2396" t="b">
        <f t="shared" si="193"/>
        <v>1</v>
      </c>
      <c r="R2396" t="b">
        <f t="shared" si="194"/>
        <v>1</v>
      </c>
      <c r="U2396" s="105" t="s">
        <v>1452</v>
      </c>
      <c r="V2396" s="105" t="s">
        <v>1453</v>
      </c>
      <c r="W2396" s="106">
        <v>8032200</v>
      </c>
      <c r="X2396" s="106">
        <v>0</v>
      </c>
    </row>
    <row r="2397" spans="2:24" x14ac:dyDescent="0.25">
      <c r="B2397" s="105" t="s">
        <v>1454</v>
      </c>
      <c r="C2397" s="105" t="s">
        <v>1604</v>
      </c>
      <c r="D2397" s="106">
        <v>3500000</v>
      </c>
      <c r="E2397" s="106">
        <v>0</v>
      </c>
      <c r="M2397" t="b">
        <f t="shared" si="190"/>
        <v>1</v>
      </c>
      <c r="N2397" t="b">
        <f t="shared" si="191"/>
        <v>1</v>
      </c>
      <c r="O2397" t="b">
        <f t="shared" si="192"/>
        <v>1</v>
      </c>
      <c r="P2397" t="b">
        <f t="shared" si="192"/>
        <v>1</v>
      </c>
      <c r="Q2397" t="b">
        <f t="shared" si="193"/>
        <v>1</v>
      </c>
      <c r="R2397" t="b">
        <f t="shared" si="194"/>
        <v>1</v>
      </c>
      <c r="U2397" s="105" t="s">
        <v>1454</v>
      </c>
      <c r="V2397" s="105" t="s">
        <v>1604</v>
      </c>
      <c r="W2397" s="106">
        <v>3500000</v>
      </c>
      <c r="X2397" s="106">
        <v>0</v>
      </c>
    </row>
    <row r="2398" spans="2:24" x14ac:dyDescent="0.25">
      <c r="B2398" s="105" t="s">
        <v>625</v>
      </c>
      <c r="C2398" s="105" t="s">
        <v>626</v>
      </c>
      <c r="D2398" s="106">
        <v>6535000</v>
      </c>
      <c r="E2398" s="106">
        <v>0</v>
      </c>
      <c r="M2398" t="b">
        <f t="shared" si="190"/>
        <v>1</v>
      </c>
      <c r="N2398" t="b">
        <f t="shared" si="191"/>
        <v>1</v>
      </c>
      <c r="O2398" t="b">
        <f t="shared" si="192"/>
        <v>1</v>
      </c>
      <c r="P2398" t="b">
        <f t="shared" si="192"/>
        <v>1</v>
      </c>
      <c r="Q2398" t="b">
        <f t="shared" si="193"/>
        <v>1</v>
      </c>
      <c r="R2398" t="b">
        <f t="shared" si="194"/>
        <v>1</v>
      </c>
      <c r="U2398" s="105" t="s">
        <v>625</v>
      </c>
      <c r="V2398" s="105" t="s">
        <v>626</v>
      </c>
      <c r="W2398" s="106">
        <v>6535000</v>
      </c>
      <c r="X2398" s="106">
        <v>0</v>
      </c>
    </row>
    <row r="2399" spans="2:24" x14ac:dyDescent="0.25">
      <c r="B2399" s="105" t="s">
        <v>627</v>
      </c>
      <c r="C2399" s="105" t="s">
        <v>628</v>
      </c>
      <c r="D2399" s="106">
        <v>6535000</v>
      </c>
      <c r="E2399" s="106">
        <v>0</v>
      </c>
      <c r="M2399" t="b">
        <f t="shared" si="190"/>
        <v>1</v>
      </c>
      <c r="N2399" t="b">
        <f t="shared" si="191"/>
        <v>1</v>
      </c>
      <c r="O2399" t="b">
        <f t="shared" si="192"/>
        <v>1</v>
      </c>
      <c r="P2399" t="b">
        <f t="shared" si="192"/>
        <v>1</v>
      </c>
      <c r="Q2399" t="b">
        <f t="shared" si="193"/>
        <v>1</v>
      </c>
      <c r="R2399" t="b">
        <f t="shared" si="194"/>
        <v>1</v>
      </c>
      <c r="U2399" s="105" t="s">
        <v>627</v>
      </c>
      <c r="V2399" s="105" t="s">
        <v>628</v>
      </c>
      <c r="W2399" s="106">
        <v>6535000</v>
      </c>
      <c r="X2399" s="106">
        <v>0</v>
      </c>
    </row>
    <row r="2400" spans="2:24" x14ac:dyDescent="0.25">
      <c r="B2400" s="105" t="s">
        <v>629</v>
      </c>
      <c r="C2400" s="105" t="s">
        <v>628</v>
      </c>
      <c r="D2400" s="106">
        <v>6535000</v>
      </c>
      <c r="E2400" s="106">
        <v>0</v>
      </c>
      <c r="M2400" t="b">
        <f t="shared" si="190"/>
        <v>1</v>
      </c>
      <c r="N2400" t="b">
        <f t="shared" si="191"/>
        <v>1</v>
      </c>
      <c r="O2400" t="b">
        <f t="shared" si="192"/>
        <v>1</v>
      </c>
      <c r="P2400" t="b">
        <f t="shared" si="192"/>
        <v>1</v>
      </c>
      <c r="Q2400" t="b">
        <f t="shared" si="193"/>
        <v>1</v>
      </c>
      <c r="R2400" t="b">
        <f t="shared" si="194"/>
        <v>1</v>
      </c>
      <c r="U2400" s="105" t="s">
        <v>629</v>
      </c>
      <c r="V2400" s="105" t="s">
        <v>628</v>
      </c>
      <c r="W2400" s="106">
        <v>6535000</v>
      </c>
      <c r="X2400" s="106">
        <v>0</v>
      </c>
    </row>
    <row r="2401" spans="2:24" x14ac:dyDescent="0.25">
      <c r="B2401" s="105" t="s">
        <v>489</v>
      </c>
      <c r="C2401" s="105" t="s">
        <v>490</v>
      </c>
      <c r="D2401" s="106">
        <v>6814000</v>
      </c>
      <c r="E2401" s="106">
        <v>0</v>
      </c>
      <c r="M2401" t="b">
        <f t="shared" si="190"/>
        <v>1</v>
      </c>
      <c r="N2401" t="b">
        <f t="shared" si="191"/>
        <v>1</v>
      </c>
      <c r="O2401" t="b">
        <f t="shared" si="192"/>
        <v>1</v>
      </c>
      <c r="P2401" t="b">
        <f t="shared" si="192"/>
        <v>1</v>
      </c>
      <c r="Q2401" t="b">
        <f t="shared" si="193"/>
        <v>1</v>
      </c>
      <c r="R2401" t="b">
        <f t="shared" si="194"/>
        <v>1</v>
      </c>
      <c r="U2401" s="105" t="s">
        <v>489</v>
      </c>
      <c r="V2401" s="105" t="s">
        <v>490</v>
      </c>
      <c r="W2401" s="106">
        <v>6814000</v>
      </c>
      <c r="X2401" s="106">
        <v>0</v>
      </c>
    </row>
    <row r="2402" spans="2:24" x14ac:dyDescent="0.25">
      <c r="B2402" s="105" t="s">
        <v>491</v>
      </c>
      <c r="C2402" s="105" t="s">
        <v>492</v>
      </c>
      <c r="D2402" s="106">
        <v>6814000</v>
      </c>
      <c r="E2402" s="106">
        <v>0</v>
      </c>
      <c r="M2402" t="b">
        <f t="shared" si="190"/>
        <v>1</v>
      </c>
      <c r="N2402" t="b">
        <f t="shared" si="191"/>
        <v>1</v>
      </c>
      <c r="O2402" t="b">
        <f t="shared" si="192"/>
        <v>1</v>
      </c>
      <c r="P2402" t="b">
        <f t="shared" si="192"/>
        <v>1</v>
      </c>
      <c r="Q2402" t="b">
        <f t="shared" si="193"/>
        <v>1</v>
      </c>
      <c r="R2402" t="b">
        <f t="shared" si="194"/>
        <v>1</v>
      </c>
      <c r="U2402" s="105" t="s">
        <v>491</v>
      </c>
      <c r="V2402" s="105" t="s">
        <v>492</v>
      </c>
      <c r="W2402" s="106">
        <v>6814000</v>
      </c>
      <c r="X2402" s="106">
        <v>0</v>
      </c>
    </row>
    <row r="2403" spans="2:24" x14ac:dyDescent="0.25">
      <c r="B2403" s="105" t="s">
        <v>493</v>
      </c>
      <c r="C2403" s="105" t="s">
        <v>492</v>
      </c>
      <c r="D2403" s="106">
        <v>6814000</v>
      </c>
      <c r="E2403" s="106">
        <v>0</v>
      </c>
      <c r="M2403" t="b">
        <f t="shared" si="190"/>
        <v>1</v>
      </c>
      <c r="N2403" t="b">
        <f t="shared" si="191"/>
        <v>1</v>
      </c>
      <c r="O2403" t="b">
        <f t="shared" si="192"/>
        <v>1</v>
      </c>
      <c r="P2403" t="b">
        <f t="shared" si="192"/>
        <v>1</v>
      </c>
      <c r="Q2403" t="b">
        <f t="shared" si="193"/>
        <v>1</v>
      </c>
      <c r="R2403" t="b">
        <f t="shared" si="194"/>
        <v>1</v>
      </c>
      <c r="U2403" s="105" t="s">
        <v>493</v>
      </c>
      <c r="V2403" s="105" t="s">
        <v>492</v>
      </c>
      <c r="W2403" s="106">
        <v>6814000</v>
      </c>
      <c r="X2403" s="106">
        <v>0</v>
      </c>
    </row>
    <row r="2404" spans="2:24" x14ac:dyDescent="0.25">
      <c r="B2404" s="105" t="s">
        <v>630</v>
      </c>
      <c r="C2404" s="105" t="s">
        <v>631</v>
      </c>
      <c r="D2404" s="106">
        <v>16775500</v>
      </c>
      <c r="E2404" s="106">
        <v>0</v>
      </c>
      <c r="M2404" t="b">
        <f t="shared" si="190"/>
        <v>1</v>
      </c>
      <c r="N2404" t="b">
        <f t="shared" si="191"/>
        <v>1</v>
      </c>
      <c r="O2404" t="b">
        <f t="shared" si="192"/>
        <v>1</v>
      </c>
      <c r="P2404" t="b">
        <f t="shared" si="192"/>
        <v>1</v>
      </c>
      <c r="Q2404" t="b">
        <f t="shared" si="193"/>
        <v>1</v>
      </c>
      <c r="R2404" t="b">
        <f t="shared" si="194"/>
        <v>1</v>
      </c>
      <c r="U2404" s="105" t="s">
        <v>630</v>
      </c>
      <c r="V2404" s="105" t="s">
        <v>631</v>
      </c>
      <c r="W2404" s="106">
        <v>16775500</v>
      </c>
      <c r="X2404" s="106">
        <v>0</v>
      </c>
    </row>
    <row r="2405" spans="2:24" x14ac:dyDescent="0.25">
      <c r="B2405" s="105" t="s">
        <v>632</v>
      </c>
      <c r="C2405" s="105" t="s">
        <v>633</v>
      </c>
      <c r="D2405" s="106">
        <v>16775500</v>
      </c>
      <c r="E2405" s="106">
        <v>0</v>
      </c>
      <c r="M2405" t="b">
        <f t="shared" si="190"/>
        <v>1</v>
      </c>
      <c r="N2405" t="b">
        <f t="shared" si="191"/>
        <v>1</v>
      </c>
      <c r="O2405" t="b">
        <f t="shared" si="192"/>
        <v>1</v>
      </c>
      <c r="P2405" t="b">
        <f t="shared" si="192"/>
        <v>1</v>
      </c>
      <c r="Q2405" t="b">
        <f t="shared" si="193"/>
        <v>1</v>
      </c>
      <c r="R2405" t="b">
        <f t="shared" si="194"/>
        <v>1</v>
      </c>
      <c r="U2405" s="105" t="s">
        <v>632</v>
      </c>
      <c r="V2405" s="105" t="s">
        <v>633</v>
      </c>
      <c r="W2405" s="106">
        <v>16775500</v>
      </c>
      <c r="X2405" s="106">
        <v>0</v>
      </c>
    </row>
    <row r="2406" spans="2:24" x14ac:dyDescent="0.25">
      <c r="B2406" s="105" t="s">
        <v>634</v>
      </c>
      <c r="C2406" s="105" t="s">
        <v>633</v>
      </c>
      <c r="D2406" s="106">
        <v>16775500</v>
      </c>
      <c r="E2406" s="106">
        <v>0</v>
      </c>
      <c r="M2406" t="b">
        <f t="shared" si="190"/>
        <v>1</v>
      </c>
      <c r="N2406" t="b">
        <f t="shared" si="191"/>
        <v>1</v>
      </c>
      <c r="O2406" t="b">
        <f t="shared" si="192"/>
        <v>1</v>
      </c>
      <c r="P2406" t="b">
        <f t="shared" si="192"/>
        <v>1</v>
      </c>
      <c r="Q2406" t="b">
        <f t="shared" si="193"/>
        <v>1</v>
      </c>
      <c r="R2406" t="b">
        <f t="shared" si="194"/>
        <v>1</v>
      </c>
      <c r="U2406" s="105" t="s">
        <v>634</v>
      </c>
      <c r="V2406" s="105" t="s">
        <v>633</v>
      </c>
      <c r="W2406" s="106">
        <v>16775500</v>
      </c>
      <c r="X2406" s="106">
        <v>0</v>
      </c>
    </row>
    <row r="2407" spans="2:24" x14ac:dyDescent="0.25">
      <c r="B2407" s="105" t="s">
        <v>444</v>
      </c>
      <c r="C2407" s="105" t="s">
        <v>445</v>
      </c>
      <c r="D2407" s="106">
        <v>10568300</v>
      </c>
      <c r="E2407" s="106">
        <v>0</v>
      </c>
      <c r="M2407" t="b">
        <f t="shared" si="190"/>
        <v>1</v>
      </c>
      <c r="N2407" t="b">
        <f t="shared" si="191"/>
        <v>1</v>
      </c>
      <c r="O2407" t="b">
        <f t="shared" si="192"/>
        <v>1</v>
      </c>
      <c r="P2407" t="b">
        <f t="shared" si="192"/>
        <v>1</v>
      </c>
      <c r="Q2407" t="b">
        <f t="shared" si="193"/>
        <v>1</v>
      </c>
      <c r="R2407" t="b">
        <f t="shared" si="194"/>
        <v>1</v>
      </c>
      <c r="U2407" s="105" t="s">
        <v>444</v>
      </c>
      <c r="V2407" s="105" t="s">
        <v>445</v>
      </c>
      <c r="W2407" s="106">
        <v>10568300</v>
      </c>
      <c r="X2407" s="106">
        <v>0</v>
      </c>
    </row>
    <row r="2408" spans="2:24" x14ac:dyDescent="0.25">
      <c r="B2408" s="105" t="s">
        <v>446</v>
      </c>
      <c r="C2408" s="105" t="s">
        <v>447</v>
      </c>
      <c r="D2408" s="106">
        <v>10568300</v>
      </c>
      <c r="E2408" s="106">
        <v>0</v>
      </c>
      <c r="M2408" t="b">
        <f t="shared" si="190"/>
        <v>1</v>
      </c>
      <c r="N2408" t="b">
        <f t="shared" si="191"/>
        <v>1</v>
      </c>
      <c r="O2408" t="b">
        <f t="shared" si="192"/>
        <v>1</v>
      </c>
      <c r="P2408" t="b">
        <f t="shared" si="192"/>
        <v>1</v>
      </c>
      <c r="Q2408" t="b">
        <f t="shared" si="193"/>
        <v>1</v>
      </c>
      <c r="R2408" t="b">
        <f t="shared" si="194"/>
        <v>1</v>
      </c>
      <c r="U2408" s="105" t="s">
        <v>446</v>
      </c>
      <c r="V2408" s="105" t="s">
        <v>447</v>
      </c>
      <c r="W2408" s="106">
        <v>10568300</v>
      </c>
      <c r="X2408" s="106">
        <v>0</v>
      </c>
    </row>
    <row r="2409" spans="2:24" x14ac:dyDescent="0.25">
      <c r="B2409" s="105" t="s">
        <v>448</v>
      </c>
      <c r="C2409" s="105" t="s">
        <v>449</v>
      </c>
      <c r="D2409" s="106">
        <v>5676000</v>
      </c>
      <c r="E2409" s="106">
        <v>0</v>
      </c>
      <c r="M2409" t="b">
        <f t="shared" si="190"/>
        <v>1</v>
      </c>
      <c r="N2409" t="b">
        <f t="shared" si="191"/>
        <v>1</v>
      </c>
      <c r="O2409" t="b">
        <f t="shared" si="192"/>
        <v>1</v>
      </c>
      <c r="P2409" t="b">
        <f t="shared" si="192"/>
        <v>1</v>
      </c>
      <c r="Q2409" t="b">
        <f t="shared" si="193"/>
        <v>1</v>
      </c>
      <c r="R2409" t="b">
        <f t="shared" si="194"/>
        <v>1</v>
      </c>
      <c r="U2409" s="105" t="s">
        <v>448</v>
      </c>
      <c r="V2409" s="105" t="s">
        <v>449</v>
      </c>
      <c r="W2409" s="106">
        <v>5676000</v>
      </c>
      <c r="X2409" s="106">
        <v>0</v>
      </c>
    </row>
    <row r="2410" spans="2:24" x14ac:dyDescent="0.25">
      <c r="B2410" s="105" t="s">
        <v>1455</v>
      </c>
      <c r="C2410" s="105" t="s">
        <v>1456</v>
      </c>
      <c r="D2410" s="106">
        <v>4892300</v>
      </c>
      <c r="E2410" s="106">
        <v>0</v>
      </c>
      <c r="M2410" t="b">
        <f t="shared" si="190"/>
        <v>1</v>
      </c>
      <c r="N2410" t="b">
        <f t="shared" si="191"/>
        <v>1</v>
      </c>
      <c r="O2410" t="b">
        <f t="shared" si="192"/>
        <v>1</v>
      </c>
      <c r="P2410" t="b">
        <f t="shared" si="192"/>
        <v>1</v>
      </c>
      <c r="Q2410" t="b">
        <f t="shared" si="193"/>
        <v>1</v>
      </c>
      <c r="R2410" t="b">
        <f t="shared" si="194"/>
        <v>1</v>
      </c>
      <c r="U2410" s="105" t="s">
        <v>1455</v>
      </c>
      <c r="V2410" s="105" t="s">
        <v>1456</v>
      </c>
      <c r="W2410" s="106">
        <v>4892300</v>
      </c>
      <c r="X2410" s="106">
        <v>0</v>
      </c>
    </row>
    <row r="2411" spans="2:24" x14ac:dyDescent="0.25">
      <c r="B2411" s="105" t="s">
        <v>494</v>
      </c>
      <c r="C2411" s="105" t="s">
        <v>495</v>
      </c>
      <c r="D2411" s="106">
        <v>5724800</v>
      </c>
      <c r="E2411" s="106">
        <v>0</v>
      </c>
      <c r="M2411" t="b">
        <f t="shared" si="190"/>
        <v>1</v>
      </c>
      <c r="N2411" t="b">
        <f t="shared" si="191"/>
        <v>1</v>
      </c>
      <c r="O2411" t="b">
        <f t="shared" si="192"/>
        <v>1</v>
      </c>
      <c r="P2411" t="b">
        <f t="shared" si="192"/>
        <v>1</v>
      </c>
      <c r="Q2411" t="b">
        <f t="shared" si="193"/>
        <v>1</v>
      </c>
      <c r="R2411" t="b">
        <f t="shared" si="194"/>
        <v>1</v>
      </c>
      <c r="U2411" s="105" t="s">
        <v>494</v>
      </c>
      <c r="V2411" s="105" t="s">
        <v>495</v>
      </c>
      <c r="W2411" s="106">
        <v>5724800</v>
      </c>
      <c r="X2411" s="106">
        <v>0</v>
      </c>
    </row>
    <row r="2412" spans="2:24" x14ac:dyDescent="0.25">
      <c r="B2412" s="105" t="s">
        <v>496</v>
      </c>
      <c r="C2412" s="105" t="s">
        <v>497</v>
      </c>
      <c r="D2412" s="106">
        <v>5724800</v>
      </c>
      <c r="E2412" s="106">
        <v>0</v>
      </c>
      <c r="M2412" t="b">
        <f t="shared" si="190"/>
        <v>1</v>
      </c>
      <c r="N2412" t="b">
        <f t="shared" si="191"/>
        <v>1</v>
      </c>
      <c r="O2412" t="b">
        <f t="shared" si="192"/>
        <v>1</v>
      </c>
      <c r="P2412" t="b">
        <f t="shared" si="192"/>
        <v>1</v>
      </c>
      <c r="Q2412" t="b">
        <f t="shared" si="193"/>
        <v>1</v>
      </c>
      <c r="R2412" t="b">
        <f t="shared" si="194"/>
        <v>1</v>
      </c>
      <c r="U2412" s="105" t="s">
        <v>496</v>
      </c>
      <c r="V2412" s="105" t="s">
        <v>497</v>
      </c>
      <c r="W2412" s="106">
        <v>5724800</v>
      </c>
      <c r="X2412" s="106">
        <v>0</v>
      </c>
    </row>
    <row r="2413" spans="2:24" x14ac:dyDescent="0.25">
      <c r="B2413" s="105" t="s">
        <v>498</v>
      </c>
      <c r="C2413" s="105" t="s">
        <v>497</v>
      </c>
      <c r="D2413" s="106">
        <v>5724800</v>
      </c>
      <c r="E2413" s="106">
        <v>0</v>
      </c>
      <c r="M2413" t="b">
        <f t="shared" si="190"/>
        <v>1</v>
      </c>
      <c r="N2413" t="b">
        <f t="shared" si="191"/>
        <v>1</v>
      </c>
      <c r="O2413" t="b">
        <f t="shared" si="192"/>
        <v>1</v>
      </c>
      <c r="P2413" t="b">
        <f t="shared" si="192"/>
        <v>1</v>
      </c>
      <c r="Q2413" t="b">
        <f t="shared" si="193"/>
        <v>1</v>
      </c>
      <c r="R2413" t="b">
        <f t="shared" si="194"/>
        <v>1</v>
      </c>
      <c r="U2413" s="105" t="s">
        <v>498</v>
      </c>
      <c r="V2413" s="105" t="s">
        <v>497</v>
      </c>
      <c r="W2413" s="106">
        <v>5724800</v>
      </c>
      <c r="X2413" s="106">
        <v>0</v>
      </c>
    </row>
    <row r="2414" spans="2:24" x14ac:dyDescent="0.25">
      <c r="B2414" s="105" t="s">
        <v>635</v>
      </c>
      <c r="C2414" s="105" t="s">
        <v>636</v>
      </c>
      <c r="D2414" s="106">
        <v>3425000</v>
      </c>
      <c r="E2414" s="106">
        <v>0</v>
      </c>
      <c r="M2414" t="b">
        <f t="shared" si="190"/>
        <v>1</v>
      </c>
      <c r="N2414" t="b">
        <f t="shared" si="191"/>
        <v>1</v>
      </c>
      <c r="O2414" t="b">
        <f t="shared" si="192"/>
        <v>1</v>
      </c>
      <c r="P2414" t="b">
        <f t="shared" si="192"/>
        <v>1</v>
      </c>
      <c r="Q2414" t="b">
        <f t="shared" si="193"/>
        <v>1</v>
      </c>
      <c r="R2414" t="b">
        <f t="shared" si="194"/>
        <v>1</v>
      </c>
      <c r="U2414" s="105" t="s">
        <v>635</v>
      </c>
      <c r="V2414" s="105" t="s">
        <v>636</v>
      </c>
      <c r="W2414" s="106">
        <v>3425000</v>
      </c>
      <c r="X2414" s="106">
        <v>0</v>
      </c>
    </row>
    <row r="2415" spans="2:24" x14ac:dyDescent="0.25">
      <c r="B2415" s="105" t="s">
        <v>637</v>
      </c>
      <c r="C2415" s="105" t="s">
        <v>638</v>
      </c>
      <c r="D2415" s="106">
        <v>3425000</v>
      </c>
      <c r="E2415" s="106">
        <v>0</v>
      </c>
      <c r="M2415" t="b">
        <f t="shared" si="190"/>
        <v>1</v>
      </c>
      <c r="N2415" t="b">
        <f t="shared" si="191"/>
        <v>1</v>
      </c>
      <c r="O2415" t="b">
        <f t="shared" si="192"/>
        <v>1</v>
      </c>
      <c r="P2415" t="b">
        <f t="shared" si="192"/>
        <v>1</v>
      </c>
      <c r="Q2415" t="b">
        <f t="shared" si="193"/>
        <v>1</v>
      </c>
      <c r="R2415" t="b">
        <f t="shared" si="194"/>
        <v>1</v>
      </c>
      <c r="U2415" s="105" t="s">
        <v>637</v>
      </c>
      <c r="V2415" s="105" t="s">
        <v>638</v>
      </c>
      <c r="W2415" s="106">
        <v>3425000</v>
      </c>
      <c r="X2415" s="106">
        <v>0</v>
      </c>
    </row>
    <row r="2416" spans="2:24" x14ac:dyDescent="0.25">
      <c r="B2416" s="105" t="s">
        <v>639</v>
      </c>
      <c r="C2416" s="105" t="s">
        <v>638</v>
      </c>
      <c r="D2416" s="106">
        <v>3425000</v>
      </c>
      <c r="E2416" s="106">
        <v>0</v>
      </c>
      <c r="M2416" t="b">
        <f t="shared" si="190"/>
        <v>1</v>
      </c>
      <c r="N2416" t="b">
        <f t="shared" si="191"/>
        <v>1</v>
      </c>
      <c r="O2416" t="b">
        <f t="shared" si="192"/>
        <v>1</v>
      </c>
      <c r="P2416" t="b">
        <f t="shared" si="192"/>
        <v>1</v>
      </c>
      <c r="Q2416" t="b">
        <f t="shared" si="193"/>
        <v>1</v>
      </c>
      <c r="R2416" t="b">
        <f t="shared" si="194"/>
        <v>1</v>
      </c>
      <c r="U2416" s="105" t="s">
        <v>639</v>
      </c>
      <c r="V2416" s="105" t="s">
        <v>638</v>
      </c>
      <c r="W2416" s="106">
        <v>3425000</v>
      </c>
      <c r="X2416" s="106">
        <v>0</v>
      </c>
    </row>
    <row r="2417" spans="2:24" x14ac:dyDescent="0.25">
      <c r="B2417" s="105" t="s">
        <v>640</v>
      </c>
      <c r="C2417" s="105" t="s">
        <v>641</v>
      </c>
      <c r="D2417" s="106">
        <v>9982500</v>
      </c>
      <c r="E2417" s="106">
        <v>0</v>
      </c>
      <c r="M2417" t="b">
        <f t="shared" si="190"/>
        <v>1</v>
      </c>
      <c r="N2417" t="b">
        <f t="shared" si="191"/>
        <v>1</v>
      </c>
      <c r="O2417" t="b">
        <f t="shared" si="192"/>
        <v>1</v>
      </c>
      <c r="P2417" t="b">
        <f t="shared" si="192"/>
        <v>1</v>
      </c>
      <c r="Q2417" t="b">
        <f t="shared" si="193"/>
        <v>1</v>
      </c>
      <c r="R2417" t="b">
        <f t="shared" si="194"/>
        <v>1</v>
      </c>
      <c r="U2417" s="105" t="s">
        <v>640</v>
      </c>
      <c r="V2417" s="105" t="s">
        <v>641</v>
      </c>
      <c r="W2417" s="106">
        <v>9982500</v>
      </c>
      <c r="X2417" s="106">
        <v>0</v>
      </c>
    </row>
    <row r="2418" spans="2:24" x14ac:dyDescent="0.25">
      <c r="B2418" s="105" t="s">
        <v>642</v>
      </c>
      <c r="C2418" s="105" t="s">
        <v>643</v>
      </c>
      <c r="D2418" s="106">
        <v>9982500</v>
      </c>
      <c r="E2418" s="106">
        <v>0</v>
      </c>
      <c r="M2418" t="b">
        <f t="shared" si="190"/>
        <v>1</v>
      </c>
      <c r="N2418" t="b">
        <f t="shared" si="191"/>
        <v>1</v>
      </c>
      <c r="O2418" t="b">
        <f t="shared" si="192"/>
        <v>1</v>
      </c>
      <c r="P2418" t="b">
        <f t="shared" si="192"/>
        <v>1</v>
      </c>
      <c r="Q2418" t="b">
        <f t="shared" si="193"/>
        <v>1</v>
      </c>
      <c r="R2418" t="b">
        <f t="shared" si="194"/>
        <v>1</v>
      </c>
      <c r="U2418" s="105" t="s">
        <v>642</v>
      </c>
      <c r="V2418" s="105" t="s">
        <v>643</v>
      </c>
      <c r="W2418" s="106">
        <v>9982500</v>
      </c>
      <c r="X2418" s="106">
        <v>0</v>
      </c>
    </row>
    <row r="2419" spans="2:24" x14ac:dyDescent="0.25">
      <c r="B2419" s="105" t="s">
        <v>644</v>
      </c>
      <c r="C2419" s="105" t="s">
        <v>643</v>
      </c>
      <c r="D2419" s="106">
        <v>9982500</v>
      </c>
      <c r="E2419" s="106">
        <v>0</v>
      </c>
      <c r="M2419" t="b">
        <f t="shared" si="190"/>
        <v>1</v>
      </c>
      <c r="N2419" t="b">
        <f t="shared" si="191"/>
        <v>1</v>
      </c>
      <c r="O2419" t="b">
        <f t="shared" si="192"/>
        <v>1</v>
      </c>
      <c r="P2419" t="b">
        <f t="shared" si="192"/>
        <v>1</v>
      </c>
      <c r="Q2419" t="b">
        <f t="shared" si="193"/>
        <v>1</v>
      </c>
      <c r="R2419" t="b">
        <f t="shared" si="194"/>
        <v>1</v>
      </c>
      <c r="U2419" s="105" t="s">
        <v>644</v>
      </c>
      <c r="V2419" s="105" t="s">
        <v>643</v>
      </c>
      <c r="W2419" s="106">
        <v>9982500</v>
      </c>
      <c r="X2419" s="106">
        <v>0</v>
      </c>
    </row>
    <row r="2420" spans="2:24" x14ac:dyDescent="0.25">
      <c r="B2420" s="105" t="s">
        <v>450</v>
      </c>
      <c r="C2420" s="105" t="s">
        <v>451</v>
      </c>
      <c r="D2420" s="106">
        <v>2529800</v>
      </c>
      <c r="E2420" s="106">
        <v>0</v>
      </c>
      <c r="M2420" t="b">
        <f t="shared" si="190"/>
        <v>1</v>
      </c>
      <c r="N2420" t="b">
        <f t="shared" si="191"/>
        <v>1</v>
      </c>
      <c r="O2420" t="b">
        <f t="shared" si="192"/>
        <v>1</v>
      </c>
      <c r="P2420" t="b">
        <f t="shared" si="192"/>
        <v>1</v>
      </c>
      <c r="Q2420" t="b">
        <f t="shared" si="193"/>
        <v>1</v>
      </c>
      <c r="R2420" t="b">
        <f t="shared" si="194"/>
        <v>1</v>
      </c>
      <c r="U2420" s="105" t="s">
        <v>450</v>
      </c>
      <c r="V2420" s="105" t="s">
        <v>451</v>
      </c>
      <c r="W2420" s="106">
        <v>2529800</v>
      </c>
      <c r="X2420" s="106">
        <v>0</v>
      </c>
    </row>
    <row r="2421" spans="2:24" x14ac:dyDescent="0.25">
      <c r="B2421" s="105" t="s">
        <v>452</v>
      </c>
      <c r="C2421" s="105" t="s">
        <v>453</v>
      </c>
      <c r="D2421" s="106">
        <v>2529800</v>
      </c>
      <c r="E2421" s="106">
        <v>0</v>
      </c>
      <c r="M2421" t="b">
        <f t="shared" si="190"/>
        <v>1</v>
      </c>
      <c r="N2421" t="b">
        <f t="shared" si="191"/>
        <v>1</v>
      </c>
      <c r="O2421" t="b">
        <f t="shared" si="192"/>
        <v>1</v>
      </c>
      <c r="P2421" t="b">
        <f t="shared" si="192"/>
        <v>1</v>
      </c>
      <c r="Q2421" t="b">
        <f t="shared" si="193"/>
        <v>1</v>
      </c>
      <c r="R2421" t="b">
        <f t="shared" si="194"/>
        <v>1</v>
      </c>
      <c r="U2421" s="105" t="s">
        <v>452</v>
      </c>
      <c r="V2421" s="105" t="s">
        <v>453</v>
      </c>
      <c r="W2421" s="106">
        <v>2529800</v>
      </c>
      <c r="X2421" s="106">
        <v>0</v>
      </c>
    </row>
    <row r="2422" spans="2:24" x14ac:dyDescent="0.25">
      <c r="B2422" s="105" t="s">
        <v>454</v>
      </c>
      <c r="C2422" s="105" t="s">
        <v>453</v>
      </c>
      <c r="D2422" s="106">
        <v>2529800</v>
      </c>
      <c r="E2422" s="106">
        <v>0</v>
      </c>
      <c r="M2422" t="b">
        <f t="shared" si="190"/>
        <v>1</v>
      </c>
      <c r="N2422" t="b">
        <f t="shared" si="191"/>
        <v>1</v>
      </c>
      <c r="O2422" t="b">
        <f t="shared" si="192"/>
        <v>1</v>
      </c>
      <c r="P2422" t="b">
        <f t="shared" si="192"/>
        <v>1</v>
      </c>
      <c r="Q2422" t="b">
        <f t="shared" si="193"/>
        <v>1</v>
      </c>
      <c r="R2422" t="b">
        <f t="shared" si="194"/>
        <v>1</v>
      </c>
      <c r="U2422" s="105" t="s">
        <v>454</v>
      </c>
      <c r="V2422" s="105" t="s">
        <v>453</v>
      </c>
      <c r="W2422" s="106">
        <v>2529800</v>
      </c>
      <c r="X2422" s="106">
        <v>0</v>
      </c>
    </row>
    <row r="2423" spans="2:24" x14ac:dyDescent="0.25">
      <c r="B2423" s="105" t="s">
        <v>645</v>
      </c>
      <c r="C2423" s="105" t="s">
        <v>646</v>
      </c>
      <c r="D2423" s="106">
        <v>11399900</v>
      </c>
      <c r="E2423" s="106">
        <v>0</v>
      </c>
      <c r="M2423" t="b">
        <f t="shared" si="190"/>
        <v>1</v>
      </c>
      <c r="N2423" t="b">
        <f t="shared" si="191"/>
        <v>1</v>
      </c>
      <c r="O2423" t="b">
        <f t="shared" si="192"/>
        <v>1</v>
      </c>
      <c r="P2423" t="b">
        <f t="shared" si="192"/>
        <v>1</v>
      </c>
      <c r="Q2423" t="b">
        <f t="shared" si="193"/>
        <v>1</v>
      </c>
      <c r="R2423" t="b">
        <f t="shared" si="194"/>
        <v>1</v>
      </c>
      <c r="U2423" s="105" t="s">
        <v>645</v>
      </c>
      <c r="V2423" s="105" t="s">
        <v>646</v>
      </c>
      <c r="W2423" s="106">
        <v>11399900</v>
      </c>
      <c r="X2423" s="106">
        <v>0</v>
      </c>
    </row>
    <row r="2424" spans="2:24" x14ac:dyDescent="0.25">
      <c r="B2424" s="105" t="s">
        <v>647</v>
      </c>
      <c r="C2424" s="105" t="s">
        <v>648</v>
      </c>
      <c r="D2424" s="106">
        <v>11399900</v>
      </c>
      <c r="E2424" s="106">
        <v>0</v>
      </c>
      <c r="M2424" t="b">
        <f t="shared" si="190"/>
        <v>1</v>
      </c>
      <c r="N2424" t="b">
        <f t="shared" si="191"/>
        <v>1</v>
      </c>
      <c r="O2424" t="b">
        <f t="shared" si="192"/>
        <v>1</v>
      </c>
      <c r="P2424" t="b">
        <f t="shared" si="192"/>
        <v>1</v>
      </c>
      <c r="Q2424" t="b">
        <f t="shared" si="193"/>
        <v>1</v>
      </c>
      <c r="R2424" t="b">
        <f t="shared" si="194"/>
        <v>1</v>
      </c>
      <c r="U2424" s="105" t="s">
        <v>647</v>
      </c>
      <c r="V2424" s="105" t="s">
        <v>648</v>
      </c>
      <c r="W2424" s="106">
        <v>11399900</v>
      </c>
      <c r="X2424" s="106">
        <v>0</v>
      </c>
    </row>
    <row r="2425" spans="2:24" x14ac:dyDescent="0.25">
      <c r="B2425" s="105" t="s">
        <v>649</v>
      </c>
      <c r="C2425" s="105" t="s">
        <v>648</v>
      </c>
      <c r="D2425" s="106">
        <v>11399900</v>
      </c>
      <c r="E2425" s="106">
        <v>0</v>
      </c>
      <c r="M2425" t="b">
        <f t="shared" si="190"/>
        <v>1</v>
      </c>
      <c r="N2425" t="b">
        <f t="shared" si="191"/>
        <v>1</v>
      </c>
      <c r="O2425" t="b">
        <f t="shared" si="192"/>
        <v>1</v>
      </c>
      <c r="P2425" t="b">
        <f t="shared" si="192"/>
        <v>1</v>
      </c>
      <c r="Q2425" t="b">
        <f t="shared" si="193"/>
        <v>1</v>
      </c>
      <c r="R2425" t="b">
        <f t="shared" si="194"/>
        <v>1</v>
      </c>
      <c r="U2425" s="105" t="s">
        <v>649</v>
      </c>
      <c r="V2425" s="105" t="s">
        <v>648</v>
      </c>
      <c r="W2425" s="106">
        <v>11399900</v>
      </c>
      <c r="X2425" s="106">
        <v>0</v>
      </c>
    </row>
    <row r="2426" spans="2:24" x14ac:dyDescent="0.25">
      <c r="B2426" s="105" t="s">
        <v>455</v>
      </c>
      <c r="C2426" s="105" t="s">
        <v>456</v>
      </c>
      <c r="D2426" s="106">
        <v>85530000</v>
      </c>
      <c r="E2426" s="106">
        <v>0</v>
      </c>
      <c r="M2426" t="b">
        <f t="shared" si="190"/>
        <v>1</v>
      </c>
      <c r="N2426" t="b">
        <f t="shared" si="191"/>
        <v>1</v>
      </c>
      <c r="O2426" t="b">
        <f t="shared" si="192"/>
        <v>1</v>
      </c>
      <c r="P2426" t="b">
        <f t="shared" si="192"/>
        <v>1</v>
      </c>
      <c r="Q2426" t="b">
        <f t="shared" si="193"/>
        <v>1</v>
      </c>
      <c r="R2426" t="b">
        <f t="shared" si="194"/>
        <v>1</v>
      </c>
      <c r="U2426" s="105" t="s">
        <v>455</v>
      </c>
      <c r="V2426" s="105" t="s">
        <v>456</v>
      </c>
      <c r="W2426" s="106">
        <v>85530000</v>
      </c>
      <c r="X2426" s="106">
        <v>0</v>
      </c>
    </row>
    <row r="2427" spans="2:24" x14ac:dyDescent="0.25">
      <c r="B2427" s="105" t="s">
        <v>457</v>
      </c>
      <c r="C2427" s="105" t="s">
        <v>458</v>
      </c>
      <c r="D2427" s="106">
        <v>69389000</v>
      </c>
      <c r="E2427" s="106">
        <v>0</v>
      </c>
      <c r="M2427" t="b">
        <f t="shared" si="190"/>
        <v>1</v>
      </c>
      <c r="N2427" t="b">
        <f t="shared" si="191"/>
        <v>1</v>
      </c>
      <c r="O2427" t="b">
        <f t="shared" si="192"/>
        <v>1</v>
      </c>
      <c r="P2427" t="b">
        <f t="shared" si="192"/>
        <v>1</v>
      </c>
      <c r="Q2427" t="b">
        <f t="shared" si="193"/>
        <v>1</v>
      </c>
      <c r="R2427" t="b">
        <f t="shared" si="194"/>
        <v>1</v>
      </c>
      <c r="U2427" s="105" t="s">
        <v>457</v>
      </c>
      <c r="V2427" s="105" t="s">
        <v>458</v>
      </c>
      <c r="W2427" s="106">
        <v>69389000</v>
      </c>
      <c r="X2427" s="106">
        <v>0</v>
      </c>
    </row>
    <row r="2428" spans="2:24" x14ac:dyDescent="0.25">
      <c r="B2428" s="105" t="s">
        <v>459</v>
      </c>
      <c r="C2428" s="105" t="s">
        <v>458</v>
      </c>
      <c r="D2428" s="106">
        <v>5300000</v>
      </c>
      <c r="E2428" s="106">
        <v>0</v>
      </c>
      <c r="M2428" t="b">
        <f t="shared" si="190"/>
        <v>1</v>
      </c>
      <c r="N2428" t="b">
        <f t="shared" si="191"/>
        <v>1</v>
      </c>
      <c r="O2428" t="b">
        <f t="shared" si="192"/>
        <v>1</v>
      </c>
      <c r="P2428" t="b">
        <f t="shared" si="192"/>
        <v>1</v>
      </c>
      <c r="Q2428" t="b">
        <f t="shared" si="193"/>
        <v>1</v>
      </c>
      <c r="R2428" t="b">
        <f t="shared" si="194"/>
        <v>1</v>
      </c>
      <c r="U2428" s="105" t="s">
        <v>459</v>
      </c>
      <c r="V2428" s="105" t="s">
        <v>458</v>
      </c>
      <c r="W2428" s="106">
        <v>5300000</v>
      </c>
      <c r="X2428" s="106">
        <v>0</v>
      </c>
    </row>
    <row r="2429" spans="2:24" x14ac:dyDescent="0.25">
      <c r="B2429" s="105" t="s">
        <v>815</v>
      </c>
      <c r="C2429" s="105" t="s">
        <v>816</v>
      </c>
      <c r="D2429" s="106">
        <v>2500000</v>
      </c>
      <c r="E2429" s="106">
        <v>0</v>
      </c>
      <c r="M2429" t="b">
        <f t="shared" si="190"/>
        <v>1</v>
      </c>
      <c r="N2429" t="b">
        <f t="shared" si="191"/>
        <v>1</v>
      </c>
      <c r="O2429" t="b">
        <f t="shared" si="192"/>
        <v>1</v>
      </c>
      <c r="P2429" t="b">
        <f t="shared" si="192"/>
        <v>1</v>
      </c>
      <c r="Q2429" t="b">
        <f t="shared" si="193"/>
        <v>1</v>
      </c>
      <c r="R2429" t="b">
        <f t="shared" si="194"/>
        <v>1</v>
      </c>
      <c r="U2429" s="105" t="s">
        <v>815</v>
      </c>
      <c r="V2429" s="105" t="s">
        <v>816</v>
      </c>
      <c r="W2429" s="106">
        <v>2500000</v>
      </c>
      <c r="X2429" s="106">
        <v>0</v>
      </c>
    </row>
    <row r="2430" spans="2:24" x14ac:dyDescent="0.25">
      <c r="B2430" s="105" t="s">
        <v>817</v>
      </c>
      <c r="C2430" s="105" t="s">
        <v>818</v>
      </c>
      <c r="D2430" s="106">
        <v>7500000</v>
      </c>
      <c r="E2430" s="106">
        <v>0</v>
      </c>
      <c r="M2430" t="b">
        <f t="shared" si="190"/>
        <v>1</v>
      </c>
      <c r="N2430" t="b">
        <f t="shared" si="191"/>
        <v>1</v>
      </c>
      <c r="O2430" t="b">
        <f t="shared" si="192"/>
        <v>1</v>
      </c>
      <c r="P2430" t="b">
        <f t="shared" si="192"/>
        <v>1</v>
      </c>
      <c r="Q2430" t="b">
        <f t="shared" si="193"/>
        <v>1</v>
      </c>
      <c r="R2430" t="b">
        <f t="shared" si="194"/>
        <v>1</v>
      </c>
      <c r="U2430" s="105" t="s">
        <v>817</v>
      </c>
      <c r="V2430" s="105" t="s">
        <v>818</v>
      </c>
      <c r="W2430" s="106">
        <v>7500000</v>
      </c>
      <c r="X2430" s="106">
        <v>0</v>
      </c>
    </row>
    <row r="2431" spans="2:24" x14ac:dyDescent="0.25">
      <c r="B2431" s="105" t="s">
        <v>819</v>
      </c>
      <c r="C2431" s="105" t="s">
        <v>820</v>
      </c>
      <c r="D2431" s="106">
        <v>6000000</v>
      </c>
      <c r="E2431" s="106">
        <v>0</v>
      </c>
      <c r="M2431" t="b">
        <f t="shared" si="190"/>
        <v>1</v>
      </c>
      <c r="N2431" t="b">
        <f t="shared" si="191"/>
        <v>1</v>
      </c>
      <c r="O2431" t="b">
        <f t="shared" si="192"/>
        <v>1</v>
      </c>
      <c r="P2431" t="b">
        <f t="shared" si="192"/>
        <v>1</v>
      </c>
      <c r="Q2431" t="b">
        <f t="shared" si="193"/>
        <v>1</v>
      </c>
      <c r="R2431" t="b">
        <f t="shared" si="194"/>
        <v>1</v>
      </c>
      <c r="U2431" s="105" t="s">
        <v>819</v>
      </c>
      <c r="V2431" s="105" t="s">
        <v>820</v>
      </c>
      <c r="W2431" s="106">
        <v>6000000</v>
      </c>
      <c r="X2431" s="106">
        <v>0</v>
      </c>
    </row>
    <row r="2432" spans="2:24" x14ac:dyDescent="0.25">
      <c r="B2432" s="105" t="s">
        <v>821</v>
      </c>
      <c r="C2432" s="105" t="s">
        <v>822</v>
      </c>
      <c r="D2432" s="106">
        <v>1107500</v>
      </c>
      <c r="E2432" s="106">
        <v>0</v>
      </c>
      <c r="M2432" t="b">
        <f t="shared" si="190"/>
        <v>1</v>
      </c>
      <c r="N2432" t="b">
        <f t="shared" si="191"/>
        <v>1</v>
      </c>
      <c r="O2432" t="b">
        <f t="shared" si="192"/>
        <v>1</v>
      </c>
      <c r="P2432" t="b">
        <f t="shared" si="192"/>
        <v>1</v>
      </c>
      <c r="Q2432" t="b">
        <f t="shared" si="193"/>
        <v>1</v>
      </c>
      <c r="R2432" t="b">
        <f t="shared" si="194"/>
        <v>1</v>
      </c>
      <c r="U2432" s="105" t="s">
        <v>821</v>
      </c>
      <c r="V2432" s="105" t="s">
        <v>822</v>
      </c>
      <c r="W2432" s="106">
        <v>1107500</v>
      </c>
      <c r="X2432" s="106">
        <v>0</v>
      </c>
    </row>
    <row r="2433" spans="2:24" x14ac:dyDescent="0.25">
      <c r="B2433" s="105" t="s">
        <v>823</v>
      </c>
      <c r="C2433" s="105" t="s">
        <v>824</v>
      </c>
      <c r="D2433" s="106">
        <v>3179000</v>
      </c>
      <c r="E2433" s="106">
        <v>0</v>
      </c>
      <c r="M2433" t="b">
        <f t="shared" si="190"/>
        <v>1</v>
      </c>
      <c r="N2433" t="b">
        <f t="shared" si="191"/>
        <v>1</v>
      </c>
      <c r="O2433" t="b">
        <f t="shared" si="192"/>
        <v>1</v>
      </c>
      <c r="P2433" t="b">
        <f t="shared" si="192"/>
        <v>1</v>
      </c>
      <c r="Q2433" t="b">
        <f t="shared" si="193"/>
        <v>1</v>
      </c>
      <c r="R2433" t="b">
        <f t="shared" si="194"/>
        <v>1</v>
      </c>
      <c r="U2433" s="105" t="s">
        <v>823</v>
      </c>
      <c r="V2433" s="105" t="s">
        <v>824</v>
      </c>
      <c r="W2433" s="106">
        <v>3179000</v>
      </c>
      <c r="X2433" s="106">
        <v>0</v>
      </c>
    </row>
    <row r="2434" spans="2:24" x14ac:dyDescent="0.25">
      <c r="B2434" s="105" t="s">
        <v>825</v>
      </c>
      <c r="C2434" s="105" t="s">
        <v>1609</v>
      </c>
      <c r="D2434" s="106">
        <v>2502500</v>
      </c>
      <c r="E2434" s="106">
        <v>0</v>
      </c>
      <c r="M2434" t="b">
        <f t="shared" si="190"/>
        <v>1</v>
      </c>
      <c r="N2434" t="b">
        <f t="shared" si="191"/>
        <v>1</v>
      </c>
      <c r="O2434" t="b">
        <f t="shared" si="192"/>
        <v>1</v>
      </c>
      <c r="P2434" t="b">
        <f t="shared" si="192"/>
        <v>1</v>
      </c>
      <c r="Q2434" t="b">
        <f t="shared" si="193"/>
        <v>1</v>
      </c>
      <c r="R2434" t="b">
        <f t="shared" si="194"/>
        <v>1</v>
      </c>
      <c r="U2434" s="105" t="s">
        <v>825</v>
      </c>
      <c r="V2434" s="105" t="s">
        <v>1609</v>
      </c>
      <c r="W2434" s="106">
        <v>2502500</v>
      </c>
      <c r="X2434" s="106">
        <v>0</v>
      </c>
    </row>
    <row r="2435" spans="2:24" x14ac:dyDescent="0.25">
      <c r="B2435" s="105" t="s">
        <v>826</v>
      </c>
      <c r="C2435" s="105" t="s">
        <v>1610</v>
      </c>
      <c r="D2435" s="106">
        <v>37500000</v>
      </c>
      <c r="E2435" s="106">
        <v>0</v>
      </c>
      <c r="M2435" t="b">
        <f t="shared" si="190"/>
        <v>1</v>
      </c>
      <c r="N2435" t="b">
        <f t="shared" si="191"/>
        <v>1</v>
      </c>
      <c r="O2435" t="b">
        <f t="shared" si="192"/>
        <v>1</v>
      </c>
      <c r="P2435" t="b">
        <f t="shared" si="192"/>
        <v>1</v>
      </c>
      <c r="Q2435" t="b">
        <f t="shared" si="193"/>
        <v>1</v>
      </c>
      <c r="R2435" t="b">
        <f t="shared" si="194"/>
        <v>1</v>
      </c>
      <c r="U2435" s="105" t="s">
        <v>826</v>
      </c>
      <c r="V2435" s="105" t="s">
        <v>1610</v>
      </c>
      <c r="W2435" s="106">
        <v>37500000</v>
      </c>
      <c r="X2435" s="106">
        <v>0</v>
      </c>
    </row>
    <row r="2436" spans="2:24" x14ac:dyDescent="0.25">
      <c r="B2436" s="105" t="s">
        <v>827</v>
      </c>
      <c r="C2436" s="105" t="s">
        <v>1611</v>
      </c>
      <c r="D2436" s="106">
        <v>400000</v>
      </c>
      <c r="E2436" s="106">
        <v>0</v>
      </c>
      <c r="M2436" t="b">
        <f t="shared" si="190"/>
        <v>1</v>
      </c>
      <c r="N2436" t="b">
        <f t="shared" si="191"/>
        <v>1</v>
      </c>
      <c r="O2436" t="b">
        <f t="shared" si="192"/>
        <v>1</v>
      </c>
      <c r="P2436" t="b">
        <f t="shared" si="192"/>
        <v>1</v>
      </c>
      <c r="Q2436" t="b">
        <f t="shared" si="193"/>
        <v>1</v>
      </c>
      <c r="R2436" t="b">
        <f t="shared" si="194"/>
        <v>1</v>
      </c>
      <c r="U2436" s="105" t="s">
        <v>827</v>
      </c>
      <c r="V2436" s="105" t="s">
        <v>1611</v>
      </c>
      <c r="W2436" s="106">
        <v>400000</v>
      </c>
      <c r="X2436" s="106">
        <v>0</v>
      </c>
    </row>
    <row r="2437" spans="2:24" x14ac:dyDescent="0.25">
      <c r="B2437" s="105" t="s">
        <v>828</v>
      </c>
      <c r="C2437" s="105" t="s">
        <v>1612</v>
      </c>
      <c r="D2437" s="106">
        <v>3400000</v>
      </c>
      <c r="E2437" s="106">
        <v>0</v>
      </c>
      <c r="M2437" t="b">
        <f t="shared" si="190"/>
        <v>1</v>
      </c>
      <c r="N2437" t="b">
        <f t="shared" si="191"/>
        <v>1</v>
      </c>
      <c r="O2437" t="b">
        <f t="shared" si="192"/>
        <v>1</v>
      </c>
      <c r="P2437" t="b">
        <f t="shared" si="192"/>
        <v>1</v>
      </c>
      <c r="Q2437" t="b">
        <f t="shared" si="193"/>
        <v>1</v>
      </c>
      <c r="R2437" t="b">
        <f t="shared" si="194"/>
        <v>1</v>
      </c>
      <c r="U2437" s="105" t="s">
        <v>828</v>
      </c>
      <c r="V2437" s="105" t="s">
        <v>1612</v>
      </c>
      <c r="W2437" s="106">
        <v>3400000</v>
      </c>
      <c r="X2437" s="106">
        <v>0</v>
      </c>
    </row>
    <row r="2438" spans="2:24" x14ac:dyDescent="0.25">
      <c r="B2438" s="105" t="s">
        <v>460</v>
      </c>
      <c r="C2438" s="105" t="s">
        <v>461</v>
      </c>
      <c r="D2438" s="106">
        <v>16141000</v>
      </c>
      <c r="E2438" s="106">
        <v>0</v>
      </c>
      <c r="M2438" t="b">
        <f t="shared" si="190"/>
        <v>1</v>
      </c>
      <c r="N2438" t="b">
        <f t="shared" si="191"/>
        <v>1</v>
      </c>
      <c r="O2438" t="b">
        <f t="shared" si="192"/>
        <v>1</v>
      </c>
      <c r="P2438" t="b">
        <f t="shared" si="192"/>
        <v>1</v>
      </c>
      <c r="Q2438" t="b">
        <f t="shared" si="193"/>
        <v>1</v>
      </c>
      <c r="R2438" t="b">
        <f t="shared" si="194"/>
        <v>1</v>
      </c>
      <c r="U2438" s="105" t="s">
        <v>460</v>
      </c>
      <c r="V2438" s="105" t="s">
        <v>461</v>
      </c>
      <c r="W2438" s="106">
        <v>16141000</v>
      </c>
      <c r="X2438" s="106">
        <v>0</v>
      </c>
    </row>
    <row r="2439" spans="2:24" x14ac:dyDescent="0.25">
      <c r="B2439" s="105" t="s">
        <v>462</v>
      </c>
      <c r="C2439" s="105" t="s">
        <v>461</v>
      </c>
      <c r="D2439" s="106">
        <v>5750000</v>
      </c>
      <c r="E2439" s="106">
        <v>0</v>
      </c>
      <c r="M2439" t="b">
        <f t="shared" si="190"/>
        <v>1</v>
      </c>
      <c r="N2439" t="b">
        <f t="shared" si="191"/>
        <v>1</v>
      </c>
      <c r="O2439" t="b">
        <f t="shared" si="192"/>
        <v>1</v>
      </c>
      <c r="P2439" t="b">
        <f t="shared" si="192"/>
        <v>1</v>
      </c>
      <c r="Q2439" t="b">
        <f t="shared" si="193"/>
        <v>1</v>
      </c>
      <c r="R2439" t="b">
        <f t="shared" si="194"/>
        <v>1</v>
      </c>
      <c r="U2439" s="105" t="s">
        <v>462</v>
      </c>
      <c r="V2439" s="105" t="s">
        <v>461</v>
      </c>
      <c r="W2439" s="106">
        <v>5750000</v>
      </c>
      <c r="X2439" s="106">
        <v>0</v>
      </c>
    </row>
    <row r="2440" spans="2:24" x14ac:dyDescent="0.25">
      <c r="B2440" s="105" t="s">
        <v>829</v>
      </c>
      <c r="C2440" s="105" t="s">
        <v>833</v>
      </c>
      <c r="D2440" s="106">
        <v>3060000</v>
      </c>
      <c r="E2440" s="106">
        <v>0</v>
      </c>
      <c r="M2440" t="b">
        <f t="shared" si="190"/>
        <v>1</v>
      </c>
      <c r="N2440" t="b">
        <f t="shared" si="191"/>
        <v>1</v>
      </c>
      <c r="O2440" t="b">
        <f t="shared" si="192"/>
        <v>1</v>
      </c>
      <c r="P2440" t="b">
        <f t="shared" si="192"/>
        <v>1</v>
      </c>
      <c r="Q2440" t="b">
        <f t="shared" si="193"/>
        <v>1</v>
      </c>
      <c r="R2440" t="b">
        <f t="shared" si="194"/>
        <v>1</v>
      </c>
      <c r="U2440" s="105" t="s">
        <v>829</v>
      </c>
      <c r="V2440" s="105" t="s">
        <v>833</v>
      </c>
      <c r="W2440" s="106">
        <v>3060000</v>
      </c>
      <c r="X2440" s="106">
        <v>0</v>
      </c>
    </row>
    <row r="2441" spans="2:24" x14ac:dyDescent="0.25">
      <c r="B2441" s="105" t="s">
        <v>831</v>
      </c>
      <c r="C2441" s="105" t="s">
        <v>830</v>
      </c>
      <c r="D2441" s="106">
        <v>3344000</v>
      </c>
      <c r="E2441" s="106">
        <v>0</v>
      </c>
      <c r="M2441" t="b">
        <f t="shared" si="190"/>
        <v>1</v>
      </c>
      <c r="N2441" t="b">
        <f t="shared" si="191"/>
        <v>1</v>
      </c>
      <c r="O2441" t="b">
        <f t="shared" si="192"/>
        <v>1</v>
      </c>
      <c r="P2441" t="b">
        <f t="shared" si="192"/>
        <v>1</v>
      </c>
      <c r="Q2441" t="b">
        <f t="shared" si="193"/>
        <v>1</v>
      </c>
      <c r="R2441" t="b">
        <f t="shared" si="194"/>
        <v>1</v>
      </c>
      <c r="U2441" s="105" t="s">
        <v>831</v>
      </c>
      <c r="V2441" s="105" t="s">
        <v>830</v>
      </c>
      <c r="W2441" s="106">
        <v>3344000</v>
      </c>
      <c r="X2441" s="106">
        <v>0</v>
      </c>
    </row>
    <row r="2442" spans="2:24" x14ac:dyDescent="0.25">
      <c r="B2442" s="105" t="s">
        <v>832</v>
      </c>
      <c r="C2442" s="105" t="s">
        <v>1457</v>
      </c>
      <c r="D2442" s="106">
        <v>2162000</v>
      </c>
      <c r="E2442" s="106">
        <v>0</v>
      </c>
      <c r="M2442" t="b">
        <f t="shared" si="190"/>
        <v>1</v>
      </c>
      <c r="N2442" t="b">
        <f t="shared" si="191"/>
        <v>1</v>
      </c>
      <c r="O2442" t="b">
        <f t="shared" si="192"/>
        <v>1</v>
      </c>
      <c r="P2442" t="b">
        <f t="shared" si="192"/>
        <v>1</v>
      </c>
      <c r="Q2442" t="b">
        <f t="shared" si="193"/>
        <v>1</v>
      </c>
      <c r="R2442" t="b">
        <f t="shared" si="194"/>
        <v>1</v>
      </c>
      <c r="U2442" s="105" t="s">
        <v>832</v>
      </c>
      <c r="V2442" s="105" t="s">
        <v>1457</v>
      </c>
      <c r="W2442" s="106">
        <v>2162000</v>
      </c>
      <c r="X2442" s="106">
        <v>0</v>
      </c>
    </row>
    <row r="2443" spans="2:24" x14ac:dyDescent="0.25">
      <c r="B2443" s="105" t="s">
        <v>1458</v>
      </c>
      <c r="C2443" s="105" t="s">
        <v>1459</v>
      </c>
      <c r="D2443" s="106">
        <v>1825000</v>
      </c>
      <c r="E2443" s="106">
        <v>0</v>
      </c>
      <c r="M2443" t="b">
        <f t="shared" si="190"/>
        <v>1</v>
      </c>
      <c r="N2443" t="b">
        <f t="shared" si="191"/>
        <v>1</v>
      </c>
      <c r="O2443" t="b">
        <f t="shared" si="192"/>
        <v>1</v>
      </c>
      <c r="P2443" t="b">
        <f t="shared" si="192"/>
        <v>1</v>
      </c>
      <c r="Q2443" t="b">
        <f t="shared" si="193"/>
        <v>1</v>
      </c>
      <c r="R2443" t="b">
        <f t="shared" si="194"/>
        <v>1</v>
      </c>
      <c r="U2443" s="105" t="s">
        <v>1458</v>
      </c>
      <c r="V2443" s="105" t="s">
        <v>1459</v>
      </c>
      <c r="W2443" s="106">
        <v>1825000</v>
      </c>
      <c r="X2443" s="106">
        <v>0</v>
      </c>
    </row>
    <row r="2444" spans="2:24" x14ac:dyDescent="0.25">
      <c r="B2444" s="105" t="s">
        <v>521</v>
      </c>
      <c r="C2444" s="105" t="s">
        <v>522</v>
      </c>
      <c r="D2444" s="106">
        <v>3393900</v>
      </c>
      <c r="E2444" s="106">
        <v>0</v>
      </c>
      <c r="M2444" t="b">
        <f t="shared" si="190"/>
        <v>1</v>
      </c>
      <c r="N2444" t="b">
        <f t="shared" si="191"/>
        <v>1</v>
      </c>
      <c r="O2444" t="b">
        <f t="shared" si="192"/>
        <v>1</v>
      </c>
      <c r="P2444" t="b">
        <f t="shared" si="192"/>
        <v>1</v>
      </c>
      <c r="Q2444" t="b">
        <f t="shared" si="193"/>
        <v>1</v>
      </c>
      <c r="R2444" t="b">
        <f t="shared" si="194"/>
        <v>1</v>
      </c>
      <c r="U2444" s="105" t="s">
        <v>521</v>
      </c>
      <c r="V2444" s="105" t="s">
        <v>522</v>
      </c>
      <c r="W2444" s="106">
        <v>3393900</v>
      </c>
      <c r="X2444" s="106">
        <v>0</v>
      </c>
    </row>
    <row r="2445" spans="2:24" x14ac:dyDescent="0.25">
      <c r="B2445" s="105" t="s">
        <v>523</v>
      </c>
      <c r="C2445" s="105" t="s">
        <v>524</v>
      </c>
      <c r="D2445" s="106">
        <v>3393900</v>
      </c>
      <c r="E2445" s="106">
        <v>0</v>
      </c>
      <c r="M2445" t="b">
        <f t="shared" si="190"/>
        <v>1</v>
      </c>
      <c r="N2445" t="b">
        <f t="shared" si="191"/>
        <v>1</v>
      </c>
      <c r="O2445" t="b">
        <f t="shared" si="192"/>
        <v>1</v>
      </c>
      <c r="P2445" t="b">
        <f t="shared" si="192"/>
        <v>1</v>
      </c>
      <c r="Q2445" t="b">
        <f t="shared" si="193"/>
        <v>1</v>
      </c>
      <c r="R2445" t="b">
        <f t="shared" si="194"/>
        <v>1</v>
      </c>
      <c r="U2445" s="105" t="s">
        <v>523</v>
      </c>
      <c r="V2445" s="105" t="s">
        <v>524</v>
      </c>
      <c r="W2445" s="106">
        <v>3393900</v>
      </c>
      <c r="X2445" s="106">
        <v>0</v>
      </c>
    </row>
    <row r="2446" spans="2:24" x14ac:dyDescent="0.25">
      <c r="B2446" s="105" t="s">
        <v>525</v>
      </c>
      <c r="C2446" s="105" t="s">
        <v>524</v>
      </c>
      <c r="D2446" s="106">
        <v>2123900</v>
      </c>
      <c r="E2446" s="106">
        <v>0</v>
      </c>
      <c r="M2446" t="b">
        <f t="shared" si="190"/>
        <v>1</v>
      </c>
      <c r="N2446" t="b">
        <f t="shared" si="191"/>
        <v>1</v>
      </c>
      <c r="O2446" t="b">
        <f t="shared" si="192"/>
        <v>1</v>
      </c>
      <c r="P2446" t="b">
        <f t="shared" si="192"/>
        <v>1</v>
      </c>
      <c r="Q2446" t="b">
        <f t="shared" si="193"/>
        <v>1</v>
      </c>
      <c r="R2446" t="b">
        <f t="shared" si="194"/>
        <v>1</v>
      </c>
      <c r="U2446" s="105" t="s">
        <v>525</v>
      </c>
      <c r="V2446" s="105" t="s">
        <v>524</v>
      </c>
      <c r="W2446" s="106">
        <v>2123900</v>
      </c>
      <c r="X2446" s="106">
        <v>0</v>
      </c>
    </row>
    <row r="2447" spans="2:24" x14ac:dyDescent="0.25">
      <c r="B2447" s="105" t="s">
        <v>1460</v>
      </c>
      <c r="C2447" s="105" t="s">
        <v>1613</v>
      </c>
      <c r="D2447" s="106">
        <v>1270000</v>
      </c>
      <c r="E2447" s="106">
        <v>0</v>
      </c>
      <c r="M2447" t="b">
        <f t="shared" si="190"/>
        <v>1</v>
      </c>
      <c r="N2447" t="b">
        <f t="shared" si="191"/>
        <v>1</v>
      </c>
      <c r="O2447" t="b">
        <f t="shared" si="192"/>
        <v>1</v>
      </c>
      <c r="P2447" t="b">
        <f t="shared" si="192"/>
        <v>1</v>
      </c>
      <c r="Q2447" t="b">
        <f t="shared" si="193"/>
        <v>1</v>
      </c>
      <c r="R2447" t="b">
        <f t="shared" si="194"/>
        <v>1</v>
      </c>
      <c r="U2447" s="105" t="s">
        <v>1460</v>
      </c>
      <c r="V2447" s="105" t="s">
        <v>1613</v>
      </c>
      <c r="W2447" s="106">
        <v>1270000</v>
      </c>
      <c r="X2447" s="106">
        <v>0</v>
      </c>
    </row>
    <row r="2448" spans="2:24" x14ac:dyDescent="0.25">
      <c r="B2448" s="105" t="s">
        <v>650</v>
      </c>
      <c r="C2448" s="105" t="s">
        <v>651</v>
      </c>
      <c r="D2448" s="106">
        <v>9984200</v>
      </c>
      <c r="E2448" s="106">
        <v>0</v>
      </c>
      <c r="M2448" t="b">
        <f t="shared" si="190"/>
        <v>1</v>
      </c>
      <c r="N2448" t="b">
        <f t="shared" si="191"/>
        <v>1</v>
      </c>
      <c r="O2448" t="b">
        <f t="shared" si="192"/>
        <v>1</v>
      </c>
      <c r="P2448" t="b">
        <f t="shared" si="192"/>
        <v>1</v>
      </c>
      <c r="Q2448" t="b">
        <f t="shared" si="193"/>
        <v>1</v>
      </c>
      <c r="R2448" t="b">
        <f t="shared" si="194"/>
        <v>1</v>
      </c>
      <c r="U2448" s="105" t="s">
        <v>650</v>
      </c>
      <c r="V2448" s="105" t="s">
        <v>651</v>
      </c>
      <c r="W2448" s="106">
        <v>9984200</v>
      </c>
      <c r="X2448" s="106">
        <v>0</v>
      </c>
    </row>
    <row r="2449" spans="2:24" x14ac:dyDescent="0.25">
      <c r="B2449" s="105" t="s">
        <v>652</v>
      </c>
      <c r="C2449" s="105" t="s">
        <v>653</v>
      </c>
      <c r="D2449" s="106">
        <v>9984200</v>
      </c>
      <c r="E2449" s="106">
        <v>0</v>
      </c>
      <c r="M2449" t="b">
        <f t="shared" si="190"/>
        <v>1</v>
      </c>
      <c r="N2449" t="b">
        <f t="shared" si="191"/>
        <v>1</v>
      </c>
      <c r="O2449" t="b">
        <f t="shared" si="192"/>
        <v>1</v>
      </c>
      <c r="P2449" t="b">
        <f t="shared" si="192"/>
        <v>1</v>
      </c>
      <c r="Q2449" t="b">
        <f t="shared" si="193"/>
        <v>1</v>
      </c>
      <c r="R2449" t="b">
        <f t="shared" si="194"/>
        <v>1</v>
      </c>
      <c r="U2449" s="105" t="s">
        <v>652</v>
      </c>
      <c r="V2449" s="105" t="s">
        <v>653</v>
      </c>
      <c r="W2449" s="106">
        <v>9984200</v>
      </c>
      <c r="X2449" s="106">
        <v>0</v>
      </c>
    </row>
    <row r="2450" spans="2:24" x14ac:dyDescent="0.25">
      <c r="B2450" s="105" t="s">
        <v>654</v>
      </c>
      <c r="C2450" s="105" t="s">
        <v>653</v>
      </c>
      <c r="D2450" s="106">
        <v>9984200</v>
      </c>
      <c r="E2450" s="106">
        <v>0</v>
      </c>
      <c r="M2450" t="b">
        <f t="shared" si="190"/>
        <v>1</v>
      </c>
      <c r="N2450" t="b">
        <f t="shared" si="191"/>
        <v>1</v>
      </c>
      <c r="O2450" t="b">
        <f t="shared" si="192"/>
        <v>1</v>
      </c>
      <c r="P2450" t="b">
        <f t="shared" si="192"/>
        <v>1</v>
      </c>
      <c r="Q2450" t="b">
        <f t="shared" si="193"/>
        <v>1</v>
      </c>
      <c r="R2450" t="b">
        <f t="shared" si="194"/>
        <v>1</v>
      </c>
      <c r="U2450" s="105" t="s">
        <v>654</v>
      </c>
      <c r="V2450" s="105" t="s">
        <v>653</v>
      </c>
      <c r="W2450" s="106">
        <v>9984200</v>
      </c>
      <c r="X2450" s="106">
        <v>0</v>
      </c>
    </row>
    <row r="2451" spans="2:24" x14ac:dyDescent="0.25">
      <c r="B2451" s="105" t="s">
        <v>655</v>
      </c>
      <c r="C2451" s="105" t="s">
        <v>656</v>
      </c>
      <c r="D2451" s="106">
        <v>7522750</v>
      </c>
      <c r="E2451" s="106">
        <v>0</v>
      </c>
      <c r="M2451" t="b">
        <f t="shared" si="190"/>
        <v>1</v>
      </c>
      <c r="N2451" t="b">
        <f t="shared" si="191"/>
        <v>1</v>
      </c>
      <c r="O2451" t="b">
        <f t="shared" si="192"/>
        <v>1</v>
      </c>
      <c r="P2451" t="b">
        <f t="shared" si="192"/>
        <v>1</v>
      </c>
      <c r="Q2451" t="b">
        <f t="shared" si="193"/>
        <v>1</v>
      </c>
      <c r="R2451" t="b">
        <f t="shared" si="194"/>
        <v>1</v>
      </c>
      <c r="U2451" s="105" t="s">
        <v>655</v>
      </c>
      <c r="V2451" s="105" t="s">
        <v>656</v>
      </c>
      <c r="W2451" s="106">
        <v>7522750</v>
      </c>
      <c r="X2451" s="106">
        <v>0</v>
      </c>
    </row>
    <row r="2452" spans="2:24" x14ac:dyDescent="0.25">
      <c r="B2452" s="105" t="s">
        <v>657</v>
      </c>
      <c r="C2452" s="105" t="s">
        <v>658</v>
      </c>
      <c r="D2452" s="106">
        <v>7522750</v>
      </c>
      <c r="E2452" s="106">
        <v>0</v>
      </c>
      <c r="M2452" t="b">
        <f t="shared" si="190"/>
        <v>1</v>
      </c>
      <c r="N2452" t="b">
        <f t="shared" si="191"/>
        <v>1</v>
      </c>
      <c r="O2452" t="b">
        <f t="shared" si="192"/>
        <v>1</v>
      </c>
      <c r="P2452" t="b">
        <f t="shared" si="192"/>
        <v>1</v>
      </c>
      <c r="Q2452" t="b">
        <f t="shared" si="193"/>
        <v>1</v>
      </c>
      <c r="R2452" t="b">
        <f t="shared" si="194"/>
        <v>1</v>
      </c>
      <c r="U2452" s="105" t="s">
        <v>657</v>
      </c>
      <c r="V2452" s="105" t="s">
        <v>658</v>
      </c>
      <c r="W2452" s="106">
        <v>7522750</v>
      </c>
      <c r="X2452" s="106">
        <v>0</v>
      </c>
    </row>
    <row r="2453" spans="2:24" x14ac:dyDescent="0.25">
      <c r="B2453" s="105" t="s">
        <v>659</v>
      </c>
      <c r="C2453" s="105" t="s">
        <v>658</v>
      </c>
      <c r="D2453" s="106">
        <v>4542750</v>
      </c>
      <c r="E2453" s="106">
        <v>0</v>
      </c>
      <c r="M2453" t="b">
        <f t="shared" si="190"/>
        <v>1</v>
      </c>
      <c r="N2453" t="b">
        <f t="shared" si="191"/>
        <v>1</v>
      </c>
      <c r="O2453" t="b">
        <f t="shared" si="192"/>
        <v>1</v>
      </c>
      <c r="P2453" t="b">
        <f t="shared" si="192"/>
        <v>1</v>
      </c>
      <c r="Q2453" t="b">
        <f t="shared" si="193"/>
        <v>1</v>
      </c>
      <c r="R2453" t="b">
        <f t="shared" si="194"/>
        <v>1</v>
      </c>
      <c r="U2453" s="105" t="s">
        <v>659</v>
      </c>
      <c r="V2453" s="105" t="s">
        <v>658</v>
      </c>
      <c r="W2453" s="106">
        <v>4542750</v>
      </c>
      <c r="X2453" s="106">
        <v>0</v>
      </c>
    </row>
    <row r="2454" spans="2:24" x14ac:dyDescent="0.25">
      <c r="B2454" s="105" t="s">
        <v>834</v>
      </c>
      <c r="C2454" s="105" t="s">
        <v>835</v>
      </c>
      <c r="D2454" s="106">
        <v>2980000</v>
      </c>
      <c r="E2454" s="106">
        <v>0</v>
      </c>
      <c r="M2454" t="b">
        <f t="shared" si="190"/>
        <v>1</v>
      </c>
      <c r="N2454" t="b">
        <f t="shared" si="191"/>
        <v>1</v>
      </c>
      <c r="O2454" t="b">
        <f t="shared" si="192"/>
        <v>1</v>
      </c>
      <c r="P2454" t="b">
        <f t="shared" si="192"/>
        <v>1</v>
      </c>
      <c r="Q2454" t="b">
        <f t="shared" si="193"/>
        <v>1</v>
      </c>
      <c r="R2454" t="b">
        <f t="shared" si="194"/>
        <v>1</v>
      </c>
      <c r="U2454" s="105" t="s">
        <v>834</v>
      </c>
      <c r="V2454" s="105" t="s">
        <v>835</v>
      </c>
      <c r="W2454" s="106">
        <v>2980000</v>
      </c>
      <c r="X2454" s="106">
        <v>0</v>
      </c>
    </row>
    <row r="2455" spans="2:24" x14ac:dyDescent="0.25">
      <c r="B2455" s="105" t="s">
        <v>463</v>
      </c>
      <c r="C2455" s="105" t="s">
        <v>464</v>
      </c>
      <c r="D2455" s="106">
        <v>247365550</v>
      </c>
      <c r="E2455" s="106">
        <v>0</v>
      </c>
      <c r="M2455" t="b">
        <f t="shared" si="190"/>
        <v>1</v>
      </c>
      <c r="N2455" t="b">
        <f t="shared" si="191"/>
        <v>1</v>
      </c>
      <c r="O2455" t="b">
        <f t="shared" si="192"/>
        <v>1</v>
      </c>
      <c r="P2455" t="b">
        <f t="shared" si="192"/>
        <v>1</v>
      </c>
      <c r="Q2455" t="b">
        <f t="shared" si="193"/>
        <v>1</v>
      </c>
      <c r="R2455" t="b">
        <f t="shared" si="194"/>
        <v>1</v>
      </c>
      <c r="U2455" s="105" t="s">
        <v>463</v>
      </c>
      <c r="V2455" s="105" t="s">
        <v>464</v>
      </c>
      <c r="W2455" s="106">
        <v>247365550</v>
      </c>
      <c r="X2455" s="106">
        <v>0</v>
      </c>
    </row>
    <row r="2456" spans="2:24" x14ac:dyDescent="0.25">
      <c r="B2456" s="105" t="s">
        <v>465</v>
      </c>
      <c r="C2456" s="105" t="s">
        <v>466</v>
      </c>
      <c r="D2456" s="106">
        <v>146201500</v>
      </c>
      <c r="E2456" s="106">
        <v>0</v>
      </c>
      <c r="M2456" t="b">
        <f t="shared" si="190"/>
        <v>1</v>
      </c>
      <c r="N2456" t="b">
        <f t="shared" si="191"/>
        <v>1</v>
      </c>
      <c r="O2456" t="b">
        <f t="shared" si="192"/>
        <v>1</v>
      </c>
      <c r="P2456" t="b">
        <f t="shared" si="192"/>
        <v>1</v>
      </c>
      <c r="Q2456" t="b">
        <f t="shared" si="193"/>
        <v>1</v>
      </c>
      <c r="R2456" t="b">
        <f t="shared" si="194"/>
        <v>1</v>
      </c>
      <c r="U2456" s="105" t="s">
        <v>465</v>
      </c>
      <c r="V2456" s="105" t="s">
        <v>466</v>
      </c>
      <c r="W2456" s="106">
        <v>146201500</v>
      </c>
      <c r="X2456" s="106">
        <v>0</v>
      </c>
    </row>
    <row r="2457" spans="2:24" x14ac:dyDescent="0.25">
      <c r="B2457" s="105" t="s">
        <v>467</v>
      </c>
      <c r="C2457" s="105" t="s">
        <v>468</v>
      </c>
      <c r="D2457" s="106">
        <v>146201500</v>
      </c>
      <c r="E2457" s="106">
        <v>0</v>
      </c>
      <c r="M2457" t="b">
        <f t="shared" si="190"/>
        <v>1</v>
      </c>
      <c r="N2457" t="b">
        <f t="shared" si="191"/>
        <v>1</v>
      </c>
      <c r="O2457" t="b">
        <f t="shared" si="192"/>
        <v>1</v>
      </c>
      <c r="P2457" t="b">
        <f t="shared" si="192"/>
        <v>1</v>
      </c>
      <c r="Q2457" t="b">
        <f t="shared" si="193"/>
        <v>1</v>
      </c>
      <c r="R2457" t="b">
        <f t="shared" si="194"/>
        <v>1</v>
      </c>
      <c r="U2457" s="105" t="s">
        <v>467</v>
      </c>
      <c r="V2457" s="105" t="s">
        <v>468</v>
      </c>
      <c r="W2457" s="106">
        <v>146201500</v>
      </c>
      <c r="X2457" s="106">
        <v>0</v>
      </c>
    </row>
    <row r="2458" spans="2:24" x14ac:dyDescent="0.25">
      <c r="B2458" s="105" t="s">
        <v>572</v>
      </c>
      <c r="C2458" s="105" t="s">
        <v>573</v>
      </c>
      <c r="D2458" s="106">
        <v>73985200</v>
      </c>
      <c r="E2458" s="106">
        <v>0</v>
      </c>
      <c r="M2458" t="b">
        <f t="shared" si="190"/>
        <v>1</v>
      </c>
      <c r="N2458" t="b">
        <f t="shared" si="191"/>
        <v>1</v>
      </c>
      <c r="O2458" t="b">
        <f t="shared" si="192"/>
        <v>1</v>
      </c>
      <c r="P2458" t="b">
        <f t="shared" si="192"/>
        <v>1</v>
      </c>
      <c r="Q2458" t="b">
        <f t="shared" si="193"/>
        <v>1</v>
      </c>
      <c r="R2458" t="b">
        <f t="shared" si="194"/>
        <v>1</v>
      </c>
      <c r="U2458" s="105" t="s">
        <v>572</v>
      </c>
      <c r="V2458" s="105" t="s">
        <v>573</v>
      </c>
      <c r="W2458" s="106">
        <v>73985200</v>
      </c>
      <c r="X2458" s="106">
        <v>0</v>
      </c>
    </row>
    <row r="2459" spans="2:24" x14ac:dyDescent="0.25">
      <c r="B2459" s="105" t="s">
        <v>574</v>
      </c>
      <c r="C2459" s="105" t="s">
        <v>573</v>
      </c>
      <c r="D2459" s="106">
        <v>73985200</v>
      </c>
      <c r="E2459" s="106">
        <v>0</v>
      </c>
      <c r="M2459" t="b">
        <f t="shared" ref="M2459:M2522" si="195">+B2459=U2459</f>
        <v>1</v>
      </c>
      <c r="N2459" t="b">
        <f t="shared" ref="N2459:N2522" si="196">+C2459=V2459</f>
        <v>1</v>
      </c>
      <c r="O2459" t="b">
        <f t="shared" ref="O2459:P2522" si="197">+D2459=W2459</f>
        <v>1</v>
      </c>
      <c r="P2459" t="b">
        <f t="shared" si="197"/>
        <v>1</v>
      </c>
      <c r="Q2459" t="b">
        <f t="shared" ref="Q2459:Q2522" si="198">+F2459=Y2459</f>
        <v>1</v>
      </c>
      <c r="R2459" t="b">
        <f t="shared" ref="R2459:R2522" si="199">+G2459=Z2459</f>
        <v>1</v>
      </c>
      <c r="U2459" s="105" t="s">
        <v>574</v>
      </c>
      <c r="V2459" s="105" t="s">
        <v>573</v>
      </c>
      <c r="W2459" s="106">
        <v>73985200</v>
      </c>
      <c r="X2459" s="106">
        <v>0</v>
      </c>
    </row>
    <row r="2460" spans="2:24" x14ac:dyDescent="0.25">
      <c r="B2460" s="105" t="s">
        <v>480</v>
      </c>
      <c r="C2460" s="105" t="s">
        <v>481</v>
      </c>
      <c r="D2460" s="106">
        <v>27178850</v>
      </c>
      <c r="E2460" s="106">
        <v>0</v>
      </c>
      <c r="M2460" t="b">
        <f t="shared" si="195"/>
        <v>1</v>
      </c>
      <c r="N2460" t="b">
        <f t="shared" si="196"/>
        <v>1</v>
      </c>
      <c r="O2460" t="b">
        <f t="shared" si="197"/>
        <v>1</v>
      </c>
      <c r="P2460" t="b">
        <f t="shared" si="197"/>
        <v>1</v>
      </c>
      <c r="Q2460" t="b">
        <f t="shared" si="198"/>
        <v>1</v>
      </c>
      <c r="R2460" t="b">
        <f t="shared" si="199"/>
        <v>1</v>
      </c>
      <c r="U2460" s="105" t="s">
        <v>480</v>
      </c>
      <c r="V2460" s="105" t="s">
        <v>481</v>
      </c>
      <c r="W2460" s="106">
        <v>27178850</v>
      </c>
      <c r="X2460" s="106">
        <v>0</v>
      </c>
    </row>
    <row r="2461" spans="2:24" x14ac:dyDescent="0.25">
      <c r="B2461" s="105" t="s">
        <v>482</v>
      </c>
      <c r="C2461" s="105" t="s">
        <v>481</v>
      </c>
      <c r="D2461" s="106">
        <v>27178850</v>
      </c>
      <c r="E2461" s="106">
        <v>0</v>
      </c>
      <c r="M2461" t="b">
        <f t="shared" si="195"/>
        <v>1</v>
      </c>
      <c r="N2461" t="b">
        <f t="shared" si="196"/>
        <v>1</v>
      </c>
      <c r="O2461" t="b">
        <f t="shared" si="197"/>
        <v>1</v>
      </c>
      <c r="P2461" t="b">
        <f t="shared" si="197"/>
        <v>1</v>
      </c>
      <c r="Q2461" t="b">
        <f t="shared" si="198"/>
        <v>1</v>
      </c>
      <c r="R2461" t="b">
        <f t="shared" si="199"/>
        <v>1</v>
      </c>
      <c r="U2461" s="105" t="s">
        <v>482</v>
      </c>
      <c r="V2461" s="105" t="s">
        <v>481</v>
      </c>
      <c r="W2461" s="106">
        <v>27178850</v>
      </c>
      <c r="X2461" s="106">
        <v>0</v>
      </c>
    </row>
    <row r="2462" spans="2:24" x14ac:dyDescent="0.25">
      <c r="B2462" s="105" t="s">
        <v>666</v>
      </c>
      <c r="C2462" s="105" t="s">
        <v>667</v>
      </c>
      <c r="D2462" s="106">
        <v>18573500</v>
      </c>
      <c r="E2462" s="106">
        <v>0</v>
      </c>
      <c r="M2462" t="b">
        <f t="shared" si="195"/>
        <v>1</v>
      </c>
      <c r="N2462" t="b">
        <f t="shared" si="196"/>
        <v>1</v>
      </c>
      <c r="O2462" t="b">
        <f t="shared" si="197"/>
        <v>1</v>
      </c>
      <c r="P2462" t="b">
        <f t="shared" si="197"/>
        <v>1</v>
      </c>
      <c r="Q2462" t="b">
        <f t="shared" si="198"/>
        <v>1</v>
      </c>
      <c r="R2462" t="b">
        <f t="shared" si="199"/>
        <v>1</v>
      </c>
      <c r="U2462" s="105" t="s">
        <v>666</v>
      </c>
      <c r="V2462" s="105" t="s">
        <v>667</v>
      </c>
      <c r="W2462" s="106">
        <v>18573500</v>
      </c>
      <c r="X2462" s="106">
        <v>0</v>
      </c>
    </row>
    <row r="2463" spans="2:24" x14ac:dyDescent="0.25">
      <c r="B2463" s="105" t="s">
        <v>668</v>
      </c>
      <c r="C2463" s="105" t="s">
        <v>669</v>
      </c>
      <c r="D2463" s="106">
        <v>18573500</v>
      </c>
      <c r="E2463" s="106">
        <v>0</v>
      </c>
      <c r="M2463" t="b">
        <f t="shared" si="195"/>
        <v>1</v>
      </c>
      <c r="N2463" t="b">
        <f t="shared" si="196"/>
        <v>1</v>
      </c>
      <c r="O2463" t="b">
        <f t="shared" si="197"/>
        <v>1</v>
      </c>
      <c r="P2463" t="b">
        <f t="shared" si="197"/>
        <v>1</v>
      </c>
      <c r="Q2463" t="b">
        <f t="shared" si="198"/>
        <v>1</v>
      </c>
      <c r="R2463" t="b">
        <f t="shared" si="199"/>
        <v>1</v>
      </c>
      <c r="U2463" s="105" t="s">
        <v>668</v>
      </c>
      <c r="V2463" s="105" t="s">
        <v>669</v>
      </c>
      <c r="W2463" s="106">
        <v>18573500</v>
      </c>
      <c r="X2463" s="106">
        <v>0</v>
      </c>
    </row>
    <row r="2464" spans="2:24" x14ac:dyDescent="0.25">
      <c r="B2464" s="105" t="s">
        <v>670</v>
      </c>
      <c r="C2464" s="105" t="s">
        <v>669</v>
      </c>
      <c r="D2464" s="106">
        <v>18573500</v>
      </c>
      <c r="E2464" s="106">
        <v>0</v>
      </c>
      <c r="M2464" t="b">
        <f t="shared" si="195"/>
        <v>1</v>
      </c>
      <c r="N2464" t="b">
        <f t="shared" si="196"/>
        <v>1</v>
      </c>
      <c r="O2464" t="b">
        <f t="shared" si="197"/>
        <v>1</v>
      </c>
      <c r="P2464" t="b">
        <f t="shared" si="197"/>
        <v>1</v>
      </c>
      <c r="Q2464" t="b">
        <f t="shared" si="198"/>
        <v>1</v>
      </c>
      <c r="R2464" t="b">
        <f t="shared" si="199"/>
        <v>1</v>
      </c>
      <c r="U2464" s="105" t="s">
        <v>670</v>
      </c>
      <c r="V2464" s="105" t="s">
        <v>669</v>
      </c>
      <c r="W2464" s="106">
        <v>18573500</v>
      </c>
      <c r="X2464" s="106">
        <v>0</v>
      </c>
    </row>
    <row r="2465" spans="2:24" x14ac:dyDescent="0.25">
      <c r="B2465" s="105" t="s">
        <v>671</v>
      </c>
      <c r="C2465" s="105" t="s">
        <v>672</v>
      </c>
      <c r="D2465" s="106">
        <v>18620000</v>
      </c>
      <c r="E2465" s="106">
        <v>0</v>
      </c>
      <c r="M2465" t="b">
        <f t="shared" si="195"/>
        <v>1</v>
      </c>
      <c r="N2465" t="b">
        <f t="shared" si="196"/>
        <v>1</v>
      </c>
      <c r="O2465" t="b">
        <f t="shared" si="197"/>
        <v>1</v>
      </c>
      <c r="P2465" t="b">
        <f t="shared" si="197"/>
        <v>1</v>
      </c>
      <c r="Q2465" t="b">
        <f t="shared" si="198"/>
        <v>1</v>
      </c>
      <c r="R2465" t="b">
        <f t="shared" si="199"/>
        <v>1</v>
      </c>
      <c r="U2465" s="105" t="s">
        <v>671</v>
      </c>
      <c r="V2465" s="105" t="s">
        <v>672</v>
      </c>
      <c r="W2465" s="106">
        <v>18620000</v>
      </c>
      <c r="X2465" s="106">
        <v>0</v>
      </c>
    </row>
    <row r="2466" spans="2:24" x14ac:dyDescent="0.25">
      <c r="B2466" s="105" t="s">
        <v>673</v>
      </c>
      <c r="C2466" s="105" t="s">
        <v>674</v>
      </c>
      <c r="D2466" s="106">
        <v>18620000</v>
      </c>
      <c r="E2466" s="106">
        <v>0</v>
      </c>
      <c r="M2466" t="b">
        <f t="shared" si="195"/>
        <v>1</v>
      </c>
      <c r="N2466" t="b">
        <f t="shared" si="196"/>
        <v>1</v>
      </c>
      <c r="O2466" t="b">
        <f t="shared" si="197"/>
        <v>1</v>
      </c>
      <c r="P2466" t="b">
        <f t="shared" si="197"/>
        <v>1</v>
      </c>
      <c r="Q2466" t="b">
        <f t="shared" si="198"/>
        <v>1</v>
      </c>
      <c r="R2466" t="b">
        <f t="shared" si="199"/>
        <v>1</v>
      </c>
      <c r="U2466" s="105" t="s">
        <v>673</v>
      </c>
      <c r="V2466" s="105" t="s">
        <v>674</v>
      </c>
      <c r="W2466" s="106">
        <v>18620000</v>
      </c>
      <c r="X2466" s="106">
        <v>0</v>
      </c>
    </row>
    <row r="2467" spans="2:24" x14ac:dyDescent="0.25">
      <c r="B2467" s="105" t="s">
        <v>675</v>
      </c>
      <c r="C2467" s="105" t="s">
        <v>674</v>
      </c>
      <c r="D2467" s="106">
        <v>18620000</v>
      </c>
      <c r="E2467" s="106">
        <v>0</v>
      </c>
      <c r="M2467" t="b">
        <f t="shared" si="195"/>
        <v>1</v>
      </c>
      <c r="N2467" t="b">
        <f t="shared" si="196"/>
        <v>1</v>
      </c>
      <c r="O2467" t="b">
        <f t="shared" si="197"/>
        <v>1</v>
      </c>
      <c r="P2467" t="b">
        <f t="shared" si="197"/>
        <v>1</v>
      </c>
      <c r="Q2467" t="b">
        <f t="shared" si="198"/>
        <v>1</v>
      </c>
      <c r="R2467" t="b">
        <f t="shared" si="199"/>
        <v>1</v>
      </c>
      <c r="U2467" s="105" t="s">
        <v>675</v>
      </c>
      <c r="V2467" s="105" t="s">
        <v>674</v>
      </c>
      <c r="W2467" s="106">
        <v>18620000</v>
      </c>
      <c r="X2467" s="106">
        <v>0</v>
      </c>
    </row>
    <row r="2468" spans="2:24" x14ac:dyDescent="0.25">
      <c r="B2468" s="105" t="s">
        <v>338</v>
      </c>
      <c r="C2468" s="105" t="s">
        <v>339</v>
      </c>
      <c r="D2468" s="106">
        <v>247337950</v>
      </c>
      <c r="E2468" s="106">
        <v>0</v>
      </c>
      <c r="M2468" t="b">
        <f t="shared" si="195"/>
        <v>1</v>
      </c>
      <c r="N2468" t="b">
        <f t="shared" si="196"/>
        <v>1</v>
      </c>
      <c r="O2468" t="b">
        <f t="shared" si="197"/>
        <v>1</v>
      </c>
      <c r="P2468" t="b">
        <f t="shared" si="197"/>
        <v>1</v>
      </c>
      <c r="Q2468" t="b">
        <f t="shared" si="198"/>
        <v>1</v>
      </c>
      <c r="R2468" t="b">
        <f t="shared" si="199"/>
        <v>1</v>
      </c>
      <c r="U2468" s="105" t="s">
        <v>338</v>
      </c>
      <c r="V2468" s="105" t="s">
        <v>339</v>
      </c>
      <c r="W2468" s="106">
        <v>247337950</v>
      </c>
      <c r="X2468" s="106">
        <v>0</v>
      </c>
    </row>
    <row r="2469" spans="2:24" x14ac:dyDescent="0.25">
      <c r="B2469" s="105" t="s">
        <v>469</v>
      </c>
      <c r="C2469" s="105" t="s">
        <v>470</v>
      </c>
      <c r="D2469" s="106">
        <v>115303550</v>
      </c>
      <c r="E2469" s="106">
        <v>0</v>
      </c>
      <c r="M2469" t="b">
        <f t="shared" si="195"/>
        <v>1</v>
      </c>
      <c r="N2469" t="b">
        <f t="shared" si="196"/>
        <v>1</v>
      </c>
      <c r="O2469" t="b">
        <f t="shared" si="197"/>
        <v>1</v>
      </c>
      <c r="P2469" t="b">
        <f t="shared" si="197"/>
        <v>1</v>
      </c>
      <c r="Q2469" t="b">
        <f t="shared" si="198"/>
        <v>1</v>
      </c>
      <c r="R2469" t="b">
        <f t="shared" si="199"/>
        <v>1</v>
      </c>
      <c r="U2469" s="105" t="s">
        <v>469</v>
      </c>
      <c r="V2469" s="105" t="s">
        <v>470</v>
      </c>
      <c r="W2469" s="106">
        <v>115303550</v>
      </c>
      <c r="X2469" s="106">
        <v>0</v>
      </c>
    </row>
    <row r="2470" spans="2:24" x14ac:dyDescent="0.25">
      <c r="B2470" s="105" t="s">
        <v>471</v>
      </c>
      <c r="C2470" s="105" t="s">
        <v>472</v>
      </c>
      <c r="D2470" s="106">
        <v>45285000</v>
      </c>
      <c r="E2470" s="106">
        <v>0</v>
      </c>
      <c r="M2470" t="b">
        <f t="shared" si="195"/>
        <v>1</v>
      </c>
      <c r="N2470" t="b">
        <f t="shared" si="196"/>
        <v>1</v>
      </c>
      <c r="O2470" t="b">
        <f t="shared" si="197"/>
        <v>1</v>
      </c>
      <c r="P2470" t="b">
        <f t="shared" si="197"/>
        <v>1</v>
      </c>
      <c r="Q2470" t="b">
        <f t="shared" si="198"/>
        <v>1</v>
      </c>
      <c r="R2470" t="b">
        <f t="shared" si="199"/>
        <v>1</v>
      </c>
      <c r="U2470" s="105" t="s">
        <v>471</v>
      </c>
      <c r="V2470" s="105" t="s">
        <v>472</v>
      </c>
      <c r="W2470" s="106">
        <v>45285000</v>
      </c>
      <c r="X2470" s="106">
        <v>0</v>
      </c>
    </row>
    <row r="2471" spans="2:24" x14ac:dyDescent="0.25">
      <c r="B2471" s="105" t="s">
        <v>1461</v>
      </c>
      <c r="C2471" s="105" t="s">
        <v>1614</v>
      </c>
      <c r="D2471" s="106">
        <v>24361550</v>
      </c>
      <c r="E2471" s="106">
        <v>0</v>
      </c>
      <c r="M2471" t="b">
        <f t="shared" si="195"/>
        <v>1</v>
      </c>
      <c r="N2471" t="b">
        <f t="shared" si="196"/>
        <v>1</v>
      </c>
      <c r="O2471" t="b">
        <f t="shared" si="197"/>
        <v>1</v>
      </c>
      <c r="P2471" t="b">
        <f t="shared" si="197"/>
        <v>1</v>
      </c>
      <c r="Q2471" t="b">
        <f t="shared" si="198"/>
        <v>1</v>
      </c>
      <c r="R2471" t="b">
        <f t="shared" si="199"/>
        <v>1</v>
      </c>
      <c r="U2471" s="105" t="s">
        <v>1461</v>
      </c>
      <c r="V2471" s="105" t="s">
        <v>1614</v>
      </c>
      <c r="W2471" s="106">
        <v>24361550</v>
      </c>
      <c r="X2471" s="106">
        <v>0</v>
      </c>
    </row>
    <row r="2472" spans="2:24" x14ac:dyDescent="0.25">
      <c r="B2472" s="105" t="s">
        <v>1462</v>
      </c>
      <c r="C2472" s="105" t="s">
        <v>1463</v>
      </c>
      <c r="D2472" s="106">
        <v>45657000</v>
      </c>
      <c r="E2472" s="106">
        <v>0</v>
      </c>
      <c r="M2472" t="b">
        <f t="shared" si="195"/>
        <v>1</v>
      </c>
      <c r="N2472" t="b">
        <f t="shared" si="196"/>
        <v>1</v>
      </c>
      <c r="O2472" t="b">
        <f t="shared" si="197"/>
        <v>1</v>
      </c>
      <c r="P2472" t="b">
        <f t="shared" si="197"/>
        <v>1</v>
      </c>
      <c r="Q2472" t="b">
        <f t="shared" si="198"/>
        <v>1</v>
      </c>
      <c r="R2472" t="b">
        <f t="shared" si="199"/>
        <v>1</v>
      </c>
      <c r="U2472" s="105" t="s">
        <v>1462</v>
      </c>
      <c r="V2472" s="105" t="s">
        <v>1463</v>
      </c>
      <c r="W2472" s="106">
        <v>45657000</v>
      </c>
      <c r="X2472" s="106">
        <v>0</v>
      </c>
    </row>
    <row r="2473" spans="2:24" x14ac:dyDescent="0.25">
      <c r="B2473" s="105" t="s">
        <v>340</v>
      </c>
      <c r="C2473" s="105" t="s">
        <v>341</v>
      </c>
      <c r="D2473" s="106">
        <v>132034400</v>
      </c>
      <c r="E2473" s="106">
        <v>0</v>
      </c>
      <c r="M2473" t="b">
        <f t="shared" si="195"/>
        <v>1</v>
      </c>
      <c r="N2473" t="b">
        <f t="shared" si="196"/>
        <v>1</v>
      </c>
      <c r="O2473" t="b">
        <f t="shared" si="197"/>
        <v>1</v>
      </c>
      <c r="P2473" t="b">
        <f t="shared" si="197"/>
        <v>1</v>
      </c>
      <c r="Q2473" t="b">
        <f t="shared" si="198"/>
        <v>1</v>
      </c>
      <c r="R2473" t="b">
        <f t="shared" si="199"/>
        <v>1</v>
      </c>
      <c r="U2473" s="105" t="s">
        <v>340</v>
      </c>
      <c r="V2473" s="105" t="s">
        <v>341</v>
      </c>
      <c r="W2473" s="106">
        <v>132034400</v>
      </c>
      <c r="X2473" s="106">
        <v>0</v>
      </c>
    </row>
    <row r="2474" spans="2:24" x14ac:dyDescent="0.25">
      <c r="B2474" s="105" t="s">
        <v>392</v>
      </c>
      <c r="C2474" s="105" t="s">
        <v>341</v>
      </c>
      <c r="D2474" s="106">
        <v>22226000</v>
      </c>
      <c r="E2474" s="106">
        <v>0</v>
      </c>
      <c r="M2474" t="b">
        <f t="shared" si="195"/>
        <v>1</v>
      </c>
      <c r="N2474" t="b">
        <f t="shared" si="196"/>
        <v>1</v>
      </c>
      <c r="O2474" t="b">
        <f t="shared" si="197"/>
        <v>1</v>
      </c>
      <c r="P2474" t="b">
        <f t="shared" si="197"/>
        <v>1</v>
      </c>
      <c r="Q2474" t="b">
        <f t="shared" si="198"/>
        <v>1</v>
      </c>
      <c r="R2474" t="b">
        <f t="shared" si="199"/>
        <v>1</v>
      </c>
      <c r="U2474" s="105" t="s">
        <v>392</v>
      </c>
      <c r="V2474" s="105" t="s">
        <v>341</v>
      </c>
      <c r="W2474" s="106">
        <v>22226000</v>
      </c>
      <c r="X2474" s="106">
        <v>0</v>
      </c>
    </row>
    <row r="2475" spans="2:24" x14ac:dyDescent="0.25">
      <c r="B2475" s="105" t="s">
        <v>342</v>
      </c>
      <c r="C2475" s="105" t="s">
        <v>343</v>
      </c>
      <c r="D2475" s="106">
        <v>7723000</v>
      </c>
      <c r="E2475" s="106">
        <v>0</v>
      </c>
      <c r="M2475" t="b">
        <f t="shared" si="195"/>
        <v>1</v>
      </c>
      <c r="N2475" t="b">
        <f t="shared" si="196"/>
        <v>1</v>
      </c>
      <c r="O2475" t="b">
        <f t="shared" si="197"/>
        <v>1</v>
      </c>
      <c r="P2475" t="b">
        <f t="shared" si="197"/>
        <v>1</v>
      </c>
      <c r="Q2475" t="b">
        <f t="shared" si="198"/>
        <v>1</v>
      </c>
      <c r="R2475" t="b">
        <f t="shared" si="199"/>
        <v>1</v>
      </c>
      <c r="U2475" s="105" t="s">
        <v>342</v>
      </c>
      <c r="V2475" s="105" t="s">
        <v>343</v>
      </c>
      <c r="W2475" s="106">
        <v>7723000</v>
      </c>
      <c r="X2475" s="106">
        <v>0</v>
      </c>
    </row>
    <row r="2476" spans="2:24" x14ac:dyDescent="0.25">
      <c r="B2476" s="105" t="s">
        <v>344</v>
      </c>
      <c r="C2476" s="105" t="s">
        <v>345</v>
      </c>
      <c r="D2476" s="106">
        <v>19200000</v>
      </c>
      <c r="E2476" s="106">
        <v>0</v>
      </c>
      <c r="M2476" t="b">
        <f t="shared" si="195"/>
        <v>1</v>
      </c>
      <c r="N2476" t="b">
        <f t="shared" si="196"/>
        <v>1</v>
      </c>
      <c r="O2476" t="b">
        <f t="shared" si="197"/>
        <v>1</v>
      </c>
      <c r="P2476" t="b">
        <f t="shared" si="197"/>
        <v>1</v>
      </c>
      <c r="Q2476" t="b">
        <f t="shared" si="198"/>
        <v>1</v>
      </c>
      <c r="R2476" t="b">
        <f t="shared" si="199"/>
        <v>1</v>
      </c>
      <c r="U2476" s="105" t="s">
        <v>344</v>
      </c>
      <c r="V2476" s="105" t="s">
        <v>345</v>
      </c>
      <c r="W2476" s="106">
        <v>19200000</v>
      </c>
      <c r="X2476" s="106">
        <v>0</v>
      </c>
    </row>
    <row r="2477" spans="2:24" x14ac:dyDescent="0.25">
      <c r="B2477" s="105" t="s">
        <v>346</v>
      </c>
      <c r="C2477" s="105" t="s">
        <v>347</v>
      </c>
      <c r="D2477" s="106">
        <v>16840500</v>
      </c>
      <c r="E2477" s="106">
        <v>0</v>
      </c>
      <c r="M2477" t="b">
        <f t="shared" si="195"/>
        <v>1</v>
      </c>
      <c r="N2477" t="b">
        <f t="shared" si="196"/>
        <v>1</v>
      </c>
      <c r="O2477" t="b">
        <f t="shared" si="197"/>
        <v>1</v>
      </c>
      <c r="P2477" t="b">
        <f t="shared" si="197"/>
        <v>1</v>
      </c>
      <c r="Q2477" t="b">
        <f t="shared" si="198"/>
        <v>1</v>
      </c>
      <c r="R2477" t="b">
        <f t="shared" si="199"/>
        <v>1</v>
      </c>
      <c r="U2477" s="105" t="s">
        <v>346</v>
      </c>
      <c r="V2477" s="105" t="s">
        <v>347</v>
      </c>
      <c r="W2477" s="106">
        <v>16840500</v>
      </c>
      <c r="X2477" s="106">
        <v>0</v>
      </c>
    </row>
    <row r="2478" spans="2:24" x14ac:dyDescent="0.25">
      <c r="B2478" s="105" t="s">
        <v>348</v>
      </c>
      <c r="C2478" s="105" t="s">
        <v>1542</v>
      </c>
      <c r="D2478" s="106">
        <v>6613900</v>
      </c>
      <c r="E2478" s="106">
        <v>0</v>
      </c>
      <c r="M2478" t="b">
        <f t="shared" si="195"/>
        <v>1</v>
      </c>
      <c r="N2478" t="b">
        <f t="shared" si="196"/>
        <v>1</v>
      </c>
      <c r="O2478" t="b">
        <f t="shared" si="197"/>
        <v>1</v>
      </c>
      <c r="P2478" t="b">
        <f t="shared" si="197"/>
        <v>1</v>
      </c>
      <c r="Q2478" t="b">
        <f t="shared" si="198"/>
        <v>1</v>
      </c>
      <c r="R2478" t="b">
        <f t="shared" si="199"/>
        <v>1</v>
      </c>
      <c r="U2478" s="105" t="s">
        <v>348</v>
      </c>
      <c r="V2478" s="105" t="s">
        <v>1542</v>
      </c>
      <c r="W2478" s="106">
        <v>6613900</v>
      </c>
      <c r="X2478" s="106">
        <v>0</v>
      </c>
    </row>
    <row r="2479" spans="2:24" x14ac:dyDescent="0.25">
      <c r="B2479" s="105" t="s">
        <v>349</v>
      </c>
      <c r="C2479" s="105" t="s">
        <v>350</v>
      </c>
      <c r="D2479" s="106">
        <v>5906000</v>
      </c>
      <c r="E2479" s="106">
        <v>0</v>
      </c>
      <c r="M2479" t="b">
        <f t="shared" si="195"/>
        <v>1</v>
      </c>
      <c r="N2479" t="b">
        <f t="shared" si="196"/>
        <v>1</v>
      </c>
      <c r="O2479" t="b">
        <f t="shared" si="197"/>
        <v>1</v>
      </c>
      <c r="P2479" t="b">
        <f t="shared" si="197"/>
        <v>1</v>
      </c>
      <c r="Q2479" t="b">
        <f t="shared" si="198"/>
        <v>1</v>
      </c>
      <c r="R2479" t="b">
        <f t="shared" si="199"/>
        <v>1</v>
      </c>
      <c r="U2479" s="105" t="s">
        <v>349</v>
      </c>
      <c r="V2479" s="105" t="s">
        <v>350</v>
      </c>
      <c r="W2479" s="106">
        <v>5906000</v>
      </c>
      <c r="X2479" s="106">
        <v>0</v>
      </c>
    </row>
    <row r="2480" spans="2:24" x14ac:dyDescent="0.25">
      <c r="B2480" s="105" t="s">
        <v>351</v>
      </c>
      <c r="C2480" s="105" t="s">
        <v>352</v>
      </c>
      <c r="D2480" s="106">
        <v>20190000</v>
      </c>
      <c r="E2480" s="106">
        <v>0</v>
      </c>
      <c r="M2480" t="b">
        <f t="shared" si="195"/>
        <v>1</v>
      </c>
      <c r="N2480" t="b">
        <f t="shared" si="196"/>
        <v>1</v>
      </c>
      <c r="O2480" t="b">
        <f t="shared" si="197"/>
        <v>1</v>
      </c>
      <c r="P2480" t="b">
        <f t="shared" si="197"/>
        <v>1</v>
      </c>
      <c r="Q2480" t="b">
        <f t="shared" si="198"/>
        <v>1</v>
      </c>
      <c r="R2480" t="b">
        <f t="shared" si="199"/>
        <v>1</v>
      </c>
      <c r="U2480" s="105" t="s">
        <v>351</v>
      </c>
      <c r="V2480" s="105" t="s">
        <v>352</v>
      </c>
      <c r="W2480" s="106">
        <v>20190000</v>
      </c>
      <c r="X2480" s="106">
        <v>0</v>
      </c>
    </row>
    <row r="2481" spans="2:26" x14ac:dyDescent="0.25">
      <c r="B2481" s="105" t="s">
        <v>353</v>
      </c>
      <c r="C2481" s="105" t="s">
        <v>354</v>
      </c>
      <c r="D2481" s="106">
        <v>3615000</v>
      </c>
      <c r="E2481" s="106">
        <v>0</v>
      </c>
      <c r="M2481" t="b">
        <f t="shared" si="195"/>
        <v>1</v>
      </c>
      <c r="N2481" t="b">
        <f t="shared" si="196"/>
        <v>1</v>
      </c>
      <c r="O2481" t="b">
        <f t="shared" si="197"/>
        <v>1</v>
      </c>
      <c r="P2481" t="b">
        <f t="shared" si="197"/>
        <v>1</v>
      </c>
      <c r="Q2481" t="b">
        <f t="shared" si="198"/>
        <v>1</v>
      </c>
      <c r="R2481" t="b">
        <f t="shared" si="199"/>
        <v>1</v>
      </c>
      <c r="U2481" s="105" t="s">
        <v>353</v>
      </c>
      <c r="V2481" s="105" t="s">
        <v>354</v>
      </c>
      <c r="W2481" s="106">
        <v>3615000</v>
      </c>
      <c r="X2481" s="106">
        <v>0</v>
      </c>
    </row>
    <row r="2482" spans="2:26" x14ac:dyDescent="0.25">
      <c r="B2482" s="105" t="s">
        <v>355</v>
      </c>
      <c r="C2482" s="105" t="s">
        <v>356</v>
      </c>
      <c r="D2482" s="106">
        <v>7220000</v>
      </c>
      <c r="E2482" s="106">
        <v>0</v>
      </c>
      <c r="M2482" t="b">
        <f t="shared" si="195"/>
        <v>1</v>
      </c>
      <c r="N2482" t="b">
        <f t="shared" si="196"/>
        <v>1</v>
      </c>
      <c r="O2482" t="b">
        <f t="shared" si="197"/>
        <v>1</v>
      </c>
      <c r="P2482" t="b">
        <f t="shared" si="197"/>
        <v>1</v>
      </c>
      <c r="Q2482" t="b">
        <f t="shared" si="198"/>
        <v>1</v>
      </c>
      <c r="R2482" t="b">
        <f t="shared" si="199"/>
        <v>1</v>
      </c>
      <c r="U2482" s="105" t="s">
        <v>355</v>
      </c>
      <c r="V2482" s="105" t="s">
        <v>356</v>
      </c>
      <c r="W2482" s="106">
        <v>7220000</v>
      </c>
      <c r="X2482" s="106">
        <v>0</v>
      </c>
    </row>
    <row r="2483" spans="2:26" x14ac:dyDescent="0.25">
      <c r="B2483" s="105" t="s">
        <v>357</v>
      </c>
      <c r="C2483" s="105" t="s">
        <v>358</v>
      </c>
      <c r="D2483" s="106">
        <v>8205000</v>
      </c>
      <c r="E2483" s="106">
        <v>0</v>
      </c>
      <c r="M2483" t="b">
        <f t="shared" si="195"/>
        <v>1</v>
      </c>
      <c r="N2483" t="b">
        <f t="shared" si="196"/>
        <v>1</v>
      </c>
      <c r="O2483" t="b">
        <f t="shared" si="197"/>
        <v>1</v>
      </c>
      <c r="P2483" t="b">
        <f t="shared" si="197"/>
        <v>1</v>
      </c>
      <c r="Q2483" t="b">
        <f t="shared" si="198"/>
        <v>1</v>
      </c>
      <c r="R2483" t="b">
        <f t="shared" si="199"/>
        <v>1</v>
      </c>
      <c r="U2483" s="105" t="s">
        <v>357</v>
      </c>
      <c r="V2483" s="105" t="s">
        <v>358</v>
      </c>
      <c r="W2483" s="106">
        <v>8205000</v>
      </c>
      <c r="X2483" s="106">
        <v>0</v>
      </c>
    </row>
    <row r="2484" spans="2:26" x14ac:dyDescent="0.25">
      <c r="B2484" s="105" t="s">
        <v>1464</v>
      </c>
      <c r="C2484" s="105" t="s">
        <v>1465</v>
      </c>
      <c r="D2484" s="106">
        <v>14295000</v>
      </c>
      <c r="E2484" s="106">
        <v>0</v>
      </c>
      <c r="M2484" t="b">
        <f t="shared" si="195"/>
        <v>1</v>
      </c>
      <c r="N2484" t="b">
        <f t="shared" si="196"/>
        <v>1</v>
      </c>
      <c r="O2484" t="b">
        <f t="shared" si="197"/>
        <v>1</v>
      </c>
      <c r="P2484" t="b">
        <f t="shared" si="197"/>
        <v>1</v>
      </c>
      <c r="Q2484" t="b">
        <f t="shared" si="198"/>
        <v>1</v>
      </c>
      <c r="R2484" t="b">
        <f t="shared" si="199"/>
        <v>1</v>
      </c>
      <c r="U2484" s="105" t="s">
        <v>1464</v>
      </c>
      <c r="V2484" s="105" t="s">
        <v>1465</v>
      </c>
      <c r="W2484" s="106">
        <v>14295000</v>
      </c>
      <c r="X2484" s="106">
        <v>0</v>
      </c>
    </row>
    <row r="2485" spans="2:26" x14ac:dyDescent="0.25">
      <c r="B2485" s="105" t="s">
        <v>676</v>
      </c>
      <c r="C2485" s="105" t="s">
        <v>677</v>
      </c>
      <c r="D2485" s="106">
        <v>36773000</v>
      </c>
      <c r="E2485" s="106">
        <v>0</v>
      </c>
      <c r="M2485" t="b">
        <f t="shared" si="195"/>
        <v>1</v>
      </c>
      <c r="N2485" t="b">
        <f t="shared" si="196"/>
        <v>1</v>
      </c>
      <c r="O2485" t="b">
        <f t="shared" si="197"/>
        <v>1</v>
      </c>
      <c r="P2485" t="b">
        <f t="shared" si="197"/>
        <v>1</v>
      </c>
      <c r="Q2485" t="b">
        <f t="shared" si="198"/>
        <v>1</v>
      </c>
      <c r="R2485" t="b">
        <f t="shared" si="199"/>
        <v>1</v>
      </c>
      <c r="U2485" s="105" t="s">
        <v>676</v>
      </c>
      <c r="V2485" s="105" t="s">
        <v>677</v>
      </c>
      <c r="W2485" s="106">
        <v>36773000</v>
      </c>
      <c r="X2485" s="106">
        <v>0</v>
      </c>
    </row>
    <row r="2486" spans="2:26" x14ac:dyDescent="0.25">
      <c r="B2486" s="105" t="s">
        <v>678</v>
      </c>
      <c r="C2486" s="105" t="s">
        <v>679</v>
      </c>
      <c r="D2486" s="106">
        <v>36773000</v>
      </c>
      <c r="E2486" s="106">
        <v>0</v>
      </c>
      <c r="M2486" t="b">
        <f t="shared" si="195"/>
        <v>1</v>
      </c>
      <c r="N2486" t="b">
        <f t="shared" si="196"/>
        <v>1</v>
      </c>
      <c r="O2486" t="b">
        <f t="shared" si="197"/>
        <v>1</v>
      </c>
      <c r="P2486" t="b">
        <f t="shared" si="197"/>
        <v>1</v>
      </c>
      <c r="Q2486" t="b">
        <f t="shared" si="198"/>
        <v>1</v>
      </c>
      <c r="R2486" t="b">
        <f t="shared" si="199"/>
        <v>1</v>
      </c>
      <c r="U2486" s="105" t="s">
        <v>678</v>
      </c>
      <c r="V2486" s="105" t="s">
        <v>679</v>
      </c>
      <c r="W2486" s="106">
        <v>36773000</v>
      </c>
      <c r="X2486" s="106">
        <v>0</v>
      </c>
    </row>
    <row r="2487" spans="2:26" x14ac:dyDescent="0.25">
      <c r="B2487" s="105" t="s">
        <v>680</v>
      </c>
      <c r="C2487" s="105" t="s">
        <v>679</v>
      </c>
      <c r="D2487" s="106">
        <v>36773000</v>
      </c>
      <c r="E2487" s="106">
        <v>0</v>
      </c>
      <c r="M2487" t="b">
        <f t="shared" si="195"/>
        <v>1</v>
      </c>
      <c r="N2487" t="b">
        <f t="shared" si="196"/>
        <v>1</v>
      </c>
      <c r="O2487" t="b">
        <f t="shared" si="197"/>
        <v>1</v>
      </c>
      <c r="P2487" t="b">
        <f t="shared" si="197"/>
        <v>1</v>
      </c>
      <c r="Q2487" t="b">
        <f t="shared" si="198"/>
        <v>1</v>
      </c>
      <c r="R2487" t="b">
        <f t="shared" si="199"/>
        <v>1</v>
      </c>
      <c r="U2487" s="105" t="s">
        <v>680</v>
      </c>
      <c r="V2487" s="105" t="s">
        <v>679</v>
      </c>
      <c r="W2487" s="106">
        <v>36773000</v>
      </c>
      <c r="X2487" s="106">
        <v>0</v>
      </c>
    </row>
    <row r="2488" spans="2:26" x14ac:dyDescent="0.25">
      <c r="B2488" s="105" t="s">
        <v>473</v>
      </c>
      <c r="C2488" s="105" t="s">
        <v>474</v>
      </c>
      <c r="D2488" s="106">
        <v>30875750</v>
      </c>
      <c r="E2488" s="106">
        <v>0</v>
      </c>
      <c r="M2488" t="b">
        <f t="shared" si="195"/>
        <v>1</v>
      </c>
      <c r="N2488" t="b">
        <f t="shared" si="196"/>
        <v>1</v>
      </c>
      <c r="O2488" t="b">
        <f t="shared" si="197"/>
        <v>1</v>
      </c>
      <c r="P2488" t="b">
        <f t="shared" si="197"/>
        <v>1</v>
      </c>
      <c r="Q2488" t="b">
        <f t="shared" si="198"/>
        <v>1</v>
      </c>
      <c r="R2488" t="b">
        <f t="shared" si="199"/>
        <v>1</v>
      </c>
      <c r="U2488" s="105" t="s">
        <v>473</v>
      </c>
      <c r="V2488" s="105" t="s">
        <v>474</v>
      </c>
      <c r="W2488" s="106">
        <v>30875750</v>
      </c>
      <c r="X2488" s="106">
        <v>0</v>
      </c>
    </row>
    <row r="2489" spans="2:26" x14ac:dyDescent="0.25">
      <c r="B2489" s="105" t="s">
        <v>475</v>
      </c>
      <c r="C2489" s="105" t="s">
        <v>476</v>
      </c>
      <c r="D2489" s="106">
        <v>30875750</v>
      </c>
      <c r="E2489" s="106">
        <v>0</v>
      </c>
      <c r="M2489" t="b">
        <f t="shared" si="195"/>
        <v>1</v>
      </c>
      <c r="N2489" t="b">
        <f t="shared" si="196"/>
        <v>1</v>
      </c>
      <c r="O2489" t="b">
        <f t="shared" si="197"/>
        <v>1</v>
      </c>
      <c r="P2489" t="b">
        <f t="shared" si="197"/>
        <v>1</v>
      </c>
      <c r="Q2489" t="b">
        <f t="shared" si="198"/>
        <v>1</v>
      </c>
      <c r="R2489" t="b">
        <f t="shared" si="199"/>
        <v>1</v>
      </c>
      <c r="U2489" s="105" t="s">
        <v>475</v>
      </c>
      <c r="V2489" s="105" t="s">
        <v>476</v>
      </c>
      <c r="W2489" s="106">
        <v>30875750</v>
      </c>
      <c r="X2489" s="106">
        <v>0</v>
      </c>
    </row>
    <row r="2490" spans="2:26" x14ac:dyDescent="0.25">
      <c r="B2490" s="105" t="s">
        <v>477</v>
      </c>
      <c r="C2490" s="105" t="s">
        <v>476</v>
      </c>
      <c r="D2490" s="106">
        <v>30875750</v>
      </c>
      <c r="E2490" s="106">
        <v>0</v>
      </c>
      <c r="M2490" t="b">
        <f t="shared" si="195"/>
        <v>1</v>
      </c>
      <c r="N2490" t="b">
        <f t="shared" si="196"/>
        <v>1</v>
      </c>
      <c r="O2490" t="b">
        <f t="shared" si="197"/>
        <v>1</v>
      </c>
      <c r="P2490" t="b">
        <f t="shared" si="197"/>
        <v>1</v>
      </c>
      <c r="Q2490" t="b">
        <f t="shared" si="198"/>
        <v>1</v>
      </c>
      <c r="R2490" t="b">
        <f t="shared" si="199"/>
        <v>1</v>
      </c>
      <c r="U2490" s="105" t="s">
        <v>477</v>
      </c>
      <c r="V2490" s="105" t="s">
        <v>476</v>
      </c>
      <c r="W2490" s="106">
        <v>30875750</v>
      </c>
      <c r="X2490" s="106">
        <v>0</v>
      </c>
    </row>
    <row r="2491" spans="2:26" x14ac:dyDescent="0.25">
      <c r="B2491" t="s">
        <v>359</v>
      </c>
      <c r="C2491" s="106">
        <v>1121512000</v>
      </c>
      <c r="D2491" s="106">
        <v>0</v>
      </c>
      <c r="M2491" t="b">
        <f t="shared" si="195"/>
        <v>1</v>
      </c>
      <c r="N2491" t="b">
        <f t="shared" si="196"/>
        <v>1</v>
      </c>
      <c r="O2491" t="b">
        <f t="shared" si="197"/>
        <v>1</v>
      </c>
      <c r="P2491" t="b">
        <f t="shared" si="197"/>
        <v>1</v>
      </c>
      <c r="Q2491" t="b">
        <f t="shared" si="198"/>
        <v>1</v>
      </c>
      <c r="R2491" t="b">
        <f t="shared" si="199"/>
        <v>1</v>
      </c>
      <c r="U2491" t="s">
        <v>359</v>
      </c>
      <c r="V2491" s="106">
        <v>1121512000</v>
      </c>
      <c r="W2491" s="106">
        <v>0</v>
      </c>
    </row>
    <row r="2492" spans="2:26" x14ac:dyDescent="0.25">
      <c r="B2492" t="s">
        <v>330</v>
      </c>
      <c r="C2492" t="s">
        <v>331</v>
      </c>
      <c r="D2492" s="105" t="s">
        <v>840</v>
      </c>
      <c r="E2492" t="s">
        <v>333</v>
      </c>
      <c r="F2492" t="s">
        <v>331</v>
      </c>
      <c r="G2492" s="105" t="s">
        <v>841</v>
      </c>
      <c r="M2492" t="b">
        <f t="shared" si="195"/>
        <v>1</v>
      </c>
      <c r="N2492" t="b">
        <f t="shared" si="196"/>
        <v>1</v>
      </c>
      <c r="O2492" t="b">
        <f t="shared" si="197"/>
        <v>1</v>
      </c>
      <c r="P2492" t="b">
        <f t="shared" si="197"/>
        <v>1</v>
      </c>
      <c r="Q2492" t="b">
        <f t="shared" si="198"/>
        <v>1</v>
      </c>
      <c r="R2492" t="b">
        <f t="shared" si="199"/>
        <v>1</v>
      </c>
      <c r="U2492" t="s">
        <v>330</v>
      </c>
      <c r="V2492" t="s">
        <v>331</v>
      </c>
      <c r="W2492" s="105" t="s">
        <v>840</v>
      </c>
      <c r="X2492" t="s">
        <v>333</v>
      </c>
      <c r="Y2492" t="s">
        <v>331</v>
      </c>
      <c r="Z2492" s="105" t="s">
        <v>841</v>
      </c>
    </row>
    <row r="2493" spans="2:26" x14ac:dyDescent="0.25">
      <c r="B2493" t="s">
        <v>335</v>
      </c>
      <c r="C2493" t="s">
        <v>3</v>
      </c>
      <c r="D2493" t="s">
        <v>336</v>
      </c>
      <c r="E2493" t="s">
        <v>337</v>
      </c>
      <c r="M2493" t="b">
        <f t="shared" si="195"/>
        <v>1</v>
      </c>
      <c r="N2493" t="b">
        <f t="shared" si="196"/>
        <v>1</v>
      </c>
      <c r="O2493" t="b">
        <f t="shared" si="197"/>
        <v>1</v>
      </c>
      <c r="P2493" t="b">
        <f t="shared" si="197"/>
        <v>1</v>
      </c>
      <c r="Q2493" t="b">
        <f t="shared" si="198"/>
        <v>1</v>
      </c>
      <c r="R2493" t="b">
        <f t="shared" si="199"/>
        <v>1</v>
      </c>
      <c r="U2493" t="s">
        <v>335</v>
      </c>
      <c r="V2493" t="s">
        <v>3</v>
      </c>
      <c r="W2493" t="s">
        <v>336</v>
      </c>
      <c r="X2493" t="s">
        <v>337</v>
      </c>
    </row>
    <row r="2494" spans="2:26" x14ac:dyDescent="0.25">
      <c r="B2494" s="105" t="s">
        <v>418</v>
      </c>
      <c r="C2494" s="105" t="s">
        <v>419</v>
      </c>
      <c r="D2494" s="106">
        <v>53129000</v>
      </c>
      <c r="E2494" s="106">
        <v>0</v>
      </c>
      <c r="M2494" t="b">
        <f t="shared" si="195"/>
        <v>1</v>
      </c>
      <c r="N2494" t="b">
        <f t="shared" si="196"/>
        <v>1</v>
      </c>
      <c r="O2494" t="b">
        <f t="shared" si="197"/>
        <v>1</v>
      </c>
      <c r="P2494" t="b">
        <f t="shared" si="197"/>
        <v>1</v>
      </c>
      <c r="Q2494" t="b">
        <f t="shared" si="198"/>
        <v>1</v>
      </c>
      <c r="R2494" t="b">
        <f t="shared" si="199"/>
        <v>1</v>
      </c>
      <c r="U2494" s="105" t="s">
        <v>418</v>
      </c>
      <c r="V2494" s="105" t="s">
        <v>419</v>
      </c>
      <c r="W2494" s="106">
        <v>53129000</v>
      </c>
      <c r="X2494" s="106">
        <v>0</v>
      </c>
    </row>
    <row r="2495" spans="2:26" x14ac:dyDescent="0.25">
      <c r="B2495" s="105" t="s">
        <v>420</v>
      </c>
      <c r="C2495" s="105" t="s">
        <v>421</v>
      </c>
      <c r="D2495" s="106">
        <v>53129000</v>
      </c>
      <c r="E2495" s="106">
        <v>0</v>
      </c>
      <c r="M2495" t="b">
        <f t="shared" si="195"/>
        <v>1</v>
      </c>
      <c r="N2495" t="b">
        <f t="shared" si="196"/>
        <v>1</v>
      </c>
      <c r="O2495" t="b">
        <f t="shared" si="197"/>
        <v>1</v>
      </c>
      <c r="P2495" t="b">
        <f t="shared" si="197"/>
        <v>1</v>
      </c>
      <c r="Q2495" t="b">
        <f t="shared" si="198"/>
        <v>1</v>
      </c>
      <c r="R2495" t="b">
        <f t="shared" si="199"/>
        <v>1</v>
      </c>
      <c r="U2495" s="105" t="s">
        <v>420</v>
      </c>
      <c r="V2495" s="105" t="s">
        <v>421</v>
      </c>
      <c r="W2495" s="106">
        <v>53129000</v>
      </c>
      <c r="X2495" s="106">
        <v>0</v>
      </c>
    </row>
    <row r="2496" spans="2:26" x14ac:dyDescent="0.25">
      <c r="B2496" s="105" t="s">
        <v>422</v>
      </c>
      <c r="C2496" s="105" t="s">
        <v>421</v>
      </c>
      <c r="D2496" s="106">
        <v>9330000</v>
      </c>
      <c r="E2496" s="106">
        <v>0</v>
      </c>
      <c r="M2496" t="b">
        <f t="shared" si="195"/>
        <v>1</v>
      </c>
      <c r="N2496" t="b">
        <f t="shared" si="196"/>
        <v>1</v>
      </c>
      <c r="O2496" t="b">
        <f t="shared" si="197"/>
        <v>1</v>
      </c>
      <c r="P2496" t="b">
        <f t="shared" si="197"/>
        <v>1</v>
      </c>
      <c r="Q2496" t="b">
        <f t="shared" si="198"/>
        <v>1</v>
      </c>
      <c r="R2496" t="b">
        <f t="shared" si="199"/>
        <v>1</v>
      </c>
      <c r="U2496" s="105" t="s">
        <v>422</v>
      </c>
      <c r="V2496" s="105" t="s">
        <v>421</v>
      </c>
      <c r="W2496" s="106">
        <v>9330000</v>
      </c>
      <c r="X2496" s="106">
        <v>0</v>
      </c>
    </row>
    <row r="2497" spans="2:24" x14ac:dyDescent="0.25">
      <c r="B2497" s="105" t="s">
        <v>759</v>
      </c>
      <c r="C2497" s="105" t="s">
        <v>1584</v>
      </c>
      <c r="D2497" s="106">
        <v>12000000</v>
      </c>
      <c r="E2497" s="106">
        <v>0</v>
      </c>
      <c r="M2497" t="b">
        <f t="shared" si="195"/>
        <v>1</v>
      </c>
      <c r="N2497" t="b">
        <f t="shared" si="196"/>
        <v>1</v>
      </c>
      <c r="O2497" t="b">
        <f t="shared" si="197"/>
        <v>1</v>
      </c>
      <c r="P2497" t="b">
        <f t="shared" si="197"/>
        <v>1</v>
      </c>
      <c r="Q2497" t="b">
        <f t="shared" si="198"/>
        <v>1</v>
      </c>
      <c r="R2497" t="b">
        <f t="shared" si="199"/>
        <v>1</v>
      </c>
      <c r="U2497" s="105" t="s">
        <v>759</v>
      </c>
      <c r="V2497" s="105" t="s">
        <v>1584</v>
      </c>
      <c r="W2497" s="106">
        <v>12000000</v>
      </c>
      <c r="X2497" s="106">
        <v>0</v>
      </c>
    </row>
    <row r="2498" spans="2:24" x14ac:dyDescent="0.25">
      <c r="B2498" s="105" t="s">
        <v>423</v>
      </c>
      <c r="C2498" s="105" t="s">
        <v>424</v>
      </c>
      <c r="D2498" s="106">
        <v>3760000</v>
      </c>
      <c r="E2498" s="106">
        <v>0</v>
      </c>
      <c r="M2498" t="b">
        <f t="shared" si="195"/>
        <v>1</v>
      </c>
      <c r="N2498" t="b">
        <f t="shared" si="196"/>
        <v>1</v>
      </c>
      <c r="O2498" t="b">
        <f t="shared" si="197"/>
        <v>1</v>
      </c>
      <c r="P2498" t="b">
        <f t="shared" si="197"/>
        <v>1</v>
      </c>
      <c r="Q2498" t="b">
        <f t="shared" si="198"/>
        <v>1</v>
      </c>
      <c r="R2498" t="b">
        <f t="shared" si="199"/>
        <v>1</v>
      </c>
      <c r="U2498" s="105" t="s">
        <v>423</v>
      </c>
      <c r="V2498" s="105" t="s">
        <v>424</v>
      </c>
      <c r="W2498" s="106">
        <v>3760000</v>
      </c>
      <c r="X2498" s="106">
        <v>0</v>
      </c>
    </row>
    <row r="2499" spans="2:24" x14ac:dyDescent="0.25">
      <c r="B2499" s="105" t="s">
        <v>425</v>
      </c>
      <c r="C2499" s="105" t="s">
        <v>426</v>
      </c>
      <c r="D2499" s="106">
        <v>4890000</v>
      </c>
      <c r="E2499" s="106">
        <v>0</v>
      </c>
      <c r="M2499" t="b">
        <f t="shared" si="195"/>
        <v>1</v>
      </c>
      <c r="N2499" t="b">
        <f t="shared" si="196"/>
        <v>1</v>
      </c>
      <c r="O2499" t="b">
        <f t="shared" si="197"/>
        <v>1</v>
      </c>
      <c r="P2499" t="b">
        <f t="shared" si="197"/>
        <v>1</v>
      </c>
      <c r="Q2499" t="b">
        <f t="shared" si="198"/>
        <v>1</v>
      </c>
      <c r="R2499" t="b">
        <f t="shared" si="199"/>
        <v>1</v>
      </c>
      <c r="U2499" s="105" t="s">
        <v>425</v>
      </c>
      <c r="V2499" s="105" t="s">
        <v>426</v>
      </c>
      <c r="W2499" s="106">
        <v>4890000</v>
      </c>
      <c r="X2499" s="106">
        <v>0</v>
      </c>
    </row>
    <row r="2500" spans="2:24" x14ac:dyDescent="0.25">
      <c r="B2500" s="105" t="s">
        <v>760</v>
      </c>
      <c r="C2500" s="105" t="s">
        <v>1585</v>
      </c>
      <c r="D2500" s="106">
        <v>2340000</v>
      </c>
      <c r="E2500" s="106">
        <v>0</v>
      </c>
      <c r="M2500" t="b">
        <f t="shared" si="195"/>
        <v>1</v>
      </c>
      <c r="N2500" t="b">
        <f t="shared" si="196"/>
        <v>1</v>
      </c>
      <c r="O2500" t="b">
        <f t="shared" si="197"/>
        <v>1</v>
      </c>
      <c r="P2500" t="b">
        <f t="shared" si="197"/>
        <v>1</v>
      </c>
      <c r="Q2500" t="b">
        <f t="shared" si="198"/>
        <v>1</v>
      </c>
      <c r="R2500" t="b">
        <f t="shared" si="199"/>
        <v>1</v>
      </c>
      <c r="U2500" s="105" t="s">
        <v>760</v>
      </c>
      <c r="V2500" s="105" t="s">
        <v>1585</v>
      </c>
      <c r="W2500" s="106">
        <v>2340000</v>
      </c>
      <c r="X2500" s="106">
        <v>0</v>
      </c>
    </row>
    <row r="2501" spans="2:24" x14ac:dyDescent="0.25">
      <c r="B2501" s="105" t="s">
        <v>761</v>
      </c>
      <c r="C2501" s="105" t="s">
        <v>1586</v>
      </c>
      <c r="D2501" s="106">
        <v>3000000</v>
      </c>
      <c r="E2501" s="106">
        <v>0</v>
      </c>
      <c r="M2501" t="b">
        <f t="shared" si="195"/>
        <v>1</v>
      </c>
      <c r="N2501" t="b">
        <f t="shared" si="196"/>
        <v>1</v>
      </c>
      <c r="O2501" t="b">
        <f t="shared" si="197"/>
        <v>1</v>
      </c>
      <c r="P2501" t="b">
        <f t="shared" si="197"/>
        <v>1</v>
      </c>
      <c r="Q2501" t="b">
        <f t="shared" si="198"/>
        <v>1</v>
      </c>
      <c r="R2501" t="b">
        <f t="shared" si="199"/>
        <v>1</v>
      </c>
      <c r="U2501" s="105" t="s">
        <v>761</v>
      </c>
      <c r="V2501" s="105" t="s">
        <v>1586</v>
      </c>
      <c r="W2501" s="106">
        <v>3000000</v>
      </c>
      <c r="X2501" s="106">
        <v>0</v>
      </c>
    </row>
    <row r="2502" spans="2:24" x14ac:dyDescent="0.25">
      <c r="B2502" s="105" t="s">
        <v>762</v>
      </c>
      <c r="C2502" s="105" t="s">
        <v>1587</v>
      </c>
      <c r="D2502" s="106">
        <v>3700000</v>
      </c>
      <c r="E2502" s="106">
        <v>0</v>
      </c>
      <c r="M2502" t="b">
        <f t="shared" si="195"/>
        <v>1</v>
      </c>
      <c r="N2502" t="b">
        <f t="shared" si="196"/>
        <v>1</v>
      </c>
      <c r="O2502" t="b">
        <f t="shared" si="197"/>
        <v>1</v>
      </c>
      <c r="P2502" t="b">
        <f t="shared" si="197"/>
        <v>1</v>
      </c>
      <c r="Q2502" t="b">
        <f t="shared" si="198"/>
        <v>1</v>
      </c>
      <c r="R2502" t="b">
        <f t="shared" si="199"/>
        <v>1</v>
      </c>
      <c r="U2502" s="105" t="s">
        <v>762</v>
      </c>
      <c r="V2502" s="105" t="s">
        <v>1587</v>
      </c>
      <c r="W2502" s="106">
        <v>3700000</v>
      </c>
      <c r="X2502" s="106">
        <v>0</v>
      </c>
    </row>
    <row r="2503" spans="2:24" x14ac:dyDescent="0.25">
      <c r="B2503" s="105" t="s">
        <v>763</v>
      </c>
      <c r="C2503" s="105" t="s">
        <v>1588</v>
      </c>
      <c r="D2503" s="106">
        <v>3930000</v>
      </c>
      <c r="E2503" s="106">
        <v>0</v>
      </c>
      <c r="M2503" t="b">
        <f t="shared" si="195"/>
        <v>1</v>
      </c>
      <c r="N2503" t="b">
        <f t="shared" si="196"/>
        <v>1</v>
      </c>
      <c r="O2503" t="b">
        <f t="shared" si="197"/>
        <v>1</v>
      </c>
      <c r="P2503" t="b">
        <f t="shared" si="197"/>
        <v>1</v>
      </c>
      <c r="Q2503" t="b">
        <f t="shared" si="198"/>
        <v>1</v>
      </c>
      <c r="R2503" t="b">
        <f t="shared" si="199"/>
        <v>1</v>
      </c>
      <c r="U2503" s="105" t="s">
        <v>763</v>
      </c>
      <c r="V2503" s="105" t="s">
        <v>1588</v>
      </c>
      <c r="W2503" s="106">
        <v>3930000</v>
      </c>
      <c r="X2503" s="106">
        <v>0</v>
      </c>
    </row>
    <row r="2504" spans="2:24" x14ac:dyDescent="0.25">
      <c r="B2504" s="105" t="s">
        <v>764</v>
      </c>
      <c r="C2504" s="105" t="s">
        <v>1589</v>
      </c>
      <c r="D2504" s="106">
        <v>2550000</v>
      </c>
      <c r="E2504" s="106">
        <v>0</v>
      </c>
      <c r="M2504" t="b">
        <f t="shared" si="195"/>
        <v>1</v>
      </c>
      <c r="N2504" t="b">
        <f t="shared" si="196"/>
        <v>1</v>
      </c>
      <c r="O2504" t="b">
        <f t="shared" si="197"/>
        <v>1</v>
      </c>
      <c r="P2504" t="b">
        <f t="shared" si="197"/>
        <v>1</v>
      </c>
      <c r="Q2504" t="b">
        <f t="shared" si="198"/>
        <v>1</v>
      </c>
      <c r="R2504" t="b">
        <f t="shared" si="199"/>
        <v>1</v>
      </c>
      <c r="U2504" s="105" t="s">
        <v>764</v>
      </c>
      <c r="V2504" s="105" t="s">
        <v>1589</v>
      </c>
      <c r="W2504" s="106">
        <v>2550000</v>
      </c>
      <c r="X2504" s="106">
        <v>0</v>
      </c>
    </row>
    <row r="2505" spans="2:24" x14ac:dyDescent="0.25">
      <c r="B2505" s="105" t="s">
        <v>765</v>
      </c>
      <c r="C2505" s="105" t="s">
        <v>1590</v>
      </c>
      <c r="D2505" s="106">
        <v>2349000</v>
      </c>
      <c r="E2505" s="106">
        <v>0</v>
      </c>
      <c r="M2505" t="b">
        <f t="shared" si="195"/>
        <v>1</v>
      </c>
      <c r="N2505" t="b">
        <f t="shared" si="196"/>
        <v>1</v>
      </c>
      <c r="O2505" t="b">
        <f t="shared" si="197"/>
        <v>1</v>
      </c>
      <c r="P2505" t="b">
        <f t="shared" si="197"/>
        <v>1</v>
      </c>
      <c r="Q2505" t="b">
        <f t="shared" si="198"/>
        <v>1</v>
      </c>
      <c r="R2505" t="b">
        <f t="shared" si="199"/>
        <v>1</v>
      </c>
      <c r="U2505" s="105" t="s">
        <v>765</v>
      </c>
      <c r="V2505" s="105" t="s">
        <v>1590</v>
      </c>
      <c r="W2505" s="106">
        <v>2349000</v>
      </c>
      <c r="X2505" s="106">
        <v>0</v>
      </c>
    </row>
    <row r="2506" spans="2:24" x14ac:dyDescent="0.25">
      <c r="B2506" s="105" t="s">
        <v>766</v>
      </c>
      <c r="C2506" s="105" t="s">
        <v>1591</v>
      </c>
      <c r="D2506" s="106">
        <v>2730000</v>
      </c>
      <c r="E2506" s="106">
        <v>0</v>
      </c>
      <c r="M2506" t="b">
        <f t="shared" si="195"/>
        <v>1</v>
      </c>
      <c r="N2506" t="b">
        <f t="shared" si="196"/>
        <v>1</v>
      </c>
      <c r="O2506" t="b">
        <f t="shared" si="197"/>
        <v>1</v>
      </c>
      <c r="P2506" t="b">
        <f t="shared" si="197"/>
        <v>1</v>
      </c>
      <c r="Q2506" t="b">
        <f t="shared" si="198"/>
        <v>1</v>
      </c>
      <c r="R2506" t="b">
        <f t="shared" si="199"/>
        <v>1</v>
      </c>
      <c r="U2506" s="105" t="s">
        <v>766</v>
      </c>
      <c r="V2506" s="105" t="s">
        <v>1591</v>
      </c>
      <c r="W2506" s="106">
        <v>2730000</v>
      </c>
      <c r="X2506" s="106">
        <v>0</v>
      </c>
    </row>
    <row r="2507" spans="2:24" x14ac:dyDescent="0.25">
      <c r="B2507" s="105" t="s">
        <v>767</v>
      </c>
      <c r="C2507" s="105" t="s">
        <v>1592</v>
      </c>
      <c r="D2507" s="106">
        <v>2550000</v>
      </c>
      <c r="E2507" s="106">
        <v>0</v>
      </c>
      <c r="M2507" t="b">
        <f t="shared" si="195"/>
        <v>1</v>
      </c>
      <c r="N2507" t="b">
        <f t="shared" si="196"/>
        <v>1</v>
      </c>
      <c r="O2507" t="b">
        <f t="shared" si="197"/>
        <v>1</v>
      </c>
      <c r="P2507" t="b">
        <f t="shared" si="197"/>
        <v>1</v>
      </c>
      <c r="Q2507" t="b">
        <f t="shared" si="198"/>
        <v>1</v>
      </c>
      <c r="R2507" t="b">
        <f t="shared" si="199"/>
        <v>1</v>
      </c>
      <c r="U2507" s="105" t="s">
        <v>767</v>
      </c>
      <c r="V2507" s="105" t="s">
        <v>1592</v>
      </c>
      <c r="W2507" s="106">
        <v>2550000</v>
      </c>
      <c r="X2507" s="106">
        <v>0</v>
      </c>
    </row>
    <row r="2508" spans="2:24" x14ac:dyDescent="0.25">
      <c r="B2508" s="105" t="s">
        <v>403</v>
      </c>
      <c r="C2508" s="105" t="s">
        <v>404</v>
      </c>
      <c r="D2508" s="106">
        <v>11333000</v>
      </c>
      <c r="E2508" s="106">
        <v>0</v>
      </c>
      <c r="M2508" t="b">
        <f t="shared" si="195"/>
        <v>1</v>
      </c>
      <c r="N2508" t="b">
        <f t="shared" si="196"/>
        <v>1</v>
      </c>
      <c r="O2508" t="b">
        <f t="shared" si="197"/>
        <v>1</v>
      </c>
      <c r="P2508" t="b">
        <f t="shared" si="197"/>
        <v>1</v>
      </c>
      <c r="Q2508" t="b">
        <f t="shared" si="198"/>
        <v>1</v>
      </c>
      <c r="R2508" t="b">
        <f t="shared" si="199"/>
        <v>1</v>
      </c>
      <c r="U2508" s="105" t="s">
        <v>403</v>
      </c>
      <c r="V2508" s="105" t="s">
        <v>404</v>
      </c>
      <c r="W2508" s="106">
        <v>11333000</v>
      </c>
      <c r="X2508" s="106">
        <v>0</v>
      </c>
    </row>
    <row r="2509" spans="2:24" x14ac:dyDescent="0.25">
      <c r="B2509" s="105" t="s">
        <v>405</v>
      </c>
      <c r="C2509" s="105" t="s">
        <v>406</v>
      </c>
      <c r="D2509" s="106">
        <v>11333000</v>
      </c>
      <c r="E2509" s="106">
        <v>0</v>
      </c>
      <c r="M2509" t="b">
        <f t="shared" si="195"/>
        <v>1</v>
      </c>
      <c r="N2509" t="b">
        <f t="shared" si="196"/>
        <v>1</v>
      </c>
      <c r="O2509" t="b">
        <f t="shared" si="197"/>
        <v>1</v>
      </c>
      <c r="P2509" t="b">
        <f t="shared" si="197"/>
        <v>1</v>
      </c>
      <c r="Q2509" t="b">
        <f t="shared" si="198"/>
        <v>1</v>
      </c>
      <c r="R2509" t="b">
        <f t="shared" si="199"/>
        <v>1</v>
      </c>
      <c r="U2509" s="105" t="s">
        <v>405</v>
      </c>
      <c r="V2509" s="105" t="s">
        <v>406</v>
      </c>
      <c r="W2509" s="106">
        <v>11333000</v>
      </c>
      <c r="X2509" s="106">
        <v>0</v>
      </c>
    </row>
    <row r="2510" spans="2:24" x14ac:dyDescent="0.25">
      <c r="B2510" s="105" t="s">
        <v>603</v>
      </c>
      <c r="C2510" s="105" t="s">
        <v>406</v>
      </c>
      <c r="D2510" s="106">
        <v>673000</v>
      </c>
      <c r="E2510" s="106">
        <v>0</v>
      </c>
      <c r="M2510" t="b">
        <f t="shared" si="195"/>
        <v>1</v>
      </c>
      <c r="N2510" t="b">
        <f t="shared" si="196"/>
        <v>1</v>
      </c>
      <c r="O2510" t="b">
        <f t="shared" si="197"/>
        <v>1</v>
      </c>
      <c r="P2510" t="b">
        <f t="shared" si="197"/>
        <v>1</v>
      </c>
      <c r="Q2510" t="b">
        <f t="shared" si="198"/>
        <v>1</v>
      </c>
      <c r="R2510" t="b">
        <f t="shared" si="199"/>
        <v>1</v>
      </c>
      <c r="U2510" s="105" t="s">
        <v>603</v>
      </c>
      <c r="V2510" s="105" t="s">
        <v>406</v>
      </c>
      <c r="W2510" s="106">
        <v>673000</v>
      </c>
      <c r="X2510" s="106">
        <v>0</v>
      </c>
    </row>
    <row r="2511" spans="2:24" x14ac:dyDescent="0.25">
      <c r="B2511" s="105" t="s">
        <v>407</v>
      </c>
      <c r="C2511" s="105" t="s">
        <v>1551</v>
      </c>
      <c r="D2511" s="106">
        <v>3600000</v>
      </c>
      <c r="E2511" s="106">
        <v>0</v>
      </c>
      <c r="M2511" t="b">
        <f t="shared" si="195"/>
        <v>1</v>
      </c>
      <c r="N2511" t="b">
        <f t="shared" si="196"/>
        <v>1</v>
      </c>
      <c r="O2511" t="b">
        <f t="shared" si="197"/>
        <v>1</v>
      </c>
      <c r="P2511" t="b">
        <f t="shared" si="197"/>
        <v>1</v>
      </c>
      <c r="Q2511" t="b">
        <f t="shared" si="198"/>
        <v>1</v>
      </c>
      <c r="R2511" t="b">
        <f t="shared" si="199"/>
        <v>1</v>
      </c>
      <c r="U2511" s="105" t="s">
        <v>407</v>
      </c>
      <c r="V2511" s="105" t="s">
        <v>1551</v>
      </c>
      <c r="W2511" s="106">
        <v>3600000</v>
      </c>
      <c r="X2511" s="106">
        <v>0</v>
      </c>
    </row>
    <row r="2512" spans="2:24" x14ac:dyDescent="0.25">
      <c r="B2512" s="105" t="s">
        <v>427</v>
      </c>
      <c r="C2512" s="105" t="s">
        <v>428</v>
      </c>
      <c r="D2512" s="106">
        <v>3060000</v>
      </c>
      <c r="E2512" s="106">
        <v>0</v>
      </c>
      <c r="M2512" t="b">
        <f t="shared" si="195"/>
        <v>1</v>
      </c>
      <c r="N2512" t="b">
        <f t="shared" si="196"/>
        <v>1</v>
      </c>
      <c r="O2512" t="b">
        <f t="shared" si="197"/>
        <v>1</v>
      </c>
      <c r="P2512" t="b">
        <f t="shared" si="197"/>
        <v>1</v>
      </c>
      <c r="Q2512" t="b">
        <f t="shared" si="198"/>
        <v>1</v>
      </c>
      <c r="R2512" t="b">
        <f t="shared" si="199"/>
        <v>1</v>
      </c>
      <c r="U2512" s="105" t="s">
        <v>427</v>
      </c>
      <c r="V2512" s="105" t="s">
        <v>428</v>
      </c>
      <c r="W2512" s="106">
        <v>3060000</v>
      </c>
      <c r="X2512" s="106">
        <v>0</v>
      </c>
    </row>
    <row r="2513" spans="2:24" x14ac:dyDescent="0.25">
      <c r="B2513" s="105" t="s">
        <v>408</v>
      </c>
      <c r="C2513" s="105" t="s">
        <v>1439</v>
      </c>
      <c r="D2513" s="106">
        <v>4000000</v>
      </c>
      <c r="E2513" s="106">
        <v>0</v>
      </c>
      <c r="M2513" t="b">
        <f t="shared" si="195"/>
        <v>1</v>
      </c>
      <c r="N2513" t="b">
        <f t="shared" si="196"/>
        <v>1</v>
      </c>
      <c r="O2513" t="b">
        <f t="shared" si="197"/>
        <v>1</v>
      </c>
      <c r="P2513" t="b">
        <f t="shared" si="197"/>
        <v>1</v>
      </c>
      <c r="Q2513" t="b">
        <f t="shared" si="198"/>
        <v>1</v>
      </c>
      <c r="R2513" t="b">
        <f t="shared" si="199"/>
        <v>1</v>
      </c>
      <c r="U2513" s="105" t="s">
        <v>408</v>
      </c>
      <c r="V2513" s="105" t="s">
        <v>1439</v>
      </c>
      <c r="W2513" s="106">
        <v>4000000</v>
      </c>
      <c r="X2513" s="106">
        <v>0</v>
      </c>
    </row>
    <row r="2514" spans="2:24" x14ac:dyDescent="0.25">
      <c r="B2514" s="105" t="s">
        <v>411</v>
      </c>
      <c r="C2514" s="105" t="s">
        <v>412</v>
      </c>
      <c r="D2514" s="106">
        <v>10965000</v>
      </c>
      <c r="E2514" s="106">
        <v>0</v>
      </c>
      <c r="M2514" t="b">
        <f t="shared" si="195"/>
        <v>1</v>
      </c>
      <c r="N2514" t="b">
        <f t="shared" si="196"/>
        <v>1</v>
      </c>
      <c r="O2514" t="b">
        <f t="shared" si="197"/>
        <v>1</v>
      </c>
      <c r="P2514" t="b">
        <f t="shared" si="197"/>
        <v>1</v>
      </c>
      <c r="Q2514" t="b">
        <f t="shared" si="198"/>
        <v>1</v>
      </c>
      <c r="R2514" t="b">
        <f t="shared" si="199"/>
        <v>1</v>
      </c>
      <c r="U2514" s="105" t="s">
        <v>411</v>
      </c>
      <c r="V2514" s="105" t="s">
        <v>412</v>
      </c>
      <c r="W2514" s="106">
        <v>10965000</v>
      </c>
      <c r="X2514" s="106">
        <v>0</v>
      </c>
    </row>
    <row r="2515" spans="2:24" x14ac:dyDescent="0.25">
      <c r="B2515" s="105" t="s">
        <v>413</v>
      </c>
      <c r="C2515" s="105" t="s">
        <v>414</v>
      </c>
      <c r="D2515" s="106">
        <v>10965000</v>
      </c>
      <c r="E2515" s="106">
        <v>0</v>
      </c>
      <c r="M2515" t="b">
        <f t="shared" si="195"/>
        <v>1</v>
      </c>
      <c r="N2515" t="b">
        <f t="shared" si="196"/>
        <v>1</v>
      </c>
      <c r="O2515" t="b">
        <f t="shared" si="197"/>
        <v>1</v>
      </c>
      <c r="P2515" t="b">
        <f t="shared" si="197"/>
        <v>1</v>
      </c>
      <c r="Q2515" t="b">
        <f t="shared" si="198"/>
        <v>1</v>
      </c>
      <c r="R2515" t="b">
        <f t="shared" si="199"/>
        <v>1</v>
      </c>
      <c r="U2515" s="105" t="s">
        <v>413</v>
      </c>
      <c r="V2515" s="105" t="s">
        <v>414</v>
      </c>
      <c r="W2515" s="106">
        <v>10965000</v>
      </c>
      <c r="X2515" s="106">
        <v>0</v>
      </c>
    </row>
    <row r="2516" spans="2:24" x14ac:dyDescent="0.25">
      <c r="B2516" s="105" t="s">
        <v>415</v>
      </c>
      <c r="C2516" s="105" t="s">
        <v>414</v>
      </c>
      <c r="D2516" s="106">
        <v>2325000</v>
      </c>
      <c r="E2516" s="106">
        <v>0</v>
      </c>
      <c r="M2516" t="b">
        <f t="shared" si="195"/>
        <v>1</v>
      </c>
      <c r="N2516" t="b">
        <f t="shared" si="196"/>
        <v>1</v>
      </c>
      <c r="O2516" t="b">
        <f t="shared" si="197"/>
        <v>1</v>
      </c>
      <c r="P2516" t="b">
        <f t="shared" si="197"/>
        <v>1</v>
      </c>
      <c r="Q2516" t="b">
        <f t="shared" si="198"/>
        <v>1</v>
      </c>
      <c r="R2516" t="b">
        <f t="shared" si="199"/>
        <v>1</v>
      </c>
      <c r="U2516" s="105" t="s">
        <v>415</v>
      </c>
      <c r="V2516" s="105" t="s">
        <v>414</v>
      </c>
      <c r="W2516" s="106">
        <v>2325000</v>
      </c>
      <c r="X2516" s="106">
        <v>0</v>
      </c>
    </row>
    <row r="2517" spans="2:24" x14ac:dyDescent="0.25">
      <c r="B2517" s="105" t="s">
        <v>768</v>
      </c>
      <c r="C2517" s="105" t="s">
        <v>775</v>
      </c>
      <c r="D2517" s="106">
        <v>900000</v>
      </c>
      <c r="E2517" s="106">
        <v>0</v>
      </c>
      <c r="M2517" t="b">
        <f t="shared" si="195"/>
        <v>1</v>
      </c>
      <c r="N2517" t="b">
        <f t="shared" si="196"/>
        <v>1</v>
      </c>
      <c r="O2517" t="b">
        <f t="shared" si="197"/>
        <v>1</v>
      </c>
      <c r="P2517" t="b">
        <f t="shared" si="197"/>
        <v>1</v>
      </c>
      <c r="Q2517" t="b">
        <f t="shared" si="198"/>
        <v>1</v>
      </c>
      <c r="R2517" t="b">
        <f t="shared" si="199"/>
        <v>1</v>
      </c>
      <c r="U2517" s="105" t="s">
        <v>768</v>
      </c>
      <c r="V2517" s="105" t="s">
        <v>775</v>
      </c>
      <c r="W2517" s="106">
        <v>900000</v>
      </c>
      <c r="X2517" s="106">
        <v>0</v>
      </c>
    </row>
    <row r="2518" spans="2:24" x14ac:dyDescent="0.25">
      <c r="B2518" s="105" t="s">
        <v>772</v>
      </c>
      <c r="C2518" s="105" t="s">
        <v>769</v>
      </c>
      <c r="D2518" s="106">
        <v>900000</v>
      </c>
      <c r="E2518" s="106">
        <v>0</v>
      </c>
      <c r="M2518" t="b">
        <f t="shared" si="195"/>
        <v>1</v>
      </c>
      <c r="N2518" t="b">
        <f t="shared" si="196"/>
        <v>1</v>
      </c>
      <c r="O2518" t="b">
        <f t="shared" si="197"/>
        <v>1</v>
      </c>
      <c r="P2518" t="b">
        <f t="shared" si="197"/>
        <v>1</v>
      </c>
      <c r="Q2518" t="b">
        <f t="shared" si="198"/>
        <v>1</v>
      </c>
      <c r="R2518" t="b">
        <f t="shared" si="199"/>
        <v>1</v>
      </c>
      <c r="U2518" s="105" t="s">
        <v>772</v>
      </c>
      <c r="V2518" s="105" t="s">
        <v>769</v>
      </c>
      <c r="W2518" s="106">
        <v>900000</v>
      </c>
      <c r="X2518" s="106">
        <v>0</v>
      </c>
    </row>
    <row r="2519" spans="2:24" x14ac:dyDescent="0.25">
      <c r="B2519" s="105" t="s">
        <v>774</v>
      </c>
      <c r="C2519" s="105" t="s">
        <v>771</v>
      </c>
      <c r="D2519" s="106">
        <v>6750000</v>
      </c>
      <c r="E2519" s="106">
        <v>0</v>
      </c>
      <c r="M2519" t="b">
        <f t="shared" si="195"/>
        <v>1</v>
      </c>
      <c r="N2519" t="b">
        <f t="shared" si="196"/>
        <v>1</v>
      </c>
      <c r="O2519" t="b">
        <f t="shared" si="197"/>
        <v>1</v>
      </c>
      <c r="P2519" t="b">
        <f t="shared" si="197"/>
        <v>1</v>
      </c>
      <c r="Q2519" t="b">
        <f t="shared" si="198"/>
        <v>1</v>
      </c>
      <c r="R2519" t="b">
        <f t="shared" si="199"/>
        <v>1</v>
      </c>
      <c r="U2519" s="105" t="s">
        <v>774</v>
      </c>
      <c r="V2519" s="105" t="s">
        <v>771</v>
      </c>
      <c r="W2519" s="106">
        <v>6750000</v>
      </c>
      <c r="X2519" s="106">
        <v>0</v>
      </c>
    </row>
    <row r="2520" spans="2:24" x14ac:dyDescent="0.25">
      <c r="B2520" s="105" t="s">
        <v>776</v>
      </c>
      <c r="C2520" s="105" t="s">
        <v>777</v>
      </c>
      <c r="D2520" s="106">
        <v>90000</v>
      </c>
      <c r="E2520" s="106">
        <v>0</v>
      </c>
      <c r="M2520" t="b">
        <f t="shared" si="195"/>
        <v>1</v>
      </c>
      <c r="N2520" t="b">
        <f t="shared" si="196"/>
        <v>1</v>
      </c>
      <c r="O2520" t="b">
        <f t="shared" si="197"/>
        <v>1</v>
      </c>
      <c r="P2520" t="b">
        <f t="shared" si="197"/>
        <v>1</v>
      </c>
      <c r="Q2520" t="b">
        <f t="shared" si="198"/>
        <v>1</v>
      </c>
      <c r="R2520" t="b">
        <f t="shared" si="199"/>
        <v>1</v>
      </c>
      <c r="U2520" s="105" t="s">
        <v>776</v>
      </c>
      <c r="V2520" s="105" t="s">
        <v>777</v>
      </c>
      <c r="W2520" s="106">
        <v>90000</v>
      </c>
      <c r="X2520" s="106">
        <v>0</v>
      </c>
    </row>
    <row r="2521" spans="2:24" x14ac:dyDescent="0.25">
      <c r="B2521" s="105" t="s">
        <v>562</v>
      </c>
      <c r="C2521" s="105" t="s">
        <v>563</v>
      </c>
      <c r="D2521" s="106">
        <v>2916000</v>
      </c>
      <c r="E2521" s="106">
        <v>0</v>
      </c>
      <c r="M2521" t="b">
        <f t="shared" si="195"/>
        <v>1</v>
      </c>
      <c r="N2521" t="b">
        <f t="shared" si="196"/>
        <v>1</v>
      </c>
      <c r="O2521" t="b">
        <f t="shared" si="197"/>
        <v>1</v>
      </c>
      <c r="P2521" t="b">
        <f t="shared" si="197"/>
        <v>1</v>
      </c>
      <c r="Q2521" t="b">
        <f t="shared" si="198"/>
        <v>1</v>
      </c>
      <c r="R2521" t="b">
        <f t="shared" si="199"/>
        <v>1</v>
      </c>
      <c r="U2521" s="105" t="s">
        <v>562</v>
      </c>
      <c r="V2521" s="105" t="s">
        <v>563</v>
      </c>
      <c r="W2521" s="106">
        <v>2916000</v>
      </c>
      <c r="X2521" s="106">
        <v>0</v>
      </c>
    </row>
    <row r="2522" spans="2:24" x14ac:dyDescent="0.25">
      <c r="B2522" s="105" t="s">
        <v>564</v>
      </c>
      <c r="C2522" s="105" t="s">
        <v>565</v>
      </c>
      <c r="D2522" s="106">
        <v>2916000</v>
      </c>
      <c r="E2522" s="106">
        <v>0</v>
      </c>
      <c r="M2522" t="b">
        <f t="shared" si="195"/>
        <v>1</v>
      </c>
      <c r="N2522" t="b">
        <f t="shared" si="196"/>
        <v>1</v>
      </c>
      <c r="O2522" t="b">
        <f t="shared" si="197"/>
        <v>1</v>
      </c>
      <c r="P2522" t="b">
        <f t="shared" si="197"/>
        <v>1</v>
      </c>
      <c r="Q2522" t="b">
        <f t="shared" si="198"/>
        <v>1</v>
      </c>
      <c r="R2522" t="b">
        <f t="shared" si="199"/>
        <v>1</v>
      </c>
      <c r="U2522" s="105" t="s">
        <v>564</v>
      </c>
      <c r="V2522" s="105" t="s">
        <v>565</v>
      </c>
      <c r="W2522" s="106">
        <v>2916000</v>
      </c>
      <c r="X2522" s="106">
        <v>0</v>
      </c>
    </row>
    <row r="2523" spans="2:24" x14ac:dyDescent="0.25">
      <c r="B2523" s="105" t="s">
        <v>566</v>
      </c>
      <c r="C2523" s="105" t="s">
        <v>565</v>
      </c>
      <c r="D2523" s="106">
        <v>2916000</v>
      </c>
      <c r="E2523" s="106">
        <v>0</v>
      </c>
      <c r="M2523" t="b">
        <f t="shared" ref="M2523:M2586" si="200">+B2523=U2523</f>
        <v>1</v>
      </c>
      <c r="N2523" t="b">
        <f t="shared" ref="N2523:N2586" si="201">+C2523=V2523</f>
        <v>1</v>
      </c>
      <c r="O2523" t="b">
        <f t="shared" ref="O2523:P2586" si="202">+D2523=W2523</f>
        <v>1</v>
      </c>
      <c r="P2523" t="b">
        <f t="shared" si="202"/>
        <v>1</v>
      </c>
      <c r="Q2523" t="b">
        <f t="shared" ref="Q2523:Q2586" si="203">+F2523=Y2523</f>
        <v>1</v>
      </c>
      <c r="R2523" t="b">
        <f t="shared" ref="R2523:R2586" si="204">+G2523=Z2523</f>
        <v>1</v>
      </c>
      <c r="U2523" s="105" t="s">
        <v>566</v>
      </c>
      <c r="V2523" s="105" t="s">
        <v>565</v>
      </c>
      <c r="W2523" s="106">
        <v>2916000</v>
      </c>
      <c r="X2523" s="106">
        <v>0</v>
      </c>
    </row>
    <row r="2524" spans="2:24" x14ac:dyDescent="0.25">
      <c r="B2524" s="105" t="s">
        <v>567</v>
      </c>
      <c r="C2524" s="105" t="s">
        <v>568</v>
      </c>
      <c r="D2524" s="106">
        <v>10016000</v>
      </c>
      <c r="E2524" s="106">
        <v>0</v>
      </c>
      <c r="M2524" t="b">
        <f t="shared" si="200"/>
        <v>1</v>
      </c>
      <c r="N2524" t="b">
        <f t="shared" si="201"/>
        <v>1</v>
      </c>
      <c r="O2524" t="b">
        <f t="shared" si="202"/>
        <v>1</v>
      </c>
      <c r="P2524" t="b">
        <f t="shared" si="202"/>
        <v>1</v>
      </c>
      <c r="Q2524" t="b">
        <f t="shared" si="203"/>
        <v>1</v>
      </c>
      <c r="R2524" t="b">
        <f t="shared" si="204"/>
        <v>1</v>
      </c>
      <c r="U2524" s="105" t="s">
        <v>567</v>
      </c>
      <c r="V2524" s="105" t="s">
        <v>568</v>
      </c>
      <c r="W2524" s="106">
        <v>10016000</v>
      </c>
      <c r="X2524" s="106">
        <v>0</v>
      </c>
    </row>
    <row r="2525" spans="2:24" x14ac:dyDescent="0.25">
      <c r="B2525" s="105" t="s">
        <v>609</v>
      </c>
      <c r="C2525" s="105" t="s">
        <v>610</v>
      </c>
      <c r="D2525" s="106">
        <v>749000</v>
      </c>
      <c r="E2525" s="106">
        <v>0</v>
      </c>
      <c r="M2525" t="b">
        <f t="shared" si="200"/>
        <v>1</v>
      </c>
      <c r="N2525" t="b">
        <f t="shared" si="201"/>
        <v>1</v>
      </c>
      <c r="O2525" t="b">
        <f t="shared" si="202"/>
        <v>1</v>
      </c>
      <c r="P2525" t="b">
        <f t="shared" si="202"/>
        <v>1</v>
      </c>
      <c r="Q2525" t="b">
        <f t="shared" si="203"/>
        <v>1</v>
      </c>
      <c r="R2525" t="b">
        <f t="shared" si="204"/>
        <v>1</v>
      </c>
      <c r="U2525" s="105" t="s">
        <v>609</v>
      </c>
      <c r="V2525" s="105" t="s">
        <v>610</v>
      </c>
      <c r="W2525" s="106">
        <v>749000</v>
      </c>
      <c r="X2525" s="106">
        <v>0</v>
      </c>
    </row>
    <row r="2526" spans="2:24" x14ac:dyDescent="0.25">
      <c r="B2526" s="105" t="s">
        <v>611</v>
      </c>
      <c r="C2526" s="105" t="s">
        <v>610</v>
      </c>
      <c r="D2526" s="106">
        <v>749000</v>
      </c>
      <c r="E2526" s="106">
        <v>0</v>
      </c>
      <c r="M2526" t="b">
        <f t="shared" si="200"/>
        <v>1</v>
      </c>
      <c r="N2526" t="b">
        <f t="shared" si="201"/>
        <v>1</v>
      </c>
      <c r="O2526" t="b">
        <f t="shared" si="202"/>
        <v>1</v>
      </c>
      <c r="P2526" t="b">
        <f t="shared" si="202"/>
        <v>1</v>
      </c>
      <c r="Q2526" t="b">
        <f t="shared" si="203"/>
        <v>1</v>
      </c>
      <c r="R2526" t="b">
        <f t="shared" si="204"/>
        <v>1</v>
      </c>
      <c r="U2526" s="105" t="s">
        <v>611</v>
      </c>
      <c r="V2526" s="105" t="s">
        <v>610</v>
      </c>
      <c r="W2526" s="106">
        <v>749000</v>
      </c>
      <c r="X2526" s="106">
        <v>0</v>
      </c>
    </row>
    <row r="2527" spans="2:24" x14ac:dyDescent="0.25">
      <c r="B2527" s="105" t="s">
        <v>612</v>
      </c>
      <c r="C2527" s="105" t="s">
        <v>613</v>
      </c>
      <c r="D2527" s="106">
        <v>4500000</v>
      </c>
      <c r="E2527" s="106">
        <v>0</v>
      </c>
      <c r="M2527" t="b">
        <f t="shared" si="200"/>
        <v>1</v>
      </c>
      <c r="N2527" t="b">
        <f t="shared" si="201"/>
        <v>1</v>
      </c>
      <c r="O2527" t="b">
        <f t="shared" si="202"/>
        <v>1</v>
      </c>
      <c r="P2527" t="b">
        <f t="shared" si="202"/>
        <v>1</v>
      </c>
      <c r="Q2527" t="b">
        <f t="shared" si="203"/>
        <v>1</v>
      </c>
      <c r="R2527" t="b">
        <f t="shared" si="204"/>
        <v>1</v>
      </c>
      <c r="U2527" s="105" t="s">
        <v>612</v>
      </c>
      <c r="V2527" s="105" t="s">
        <v>613</v>
      </c>
      <c r="W2527" s="106">
        <v>4500000</v>
      </c>
      <c r="X2527" s="106">
        <v>0</v>
      </c>
    </row>
    <row r="2528" spans="2:24" x14ac:dyDescent="0.25">
      <c r="B2528" s="105" t="s">
        <v>614</v>
      </c>
      <c r="C2528" s="105" t="s">
        <v>613</v>
      </c>
      <c r="D2528" s="106">
        <v>4500000</v>
      </c>
      <c r="E2528" s="106">
        <v>0</v>
      </c>
      <c r="M2528" t="b">
        <f t="shared" si="200"/>
        <v>1</v>
      </c>
      <c r="N2528" t="b">
        <f t="shared" si="201"/>
        <v>1</v>
      </c>
      <c r="O2528" t="b">
        <f t="shared" si="202"/>
        <v>1</v>
      </c>
      <c r="P2528" t="b">
        <f t="shared" si="202"/>
        <v>1</v>
      </c>
      <c r="Q2528" t="b">
        <f t="shared" si="203"/>
        <v>1</v>
      </c>
      <c r="R2528" t="b">
        <f t="shared" si="204"/>
        <v>1</v>
      </c>
      <c r="U2528" s="105" t="s">
        <v>614</v>
      </c>
      <c r="V2528" s="105" t="s">
        <v>613</v>
      </c>
      <c r="W2528" s="106">
        <v>4500000</v>
      </c>
      <c r="X2528" s="106">
        <v>0</v>
      </c>
    </row>
    <row r="2529" spans="2:24" x14ac:dyDescent="0.25">
      <c r="B2529" s="105" t="s">
        <v>569</v>
      </c>
      <c r="C2529" s="105" t="s">
        <v>570</v>
      </c>
      <c r="D2529" s="106">
        <v>4767000</v>
      </c>
      <c r="E2529" s="106">
        <v>0</v>
      </c>
      <c r="M2529" t="b">
        <f t="shared" si="200"/>
        <v>1</v>
      </c>
      <c r="N2529" t="b">
        <f t="shared" si="201"/>
        <v>1</v>
      </c>
      <c r="O2529" t="b">
        <f t="shared" si="202"/>
        <v>1</v>
      </c>
      <c r="P2529" t="b">
        <f t="shared" si="202"/>
        <v>1</v>
      </c>
      <c r="Q2529" t="b">
        <f t="shared" si="203"/>
        <v>1</v>
      </c>
      <c r="R2529" t="b">
        <f t="shared" si="204"/>
        <v>1</v>
      </c>
      <c r="U2529" s="105" t="s">
        <v>569</v>
      </c>
      <c r="V2529" s="105" t="s">
        <v>570</v>
      </c>
      <c r="W2529" s="106">
        <v>4767000</v>
      </c>
      <c r="X2529" s="106">
        <v>0</v>
      </c>
    </row>
    <row r="2530" spans="2:24" x14ac:dyDescent="0.25">
      <c r="B2530" s="105" t="s">
        <v>571</v>
      </c>
      <c r="C2530" s="105" t="s">
        <v>570</v>
      </c>
      <c r="D2530" s="106">
        <v>4767000</v>
      </c>
      <c r="E2530" s="106">
        <v>0</v>
      </c>
      <c r="M2530" t="b">
        <f t="shared" si="200"/>
        <v>1</v>
      </c>
      <c r="N2530" t="b">
        <f t="shared" si="201"/>
        <v>1</v>
      </c>
      <c r="O2530" t="b">
        <f t="shared" si="202"/>
        <v>1</v>
      </c>
      <c r="P2530" t="b">
        <f t="shared" si="202"/>
        <v>1</v>
      </c>
      <c r="Q2530" t="b">
        <f t="shared" si="203"/>
        <v>1</v>
      </c>
      <c r="R2530" t="b">
        <f t="shared" si="204"/>
        <v>1</v>
      </c>
      <c r="U2530" s="105" t="s">
        <v>571</v>
      </c>
      <c r="V2530" s="105" t="s">
        <v>570</v>
      </c>
      <c r="W2530" s="106">
        <v>4767000</v>
      </c>
      <c r="X2530" s="106">
        <v>0</v>
      </c>
    </row>
    <row r="2531" spans="2:24" x14ac:dyDescent="0.25">
      <c r="B2531" s="105" t="s">
        <v>429</v>
      </c>
      <c r="C2531" s="105" t="s">
        <v>430</v>
      </c>
      <c r="D2531" s="106">
        <v>20837000</v>
      </c>
      <c r="E2531" s="106">
        <v>0</v>
      </c>
      <c r="M2531" t="b">
        <f t="shared" si="200"/>
        <v>1</v>
      </c>
      <c r="N2531" t="b">
        <f t="shared" si="201"/>
        <v>1</v>
      </c>
      <c r="O2531" t="b">
        <f t="shared" si="202"/>
        <v>1</v>
      </c>
      <c r="P2531" t="b">
        <f t="shared" si="202"/>
        <v>1</v>
      </c>
      <c r="Q2531" t="b">
        <f t="shared" si="203"/>
        <v>1</v>
      </c>
      <c r="R2531" t="b">
        <f t="shared" si="204"/>
        <v>1</v>
      </c>
      <c r="U2531" s="105" t="s">
        <v>429</v>
      </c>
      <c r="V2531" s="105" t="s">
        <v>430</v>
      </c>
      <c r="W2531" s="106">
        <v>20837000</v>
      </c>
      <c r="X2531" s="106">
        <v>0</v>
      </c>
    </row>
    <row r="2532" spans="2:24" x14ac:dyDescent="0.25">
      <c r="B2532" s="105" t="s">
        <v>431</v>
      </c>
      <c r="C2532" s="105" t="s">
        <v>432</v>
      </c>
      <c r="D2532" s="106">
        <v>20837000</v>
      </c>
      <c r="E2532" s="106">
        <v>0</v>
      </c>
      <c r="M2532" t="b">
        <f t="shared" si="200"/>
        <v>1</v>
      </c>
      <c r="N2532" t="b">
        <f t="shared" si="201"/>
        <v>1</v>
      </c>
      <c r="O2532" t="b">
        <f t="shared" si="202"/>
        <v>1</v>
      </c>
      <c r="P2532" t="b">
        <f t="shared" si="202"/>
        <v>1</v>
      </c>
      <c r="Q2532" t="b">
        <f t="shared" si="203"/>
        <v>1</v>
      </c>
      <c r="R2532" t="b">
        <f t="shared" si="204"/>
        <v>1</v>
      </c>
      <c r="U2532" s="105" t="s">
        <v>431</v>
      </c>
      <c r="V2532" s="105" t="s">
        <v>432</v>
      </c>
      <c r="W2532" s="106">
        <v>20837000</v>
      </c>
      <c r="X2532" s="106">
        <v>0</v>
      </c>
    </row>
    <row r="2533" spans="2:24" x14ac:dyDescent="0.25">
      <c r="B2533" s="105" t="s">
        <v>433</v>
      </c>
      <c r="C2533" s="105" t="s">
        <v>432</v>
      </c>
      <c r="D2533" s="106">
        <v>7152000</v>
      </c>
      <c r="E2533" s="106">
        <v>0</v>
      </c>
      <c r="M2533" t="b">
        <f t="shared" si="200"/>
        <v>1</v>
      </c>
      <c r="N2533" t="b">
        <f t="shared" si="201"/>
        <v>1</v>
      </c>
      <c r="O2533" t="b">
        <f t="shared" si="202"/>
        <v>1</v>
      </c>
      <c r="P2533" t="b">
        <f t="shared" si="202"/>
        <v>1</v>
      </c>
      <c r="Q2533" t="b">
        <f t="shared" si="203"/>
        <v>1</v>
      </c>
      <c r="R2533" t="b">
        <f t="shared" si="204"/>
        <v>1</v>
      </c>
      <c r="U2533" s="105" t="s">
        <v>433</v>
      </c>
      <c r="V2533" s="105" t="s">
        <v>432</v>
      </c>
      <c r="W2533" s="106">
        <v>7152000</v>
      </c>
      <c r="X2533" s="106">
        <v>0</v>
      </c>
    </row>
    <row r="2534" spans="2:24" x14ac:dyDescent="0.25">
      <c r="B2534" s="105" t="s">
        <v>778</v>
      </c>
      <c r="C2534" s="105" t="s">
        <v>779</v>
      </c>
      <c r="D2534" s="106">
        <v>2097000</v>
      </c>
      <c r="E2534" s="106">
        <v>0</v>
      </c>
      <c r="M2534" t="b">
        <f t="shared" si="200"/>
        <v>1</v>
      </c>
      <c r="N2534" t="b">
        <f t="shared" si="201"/>
        <v>1</v>
      </c>
      <c r="O2534" t="b">
        <f t="shared" si="202"/>
        <v>1</v>
      </c>
      <c r="P2534" t="b">
        <f t="shared" si="202"/>
        <v>1</v>
      </c>
      <c r="Q2534" t="b">
        <f t="shared" si="203"/>
        <v>1</v>
      </c>
      <c r="R2534" t="b">
        <f t="shared" si="204"/>
        <v>1</v>
      </c>
      <c r="U2534" s="105" t="s">
        <v>778</v>
      </c>
      <c r="V2534" s="105" t="s">
        <v>779</v>
      </c>
      <c r="W2534" s="106">
        <v>2097000</v>
      </c>
      <c r="X2534" s="106">
        <v>0</v>
      </c>
    </row>
    <row r="2535" spans="2:24" x14ac:dyDescent="0.25">
      <c r="B2535" s="105" t="s">
        <v>780</v>
      </c>
      <c r="C2535" s="105" t="s">
        <v>781</v>
      </c>
      <c r="D2535" s="106">
        <v>2100000</v>
      </c>
      <c r="E2535" s="106">
        <v>0</v>
      </c>
      <c r="M2535" t="b">
        <f t="shared" si="200"/>
        <v>1</v>
      </c>
      <c r="N2535" t="b">
        <f t="shared" si="201"/>
        <v>1</v>
      </c>
      <c r="O2535" t="b">
        <f t="shared" si="202"/>
        <v>1</v>
      </c>
      <c r="P2535" t="b">
        <f t="shared" si="202"/>
        <v>1</v>
      </c>
      <c r="Q2535" t="b">
        <f t="shared" si="203"/>
        <v>1</v>
      </c>
      <c r="R2535" t="b">
        <f t="shared" si="204"/>
        <v>1</v>
      </c>
      <c r="U2535" s="105" t="s">
        <v>780</v>
      </c>
      <c r="V2535" s="105" t="s">
        <v>781</v>
      </c>
      <c r="W2535" s="106">
        <v>2100000</v>
      </c>
      <c r="X2535" s="106">
        <v>0</v>
      </c>
    </row>
    <row r="2536" spans="2:24" x14ac:dyDescent="0.25">
      <c r="B2536" s="105" t="s">
        <v>782</v>
      </c>
      <c r="C2536" s="105" t="s">
        <v>783</v>
      </c>
      <c r="D2536" s="106">
        <v>1389000</v>
      </c>
      <c r="E2536" s="106">
        <v>0</v>
      </c>
      <c r="M2536" t="b">
        <f t="shared" si="200"/>
        <v>1</v>
      </c>
      <c r="N2536" t="b">
        <f t="shared" si="201"/>
        <v>1</v>
      </c>
      <c r="O2536" t="b">
        <f t="shared" si="202"/>
        <v>1</v>
      </c>
      <c r="P2536" t="b">
        <f t="shared" si="202"/>
        <v>1</v>
      </c>
      <c r="Q2536" t="b">
        <f t="shared" si="203"/>
        <v>1</v>
      </c>
      <c r="R2536" t="b">
        <f t="shared" si="204"/>
        <v>1</v>
      </c>
      <c r="U2536" s="105" t="s">
        <v>782</v>
      </c>
      <c r="V2536" s="105" t="s">
        <v>783</v>
      </c>
      <c r="W2536" s="106">
        <v>1389000</v>
      </c>
      <c r="X2536" s="106">
        <v>0</v>
      </c>
    </row>
    <row r="2537" spans="2:24" x14ac:dyDescent="0.25">
      <c r="B2537" s="105" t="s">
        <v>784</v>
      </c>
      <c r="C2537" s="105" t="s">
        <v>1593</v>
      </c>
      <c r="D2537" s="106">
        <v>2699000</v>
      </c>
      <c r="E2537" s="106">
        <v>0</v>
      </c>
      <c r="M2537" t="b">
        <f t="shared" si="200"/>
        <v>1</v>
      </c>
      <c r="N2537" t="b">
        <f t="shared" si="201"/>
        <v>1</v>
      </c>
      <c r="O2537" t="b">
        <f t="shared" si="202"/>
        <v>1</v>
      </c>
      <c r="P2537" t="b">
        <f t="shared" si="202"/>
        <v>1</v>
      </c>
      <c r="Q2537" t="b">
        <f t="shared" si="203"/>
        <v>1</v>
      </c>
      <c r="R2537" t="b">
        <f t="shared" si="204"/>
        <v>1</v>
      </c>
      <c r="U2537" s="105" t="s">
        <v>784</v>
      </c>
      <c r="V2537" s="105" t="s">
        <v>1593</v>
      </c>
      <c r="W2537" s="106">
        <v>2699000</v>
      </c>
      <c r="X2537" s="106">
        <v>0</v>
      </c>
    </row>
    <row r="2538" spans="2:24" x14ac:dyDescent="0.25">
      <c r="B2538" s="105" t="s">
        <v>785</v>
      </c>
      <c r="C2538" s="105" t="s">
        <v>1594</v>
      </c>
      <c r="D2538" s="106">
        <v>1350000</v>
      </c>
      <c r="E2538" s="106">
        <v>0</v>
      </c>
      <c r="M2538" t="b">
        <f t="shared" si="200"/>
        <v>1</v>
      </c>
      <c r="N2538" t="b">
        <f t="shared" si="201"/>
        <v>1</v>
      </c>
      <c r="O2538" t="b">
        <f t="shared" si="202"/>
        <v>1</v>
      </c>
      <c r="P2538" t="b">
        <f t="shared" si="202"/>
        <v>1</v>
      </c>
      <c r="Q2538" t="b">
        <f t="shared" si="203"/>
        <v>1</v>
      </c>
      <c r="R2538" t="b">
        <f t="shared" si="204"/>
        <v>1</v>
      </c>
      <c r="U2538" s="105" t="s">
        <v>785</v>
      </c>
      <c r="V2538" s="105" t="s">
        <v>1594</v>
      </c>
      <c r="W2538" s="106">
        <v>1350000</v>
      </c>
      <c r="X2538" s="106">
        <v>0</v>
      </c>
    </row>
    <row r="2539" spans="2:24" x14ac:dyDescent="0.25">
      <c r="B2539" s="105" t="s">
        <v>786</v>
      </c>
      <c r="C2539" s="105" t="s">
        <v>787</v>
      </c>
      <c r="D2539" s="106">
        <v>2100000</v>
      </c>
      <c r="E2539" s="106">
        <v>0</v>
      </c>
      <c r="M2539" t="b">
        <f t="shared" si="200"/>
        <v>1</v>
      </c>
      <c r="N2539" t="b">
        <f t="shared" si="201"/>
        <v>1</v>
      </c>
      <c r="O2539" t="b">
        <f t="shared" si="202"/>
        <v>1</v>
      </c>
      <c r="P2539" t="b">
        <f t="shared" si="202"/>
        <v>1</v>
      </c>
      <c r="Q2539" t="b">
        <f t="shared" si="203"/>
        <v>1</v>
      </c>
      <c r="R2539" t="b">
        <f t="shared" si="204"/>
        <v>1</v>
      </c>
      <c r="U2539" s="105" t="s">
        <v>786</v>
      </c>
      <c r="V2539" s="105" t="s">
        <v>787</v>
      </c>
      <c r="W2539" s="106">
        <v>2100000</v>
      </c>
      <c r="X2539" s="106">
        <v>0</v>
      </c>
    </row>
    <row r="2540" spans="2:24" x14ac:dyDescent="0.25">
      <c r="B2540" s="105" t="s">
        <v>788</v>
      </c>
      <c r="C2540" s="105" t="s">
        <v>789</v>
      </c>
      <c r="D2540" s="106">
        <v>1140000</v>
      </c>
      <c r="E2540" s="106">
        <v>0</v>
      </c>
      <c r="M2540" t="b">
        <f t="shared" si="200"/>
        <v>1</v>
      </c>
      <c r="N2540" t="b">
        <f t="shared" si="201"/>
        <v>1</v>
      </c>
      <c r="O2540" t="b">
        <f t="shared" si="202"/>
        <v>1</v>
      </c>
      <c r="P2540" t="b">
        <f t="shared" si="202"/>
        <v>1</v>
      </c>
      <c r="Q2540" t="b">
        <f t="shared" si="203"/>
        <v>1</v>
      </c>
      <c r="R2540" t="b">
        <f t="shared" si="204"/>
        <v>1</v>
      </c>
      <c r="U2540" s="105" t="s">
        <v>788</v>
      </c>
      <c r="V2540" s="105" t="s">
        <v>789</v>
      </c>
      <c r="W2540" s="106">
        <v>1140000</v>
      </c>
      <c r="X2540" s="106">
        <v>0</v>
      </c>
    </row>
    <row r="2541" spans="2:24" x14ac:dyDescent="0.25">
      <c r="B2541" s="105" t="s">
        <v>790</v>
      </c>
      <c r="C2541" s="105" t="s">
        <v>791</v>
      </c>
      <c r="D2541" s="106">
        <v>810000</v>
      </c>
      <c r="E2541" s="106">
        <v>0</v>
      </c>
      <c r="M2541" t="b">
        <f t="shared" si="200"/>
        <v>1</v>
      </c>
      <c r="N2541" t="b">
        <f t="shared" si="201"/>
        <v>1</v>
      </c>
      <c r="O2541" t="b">
        <f t="shared" si="202"/>
        <v>1</v>
      </c>
      <c r="P2541" t="b">
        <f t="shared" si="202"/>
        <v>1</v>
      </c>
      <c r="Q2541" t="b">
        <f t="shared" si="203"/>
        <v>1</v>
      </c>
      <c r="R2541" t="b">
        <f t="shared" si="204"/>
        <v>1</v>
      </c>
      <c r="U2541" s="105" t="s">
        <v>790</v>
      </c>
      <c r="V2541" s="105" t="s">
        <v>791</v>
      </c>
      <c r="W2541" s="106">
        <v>810000</v>
      </c>
      <c r="X2541" s="106">
        <v>0</v>
      </c>
    </row>
    <row r="2542" spans="2:24" x14ac:dyDescent="0.25">
      <c r="B2542" s="105" t="s">
        <v>434</v>
      </c>
      <c r="C2542" s="105" t="s">
        <v>435</v>
      </c>
      <c r="D2542" s="106">
        <v>5328000</v>
      </c>
      <c r="E2542" s="106">
        <v>0</v>
      </c>
      <c r="M2542" t="b">
        <f t="shared" si="200"/>
        <v>1</v>
      </c>
      <c r="N2542" t="b">
        <f t="shared" si="201"/>
        <v>1</v>
      </c>
      <c r="O2542" t="b">
        <f t="shared" si="202"/>
        <v>1</v>
      </c>
      <c r="P2542" t="b">
        <f t="shared" si="202"/>
        <v>1</v>
      </c>
      <c r="Q2542" t="b">
        <f t="shared" si="203"/>
        <v>1</v>
      </c>
      <c r="R2542" t="b">
        <f t="shared" si="204"/>
        <v>1</v>
      </c>
      <c r="U2542" s="105" t="s">
        <v>434</v>
      </c>
      <c r="V2542" s="105" t="s">
        <v>435</v>
      </c>
      <c r="W2542" s="106">
        <v>5328000</v>
      </c>
      <c r="X2542" s="106">
        <v>0</v>
      </c>
    </row>
    <row r="2543" spans="2:24" x14ac:dyDescent="0.25">
      <c r="B2543" s="105" t="s">
        <v>436</v>
      </c>
      <c r="C2543" s="105" t="s">
        <v>437</v>
      </c>
      <c r="D2543" s="106">
        <v>5328000</v>
      </c>
      <c r="E2543" s="106">
        <v>0</v>
      </c>
      <c r="M2543" t="b">
        <f t="shared" si="200"/>
        <v>1</v>
      </c>
      <c r="N2543" t="b">
        <f t="shared" si="201"/>
        <v>1</v>
      </c>
      <c r="O2543" t="b">
        <f t="shared" si="202"/>
        <v>1</v>
      </c>
      <c r="P2543" t="b">
        <f t="shared" si="202"/>
        <v>1</v>
      </c>
      <c r="Q2543" t="b">
        <f t="shared" si="203"/>
        <v>1</v>
      </c>
      <c r="R2543" t="b">
        <f t="shared" si="204"/>
        <v>1</v>
      </c>
      <c r="U2543" s="105" t="s">
        <v>436</v>
      </c>
      <c r="V2543" s="105" t="s">
        <v>437</v>
      </c>
      <c r="W2543" s="106">
        <v>5328000</v>
      </c>
      <c r="X2543" s="106">
        <v>0</v>
      </c>
    </row>
    <row r="2544" spans="2:24" x14ac:dyDescent="0.25">
      <c r="B2544" s="105" t="s">
        <v>438</v>
      </c>
      <c r="C2544" s="105" t="s">
        <v>437</v>
      </c>
      <c r="D2544" s="106">
        <v>1488000</v>
      </c>
      <c r="E2544" s="106">
        <v>0</v>
      </c>
      <c r="M2544" t="b">
        <f t="shared" si="200"/>
        <v>1</v>
      </c>
      <c r="N2544" t="b">
        <f t="shared" si="201"/>
        <v>1</v>
      </c>
      <c r="O2544" t="b">
        <f t="shared" si="202"/>
        <v>1</v>
      </c>
      <c r="P2544" t="b">
        <f t="shared" si="202"/>
        <v>1</v>
      </c>
      <c r="Q2544" t="b">
        <f t="shared" si="203"/>
        <v>1</v>
      </c>
      <c r="R2544" t="b">
        <f t="shared" si="204"/>
        <v>1</v>
      </c>
      <c r="U2544" s="105" t="s">
        <v>438</v>
      </c>
      <c r="V2544" s="105" t="s">
        <v>437</v>
      </c>
      <c r="W2544" s="106">
        <v>1488000</v>
      </c>
      <c r="X2544" s="106">
        <v>0</v>
      </c>
    </row>
    <row r="2545" spans="2:24" x14ac:dyDescent="0.25">
      <c r="B2545" s="105" t="s">
        <v>792</v>
      </c>
      <c r="C2545" s="105" t="s">
        <v>793</v>
      </c>
      <c r="D2545" s="106">
        <v>1800000</v>
      </c>
      <c r="E2545" s="106">
        <v>0</v>
      </c>
      <c r="M2545" t="b">
        <f t="shared" si="200"/>
        <v>1</v>
      </c>
      <c r="N2545" t="b">
        <f t="shared" si="201"/>
        <v>1</v>
      </c>
      <c r="O2545" t="b">
        <f t="shared" si="202"/>
        <v>1</v>
      </c>
      <c r="P2545" t="b">
        <f t="shared" si="202"/>
        <v>1</v>
      </c>
      <c r="Q2545" t="b">
        <f t="shared" si="203"/>
        <v>1</v>
      </c>
      <c r="R2545" t="b">
        <f t="shared" si="204"/>
        <v>1</v>
      </c>
      <c r="U2545" s="105" t="s">
        <v>792</v>
      </c>
      <c r="V2545" s="105" t="s">
        <v>793</v>
      </c>
      <c r="W2545" s="106">
        <v>1800000</v>
      </c>
      <c r="X2545" s="106">
        <v>0</v>
      </c>
    </row>
    <row r="2546" spans="2:24" x14ac:dyDescent="0.25">
      <c r="B2546" s="105" t="s">
        <v>1440</v>
      </c>
      <c r="C2546" s="105" t="s">
        <v>1595</v>
      </c>
      <c r="D2546" s="106">
        <v>1350000</v>
      </c>
      <c r="E2546" s="106">
        <v>0</v>
      </c>
      <c r="M2546" t="b">
        <f t="shared" si="200"/>
        <v>1</v>
      </c>
      <c r="N2546" t="b">
        <f t="shared" si="201"/>
        <v>1</v>
      </c>
      <c r="O2546" t="b">
        <f t="shared" si="202"/>
        <v>1</v>
      </c>
      <c r="P2546" t="b">
        <f t="shared" si="202"/>
        <v>1</v>
      </c>
      <c r="Q2546" t="b">
        <f t="shared" si="203"/>
        <v>1</v>
      </c>
      <c r="R2546" t="b">
        <f t="shared" si="204"/>
        <v>1</v>
      </c>
      <c r="U2546" s="105" t="s">
        <v>1440</v>
      </c>
      <c r="V2546" s="105" t="s">
        <v>1595</v>
      </c>
      <c r="W2546" s="106">
        <v>1350000</v>
      </c>
      <c r="X2546" s="106">
        <v>0</v>
      </c>
    </row>
    <row r="2547" spans="2:24" x14ac:dyDescent="0.25">
      <c r="B2547" s="105" t="s">
        <v>1596</v>
      </c>
      <c r="C2547" s="105" t="s">
        <v>1597</v>
      </c>
      <c r="D2547" s="106">
        <v>690000</v>
      </c>
      <c r="E2547" s="106">
        <v>0</v>
      </c>
      <c r="M2547" t="b">
        <f t="shared" si="200"/>
        <v>1</v>
      </c>
      <c r="N2547" t="b">
        <f t="shared" si="201"/>
        <v>1</v>
      </c>
      <c r="O2547" t="b">
        <f t="shared" si="202"/>
        <v>1</v>
      </c>
      <c r="P2547" t="b">
        <f t="shared" si="202"/>
        <v>1</v>
      </c>
      <c r="Q2547" t="b">
        <f t="shared" si="203"/>
        <v>1</v>
      </c>
      <c r="R2547" t="b">
        <f t="shared" si="204"/>
        <v>1</v>
      </c>
      <c r="U2547" s="105" t="s">
        <v>1596</v>
      </c>
      <c r="V2547" s="105" t="s">
        <v>1597</v>
      </c>
      <c r="W2547" s="106">
        <v>690000</v>
      </c>
      <c r="X2547" s="106">
        <v>0</v>
      </c>
    </row>
    <row r="2548" spans="2:24" x14ac:dyDescent="0.25">
      <c r="B2548" s="105" t="s">
        <v>615</v>
      </c>
      <c r="C2548" s="105" t="s">
        <v>616</v>
      </c>
      <c r="D2548" s="106">
        <v>2514000</v>
      </c>
      <c r="E2548" s="106">
        <v>0</v>
      </c>
      <c r="M2548" t="b">
        <f t="shared" si="200"/>
        <v>1</v>
      </c>
      <c r="N2548" t="b">
        <f t="shared" si="201"/>
        <v>1</v>
      </c>
      <c r="O2548" t="b">
        <f t="shared" si="202"/>
        <v>1</v>
      </c>
      <c r="P2548" t="b">
        <f t="shared" si="202"/>
        <v>1</v>
      </c>
      <c r="Q2548" t="b">
        <f t="shared" si="203"/>
        <v>1</v>
      </c>
      <c r="R2548" t="b">
        <f t="shared" si="204"/>
        <v>1</v>
      </c>
      <c r="U2548" s="105" t="s">
        <v>615</v>
      </c>
      <c r="V2548" s="105" t="s">
        <v>616</v>
      </c>
      <c r="W2548" s="106">
        <v>2514000</v>
      </c>
      <c r="X2548" s="106">
        <v>0</v>
      </c>
    </row>
    <row r="2549" spans="2:24" x14ac:dyDescent="0.25">
      <c r="B2549" s="105" t="s">
        <v>617</v>
      </c>
      <c r="C2549" s="105" t="s">
        <v>618</v>
      </c>
      <c r="D2549" s="106">
        <v>2514000</v>
      </c>
      <c r="E2549" s="106">
        <v>0</v>
      </c>
      <c r="M2549" t="b">
        <f t="shared" si="200"/>
        <v>1</v>
      </c>
      <c r="N2549" t="b">
        <f t="shared" si="201"/>
        <v>1</v>
      </c>
      <c r="O2549" t="b">
        <f t="shared" si="202"/>
        <v>1</v>
      </c>
      <c r="P2549" t="b">
        <f t="shared" si="202"/>
        <v>1</v>
      </c>
      <c r="Q2549" t="b">
        <f t="shared" si="203"/>
        <v>1</v>
      </c>
      <c r="R2549" t="b">
        <f t="shared" si="204"/>
        <v>1</v>
      </c>
      <c r="U2549" s="105" t="s">
        <v>617</v>
      </c>
      <c r="V2549" s="105" t="s">
        <v>618</v>
      </c>
      <c r="W2549" s="106">
        <v>2514000</v>
      </c>
      <c r="X2549" s="106">
        <v>0</v>
      </c>
    </row>
    <row r="2550" spans="2:24" x14ac:dyDescent="0.25">
      <c r="B2550" s="105" t="s">
        <v>619</v>
      </c>
      <c r="C2550" s="105" t="s">
        <v>618</v>
      </c>
      <c r="D2550" s="106">
        <v>2514000</v>
      </c>
      <c r="E2550" s="106">
        <v>0</v>
      </c>
      <c r="M2550" t="b">
        <f t="shared" si="200"/>
        <v>1</v>
      </c>
      <c r="N2550" t="b">
        <f t="shared" si="201"/>
        <v>1</v>
      </c>
      <c r="O2550" t="b">
        <f t="shared" si="202"/>
        <v>1</v>
      </c>
      <c r="P2550" t="b">
        <f t="shared" si="202"/>
        <v>1</v>
      </c>
      <c r="Q2550" t="b">
        <f t="shared" si="203"/>
        <v>1</v>
      </c>
      <c r="R2550" t="b">
        <f t="shared" si="204"/>
        <v>1</v>
      </c>
      <c r="U2550" s="105" t="s">
        <v>619</v>
      </c>
      <c r="V2550" s="105" t="s">
        <v>618</v>
      </c>
      <c r="W2550" s="106">
        <v>2514000</v>
      </c>
      <c r="X2550" s="106">
        <v>0</v>
      </c>
    </row>
    <row r="2551" spans="2:24" x14ac:dyDescent="0.25">
      <c r="B2551" s="105" t="s">
        <v>620</v>
      </c>
      <c r="C2551" s="105" t="s">
        <v>621</v>
      </c>
      <c r="D2551" s="106">
        <v>6425000</v>
      </c>
      <c r="E2551" s="106">
        <v>0</v>
      </c>
      <c r="M2551" t="b">
        <f t="shared" si="200"/>
        <v>1</v>
      </c>
      <c r="N2551" t="b">
        <f t="shared" si="201"/>
        <v>1</v>
      </c>
      <c r="O2551" t="b">
        <f t="shared" si="202"/>
        <v>1</v>
      </c>
      <c r="P2551" t="b">
        <f t="shared" si="202"/>
        <v>1</v>
      </c>
      <c r="Q2551" t="b">
        <f t="shared" si="203"/>
        <v>1</v>
      </c>
      <c r="R2551" t="b">
        <f t="shared" si="204"/>
        <v>1</v>
      </c>
      <c r="U2551" s="105" t="s">
        <v>620</v>
      </c>
      <c r="V2551" s="105" t="s">
        <v>621</v>
      </c>
      <c r="W2551" s="106">
        <v>6425000</v>
      </c>
      <c r="X2551" s="106">
        <v>0</v>
      </c>
    </row>
    <row r="2552" spans="2:24" x14ac:dyDescent="0.25">
      <c r="B2552" s="105" t="s">
        <v>622</v>
      </c>
      <c r="C2552" s="105" t="s">
        <v>623</v>
      </c>
      <c r="D2552" s="106">
        <v>6425000</v>
      </c>
      <c r="E2552" s="106">
        <v>0</v>
      </c>
      <c r="M2552" t="b">
        <f t="shared" si="200"/>
        <v>1</v>
      </c>
      <c r="N2552" t="b">
        <f t="shared" si="201"/>
        <v>1</v>
      </c>
      <c r="O2552" t="b">
        <f t="shared" si="202"/>
        <v>1</v>
      </c>
      <c r="P2552" t="b">
        <f t="shared" si="202"/>
        <v>1</v>
      </c>
      <c r="Q2552" t="b">
        <f t="shared" si="203"/>
        <v>1</v>
      </c>
      <c r="R2552" t="b">
        <f t="shared" si="204"/>
        <v>1</v>
      </c>
      <c r="U2552" s="105" t="s">
        <v>622</v>
      </c>
      <c r="V2552" s="105" t="s">
        <v>623</v>
      </c>
      <c r="W2552" s="106">
        <v>6425000</v>
      </c>
      <c r="X2552" s="106">
        <v>0</v>
      </c>
    </row>
    <row r="2553" spans="2:24" x14ac:dyDescent="0.25">
      <c r="B2553" s="105" t="s">
        <v>624</v>
      </c>
      <c r="C2553" s="105" t="s">
        <v>623</v>
      </c>
      <c r="D2553" s="106">
        <v>6425000</v>
      </c>
      <c r="E2553" s="106">
        <v>0</v>
      </c>
      <c r="M2553" t="b">
        <f t="shared" si="200"/>
        <v>1</v>
      </c>
      <c r="N2553" t="b">
        <f t="shared" si="201"/>
        <v>1</v>
      </c>
      <c r="O2553" t="b">
        <f t="shared" si="202"/>
        <v>1</v>
      </c>
      <c r="P2553" t="b">
        <f t="shared" si="202"/>
        <v>1</v>
      </c>
      <c r="Q2553" t="b">
        <f t="shared" si="203"/>
        <v>1</v>
      </c>
      <c r="R2553" t="b">
        <f t="shared" si="204"/>
        <v>1</v>
      </c>
      <c r="U2553" s="105" t="s">
        <v>624</v>
      </c>
      <c r="V2553" s="105" t="s">
        <v>623</v>
      </c>
      <c r="W2553" s="106">
        <v>6425000</v>
      </c>
      <c r="X2553" s="106">
        <v>0</v>
      </c>
    </row>
    <row r="2554" spans="2:24" x14ac:dyDescent="0.25">
      <c r="B2554" s="105" t="s">
        <v>439</v>
      </c>
      <c r="C2554" s="105" t="s">
        <v>440</v>
      </c>
      <c r="D2554" s="106">
        <v>7229000</v>
      </c>
      <c r="E2554" s="106">
        <v>0</v>
      </c>
      <c r="M2554" t="b">
        <f t="shared" si="200"/>
        <v>1</v>
      </c>
      <c r="N2554" t="b">
        <f t="shared" si="201"/>
        <v>1</v>
      </c>
      <c r="O2554" t="b">
        <f t="shared" si="202"/>
        <v>1</v>
      </c>
      <c r="P2554" t="b">
        <f t="shared" si="202"/>
        <v>1</v>
      </c>
      <c r="Q2554" t="b">
        <f t="shared" si="203"/>
        <v>1</v>
      </c>
      <c r="R2554" t="b">
        <f t="shared" si="204"/>
        <v>1</v>
      </c>
      <c r="U2554" s="105" t="s">
        <v>439</v>
      </c>
      <c r="V2554" s="105" t="s">
        <v>440</v>
      </c>
      <c r="W2554" s="106">
        <v>7229000</v>
      </c>
      <c r="X2554" s="106">
        <v>0</v>
      </c>
    </row>
    <row r="2555" spans="2:24" x14ac:dyDescent="0.25">
      <c r="B2555" s="105" t="s">
        <v>441</v>
      </c>
      <c r="C2555" s="105" t="s">
        <v>442</v>
      </c>
      <c r="D2555" s="106">
        <v>7229000</v>
      </c>
      <c r="E2555" s="106">
        <v>0</v>
      </c>
      <c r="M2555" t="b">
        <f t="shared" si="200"/>
        <v>1</v>
      </c>
      <c r="N2555" t="b">
        <f t="shared" si="201"/>
        <v>1</v>
      </c>
      <c r="O2555" t="b">
        <f t="shared" si="202"/>
        <v>1</v>
      </c>
      <c r="P2555" t="b">
        <f t="shared" si="202"/>
        <v>1</v>
      </c>
      <c r="Q2555" t="b">
        <f t="shared" si="203"/>
        <v>1</v>
      </c>
      <c r="R2555" t="b">
        <f t="shared" si="204"/>
        <v>1</v>
      </c>
      <c r="U2555" s="105" t="s">
        <v>441</v>
      </c>
      <c r="V2555" s="105" t="s">
        <v>442</v>
      </c>
      <c r="W2555" s="106">
        <v>7229000</v>
      </c>
      <c r="X2555" s="106">
        <v>0</v>
      </c>
    </row>
    <row r="2556" spans="2:24" x14ac:dyDescent="0.25">
      <c r="B2556" s="105" t="s">
        <v>443</v>
      </c>
      <c r="C2556" s="105" t="s">
        <v>442</v>
      </c>
      <c r="D2556" s="106">
        <v>3269000</v>
      </c>
      <c r="E2556" s="106">
        <v>0</v>
      </c>
      <c r="M2556" t="b">
        <f t="shared" si="200"/>
        <v>1</v>
      </c>
      <c r="N2556" t="b">
        <f t="shared" si="201"/>
        <v>1</v>
      </c>
      <c r="O2556" t="b">
        <f t="shared" si="202"/>
        <v>1</v>
      </c>
      <c r="P2556" t="b">
        <f t="shared" si="202"/>
        <v>1</v>
      </c>
      <c r="Q2556" t="b">
        <f t="shared" si="203"/>
        <v>1</v>
      </c>
      <c r="R2556" t="b">
        <f t="shared" si="204"/>
        <v>1</v>
      </c>
      <c r="U2556" s="105" t="s">
        <v>443</v>
      </c>
      <c r="V2556" s="105" t="s">
        <v>442</v>
      </c>
      <c r="W2556" s="106">
        <v>3269000</v>
      </c>
      <c r="X2556" s="106">
        <v>0</v>
      </c>
    </row>
    <row r="2557" spans="2:24" x14ac:dyDescent="0.25">
      <c r="B2557" s="105" t="s">
        <v>1441</v>
      </c>
      <c r="C2557" s="105" t="s">
        <v>1442</v>
      </c>
      <c r="D2557" s="106">
        <v>2160000</v>
      </c>
      <c r="E2557" s="106">
        <v>0</v>
      </c>
      <c r="M2557" t="b">
        <f t="shared" si="200"/>
        <v>1</v>
      </c>
      <c r="N2557" t="b">
        <f t="shared" si="201"/>
        <v>1</v>
      </c>
      <c r="O2557" t="b">
        <f t="shared" si="202"/>
        <v>1</v>
      </c>
      <c r="P2557" t="b">
        <f t="shared" si="202"/>
        <v>1</v>
      </c>
      <c r="Q2557" t="b">
        <f t="shared" si="203"/>
        <v>1</v>
      </c>
      <c r="R2557" t="b">
        <f t="shared" si="204"/>
        <v>1</v>
      </c>
      <c r="U2557" s="105" t="s">
        <v>1441</v>
      </c>
      <c r="V2557" s="105" t="s">
        <v>1442</v>
      </c>
      <c r="W2557" s="106">
        <v>2160000</v>
      </c>
      <c r="X2557" s="106">
        <v>0</v>
      </c>
    </row>
    <row r="2558" spans="2:24" x14ac:dyDescent="0.25">
      <c r="B2558" s="105" t="s">
        <v>1447</v>
      </c>
      <c r="C2558" s="105" t="s">
        <v>1601</v>
      </c>
      <c r="D2558" s="106">
        <v>1800000</v>
      </c>
      <c r="E2558" s="106">
        <v>0</v>
      </c>
      <c r="M2558" t="b">
        <f t="shared" si="200"/>
        <v>1</v>
      </c>
      <c r="N2558" t="b">
        <f t="shared" si="201"/>
        <v>1</v>
      </c>
      <c r="O2558" t="b">
        <f t="shared" si="202"/>
        <v>1</v>
      </c>
      <c r="P2558" t="b">
        <f t="shared" si="202"/>
        <v>1</v>
      </c>
      <c r="Q2558" t="b">
        <f t="shared" si="203"/>
        <v>1</v>
      </c>
      <c r="R2558" t="b">
        <f t="shared" si="204"/>
        <v>1</v>
      </c>
      <c r="U2558" s="105" t="s">
        <v>1447</v>
      </c>
      <c r="V2558" s="105" t="s">
        <v>1601</v>
      </c>
      <c r="W2558" s="106">
        <v>1800000</v>
      </c>
      <c r="X2558" s="106">
        <v>0</v>
      </c>
    </row>
    <row r="2559" spans="2:24" x14ac:dyDescent="0.25">
      <c r="B2559" s="105" t="s">
        <v>625</v>
      </c>
      <c r="C2559" s="105" t="s">
        <v>626</v>
      </c>
      <c r="D2559" s="106">
        <v>2387000</v>
      </c>
      <c r="E2559" s="106">
        <v>0</v>
      </c>
      <c r="M2559" t="b">
        <f t="shared" si="200"/>
        <v>1</v>
      </c>
      <c r="N2559" t="b">
        <f t="shared" si="201"/>
        <v>1</v>
      </c>
      <c r="O2559" t="b">
        <f t="shared" si="202"/>
        <v>1</v>
      </c>
      <c r="P2559" t="b">
        <f t="shared" si="202"/>
        <v>1</v>
      </c>
      <c r="Q2559" t="b">
        <f t="shared" si="203"/>
        <v>1</v>
      </c>
      <c r="R2559" t="b">
        <f t="shared" si="204"/>
        <v>1</v>
      </c>
      <c r="U2559" s="105" t="s">
        <v>625</v>
      </c>
      <c r="V2559" s="105" t="s">
        <v>626</v>
      </c>
      <c r="W2559" s="106">
        <v>2387000</v>
      </c>
      <c r="X2559" s="106">
        <v>0</v>
      </c>
    </row>
    <row r="2560" spans="2:24" x14ac:dyDescent="0.25">
      <c r="B2560" s="105" t="s">
        <v>627</v>
      </c>
      <c r="C2560" s="105" t="s">
        <v>628</v>
      </c>
      <c r="D2560" s="106">
        <v>2387000</v>
      </c>
      <c r="E2560" s="106">
        <v>0</v>
      </c>
      <c r="M2560" t="b">
        <f t="shared" si="200"/>
        <v>1</v>
      </c>
      <c r="N2560" t="b">
        <f t="shared" si="201"/>
        <v>1</v>
      </c>
      <c r="O2560" t="b">
        <f t="shared" si="202"/>
        <v>1</v>
      </c>
      <c r="P2560" t="b">
        <f t="shared" si="202"/>
        <v>1</v>
      </c>
      <c r="Q2560" t="b">
        <f t="shared" si="203"/>
        <v>1</v>
      </c>
      <c r="R2560" t="b">
        <f t="shared" si="204"/>
        <v>1</v>
      </c>
      <c r="U2560" s="105" t="s">
        <v>627</v>
      </c>
      <c r="V2560" s="105" t="s">
        <v>628</v>
      </c>
      <c r="W2560" s="106">
        <v>2387000</v>
      </c>
      <c r="X2560" s="106">
        <v>0</v>
      </c>
    </row>
    <row r="2561" spans="2:24" x14ac:dyDescent="0.25">
      <c r="B2561" s="105" t="s">
        <v>629</v>
      </c>
      <c r="C2561" s="105" t="s">
        <v>628</v>
      </c>
      <c r="D2561" s="106">
        <v>2387000</v>
      </c>
      <c r="E2561" s="106">
        <v>0</v>
      </c>
      <c r="M2561" t="b">
        <f t="shared" si="200"/>
        <v>1</v>
      </c>
      <c r="N2561" t="b">
        <f t="shared" si="201"/>
        <v>1</v>
      </c>
      <c r="O2561" t="b">
        <f t="shared" si="202"/>
        <v>1</v>
      </c>
      <c r="P2561" t="b">
        <f t="shared" si="202"/>
        <v>1</v>
      </c>
      <c r="Q2561" t="b">
        <f t="shared" si="203"/>
        <v>1</v>
      </c>
      <c r="R2561" t="b">
        <f t="shared" si="204"/>
        <v>1</v>
      </c>
      <c r="U2561" s="105" t="s">
        <v>629</v>
      </c>
      <c r="V2561" s="105" t="s">
        <v>628</v>
      </c>
      <c r="W2561" s="106">
        <v>2387000</v>
      </c>
      <c r="X2561" s="106">
        <v>0</v>
      </c>
    </row>
    <row r="2562" spans="2:24" x14ac:dyDescent="0.25">
      <c r="B2562" s="105" t="s">
        <v>489</v>
      </c>
      <c r="C2562" s="105" t="s">
        <v>490</v>
      </c>
      <c r="D2562" s="106">
        <v>1071000</v>
      </c>
      <c r="E2562" s="106">
        <v>0</v>
      </c>
      <c r="M2562" t="b">
        <f t="shared" si="200"/>
        <v>1</v>
      </c>
      <c r="N2562" t="b">
        <f t="shared" si="201"/>
        <v>1</v>
      </c>
      <c r="O2562" t="b">
        <f t="shared" si="202"/>
        <v>1</v>
      </c>
      <c r="P2562" t="b">
        <f t="shared" si="202"/>
        <v>1</v>
      </c>
      <c r="Q2562" t="b">
        <f t="shared" si="203"/>
        <v>1</v>
      </c>
      <c r="R2562" t="b">
        <f t="shared" si="204"/>
        <v>1</v>
      </c>
      <c r="U2562" s="105" t="s">
        <v>489</v>
      </c>
      <c r="V2562" s="105" t="s">
        <v>490</v>
      </c>
      <c r="W2562" s="106">
        <v>1071000</v>
      </c>
      <c r="X2562" s="106">
        <v>0</v>
      </c>
    </row>
    <row r="2563" spans="2:24" x14ac:dyDescent="0.25">
      <c r="B2563" s="105" t="s">
        <v>491</v>
      </c>
      <c r="C2563" s="105" t="s">
        <v>492</v>
      </c>
      <c r="D2563" s="106">
        <v>1071000</v>
      </c>
      <c r="E2563" s="106">
        <v>0</v>
      </c>
      <c r="M2563" t="b">
        <f t="shared" si="200"/>
        <v>1</v>
      </c>
      <c r="N2563" t="b">
        <f t="shared" si="201"/>
        <v>1</v>
      </c>
      <c r="O2563" t="b">
        <f t="shared" si="202"/>
        <v>1</v>
      </c>
      <c r="P2563" t="b">
        <f t="shared" si="202"/>
        <v>1</v>
      </c>
      <c r="Q2563" t="b">
        <f t="shared" si="203"/>
        <v>1</v>
      </c>
      <c r="R2563" t="b">
        <f t="shared" si="204"/>
        <v>1</v>
      </c>
      <c r="U2563" s="105" t="s">
        <v>491</v>
      </c>
      <c r="V2563" s="105" t="s">
        <v>492</v>
      </c>
      <c r="W2563" s="106">
        <v>1071000</v>
      </c>
      <c r="X2563" s="106">
        <v>0</v>
      </c>
    </row>
    <row r="2564" spans="2:24" x14ac:dyDescent="0.25">
      <c r="B2564" s="105" t="s">
        <v>493</v>
      </c>
      <c r="C2564" s="105" t="s">
        <v>492</v>
      </c>
      <c r="D2564" s="106">
        <v>1071000</v>
      </c>
      <c r="E2564" s="106">
        <v>0</v>
      </c>
      <c r="M2564" t="b">
        <f t="shared" si="200"/>
        <v>1</v>
      </c>
      <c r="N2564" t="b">
        <f t="shared" si="201"/>
        <v>1</v>
      </c>
      <c r="O2564" t="b">
        <f t="shared" si="202"/>
        <v>1</v>
      </c>
      <c r="P2564" t="b">
        <f t="shared" si="202"/>
        <v>1</v>
      </c>
      <c r="Q2564" t="b">
        <f t="shared" si="203"/>
        <v>1</v>
      </c>
      <c r="R2564" t="b">
        <f t="shared" si="204"/>
        <v>1</v>
      </c>
      <c r="U2564" s="105" t="s">
        <v>493</v>
      </c>
      <c r="V2564" s="105" t="s">
        <v>492</v>
      </c>
      <c r="W2564" s="106">
        <v>1071000</v>
      </c>
      <c r="X2564" s="106">
        <v>0</v>
      </c>
    </row>
    <row r="2565" spans="2:24" x14ac:dyDescent="0.25">
      <c r="B2565" s="105" t="s">
        <v>630</v>
      </c>
      <c r="C2565" s="105" t="s">
        <v>631</v>
      </c>
      <c r="D2565" s="106">
        <v>4389000</v>
      </c>
      <c r="E2565" s="106">
        <v>0</v>
      </c>
      <c r="M2565" t="b">
        <f t="shared" si="200"/>
        <v>1</v>
      </c>
      <c r="N2565" t="b">
        <f t="shared" si="201"/>
        <v>1</v>
      </c>
      <c r="O2565" t="b">
        <f t="shared" si="202"/>
        <v>1</v>
      </c>
      <c r="P2565" t="b">
        <f t="shared" si="202"/>
        <v>1</v>
      </c>
      <c r="Q2565" t="b">
        <f t="shared" si="203"/>
        <v>1</v>
      </c>
      <c r="R2565" t="b">
        <f t="shared" si="204"/>
        <v>1</v>
      </c>
      <c r="U2565" s="105" t="s">
        <v>630</v>
      </c>
      <c r="V2565" s="105" t="s">
        <v>631</v>
      </c>
      <c r="W2565" s="106">
        <v>4389000</v>
      </c>
      <c r="X2565" s="106">
        <v>0</v>
      </c>
    </row>
    <row r="2566" spans="2:24" x14ac:dyDescent="0.25">
      <c r="B2566" s="105" t="s">
        <v>632</v>
      </c>
      <c r="C2566" s="105" t="s">
        <v>633</v>
      </c>
      <c r="D2566" s="106">
        <v>4389000</v>
      </c>
      <c r="E2566" s="106">
        <v>0</v>
      </c>
      <c r="M2566" t="b">
        <f t="shared" si="200"/>
        <v>1</v>
      </c>
      <c r="N2566" t="b">
        <f t="shared" si="201"/>
        <v>1</v>
      </c>
      <c r="O2566" t="b">
        <f t="shared" si="202"/>
        <v>1</v>
      </c>
      <c r="P2566" t="b">
        <f t="shared" si="202"/>
        <v>1</v>
      </c>
      <c r="Q2566" t="b">
        <f t="shared" si="203"/>
        <v>1</v>
      </c>
      <c r="R2566" t="b">
        <f t="shared" si="204"/>
        <v>1</v>
      </c>
      <c r="U2566" s="105" t="s">
        <v>632</v>
      </c>
      <c r="V2566" s="105" t="s">
        <v>633</v>
      </c>
      <c r="W2566" s="106">
        <v>4389000</v>
      </c>
      <c r="X2566" s="106">
        <v>0</v>
      </c>
    </row>
    <row r="2567" spans="2:24" x14ac:dyDescent="0.25">
      <c r="B2567" s="105" t="s">
        <v>634</v>
      </c>
      <c r="C2567" s="105" t="s">
        <v>633</v>
      </c>
      <c r="D2567" s="106">
        <v>4389000</v>
      </c>
      <c r="E2567" s="106">
        <v>0</v>
      </c>
      <c r="M2567" t="b">
        <f t="shared" si="200"/>
        <v>1</v>
      </c>
      <c r="N2567" t="b">
        <f t="shared" si="201"/>
        <v>1</v>
      </c>
      <c r="O2567" t="b">
        <f t="shared" si="202"/>
        <v>1</v>
      </c>
      <c r="P2567" t="b">
        <f t="shared" si="202"/>
        <v>1</v>
      </c>
      <c r="Q2567" t="b">
        <f t="shared" si="203"/>
        <v>1</v>
      </c>
      <c r="R2567" t="b">
        <f t="shared" si="204"/>
        <v>1</v>
      </c>
      <c r="U2567" s="105" t="s">
        <v>634</v>
      </c>
      <c r="V2567" s="105" t="s">
        <v>633</v>
      </c>
      <c r="W2567" s="106">
        <v>4389000</v>
      </c>
      <c r="X2567" s="106">
        <v>0</v>
      </c>
    </row>
    <row r="2568" spans="2:24" x14ac:dyDescent="0.25">
      <c r="B2568" s="105" t="s">
        <v>444</v>
      </c>
      <c r="C2568" s="105" t="s">
        <v>445</v>
      </c>
      <c r="D2568" s="106">
        <v>3450000</v>
      </c>
      <c r="E2568" s="106">
        <v>0</v>
      </c>
      <c r="M2568" t="b">
        <f t="shared" si="200"/>
        <v>1</v>
      </c>
      <c r="N2568" t="b">
        <f t="shared" si="201"/>
        <v>1</v>
      </c>
      <c r="O2568" t="b">
        <f t="shared" si="202"/>
        <v>1</v>
      </c>
      <c r="P2568" t="b">
        <f t="shared" si="202"/>
        <v>1</v>
      </c>
      <c r="Q2568" t="b">
        <f t="shared" si="203"/>
        <v>1</v>
      </c>
      <c r="R2568" t="b">
        <f t="shared" si="204"/>
        <v>1</v>
      </c>
      <c r="U2568" s="105" t="s">
        <v>444</v>
      </c>
      <c r="V2568" s="105" t="s">
        <v>445</v>
      </c>
      <c r="W2568" s="106">
        <v>3450000</v>
      </c>
      <c r="X2568" s="106">
        <v>0</v>
      </c>
    </row>
    <row r="2569" spans="2:24" x14ac:dyDescent="0.25">
      <c r="B2569" s="105" t="s">
        <v>446</v>
      </c>
      <c r="C2569" s="105" t="s">
        <v>447</v>
      </c>
      <c r="D2569" s="106">
        <v>3450000</v>
      </c>
      <c r="E2569" s="106">
        <v>0</v>
      </c>
      <c r="M2569" t="b">
        <f t="shared" si="200"/>
        <v>1</v>
      </c>
      <c r="N2569" t="b">
        <f t="shared" si="201"/>
        <v>1</v>
      </c>
      <c r="O2569" t="b">
        <f t="shared" si="202"/>
        <v>1</v>
      </c>
      <c r="P2569" t="b">
        <f t="shared" si="202"/>
        <v>1</v>
      </c>
      <c r="Q2569" t="b">
        <f t="shared" si="203"/>
        <v>1</v>
      </c>
      <c r="R2569" t="b">
        <f t="shared" si="204"/>
        <v>1</v>
      </c>
      <c r="U2569" s="105" t="s">
        <v>446</v>
      </c>
      <c r="V2569" s="105" t="s">
        <v>447</v>
      </c>
      <c r="W2569" s="106">
        <v>3450000</v>
      </c>
      <c r="X2569" s="106">
        <v>0</v>
      </c>
    </row>
    <row r="2570" spans="2:24" x14ac:dyDescent="0.25">
      <c r="B2570" s="105" t="s">
        <v>448</v>
      </c>
      <c r="C2570" s="105" t="s">
        <v>449</v>
      </c>
      <c r="D2570" s="106">
        <v>2400000</v>
      </c>
      <c r="E2570" s="106">
        <v>0</v>
      </c>
      <c r="M2570" t="b">
        <f t="shared" si="200"/>
        <v>1</v>
      </c>
      <c r="N2570" t="b">
        <f t="shared" si="201"/>
        <v>1</v>
      </c>
      <c r="O2570" t="b">
        <f t="shared" si="202"/>
        <v>1</v>
      </c>
      <c r="P2570" t="b">
        <f t="shared" si="202"/>
        <v>1</v>
      </c>
      <c r="Q2570" t="b">
        <f t="shared" si="203"/>
        <v>1</v>
      </c>
      <c r="R2570" t="b">
        <f t="shared" si="204"/>
        <v>1</v>
      </c>
      <c r="U2570" s="105" t="s">
        <v>448</v>
      </c>
      <c r="V2570" s="105" t="s">
        <v>449</v>
      </c>
      <c r="W2570" s="106">
        <v>2400000</v>
      </c>
      <c r="X2570" s="106">
        <v>0</v>
      </c>
    </row>
    <row r="2571" spans="2:24" x14ac:dyDescent="0.25">
      <c r="B2571" s="105" t="s">
        <v>1455</v>
      </c>
      <c r="C2571" s="105" t="s">
        <v>1456</v>
      </c>
      <c r="D2571" s="106">
        <v>1050000</v>
      </c>
      <c r="E2571" s="106">
        <v>0</v>
      </c>
      <c r="M2571" t="b">
        <f t="shared" si="200"/>
        <v>1</v>
      </c>
      <c r="N2571" t="b">
        <f t="shared" si="201"/>
        <v>1</v>
      </c>
      <c r="O2571" t="b">
        <f t="shared" si="202"/>
        <v>1</v>
      </c>
      <c r="P2571" t="b">
        <f t="shared" si="202"/>
        <v>1</v>
      </c>
      <c r="Q2571" t="b">
        <f t="shared" si="203"/>
        <v>1</v>
      </c>
      <c r="R2571" t="b">
        <f t="shared" si="204"/>
        <v>1</v>
      </c>
      <c r="U2571" s="105" t="s">
        <v>1455</v>
      </c>
      <c r="V2571" s="105" t="s">
        <v>1456</v>
      </c>
      <c r="W2571" s="106">
        <v>1050000</v>
      </c>
      <c r="X2571" s="106">
        <v>0</v>
      </c>
    </row>
    <row r="2572" spans="2:24" x14ac:dyDescent="0.25">
      <c r="B2572" s="105" t="s">
        <v>494</v>
      </c>
      <c r="C2572" s="105" t="s">
        <v>495</v>
      </c>
      <c r="D2572" s="106">
        <v>1500000</v>
      </c>
      <c r="E2572" s="106">
        <v>0</v>
      </c>
      <c r="M2572" t="b">
        <f t="shared" si="200"/>
        <v>1</v>
      </c>
      <c r="N2572" t="b">
        <f t="shared" si="201"/>
        <v>1</v>
      </c>
      <c r="O2572" t="b">
        <f t="shared" si="202"/>
        <v>1</v>
      </c>
      <c r="P2572" t="b">
        <f t="shared" si="202"/>
        <v>1</v>
      </c>
      <c r="Q2572" t="b">
        <f t="shared" si="203"/>
        <v>1</v>
      </c>
      <c r="R2572" t="b">
        <f t="shared" si="204"/>
        <v>1</v>
      </c>
      <c r="U2572" s="105" t="s">
        <v>494</v>
      </c>
      <c r="V2572" s="105" t="s">
        <v>495</v>
      </c>
      <c r="W2572" s="106">
        <v>1500000</v>
      </c>
      <c r="X2572" s="106">
        <v>0</v>
      </c>
    </row>
    <row r="2573" spans="2:24" x14ac:dyDescent="0.25">
      <c r="B2573" s="105" t="s">
        <v>496</v>
      </c>
      <c r="C2573" s="105" t="s">
        <v>497</v>
      </c>
      <c r="D2573" s="106">
        <v>1500000</v>
      </c>
      <c r="E2573" s="106">
        <v>0</v>
      </c>
      <c r="M2573" t="b">
        <f t="shared" si="200"/>
        <v>1</v>
      </c>
      <c r="N2573" t="b">
        <f t="shared" si="201"/>
        <v>1</v>
      </c>
      <c r="O2573" t="b">
        <f t="shared" si="202"/>
        <v>1</v>
      </c>
      <c r="P2573" t="b">
        <f t="shared" si="202"/>
        <v>1</v>
      </c>
      <c r="Q2573" t="b">
        <f t="shared" si="203"/>
        <v>1</v>
      </c>
      <c r="R2573" t="b">
        <f t="shared" si="204"/>
        <v>1</v>
      </c>
      <c r="U2573" s="105" t="s">
        <v>496</v>
      </c>
      <c r="V2573" s="105" t="s">
        <v>497</v>
      </c>
      <c r="W2573" s="106">
        <v>1500000</v>
      </c>
      <c r="X2573" s="106">
        <v>0</v>
      </c>
    </row>
    <row r="2574" spans="2:24" x14ac:dyDescent="0.25">
      <c r="B2574" s="105" t="s">
        <v>498</v>
      </c>
      <c r="C2574" s="105" t="s">
        <v>497</v>
      </c>
      <c r="D2574" s="106">
        <v>1500000</v>
      </c>
      <c r="E2574" s="106">
        <v>0</v>
      </c>
      <c r="M2574" t="b">
        <f t="shared" si="200"/>
        <v>1</v>
      </c>
      <c r="N2574" t="b">
        <f t="shared" si="201"/>
        <v>1</v>
      </c>
      <c r="O2574" t="b">
        <f t="shared" si="202"/>
        <v>1</v>
      </c>
      <c r="P2574" t="b">
        <f t="shared" si="202"/>
        <v>1</v>
      </c>
      <c r="Q2574" t="b">
        <f t="shared" si="203"/>
        <v>1</v>
      </c>
      <c r="R2574" t="b">
        <f t="shared" si="204"/>
        <v>1</v>
      </c>
      <c r="U2574" s="105" t="s">
        <v>498</v>
      </c>
      <c r="V2574" s="105" t="s">
        <v>497</v>
      </c>
      <c r="W2574" s="106">
        <v>1500000</v>
      </c>
      <c r="X2574" s="106">
        <v>0</v>
      </c>
    </row>
    <row r="2575" spans="2:24" x14ac:dyDescent="0.25">
      <c r="B2575" s="105" t="s">
        <v>635</v>
      </c>
      <c r="C2575" s="105" t="s">
        <v>636</v>
      </c>
      <c r="D2575" s="106">
        <v>3600000</v>
      </c>
      <c r="E2575" s="106">
        <v>0</v>
      </c>
      <c r="M2575" t="b">
        <f t="shared" si="200"/>
        <v>1</v>
      </c>
      <c r="N2575" t="b">
        <f t="shared" si="201"/>
        <v>1</v>
      </c>
      <c r="O2575" t="b">
        <f t="shared" si="202"/>
        <v>1</v>
      </c>
      <c r="P2575" t="b">
        <f t="shared" si="202"/>
        <v>1</v>
      </c>
      <c r="Q2575" t="b">
        <f t="shared" si="203"/>
        <v>1</v>
      </c>
      <c r="R2575" t="b">
        <f t="shared" si="204"/>
        <v>1</v>
      </c>
      <c r="U2575" s="105" t="s">
        <v>635</v>
      </c>
      <c r="V2575" s="105" t="s">
        <v>636</v>
      </c>
      <c r="W2575" s="106">
        <v>3600000</v>
      </c>
      <c r="X2575" s="106">
        <v>0</v>
      </c>
    </row>
    <row r="2576" spans="2:24" x14ac:dyDescent="0.25">
      <c r="B2576" s="105" t="s">
        <v>637</v>
      </c>
      <c r="C2576" s="105" t="s">
        <v>638</v>
      </c>
      <c r="D2576" s="106">
        <v>3600000</v>
      </c>
      <c r="E2576" s="106">
        <v>0</v>
      </c>
      <c r="M2576" t="b">
        <f t="shared" si="200"/>
        <v>1</v>
      </c>
      <c r="N2576" t="b">
        <f t="shared" si="201"/>
        <v>1</v>
      </c>
      <c r="O2576" t="b">
        <f t="shared" si="202"/>
        <v>1</v>
      </c>
      <c r="P2576" t="b">
        <f t="shared" si="202"/>
        <v>1</v>
      </c>
      <c r="Q2576" t="b">
        <f t="shared" si="203"/>
        <v>1</v>
      </c>
      <c r="R2576" t="b">
        <f t="shared" si="204"/>
        <v>1</v>
      </c>
      <c r="U2576" s="105" t="s">
        <v>637</v>
      </c>
      <c r="V2576" s="105" t="s">
        <v>638</v>
      </c>
      <c r="W2576" s="106">
        <v>3600000</v>
      </c>
      <c r="X2576" s="106">
        <v>0</v>
      </c>
    </row>
    <row r="2577" spans="2:24" x14ac:dyDescent="0.25">
      <c r="B2577" s="105" t="s">
        <v>639</v>
      </c>
      <c r="C2577" s="105" t="s">
        <v>638</v>
      </c>
      <c r="D2577" s="106">
        <v>3600000</v>
      </c>
      <c r="E2577" s="106">
        <v>0</v>
      </c>
      <c r="M2577" t="b">
        <f t="shared" si="200"/>
        <v>1</v>
      </c>
      <c r="N2577" t="b">
        <f t="shared" si="201"/>
        <v>1</v>
      </c>
      <c r="O2577" t="b">
        <f t="shared" si="202"/>
        <v>1</v>
      </c>
      <c r="P2577" t="b">
        <f t="shared" si="202"/>
        <v>1</v>
      </c>
      <c r="Q2577" t="b">
        <f t="shared" si="203"/>
        <v>1</v>
      </c>
      <c r="R2577" t="b">
        <f t="shared" si="204"/>
        <v>1</v>
      </c>
      <c r="U2577" s="105" t="s">
        <v>639</v>
      </c>
      <c r="V2577" s="105" t="s">
        <v>638</v>
      </c>
      <c r="W2577" s="106">
        <v>3600000</v>
      </c>
      <c r="X2577" s="106">
        <v>0</v>
      </c>
    </row>
    <row r="2578" spans="2:24" x14ac:dyDescent="0.25">
      <c r="B2578" s="105" t="s">
        <v>640</v>
      </c>
      <c r="C2578" s="105" t="s">
        <v>641</v>
      </c>
      <c r="D2578" s="106">
        <v>1200000</v>
      </c>
      <c r="E2578" s="106">
        <v>0</v>
      </c>
      <c r="M2578" t="b">
        <f t="shared" si="200"/>
        <v>1</v>
      </c>
      <c r="N2578" t="b">
        <f t="shared" si="201"/>
        <v>1</v>
      </c>
      <c r="O2578" t="b">
        <f t="shared" si="202"/>
        <v>1</v>
      </c>
      <c r="P2578" t="b">
        <f t="shared" si="202"/>
        <v>1</v>
      </c>
      <c r="Q2578" t="b">
        <f t="shared" si="203"/>
        <v>1</v>
      </c>
      <c r="R2578" t="b">
        <f t="shared" si="204"/>
        <v>1</v>
      </c>
      <c r="U2578" s="105" t="s">
        <v>640</v>
      </c>
      <c r="V2578" s="105" t="s">
        <v>641</v>
      </c>
      <c r="W2578" s="106">
        <v>1200000</v>
      </c>
      <c r="X2578" s="106">
        <v>0</v>
      </c>
    </row>
    <row r="2579" spans="2:24" x14ac:dyDescent="0.25">
      <c r="B2579" s="105" t="s">
        <v>642</v>
      </c>
      <c r="C2579" s="105" t="s">
        <v>643</v>
      </c>
      <c r="D2579" s="106">
        <v>1200000</v>
      </c>
      <c r="E2579" s="106">
        <v>0</v>
      </c>
      <c r="M2579" t="b">
        <f t="shared" si="200"/>
        <v>1</v>
      </c>
      <c r="N2579" t="b">
        <f t="shared" si="201"/>
        <v>1</v>
      </c>
      <c r="O2579" t="b">
        <f t="shared" si="202"/>
        <v>1</v>
      </c>
      <c r="P2579" t="b">
        <f t="shared" si="202"/>
        <v>1</v>
      </c>
      <c r="Q2579" t="b">
        <f t="shared" si="203"/>
        <v>1</v>
      </c>
      <c r="R2579" t="b">
        <f t="shared" si="204"/>
        <v>1</v>
      </c>
      <c r="U2579" s="105" t="s">
        <v>642</v>
      </c>
      <c r="V2579" s="105" t="s">
        <v>643</v>
      </c>
      <c r="W2579" s="106">
        <v>1200000</v>
      </c>
      <c r="X2579" s="106">
        <v>0</v>
      </c>
    </row>
    <row r="2580" spans="2:24" x14ac:dyDescent="0.25">
      <c r="B2580" s="105" t="s">
        <v>644</v>
      </c>
      <c r="C2580" s="105" t="s">
        <v>643</v>
      </c>
      <c r="D2580" s="106">
        <v>1200000</v>
      </c>
      <c r="E2580" s="106">
        <v>0</v>
      </c>
      <c r="M2580" t="b">
        <f t="shared" si="200"/>
        <v>1</v>
      </c>
      <c r="N2580" t="b">
        <f t="shared" si="201"/>
        <v>1</v>
      </c>
      <c r="O2580" t="b">
        <f t="shared" si="202"/>
        <v>1</v>
      </c>
      <c r="P2580" t="b">
        <f t="shared" si="202"/>
        <v>1</v>
      </c>
      <c r="Q2580" t="b">
        <f t="shared" si="203"/>
        <v>1</v>
      </c>
      <c r="R2580" t="b">
        <f t="shared" si="204"/>
        <v>1</v>
      </c>
      <c r="U2580" s="105" t="s">
        <v>644</v>
      </c>
      <c r="V2580" s="105" t="s">
        <v>643</v>
      </c>
      <c r="W2580" s="106">
        <v>1200000</v>
      </c>
      <c r="X2580" s="106">
        <v>0</v>
      </c>
    </row>
    <row r="2581" spans="2:24" x14ac:dyDescent="0.25">
      <c r="B2581" s="105" t="s">
        <v>450</v>
      </c>
      <c r="C2581" s="105" t="s">
        <v>451</v>
      </c>
      <c r="D2581" s="106">
        <v>909000</v>
      </c>
      <c r="E2581" s="106">
        <v>0</v>
      </c>
      <c r="M2581" t="b">
        <f t="shared" si="200"/>
        <v>1</v>
      </c>
      <c r="N2581" t="b">
        <f t="shared" si="201"/>
        <v>1</v>
      </c>
      <c r="O2581" t="b">
        <f t="shared" si="202"/>
        <v>1</v>
      </c>
      <c r="P2581" t="b">
        <f t="shared" si="202"/>
        <v>1</v>
      </c>
      <c r="Q2581" t="b">
        <f t="shared" si="203"/>
        <v>1</v>
      </c>
      <c r="R2581" t="b">
        <f t="shared" si="204"/>
        <v>1</v>
      </c>
      <c r="U2581" s="105" t="s">
        <v>450</v>
      </c>
      <c r="V2581" s="105" t="s">
        <v>451</v>
      </c>
      <c r="W2581" s="106">
        <v>909000</v>
      </c>
      <c r="X2581" s="106">
        <v>0</v>
      </c>
    </row>
    <row r="2582" spans="2:24" x14ac:dyDescent="0.25">
      <c r="B2582" s="105" t="s">
        <v>452</v>
      </c>
      <c r="C2582" s="105" t="s">
        <v>453</v>
      </c>
      <c r="D2582" s="106">
        <v>909000</v>
      </c>
      <c r="E2582" s="106">
        <v>0</v>
      </c>
      <c r="M2582" t="b">
        <f t="shared" si="200"/>
        <v>1</v>
      </c>
      <c r="N2582" t="b">
        <f t="shared" si="201"/>
        <v>1</v>
      </c>
      <c r="O2582" t="b">
        <f t="shared" si="202"/>
        <v>1</v>
      </c>
      <c r="P2582" t="b">
        <f t="shared" si="202"/>
        <v>1</v>
      </c>
      <c r="Q2582" t="b">
        <f t="shared" si="203"/>
        <v>1</v>
      </c>
      <c r="R2582" t="b">
        <f t="shared" si="204"/>
        <v>1</v>
      </c>
      <c r="U2582" s="105" t="s">
        <v>452</v>
      </c>
      <c r="V2582" s="105" t="s">
        <v>453</v>
      </c>
      <c r="W2582" s="106">
        <v>909000</v>
      </c>
      <c r="X2582" s="106">
        <v>0</v>
      </c>
    </row>
    <row r="2583" spans="2:24" x14ac:dyDescent="0.25">
      <c r="B2583" s="105" t="s">
        <v>805</v>
      </c>
      <c r="C2583" s="105" t="s">
        <v>1605</v>
      </c>
      <c r="D2583" s="106">
        <v>909000</v>
      </c>
      <c r="E2583" s="106">
        <v>0</v>
      </c>
      <c r="M2583" t="b">
        <f t="shared" si="200"/>
        <v>1</v>
      </c>
      <c r="N2583" t="b">
        <f t="shared" si="201"/>
        <v>1</v>
      </c>
      <c r="O2583" t="b">
        <f t="shared" si="202"/>
        <v>1</v>
      </c>
      <c r="P2583" t="b">
        <f t="shared" si="202"/>
        <v>1</v>
      </c>
      <c r="Q2583" t="b">
        <f t="shared" si="203"/>
        <v>1</v>
      </c>
      <c r="R2583" t="b">
        <f t="shared" si="204"/>
        <v>1</v>
      </c>
      <c r="U2583" s="105" t="s">
        <v>805</v>
      </c>
      <c r="V2583" s="105" t="s">
        <v>1605</v>
      </c>
      <c r="W2583" s="106">
        <v>909000</v>
      </c>
      <c r="X2583" s="106">
        <v>0</v>
      </c>
    </row>
    <row r="2584" spans="2:24" x14ac:dyDescent="0.25">
      <c r="B2584" s="105" t="s">
        <v>645</v>
      </c>
      <c r="C2584" s="105" t="s">
        <v>646</v>
      </c>
      <c r="D2584" s="106">
        <v>4575000</v>
      </c>
      <c r="E2584" s="106">
        <v>0</v>
      </c>
      <c r="M2584" t="b">
        <f t="shared" si="200"/>
        <v>1</v>
      </c>
      <c r="N2584" t="b">
        <f t="shared" si="201"/>
        <v>1</v>
      </c>
      <c r="O2584" t="b">
        <f t="shared" si="202"/>
        <v>1</v>
      </c>
      <c r="P2584" t="b">
        <f t="shared" si="202"/>
        <v>1</v>
      </c>
      <c r="Q2584" t="b">
        <f t="shared" si="203"/>
        <v>1</v>
      </c>
      <c r="R2584" t="b">
        <f t="shared" si="204"/>
        <v>1</v>
      </c>
      <c r="U2584" s="105" t="s">
        <v>645</v>
      </c>
      <c r="V2584" s="105" t="s">
        <v>646</v>
      </c>
      <c r="W2584" s="106">
        <v>4575000</v>
      </c>
      <c r="X2584" s="106">
        <v>0</v>
      </c>
    </row>
    <row r="2585" spans="2:24" x14ac:dyDescent="0.25">
      <c r="B2585" s="105" t="s">
        <v>647</v>
      </c>
      <c r="C2585" s="105" t="s">
        <v>648</v>
      </c>
      <c r="D2585" s="106">
        <v>4575000</v>
      </c>
      <c r="E2585" s="106">
        <v>0</v>
      </c>
      <c r="M2585" t="b">
        <f t="shared" si="200"/>
        <v>1</v>
      </c>
      <c r="N2585" t="b">
        <f t="shared" si="201"/>
        <v>1</v>
      </c>
      <c r="O2585" t="b">
        <f t="shared" si="202"/>
        <v>1</v>
      </c>
      <c r="P2585" t="b">
        <f t="shared" si="202"/>
        <v>1</v>
      </c>
      <c r="Q2585" t="b">
        <f t="shared" si="203"/>
        <v>1</v>
      </c>
      <c r="R2585" t="b">
        <f t="shared" si="204"/>
        <v>1</v>
      </c>
      <c r="U2585" s="105" t="s">
        <v>647</v>
      </c>
      <c r="V2585" s="105" t="s">
        <v>648</v>
      </c>
      <c r="W2585" s="106">
        <v>4575000</v>
      </c>
      <c r="X2585" s="106">
        <v>0</v>
      </c>
    </row>
    <row r="2586" spans="2:24" x14ac:dyDescent="0.25">
      <c r="B2586" s="105" t="s">
        <v>649</v>
      </c>
      <c r="C2586" s="105" t="s">
        <v>648</v>
      </c>
      <c r="D2586" s="106">
        <v>4575000</v>
      </c>
      <c r="E2586" s="106">
        <v>0</v>
      </c>
      <c r="M2586" t="b">
        <f t="shared" si="200"/>
        <v>1</v>
      </c>
      <c r="N2586" t="b">
        <f t="shared" si="201"/>
        <v>1</v>
      </c>
      <c r="O2586" t="b">
        <f t="shared" si="202"/>
        <v>1</v>
      </c>
      <c r="P2586" t="b">
        <f t="shared" si="202"/>
        <v>1</v>
      </c>
      <c r="Q2586" t="b">
        <f t="shared" si="203"/>
        <v>1</v>
      </c>
      <c r="R2586" t="b">
        <f t="shared" si="204"/>
        <v>1</v>
      </c>
      <c r="U2586" s="105" t="s">
        <v>649</v>
      </c>
      <c r="V2586" s="105" t="s">
        <v>648</v>
      </c>
      <c r="W2586" s="106">
        <v>4575000</v>
      </c>
      <c r="X2586" s="106">
        <v>0</v>
      </c>
    </row>
    <row r="2587" spans="2:24" x14ac:dyDescent="0.25">
      <c r="B2587" s="105" t="s">
        <v>455</v>
      </c>
      <c r="C2587" s="105" t="s">
        <v>456</v>
      </c>
      <c r="D2587" s="106">
        <v>33212083</v>
      </c>
      <c r="E2587" s="106">
        <v>0</v>
      </c>
      <c r="M2587" t="b">
        <f t="shared" ref="M2587:M2650" si="205">+B2587=U2587</f>
        <v>1</v>
      </c>
      <c r="N2587" t="b">
        <f t="shared" ref="N2587:N2650" si="206">+C2587=V2587</f>
        <v>1</v>
      </c>
      <c r="O2587" t="b">
        <f t="shared" ref="O2587:P2650" si="207">+D2587=W2587</f>
        <v>1</v>
      </c>
      <c r="P2587" t="b">
        <f t="shared" si="207"/>
        <v>1</v>
      </c>
      <c r="Q2587" t="b">
        <f t="shared" ref="Q2587:Q2650" si="208">+F2587=Y2587</f>
        <v>1</v>
      </c>
      <c r="R2587" t="b">
        <f t="shared" ref="R2587:R2650" si="209">+G2587=Z2587</f>
        <v>1</v>
      </c>
      <c r="U2587" s="105" t="s">
        <v>455</v>
      </c>
      <c r="V2587" s="105" t="s">
        <v>456</v>
      </c>
      <c r="W2587" s="106">
        <v>33212083</v>
      </c>
      <c r="X2587" s="106">
        <v>0</v>
      </c>
    </row>
    <row r="2588" spans="2:24" x14ac:dyDescent="0.25">
      <c r="B2588" s="105" t="s">
        <v>457</v>
      </c>
      <c r="C2588" s="105" t="s">
        <v>458</v>
      </c>
      <c r="D2588" s="106">
        <v>13830083</v>
      </c>
      <c r="E2588" s="106">
        <v>0</v>
      </c>
      <c r="M2588" t="b">
        <f t="shared" si="205"/>
        <v>1</v>
      </c>
      <c r="N2588" t="b">
        <f t="shared" si="206"/>
        <v>1</v>
      </c>
      <c r="O2588" t="b">
        <f t="shared" si="207"/>
        <v>1</v>
      </c>
      <c r="P2588" t="b">
        <f t="shared" si="207"/>
        <v>1</v>
      </c>
      <c r="Q2588" t="b">
        <f t="shared" si="208"/>
        <v>1</v>
      </c>
      <c r="R2588" t="b">
        <f t="shared" si="209"/>
        <v>1</v>
      </c>
      <c r="U2588" s="105" t="s">
        <v>457</v>
      </c>
      <c r="V2588" s="105" t="s">
        <v>458</v>
      </c>
      <c r="W2588" s="106">
        <v>13830083</v>
      </c>
      <c r="X2588" s="106">
        <v>0</v>
      </c>
    </row>
    <row r="2589" spans="2:24" x14ac:dyDescent="0.25">
      <c r="B2589" s="105" t="s">
        <v>459</v>
      </c>
      <c r="C2589" s="105" t="s">
        <v>458</v>
      </c>
      <c r="D2589" s="106">
        <v>1080000</v>
      </c>
      <c r="E2589" s="106">
        <v>0</v>
      </c>
      <c r="M2589" t="b">
        <f t="shared" si="205"/>
        <v>1</v>
      </c>
      <c r="N2589" t="b">
        <f t="shared" si="206"/>
        <v>1</v>
      </c>
      <c r="O2589" t="b">
        <f t="shared" si="207"/>
        <v>1</v>
      </c>
      <c r="P2589" t="b">
        <f t="shared" si="207"/>
        <v>1</v>
      </c>
      <c r="Q2589" t="b">
        <f t="shared" si="208"/>
        <v>1</v>
      </c>
      <c r="R2589" t="b">
        <f t="shared" si="209"/>
        <v>1</v>
      </c>
      <c r="U2589" s="105" t="s">
        <v>459</v>
      </c>
      <c r="V2589" s="105" t="s">
        <v>458</v>
      </c>
      <c r="W2589" s="106">
        <v>1080000</v>
      </c>
      <c r="X2589" s="106">
        <v>0</v>
      </c>
    </row>
    <row r="2590" spans="2:24" x14ac:dyDescent="0.25">
      <c r="B2590" s="105" t="s">
        <v>815</v>
      </c>
      <c r="C2590" s="105" t="s">
        <v>816</v>
      </c>
      <c r="D2590" s="106">
        <v>1800000</v>
      </c>
      <c r="E2590" s="106">
        <v>0</v>
      </c>
      <c r="M2590" t="b">
        <f t="shared" si="205"/>
        <v>1</v>
      </c>
      <c r="N2590" t="b">
        <f t="shared" si="206"/>
        <v>1</v>
      </c>
      <c r="O2590" t="b">
        <f t="shared" si="207"/>
        <v>1</v>
      </c>
      <c r="P2590" t="b">
        <f t="shared" si="207"/>
        <v>1</v>
      </c>
      <c r="Q2590" t="b">
        <f t="shared" si="208"/>
        <v>1</v>
      </c>
      <c r="R2590" t="b">
        <f t="shared" si="209"/>
        <v>1</v>
      </c>
      <c r="U2590" s="105" t="s">
        <v>815</v>
      </c>
      <c r="V2590" s="105" t="s">
        <v>816</v>
      </c>
      <c r="W2590" s="106">
        <v>1800000</v>
      </c>
      <c r="X2590" s="106">
        <v>0</v>
      </c>
    </row>
    <row r="2591" spans="2:24" x14ac:dyDescent="0.25">
      <c r="B2591" s="105" t="s">
        <v>817</v>
      </c>
      <c r="C2591" s="105" t="s">
        <v>818</v>
      </c>
      <c r="D2591" s="106">
        <v>1350000</v>
      </c>
      <c r="E2591" s="106">
        <v>0</v>
      </c>
      <c r="M2591" t="b">
        <f t="shared" si="205"/>
        <v>1</v>
      </c>
      <c r="N2591" t="b">
        <f t="shared" si="206"/>
        <v>1</v>
      </c>
      <c r="O2591" t="b">
        <f t="shared" si="207"/>
        <v>1</v>
      </c>
      <c r="P2591" t="b">
        <f t="shared" si="207"/>
        <v>1</v>
      </c>
      <c r="Q2591" t="b">
        <f t="shared" si="208"/>
        <v>1</v>
      </c>
      <c r="R2591" t="b">
        <f t="shared" si="209"/>
        <v>1</v>
      </c>
      <c r="U2591" s="105" t="s">
        <v>817</v>
      </c>
      <c r="V2591" s="105" t="s">
        <v>818</v>
      </c>
      <c r="W2591" s="106">
        <v>1350000</v>
      </c>
      <c r="X2591" s="106">
        <v>0</v>
      </c>
    </row>
    <row r="2592" spans="2:24" x14ac:dyDescent="0.25">
      <c r="B2592" s="105" t="s">
        <v>819</v>
      </c>
      <c r="C2592" s="105" t="s">
        <v>820</v>
      </c>
      <c r="D2592" s="106">
        <v>750000</v>
      </c>
      <c r="E2592" s="106">
        <v>0</v>
      </c>
      <c r="M2592" t="b">
        <f t="shared" si="205"/>
        <v>1</v>
      </c>
      <c r="N2592" t="b">
        <f t="shared" si="206"/>
        <v>1</v>
      </c>
      <c r="O2592" t="b">
        <f t="shared" si="207"/>
        <v>1</v>
      </c>
      <c r="P2592" t="b">
        <f t="shared" si="207"/>
        <v>1</v>
      </c>
      <c r="Q2592" t="b">
        <f t="shared" si="208"/>
        <v>1</v>
      </c>
      <c r="R2592" t="b">
        <f t="shared" si="209"/>
        <v>1</v>
      </c>
      <c r="U2592" s="105" t="s">
        <v>819</v>
      </c>
      <c r="V2592" s="105" t="s">
        <v>820</v>
      </c>
      <c r="W2592" s="106">
        <v>750000</v>
      </c>
      <c r="X2592" s="106">
        <v>0</v>
      </c>
    </row>
    <row r="2593" spans="2:24" x14ac:dyDescent="0.25">
      <c r="B2593" s="105" t="s">
        <v>821</v>
      </c>
      <c r="C2593" s="105" t="s">
        <v>822</v>
      </c>
      <c r="D2593" s="106">
        <v>240000</v>
      </c>
      <c r="E2593" s="106">
        <v>0</v>
      </c>
      <c r="M2593" t="b">
        <f t="shared" si="205"/>
        <v>1</v>
      </c>
      <c r="N2593" t="b">
        <f t="shared" si="206"/>
        <v>1</v>
      </c>
      <c r="O2593" t="b">
        <f t="shared" si="207"/>
        <v>1</v>
      </c>
      <c r="P2593" t="b">
        <f t="shared" si="207"/>
        <v>1</v>
      </c>
      <c r="Q2593" t="b">
        <f t="shared" si="208"/>
        <v>1</v>
      </c>
      <c r="R2593" t="b">
        <f t="shared" si="209"/>
        <v>1</v>
      </c>
      <c r="U2593" s="105" t="s">
        <v>821</v>
      </c>
      <c r="V2593" s="105" t="s">
        <v>822</v>
      </c>
      <c r="W2593" s="106">
        <v>240000</v>
      </c>
      <c r="X2593" s="106">
        <v>0</v>
      </c>
    </row>
    <row r="2594" spans="2:24" x14ac:dyDescent="0.25">
      <c r="B2594" s="105" t="s">
        <v>823</v>
      </c>
      <c r="C2594" s="105" t="s">
        <v>824</v>
      </c>
      <c r="D2594" s="106">
        <v>900000</v>
      </c>
      <c r="E2594" s="106">
        <v>0</v>
      </c>
      <c r="M2594" t="b">
        <f t="shared" si="205"/>
        <v>1</v>
      </c>
      <c r="N2594" t="b">
        <f t="shared" si="206"/>
        <v>1</v>
      </c>
      <c r="O2594" t="b">
        <f t="shared" si="207"/>
        <v>1</v>
      </c>
      <c r="P2594" t="b">
        <f t="shared" si="207"/>
        <v>1</v>
      </c>
      <c r="Q2594" t="b">
        <f t="shared" si="208"/>
        <v>1</v>
      </c>
      <c r="R2594" t="b">
        <f t="shared" si="209"/>
        <v>1</v>
      </c>
      <c r="U2594" s="105" t="s">
        <v>823</v>
      </c>
      <c r="V2594" s="105" t="s">
        <v>824</v>
      </c>
      <c r="W2594" s="106">
        <v>900000</v>
      </c>
      <c r="X2594" s="106">
        <v>0</v>
      </c>
    </row>
    <row r="2595" spans="2:24" x14ac:dyDescent="0.25">
      <c r="B2595" s="105" t="s">
        <v>826</v>
      </c>
      <c r="C2595" s="105" t="s">
        <v>1610</v>
      </c>
      <c r="D2595" s="106">
        <v>2310000</v>
      </c>
      <c r="E2595" s="106">
        <v>0</v>
      </c>
      <c r="M2595" t="b">
        <f t="shared" si="205"/>
        <v>1</v>
      </c>
      <c r="N2595" t="b">
        <f t="shared" si="206"/>
        <v>1</v>
      </c>
      <c r="O2595" t="b">
        <f t="shared" si="207"/>
        <v>1</v>
      </c>
      <c r="P2595" t="b">
        <f t="shared" si="207"/>
        <v>1</v>
      </c>
      <c r="Q2595" t="b">
        <f t="shared" si="208"/>
        <v>1</v>
      </c>
      <c r="R2595" t="b">
        <f t="shared" si="209"/>
        <v>1</v>
      </c>
      <c r="U2595" s="105" t="s">
        <v>826</v>
      </c>
      <c r="V2595" s="105" t="s">
        <v>1610</v>
      </c>
      <c r="W2595" s="106">
        <v>2310000</v>
      </c>
      <c r="X2595" s="106">
        <v>0</v>
      </c>
    </row>
    <row r="2596" spans="2:24" x14ac:dyDescent="0.25">
      <c r="B2596" s="105" t="s">
        <v>827</v>
      </c>
      <c r="C2596" s="105" t="s">
        <v>1611</v>
      </c>
      <c r="D2596" s="106">
        <v>3450000</v>
      </c>
      <c r="E2596" s="106">
        <v>0</v>
      </c>
      <c r="M2596" t="b">
        <f t="shared" si="205"/>
        <v>1</v>
      </c>
      <c r="N2596" t="b">
        <f t="shared" si="206"/>
        <v>1</v>
      </c>
      <c r="O2596" t="b">
        <f t="shared" si="207"/>
        <v>1</v>
      </c>
      <c r="P2596" t="b">
        <f t="shared" si="207"/>
        <v>1</v>
      </c>
      <c r="Q2596" t="b">
        <f t="shared" si="208"/>
        <v>1</v>
      </c>
      <c r="R2596" t="b">
        <f t="shared" si="209"/>
        <v>1</v>
      </c>
      <c r="U2596" s="105" t="s">
        <v>827</v>
      </c>
      <c r="V2596" s="105" t="s">
        <v>1611</v>
      </c>
      <c r="W2596" s="106">
        <v>3450000</v>
      </c>
      <c r="X2596" s="106">
        <v>0</v>
      </c>
    </row>
    <row r="2597" spans="2:24" x14ac:dyDescent="0.25">
      <c r="B2597" s="105" t="s">
        <v>828</v>
      </c>
      <c r="C2597" s="105" t="s">
        <v>1612</v>
      </c>
      <c r="D2597" s="106">
        <v>1950083</v>
      </c>
      <c r="E2597" s="106">
        <v>0</v>
      </c>
      <c r="M2597" t="b">
        <f t="shared" si="205"/>
        <v>1</v>
      </c>
      <c r="N2597" t="b">
        <f t="shared" si="206"/>
        <v>1</v>
      </c>
      <c r="O2597" t="b">
        <f t="shared" si="207"/>
        <v>1</v>
      </c>
      <c r="P2597" t="b">
        <f t="shared" si="207"/>
        <v>1</v>
      </c>
      <c r="Q2597" t="b">
        <f t="shared" si="208"/>
        <v>1</v>
      </c>
      <c r="R2597" t="b">
        <f t="shared" si="209"/>
        <v>1</v>
      </c>
      <c r="U2597" s="105" t="s">
        <v>828</v>
      </c>
      <c r="V2597" s="105" t="s">
        <v>1612</v>
      </c>
      <c r="W2597" s="106">
        <v>1950083</v>
      </c>
      <c r="X2597" s="106">
        <v>0</v>
      </c>
    </row>
    <row r="2598" spans="2:24" x14ac:dyDescent="0.25">
      <c r="B2598" s="105" t="s">
        <v>460</v>
      </c>
      <c r="C2598" s="105" t="s">
        <v>461</v>
      </c>
      <c r="D2598" s="106">
        <v>19382000</v>
      </c>
      <c r="E2598" s="106">
        <v>0</v>
      </c>
      <c r="M2598" t="b">
        <f t="shared" si="205"/>
        <v>1</v>
      </c>
      <c r="N2598" t="b">
        <f t="shared" si="206"/>
        <v>1</v>
      </c>
      <c r="O2598" t="b">
        <f t="shared" si="207"/>
        <v>1</v>
      </c>
      <c r="P2598" t="b">
        <f t="shared" si="207"/>
        <v>1</v>
      </c>
      <c r="Q2598" t="b">
        <f t="shared" si="208"/>
        <v>1</v>
      </c>
      <c r="R2598" t="b">
        <f t="shared" si="209"/>
        <v>1</v>
      </c>
      <c r="U2598" s="105" t="s">
        <v>460</v>
      </c>
      <c r="V2598" s="105" t="s">
        <v>461</v>
      </c>
      <c r="W2598" s="106">
        <v>19382000</v>
      </c>
      <c r="X2598" s="106">
        <v>0</v>
      </c>
    </row>
    <row r="2599" spans="2:24" x14ac:dyDescent="0.25">
      <c r="B2599" s="105" t="s">
        <v>462</v>
      </c>
      <c r="C2599" s="105" t="s">
        <v>461</v>
      </c>
      <c r="D2599" s="106">
        <v>11675000</v>
      </c>
      <c r="E2599" s="106">
        <v>0</v>
      </c>
      <c r="M2599" t="b">
        <f t="shared" si="205"/>
        <v>1</v>
      </c>
      <c r="N2599" t="b">
        <f t="shared" si="206"/>
        <v>1</v>
      </c>
      <c r="O2599" t="b">
        <f t="shared" si="207"/>
        <v>1</v>
      </c>
      <c r="P2599" t="b">
        <f t="shared" si="207"/>
        <v>1</v>
      </c>
      <c r="Q2599" t="b">
        <f t="shared" si="208"/>
        <v>1</v>
      </c>
      <c r="R2599" t="b">
        <f t="shared" si="209"/>
        <v>1</v>
      </c>
      <c r="U2599" s="105" t="s">
        <v>462</v>
      </c>
      <c r="V2599" s="105" t="s">
        <v>461</v>
      </c>
      <c r="W2599" s="106">
        <v>11675000</v>
      </c>
      <c r="X2599" s="106">
        <v>0</v>
      </c>
    </row>
    <row r="2600" spans="2:24" x14ac:dyDescent="0.25">
      <c r="B2600" s="105" t="s">
        <v>829</v>
      </c>
      <c r="C2600" s="105" t="s">
        <v>833</v>
      </c>
      <c r="D2600" s="106">
        <v>4560000</v>
      </c>
      <c r="E2600" s="106">
        <v>0</v>
      </c>
      <c r="M2600" t="b">
        <f t="shared" si="205"/>
        <v>1</v>
      </c>
      <c r="N2600" t="b">
        <f t="shared" si="206"/>
        <v>1</v>
      </c>
      <c r="O2600" t="b">
        <f t="shared" si="207"/>
        <v>1</v>
      </c>
      <c r="P2600" t="b">
        <f t="shared" si="207"/>
        <v>1</v>
      </c>
      <c r="Q2600" t="b">
        <f t="shared" si="208"/>
        <v>1</v>
      </c>
      <c r="R2600" t="b">
        <f t="shared" si="209"/>
        <v>1</v>
      </c>
      <c r="U2600" s="105" t="s">
        <v>829</v>
      </c>
      <c r="V2600" s="105" t="s">
        <v>833</v>
      </c>
      <c r="W2600" s="106">
        <v>4560000</v>
      </c>
      <c r="X2600" s="106">
        <v>0</v>
      </c>
    </row>
    <row r="2601" spans="2:24" x14ac:dyDescent="0.25">
      <c r="B2601" s="105" t="s">
        <v>831</v>
      </c>
      <c r="C2601" s="105" t="s">
        <v>830</v>
      </c>
      <c r="D2601" s="106">
        <v>1650000</v>
      </c>
      <c r="E2601" s="106">
        <v>0</v>
      </c>
      <c r="M2601" t="b">
        <f t="shared" si="205"/>
        <v>1</v>
      </c>
      <c r="N2601" t="b">
        <f t="shared" si="206"/>
        <v>1</v>
      </c>
      <c r="O2601" t="b">
        <f t="shared" si="207"/>
        <v>1</v>
      </c>
      <c r="P2601" t="b">
        <f t="shared" si="207"/>
        <v>1</v>
      </c>
      <c r="Q2601" t="b">
        <f t="shared" si="208"/>
        <v>1</v>
      </c>
      <c r="R2601" t="b">
        <f t="shared" si="209"/>
        <v>1</v>
      </c>
      <c r="U2601" s="105" t="s">
        <v>831</v>
      </c>
      <c r="V2601" s="105" t="s">
        <v>830</v>
      </c>
      <c r="W2601" s="106">
        <v>1650000</v>
      </c>
      <c r="X2601" s="106">
        <v>0</v>
      </c>
    </row>
    <row r="2602" spans="2:24" x14ac:dyDescent="0.25">
      <c r="B2602" s="105" t="s">
        <v>832</v>
      </c>
      <c r="C2602" s="105" t="s">
        <v>1457</v>
      </c>
      <c r="D2602" s="106">
        <v>498000</v>
      </c>
      <c r="E2602" s="106">
        <v>0</v>
      </c>
      <c r="M2602" t="b">
        <f t="shared" si="205"/>
        <v>1</v>
      </c>
      <c r="N2602" t="b">
        <f t="shared" si="206"/>
        <v>1</v>
      </c>
      <c r="O2602" t="b">
        <f t="shared" si="207"/>
        <v>1</v>
      </c>
      <c r="P2602" t="b">
        <f t="shared" si="207"/>
        <v>1</v>
      </c>
      <c r="Q2602" t="b">
        <f t="shared" si="208"/>
        <v>1</v>
      </c>
      <c r="R2602" t="b">
        <f t="shared" si="209"/>
        <v>1</v>
      </c>
      <c r="U2602" s="105" t="s">
        <v>832</v>
      </c>
      <c r="V2602" s="105" t="s">
        <v>1457</v>
      </c>
      <c r="W2602" s="106">
        <v>498000</v>
      </c>
      <c r="X2602" s="106">
        <v>0</v>
      </c>
    </row>
    <row r="2603" spans="2:24" x14ac:dyDescent="0.25">
      <c r="B2603" s="105" t="s">
        <v>1458</v>
      </c>
      <c r="C2603" s="105" t="s">
        <v>1459</v>
      </c>
      <c r="D2603" s="106">
        <v>999000</v>
      </c>
      <c r="E2603" s="106">
        <v>0</v>
      </c>
      <c r="M2603" t="b">
        <f t="shared" si="205"/>
        <v>1</v>
      </c>
      <c r="N2603" t="b">
        <f t="shared" si="206"/>
        <v>1</v>
      </c>
      <c r="O2603" t="b">
        <f t="shared" si="207"/>
        <v>1</v>
      </c>
      <c r="P2603" t="b">
        <f t="shared" si="207"/>
        <v>1</v>
      </c>
      <c r="Q2603" t="b">
        <f t="shared" si="208"/>
        <v>1</v>
      </c>
      <c r="R2603" t="b">
        <f t="shared" si="209"/>
        <v>1</v>
      </c>
      <c r="U2603" s="105" t="s">
        <v>1458</v>
      </c>
      <c r="V2603" s="105" t="s">
        <v>1459</v>
      </c>
      <c r="W2603" s="106">
        <v>999000</v>
      </c>
      <c r="X2603" s="106">
        <v>0</v>
      </c>
    </row>
    <row r="2604" spans="2:24" x14ac:dyDescent="0.25">
      <c r="B2604" s="105" t="s">
        <v>521</v>
      </c>
      <c r="C2604" s="105" t="s">
        <v>522</v>
      </c>
      <c r="D2604" s="106">
        <v>2749500</v>
      </c>
      <c r="E2604" s="106">
        <v>0</v>
      </c>
      <c r="M2604" t="b">
        <f t="shared" si="205"/>
        <v>1</v>
      </c>
      <c r="N2604" t="b">
        <f t="shared" si="206"/>
        <v>1</v>
      </c>
      <c r="O2604" t="b">
        <f t="shared" si="207"/>
        <v>1</v>
      </c>
      <c r="P2604" t="b">
        <f t="shared" si="207"/>
        <v>1</v>
      </c>
      <c r="Q2604" t="b">
        <f t="shared" si="208"/>
        <v>1</v>
      </c>
      <c r="R2604" t="b">
        <f t="shared" si="209"/>
        <v>1</v>
      </c>
      <c r="U2604" s="105" t="s">
        <v>521</v>
      </c>
      <c r="V2604" s="105" t="s">
        <v>522</v>
      </c>
      <c r="W2604" s="106">
        <v>2749500</v>
      </c>
      <c r="X2604" s="106">
        <v>0</v>
      </c>
    </row>
    <row r="2605" spans="2:24" x14ac:dyDescent="0.25">
      <c r="B2605" s="105" t="s">
        <v>523</v>
      </c>
      <c r="C2605" s="105" t="s">
        <v>524</v>
      </c>
      <c r="D2605" s="106">
        <v>2749500</v>
      </c>
      <c r="E2605" s="106">
        <v>0</v>
      </c>
      <c r="M2605" t="b">
        <f t="shared" si="205"/>
        <v>1</v>
      </c>
      <c r="N2605" t="b">
        <f t="shared" si="206"/>
        <v>1</v>
      </c>
      <c r="O2605" t="b">
        <f t="shared" si="207"/>
        <v>1</v>
      </c>
      <c r="P2605" t="b">
        <f t="shared" si="207"/>
        <v>1</v>
      </c>
      <c r="Q2605" t="b">
        <f t="shared" si="208"/>
        <v>1</v>
      </c>
      <c r="R2605" t="b">
        <f t="shared" si="209"/>
        <v>1</v>
      </c>
      <c r="U2605" s="105" t="s">
        <v>523</v>
      </c>
      <c r="V2605" s="105" t="s">
        <v>524</v>
      </c>
      <c r="W2605" s="106">
        <v>2749500</v>
      </c>
      <c r="X2605" s="106">
        <v>0</v>
      </c>
    </row>
    <row r="2606" spans="2:24" x14ac:dyDescent="0.25">
      <c r="B2606" s="105" t="s">
        <v>525</v>
      </c>
      <c r="C2606" s="105" t="s">
        <v>524</v>
      </c>
      <c r="D2606" s="106">
        <v>2471500</v>
      </c>
      <c r="E2606" s="106">
        <v>0</v>
      </c>
      <c r="M2606" t="b">
        <f t="shared" si="205"/>
        <v>1</v>
      </c>
      <c r="N2606" t="b">
        <f t="shared" si="206"/>
        <v>1</v>
      </c>
      <c r="O2606" t="b">
        <f t="shared" si="207"/>
        <v>1</v>
      </c>
      <c r="P2606" t="b">
        <f t="shared" si="207"/>
        <v>1</v>
      </c>
      <c r="Q2606" t="b">
        <f t="shared" si="208"/>
        <v>1</v>
      </c>
      <c r="R2606" t="b">
        <f t="shared" si="209"/>
        <v>1</v>
      </c>
      <c r="U2606" s="105" t="s">
        <v>525</v>
      </c>
      <c r="V2606" s="105" t="s">
        <v>524</v>
      </c>
      <c r="W2606" s="106">
        <v>2471500</v>
      </c>
      <c r="X2606" s="106">
        <v>0</v>
      </c>
    </row>
    <row r="2607" spans="2:24" x14ac:dyDescent="0.25">
      <c r="B2607" s="105" t="s">
        <v>1460</v>
      </c>
      <c r="C2607" s="105" t="s">
        <v>1613</v>
      </c>
      <c r="D2607" s="106">
        <v>278000</v>
      </c>
      <c r="E2607" s="106">
        <v>0</v>
      </c>
      <c r="M2607" t="b">
        <f t="shared" si="205"/>
        <v>1</v>
      </c>
      <c r="N2607" t="b">
        <f t="shared" si="206"/>
        <v>1</v>
      </c>
      <c r="O2607" t="b">
        <f t="shared" si="207"/>
        <v>1</v>
      </c>
      <c r="P2607" t="b">
        <f t="shared" si="207"/>
        <v>1</v>
      </c>
      <c r="Q2607" t="b">
        <f t="shared" si="208"/>
        <v>1</v>
      </c>
      <c r="R2607" t="b">
        <f t="shared" si="209"/>
        <v>1</v>
      </c>
      <c r="U2607" s="105" t="s">
        <v>1460</v>
      </c>
      <c r="V2607" s="105" t="s">
        <v>1613</v>
      </c>
      <c r="W2607" s="106">
        <v>278000</v>
      </c>
      <c r="X2607" s="106">
        <v>0</v>
      </c>
    </row>
    <row r="2608" spans="2:24" x14ac:dyDescent="0.25">
      <c r="B2608" s="105" t="s">
        <v>650</v>
      </c>
      <c r="C2608" s="105" t="s">
        <v>651</v>
      </c>
      <c r="D2608" s="106">
        <v>3120000</v>
      </c>
      <c r="E2608" s="106">
        <v>0</v>
      </c>
      <c r="M2608" t="b">
        <f t="shared" si="205"/>
        <v>1</v>
      </c>
      <c r="N2608" t="b">
        <f t="shared" si="206"/>
        <v>1</v>
      </c>
      <c r="O2608" t="b">
        <f t="shared" si="207"/>
        <v>1</v>
      </c>
      <c r="P2608" t="b">
        <f t="shared" si="207"/>
        <v>1</v>
      </c>
      <c r="Q2608" t="b">
        <f t="shared" si="208"/>
        <v>1</v>
      </c>
      <c r="R2608" t="b">
        <f t="shared" si="209"/>
        <v>1</v>
      </c>
      <c r="U2608" s="105" t="s">
        <v>650</v>
      </c>
      <c r="V2608" s="105" t="s">
        <v>651</v>
      </c>
      <c r="W2608" s="106">
        <v>3120000</v>
      </c>
      <c r="X2608" s="106">
        <v>0</v>
      </c>
    </row>
    <row r="2609" spans="2:24" x14ac:dyDescent="0.25">
      <c r="B2609" s="105" t="s">
        <v>652</v>
      </c>
      <c r="C2609" s="105" t="s">
        <v>653</v>
      </c>
      <c r="D2609" s="106">
        <v>3120000</v>
      </c>
      <c r="E2609" s="106">
        <v>0</v>
      </c>
      <c r="M2609" t="b">
        <f t="shared" si="205"/>
        <v>1</v>
      </c>
      <c r="N2609" t="b">
        <f t="shared" si="206"/>
        <v>1</v>
      </c>
      <c r="O2609" t="b">
        <f t="shared" si="207"/>
        <v>1</v>
      </c>
      <c r="P2609" t="b">
        <f t="shared" si="207"/>
        <v>1</v>
      </c>
      <c r="Q2609" t="b">
        <f t="shared" si="208"/>
        <v>1</v>
      </c>
      <c r="R2609" t="b">
        <f t="shared" si="209"/>
        <v>1</v>
      </c>
      <c r="U2609" s="105" t="s">
        <v>652</v>
      </c>
      <c r="V2609" s="105" t="s">
        <v>653</v>
      </c>
      <c r="W2609" s="106">
        <v>3120000</v>
      </c>
      <c r="X2609" s="106">
        <v>0</v>
      </c>
    </row>
    <row r="2610" spans="2:24" x14ac:dyDescent="0.25">
      <c r="B2610" s="105" t="s">
        <v>654</v>
      </c>
      <c r="C2610" s="105" t="s">
        <v>653</v>
      </c>
      <c r="D2610" s="106">
        <v>3120000</v>
      </c>
      <c r="E2610" s="106">
        <v>0</v>
      </c>
      <c r="M2610" t="b">
        <f t="shared" si="205"/>
        <v>1</v>
      </c>
      <c r="N2610" t="b">
        <f t="shared" si="206"/>
        <v>1</v>
      </c>
      <c r="O2610" t="b">
        <f t="shared" si="207"/>
        <v>1</v>
      </c>
      <c r="P2610" t="b">
        <f t="shared" si="207"/>
        <v>1</v>
      </c>
      <c r="Q2610" t="b">
        <f t="shared" si="208"/>
        <v>1</v>
      </c>
      <c r="R2610" t="b">
        <f t="shared" si="209"/>
        <v>1</v>
      </c>
      <c r="U2610" s="105" t="s">
        <v>654</v>
      </c>
      <c r="V2610" s="105" t="s">
        <v>653</v>
      </c>
      <c r="W2610" s="106">
        <v>3120000</v>
      </c>
      <c r="X2610" s="106">
        <v>0</v>
      </c>
    </row>
    <row r="2611" spans="2:24" x14ac:dyDescent="0.25">
      <c r="B2611" s="105" t="s">
        <v>655</v>
      </c>
      <c r="C2611" s="105" t="s">
        <v>656</v>
      </c>
      <c r="D2611" s="106">
        <v>4313000</v>
      </c>
      <c r="E2611" s="106">
        <v>0</v>
      </c>
      <c r="M2611" t="b">
        <f t="shared" si="205"/>
        <v>1</v>
      </c>
      <c r="N2611" t="b">
        <f t="shared" si="206"/>
        <v>1</v>
      </c>
      <c r="O2611" t="b">
        <f t="shared" si="207"/>
        <v>1</v>
      </c>
      <c r="P2611" t="b">
        <f t="shared" si="207"/>
        <v>1</v>
      </c>
      <c r="Q2611" t="b">
        <f t="shared" si="208"/>
        <v>1</v>
      </c>
      <c r="R2611" t="b">
        <f t="shared" si="209"/>
        <v>1</v>
      </c>
      <c r="U2611" s="105" t="s">
        <v>655</v>
      </c>
      <c r="V2611" s="105" t="s">
        <v>656</v>
      </c>
      <c r="W2611" s="106">
        <v>4313000</v>
      </c>
      <c r="X2611" s="106">
        <v>0</v>
      </c>
    </row>
    <row r="2612" spans="2:24" x14ac:dyDescent="0.25">
      <c r="B2612" s="105" t="s">
        <v>657</v>
      </c>
      <c r="C2612" s="105" t="s">
        <v>658</v>
      </c>
      <c r="D2612" s="106">
        <v>4313000</v>
      </c>
      <c r="E2612" s="106">
        <v>0</v>
      </c>
      <c r="M2612" t="b">
        <f t="shared" si="205"/>
        <v>1</v>
      </c>
      <c r="N2612" t="b">
        <f t="shared" si="206"/>
        <v>1</v>
      </c>
      <c r="O2612" t="b">
        <f t="shared" si="207"/>
        <v>1</v>
      </c>
      <c r="P2612" t="b">
        <f t="shared" si="207"/>
        <v>1</v>
      </c>
      <c r="Q2612" t="b">
        <f t="shared" si="208"/>
        <v>1</v>
      </c>
      <c r="R2612" t="b">
        <f t="shared" si="209"/>
        <v>1</v>
      </c>
      <c r="U2612" s="105" t="s">
        <v>657</v>
      </c>
      <c r="V2612" s="105" t="s">
        <v>658</v>
      </c>
      <c r="W2612" s="106">
        <v>4313000</v>
      </c>
      <c r="X2612" s="106">
        <v>0</v>
      </c>
    </row>
    <row r="2613" spans="2:24" x14ac:dyDescent="0.25">
      <c r="B2613" s="105" t="s">
        <v>659</v>
      </c>
      <c r="C2613" s="105" t="s">
        <v>658</v>
      </c>
      <c r="D2613" s="106">
        <v>3731000</v>
      </c>
      <c r="E2613" s="106">
        <v>0</v>
      </c>
      <c r="M2613" t="b">
        <f t="shared" si="205"/>
        <v>1</v>
      </c>
      <c r="N2613" t="b">
        <f t="shared" si="206"/>
        <v>1</v>
      </c>
      <c r="O2613" t="b">
        <f t="shared" si="207"/>
        <v>1</v>
      </c>
      <c r="P2613" t="b">
        <f t="shared" si="207"/>
        <v>1</v>
      </c>
      <c r="Q2613" t="b">
        <f t="shared" si="208"/>
        <v>1</v>
      </c>
      <c r="R2613" t="b">
        <f t="shared" si="209"/>
        <v>1</v>
      </c>
      <c r="U2613" s="105" t="s">
        <v>659</v>
      </c>
      <c r="V2613" s="105" t="s">
        <v>658</v>
      </c>
      <c r="W2613" s="106">
        <v>3731000</v>
      </c>
      <c r="X2613" s="106">
        <v>0</v>
      </c>
    </row>
    <row r="2614" spans="2:24" x14ac:dyDescent="0.25">
      <c r="B2614" s="105" t="s">
        <v>834</v>
      </c>
      <c r="C2614" s="105" t="s">
        <v>835</v>
      </c>
      <c r="D2614" s="106">
        <v>582000</v>
      </c>
      <c r="E2614" s="106">
        <v>0</v>
      </c>
      <c r="M2614" t="b">
        <f t="shared" si="205"/>
        <v>1</v>
      </c>
      <c r="N2614" t="b">
        <f t="shared" si="206"/>
        <v>1</v>
      </c>
      <c r="O2614" t="b">
        <f t="shared" si="207"/>
        <v>1</v>
      </c>
      <c r="P2614" t="b">
        <f t="shared" si="207"/>
        <v>1</v>
      </c>
      <c r="Q2614" t="b">
        <f t="shared" si="208"/>
        <v>1</v>
      </c>
      <c r="R2614" t="b">
        <f t="shared" si="209"/>
        <v>1</v>
      </c>
      <c r="U2614" s="105" t="s">
        <v>834</v>
      </c>
      <c r="V2614" s="105" t="s">
        <v>835</v>
      </c>
      <c r="W2614" s="106">
        <v>582000</v>
      </c>
      <c r="X2614" s="106">
        <v>0</v>
      </c>
    </row>
    <row r="2615" spans="2:24" x14ac:dyDescent="0.25">
      <c r="B2615" s="105" t="s">
        <v>463</v>
      </c>
      <c r="C2615" s="105" t="s">
        <v>464</v>
      </c>
      <c r="D2615" s="106">
        <v>45718000</v>
      </c>
      <c r="E2615" s="106">
        <v>0</v>
      </c>
      <c r="M2615" t="b">
        <f t="shared" si="205"/>
        <v>1</v>
      </c>
      <c r="N2615" t="b">
        <f t="shared" si="206"/>
        <v>1</v>
      </c>
      <c r="O2615" t="b">
        <f t="shared" si="207"/>
        <v>1</v>
      </c>
      <c r="P2615" t="b">
        <f t="shared" si="207"/>
        <v>1</v>
      </c>
      <c r="Q2615" t="b">
        <f t="shared" si="208"/>
        <v>1</v>
      </c>
      <c r="R2615" t="b">
        <f t="shared" si="209"/>
        <v>1</v>
      </c>
      <c r="U2615" s="105" t="s">
        <v>463</v>
      </c>
      <c r="V2615" s="105" t="s">
        <v>464</v>
      </c>
      <c r="W2615" s="106">
        <v>45718000</v>
      </c>
      <c r="X2615" s="106">
        <v>0</v>
      </c>
    </row>
    <row r="2616" spans="2:24" x14ac:dyDescent="0.25">
      <c r="B2616" s="105" t="s">
        <v>465</v>
      </c>
      <c r="C2616" s="105" t="s">
        <v>466</v>
      </c>
      <c r="D2616" s="106">
        <v>39378000</v>
      </c>
      <c r="E2616" s="106">
        <v>0</v>
      </c>
      <c r="M2616" t="b">
        <f t="shared" si="205"/>
        <v>1</v>
      </c>
      <c r="N2616" t="b">
        <f t="shared" si="206"/>
        <v>1</v>
      </c>
      <c r="O2616" t="b">
        <f t="shared" si="207"/>
        <v>1</v>
      </c>
      <c r="P2616" t="b">
        <f t="shared" si="207"/>
        <v>1</v>
      </c>
      <c r="Q2616" t="b">
        <f t="shared" si="208"/>
        <v>1</v>
      </c>
      <c r="R2616" t="b">
        <f t="shared" si="209"/>
        <v>1</v>
      </c>
      <c r="U2616" s="105" t="s">
        <v>465</v>
      </c>
      <c r="V2616" s="105" t="s">
        <v>466</v>
      </c>
      <c r="W2616" s="106">
        <v>39378000</v>
      </c>
      <c r="X2616" s="106">
        <v>0</v>
      </c>
    </row>
    <row r="2617" spans="2:24" x14ac:dyDescent="0.25">
      <c r="B2617" s="105" t="s">
        <v>467</v>
      </c>
      <c r="C2617" s="105" t="s">
        <v>468</v>
      </c>
      <c r="D2617" s="106">
        <v>1200000</v>
      </c>
      <c r="E2617" s="106">
        <v>0</v>
      </c>
      <c r="M2617" t="b">
        <f t="shared" si="205"/>
        <v>1</v>
      </c>
      <c r="N2617" t="b">
        <f t="shared" si="206"/>
        <v>1</v>
      </c>
      <c r="O2617" t="b">
        <f t="shared" si="207"/>
        <v>1</v>
      </c>
      <c r="P2617" t="b">
        <f t="shared" si="207"/>
        <v>1</v>
      </c>
      <c r="Q2617" t="b">
        <f t="shared" si="208"/>
        <v>1</v>
      </c>
      <c r="R2617" t="b">
        <f t="shared" si="209"/>
        <v>1</v>
      </c>
      <c r="U2617" s="105" t="s">
        <v>467</v>
      </c>
      <c r="V2617" s="105" t="s">
        <v>468</v>
      </c>
      <c r="W2617" s="106">
        <v>1200000</v>
      </c>
      <c r="X2617" s="106">
        <v>0</v>
      </c>
    </row>
    <row r="2618" spans="2:24" x14ac:dyDescent="0.25">
      <c r="B2618" s="105" t="s">
        <v>725</v>
      </c>
      <c r="C2618" s="105" t="s">
        <v>726</v>
      </c>
      <c r="D2618" s="106">
        <v>12600000</v>
      </c>
      <c r="E2618" s="106">
        <v>0</v>
      </c>
      <c r="M2618" t="b">
        <f t="shared" si="205"/>
        <v>1</v>
      </c>
      <c r="N2618" t="b">
        <f t="shared" si="206"/>
        <v>1</v>
      </c>
      <c r="O2618" t="b">
        <f t="shared" si="207"/>
        <v>1</v>
      </c>
      <c r="P2618" t="b">
        <f t="shared" si="207"/>
        <v>1</v>
      </c>
      <c r="Q2618" t="b">
        <f t="shared" si="208"/>
        <v>1</v>
      </c>
      <c r="R2618" t="b">
        <f t="shared" si="209"/>
        <v>1</v>
      </c>
      <c r="U2618" s="105" t="s">
        <v>725</v>
      </c>
      <c r="V2618" s="105" t="s">
        <v>726</v>
      </c>
      <c r="W2618" s="106">
        <v>12600000</v>
      </c>
      <c r="X2618" s="106">
        <v>0</v>
      </c>
    </row>
    <row r="2619" spans="2:24" x14ac:dyDescent="0.25">
      <c r="B2619" s="105" t="s">
        <v>737</v>
      </c>
      <c r="C2619" s="105" t="s">
        <v>738</v>
      </c>
      <c r="D2619" s="106">
        <v>3000000</v>
      </c>
      <c r="E2619" s="106">
        <v>0</v>
      </c>
      <c r="M2619" t="b">
        <f t="shared" si="205"/>
        <v>1</v>
      </c>
      <c r="N2619" t="b">
        <f t="shared" si="206"/>
        <v>1</v>
      </c>
      <c r="O2619" t="b">
        <f t="shared" si="207"/>
        <v>1</v>
      </c>
      <c r="P2619" t="b">
        <f t="shared" si="207"/>
        <v>1</v>
      </c>
      <c r="Q2619" t="b">
        <f t="shared" si="208"/>
        <v>1</v>
      </c>
      <c r="R2619" t="b">
        <f t="shared" si="209"/>
        <v>1</v>
      </c>
      <c r="U2619" s="105" t="s">
        <v>737</v>
      </c>
      <c r="V2619" s="105" t="s">
        <v>738</v>
      </c>
      <c r="W2619" s="106">
        <v>3000000</v>
      </c>
      <c r="X2619" s="106">
        <v>0</v>
      </c>
    </row>
    <row r="2620" spans="2:24" x14ac:dyDescent="0.25">
      <c r="B2620" s="105" t="s">
        <v>739</v>
      </c>
      <c r="C2620" s="105" t="s">
        <v>740</v>
      </c>
      <c r="D2620" s="106">
        <v>3981000</v>
      </c>
      <c r="E2620" s="106">
        <v>0</v>
      </c>
      <c r="M2620" t="b">
        <f t="shared" si="205"/>
        <v>1</v>
      </c>
      <c r="N2620" t="b">
        <f t="shared" si="206"/>
        <v>1</v>
      </c>
      <c r="O2620" t="b">
        <f t="shared" si="207"/>
        <v>1</v>
      </c>
      <c r="P2620" t="b">
        <f t="shared" si="207"/>
        <v>1</v>
      </c>
      <c r="Q2620" t="b">
        <f t="shared" si="208"/>
        <v>1</v>
      </c>
      <c r="R2620" t="b">
        <f t="shared" si="209"/>
        <v>1</v>
      </c>
      <c r="U2620" s="105" t="s">
        <v>739</v>
      </c>
      <c r="V2620" s="105" t="s">
        <v>740</v>
      </c>
      <c r="W2620" s="106">
        <v>3981000</v>
      </c>
      <c r="X2620" s="106">
        <v>0</v>
      </c>
    </row>
    <row r="2621" spans="2:24" x14ac:dyDescent="0.25">
      <c r="B2621" s="105" t="s">
        <v>741</v>
      </c>
      <c r="C2621" s="105" t="s">
        <v>742</v>
      </c>
      <c r="D2621" s="106">
        <v>3600000</v>
      </c>
      <c r="E2621" s="106">
        <v>0</v>
      </c>
      <c r="M2621" t="b">
        <f t="shared" si="205"/>
        <v>1</v>
      </c>
      <c r="N2621" t="b">
        <f t="shared" si="206"/>
        <v>1</v>
      </c>
      <c r="O2621" t="b">
        <f t="shared" si="207"/>
        <v>1</v>
      </c>
      <c r="P2621" t="b">
        <f t="shared" si="207"/>
        <v>1</v>
      </c>
      <c r="Q2621" t="b">
        <f t="shared" si="208"/>
        <v>1</v>
      </c>
      <c r="R2621" t="b">
        <f t="shared" si="209"/>
        <v>1</v>
      </c>
      <c r="U2621" s="105" t="s">
        <v>741</v>
      </c>
      <c r="V2621" s="105" t="s">
        <v>742</v>
      </c>
      <c r="W2621" s="106">
        <v>3600000</v>
      </c>
      <c r="X2621" s="106">
        <v>0</v>
      </c>
    </row>
    <row r="2622" spans="2:24" x14ac:dyDescent="0.25">
      <c r="B2622" s="105" t="s">
        <v>743</v>
      </c>
      <c r="C2622" s="105" t="s">
        <v>744</v>
      </c>
      <c r="D2622" s="106">
        <v>4650000</v>
      </c>
      <c r="E2622" s="106">
        <v>0</v>
      </c>
      <c r="M2622" t="b">
        <f t="shared" si="205"/>
        <v>1</v>
      </c>
      <c r="N2622" t="b">
        <f t="shared" si="206"/>
        <v>1</v>
      </c>
      <c r="O2622" t="b">
        <f t="shared" si="207"/>
        <v>1</v>
      </c>
      <c r="P2622" t="b">
        <f t="shared" si="207"/>
        <v>1</v>
      </c>
      <c r="Q2622" t="b">
        <f t="shared" si="208"/>
        <v>1</v>
      </c>
      <c r="R2622" t="b">
        <f t="shared" si="209"/>
        <v>1</v>
      </c>
      <c r="U2622" s="105" t="s">
        <v>743</v>
      </c>
      <c r="V2622" s="105" t="s">
        <v>744</v>
      </c>
      <c r="W2622" s="106">
        <v>4650000</v>
      </c>
      <c r="X2622" s="106">
        <v>0</v>
      </c>
    </row>
    <row r="2623" spans="2:24" x14ac:dyDescent="0.25">
      <c r="B2623" s="105" t="s">
        <v>727</v>
      </c>
      <c r="C2623" s="105" t="s">
        <v>728</v>
      </c>
      <c r="D2623" s="106">
        <v>7200000</v>
      </c>
      <c r="E2623" s="106">
        <v>0</v>
      </c>
      <c r="M2623" t="b">
        <f t="shared" si="205"/>
        <v>1</v>
      </c>
      <c r="N2623" t="b">
        <f t="shared" si="206"/>
        <v>1</v>
      </c>
      <c r="O2623" t="b">
        <f t="shared" si="207"/>
        <v>1</v>
      </c>
      <c r="P2623" t="b">
        <f t="shared" si="207"/>
        <v>1</v>
      </c>
      <c r="Q2623" t="b">
        <f t="shared" si="208"/>
        <v>1</v>
      </c>
      <c r="R2623" t="b">
        <f t="shared" si="209"/>
        <v>1</v>
      </c>
      <c r="U2623" s="105" t="s">
        <v>727</v>
      </c>
      <c r="V2623" s="105" t="s">
        <v>728</v>
      </c>
      <c r="W2623" s="106">
        <v>7200000</v>
      </c>
      <c r="X2623" s="106">
        <v>0</v>
      </c>
    </row>
    <row r="2624" spans="2:24" x14ac:dyDescent="0.25">
      <c r="B2624" s="105" t="s">
        <v>1582</v>
      </c>
      <c r="C2624" s="105" t="s">
        <v>1583</v>
      </c>
      <c r="D2624" s="106">
        <v>3147000</v>
      </c>
      <c r="E2624" s="106">
        <v>0</v>
      </c>
      <c r="M2624" t="b">
        <f t="shared" si="205"/>
        <v>1</v>
      </c>
      <c r="N2624" t="b">
        <f t="shared" si="206"/>
        <v>1</v>
      </c>
      <c r="O2624" t="b">
        <f t="shared" si="207"/>
        <v>1</v>
      </c>
      <c r="P2624" t="b">
        <f t="shared" si="207"/>
        <v>1</v>
      </c>
      <c r="Q2624" t="b">
        <f t="shared" si="208"/>
        <v>1</v>
      </c>
      <c r="R2624" t="b">
        <f t="shared" si="209"/>
        <v>1</v>
      </c>
      <c r="U2624" s="105" t="s">
        <v>1582</v>
      </c>
      <c r="V2624" s="105" t="s">
        <v>1583</v>
      </c>
      <c r="W2624" s="106">
        <v>3147000</v>
      </c>
      <c r="X2624" s="106">
        <v>0</v>
      </c>
    </row>
    <row r="2625" spans="2:24" x14ac:dyDescent="0.25">
      <c r="B2625" s="105" t="s">
        <v>572</v>
      </c>
      <c r="C2625" s="105" t="s">
        <v>573</v>
      </c>
      <c r="D2625" s="106">
        <v>3060000</v>
      </c>
      <c r="E2625" s="106">
        <v>0</v>
      </c>
      <c r="M2625" t="b">
        <f t="shared" si="205"/>
        <v>1</v>
      </c>
      <c r="N2625" t="b">
        <f t="shared" si="206"/>
        <v>1</v>
      </c>
      <c r="O2625" t="b">
        <f t="shared" si="207"/>
        <v>1</v>
      </c>
      <c r="P2625" t="b">
        <f t="shared" si="207"/>
        <v>1</v>
      </c>
      <c r="Q2625" t="b">
        <f t="shared" si="208"/>
        <v>1</v>
      </c>
      <c r="R2625" t="b">
        <f t="shared" si="209"/>
        <v>1</v>
      </c>
      <c r="U2625" s="105" t="s">
        <v>572</v>
      </c>
      <c r="V2625" s="105" t="s">
        <v>573</v>
      </c>
      <c r="W2625" s="106">
        <v>3060000</v>
      </c>
      <c r="X2625" s="106">
        <v>0</v>
      </c>
    </row>
    <row r="2626" spans="2:24" x14ac:dyDescent="0.25">
      <c r="B2626" s="105" t="s">
        <v>574</v>
      </c>
      <c r="C2626" s="105" t="s">
        <v>573</v>
      </c>
      <c r="D2626" s="106">
        <v>3060000</v>
      </c>
      <c r="E2626" s="106">
        <v>0</v>
      </c>
      <c r="M2626" t="b">
        <f t="shared" si="205"/>
        <v>1</v>
      </c>
      <c r="N2626" t="b">
        <f t="shared" si="206"/>
        <v>1</v>
      </c>
      <c r="O2626" t="b">
        <f t="shared" si="207"/>
        <v>1</v>
      </c>
      <c r="P2626" t="b">
        <f t="shared" si="207"/>
        <v>1</v>
      </c>
      <c r="Q2626" t="b">
        <f t="shared" si="208"/>
        <v>1</v>
      </c>
      <c r="R2626" t="b">
        <f t="shared" si="209"/>
        <v>1</v>
      </c>
      <c r="U2626" s="105" t="s">
        <v>574</v>
      </c>
      <c r="V2626" s="105" t="s">
        <v>573</v>
      </c>
      <c r="W2626" s="106">
        <v>3060000</v>
      </c>
      <c r="X2626" s="106">
        <v>0</v>
      </c>
    </row>
    <row r="2627" spans="2:24" x14ac:dyDescent="0.25">
      <c r="B2627" s="105" t="s">
        <v>480</v>
      </c>
      <c r="C2627" s="105" t="s">
        <v>481</v>
      </c>
      <c r="D2627" s="106">
        <v>3280000</v>
      </c>
      <c r="E2627" s="106">
        <v>0</v>
      </c>
      <c r="M2627" t="b">
        <f t="shared" si="205"/>
        <v>1</v>
      </c>
      <c r="N2627" t="b">
        <f t="shared" si="206"/>
        <v>1</v>
      </c>
      <c r="O2627" t="b">
        <f t="shared" si="207"/>
        <v>1</v>
      </c>
      <c r="P2627" t="b">
        <f t="shared" si="207"/>
        <v>1</v>
      </c>
      <c r="Q2627" t="b">
        <f t="shared" si="208"/>
        <v>1</v>
      </c>
      <c r="R2627" t="b">
        <f t="shared" si="209"/>
        <v>1</v>
      </c>
      <c r="U2627" s="105" t="s">
        <v>480</v>
      </c>
      <c r="V2627" s="105" t="s">
        <v>481</v>
      </c>
      <c r="W2627" s="106">
        <v>3280000</v>
      </c>
      <c r="X2627" s="106">
        <v>0</v>
      </c>
    </row>
    <row r="2628" spans="2:24" x14ac:dyDescent="0.25">
      <c r="B2628" s="105" t="s">
        <v>482</v>
      </c>
      <c r="C2628" s="105" t="s">
        <v>481</v>
      </c>
      <c r="D2628" s="106">
        <v>3280000</v>
      </c>
      <c r="E2628" s="106">
        <v>0</v>
      </c>
      <c r="M2628" t="b">
        <f t="shared" si="205"/>
        <v>1</v>
      </c>
      <c r="N2628" t="b">
        <f t="shared" si="206"/>
        <v>1</v>
      </c>
      <c r="O2628" t="b">
        <f t="shared" si="207"/>
        <v>1</v>
      </c>
      <c r="P2628" t="b">
        <f t="shared" si="207"/>
        <v>1</v>
      </c>
      <c r="Q2628" t="b">
        <f t="shared" si="208"/>
        <v>1</v>
      </c>
      <c r="R2628" t="b">
        <f t="shared" si="209"/>
        <v>1</v>
      </c>
      <c r="U2628" s="105" t="s">
        <v>482</v>
      </c>
      <c r="V2628" s="105" t="s">
        <v>481</v>
      </c>
      <c r="W2628" s="106">
        <v>3280000</v>
      </c>
      <c r="X2628" s="106">
        <v>0</v>
      </c>
    </row>
    <row r="2629" spans="2:24" x14ac:dyDescent="0.25">
      <c r="B2629" s="105" t="s">
        <v>666</v>
      </c>
      <c r="C2629" s="105" t="s">
        <v>667</v>
      </c>
      <c r="D2629" s="106">
        <v>3855000</v>
      </c>
      <c r="E2629" s="106">
        <v>0</v>
      </c>
      <c r="M2629" t="b">
        <f t="shared" si="205"/>
        <v>1</v>
      </c>
      <c r="N2629" t="b">
        <f t="shared" si="206"/>
        <v>1</v>
      </c>
      <c r="O2629" t="b">
        <f t="shared" si="207"/>
        <v>1</v>
      </c>
      <c r="P2629" t="b">
        <f t="shared" si="207"/>
        <v>1</v>
      </c>
      <c r="Q2629" t="b">
        <f t="shared" si="208"/>
        <v>1</v>
      </c>
      <c r="R2629" t="b">
        <f t="shared" si="209"/>
        <v>1</v>
      </c>
      <c r="U2629" s="105" t="s">
        <v>666</v>
      </c>
      <c r="V2629" s="105" t="s">
        <v>667</v>
      </c>
      <c r="W2629" s="106">
        <v>3855000</v>
      </c>
      <c r="X2629" s="106">
        <v>0</v>
      </c>
    </row>
    <row r="2630" spans="2:24" x14ac:dyDescent="0.25">
      <c r="B2630" s="105" t="s">
        <v>668</v>
      </c>
      <c r="C2630" s="105" t="s">
        <v>669</v>
      </c>
      <c r="D2630" s="106">
        <v>3855000</v>
      </c>
      <c r="E2630" s="106">
        <v>0</v>
      </c>
      <c r="M2630" t="b">
        <f t="shared" si="205"/>
        <v>1</v>
      </c>
      <c r="N2630" t="b">
        <f t="shared" si="206"/>
        <v>1</v>
      </c>
      <c r="O2630" t="b">
        <f t="shared" si="207"/>
        <v>1</v>
      </c>
      <c r="P2630" t="b">
        <f t="shared" si="207"/>
        <v>1</v>
      </c>
      <c r="Q2630" t="b">
        <f t="shared" si="208"/>
        <v>1</v>
      </c>
      <c r="R2630" t="b">
        <f t="shared" si="209"/>
        <v>1</v>
      </c>
      <c r="U2630" s="105" t="s">
        <v>668</v>
      </c>
      <c r="V2630" s="105" t="s">
        <v>669</v>
      </c>
      <c r="W2630" s="106">
        <v>3855000</v>
      </c>
      <c r="X2630" s="106">
        <v>0</v>
      </c>
    </row>
    <row r="2631" spans="2:24" x14ac:dyDescent="0.25">
      <c r="B2631" s="105" t="s">
        <v>670</v>
      </c>
      <c r="C2631" s="105" t="s">
        <v>669</v>
      </c>
      <c r="D2631" s="106">
        <v>3855000</v>
      </c>
      <c r="E2631" s="106">
        <v>0</v>
      </c>
      <c r="M2631" t="b">
        <f t="shared" si="205"/>
        <v>1</v>
      </c>
      <c r="N2631" t="b">
        <f t="shared" si="206"/>
        <v>1</v>
      </c>
      <c r="O2631" t="b">
        <f t="shared" si="207"/>
        <v>1</v>
      </c>
      <c r="P2631" t="b">
        <f t="shared" si="207"/>
        <v>1</v>
      </c>
      <c r="Q2631" t="b">
        <f t="shared" si="208"/>
        <v>1</v>
      </c>
      <c r="R2631" t="b">
        <f t="shared" si="209"/>
        <v>1</v>
      </c>
      <c r="U2631" s="105" t="s">
        <v>670</v>
      </c>
      <c r="V2631" s="105" t="s">
        <v>669</v>
      </c>
      <c r="W2631" s="106">
        <v>3855000</v>
      </c>
      <c r="X2631" s="106">
        <v>0</v>
      </c>
    </row>
    <row r="2632" spans="2:24" x14ac:dyDescent="0.25">
      <c r="B2632" s="105" t="s">
        <v>671</v>
      </c>
      <c r="C2632" s="105" t="s">
        <v>672</v>
      </c>
      <c r="D2632" s="106">
        <v>46781000</v>
      </c>
      <c r="E2632" s="106">
        <v>0</v>
      </c>
      <c r="M2632" t="b">
        <f t="shared" si="205"/>
        <v>1</v>
      </c>
      <c r="N2632" t="b">
        <f t="shared" si="206"/>
        <v>1</v>
      </c>
      <c r="O2632" t="b">
        <f t="shared" si="207"/>
        <v>1</v>
      </c>
      <c r="P2632" t="b">
        <f t="shared" si="207"/>
        <v>1</v>
      </c>
      <c r="Q2632" t="b">
        <f t="shared" si="208"/>
        <v>1</v>
      </c>
      <c r="R2632" t="b">
        <f t="shared" si="209"/>
        <v>1</v>
      </c>
      <c r="U2632" s="105" t="s">
        <v>671</v>
      </c>
      <c r="V2632" s="105" t="s">
        <v>672</v>
      </c>
      <c r="W2632" s="106">
        <v>46781000</v>
      </c>
      <c r="X2632" s="106">
        <v>0</v>
      </c>
    </row>
    <row r="2633" spans="2:24" x14ac:dyDescent="0.25">
      <c r="B2633" s="105" t="s">
        <v>673</v>
      </c>
      <c r="C2633" s="105" t="s">
        <v>674</v>
      </c>
      <c r="D2633" s="106">
        <v>46781000</v>
      </c>
      <c r="E2633" s="106">
        <v>0</v>
      </c>
      <c r="M2633" t="b">
        <f t="shared" si="205"/>
        <v>1</v>
      </c>
      <c r="N2633" t="b">
        <f t="shared" si="206"/>
        <v>1</v>
      </c>
      <c r="O2633" t="b">
        <f t="shared" si="207"/>
        <v>1</v>
      </c>
      <c r="P2633" t="b">
        <f t="shared" si="207"/>
        <v>1</v>
      </c>
      <c r="Q2633" t="b">
        <f t="shared" si="208"/>
        <v>1</v>
      </c>
      <c r="R2633" t="b">
        <f t="shared" si="209"/>
        <v>1</v>
      </c>
      <c r="U2633" s="105" t="s">
        <v>673</v>
      </c>
      <c r="V2633" s="105" t="s">
        <v>674</v>
      </c>
      <c r="W2633" s="106">
        <v>46781000</v>
      </c>
      <c r="X2633" s="106">
        <v>0</v>
      </c>
    </row>
    <row r="2634" spans="2:24" x14ac:dyDescent="0.25">
      <c r="B2634" s="105" t="s">
        <v>675</v>
      </c>
      <c r="C2634" s="105" t="s">
        <v>674</v>
      </c>
      <c r="D2634" s="106">
        <v>46781000</v>
      </c>
      <c r="E2634" s="106">
        <v>0</v>
      </c>
      <c r="M2634" t="b">
        <f t="shared" si="205"/>
        <v>1</v>
      </c>
      <c r="N2634" t="b">
        <f t="shared" si="206"/>
        <v>1</v>
      </c>
      <c r="O2634" t="b">
        <f t="shared" si="207"/>
        <v>1</v>
      </c>
      <c r="P2634" t="b">
        <f t="shared" si="207"/>
        <v>1</v>
      </c>
      <c r="Q2634" t="b">
        <f t="shared" si="208"/>
        <v>1</v>
      </c>
      <c r="R2634" t="b">
        <f t="shared" si="209"/>
        <v>1</v>
      </c>
      <c r="U2634" s="105" t="s">
        <v>675</v>
      </c>
      <c r="V2634" s="105" t="s">
        <v>674</v>
      </c>
      <c r="W2634" s="106">
        <v>46781000</v>
      </c>
      <c r="X2634" s="106">
        <v>0</v>
      </c>
    </row>
    <row r="2635" spans="2:24" x14ac:dyDescent="0.25">
      <c r="B2635" s="105" t="s">
        <v>338</v>
      </c>
      <c r="C2635" s="105" t="s">
        <v>339</v>
      </c>
      <c r="D2635" s="106">
        <v>97938000</v>
      </c>
      <c r="E2635" s="106">
        <v>0</v>
      </c>
      <c r="M2635" t="b">
        <f t="shared" si="205"/>
        <v>1</v>
      </c>
      <c r="N2635" t="b">
        <f t="shared" si="206"/>
        <v>1</v>
      </c>
      <c r="O2635" t="b">
        <f t="shared" si="207"/>
        <v>1</v>
      </c>
      <c r="P2635" t="b">
        <f t="shared" si="207"/>
        <v>1</v>
      </c>
      <c r="Q2635" t="b">
        <f t="shared" si="208"/>
        <v>1</v>
      </c>
      <c r="R2635" t="b">
        <f t="shared" si="209"/>
        <v>1</v>
      </c>
      <c r="U2635" s="105" t="s">
        <v>338</v>
      </c>
      <c r="V2635" s="105" t="s">
        <v>339</v>
      </c>
      <c r="W2635" s="106">
        <v>97938000</v>
      </c>
      <c r="X2635" s="106">
        <v>0</v>
      </c>
    </row>
    <row r="2636" spans="2:24" x14ac:dyDescent="0.25">
      <c r="B2636" s="105" t="s">
        <v>469</v>
      </c>
      <c r="C2636" s="105" t="s">
        <v>470</v>
      </c>
      <c r="D2636" s="106">
        <v>54861000</v>
      </c>
      <c r="E2636" s="106">
        <v>0</v>
      </c>
      <c r="M2636" t="b">
        <f t="shared" si="205"/>
        <v>1</v>
      </c>
      <c r="N2636" t="b">
        <f t="shared" si="206"/>
        <v>1</v>
      </c>
      <c r="O2636" t="b">
        <f t="shared" si="207"/>
        <v>1</v>
      </c>
      <c r="P2636" t="b">
        <f t="shared" si="207"/>
        <v>1</v>
      </c>
      <c r="Q2636" t="b">
        <f t="shared" si="208"/>
        <v>1</v>
      </c>
      <c r="R2636" t="b">
        <f t="shared" si="209"/>
        <v>1</v>
      </c>
      <c r="U2636" s="105" t="s">
        <v>469</v>
      </c>
      <c r="V2636" s="105" t="s">
        <v>470</v>
      </c>
      <c r="W2636" s="106">
        <v>54861000</v>
      </c>
      <c r="X2636" s="106">
        <v>0</v>
      </c>
    </row>
    <row r="2637" spans="2:24" x14ac:dyDescent="0.25">
      <c r="B2637" s="105" t="s">
        <v>471</v>
      </c>
      <c r="C2637" s="105" t="s">
        <v>472</v>
      </c>
      <c r="D2637" s="106">
        <v>35649000</v>
      </c>
      <c r="E2637" s="106">
        <v>0</v>
      </c>
      <c r="M2637" t="b">
        <f t="shared" si="205"/>
        <v>1</v>
      </c>
      <c r="N2637" t="b">
        <f t="shared" si="206"/>
        <v>1</v>
      </c>
      <c r="O2637" t="b">
        <f t="shared" si="207"/>
        <v>1</v>
      </c>
      <c r="P2637" t="b">
        <f t="shared" si="207"/>
        <v>1</v>
      </c>
      <c r="Q2637" t="b">
        <f t="shared" si="208"/>
        <v>1</v>
      </c>
      <c r="R2637" t="b">
        <f t="shared" si="209"/>
        <v>1</v>
      </c>
      <c r="U2637" s="105" t="s">
        <v>471</v>
      </c>
      <c r="V2637" s="105" t="s">
        <v>472</v>
      </c>
      <c r="W2637" s="106">
        <v>35649000</v>
      </c>
      <c r="X2637" s="106">
        <v>0</v>
      </c>
    </row>
    <row r="2638" spans="2:24" x14ac:dyDescent="0.25">
      <c r="B2638" s="105" t="s">
        <v>1461</v>
      </c>
      <c r="C2638" s="105" t="s">
        <v>1614</v>
      </c>
      <c r="D2638" s="106">
        <v>17112000</v>
      </c>
      <c r="E2638" s="106">
        <v>0</v>
      </c>
      <c r="M2638" t="b">
        <f t="shared" si="205"/>
        <v>1</v>
      </c>
      <c r="N2638" t="b">
        <f t="shared" si="206"/>
        <v>1</v>
      </c>
      <c r="O2638" t="b">
        <f t="shared" si="207"/>
        <v>1</v>
      </c>
      <c r="P2638" t="b">
        <f t="shared" si="207"/>
        <v>1</v>
      </c>
      <c r="Q2638" t="b">
        <f t="shared" si="208"/>
        <v>1</v>
      </c>
      <c r="R2638" t="b">
        <f t="shared" si="209"/>
        <v>1</v>
      </c>
      <c r="U2638" s="105" t="s">
        <v>1461</v>
      </c>
      <c r="V2638" s="105" t="s">
        <v>1614</v>
      </c>
      <c r="W2638" s="106">
        <v>17112000</v>
      </c>
      <c r="X2638" s="106">
        <v>0</v>
      </c>
    </row>
    <row r="2639" spans="2:24" x14ac:dyDescent="0.25">
      <c r="B2639" s="105" t="s">
        <v>1462</v>
      </c>
      <c r="C2639" s="105" t="s">
        <v>1463</v>
      </c>
      <c r="D2639" s="106">
        <v>2100000</v>
      </c>
      <c r="E2639" s="106">
        <v>0</v>
      </c>
      <c r="M2639" t="b">
        <f t="shared" si="205"/>
        <v>1</v>
      </c>
      <c r="N2639" t="b">
        <f t="shared" si="206"/>
        <v>1</v>
      </c>
      <c r="O2639" t="b">
        <f t="shared" si="207"/>
        <v>1</v>
      </c>
      <c r="P2639" t="b">
        <f t="shared" si="207"/>
        <v>1</v>
      </c>
      <c r="Q2639" t="b">
        <f t="shared" si="208"/>
        <v>1</v>
      </c>
      <c r="R2639" t="b">
        <f t="shared" si="209"/>
        <v>1</v>
      </c>
      <c r="U2639" s="105" t="s">
        <v>1462</v>
      </c>
      <c r="V2639" s="105" t="s">
        <v>1463</v>
      </c>
      <c r="W2639" s="106">
        <v>2100000</v>
      </c>
      <c r="X2639" s="106">
        <v>0</v>
      </c>
    </row>
    <row r="2640" spans="2:24" x14ac:dyDescent="0.25">
      <c r="B2640" s="105" t="s">
        <v>340</v>
      </c>
      <c r="C2640" s="105" t="s">
        <v>341</v>
      </c>
      <c r="D2640" s="106">
        <v>43077000</v>
      </c>
      <c r="E2640" s="106">
        <v>0</v>
      </c>
      <c r="M2640" t="b">
        <f t="shared" si="205"/>
        <v>1</v>
      </c>
      <c r="N2640" t="b">
        <f t="shared" si="206"/>
        <v>1</v>
      </c>
      <c r="O2640" t="b">
        <f t="shared" si="207"/>
        <v>1</v>
      </c>
      <c r="P2640" t="b">
        <f t="shared" si="207"/>
        <v>1</v>
      </c>
      <c r="Q2640" t="b">
        <f t="shared" si="208"/>
        <v>1</v>
      </c>
      <c r="R2640" t="b">
        <f t="shared" si="209"/>
        <v>1</v>
      </c>
      <c r="U2640" s="105" t="s">
        <v>340</v>
      </c>
      <c r="V2640" s="105" t="s">
        <v>341</v>
      </c>
      <c r="W2640" s="106">
        <v>43077000</v>
      </c>
      <c r="X2640" s="106">
        <v>0</v>
      </c>
    </row>
    <row r="2641" spans="2:24" x14ac:dyDescent="0.25">
      <c r="B2641" s="105" t="s">
        <v>392</v>
      </c>
      <c r="C2641" s="105" t="s">
        <v>341</v>
      </c>
      <c r="D2641" s="106">
        <v>8880000</v>
      </c>
      <c r="E2641" s="106">
        <v>0</v>
      </c>
      <c r="M2641" t="b">
        <f t="shared" si="205"/>
        <v>1</v>
      </c>
      <c r="N2641" t="b">
        <f t="shared" si="206"/>
        <v>1</v>
      </c>
      <c r="O2641" t="b">
        <f t="shared" si="207"/>
        <v>1</v>
      </c>
      <c r="P2641" t="b">
        <f t="shared" si="207"/>
        <v>1</v>
      </c>
      <c r="Q2641" t="b">
        <f t="shared" si="208"/>
        <v>1</v>
      </c>
      <c r="R2641" t="b">
        <f t="shared" si="209"/>
        <v>1</v>
      </c>
      <c r="U2641" s="105" t="s">
        <v>392</v>
      </c>
      <c r="V2641" s="105" t="s">
        <v>341</v>
      </c>
      <c r="W2641" s="106">
        <v>8880000</v>
      </c>
      <c r="X2641" s="106">
        <v>0</v>
      </c>
    </row>
    <row r="2642" spans="2:24" x14ac:dyDescent="0.25">
      <c r="B2642" s="105" t="s">
        <v>342</v>
      </c>
      <c r="C2642" s="105" t="s">
        <v>343</v>
      </c>
      <c r="D2642" s="106">
        <v>1830000</v>
      </c>
      <c r="E2642" s="106">
        <v>0</v>
      </c>
      <c r="M2642" t="b">
        <f t="shared" si="205"/>
        <v>1</v>
      </c>
      <c r="N2642" t="b">
        <f t="shared" si="206"/>
        <v>1</v>
      </c>
      <c r="O2642" t="b">
        <f t="shared" si="207"/>
        <v>1</v>
      </c>
      <c r="P2642" t="b">
        <f t="shared" si="207"/>
        <v>1</v>
      </c>
      <c r="Q2642" t="b">
        <f t="shared" si="208"/>
        <v>1</v>
      </c>
      <c r="R2642" t="b">
        <f t="shared" si="209"/>
        <v>1</v>
      </c>
      <c r="U2642" s="105" t="s">
        <v>342</v>
      </c>
      <c r="V2642" s="105" t="s">
        <v>343</v>
      </c>
      <c r="W2642" s="106">
        <v>1830000</v>
      </c>
      <c r="X2642" s="106">
        <v>0</v>
      </c>
    </row>
    <row r="2643" spans="2:24" x14ac:dyDescent="0.25">
      <c r="B2643" s="105" t="s">
        <v>344</v>
      </c>
      <c r="C2643" s="105" t="s">
        <v>345</v>
      </c>
      <c r="D2643" s="106">
        <v>4320000</v>
      </c>
      <c r="E2643" s="106">
        <v>0</v>
      </c>
      <c r="M2643" t="b">
        <f t="shared" si="205"/>
        <v>1</v>
      </c>
      <c r="N2643" t="b">
        <f t="shared" si="206"/>
        <v>1</v>
      </c>
      <c r="O2643" t="b">
        <f t="shared" si="207"/>
        <v>1</v>
      </c>
      <c r="P2643" t="b">
        <f t="shared" si="207"/>
        <v>1</v>
      </c>
      <c r="Q2643" t="b">
        <f t="shared" si="208"/>
        <v>1</v>
      </c>
      <c r="R2643" t="b">
        <f t="shared" si="209"/>
        <v>1</v>
      </c>
      <c r="U2643" s="105" t="s">
        <v>344</v>
      </c>
      <c r="V2643" s="105" t="s">
        <v>345</v>
      </c>
      <c r="W2643" s="106">
        <v>4320000</v>
      </c>
      <c r="X2643" s="106">
        <v>0</v>
      </c>
    </row>
    <row r="2644" spans="2:24" x14ac:dyDescent="0.25">
      <c r="B2644" s="105" t="s">
        <v>346</v>
      </c>
      <c r="C2644" s="105" t="s">
        <v>347</v>
      </c>
      <c r="D2644" s="106">
        <v>2487000</v>
      </c>
      <c r="E2644" s="106">
        <v>0</v>
      </c>
      <c r="M2644" t="b">
        <f t="shared" si="205"/>
        <v>1</v>
      </c>
      <c r="N2644" t="b">
        <f t="shared" si="206"/>
        <v>1</v>
      </c>
      <c r="O2644" t="b">
        <f t="shared" si="207"/>
        <v>1</v>
      </c>
      <c r="P2644" t="b">
        <f t="shared" si="207"/>
        <v>1</v>
      </c>
      <c r="Q2644" t="b">
        <f t="shared" si="208"/>
        <v>1</v>
      </c>
      <c r="R2644" t="b">
        <f t="shared" si="209"/>
        <v>1</v>
      </c>
      <c r="U2644" s="105" t="s">
        <v>346</v>
      </c>
      <c r="V2644" s="105" t="s">
        <v>347</v>
      </c>
      <c r="W2644" s="106">
        <v>2487000</v>
      </c>
      <c r="X2644" s="106">
        <v>0</v>
      </c>
    </row>
    <row r="2645" spans="2:24" x14ac:dyDescent="0.25">
      <c r="B2645" s="105" t="s">
        <v>348</v>
      </c>
      <c r="C2645" s="105" t="s">
        <v>1542</v>
      </c>
      <c r="D2645" s="106">
        <v>3780000</v>
      </c>
      <c r="E2645" s="106">
        <v>0</v>
      </c>
      <c r="M2645" t="b">
        <f t="shared" si="205"/>
        <v>1</v>
      </c>
      <c r="N2645" t="b">
        <f t="shared" si="206"/>
        <v>1</v>
      </c>
      <c r="O2645" t="b">
        <f t="shared" si="207"/>
        <v>1</v>
      </c>
      <c r="P2645" t="b">
        <f t="shared" si="207"/>
        <v>1</v>
      </c>
      <c r="Q2645" t="b">
        <f t="shared" si="208"/>
        <v>1</v>
      </c>
      <c r="R2645" t="b">
        <f t="shared" si="209"/>
        <v>1</v>
      </c>
      <c r="U2645" s="105" t="s">
        <v>348</v>
      </c>
      <c r="V2645" s="105" t="s">
        <v>1542</v>
      </c>
      <c r="W2645" s="106">
        <v>3780000</v>
      </c>
      <c r="X2645" s="106">
        <v>0</v>
      </c>
    </row>
    <row r="2646" spans="2:24" x14ac:dyDescent="0.25">
      <c r="B2646" s="105" t="s">
        <v>349</v>
      </c>
      <c r="C2646" s="105" t="s">
        <v>350</v>
      </c>
      <c r="D2646" s="106">
        <v>2520000</v>
      </c>
      <c r="E2646" s="106">
        <v>0</v>
      </c>
      <c r="M2646" t="b">
        <f t="shared" si="205"/>
        <v>1</v>
      </c>
      <c r="N2646" t="b">
        <f t="shared" si="206"/>
        <v>1</v>
      </c>
      <c r="O2646" t="b">
        <f t="shared" si="207"/>
        <v>1</v>
      </c>
      <c r="P2646" t="b">
        <f t="shared" si="207"/>
        <v>1</v>
      </c>
      <c r="Q2646" t="b">
        <f t="shared" si="208"/>
        <v>1</v>
      </c>
      <c r="R2646" t="b">
        <f t="shared" si="209"/>
        <v>1</v>
      </c>
      <c r="U2646" s="105" t="s">
        <v>349</v>
      </c>
      <c r="V2646" s="105" t="s">
        <v>350</v>
      </c>
      <c r="W2646" s="106">
        <v>2520000</v>
      </c>
      <c r="X2646" s="106">
        <v>0</v>
      </c>
    </row>
    <row r="2647" spans="2:24" x14ac:dyDescent="0.25">
      <c r="B2647" s="105" t="s">
        <v>351</v>
      </c>
      <c r="C2647" s="105" t="s">
        <v>352</v>
      </c>
      <c r="D2647" s="106">
        <v>5400000</v>
      </c>
      <c r="E2647" s="106">
        <v>0</v>
      </c>
      <c r="M2647" t="b">
        <f t="shared" si="205"/>
        <v>1</v>
      </c>
      <c r="N2647" t="b">
        <f t="shared" si="206"/>
        <v>1</v>
      </c>
      <c r="O2647" t="b">
        <f t="shared" si="207"/>
        <v>1</v>
      </c>
      <c r="P2647" t="b">
        <f t="shared" si="207"/>
        <v>1</v>
      </c>
      <c r="Q2647" t="b">
        <f t="shared" si="208"/>
        <v>1</v>
      </c>
      <c r="R2647" t="b">
        <f t="shared" si="209"/>
        <v>1</v>
      </c>
      <c r="U2647" s="105" t="s">
        <v>351</v>
      </c>
      <c r="V2647" s="105" t="s">
        <v>352</v>
      </c>
      <c r="W2647" s="106">
        <v>5400000</v>
      </c>
      <c r="X2647" s="106">
        <v>0</v>
      </c>
    </row>
    <row r="2648" spans="2:24" x14ac:dyDescent="0.25">
      <c r="B2648" s="105" t="s">
        <v>353</v>
      </c>
      <c r="C2648" s="105" t="s">
        <v>354</v>
      </c>
      <c r="D2648" s="106">
        <v>2700000</v>
      </c>
      <c r="E2648" s="106">
        <v>0</v>
      </c>
      <c r="M2648" t="b">
        <f t="shared" si="205"/>
        <v>1</v>
      </c>
      <c r="N2648" t="b">
        <f t="shared" si="206"/>
        <v>1</v>
      </c>
      <c r="O2648" t="b">
        <f t="shared" si="207"/>
        <v>1</v>
      </c>
      <c r="P2648" t="b">
        <f t="shared" si="207"/>
        <v>1</v>
      </c>
      <c r="Q2648" t="b">
        <f t="shared" si="208"/>
        <v>1</v>
      </c>
      <c r="R2648" t="b">
        <f t="shared" si="209"/>
        <v>1</v>
      </c>
      <c r="U2648" s="105" t="s">
        <v>353</v>
      </c>
      <c r="V2648" s="105" t="s">
        <v>354</v>
      </c>
      <c r="W2648" s="106">
        <v>2700000</v>
      </c>
      <c r="X2648" s="106">
        <v>0</v>
      </c>
    </row>
    <row r="2649" spans="2:24" x14ac:dyDescent="0.25">
      <c r="B2649" s="105" t="s">
        <v>355</v>
      </c>
      <c r="C2649" s="105" t="s">
        <v>356</v>
      </c>
      <c r="D2649" s="106">
        <v>2700000</v>
      </c>
      <c r="E2649" s="106">
        <v>0</v>
      </c>
      <c r="M2649" t="b">
        <f t="shared" si="205"/>
        <v>1</v>
      </c>
      <c r="N2649" t="b">
        <f t="shared" si="206"/>
        <v>1</v>
      </c>
      <c r="O2649" t="b">
        <f t="shared" si="207"/>
        <v>1</v>
      </c>
      <c r="P2649" t="b">
        <f t="shared" si="207"/>
        <v>1</v>
      </c>
      <c r="Q2649" t="b">
        <f t="shared" si="208"/>
        <v>1</v>
      </c>
      <c r="R2649" t="b">
        <f t="shared" si="209"/>
        <v>1</v>
      </c>
      <c r="U2649" s="105" t="s">
        <v>355</v>
      </c>
      <c r="V2649" s="105" t="s">
        <v>356</v>
      </c>
      <c r="W2649" s="106">
        <v>2700000</v>
      </c>
      <c r="X2649" s="106">
        <v>0</v>
      </c>
    </row>
    <row r="2650" spans="2:24" x14ac:dyDescent="0.25">
      <c r="B2650" s="105" t="s">
        <v>357</v>
      </c>
      <c r="C2650" s="105" t="s">
        <v>358</v>
      </c>
      <c r="D2650" s="106">
        <v>5400000</v>
      </c>
      <c r="E2650" s="106">
        <v>0</v>
      </c>
      <c r="M2650" t="b">
        <f t="shared" si="205"/>
        <v>1</v>
      </c>
      <c r="N2650" t="b">
        <f t="shared" si="206"/>
        <v>1</v>
      </c>
      <c r="O2650" t="b">
        <f t="shared" si="207"/>
        <v>1</v>
      </c>
      <c r="P2650" t="b">
        <f t="shared" si="207"/>
        <v>1</v>
      </c>
      <c r="Q2650" t="b">
        <f t="shared" si="208"/>
        <v>1</v>
      </c>
      <c r="R2650" t="b">
        <f t="shared" si="209"/>
        <v>1</v>
      </c>
      <c r="U2650" s="105" t="s">
        <v>357</v>
      </c>
      <c r="V2650" s="105" t="s">
        <v>358</v>
      </c>
      <c r="W2650" s="106">
        <v>5400000</v>
      </c>
      <c r="X2650" s="106">
        <v>0</v>
      </c>
    </row>
    <row r="2651" spans="2:24" x14ac:dyDescent="0.25">
      <c r="B2651" s="105" t="s">
        <v>1464</v>
      </c>
      <c r="C2651" s="105" t="s">
        <v>1465</v>
      </c>
      <c r="D2651" s="106">
        <v>3060000</v>
      </c>
      <c r="E2651" s="106">
        <v>0</v>
      </c>
      <c r="M2651" t="b">
        <f t="shared" ref="M2651:M2714" si="210">+B2651=U2651</f>
        <v>1</v>
      </c>
      <c r="N2651" t="b">
        <f t="shared" ref="N2651:N2714" si="211">+C2651=V2651</f>
        <v>1</v>
      </c>
      <c r="O2651" t="b">
        <f t="shared" ref="O2651:P2714" si="212">+D2651=W2651</f>
        <v>1</v>
      </c>
      <c r="P2651" t="b">
        <f t="shared" si="212"/>
        <v>1</v>
      </c>
      <c r="Q2651" t="b">
        <f t="shared" ref="Q2651:Q2714" si="213">+F2651=Y2651</f>
        <v>1</v>
      </c>
      <c r="R2651" t="b">
        <f t="shared" ref="R2651:R2714" si="214">+G2651=Z2651</f>
        <v>1</v>
      </c>
      <c r="U2651" s="105" t="s">
        <v>1464</v>
      </c>
      <c r="V2651" s="105" t="s">
        <v>1465</v>
      </c>
      <c r="W2651" s="106">
        <v>3060000</v>
      </c>
      <c r="X2651" s="106">
        <v>0</v>
      </c>
    </row>
    <row r="2652" spans="2:24" x14ac:dyDescent="0.25">
      <c r="B2652" s="105" t="s">
        <v>676</v>
      </c>
      <c r="C2652" s="105" t="s">
        <v>677</v>
      </c>
      <c r="D2652" s="106">
        <v>3600000</v>
      </c>
      <c r="E2652" s="106">
        <v>0</v>
      </c>
      <c r="M2652" t="b">
        <f t="shared" si="210"/>
        <v>1</v>
      </c>
      <c r="N2652" t="b">
        <f t="shared" si="211"/>
        <v>1</v>
      </c>
      <c r="O2652" t="b">
        <f t="shared" si="212"/>
        <v>1</v>
      </c>
      <c r="P2652" t="b">
        <f t="shared" si="212"/>
        <v>1</v>
      </c>
      <c r="Q2652" t="b">
        <f t="shared" si="213"/>
        <v>1</v>
      </c>
      <c r="R2652" t="b">
        <f t="shared" si="214"/>
        <v>1</v>
      </c>
      <c r="U2652" s="105" t="s">
        <v>676</v>
      </c>
      <c r="V2652" s="105" t="s">
        <v>677</v>
      </c>
      <c r="W2652" s="106">
        <v>3600000</v>
      </c>
      <c r="X2652" s="106">
        <v>0</v>
      </c>
    </row>
    <row r="2653" spans="2:24" x14ac:dyDescent="0.25">
      <c r="B2653" s="105" t="s">
        <v>678</v>
      </c>
      <c r="C2653" s="105" t="s">
        <v>679</v>
      </c>
      <c r="D2653" s="106">
        <v>3600000</v>
      </c>
      <c r="E2653" s="106">
        <v>0</v>
      </c>
      <c r="M2653" t="b">
        <f t="shared" si="210"/>
        <v>1</v>
      </c>
      <c r="N2653" t="b">
        <f t="shared" si="211"/>
        <v>1</v>
      </c>
      <c r="O2653" t="b">
        <f t="shared" si="212"/>
        <v>1</v>
      </c>
      <c r="P2653" t="b">
        <f t="shared" si="212"/>
        <v>1</v>
      </c>
      <c r="Q2653" t="b">
        <f t="shared" si="213"/>
        <v>1</v>
      </c>
      <c r="R2653" t="b">
        <f t="shared" si="214"/>
        <v>1</v>
      </c>
      <c r="U2653" s="105" t="s">
        <v>678</v>
      </c>
      <c r="V2653" s="105" t="s">
        <v>679</v>
      </c>
      <c r="W2653" s="106">
        <v>3600000</v>
      </c>
      <c r="X2653" s="106">
        <v>0</v>
      </c>
    </row>
    <row r="2654" spans="2:24" x14ac:dyDescent="0.25">
      <c r="B2654" s="105" t="s">
        <v>680</v>
      </c>
      <c r="C2654" s="105" t="s">
        <v>679</v>
      </c>
      <c r="D2654" s="106">
        <v>3600000</v>
      </c>
      <c r="E2654" s="106">
        <v>0</v>
      </c>
      <c r="M2654" t="b">
        <f t="shared" si="210"/>
        <v>1</v>
      </c>
      <c r="N2654" t="b">
        <f t="shared" si="211"/>
        <v>1</v>
      </c>
      <c r="O2654" t="b">
        <f t="shared" si="212"/>
        <v>1</v>
      </c>
      <c r="P2654" t="b">
        <f t="shared" si="212"/>
        <v>1</v>
      </c>
      <c r="Q2654" t="b">
        <f t="shared" si="213"/>
        <v>1</v>
      </c>
      <c r="R2654" t="b">
        <f t="shared" si="214"/>
        <v>1</v>
      </c>
      <c r="U2654" s="105" t="s">
        <v>680</v>
      </c>
      <c r="V2654" s="105" t="s">
        <v>679</v>
      </c>
      <c r="W2654" s="106">
        <v>3600000</v>
      </c>
      <c r="X2654" s="106">
        <v>0</v>
      </c>
    </row>
    <row r="2655" spans="2:24" x14ac:dyDescent="0.25">
      <c r="B2655" s="105" t="s">
        <v>473</v>
      </c>
      <c r="C2655" s="105" t="s">
        <v>474</v>
      </c>
      <c r="D2655" s="106">
        <v>2475000</v>
      </c>
      <c r="E2655" s="106">
        <v>0</v>
      </c>
      <c r="M2655" t="b">
        <f t="shared" si="210"/>
        <v>1</v>
      </c>
      <c r="N2655" t="b">
        <f t="shared" si="211"/>
        <v>1</v>
      </c>
      <c r="O2655" t="b">
        <f t="shared" si="212"/>
        <v>1</v>
      </c>
      <c r="P2655" t="b">
        <f t="shared" si="212"/>
        <v>1</v>
      </c>
      <c r="Q2655" t="b">
        <f t="shared" si="213"/>
        <v>1</v>
      </c>
      <c r="R2655" t="b">
        <f t="shared" si="214"/>
        <v>1</v>
      </c>
      <c r="U2655" s="105" t="s">
        <v>473</v>
      </c>
      <c r="V2655" s="105" t="s">
        <v>474</v>
      </c>
      <c r="W2655" s="106">
        <v>2475000</v>
      </c>
      <c r="X2655" s="106">
        <v>0</v>
      </c>
    </row>
    <row r="2656" spans="2:24" x14ac:dyDescent="0.25">
      <c r="B2656" s="105" t="s">
        <v>475</v>
      </c>
      <c r="C2656" s="105" t="s">
        <v>476</v>
      </c>
      <c r="D2656" s="106">
        <v>2475000</v>
      </c>
      <c r="E2656" s="106">
        <v>0</v>
      </c>
      <c r="M2656" t="b">
        <f t="shared" si="210"/>
        <v>1</v>
      </c>
      <c r="N2656" t="b">
        <f t="shared" si="211"/>
        <v>1</v>
      </c>
      <c r="O2656" t="b">
        <f t="shared" si="212"/>
        <v>1</v>
      </c>
      <c r="P2656" t="b">
        <f t="shared" si="212"/>
        <v>1</v>
      </c>
      <c r="Q2656" t="b">
        <f t="shared" si="213"/>
        <v>1</v>
      </c>
      <c r="R2656" t="b">
        <f t="shared" si="214"/>
        <v>1</v>
      </c>
      <c r="U2656" s="105" t="s">
        <v>475</v>
      </c>
      <c r="V2656" s="105" t="s">
        <v>476</v>
      </c>
      <c r="W2656" s="106">
        <v>2475000</v>
      </c>
      <c r="X2656" s="106">
        <v>0</v>
      </c>
    </row>
    <row r="2657" spans="2:26" x14ac:dyDescent="0.25">
      <c r="B2657" s="105" t="s">
        <v>477</v>
      </c>
      <c r="C2657" s="105" t="s">
        <v>476</v>
      </c>
      <c r="D2657" s="106">
        <v>2475000</v>
      </c>
      <c r="E2657" s="106">
        <v>0</v>
      </c>
      <c r="M2657" t="b">
        <f t="shared" si="210"/>
        <v>1</v>
      </c>
      <c r="N2657" t="b">
        <f t="shared" si="211"/>
        <v>1</v>
      </c>
      <c r="O2657" t="b">
        <f t="shared" si="212"/>
        <v>1</v>
      </c>
      <c r="P2657" t="b">
        <f t="shared" si="212"/>
        <v>1</v>
      </c>
      <c r="Q2657" t="b">
        <f t="shared" si="213"/>
        <v>1</v>
      </c>
      <c r="R2657" t="b">
        <f t="shared" si="214"/>
        <v>1</v>
      </c>
      <c r="U2657" s="105" t="s">
        <v>477</v>
      </c>
      <c r="V2657" s="105" t="s">
        <v>476</v>
      </c>
      <c r="W2657" s="106">
        <v>2475000</v>
      </c>
      <c r="X2657" s="106">
        <v>0</v>
      </c>
    </row>
    <row r="2658" spans="2:26" x14ac:dyDescent="0.25">
      <c r="B2658" t="s">
        <v>359</v>
      </c>
      <c r="C2658" s="106">
        <v>397534583</v>
      </c>
      <c r="D2658" s="106">
        <v>0</v>
      </c>
      <c r="M2658" t="b">
        <f t="shared" si="210"/>
        <v>1</v>
      </c>
      <c r="N2658" t="b">
        <f t="shared" si="211"/>
        <v>1</v>
      </c>
      <c r="O2658" t="b">
        <f t="shared" si="212"/>
        <v>1</v>
      </c>
      <c r="P2658" t="b">
        <f t="shared" si="212"/>
        <v>1</v>
      </c>
      <c r="Q2658" t="b">
        <f t="shared" si="213"/>
        <v>1</v>
      </c>
      <c r="R2658" t="b">
        <f t="shared" si="214"/>
        <v>1</v>
      </c>
      <c r="U2658" t="s">
        <v>359</v>
      </c>
      <c r="V2658" s="106">
        <v>397534583</v>
      </c>
      <c r="W2658" s="106">
        <v>0</v>
      </c>
    </row>
    <row r="2659" spans="2:26" x14ac:dyDescent="0.25">
      <c r="B2659" t="s">
        <v>330</v>
      </c>
      <c r="C2659" t="s">
        <v>331</v>
      </c>
      <c r="D2659" s="105" t="s">
        <v>842</v>
      </c>
      <c r="E2659" t="s">
        <v>333</v>
      </c>
      <c r="F2659" t="s">
        <v>331</v>
      </c>
      <c r="G2659" s="105" t="s">
        <v>843</v>
      </c>
      <c r="M2659" t="b">
        <f t="shared" si="210"/>
        <v>1</v>
      </c>
      <c r="N2659" t="b">
        <f t="shared" si="211"/>
        <v>1</v>
      </c>
      <c r="O2659" t="b">
        <f t="shared" si="212"/>
        <v>1</v>
      </c>
      <c r="P2659" t="b">
        <f t="shared" si="212"/>
        <v>1</v>
      </c>
      <c r="Q2659" t="b">
        <f t="shared" si="213"/>
        <v>1</v>
      </c>
      <c r="R2659" t="b">
        <f t="shared" si="214"/>
        <v>1</v>
      </c>
      <c r="U2659" t="s">
        <v>330</v>
      </c>
      <c r="V2659" t="s">
        <v>331</v>
      </c>
      <c r="W2659" s="105" t="s">
        <v>842</v>
      </c>
      <c r="X2659" t="s">
        <v>333</v>
      </c>
      <c r="Y2659" t="s">
        <v>331</v>
      </c>
      <c r="Z2659" s="105" t="s">
        <v>843</v>
      </c>
    </row>
    <row r="2660" spans="2:26" x14ac:dyDescent="0.25">
      <c r="B2660" t="s">
        <v>335</v>
      </c>
      <c r="C2660" t="s">
        <v>3</v>
      </c>
      <c r="D2660" t="s">
        <v>336</v>
      </c>
      <c r="E2660" t="s">
        <v>337</v>
      </c>
      <c r="M2660" t="b">
        <f t="shared" si="210"/>
        <v>1</v>
      </c>
      <c r="N2660" t="b">
        <f t="shared" si="211"/>
        <v>1</v>
      </c>
      <c r="O2660" t="b">
        <f t="shared" si="212"/>
        <v>1</v>
      </c>
      <c r="P2660" t="b">
        <f t="shared" si="212"/>
        <v>1</v>
      </c>
      <c r="Q2660" t="b">
        <f t="shared" si="213"/>
        <v>1</v>
      </c>
      <c r="R2660" t="b">
        <f t="shared" si="214"/>
        <v>1</v>
      </c>
      <c r="U2660" t="s">
        <v>335</v>
      </c>
      <c r="V2660" t="s">
        <v>3</v>
      </c>
      <c r="W2660" t="s">
        <v>336</v>
      </c>
      <c r="X2660" t="s">
        <v>337</v>
      </c>
    </row>
    <row r="2661" spans="2:26" x14ac:dyDescent="0.25">
      <c r="B2661" s="105" t="s">
        <v>418</v>
      </c>
      <c r="C2661" s="105" t="s">
        <v>419</v>
      </c>
      <c r="D2661" s="106">
        <v>141849500</v>
      </c>
      <c r="E2661" s="106">
        <v>0</v>
      </c>
      <c r="M2661" t="b">
        <f t="shared" si="210"/>
        <v>1</v>
      </c>
      <c r="N2661" t="b">
        <f t="shared" si="211"/>
        <v>1</v>
      </c>
      <c r="O2661" t="b">
        <f t="shared" si="212"/>
        <v>1</v>
      </c>
      <c r="P2661" t="b">
        <f t="shared" si="212"/>
        <v>1</v>
      </c>
      <c r="Q2661" t="b">
        <f t="shared" si="213"/>
        <v>1</v>
      </c>
      <c r="R2661" t="b">
        <f t="shared" si="214"/>
        <v>1</v>
      </c>
      <c r="U2661" s="105" t="s">
        <v>418</v>
      </c>
      <c r="V2661" s="105" t="s">
        <v>419</v>
      </c>
      <c r="W2661" s="106">
        <v>141849500</v>
      </c>
      <c r="X2661" s="106">
        <v>0</v>
      </c>
    </row>
    <row r="2662" spans="2:26" x14ac:dyDescent="0.25">
      <c r="B2662" s="105" t="s">
        <v>420</v>
      </c>
      <c r="C2662" s="105" t="s">
        <v>421</v>
      </c>
      <c r="D2662" s="106">
        <v>141849500</v>
      </c>
      <c r="E2662" s="106">
        <v>0</v>
      </c>
      <c r="M2662" t="b">
        <f t="shared" si="210"/>
        <v>1</v>
      </c>
      <c r="N2662" t="b">
        <f t="shared" si="211"/>
        <v>1</v>
      </c>
      <c r="O2662" t="b">
        <f t="shared" si="212"/>
        <v>1</v>
      </c>
      <c r="P2662" t="b">
        <f t="shared" si="212"/>
        <v>1</v>
      </c>
      <c r="Q2662" t="b">
        <f t="shared" si="213"/>
        <v>1</v>
      </c>
      <c r="R2662" t="b">
        <f t="shared" si="214"/>
        <v>1</v>
      </c>
      <c r="U2662" s="105" t="s">
        <v>420</v>
      </c>
      <c r="V2662" s="105" t="s">
        <v>421</v>
      </c>
      <c r="W2662" s="106">
        <v>141849500</v>
      </c>
      <c r="X2662" s="106">
        <v>0</v>
      </c>
    </row>
    <row r="2663" spans="2:26" x14ac:dyDescent="0.25">
      <c r="B2663" s="105" t="s">
        <v>422</v>
      </c>
      <c r="C2663" s="105" t="s">
        <v>421</v>
      </c>
      <c r="D2663" s="106">
        <v>23749000</v>
      </c>
      <c r="E2663" s="106">
        <v>0</v>
      </c>
      <c r="M2663" t="b">
        <f t="shared" si="210"/>
        <v>1</v>
      </c>
      <c r="N2663" t="b">
        <f t="shared" si="211"/>
        <v>1</v>
      </c>
      <c r="O2663" t="b">
        <f t="shared" si="212"/>
        <v>1</v>
      </c>
      <c r="P2663" t="b">
        <f t="shared" si="212"/>
        <v>1</v>
      </c>
      <c r="Q2663" t="b">
        <f t="shared" si="213"/>
        <v>1</v>
      </c>
      <c r="R2663" t="b">
        <f t="shared" si="214"/>
        <v>1</v>
      </c>
      <c r="U2663" s="105" t="s">
        <v>422</v>
      </c>
      <c r="V2663" s="105" t="s">
        <v>421</v>
      </c>
      <c r="W2663" s="106">
        <v>23749000</v>
      </c>
      <c r="X2663" s="106">
        <v>0</v>
      </c>
    </row>
    <row r="2664" spans="2:26" x14ac:dyDescent="0.25">
      <c r="B2664" s="105" t="s">
        <v>423</v>
      </c>
      <c r="C2664" s="105" t="s">
        <v>424</v>
      </c>
      <c r="D2664" s="106">
        <v>27135000</v>
      </c>
      <c r="E2664" s="106">
        <v>0</v>
      </c>
      <c r="M2664" t="b">
        <f t="shared" si="210"/>
        <v>1</v>
      </c>
      <c r="N2664" t="b">
        <f t="shared" si="211"/>
        <v>1</v>
      </c>
      <c r="O2664" t="b">
        <f t="shared" si="212"/>
        <v>1</v>
      </c>
      <c r="P2664" t="b">
        <f t="shared" si="212"/>
        <v>1</v>
      </c>
      <c r="Q2664" t="b">
        <f t="shared" si="213"/>
        <v>1</v>
      </c>
      <c r="R2664" t="b">
        <f t="shared" si="214"/>
        <v>1</v>
      </c>
      <c r="U2664" s="105" t="s">
        <v>423</v>
      </c>
      <c r="V2664" s="105" t="s">
        <v>424</v>
      </c>
      <c r="W2664" s="106">
        <v>27135000</v>
      </c>
      <c r="X2664" s="106">
        <v>0</v>
      </c>
    </row>
    <row r="2665" spans="2:26" x14ac:dyDescent="0.25">
      <c r="B2665" s="105" t="s">
        <v>425</v>
      </c>
      <c r="C2665" s="105" t="s">
        <v>426</v>
      </c>
      <c r="D2665" s="106">
        <v>53047000</v>
      </c>
      <c r="E2665" s="106">
        <v>0</v>
      </c>
      <c r="M2665" t="b">
        <f t="shared" si="210"/>
        <v>1</v>
      </c>
      <c r="N2665" t="b">
        <f t="shared" si="211"/>
        <v>1</v>
      </c>
      <c r="O2665" t="b">
        <f t="shared" si="212"/>
        <v>1</v>
      </c>
      <c r="P2665" t="b">
        <f t="shared" si="212"/>
        <v>1</v>
      </c>
      <c r="Q2665" t="b">
        <f t="shared" si="213"/>
        <v>1</v>
      </c>
      <c r="R2665" t="b">
        <f t="shared" si="214"/>
        <v>1</v>
      </c>
      <c r="U2665" s="105" t="s">
        <v>425</v>
      </c>
      <c r="V2665" s="105" t="s">
        <v>426</v>
      </c>
      <c r="W2665" s="106">
        <v>53047000</v>
      </c>
      <c r="X2665" s="106">
        <v>0</v>
      </c>
    </row>
    <row r="2666" spans="2:26" x14ac:dyDescent="0.25">
      <c r="B2666" s="105" t="s">
        <v>760</v>
      </c>
      <c r="C2666" s="105" t="s">
        <v>1585</v>
      </c>
      <c r="D2666" s="106">
        <v>1496400</v>
      </c>
      <c r="E2666" s="106">
        <v>0</v>
      </c>
      <c r="M2666" t="b">
        <f t="shared" si="210"/>
        <v>1</v>
      </c>
      <c r="N2666" t="b">
        <f t="shared" si="211"/>
        <v>1</v>
      </c>
      <c r="O2666" t="b">
        <f t="shared" si="212"/>
        <v>1</v>
      </c>
      <c r="P2666" t="b">
        <f t="shared" si="212"/>
        <v>1</v>
      </c>
      <c r="Q2666" t="b">
        <f t="shared" si="213"/>
        <v>1</v>
      </c>
      <c r="R2666" t="b">
        <f t="shared" si="214"/>
        <v>1</v>
      </c>
      <c r="U2666" s="105" t="s">
        <v>760</v>
      </c>
      <c r="V2666" s="105" t="s">
        <v>1585</v>
      </c>
      <c r="W2666" s="106">
        <v>1496400</v>
      </c>
      <c r="X2666" s="106">
        <v>0</v>
      </c>
    </row>
    <row r="2667" spans="2:26" x14ac:dyDescent="0.25">
      <c r="B2667" s="105" t="s">
        <v>761</v>
      </c>
      <c r="C2667" s="105" t="s">
        <v>1586</v>
      </c>
      <c r="D2667" s="106">
        <v>3671700</v>
      </c>
      <c r="E2667" s="106">
        <v>0</v>
      </c>
      <c r="M2667" t="b">
        <f t="shared" si="210"/>
        <v>1</v>
      </c>
      <c r="N2667" t="b">
        <f t="shared" si="211"/>
        <v>1</v>
      </c>
      <c r="O2667" t="b">
        <f t="shared" si="212"/>
        <v>1</v>
      </c>
      <c r="P2667" t="b">
        <f t="shared" si="212"/>
        <v>1</v>
      </c>
      <c r="Q2667" t="b">
        <f t="shared" si="213"/>
        <v>1</v>
      </c>
      <c r="R2667" t="b">
        <f t="shared" si="214"/>
        <v>1</v>
      </c>
      <c r="U2667" s="105" t="s">
        <v>761</v>
      </c>
      <c r="V2667" s="105" t="s">
        <v>1586</v>
      </c>
      <c r="W2667" s="106">
        <v>3671700</v>
      </c>
      <c r="X2667" s="106">
        <v>0</v>
      </c>
    </row>
    <row r="2668" spans="2:26" x14ac:dyDescent="0.25">
      <c r="B2668" s="105" t="s">
        <v>762</v>
      </c>
      <c r="C2668" s="105" t="s">
        <v>1587</v>
      </c>
      <c r="D2668" s="106">
        <v>6970000</v>
      </c>
      <c r="E2668" s="106">
        <v>0</v>
      </c>
      <c r="M2668" t="b">
        <f t="shared" si="210"/>
        <v>1</v>
      </c>
      <c r="N2668" t="b">
        <f t="shared" si="211"/>
        <v>1</v>
      </c>
      <c r="O2668" t="b">
        <f t="shared" si="212"/>
        <v>1</v>
      </c>
      <c r="P2668" t="b">
        <f t="shared" si="212"/>
        <v>1</v>
      </c>
      <c r="Q2668" t="b">
        <f t="shared" si="213"/>
        <v>1</v>
      </c>
      <c r="R2668" t="b">
        <f t="shared" si="214"/>
        <v>1</v>
      </c>
      <c r="U2668" s="105" t="s">
        <v>762</v>
      </c>
      <c r="V2668" s="105" t="s">
        <v>1587</v>
      </c>
      <c r="W2668" s="106">
        <v>6970000</v>
      </c>
      <c r="X2668" s="106">
        <v>0</v>
      </c>
    </row>
    <row r="2669" spans="2:26" x14ac:dyDescent="0.25">
      <c r="B2669" s="105" t="s">
        <v>763</v>
      </c>
      <c r="C2669" s="105" t="s">
        <v>1588</v>
      </c>
      <c r="D2669" s="106">
        <v>4280000</v>
      </c>
      <c r="E2669" s="106">
        <v>0</v>
      </c>
      <c r="M2669" t="b">
        <f t="shared" si="210"/>
        <v>1</v>
      </c>
      <c r="N2669" t="b">
        <f t="shared" si="211"/>
        <v>1</v>
      </c>
      <c r="O2669" t="b">
        <f t="shared" si="212"/>
        <v>1</v>
      </c>
      <c r="P2669" t="b">
        <f t="shared" si="212"/>
        <v>1</v>
      </c>
      <c r="Q2669" t="b">
        <f t="shared" si="213"/>
        <v>1</v>
      </c>
      <c r="R2669" t="b">
        <f t="shared" si="214"/>
        <v>1</v>
      </c>
      <c r="U2669" s="105" t="s">
        <v>763</v>
      </c>
      <c r="V2669" s="105" t="s">
        <v>1588</v>
      </c>
      <c r="W2669" s="106">
        <v>4280000</v>
      </c>
      <c r="X2669" s="106">
        <v>0</v>
      </c>
    </row>
    <row r="2670" spans="2:26" x14ac:dyDescent="0.25">
      <c r="B2670" s="105" t="s">
        <v>764</v>
      </c>
      <c r="C2670" s="105" t="s">
        <v>1589</v>
      </c>
      <c r="D2670" s="106">
        <v>2631200</v>
      </c>
      <c r="E2670" s="106">
        <v>0</v>
      </c>
      <c r="M2670" t="b">
        <f t="shared" si="210"/>
        <v>1</v>
      </c>
      <c r="N2670" t="b">
        <f t="shared" si="211"/>
        <v>1</v>
      </c>
      <c r="O2670" t="b">
        <f t="shared" si="212"/>
        <v>1</v>
      </c>
      <c r="P2670" t="b">
        <f t="shared" si="212"/>
        <v>1</v>
      </c>
      <c r="Q2670" t="b">
        <f t="shared" si="213"/>
        <v>1</v>
      </c>
      <c r="R2670" t="b">
        <f t="shared" si="214"/>
        <v>1</v>
      </c>
      <c r="U2670" s="105" t="s">
        <v>764</v>
      </c>
      <c r="V2670" s="105" t="s">
        <v>1589</v>
      </c>
      <c r="W2670" s="106">
        <v>2631200</v>
      </c>
      <c r="X2670" s="106">
        <v>0</v>
      </c>
    </row>
    <row r="2671" spans="2:26" x14ac:dyDescent="0.25">
      <c r="B2671" s="105" t="s">
        <v>765</v>
      </c>
      <c r="C2671" s="105" t="s">
        <v>1590</v>
      </c>
      <c r="D2671" s="106">
        <v>8644000</v>
      </c>
      <c r="E2671" s="106">
        <v>0</v>
      </c>
      <c r="M2671" t="b">
        <f t="shared" si="210"/>
        <v>1</v>
      </c>
      <c r="N2671" t="b">
        <f t="shared" si="211"/>
        <v>1</v>
      </c>
      <c r="O2671" t="b">
        <f t="shared" si="212"/>
        <v>1</v>
      </c>
      <c r="P2671" t="b">
        <f t="shared" si="212"/>
        <v>1</v>
      </c>
      <c r="Q2671" t="b">
        <f t="shared" si="213"/>
        <v>1</v>
      </c>
      <c r="R2671" t="b">
        <f t="shared" si="214"/>
        <v>1</v>
      </c>
      <c r="U2671" s="105" t="s">
        <v>765</v>
      </c>
      <c r="V2671" s="105" t="s">
        <v>1590</v>
      </c>
      <c r="W2671" s="106">
        <v>8644000</v>
      </c>
      <c r="X2671" s="106">
        <v>0</v>
      </c>
    </row>
    <row r="2672" spans="2:26" x14ac:dyDescent="0.25">
      <c r="B2672" s="105" t="s">
        <v>766</v>
      </c>
      <c r="C2672" s="105" t="s">
        <v>1591</v>
      </c>
      <c r="D2672" s="106">
        <v>8122000</v>
      </c>
      <c r="E2672" s="106">
        <v>0</v>
      </c>
      <c r="M2672" t="b">
        <f t="shared" si="210"/>
        <v>1</v>
      </c>
      <c r="N2672" t="b">
        <f t="shared" si="211"/>
        <v>1</v>
      </c>
      <c r="O2672" t="b">
        <f t="shared" si="212"/>
        <v>1</v>
      </c>
      <c r="P2672" t="b">
        <f t="shared" si="212"/>
        <v>1</v>
      </c>
      <c r="Q2672" t="b">
        <f t="shared" si="213"/>
        <v>1</v>
      </c>
      <c r="R2672" t="b">
        <f t="shared" si="214"/>
        <v>1</v>
      </c>
      <c r="U2672" s="105" t="s">
        <v>766</v>
      </c>
      <c r="V2672" s="105" t="s">
        <v>1591</v>
      </c>
      <c r="W2672" s="106">
        <v>8122000</v>
      </c>
      <c r="X2672" s="106">
        <v>0</v>
      </c>
    </row>
    <row r="2673" spans="2:24" x14ac:dyDescent="0.25">
      <c r="B2673" s="105" t="s">
        <v>767</v>
      </c>
      <c r="C2673" s="105" t="s">
        <v>1592</v>
      </c>
      <c r="D2673" s="106">
        <v>2103200</v>
      </c>
      <c r="E2673" s="106">
        <v>0</v>
      </c>
      <c r="M2673" t="b">
        <f t="shared" si="210"/>
        <v>1</v>
      </c>
      <c r="N2673" t="b">
        <f t="shared" si="211"/>
        <v>1</v>
      </c>
      <c r="O2673" t="b">
        <f t="shared" si="212"/>
        <v>1</v>
      </c>
      <c r="P2673" t="b">
        <f t="shared" si="212"/>
        <v>1</v>
      </c>
      <c r="Q2673" t="b">
        <f t="shared" si="213"/>
        <v>1</v>
      </c>
      <c r="R2673" t="b">
        <f t="shared" si="214"/>
        <v>1</v>
      </c>
      <c r="U2673" s="105" t="s">
        <v>767</v>
      </c>
      <c r="V2673" s="105" t="s">
        <v>1592</v>
      </c>
      <c r="W2673" s="106">
        <v>2103200</v>
      </c>
      <c r="X2673" s="106">
        <v>0</v>
      </c>
    </row>
    <row r="2674" spans="2:24" x14ac:dyDescent="0.25">
      <c r="B2674" s="105" t="s">
        <v>403</v>
      </c>
      <c r="C2674" s="105" t="s">
        <v>404</v>
      </c>
      <c r="D2674" s="106">
        <v>264151900</v>
      </c>
      <c r="E2674" s="106">
        <v>0</v>
      </c>
      <c r="M2674" t="b">
        <f t="shared" si="210"/>
        <v>1</v>
      </c>
      <c r="N2674" t="b">
        <f t="shared" si="211"/>
        <v>1</v>
      </c>
      <c r="O2674" t="b">
        <f t="shared" si="212"/>
        <v>1</v>
      </c>
      <c r="P2674" t="b">
        <f t="shared" si="212"/>
        <v>1</v>
      </c>
      <c r="Q2674" t="b">
        <f t="shared" si="213"/>
        <v>1</v>
      </c>
      <c r="R2674" t="b">
        <f t="shared" si="214"/>
        <v>1</v>
      </c>
      <c r="U2674" s="105" t="s">
        <v>403</v>
      </c>
      <c r="V2674" s="105" t="s">
        <v>404</v>
      </c>
      <c r="W2674" s="106">
        <v>264151900</v>
      </c>
      <c r="X2674" s="106">
        <v>0</v>
      </c>
    </row>
    <row r="2675" spans="2:24" x14ac:dyDescent="0.25">
      <c r="B2675" s="105" t="s">
        <v>405</v>
      </c>
      <c r="C2675" s="105" t="s">
        <v>406</v>
      </c>
      <c r="D2675" s="106">
        <v>102045900</v>
      </c>
      <c r="E2675" s="106">
        <v>0</v>
      </c>
      <c r="M2675" t="b">
        <f t="shared" si="210"/>
        <v>1</v>
      </c>
      <c r="N2675" t="b">
        <f t="shared" si="211"/>
        <v>1</v>
      </c>
      <c r="O2675" t="b">
        <f t="shared" si="212"/>
        <v>1</v>
      </c>
      <c r="P2675" t="b">
        <f t="shared" si="212"/>
        <v>1</v>
      </c>
      <c r="Q2675" t="b">
        <f t="shared" si="213"/>
        <v>1</v>
      </c>
      <c r="R2675" t="b">
        <f t="shared" si="214"/>
        <v>1</v>
      </c>
      <c r="U2675" s="105" t="s">
        <v>405</v>
      </c>
      <c r="V2675" s="105" t="s">
        <v>406</v>
      </c>
      <c r="W2675" s="106">
        <v>102045900</v>
      </c>
      <c r="X2675" s="106">
        <v>0</v>
      </c>
    </row>
    <row r="2676" spans="2:24" x14ac:dyDescent="0.25">
      <c r="B2676" s="105" t="s">
        <v>603</v>
      </c>
      <c r="C2676" s="105" t="s">
        <v>406</v>
      </c>
      <c r="D2676" s="106">
        <v>11391400</v>
      </c>
      <c r="E2676" s="106">
        <v>0</v>
      </c>
      <c r="M2676" t="b">
        <f t="shared" si="210"/>
        <v>1</v>
      </c>
      <c r="N2676" t="b">
        <f t="shared" si="211"/>
        <v>1</v>
      </c>
      <c r="O2676" t="b">
        <f t="shared" si="212"/>
        <v>1</v>
      </c>
      <c r="P2676" t="b">
        <f t="shared" si="212"/>
        <v>1</v>
      </c>
      <c r="Q2676" t="b">
        <f t="shared" si="213"/>
        <v>1</v>
      </c>
      <c r="R2676" t="b">
        <f t="shared" si="214"/>
        <v>1</v>
      </c>
      <c r="U2676" s="105" t="s">
        <v>603</v>
      </c>
      <c r="V2676" s="105" t="s">
        <v>406</v>
      </c>
      <c r="W2676" s="106">
        <v>11391400</v>
      </c>
      <c r="X2676" s="106">
        <v>0</v>
      </c>
    </row>
    <row r="2677" spans="2:24" x14ac:dyDescent="0.25">
      <c r="B2677" s="105" t="s">
        <v>407</v>
      </c>
      <c r="C2677" s="105" t="s">
        <v>1551</v>
      </c>
      <c r="D2677" s="106">
        <v>5000000</v>
      </c>
      <c r="E2677" s="106">
        <v>0</v>
      </c>
      <c r="M2677" t="b">
        <f t="shared" si="210"/>
        <v>1</v>
      </c>
      <c r="N2677" t="b">
        <f t="shared" si="211"/>
        <v>1</v>
      </c>
      <c r="O2677" t="b">
        <f t="shared" si="212"/>
        <v>1</v>
      </c>
      <c r="P2677" t="b">
        <f t="shared" si="212"/>
        <v>1</v>
      </c>
      <c r="Q2677" t="b">
        <f t="shared" si="213"/>
        <v>1</v>
      </c>
      <c r="R2677" t="b">
        <f t="shared" si="214"/>
        <v>1</v>
      </c>
      <c r="U2677" s="105" t="s">
        <v>407</v>
      </c>
      <c r="V2677" s="105" t="s">
        <v>1551</v>
      </c>
      <c r="W2677" s="106">
        <v>5000000</v>
      </c>
      <c r="X2677" s="106">
        <v>0</v>
      </c>
    </row>
    <row r="2678" spans="2:24" x14ac:dyDescent="0.25">
      <c r="B2678" s="105" t="s">
        <v>427</v>
      </c>
      <c r="C2678" s="105" t="s">
        <v>428</v>
      </c>
      <c r="D2678" s="106">
        <v>41648000</v>
      </c>
      <c r="E2678" s="106">
        <v>0</v>
      </c>
      <c r="M2678" t="b">
        <f t="shared" si="210"/>
        <v>1</v>
      </c>
      <c r="N2678" t="b">
        <f t="shared" si="211"/>
        <v>1</v>
      </c>
      <c r="O2678" t="b">
        <f t="shared" si="212"/>
        <v>1</v>
      </c>
      <c r="P2678" t="b">
        <f t="shared" si="212"/>
        <v>1</v>
      </c>
      <c r="Q2678" t="b">
        <f t="shared" si="213"/>
        <v>1</v>
      </c>
      <c r="R2678" t="b">
        <f t="shared" si="214"/>
        <v>1</v>
      </c>
      <c r="U2678" s="105" t="s">
        <v>427</v>
      </c>
      <c r="V2678" s="105" t="s">
        <v>428</v>
      </c>
      <c r="W2678" s="106">
        <v>41648000</v>
      </c>
      <c r="X2678" s="106">
        <v>0</v>
      </c>
    </row>
    <row r="2679" spans="2:24" x14ac:dyDescent="0.25">
      <c r="B2679" s="105" t="s">
        <v>408</v>
      </c>
      <c r="C2679" s="105" t="s">
        <v>1439</v>
      </c>
      <c r="D2679" s="106">
        <v>44006500</v>
      </c>
      <c r="E2679" s="106">
        <v>0</v>
      </c>
      <c r="M2679" t="b">
        <f t="shared" si="210"/>
        <v>1</v>
      </c>
      <c r="N2679" t="b">
        <f t="shared" si="211"/>
        <v>1</v>
      </c>
      <c r="O2679" t="b">
        <f t="shared" si="212"/>
        <v>1</v>
      </c>
      <c r="P2679" t="b">
        <f t="shared" si="212"/>
        <v>1</v>
      </c>
      <c r="Q2679" t="b">
        <f t="shared" si="213"/>
        <v>1</v>
      </c>
      <c r="R2679" t="b">
        <f t="shared" si="214"/>
        <v>1</v>
      </c>
      <c r="U2679" s="105" t="s">
        <v>408</v>
      </c>
      <c r="V2679" s="105" t="s">
        <v>1439</v>
      </c>
      <c r="W2679" s="106">
        <v>44006500</v>
      </c>
      <c r="X2679" s="106">
        <v>0</v>
      </c>
    </row>
    <row r="2680" spans="2:24" x14ac:dyDescent="0.25">
      <c r="B2680" s="105" t="s">
        <v>544</v>
      </c>
      <c r="C2680" s="105" t="s">
        <v>545</v>
      </c>
      <c r="D2680" s="106">
        <v>162106000</v>
      </c>
      <c r="E2680" s="106">
        <v>0</v>
      </c>
      <c r="M2680" t="b">
        <f t="shared" si="210"/>
        <v>1</v>
      </c>
      <c r="N2680" t="b">
        <f t="shared" si="211"/>
        <v>1</v>
      </c>
      <c r="O2680" t="b">
        <f t="shared" si="212"/>
        <v>1</v>
      </c>
      <c r="P2680" t="b">
        <f t="shared" si="212"/>
        <v>1</v>
      </c>
      <c r="Q2680" t="b">
        <f t="shared" si="213"/>
        <v>1</v>
      </c>
      <c r="R2680" t="b">
        <f t="shared" si="214"/>
        <v>1</v>
      </c>
      <c r="U2680" s="105" t="s">
        <v>544</v>
      </c>
      <c r="V2680" s="105" t="s">
        <v>545</v>
      </c>
      <c r="W2680" s="106">
        <v>162106000</v>
      </c>
      <c r="X2680" s="106">
        <v>0</v>
      </c>
    </row>
    <row r="2681" spans="2:24" x14ac:dyDescent="0.25">
      <c r="B2681" s="105" t="s">
        <v>606</v>
      </c>
      <c r="C2681" s="105" t="s">
        <v>545</v>
      </c>
      <c r="D2681" s="106">
        <v>162106000</v>
      </c>
      <c r="E2681" s="106">
        <v>0</v>
      </c>
      <c r="M2681" t="b">
        <f t="shared" si="210"/>
        <v>1</v>
      </c>
      <c r="N2681" t="b">
        <f t="shared" si="211"/>
        <v>1</v>
      </c>
      <c r="O2681" t="b">
        <f t="shared" si="212"/>
        <v>1</v>
      </c>
      <c r="P2681" t="b">
        <f t="shared" si="212"/>
        <v>1</v>
      </c>
      <c r="Q2681" t="b">
        <f t="shared" si="213"/>
        <v>1</v>
      </c>
      <c r="R2681" t="b">
        <f t="shared" si="214"/>
        <v>1</v>
      </c>
      <c r="U2681" s="105" t="s">
        <v>606</v>
      </c>
      <c r="V2681" s="105" t="s">
        <v>545</v>
      </c>
      <c r="W2681" s="106">
        <v>162106000</v>
      </c>
      <c r="X2681" s="106">
        <v>0</v>
      </c>
    </row>
    <row r="2682" spans="2:24" x14ac:dyDescent="0.25">
      <c r="B2682" s="105" t="s">
        <v>411</v>
      </c>
      <c r="C2682" s="105" t="s">
        <v>412</v>
      </c>
      <c r="D2682" s="106">
        <v>15790400</v>
      </c>
      <c r="E2682" s="106">
        <v>0</v>
      </c>
      <c r="M2682" t="b">
        <f t="shared" si="210"/>
        <v>1</v>
      </c>
      <c r="N2682" t="b">
        <f t="shared" si="211"/>
        <v>1</v>
      </c>
      <c r="O2682" t="b">
        <f t="shared" si="212"/>
        <v>1</v>
      </c>
      <c r="P2682" t="b">
        <f t="shared" si="212"/>
        <v>1</v>
      </c>
      <c r="Q2682" t="b">
        <f t="shared" si="213"/>
        <v>1</v>
      </c>
      <c r="R2682" t="b">
        <f t="shared" si="214"/>
        <v>1</v>
      </c>
      <c r="U2682" s="105" t="s">
        <v>411</v>
      </c>
      <c r="V2682" s="105" t="s">
        <v>412</v>
      </c>
      <c r="W2682" s="106">
        <v>15790400</v>
      </c>
      <c r="X2682" s="106">
        <v>0</v>
      </c>
    </row>
    <row r="2683" spans="2:24" x14ac:dyDescent="0.25">
      <c r="B2683" s="105" t="s">
        <v>413</v>
      </c>
      <c r="C2683" s="105" t="s">
        <v>414</v>
      </c>
      <c r="D2683" s="106">
        <v>15790400</v>
      </c>
      <c r="E2683" s="106">
        <v>0</v>
      </c>
      <c r="M2683" t="b">
        <f t="shared" si="210"/>
        <v>1</v>
      </c>
      <c r="N2683" t="b">
        <f t="shared" si="211"/>
        <v>1</v>
      </c>
      <c r="O2683" t="b">
        <f t="shared" si="212"/>
        <v>1</v>
      </c>
      <c r="P2683" t="b">
        <f t="shared" si="212"/>
        <v>1</v>
      </c>
      <c r="Q2683" t="b">
        <f t="shared" si="213"/>
        <v>1</v>
      </c>
      <c r="R2683" t="b">
        <f t="shared" si="214"/>
        <v>1</v>
      </c>
      <c r="U2683" s="105" t="s">
        <v>413</v>
      </c>
      <c r="V2683" s="105" t="s">
        <v>414</v>
      </c>
      <c r="W2683" s="106">
        <v>15790400</v>
      </c>
      <c r="X2683" s="106">
        <v>0</v>
      </c>
    </row>
    <row r="2684" spans="2:24" x14ac:dyDescent="0.25">
      <c r="B2684" s="105" t="s">
        <v>415</v>
      </c>
      <c r="C2684" s="105" t="s">
        <v>414</v>
      </c>
      <c r="D2684" s="106">
        <v>3406600</v>
      </c>
      <c r="E2684" s="106">
        <v>0</v>
      </c>
      <c r="M2684" t="b">
        <f t="shared" si="210"/>
        <v>1</v>
      </c>
      <c r="N2684" t="b">
        <f t="shared" si="211"/>
        <v>1</v>
      </c>
      <c r="O2684" t="b">
        <f t="shared" si="212"/>
        <v>1</v>
      </c>
      <c r="P2684" t="b">
        <f t="shared" si="212"/>
        <v>1</v>
      </c>
      <c r="Q2684" t="b">
        <f t="shared" si="213"/>
        <v>1</v>
      </c>
      <c r="R2684" t="b">
        <f t="shared" si="214"/>
        <v>1</v>
      </c>
      <c r="U2684" s="105" t="s">
        <v>415</v>
      </c>
      <c r="V2684" s="105" t="s">
        <v>414</v>
      </c>
      <c r="W2684" s="106">
        <v>3406600</v>
      </c>
      <c r="X2684" s="106">
        <v>0</v>
      </c>
    </row>
    <row r="2685" spans="2:24" x14ac:dyDescent="0.25">
      <c r="B2685" s="105" t="s">
        <v>768</v>
      </c>
      <c r="C2685" s="105" t="s">
        <v>775</v>
      </c>
      <c r="D2685" s="106">
        <v>7360000</v>
      </c>
      <c r="E2685" s="106">
        <v>0</v>
      </c>
      <c r="M2685" t="b">
        <f t="shared" si="210"/>
        <v>1</v>
      </c>
      <c r="N2685" t="b">
        <f t="shared" si="211"/>
        <v>1</v>
      </c>
      <c r="O2685" t="b">
        <f t="shared" si="212"/>
        <v>1</v>
      </c>
      <c r="P2685" t="b">
        <f t="shared" si="212"/>
        <v>1</v>
      </c>
      <c r="Q2685" t="b">
        <f t="shared" si="213"/>
        <v>1</v>
      </c>
      <c r="R2685" t="b">
        <f t="shared" si="214"/>
        <v>1</v>
      </c>
      <c r="U2685" s="105" t="s">
        <v>768</v>
      </c>
      <c r="V2685" s="105" t="s">
        <v>775</v>
      </c>
      <c r="W2685" s="106">
        <v>7360000</v>
      </c>
      <c r="X2685" s="106">
        <v>0</v>
      </c>
    </row>
    <row r="2686" spans="2:24" x14ac:dyDescent="0.25">
      <c r="B2686" s="105" t="s">
        <v>770</v>
      </c>
      <c r="C2686" s="105" t="s">
        <v>773</v>
      </c>
      <c r="D2686" s="106">
        <v>1000000</v>
      </c>
      <c r="E2686" s="106">
        <v>0</v>
      </c>
      <c r="M2686" t="b">
        <f t="shared" si="210"/>
        <v>1</v>
      </c>
      <c r="N2686" t="b">
        <f t="shared" si="211"/>
        <v>1</v>
      </c>
      <c r="O2686" t="b">
        <f t="shared" si="212"/>
        <v>1</v>
      </c>
      <c r="P2686" t="b">
        <f t="shared" si="212"/>
        <v>1</v>
      </c>
      <c r="Q2686" t="b">
        <f t="shared" si="213"/>
        <v>1</v>
      </c>
      <c r="R2686" t="b">
        <f t="shared" si="214"/>
        <v>1</v>
      </c>
      <c r="U2686" s="105" t="s">
        <v>770</v>
      </c>
      <c r="V2686" s="105" t="s">
        <v>773</v>
      </c>
      <c r="W2686" s="106">
        <v>1000000</v>
      </c>
      <c r="X2686" s="106">
        <v>0</v>
      </c>
    </row>
    <row r="2687" spans="2:24" x14ac:dyDescent="0.25">
      <c r="B2687" s="105" t="s">
        <v>774</v>
      </c>
      <c r="C2687" s="105" t="s">
        <v>771</v>
      </c>
      <c r="D2687" s="106">
        <v>3961300</v>
      </c>
      <c r="E2687" s="106">
        <v>0</v>
      </c>
      <c r="M2687" t="b">
        <f t="shared" si="210"/>
        <v>1</v>
      </c>
      <c r="N2687" t="b">
        <f t="shared" si="211"/>
        <v>1</v>
      </c>
      <c r="O2687" t="b">
        <f t="shared" si="212"/>
        <v>1</v>
      </c>
      <c r="P2687" t="b">
        <f t="shared" si="212"/>
        <v>1</v>
      </c>
      <c r="Q2687" t="b">
        <f t="shared" si="213"/>
        <v>1</v>
      </c>
      <c r="R2687" t="b">
        <f t="shared" si="214"/>
        <v>1</v>
      </c>
      <c r="U2687" s="105" t="s">
        <v>774</v>
      </c>
      <c r="V2687" s="105" t="s">
        <v>771</v>
      </c>
      <c r="W2687" s="106">
        <v>3961300</v>
      </c>
      <c r="X2687" s="106">
        <v>0</v>
      </c>
    </row>
    <row r="2688" spans="2:24" x14ac:dyDescent="0.25">
      <c r="B2688" s="105" t="s">
        <v>776</v>
      </c>
      <c r="C2688" s="105" t="s">
        <v>777</v>
      </c>
      <c r="D2688" s="106">
        <v>62500</v>
      </c>
      <c r="E2688" s="106">
        <v>0</v>
      </c>
      <c r="M2688" t="b">
        <f t="shared" si="210"/>
        <v>1</v>
      </c>
      <c r="N2688" t="b">
        <f t="shared" si="211"/>
        <v>1</v>
      </c>
      <c r="O2688" t="b">
        <f t="shared" si="212"/>
        <v>1</v>
      </c>
      <c r="P2688" t="b">
        <f t="shared" si="212"/>
        <v>1</v>
      </c>
      <c r="Q2688" t="b">
        <f t="shared" si="213"/>
        <v>1</v>
      </c>
      <c r="R2688" t="b">
        <f t="shared" si="214"/>
        <v>1</v>
      </c>
      <c r="U2688" s="105" t="s">
        <v>776</v>
      </c>
      <c r="V2688" s="105" t="s">
        <v>777</v>
      </c>
      <c r="W2688" s="106">
        <v>62500</v>
      </c>
      <c r="X2688" s="106">
        <v>0</v>
      </c>
    </row>
    <row r="2689" spans="2:24" x14ac:dyDescent="0.25">
      <c r="B2689" s="105" t="s">
        <v>562</v>
      </c>
      <c r="C2689" s="105" t="s">
        <v>563</v>
      </c>
      <c r="D2689" s="106">
        <v>6742000</v>
      </c>
      <c r="E2689" s="106">
        <v>0</v>
      </c>
      <c r="M2689" t="b">
        <f t="shared" si="210"/>
        <v>1</v>
      </c>
      <c r="N2689" t="b">
        <f t="shared" si="211"/>
        <v>1</v>
      </c>
      <c r="O2689" t="b">
        <f t="shared" si="212"/>
        <v>1</v>
      </c>
      <c r="P2689" t="b">
        <f t="shared" si="212"/>
        <v>1</v>
      </c>
      <c r="Q2689" t="b">
        <f t="shared" si="213"/>
        <v>1</v>
      </c>
      <c r="R2689" t="b">
        <f t="shared" si="214"/>
        <v>1</v>
      </c>
      <c r="U2689" s="105" t="s">
        <v>562</v>
      </c>
      <c r="V2689" s="105" t="s">
        <v>563</v>
      </c>
      <c r="W2689" s="106">
        <v>6742000</v>
      </c>
      <c r="X2689" s="106">
        <v>0</v>
      </c>
    </row>
    <row r="2690" spans="2:24" x14ac:dyDescent="0.25">
      <c r="B2690" s="105" t="s">
        <v>564</v>
      </c>
      <c r="C2690" s="105" t="s">
        <v>565</v>
      </c>
      <c r="D2690" s="106">
        <v>6742000</v>
      </c>
      <c r="E2690" s="106">
        <v>0</v>
      </c>
      <c r="M2690" t="b">
        <f t="shared" si="210"/>
        <v>1</v>
      </c>
      <c r="N2690" t="b">
        <f t="shared" si="211"/>
        <v>1</v>
      </c>
      <c r="O2690" t="b">
        <f t="shared" si="212"/>
        <v>1</v>
      </c>
      <c r="P2690" t="b">
        <f t="shared" si="212"/>
        <v>1</v>
      </c>
      <c r="Q2690" t="b">
        <f t="shared" si="213"/>
        <v>1</v>
      </c>
      <c r="R2690" t="b">
        <f t="shared" si="214"/>
        <v>1</v>
      </c>
      <c r="U2690" s="105" t="s">
        <v>564</v>
      </c>
      <c r="V2690" s="105" t="s">
        <v>565</v>
      </c>
      <c r="W2690" s="106">
        <v>6742000</v>
      </c>
      <c r="X2690" s="106">
        <v>0</v>
      </c>
    </row>
    <row r="2691" spans="2:24" x14ac:dyDescent="0.25">
      <c r="B2691" s="105" t="s">
        <v>566</v>
      </c>
      <c r="C2691" s="105" t="s">
        <v>565</v>
      </c>
      <c r="D2691" s="106">
        <v>6742000</v>
      </c>
      <c r="E2691" s="106">
        <v>0</v>
      </c>
      <c r="M2691" t="b">
        <f t="shared" si="210"/>
        <v>1</v>
      </c>
      <c r="N2691" t="b">
        <f t="shared" si="211"/>
        <v>1</v>
      </c>
      <c r="O2691" t="b">
        <f t="shared" si="212"/>
        <v>1</v>
      </c>
      <c r="P2691" t="b">
        <f t="shared" si="212"/>
        <v>1</v>
      </c>
      <c r="Q2691" t="b">
        <f t="shared" si="213"/>
        <v>1</v>
      </c>
      <c r="R2691" t="b">
        <f t="shared" si="214"/>
        <v>1</v>
      </c>
      <c r="U2691" s="105" t="s">
        <v>566</v>
      </c>
      <c r="V2691" s="105" t="s">
        <v>565</v>
      </c>
      <c r="W2691" s="106">
        <v>6742000</v>
      </c>
      <c r="X2691" s="106">
        <v>0</v>
      </c>
    </row>
    <row r="2692" spans="2:24" x14ac:dyDescent="0.25">
      <c r="B2692" s="105" t="s">
        <v>567</v>
      </c>
      <c r="C2692" s="105" t="s">
        <v>568</v>
      </c>
      <c r="D2692" s="106">
        <v>41593300</v>
      </c>
      <c r="E2692" s="106">
        <v>0</v>
      </c>
      <c r="M2692" t="b">
        <f t="shared" si="210"/>
        <v>1</v>
      </c>
      <c r="N2692" t="b">
        <f t="shared" si="211"/>
        <v>1</v>
      </c>
      <c r="O2692" t="b">
        <f t="shared" si="212"/>
        <v>1</v>
      </c>
      <c r="P2692" t="b">
        <f t="shared" si="212"/>
        <v>1</v>
      </c>
      <c r="Q2692" t="b">
        <f t="shared" si="213"/>
        <v>1</v>
      </c>
      <c r="R2692" t="b">
        <f t="shared" si="214"/>
        <v>1</v>
      </c>
      <c r="U2692" s="105" t="s">
        <v>567</v>
      </c>
      <c r="V2692" s="105" t="s">
        <v>568</v>
      </c>
      <c r="W2692" s="106">
        <v>41593300</v>
      </c>
      <c r="X2692" s="106">
        <v>0</v>
      </c>
    </row>
    <row r="2693" spans="2:24" x14ac:dyDescent="0.25">
      <c r="B2693" s="105" t="s">
        <v>609</v>
      </c>
      <c r="C2693" s="105" t="s">
        <v>610</v>
      </c>
      <c r="D2693" s="106">
        <v>9816000</v>
      </c>
      <c r="E2693" s="106">
        <v>0</v>
      </c>
      <c r="M2693" t="b">
        <f t="shared" si="210"/>
        <v>1</v>
      </c>
      <c r="N2693" t="b">
        <f t="shared" si="211"/>
        <v>1</v>
      </c>
      <c r="O2693" t="b">
        <f t="shared" si="212"/>
        <v>1</v>
      </c>
      <c r="P2693" t="b">
        <f t="shared" si="212"/>
        <v>1</v>
      </c>
      <c r="Q2693" t="b">
        <f t="shared" si="213"/>
        <v>1</v>
      </c>
      <c r="R2693" t="b">
        <f t="shared" si="214"/>
        <v>1</v>
      </c>
      <c r="U2693" s="105" t="s">
        <v>609</v>
      </c>
      <c r="V2693" s="105" t="s">
        <v>610</v>
      </c>
      <c r="W2693" s="106">
        <v>9816000</v>
      </c>
      <c r="X2693" s="106">
        <v>0</v>
      </c>
    </row>
    <row r="2694" spans="2:24" x14ac:dyDescent="0.25">
      <c r="B2694" s="105" t="s">
        <v>611</v>
      </c>
      <c r="C2694" s="105" t="s">
        <v>610</v>
      </c>
      <c r="D2694" s="106">
        <v>9816000</v>
      </c>
      <c r="E2694" s="106">
        <v>0</v>
      </c>
      <c r="M2694" t="b">
        <f t="shared" si="210"/>
        <v>1</v>
      </c>
      <c r="N2694" t="b">
        <f t="shared" si="211"/>
        <v>1</v>
      </c>
      <c r="O2694" t="b">
        <f t="shared" si="212"/>
        <v>1</v>
      </c>
      <c r="P2694" t="b">
        <f t="shared" si="212"/>
        <v>1</v>
      </c>
      <c r="Q2694" t="b">
        <f t="shared" si="213"/>
        <v>1</v>
      </c>
      <c r="R2694" t="b">
        <f t="shared" si="214"/>
        <v>1</v>
      </c>
      <c r="U2694" s="105" t="s">
        <v>611</v>
      </c>
      <c r="V2694" s="105" t="s">
        <v>610</v>
      </c>
      <c r="W2694" s="106">
        <v>9816000</v>
      </c>
      <c r="X2694" s="106">
        <v>0</v>
      </c>
    </row>
    <row r="2695" spans="2:24" x14ac:dyDescent="0.25">
      <c r="B2695" s="105" t="s">
        <v>612</v>
      </c>
      <c r="C2695" s="105" t="s">
        <v>613</v>
      </c>
      <c r="D2695" s="106">
        <v>5097300</v>
      </c>
      <c r="E2695" s="106">
        <v>0</v>
      </c>
      <c r="M2695" t="b">
        <f t="shared" si="210"/>
        <v>1</v>
      </c>
      <c r="N2695" t="b">
        <f t="shared" si="211"/>
        <v>1</v>
      </c>
      <c r="O2695" t="b">
        <f t="shared" si="212"/>
        <v>1</v>
      </c>
      <c r="P2695" t="b">
        <f t="shared" si="212"/>
        <v>1</v>
      </c>
      <c r="Q2695" t="b">
        <f t="shared" si="213"/>
        <v>1</v>
      </c>
      <c r="R2695" t="b">
        <f t="shared" si="214"/>
        <v>1</v>
      </c>
      <c r="U2695" s="105" t="s">
        <v>612</v>
      </c>
      <c r="V2695" s="105" t="s">
        <v>613</v>
      </c>
      <c r="W2695" s="106">
        <v>5097300</v>
      </c>
      <c r="X2695" s="106">
        <v>0</v>
      </c>
    </row>
    <row r="2696" spans="2:24" x14ac:dyDescent="0.25">
      <c r="B2696" s="105" t="s">
        <v>614</v>
      </c>
      <c r="C2696" s="105" t="s">
        <v>613</v>
      </c>
      <c r="D2696" s="106">
        <v>5097300</v>
      </c>
      <c r="E2696" s="106">
        <v>0</v>
      </c>
      <c r="M2696" t="b">
        <f t="shared" si="210"/>
        <v>1</v>
      </c>
      <c r="N2696" t="b">
        <f t="shared" si="211"/>
        <v>1</v>
      </c>
      <c r="O2696" t="b">
        <f t="shared" si="212"/>
        <v>1</v>
      </c>
      <c r="P2696" t="b">
        <f t="shared" si="212"/>
        <v>1</v>
      </c>
      <c r="Q2696" t="b">
        <f t="shared" si="213"/>
        <v>1</v>
      </c>
      <c r="R2696" t="b">
        <f t="shared" si="214"/>
        <v>1</v>
      </c>
      <c r="U2696" s="105" t="s">
        <v>614</v>
      </c>
      <c r="V2696" s="105" t="s">
        <v>613</v>
      </c>
      <c r="W2696" s="106">
        <v>5097300</v>
      </c>
      <c r="X2696" s="106">
        <v>0</v>
      </c>
    </row>
    <row r="2697" spans="2:24" x14ac:dyDescent="0.25">
      <c r="B2697" s="105" t="s">
        <v>569</v>
      </c>
      <c r="C2697" s="105" t="s">
        <v>570</v>
      </c>
      <c r="D2697" s="106">
        <v>26680000</v>
      </c>
      <c r="E2697" s="106">
        <v>0</v>
      </c>
      <c r="M2697" t="b">
        <f t="shared" si="210"/>
        <v>1</v>
      </c>
      <c r="N2697" t="b">
        <f t="shared" si="211"/>
        <v>1</v>
      </c>
      <c r="O2697" t="b">
        <f t="shared" si="212"/>
        <v>1</v>
      </c>
      <c r="P2697" t="b">
        <f t="shared" si="212"/>
        <v>1</v>
      </c>
      <c r="Q2697" t="b">
        <f t="shared" si="213"/>
        <v>1</v>
      </c>
      <c r="R2697" t="b">
        <f t="shared" si="214"/>
        <v>1</v>
      </c>
      <c r="U2697" s="105" t="s">
        <v>569</v>
      </c>
      <c r="V2697" s="105" t="s">
        <v>570</v>
      </c>
      <c r="W2697" s="106">
        <v>26680000</v>
      </c>
      <c r="X2697" s="106">
        <v>0</v>
      </c>
    </row>
    <row r="2698" spans="2:24" x14ac:dyDescent="0.25">
      <c r="B2698" s="105" t="s">
        <v>571</v>
      </c>
      <c r="C2698" s="105" t="s">
        <v>570</v>
      </c>
      <c r="D2698" s="106">
        <v>26680000</v>
      </c>
      <c r="E2698" s="106">
        <v>0</v>
      </c>
      <c r="M2698" t="b">
        <f t="shared" si="210"/>
        <v>1</v>
      </c>
      <c r="N2698" t="b">
        <f t="shared" si="211"/>
        <v>1</v>
      </c>
      <c r="O2698" t="b">
        <f t="shared" si="212"/>
        <v>1</v>
      </c>
      <c r="P2698" t="b">
        <f t="shared" si="212"/>
        <v>1</v>
      </c>
      <c r="Q2698" t="b">
        <f t="shared" si="213"/>
        <v>1</v>
      </c>
      <c r="R2698" t="b">
        <f t="shared" si="214"/>
        <v>1</v>
      </c>
      <c r="U2698" s="105" t="s">
        <v>571</v>
      </c>
      <c r="V2698" s="105" t="s">
        <v>570</v>
      </c>
      <c r="W2698" s="106">
        <v>26680000</v>
      </c>
      <c r="X2698" s="106">
        <v>0</v>
      </c>
    </row>
    <row r="2699" spans="2:24" x14ac:dyDescent="0.25">
      <c r="B2699" s="105" t="s">
        <v>429</v>
      </c>
      <c r="C2699" s="105" t="s">
        <v>430</v>
      </c>
      <c r="D2699" s="106">
        <v>421307570</v>
      </c>
      <c r="E2699" s="106">
        <v>0</v>
      </c>
      <c r="M2699" t="b">
        <f t="shared" si="210"/>
        <v>1</v>
      </c>
      <c r="N2699" t="b">
        <f t="shared" si="211"/>
        <v>1</v>
      </c>
      <c r="O2699" t="b">
        <f t="shared" si="212"/>
        <v>1</v>
      </c>
      <c r="P2699" t="b">
        <f t="shared" si="212"/>
        <v>1</v>
      </c>
      <c r="Q2699" t="b">
        <f t="shared" si="213"/>
        <v>1</v>
      </c>
      <c r="R2699" t="b">
        <f t="shared" si="214"/>
        <v>1</v>
      </c>
      <c r="U2699" s="105" t="s">
        <v>429</v>
      </c>
      <c r="V2699" s="105" t="s">
        <v>430</v>
      </c>
      <c r="W2699" s="106">
        <v>421307570</v>
      </c>
      <c r="X2699" s="106">
        <v>0</v>
      </c>
    </row>
    <row r="2700" spans="2:24" x14ac:dyDescent="0.25">
      <c r="B2700" s="105" t="s">
        <v>431</v>
      </c>
      <c r="C2700" s="105" t="s">
        <v>432</v>
      </c>
      <c r="D2700" s="106">
        <v>421307570</v>
      </c>
      <c r="E2700" s="106">
        <v>0</v>
      </c>
      <c r="M2700" t="b">
        <f t="shared" si="210"/>
        <v>1</v>
      </c>
      <c r="N2700" t="b">
        <f t="shared" si="211"/>
        <v>1</v>
      </c>
      <c r="O2700" t="b">
        <f t="shared" si="212"/>
        <v>1</v>
      </c>
      <c r="P2700" t="b">
        <f t="shared" si="212"/>
        <v>1</v>
      </c>
      <c r="Q2700" t="b">
        <f t="shared" si="213"/>
        <v>1</v>
      </c>
      <c r="R2700" t="b">
        <f t="shared" si="214"/>
        <v>1</v>
      </c>
      <c r="U2700" s="105" t="s">
        <v>431</v>
      </c>
      <c r="V2700" s="105" t="s">
        <v>432</v>
      </c>
      <c r="W2700" s="106">
        <v>421307570</v>
      </c>
      <c r="X2700" s="106">
        <v>0</v>
      </c>
    </row>
    <row r="2701" spans="2:24" x14ac:dyDescent="0.25">
      <c r="B2701" s="105" t="s">
        <v>433</v>
      </c>
      <c r="C2701" s="105" t="s">
        <v>432</v>
      </c>
      <c r="D2701" s="106">
        <v>26181070</v>
      </c>
      <c r="E2701" s="106">
        <v>0</v>
      </c>
      <c r="M2701" t="b">
        <f t="shared" si="210"/>
        <v>1</v>
      </c>
      <c r="N2701" t="b">
        <f t="shared" si="211"/>
        <v>1</v>
      </c>
      <c r="O2701" t="b">
        <f t="shared" si="212"/>
        <v>1</v>
      </c>
      <c r="P2701" t="b">
        <f t="shared" si="212"/>
        <v>1</v>
      </c>
      <c r="Q2701" t="b">
        <f t="shared" si="213"/>
        <v>1</v>
      </c>
      <c r="R2701" t="b">
        <f t="shared" si="214"/>
        <v>1</v>
      </c>
      <c r="U2701" s="105" t="s">
        <v>433</v>
      </c>
      <c r="V2701" s="105" t="s">
        <v>432</v>
      </c>
      <c r="W2701" s="106">
        <v>26181070</v>
      </c>
      <c r="X2701" s="106">
        <v>0</v>
      </c>
    </row>
    <row r="2702" spans="2:24" x14ac:dyDescent="0.25">
      <c r="B2702" s="105" t="s">
        <v>778</v>
      </c>
      <c r="C2702" s="105" t="s">
        <v>779</v>
      </c>
      <c r="D2702" s="106">
        <v>58090000</v>
      </c>
      <c r="E2702" s="106">
        <v>0</v>
      </c>
      <c r="M2702" t="b">
        <f t="shared" si="210"/>
        <v>1</v>
      </c>
      <c r="N2702" t="b">
        <f t="shared" si="211"/>
        <v>1</v>
      </c>
      <c r="O2702" t="b">
        <f t="shared" si="212"/>
        <v>1</v>
      </c>
      <c r="P2702" t="b">
        <f t="shared" si="212"/>
        <v>1</v>
      </c>
      <c r="Q2702" t="b">
        <f t="shared" si="213"/>
        <v>1</v>
      </c>
      <c r="R2702" t="b">
        <f t="shared" si="214"/>
        <v>1</v>
      </c>
      <c r="U2702" s="105" t="s">
        <v>778</v>
      </c>
      <c r="V2702" s="105" t="s">
        <v>779</v>
      </c>
      <c r="W2702" s="106">
        <v>58090000</v>
      </c>
      <c r="X2702" s="106">
        <v>0</v>
      </c>
    </row>
    <row r="2703" spans="2:24" x14ac:dyDescent="0.25">
      <c r="B2703" s="105" t="s">
        <v>780</v>
      </c>
      <c r="C2703" s="105" t="s">
        <v>781</v>
      </c>
      <c r="D2703" s="106">
        <v>39698500</v>
      </c>
      <c r="E2703" s="106">
        <v>0</v>
      </c>
      <c r="M2703" t="b">
        <f t="shared" si="210"/>
        <v>1</v>
      </c>
      <c r="N2703" t="b">
        <f t="shared" si="211"/>
        <v>1</v>
      </c>
      <c r="O2703" t="b">
        <f t="shared" si="212"/>
        <v>1</v>
      </c>
      <c r="P2703" t="b">
        <f t="shared" si="212"/>
        <v>1</v>
      </c>
      <c r="Q2703" t="b">
        <f t="shared" si="213"/>
        <v>1</v>
      </c>
      <c r="R2703" t="b">
        <f t="shared" si="214"/>
        <v>1</v>
      </c>
      <c r="U2703" s="105" t="s">
        <v>780</v>
      </c>
      <c r="V2703" s="105" t="s">
        <v>781</v>
      </c>
      <c r="W2703" s="106">
        <v>39698500</v>
      </c>
      <c r="X2703" s="106">
        <v>0</v>
      </c>
    </row>
    <row r="2704" spans="2:24" x14ac:dyDescent="0.25">
      <c r="B2704" s="105" t="s">
        <v>782</v>
      </c>
      <c r="C2704" s="105" t="s">
        <v>783</v>
      </c>
      <c r="D2704" s="106">
        <v>72653000</v>
      </c>
      <c r="E2704" s="106">
        <v>0</v>
      </c>
      <c r="M2704" t="b">
        <f t="shared" si="210"/>
        <v>1</v>
      </c>
      <c r="N2704" t="b">
        <f t="shared" si="211"/>
        <v>1</v>
      </c>
      <c r="O2704" t="b">
        <f t="shared" si="212"/>
        <v>1</v>
      </c>
      <c r="P2704" t="b">
        <f t="shared" si="212"/>
        <v>1</v>
      </c>
      <c r="Q2704" t="b">
        <f t="shared" si="213"/>
        <v>1</v>
      </c>
      <c r="R2704" t="b">
        <f t="shared" si="214"/>
        <v>1</v>
      </c>
      <c r="U2704" s="105" t="s">
        <v>782</v>
      </c>
      <c r="V2704" s="105" t="s">
        <v>783</v>
      </c>
      <c r="W2704" s="106">
        <v>72653000</v>
      </c>
      <c r="X2704" s="106">
        <v>0</v>
      </c>
    </row>
    <row r="2705" spans="2:24" x14ac:dyDescent="0.25">
      <c r="B2705" s="105" t="s">
        <v>784</v>
      </c>
      <c r="C2705" s="105" t="s">
        <v>1593</v>
      </c>
      <c r="D2705" s="106">
        <v>34576000</v>
      </c>
      <c r="E2705" s="106">
        <v>0</v>
      </c>
      <c r="M2705" t="b">
        <f t="shared" si="210"/>
        <v>1</v>
      </c>
      <c r="N2705" t="b">
        <f t="shared" si="211"/>
        <v>1</v>
      </c>
      <c r="O2705" t="b">
        <f t="shared" si="212"/>
        <v>1</v>
      </c>
      <c r="P2705" t="b">
        <f t="shared" si="212"/>
        <v>1</v>
      </c>
      <c r="Q2705" t="b">
        <f t="shared" si="213"/>
        <v>1</v>
      </c>
      <c r="R2705" t="b">
        <f t="shared" si="214"/>
        <v>1</v>
      </c>
      <c r="U2705" s="105" t="s">
        <v>784</v>
      </c>
      <c r="V2705" s="105" t="s">
        <v>1593</v>
      </c>
      <c r="W2705" s="106">
        <v>34576000</v>
      </c>
      <c r="X2705" s="106">
        <v>0</v>
      </c>
    </row>
    <row r="2706" spans="2:24" x14ac:dyDescent="0.25">
      <c r="B2706" s="105" t="s">
        <v>785</v>
      </c>
      <c r="C2706" s="105" t="s">
        <v>1594</v>
      </c>
      <c r="D2706" s="106">
        <v>48230000</v>
      </c>
      <c r="E2706" s="106">
        <v>0</v>
      </c>
      <c r="M2706" t="b">
        <f t="shared" si="210"/>
        <v>1</v>
      </c>
      <c r="N2706" t="b">
        <f t="shared" si="211"/>
        <v>1</v>
      </c>
      <c r="O2706" t="b">
        <f t="shared" si="212"/>
        <v>1</v>
      </c>
      <c r="P2706" t="b">
        <f t="shared" si="212"/>
        <v>1</v>
      </c>
      <c r="Q2706" t="b">
        <f t="shared" si="213"/>
        <v>1</v>
      </c>
      <c r="R2706" t="b">
        <f t="shared" si="214"/>
        <v>1</v>
      </c>
      <c r="U2706" s="105" t="s">
        <v>785</v>
      </c>
      <c r="V2706" s="105" t="s">
        <v>1594</v>
      </c>
      <c r="W2706" s="106">
        <v>48230000</v>
      </c>
      <c r="X2706" s="106">
        <v>0</v>
      </c>
    </row>
    <row r="2707" spans="2:24" x14ac:dyDescent="0.25">
      <c r="B2707" s="105" t="s">
        <v>786</v>
      </c>
      <c r="C2707" s="105" t="s">
        <v>787</v>
      </c>
      <c r="D2707" s="106">
        <v>69729000</v>
      </c>
      <c r="E2707" s="106">
        <v>0</v>
      </c>
      <c r="M2707" t="b">
        <f t="shared" si="210"/>
        <v>1</v>
      </c>
      <c r="N2707" t="b">
        <f t="shared" si="211"/>
        <v>1</v>
      </c>
      <c r="O2707" t="b">
        <f t="shared" si="212"/>
        <v>1</v>
      </c>
      <c r="P2707" t="b">
        <f t="shared" si="212"/>
        <v>1</v>
      </c>
      <c r="Q2707" t="b">
        <f t="shared" si="213"/>
        <v>1</v>
      </c>
      <c r="R2707" t="b">
        <f t="shared" si="214"/>
        <v>1</v>
      </c>
      <c r="U2707" s="105" t="s">
        <v>786</v>
      </c>
      <c r="V2707" s="105" t="s">
        <v>787</v>
      </c>
      <c r="W2707" s="106">
        <v>69729000</v>
      </c>
      <c r="X2707" s="106">
        <v>0</v>
      </c>
    </row>
    <row r="2708" spans="2:24" x14ac:dyDescent="0.25">
      <c r="B2708" s="105" t="s">
        <v>788</v>
      </c>
      <c r="C2708" s="105" t="s">
        <v>789</v>
      </c>
      <c r="D2708" s="106">
        <v>42465000</v>
      </c>
      <c r="E2708" s="106">
        <v>0</v>
      </c>
      <c r="M2708" t="b">
        <f t="shared" si="210"/>
        <v>1</v>
      </c>
      <c r="N2708" t="b">
        <f t="shared" si="211"/>
        <v>1</v>
      </c>
      <c r="O2708" t="b">
        <f t="shared" si="212"/>
        <v>1</v>
      </c>
      <c r="P2708" t="b">
        <f t="shared" si="212"/>
        <v>1</v>
      </c>
      <c r="Q2708" t="b">
        <f t="shared" si="213"/>
        <v>1</v>
      </c>
      <c r="R2708" t="b">
        <f t="shared" si="214"/>
        <v>1</v>
      </c>
      <c r="U2708" s="105" t="s">
        <v>788</v>
      </c>
      <c r="V2708" s="105" t="s">
        <v>789</v>
      </c>
      <c r="W2708" s="106">
        <v>42465000</v>
      </c>
      <c r="X2708" s="106">
        <v>0</v>
      </c>
    </row>
    <row r="2709" spans="2:24" x14ac:dyDescent="0.25">
      <c r="B2709" s="105" t="s">
        <v>790</v>
      </c>
      <c r="C2709" s="105" t="s">
        <v>791</v>
      </c>
      <c r="D2709" s="106">
        <v>29685000</v>
      </c>
      <c r="E2709" s="106">
        <v>0</v>
      </c>
      <c r="M2709" t="b">
        <f t="shared" si="210"/>
        <v>1</v>
      </c>
      <c r="N2709" t="b">
        <f t="shared" si="211"/>
        <v>1</v>
      </c>
      <c r="O2709" t="b">
        <f t="shared" si="212"/>
        <v>1</v>
      </c>
      <c r="P2709" t="b">
        <f t="shared" si="212"/>
        <v>1</v>
      </c>
      <c r="Q2709" t="b">
        <f t="shared" si="213"/>
        <v>1</v>
      </c>
      <c r="R2709" t="b">
        <f t="shared" si="214"/>
        <v>1</v>
      </c>
      <c r="U2709" s="105" t="s">
        <v>790</v>
      </c>
      <c r="V2709" s="105" t="s">
        <v>791</v>
      </c>
      <c r="W2709" s="106">
        <v>29685000</v>
      </c>
      <c r="X2709" s="106">
        <v>0</v>
      </c>
    </row>
    <row r="2710" spans="2:24" x14ac:dyDescent="0.25">
      <c r="B2710" s="105" t="s">
        <v>434</v>
      </c>
      <c r="C2710" s="105" t="s">
        <v>435</v>
      </c>
      <c r="D2710" s="106">
        <v>31068650</v>
      </c>
      <c r="E2710" s="106">
        <v>0</v>
      </c>
      <c r="M2710" t="b">
        <f t="shared" si="210"/>
        <v>1</v>
      </c>
      <c r="N2710" t="b">
        <f t="shared" si="211"/>
        <v>1</v>
      </c>
      <c r="O2710" t="b">
        <f t="shared" si="212"/>
        <v>1</v>
      </c>
      <c r="P2710" t="b">
        <f t="shared" si="212"/>
        <v>1</v>
      </c>
      <c r="Q2710" t="b">
        <f t="shared" si="213"/>
        <v>1</v>
      </c>
      <c r="R2710" t="b">
        <f t="shared" si="214"/>
        <v>1</v>
      </c>
      <c r="U2710" s="105" t="s">
        <v>434</v>
      </c>
      <c r="V2710" s="105" t="s">
        <v>435</v>
      </c>
      <c r="W2710" s="106">
        <v>31068650</v>
      </c>
      <c r="X2710" s="106">
        <v>0</v>
      </c>
    </row>
    <row r="2711" spans="2:24" x14ac:dyDescent="0.25">
      <c r="B2711" s="105" t="s">
        <v>436</v>
      </c>
      <c r="C2711" s="105" t="s">
        <v>437</v>
      </c>
      <c r="D2711" s="106">
        <v>31068650</v>
      </c>
      <c r="E2711" s="106">
        <v>0</v>
      </c>
      <c r="M2711" t="b">
        <f t="shared" si="210"/>
        <v>1</v>
      </c>
      <c r="N2711" t="b">
        <f t="shared" si="211"/>
        <v>1</v>
      </c>
      <c r="O2711" t="b">
        <f t="shared" si="212"/>
        <v>1</v>
      </c>
      <c r="P2711" t="b">
        <f t="shared" si="212"/>
        <v>1</v>
      </c>
      <c r="Q2711" t="b">
        <f t="shared" si="213"/>
        <v>1</v>
      </c>
      <c r="R2711" t="b">
        <f t="shared" si="214"/>
        <v>1</v>
      </c>
      <c r="U2711" s="105" t="s">
        <v>436</v>
      </c>
      <c r="V2711" s="105" t="s">
        <v>437</v>
      </c>
      <c r="W2711" s="106">
        <v>31068650</v>
      </c>
      <c r="X2711" s="106">
        <v>0</v>
      </c>
    </row>
    <row r="2712" spans="2:24" x14ac:dyDescent="0.25">
      <c r="B2712" s="105" t="s">
        <v>438</v>
      </c>
      <c r="C2712" s="105" t="s">
        <v>437</v>
      </c>
      <c r="D2712" s="106">
        <v>8932850</v>
      </c>
      <c r="E2712" s="106">
        <v>0</v>
      </c>
      <c r="M2712" t="b">
        <f t="shared" si="210"/>
        <v>1</v>
      </c>
      <c r="N2712" t="b">
        <f t="shared" si="211"/>
        <v>1</v>
      </c>
      <c r="O2712" t="b">
        <f t="shared" si="212"/>
        <v>1</v>
      </c>
      <c r="P2712" t="b">
        <f t="shared" si="212"/>
        <v>1</v>
      </c>
      <c r="Q2712" t="b">
        <f t="shared" si="213"/>
        <v>1</v>
      </c>
      <c r="R2712" t="b">
        <f t="shared" si="214"/>
        <v>1</v>
      </c>
      <c r="U2712" s="105" t="s">
        <v>438</v>
      </c>
      <c r="V2712" s="105" t="s">
        <v>437</v>
      </c>
      <c r="W2712" s="106">
        <v>8932850</v>
      </c>
      <c r="X2712" s="106">
        <v>0</v>
      </c>
    </row>
    <row r="2713" spans="2:24" x14ac:dyDescent="0.25">
      <c r="B2713" s="105" t="s">
        <v>792</v>
      </c>
      <c r="C2713" s="105" t="s">
        <v>793</v>
      </c>
      <c r="D2713" s="106">
        <v>13987300</v>
      </c>
      <c r="E2713" s="106">
        <v>0</v>
      </c>
      <c r="M2713" t="b">
        <f t="shared" si="210"/>
        <v>1</v>
      </c>
      <c r="N2713" t="b">
        <f t="shared" si="211"/>
        <v>1</v>
      </c>
      <c r="O2713" t="b">
        <f t="shared" si="212"/>
        <v>1</v>
      </c>
      <c r="P2713" t="b">
        <f t="shared" si="212"/>
        <v>1</v>
      </c>
      <c r="Q2713" t="b">
        <f t="shared" si="213"/>
        <v>1</v>
      </c>
      <c r="R2713" t="b">
        <f t="shared" si="214"/>
        <v>1</v>
      </c>
      <c r="U2713" s="105" t="s">
        <v>792</v>
      </c>
      <c r="V2713" s="105" t="s">
        <v>793</v>
      </c>
      <c r="W2713" s="106">
        <v>13987300</v>
      </c>
      <c r="X2713" s="106">
        <v>0</v>
      </c>
    </row>
    <row r="2714" spans="2:24" x14ac:dyDescent="0.25">
      <c r="B2714" s="105" t="s">
        <v>1440</v>
      </c>
      <c r="C2714" s="105" t="s">
        <v>1595</v>
      </c>
      <c r="D2714" s="106">
        <v>4506000</v>
      </c>
      <c r="E2714" s="106">
        <v>0</v>
      </c>
      <c r="M2714" t="b">
        <f t="shared" si="210"/>
        <v>1</v>
      </c>
      <c r="N2714" t="b">
        <f t="shared" si="211"/>
        <v>1</v>
      </c>
      <c r="O2714" t="b">
        <f t="shared" si="212"/>
        <v>1</v>
      </c>
      <c r="P2714" t="b">
        <f t="shared" si="212"/>
        <v>1</v>
      </c>
      <c r="Q2714" t="b">
        <f t="shared" si="213"/>
        <v>1</v>
      </c>
      <c r="R2714" t="b">
        <f t="shared" si="214"/>
        <v>1</v>
      </c>
      <c r="U2714" s="105" t="s">
        <v>1440</v>
      </c>
      <c r="V2714" s="105" t="s">
        <v>1595</v>
      </c>
      <c r="W2714" s="106">
        <v>4506000</v>
      </c>
      <c r="X2714" s="106">
        <v>0</v>
      </c>
    </row>
    <row r="2715" spans="2:24" x14ac:dyDescent="0.25">
      <c r="B2715" s="105" t="s">
        <v>1596</v>
      </c>
      <c r="C2715" s="105" t="s">
        <v>1597</v>
      </c>
      <c r="D2715" s="106">
        <v>3642500</v>
      </c>
      <c r="E2715" s="106">
        <v>0</v>
      </c>
      <c r="M2715" t="b">
        <f t="shared" ref="M2715:M2778" si="215">+B2715=U2715</f>
        <v>1</v>
      </c>
      <c r="N2715" t="b">
        <f t="shared" ref="N2715:N2778" si="216">+C2715=V2715</f>
        <v>1</v>
      </c>
      <c r="O2715" t="b">
        <f t="shared" ref="O2715:P2778" si="217">+D2715=W2715</f>
        <v>1</v>
      </c>
      <c r="P2715" t="b">
        <f t="shared" si="217"/>
        <v>1</v>
      </c>
      <c r="Q2715" t="b">
        <f t="shared" ref="Q2715:Q2778" si="218">+F2715=Y2715</f>
        <v>1</v>
      </c>
      <c r="R2715" t="b">
        <f t="shared" ref="R2715:R2778" si="219">+G2715=Z2715</f>
        <v>1</v>
      </c>
      <c r="U2715" s="105" t="s">
        <v>1596</v>
      </c>
      <c r="V2715" s="105" t="s">
        <v>1597</v>
      </c>
      <c r="W2715" s="106">
        <v>3642500</v>
      </c>
      <c r="X2715" s="106">
        <v>0</v>
      </c>
    </row>
    <row r="2716" spans="2:24" x14ac:dyDescent="0.25">
      <c r="B2716" s="105" t="s">
        <v>615</v>
      </c>
      <c r="C2716" s="105" t="s">
        <v>616</v>
      </c>
      <c r="D2716" s="106">
        <v>8711500</v>
      </c>
      <c r="E2716" s="106">
        <v>0</v>
      </c>
      <c r="M2716" t="b">
        <f t="shared" si="215"/>
        <v>1</v>
      </c>
      <c r="N2716" t="b">
        <f t="shared" si="216"/>
        <v>1</v>
      </c>
      <c r="O2716" t="b">
        <f t="shared" si="217"/>
        <v>1</v>
      </c>
      <c r="P2716" t="b">
        <f t="shared" si="217"/>
        <v>1</v>
      </c>
      <c r="Q2716" t="b">
        <f t="shared" si="218"/>
        <v>1</v>
      </c>
      <c r="R2716" t="b">
        <f t="shared" si="219"/>
        <v>1</v>
      </c>
      <c r="U2716" s="105" t="s">
        <v>615</v>
      </c>
      <c r="V2716" s="105" t="s">
        <v>616</v>
      </c>
      <c r="W2716" s="106">
        <v>8711500</v>
      </c>
      <c r="X2716" s="106">
        <v>0</v>
      </c>
    </row>
    <row r="2717" spans="2:24" x14ac:dyDescent="0.25">
      <c r="B2717" s="105" t="s">
        <v>617</v>
      </c>
      <c r="C2717" s="105" t="s">
        <v>618</v>
      </c>
      <c r="D2717" s="106">
        <v>8711500</v>
      </c>
      <c r="E2717" s="106">
        <v>0</v>
      </c>
      <c r="M2717" t="b">
        <f t="shared" si="215"/>
        <v>1</v>
      </c>
      <c r="N2717" t="b">
        <f t="shared" si="216"/>
        <v>1</v>
      </c>
      <c r="O2717" t="b">
        <f t="shared" si="217"/>
        <v>1</v>
      </c>
      <c r="P2717" t="b">
        <f t="shared" si="217"/>
        <v>1</v>
      </c>
      <c r="Q2717" t="b">
        <f t="shared" si="218"/>
        <v>1</v>
      </c>
      <c r="R2717" t="b">
        <f t="shared" si="219"/>
        <v>1</v>
      </c>
      <c r="U2717" s="105" t="s">
        <v>617</v>
      </c>
      <c r="V2717" s="105" t="s">
        <v>618</v>
      </c>
      <c r="W2717" s="106">
        <v>8711500</v>
      </c>
      <c r="X2717" s="106">
        <v>0</v>
      </c>
    </row>
    <row r="2718" spans="2:24" x14ac:dyDescent="0.25">
      <c r="B2718" s="105" t="s">
        <v>619</v>
      </c>
      <c r="C2718" s="105" t="s">
        <v>618</v>
      </c>
      <c r="D2718" s="106">
        <v>8711500</v>
      </c>
      <c r="E2718" s="106">
        <v>0</v>
      </c>
      <c r="M2718" t="b">
        <f t="shared" si="215"/>
        <v>1</v>
      </c>
      <c r="N2718" t="b">
        <f t="shared" si="216"/>
        <v>1</v>
      </c>
      <c r="O2718" t="b">
        <f t="shared" si="217"/>
        <v>1</v>
      </c>
      <c r="P2718" t="b">
        <f t="shared" si="217"/>
        <v>1</v>
      </c>
      <c r="Q2718" t="b">
        <f t="shared" si="218"/>
        <v>1</v>
      </c>
      <c r="R2718" t="b">
        <f t="shared" si="219"/>
        <v>1</v>
      </c>
      <c r="U2718" s="105" t="s">
        <v>619</v>
      </c>
      <c r="V2718" s="105" t="s">
        <v>618</v>
      </c>
      <c r="W2718" s="106">
        <v>8711500</v>
      </c>
      <c r="X2718" s="106">
        <v>0</v>
      </c>
    </row>
    <row r="2719" spans="2:24" x14ac:dyDescent="0.25">
      <c r="B2719" s="105" t="s">
        <v>620</v>
      </c>
      <c r="C2719" s="105" t="s">
        <v>621</v>
      </c>
      <c r="D2719" s="106">
        <v>8289500</v>
      </c>
      <c r="E2719" s="106">
        <v>0</v>
      </c>
      <c r="M2719" t="b">
        <f t="shared" si="215"/>
        <v>1</v>
      </c>
      <c r="N2719" t="b">
        <f t="shared" si="216"/>
        <v>1</v>
      </c>
      <c r="O2719" t="b">
        <f t="shared" si="217"/>
        <v>1</v>
      </c>
      <c r="P2719" t="b">
        <f t="shared" si="217"/>
        <v>1</v>
      </c>
      <c r="Q2719" t="b">
        <f t="shared" si="218"/>
        <v>1</v>
      </c>
      <c r="R2719" t="b">
        <f t="shared" si="219"/>
        <v>1</v>
      </c>
      <c r="U2719" s="105" t="s">
        <v>620</v>
      </c>
      <c r="V2719" s="105" t="s">
        <v>621</v>
      </c>
      <c r="W2719" s="106">
        <v>8289500</v>
      </c>
      <c r="X2719" s="106">
        <v>0</v>
      </c>
    </row>
    <row r="2720" spans="2:24" x14ac:dyDescent="0.25">
      <c r="B2720" s="105" t="s">
        <v>622</v>
      </c>
      <c r="C2720" s="105" t="s">
        <v>623</v>
      </c>
      <c r="D2720" s="106">
        <v>8289500</v>
      </c>
      <c r="E2720" s="106">
        <v>0</v>
      </c>
      <c r="M2720" t="b">
        <f t="shared" si="215"/>
        <v>1</v>
      </c>
      <c r="N2720" t="b">
        <f t="shared" si="216"/>
        <v>1</v>
      </c>
      <c r="O2720" t="b">
        <f t="shared" si="217"/>
        <v>1</v>
      </c>
      <c r="P2720" t="b">
        <f t="shared" si="217"/>
        <v>1</v>
      </c>
      <c r="Q2720" t="b">
        <f t="shared" si="218"/>
        <v>1</v>
      </c>
      <c r="R2720" t="b">
        <f t="shared" si="219"/>
        <v>1</v>
      </c>
      <c r="U2720" s="105" t="s">
        <v>622</v>
      </c>
      <c r="V2720" s="105" t="s">
        <v>623</v>
      </c>
      <c r="W2720" s="106">
        <v>8289500</v>
      </c>
      <c r="X2720" s="106">
        <v>0</v>
      </c>
    </row>
    <row r="2721" spans="2:24" x14ac:dyDescent="0.25">
      <c r="B2721" s="105" t="s">
        <v>624</v>
      </c>
      <c r="C2721" s="105" t="s">
        <v>623</v>
      </c>
      <c r="D2721" s="106">
        <v>6789500</v>
      </c>
      <c r="E2721" s="106">
        <v>0</v>
      </c>
      <c r="M2721" t="b">
        <f t="shared" si="215"/>
        <v>1</v>
      </c>
      <c r="N2721" t="b">
        <f t="shared" si="216"/>
        <v>1</v>
      </c>
      <c r="O2721" t="b">
        <f t="shared" si="217"/>
        <v>1</v>
      </c>
      <c r="P2721" t="b">
        <f t="shared" si="217"/>
        <v>1</v>
      </c>
      <c r="Q2721" t="b">
        <f t="shared" si="218"/>
        <v>1</v>
      </c>
      <c r="R2721" t="b">
        <f t="shared" si="219"/>
        <v>1</v>
      </c>
      <c r="U2721" s="105" t="s">
        <v>624</v>
      </c>
      <c r="V2721" s="105" t="s">
        <v>623</v>
      </c>
      <c r="W2721" s="106">
        <v>6789500</v>
      </c>
      <c r="X2721" s="106">
        <v>0</v>
      </c>
    </row>
    <row r="2722" spans="2:24" x14ac:dyDescent="0.25">
      <c r="B2722" s="105" t="s">
        <v>794</v>
      </c>
      <c r="C2722" s="105" t="s">
        <v>1598</v>
      </c>
      <c r="D2722" s="106">
        <v>1500000</v>
      </c>
      <c r="E2722" s="106">
        <v>0</v>
      </c>
      <c r="M2722" t="b">
        <f t="shared" si="215"/>
        <v>1</v>
      </c>
      <c r="N2722" t="b">
        <f t="shared" si="216"/>
        <v>1</v>
      </c>
      <c r="O2722" t="b">
        <f t="shared" si="217"/>
        <v>1</v>
      </c>
      <c r="P2722" t="b">
        <f t="shared" si="217"/>
        <v>1</v>
      </c>
      <c r="Q2722" t="b">
        <f t="shared" si="218"/>
        <v>1</v>
      </c>
      <c r="R2722" t="b">
        <f t="shared" si="219"/>
        <v>1</v>
      </c>
      <c r="U2722" s="105" t="s">
        <v>794</v>
      </c>
      <c r="V2722" s="105" t="s">
        <v>1598</v>
      </c>
      <c r="W2722" s="106">
        <v>1500000</v>
      </c>
      <c r="X2722" s="106">
        <v>0</v>
      </c>
    </row>
    <row r="2723" spans="2:24" x14ac:dyDescent="0.25">
      <c r="B2723" s="105" t="s">
        <v>439</v>
      </c>
      <c r="C2723" s="105" t="s">
        <v>440</v>
      </c>
      <c r="D2723" s="106">
        <v>127702380</v>
      </c>
      <c r="E2723" s="106">
        <v>0</v>
      </c>
      <c r="M2723" t="b">
        <f t="shared" si="215"/>
        <v>1</v>
      </c>
      <c r="N2723" t="b">
        <f t="shared" si="216"/>
        <v>1</v>
      </c>
      <c r="O2723" t="b">
        <f t="shared" si="217"/>
        <v>1</v>
      </c>
      <c r="P2723" t="b">
        <f t="shared" si="217"/>
        <v>1</v>
      </c>
      <c r="Q2723" t="b">
        <f t="shared" si="218"/>
        <v>1</v>
      </c>
      <c r="R2723" t="b">
        <f t="shared" si="219"/>
        <v>1</v>
      </c>
      <c r="U2723" s="105" t="s">
        <v>439</v>
      </c>
      <c r="V2723" s="105" t="s">
        <v>440</v>
      </c>
      <c r="W2723" s="106">
        <v>127702380</v>
      </c>
      <c r="X2723" s="106">
        <v>0</v>
      </c>
    </row>
    <row r="2724" spans="2:24" x14ac:dyDescent="0.25">
      <c r="B2724" s="105" t="s">
        <v>441</v>
      </c>
      <c r="C2724" s="105" t="s">
        <v>442</v>
      </c>
      <c r="D2724" s="106">
        <v>127702380</v>
      </c>
      <c r="E2724" s="106">
        <v>0</v>
      </c>
      <c r="M2724" t="b">
        <f t="shared" si="215"/>
        <v>1</v>
      </c>
      <c r="N2724" t="b">
        <f t="shared" si="216"/>
        <v>1</v>
      </c>
      <c r="O2724" t="b">
        <f t="shared" si="217"/>
        <v>1</v>
      </c>
      <c r="P2724" t="b">
        <f t="shared" si="217"/>
        <v>1</v>
      </c>
      <c r="Q2724" t="b">
        <f t="shared" si="218"/>
        <v>1</v>
      </c>
      <c r="R2724" t="b">
        <f t="shared" si="219"/>
        <v>1</v>
      </c>
      <c r="U2724" s="105" t="s">
        <v>441</v>
      </c>
      <c r="V2724" s="105" t="s">
        <v>442</v>
      </c>
      <c r="W2724" s="106">
        <v>127702380</v>
      </c>
      <c r="X2724" s="106">
        <v>0</v>
      </c>
    </row>
    <row r="2725" spans="2:24" x14ac:dyDescent="0.25">
      <c r="B2725" s="105" t="s">
        <v>443</v>
      </c>
      <c r="C2725" s="105" t="s">
        <v>442</v>
      </c>
      <c r="D2725" s="106">
        <v>88832000</v>
      </c>
      <c r="E2725" s="106">
        <v>0</v>
      </c>
      <c r="M2725" t="b">
        <f t="shared" si="215"/>
        <v>1</v>
      </c>
      <c r="N2725" t="b">
        <f t="shared" si="216"/>
        <v>1</v>
      </c>
      <c r="O2725" t="b">
        <f t="shared" si="217"/>
        <v>1</v>
      </c>
      <c r="P2725" t="b">
        <f t="shared" si="217"/>
        <v>1</v>
      </c>
      <c r="Q2725" t="b">
        <f t="shared" si="218"/>
        <v>1</v>
      </c>
      <c r="R2725" t="b">
        <f t="shared" si="219"/>
        <v>1</v>
      </c>
      <c r="U2725" s="105" t="s">
        <v>443</v>
      </c>
      <c r="V2725" s="105" t="s">
        <v>442</v>
      </c>
      <c r="W2725" s="106">
        <v>88832000</v>
      </c>
      <c r="X2725" s="106">
        <v>0</v>
      </c>
    </row>
    <row r="2726" spans="2:24" x14ac:dyDescent="0.25">
      <c r="B2726" s="105" t="s">
        <v>1441</v>
      </c>
      <c r="C2726" s="105" t="s">
        <v>1442</v>
      </c>
      <c r="D2726" s="106">
        <v>2637000</v>
      </c>
      <c r="E2726" s="106">
        <v>0</v>
      </c>
      <c r="M2726" t="b">
        <f t="shared" si="215"/>
        <v>1</v>
      </c>
      <c r="N2726" t="b">
        <f t="shared" si="216"/>
        <v>1</v>
      </c>
      <c r="O2726" t="b">
        <f t="shared" si="217"/>
        <v>1</v>
      </c>
      <c r="P2726" t="b">
        <f t="shared" si="217"/>
        <v>1</v>
      </c>
      <c r="Q2726" t="b">
        <f t="shared" si="218"/>
        <v>1</v>
      </c>
      <c r="R2726" t="b">
        <f t="shared" si="219"/>
        <v>1</v>
      </c>
      <c r="U2726" s="105" t="s">
        <v>1441</v>
      </c>
      <c r="V2726" s="105" t="s">
        <v>1442</v>
      </c>
      <c r="W2726" s="106">
        <v>2637000</v>
      </c>
      <c r="X2726" s="106">
        <v>0</v>
      </c>
    </row>
    <row r="2727" spans="2:24" x14ac:dyDescent="0.25">
      <c r="B2727" s="105" t="s">
        <v>795</v>
      </c>
      <c r="C2727" s="105" t="s">
        <v>796</v>
      </c>
      <c r="D2727" s="106">
        <v>9535600</v>
      </c>
      <c r="E2727" s="106">
        <v>0</v>
      </c>
      <c r="M2727" t="b">
        <f t="shared" si="215"/>
        <v>1</v>
      </c>
      <c r="N2727" t="b">
        <f t="shared" si="216"/>
        <v>1</v>
      </c>
      <c r="O2727" t="b">
        <f t="shared" si="217"/>
        <v>1</v>
      </c>
      <c r="P2727" t="b">
        <f t="shared" si="217"/>
        <v>1</v>
      </c>
      <c r="Q2727" t="b">
        <f t="shared" si="218"/>
        <v>1</v>
      </c>
      <c r="R2727" t="b">
        <f t="shared" si="219"/>
        <v>1</v>
      </c>
      <c r="U2727" s="105" t="s">
        <v>795</v>
      </c>
      <c r="V2727" s="105" t="s">
        <v>796</v>
      </c>
      <c r="W2727" s="106">
        <v>9535600</v>
      </c>
      <c r="X2727" s="106">
        <v>0</v>
      </c>
    </row>
    <row r="2728" spans="2:24" x14ac:dyDescent="0.25">
      <c r="B2728" s="105" t="s">
        <v>797</v>
      </c>
      <c r="C2728" s="105" t="s">
        <v>1599</v>
      </c>
      <c r="D2728" s="106">
        <v>4760000</v>
      </c>
      <c r="E2728" s="106">
        <v>0</v>
      </c>
      <c r="M2728" t="b">
        <f t="shared" si="215"/>
        <v>1</v>
      </c>
      <c r="N2728" t="b">
        <f t="shared" si="216"/>
        <v>1</v>
      </c>
      <c r="O2728" t="b">
        <f t="shared" si="217"/>
        <v>1</v>
      </c>
      <c r="P2728" t="b">
        <f t="shared" si="217"/>
        <v>1</v>
      </c>
      <c r="Q2728" t="b">
        <f t="shared" si="218"/>
        <v>1</v>
      </c>
      <c r="R2728" t="b">
        <f t="shared" si="219"/>
        <v>1</v>
      </c>
      <c r="U2728" s="105" t="s">
        <v>797</v>
      </c>
      <c r="V2728" s="105" t="s">
        <v>1599</v>
      </c>
      <c r="W2728" s="106">
        <v>4760000</v>
      </c>
      <c r="X2728" s="106">
        <v>0</v>
      </c>
    </row>
    <row r="2729" spans="2:24" x14ac:dyDescent="0.25">
      <c r="B2729" s="105" t="s">
        <v>798</v>
      </c>
      <c r="C2729" s="105" t="s">
        <v>1600</v>
      </c>
      <c r="D2729" s="106">
        <v>2161500</v>
      </c>
      <c r="E2729" s="106">
        <v>0</v>
      </c>
      <c r="M2729" t="b">
        <f t="shared" si="215"/>
        <v>1</v>
      </c>
      <c r="N2729" t="b">
        <f t="shared" si="216"/>
        <v>1</v>
      </c>
      <c r="O2729" t="b">
        <f t="shared" si="217"/>
        <v>1</v>
      </c>
      <c r="P2729" t="b">
        <f t="shared" si="217"/>
        <v>1</v>
      </c>
      <c r="Q2729" t="b">
        <f t="shared" si="218"/>
        <v>1</v>
      </c>
      <c r="R2729" t="b">
        <f t="shared" si="219"/>
        <v>1</v>
      </c>
      <c r="U2729" s="105" t="s">
        <v>798</v>
      </c>
      <c r="V2729" s="105" t="s">
        <v>1600</v>
      </c>
      <c r="W2729" s="106">
        <v>2161500</v>
      </c>
      <c r="X2729" s="106">
        <v>0</v>
      </c>
    </row>
    <row r="2730" spans="2:24" x14ac:dyDescent="0.25">
      <c r="B2730" s="105" t="s">
        <v>799</v>
      </c>
      <c r="C2730" s="105" t="s">
        <v>1443</v>
      </c>
      <c r="D2730" s="106">
        <v>2755000</v>
      </c>
      <c r="E2730" s="106">
        <v>0</v>
      </c>
      <c r="M2730" t="b">
        <f t="shared" si="215"/>
        <v>1</v>
      </c>
      <c r="N2730" t="b">
        <f t="shared" si="216"/>
        <v>1</v>
      </c>
      <c r="O2730" t="b">
        <f t="shared" si="217"/>
        <v>1</v>
      </c>
      <c r="P2730" t="b">
        <f t="shared" si="217"/>
        <v>1</v>
      </c>
      <c r="Q2730" t="b">
        <f t="shared" si="218"/>
        <v>1</v>
      </c>
      <c r="R2730" t="b">
        <f t="shared" si="219"/>
        <v>1</v>
      </c>
      <c r="U2730" s="105" t="s">
        <v>799</v>
      </c>
      <c r="V2730" s="105" t="s">
        <v>1443</v>
      </c>
      <c r="W2730" s="106">
        <v>2755000</v>
      </c>
      <c r="X2730" s="106">
        <v>0</v>
      </c>
    </row>
    <row r="2731" spans="2:24" x14ac:dyDescent="0.25">
      <c r="B2731" s="105" t="s">
        <v>800</v>
      </c>
      <c r="C2731" s="105" t="s">
        <v>1444</v>
      </c>
      <c r="D2731" s="106">
        <v>3181500</v>
      </c>
      <c r="E2731" s="106">
        <v>0</v>
      </c>
      <c r="M2731" t="b">
        <f t="shared" si="215"/>
        <v>1</v>
      </c>
      <c r="N2731" t="b">
        <f t="shared" si="216"/>
        <v>1</v>
      </c>
      <c r="O2731" t="b">
        <f t="shared" si="217"/>
        <v>1</v>
      </c>
      <c r="P2731" t="b">
        <f t="shared" si="217"/>
        <v>1</v>
      </c>
      <c r="Q2731" t="b">
        <f t="shared" si="218"/>
        <v>1</v>
      </c>
      <c r="R2731" t="b">
        <f t="shared" si="219"/>
        <v>1</v>
      </c>
      <c r="U2731" s="105" t="s">
        <v>800</v>
      </c>
      <c r="V2731" s="105" t="s">
        <v>1444</v>
      </c>
      <c r="W2731" s="106">
        <v>3181500</v>
      </c>
      <c r="X2731" s="106">
        <v>0</v>
      </c>
    </row>
    <row r="2732" spans="2:24" x14ac:dyDescent="0.25">
      <c r="B2732" s="105" t="s">
        <v>1445</v>
      </c>
      <c r="C2732" s="105" t="s">
        <v>1446</v>
      </c>
      <c r="D2732" s="106">
        <v>1649680</v>
      </c>
      <c r="E2732" s="106">
        <v>0</v>
      </c>
      <c r="M2732" t="b">
        <f t="shared" si="215"/>
        <v>1</v>
      </c>
      <c r="N2732" t="b">
        <f t="shared" si="216"/>
        <v>1</v>
      </c>
      <c r="O2732" t="b">
        <f t="shared" si="217"/>
        <v>1</v>
      </c>
      <c r="P2732" t="b">
        <f t="shared" si="217"/>
        <v>1</v>
      </c>
      <c r="Q2732" t="b">
        <f t="shared" si="218"/>
        <v>1</v>
      </c>
      <c r="R2732" t="b">
        <f t="shared" si="219"/>
        <v>1</v>
      </c>
      <c r="U2732" s="105" t="s">
        <v>1445</v>
      </c>
      <c r="V2732" s="105" t="s">
        <v>1446</v>
      </c>
      <c r="W2732" s="106">
        <v>1649680</v>
      </c>
      <c r="X2732" s="106">
        <v>0</v>
      </c>
    </row>
    <row r="2733" spans="2:24" x14ac:dyDescent="0.25">
      <c r="B2733" s="105" t="s">
        <v>1447</v>
      </c>
      <c r="C2733" s="105" t="s">
        <v>1601</v>
      </c>
      <c r="D2733" s="106">
        <v>2695600</v>
      </c>
      <c r="E2733" s="106">
        <v>0</v>
      </c>
      <c r="M2733" t="b">
        <f t="shared" si="215"/>
        <v>1</v>
      </c>
      <c r="N2733" t="b">
        <f t="shared" si="216"/>
        <v>1</v>
      </c>
      <c r="O2733" t="b">
        <f t="shared" si="217"/>
        <v>1</v>
      </c>
      <c r="P2733" t="b">
        <f t="shared" si="217"/>
        <v>1</v>
      </c>
      <c r="Q2733" t="b">
        <f t="shared" si="218"/>
        <v>1</v>
      </c>
      <c r="R2733" t="b">
        <f t="shared" si="219"/>
        <v>1</v>
      </c>
      <c r="U2733" s="105" t="s">
        <v>1447</v>
      </c>
      <c r="V2733" s="105" t="s">
        <v>1601</v>
      </c>
      <c r="W2733" s="106">
        <v>2695600</v>
      </c>
      <c r="X2733" s="106">
        <v>0</v>
      </c>
    </row>
    <row r="2734" spans="2:24" x14ac:dyDescent="0.25">
      <c r="B2734" s="105" t="s">
        <v>1448</v>
      </c>
      <c r="C2734" s="105" t="s">
        <v>1602</v>
      </c>
      <c r="D2734" s="106">
        <v>3305600</v>
      </c>
      <c r="E2734" s="106">
        <v>0</v>
      </c>
      <c r="M2734" t="b">
        <f t="shared" si="215"/>
        <v>1</v>
      </c>
      <c r="N2734" t="b">
        <f t="shared" si="216"/>
        <v>1</v>
      </c>
      <c r="O2734" t="b">
        <f t="shared" si="217"/>
        <v>1</v>
      </c>
      <c r="P2734" t="b">
        <f t="shared" si="217"/>
        <v>1</v>
      </c>
      <c r="Q2734" t="b">
        <f t="shared" si="218"/>
        <v>1</v>
      </c>
      <c r="R2734" t="b">
        <f t="shared" si="219"/>
        <v>1</v>
      </c>
      <c r="U2734" s="105" t="s">
        <v>1448</v>
      </c>
      <c r="V2734" s="105" t="s">
        <v>1602</v>
      </c>
      <c r="W2734" s="106">
        <v>3305600</v>
      </c>
      <c r="X2734" s="106">
        <v>0</v>
      </c>
    </row>
    <row r="2735" spans="2:24" x14ac:dyDescent="0.25">
      <c r="B2735" s="105" t="s">
        <v>1449</v>
      </c>
      <c r="C2735" s="105" t="s">
        <v>1450</v>
      </c>
      <c r="D2735" s="106">
        <v>1706300</v>
      </c>
      <c r="E2735" s="106">
        <v>0</v>
      </c>
      <c r="M2735" t="b">
        <f t="shared" si="215"/>
        <v>1</v>
      </c>
      <c r="N2735" t="b">
        <f t="shared" si="216"/>
        <v>1</v>
      </c>
      <c r="O2735" t="b">
        <f t="shared" si="217"/>
        <v>1</v>
      </c>
      <c r="P2735" t="b">
        <f t="shared" si="217"/>
        <v>1</v>
      </c>
      <c r="Q2735" t="b">
        <f t="shared" si="218"/>
        <v>1</v>
      </c>
      <c r="R2735" t="b">
        <f t="shared" si="219"/>
        <v>1</v>
      </c>
      <c r="U2735" s="105" t="s">
        <v>1449</v>
      </c>
      <c r="V2735" s="105" t="s">
        <v>1450</v>
      </c>
      <c r="W2735" s="106">
        <v>1706300</v>
      </c>
      <c r="X2735" s="106">
        <v>0</v>
      </c>
    </row>
    <row r="2736" spans="2:24" x14ac:dyDescent="0.25">
      <c r="B2736" s="105" t="s">
        <v>1451</v>
      </c>
      <c r="C2736" s="105" t="s">
        <v>1603</v>
      </c>
      <c r="D2736" s="106">
        <v>1677900</v>
      </c>
      <c r="E2736" s="106">
        <v>0</v>
      </c>
      <c r="M2736" t="b">
        <f t="shared" si="215"/>
        <v>1</v>
      </c>
      <c r="N2736" t="b">
        <f t="shared" si="216"/>
        <v>1</v>
      </c>
      <c r="O2736" t="b">
        <f t="shared" si="217"/>
        <v>1</v>
      </c>
      <c r="P2736" t="b">
        <f t="shared" si="217"/>
        <v>1</v>
      </c>
      <c r="Q2736" t="b">
        <f t="shared" si="218"/>
        <v>1</v>
      </c>
      <c r="R2736" t="b">
        <f t="shared" si="219"/>
        <v>1</v>
      </c>
      <c r="U2736" s="105" t="s">
        <v>1451</v>
      </c>
      <c r="V2736" s="105" t="s">
        <v>1603</v>
      </c>
      <c r="W2736" s="106">
        <v>1677900</v>
      </c>
      <c r="X2736" s="106">
        <v>0</v>
      </c>
    </row>
    <row r="2737" spans="2:24" x14ac:dyDescent="0.25">
      <c r="B2737" s="105" t="s">
        <v>1452</v>
      </c>
      <c r="C2737" s="105" t="s">
        <v>1453</v>
      </c>
      <c r="D2737" s="106">
        <v>805000</v>
      </c>
      <c r="E2737" s="106">
        <v>0</v>
      </c>
      <c r="M2737" t="b">
        <f t="shared" si="215"/>
        <v>1</v>
      </c>
      <c r="N2737" t="b">
        <f t="shared" si="216"/>
        <v>1</v>
      </c>
      <c r="O2737" t="b">
        <f t="shared" si="217"/>
        <v>1</v>
      </c>
      <c r="P2737" t="b">
        <f t="shared" si="217"/>
        <v>1</v>
      </c>
      <c r="Q2737" t="b">
        <f t="shared" si="218"/>
        <v>1</v>
      </c>
      <c r="R2737" t="b">
        <f t="shared" si="219"/>
        <v>1</v>
      </c>
      <c r="U2737" s="105" t="s">
        <v>1452</v>
      </c>
      <c r="V2737" s="105" t="s">
        <v>1453</v>
      </c>
      <c r="W2737" s="106">
        <v>805000</v>
      </c>
      <c r="X2737" s="106">
        <v>0</v>
      </c>
    </row>
    <row r="2738" spans="2:24" x14ac:dyDescent="0.25">
      <c r="B2738" s="105" t="s">
        <v>1454</v>
      </c>
      <c r="C2738" s="105" t="s">
        <v>1604</v>
      </c>
      <c r="D2738" s="106">
        <v>1999700</v>
      </c>
      <c r="E2738" s="106">
        <v>0</v>
      </c>
      <c r="M2738" t="b">
        <f t="shared" si="215"/>
        <v>1</v>
      </c>
      <c r="N2738" t="b">
        <f t="shared" si="216"/>
        <v>1</v>
      </c>
      <c r="O2738" t="b">
        <f t="shared" si="217"/>
        <v>1</v>
      </c>
      <c r="P2738" t="b">
        <f t="shared" si="217"/>
        <v>1</v>
      </c>
      <c r="Q2738" t="b">
        <f t="shared" si="218"/>
        <v>1</v>
      </c>
      <c r="R2738" t="b">
        <f t="shared" si="219"/>
        <v>1</v>
      </c>
      <c r="U2738" s="105" t="s">
        <v>1454</v>
      </c>
      <c r="V2738" s="105" t="s">
        <v>1604</v>
      </c>
      <c r="W2738" s="106">
        <v>1999700</v>
      </c>
      <c r="X2738" s="106">
        <v>0</v>
      </c>
    </row>
    <row r="2739" spans="2:24" x14ac:dyDescent="0.25">
      <c r="B2739" s="105" t="s">
        <v>625</v>
      </c>
      <c r="C2739" s="105" t="s">
        <v>626</v>
      </c>
      <c r="D2739" s="106">
        <v>11755000</v>
      </c>
      <c r="E2739" s="106">
        <v>0</v>
      </c>
      <c r="M2739" t="b">
        <f t="shared" si="215"/>
        <v>1</v>
      </c>
      <c r="N2739" t="b">
        <f t="shared" si="216"/>
        <v>1</v>
      </c>
      <c r="O2739" t="b">
        <f t="shared" si="217"/>
        <v>1</v>
      </c>
      <c r="P2739" t="b">
        <f t="shared" si="217"/>
        <v>1</v>
      </c>
      <c r="Q2739" t="b">
        <f t="shared" si="218"/>
        <v>1</v>
      </c>
      <c r="R2739" t="b">
        <f t="shared" si="219"/>
        <v>1</v>
      </c>
      <c r="U2739" s="105" t="s">
        <v>625</v>
      </c>
      <c r="V2739" s="105" t="s">
        <v>626</v>
      </c>
      <c r="W2739" s="106">
        <v>11755000</v>
      </c>
      <c r="X2739" s="106">
        <v>0</v>
      </c>
    </row>
    <row r="2740" spans="2:24" x14ac:dyDescent="0.25">
      <c r="B2740" s="105" t="s">
        <v>627</v>
      </c>
      <c r="C2740" s="105" t="s">
        <v>628</v>
      </c>
      <c r="D2740" s="106">
        <v>11755000</v>
      </c>
      <c r="E2740" s="106">
        <v>0</v>
      </c>
      <c r="M2740" t="b">
        <f t="shared" si="215"/>
        <v>1</v>
      </c>
      <c r="N2740" t="b">
        <f t="shared" si="216"/>
        <v>1</v>
      </c>
      <c r="O2740" t="b">
        <f t="shared" si="217"/>
        <v>1</v>
      </c>
      <c r="P2740" t="b">
        <f t="shared" si="217"/>
        <v>1</v>
      </c>
      <c r="Q2740" t="b">
        <f t="shared" si="218"/>
        <v>1</v>
      </c>
      <c r="R2740" t="b">
        <f t="shared" si="219"/>
        <v>1</v>
      </c>
      <c r="U2740" s="105" t="s">
        <v>627</v>
      </c>
      <c r="V2740" s="105" t="s">
        <v>628</v>
      </c>
      <c r="W2740" s="106">
        <v>11755000</v>
      </c>
      <c r="X2740" s="106">
        <v>0</v>
      </c>
    </row>
    <row r="2741" spans="2:24" x14ac:dyDescent="0.25">
      <c r="B2741" s="105" t="s">
        <v>629</v>
      </c>
      <c r="C2741" s="105" t="s">
        <v>628</v>
      </c>
      <c r="D2741" s="106">
        <v>11755000</v>
      </c>
      <c r="E2741" s="106">
        <v>0</v>
      </c>
      <c r="M2741" t="b">
        <f t="shared" si="215"/>
        <v>1</v>
      </c>
      <c r="N2741" t="b">
        <f t="shared" si="216"/>
        <v>1</v>
      </c>
      <c r="O2741" t="b">
        <f t="shared" si="217"/>
        <v>1</v>
      </c>
      <c r="P2741" t="b">
        <f t="shared" si="217"/>
        <v>1</v>
      </c>
      <c r="Q2741" t="b">
        <f t="shared" si="218"/>
        <v>1</v>
      </c>
      <c r="R2741" t="b">
        <f t="shared" si="219"/>
        <v>1</v>
      </c>
      <c r="U2741" s="105" t="s">
        <v>629</v>
      </c>
      <c r="V2741" s="105" t="s">
        <v>628</v>
      </c>
      <c r="W2741" s="106">
        <v>11755000</v>
      </c>
      <c r="X2741" s="106">
        <v>0</v>
      </c>
    </row>
    <row r="2742" spans="2:24" x14ac:dyDescent="0.25">
      <c r="B2742" s="105" t="s">
        <v>489</v>
      </c>
      <c r="C2742" s="105" t="s">
        <v>490</v>
      </c>
      <c r="D2742" s="106">
        <v>24689200</v>
      </c>
      <c r="E2742" s="106">
        <v>0</v>
      </c>
      <c r="M2742" t="b">
        <f t="shared" si="215"/>
        <v>1</v>
      </c>
      <c r="N2742" t="b">
        <f t="shared" si="216"/>
        <v>1</v>
      </c>
      <c r="O2742" t="b">
        <f t="shared" si="217"/>
        <v>1</v>
      </c>
      <c r="P2742" t="b">
        <f t="shared" si="217"/>
        <v>1</v>
      </c>
      <c r="Q2742" t="b">
        <f t="shared" si="218"/>
        <v>1</v>
      </c>
      <c r="R2742" t="b">
        <f t="shared" si="219"/>
        <v>1</v>
      </c>
      <c r="U2742" s="105" t="s">
        <v>489</v>
      </c>
      <c r="V2742" s="105" t="s">
        <v>490</v>
      </c>
      <c r="W2742" s="106">
        <v>24689200</v>
      </c>
      <c r="X2742" s="106">
        <v>0</v>
      </c>
    </row>
    <row r="2743" spans="2:24" x14ac:dyDescent="0.25">
      <c r="B2743" s="105" t="s">
        <v>491</v>
      </c>
      <c r="C2743" s="105" t="s">
        <v>492</v>
      </c>
      <c r="D2743" s="106">
        <v>24689200</v>
      </c>
      <c r="E2743" s="106">
        <v>0</v>
      </c>
      <c r="M2743" t="b">
        <f t="shared" si="215"/>
        <v>1</v>
      </c>
      <c r="N2743" t="b">
        <f t="shared" si="216"/>
        <v>1</v>
      </c>
      <c r="O2743" t="b">
        <f t="shared" si="217"/>
        <v>1</v>
      </c>
      <c r="P2743" t="b">
        <f t="shared" si="217"/>
        <v>1</v>
      </c>
      <c r="Q2743" t="b">
        <f t="shared" si="218"/>
        <v>1</v>
      </c>
      <c r="R2743" t="b">
        <f t="shared" si="219"/>
        <v>1</v>
      </c>
      <c r="U2743" s="105" t="s">
        <v>491</v>
      </c>
      <c r="V2743" s="105" t="s">
        <v>492</v>
      </c>
      <c r="W2743" s="106">
        <v>24689200</v>
      </c>
      <c r="X2743" s="106">
        <v>0</v>
      </c>
    </row>
    <row r="2744" spans="2:24" x14ac:dyDescent="0.25">
      <c r="B2744" s="105" t="s">
        <v>493</v>
      </c>
      <c r="C2744" s="105" t="s">
        <v>492</v>
      </c>
      <c r="D2744" s="106">
        <v>24689200</v>
      </c>
      <c r="E2744" s="106">
        <v>0</v>
      </c>
      <c r="M2744" t="b">
        <f t="shared" si="215"/>
        <v>1</v>
      </c>
      <c r="N2744" t="b">
        <f t="shared" si="216"/>
        <v>1</v>
      </c>
      <c r="O2744" t="b">
        <f t="shared" si="217"/>
        <v>1</v>
      </c>
      <c r="P2744" t="b">
        <f t="shared" si="217"/>
        <v>1</v>
      </c>
      <c r="Q2744" t="b">
        <f t="shared" si="218"/>
        <v>1</v>
      </c>
      <c r="R2744" t="b">
        <f t="shared" si="219"/>
        <v>1</v>
      </c>
      <c r="U2744" s="105" t="s">
        <v>493</v>
      </c>
      <c r="V2744" s="105" t="s">
        <v>492</v>
      </c>
      <c r="W2744" s="106">
        <v>24689200</v>
      </c>
      <c r="X2744" s="106">
        <v>0</v>
      </c>
    </row>
    <row r="2745" spans="2:24" x14ac:dyDescent="0.25">
      <c r="B2745" s="105" t="s">
        <v>630</v>
      </c>
      <c r="C2745" s="105" t="s">
        <v>631</v>
      </c>
      <c r="D2745" s="106">
        <v>13233000</v>
      </c>
      <c r="E2745" s="106">
        <v>0</v>
      </c>
      <c r="M2745" t="b">
        <f t="shared" si="215"/>
        <v>1</v>
      </c>
      <c r="N2745" t="b">
        <f t="shared" si="216"/>
        <v>1</v>
      </c>
      <c r="O2745" t="b">
        <f t="shared" si="217"/>
        <v>1</v>
      </c>
      <c r="P2745" t="b">
        <f t="shared" si="217"/>
        <v>1</v>
      </c>
      <c r="Q2745" t="b">
        <f t="shared" si="218"/>
        <v>1</v>
      </c>
      <c r="R2745" t="b">
        <f t="shared" si="219"/>
        <v>1</v>
      </c>
      <c r="U2745" s="105" t="s">
        <v>630</v>
      </c>
      <c r="V2745" s="105" t="s">
        <v>631</v>
      </c>
      <c r="W2745" s="106">
        <v>13233000</v>
      </c>
      <c r="X2745" s="106">
        <v>0</v>
      </c>
    </row>
    <row r="2746" spans="2:24" x14ac:dyDescent="0.25">
      <c r="B2746" s="105" t="s">
        <v>632</v>
      </c>
      <c r="C2746" s="105" t="s">
        <v>633</v>
      </c>
      <c r="D2746" s="106">
        <v>13233000</v>
      </c>
      <c r="E2746" s="106">
        <v>0</v>
      </c>
      <c r="M2746" t="b">
        <f t="shared" si="215"/>
        <v>1</v>
      </c>
      <c r="N2746" t="b">
        <f t="shared" si="216"/>
        <v>1</v>
      </c>
      <c r="O2746" t="b">
        <f t="shared" si="217"/>
        <v>1</v>
      </c>
      <c r="P2746" t="b">
        <f t="shared" si="217"/>
        <v>1</v>
      </c>
      <c r="Q2746" t="b">
        <f t="shared" si="218"/>
        <v>1</v>
      </c>
      <c r="R2746" t="b">
        <f t="shared" si="219"/>
        <v>1</v>
      </c>
      <c r="U2746" s="105" t="s">
        <v>632</v>
      </c>
      <c r="V2746" s="105" t="s">
        <v>633</v>
      </c>
      <c r="W2746" s="106">
        <v>13233000</v>
      </c>
      <c r="X2746" s="106">
        <v>0</v>
      </c>
    </row>
    <row r="2747" spans="2:24" x14ac:dyDescent="0.25">
      <c r="B2747" s="105" t="s">
        <v>634</v>
      </c>
      <c r="C2747" s="105" t="s">
        <v>633</v>
      </c>
      <c r="D2747" s="106">
        <v>13233000</v>
      </c>
      <c r="E2747" s="106">
        <v>0</v>
      </c>
      <c r="M2747" t="b">
        <f t="shared" si="215"/>
        <v>1</v>
      </c>
      <c r="N2747" t="b">
        <f t="shared" si="216"/>
        <v>1</v>
      </c>
      <c r="O2747" t="b">
        <f t="shared" si="217"/>
        <v>1</v>
      </c>
      <c r="P2747" t="b">
        <f t="shared" si="217"/>
        <v>1</v>
      </c>
      <c r="Q2747" t="b">
        <f t="shared" si="218"/>
        <v>1</v>
      </c>
      <c r="R2747" t="b">
        <f t="shared" si="219"/>
        <v>1</v>
      </c>
      <c r="U2747" s="105" t="s">
        <v>634</v>
      </c>
      <c r="V2747" s="105" t="s">
        <v>633</v>
      </c>
      <c r="W2747" s="106">
        <v>13233000</v>
      </c>
      <c r="X2747" s="106">
        <v>0</v>
      </c>
    </row>
    <row r="2748" spans="2:24" x14ac:dyDescent="0.25">
      <c r="B2748" s="105" t="s">
        <v>444</v>
      </c>
      <c r="C2748" s="105" t="s">
        <v>445</v>
      </c>
      <c r="D2748" s="106">
        <v>29048500</v>
      </c>
      <c r="E2748" s="106">
        <v>0</v>
      </c>
      <c r="M2748" t="b">
        <f t="shared" si="215"/>
        <v>1</v>
      </c>
      <c r="N2748" t="b">
        <f t="shared" si="216"/>
        <v>1</v>
      </c>
      <c r="O2748" t="b">
        <f t="shared" si="217"/>
        <v>1</v>
      </c>
      <c r="P2748" t="b">
        <f t="shared" si="217"/>
        <v>1</v>
      </c>
      <c r="Q2748" t="b">
        <f t="shared" si="218"/>
        <v>1</v>
      </c>
      <c r="R2748" t="b">
        <f t="shared" si="219"/>
        <v>1</v>
      </c>
      <c r="U2748" s="105" t="s">
        <v>444</v>
      </c>
      <c r="V2748" s="105" t="s">
        <v>445</v>
      </c>
      <c r="W2748" s="106">
        <v>29048500</v>
      </c>
      <c r="X2748" s="106">
        <v>0</v>
      </c>
    </row>
    <row r="2749" spans="2:24" x14ac:dyDescent="0.25">
      <c r="B2749" s="105" t="s">
        <v>446</v>
      </c>
      <c r="C2749" s="105" t="s">
        <v>447</v>
      </c>
      <c r="D2749" s="106">
        <v>29048500</v>
      </c>
      <c r="E2749" s="106">
        <v>0</v>
      </c>
      <c r="M2749" t="b">
        <f t="shared" si="215"/>
        <v>1</v>
      </c>
      <c r="N2749" t="b">
        <f t="shared" si="216"/>
        <v>1</v>
      </c>
      <c r="O2749" t="b">
        <f t="shared" si="217"/>
        <v>1</v>
      </c>
      <c r="P2749" t="b">
        <f t="shared" si="217"/>
        <v>1</v>
      </c>
      <c r="Q2749" t="b">
        <f t="shared" si="218"/>
        <v>1</v>
      </c>
      <c r="R2749" t="b">
        <f t="shared" si="219"/>
        <v>1</v>
      </c>
      <c r="U2749" s="105" t="s">
        <v>446</v>
      </c>
      <c r="V2749" s="105" t="s">
        <v>447</v>
      </c>
      <c r="W2749" s="106">
        <v>29048500</v>
      </c>
      <c r="X2749" s="106">
        <v>0</v>
      </c>
    </row>
    <row r="2750" spans="2:24" x14ac:dyDescent="0.25">
      <c r="B2750" s="105" t="s">
        <v>448</v>
      </c>
      <c r="C2750" s="105" t="s">
        <v>449</v>
      </c>
      <c r="D2750" s="106">
        <v>25948500</v>
      </c>
      <c r="E2750" s="106">
        <v>0</v>
      </c>
      <c r="M2750" t="b">
        <f t="shared" si="215"/>
        <v>1</v>
      </c>
      <c r="N2750" t="b">
        <f t="shared" si="216"/>
        <v>1</v>
      </c>
      <c r="O2750" t="b">
        <f t="shared" si="217"/>
        <v>1</v>
      </c>
      <c r="P2750" t="b">
        <f t="shared" si="217"/>
        <v>1</v>
      </c>
      <c r="Q2750" t="b">
        <f t="shared" si="218"/>
        <v>1</v>
      </c>
      <c r="R2750" t="b">
        <f t="shared" si="219"/>
        <v>1</v>
      </c>
      <c r="U2750" s="105" t="s">
        <v>448</v>
      </c>
      <c r="V2750" s="105" t="s">
        <v>449</v>
      </c>
      <c r="W2750" s="106">
        <v>25948500</v>
      </c>
      <c r="X2750" s="106">
        <v>0</v>
      </c>
    </row>
    <row r="2751" spans="2:24" x14ac:dyDescent="0.25">
      <c r="B2751" s="105" t="s">
        <v>1455</v>
      </c>
      <c r="C2751" s="105" t="s">
        <v>1456</v>
      </c>
      <c r="D2751" s="106">
        <v>3100000</v>
      </c>
      <c r="E2751" s="106">
        <v>0</v>
      </c>
      <c r="M2751" t="b">
        <f t="shared" si="215"/>
        <v>1</v>
      </c>
      <c r="N2751" t="b">
        <f t="shared" si="216"/>
        <v>1</v>
      </c>
      <c r="O2751" t="b">
        <f t="shared" si="217"/>
        <v>1</v>
      </c>
      <c r="P2751" t="b">
        <f t="shared" si="217"/>
        <v>1</v>
      </c>
      <c r="Q2751" t="b">
        <f t="shared" si="218"/>
        <v>1</v>
      </c>
      <c r="R2751" t="b">
        <f t="shared" si="219"/>
        <v>1</v>
      </c>
      <c r="U2751" s="105" t="s">
        <v>1455</v>
      </c>
      <c r="V2751" s="105" t="s">
        <v>1456</v>
      </c>
      <c r="W2751" s="106">
        <v>3100000</v>
      </c>
      <c r="X2751" s="106">
        <v>0</v>
      </c>
    </row>
    <row r="2752" spans="2:24" x14ac:dyDescent="0.25">
      <c r="B2752" s="105" t="s">
        <v>494</v>
      </c>
      <c r="C2752" s="105" t="s">
        <v>495</v>
      </c>
      <c r="D2752" s="106">
        <v>3293410</v>
      </c>
      <c r="E2752" s="106">
        <v>0</v>
      </c>
      <c r="M2752" t="b">
        <f t="shared" si="215"/>
        <v>1</v>
      </c>
      <c r="N2752" t="b">
        <f t="shared" si="216"/>
        <v>1</v>
      </c>
      <c r="O2752" t="b">
        <f t="shared" si="217"/>
        <v>1</v>
      </c>
      <c r="P2752" t="b">
        <f t="shared" si="217"/>
        <v>1</v>
      </c>
      <c r="Q2752" t="b">
        <f t="shared" si="218"/>
        <v>1</v>
      </c>
      <c r="R2752" t="b">
        <f t="shared" si="219"/>
        <v>1</v>
      </c>
      <c r="U2752" s="105" t="s">
        <v>494</v>
      </c>
      <c r="V2752" s="105" t="s">
        <v>495</v>
      </c>
      <c r="W2752" s="106">
        <v>3293410</v>
      </c>
      <c r="X2752" s="106">
        <v>0</v>
      </c>
    </row>
    <row r="2753" spans="2:24" x14ac:dyDescent="0.25">
      <c r="B2753" s="105" t="s">
        <v>496</v>
      </c>
      <c r="C2753" s="105" t="s">
        <v>497</v>
      </c>
      <c r="D2753" s="106">
        <v>3293410</v>
      </c>
      <c r="E2753" s="106">
        <v>0</v>
      </c>
      <c r="M2753" t="b">
        <f t="shared" si="215"/>
        <v>1</v>
      </c>
      <c r="N2753" t="b">
        <f t="shared" si="216"/>
        <v>1</v>
      </c>
      <c r="O2753" t="b">
        <f t="shared" si="217"/>
        <v>1</v>
      </c>
      <c r="P2753" t="b">
        <f t="shared" si="217"/>
        <v>1</v>
      </c>
      <c r="Q2753" t="b">
        <f t="shared" si="218"/>
        <v>1</v>
      </c>
      <c r="R2753" t="b">
        <f t="shared" si="219"/>
        <v>1</v>
      </c>
      <c r="U2753" s="105" t="s">
        <v>496</v>
      </c>
      <c r="V2753" s="105" t="s">
        <v>497</v>
      </c>
      <c r="W2753" s="106">
        <v>3293410</v>
      </c>
      <c r="X2753" s="106">
        <v>0</v>
      </c>
    </row>
    <row r="2754" spans="2:24" x14ac:dyDescent="0.25">
      <c r="B2754" s="105" t="s">
        <v>498</v>
      </c>
      <c r="C2754" s="105" t="s">
        <v>497</v>
      </c>
      <c r="D2754" s="106">
        <v>3293410</v>
      </c>
      <c r="E2754" s="106">
        <v>0</v>
      </c>
      <c r="M2754" t="b">
        <f t="shared" si="215"/>
        <v>1</v>
      </c>
      <c r="N2754" t="b">
        <f t="shared" si="216"/>
        <v>1</v>
      </c>
      <c r="O2754" t="b">
        <f t="shared" si="217"/>
        <v>1</v>
      </c>
      <c r="P2754" t="b">
        <f t="shared" si="217"/>
        <v>1</v>
      </c>
      <c r="Q2754" t="b">
        <f t="shared" si="218"/>
        <v>1</v>
      </c>
      <c r="R2754" t="b">
        <f t="shared" si="219"/>
        <v>1</v>
      </c>
      <c r="U2754" s="105" t="s">
        <v>498</v>
      </c>
      <c r="V2754" s="105" t="s">
        <v>497</v>
      </c>
      <c r="W2754" s="106">
        <v>3293410</v>
      </c>
      <c r="X2754" s="106">
        <v>0</v>
      </c>
    </row>
    <row r="2755" spans="2:24" x14ac:dyDescent="0.25">
      <c r="B2755" s="105" t="s">
        <v>635</v>
      </c>
      <c r="C2755" s="105" t="s">
        <v>636</v>
      </c>
      <c r="D2755" s="106">
        <v>54700500</v>
      </c>
      <c r="E2755" s="106">
        <v>0</v>
      </c>
      <c r="M2755" t="b">
        <f t="shared" si="215"/>
        <v>1</v>
      </c>
      <c r="N2755" t="b">
        <f t="shared" si="216"/>
        <v>1</v>
      </c>
      <c r="O2755" t="b">
        <f t="shared" si="217"/>
        <v>1</v>
      </c>
      <c r="P2755" t="b">
        <f t="shared" si="217"/>
        <v>1</v>
      </c>
      <c r="Q2755" t="b">
        <f t="shared" si="218"/>
        <v>1</v>
      </c>
      <c r="R2755" t="b">
        <f t="shared" si="219"/>
        <v>1</v>
      </c>
      <c r="U2755" s="105" t="s">
        <v>635</v>
      </c>
      <c r="V2755" s="105" t="s">
        <v>636</v>
      </c>
      <c r="W2755" s="106">
        <v>54700500</v>
      </c>
      <c r="X2755" s="106">
        <v>0</v>
      </c>
    </row>
    <row r="2756" spans="2:24" x14ac:dyDescent="0.25">
      <c r="B2756" s="105" t="s">
        <v>637</v>
      </c>
      <c r="C2756" s="105" t="s">
        <v>638</v>
      </c>
      <c r="D2756" s="106">
        <v>54700500</v>
      </c>
      <c r="E2756" s="106">
        <v>0</v>
      </c>
      <c r="M2756" t="b">
        <f t="shared" si="215"/>
        <v>1</v>
      </c>
      <c r="N2756" t="b">
        <f t="shared" si="216"/>
        <v>1</v>
      </c>
      <c r="O2756" t="b">
        <f t="shared" si="217"/>
        <v>1</v>
      </c>
      <c r="P2756" t="b">
        <f t="shared" si="217"/>
        <v>1</v>
      </c>
      <c r="Q2756" t="b">
        <f t="shared" si="218"/>
        <v>1</v>
      </c>
      <c r="R2756" t="b">
        <f t="shared" si="219"/>
        <v>1</v>
      </c>
      <c r="U2756" s="105" t="s">
        <v>637</v>
      </c>
      <c r="V2756" s="105" t="s">
        <v>638</v>
      </c>
      <c r="W2756" s="106">
        <v>54700500</v>
      </c>
      <c r="X2756" s="106">
        <v>0</v>
      </c>
    </row>
    <row r="2757" spans="2:24" x14ac:dyDescent="0.25">
      <c r="B2757" s="105" t="s">
        <v>639</v>
      </c>
      <c r="C2757" s="105" t="s">
        <v>638</v>
      </c>
      <c r="D2757" s="106">
        <v>54700500</v>
      </c>
      <c r="E2757" s="106">
        <v>0</v>
      </c>
      <c r="M2757" t="b">
        <f t="shared" si="215"/>
        <v>1</v>
      </c>
      <c r="N2757" t="b">
        <f t="shared" si="216"/>
        <v>1</v>
      </c>
      <c r="O2757" t="b">
        <f t="shared" si="217"/>
        <v>1</v>
      </c>
      <c r="P2757" t="b">
        <f t="shared" si="217"/>
        <v>1</v>
      </c>
      <c r="Q2757" t="b">
        <f t="shared" si="218"/>
        <v>1</v>
      </c>
      <c r="R2757" t="b">
        <f t="shared" si="219"/>
        <v>1</v>
      </c>
      <c r="U2757" s="105" t="s">
        <v>639</v>
      </c>
      <c r="V2757" s="105" t="s">
        <v>638</v>
      </c>
      <c r="W2757" s="106">
        <v>54700500</v>
      </c>
      <c r="X2757" s="106">
        <v>0</v>
      </c>
    </row>
    <row r="2758" spans="2:24" x14ac:dyDescent="0.25">
      <c r="B2758" s="105" t="s">
        <v>640</v>
      </c>
      <c r="C2758" s="105" t="s">
        <v>641</v>
      </c>
      <c r="D2758" s="106">
        <v>11047000</v>
      </c>
      <c r="E2758" s="106">
        <v>0</v>
      </c>
      <c r="M2758" t="b">
        <f t="shared" si="215"/>
        <v>1</v>
      </c>
      <c r="N2758" t="b">
        <f t="shared" si="216"/>
        <v>1</v>
      </c>
      <c r="O2758" t="b">
        <f t="shared" si="217"/>
        <v>1</v>
      </c>
      <c r="P2758" t="b">
        <f t="shared" si="217"/>
        <v>1</v>
      </c>
      <c r="Q2758" t="b">
        <f t="shared" si="218"/>
        <v>1</v>
      </c>
      <c r="R2758" t="b">
        <f t="shared" si="219"/>
        <v>1</v>
      </c>
      <c r="U2758" s="105" t="s">
        <v>640</v>
      </c>
      <c r="V2758" s="105" t="s">
        <v>641</v>
      </c>
      <c r="W2758" s="106">
        <v>11047000</v>
      </c>
      <c r="X2758" s="106">
        <v>0</v>
      </c>
    </row>
    <row r="2759" spans="2:24" x14ac:dyDescent="0.25">
      <c r="B2759" s="105" t="s">
        <v>642</v>
      </c>
      <c r="C2759" s="105" t="s">
        <v>643</v>
      </c>
      <c r="D2759" s="106">
        <v>11047000</v>
      </c>
      <c r="E2759" s="106">
        <v>0</v>
      </c>
      <c r="M2759" t="b">
        <f t="shared" si="215"/>
        <v>1</v>
      </c>
      <c r="N2759" t="b">
        <f t="shared" si="216"/>
        <v>1</v>
      </c>
      <c r="O2759" t="b">
        <f t="shared" si="217"/>
        <v>1</v>
      </c>
      <c r="P2759" t="b">
        <f t="shared" si="217"/>
        <v>1</v>
      </c>
      <c r="Q2759" t="b">
        <f t="shared" si="218"/>
        <v>1</v>
      </c>
      <c r="R2759" t="b">
        <f t="shared" si="219"/>
        <v>1</v>
      </c>
      <c r="U2759" s="105" t="s">
        <v>642</v>
      </c>
      <c r="V2759" s="105" t="s">
        <v>643</v>
      </c>
      <c r="W2759" s="106">
        <v>11047000</v>
      </c>
      <c r="X2759" s="106">
        <v>0</v>
      </c>
    </row>
    <row r="2760" spans="2:24" x14ac:dyDescent="0.25">
      <c r="B2760" s="105" t="s">
        <v>644</v>
      </c>
      <c r="C2760" s="105" t="s">
        <v>643</v>
      </c>
      <c r="D2760" s="106">
        <v>11047000</v>
      </c>
      <c r="E2760" s="106">
        <v>0</v>
      </c>
      <c r="M2760" t="b">
        <f t="shared" si="215"/>
        <v>1</v>
      </c>
      <c r="N2760" t="b">
        <f t="shared" si="216"/>
        <v>1</v>
      </c>
      <c r="O2760" t="b">
        <f t="shared" si="217"/>
        <v>1</v>
      </c>
      <c r="P2760" t="b">
        <f t="shared" si="217"/>
        <v>1</v>
      </c>
      <c r="Q2760" t="b">
        <f t="shared" si="218"/>
        <v>1</v>
      </c>
      <c r="R2760" t="b">
        <f t="shared" si="219"/>
        <v>1</v>
      </c>
      <c r="U2760" s="105" t="s">
        <v>644</v>
      </c>
      <c r="V2760" s="105" t="s">
        <v>643</v>
      </c>
      <c r="W2760" s="106">
        <v>11047000</v>
      </c>
      <c r="X2760" s="106">
        <v>0</v>
      </c>
    </row>
    <row r="2761" spans="2:24" x14ac:dyDescent="0.25">
      <c r="B2761" s="105" t="s">
        <v>450</v>
      </c>
      <c r="C2761" s="105" t="s">
        <v>451</v>
      </c>
      <c r="D2761" s="106">
        <v>17267520</v>
      </c>
      <c r="E2761" s="106">
        <v>0</v>
      </c>
      <c r="M2761" t="b">
        <f t="shared" si="215"/>
        <v>1</v>
      </c>
      <c r="N2761" t="b">
        <f t="shared" si="216"/>
        <v>1</v>
      </c>
      <c r="O2761" t="b">
        <f t="shared" si="217"/>
        <v>1</v>
      </c>
      <c r="P2761" t="b">
        <f t="shared" si="217"/>
        <v>1</v>
      </c>
      <c r="Q2761" t="b">
        <f t="shared" si="218"/>
        <v>1</v>
      </c>
      <c r="R2761" t="b">
        <f t="shared" si="219"/>
        <v>1</v>
      </c>
      <c r="U2761" s="105" t="s">
        <v>450</v>
      </c>
      <c r="V2761" s="105" t="s">
        <v>451</v>
      </c>
      <c r="W2761" s="106">
        <v>17267520</v>
      </c>
      <c r="X2761" s="106">
        <v>0</v>
      </c>
    </row>
    <row r="2762" spans="2:24" x14ac:dyDescent="0.25">
      <c r="B2762" s="105" t="s">
        <v>452</v>
      </c>
      <c r="C2762" s="105" t="s">
        <v>453</v>
      </c>
      <c r="D2762" s="106">
        <v>17267520</v>
      </c>
      <c r="E2762" s="106">
        <v>0</v>
      </c>
      <c r="M2762" t="b">
        <f t="shared" si="215"/>
        <v>1</v>
      </c>
      <c r="N2762" t="b">
        <f t="shared" si="216"/>
        <v>1</v>
      </c>
      <c r="O2762" t="b">
        <f t="shared" si="217"/>
        <v>1</v>
      </c>
      <c r="P2762" t="b">
        <f t="shared" si="217"/>
        <v>1</v>
      </c>
      <c r="Q2762" t="b">
        <f t="shared" si="218"/>
        <v>1</v>
      </c>
      <c r="R2762" t="b">
        <f t="shared" si="219"/>
        <v>1</v>
      </c>
      <c r="U2762" s="105" t="s">
        <v>452</v>
      </c>
      <c r="V2762" s="105" t="s">
        <v>453</v>
      </c>
      <c r="W2762" s="106">
        <v>17267520</v>
      </c>
      <c r="X2762" s="106">
        <v>0</v>
      </c>
    </row>
    <row r="2763" spans="2:24" x14ac:dyDescent="0.25">
      <c r="B2763" s="105" t="s">
        <v>454</v>
      </c>
      <c r="C2763" s="105" t="s">
        <v>453</v>
      </c>
      <c r="D2763" s="106">
        <v>11667520</v>
      </c>
      <c r="E2763" s="106">
        <v>0</v>
      </c>
      <c r="M2763" t="b">
        <f t="shared" si="215"/>
        <v>1</v>
      </c>
      <c r="N2763" t="b">
        <f t="shared" si="216"/>
        <v>1</v>
      </c>
      <c r="O2763" t="b">
        <f t="shared" si="217"/>
        <v>1</v>
      </c>
      <c r="P2763" t="b">
        <f t="shared" si="217"/>
        <v>1</v>
      </c>
      <c r="Q2763" t="b">
        <f t="shared" si="218"/>
        <v>1</v>
      </c>
      <c r="R2763" t="b">
        <f t="shared" si="219"/>
        <v>1</v>
      </c>
      <c r="U2763" s="105" t="s">
        <v>454</v>
      </c>
      <c r="V2763" s="105" t="s">
        <v>453</v>
      </c>
      <c r="W2763" s="106">
        <v>11667520</v>
      </c>
      <c r="X2763" s="106">
        <v>0</v>
      </c>
    </row>
    <row r="2764" spans="2:24" x14ac:dyDescent="0.25">
      <c r="B2764" s="105" t="s">
        <v>485</v>
      </c>
      <c r="C2764" s="105" t="s">
        <v>486</v>
      </c>
      <c r="D2764" s="106">
        <v>4600000</v>
      </c>
      <c r="E2764" s="106">
        <v>0</v>
      </c>
      <c r="M2764" t="b">
        <f t="shared" si="215"/>
        <v>1</v>
      </c>
      <c r="N2764" t="b">
        <f t="shared" si="216"/>
        <v>1</v>
      </c>
      <c r="O2764" t="b">
        <f t="shared" si="217"/>
        <v>1</v>
      </c>
      <c r="P2764" t="b">
        <f t="shared" si="217"/>
        <v>1</v>
      </c>
      <c r="Q2764" t="b">
        <f t="shared" si="218"/>
        <v>1</v>
      </c>
      <c r="R2764" t="b">
        <f t="shared" si="219"/>
        <v>1</v>
      </c>
      <c r="U2764" s="105" t="s">
        <v>485</v>
      </c>
      <c r="V2764" s="105" t="s">
        <v>486</v>
      </c>
      <c r="W2764" s="106">
        <v>4600000</v>
      </c>
      <c r="X2764" s="106">
        <v>0</v>
      </c>
    </row>
    <row r="2765" spans="2:24" x14ac:dyDescent="0.25">
      <c r="B2765" s="105" t="s">
        <v>813</v>
      </c>
      <c r="C2765" s="105" t="s">
        <v>1607</v>
      </c>
      <c r="D2765" s="106">
        <v>1000000</v>
      </c>
      <c r="E2765" s="106">
        <v>0</v>
      </c>
      <c r="M2765" t="b">
        <f t="shared" si="215"/>
        <v>1</v>
      </c>
      <c r="N2765" t="b">
        <f t="shared" si="216"/>
        <v>1</v>
      </c>
      <c r="O2765" t="b">
        <f t="shared" si="217"/>
        <v>1</v>
      </c>
      <c r="P2765" t="b">
        <f t="shared" si="217"/>
        <v>1</v>
      </c>
      <c r="Q2765" t="b">
        <f t="shared" si="218"/>
        <v>1</v>
      </c>
      <c r="R2765" t="b">
        <f t="shared" si="219"/>
        <v>1</v>
      </c>
      <c r="U2765" s="105" t="s">
        <v>813</v>
      </c>
      <c r="V2765" s="105" t="s">
        <v>1607</v>
      </c>
      <c r="W2765" s="106">
        <v>1000000</v>
      </c>
      <c r="X2765" s="106">
        <v>0</v>
      </c>
    </row>
    <row r="2766" spans="2:24" x14ac:dyDescent="0.25">
      <c r="B2766" s="105" t="s">
        <v>645</v>
      </c>
      <c r="C2766" s="105" t="s">
        <v>646</v>
      </c>
      <c r="D2766" s="106">
        <v>16197000</v>
      </c>
      <c r="E2766" s="106">
        <v>0</v>
      </c>
      <c r="M2766" t="b">
        <f t="shared" si="215"/>
        <v>1</v>
      </c>
      <c r="N2766" t="b">
        <f t="shared" si="216"/>
        <v>1</v>
      </c>
      <c r="O2766" t="b">
        <f t="shared" si="217"/>
        <v>1</v>
      </c>
      <c r="P2766" t="b">
        <f t="shared" si="217"/>
        <v>1</v>
      </c>
      <c r="Q2766" t="b">
        <f t="shared" si="218"/>
        <v>1</v>
      </c>
      <c r="R2766" t="b">
        <f t="shared" si="219"/>
        <v>1</v>
      </c>
      <c r="U2766" s="105" t="s">
        <v>645</v>
      </c>
      <c r="V2766" s="105" t="s">
        <v>646</v>
      </c>
      <c r="W2766" s="106">
        <v>16197000</v>
      </c>
      <c r="X2766" s="106">
        <v>0</v>
      </c>
    </row>
    <row r="2767" spans="2:24" x14ac:dyDescent="0.25">
      <c r="B2767" s="105" t="s">
        <v>647</v>
      </c>
      <c r="C2767" s="105" t="s">
        <v>648</v>
      </c>
      <c r="D2767" s="106">
        <v>16197000</v>
      </c>
      <c r="E2767" s="106">
        <v>0</v>
      </c>
      <c r="M2767" t="b">
        <f t="shared" si="215"/>
        <v>1</v>
      </c>
      <c r="N2767" t="b">
        <f t="shared" si="216"/>
        <v>1</v>
      </c>
      <c r="O2767" t="b">
        <f t="shared" si="217"/>
        <v>1</v>
      </c>
      <c r="P2767" t="b">
        <f t="shared" si="217"/>
        <v>1</v>
      </c>
      <c r="Q2767" t="b">
        <f t="shared" si="218"/>
        <v>1</v>
      </c>
      <c r="R2767" t="b">
        <f t="shared" si="219"/>
        <v>1</v>
      </c>
      <c r="U2767" s="105" t="s">
        <v>647</v>
      </c>
      <c r="V2767" s="105" t="s">
        <v>648</v>
      </c>
      <c r="W2767" s="106">
        <v>16197000</v>
      </c>
      <c r="X2767" s="106">
        <v>0</v>
      </c>
    </row>
    <row r="2768" spans="2:24" x14ac:dyDescent="0.25">
      <c r="B2768" s="105" t="s">
        <v>649</v>
      </c>
      <c r="C2768" s="105" t="s">
        <v>648</v>
      </c>
      <c r="D2768" s="106">
        <v>16197000</v>
      </c>
      <c r="E2768" s="106">
        <v>0</v>
      </c>
      <c r="M2768" t="b">
        <f t="shared" si="215"/>
        <v>1</v>
      </c>
      <c r="N2768" t="b">
        <f t="shared" si="216"/>
        <v>1</v>
      </c>
      <c r="O2768" t="b">
        <f t="shared" si="217"/>
        <v>1</v>
      </c>
      <c r="P2768" t="b">
        <f t="shared" si="217"/>
        <v>1</v>
      </c>
      <c r="Q2768" t="b">
        <f t="shared" si="218"/>
        <v>1</v>
      </c>
      <c r="R2768" t="b">
        <f t="shared" si="219"/>
        <v>1</v>
      </c>
      <c r="U2768" s="105" t="s">
        <v>649</v>
      </c>
      <c r="V2768" s="105" t="s">
        <v>648</v>
      </c>
      <c r="W2768" s="106">
        <v>16197000</v>
      </c>
      <c r="X2768" s="106">
        <v>0</v>
      </c>
    </row>
    <row r="2769" spans="2:24" x14ac:dyDescent="0.25">
      <c r="B2769" s="105" t="s">
        <v>455</v>
      </c>
      <c r="C2769" s="105" t="s">
        <v>456</v>
      </c>
      <c r="D2769" s="106">
        <v>54182800</v>
      </c>
      <c r="E2769" s="106">
        <v>0</v>
      </c>
      <c r="M2769" t="b">
        <f t="shared" si="215"/>
        <v>1</v>
      </c>
      <c r="N2769" t="b">
        <f t="shared" si="216"/>
        <v>1</v>
      </c>
      <c r="O2769" t="b">
        <f t="shared" si="217"/>
        <v>1</v>
      </c>
      <c r="P2769" t="b">
        <f t="shared" si="217"/>
        <v>1</v>
      </c>
      <c r="Q2769" t="b">
        <f t="shared" si="218"/>
        <v>1</v>
      </c>
      <c r="R2769" t="b">
        <f t="shared" si="219"/>
        <v>1</v>
      </c>
      <c r="U2769" s="105" t="s">
        <v>455</v>
      </c>
      <c r="V2769" s="105" t="s">
        <v>456</v>
      </c>
      <c r="W2769" s="106">
        <v>54182800</v>
      </c>
      <c r="X2769" s="106">
        <v>0</v>
      </c>
    </row>
    <row r="2770" spans="2:24" x14ac:dyDescent="0.25">
      <c r="B2770" s="105" t="s">
        <v>457</v>
      </c>
      <c r="C2770" s="105" t="s">
        <v>458</v>
      </c>
      <c r="D2770" s="106">
        <v>42990000</v>
      </c>
      <c r="E2770" s="106">
        <v>0</v>
      </c>
      <c r="M2770" t="b">
        <f t="shared" si="215"/>
        <v>1</v>
      </c>
      <c r="N2770" t="b">
        <f t="shared" si="216"/>
        <v>1</v>
      </c>
      <c r="O2770" t="b">
        <f t="shared" si="217"/>
        <v>1</v>
      </c>
      <c r="P2770" t="b">
        <f t="shared" si="217"/>
        <v>1</v>
      </c>
      <c r="Q2770" t="b">
        <f t="shared" si="218"/>
        <v>1</v>
      </c>
      <c r="R2770" t="b">
        <f t="shared" si="219"/>
        <v>1</v>
      </c>
      <c r="U2770" s="105" t="s">
        <v>457</v>
      </c>
      <c r="V2770" s="105" t="s">
        <v>458</v>
      </c>
      <c r="W2770" s="106">
        <v>42990000</v>
      </c>
      <c r="X2770" s="106">
        <v>0</v>
      </c>
    </row>
    <row r="2771" spans="2:24" x14ac:dyDescent="0.25">
      <c r="B2771" s="105" t="s">
        <v>459</v>
      </c>
      <c r="C2771" s="105" t="s">
        <v>458</v>
      </c>
      <c r="D2771" s="106">
        <v>7000000</v>
      </c>
      <c r="E2771" s="106">
        <v>0</v>
      </c>
      <c r="M2771" t="b">
        <f t="shared" si="215"/>
        <v>1</v>
      </c>
      <c r="N2771" t="b">
        <f t="shared" si="216"/>
        <v>1</v>
      </c>
      <c r="O2771" t="b">
        <f t="shared" si="217"/>
        <v>1</v>
      </c>
      <c r="P2771" t="b">
        <f t="shared" si="217"/>
        <v>1</v>
      </c>
      <c r="Q2771" t="b">
        <f t="shared" si="218"/>
        <v>1</v>
      </c>
      <c r="R2771" t="b">
        <f t="shared" si="219"/>
        <v>1</v>
      </c>
      <c r="U2771" s="105" t="s">
        <v>459</v>
      </c>
      <c r="V2771" s="105" t="s">
        <v>458</v>
      </c>
      <c r="W2771" s="106">
        <v>7000000</v>
      </c>
      <c r="X2771" s="106">
        <v>0</v>
      </c>
    </row>
    <row r="2772" spans="2:24" x14ac:dyDescent="0.25">
      <c r="B2772" s="105" t="s">
        <v>815</v>
      </c>
      <c r="C2772" s="105" t="s">
        <v>816</v>
      </c>
      <c r="D2772" s="106">
        <v>2000000</v>
      </c>
      <c r="E2772" s="106">
        <v>0</v>
      </c>
      <c r="M2772" t="b">
        <f t="shared" si="215"/>
        <v>1</v>
      </c>
      <c r="N2772" t="b">
        <f t="shared" si="216"/>
        <v>1</v>
      </c>
      <c r="O2772" t="b">
        <f t="shared" si="217"/>
        <v>1</v>
      </c>
      <c r="P2772" t="b">
        <f t="shared" si="217"/>
        <v>1</v>
      </c>
      <c r="Q2772" t="b">
        <f t="shared" si="218"/>
        <v>1</v>
      </c>
      <c r="R2772" t="b">
        <f t="shared" si="219"/>
        <v>1</v>
      </c>
      <c r="U2772" s="105" t="s">
        <v>815</v>
      </c>
      <c r="V2772" s="105" t="s">
        <v>816</v>
      </c>
      <c r="W2772" s="106">
        <v>2000000</v>
      </c>
      <c r="X2772" s="106">
        <v>0</v>
      </c>
    </row>
    <row r="2773" spans="2:24" x14ac:dyDescent="0.25">
      <c r="B2773" s="105" t="s">
        <v>817</v>
      </c>
      <c r="C2773" s="105" t="s">
        <v>818</v>
      </c>
      <c r="D2773" s="106">
        <v>2000000</v>
      </c>
      <c r="E2773" s="106">
        <v>0</v>
      </c>
      <c r="M2773" t="b">
        <f t="shared" si="215"/>
        <v>1</v>
      </c>
      <c r="N2773" t="b">
        <f t="shared" si="216"/>
        <v>1</v>
      </c>
      <c r="O2773" t="b">
        <f t="shared" si="217"/>
        <v>1</v>
      </c>
      <c r="P2773" t="b">
        <f t="shared" si="217"/>
        <v>1</v>
      </c>
      <c r="Q2773" t="b">
        <f t="shared" si="218"/>
        <v>1</v>
      </c>
      <c r="R2773" t="b">
        <f t="shared" si="219"/>
        <v>1</v>
      </c>
      <c r="U2773" s="105" t="s">
        <v>817</v>
      </c>
      <c r="V2773" s="105" t="s">
        <v>818</v>
      </c>
      <c r="W2773" s="106">
        <v>2000000</v>
      </c>
      <c r="X2773" s="106">
        <v>0</v>
      </c>
    </row>
    <row r="2774" spans="2:24" x14ac:dyDescent="0.25">
      <c r="B2774" s="105" t="s">
        <v>819</v>
      </c>
      <c r="C2774" s="105" t="s">
        <v>820</v>
      </c>
      <c r="D2774" s="106">
        <v>2600000</v>
      </c>
      <c r="E2774" s="106">
        <v>0</v>
      </c>
      <c r="M2774" t="b">
        <f t="shared" si="215"/>
        <v>1</v>
      </c>
      <c r="N2774" t="b">
        <f t="shared" si="216"/>
        <v>1</v>
      </c>
      <c r="O2774" t="b">
        <f t="shared" si="217"/>
        <v>1</v>
      </c>
      <c r="P2774" t="b">
        <f t="shared" si="217"/>
        <v>1</v>
      </c>
      <c r="Q2774" t="b">
        <f t="shared" si="218"/>
        <v>1</v>
      </c>
      <c r="R2774" t="b">
        <f t="shared" si="219"/>
        <v>1</v>
      </c>
      <c r="U2774" s="105" t="s">
        <v>819</v>
      </c>
      <c r="V2774" s="105" t="s">
        <v>820</v>
      </c>
      <c r="W2774" s="106">
        <v>2600000</v>
      </c>
      <c r="X2774" s="106">
        <v>0</v>
      </c>
    </row>
    <row r="2775" spans="2:24" x14ac:dyDescent="0.25">
      <c r="B2775" s="105" t="s">
        <v>821</v>
      </c>
      <c r="C2775" s="105" t="s">
        <v>822</v>
      </c>
      <c r="D2775" s="106">
        <v>1998500</v>
      </c>
      <c r="E2775" s="106">
        <v>0</v>
      </c>
      <c r="M2775" t="b">
        <f t="shared" si="215"/>
        <v>1</v>
      </c>
      <c r="N2775" t="b">
        <f t="shared" si="216"/>
        <v>1</v>
      </c>
      <c r="O2775" t="b">
        <f t="shared" si="217"/>
        <v>1</v>
      </c>
      <c r="P2775" t="b">
        <f t="shared" si="217"/>
        <v>1</v>
      </c>
      <c r="Q2775" t="b">
        <f t="shared" si="218"/>
        <v>1</v>
      </c>
      <c r="R2775" t="b">
        <f t="shared" si="219"/>
        <v>1</v>
      </c>
      <c r="U2775" s="105" t="s">
        <v>821</v>
      </c>
      <c r="V2775" s="105" t="s">
        <v>822</v>
      </c>
      <c r="W2775" s="106">
        <v>1998500</v>
      </c>
      <c r="X2775" s="106">
        <v>0</v>
      </c>
    </row>
    <row r="2776" spans="2:24" x14ac:dyDescent="0.25">
      <c r="B2776" s="105" t="s">
        <v>823</v>
      </c>
      <c r="C2776" s="105" t="s">
        <v>824</v>
      </c>
      <c r="D2776" s="106">
        <v>2000000</v>
      </c>
      <c r="E2776" s="106">
        <v>0</v>
      </c>
      <c r="M2776" t="b">
        <f t="shared" si="215"/>
        <v>1</v>
      </c>
      <c r="N2776" t="b">
        <f t="shared" si="216"/>
        <v>1</v>
      </c>
      <c r="O2776" t="b">
        <f t="shared" si="217"/>
        <v>1</v>
      </c>
      <c r="P2776" t="b">
        <f t="shared" si="217"/>
        <v>1</v>
      </c>
      <c r="Q2776" t="b">
        <f t="shared" si="218"/>
        <v>1</v>
      </c>
      <c r="R2776" t="b">
        <f t="shared" si="219"/>
        <v>1</v>
      </c>
      <c r="U2776" s="105" t="s">
        <v>823</v>
      </c>
      <c r="V2776" s="105" t="s">
        <v>824</v>
      </c>
      <c r="W2776" s="106">
        <v>2000000</v>
      </c>
      <c r="X2776" s="106">
        <v>0</v>
      </c>
    </row>
    <row r="2777" spans="2:24" x14ac:dyDescent="0.25">
      <c r="B2777" s="105" t="s">
        <v>825</v>
      </c>
      <c r="C2777" s="105" t="s">
        <v>1609</v>
      </c>
      <c r="D2777" s="106">
        <v>2000500</v>
      </c>
      <c r="E2777" s="106">
        <v>0</v>
      </c>
      <c r="M2777" t="b">
        <f t="shared" si="215"/>
        <v>1</v>
      </c>
      <c r="N2777" t="b">
        <f t="shared" si="216"/>
        <v>1</v>
      </c>
      <c r="O2777" t="b">
        <f t="shared" si="217"/>
        <v>1</v>
      </c>
      <c r="P2777" t="b">
        <f t="shared" si="217"/>
        <v>1</v>
      </c>
      <c r="Q2777" t="b">
        <f t="shared" si="218"/>
        <v>1</v>
      </c>
      <c r="R2777" t="b">
        <f t="shared" si="219"/>
        <v>1</v>
      </c>
      <c r="U2777" s="105" t="s">
        <v>825</v>
      </c>
      <c r="V2777" s="105" t="s">
        <v>1609</v>
      </c>
      <c r="W2777" s="106">
        <v>2000500</v>
      </c>
      <c r="X2777" s="106">
        <v>0</v>
      </c>
    </row>
    <row r="2778" spans="2:24" x14ac:dyDescent="0.25">
      <c r="B2778" s="105" t="s">
        <v>826</v>
      </c>
      <c r="C2778" s="105" t="s">
        <v>1610</v>
      </c>
      <c r="D2778" s="106">
        <v>10000000</v>
      </c>
      <c r="E2778" s="106">
        <v>0</v>
      </c>
      <c r="M2778" t="b">
        <f t="shared" si="215"/>
        <v>1</v>
      </c>
      <c r="N2778" t="b">
        <f t="shared" si="216"/>
        <v>1</v>
      </c>
      <c r="O2778" t="b">
        <f t="shared" si="217"/>
        <v>1</v>
      </c>
      <c r="P2778" t="b">
        <f t="shared" si="217"/>
        <v>1</v>
      </c>
      <c r="Q2778" t="b">
        <f t="shared" si="218"/>
        <v>1</v>
      </c>
      <c r="R2778" t="b">
        <f t="shared" si="219"/>
        <v>1</v>
      </c>
      <c r="U2778" s="105" t="s">
        <v>826</v>
      </c>
      <c r="V2778" s="105" t="s">
        <v>1610</v>
      </c>
      <c r="W2778" s="106">
        <v>10000000</v>
      </c>
      <c r="X2778" s="106">
        <v>0</v>
      </c>
    </row>
    <row r="2779" spans="2:24" x14ac:dyDescent="0.25">
      <c r="B2779" s="105" t="s">
        <v>827</v>
      </c>
      <c r="C2779" s="105" t="s">
        <v>1611</v>
      </c>
      <c r="D2779" s="106">
        <v>9390000</v>
      </c>
      <c r="E2779" s="106">
        <v>0</v>
      </c>
      <c r="M2779" t="b">
        <f t="shared" ref="M2779:M2842" si="220">+B2779=U2779</f>
        <v>1</v>
      </c>
      <c r="N2779" t="b">
        <f t="shared" ref="N2779:N2842" si="221">+C2779=V2779</f>
        <v>1</v>
      </c>
      <c r="O2779" t="b">
        <f t="shared" ref="O2779:P2842" si="222">+D2779=W2779</f>
        <v>1</v>
      </c>
      <c r="P2779" t="b">
        <f t="shared" si="222"/>
        <v>1</v>
      </c>
      <c r="Q2779" t="b">
        <f t="shared" ref="Q2779:Q2842" si="223">+F2779=Y2779</f>
        <v>1</v>
      </c>
      <c r="R2779" t="b">
        <f t="shared" ref="R2779:R2842" si="224">+G2779=Z2779</f>
        <v>1</v>
      </c>
      <c r="U2779" s="105" t="s">
        <v>827</v>
      </c>
      <c r="V2779" s="105" t="s">
        <v>1611</v>
      </c>
      <c r="W2779" s="106">
        <v>9390000</v>
      </c>
      <c r="X2779" s="106">
        <v>0</v>
      </c>
    </row>
    <row r="2780" spans="2:24" x14ac:dyDescent="0.25">
      <c r="B2780" s="105" t="s">
        <v>828</v>
      </c>
      <c r="C2780" s="105" t="s">
        <v>1612</v>
      </c>
      <c r="D2780" s="106">
        <v>4001000</v>
      </c>
      <c r="E2780" s="106">
        <v>0</v>
      </c>
      <c r="M2780" t="b">
        <f t="shared" si="220"/>
        <v>1</v>
      </c>
      <c r="N2780" t="b">
        <f t="shared" si="221"/>
        <v>1</v>
      </c>
      <c r="O2780" t="b">
        <f t="shared" si="222"/>
        <v>1</v>
      </c>
      <c r="P2780" t="b">
        <f t="shared" si="222"/>
        <v>1</v>
      </c>
      <c r="Q2780" t="b">
        <f t="shared" si="223"/>
        <v>1</v>
      </c>
      <c r="R2780" t="b">
        <f t="shared" si="224"/>
        <v>1</v>
      </c>
      <c r="U2780" s="105" t="s">
        <v>828</v>
      </c>
      <c r="V2780" s="105" t="s">
        <v>1612</v>
      </c>
      <c r="W2780" s="106">
        <v>4001000</v>
      </c>
      <c r="X2780" s="106">
        <v>0</v>
      </c>
    </row>
    <row r="2781" spans="2:24" x14ac:dyDescent="0.25">
      <c r="B2781" s="105" t="s">
        <v>460</v>
      </c>
      <c r="C2781" s="105" t="s">
        <v>461</v>
      </c>
      <c r="D2781" s="106">
        <v>11192800</v>
      </c>
      <c r="E2781" s="106">
        <v>0</v>
      </c>
      <c r="M2781" t="b">
        <f t="shared" si="220"/>
        <v>1</v>
      </c>
      <c r="N2781" t="b">
        <f t="shared" si="221"/>
        <v>1</v>
      </c>
      <c r="O2781" t="b">
        <f t="shared" si="222"/>
        <v>1</v>
      </c>
      <c r="P2781" t="b">
        <f t="shared" si="222"/>
        <v>1</v>
      </c>
      <c r="Q2781" t="b">
        <f t="shared" si="223"/>
        <v>1</v>
      </c>
      <c r="R2781" t="b">
        <f t="shared" si="224"/>
        <v>1</v>
      </c>
      <c r="U2781" s="105" t="s">
        <v>460</v>
      </c>
      <c r="V2781" s="105" t="s">
        <v>461</v>
      </c>
      <c r="W2781" s="106">
        <v>11192800</v>
      </c>
      <c r="X2781" s="106">
        <v>0</v>
      </c>
    </row>
    <row r="2782" spans="2:24" x14ac:dyDescent="0.25">
      <c r="B2782" s="105" t="s">
        <v>462</v>
      </c>
      <c r="C2782" s="105" t="s">
        <v>461</v>
      </c>
      <c r="D2782" s="106">
        <v>2975000</v>
      </c>
      <c r="E2782" s="106">
        <v>0</v>
      </c>
      <c r="M2782" t="b">
        <f t="shared" si="220"/>
        <v>1</v>
      </c>
      <c r="N2782" t="b">
        <f t="shared" si="221"/>
        <v>1</v>
      </c>
      <c r="O2782" t="b">
        <f t="shared" si="222"/>
        <v>1</v>
      </c>
      <c r="P2782" t="b">
        <f t="shared" si="222"/>
        <v>1</v>
      </c>
      <c r="Q2782" t="b">
        <f t="shared" si="223"/>
        <v>1</v>
      </c>
      <c r="R2782" t="b">
        <f t="shared" si="224"/>
        <v>1</v>
      </c>
      <c r="U2782" s="105" t="s">
        <v>462</v>
      </c>
      <c r="V2782" s="105" t="s">
        <v>461</v>
      </c>
      <c r="W2782" s="106">
        <v>2975000</v>
      </c>
      <c r="X2782" s="106">
        <v>0</v>
      </c>
    </row>
    <row r="2783" spans="2:24" x14ac:dyDescent="0.25">
      <c r="B2783" s="105" t="s">
        <v>829</v>
      </c>
      <c r="C2783" s="105" t="s">
        <v>833</v>
      </c>
      <c r="D2783" s="106">
        <v>3500000</v>
      </c>
      <c r="E2783" s="106">
        <v>0</v>
      </c>
      <c r="M2783" t="b">
        <f t="shared" si="220"/>
        <v>1</v>
      </c>
      <c r="N2783" t="b">
        <f t="shared" si="221"/>
        <v>1</v>
      </c>
      <c r="O2783" t="b">
        <f t="shared" si="222"/>
        <v>1</v>
      </c>
      <c r="P2783" t="b">
        <f t="shared" si="222"/>
        <v>1</v>
      </c>
      <c r="Q2783" t="b">
        <f t="shared" si="223"/>
        <v>1</v>
      </c>
      <c r="R2783" t="b">
        <f t="shared" si="224"/>
        <v>1</v>
      </c>
      <c r="U2783" s="105" t="s">
        <v>829</v>
      </c>
      <c r="V2783" s="105" t="s">
        <v>833</v>
      </c>
      <c r="W2783" s="106">
        <v>3500000</v>
      </c>
      <c r="X2783" s="106">
        <v>0</v>
      </c>
    </row>
    <row r="2784" spans="2:24" x14ac:dyDescent="0.25">
      <c r="B2784" s="105" t="s">
        <v>831</v>
      </c>
      <c r="C2784" s="105" t="s">
        <v>830</v>
      </c>
      <c r="D2784" s="106">
        <v>2062000</v>
      </c>
      <c r="E2784" s="106">
        <v>0</v>
      </c>
      <c r="M2784" t="b">
        <f t="shared" si="220"/>
        <v>1</v>
      </c>
      <c r="N2784" t="b">
        <f t="shared" si="221"/>
        <v>1</v>
      </c>
      <c r="O2784" t="b">
        <f t="shared" si="222"/>
        <v>1</v>
      </c>
      <c r="P2784" t="b">
        <f t="shared" si="222"/>
        <v>1</v>
      </c>
      <c r="Q2784" t="b">
        <f t="shared" si="223"/>
        <v>1</v>
      </c>
      <c r="R2784" t="b">
        <f t="shared" si="224"/>
        <v>1</v>
      </c>
      <c r="U2784" s="105" t="s">
        <v>831</v>
      </c>
      <c r="V2784" s="105" t="s">
        <v>830</v>
      </c>
      <c r="W2784" s="106">
        <v>2062000</v>
      </c>
      <c r="X2784" s="106">
        <v>0</v>
      </c>
    </row>
    <row r="2785" spans="2:24" x14ac:dyDescent="0.25">
      <c r="B2785" s="105" t="s">
        <v>832</v>
      </c>
      <c r="C2785" s="105" t="s">
        <v>1457</v>
      </c>
      <c r="D2785" s="106">
        <v>1483300</v>
      </c>
      <c r="E2785" s="106">
        <v>0</v>
      </c>
      <c r="M2785" t="b">
        <f t="shared" si="220"/>
        <v>1</v>
      </c>
      <c r="N2785" t="b">
        <f t="shared" si="221"/>
        <v>1</v>
      </c>
      <c r="O2785" t="b">
        <f t="shared" si="222"/>
        <v>1</v>
      </c>
      <c r="P2785" t="b">
        <f t="shared" si="222"/>
        <v>1</v>
      </c>
      <c r="Q2785" t="b">
        <f t="shared" si="223"/>
        <v>1</v>
      </c>
      <c r="R2785" t="b">
        <f t="shared" si="224"/>
        <v>1</v>
      </c>
      <c r="U2785" s="105" t="s">
        <v>832</v>
      </c>
      <c r="V2785" s="105" t="s">
        <v>1457</v>
      </c>
      <c r="W2785" s="106">
        <v>1483300</v>
      </c>
      <c r="X2785" s="106">
        <v>0</v>
      </c>
    </row>
    <row r="2786" spans="2:24" x14ac:dyDescent="0.25">
      <c r="B2786" s="105" t="s">
        <v>1458</v>
      </c>
      <c r="C2786" s="105" t="s">
        <v>1459</v>
      </c>
      <c r="D2786" s="106">
        <v>1172500</v>
      </c>
      <c r="E2786" s="106">
        <v>0</v>
      </c>
      <c r="M2786" t="b">
        <f t="shared" si="220"/>
        <v>1</v>
      </c>
      <c r="N2786" t="b">
        <f t="shared" si="221"/>
        <v>1</v>
      </c>
      <c r="O2786" t="b">
        <f t="shared" si="222"/>
        <v>1</v>
      </c>
      <c r="P2786" t="b">
        <f t="shared" si="222"/>
        <v>1</v>
      </c>
      <c r="Q2786" t="b">
        <f t="shared" si="223"/>
        <v>1</v>
      </c>
      <c r="R2786" t="b">
        <f t="shared" si="224"/>
        <v>1</v>
      </c>
      <c r="U2786" s="105" t="s">
        <v>1458</v>
      </c>
      <c r="V2786" s="105" t="s">
        <v>1459</v>
      </c>
      <c r="W2786" s="106">
        <v>1172500</v>
      </c>
      <c r="X2786" s="106">
        <v>0</v>
      </c>
    </row>
    <row r="2787" spans="2:24" x14ac:dyDescent="0.25">
      <c r="B2787" s="105" t="s">
        <v>521</v>
      </c>
      <c r="C2787" s="105" t="s">
        <v>522</v>
      </c>
      <c r="D2787" s="106">
        <v>9997300</v>
      </c>
      <c r="E2787" s="106">
        <v>0</v>
      </c>
      <c r="M2787" t="b">
        <f t="shared" si="220"/>
        <v>1</v>
      </c>
      <c r="N2787" t="b">
        <f t="shared" si="221"/>
        <v>1</v>
      </c>
      <c r="O2787" t="b">
        <f t="shared" si="222"/>
        <v>1</v>
      </c>
      <c r="P2787" t="b">
        <f t="shared" si="222"/>
        <v>1</v>
      </c>
      <c r="Q2787" t="b">
        <f t="shared" si="223"/>
        <v>1</v>
      </c>
      <c r="R2787" t="b">
        <f t="shared" si="224"/>
        <v>1</v>
      </c>
      <c r="U2787" s="105" t="s">
        <v>521</v>
      </c>
      <c r="V2787" s="105" t="s">
        <v>522</v>
      </c>
      <c r="W2787" s="106">
        <v>9997300</v>
      </c>
      <c r="X2787" s="106">
        <v>0</v>
      </c>
    </row>
    <row r="2788" spans="2:24" x14ac:dyDescent="0.25">
      <c r="B2788" s="105" t="s">
        <v>523</v>
      </c>
      <c r="C2788" s="105" t="s">
        <v>524</v>
      </c>
      <c r="D2788" s="106">
        <v>9997300</v>
      </c>
      <c r="E2788" s="106">
        <v>0</v>
      </c>
      <c r="M2788" t="b">
        <f t="shared" si="220"/>
        <v>1</v>
      </c>
      <c r="N2788" t="b">
        <f t="shared" si="221"/>
        <v>1</v>
      </c>
      <c r="O2788" t="b">
        <f t="shared" si="222"/>
        <v>1</v>
      </c>
      <c r="P2788" t="b">
        <f t="shared" si="222"/>
        <v>1</v>
      </c>
      <c r="Q2788" t="b">
        <f t="shared" si="223"/>
        <v>1</v>
      </c>
      <c r="R2788" t="b">
        <f t="shared" si="224"/>
        <v>1</v>
      </c>
      <c r="U2788" s="105" t="s">
        <v>523</v>
      </c>
      <c r="V2788" s="105" t="s">
        <v>524</v>
      </c>
      <c r="W2788" s="106">
        <v>9997300</v>
      </c>
      <c r="X2788" s="106">
        <v>0</v>
      </c>
    </row>
    <row r="2789" spans="2:24" x14ac:dyDescent="0.25">
      <c r="B2789" s="105" t="s">
        <v>525</v>
      </c>
      <c r="C2789" s="105" t="s">
        <v>524</v>
      </c>
      <c r="D2789" s="106">
        <v>4998800</v>
      </c>
      <c r="E2789" s="106">
        <v>0</v>
      </c>
      <c r="M2789" t="b">
        <f t="shared" si="220"/>
        <v>1</v>
      </c>
      <c r="N2789" t="b">
        <f t="shared" si="221"/>
        <v>1</v>
      </c>
      <c r="O2789" t="b">
        <f t="shared" si="222"/>
        <v>1</v>
      </c>
      <c r="P2789" t="b">
        <f t="shared" si="222"/>
        <v>1</v>
      </c>
      <c r="Q2789" t="b">
        <f t="shared" si="223"/>
        <v>1</v>
      </c>
      <c r="R2789" t="b">
        <f t="shared" si="224"/>
        <v>1</v>
      </c>
      <c r="U2789" s="105" t="s">
        <v>525</v>
      </c>
      <c r="V2789" s="105" t="s">
        <v>524</v>
      </c>
      <c r="W2789" s="106">
        <v>4998800</v>
      </c>
      <c r="X2789" s="106">
        <v>0</v>
      </c>
    </row>
    <row r="2790" spans="2:24" x14ac:dyDescent="0.25">
      <c r="B2790" s="105" t="s">
        <v>1460</v>
      </c>
      <c r="C2790" s="105" t="s">
        <v>1613</v>
      </c>
      <c r="D2790" s="106">
        <v>4998500</v>
      </c>
      <c r="E2790" s="106">
        <v>0</v>
      </c>
      <c r="M2790" t="b">
        <f t="shared" si="220"/>
        <v>1</v>
      </c>
      <c r="N2790" t="b">
        <f t="shared" si="221"/>
        <v>1</v>
      </c>
      <c r="O2790" t="b">
        <f t="shared" si="222"/>
        <v>1</v>
      </c>
      <c r="P2790" t="b">
        <f t="shared" si="222"/>
        <v>1</v>
      </c>
      <c r="Q2790" t="b">
        <f t="shared" si="223"/>
        <v>1</v>
      </c>
      <c r="R2790" t="b">
        <f t="shared" si="224"/>
        <v>1</v>
      </c>
      <c r="U2790" s="105" t="s">
        <v>1460</v>
      </c>
      <c r="V2790" s="105" t="s">
        <v>1613</v>
      </c>
      <c r="W2790" s="106">
        <v>4998500</v>
      </c>
      <c r="X2790" s="106">
        <v>0</v>
      </c>
    </row>
    <row r="2791" spans="2:24" x14ac:dyDescent="0.25">
      <c r="B2791" s="105" t="s">
        <v>650</v>
      </c>
      <c r="C2791" s="105" t="s">
        <v>651</v>
      </c>
      <c r="D2791" s="106">
        <v>12968000</v>
      </c>
      <c r="E2791" s="106">
        <v>0</v>
      </c>
      <c r="M2791" t="b">
        <f t="shared" si="220"/>
        <v>1</v>
      </c>
      <c r="N2791" t="b">
        <f t="shared" si="221"/>
        <v>1</v>
      </c>
      <c r="O2791" t="b">
        <f t="shared" si="222"/>
        <v>1</v>
      </c>
      <c r="P2791" t="b">
        <f t="shared" si="222"/>
        <v>1</v>
      </c>
      <c r="Q2791" t="b">
        <f t="shared" si="223"/>
        <v>1</v>
      </c>
      <c r="R2791" t="b">
        <f t="shared" si="224"/>
        <v>1</v>
      </c>
      <c r="U2791" s="105" t="s">
        <v>650</v>
      </c>
      <c r="V2791" s="105" t="s">
        <v>651</v>
      </c>
      <c r="W2791" s="106">
        <v>12968000</v>
      </c>
      <c r="X2791" s="106">
        <v>0</v>
      </c>
    </row>
    <row r="2792" spans="2:24" x14ac:dyDescent="0.25">
      <c r="B2792" s="105" t="s">
        <v>652</v>
      </c>
      <c r="C2792" s="105" t="s">
        <v>653</v>
      </c>
      <c r="D2792" s="106">
        <v>12968000</v>
      </c>
      <c r="E2792" s="106">
        <v>0</v>
      </c>
      <c r="M2792" t="b">
        <f t="shared" si="220"/>
        <v>1</v>
      </c>
      <c r="N2792" t="b">
        <f t="shared" si="221"/>
        <v>1</v>
      </c>
      <c r="O2792" t="b">
        <f t="shared" si="222"/>
        <v>1</v>
      </c>
      <c r="P2792" t="b">
        <f t="shared" si="222"/>
        <v>1</v>
      </c>
      <c r="Q2792" t="b">
        <f t="shared" si="223"/>
        <v>1</v>
      </c>
      <c r="R2792" t="b">
        <f t="shared" si="224"/>
        <v>1</v>
      </c>
      <c r="U2792" s="105" t="s">
        <v>652</v>
      </c>
      <c r="V2792" s="105" t="s">
        <v>653</v>
      </c>
      <c r="W2792" s="106">
        <v>12968000</v>
      </c>
      <c r="X2792" s="106">
        <v>0</v>
      </c>
    </row>
    <row r="2793" spans="2:24" x14ac:dyDescent="0.25">
      <c r="B2793" s="105" t="s">
        <v>654</v>
      </c>
      <c r="C2793" s="105" t="s">
        <v>653</v>
      </c>
      <c r="D2793" s="106">
        <v>12968000</v>
      </c>
      <c r="E2793" s="106">
        <v>0</v>
      </c>
      <c r="M2793" t="b">
        <f t="shared" si="220"/>
        <v>1</v>
      </c>
      <c r="N2793" t="b">
        <f t="shared" si="221"/>
        <v>1</v>
      </c>
      <c r="O2793" t="b">
        <f t="shared" si="222"/>
        <v>1</v>
      </c>
      <c r="P2793" t="b">
        <f t="shared" si="222"/>
        <v>1</v>
      </c>
      <c r="Q2793" t="b">
        <f t="shared" si="223"/>
        <v>1</v>
      </c>
      <c r="R2793" t="b">
        <f t="shared" si="224"/>
        <v>1</v>
      </c>
      <c r="U2793" s="105" t="s">
        <v>654</v>
      </c>
      <c r="V2793" s="105" t="s">
        <v>653</v>
      </c>
      <c r="W2793" s="106">
        <v>12968000</v>
      </c>
      <c r="X2793" s="106">
        <v>0</v>
      </c>
    </row>
    <row r="2794" spans="2:24" x14ac:dyDescent="0.25">
      <c r="B2794" s="105" t="s">
        <v>655</v>
      </c>
      <c r="C2794" s="105" t="s">
        <v>656</v>
      </c>
      <c r="D2794" s="106">
        <v>7855100</v>
      </c>
      <c r="E2794" s="106">
        <v>0</v>
      </c>
      <c r="M2794" t="b">
        <f t="shared" si="220"/>
        <v>1</v>
      </c>
      <c r="N2794" t="b">
        <f t="shared" si="221"/>
        <v>1</v>
      </c>
      <c r="O2794" t="b">
        <f t="shared" si="222"/>
        <v>1</v>
      </c>
      <c r="P2794" t="b">
        <f t="shared" si="222"/>
        <v>1</v>
      </c>
      <c r="Q2794" t="b">
        <f t="shared" si="223"/>
        <v>1</v>
      </c>
      <c r="R2794" t="b">
        <f t="shared" si="224"/>
        <v>1</v>
      </c>
      <c r="U2794" s="105" t="s">
        <v>655</v>
      </c>
      <c r="V2794" s="105" t="s">
        <v>656</v>
      </c>
      <c r="W2794" s="106">
        <v>7855100</v>
      </c>
      <c r="X2794" s="106">
        <v>0</v>
      </c>
    </row>
    <row r="2795" spans="2:24" x14ac:dyDescent="0.25">
      <c r="B2795" s="105" t="s">
        <v>657</v>
      </c>
      <c r="C2795" s="105" t="s">
        <v>658</v>
      </c>
      <c r="D2795" s="106">
        <v>7855100</v>
      </c>
      <c r="E2795" s="106">
        <v>0</v>
      </c>
      <c r="M2795" t="b">
        <f t="shared" si="220"/>
        <v>1</v>
      </c>
      <c r="N2795" t="b">
        <f t="shared" si="221"/>
        <v>1</v>
      </c>
      <c r="O2795" t="b">
        <f t="shared" si="222"/>
        <v>1</v>
      </c>
      <c r="P2795" t="b">
        <f t="shared" si="222"/>
        <v>1</v>
      </c>
      <c r="Q2795" t="b">
        <f t="shared" si="223"/>
        <v>1</v>
      </c>
      <c r="R2795" t="b">
        <f t="shared" si="224"/>
        <v>1</v>
      </c>
      <c r="U2795" s="105" t="s">
        <v>657</v>
      </c>
      <c r="V2795" s="105" t="s">
        <v>658</v>
      </c>
      <c r="W2795" s="106">
        <v>7855100</v>
      </c>
      <c r="X2795" s="106">
        <v>0</v>
      </c>
    </row>
    <row r="2796" spans="2:24" x14ac:dyDescent="0.25">
      <c r="B2796" s="105" t="s">
        <v>659</v>
      </c>
      <c r="C2796" s="105" t="s">
        <v>658</v>
      </c>
      <c r="D2796" s="106">
        <v>4439100</v>
      </c>
      <c r="E2796" s="106">
        <v>0</v>
      </c>
      <c r="M2796" t="b">
        <f t="shared" si="220"/>
        <v>1</v>
      </c>
      <c r="N2796" t="b">
        <f t="shared" si="221"/>
        <v>1</v>
      </c>
      <c r="O2796" t="b">
        <f t="shared" si="222"/>
        <v>1</v>
      </c>
      <c r="P2796" t="b">
        <f t="shared" si="222"/>
        <v>1</v>
      </c>
      <c r="Q2796" t="b">
        <f t="shared" si="223"/>
        <v>1</v>
      </c>
      <c r="R2796" t="b">
        <f t="shared" si="224"/>
        <v>1</v>
      </c>
      <c r="U2796" s="105" t="s">
        <v>659</v>
      </c>
      <c r="V2796" s="105" t="s">
        <v>658</v>
      </c>
      <c r="W2796" s="106">
        <v>4439100</v>
      </c>
      <c r="X2796" s="106">
        <v>0</v>
      </c>
    </row>
    <row r="2797" spans="2:24" x14ac:dyDescent="0.25">
      <c r="B2797" s="105" t="s">
        <v>834</v>
      </c>
      <c r="C2797" s="105" t="s">
        <v>835</v>
      </c>
      <c r="D2797" s="106">
        <v>3416000</v>
      </c>
      <c r="E2797" s="106">
        <v>0</v>
      </c>
      <c r="M2797" t="b">
        <f t="shared" si="220"/>
        <v>1</v>
      </c>
      <c r="N2797" t="b">
        <f t="shared" si="221"/>
        <v>1</v>
      </c>
      <c r="O2797" t="b">
        <f t="shared" si="222"/>
        <v>1</v>
      </c>
      <c r="P2797" t="b">
        <f t="shared" si="222"/>
        <v>1</v>
      </c>
      <c r="Q2797" t="b">
        <f t="shared" si="223"/>
        <v>1</v>
      </c>
      <c r="R2797" t="b">
        <f t="shared" si="224"/>
        <v>1</v>
      </c>
      <c r="U2797" s="105" t="s">
        <v>834</v>
      </c>
      <c r="V2797" s="105" t="s">
        <v>835</v>
      </c>
      <c r="W2797" s="106">
        <v>3416000</v>
      </c>
      <c r="X2797" s="106">
        <v>0</v>
      </c>
    </row>
    <row r="2798" spans="2:24" x14ac:dyDescent="0.25">
      <c r="B2798" s="105" t="s">
        <v>463</v>
      </c>
      <c r="C2798" s="105" t="s">
        <v>464</v>
      </c>
      <c r="D2798" s="106">
        <v>385458100</v>
      </c>
      <c r="E2798" s="106">
        <v>0</v>
      </c>
      <c r="M2798" t="b">
        <f t="shared" si="220"/>
        <v>1</v>
      </c>
      <c r="N2798" t="b">
        <f t="shared" si="221"/>
        <v>1</v>
      </c>
      <c r="O2798" t="b">
        <f t="shared" si="222"/>
        <v>1</v>
      </c>
      <c r="P2798" t="b">
        <f t="shared" si="222"/>
        <v>1</v>
      </c>
      <c r="Q2798" t="b">
        <f t="shared" si="223"/>
        <v>1</v>
      </c>
      <c r="R2798" t="b">
        <f t="shared" si="224"/>
        <v>1</v>
      </c>
      <c r="U2798" s="105" t="s">
        <v>463</v>
      </c>
      <c r="V2798" s="105" t="s">
        <v>464</v>
      </c>
      <c r="W2798" s="106">
        <v>385458100</v>
      </c>
      <c r="X2798" s="106">
        <v>0</v>
      </c>
    </row>
    <row r="2799" spans="2:24" x14ac:dyDescent="0.25">
      <c r="B2799" s="105" t="s">
        <v>465</v>
      </c>
      <c r="C2799" s="105" t="s">
        <v>466</v>
      </c>
      <c r="D2799" s="106">
        <v>192332500</v>
      </c>
      <c r="E2799" s="106">
        <v>0</v>
      </c>
      <c r="M2799" t="b">
        <f t="shared" si="220"/>
        <v>1</v>
      </c>
      <c r="N2799" t="b">
        <f t="shared" si="221"/>
        <v>1</v>
      </c>
      <c r="O2799" t="b">
        <f t="shared" si="222"/>
        <v>1</v>
      </c>
      <c r="P2799" t="b">
        <f t="shared" si="222"/>
        <v>1</v>
      </c>
      <c r="Q2799" t="b">
        <f t="shared" si="223"/>
        <v>1</v>
      </c>
      <c r="R2799" t="b">
        <f t="shared" si="224"/>
        <v>1</v>
      </c>
      <c r="U2799" s="105" t="s">
        <v>465</v>
      </c>
      <c r="V2799" s="105" t="s">
        <v>466</v>
      </c>
      <c r="W2799" s="106">
        <v>192332500</v>
      </c>
      <c r="X2799" s="106">
        <v>0</v>
      </c>
    </row>
    <row r="2800" spans="2:24" x14ac:dyDescent="0.25">
      <c r="B2800" s="105" t="s">
        <v>467</v>
      </c>
      <c r="C2800" s="105" t="s">
        <v>468</v>
      </c>
      <c r="D2800" s="106">
        <v>191462500</v>
      </c>
      <c r="E2800" s="106">
        <v>0</v>
      </c>
      <c r="M2800" t="b">
        <f t="shared" si="220"/>
        <v>1</v>
      </c>
      <c r="N2800" t="b">
        <f t="shared" si="221"/>
        <v>1</v>
      </c>
      <c r="O2800" t="b">
        <f t="shared" si="222"/>
        <v>1</v>
      </c>
      <c r="P2800" t="b">
        <f t="shared" si="222"/>
        <v>1</v>
      </c>
      <c r="Q2800" t="b">
        <f t="shared" si="223"/>
        <v>1</v>
      </c>
      <c r="R2800" t="b">
        <f t="shared" si="224"/>
        <v>1</v>
      </c>
      <c r="U2800" s="105" t="s">
        <v>467</v>
      </c>
      <c r="V2800" s="105" t="s">
        <v>468</v>
      </c>
      <c r="W2800" s="106">
        <v>191462500</v>
      </c>
      <c r="X2800" s="106">
        <v>0</v>
      </c>
    </row>
    <row r="2801" spans="2:24" x14ac:dyDescent="0.25">
      <c r="B2801" s="105" t="s">
        <v>727</v>
      </c>
      <c r="C2801" s="105" t="s">
        <v>728</v>
      </c>
      <c r="D2801" s="106">
        <v>870000</v>
      </c>
      <c r="E2801" s="106">
        <v>0</v>
      </c>
      <c r="M2801" t="b">
        <f t="shared" si="220"/>
        <v>1</v>
      </c>
      <c r="N2801" t="b">
        <f t="shared" si="221"/>
        <v>1</v>
      </c>
      <c r="O2801" t="b">
        <f t="shared" si="222"/>
        <v>1</v>
      </c>
      <c r="P2801" t="b">
        <f t="shared" si="222"/>
        <v>1</v>
      </c>
      <c r="Q2801" t="b">
        <f t="shared" si="223"/>
        <v>1</v>
      </c>
      <c r="R2801" t="b">
        <f t="shared" si="224"/>
        <v>1</v>
      </c>
      <c r="U2801" s="105" t="s">
        <v>727</v>
      </c>
      <c r="V2801" s="105" t="s">
        <v>728</v>
      </c>
      <c r="W2801" s="106">
        <v>870000</v>
      </c>
      <c r="X2801" s="106">
        <v>0</v>
      </c>
    </row>
    <row r="2802" spans="2:24" x14ac:dyDescent="0.25">
      <c r="B2802" s="105" t="s">
        <v>572</v>
      </c>
      <c r="C2802" s="105" t="s">
        <v>573</v>
      </c>
      <c r="D2802" s="106">
        <v>86812600</v>
      </c>
      <c r="E2802" s="106">
        <v>0</v>
      </c>
      <c r="M2802" t="b">
        <f t="shared" si="220"/>
        <v>1</v>
      </c>
      <c r="N2802" t="b">
        <f t="shared" si="221"/>
        <v>1</v>
      </c>
      <c r="O2802" t="b">
        <f t="shared" si="222"/>
        <v>1</v>
      </c>
      <c r="P2802" t="b">
        <f t="shared" si="222"/>
        <v>1</v>
      </c>
      <c r="Q2802" t="b">
        <f t="shared" si="223"/>
        <v>1</v>
      </c>
      <c r="R2802" t="b">
        <f t="shared" si="224"/>
        <v>1</v>
      </c>
      <c r="U2802" s="105" t="s">
        <v>572</v>
      </c>
      <c r="V2802" s="105" t="s">
        <v>573</v>
      </c>
      <c r="W2802" s="106">
        <v>86812600</v>
      </c>
      <c r="X2802" s="106">
        <v>0</v>
      </c>
    </row>
    <row r="2803" spans="2:24" x14ac:dyDescent="0.25">
      <c r="B2803" s="105" t="s">
        <v>574</v>
      </c>
      <c r="C2803" s="105" t="s">
        <v>573</v>
      </c>
      <c r="D2803" s="106">
        <v>86812600</v>
      </c>
      <c r="E2803" s="106">
        <v>0</v>
      </c>
      <c r="M2803" t="b">
        <f t="shared" si="220"/>
        <v>1</v>
      </c>
      <c r="N2803" t="b">
        <f t="shared" si="221"/>
        <v>1</v>
      </c>
      <c r="O2803" t="b">
        <f t="shared" si="222"/>
        <v>1</v>
      </c>
      <c r="P2803" t="b">
        <f t="shared" si="222"/>
        <v>1</v>
      </c>
      <c r="Q2803" t="b">
        <f t="shared" si="223"/>
        <v>1</v>
      </c>
      <c r="R2803" t="b">
        <f t="shared" si="224"/>
        <v>1</v>
      </c>
      <c r="U2803" s="105" t="s">
        <v>574</v>
      </c>
      <c r="V2803" s="105" t="s">
        <v>573</v>
      </c>
      <c r="W2803" s="106">
        <v>86812600</v>
      </c>
      <c r="X2803" s="106">
        <v>0</v>
      </c>
    </row>
    <row r="2804" spans="2:24" x14ac:dyDescent="0.25">
      <c r="B2804" s="105" t="s">
        <v>480</v>
      </c>
      <c r="C2804" s="105" t="s">
        <v>481</v>
      </c>
      <c r="D2804" s="106">
        <v>106313000</v>
      </c>
      <c r="E2804" s="106">
        <v>0</v>
      </c>
      <c r="M2804" t="b">
        <f t="shared" si="220"/>
        <v>1</v>
      </c>
      <c r="N2804" t="b">
        <f t="shared" si="221"/>
        <v>1</v>
      </c>
      <c r="O2804" t="b">
        <f t="shared" si="222"/>
        <v>1</v>
      </c>
      <c r="P2804" t="b">
        <f t="shared" si="222"/>
        <v>1</v>
      </c>
      <c r="Q2804" t="b">
        <f t="shared" si="223"/>
        <v>1</v>
      </c>
      <c r="R2804" t="b">
        <f t="shared" si="224"/>
        <v>1</v>
      </c>
      <c r="U2804" s="105" t="s">
        <v>480</v>
      </c>
      <c r="V2804" s="105" t="s">
        <v>481</v>
      </c>
      <c r="W2804" s="106">
        <v>106313000</v>
      </c>
      <c r="X2804" s="106">
        <v>0</v>
      </c>
    </row>
    <row r="2805" spans="2:24" x14ac:dyDescent="0.25">
      <c r="B2805" s="105" t="s">
        <v>482</v>
      </c>
      <c r="C2805" s="105" t="s">
        <v>481</v>
      </c>
      <c r="D2805" s="106">
        <v>106313000</v>
      </c>
      <c r="E2805" s="106">
        <v>0</v>
      </c>
      <c r="M2805" t="b">
        <f t="shared" si="220"/>
        <v>1</v>
      </c>
      <c r="N2805" t="b">
        <f t="shared" si="221"/>
        <v>1</v>
      </c>
      <c r="O2805" t="b">
        <f t="shared" si="222"/>
        <v>1</v>
      </c>
      <c r="P2805" t="b">
        <f t="shared" si="222"/>
        <v>1</v>
      </c>
      <c r="Q2805" t="b">
        <f t="shared" si="223"/>
        <v>1</v>
      </c>
      <c r="R2805" t="b">
        <f t="shared" si="224"/>
        <v>1</v>
      </c>
      <c r="U2805" s="105" t="s">
        <v>482</v>
      </c>
      <c r="V2805" s="105" t="s">
        <v>481</v>
      </c>
      <c r="W2805" s="106">
        <v>106313000</v>
      </c>
      <c r="X2805" s="106">
        <v>0</v>
      </c>
    </row>
    <row r="2806" spans="2:24" x14ac:dyDescent="0.25">
      <c r="B2806" s="105" t="s">
        <v>666</v>
      </c>
      <c r="C2806" s="105" t="s">
        <v>667</v>
      </c>
      <c r="D2806" s="106">
        <v>22006600</v>
      </c>
      <c r="E2806" s="106">
        <v>0</v>
      </c>
      <c r="M2806" t="b">
        <f t="shared" si="220"/>
        <v>1</v>
      </c>
      <c r="N2806" t="b">
        <f t="shared" si="221"/>
        <v>1</v>
      </c>
      <c r="O2806" t="b">
        <f t="shared" si="222"/>
        <v>1</v>
      </c>
      <c r="P2806" t="b">
        <f t="shared" si="222"/>
        <v>1</v>
      </c>
      <c r="Q2806" t="b">
        <f t="shared" si="223"/>
        <v>1</v>
      </c>
      <c r="R2806" t="b">
        <f t="shared" si="224"/>
        <v>1</v>
      </c>
      <c r="U2806" s="105" t="s">
        <v>666</v>
      </c>
      <c r="V2806" s="105" t="s">
        <v>667</v>
      </c>
      <c r="W2806" s="106">
        <v>22006600</v>
      </c>
      <c r="X2806" s="106">
        <v>0</v>
      </c>
    </row>
    <row r="2807" spans="2:24" x14ac:dyDescent="0.25">
      <c r="B2807" s="105" t="s">
        <v>668</v>
      </c>
      <c r="C2807" s="105" t="s">
        <v>669</v>
      </c>
      <c r="D2807" s="106">
        <v>22006600</v>
      </c>
      <c r="E2807" s="106">
        <v>0</v>
      </c>
      <c r="M2807" t="b">
        <f t="shared" si="220"/>
        <v>1</v>
      </c>
      <c r="N2807" t="b">
        <f t="shared" si="221"/>
        <v>1</v>
      </c>
      <c r="O2807" t="b">
        <f t="shared" si="222"/>
        <v>1</v>
      </c>
      <c r="P2807" t="b">
        <f t="shared" si="222"/>
        <v>1</v>
      </c>
      <c r="Q2807" t="b">
        <f t="shared" si="223"/>
        <v>1</v>
      </c>
      <c r="R2807" t="b">
        <f t="shared" si="224"/>
        <v>1</v>
      </c>
      <c r="U2807" s="105" t="s">
        <v>668</v>
      </c>
      <c r="V2807" s="105" t="s">
        <v>669</v>
      </c>
      <c r="W2807" s="106">
        <v>22006600</v>
      </c>
      <c r="X2807" s="106">
        <v>0</v>
      </c>
    </row>
    <row r="2808" spans="2:24" x14ac:dyDescent="0.25">
      <c r="B2808" s="105" t="s">
        <v>670</v>
      </c>
      <c r="C2808" s="105" t="s">
        <v>669</v>
      </c>
      <c r="D2808" s="106">
        <v>22006600</v>
      </c>
      <c r="E2808" s="106">
        <v>0</v>
      </c>
      <c r="M2808" t="b">
        <f t="shared" si="220"/>
        <v>1</v>
      </c>
      <c r="N2808" t="b">
        <f t="shared" si="221"/>
        <v>1</v>
      </c>
      <c r="O2808" t="b">
        <f t="shared" si="222"/>
        <v>1</v>
      </c>
      <c r="P2808" t="b">
        <f t="shared" si="222"/>
        <v>1</v>
      </c>
      <c r="Q2808" t="b">
        <f t="shared" si="223"/>
        <v>1</v>
      </c>
      <c r="R2808" t="b">
        <f t="shared" si="224"/>
        <v>1</v>
      </c>
      <c r="U2808" s="105" t="s">
        <v>670</v>
      </c>
      <c r="V2808" s="105" t="s">
        <v>669</v>
      </c>
      <c r="W2808" s="106">
        <v>22006600</v>
      </c>
      <c r="X2808" s="106">
        <v>0</v>
      </c>
    </row>
    <row r="2809" spans="2:24" x14ac:dyDescent="0.25">
      <c r="B2809" s="105" t="s">
        <v>671</v>
      </c>
      <c r="C2809" s="105" t="s">
        <v>672</v>
      </c>
      <c r="D2809" s="106">
        <v>35025000</v>
      </c>
      <c r="E2809" s="106">
        <v>0</v>
      </c>
      <c r="M2809" t="b">
        <f t="shared" si="220"/>
        <v>1</v>
      </c>
      <c r="N2809" t="b">
        <f t="shared" si="221"/>
        <v>1</v>
      </c>
      <c r="O2809" t="b">
        <f t="shared" si="222"/>
        <v>1</v>
      </c>
      <c r="P2809" t="b">
        <f t="shared" si="222"/>
        <v>1</v>
      </c>
      <c r="Q2809" t="b">
        <f t="shared" si="223"/>
        <v>1</v>
      </c>
      <c r="R2809" t="b">
        <f t="shared" si="224"/>
        <v>1</v>
      </c>
      <c r="U2809" s="105" t="s">
        <v>671</v>
      </c>
      <c r="V2809" s="105" t="s">
        <v>672</v>
      </c>
      <c r="W2809" s="106">
        <v>35025000</v>
      </c>
      <c r="X2809" s="106">
        <v>0</v>
      </c>
    </row>
    <row r="2810" spans="2:24" x14ac:dyDescent="0.25">
      <c r="B2810" s="105" t="s">
        <v>673</v>
      </c>
      <c r="C2810" s="105" t="s">
        <v>674</v>
      </c>
      <c r="D2810" s="106">
        <v>35025000</v>
      </c>
      <c r="E2810" s="106">
        <v>0</v>
      </c>
      <c r="M2810" t="b">
        <f t="shared" si="220"/>
        <v>1</v>
      </c>
      <c r="N2810" t="b">
        <f t="shared" si="221"/>
        <v>1</v>
      </c>
      <c r="O2810" t="b">
        <f t="shared" si="222"/>
        <v>1</v>
      </c>
      <c r="P2810" t="b">
        <f t="shared" si="222"/>
        <v>1</v>
      </c>
      <c r="Q2810" t="b">
        <f t="shared" si="223"/>
        <v>1</v>
      </c>
      <c r="R2810" t="b">
        <f t="shared" si="224"/>
        <v>1</v>
      </c>
      <c r="U2810" s="105" t="s">
        <v>673</v>
      </c>
      <c r="V2810" s="105" t="s">
        <v>674</v>
      </c>
      <c r="W2810" s="106">
        <v>35025000</v>
      </c>
      <c r="X2810" s="106">
        <v>0</v>
      </c>
    </row>
    <row r="2811" spans="2:24" x14ac:dyDescent="0.25">
      <c r="B2811" s="105" t="s">
        <v>675</v>
      </c>
      <c r="C2811" s="105" t="s">
        <v>674</v>
      </c>
      <c r="D2811" s="106">
        <v>35025000</v>
      </c>
      <c r="E2811" s="106">
        <v>0</v>
      </c>
      <c r="M2811" t="b">
        <f t="shared" si="220"/>
        <v>1</v>
      </c>
      <c r="N2811" t="b">
        <f t="shared" si="221"/>
        <v>1</v>
      </c>
      <c r="O2811" t="b">
        <f t="shared" si="222"/>
        <v>1</v>
      </c>
      <c r="P2811" t="b">
        <f t="shared" si="222"/>
        <v>1</v>
      </c>
      <c r="Q2811" t="b">
        <f t="shared" si="223"/>
        <v>1</v>
      </c>
      <c r="R2811" t="b">
        <f t="shared" si="224"/>
        <v>1</v>
      </c>
      <c r="U2811" s="105" t="s">
        <v>675</v>
      </c>
      <c r="V2811" s="105" t="s">
        <v>674</v>
      </c>
      <c r="W2811" s="106">
        <v>35025000</v>
      </c>
      <c r="X2811" s="106">
        <v>0</v>
      </c>
    </row>
    <row r="2812" spans="2:24" x14ac:dyDescent="0.25">
      <c r="B2812" s="105" t="s">
        <v>338</v>
      </c>
      <c r="C2812" s="105" t="s">
        <v>339</v>
      </c>
      <c r="D2812" s="106">
        <v>259344089</v>
      </c>
      <c r="E2812" s="106">
        <v>0</v>
      </c>
      <c r="M2812" t="b">
        <f t="shared" si="220"/>
        <v>1</v>
      </c>
      <c r="N2812" t="b">
        <f t="shared" si="221"/>
        <v>1</v>
      </c>
      <c r="O2812" t="b">
        <f t="shared" si="222"/>
        <v>1</v>
      </c>
      <c r="P2812" t="b">
        <f t="shared" si="222"/>
        <v>1</v>
      </c>
      <c r="Q2812" t="b">
        <f t="shared" si="223"/>
        <v>1</v>
      </c>
      <c r="R2812" t="b">
        <f t="shared" si="224"/>
        <v>1</v>
      </c>
      <c r="U2812" s="105" t="s">
        <v>338</v>
      </c>
      <c r="V2812" s="105" t="s">
        <v>339</v>
      </c>
      <c r="W2812" s="106">
        <v>259344089</v>
      </c>
      <c r="X2812" s="106">
        <v>0</v>
      </c>
    </row>
    <row r="2813" spans="2:24" x14ac:dyDescent="0.25">
      <c r="B2813" s="105" t="s">
        <v>469</v>
      </c>
      <c r="C2813" s="105" t="s">
        <v>470</v>
      </c>
      <c r="D2813" s="106">
        <v>114328400</v>
      </c>
      <c r="E2813" s="106">
        <v>0</v>
      </c>
      <c r="M2813" t="b">
        <f t="shared" si="220"/>
        <v>1</v>
      </c>
      <c r="N2813" t="b">
        <f t="shared" si="221"/>
        <v>1</v>
      </c>
      <c r="O2813" t="b">
        <f t="shared" si="222"/>
        <v>1</v>
      </c>
      <c r="P2813" t="b">
        <f t="shared" si="222"/>
        <v>1</v>
      </c>
      <c r="Q2813" t="b">
        <f t="shared" si="223"/>
        <v>1</v>
      </c>
      <c r="R2813" t="b">
        <f t="shared" si="224"/>
        <v>1</v>
      </c>
      <c r="U2813" s="105" t="s">
        <v>469</v>
      </c>
      <c r="V2813" s="105" t="s">
        <v>470</v>
      </c>
      <c r="W2813" s="106">
        <v>114328400</v>
      </c>
      <c r="X2813" s="106">
        <v>0</v>
      </c>
    </row>
    <row r="2814" spans="2:24" x14ac:dyDescent="0.25">
      <c r="B2814" s="105" t="s">
        <v>471</v>
      </c>
      <c r="C2814" s="105" t="s">
        <v>472</v>
      </c>
      <c r="D2814" s="106">
        <v>56893900</v>
      </c>
      <c r="E2814" s="106">
        <v>0</v>
      </c>
      <c r="M2814" t="b">
        <f t="shared" si="220"/>
        <v>1</v>
      </c>
      <c r="N2814" t="b">
        <f t="shared" si="221"/>
        <v>1</v>
      </c>
      <c r="O2814" t="b">
        <f t="shared" si="222"/>
        <v>1</v>
      </c>
      <c r="P2814" t="b">
        <f t="shared" si="222"/>
        <v>1</v>
      </c>
      <c r="Q2814" t="b">
        <f t="shared" si="223"/>
        <v>1</v>
      </c>
      <c r="R2814" t="b">
        <f t="shared" si="224"/>
        <v>1</v>
      </c>
      <c r="U2814" s="105" t="s">
        <v>471</v>
      </c>
      <c r="V2814" s="105" t="s">
        <v>472</v>
      </c>
      <c r="W2814" s="106">
        <v>56893900</v>
      </c>
      <c r="X2814" s="106">
        <v>0</v>
      </c>
    </row>
    <row r="2815" spans="2:24" x14ac:dyDescent="0.25">
      <c r="B2815" s="105" t="s">
        <v>1462</v>
      </c>
      <c r="C2815" s="105" t="s">
        <v>1463</v>
      </c>
      <c r="D2815" s="106">
        <v>57434500</v>
      </c>
      <c r="E2815" s="106">
        <v>0</v>
      </c>
      <c r="M2815" t="b">
        <f t="shared" si="220"/>
        <v>1</v>
      </c>
      <c r="N2815" t="b">
        <f t="shared" si="221"/>
        <v>1</v>
      </c>
      <c r="O2815" t="b">
        <f t="shared" si="222"/>
        <v>1</v>
      </c>
      <c r="P2815" t="b">
        <f t="shared" si="222"/>
        <v>1</v>
      </c>
      <c r="Q2815" t="b">
        <f t="shared" si="223"/>
        <v>1</v>
      </c>
      <c r="R2815" t="b">
        <f t="shared" si="224"/>
        <v>1</v>
      </c>
      <c r="U2815" s="105" t="s">
        <v>1462</v>
      </c>
      <c r="V2815" s="105" t="s">
        <v>1463</v>
      </c>
      <c r="W2815" s="106">
        <v>57434500</v>
      </c>
      <c r="X2815" s="106">
        <v>0</v>
      </c>
    </row>
    <row r="2816" spans="2:24" x14ac:dyDescent="0.25">
      <c r="B2816" s="105" t="s">
        <v>340</v>
      </c>
      <c r="C2816" s="105" t="s">
        <v>341</v>
      </c>
      <c r="D2816" s="106">
        <v>145015689</v>
      </c>
      <c r="E2816" s="106">
        <v>0</v>
      </c>
      <c r="M2816" t="b">
        <f t="shared" si="220"/>
        <v>1</v>
      </c>
      <c r="N2816" t="b">
        <f t="shared" si="221"/>
        <v>1</v>
      </c>
      <c r="O2816" t="b">
        <f t="shared" si="222"/>
        <v>1</v>
      </c>
      <c r="P2816" t="b">
        <f t="shared" si="222"/>
        <v>1</v>
      </c>
      <c r="Q2816" t="b">
        <f t="shared" si="223"/>
        <v>1</v>
      </c>
      <c r="R2816" t="b">
        <f t="shared" si="224"/>
        <v>1</v>
      </c>
      <c r="U2816" s="105" t="s">
        <v>340</v>
      </c>
      <c r="V2816" s="105" t="s">
        <v>341</v>
      </c>
      <c r="W2816" s="106">
        <v>145015689</v>
      </c>
      <c r="X2816" s="106">
        <v>0</v>
      </c>
    </row>
    <row r="2817" spans="2:24" x14ac:dyDescent="0.25">
      <c r="B2817" s="105" t="s">
        <v>392</v>
      </c>
      <c r="C2817" s="105" t="s">
        <v>341</v>
      </c>
      <c r="D2817" s="106">
        <v>29988500</v>
      </c>
      <c r="E2817" s="106">
        <v>0</v>
      </c>
      <c r="M2817" t="b">
        <f t="shared" si="220"/>
        <v>1</v>
      </c>
      <c r="N2817" t="b">
        <f t="shared" si="221"/>
        <v>1</v>
      </c>
      <c r="O2817" t="b">
        <f t="shared" si="222"/>
        <v>1</v>
      </c>
      <c r="P2817" t="b">
        <f t="shared" si="222"/>
        <v>1</v>
      </c>
      <c r="Q2817" t="b">
        <f t="shared" si="223"/>
        <v>1</v>
      </c>
      <c r="R2817" t="b">
        <f t="shared" si="224"/>
        <v>1</v>
      </c>
      <c r="U2817" s="105" t="s">
        <v>392</v>
      </c>
      <c r="V2817" s="105" t="s">
        <v>341</v>
      </c>
      <c r="W2817" s="106">
        <v>29988500</v>
      </c>
      <c r="X2817" s="106">
        <v>0</v>
      </c>
    </row>
    <row r="2818" spans="2:24" x14ac:dyDescent="0.25">
      <c r="B2818" s="105" t="s">
        <v>342</v>
      </c>
      <c r="C2818" s="105" t="s">
        <v>343</v>
      </c>
      <c r="D2818" s="106">
        <v>10796089</v>
      </c>
      <c r="E2818" s="106">
        <v>0</v>
      </c>
      <c r="M2818" t="b">
        <f t="shared" si="220"/>
        <v>1</v>
      </c>
      <c r="N2818" t="b">
        <f t="shared" si="221"/>
        <v>1</v>
      </c>
      <c r="O2818" t="b">
        <f t="shared" si="222"/>
        <v>1</v>
      </c>
      <c r="P2818" t="b">
        <f t="shared" si="222"/>
        <v>1</v>
      </c>
      <c r="Q2818" t="b">
        <f t="shared" si="223"/>
        <v>1</v>
      </c>
      <c r="R2818" t="b">
        <f t="shared" si="224"/>
        <v>1</v>
      </c>
      <c r="U2818" s="105" t="s">
        <v>342</v>
      </c>
      <c r="V2818" s="105" t="s">
        <v>343</v>
      </c>
      <c r="W2818" s="106">
        <v>10796089</v>
      </c>
      <c r="X2818" s="106">
        <v>0</v>
      </c>
    </row>
    <row r="2819" spans="2:24" x14ac:dyDescent="0.25">
      <c r="B2819" s="105" t="s">
        <v>344</v>
      </c>
      <c r="C2819" s="105" t="s">
        <v>345</v>
      </c>
      <c r="D2819" s="106">
        <v>9600000</v>
      </c>
      <c r="E2819" s="106">
        <v>0</v>
      </c>
      <c r="M2819" t="b">
        <f t="shared" si="220"/>
        <v>1</v>
      </c>
      <c r="N2819" t="b">
        <f t="shared" si="221"/>
        <v>1</v>
      </c>
      <c r="O2819" t="b">
        <f t="shared" si="222"/>
        <v>1</v>
      </c>
      <c r="P2819" t="b">
        <f t="shared" si="222"/>
        <v>1</v>
      </c>
      <c r="Q2819" t="b">
        <f t="shared" si="223"/>
        <v>1</v>
      </c>
      <c r="R2819" t="b">
        <f t="shared" si="224"/>
        <v>1</v>
      </c>
      <c r="U2819" s="105" t="s">
        <v>344</v>
      </c>
      <c r="V2819" s="105" t="s">
        <v>345</v>
      </c>
      <c r="W2819" s="106">
        <v>9600000</v>
      </c>
      <c r="X2819" s="106">
        <v>0</v>
      </c>
    </row>
    <row r="2820" spans="2:24" x14ac:dyDescent="0.25">
      <c r="B2820" s="105" t="s">
        <v>346</v>
      </c>
      <c r="C2820" s="105" t="s">
        <v>347</v>
      </c>
      <c r="D2820" s="106">
        <v>17635600</v>
      </c>
      <c r="E2820" s="106">
        <v>0</v>
      </c>
      <c r="M2820" t="b">
        <f t="shared" si="220"/>
        <v>1</v>
      </c>
      <c r="N2820" t="b">
        <f t="shared" si="221"/>
        <v>1</v>
      </c>
      <c r="O2820" t="b">
        <f t="shared" si="222"/>
        <v>1</v>
      </c>
      <c r="P2820" t="b">
        <f t="shared" si="222"/>
        <v>1</v>
      </c>
      <c r="Q2820" t="b">
        <f t="shared" si="223"/>
        <v>1</v>
      </c>
      <c r="R2820" t="b">
        <f t="shared" si="224"/>
        <v>1</v>
      </c>
      <c r="U2820" s="105" t="s">
        <v>346</v>
      </c>
      <c r="V2820" s="105" t="s">
        <v>347</v>
      </c>
      <c r="W2820" s="106">
        <v>17635600</v>
      </c>
      <c r="X2820" s="106">
        <v>0</v>
      </c>
    </row>
    <row r="2821" spans="2:24" x14ac:dyDescent="0.25">
      <c r="B2821" s="105" t="s">
        <v>348</v>
      </c>
      <c r="C2821" s="105" t="s">
        <v>1542</v>
      </c>
      <c r="D2821" s="106">
        <v>9498500</v>
      </c>
      <c r="E2821" s="106">
        <v>0</v>
      </c>
      <c r="M2821" t="b">
        <f t="shared" si="220"/>
        <v>1</v>
      </c>
      <c r="N2821" t="b">
        <f t="shared" si="221"/>
        <v>1</v>
      </c>
      <c r="O2821" t="b">
        <f t="shared" si="222"/>
        <v>1</v>
      </c>
      <c r="P2821" t="b">
        <f t="shared" si="222"/>
        <v>1</v>
      </c>
      <c r="Q2821" t="b">
        <f t="shared" si="223"/>
        <v>1</v>
      </c>
      <c r="R2821" t="b">
        <f t="shared" si="224"/>
        <v>1</v>
      </c>
      <c r="U2821" s="105" t="s">
        <v>348</v>
      </c>
      <c r="V2821" s="105" t="s">
        <v>1542</v>
      </c>
      <c r="W2821" s="106">
        <v>9498500</v>
      </c>
      <c r="X2821" s="106">
        <v>0</v>
      </c>
    </row>
    <row r="2822" spans="2:24" x14ac:dyDescent="0.25">
      <c r="B2822" s="105" t="s">
        <v>349</v>
      </c>
      <c r="C2822" s="105" t="s">
        <v>350</v>
      </c>
      <c r="D2822" s="106">
        <v>9997000</v>
      </c>
      <c r="E2822" s="106">
        <v>0</v>
      </c>
      <c r="M2822" t="b">
        <f t="shared" si="220"/>
        <v>1</v>
      </c>
      <c r="N2822" t="b">
        <f t="shared" si="221"/>
        <v>1</v>
      </c>
      <c r="O2822" t="b">
        <f t="shared" si="222"/>
        <v>1</v>
      </c>
      <c r="P2822" t="b">
        <f t="shared" si="222"/>
        <v>1</v>
      </c>
      <c r="Q2822" t="b">
        <f t="shared" si="223"/>
        <v>1</v>
      </c>
      <c r="R2822" t="b">
        <f t="shared" si="224"/>
        <v>1</v>
      </c>
      <c r="U2822" s="105" t="s">
        <v>349</v>
      </c>
      <c r="V2822" s="105" t="s">
        <v>350</v>
      </c>
      <c r="W2822" s="106">
        <v>9997000</v>
      </c>
      <c r="X2822" s="106">
        <v>0</v>
      </c>
    </row>
    <row r="2823" spans="2:24" x14ac:dyDescent="0.25">
      <c r="B2823" s="105" t="s">
        <v>351</v>
      </c>
      <c r="C2823" s="105" t="s">
        <v>352</v>
      </c>
      <c r="D2823" s="106">
        <v>14600000</v>
      </c>
      <c r="E2823" s="106">
        <v>0</v>
      </c>
      <c r="M2823" t="b">
        <f t="shared" si="220"/>
        <v>1</v>
      </c>
      <c r="N2823" t="b">
        <f t="shared" si="221"/>
        <v>1</v>
      </c>
      <c r="O2823" t="b">
        <f t="shared" si="222"/>
        <v>1</v>
      </c>
      <c r="P2823" t="b">
        <f t="shared" si="222"/>
        <v>1</v>
      </c>
      <c r="Q2823" t="b">
        <f t="shared" si="223"/>
        <v>1</v>
      </c>
      <c r="R2823" t="b">
        <f t="shared" si="224"/>
        <v>1</v>
      </c>
      <c r="U2823" s="105" t="s">
        <v>351</v>
      </c>
      <c r="V2823" s="105" t="s">
        <v>352</v>
      </c>
      <c r="W2823" s="106">
        <v>14600000</v>
      </c>
      <c r="X2823" s="106">
        <v>0</v>
      </c>
    </row>
    <row r="2824" spans="2:24" x14ac:dyDescent="0.25">
      <c r="B2824" s="105" t="s">
        <v>353</v>
      </c>
      <c r="C2824" s="105" t="s">
        <v>354</v>
      </c>
      <c r="D2824" s="106">
        <v>8000000</v>
      </c>
      <c r="E2824" s="106">
        <v>0</v>
      </c>
      <c r="M2824" t="b">
        <f t="shared" si="220"/>
        <v>1</v>
      </c>
      <c r="N2824" t="b">
        <f t="shared" si="221"/>
        <v>1</v>
      </c>
      <c r="O2824" t="b">
        <f t="shared" si="222"/>
        <v>1</v>
      </c>
      <c r="P2824" t="b">
        <f t="shared" si="222"/>
        <v>1</v>
      </c>
      <c r="Q2824" t="b">
        <f t="shared" si="223"/>
        <v>1</v>
      </c>
      <c r="R2824" t="b">
        <f t="shared" si="224"/>
        <v>1</v>
      </c>
      <c r="U2824" s="105" t="s">
        <v>353</v>
      </c>
      <c r="V2824" s="105" t="s">
        <v>354</v>
      </c>
      <c r="W2824" s="106">
        <v>8000000</v>
      </c>
      <c r="X2824" s="106">
        <v>0</v>
      </c>
    </row>
    <row r="2825" spans="2:24" x14ac:dyDescent="0.25">
      <c r="B2825" s="105" t="s">
        <v>355</v>
      </c>
      <c r="C2825" s="105" t="s">
        <v>356</v>
      </c>
      <c r="D2825" s="106">
        <v>12500000</v>
      </c>
      <c r="E2825" s="106">
        <v>0</v>
      </c>
      <c r="M2825" t="b">
        <f t="shared" si="220"/>
        <v>1</v>
      </c>
      <c r="N2825" t="b">
        <f t="shared" si="221"/>
        <v>1</v>
      </c>
      <c r="O2825" t="b">
        <f t="shared" si="222"/>
        <v>1</v>
      </c>
      <c r="P2825" t="b">
        <f t="shared" si="222"/>
        <v>1</v>
      </c>
      <c r="Q2825" t="b">
        <f t="shared" si="223"/>
        <v>1</v>
      </c>
      <c r="R2825" t="b">
        <f t="shared" si="224"/>
        <v>1</v>
      </c>
      <c r="U2825" s="105" t="s">
        <v>355</v>
      </c>
      <c r="V2825" s="105" t="s">
        <v>356</v>
      </c>
      <c r="W2825" s="106">
        <v>12500000</v>
      </c>
      <c r="X2825" s="106">
        <v>0</v>
      </c>
    </row>
    <row r="2826" spans="2:24" x14ac:dyDescent="0.25">
      <c r="B2826" s="105" t="s">
        <v>357</v>
      </c>
      <c r="C2826" s="105" t="s">
        <v>358</v>
      </c>
      <c r="D2826" s="106">
        <v>7200000</v>
      </c>
      <c r="E2826" s="106">
        <v>0</v>
      </c>
      <c r="M2826" t="b">
        <f t="shared" si="220"/>
        <v>1</v>
      </c>
      <c r="N2826" t="b">
        <f t="shared" si="221"/>
        <v>1</v>
      </c>
      <c r="O2826" t="b">
        <f t="shared" si="222"/>
        <v>1</v>
      </c>
      <c r="P2826" t="b">
        <f t="shared" si="222"/>
        <v>1</v>
      </c>
      <c r="Q2826" t="b">
        <f t="shared" si="223"/>
        <v>1</v>
      </c>
      <c r="R2826" t="b">
        <f t="shared" si="224"/>
        <v>1</v>
      </c>
      <c r="U2826" s="105" t="s">
        <v>357</v>
      </c>
      <c r="V2826" s="105" t="s">
        <v>358</v>
      </c>
      <c r="W2826" s="106">
        <v>7200000</v>
      </c>
      <c r="X2826" s="106">
        <v>0</v>
      </c>
    </row>
    <row r="2827" spans="2:24" x14ac:dyDescent="0.25">
      <c r="B2827" s="105" t="s">
        <v>1464</v>
      </c>
      <c r="C2827" s="105" t="s">
        <v>1465</v>
      </c>
      <c r="D2827" s="106">
        <v>15200000</v>
      </c>
      <c r="E2827" s="106">
        <v>0</v>
      </c>
      <c r="M2827" t="b">
        <f t="shared" si="220"/>
        <v>1</v>
      </c>
      <c r="N2827" t="b">
        <f t="shared" si="221"/>
        <v>1</v>
      </c>
      <c r="O2827" t="b">
        <f t="shared" si="222"/>
        <v>1</v>
      </c>
      <c r="P2827" t="b">
        <f t="shared" si="222"/>
        <v>1</v>
      </c>
      <c r="Q2827" t="b">
        <f t="shared" si="223"/>
        <v>1</v>
      </c>
      <c r="R2827" t="b">
        <f t="shared" si="224"/>
        <v>1</v>
      </c>
      <c r="U2827" s="105" t="s">
        <v>1464</v>
      </c>
      <c r="V2827" s="105" t="s">
        <v>1465</v>
      </c>
      <c r="W2827" s="106">
        <v>15200000</v>
      </c>
      <c r="X2827" s="106">
        <v>0</v>
      </c>
    </row>
    <row r="2828" spans="2:24" x14ac:dyDescent="0.25">
      <c r="B2828" s="105" t="s">
        <v>676</v>
      </c>
      <c r="C2828" s="105" t="s">
        <v>677</v>
      </c>
      <c r="D2828" s="106">
        <v>25261000</v>
      </c>
      <c r="E2828" s="106">
        <v>0</v>
      </c>
      <c r="M2828" t="b">
        <f t="shared" si="220"/>
        <v>1</v>
      </c>
      <c r="N2828" t="b">
        <f t="shared" si="221"/>
        <v>1</v>
      </c>
      <c r="O2828" t="b">
        <f t="shared" si="222"/>
        <v>1</v>
      </c>
      <c r="P2828" t="b">
        <f t="shared" si="222"/>
        <v>1</v>
      </c>
      <c r="Q2828" t="b">
        <f t="shared" si="223"/>
        <v>1</v>
      </c>
      <c r="R2828" t="b">
        <f t="shared" si="224"/>
        <v>1</v>
      </c>
      <c r="U2828" s="105" t="s">
        <v>676</v>
      </c>
      <c r="V2828" s="105" t="s">
        <v>677</v>
      </c>
      <c r="W2828" s="106">
        <v>25261000</v>
      </c>
      <c r="X2828" s="106">
        <v>0</v>
      </c>
    </row>
    <row r="2829" spans="2:24" x14ac:dyDescent="0.25">
      <c r="B2829" s="105" t="s">
        <v>678</v>
      </c>
      <c r="C2829" s="105" t="s">
        <v>679</v>
      </c>
      <c r="D2829" s="106">
        <v>25261000</v>
      </c>
      <c r="E2829" s="106">
        <v>0</v>
      </c>
      <c r="M2829" t="b">
        <f t="shared" si="220"/>
        <v>1</v>
      </c>
      <c r="N2829" t="b">
        <f t="shared" si="221"/>
        <v>1</v>
      </c>
      <c r="O2829" t="b">
        <f t="shared" si="222"/>
        <v>1</v>
      </c>
      <c r="P2829" t="b">
        <f t="shared" si="222"/>
        <v>1</v>
      </c>
      <c r="Q2829" t="b">
        <f t="shared" si="223"/>
        <v>1</v>
      </c>
      <c r="R2829" t="b">
        <f t="shared" si="224"/>
        <v>1</v>
      </c>
      <c r="U2829" s="105" t="s">
        <v>678</v>
      </c>
      <c r="V2829" s="105" t="s">
        <v>679</v>
      </c>
      <c r="W2829" s="106">
        <v>25261000</v>
      </c>
      <c r="X2829" s="106">
        <v>0</v>
      </c>
    </row>
    <row r="2830" spans="2:24" x14ac:dyDescent="0.25">
      <c r="B2830" s="105" t="s">
        <v>680</v>
      </c>
      <c r="C2830" s="105" t="s">
        <v>679</v>
      </c>
      <c r="D2830" s="106">
        <v>25261000</v>
      </c>
      <c r="E2830" s="106">
        <v>0</v>
      </c>
      <c r="M2830" t="b">
        <f t="shared" si="220"/>
        <v>1</v>
      </c>
      <c r="N2830" t="b">
        <f t="shared" si="221"/>
        <v>1</v>
      </c>
      <c r="O2830" t="b">
        <f t="shared" si="222"/>
        <v>1</v>
      </c>
      <c r="P2830" t="b">
        <f t="shared" si="222"/>
        <v>1</v>
      </c>
      <c r="Q2830" t="b">
        <f t="shared" si="223"/>
        <v>1</v>
      </c>
      <c r="R2830" t="b">
        <f t="shared" si="224"/>
        <v>1</v>
      </c>
      <c r="U2830" s="105" t="s">
        <v>680</v>
      </c>
      <c r="V2830" s="105" t="s">
        <v>679</v>
      </c>
      <c r="W2830" s="106">
        <v>25261000</v>
      </c>
      <c r="X2830" s="106">
        <v>0</v>
      </c>
    </row>
    <row r="2831" spans="2:24" x14ac:dyDescent="0.25">
      <c r="B2831" s="105" t="s">
        <v>473</v>
      </c>
      <c r="C2831" s="105" t="s">
        <v>474</v>
      </c>
      <c r="D2831" s="106">
        <v>43032000</v>
      </c>
      <c r="E2831" s="106">
        <v>0</v>
      </c>
      <c r="M2831" t="b">
        <f t="shared" si="220"/>
        <v>1</v>
      </c>
      <c r="N2831" t="b">
        <f t="shared" si="221"/>
        <v>1</v>
      </c>
      <c r="O2831" t="b">
        <f t="shared" si="222"/>
        <v>1</v>
      </c>
      <c r="P2831" t="b">
        <f t="shared" si="222"/>
        <v>1</v>
      </c>
      <c r="Q2831" t="b">
        <f t="shared" si="223"/>
        <v>1</v>
      </c>
      <c r="R2831" t="b">
        <f t="shared" si="224"/>
        <v>1</v>
      </c>
      <c r="U2831" s="105" t="s">
        <v>473</v>
      </c>
      <c r="V2831" s="105" t="s">
        <v>474</v>
      </c>
      <c r="W2831" s="106">
        <v>43032000</v>
      </c>
      <c r="X2831" s="106">
        <v>0</v>
      </c>
    </row>
    <row r="2832" spans="2:24" x14ac:dyDescent="0.25">
      <c r="B2832" s="105" t="s">
        <v>475</v>
      </c>
      <c r="C2832" s="105" t="s">
        <v>476</v>
      </c>
      <c r="D2832" s="106">
        <v>43032000</v>
      </c>
      <c r="E2832" s="106">
        <v>0</v>
      </c>
      <c r="M2832" t="b">
        <f t="shared" si="220"/>
        <v>1</v>
      </c>
      <c r="N2832" t="b">
        <f t="shared" si="221"/>
        <v>1</v>
      </c>
      <c r="O2832" t="b">
        <f t="shared" si="222"/>
        <v>1</v>
      </c>
      <c r="P2832" t="b">
        <f t="shared" si="222"/>
        <v>1</v>
      </c>
      <c r="Q2832" t="b">
        <f t="shared" si="223"/>
        <v>1</v>
      </c>
      <c r="R2832" t="b">
        <f t="shared" si="224"/>
        <v>1</v>
      </c>
      <c r="U2832" s="105" t="s">
        <v>475</v>
      </c>
      <c r="V2832" s="105" t="s">
        <v>476</v>
      </c>
      <c r="W2832" s="106">
        <v>43032000</v>
      </c>
      <c r="X2832" s="106">
        <v>0</v>
      </c>
    </row>
    <row r="2833" spans="2:26" x14ac:dyDescent="0.25">
      <c r="B2833" s="105" t="s">
        <v>477</v>
      </c>
      <c r="C2833" s="105" t="s">
        <v>476</v>
      </c>
      <c r="D2833" s="106">
        <v>43032000</v>
      </c>
      <c r="E2833" s="106">
        <v>0</v>
      </c>
      <c r="M2833" t="b">
        <f t="shared" si="220"/>
        <v>1</v>
      </c>
      <c r="N2833" t="b">
        <f t="shared" si="221"/>
        <v>1</v>
      </c>
      <c r="O2833" t="b">
        <f t="shared" si="222"/>
        <v>1</v>
      </c>
      <c r="P2833" t="b">
        <f t="shared" si="222"/>
        <v>1</v>
      </c>
      <c r="Q2833" t="b">
        <f t="shared" si="223"/>
        <v>1</v>
      </c>
      <c r="R2833" t="b">
        <f t="shared" si="224"/>
        <v>1</v>
      </c>
      <c r="U2833" s="105" t="s">
        <v>477</v>
      </c>
      <c r="V2833" s="105" t="s">
        <v>476</v>
      </c>
      <c r="W2833" s="106">
        <v>43032000</v>
      </c>
      <c r="X2833" s="106">
        <v>0</v>
      </c>
    </row>
    <row r="2834" spans="2:26" x14ac:dyDescent="0.25">
      <c r="B2834" t="s">
        <v>359</v>
      </c>
      <c r="C2834" s="106">
        <v>2103567819</v>
      </c>
      <c r="D2834" s="106">
        <v>0</v>
      </c>
      <c r="M2834" t="b">
        <f t="shared" si="220"/>
        <v>1</v>
      </c>
      <c r="N2834" t="b">
        <f t="shared" si="221"/>
        <v>1</v>
      </c>
      <c r="O2834" t="b">
        <f t="shared" si="222"/>
        <v>1</v>
      </c>
      <c r="P2834" t="b">
        <f t="shared" si="222"/>
        <v>1</v>
      </c>
      <c r="Q2834" t="b">
        <f t="shared" si="223"/>
        <v>1</v>
      </c>
      <c r="R2834" t="b">
        <f t="shared" si="224"/>
        <v>1</v>
      </c>
      <c r="U2834" t="s">
        <v>359</v>
      </c>
      <c r="V2834" s="106">
        <v>2103567819</v>
      </c>
      <c r="W2834" s="106">
        <v>0</v>
      </c>
    </row>
    <row r="2835" spans="2:26" x14ac:dyDescent="0.25">
      <c r="B2835" t="s">
        <v>330</v>
      </c>
      <c r="C2835" t="s">
        <v>331</v>
      </c>
      <c r="D2835" s="105" t="s">
        <v>844</v>
      </c>
      <c r="E2835" t="s">
        <v>333</v>
      </c>
      <c r="F2835" t="s">
        <v>331</v>
      </c>
      <c r="G2835" s="105" t="s">
        <v>845</v>
      </c>
      <c r="M2835" t="b">
        <f t="shared" si="220"/>
        <v>1</v>
      </c>
      <c r="N2835" t="b">
        <f t="shared" si="221"/>
        <v>1</v>
      </c>
      <c r="O2835" t="b">
        <f t="shared" si="222"/>
        <v>1</v>
      </c>
      <c r="P2835" t="b">
        <f t="shared" si="222"/>
        <v>1</v>
      </c>
      <c r="Q2835" t="b">
        <f t="shared" si="223"/>
        <v>1</v>
      </c>
      <c r="R2835" t="b">
        <f t="shared" si="224"/>
        <v>1</v>
      </c>
      <c r="U2835" t="s">
        <v>330</v>
      </c>
      <c r="V2835" t="s">
        <v>331</v>
      </c>
      <c r="W2835" s="105" t="s">
        <v>844</v>
      </c>
      <c r="X2835" t="s">
        <v>333</v>
      </c>
      <c r="Y2835" t="s">
        <v>331</v>
      </c>
      <c r="Z2835" s="105" t="s">
        <v>845</v>
      </c>
    </row>
    <row r="2836" spans="2:26" x14ac:dyDescent="0.25">
      <c r="B2836" t="s">
        <v>335</v>
      </c>
      <c r="C2836" t="s">
        <v>3</v>
      </c>
      <c r="D2836" t="s">
        <v>336</v>
      </c>
      <c r="E2836" t="s">
        <v>337</v>
      </c>
      <c r="M2836" t="b">
        <f t="shared" si="220"/>
        <v>1</v>
      </c>
      <c r="N2836" t="b">
        <f t="shared" si="221"/>
        <v>1</v>
      </c>
      <c r="O2836" t="b">
        <f t="shared" si="222"/>
        <v>1</v>
      </c>
      <c r="P2836" t="b">
        <f t="shared" si="222"/>
        <v>1</v>
      </c>
      <c r="Q2836" t="b">
        <f t="shared" si="223"/>
        <v>1</v>
      </c>
      <c r="R2836" t="b">
        <f t="shared" si="224"/>
        <v>1</v>
      </c>
      <c r="U2836" t="s">
        <v>335</v>
      </c>
      <c r="V2836" t="s">
        <v>3</v>
      </c>
      <c r="W2836" t="s">
        <v>336</v>
      </c>
      <c r="X2836" t="s">
        <v>337</v>
      </c>
    </row>
    <row r="2837" spans="2:26" x14ac:dyDescent="0.25">
      <c r="B2837" s="105" t="s">
        <v>418</v>
      </c>
      <c r="C2837" s="105" t="s">
        <v>419</v>
      </c>
      <c r="D2837" s="106">
        <v>92385503</v>
      </c>
      <c r="E2837" s="106">
        <v>0</v>
      </c>
      <c r="M2837" t="b">
        <f t="shared" si="220"/>
        <v>1</v>
      </c>
      <c r="N2837" t="b">
        <f t="shared" si="221"/>
        <v>1</v>
      </c>
      <c r="O2837" t="b">
        <f t="shared" si="222"/>
        <v>1</v>
      </c>
      <c r="P2837" t="b">
        <f t="shared" si="222"/>
        <v>1</v>
      </c>
      <c r="Q2837" t="b">
        <f t="shared" si="223"/>
        <v>1</v>
      </c>
      <c r="R2837" t="b">
        <f t="shared" si="224"/>
        <v>1</v>
      </c>
      <c r="U2837" s="105" t="s">
        <v>418</v>
      </c>
      <c r="V2837" s="105" t="s">
        <v>419</v>
      </c>
      <c r="W2837" s="106">
        <v>92385503</v>
      </c>
      <c r="X2837" s="106">
        <v>0</v>
      </c>
    </row>
    <row r="2838" spans="2:26" x14ac:dyDescent="0.25">
      <c r="B2838" s="105" t="s">
        <v>420</v>
      </c>
      <c r="C2838" s="105" t="s">
        <v>421</v>
      </c>
      <c r="D2838" s="106">
        <v>92385503</v>
      </c>
      <c r="E2838" s="106">
        <v>0</v>
      </c>
      <c r="M2838" t="b">
        <f t="shared" si="220"/>
        <v>1</v>
      </c>
      <c r="N2838" t="b">
        <f t="shared" si="221"/>
        <v>1</v>
      </c>
      <c r="O2838" t="b">
        <f t="shared" si="222"/>
        <v>1</v>
      </c>
      <c r="P2838" t="b">
        <f t="shared" si="222"/>
        <v>1</v>
      </c>
      <c r="Q2838" t="b">
        <f t="shared" si="223"/>
        <v>1</v>
      </c>
      <c r="R2838" t="b">
        <f t="shared" si="224"/>
        <v>1</v>
      </c>
      <c r="U2838" s="105" t="s">
        <v>420</v>
      </c>
      <c r="V2838" s="105" t="s">
        <v>421</v>
      </c>
      <c r="W2838" s="106">
        <v>92385503</v>
      </c>
      <c r="X2838" s="106">
        <v>0</v>
      </c>
    </row>
    <row r="2839" spans="2:26" x14ac:dyDescent="0.25">
      <c r="B2839" s="105" t="s">
        <v>422</v>
      </c>
      <c r="C2839" s="105" t="s">
        <v>421</v>
      </c>
      <c r="D2839" s="106">
        <v>54000000</v>
      </c>
      <c r="E2839" s="106">
        <v>0</v>
      </c>
      <c r="M2839" t="b">
        <f t="shared" si="220"/>
        <v>1</v>
      </c>
      <c r="N2839" t="b">
        <f t="shared" si="221"/>
        <v>1</v>
      </c>
      <c r="O2839" t="b">
        <f t="shared" si="222"/>
        <v>1</v>
      </c>
      <c r="P2839" t="b">
        <f t="shared" si="222"/>
        <v>1</v>
      </c>
      <c r="Q2839" t="b">
        <f t="shared" si="223"/>
        <v>1</v>
      </c>
      <c r="R2839" t="b">
        <f t="shared" si="224"/>
        <v>1</v>
      </c>
      <c r="U2839" s="105" t="s">
        <v>422</v>
      </c>
      <c r="V2839" s="105" t="s">
        <v>421</v>
      </c>
      <c r="W2839" s="106">
        <v>54000000</v>
      </c>
      <c r="X2839" s="106">
        <v>0</v>
      </c>
    </row>
    <row r="2840" spans="2:26" x14ac:dyDescent="0.25">
      <c r="B2840" s="105" t="s">
        <v>425</v>
      </c>
      <c r="C2840" s="105" t="s">
        <v>426</v>
      </c>
      <c r="D2840" s="106">
        <v>11498000</v>
      </c>
      <c r="E2840" s="106">
        <v>0</v>
      </c>
      <c r="M2840" t="b">
        <f t="shared" si="220"/>
        <v>1</v>
      </c>
      <c r="N2840" t="b">
        <f t="shared" si="221"/>
        <v>1</v>
      </c>
      <c r="O2840" t="b">
        <f t="shared" si="222"/>
        <v>1</v>
      </c>
      <c r="P2840" t="b">
        <f t="shared" si="222"/>
        <v>1</v>
      </c>
      <c r="Q2840" t="b">
        <f t="shared" si="223"/>
        <v>1</v>
      </c>
      <c r="R2840" t="b">
        <f t="shared" si="224"/>
        <v>1</v>
      </c>
      <c r="U2840" s="105" t="s">
        <v>425</v>
      </c>
      <c r="V2840" s="105" t="s">
        <v>426</v>
      </c>
      <c r="W2840" s="106">
        <v>11498000</v>
      </c>
      <c r="X2840" s="106">
        <v>0</v>
      </c>
    </row>
    <row r="2841" spans="2:26" x14ac:dyDescent="0.25">
      <c r="B2841" s="105" t="s">
        <v>765</v>
      </c>
      <c r="C2841" s="105" t="s">
        <v>1590</v>
      </c>
      <c r="D2841" s="106">
        <v>16349427</v>
      </c>
      <c r="E2841" s="106">
        <v>0</v>
      </c>
      <c r="M2841" t="b">
        <f t="shared" si="220"/>
        <v>1</v>
      </c>
      <c r="N2841" t="b">
        <f t="shared" si="221"/>
        <v>1</v>
      </c>
      <c r="O2841" t="b">
        <f t="shared" si="222"/>
        <v>1</v>
      </c>
      <c r="P2841" t="b">
        <f t="shared" si="222"/>
        <v>1</v>
      </c>
      <c r="Q2841" t="b">
        <f t="shared" si="223"/>
        <v>1</v>
      </c>
      <c r="R2841" t="b">
        <f t="shared" si="224"/>
        <v>1</v>
      </c>
      <c r="U2841" s="105" t="s">
        <v>765</v>
      </c>
      <c r="V2841" s="105" t="s">
        <v>1590</v>
      </c>
      <c r="W2841" s="106">
        <v>16349427</v>
      </c>
      <c r="X2841" s="106">
        <v>0</v>
      </c>
    </row>
    <row r="2842" spans="2:26" x14ac:dyDescent="0.25">
      <c r="B2842" s="105" t="s">
        <v>767</v>
      </c>
      <c r="C2842" s="105" t="s">
        <v>1592</v>
      </c>
      <c r="D2842" s="106">
        <v>10538076</v>
      </c>
      <c r="E2842" s="106">
        <v>0</v>
      </c>
      <c r="M2842" t="b">
        <f t="shared" si="220"/>
        <v>1</v>
      </c>
      <c r="N2842" t="b">
        <f t="shared" si="221"/>
        <v>1</v>
      </c>
      <c r="O2842" t="b">
        <f t="shared" si="222"/>
        <v>1</v>
      </c>
      <c r="P2842" t="b">
        <f t="shared" si="222"/>
        <v>1</v>
      </c>
      <c r="Q2842" t="b">
        <f t="shared" si="223"/>
        <v>1</v>
      </c>
      <c r="R2842" t="b">
        <f t="shared" si="224"/>
        <v>1</v>
      </c>
      <c r="U2842" s="105" t="s">
        <v>767</v>
      </c>
      <c r="V2842" s="105" t="s">
        <v>1592</v>
      </c>
      <c r="W2842" s="106">
        <v>10538076</v>
      </c>
      <c r="X2842" s="106">
        <v>0</v>
      </c>
    </row>
    <row r="2843" spans="2:26" x14ac:dyDescent="0.25">
      <c r="B2843" s="105" t="s">
        <v>403</v>
      </c>
      <c r="C2843" s="105" t="s">
        <v>404</v>
      </c>
      <c r="D2843" s="106">
        <v>17350512</v>
      </c>
      <c r="E2843" s="106">
        <v>0</v>
      </c>
      <c r="M2843" t="b">
        <f t="shared" ref="M2843:M2906" si="225">+B2843=U2843</f>
        <v>1</v>
      </c>
      <c r="N2843" t="b">
        <f t="shared" ref="N2843:N2906" si="226">+C2843=V2843</f>
        <v>1</v>
      </c>
      <c r="O2843" t="b">
        <f t="shared" ref="O2843:P2906" si="227">+D2843=W2843</f>
        <v>1</v>
      </c>
      <c r="P2843" t="b">
        <f t="shared" si="227"/>
        <v>1</v>
      </c>
      <c r="Q2843" t="b">
        <f t="shared" ref="Q2843:Q2906" si="228">+F2843=Y2843</f>
        <v>1</v>
      </c>
      <c r="R2843" t="b">
        <f t="shared" ref="R2843:R2906" si="229">+G2843=Z2843</f>
        <v>1</v>
      </c>
      <c r="U2843" s="105" t="s">
        <v>403</v>
      </c>
      <c r="V2843" s="105" t="s">
        <v>404</v>
      </c>
      <c r="W2843" s="106">
        <v>17350512</v>
      </c>
      <c r="X2843" s="106">
        <v>0</v>
      </c>
    </row>
    <row r="2844" spans="2:26" x14ac:dyDescent="0.25">
      <c r="B2844" s="105" t="s">
        <v>405</v>
      </c>
      <c r="C2844" s="105" t="s">
        <v>406</v>
      </c>
      <c r="D2844" s="106">
        <v>17350512</v>
      </c>
      <c r="E2844" s="106">
        <v>0</v>
      </c>
      <c r="M2844" t="b">
        <f t="shared" si="225"/>
        <v>1</v>
      </c>
      <c r="N2844" t="b">
        <f t="shared" si="226"/>
        <v>1</v>
      </c>
      <c r="O2844" t="b">
        <f t="shared" si="227"/>
        <v>1</v>
      </c>
      <c r="P2844" t="b">
        <f t="shared" si="227"/>
        <v>1</v>
      </c>
      <c r="Q2844" t="b">
        <f t="shared" si="228"/>
        <v>1</v>
      </c>
      <c r="R2844" t="b">
        <f t="shared" si="229"/>
        <v>1</v>
      </c>
      <c r="U2844" s="105" t="s">
        <v>405</v>
      </c>
      <c r="V2844" s="105" t="s">
        <v>406</v>
      </c>
      <c r="W2844" s="106">
        <v>17350512</v>
      </c>
      <c r="X2844" s="106">
        <v>0</v>
      </c>
    </row>
    <row r="2845" spans="2:26" x14ac:dyDescent="0.25">
      <c r="B2845" s="105" t="s">
        <v>603</v>
      </c>
      <c r="C2845" s="105" t="s">
        <v>406</v>
      </c>
      <c r="D2845" s="106">
        <v>1690000</v>
      </c>
      <c r="E2845" s="106">
        <v>0</v>
      </c>
      <c r="M2845" t="b">
        <f t="shared" si="225"/>
        <v>1</v>
      </c>
      <c r="N2845" t="b">
        <f t="shared" si="226"/>
        <v>1</v>
      </c>
      <c r="O2845" t="b">
        <f t="shared" si="227"/>
        <v>1</v>
      </c>
      <c r="P2845" t="b">
        <f t="shared" si="227"/>
        <v>1</v>
      </c>
      <c r="Q2845" t="b">
        <f t="shared" si="228"/>
        <v>1</v>
      </c>
      <c r="R2845" t="b">
        <f t="shared" si="229"/>
        <v>1</v>
      </c>
      <c r="U2845" s="105" t="s">
        <v>603</v>
      </c>
      <c r="V2845" s="105" t="s">
        <v>406</v>
      </c>
      <c r="W2845" s="106">
        <v>1690000</v>
      </c>
      <c r="X2845" s="106">
        <v>0</v>
      </c>
    </row>
    <row r="2846" spans="2:26" x14ac:dyDescent="0.25">
      <c r="B2846" s="105" t="s">
        <v>407</v>
      </c>
      <c r="C2846" s="105" t="s">
        <v>1551</v>
      </c>
      <c r="D2846" s="106">
        <v>15660512</v>
      </c>
      <c r="E2846" s="106">
        <v>0</v>
      </c>
      <c r="M2846" t="b">
        <f t="shared" si="225"/>
        <v>1</v>
      </c>
      <c r="N2846" t="b">
        <f t="shared" si="226"/>
        <v>1</v>
      </c>
      <c r="O2846" t="b">
        <f t="shared" si="227"/>
        <v>1</v>
      </c>
      <c r="P2846" t="b">
        <f t="shared" si="227"/>
        <v>1</v>
      </c>
      <c r="Q2846" t="b">
        <f t="shared" si="228"/>
        <v>1</v>
      </c>
      <c r="R2846" t="b">
        <f t="shared" si="229"/>
        <v>1</v>
      </c>
      <c r="U2846" s="105" t="s">
        <v>407</v>
      </c>
      <c r="V2846" s="105" t="s">
        <v>1551</v>
      </c>
      <c r="W2846" s="106">
        <v>15660512</v>
      </c>
      <c r="X2846" s="106">
        <v>0</v>
      </c>
    </row>
    <row r="2847" spans="2:26" x14ac:dyDescent="0.25">
      <c r="B2847" s="105" t="s">
        <v>567</v>
      </c>
      <c r="C2847" s="105" t="s">
        <v>568</v>
      </c>
      <c r="D2847" s="106">
        <v>10964400</v>
      </c>
      <c r="E2847" s="106">
        <v>0</v>
      </c>
      <c r="M2847" t="b">
        <f t="shared" si="225"/>
        <v>1</v>
      </c>
      <c r="N2847" t="b">
        <f t="shared" si="226"/>
        <v>1</v>
      </c>
      <c r="O2847" t="b">
        <f t="shared" si="227"/>
        <v>1</v>
      </c>
      <c r="P2847" t="b">
        <f t="shared" si="227"/>
        <v>1</v>
      </c>
      <c r="Q2847" t="b">
        <f t="shared" si="228"/>
        <v>1</v>
      </c>
      <c r="R2847" t="b">
        <f t="shared" si="229"/>
        <v>1</v>
      </c>
      <c r="U2847" s="105" t="s">
        <v>567</v>
      </c>
      <c r="V2847" s="105" t="s">
        <v>568</v>
      </c>
      <c r="W2847" s="106">
        <v>10964400</v>
      </c>
      <c r="X2847" s="106">
        <v>0</v>
      </c>
    </row>
    <row r="2848" spans="2:26" x14ac:dyDescent="0.25">
      <c r="B2848" s="105" t="s">
        <v>569</v>
      </c>
      <c r="C2848" s="105" t="s">
        <v>570</v>
      </c>
      <c r="D2848" s="106">
        <v>10964400</v>
      </c>
      <c r="E2848" s="106">
        <v>0</v>
      </c>
      <c r="M2848" t="b">
        <f t="shared" si="225"/>
        <v>1</v>
      </c>
      <c r="N2848" t="b">
        <f t="shared" si="226"/>
        <v>1</v>
      </c>
      <c r="O2848" t="b">
        <f t="shared" si="227"/>
        <v>1</v>
      </c>
      <c r="P2848" t="b">
        <f t="shared" si="227"/>
        <v>1</v>
      </c>
      <c r="Q2848" t="b">
        <f t="shared" si="228"/>
        <v>1</v>
      </c>
      <c r="R2848" t="b">
        <f t="shared" si="229"/>
        <v>1</v>
      </c>
      <c r="U2848" s="105" t="s">
        <v>569</v>
      </c>
      <c r="V2848" s="105" t="s">
        <v>570</v>
      </c>
      <c r="W2848" s="106">
        <v>10964400</v>
      </c>
      <c r="X2848" s="106">
        <v>0</v>
      </c>
    </row>
    <row r="2849" spans="2:24" x14ac:dyDescent="0.25">
      <c r="B2849" s="105" t="s">
        <v>571</v>
      </c>
      <c r="C2849" s="105" t="s">
        <v>570</v>
      </c>
      <c r="D2849" s="106">
        <v>10964400</v>
      </c>
      <c r="E2849" s="106">
        <v>0</v>
      </c>
      <c r="M2849" t="b">
        <f t="shared" si="225"/>
        <v>1</v>
      </c>
      <c r="N2849" t="b">
        <f t="shared" si="226"/>
        <v>1</v>
      </c>
      <c r="O2849" t="b">
        <f t="shared" si="227"/>
        <v>1</v>
      </c>
      <c r="P2849" t="b">
        <f t="shared" si="227"/>
        <v>1</v>
      </c>
      <c r="Q2849" t="b">
        <f t="shared" si="228"/>
        <v>1</v>
      </c>
      <c r="R2849" t="b">
        <f t="shared" si="229"/>
        <v>1</v>
      </c>
      <c r="U2849" s="105" t="s">
        <v>571</v>
      </c>
      <c r="V2849" s="105" t="s">
        <v>570</v>
      </c>
      <c r="W2849" s="106">
        <v>10964400</v>
      </c>
      <c r="X2849" s="106">
        <v>0</v>
      </c>
    </row>
    <row r="2850" spans="2:24" x14ac:dyDescent="0.25">
      <c r="B2850" s="105" t="s">
        <v>429</v>
      </c>
      <c r="C2850" s="105" t="s">
        <v>430</v>
      </c>
      <c r="D2850" s="106">
        <v>140171000</v>
      </c>
      <c r="E2850" s="106">
        <v>0</v>
      </c>
      <c r="M2850" t="b">
        <f t="shared" si="225"/>
        <v>1</v>
      </c>
      <c r="N2850" t="b">
        <f t="shared" si="226"/>
        <v>1</v>
      </c>
      <c r="O2850" t="b">
        <f t="shared" si="227"/>
        <v>1</v>
      </c>
      <c r="P2850" t="b">
        <f t="shared" si="227"/>
        <v>1</v>
      </c>
      <c r="Q2850" t="b">
        <f t="shared" si="228"/>
        <v>1</v>
      </c>
      <c r="R2850" t="b">
        <f t="shared" si="229"/>
        <v>1</v>
      </c>
      <c r="U2850" s="105" t="s">
        <v>429</v>
      </c>
      <c r="V2850" s="105" t="s">
        <v>430</v>
      </c>
      <c r="W2850" s="106">
        <v>140171000</v>
      </c>
      <c r="X2850" s="106">
        <v>0</v>
      </c>
    </row>
    <row r="2851" spans="2:24" x14ac:dyDescent="0.25">
      <c r="B2851" s="105" t="s">
        <v>431</v>
      </c>
      <c r="C2851" s="105" t="s">
        <v>432</v>
      </c>
      <c r="D2851" s="106">
        <v>140171000</v>
      </c>
      <c r="E2851" s="106">
        <v>0</v>
      </c>
      <c r="M2851" t="b">
        <f t="shared" si="225"/>
        <v>1</v>
      </c>
      <c r="N2851" t="b">
        <f t="shared" si="226"/>
        <v>1</v>
      </c>
      <c r="O2851" t="b">
        <f t="shared" si="227"/>
        <v>1</v>
      </c>
      <c r="P2851" t="b">
        <f t="shared" si="227"/>
        <v>1</v>
      </c>
      <c r="Q2851" t="b">
        <f t="shared" si="228"/>
        <v>1</v>
      </c>
      <c r="R2851" t="b">
        <f t="shared" si="229"/>
        <v>1</v>
      </c>
      <c r="U2851" s="105" t="s">
        <v>431</v>
      </c>
      <c r="V2851" s="105" t="s">
        <v>432</v>
      </c>
      <c r="W2851" s="106">
        <v>140171000</v>
      </c>
      <c r="X2851" s="106">
        <v>0</v>
      </c>
    </row>
    <row r="2852" spans="2:24" x14ac:dyDescent="0.25">
      <c r="B2852" s="105" t="s">
        <v>780</v>
      </c>
      <c r="C2852" s="105" t="s">
        <v>781</v>
      </c>
      <c r="D2852" s="106">
        <v>29690000</v>
      </c>
      <c r="E2852" s="106">
        <v>0</v>
      </c>
      <c r="M2852" t="b">
        <f t="shared" si="225"/>
        <v>1</v>
      </c>
      <c r="N2852" t="b">
        <f t="shared" si="226"/>
        <v>1</v>
      </c>
      <c r="O2852" t="b">
        <f t="shared" si="227"/>
        <v>1</v>
      </c>
      <c r="P2852" t="b">
        <f t="shared" si="227"/>
        <v>1</v>
      </c>
      <c r="Q2852" t="b">
        <f t="shared" si="228"/>
        <v>1</v>
      </c>
      <c r="R2852" t="b">
        <f t="shared" si="229"/>
        <v>1</v>
      </c>
      <c r="U2852" s="105" t="s">
        <v>780</v>
      </c>
      <c r="V2852" s="105" t="s">
        <v>781</v>
      </c>
      <c r="W2852" s="106">
        <v>29690000</v>
      </c>
      <c r="X2852" s="106">
        <v>0</v>
      </c>
    </row>
    <row r="2853" spans="2:24" x14ac:dyDescent="0.25">
      <c r="B2853" s="105" t="s">
        <v>782</v>
      </c>
      <c r="C2853" s="105" t="s">
        <v>783</v>
      </c>
      <c r="D2853" s="106">
        <v>37908000</v>
      </c>
      <c r="E2853" s="106">
        <v>0</v>
      </c>
      <c r="M2853" t="b">
        <f t="shared" si="225"/>
        <v>1</v>
      </c>
      <c r="N2853" t="b">
        <f t="shared" si="226"/>
        <v>1</v>
      </c>
      <c r="O2853" t="b">
        <f t="shared" si="227"/>
        <v>1</v>
      </c>
      <c r="P2853" t="b">
        <f t="shared" si="227"/>
        <v>1</v>
      </c>
      <c r="Q2853" t="b">
        <f t="shared" si="228"/>
        <v>1</v>
      </c>
      <c r="R2853" t="b">
        <f t="shared" si="229"/>
        <v>1</v>
      </c>
      <c r="U2853" s="105" t="s">
        <v>782</v>
      </c>
      <c r="V2853" s="105" t="s">
        <v>783</v>
      </c>
      <c r="W2853" s="106">
        <v>37908000</v>
      </c>
      <c r="X2853" s="106">
        <v>0</v>
      </c>
    </row>
    <row r="2854" spans="2:24" x14ac:dyDescent="0.25">
      <c r="B2854" s="105" t="s">
        <v>784</v>
      </c>
      <c r="C2854" s="105" t="s">
        <v>1593</v>
      </c>
      <c r="D2854" s="106">
        <v>22473000</v>
      </c>
      <c r="E2854" s="106">
        <v>0</v>
      </c>
      <c r="M2854" t="b">
        <f t="shared" si="225"/>
        <v>1</v>
      </c>
      <c r="N2854" t="b">
        <f t="shared" si="226"/>
        <v>1</v>
      </c>
      <c r="O2854" t="b">
        <f t="shared" si="227"/>
        <v>1</v>
      </c>
      <c r="P2854" t="b">
        <f t="shared" si="227"/>
        <v>1</v>
      </c>
      <c r="Q2854" t="b">
        <f t="shared" si="228"/>
        <v>1</v>
      </c>
      <c r="R2854" t="b">
        <f t="shared" si="229"/>
        <v>1</v>
      </c>
      <c r="U2854" s="105" t="s">
        <v>784</v>
      </c>
      <c r="V2854" s="105" t="s">
        <v>1593</v>
      </c>
      <c r="W2854" s="106">
        <v>22473000</v>
      </c>
      <c r="X2854" s="106">
        <v>0</v>
      </c>
    </row>
    <row r="2855" spans="2:24" x14ac:dyDescent="0.25">
      <c r="B2855" s="105" t="s">
        <v>786</v>
      </c>
      <c r="C2855" s="105" t="s">
        <v>787</v>
      </c>
      <c r="D2855" s="106">
        <v>50100000</v>
      </c>
      <c r="E2855" s="106">
        <v>0</v>
      </c>
      <c r="M2855" t="b">
        <f t="shared" si="225"/>
        <v>1</v>
      </c>
      <c r="N2855" t="b">
        <f t="shared" si="226"/>
        <v>1</v>
      </c>
      <c r="O2855" t="b">
        <f t="shared" si="227"/>
        <v>1</v>
      </c>
      <c r="P2855" t="b">
        <f t="shared" si="227"/>
        <v>1</v>
      </c>
      <c r="Q2855" t="b">
        <f t="shared" si="228"/>
        <v>1</v>
      </c>
      <c r="R2855" t="b">
        <f t="shared" si="229"/>
        <v>1</v>
      </c>
      <c r="U2855" s="105" t="s">
        <v>786</v>
      </c>
      <c r="V2855" s="105" t="s">
        <v>787</v>
      </c>
      <c r="W2855" s="106">
        <v>50100000</v>
      </c>
      <c r="X2855" s="106">
        <v>0</v>
      </c>
    </row>
    <row r="2856" spans="2:24" x14ac:dyDescent="0.25">
      <c r="B2856" s="105" t="s">
        <v>434</v>
      </c>
      <c r="C2856" s="105" t="s">
        <v>435</v>
      </c>
      <c r="D2856" s="106">
        <v>63396307</v>
      </c>
      <c r="E2856" s="106">
        <v>0</v>
      </c>
      <c r="M2856" t="b">
        <f t="shared" si="225"/>
        <v>1</v>
      </c>
      <c r="N2856" t="b">
        <f t="shared" si="226"/>
        <v>1</v>
      </c>
      <c r="O2856" t="b">
        <f t="shared" si="227"/>
        <v>1</v>
      </c>
      <c r="P2856" t="b">
        <f t="shared" si="227"/>
        <v>1</v>
      </c>
      <c r="Q2856" t="b">
        <f t="shared" si="228"/>
        <v>1</v>
      </c>
      <c r="R2856" t="b">
        <f t="shared" si="229"/>
        <v>1</v>
      </c>
      <c r="U2856" s="105" t="s">
        <v>434</v>
      </c>
      <c r="V2856" s="105" t="s">
        <v>435</v>
      </c>
      <c r="W2856" s="106">
        <v>63396307</v>
      </c>
      <c r="X2856" s="106">
        <v>0</v>
      </c>
    </row>
    <row r="2857" spans="2:24" x14ac:dyDescent="0.25">
      <c r="B2857" s="105" t="s">
        <v>436</v>
      </c>
      <c r="C2857" s="105" t="s">
        <v>437</v>
      </c>
      <c r="D2857" s="106">
        <v>63396307</v>
      </c>
      <c r="E2857" s="106">
        <v>0</v>
      </c>
      <c r="M2857" t="b">
        <f t="shared" si="225"/>
        <v>1</v>
      </c>
      <c r="N2857" t="b">
        <f t="shared" si="226"/>
        <v>1</v>
      </c>
      <c r="O2857" t="b">
        <f t="shared" si="227"/>
        <v>1</v>
      </c>
      <c r="P2857" t="b">
        <f t="shared" si="227"/>
        <v>1</v>
      </c>
      <c r="Q2857" t="b">
        <f t="shared" si="228"/>
        <v>1</v>
      </c>
      <c r="R2857" t="b">
        <f t="shared" si="229"/>
        <v>1</v>
      </c>
      <c r="U2857" s="105" t="s">
        <v>436</v>
      </c>
      <c r="V2857" s="105" t="s">
        <v>437</v>
      </c>
      <c r="W2857" s="106">
        <v>63396307</v>
      </c>
      <c r="X2857" s="106">
        <v>0</v>
      </c>
    </row>
    <row r="2858" spans="2:24" x14ac:dyDescent="0.25">
      <c r="B2858" s="105" t="s">
        <v>438</v>
      </c>
      <c r="C2858" s="105" t="s">
        <v>437</v>
      </c>
      <c r="D2858" s="106">
        <v>42999257</v>
      </c>
      <c r="E2858" s="106">
        <v>0</v>
      </c>
      <c r="M2858" t="b">
        <f t="shared" si="225"/>
        <v>1</v>
      </c>
      <c r="N2858" t="b">
        <f t="shared" si="226"/>
        <v>1</v>
      </c>
      <c r="O2858" t="b">
        <f t="shared" si="227"/>
        <v>1</v>
      </c>
      <c r="P2858" t="b">
        <f t="shared" si="227"/>
        <v>1</v>
      </c>
      <c r="Q2858" t="b">
        <f t="shared" si="228"/>
        <v>1</v>
      </c>
      <c r="R2858" t="b">
        <f t="shared" si="229"/>
        <v>1</v>
      </c>
      <c r="U2858" s="105" t="s">
        <v>438</v>
      </c>
      <c r="V2858" s="105" t="s">
        <v>437</v>
      </c>
      <c r="W2858" s="106">
        <v>42999257</v>
      </c>
      <c r="X2858" s="106">
        <v>0</v>
      </c>
    </row>
    <row r="2859" spans="2:24" x14ac:dyDescent="0.25">
      <c r="B2859" s="105" t="s">
        <v>1440</v>
      </c>
      <c r="C2859" s="105" t="s">
        <v>1595</v>
      </c>
      <c r="D2859" s="106">
        <v>5314000</v>
      </c>
      <c r="E2859" s="106">
        <v>0</v>
      </c>
      <c r="M2859" t="b">
        <f t="shared" si="225"/>
        <v>1</v>
      </c>
      <c r="N2859" t="b">
        <f t="shared" si="226"/>
        <v>1</v>
      </c>
      <c r="O2859" t="b">
        <f t="shared" si="227"/>
        <v>1</v>
      </c>
      <c r="P2859" t="b">
        <f t="shared" si="227"/>
        <v>1</v>
      </c>
      <c r="Q2859" t="b">
        <f t="shared" si="228"/>
        <v>1</v>
      </c>
      <c r="R2859" t="b">
        <f t="shared" si="229"/>
        <v>1</v>
      </c>
      <c r="U2859" s="105" t="s">
        <v>1440</v>
      </c>
      <c r="V2859" s="105" t="s">
        <v>1595</v>
      </c>
      <c r="W2859" s="106">
        <v>5314000</v>
      </c>
      <c r="X2859" s="106">
        <v>0</v>
      </c>
    </row>
    <row r="2860" spans="2:24" x14ac:dyDescent="0.25">
      <c r="B2860" s="105" t="s">
        <v>1596</v>
      </c>
      <c r="C2860" s="105" t="s">
        <v>1597</v>
      </c>
      <c r="D2860" s="106">
        <v>15083050</v>
      </c>
      <c r="E2860" s="106">
        <v>0</v>
      </c>
      <c r="M2860" t="b">
        <f t="shared" si="225"/>
        <v>1</v>
      </c>
      <c r="N2860" t="b">
        <f t="shared" si="226"/>
        <v>1</v>
      </c>
      <c r="O2860" t="b">
        <f t="shared" si="227"/>
        <v>1</v>
      </c>
      <c r="P2860" t="b">
        <f t="shared" si="227"/>
        <v>1</v>
      </c>
      <c r="Q2860" t="b">
        <f t="shared" si="228"/>
        <v>1</v>
      </c>
      <c r="R2860" t="b">
        <f t="shared" si="229"/>
        <v>1</v>
      </c>
      <c r="U2860" s="105" t="s">
        <v>1596</v>
      </c>
      <c r="V2860" s="105" t="s">
        <v>1597</v>
      </c>
      <c r="W2860" s="106">
        <v>15083050</v>
      </c>
      <c r="X2860" s="106">
        <v>0</v>
      </c>
    </row>
    <row r="2861" spans="2:24" x14ac:dyDescent="0.25">
      <c r="B2861" s="105" t="s">
        <v>615</v>
      </c>
      <c r="C2861" s="105" t="s">
        <v>616</v>
      </c>
      <c r="D2861" s="106">
        <v>108030000</v>
      </c>
      <c r="E2861" s="106">
        <v>0</v>
      </c>
      <c r="M2861" t="b">
        <f t="shared" si="225"/>
        <v>1</v>
      </c>
      <c r="N2861" t="b">
        <f t="shared" si="226"/>
        <v>1</v>
      </c>
      <c r="O2861" t="b">
        <f t="shared" si="227"/>
        <v>1</v>
      </c>
      <c r="P2861" t="b">
        <f t="shared" si="227"/>
        <v>1</v>
      </c>
      <c r="Q2861" t="b">
        <f t="shared" si="228"/>
        <v>1</v>
      </c>
      <c r="R2861" t="b">
        <f t="shared" si="229"/>
        <v>1</v>
      </c>
      <c r="U2861" s="105" t="s">
        <v>615</v>
      </c>
      <c r="V2861" s="105" t="s">
        <v>616</v>
      </c>
      <c r="W2861" s="106">
        <v>108030000</v>
      </c>
      <c r="X2861" s="106">
        <v>0</v>
      </c>
    </row>
    <row r="2862" spans="2:24" x14ac:dyDescent="0.25">
      <c r="B2862" s="105" t="s">
        <v>617</v>
      </c>
      <c r="C2862" s="105" t="s">
        <v>618</v>
      </c>
      <c r="D2862" s="106">
        <v>108030000</v>
      </c>
      <c r="E2862" s="106">
        <v>0</v>
      </c>
      <c r="M2862" t="b">
        <f t="shared" si="225"/>
        <v>1</v>
      </c>
      <c r="N2862" t="b">
        <f t="shared" si="226"/>
        <v>1</v>
      </c>
      <c r="O2862" t="b">
        <f t="shared" si="227"/>
        <v>1</v>
      </c>
      <c r="P2862" t="b">
        <f t="shared" si="227"/>
        <v>1</v>
      </c>
      <c r="Q2862" t="b">
        <f t="shared" si="228"/>
        <v>1</v>
      </c>
      <c r="R2862" t="b">
        <f t="shared" si="229"/>
        <v>1</v>
      </c>
      <c r="U2862" s="105" t="s">
        <v>617</v>
      </c>
      <c r="V2862" s="105" t="s">
        <v>618</v>
      </c>
      <c r="W2862" s="106">
        <v>108030000</v>
      </c>
      <c r="X2862" s="106">
        <v>0</v>
      </c>
    </row>
    <row r="2863" spans="2:24" x14ac:dyDescent="0.25">
      <c r="B2863" s="105" t="s">
        <v>619</v>
      </c>
      <c r="C2863" s="105" t="s">
        <v>618</v>
      </c>
      <c r="D2863" s="106">
        <v>108030000</v>
      </c>
      <c r="E2863" s="106">
        <v>0</v>
      </c>
      <c r="M2863" t="b">
        <f t="shared" si="225"/>
        <v>1</v>
      </c>
      <c r="N2863" t="b">
        <f t="shared" si="226"/>
        <v>1</v>
      </c>
      <c r="O2863" t="b">
        <f t="shared" si="227"/>
        <v>1</v>
      </c>
      <c r="P2863" t="b">
        <f t="shared" si="227"/>
        <v>1</v>
      </c>
      <c r="Q2863" t="b">
        <f t="shared" si="228"/>
        <v>1</v>
      </c>
      <c r="R2863" t="b">
        <f t="shared" si="229"/>
        <v>1</v>
      </c>
      <c r="U2863" s="105" t="s">
        <v>619</v>
      </c>
      <c r="V2863" s="105" t="s">
        <v>618</v>
      </c>
      <c r="W2863" s="106">
        <v>108030000</v>
      </c>
      <c r="X2863" s="106">
        <v>0</v>
      </c>
    </row>
    <row r="2864" spans="2:24" x14ac:dyDescent="0.25">
      <c r="B2864" s="105" t="s">
        <v>439</v>
      </c>
      <c r="C2864" s="105" t="s">
        <v>440</v>
      </c>
      <c r="D2864" s="106">
        <v>1102827859</v>
      </c>
      <c r="E2864" s="106">
        <v>0</v>
      </c>
      <c r="M2864" t="b">
        <f t="shared" si="225"/>
        <v>1</v>
      </c>
      <c r="N2864" t="b">
        <f t="shared" si="226"/>
        <v>1</v>
      </c>
      <c r="O2864" t="b">
        <f t="shared" si="227"/>
        <v>1</v>
      </c>
      <c r="P2864" t="b">
        <f t="shared" si="227"/>
        <v>1</v>
      </c>
      <c r="Q2864" t="b">
        <f t="shared" si="228"/>
        <v>1</v>
      </c>
      <c r="R2864" t="b">
        <f t="shared" si="229"/>
        <v>1</v>
      </c>
      <c r="U2864" s="105" t="s">
        <v>439</v>
      </c>
      <c r="V2864" s="105" t="s">
        <v>440</v>
      </c>
      <c r="W2864" s="106">
        <v>1102827859</v>
      </c>
      <c r="X2864" s="106">
        <v>0</v>
      </c>
    </row>
    <row r="2865" spans="2:24" x14ac:dyDescent="0.25">
      <c r="B2865" s="105" t="s">
        <v>441</v>
      </c>
      <c r="C2865" s="105" t="s">
        <v>442</v>
      </c>
      <c r="D2865" s="106">
        <v>1102827859</v>
      </c>
      <c r="E2865" s="106">
        <v>0</v>
      </c>
      <c r="M2865" t="b">
        <f t="shared" si="225"/>
        <v>1</v>
      </c>
      <c r="N2865" t="b">
        <f t="shared" si="226"/>
        <v>1</v>
      </c>
      <c r="O2865" t="b">
        <f t="shared" si="227"/>
        <v>1</v>
      </c>
      <c r="P2865" t="b">
        <f t="shared" si="227"/>
        <v>1</v>
      </c>
      <c r="Q2865" t="b">
        <f t="shared" si="228"/>
        <v>1</v>
      </c>
      <c r="R2865" t="b">
        <f t="shared" si="229"/>
        <v>1</v>
      </c>
      <c r="U2865" s="105" t="s">
        <v>441</v>
      </c>
      <c r="V2865" s="105" t="s">
        <v>442</v>
      </c>
      <c r="W2865" s="106">
        <v>1102827859</v>
      </c>
      <c r="X2865" s="106">
        <v>0</v>
      </c>
    </row>
    <row r="2866" spans="2:24" x14ac:dyDescent="0.25">
      <c r="B2866" s="105" t="s">
        <v>443</v>
      </c>
      <c r="C2866" s="105" t="s">
        <v>442</v>
      </c>
      <c r="D2866" s="106">
        <v>875535860</v>
      </c>
      <c r="E2866" s="106">
        <v>0</v>
      </c>
      <c r="M2866" t="b">
        <f t="shared" si="225"/>
        <v>1</v>
      </c>
      <c r="N2866" t="b">
        <f t="shared" si="226"/>
        <v>1</v>
      </c>
      <c r="O2866" t="b">
        <f t="shared" si="227"/>
        <v>1</v>
      </c>
      <c r="P2866" t="b">
        <f t="shared" si="227"/>
        <v>1</v>
      </c>
      <c r="Q2866" t="b">
        <f t="shared" si="228"/>
        <v>1</v>
      </c>
      <c r="R2866" t="b">
        <f t="shared" si="229"/>
        <v>1</v>
      </c>
      <c r="U2866" s="105" t="s">
        <v>443</v>
      </c>
      <c r="V2866" s="105" t="s">
        <v>442</v>
      </c>
      <c r="W2866" s="106">
        <v>875535860</v>
      </c>
      <c r="X2866" s="106">
        <v>0</v>
      </c>
    </row>
    <row r="2867" spans="2:24" x14ac:dyDescent="0.25">
      <c r="B2867" s="105" t="s">
        <v>1441</v>
      </c>
      <c r="C2867" s="105" t="s">
        <v>1442</v>
      </c>
      <c r="D2867" s="106">
        <v>14000000</v>
      </c>
      <c r="E2867" s="106">
        <v>0</v>
      </c>
      <c r="M2867" t="b">
        <f t="shared" si="225"/>
        <v>1</v>
      </c>
      <c r="N2867" t="b">
        <f t="shared" si="226"/>
        <v>1</v>
      </c>
      <c r="O2867" t="b">
        <f t="shared" si="227"/>
        <v>1</v>
      </c>
      <c r="P2867" t="b">
        <f t="shared" si="227"/>
        <v>1</v>
      </c>
      <c r="Q2867" t="b">
        <f t="shared" si="228"/>
        <v>1</v>
      </c>
      <c r="R2867" t="b">
        <f t="shared" si="229"/>
        <v>1</v>
      </c>
      <c r="U2867" s="105" t="s">
        <v>1441</v>
      </c>
      <c r="V2867" s="105" t="s">
        <v>1442</v>
      </c>
      <c r="W2867" s="106">
        <v>14000000</v>
      </c>
      <c r="X2867" s="106">
        <v>0</v>
      </c>
    </row>
    <row r="2868" spans="2:24" x14ac:dyDescent="0.25">
      <c r="B2868" s="105" t="s">
        <v>795</v>
      </c>
      <c r="C2868" s="105" t="s">
        <v>796</v>
      </c>
      <c r="D2868" s="106">
        <v>19976300</v>
      </c>
      <c r="E2868" s="106">
        <v>0</v>
      </c>
      <c r="M2868" t="b">
        <f t="shared" si="225"/>
        <v>1</v>
      </c>
      <c r="N2868" t="b">
        <f t="shared" si="226"/>
        <v>1</v>
      </c>
      <c r="O2868" t="b">
        <f t="shared" si="227"/>
        <v>1</v>
      </c>
      <c r="P2868" t="b">
        <f t="shared" si="227"/>
        <v>1</v>
      </c>
      <c r="Q2868" t="b">
        <f t="shared" si="228"/>
        <v>1</v>
      </c>
      <c r="R2868" t="b">
        <f t="shared" si="229"/>
        <v>1</v>
      </c>
      <c r="U2868" s="105" t="s">
        <v>795</v>
      </c>
      <c r="V2868" s="105" t="s">
        <v>796</v>
      </c>
      <c r="W2868" s="106">
        <v>19976300</v>
      </c>
      <c r="X2868" s="106">
        <v>0</v>
      </c>
    </row>
    <row r="2869" spans="2:24" x14ac:dyDescent="0.25">
      <c r="B2869" s="105" t="s">
        <v>797</v>
      </c>
      <c r="C2869" s="105" t="s">
        <v>1599</v>
      </c>
      <c r="D2869" s="106">
        <v>63265000</v>
      </c>
      <c r="E2869" s="106">
        <v>0</v>
      </c>
      <c r="M2869" t="b">
        <f t="shared" si="225"/>
        <v>1</v>
      </c>
      <c r="N2869" t="b">
        <f t="shared" si="226"/>
        <v>1</v>
      </c>
      <c r="O2869" t="b">
        <f t="shared" si="227"/>
        <v>1</v>
      </c>
      <c r="P2869" t="b">
        <f t="shared" si="227"/>
        <v>1</v>
      </c>
      <c r="Q2869" t="b">
        <f t="shared" si="228"/>
        <v>1</v>
      </c>
      <c r="R2869" t="b">
        <f t="shared" si="229"/>
        <v>1</v>
      </c>
      <c r="U2869" s="105" t="s">
        <v>797</v>
      </c>
      <c r="V2869" s="105" t="s">
        <v>1599</v>
      </c>
      <c r="W2869" s="106">
        <v>63265000</v>
      </c>
      <c r="X2869" s="106">
        <v>0</v>
      </c>
    </row>
    <row r="2870" spans="2:24" x14ac:dyDescent="0.25">
      <c r="B2870" s="105" t="s">
        <v>799</v>
      </c>
      <c r="C2870" s="105" t="s">
        <v>1443</v>
      </c>
      <c r="D2870" s="106">
        <v>10600000</v>
      </c>
      <c r="E2870" s="106">
        <v>0</v>
      </c>
      <c r="M2870" t="b">
        <f t="shared" si="225"/>
        <v>1</v>
      </c>
      <c r="N2870" t="b">
        <f t="shared" si="226"/>
        <v>1</v>
      </c>
      <c r="O2870" t="b">
        <f t="shared" si="227"/>
        <v>1</v>
      </c>
      <c r="P2870" t="b">
        <f t="shared" si="227"/>
        <v>1</v>
      </c>
      <c r="Q2870" t="b">
        <f t="shared" si="228"/>
        <v>1</v>
      </c>
      <c r="R2870" t="b">
        <f t="shared" si="229"/>
        <v>1</v>
      </c>
      <c r="U2870" s="105" t="s">
        <v>799</v>
      </c>
      <c r="V2870" s="105" t="s">
        <v>1443</v>
      </c>
      <c r="W2870" s="106">
        <v>10600000</v>
      </c>
      <c r="X2870" s="106">
        <v>0</v>
      </c>
    </row>
    <row r="2871" spans="2:24" x14ac:dyDescent="0.25">
      <c r="B2871" s="105" t="s">
        <v>800</v>
      </c>
      <c r="C2871" s="105" t="s">
        <v>1444</v>
      </c>
      <c r="D2871" s="106">
        <v>11295000</v>
      </c>
      <c r="E2871" s="106">
        <v>0</v>
      </c>
      <c r="M2871" t="b">
        <f t="shared" si="225"/>
        <v>1</v>
      </c>
      <c r="N2871" t="b">
        <f t="shared" si="226"/>
        <v>1</v>
      </c>
      <c r="O2871" t="b">
        <f t="shared" si="227"/>
        <v>1</v>
      </c>
      <c r="P2871" t="b">
        <f t="shared" si="227"/>
        <v>1</v>
      </c>
      <c r="Q2871" t="b">
        <f t="shared" si="228"/>
        <v>1</v>
      </c>
      <c r="R2871" t="b">
        <f t="shared" si="229"/>
        <v>1</v>
      </c>
      <c r="U2871" s="105" t="s">
        <v>800</v>
      </c>
      <c r="V2871" s="105" t="s">
        <v>1444</v>
      </c>
      <c r="W2871" s="106">
        <v>11295000</v>
      </c>
      <c r="X2871" s="106">
        <v>0</v>
      </c>
    </row>
    <row r="2872" spans="2:24" x14ac:dyDescent="0.25">
      <c r="B2872" s="105" t="s">
        <v>1445</v>
      </c>
      <c r="C2872" s="105" t="s">
        <v>1446</v>
      </c>
      <c r="D2872" s="106">
        <v>16350000</v>
      </c>
      <c r="E2872" s="106">
        <v>0</v>
      </c>
      <c r="M2872" t="b">
        <f t="shared" si="225"/>
        <v>1</v>
      </c>
      <c r="N2872" t="b">
        <f t="shared" si="226"/>
        <v>1</v>
      </c>
      <c r="O2872" t="b">
        <f t="shared" si="227"/>
        <v>1</v>
      </c>
      <c r="P2872" t="b">
        <f t="shared" si="227"/>
        <v>1</v>
      </c>
      <c r="Q2872" t="b">
        <f t="shared" si="228"/>
        <v>1</v>
      </c>
      <c r="R2872" t="b">
        <f t="shared" si="229"/>
        <v>1</v>
      </c>
      <c r="U2872" s="105" t="s">
        <v>1445</v>
      </c>
      <c r="V2872" s="105" t="s">
        <v>1446</v>
      </c>
      <c r="W2872" s="106">
        <v>16350000</v>
      </c>
      <c r="X2872" s="106">
        <v>0</v>
      </c>
    </row>
    <row r="2873" spans="2:24" x14ac:dyDescent="0.25">
      <c r="B2873" s="105" t="s">
        <v>1447</v>
      </c>
      <c r="C2873" s="105" t="s">
        <v>1601</v>
      </c>
      <c r="D2873" s="106">
        <v>11254309</v>
      </c>
      <c r="E2873" s="106">
        <v>0</v>
      </c>
      <c r="M2873" t="b">
        <f t="shared" si="225"/>
        <v>1</v>
      </c>
      <c r="N2873" t="b">
        <f t="shared" si="226"/>
        <v>1</v>
      </c>
      <c r="O2873" t="b">
        <f t="shared" si="227"/>
        <v>1</v>
      </c>
      <c r="P2873" t="b">
        <f t="shared" si="227"/>
        <v>1</v>
      </c>
      <c r="Q2873" t="b">
        <f t="shared" si="228"/>
        <v>1</v>
      </c>
      <c r="R2873" t="b">
        <f t="shared" si="229"/>
        <v>1</v>
      </c>
      <c r="U2873" s="105" t="s">
        <v>1447</v>
      </c>
      <c r="V2873" s="105" t="s">
        <v>1601</v>
      </c>
      <c r="W2873" s="106">
        <v>11254309</v>
      </c>
      <c r="X2873" s="106">
        <v>0</v>
      </c>
    </row>
    <row r="2874" spans="2:24" x14ac:dyDescent="0.25">
      <c r="B2874" s="105" t="s">
        <v>1448</v>
      </c>
      <c r="C2874" s="105" t="s">
        <v>1602</v>
      </c>
      <c r="D2874" s="106">
        <v>24676938</v>
      </c>
      <c r="E2874" s="106">
        <v>0</v>
      </c>
      <c r="M2874" t="b">
        <f t="shared" si="225"/>
        <v>1</v>
      </c>
      <c r="N2874" t="b">
        <f t="shared" si="226"/>
        <v>1</v>
      </c>
      <c r="O2874" t="b">
        <f t="shared" si="227"/>
        <v>1</v>
      </c>
      <c r="P2874" t="b">
        <f t="shared" si="227"/>
        <v>1</v>
      </c>
      <c r="Q2874" t="b">
        <f t="shared" si="228"/>
        <v>1</v>
      </c>
      <c r="R2874" t="b">
        <f t="shared" si="229"/>
        <v>1</v>
      </c>
      <c r="U2874" s="105" t="s">
        <v>1448</v>
      </c>
      <c r="V2874" s="105" t="s">
        <v>1602</v>
      </c>
      <c r="W2874" s="106">
        <v>24676938</v>
      </c>
      <c r="X2874" s="106">
        <v>0</v>
      </c>
    </row>
    <row r="2875" spans="2:24" x14ac:dyDescent="0.25">
      <c r="B2875" s="105" t="s">
        <v>1449</v>
      </c>
      <c r="C2875" s="105" t="s">
        <v>1450</v>
      </c>
      <c r="D2875" s="106">
        <v>23000000</v>
      </c>
      <c r="E2875" s="106">
        <v>0</v>
      </c>
      <c r="M2875" t="b">
        <f t="shared" si="225"/>
        <v>1</v>
      </c>
      <c r="N2875" t="b">
        <f t="shared" si="226"/>
        <v>1</v>
      </c>
      <c r="O2875" t="b">
        <f t="shared" si="227"/>
        <v>1</v>
      </c>
      <c r="P2875" t="b">
        <f t="shared" si="227"/>
        <v>1</v>
      </c>
      <c r="Q2875" t="b">
        <f t="shared" si="228"/>
        <v>1</v>
      </c>
      <c r="R2875" t="b">
        <f t="shared" si="229"/>
        <v>1</v>
      </c>
      <c r="U2875" s="105" t="s">
        <v>1449</v>
      </c>
      <c r="V2875" s="105" t="s">
        <v>1450</v>
      </c>
      <c r="W2875" s="106">
        <v>23000000</v>
      </c>
      <c r="X2875" s="106">
        <v>0</v>
      </c>
    </row>
    <row r="2876" spans="2:24" x14ac:dyDescent="0.25">
      <c r="B2876" s="105" t="s">
        <v>1451</v>
      </c>
      <c r="C2876" s="105" t="s">
        <v>1603</v>
      </c>
      <c r="D2876" s="106">
        <v>22959437</v>
      </c>
      <c r="E2876" s="106">
        <v>0</v>
      </c>
      <c r="M2876" t="b">
        <f t="shared" si="225"/>
        <v>1</v>
      </c>
      <c r="N2876" t="b">
        <f t="shared" si="226"/>
        <v>1</v>
      </c>
      <c r="O2876" t="b">
        <f t="shared" si="227"/>
        <v>1</v>
      </c>
      <c r="P2876" t="b">
        <f t="shared" si="227"/>
        <v>1</v>
      </c>
      <c r="Q2876" t="b">
        <f t="shared" si="228"/>
        <v>1</v>
      </c>
      <c r="R2876" t="b">
        <f t="shared" si="229"/>
        <v>1</v>
      </c>
      <c r="U2876" s="105" t="s">
        <v>1451</v>
      </c>
      <c r="V2876" s="105" t="s">
        <v>1603</v>
      </c>
      <c r="W2876" s="106">
        <v>22959437</v>
      </c>
      <c r="X2876" s="106">
        <v>0</v>
      </c>
    </row>
    <row r="2877" spans="2:24" x14ac:dyDescent="0.25">
      <c r="B2877" s="105" t="s">
        <v>1454</v>
      </c>
      <c r="C2877" s="105" t="s">
        <v>1604</v>
      </c>
      <c r="D2877" s="106">
        <v>9915015</v>
      </c>
      <c r="E2877" s="106">
        <v>0</v>
      </c>
      <c r="M2877" t="b">
        <f t="shared" si="225"/>
        <v>1</v>
      </c>
      <c r="N2877" t="b">
        <f t="shared" si="226"/>
        <v>1</v>
      </c>
      <c r="O2877" t="b">
        <f t="shared" si="227"/>
        <v>1</v>
      </c>
      <c r="P2877" t="b">
        <f t="shared" si="227"/>
        <v>1</v>
      </c>
      <c r="Q2877" t="b">
        <f t="shared" si="228"/>
        <v>1</v>
      </c>
      <c r="R2877" t="b">
        <f t="shared" si="229"/>
        <v>1</v>
      </c>
      <c r="U2877" s="105" t="s">
        <v>1454</v>
      </c>
      <c r="V2877" s="105" t="s">
        <v>1604</v>
      </c>
      <c r="W2877" s="106">
        <v>9915015</v>
      </c>
      <c r="X2877" s="106">
        <v>0</v>
      </c>
    </row>
    <row r="2878" spans="2:24" x14ac:dyDescent="0.25">
      <c r="B2878" s="105" t="s">
        <v>625</v>
      </c>
      <c r="C2878" s="105" t="s">
        <v>626</v>
      </c>
      <c r="D2878" s="106">
        <v>91596200</v>
      </c>
      <c r="E2878" s="106">
        <v>0</v>
      </c>
      <c r="M2878" t="b">
        <f t="shared" si="225"/>
        <v>1</v>
      </c>
      <c r="N2878" t="b">
        <f t="shared" si="226"/>
        <v>1</v>
      </c>
      <c r="O2878" t="b">
        <f t="shared" si="227"/>
        <v>1</v>
      </c>
      <c r="P2878" t="b">
        <f t="shared" si="227"/>
        <v>1</v>
      </c>
      <c r="Q2878" t="b">
        <f t="shared" si="228"/>
        <v>1</v>
      </c>
      <c r="R2878" t="b">
        <f t="shared" si="229"/>
        <v>1</v>
      </c>
      <c r="U2878" s="105" t="s">
        <v>625</v>
      </c>
      <c r="V2878" s="105" t="s">
        <v>626</v>
      </c>
      <c r="W2878" s="106">
        <v>91596200</v>
      </c>
      <c r="X2878" s="106">
        <v>0</v>
      </c>
    </row>
    <row r="2879" spans="2:24" x14ac:dyDescent="0.25">
      <c r="B2879" s="105" t="s">
        <v>627</v>
      </c>
      <c r="C2879" s="105" t="s">
        <v>628</v>
      </c>
      <c r="D2879" s="106">
        <v>91596200</v>
      </c>
      <c r="E2879" s="106">
        <v>0</v>
      </c>
      <c r="M2879" t="b">
        <f t="shared" si="225"/>
        <v>1</v>
      </c>
      <c r="N2879" t="b">
        <f t="shared" si="226"/>
        <v>1</v>
      </c>
      <c r="O2879" t="b">
        <f t="shared" si="227"/>
        <v>1</v>
      </c>
      <c r="P2879" t="b">
        <f t="shared" si="227"/>
        <v>1</v>
      </c>
      <c r="Q2879" t="b">
        <f t="shared" si="228"/>
        <v>1</v>
      </c>
      <c r="R2879" t="b">
        <f t="shared" si="229"/>
        <v>1</v>
      </c>
      <c r="U2879" s="105" t="s">
        <v>627</v>
      </c>
      <c r="V2879" s="105" t="s">
        <v>628</v>
      </c>
      <c r="W2879" s="106">
        <v>91596200</v>
      </c>
      <c r="X2879" s="106">
        <v>0</v>
      </c>
    </row>
    <row r="2880" spans="2:24" x14ac:dyDescent="0.25">
      <c r="B2880" s="105" t="s">
        <v>629</v>
      </c>
      <c r="C2880" s="105" t="s">
        <v>628</v>
      </c>
      <c r="D2880" s="106">
        <v>91596200</v>
      </c>
      <c r="E2880" s="106">
        <v>0</v>
      </c>
      <c r="M2880" t="b">
        <f t="shared" si="225"/>
        <v>1</v>
      </c>
      <c r="N2880" t="b">
        <f t="shared" si="226"/>
        <v>1</v>
      </c>
      <c r="O2880" t="b">
        <f t="shared" si="227"/>
        <v>1</v>
      </c>
      <c r="P2880" t="b">
        <f t="shared" si="227"/>
        <v>1</v>
      </c>
      <c r="Q2880" t="b">
        <f t="shared" si="228"/>
        <v>1</v>
      </c>
      <c r="R2880" t="b">
        <f t="shared" si="229"/>
        <v>1</v>
      </c>
      <c r="U2880" s="105" t="s">
        <v>629</v>
      </c>
      <c r="V2880" s="105" t="s">
        <v>628</v>
      </c>
      <c r="W2880" s="106">
        <v>91596200</v>
      </c>
      <c r="X2880" s="106">
        <v>0</v>
      </c>
    </row>
    <row r="2881" spans="2:24" x14ac:dyDescent="0.25">
      <c r="B2881" s="105" t="s">
        <v>489</v>
      </c>
      <c r="C2881" s="105" t="s">
        <v>490</v>
      </c>
      <c r="D2881" s="106">
        <v>5000000</v>
      </c>
      <c r="E2881" s="106">
        <v>0</v>
      </c>
      <c r="M2881" t="b">
        <f t="shared" si="225"/>
        <v>1</v>
      </c>
      <c r="N2881" t="b">
        <f t="shared" si="226"/>
        <v>1</v>
      </c>
      <c r="O2881" t="b">
        <f t="shared" si="227"/>
        <v>1</v>
      </c>
      <c r="P2881" t="b">
        <f t="shared" si="227"/>
        <v>1</v>
      </c>
      <c r="Q2881" t="b">
        <f t="shared" si="228"/>
        <v>1</v>
      </c>
      <c r="R2881" t="b">
        <f t="shared" si="229"/>
        <v>1</v>
      </c>
      <c r="U2881" s="105" t="s">
        <v>489</v>
      </c>
      <c r="V2881" s="105" t="s">
        <v>490</v>
      </c>
      <c r="W2881" s="106">
        <v>5000000</v>
      </c>
      <c r="X2881" s="106">
        <v>0</v>
      </c>
    </row>
    <row r="2882" spans="2:24" x14ac:dyDescent="0.25">
      <c r="B2882" s="105" t="s">
        <v>491</v>
      </c>
      <c r="C2882" s="105" t="s">
        <v>492</v>
      </c>
      <c r="D2882" s="106">
        <v>5000000</v>
      </c>
      <c r="E2882" s="106">
        <v>0</v>
      </c>
      <c r="M2882" t="b">
        <f t="shared" si="225"/>
        <v>1</v>
      </c>
      <c r="N2882" t="b">
        <f t="shared" si="226"/>
        <v>1</v>
      </c>
      <c r="O2882" t="b">
        <f t="shared" si="227"/>
        <v>1</v>
      </c>
      <c r="P2882" t="b">
        <f t="shared" si="227"/>
        <v>1</v>
      </c>
      <c r="Q2882" t="b">
        <f t="shared" si="228"/>
        <v>1</v>
      </c>
      <c r="R2882" t="b">
        <f t="shared" si="229"/>
        <v>1</v>
      </c>
      <c r="U2882" s="105" t="s">
        <v>491</v>
      </c>
      <c r="V2882" s="105" t="s">
        <v>492</v>
      </c>
      <c r="W2882" s="106">
        <v>5000000</v>
      </c>
      <c r="X2882" s="106">
        <v>0</v>
      </c>
    </row>
    <row r="2883" spans="2:24" x14ac:dyDescent="0.25">
      <c r="B2883" s="105" t="s">
        <v>493</v>
      </c>
      <c r="C2883" s="105" t="s">
        <v>492</v>
      </c>
      <c r="D2883" s="106">
        <v>5000000</v>
      </c>
      <c r="E2883" s="106">
        <v>0</v>
      </c>
      <c r="M2883" t="b">
        <f t="shared" si="225"/>
        <v>1</v>
      </c>
      <c r="N2883" t="b">
        <f t="shared" si="226"/>
        <v>1</v>
      </c>
      <c r="O2883" t="b">
        <f t="shared" si="227"/>
        <v>1</v>
      </c>
      <c r="P2883" t="b">
        <f t="shared" si="227"/>
        <v>1</v>
      </c>
      <c r="Q2883" t="b">
        <f t="shared" si="228"/>
        <v>1</v>
      </c>
      <c r="R2883" t="b">
        <f t="shared" si="229"/>
        <v>1</v>
      </c>
      <c r="U2883" s="105" t="s">
        <v>493</v>
      </c>
      <c r="V2883" s="105" t="s">
        <v>492</v>
      </c>
      <c r="W2883" s="106">
        <v>5000000</v>
      </c>
      <c r="X2883" s="106">
        <v>0</v>
      </c>
    </row>
    <row r="2884" spans="2:24" x14ac:dyDescent="0.25">
      <c r="B2884" s="105" t="s">
        <v>630</v>
      </c>
      <c r="C2884" s="105" t="s">
        <v>631</v>
      </c>
      <c r="D2884" s="106">
        <v>144995437</v>
      </c>
      <c r="E2884" s="106">
        <v>0</v>
      </c>
      <c r="M2884" t="b">
        <f t="shared" si="225"/>
        <v>1</v>
      </c>
      <c r="N2884" t="b">
        <f t="shared" si="226"/>
        <v>1</v>
      </c>
      <c r="O2884" t="b">
        <f t="shared" si="227"/>
        <v>1</v>
      </c>
      <c r="P2884" t="b">
        <f t="shared" si="227"/>
        <v>1</v>
      </c>
      <c r="Q2884" t="b">
        <f t="shared" si="228"/>
        <v>1</v>
      </c>
      <c r="R2884" t="b">
        <f t="shared" si="229"/>
        <v>1</v>
      </c>
      <c r="U2884" s="105" t="s">
        <v>630</v>
      </c>
      <c r="V2884" s="105" t="s">
        <v>631</v>
      </c>
      <c r="W2884" s="106">
        <v>144995437</v>
      </c>
      <c r="X2884" s="106">
        <v>0</v>
      </c>
    </row>
    <row r="2885" spans="2:24" x14ac:dyDescent="0.25">
      <c r="B2885" s="105" t="s">
        <v>632</v>
      </c>
      <c r="C2885" s="105" t="s">
        <v>633</v>
      </c>
      <c r="D2885" s="106">
        <v>144995437</v>
      </c>
      <c r="E2885" s="106">
        <v>0</v>
      </c>
      <c r="M2885" t="b">
        <f t="shared" si="225"/>
        <v>1</v>
      </c>
      <c r="N2885" t="b">
        <f t="shared" si="226"/>
        <v>1</v>
      </c>
      <c r="O2885" t="b">
        <f t="shared" si="227"/>
        <v>1</v>
      </c>
      <c r="P2885" t="b">
        <f t="shared" si="227"/>
        <v>1</v>
      </c>
      <c r="Q2885" t="b">
        <f t="shared" si="228"/>
        <v>1</v>
      </c>
      <c r="R2885" t="b">
        <f t="shared" si="229"/>
        <v>1</v>
      </c>
      <c r="U2885" s="105" t="s">
        <v>632</v>
      </c>
      <c r="V2885" s="105" t="s">
        <v>633</v>
      </c>
      <c r="W2885" s="106">
        <v>144995437</v>
      </c>
      <c r="X2885" s="106">
        <v>0</v>
      </c>
    </row>
    <row r="2886" spans="2:24" x14ac:dyDescent="0.25">
      <c r="B2886" s="105" t="s">
        <v>634</v>
      </c>
      <c r="C2886" s="105" t="s">
        <v>633</v>
      </c>
      <c r="D2886" s="106">
        <v>144995437</v>
      </c>
      <c r="E2886" s="106">
        <v>0</v>
      </c>
      <c r="M2886" t="b">
        <f t="shared" si="225"/>
        <v>1</v>
      </c>
      <c r="N2886" t="b">
        <f t="shared" si="226"/>
        <v>1</v>
      </c>
      <c r="O2886" t="b">
        <f t="shared" si="227"/>
        <v>1</v>
      </c>
      <c r="P2886" t="b">
        <f t="shared" si="227"/>
        <v>1</v>
      </c>
      <c r="Q2886" t="b">
        <f t="shared" si="228"/>
        <v>1</v>
      </c>
      <c r="R2886" t="b">
        <f t="shared" si="229"/>
        <v>1</v>
      </c>
      <c r="U2886" s="105" t="s">
        <v>634</v>
      </c>
      <c r="V2886" s="105" t="s">
        <v>633</v>
      </c>
      <c r="W2886" s="106">
        <v>144995437</v>
      </c>
      <c r="X2886" s="106">
        <v>0</v>
      </c>
    </row>
    <row r="2887" spans="2:24" x14ac:dyDescent="0.25">
      <c r="B2887" s="105" t="s">
        <v>444</v>
      </c>
      <c r="C2887" s="105" t="s">
        <v>445</v>
      </c>
      <c r="D2887" s="106">
        <v>391750</v>
      </c>
      <c r="E2887" s="106">
        <v>0</v>
      </c>
      <c r="M2887" t="b">
        <f t="shared" si="225"/>
        <v>1</v>
      </c>
      <c r="N2887" t="b">
        <f t="shared" si="226"/>
        <v>1</v>
      </c>
      <c r="O2887" t="b">
        <f t="shared" si="227"/>
        <v>1</v>
      </c>
      <c r="P2887" t="b">
        <f t="shared" si="227"/>
        <v>1</v>
      </c>
      <c r="Q2887" t="b">
        <f t="shared" si="228"/>
        <v>1</v>
      </c>
      <c r="R2887" t="b">
        <f t="shared" si="229"/>
        <v>1</v>
      </c>
      <c r="U2887" s="105" t="s">
        <v>444</v>
      </c>
      <c r="V2887" s="105" t="s">
        <v>445</v>
      </c>
      <c r="W2887" s="106">
        <v>391750</v>
      </c>
      <c r="X2887" s="106">
        <v>0</v>
      </c>
    </row>
    <row r="2888" spans="2:24" x14ac:dyDescent="0.25">
      <c r="B2888" s="105" t="s">
        <v>446</v>
      </c>
      <c r="C2888" s="105" t="s">
        <v>447</v>
      </c>
      <c r="D2888" s="106">
        <v>391750</v>
      </c>
      <c r="E2888" s="106">
        <v>0</v>
      </c>
      <c r="M2888" t="b">
        <f t="shared" si="225"/>
        <v>1</v>
      </c>
      <c r="N2888" t="b">
        <f t="shared" si="226"/>
        <v>1</v>
      </c>
      <c r="O2888" t="b">
        <f t="shared" si="227"/>
        <v>1</v>
      </c>
      <c r="P2888" t="b">
        <f t="shared" si="227"/>
        <v>1</v>
      </c>
      <c r="Q2888" t="b">
        <f t="shared" si="228"/>
        <v>1</v>
      </c>
      <c r="R2888" t="b">
        <f t="shared" si="229"/>
        <v>1</v>
      </c>
      <c r="U2888" s="105" t="s">
        <v>446</v>
      </c>
      <c r="V2888" s="105" t="s">
        <v>447</v>
      </c>
      <c r="W2888" s="106">
        <v>391750</v>
      </c>
      <c r="X2888" s="106">
        <v>0</v>
      </c>
    </row>
    <row r="2889" spans="2:24" x14ac:dyDescent="0.25">
      <c r="B2889" s="105" t="s">
        <v>1455</v>
      </c>
      <c r="C2889" s="105" t="s">
        <v>1456</v>
      </c>
      <c r="D2889" s="106">
        <v>391750</v>
      </c>
      <c r="E2889" s="106">
        <v>0</v>
      </c>
      <c r="M2889" t="b">
        <f t="shared" si="225"/>
        <v>1</v>
      </c>
      <c r="N2889" t="b">
        <f t="shared" si="226"/>
        <v>1</v>
      </c>
      <c r="O2889" t="b">
        <f t="shared" si="227"/>
        <v>1</v>
      </c>
      <c r="P2889" t="b">
        <f t="shared" si="227"/>
        <v>1</v>
      </c>
      <c r="Q2889" t="b">
        <f t="shared" si="228"/>
        <v>1</v>
      </c>
      <c r="R2889" t="b">
        <f t="shared" si="229"/>
        <v>1</v>
      </c>
      <c r="U2889" s="105" t="s">
        <v>1455</v>
      </c>
      <c r="V2889" s="105" t="s">
        <v>1456</v>
      </c>
      <c r="W2889" s="106">
        <v>391750</v>
      </c>
      <c r="X2889" s="106">
        <v>0</v>
      </c>
    </row>
    <row r="2890" spans="2:24" x14ac:dyDescent="0.25">
      <c r="B2890" s="105" t="s">
        <v>494</v>
      </c>
      <c r="C2890" s="105" t="s">
        <v>495</v>
      </c>
      <c r="D2890" s="106">
        <v>49772905</v>
      </c>
      <c r="E2890" s="106">
        <v>0</v>
      </c>
      <c r="M2890" t="b">
        <f t="shared" si="225"/>
        <v>1</v>
      </c>
      <c r="N2890" t="b">
        <f t="shared" si="226"/>
        <v>1</v>
      </c>
      <c r="O2890" t="b">
        <f t="shared" si="227"/>
        <v>1</v>
      </c>
      <c r="P2890" t="b">
        <f t="shared" si="227"/>
        <v>1</v>
      </c>
      <c r="Q2890" t="b">
        <f t="shared" si="228"/>
        <v>1</v>
      </c>
      <c r="R2890" t="b">
        <f t="shared" si="229"/>
        <v>1</v>
      </c>
      <c r="U2890" s="105" t="s">
        <v>494</v>
      </c>
      <c r="V2890" s="105" t="s">
        <v>495</v>
      </c>
      <c r="W2890" s="106">
        <v>49772905</v>
      </c>
      <c r="X2890" s="106">
        <v>0</v>
      </c>
    </row>
    <row r="2891" spans="2:24" x14ac:dyDescent="0.25">
      <c r="B2891" s="105" t="s">
        <v>496</v>
      </c>
      <c r="C2891" s="105" t="s">
        <v>497</v>
      </c>
      <c r="D2891" s="106">
        <v>49772905</v>
      </c>
      <c r="E2891" s="106">
        <v>0</v>
      </c>
      <c r="M2891" t="b">
        <f t="shared" si="225"/>
        <v>1</v>
      </c>
      <c r="N2891" t="b">
        <f t="shared" si="226"/>
        <v>1</v>
      </c>
      <c r="O2891" t="b">
        <f t="shared" si="227"/>
        <v>1</v>
      </c>
      <c r="P2891" t="b">
        <f t="shared" si="227"/>
        <v>1</v>
      </c>
      <c r="Q2891" t="b">
        <f t="shared" si="228"/>
        <v>1</v>
      </c>
      <c r="R2891" t="b">
        <f t="shared" si="229"/>
        <v>1</v>
      </c>
      <c r="U2891" s="105" t="s">
        <v>496</v>
      </c>
      <c r="V2891" s="105" t="s">
        <v>497</v>
      </c>
      <c r="W2891" s="106">
        <v>49772905</v>
      </c>
      <c r="X2891" s="106">
        <v>0</v>
      </c>
    </row>
    <row r="2892" spans="2:24" x14ac:dyDescent="0.25">
      <c r="B2892" s="105" t="s">
        <v>498</v>
      </c>
      <c r="C2892" s="105" t="s">
        <v>497</v>
      </c>
      <c r="D2892" s="106">
        <v>49772905</v>
      </c>
      <c r="E2892" s="106">
        <v>0</v>
      </c>
      <c r="M2892" t="b">
        <f t="shared" si="225"/>
        <v>1</v>
      </c>
      <c r="N2892" t="b">
        <f t="shared" si="226"/>
        <v>1</v>
      </c>
      <c r="O2892" t="b">
        <f t="shared" si="227"/>
        <v>1</v>
      </c>
      <c r="P2892" t="b">
        <f t="shared" si="227"/>
        <v>1</v>
      </c>
      <c r="Q2892" t="b">
        <f t="shared" si="228"/>
        <v>1</v>
      </c>
      <c r="R2892" t="b">
        <f t="shared" si="229"/>
        <v>1</v>
      </c>
      <c r="U2892" s="105" t="s">
        <v>498</v>
      </c>
      <c r="V2892" s="105" t="s">
        <v>497</v>
      </c>
      <c r="W2892" s="106">
        <v>49772905</v>
      </c>
      <c r="X2892" s="106">
        <v>0</v>
      </c>
    </row>
    <row r="2893" spans="2:24" x14ac:dyDescent="0.25">
      <c r="B2893" s="105" t="s">
        <v>450</v>
      </c>
      <c r="C2893" s="105" t="s">
        <v>451</v>
      </c>
      <c r="D2893" s="106">
        <v>25067796</v>
      </c>
      <c r="E2893" s="106">
        <v>0</v>
      </c>
      <c r="M2893" t="b">
        <f t="shared" si="225"/>
        <v>1</v>
      </c>
      <c r="N2893" t="b">
        <f t="shared" si="226"/>
        <v>1</v>
      </c>
      <c r="O2893" t="b">
        <f t="shared" si="227"/>
        <v>1</v>
      </c>
      <c r="P2893" t="b">
        <f t="shared" si="227"/>
        <v>1</v>
      </c>
      <c r="Q2893" t="b">
        <f t="shared" si="228"/>
        <v>1</v>
      </c>
      <c r="R2893" t="b">
        <f t="shared" si="229"/>
        <v>1</v>
      </c>
      <c r="U2893" s="105" t="s">
        <v>450</v>
      </c>
      <c r="V2893" s="105" t="s">
        <v>451</v>
      </c>
      <c r="W2893" s="106">
        <v>25067796</v>
      </c>
      <c r="X2893" s="106">
        <v>0</v>
      </c>
    </row>
    <row r="2894" spans="2:24" x14ac:dyDescent="0.25">
      <c r="B2894" s="105" t="s">
        <v>452</v>
      </c>
      <c r="C2894" s="105" t="s">
        <v>453</v>
      </c>
      <c r="D2894" s="106">
        <v>25067796</v>
      </c>
      <c r="E2894" s="106">
        <v>0</v>
      </c>
      <c r="M2894" t="b">
        <f t="shared" si="225"/>
        <v>1</v>
      </c>
      <c r="N2894" t="b">
        <f t="shared" si="226"/>
        <v>1</v>
      </c>
      <c r="O2894" t="b">
        <f t="shared" si="227"/>
        <v>1</v>
      </c>
      <c r="P2894" t="b">
        <f t="shared" si="227"/>
        <v>1</v>
      </c>
      <c r="Q2894" t="b">
        <f t="shared" si="228"/>
        <v>1</v>
      </c>
      <c r="R2894" t="b">
        <f t="shared" si="229"/>
        <v>1</v>
      </c>
      <c r="U2894" s="105" t="s">
        <v>452</v>
      </c>
      <c r="V2894" s="105" t="s">
        <v>453</v>
      </c>
      <c r="W2894" s="106">
        <v>25067796</v>
      </c>
      <c r="X2894" s="106">
        <v>0</v>
      </c>
    </row>
    <row r="2895" spans="2:24" x14ac:dyDescent="0.25">
      <c r="B2895" s="105" t="s">
        <v>801</v>
      </c>
      <c r="C2895" s="105" t="s">
        <v>802</v>
      </c>
      <c r="D2895" s="106">
        <v>11000000</v>
      </c>
      <c r="E2895" s="106">
        <v>0</v>
      </c>
      <c r="M2895" t="b">
        <f t="shared" si="225"/>
        <v>1</v>
      </c>
      <c r="N2895" t="b">
        <f t="shared" si="226"/>
        <v>1</v>
      </c>
      <c r="O2895" t="b">
        <f t="shared" si="227"/>
        <v>1</v>
      </c>
      <c r="P2895" t="b">
        <f t="shared" si="227"/>
        <v>1</v>
      </c>
      <c r="Q2895" t="b">
        <f t="shared" si="228"/>
        <v>1</v>
      </c>
      <c r="R2895" t="b">
        <f t="shared" si="229"/>
        <v>1</v>
      </c>
      <c r="U2895" s="105" t="s">
        <v>801</v>
      </c>
      <c r="V2895" s="105" t="s">
        <v>802</v>
      </c>
      <c r="W2895" s="106">
        <v>11000000</v>
      </c>
      <c r="X2895" s="106">
        <v>0</v>
      </c>
    </row>
    <row r="2896" spans="2:24" x14ac:dyDescent="0.25">
      <c r="B2896" s="105" t="s">
        <v>805</v>
      </c>
      <c r="C2896" s="105" t="s">
        <v>1605</v>
      </c>
      <c r="D2896" s="106">
        <v>5170000</v>
      </c>
      <c r="E2896" s="106">
        <v>0</v>
      </c>
      <c r="M2896" t="b">
        <f t="shared" si="225"/>
        <v>1</v>
      </c>
      <c r="N2896" t="b">
        <f t="shared" si="226"/>
        <v>1</v>
      </c>
      <c r="O2896" t="b">
        <f t="shared" si="227"/>
        <v>1</v>
      </c>
      <c r="P2896" t="b">
        <f t="shared" si="227"/>
        <v>1</v>
      </c>
      <c r="Q2896" t="b">
        <f t="shared" si="228"/>
        <v>1</v>
      </c>
      <c r="R2896" t="b">
        <f t="shared" si="229"/>
        <v>1</v>
      </c>
      <c r="U2896" s="105" t="s">
        <v>805</v>
      </c>
      <c r="V2896" s="105" t="s">
        <v>1605</v>
      </c>
      <c r="W2896" s="106">
        <v>5170000</v>
      </c>
      <c r="X2896" s="106">
        <v>0</v>
      </c>
    </row>
    <row r="2897" spans="2:24" x14ac:dyDescent="0.25">
      <c r="B2897" s="105" t="s">
        <v>813</v>
      </c>
      <c r="C2897" s="105" t="s">
        <v>1607</v>
      </c>
      <c r="D2897" s="106">
        <v>5897796</v>
      </c>
      <c r="E2897" s="106">
        <v>0</v>
      </c>
      <c r="M2897" t="b">
        <f t="shared" si="225"/>
        <v>1</v>
      </c>
      <c r="N2897" t="b">
        <f t="shared" si="226"/>
        <v>1</v>
      </c>
      <c r="O2897" t="b">
        <f t="shared" si="227"/>
        <v>1</v>
      </c>
      <c r="P2897" t="b">
        <f t="shared" si="227"/>
        <v>1</v>
      </c>
      <c r="Q2897" t="b">
        <f t="shared" si="228"/>
        <v>1</v>
      </c>
      <c r="R2897" t="b">
        <f t="shared" si="229"/>
        <v>1</v>
      </c>
      <c r="U2897" s="105" t="s">
        <v>813</v>
      </c>
      <c r="V2897" s="105" t="s">
        <v>1607</v>
      </c>
      <c r="W2897" s="106">
        <v>5897796</v>
      </c>
      <c r="X2897" s="106">
        <v>0</v>
      </c>
    </row>
    <row r="2898" spans="2:24" x14ac:dyDescent="0.25">
      <c r="B2898" s="105" t="s">
        <v>814</v>
      </c>
      <c r="C2898" s="105" t="s">
        <v>1608</v>
      </c>
      <c r="D2898" s="106">
        <v>3000000</v>
      </c>
      <c r="E2898" s="106">
        <v>0</v>
      </c>
      <c r="M2898" t="b">
        <f t="shared" si="225"/>
        <v>1</v>
      </c>
      <c r="N2898" t="b">
        <f t="shared" si="226"/>
        <v>1</v>
      </c>
      <c r="O2898" t="b">
        <f t="shared" si="227"/>
        <v>1</v>
      </c>
      <c r="P2898" t="b">
        <f t="shared" si="227"/>
        <v>1</v>
      </c>
      <c r="Q2898" t="b">
        <f t="shared" si="228"/>
        <v>1</v>
      </c>
      <c r="R2898" t="b">
        <f t="shared" si="229"/>
        <v>1</v>
      </c>
      <c r="U2898" s="105" t="s">
        <v>814</v>
      </c>
      <c r="V2898" s="105" t="s">
        <v>1608</v>
      </c>
      <c r="W2898" s="106">
        <v>3000000</v>
      </c>
      <c r="X2898" s="106">
        <v>0</v>
      </c>
    </row>
    <row r="2899" spans="2:24" x14ac:dyDescent="0.25">
      <c r="B2899" s="105" t="s">
        <v>645</v>
      </c>
      <c r="C2899" s="105" t="s">
        <v>646</v>
      </c>
      <c r="D2899" s="106">
        <v>81592500</v>
      </c>
      <c r="E2899" s="106">
        <v>0</v>
      </c>
      <c r="M2899" t="b">
        <f t="shared" si="225"/>
        <v>1</v>
      </c>
      <c r="N2899" t="b">
        <f t="shared" si="226"/>
        <v>1</v>
      </c>
      <c r="O2899" t="b">
        <f t="shared" si="227"/>
        <v>1</v>
      </c>
      <c r="P2899" t="b">
        <f t="shared" si="227"/>
        <v>1</v>
      </c>
      <c r="Q2899" t="b">
        <f t="shared" si="228"/>
        <v>1</v>
      </c>
      <c r="R2899" t="b">
        <f t="shared" si="229"/>
        <v>1</v>
      </c>
      <c r="U2899" s="105" t="s">
        <v>645</v>
      </c>
      <c r="V2899" s="105" t="s">
        <v>646</v>
      </c>
      <c r="W2899" s="106">
        <v>81592500</v>
      </c>
      <c r="X2899" s="106">
        <v>0</v>
      </c>
    </row>
    <row r="2900" spans="2:24" x14ac:dyDescent="0.25">
      <c r="B2900" s="105" t="s">
        <v>647</v>
      </c>
      <c r="C2900" s="105" t="s">
        <v>648</v>
      </c>
      <c r="D2900" s="106">
        <v>81592500</v>
      </c>
      <c r="E2900" s="106">
        <v>0</v>
      </c>
      <c r="M2900" t="b">
        <f t="shared" si="225"/>
        <v>1</v>
      </c>
      <c r="N2900" t="b">
        <f t="shared" si="226"/>
        <v>1</v>
      </c>
      <c r="O2900" t="b">
        <f t="shared" si="227"/>
        <v>1</v>
      </c>
      <c r="P2900" t="b">
        <f t="shared" si="227"/>
        <v>1</v>
      </c>
      <c r="Q2900" t="b">
        <f t="shared" si="228"/>
        <v>1</v>
      </c>
      <c r="R2900" t="b">
        <f t="shared" si="229"/>
        <v>1</v>
      </c>
      <c r="U2900" s="105" t="s">
        <v>647</v>
      </c>
      <c r="V2900" s="105" t="s">
        <v>648</v>
      </c>
      <c r="W2900" s="106">
        <v>81592500</v>
      </c>
      <c r="X2900" s="106">
        <v>0</v>
      </c>
    </row>
    <row r="2901" spans="2:24" x14ac:dyDescent="0.25">
      <c r="B2901" s="105" t="s">
        <v>649</v>
      </c>
      <c r="C2901" s="105" t="s">
        <v>648</v>
      </c>
      <c r="D2901" s="106">
        <v>81592500</v>
      </c>
      <c r="E2901" s="106">
        <v>0</v>
      </c>
      <c r="M2901" t="b">
        <f t="shared" si="225"/>
        <v>1</v>
      </c>
      <c r="N2901" t="b">
        <f t="shared" si="226"/>
        <v>1</v>
      </c>
      <c r="O2901" t="b">
        <f t="shared" si="227"/>
        <v>1</v>
      </c>
      <c r="P2901" t="b">
        <f t="shared" si="227"/>
        <v>1</v>
      </c>
      <c r="Q2901" t="b">
        <f t="shared" si="228"/>
        <v>1</v>
      </c>
      <c r="R2901" t="b">
        <f t="shared" si="229"/>
        <v>1</v>
      </c>
      <c r="U2901" s="105" t="s">
        <v>649</v>
      </c>
      <c r="V2901" s="105" t="s">
        <v>648</v>
      </c>
      <c r="W2901" s="106">
        <v>81592500</v>
      </c>
      <c r="X2901" s="106">
        <v>0</v>
      </c>
    </row>
    <row r="2902" spans="2:24" x14ac:dyDescent="0.25">
      <c r="B2902" s="105" t="s">
        <v>455</v>
      </c>
      <c r="C2902" s="105" t="s">
        <v>456</v>
      </c>
      <c r="D2902" s="106">
        <v>453247312</v>
      </c>
      <c r="E2902" s="106">
        <v>0</v>
      </c>
      <c r="M2902" t="b">
        <f t="shared" si="225"/>
        <v>1</v>
      </c>
      <c r="N2902" t="b">
        <f t="shared" si="226"/>
        <v>1</v>
      </c>
      <c r="O2902" t="b">
        <f t="shared" si="227"/>
        <v>1</v>
      </c>
      <c r="P2902" t="b">
        <f t="shared" si="227"/>
        <v>1</v>
      </c>
      <c r="Q2902" t="b">
        <f t="shared" si="228"/>
        <v>1</v>
      </c>
      <c r="R2902" t="b">
        <f t="shared" si="229"/>
        <v>1</v>
      </c>
      <c r="U2902" s="105" t="s">
        <v>455</v>
      </c>
      <c r="V2902" s="105" t="s">
        <v>456</v>
      </c>
      <c r="W2902" s="106">
        <v>453247312</v>
      </c>
      <c r="X2902" s="106">
        <v>0</v>
      </c>
    </row>
    <row r="2903" spans="2:24" x14ac:dyDescent="0.25">
      <c r="B2903" s="105" t="s">
        <v>457</v>
      </c>
      <c r="C2903" s="105" t="s">
        <v>458</v>
      </c>
      <c r="D2903" s="106">
        <v>207563524</v>
      </c>
      <c r="E2903" s="106">
        <v>0</v>
      </c>
      <c r="M2903" t="b">
        <f t="shared" si="225"/>
        <v>1</v>
      </c>
      <c r="N2903" t="b">
        <f t="shared" si="226"/>
        <v>1</v>
      </c>
      <c r="O2903" t="b">
        <f t="shared" si="227"/>
        <v>1</v>
      </c>
      <c r="P2903" t="b">
        <f t="shared" si="227"/>
        <v>1</v>
      </c>
      <c r="Q2903" t="b">
        <f t="shared" si="228"/>
        <v>1</v>
      </c>
      <c r="R2903" t="b">
        <f t="shared" si="229"/>
        <v>1</v>
      </c>
      <c r="U2903" s="105" t="s">
        <v>457</v>
      </c>
      <c r="V2903" s="105" t="s">
        <v>458</v>
      </c>
      <c r="W2903" s="106">
        <v>207563524</v>
      </c>
      <c r="X2903" s="106">
        <v>0</v>
      </c>
    </row>
    <row r="2904" spans="2:24" x14ac:dyDescent="0.25">
      <c r="B2904" s="105" t="s">
        <v>459</v>
      </c>
      <c r="C2904" s="105" t="s">
        <v>458</v>
      </c>
      <c r="D2904" s="106">
        <v>105713524</v>
      </c>
      <c r="E2904" s="106">
        <v>0</v>
      </c>
      <c r="M2904" t="b">
        <f t="shared" si="225"/>
        <v>1</v>
      </c>
      <c r="N2904" t="b">
        <f t="shared" si="226"/>
        <v>1</v>
      </c>
      <c r="O2904" t="b">
        <f t="shared" si="227"/>
        <v>1</v>
      </c>
      <c r="P2904" t="b">
        <f t="shared" si="227"/>
        <v>1</v>
      </c>
      <c r="Q2904" t="b">
        <f t="shared" si="228"/>
        <v>1</v>
      </c>
      <c r="R2904" t="b">
        <f t="shared" si="229"/>
        <v>1</v>
      </c>
      <c r="U2904" s="105" t="s">
        <v>459</v>
      </c>
      <c r="V2904" s="105" t="s">
        <v>458</v>
      </c>
      <c r="W2904" s="106">
        <v>105713524</v>
      </c>
      <c r="X2904" s="106">
        <v>0</v>
      </c>
    </row>
    <row r="2905" spans="2:24" x14ac:dyDescent="0.25">
      <c r="B2905" s="105" t="s">
        <v>815</v>
      </c>
      <c r="C2905" s="105" t="s">
        <v>816</v>
      </c>
      <c r="D2905" s="106">
        <v>43050000</v>
      </c>
      <c r="E2905" s="106">
        <v>0</v>
      </c>
      <c r="M2905" t="b">
        <f t="shared" si="225"/>
        <v>1</v>
      </c>
      <c r="N2905" t="b">
        <f t="shared" si="226"/>
        <v>1</v>
      </c>
      <c r="O2905" t="b">
        <f t="shared" si="227"/>
        <v>1</v>
      </c>
      <c r="P2905" t="b">
        <f t="shared" si="227"/>
        <v>1</v>
      </c>
      <c r="Q2905" t="b">
        <f t="shared" si="228"/>
        <v>1</v>
      </c>
      <c r="R2905" t="b">
        <f t="shared" si="229"/>
        <v>1</v>
      </c>
      <c r="U2905" s="105" t="s">
        <v>815</v>
      </c>
      <c r="V2905" s="105" t="s">
        <v>816</v>
      </c>
      <c r="W2905" s="106">
        <v>43050000</v>
      </c>
      <c r="X2905" s="106">
        <v>0</v>
      </c>
    </row>
    <row r="2906" spans="2:24" x14ac:dyDescent="0.25">
      <c r="B2906" s="105" t="s">
        <v>826</v>
      </c>
      <c r="C2906" s="105" t="s">
        <v>1610</v>
      </c>
      <c r="D2906" s="106">
        <v>58800000</v>
      </c>
      <c r="E2906" s="106">
        <v>0</v>
      </c>
      <c r="M2906" t="b">
        <f t="shared" si="225"/>
        <v>1</v>
      </c>
      <c r="N2906" t="b">
        <f t="shared" si="226"/>
        <v>1</v>
      </c>
      <c r="O2906" t="b">
        <f t="shared" si="227"/>
        <v>1</v>
      </c>
      <c r="P2906" t="b">
        <f t="shared" si="227"/>
        <v>1</v>
      </c>
      <c r="Q2906" t="b">
        <f t="shared" si="228"/>
        <v>1</v>
      </c>
      <c r="R2906" t="b">
        <f t="shared" si="229"/>
        <v>1</v>
      </c>
      <c r="U2906" s="105" t="s">
        <v>826</v>
      </c>
      <c r="V2906" s="105" t="s">
        <v>1610</v>
      </c>
      <c r="W2906" s="106">
        <v>58800000</v>
      </c>
      <c r="X2906" s="106">
        <v>0</v>
      </c>
    </row>
    <row r="2907" spans="2:24" x14ac:dyDescent="0.25">
      <c r="B2907" s="105" t="s">
        <v>460</v>
      </c>
      <c r="C2907" s="105" t="s">
        <v>461</v>
      </c>
      <c r="D2907" s="106">
        <v>245683788</v>
      </c>
      <c r="E2907" s="106">
        <v>0</v>
      </c>
      <c r="M2907" t="b">
        <f t="shared" ref="M2907:M2970" si="230">+B2907=U2907</f>
        <v>1</v>
      </c>
      <c r="N2907" t="b">
        <f t="shared" ref="N2907:N2970" si="231">+C2907=V2907</f>
        <v>1</v>
      </c>
      <c r="O2907" t="b">
        <f t="shared" ref="O2907:P2970" si="232">+D2907=W2907</f>
        <v>1</v>
      </c>
      <c r="P2907" t="b">
        <f t="shared" si="232"/>
        <v>1</v>
      </c>
      <c r="Q2907" t="b">
        <f t="shared" ref="Q2907:Q2970" si="233">+F2907=Y2907</f>
        <v>1</v>
      </c>
      <c r="R2907" t="b">
        <f t="shared" ref="R2907:R2970" si="234">+G2907=Z2907</f>
        <v>1</v>
      </c>
      <c r="U2907" s="105" t="s">
        <v>460</v>
      </c>
      <c r="V2907" s="105" t="s">
        <v>461</v>
      </c>
      <c r="W2907" s="106">
        <v>245683788</v>
      </c>
      <c r="X2907" s="106">
        <v>0</v>
      </c>
    </row>
    <row r="2908" spans="2:24" x14ac:dyDescent="0.25">
      <c r="B2908" s="105" t="s">
        <v>462</v>
      </c>
      <c r="C2908" s="105" t="s">
        <v>461</v>
      </c>
      <c r="D2908" s="106">
        <v>179993888</v>
      </c>
      <c r="E2908" s="106">
        <v>0</v>
      </c>
      <c r="M2908" t="b">
        <f t="shared" si="230"/>
        <v>1</v>
      </c>
      <c r="N2908" t="b">
        <f t="shared" si="231"/>
        <v>1</v>
      </c>
      <c r="O2908" t="b">
        <f t="shared" si="232"/>
        <v>1</v>
      </c>
      <c r="P2908" t="b">
        <f t="shared" si="232"/>
        <v>1</v>
      </c>
      <c r="Q2908" t="b">
        <f t="shared" si="233"/>
        <v>1</v>
      </c>
      <c r="R2908" t="b">
        <f t="shared" si="234"/>
        <v>1</v>
      </c>
      <c r="U2908" s="105" t="s">
        <v>462</v>
      </c>
      <c r="V2908" s="105" t="s">
        <v>461</v>
      </c>
      <c r="W2908" s="106">
        <v>179993888</v>
      </c>
      <c r="X2908" s="106">
        <v>0</v>
      </c>
    </row>
    <row r="2909" spans="2:24" x14ac:dyDescent="0.25">
      <c r="B2909" s="105" t="s">
        <v>829</v>
      </c>
      <c r="C2909" s="105" t="s">
        <v>833</v>
      </c>
      <c r="D2909" s="106">
        <v>49748000</v>
      </c>
      <c r="E2909" s="106">
        <v>0</v>
      </c>
      <c r="M2909" t="b">
        <f t="shared" si="230"/>
        <v>1</v>
      </c>
      <c r="N2909" t="b">
        <f t="shared" si="231"/>
        <v>1</v>
      </c>
      <c r="O2909" t="b">
        <f t="shared" si="232"/>
        <v>1</v>
      </c>
      <c r="P2909" t="b">
        <f t="shared" si="232"/>
        <v>1</v>
      </c>
      <c r="Q2909" t="b">
        <f t="shared" si="233"/>
        <v>1</v>
      </c>
      <c r="R2909" t="b">
        <f t="shared" si="234"/>
        <v>1</v>
      </c>
      <c r="U2909" s="105" t="s">
        <v>829</v>
      </c>
      <c r="V2909" s="105" t="s">
        <v>833</v>
      </c>
      <c r="W2909" s="106">
        <v>49748000</v>
      </c>
      <c r="X2909" s="106">
        <v>0</v>
      </c>
    </row>
    <row r="2910" spans="2:24" x14ac:dyDescent="0.25">
      <c r="B2910" s="105" t="s">
        <v>831</v>
      </c>
      <c r="C2910" s="105" t="s">
        <v>830</v>
      </c>
      <c r="D2910" s="106">
        <v>1675050</v>
      </c>
      <c r="E2910" s="106">
        <v>0</v>
      </c>
      <c r="M2910" t="b">
        <f t="shared" si="230"/>
        <v>1</v>
      </c>
      <c r="N2910" t="b">
        <f t="shared" si="231"/>
        <v>1</v>
      </c>
      <c r="O2910" t="b">
        <f t="shared" si="232"/>
        <v>1</v>
      </c>
      <c r="P2910" t="b">
        <f t="shared" si="232"/>
        <v>1</v>
      </c>
      <c r="Q2910" t="b">
        <f t="shared" si="233"/>
        <v>1</v>
      </c>
      <c r="R2910" t="b">
        <f t="shared" si="234"/>
        <v>1</v>
      </c>
      <c r="U2910" s="105" t="s">
        <v>831</v>
      </c>
      <c r="V2910" s="105" t="s">
        <v>830</v>
      </c>
      <c r="W2910" s="106">
        <v>1675050</v>
      </c>
      <c r="X2910" s="106">
        <v>0</v>
      </c>
    </row>
    <row r="2911" spans="2:24" x14ac:dyDescent="0.25">
      <c r="B2911" s="105" t="s">
        <v>832</v>
      </c>
      <c r="C2911" s="105" t="s">
        <v>1457</v>
      </c>
      <c r="D2911" s="106">
        <v>1530000</v>
      </c>
      <c r="E2911" s="106">
        <v>0</v>
      </c>
      <c r="M2911" t="b">
        <f t="shared" si="230"/>
        <v>1</v>
      </c>
      <c r="N2911" t="b">
        <f t="shared" si="231"/>
        <v>1</v>
      </c>
      <c r="O2911" t="b">
        <f t="shared" si="232"/>
        <v>1</v>
      </c>
      <c r="P2911" t="b">
        <f t="shared" si="232"/>
        <v>1</v>
      </c>
      <c r="Q2911" t="b">
        <f t="shared" si="233"/>
        <v>1</v>
      </c>
      <c r="R2911" t="b">
        <f t="shared" si="234"/>
        <v>1</v>
      </c>
      <c r="U2911" s="105" t="s">
        <v>832</v>
      </c>
      <c r="V2911" s="105" t="s">
        <v>1457</v>
      </c>
      <c r="W2911" s="106">
        <v>1530000</v>
      </c>
      <c r="X2911" s="106">
        <v>0</v>
      </c>
    </row>
    <row r="2912" spans="2:24" x14ac:dyDescent="0.25">
      <c r="B2912" s="105" t="s">
        <v>1458</v>
      </c>
      <c r="C2912" s="105" t="s">
        <v>1459</v>
      </c>
      <c r="D2912" s="106">
        <v>12736850</v>
      </c>
      <c r="E2912" s="106">
        <v>0</v>
      </c>
      <c r="M2912" t="b">
        <f t="shared" si="230"/>
        <v>1</v>
      </c>
      <c r="N2912" t="b">
        <f t="shared" si="231"/>
        <v>1</v>
      </c>
      <c r="O2912" t="b">
        <f t="shared" si="232"/>
        <v>1</v>
      </c>
      <c r="P2912" t="b">
        <f t="shared" si="232"/>
        <v>1</v>
      </c>
      <c r="Q2912" t="b">
        <f t="shared" si="233"/>
        <v>1</v>
      </c>
      <c r="R2912" t="b">
        <f t="shared" si="234"/>
        <v>1</v>
      </c>
      <c r="U2912" s="105" t="s">
        <v>1458</v>
      </c>
      <c r="V2912" s="105" t="s">
        <v>1459</v>
      </c>
      <c r="W2912" s="106">
        <v>12736850</v>
      </c>
      <c r="X2912" s="106">
        <v>0</v>
      </c>
    </row>
    <row r="2913" spans="2:24" x14ac:dyDescent="0.25">
      <c r="B2913" s="105" t="s">
        <v>521</v>
      </c>
      <c r="C2913" s="105" t="s">
        <v>522</v>
      </c>
      <c r="D2913" s="106">
        <v>8198998</v>
      </c>
      <c r="E2913" s="106">
        <v>0</v>
      </c>
      <c r="M2913" t="b">
        <f t="shared" si="230"/>
        <v>1</v>
      </c>
      <c r="N2913" t="b">
        <f t="shared" si="231"/>
        <v>1</v>
      </c>
      <c r="O2913" t="b">
        <f t="shared" si="232"/>
        <v>1</v>
      </c>
      <c r="P2913" t="b">
        <f t="shared" si="232"/>
        <v>1</v>
      </c>
      <c r="Q2913" t="b">
        <f t="shared" si="233"/>
        <v>1</v>
      </c>
      <c r="R2913" t="b">
        <f t="shared" si="234"/>
        <v>1</v>
      </c>
      <c r="U2913" s="105" t="s">
        <v>521</v>
      </c>
      <c r="V2913" s="105" t="s">
        <v>522</v>
      </c>
      <c r="W2913" s="106">
        <v>8198998</v>
      </c>
      <c r="X2913" s="106">
        <v>0</v>
      </c>
    </row>
    <row r="2914" spans="2:24" x14ac:dyDescent="0.25">
      <c r="B2914" s="105" t="s">
        <v>523</v>
      </c>
      <c r="C2914" s="105" t="s">
        <v>524</v>
      </c>
      <c r="D2914" s="106">
        <v>8198998</v>
      </c>
      <c r="E2914" s="106">
        <v>0</v>
      </c>
      <c r="M2914" t="b">
        <f t="shared" si="230"/>
        <v>1</v>
      </c>
      <c r="N2914" t="b">
        <f t="shared" si="231"/>
        <v>1</v>
      </c>
      <c r="O2914" t="b">
        <f t="shared" si="232"/>
        <v>1</v>
      </c>
      <c r="P2914" t="b">
        <f t="shared" si="232"/>
        <v>1</v>
      </c>
      <c r="Q2914" t="b">
        <f t="shared" si="233"/>
        <v>1</v>
      </c>
      <c r="R2914" t="b">
        <f t="shared" si="234"/>
        <v>1</v>
      </c>
      <c r="U2914" s="105" t="s">
        <v>523</v>
      </c>
      <c r="V2914" s="105" t="s">
        <v>524</v>
      </c>
      <c r="W2914" s="106">
        <v>8198998</v>
      </c>
      <c r="X2914" s="106">
        <v>0</v>
      </c>
    </row>
    <row r="2915" spans="2:24" x14ac:dyDescent="0.25">
      <c r="B2915" s="105" t="s">
        <v>1460</v>
      </c>
      <c r="C2915" s="105" t="s">
        <v>1613</v>
      </c>
      <c r="D2915" s="106">
        <v>8198998</v>
      </c>
      <c r="E2915" s="106">
        <v>0</v>
      </c>
      <c r="M2915" t="b">
        <f t="shared" si="230"/>
        <v>1</v>
      </c>
      <c r="N2915" t="b">
        <f t="shared" si="231"/>
        <v>1</v>
      </c>
      <c r="O2915" t="b">
        <f t="shared" si="232"/>
        <v>1</v>
      </c>
      <c r="P2915" t="b">
        <f t="shared" si="232"/>
        <v>1</v>
      </c>
      <c r="Q2915" t="b">
        <f t="shared" si="233"/>
        <v>1</v>
      </c>
      <c r="R2915" t="b">
        <f t="shared" si="234"/>
        <v>1</v>
      </c>
      <c r="U2915" s="105" t="s">
        <v>1460</v>
      </c>
      <c r="V2915" s="105" t="s">
        <v>1613</v>
      </c>
      <c r="W2915" s="106">
        <v>8198998</v>
      </c>
      <c r="X2915" s="106">
        <v>0</v>
      </c>
    </row>
    <row r="2916" spans="2:24" x14ac:dyDescent="0.25">
      <c r="B2916" s="105" t="s">
        <v>655</v>
      </c>
      <c r="C2916" s="105" t="s">
        <v>656</v>
      </c>
      <c r="D2916" s="106">
        <v>7992999</v>
      </c>
      <c r="E2916" s="106">
        <v>0</v>
      </c>
      <c r="M2916" t="b">
        <f t="shared" si="230"/>
        <v>1</v>
      </c>
      <c r="N2916" t="b">
        <f t="shared" si="231"/>
        <v>1</v>
      </c>
      <c r="O2916" t="b">
        <f t="shared" si="232"/>
        <v>1</v>
      </c>
      <c r="P2916" t="b">
        <f t="shared" si="232"/>
        <v>1</v>
      </c>
      <c r="Q2916" t="b">
        <f t="shared" si="233"/>
        <v>1</v>
      </c>
      <c r="R2916" t="b">
        <f t="shared" si="234"/>
        <v>1</v>
      </c>
      <c r="U2916" s="105" t="s">
        <v>655</v>
      </c>
      <c r="V2916" s="105" t="s">
        <v>656</v>
      </c>
      <c r="W2916" s="106">
        <v>7992999</v>
      </c>
      <c r="X2916" s="106">
        <v>0</v>
      </c>
    </row>
    <row r="2917" spans="2:24" x14ac:dyDescent="0.25">
      <c r="B2917" s="105" t="s">
        <v>657</v>
      </c>
      <c r="C2917" s="105" t="s">
        <v>658</v>
      </c>
      <c r="D2917" s="106">
        <v>7992999</v>
      </c>
      <c r="E2917" s="106">
        <v>0</v>
      </c>
      <c r="M2917" t="b">
        <f t="shared" si="230"/>
        <v>1</v>
      </c>
      <c r="N2917" t="b">
        <f t="shared" si="231"/>
        <v>1</v>
      </c>
      <c r="O2917" t="b">
        <f t="shared" si="232"/>
        <v>1</v>
      </c>
      <c r="P2917" t="b">
        <f t="shared" si="232"/>
        <v>1</v>
      </c>
      <c r="Q2917" t="b">
        <f t="shared" si="233"/>
        <v>1</v>
      </c>
      <c r="R2917" t="b">
        <f t="shared" si="234"/>
        <v>1</v>
      </c>
      <c r="U2917" s="105" t="s">
        <v>657</v>
      </c>
      <c r="V2917" s="105" t="s">
        <v>658</v>
      </c>
      <c r="W2917" s="106">
        <v>7992999</v>
      </c>
      <c r="X2917" s="106">
        <v>0</v>
      </c>
    </row>
    <row r="2918" spans="2:24" x14ac:dyDescent="0.25">
      <c r="B2918" s="105" t="s">
        <v>659</v>
      </c>
      <c r="C2918" s="105" t="s">
        <v>658</v>
      </c>
      <c r="D2918" s="106">
        <v>7992999</v>
      </c>
      <c r="E2918" s="106">
        <v>0</v>
      </c>
      <c r="M2918" t="b">
        <f t="shared" si="230"/>
        <v>1</v>
      </c>
      <c r="N2918" t="b">
        <f t="shared" si="231"/>
        <v>1</v>
      </c>
      <c r="O2918" t="b">
        <f t="shared" si="232"/>
        <v>1</v>
      </c>
      <c r="P2918" t="b">
        <f t="shared" si="232"/>
        <v>1</v>
      </c>
      <c r="Q2918" t="b">
        <f t="shared" si="233"/>
        <v>1</v>
      </c>
      <c r="R2918" t="b">
        <f t="shared" si="234"/>
        <v>1</v>
      </c>
      <c r="U2918" s="105" t="s">
        <v>659</v>
      </c>
      <c r="V2918" s="105" t="s">
        <v>658</v>
      </c>
      <c r="W2918" s="106">
        <v>7992999</v>
      </c>
      <c r="X2918" s="106">
        <v>0</v>
      </c>
    </row>
    <row r="2919" spans="2:24" x14ac:dyDescent="0.25">
      <c r="B2919" s="105" t="s">
        <v>463</v>
      </c>
      <c r="C2919" s="105" t="s">
        <v>464</v>
      </c>
      <c r="D2919" s="106">
        <v>102297366</v>
      </c>
      <c r="E2919" s="106">
        <v>0</v>
      </c>
      <c r="M2919" t="b">
        <f t="shared" si="230"/>
        <v>1</v>
      </c>
      <c r="N2919" t="b">
        <f t="shared" si="231"/>
        <v>1</v>
      </c>
      <c r="O2919" t="b">
        <f t="shared" si="232"/>
        <v>1</v>
      </c>
      <c r="P2919" t="b">
        <f t="shared" si="232"/>
        <v>1</v>
      </c>
      <c r="Q2919" t="b">
        <f t="shared" si="233"/>
        <v>1</v>
      </c>
      <c r="R2919" t="b">
        <f t="shared" si="234"/>
        <v>1</v>
      </c>
      <c r="U2919" s="105" t="s">
        <v>463</v>
      </c>
      <c r="V2919" s="105" t="s">
        <v>464</v>
      </c>
      <c r="W2919" s="106">
        <v>102297366</v>
      </c>
      <c r="X2919" s="106">
        <v>0</v>
      </c>
    </row>
    <row r="2920" spans="2:24" x14ac:dyDescent="0.25">
      <c r="B2920" s="105" t="s">
        <v>465</v>
      </c>
      <c r="C2920" s="105" t="s">
        <v>466</v>
      </c>
      <c r="D2920" s="106">
        <v>96347366</v>
      </c>
      <c r="E2920" s="106">
        <v>0</v>
      </c>
      <c r="M2920" t="b">
        <f t="shared" si="230"/>
        <v>1</v>
      </c>
      <c r="N2920" t="b">
        <f t="shared" si="231"/>
        <v>1</v>
      </c>
      <c r="O2920" t="b">
        <f t="shared" si="232"/>
        <v>1</v>
      </c>
      <c r="P2920" t="b">
        <f t="shared" si="232"/>
        <v>1</v>
      </c>
      <c r="Q2920" t="b">
        <f t="shared" si="233"/>
        <v>1</v>
      </c>
      <c r="R2920" t="b">
        <f t="shared" si="234"/>
        <v>1</v>
      </c>
      <c r="U2920" s="105" t="s">
        <v>465</v>
      </c>
      <c r="V2920" s="105" t="s">
        <v>466</v>
      </c>
      <c r="W2920" s="106">
        <v>96347366</v>
      </c>
      <c r="X2920" s="106">
        <v>0</v>
      </c>
    </row>
    <row r="2921" spans="2:24" x14ac:dyDescent="0.25">
      <c r="B2921" s="105" t="s">
        <v>467</v>
      </c>
      <c r="C2921" s="105" t="s">
        <v>468</v>
      </c>
      <c r="D2921" s="106">
        <v>30720000</v>
      </c>
      <c r="E2921" s="106">
        <v>0</v>
      </c>
      <c r="M2921" t="b">
        <f t="shared" si="230"/>
        <v>1</v>
      </c>
      <c r="N2921" t="b">
        <f t="shared" si="231"/>
        <v>1</v>
      </c>
      <c r="O2921" t="b">
        <f t="shared" si="232"/>
        <v>1</v>
      </c>
      <c r="P2921" t="b">
        <f t="shared" si="232"/>
        <v>1</v>
      </c>
      <c r="Q2921" t="b">
        <f t="shared" si="233"/>
        <v>1</v>
      </c>
      <c r="R2921" t="b">
        <f t="shared" si="234"/>
        <v>1</v>
      </c>
      <c r="U2921" s="105" t="s">
        <v>467</v>
      </c>
      <c r="V2921" s="105" t="s">
        <v>468</v>
      </c>
      <c r="W2921" s="106">
        <v>30720000</v>
      </c>
      <c r="X2921" s="106">
        <v>0</v>
      </c>
    </row>
    <row r="2922" spans="2:24" x14ac:dyDescent="0.25">
      <c r="B2922" s="105" t="s">
        <v>737</v>
      </c>
      <c r="C2922" s="105" t="s">
        <v>738</v>
      </c>
      <c r="D2922" s="106">
        <v>65627366</v>
      </c>
      <c r="E2922" s="106">
        <v>0</v>
      </c>
      <c r="M2922" t="b">
        <f t="shared" si="230"/>
        <v>1</v>
      </c>
      <c r="N2922" t="b">
        <f t="shared" si="231"/>
        <v>1</v>
      </c>
      <c r="O2922" t="b">
        <f t="shared" si="232"/>
        <v>1</v>
      </c>
      <c r="P2922" t="b">
        <f t="shared" si="232"/>
        <v>1</v>
      </c>
      <c r="Q2922" t="b">
        <f t="shared" si="233"/>
        <v>1</v>
      </c>
      <c r="R2922" t="b">
        <f t="shared" si="234"/>
        <v>1</v>
      </c>
      <c r="U2922" s="105" t="s">
        <v>737</v>
      </c>
      <c r="V2922" s="105" t="s">
        <v>738</v>
      </c>
      <c r="W2922" s="106">
        <v>65627366</v>
      </c>
      <c r="X2922" s="106">
        <v>0</v>
      </c>
    </row>
    <row r="2923" spans="2:24" x14ac:dyDescent="0.25">
      <c r="B2923" s="105" t="s">
        <v>572</v>
      </c>
      <c r="C2923" s="105" t="s">
        <v>573</v>
      </c>
      <c r="D2923" s="106">
        <v>5950000</v>
      </c>
      <c r="E2923" s="106">
        <v>0</v>
      </c>
      <c r="M2923" t="b">
        <f t="shared" si="230"/>
        <v>1</v>
      </c>
      <c r="N2923" t="b">
        <f t="shared" si="231"/>
        <v>1</v>
      </c>
      <c r="O2923" t="b">
        <f t="shared" si="232"/>
        <v>1</v>
      </c>
      <c r="P2923" t="b">
        <f t="shared" si="232"/>
        <v>1</v>
      </c>
      <c r="Q2923" t="b">
        <f t="shared" si="233"/>
        <v>1</v>
      </c>
      <c r="R2923" t="b">
        <f t="shared" si="234"/>
        <v>1</v>
      </c>
      <c r="U2923" s="105" t="s">
        <v>572</v>
      </c>
      <c r="V2923" s="105" t="s">
        <v>573</v>
      </c>
      <c r="W2923" s="106">
        <v>5950000</v>
      </c>
      <c r="X2923" s="106">
        <v>0</v>
      </c>
    </row>
    <row r="2924" spans="2:24" x14ac:dyDescent="0.25">
      <c r="B2924" s="105" t="s">
        <v>574</v>
      </c>
      <c r="C2924" s="105" t="s">
        <v>573</v>
      </c>
      <c r="D2924" s="106">
        <v>5950000</v>
      </c>
      <c r="E2924" s="106">
        <v>0</v>
      </c>
      <c r="M2924" t="b">
        <f t="shared" si="230"/>
        <v>1</v>
      </c>
      <c r="N2924" t="b">
        <f t="shared" si="231"/>
        <v>1</v>
      </c>
      <c r="O2924" t="b">
        <f t="shared" si="232"/>
        <v>1</v>
      </c>
      <c r="P2924" t="b">
        <f t="shared" si="232"/>
        <v>1</v>
      </c>
      <c r="Q2924" t="b">
        <f t="shared" si="233"/>
        <v>1</v>
      </c>
      <c r="R2924" t="b">
        <f t="shared" si="234"/>
        <v>1</v>
      </c>
      <c r="U2924" s="105" t="s">
        <v>574</v>
      </c>
      <c r="V2924" s="105" t="s">
        <v>573</v>
      </c>
      <c r="W2924" s="106">
        <v>5950000</v>
      </c>
      <c r="X2924" s="106">
        <v>0</v>
      </c>
    </row>
    <row r="2925" spans="2:24" x14ac:dyDescent="0.25">
      <c r="B2925" s="105" t="s">
        <v>338</v>
      </c>
      <c r="C2925" s="105" t="s">
        <v>339</v>
      </c>
      <c r="D2925" s="106">
        <v>1091241049</v>
      </c>
      <c r="E2925" s="106">
        <v>0</v>
      </c>
      <c r="M2925" t="b">
        <f t="shared" si="230"/>
        <v>1</v>
      </c>
      <c r="N2925" t="b">
        <f t="shared" si="231"/>
        <v>1</v>
      </c>
      <c r="O2925" t="b">
        <f t="shared" si="232"/>
        <v>1</v>
      </c>
      <c r="P2925" t="b">
        <f t="shared" si="232"/>
        <v>1</v>
      </c>
      <c r="Q2925" t="b">
        <f t="shared" si="233"/>
        <v>1</v>
      </c>
      <c r="R2925" t="b">
        <f t="shared" si="234"/>
        <v>1</v>
      </c>
      <c r="U2925" s="105" t="s">
        <v>338</v>
      </c>
      <c r="V2925" s="105" t="s">
        <v>339</v>
      </c>
      <c r="W2925" s="106">
        <v>1091241049</v>
      </c>
      <c r="X2925" s="106">
        <v>0</v>
      </c>
    </row>
    <row r="2926" spans="2:24" x14ac:dyDescent="0.25">
      <c r="B2926" s="105" t="s">
        <v>469</v>
      </c>
      <c r="C2926" s="105" t="s">
        <v>470</v>
      </c>
      <c r="D2926" s="106">
        <v>27870000</v>
      </c>
      <c r="E2926" s="106">
        <v>0</v>
      </c>
      <c r="M2926" t="b">
        <f t="shared" si="230"/>
        <v>1</v>
      </c>
      <c r="N2926" t="b">
        <f t="shared" si="231"/>
        <v>1</v>
      </c>
      <c r="O2926" t="b">
        <f t="shared" si="232"/>
        <v>1</v>
      </c>
      <c r="P2926" t="b">
        <f t="shared" si="232"/>
        <v>1</v>
      </c>
      <c r="Q2926" t="b">
        <f t="shared" si="233"/>
        <v>1</v>
      </c>
      <c r="R2926" t="b">
        <f t="shared" si="234"/>
        <v>1</v>
      </c>
      <c r="U2926" s="105" t="s">
        <v>469</v>
      </c>
      <c r="V2926" s="105" t="s">
        <v>470</v>
      </c>
      <c r="W2926" s="106">
        <v>27870000</v>
      </c>
      <c r="X2926" s="106">
        <v>0</v>
      </c>
    </row>
    <row r="2927" spans="2:24" x14ac:dyDescent="0.25">
      <c r="B2927" s="105" t="s">
        <v>471</v>
      </c>
      <c r="C2927" s="105" t="s">
        <v>472</v>
      </c>
      <c r="D2927" s="106">
        <v>15930000</v>
      </c>
      <c r="E2927" s="106">
        <v>0</v>
      </c>
      <c r="M2927" t="b">
        <f t="shared" si="230"/>
        <v>1</v>
      </c>
      <c r="N2927" t="b">
        <f t="shared" si="231"/>
        <v>1</v>
      </c>
      <c r="O2927" t="b">
        <f t="shared" si="232"/>
        <v>1</v>
      </c>
      <c r="P2927" t="b">
        <f t="shared" si="232"/>
        <v>1</v>
      </c>
      <c r="Q2927" t="b">
        <f t="shared" si="233"/>
        <v>1</v>
      </c>
      <c r="R2927" t="b">
        <f t="shared" si="234"/>
        <v>1</v>
      </c>
      <c r="U2927" s="105" t="s">
        <v>471</v>
      </c>
      <c r="V2927" s="105" t="s">
        <v>472</v>
      </c>
      <c r="W2927" s="106">
        <v>15930000</v>
      </c>
      <c r="X2927" s="106">
        <v>0</v>
      </c>
    </row>
    <row r="2928" spans="2:24" x14ac:dyDescent="0.25">
      <c r="B2928" s="105" t="s">
        <v>1462</v>
      </c>
      <c r="C2928" s="105" t="s">
        <v>1463</v>
      </c>
      <c r="D2928" s="106">
        <v>11940000</v>
      </c>
      <c r="E2928" s="106">
        <v>0</v>
      </c>
      <c r="M2928" t="b">
        <f t="shared" si="230"/>
        <v>1</v>
      </c>
      <c r="N2928" t="b">
        <f t="shared" si="231"/>
        <v>1</v>
      </c>
      <c r="O2928" t="b">
        <f t="shared" si="232"/>
        <v>1</v>
      </c>
      <c r="P2928" t="b">
        <f t="shared" si="232"/>
        <v>1</v>
      </c>
      <c r="Q2928" t="b">
        <f t="shared" si="233"/>
        <v>1</v>
      </c>
      <c r="R2928" t="b">
        <f t="shared" si="234"/>
        <v>1</v>
      </c>
      <c r="U2928" s="105" t="s">
        <v>1462</v>
      </c>
      <c r="V2928" s="105" t="s">
        <v>1463</v>
      </c>
      <c r="W2928" s="106">
        <v>11940000</v>
      </c>
      <c r="X2928" s="106">
        <v>0</v>
      </c>
    </row>
    <row r="2929" spans="2:24" x14ac:dyDescent="0.25">
      <c r="B2929" s="105" t="s">
        <v>340</v>
      </c>
      <c r="C2929" s="105" t="s">
        <v>341</v>
      </c>
      <c r="D2929" s="106">
        <v>1063371049</v>
      </c>
      <c r="E2929" s="106">
        <v>0</v>
      </c>
      <c r="M2929" t="b">
        <f t="shared" si="230"/>
        <v>1</v>
      </c>
      <c r="N2929" t="b">
        <f t="shared" si="231"/>
        <v>1</v>
      </c>
      <c r="O2929" t="b">
        <f t="shared" si="232"/>
        <v>1</v>
      </c>
      <c r="P2929" t="b">
        <f t="shared" si="232"/>
        <v>1</v>
      </c>
      <c r="Q2929" t="b">
        <f t="shared" si="233"/>
        <v>1</v>
      </c>
      <c r="R2929" t="b">
        <f t="shared" si="234"/>
        <v>1</v>
      </c>
      <c r="U2929" s="105" t="s">
        <v>340</v>
      </c>
      <c r="V2929" s="105" t="s">
        <v>341</v>
      </c>
      <c r="W2929" s="106">
        <v>1063371049</v>
      </c>
      <c r="X2929" s="106">
        <v>0</v>
      </c>
    </row>
    <row r="2930" spans="2:24" x14ac:dyDescent="0.25">
      <c r="B2930" s="105" t="s">
        <v>392</v>
      </c>
      <c r="C2930" s="105" t="s">
        <v>341</v>
      </c>
      <c r="D2930" s="106">
        <v>244797500</v>
      </c>
      <c r="E2930" s="106">
        <v>0</v>
      </c>
      <c r="M2930" t="b">
        <f t="shared" si="230"/>
        <v>1</v>
      </c>
      <c r="N2930" t="b">
        <f t="shared" si="231"/>
        <v>1</v>
      </c>
      <c r="O2930" t="b">
        <f t="shared" si="232"/>
        <v>1</v>
      </c>
      <c r="P2930" t="b">
        <f t="shared" si="232"/>
        <v>1</v>
      </c>
      <c r="Q2930" t="b">
        <f t="shared" si="233"/>
        <v>1</v>
      </c>
      <c r="R2930" t="b">
        <f t="shared" si="234"/>
        <v>1</v>
      </c>
      <c r="U2930" s="105" t="s">
        <v>392</v>
      </c>
      <c r="V2930" s="105" t="s">
        <v>341</v>
      </c>
      <c r="W2930" s="106">
        <v>244797500</v>
      </c>
      <c r="X2930" s="106">
        <v>0</v>
      </c>
    </row>
    <row r="2931" spans="2:24" x14ac:dyDescent="0.25">
      <c r="B2931" s="105" t="s">
        <v>342</v>
      </c>
      <c r="C2931" s="105" t="s">
        <v>343</v>
      </c>
      <c r="D2931" s="106">
        <v>84759028</v>
      </c>
      <c r="E2931" s="106">
        <v>0</v>
      </c>
      <c r="M2931" t="b">
        <f t="shared" si="230"/>
        <v>1</v>
      </c>
      <c r="N2931" t="b">
        <f t="shared" si="231"/>
        <v>1</v>
      </c>
      <c r="O2931" t="b">
        <f t="shared" si="232"/>
        <v>1</v>
      </c>
      <c r="P2931" t="b">
        <f t="shared" si="232"/>
        <v>1</v>
      </c>
      <c r="Q2931" t="b">
        <f t="shared" si="233"/>
        <v>1</v>
      </c>
      <c r="R2931" t="b">
        <f t="shared" si="234"/>
        <v>1</v>
      </c>
      <c r="U2931" s="105" t="s">
        <v>342</v>
      </c>
      <c r="V2931" s="105" t="s">
        <v>343</v>
      </c>
      <c r="W2931" s="106">
        <v>84759028</v>
      </c>
      <c r="X2931" s="106">
        <v>0</v>
      </c>
    </row>
    <row r="2932" spans="2:24" x14ac:dyDescent="0.25">
      <c r="B2932" s="105" t="s">
        <v>344</v>
      </c>
      <c r="C2932" s="105" t="s">
        <v>345</v>
      </c>
      <c r="D2932" s="106">
        <v>89750000</v>
      </c>
      <c r="E2932" s="106">
        <v>0</v>
      </c>
      <c r="M2932" t="b">
        <f t="shared" si="230"/>
        <v>1</v>
      </c>
      <c r="N2932" t="b">
        <f t="shared" si="231"/>
        <v>1</v>
      </c>
      <c r="O2932" t="b">
        <f t="shared" si="232"/>
        <v>1</v>
      </c>
      <c r="P2932" t="b">
        <f t="shared" si="232"/>
        <v>1</v>
      </c>
      <c r="Q2932" t="b">
        <f t="shared" si="233"/>
        <v>1</v>
      </c>
      <c r="R2932" t="b">
        <f t="shared" si="234"/>
        <v>1</v>
      </c>
      <c r="U2932" s="105" t="s">
        <v>344</v>
      </c>
      <c r="V2932" s="105" t="s">
        <v>345</v>
      </c>
      <c r="W2932" s="106">
        <v>89750000</v>
      </c>
      <c r="X2932" s="106">
        <v>0</v>
      </c>
    </row>
    <row r="2933" spans="2:24" x14ac:dyDescent="0.25">
      <c r="B2933" s="105" t="s">
        <v>346</v>
      </c>
      <c r="C2933" s="105" t="s">
        <v>347</v>
      </c>
      <c r="D2933" s="106">
        <v>85488700</v>
      </c>
      <c r="E2933" s="106">
        <v>0</v>
      </c>
      <c r="M2933" t="b">
        <f t="shared" si="230"/>
        <v>1</v>
      </c>
      <c r="N2933" t="b">
        <f t="shared" si="231"/>
        <v>1</v>
      </c>
      <c r="O2933" t="b">
        <f t="shared" si="232"/>
        <v>1</v>
      </c>
      <c r="P2933" t="b">
        <f t="shared" si="232"/>
        <v>1</v>
      </c>
      <c r="Q2933" t="b">
        <f t="shared" si="233"/>
        <v>1</v>
      </c>
      <c r="R2933" t="b">
        <f t="shared" si="234"/>
        <v>1</v>
      </c>
      <c r="U2933" s="105" t="s">
        <v>346</v>
      </c>
      <c r="V2933" s="105" t="s">
        <v>347</v>
      </c>
      <c r="W2933" s="106">
        <v>85488700</v>
      </c>
      <c r="X2933" s="106">
        <v>0</v>
      </c>
    </row>
    <row r="2934" spans="2:24" x14ac:dyDescent="0.25">
      <c r="B2934" s="105" t="s">
        <v>348</v>
      </c>
      <c r="C2934" s="105" t="s">
        <v>1542</v>
      </c>
      <c r="D2934" s="106">
        <v>51300000</v>
      </c>
      <c r="E2934" s="106">
        <v>0</v>
      </c>
      <c r="M2934" t="b">
        <f t="shared" si="230"/>
        <v>1</v>
      </c>
      <c r="N2934" t="b">
        <f t="shared" si="231"/>
        <v>1</v>
      </c>
      <c r="O2934" t="b">
        <f t="shared" si="232"/>
        <v>1</v>
      </c>
      <c r="P2934" t="b">
        <f t="shared" si="232"/>
        <v>1</v>
      </c>
      <c r="Q2934" t="b">
        <f t="shared" si="233"/>
        <v>1</v>
      </c>
      <c r="R2934" t="b">
        <f t="shared" si="234"/>
        <v>1</v>
      </c>
      <c r="U2934" s="105" t="s">
        <v>348</v>
      </c>
      <c r="V2934" s="105" t="s">
        <v>1542</v>
      </c>
      <c r="W2934" s="106">
        <v>51300000</v>
      </c>
      <c r="X2934" s="106">
        <v>0</v>
      </c>
    </row>
    <row r="2935" spans="2:24" x14ac:dyDescent="0.25">
      <c r="B2935" s="105" t="s">
        <v>349</v>
      </c>
      <c r="C2935" s="105" t="s">
        <v>350</v>
      </c>
      <c r="D2935" s="106">
        <v>76296228</v>
      </c>
      <c r="E2935" s="106">
        <v>0</v>
      </c>
      <c r="M2935" t="b">
        <f t="shared" si="230"/>
        <v>1</v>
      </c>
      <c r="N2935" t="b">
        <f t="shared" si="231"/>
        <v>1</v>
      </c>
      <c r="O2935" t="b">
        <f t="shared" si="232"/>
        <v>1</v>
      </c>
      <c r="P2935" t="b">
        <f t="shared" si="232"/>
        <v>1</v>
      </c>
      <c r="Q2935" t="b">
        <f t="shared" si="233"/>
        <v>1</v>
      </c>
      <c r="R2935" t="b">
        <f t="shared" si="234"/>
        <v>1</v>
      </c>
      <c r="U2935" s="105" t="s">
        <v>349</v>
      </c>
      <c r="V2935" s="105" t="s">
        <v>350</v>
      </c>
      <c r="W2935" s="106">
        <v>76296228</v>
      </c>
      <c r="X2935" s="106">
        <v>0</v>
      </c>
    </row>
    <row r="2936" spans="2:24" x14ac:dyDescent="0.25">
      <c r="B2936" s="105" t="s">
        <v>351</v>
      </c>
      <c r="C2936" s="105" t="s">
        <v>352</v>
      </c>
      <c r="D2936" s="106">
        <v>86580894</v>
      </c>
      <c r="E2936" s="106">
        <v>0</v>
      </c>
      <c r="M2936" t="b">
        <f t="shared" si="230"/>
        <v>1</v>
      </c>
      <c r="N2936" t="b">
        <f t="shared" si="231"/>
        <v>1</v>
      </c>
      <c r="O2936" t="b">
        <f t="shared" si="232"/>
        <v>1</v>
      </c>
      <c r="P2936" t="b">
        <f t="shared" si="232"/>
        <v>1</v>
      </c>
      <c r="Q2936" t="b">
        <f t="shared" si="233"/>
        <v>1</v>
      </c>
      <c r="R2936" t="b">
        <f t="shared" si="234"/>
        <v>1</v>
      </c>
      <c r="U2936" s="105" t="s">
        <v>351</v>
      </c>
      <c r="V2936" s="105" t="s">
        <v>352</v>
      </c>
      <c r="W2936" s="106">
        <v>86580894</v>
      </c>
      <c r="X2936" s="106">
        <v>0</v>
      </c>
    </row>
    <row r="2937" spans="2:24" x14ac:dyDescent="0.25">
      <c r="B2937" s="105" t="s">
        <v>353</v>
      </c>
      <c r="C2937" s="105" t="s">
        <v>354</v>
      </c>
      <c r="D2937" s="106">
        <v>84998250</v>
      </c>
      <c r="E2937" s="106">
        <v>0</v>
      </c>
      <c r="M2937" t="b">
        <f t="shared" si="230"/>
        <v>1</v>
      </c>
      <c r="N2937" t="b">
        <f t="shared" si="231"/>
        <v>1</v>
      </c>
      <c r="O2937" t="b">
        <f t="shared" si="232"/>
        <v>1</v>
      </c>
      <c r="P2937" t="b">
        <f t="shared" si="232"/>
        <v>1</v>
      </c>
      <c r="Q2937" t="b">
        <f t="shared" si="233"/>
        <v>1</v>
      </c>
      <c r="R2937" t="b">
        <f t="shared" si="234"/>
        <v>1</v>
      </c>
      <c r="U2937" s="105" t="s">
        <v>353</v>
      </c>
      <c r="V2937" s="105" t="s">
        <v>354</v>
      </c>
      <c r="W2937" s="106">
        <v>84998250</v>
      </c>
      <c r="X2937" s="106">
        <v>0</v>
      </c>
    </row>
    <row r="2938" spans="2:24" x14ac:dyDescent="0.25">
      <c r="B2938" s="105" t="s">
        <v>355</v>
      </c>
      <c r="C2938" s="105" t="s">
        <v>356</v>
      </c>
      <c r="D2938" s="106">
        <v>86130000</v>
      </c>
      <c r="E2938" s="106">
        <v>0</v>
      </c>
      <c r="M2938" t="b">
        <f t="shared" si="230"/>
        <v>1</v>
      </c>
      <c r="N2938" t="b">
        <f t="shared" si="231"/>
        <v>1</v>
      </c>
      <c r="O2938" t="b">
        <f t="shared" si="232"/>
        <v>1</v>
      </c>
      <c r="P2938" t="b">
        <f t="shared" si="232"/>
        <v>1</v>
      </c>
      <c r="Q2938" t="b">
        <f t="shared" si="233"/>
        <v>1</v>
      </c>
      <c r="R2938" t="b">
        <f t="shared" si="234"/>
        <v>1</v>
      </c>
      <c r="U2938" s="105" t="s">
        <v>355</v>
      </c>
      <c r="V2938" s="105" t="s">
        <v>356</v>
      </c>
      <c r="W2938" s="106">
        <v>86130000</v>
      </c>
      <c r="X2938" s="106">
        <v>0</v>
      </c>
    </row>
    <row r="2939" spans="2:24" x14ac:dyDescent="0.25">
      <c r="B2939" s="105" t="s">
        <v>357</v>
      </c>
      <c r="C2939" s="105" t="s">
        <v>358</v>
      </c>
      <c r="D2939" s="106">
        <v>111985400</v>
      </c>
      <c r="E2939" s="106">
        <v>0</v>
      </c>
      <c r="M2939" t="b">
        <f t="shared" si="230"/>
        <v>1</v>
      </c>
      <c r="N2939" t="b">
        <f t="shared" si="231"/>
        <v>1</v>
      </c>
      <c r="O2939" t="b">
        <f t="shared" si="232"/>
        <v>1</v>
      </c>
      <c r="P2939" t="b">
        <f t="shared" si="232"/>
        <v>1</v>
      </c>
      <c r="Q2939" t="b">
        <f t="shared" si="233"/>
        <v>1</v>
      </c>
      <c r="R2939" t="b">
        <f t="shared" si="234"/>
        <v>1</v>
      </c>
      <c r="U2939" s="105" t="s">
        <v>357</v>
      </c>
      <c r="V2939" s="105" t="s">
        <v>358</v>
      </c>
      <c r="W2939" s="106">
        <v>111985400</v>
      </c>
      <c r="X2939" s="106">
        <v>0</v>
      </c>
    </row>
    <row r="2940" spans="2:24" x14ac:dyDescent="0.25">
      <c r="B2940" s="105" t="s">
        <v>1464</v>
      </c>
      <c r="C2940" s="105" t="s">
        <v>1465</v>
      </c>
      <c r="D2940" s="106">
        <v>61285049</v>
      </c>
      <c r="E2940" s="106">
        <v>0</v>
      </c>
      <c r="M2940" t="b">
        <f t="shared" si="230"/>
        <v>1</v>
      </c>
      <c r="N2940" t="b">
        <f t="shared" si="231"/>
        <v>1</v>
      </c>
      <c r="O2940" t="b">
        <f t="shared" si="232"/>
        <v>1</v>
      </c>
      <c r="P2940" t="b">
        <f t="shared" si="232"/>
        <v>1</v>
      </c>
      <c r="Q2940" t="b">
        <f t="shared" si="233"/>
        <v>1</v>
      </c>
      <c r="R2940" t="b">
        <f t="shared" si="234"/>
        <v>1</v>
      </c>
      <c r="U2940" s="105" t="s">
        <v>1464</v>
      </c>
      <c r="V2940" s="105" t="s">
        <v>1465</v>
      </c>
      <c r="W2940" s="106">
        <v>61285049</v>
      </c>
      <c r="X2940" s="106">
        <v>0</v>
      </c>
    </row>
    <row r="2941" spans="2:24" x14ac:dyDescent="0.25">
      <c r="B2941" s="105" t="s">
        <v>676</v>
      </c>
      <c r="C2941" s="105" t="s">
        <v>677</v>
      </c>
      <c r="D2941" s="106">
        <v>61226187</v>
      </c>
      <c r="E2941" s="106">
        <v>0</v>
      </c>
      <c r="M2941" t="b">
        <f t="shared" si="230"/>
        <v>1</v>
      </c>
      <c r="N2941" t="b">
        <f t="shared" si="231"/>
        <v>1</v>
      </c>
      <c r="O2941" t="b">
        <f t="shared" si="232"/>
        <v>1</v>
      </c>
      <c r="P2941" t="b">
        <f t="shared" si="232"/>
        <v>1</v>
      </c>
      <c r="Q2941" t="b">
        <f t="shared" si="233"/>
        <v>1</v>
      </c>
      <c r="R2941" t="b">
        <f t="shared" si="234"/>
        <v>1</v>
      </c>
      <c r="U2941" s="105" t="s">
        <v>676</v>
      </c>
      <c r="V2941" s="105" t="s">
        <v>677</v>
      </c>
      <c r="W2941" s="106">
        <v>61226187</v>
      </c>
      <c r="X2941" s="106">
        <v>0</v>
      </c>
    </row>
    <row r="2942" spans="2:24" x14ac:dyDescent="0.25">
      <c r="B2942" s="105" t="s">
        <v>678</v>
      </c>
      <c r="C2942" s="105" t="s">
        <v>679</v>
      </c>
      <c r="D2942" s="106">
        <v>61226187</v>
      </c>
      <c r="E2942" s="106">
        <v>0</v>
      </c>
      <c r="M2942" t="b">
        <f t="shared" si="230"/>
        <v>1</v>
      </c>
      <c r="N2942" t="b">
        <f t="shared" si="231"/>
        <v>1</v>
      </c>
      <c r="O2942" t="b">
        <f t="shared" si="232"/>
        <v>1</v>
      </c>
      <c r="P2942" t="b">
        <f t="shared" si="232"/>
        <v>1</v>
      </c>
      <c r="Q2942" t="b">
        <f t="shared" si="233"/>
        <v>1</v>
      </c>
      <c r="R2942" t="b">
        <f t="shared" si="234"/>
        <v>1</v>
      </c>
      <c r="U2942" s="105" t="s">
        <v>678</v>
      </c>
      <c r="V2942" s="105" t="s">
        <v>679</v>
      </c>
      <c r="W2942" s="106">
        <v>61226187</v>
      </c>
      <c r="X2942" s="106">
        <v>0</v>
      </c>
    </row>
    <row r="2943" spans="2:24" x14ac:dyDescent="0.25">
      <c r="B2943" s="105" t="s">
        <v>680</v>
      </c>
      <c r="C2943" s="105" t="s">
        <v>679</v>
      </c>
      <c r="D2943" s="106">
        <v>61226187</v>
      </c>
      <c r="E2943" s="106">
        <v>0</v>
      </c>
      <c r="M2943" t="b">
        <f t="shared" si="230"/>
        <v>1</v>
      </c>
      <c r="N2943" t="b">
        <f t="shared" si="231"/>
        <v>1</v>
      </c>
      <c r="O2943" t="b">
        <f t="shared" si="232"/>
        <v>1</v>
      </c>
      <c r="P2943" t="b">
        <f t="shared" si="232"/>
        <v>1</v>
      </c>
      <c r="Q2943" t="b">
        <f t="shared" si="233"/>
        <v>1</v>
      </c>
      <c r="R2943" t="b">
        <f t="shared" si="234"/>
        <v>1</v>
      </c>
      <c r="U2943" s="105" t="s">
        <v>680</v>
      </c>
      <c r="V2943" s="105" t="s">
        <v>679</v>
      </c>
      <c r="W2943" s="106">
        <v>61226187</v>
      </c>
      <c r="X2943" s="106">
        <v>0</v>
      </c>
    </row>
    <row r="2944" spans="2:24" x14ac:dyDescent="0.25">
      <c r="B2944" t="s">
        <v>359</v>
      </c>
      <c r="C2944" s="106">
        <v>3657746080</v>
      </c>
      <c r="D2944" s="106">
        <v>0</v>
      </c>
      <c r="M2944" t="b">
        <f t="shared" si="230"/>
        <v>1</v>
      </c>
      <c r="N2944" t="b">
        <f t="shared" si="231"/>
        <v>1</v>
      </c>
      <c r="O2944" t="b">
        <f t="shared" si="232"/>
        <v>1</v>
      </c>
      <c r="P2944" t="b">
        <f t="shared" si="232"/>
        <v>1</v>
      </c>
      <c r="Q2944" t="b">
        <f t="shared" si="233"/>
        <v>1</v>
      </c>
      <c r="R2944" t="b">
        <f t="shared" si="234"/>
        <v>1</v>
      </c>
      <c r="U2944" t="s">
        <v>359</v>
      </c>
      <c r="V2944" s="106">
        <v>3657746080</v>
      </c>
      <c r="W2944" s="106">
        <v>0</v>
      </c>
    </row>
    <row r="2945" spans="2:26" x14ac:dyDescent="0.25">
      <c r="B2945" t="s">
        <v>330</v>
      </c>
      <c r="C2945" t="s">
        <v>331</v>
      </c>
      <c r="D2945" s="105" t="s">
        <v>846</v>
      </c>
      <c r="E2945" t="s">
        <v>333</v>
      </c>
      <c r="F2945" t="s">
        <v>331</v>
      </c>
      <c r="G2945" s="105" t="s">
        <v>847</v>
      </c>
      <c r="M2945" t="b">
        <f t="shared" si="230"/>
        <v>1</v>
      </c>
      <c r="N2945" t="b">
        <f t="shared" si="231"/>
        <v>1</v>
      </c>
      <c r="O2945" t="b">
        <f t="shared" si="232"/>
        <v>1</v>
      </c>
      <c r="P2945" t="b">
        <f t="shared" si="232"/>
        <v>1</v>
      </c>
      <c r="Q2945" t="b">
        <f t="shared" si="233"/>
        <v>1</v>
      </c>
      <c r="R2945" t="b">
        <f t="shared" si="234"/>
        <v>1</v>
      </c>
      <c r="U2945" t="s">
        <v>330</v>
      </c>
      <c r="V2945" t="s">
        <v>331</v>
      </c>
      <c r="W2945" s="105" t="s">
        <v>846</v>
      </c>
      <c r="X2945" t="s">
        <v>333</v>
      </c>
      <c r="Y2945" t="s">
        <v>331</v>
      </c>
      <c r="Z2945" s="105" t="s">
        <v>847</v>
      </c>
    </row>
    <row r="2946" spans="2:26" x14ac:dyDescent="0.25">
      <c r="B2946" t="s">
        <v>335</v>
      </c>
      <c r="C2946" t="s">
        <v>3</v>
      </c>
      <c r="D2946" t="s">
        <v>336</v>
      </c>
      <c r="E2946" t="s">
        <v>337</v>
      </c>
      <c r="M2946" t="b">
        <f t="shared" si="230"/>
        <v>1</v>
      </c>
      <c r="N2946" t="b">
        <f t="shared" si="231"/>
        <v>1</v>
      </c>
      <c r="O2946" t="b">
        <f t="shared" si="232"/>
        <v>1</v>
      </c>
      <c r="P2946" t="b">
        <f t="shared" si="232"/>
        <v>1</v>
      </c>
      <c r="Q2946" t="b">
        <f t="shared" si="233"/>
        <v>1</v>
      </c>
      <c r="R2946" t="b">
        <f t="shared" si="234"/>
        <v>1</v>
      </c>
      <c r="U2946" t="s">
        <v>335</v>
      </c>
      <c r="V2946" t="s">
        <v>3</v>
      </c>
      <c r="W2946" t="s">
        <v>336</v>
      </c>
      <c r="X2946" t="s">
        <v>337</v>
      </c>
    </row>
    <row r="2947" spans="2:26" x14ac:dyDescent="0.25">
      <c r="B2947" s="105" t="s">
        <v>418</v>
      </c>
      <c r="C2947" s="105" t="s">
        <v>419</v>
      </c>
      <c r="D2947" s="106">
        <v>10000000</v>
      </c>
      <c r="E2947" s="106">
        <v>0</v>
      </c>
      <c r="M2947" t="b">
        <f t="shared" si="230"/>
        <v>1</v>
      </c>
      <c r="N2947" t="b">
        <f t="shared" si="231"/>
        <v>1</v>
      </c>
      <c r="O2947" t="b">
        <f t="shared" si="232"/>
        <v>1</v>
      </c>
      <c r="P2947" t="b">
        <f t="shared" si="232"/>
        <v>1</v>
      </c>
      <c r="Q2947" t="b">
        <f t="shared" si="233"/>
        <v>1</v>
      </c>
      <c r="R2947" t="b">
        <f t="shared" si="234"/>
        <v>1</v>
      </c>
      <c r="U2947" s="105" t="s">
        <v>418</v>
      </c>
      <c r="V2947" s="105" t="s">
        <v>419</v>
      </c>
      <c r="W2947" s="106">
        <v>10000000</v>
      </c>
      <c r="X2947" s="106">
        <v>0</v>
      </c>
    </row>
    <row r="2948" spans="2:26" x14ac:dyDescent="0.25">
      <c r="B2948" s="105" t="s">
        <v>420</v>
      </c>
      <c r="C2948" s="105" t="s">
        <v>421</v>
      </c>
      <c r="D2948" s="106">
        <v>10000000</v>
      </c>
      <c r="E2948" s="106">
        <v>0</v>
      </c>
      <c r="M2948" t="b">
        <f t="shared" si="230"/>
        <v>1</v>
      </c>
      <c r="N2948" t="b">
        <f t="shared" si="231"/>
        <v>1</v>
      </c>
      <c r="O2948" t="b">
        <f t="shared" si="232"/>
        <v>1</v>
      </c>
      <c r="P2948" t="b">
        <f t="shared" si="232"/>
        <v>1</v>
      </c>
      <c r="Q2948" t="b">
        <f t="shared" si="233"/>
        <v>1</v>
      </c>
      <c r="R2948" t="b">
        <f t="shared" si="234"/>
        <v>1</v>
      </c>
      <c r="U2948" s="105" t="s">
        <v>420</v>
      </c>
      <c r="V2948" s="105" t="s">
        <v>421</v>
      </c>
      <c r="W2948" s="106">
        <v>10000000</v>
      </c>
      <c r="X2948" s="106">
        <v>0</v>
      </c>
    </row>
    <row r="2949" spans="2:26" x14ac:dyDescent="0.25">
      <c r="B2949" s="105" t="s">
        <v>425</v>
      </c>
      <c r="C2949" s="105" t="s">
        <v>426</v>
      </c>
      <c r="D2949" s="106">
        <v>10000000</v>
      </c>
      <c r="E2949" s="106">
        <v>0</v>
      </c>
      <c r="M2949" t="b">
        <f t="shared" si="230"/>
        <v>1</v>
      </c>
      <c r="N2949" t="b">
        <f t="shared" si="231"/>
        <v>1</v>
      </c>
      <c r="O2949" t="b">
        <f t="shared" si="232"/>
        <v>1</v>
      </c>
      <c r="P2949" t="b">
        <f t="shared" si="232"/>
        <v>1</v>
      </c>
      <c r="Q2949" t="b">
        <f t="shared" si="233"/>
        <v>1</v>
      </c>
      <c r="R2949" t="b">
        <f t="shared" si="234"/>
        <v>1</v>
      </c>
      <c r="U2949" s="105" t="s">
        <v>425</v>
      </c>
      <c r="V2949" s="105" t="s">
        <v>426</v>
      </c>
      <c r="W2949" s="106">
        <v>10000000</v>
      </c>
      <c r="X2949" s="106">
        <v>0</v>
      </c>
    </row>
    <row r="2950" spans="2:26" x14ac:dyDescent="0.25">
      <c r="B2950" s="105" t="s">
        <v>403</v>
      </c>
      <c r="C2950" s="105" t="s">
        <v>404</v>
      </c>
      <c r="D2950" s="106">
        <v>45871846</v>
      </c>
      <c r="E2950" s="106">
        <v>0</v>
      </c>
      <c r="M2950" t="b">
        <f t="shared" si="230"/>
        <v>1</v>
      </c>
      <c r="N2950" t="b">
        <f t="shared" si="231"/>
        <v>1</v>
      </c>
      <c r="O2950" t="b">
        <f t="shared" si="232"/>
        <v>1</v>
      </c>
      <c r="P2950" t="b">
        <f t="shared" si="232"/>
        <v>1</v>
      </c>
      <c r="Q2950" t="b">
        <f t="shared" si="233"/>
        <v>1</v>
      </c>
      <c r="R2950" t="b">
        <f t="shared" si="234"/>
        <v>1</v>
      </c>
      <c r="U2950" s="105" t="s">
        <v>403</v>
      </c>
      <c r="V2950" s="105" t="s">
        <v>404</v>
      </c>
      <c r="W2950" s="106">
        <v>45871846</v>
      </c>
      <c r="X2950" s="106">
        <v>0</v>
      </c>
    </row>
    <row r="2951" spans="2:26" x14ac:dyDescent="0.25">
      <c r="B2951" s="105" t="s">
        <v>405</v>
      </c>
      <c r="C2951" s="105" t="s">
        <v>406</v>
      </c>
      <c r="D2951" s="106">
        <v>5000000</v>
      </c>
      <c r="E2951" s="106">
        <v>0</v>
      </c>
      <c r="M2951" t="b">
        <f t="shared" si="230"/>
        <v>1</v>
      </c>
      <c r="N2951" t="b">
        <f t="shared" si="231"/>
        <v>1</v>
      </c>
      <c r="O2951" t="b">
        <f t="shared" si="232"/>
        <v>1</v>
      </c>
      <c r="P2951" t="b">
        <f t="shared" si="232"/>
        <v>1</v>
      </c>
      <c r="Q2951" t="b">
        <f t="shared" si="233"/>
        <v>1</v>
      </c>
      <c r="R2951" t="b">
        <f t="shared" si="234"/>
        <v>1</v>
      </c>
      <c r="U2951" s="105" t="s">
        <v>405</v>
      </c>
      <c r="V2951" s="105" t="s">
        <v>406</v>
      </c>
      <c r="W2951" s="106">
        <v>5000000</v>
      </c>
      <c r="X2951" s="106">
        <v>0</v>
      </c>
    </row>
    <row r="2952" spans="2:26" x14ac:dyDescent="0.25">
      <c r="B2952" s="105" t="s">
        <v>407</v>
      </c>
      <c r="C2952" s="105" t="s">
        <v>1551</v>
      </c>
      <c r="D2952" s="106">
        <v>5000000</v>
      </c>
      <c r="E2952" s="106">
        <v>0</v>
      </c>
      <c r="M2952" t="b">
        <f t="shared" si="230"/>
        <v>1</v>
      </c>
      <c r="N2952" t="b">
        <f t="shared" si="231"/>
        <v>1</v>
      </c>
      <c r="O2952" t="b">
        <f t="shared" si="232"/>
        <v>1</v>
      </c>
      <c r="P2952" t="b">
        <f t="shared" si="232"/>
        <v>1</v>
      </c>
      <c r="Q2952" t="b">
        <f t="shared" si="233"/>
        <v>1</v>
      </c>
      <c r="R2952" t="b">
        <f t="shared" si="234"/>
        <v>1</v>
      </c>
      <c r="U2952" s="105" t="s">
        <v>407</v>
      </c>
      <c r="V2952" s="105" t="s">
        <v>1551</v>
      </c>
      <c r="W2952" s="106">
        <v>5000000</v>
      </c>
      <c r="X2952" s="106">
        <v>0</v>
      </c>
    </row>
    <row r="2953" spans="2:26" x14ac:dyDescent="0.25">
      <c r="B2953" s="105" t="s">
        <v>544</v>
      </c>
      <c r="C2953" s="105" t="s">
        <v>545</v>
      </c>
      <c r="D2953" s="106">
        <v>40871846</v>
      </c>
      <c r="E2953" s="106">
        <v>0</v>
      </c>
      <c r="M2953" t="b">
        <f t="shared" si="230"/>
        <v>1</v>
      </c>
      <c r="N2953" t="b">
        <f t="shared" si="231"/>
        <v>1</v>
      </c>
      <c r="O2953" t="b">
        <f t="shared" si="232"/>
        <v>1</v>
      </c>
      <c r="P2953" t="b">
        <f t="shared" si="232"/>
        <v>1</v>
      </c>
      <c r="Q2953" t="b">
        <f t="shared" si="233"/>
        <v>1</v>
      </c>
      <c r="R2953" t="b">
        <f t="shared" si="234"/>
        <v>1</v>
      </c>
      <c r="U2953" s="105" t="s">
        <v>544</v>
      </c>
      <c r="V2953" s="105" t="s">
        <v>545</v>
      </c>
      <c r="W2953" s="106">
        <v>40871846</v>
      </c>
      <c r="X2953" s="106">
        <v>0</v>
      </c>
    </row>
    <row r="2954" spans="2:26" x14ac:dyDescent="0.25">
      <c r="B2954" s="105" t="s">
        <v>606</v>
      </c>
      <c r="C2954" s="105" t="s">
        <v>545</v>
      </c>
      <c r="D2954" s="106">
        <v>40871846</v>
      </c>
      <c r="E2954" s="106">
        <v>0</v>
      </c>
      <c r="M2954" t="b">
        <f t="shared" si="230"/>
        <v>1</v>
      </c>
      <c r="N2954" t="b">
        <f t="shared" si="231"/>
        <v>1</v>
      </c>
      <c r="O2954" t="b">
        <f t="shared" si="232"/>
        <v>1</v>
      </c>
      <c r="P2954" t="b">
        <f t="shared" si="232"/>
        <v>1</v>
      </c>
      <c r="Q2954" t="b">
        <f t="shared" si="233"/>
        <v>1</v>
      </c>
      <c r="R2954" t="b">
        <f t="shared" si="234"/>
        <v>1</v>
      </c>
      <c r="U2954" s="105" t="s">
        <v>606</v>
      </c>
      <c r="V2954" s="105" t="s">
        <v>545</v>
      </c>
      <c r="W2954" s="106">
        <v>40871846</v>
      </c>
      <c r="X2954" s="106">
        <v>0</v>
      </c>
    </row>
    <row r="2955" spans="2:26" x14ac:dyDescent="0.25">
      <c r="B2955" s="105" t="s">
        <v>640</v>
      </c>
      <c r="C2955" s="105" t="s">
        <v>641</v>
      </c>
      <c r="D2955" s="106">
        <v>1000000</v>
      </c>
      <c r="E2955" s="106">
        <v>0</v>
      </c>
      <c r="M2955" t="b">
        <f t="shared" si="230"/>
        <v>1</v>
      </c>
      <c r="N2955" t="b">
        <f t="shared" si="231"/>
        <v>1</v>
      </c>
      <c r="O2955" t="b">
        <f t="shared" si="232"/>
        <v>1</v>
      </c>
      <c r="P2955" t="b">
        <f t="shared" si="232"/>
        <v>1</v>
      </c>
      <c r="Q2955" t="b">
        <f t="shared" si="233"/>
        <v>1</v>
      </c>
      <c r="R2955" t="b">
        <f t="shared" si="234"/>
        <v>1</v>
      </c>
      <c r="U2955" s="105" t="s">
        <v>640</v>
      </c>
      <c r="V2955" s="105" t="s">
        <v>641</v>
      </c>
      <c r="W2955" s="106">
        <v>1000000</v>
      </c>
      <c r="X2955" s="106">
        <v>0</v>
      </c>
    </row>
    <row r="2956" spans="2:26" x14ac:dyDescent="0.25">
      <c r="B2956" s="105" t="s">
        <v>642</v>
      </c>
      <c r="C2956" s="105" t="s">
        <v>643</v>
      </c>
      <c r="D2956" s="106">
        <v>1000000</v>
      </c>
      <c r="E2956" s="106">
        <v>0</v>
      </c>
      <c r="M2956" t="b">
        <f t="shared" si="230"/>
        <v>1</v>
      </c>
      <c r="N2956" t="b">
        <f t="shared" si="231"/>
        <v>1</v>
      </c>
      <c r="O2956" t="b">
        <f t="shared" si="232"/>
        <v>1</v>
      </c>
      <c r="P2956" t="b">
        <f t="shared" si="232"/>
        <v>1</v>
      </c>
      <c r="Q2956" t="b">
        <f t="shared" si="233"/>
        <v>1</v>
      </c>
      <c r="R2956" t="b">
        <f t="shared" si="234"/>
        <v>1</v>
      </c>
      <c r="U2956" s="105" t="s">
        <v>642</v>
      </c>
      <c r="V2956" s="105" t="s">
        <v>643</v>
      </c>
      <c r="W2956" s="106">
        <v>1000000</v>
      </c>
      <c r="X2956" s="106">
        <v>0</v>
      </c>
    </row>
    <row r="2957" spans="2:26" x14ac:dyDescent="0.25">
      <c r="B2957" s="105" t="s">
        <v>644</v>
      </c>
      <c r="C2957" s="105" t="s">
        <v>643</v>
      </c>
      <c r="D2957" s="106">
        <v>1000000</v>
      </c>
      <c r="E2957" s="106">
        <v>0</v>
      </c>
      <c r="M2957" t="b">
        <f t="shared" si="230"/>
        <v>1</v>
      </c>
      <c r="N2957" t="b">
        <f t="shared" si="231"/>
        <v>1</v>
      </c>
      <c r="O2957" t="b">
        <f t="shared" si="232"/>
        <v>1</v>
      </c>
      <c r="P2957" t="b">
        <f t="shared" si="232"/>
        <v>1</v>
      </c>
      <c r="Q2957" t="b">
        <f t="shared" si="233"/>
        <v>1</v>
      </c>
      <c r="R2957" t="b">
        <f t="shared" si="234"/>
        <v>1</v>
      </c>
      <c r="U2957" s="105" t="s">
        <v>644</v>
      </c>
      <c r="V2957" s="105" t="s">
        <v>643</v>
      </c>
      <c r="W2957" s="106">
        <v>1000000</v>
      </c>
      <c r="X2957" s="106">
        <v>0</v>
      </c>
    </row>
    <row r="2958" spans="2:26" x14ac:dyDescent="0.25">
      <c r="B2958" s="105" t="s">
        <v>521</v>
      </c>
      <c r="C2958" s="105" t="s">
        <v>522</v>
      </c>
      <c r="D2958" s="106">
        <v>8800000</v>
      </c>
      <c r="E2958" s="106">
        <v>0</v>
      </c>
      <c r="M2958" t="b">
        <f t="shared" si="230"/>
        <v>1</v>
      </c>
      <c r="N2958" t="b">
        <f t="shared" si="231"/>
        <v>1</v>
      </c>
      <c r="O2958" t="b">
        <f t="shared" si="232"/>
        <v>1</v>
      </c>
      <c r="P2958" t="b">
        <f t="shared" si="232"/>
        <v>1</v>
      </c>
      <c r="Q2958" t="b">
        <f t="shared" si="233"/>
        <v>1</v>
      </c>
      <c r="R2958" t="b">
        <f t="shared" si="234"/>
        <v>1</v>
      </c>
      <c r="U2958" s="105" t="s">
        <v>521</v>
      </c>
      <c r="V2958" s="105" t="s">
        <v>522</v>
      </c>
      <c r="W2958" s="106">
        <v>8800000</v>
      </c>
      <c r="X2958" s="106">
        <v>0</v>
      </c>
    </row>
    <row r="2959" spans="2:26" x14ac:dyDescent="0.25">
      <c r="B2959" s="105" t="s">
        <v>523</v>
      </c>
      <c r="C2959" s="105" t="s">
        <v>524</v>
      </c>
      <c r="D2959" s="106">
        <v>8800000</v>
      </c>
      <c r="E2959" s="106">
        <v>0</v>
      </c>
      <c r="M2959" t="b">
        <f t="shared" si="230"/>
        <v>1</v>
      </c>
      <c r="N2959" t="b">
        <f t="shared" si="231"/>
        <v>1</v>
      </c>
      <c r="O2959" t="b">
        <f t="shared" si="232"/>
        <v>1</v>
      </c>
      <c r="P2959" t="b">
        <f t="shared" si="232"/>
        <v>1</v>
      </c>
      <c r="Q2959" t="b">
        <f t="shared" si="233"/>
        <v>1</v>
      </c>
      <c r="R2959" t="b">
        <f t="shared" si="234"/>
        <v>1</v>
      </c>
      <c r="U2959" s="105" t="s">
        <v>523</v>
      </c>
      <c r="V2959" s="105" t="s">
        <v>524</v>
      </c>
      <c r="W2959" s="106">
        <v>8800000</v>
      </c>
      <c r="X2959" s="106">
        <v>0</v>
      </c>
    </row>
    <row r="2960" spans="2:26" x14ac:dyDescent="0.25">
      <c r="B2960" s="105" t="s">
        <v>525</v>
      </c>
      <c r="C2960" s="105" t="s">
        <v>524</v>
      </c>
      <c r="D2960" s="106">
        <v>8800000</v>
      </c>
      <c r="E2960" s="106">
        <v>0</v>
      </c>
      <c r="M2960" t="b">
        <f t="shared" si="230"/>
        <v>1</v>
      </c>
      <c r="N2960" t="b">
        <f t="shared" si="231"/>
        <v>1</v>
      </c>
      <c r="O2960" t="b">
        <f t="shared" si="232"/>
        <v>1</v>
      </c>
      <c r="P2960" t="b">
        <f t="shared" si="232"/>
        <v>1</v>
      </c>
      <c r="Q2960" t="b">
        <f t="shared" si="233"/>
        <v>1</v>
      </c>
      <c r="R2960" t="b">
        <f t="shared" si="234"/>
        <v>1</v>
      </c>
      <c r="U2960" s="105" t="s">
        <v>525</v>
      </c>
      <c r="V2960" s="105" t="s">
        <v>524</v>
      </c>
      <c r="W2960" s="106">
        <v>8800000</v>
      </c>
      <c r="X2960" s="106">
        <v>0</v>
      </c>
    </row>
    <row r="2961" spans="2:26" x14ac:dyDescent="0.25">
      <c r="B2961" s="105" t="s">
        <v>463</v>
      </c>
      <c r="C2961" s="105" t="s">
        <v>464</v>
      </c>
      <c r="D2961" s="106">
        <v>17600000</v>
      </c>
      <c r="E2961" s="106">
        <v>0</v>
      </c>
      <c r="M2961" t="b">
        <f t="shared" si="230"/>
        <v>1</v>
      </c>
      <c r="N2961" t="b">
        <f t="shared" si="231"/>
        <v>1</v>
      </c>
      <c r="O2961" t="b">
        <f t="shared" si="232"/>
        <v>1</v>
      </c>
      <c r="P2961" t="b">
        <f t="shared" si="232"/>
        <v>1</v>
      </c>
      <c r="Q2961" t="b">
        <f t="shared" si="233"/>
        <v>1</v>
      </c>
      <c r="R2961" t="b">
        <f t="shared" si="234"/>
        <v>1</v>
      </c>
      <c r="U2961" s="105" t="s">
        <v>463</v>
      </c>
      <c r="V2961" s="105" t="s">
        <v>464</v>
      </c>
      <c r="W2961" s="106">
        <v>17600000</v>
      </c>
      <c r="X2961" s="106">
        <v>0</v>
      </c>
    </row>
    <row r="2962" spans="2:26" x14ac:dyDescent="0.25">
      <c r="B2962" s="105" t="s">
        <v>480</v>
      </c>
      <c r="C2962" s="105" t="s">
        <v>481</v>
      </c>
      <c r="D2962" s="106">
        <v>17600000</v>
      </c>
      <c r="E2962" s="106">
        <v>0</v>
      </c>
      <c r="M2962" t="b">
        <f t="shared" si="230"/>
        <v>1</v>
      </c>
      <c r="N2962" t="b">
        <f t="shared" si="231"/>
        <v>1</v>
      </c>
      <c r="O2962" t="b">
        <f t="shared" si="232"/>
        <v>1</v>
      </c>
      <c r="P2962" t="b">
        <f t="shared" si="232"/>
        <v>1</v>
      </c>
      <c r="Q2962" t="b">
        <f t="shared" si="233"/>
        <v>1</v>
      </c>
      <c r="R2962" t="b">
        <f t="shared" si="234"/>
        <v>1</v>
      </c>
      <c r="U2962" s="105" t="s">
        <v>480</v>
      </c>
      <c r="V2962" s="105" t="s">
        <v>481</v>
      </c>
      <c r="W2962" s="106">
        <v>17600000</v>
      </c>
      <c r="X2962" s="106">
        <v>0</v>
      </c>
    </row>
    <row r="2963" spans="2:26" x14ac:dyDescent="0.25">
      <c r="B2963" s="105" t="s">
        <v>482</v>
      </c>
      <c r="C2963" s="105" t="s">
        <v>481</v>
      </c>
      <c r="D2963" s="106">
        <v>17600000</v>
      </c>
      <c r="E2963" s="106">
        <v>0</v>
      </c>
      <c r="M2963" t="b">
        <f t="shared" si="230"/>
        <v>1</v>
      </c>
      <c r="N2963" t="b">
        <f t="shared" si="231"/>
        <v>1</v>
      </c>
      <c r="O2963" t="b">
        <f t="shared" si="232"/>
        <v>1</v>
      </c>
      <c r="P2963" t="b">
        <f t="shared" si="232"/>
        <v>1</v>
      </c>
      <c r="Q2963" t="b">
        <f t="shared" si="233"/>
        <v>1</v>
      </c>
      <c r="R2963" t="b">
        <f t="shared" si="234"/>
        <v>1</v>
      </c>
      <c r="U2963" s="105" t="s">
        <v>482</v>
      </c>
      <c r="V2963" s="105" t="s">
        <v>481</v>
      </c>
      <c r="W2963" s="106">
        <v>17600000</v>
      </c>
      <c r="X2963" s="106">
        <v>0</v>
      </c>
    </row>
    <row r="2964" spans="2:26" x14ac:dyDescent="0.25">
      <c r="B2964" s="105" t="s">
        <v>671</v>
      </c>
      <c r="C2964" s="105" t="s">
        <v>672</v>
      </c>
      <c r="D2964" s="106">
        <v>2750000</v>
      </c>
      <c r="E2964" s="106">
        <v>0</v>
      </c>
      <c r="M2964" t="b">
        <f t="shared" si="230"/>
        <v>1</v>
      </c>
      <c r="N2964" t="b">
        <f t="shared" si="231"/>
        <v>1</v>
      </c>
      <c r="O2964" t="b">
        <f t="shared" si="232"/>
        <v>1</v>
      </c>
      <c r="P2964" t="b">
        <f t="shared" si="232"/>
        <v>1</v>
      </c>
      <c r="Q2964" t="b">
        <f t="shared" si="233"/>
        <v>1</v>
      </c>
      <c r="R2964" t="b">
        <f t="shared" si="234"/>
        <v>1</v>
      </c>
      <c r="U2964" s="105" t="s">
        <v>671</v>
      </c>
      <c r="V2964" s="105" t="s">
        <v>672</v>
      </c>
      <c r="W2964" s="106">
        <v>2750000</v>
      </c>
      <c r="X2964" s="106">
        <v>0</v>
      </c>
    </row>
    <row r="2965" spans="2:26" x14ac:dyDescent="0.25">
      <c r="B2965" s="105" t="s">
        <v>673</v>
      </c>
      <c r="C2965" s="105" t="s">
        <v>674</v>
      </c>
      <c r="D2965" s="106">
        <v>2750000</v>
      </c>
      <c r="E2965" s="106">
        <v>0</v>
      </c>
      <c r="M2965" t="b">
        <f t="shared" si="230"/>
        <v>1</v>
      </c>
      <c r="N2965" t="b">
        <f t="shared" si="231"/>
        <v>1</v>
      </c>
      <c r="O2965" t="b">
        <f t="shared" si="232"/>
        <v>1</v>
      </c>
      <c r="P2965" t="b">
        <f t="shared" si="232"/>
        <v>1</v>
      </c>
      <c r="Q2965" t="b">
        <f t="shared" si="233"/>
        <v>1</v>
      </c>
      <c r="R2965" t="b">
        <f t="shared" si="234"/>
        <v>1</v>
      </c>
      <c r="U2965" s="105" t="s">
        <v>673</v>
      </c>
      <c r="V2965" s="105" t="s">
        <v>674</v>
      </c>
      <c r="W2965" s="106">
        <v>2750000</v>
      </c>
      <c r="X2965" s="106">
        <v>0</v>
      </c>
    </row>
    <row r="2966" spans="2:26" x14ac:dyDescent="0.25">
      <c r="B2966" s="105" t="s">
        <v>675</v>
      </c>
      <c r="C2966" s="105" t="s">
        <v>674</v>
      </c>
      <c r="D2966" s="106">
        <v>2750000</v>
      </c>
      <c r="E2966" s="106">
        <v>0</v>
      </c>
      <c r="M2966" t="b">
        <f t="shared" si="230"/>
        <v>1</v>
      </c>
      <c r="N2966" t="b">
        <f t="shared" si="231"/>
        <v>1</v>
      </c>
      <c r="O2966" t="b">
        <f t="shared" si="232"/>
        <v>1</v>
      </c>
      <c r="P2966" t="b">
        <f t="shared" si="232"/>
        <v>1</v>
      </c>
      <c r="Q2966" t="b">
        <f t="shared" si="233"/>
        <v>1</v>
      </c>
      <c r="R2966" t="b">
        <f t="shared" si="234"/>
        <v>1</v>
      </c>
      <c r="U2966" s="105" t="s">
        <v>675</v>
      </c>
      <c r="V2966" s="105" t="s">
        <v>674</v>
      </c>
      <c r="W2966" s="106">
        <v>2750000</v>
      </c>
      <c r="X2966" s="106">
        <v>0</v>
      </c>
    </row>
    <row r="2967" spans="2:26" x14ac:dyDescent="0.25">
      <c r="B2967" s="105" t="s">
        <v>338</v>
      </c>
      <c r="C2967" s="105" t="s">
        <v>339</v>
      </c>
      <c r="D2967" s="106">
        <v>3100000</v>
      </c>
      <c r="E2967" s="106">
        <v>0</v>
      </c>
      <c r="M2967" t="b">
        <f t="shared" si="230"/>
        <v>1</v>
      </c>
      <c r="N2967" t="b">
        <f t="shared" si="231"/>
        <v>1</v>
      </c>
      <c r="O2967" t="b">
        <f t="shared" si="232"/>
        <v>1</v>
      </c>
      <c r="P2967" t="b">
        <f t="shared" si="232"/>
        <v>1</v>
      </c>
      <c r="Q2967" t="b">
        <f t="shared" si="233"/>
        <v>1</v>
      </c>
      <c r="R2967" t="b">
        <f t="shared" si="234"/>
        <v>1</v>
      </c>
      <c r="U2967" s="105" t="s">
        <v>338</v>
      </c>
      <c r="V2967" s="105" t="s">
        <v>339</v>
      </c>
      <c r="W2967" s="106">
        <v>3100000</v>
      </c>
      <c r="X2967" s="106">
        <v>0</v>
      </c>
    </row>
    <row r="2968" spans="2:26" x14ac:dyDescent="0.25">
      <c r="B2968" s="105" t="s">
        <v>340</v>
      </c>
      <c r="C2968" s="105" t="s">
        <v>341</v>
      </c>
      <c r="D2968" s="106">
        <v>3100000</v>
      </c>
      <c r="E2968" s="106">
        <v>0</v>
      </c>
      <c r="M2968" t="b">
        <f t="shared" si="230"/>
        <v>1</v>
      </c>
      <c r="N2968" t="b">
        <f t="shared" si="231"/>
        <v>1</v>
      </c>
      <c r="O2968" t="b">
        <f t="shared" si="232"/>
        <v>1</v>
      </c>
      <c r="P2968" t="b">
        <f t="shared" si="232"/>
        <v>1</v>
      </c>
      <c r="Q2968" t="b">
        <f t="shared" si="233"/>
        <v>1</v>
      </c>
      <c r="R2968" t="b">
        <f t="shared" si="234"/>
        <v>1</v>
      </c>
      <c r="U2968" s="105" t="s">
        <v>340</v>
      </c>
      <c r="V2968" s="105" t="s">
        <v>341</v>
      </c>
      <c r="W2968" s="106">
        <v>3100000</v>
      </c>
      <c r="X2968" s="106">
        <v>0</v>
      </c>
    </row>
    <row r="2969" spans="2:26" x14ac:dyDescent="0.25">
      <c r="B2969" s="105" t="s">
        <v>392</v>
      </c>
      <c r="C2969" s="105" t="s">
        <v>341</v>
      </c>
      <c r="D2969" s="106">
        <v>3100000</v>
      </c>
      <c r="E2969" s="106">
        <v>0</v>
      </c>
      <c r="M2969" t="b">
        <f t="shared" si="230"/>
        <v>1</v>
      </c>
      <c r="N2969" t="b">
        <f t="shared" si="231"/>
        <v>1</v>
      </c>
      <c r="O2969" t="b">
        <f t="shared" si="232"/>
        <v>1</v>
      </c>
      <c r="P2969" t="b">
        <f t="shared" si="232"/>
        <v>1</v>
      </c>
      <c r="Q2969" t="b">
        <f t="shared" si="233"/>
        <v>1</v>
      </c>
      <c r="R2969" t="b">
        <f t="shared" si="234"/>
        <v>1</v>
      </c>
      <c r="U2969" s="105" t="s">
        <v>392</v>
      </c>
      <c r="V2969" s="105" t="s">
        <v>341</v>
      </c>
      <c r="W2969" s="106">
        <v>3100000</v>
      </c>
      <c r="X2969" s="106">
        <v>0</v>
      </c>
    </row>
    <row r="2970" spans="2:26" x14ac:dyDescent="0.25">
      <c r="B2970" t="s">
        <v>359</v>
      </c>
      <c r="C2970" s="106">
        <v>89121846</v>
      </c>
      <c r="D2970" s="106">
        <v>0</v>
      </c>
      <c r="M2970" t="b">
        <f t="shared" si="230"/>
        <v>1</v>
      </c>
      <c r="N2970" t="b">
        <f t="shared" si="231"/>
        <v>1</v>
      </c>
      <c r="O2970" t="b">
        <f t="shared" si="232"/>
        <v>1</v>
      </c>
      <c r="P2970" t="b">
        <f t="shared" si="232"/>
        <v>1</v>
      </c>
      <c r="Q2970" t="b">
        <f t="shared" si="233"/>
        <v>1</v>
      </c>
      <c r="R2970" t="b">
        <f t="shared" si="234"/>
        <v>1</v>
      </c>
      <c r="U2970" t="s">
        <v>359</v>
      </c>
      <c r="V2970" s="106">
        <v>89121846</v>
      </c>
      <c r="W2970" s="106">
        <v>0</v>
      </c>
    </row>
    <row r="2971" spans="2:26" x14ac:dyDescent="0.25">
      <c r="B2971" t="s">
        <v>330</v>
      </c>
      <c r="C2971" t="s">
        <v>331</v>
      </c>
      <c r="D2971" s="105" t="s">
        <v>848</v>
      </c>
      <c r="E2971" t="s">
        <v>333</v>
      </c>
      <c r="F2971" t="s">
        <v>331</v>
      </c>
      <c r="G2971" s="105" t="s">
        <v>849</v>
      </c>
      <c r="M2971" t="b">
        <f t="shared" ref="M2971:M3034" si="235">+B2971=U2971</f>
        <v>1</v>
      </c>
      <c r="N2971" t="b">
        <f t="shared" ref="N2971:N3034" si="236">+C2971=V2971</f>
        <v>1</v>
      </c>
      <c r="O2971" t="b">
        <f t="shared" ref="O2971:P3034" si="237">+D2971=W2971</f>
        <v>1</v>
      </c>
      <c r="P2971" t="b">
        <f t="shared" si="237"/>
        <v>1</v>
      </c>
      <c r="Q2971" t="b">
        <f t="shared" ref="Q2971:Q3034" si="238">+F2971=Y2971</f>
        <v>1</v>
      </c>
      <c r="R2971" t="b">
        <f t="shared" ref="R2971:R3034" si="239">+G2971=Z2971</f>
        <v>1</v>
      </c>
      <c r="U2971" t="s">
        <v>330</v>
      </c>
      <c r="V2971" t="s">
        <v>331</v>
      </c>
      <c r="W2971" s="105" t="s">
        <v>848</v>
      </c>
      <c r="X2971" t="s">
        <v>333</v>
      </c>
      <c r="Y2971" t="s">
        <v>331</v>
      </c>
      <c r="Z2971" s="105" t="s">
        <v>849</v>
      </c>
    </row>
    <row r="2972" spans="2:26" x14ac:dyDescent="0.25">
      <c r="B2972" t="s">
        <v>335</v>
      </c>
      <c r="C2972" t="s">
        <v>3</v>
      </c>
      <c r="D2972" t="s">
        <v>336</v>
      </c>
      <c r="E2972" t="s">
        <v>337</v>
      </c>
      <c r="M2972" t="b">
        <f t="shared" si="235"/>
        <v>1</v>
      </c>
      <c r="N2972" t="b">
        <f t="shared" si="236"/>
        <v>1</v>
      </c>
      <c r="O2972" t="b">
        <f t="shared" si="237"/>
        <v>1</v>
      </c>
      <c r="P2972" t="b">
        <f t="shared" si="237"/>
        <v>1</v>
      </c>
      <c r="Q2972" t="b">
        <f t="shared" si="238"/>
        <v>1</v>
      </c>
      <c r="R2972" t="b">
        <f t="shared" si="239"/>
        <v>1</v>
      </c>
      <c r="U2972" t="s">
        <v>335</v>
      </c>
      <c r="V2972" t="s">
        <v>3</v>
      </c>
      <c r="W2972" t="s">
        <v>336</v>
      </c>
      <c r="X2972" t="s">
        <v>337</v>
      </c>
    </row>
    <row r="2973" spans="2:26" x14ac:dyDescent="0.25">
      <c r="B2973" s="105" t="s">
        <v>403</v>
      </c>
      <c r="C2973" s="105" t="s">
        <v>404</v>
      </c>
      <c r="D2973" s="106">
        <v>765000</v>
      </c>
      <c r="E2973" s="106">
        <v>0</v>
      </c>
      <c r="M2973" t="b">
        <f t="shared" si="235"/>
        <v>1</v>
      </c>
      <c r="N2973" t="b">
        <f t="shared" si="236"/>
        <v>1</v>
      </c>
      <c r="O2973" t="b">
        <f t="shared" si="237"/>
        <v>1</v>
      </c>
      <c r="P2973" t="b">
        <f t="shared" si="237"/>
        <v>1</v>
      </c>
      <c r="Q2973" t="b">
        <f t="shared" si="238"/>
        <v>1</v>
      </c>
      <c r="R2973" t="b">
        <f t="shared" si="239"/>
        <v>1</v>
      </c>
      <c r="U2973" s="105" t="s">
        <v>403</v>
      </c>
      <c r="V2973" s="105" t="s">
        <v>404</v>
      </c>
      <c r="W2973" s="106">
        <v>765000</v>
      </c>
      <c r="X2973" s="106">
        <v>0</v>
      </c>
    </row>
    <row r="2974" spans="2:26" x14ac:dyDescent="0.25">
      <c r="B2974" s="105" t="s">
        <v>405</v>
      </c>
      <c r="C2974" s="105" t="s">
        <v>406</v>
      </c>
      <c r="D2974" s="106">
        <v>765000</v>
      </c>
      <c r="E2974" s="106">
        <v>0</v>
      </c>
      <c r="M2974" t="b">
        <f t="shared" si="235"/>
        <v>1</v>
      </c>
      <c r="N2974" t="b">
        <f t="shared" si="236"/>
        <v>1</v>
      </c>
      <c r="O2974" t="b">
        <f t="shared" si="237"/>
        <v>1</v>
      </c>
      <c r="P2974" t="b">
        <f t="shared" si="237"/>
        <v>1</v>
      </c>
      <c r="Q2974" t="b">
        <f t="shared" si="238"/>
        <v>1</v>
      </c>
      <c r="R2974" t="b">
        <f t="shared" si="239"/>
        <v>1</v>
      </c>
      <c r="U2974" s="105" t="s">
        <v>405</v>
      </c>
      <c r="V2974" s="105" t="s">
        <v>406</v>
      </c>
      <c r="W2974" s="106">
        <v>765000</v>
      </c>
      <c r="X2974" s="106">
        <v>0</v>
      </c>
    </row>
    <row r="2975" spans="2:26" x14ac:dyDescent="0.25">
      <c r="B2975" s="105" t="s">
        <v>407</v>
      </c>
      <c r="C2975" s="105" t="s">
        <v>1551</v>
      </c>
      <c r="D2975" s="106">
        <v>765000</v>
      </c>
      <c r="E2975" s="106">
        <v>0</v>
      </c>
      <c r="M2975" t="b">
        <f t="shared" si="235"/>
        <v>1</v>
      </c>
      <c r="N2975" t="b">
        <f t="shared" si="236"/>
        <v>1</v>
      </c>
      <c r="O2975" t="b">
        <f t="shared" si="237"/>
        <v>1</v>
      </c>
      <c r="P2975" t="b">
        <f t="shared" si="237"/>
        <v>1</v>
      </c>
      <c r="Q2975" t="b">
        <f t="shared" si="238"/>
        <v>1</v>
      </c>
      <c r="R2975" t="b">
        <f t="shared" si="239"/>
        <v>1</v>
      </c>
      <c r="U2975" s="105" t="s">
        <v>407</v>
      </c>
      <c r="V2975" s="105" t="s">
        <v>1551</v>
      </c>
      <c r="W2975" s="106">
        <v>765000</v>
      </c>
      <c r="X2975" s="106">
        <v>0</v>
      </c>
    </row>
    <row r="2976" spans="2:26" x14ac:dyDescent="0.25">
      <c r="B2976" s="105" t="s">
        <v>429</v>
      </c>
      <c r="C2976" s="105" t="s">
        <v>430</v>
      </c>
      <c r="D2976" s="106">
        <v>42568000</v>
      </c>
      <c r="E2976" s="106">
        <v>0</v>
      </c>
      <c r="M2976" t="b">
        <f t="shared" si="235"/>
        <v>1</v>
      </c>
      <c r="N2976" t="b">
        <f t="shared" si="236"/>
        <v>1</v>
      </c>
      <c r="O2976" t="b">
        <f t="shared" si="237"/>
        <v>1</v>
      </c>
      <c r="P2976" t="b">
        <f t="shared" si="237"/>
        <v>1</v>
      </c>
      <c r="Q2976" t="b">
        <f t="shared" si="238"/>
        <v>1</v>
      </c>
      <c r="R2976" t="b">
        <f t="shared" si="239"/>
        <v>1</v>
      </c>
      <c r="U2976" s="105" t="s">
        <v>429</v>
      </c>
      <c r="V2976" s="105" t="s">
        <v>430</v>
      </c>
      <c r="W2976" s="106">
        <v>42568000</v>
      </c>
      <c r="X2976" s="106">
        <v>0</v>
      </c>
    </row>
    <row r="2977" spans="2:26" x14ac:dyDescent="0.25">
      <c r="B2977" s="105" t="s">
        <v>431</v>
      </c>
      <c r="C2977" s="105" t="s">
        <v>432</v>
      </c>
      <c r="D2977" s="106">
        <v>42568000</v>
      </c>
      <c r="E2977" s="106">
        <v>0</v>
      </c>
      <c r="M2977" t="b">
        <f t="shared" si="235"/>
        <v>1</v>
      </c>
      <c r="N2977" t="b">
        <f t="shared" si="236"/>
        <v>1</v>
      </c>
      <c r="O2977" t="b">
        <f t="shared" si="237"/>
        <v>1</v>
      </c>
      <c r="P2977" t="b">
        <f t="shared" si="237"/>
        <v>1</v>
      </c>
      <c r="Q2977" t="b">
        <f t="shared" si="238"/>
        <v>1</v>
      </c>
      <c r="R2977" t="b">
        <f t="shared" si="239"/>
        <v>1</v>
      </c>
      <c r="U2977" s="105" t="s">
        <v>431</v>
      </c>
      <c r="V2977" s="105" t="s">
        <v>432</v>
      </c>
      <c r="W2977" s="106">
        <v>42568000</v>
      </c>
      <c r="X2977" s="106">
        <v>0</v>
      </c>
    </row>
    <row r="2978" spans="2:26" x14ac:dyDescent="0.25">
      <c r="B2978" s="105" t="s">
        <v>778</v>
      </c>
      <c r="C2978" s="105" t="s">
        <v>779</v>
      </c>
      <c r="D2978" s="106">
        <v>15000000</v>
      </c>
      <c r="E2978" s="106">
        <v>0</v>
      </c>
      <c r="M2978" t="b">
        <f t="shared" si="235"/>
        <v>1</v>
      </c>
      <c r="N2978" t="b">
        <f t="shared" si="236"/>
        <v>1</v>
      </c>
      <c r="O2978" t="b">
        <f t="shared" si="237"/>
        <v>1</v>
      </c>
      <c r="P2978" t="b">
        <f t="shared" si="237"/>
        <v>1</v>
      </c>
      <c r="Q2978" t="b">
        <f t="shared" si="238"/>
        <v>1</v>
      </c>
      <c r="R2978" t="b">
        <f t="shared" si="239"/>
        <v>1</v>
      </c>
      <c r="U2978" s="105" t="s">
        <v>778</v>
      </c>
      <c r="V2978" s="105" t="s">
        <v>779</v>
      </c>
      <c r="W2978" s="106">
        <v>15000000</v>
      </c>
      <c r="X2978" s="106">
        <v>0</v>
      </c>
    </row>
    <row r="2979" spans="2:26" x14ac:dyDescent="0.25">
      <c r="B2979" s="105" t="s">
        <v>780</v>
      </c>
      <c r="C2979" s="105" t="s">
        <v>781</v>
      </c>
      <c r="D2979" s="106">
        <v>12168000</v>
      </c>
      <c r="E2979" s="106">
        <v>0</v>
      </c>
      <c r="M2979" t="b">
        <f t="shared" si="235"/>
        <v>1</v>
      </c>
      <c r="N2979" t="b">
        <f t="shared" si="236"/>
        <v>1</v>
      </c>
      <c r="O2979" t="b">
        <f t="shared" si="237"/>
        <v>1</v>
      </c>
      <c r="P2979" t="b">
        <f t="shared" si="237"/>
        <v>1</v>
      </c>
      <c r="Q2979" t="b">
        <f t="shared" si="238"/>
        <v>1</v>
      </c>
      <c r="R2979" t="b">
        <f t="shared" si="239"/>
        <v>1</v>
      </c>
      <c r="U2979" s="105" t="s">
        <v>780</v>
      </c>
      <c r="V2979" s="105" t="s">
        <v>781</v>
      </c>
      <c r="W2979" s="106">
        <v>12168000</v>
      </c>
      <c r="X2979" s="106">
        <v>0</v>
      </c>
    </row>
    <row r="2980" spans="2:26" x14ac:dyDescent="0.25">
      <c r="B2980" s="105" t="s">
        <v>790</v>
      </c>
      <c r="C2980" s="105" t="s">
        <v>791</v>
      </c>
      <c r="D2980" s="106">
        <v>15400000</v>
      </c>
      <c r="E2980" s="106">
        <v>0</v>
      </c>
      <c r="M2980" t="b">
        <f t="shared" si="235"/>
        <v>1</v>
      </c>
      <c r="N2980" t="b">
        <f t="shared" si="236"/>
        <v>1</v>
      </c>
      <c r="O2980" t="b">
        <f t="shared" si="237"/>
        <v>1</v>
      </c>
      <c r="P2980" t="b">
        <f t="shared" si="237"/>
        <v>1</v>
      </c>
      <c r="Q2980" t="b">
        <f t="shared" si="238"/>
        <v>1</v>
      </c>
      <c r="R2980" t="b">
        <f t="shared" si="239"/>
        <v>1</v>
      </c>
      <c r="U2980" s="105" t="s">
        <v>790</v>
      </c>
      <c r="V2980" s="105" t="s">
        <v>791</v>
      </c>
      <c r="W2980" s="106">
        <v>15400000</v>
      </c>
      <c r="X2980" s="106">
        <v>0</v>
      </c>
    </row>
    <row r="2981" spans="2:26" x14ac:dyDescent="0.25">
      <c r="B2981" s="105" t="s">
        <v>444</v>
      </c>
      <c r="C2981" s="105" t="s">
        <v>445</v>
      </c>
      <c r="D2981" s="106">
        <v>2142000</v>
      </c>
      <c r="E2981" s="106">
        <v>0</v>
      </c>
      <c r="M2981" t="b">
        <f t="shared" si="235"/>
        <v>1</v>
      </c>
      <c r="N2981" t="b">
        <f t="shared" si="236"/>
        <v>1</v>
      </c>
      <c r="O2981" t="b">
        <f t="shared" si="237"/>
        <v>1</v>
      </c>
      <c r="P2981" t="b">
        <f t="shared" si="237"/>
        <v>1</v>
      </c>
      <c r="Q2981" t="b">
        <f t="shared" si="238"/>
        <v>1</v>
      </c>
      <c r="R2981" t="b">
        <f t="shared" si="239"/>
        <v>1</v>
      </c>
      <c r="U2981" s="105" t="s">
        <v>444</v>
      </c>
      <c r="V2981" s="105" t="s">
        <v>445</v>
      </c>
      <c r="W2981" s="106">
        <v>2142000</v>
      </c>
      <c r="X2981" s="106">
        <v>0</v>
      </c>
    </row>
    <row r="2982" spans="2:26" x14ac:dyDescent="0.25">
      <c r="B2982" s="105" t="s">
        <v>446</v>
      </c>
      <c r="C2982" s="105" t="s">
        <v>447</v>
      </c>
      <c r="D2982" s="106">
        <v>2142000</v>
      </c>
      <c r="E2982" s="106">
        <v>0</v>
      </c>
      <c r="M2982" t="b">
        <f t="shared" si="235"/>
        <v>1</v>
      </c>
      <c r="N2982" t="b">
        <f t="shared" si="236"/>
        <v>1</v>
      </c>
      <c r="O2982" t="b">
        <f t="shared" si="237"/>
        <v>1</v>
      </c>
      <c r="P2982" t="b">
        <f t="shared" si="237"/>
        <v>1</v>
      </c>
      <c r="Q2982" t="b">
        <f t="shared" si="238"/>
        <v>1</v>
      </c>
      <c r="R2982" t="b">
        <f t="shared" si="239"/>
        <v>1</v>
      </c>
      <c r="U2982" s="105" t="s">
        <v>446</v>
      </c>
      <c r="V2982" s="105" t="s">
        <v>447</v>
      </c>
      <c r="W2982" s="106">
        <v>2142000</v>
      </c>
      <c r="X2982" s="106">
        <v>0</v>
      </c>
    </row>
    <row r="2983" spans="2:26" x14ac:dyDescent="0.25">
      <c r="B2983" s="105" t="s">
        <v>448</v>
      </c>
      <c r="C2983" s="105" t="s">
        <v>449</v>
      </c>
      <c r="D2983" s="106">
        <v>2142000</v>
      </c>
      <c r="E2983" s="106">
        <v>0</v>
      </c>
      <c r="M2983" t="b">
        <f t="shared" si="235"/>
        <v>1</v>
      </c>
      <c r="N2983" t="b">
        <f t="shared" si="236"/>
        <v>1</v>
      </c>
      <c r="O2983" t="b">
        <f t="shared" si="237"/>
        <v>1</v>
      </c>
      <c r="P2983" t="b">
        <f t="shared" si="237"/>
        <v>1</v>
      </c>
      <c r="Q2983" t="b">
        <f t="shared" si="238"/>
        <v>1</v>
      </c>
      <c r="R2983" t="b">
        <f t="shared" si="239"/>
        <v>1</v>
      </c>
      <c r="U2983" s="105" t="s">
        <v>448</v>
      </c>
      <c r="V2983" s="105" t="s">
        <v>449</v>
      </c>
      <c r="W2983" s="106">
        <v>2142000</v>
      </c>
      <c r="X2983" s="106">
        <v>0</v>
      </c>
    </row>
    <row r="2984" spans="2:26" x14ac:dyDescent="0.25">
      <c r="B2984" s="105" t="s">
        <v>463</v>
      </c>
      <c r="C2984" s="105" t="s">
        <v>464</v>
      </c>
      <c r="D2984" s="106">
        <v>15603</v>
      </c>
      <c r="E2984" s="106">
        <v>0</v>
      </c>
      <c r="M2984" t="b">
        <f t="shared" si="235"/>
        <v>1</v>
      </c>
      <c r="N2984" t="b">
        <f t="shared" si="236"/>
        <v>1</v>
      </c>
      <c r="O2984" t="b">
        <f t="shared" si="237"/>
        <v>1</v>
      </c>
      <c r="P2984" t="b">
        <f t="shared" si="237"/>
        <v>1</v>
      </c>
      <c r="Q2984" t="b">
        <f t="shared" si="238"/>
        <v>1</v>
      </c>
      <c r="R2984" t="b">
        <f t="shared" si="239"/>
        <v>1</v>
      </c>
      <c r="U2984" s="105" t="s">
        <v>463</v>
      </c>
      <c r="V2984" s="105" t="s">
        <v>464</v>
      </c>
      <c r="W2984" s="106">
        <v>15603</v>
      </c>
      <c r="X2984" s="106">
        <v>0</v>
      </c>
    </row>
    <row r="2985" spans="2:26" x14ac:dyDescent="0.25">
      <c r="B2985" s="105" t="s">
        <v>480</v>
      </c>
      <c r="C2985" s="105" t="s">
        <v>481</v>
      </c>
      <c r="D2985" s="106">
        <v>15603</v>
      </c>
      <c r="E2985" s="106">
        <v>0</v>
      </c>
      <c r="M2985" t="b">
        <f t="shared" si="235"/>
        <v>1</v>
      </c>
      <c r="N2985" t="b">
        <f t="shared" si="236"/>
        <v>1</v>
      </c>
      <c r="O2985" t="b">
        <f t="shared" si="237"/>
        <v>1</v>
      </c>
      <c r="P2985" t="b">
        <f t="shared" si="237"/>
        <v>1</v>
      </c>
      <c r="Q2985" t="b">
        <f t="shared" si="238"/>
        <v>1</v>
      </c>
      <c r="R2985" t="b">
        <f t="shared" si="239"/>
        <v>1</v>
      </c>
      <c r="U2985" s="105" t="s">
        <v>480</v>
      </c>
      <c r="V2985" s="105" t="s">
        <v>481</v>
      </c>
      <c r="W2985" s="106">
        <v>15603</v>
      </c>
      <c r="X2985" s="106">
        <v>0</v>
      </c>
    </row>
    <row r="2986" spans="2:26" x14ac:dyDescent="0.25">
      <c r="B2986" s="105" t="s">
        <v>482</v>
      </c>
      <c r="C2986" s="105" t="s">
        <v>481</v>
      </c>
      <c r="D2986" s="106">
        <v>15603</v>
      </c>
      <c r="E2986" s="106">
        <v>0</v>
      </c>
      <c r="M2986" t="b">
        <f t="shared" si="235"/>
        <v>1</v>
      </c>
      <c r="N2986" t="b">
        <f t="shared" si="236"/>
        <v>1</v>
      </c>
      <c r="O2986" t="b">
        <f t="shared" si="237"/>
        <v>1</v>
      </c>
      <c r="P2986" t="b">
        <f t="shared" si="237"/>
        <v>1</v>
      </c>
      <c r="Q2986" t="b">
        <f t="shared" si="238"/>
        <v>1</v>
      </c>
      <c r="R2986" t="b">
        <f t="shared" si="239"/>
        <v>1</v>
      </c>
      <c r="U2986" s="105" t="s">
        <v>482</v>
      </c>
      <c r="V2986" s="105" t="s">
        <v>481</v>
      </c>
      <c r="W2986" s="106">
        <v>15603</v>
      </c>
      <c r="X2986" s="106">
        <v>0</v>
      </c>
    </row>
    <row r="2987" spans="2:26" x14ac:dyDescent="0.25">
      <c r="B2987" s="105" t="s">
        <v>473</v>
      </c>
      <c r="C2987" s="105" t="s">
        <v>474</v>
      </c>
      <c r="D2987" s="106">
        <v>4800000</v>
      </c>
      <c r="E2987" s="106">
        <v>0</v>
      </c>
      <c r="M2987" t="b">
        <f t="shared" si="235"/>
        <v>1</v>
      </c>
      <c r="N2987" t="b">
        <f t="shared" si="236"/>
        <v>1</v>
      </c>
      <c r="O2987" t="b">
        <f t="shared" si="237"/>
        <v>1</v>
      </c>
      <c r="P2987" t="b">
        <f t="shared" si="237"/>
        <v>1</v>
      </c>
      <c r="Q2987" t="b">
        <f t="shared" si="238"/>
        <v>1</v>
      </c>
      <c r="R2987" t="b">
        <f t="shared" si="239"/>
        <v>1</v>
      </c>
      <c r="U2987" s="105" t="s">
        <v>473</v>
      </c>
      <c r="V2987" s="105" t="s">
        <v>474</v>
      </c>
      <c r="W2987" s="106">
        <v>4800000</v>
      </c>
      <c r="X2987" s="106">
        <v>0</v>
      </c>
    </row>
    <row r="2988" spans="2:26" x14ac:dyDescent="0.25">
      <c r="B2988" s="105" t="s">
        <v>475</v>
      </c>
      <c r="C2988" s="105" t="s">
        <v>476</v>
      </c>
      <c r="D2988" s="106">
        <v>4800000</v>
      </c>
      <c r="E2988" s="106">
        <v>0</v>
      </c>
      <c r="M2988" t="b">
        <f t="shared" si="235"/>
        <v>1</v>
      </c>
      <c r="N2988" t="b">
        <f t="shared" si="236"/>
        <v>1</v>
      </c>
      <c r="O2988" t="b">
        <f t="shared" si="237"/>
        <v>1</v>
      </c>
      <c r="P2988" t="b">
        <f t="shared" si="237"/>
        <v>1</v>
      </c>
      <c r="Q2988" t="b">
        <f t="shared" si="238"/>
        <v>1</v>
      </c>
      <c r="R2988" t="b">
        <f t="shared" si="239"/>
        <v>1</v>
      </c>
      <c r="U2988" s="105" t="s">
        <v>475</v>
      </c>
      <c r="V2988" s="105" t="s">
        <v>476</v>
      </c>
      <c r="W2988" s="106">
        <v>4800000</v>
      </c>
      <c r="X2988" s="106">
        <v>0</v>
      </c>
    </row>
    <row r="2989" spans="2:26" x14ac:dyDescent="0.25">
      <c r="B2989" s="105" t="s">
        <v>477</v>
      </c>
      <c r="C2989" s="105" t="s">
        <v>476</v>
      </c>
      <c r="D2989" s="106">
        <v>4800000</v>
      </c>
      <c r="E2989" s="106">
        <v>0</v>
      </c>
      <c r="M2989" t="b">
        <f t="shared" si="235"/>
        <v>1</v>
      </c>
      <c r="N2989" t="b">
        <f t="shared" si="236"/>
        <v>1</v>
      </c>
      <c r="O2989" t="b">
        <f t="shared" si="237"/>
        <v>1</v>
      </c>
      <c r="P2989" t="b">
        <f t="shared" si="237"/>
        <v>1</v>
      </c>
      <c r="Q2989" t="b">
        <f t="shared" si="238"/>
        <v>1</v>
      </c>
      <c r="R2989" t="b">
        <f t="shared" si="239"/>
        <v>1</v>
      </c>
      <c r="U2989" s="105" t="s">
        <v>477</v>
      </c>
      <c r="V2989" s="105" t="s">
        <v>476</v>
      </c>
      <c r="W2989" s="106">
        <v>4800000</v>
      </c>
      <c r="X2989" s="106">
        <v>0</v>
      </c>
    </row>
    <row r="2990" spans="2:26" x14ac:dyDescent="0.25">
      <c r="B2990" t="s">
        <v>359</v>
      </c>
      <c r="C2990" s="106">
        <v>50290603</v>
      </c>
      <c r="D2990" s="106">
        <v>0</v>
      </c>
      <c r="M2990" t="b">
        <f t="shared" si="235"/>
        <v>1</v>
      </c>
      <c r="N2990" t="b">
        <f t="shared" si="236"/>
        <v>1</v>
      </c>
      <c r="O2990" t="b">
        <f t="shared" si="237"/>
        <v>1</v>
      </c>
      <c r="P2990" t="b">
        <f t="shared" si="237"/>
        <v>1</v>
      </c>
      <c r="Q2990" t="b">
        <f t="shared" si="238"/>
        <v>1</v>
      </c>
      <c r="R2990" t="b">
        <f t="shared" si="239"/>
        <v>1</v>
      </c>
      <c r="U2990" t="s">
        <v>359</v>
      </c>
      <c r="V2990" s="106">
        <v>50290603</v>
      </c>
      <c r="W2990" s="106">
        <v>0</v>
      </c>
    </row>
    <row r="2991" spans="2:26" x14ac:dyDescent="0.25">
      <c r="B2991" t="s">
        <v>330</v>
      </c>
      <c r="C2991" t="s">
        <v>331</v>
      </c>
      <c r="D2991" s="105" t="s">
        <v>850</v>
      </c>
      <c r="E2991" t="s">
        <v>333</v>
      </c>
      <c r="F2991" t="s">
        <v>331</v>
      </c>
      <c r="G2991" s="105" t="s">
        <v>851</v>
      </c>
      <c r="M2991" t="b">
        <f t="shared" si="235"/>
        <v>1</v>
      </c>
      <c r="N2991" t="b">
        <f t="shared" si="236"/>
        <v>1</v>
      </c>
      <c r="O2991" t="b">
        <f t="shared" si="237"/>
        <v>1</v>
      </c>
      <c r="P2991" t="b">
        <f t="shared" si="237"/>
        <v>1</v>
      </c>
      <c r="Q2991" t="b">
        <f t="shared" si="238"/>
        <v>1</v>
      </c>
      <c r="R2991" t="b">
        <f t="shared" si="239"/>
        <v>1</v>
      </c>
      <c r="U2991" t="s">
        <v>330</v>
      </c>
      <c r="V2991" t="s">
        <v>331</v>
      </c>
      <c r="W2991" s="105" t="s">
        <v>850</v>
      </c>
      <c r="X2991" t="s">
        <v>333</v>
      </c>
      <c r="Y2991" t="s">
        <v>331</v>
      </c>
      <c r="Z2991" s="105" t="s">
        <v>851</v>
      </c>
    </row>
    <row r="2992" spans="2:26" x14ac:dyDescent="0.25">
      <c r="B2992" t="s">
        <v>335</v>
      </c>
      <c r="C2992" t="s">
        <v>3</v>
      </c>
      <c r="D2992" t="s">
        <v>336</v>
      </c>
      <c r="E2992" t="s">
        <v>337</v>
      </c>
      <c r="M2992" t="b">
        <f t="shared" si="235"/>
        <v>1</v>
      </c>
      <c r="N2992" t="b">
        <f t="shared" si="236"/>
        <v>1</v>
      </c>
      <c r="O2992" t="b">
        <f t="shared" si="237"/>
        <v>1</v>
      </c>
      <c r="P2992" t="b">
        <f t="shared" si="237"/>
        <v>1</v>
      </c>
      <c r="Q2992" t="b">
        <f t="shared" si="238"/>
        <v>1</v>
      </c>
      <c r="R2992" t="b">
        <f t="shared" si="239"/>
        <v>1</v>
      </c>
      <c r="U2992" t="s">
        <v>335</v>
      </c>
      <c r="V2992" t="s">
        <v>3</v>
      </c>
      <c r="W2992" t="s">
        <v>336</v>
      </c>
      <c r="X2992" t="s">
        <v>337</v>
      </c>
    </row>
    <row r="2993" spans="2:26" x14ac:dyDescent="0.25">
      <c r="B2993" s="105" t="s">
        <v>429</v>
      </c>
      <c r="C2993" s="105" t="s">
        <v>430</v>
      </c>
      <c r="D2993" s="106">
        <v>1500000</v>
      </c>
      <c r="E2993" s="106">
        <v>0</v>
      </c>
      <c r="M2993" t="b">
        <f t="shared" si="235"/>
        <v>1</v>
      </c>
      <c r="N2993" t="b">
        <f t="shared" si="236"/>
        <v>1</v>
      </c>
      <c r="O2993" t="b">
        <f t="shared" si="237"/>
        <v>1</v>
      </c>
      <c r="P2993" t="b">
        <f t="shared" si="237"/>
        <v>1</v>
      </c>
      <c r="Q2993" t="b">
        <f t="shared" si="238"/>
        <v>1</v>
      </c>
      <c r="R2993" t="b">
        <f t="shared" si="239"/>
        <v>1</v>
      </c>
      <c r="U2993" s="105" t="s">
        <v>429</v>
      </c>
      <c r="V2993" s="105" t="s">
        <v>430</v>
      </c>
      <c r="W2993" s="106">
        <v>1500000</v>
      </c>
      <c r="X2993" s="106">
        <v>0</v>
      </c>
    </row>
    <row r="2994" spans="2:26" x14ac:dyDescent="0.25">
      <c r="B2994" s="105" t="s">
        <v>431</v>
      </c>
      <c r="C2994" s="105" t="s">
        <v>432</v>
      </c>
      <c r="D2994" s="106">
        <v>1500000</v>
      </c>
      <c r="E2994" s="106">
        <v>0</v>
      </c>
      <c r="M2994" t="b">
        <f t="shared" si="235"/>
        <v>1</v>
      </c>
      <c r="N2994" t="b">
        <f t="shared" si="236"/>
        <v>1</v>
      </c>
      <c r="O2994" t="b">
        <f t="shared" si="237"/>
        <v>1</v>
      </c>
      <c r="P2994" t="b">
        <f t="shared" si="237"/>
        <v>1</v>
      </c>
      <c r="Q2994" t="b">
        <f t="shared" si="238"/>
        <v>1</v>
      </c>
      <c r="R2994" t="b">
        <f t="shared" si="239"/>
        <v>1</v>
      </c>
      <c r="U2994" s="105" t="s">
        <v>431</v>
      </c>
      <c r="V2994" s="105" t="s">
        <v>432</v>
      </c>
      <c r="W2994" s="106">
        <v>1500000</v>
      </c>
      <c r="X2994" s="106">
        <v>0</v>
      </c>
    </row>
    <row r="2995" spans="2:26" x14ac:dyDescent="0.25">
      <c r="B2995" s="105" t="s">
        <v>433</v>
      </c>
      <c r="C2995" s="105" t="s">
        <v>432</v>
      </c>
      <c r="D2995" s="106">
        <v>1500000</v>
      </c>
      <c r="E2995" s="106">
        <v>0</v>
      </c>
      <c r="M2995" t="b">
        <f t="shared" si="235"/>
        <v>1</v>
      </c>
      <c r="N2995" t="b">
        <f t="shared" si="236"/>
        <v>1</v>
      </c>
      <c r="O2995" t="b">
        <f t="shared" si="237"/>
        <v>1</v>
      </c>
      <c r="P2995" t="b">
        <f t="shared" si="237"/>
        <v>1</v>
      </c>
      <c r="Q2995" t="b">
        <f t="shared" si="238"/>
        <v>1</v>
      </c>
      <c r="R2995" t="b">
        <f t="shared" si="239"/>
        <v>1</v>
      </c>
      <c r="U2995" s="105" t="s">
        <v>433</v>
      </c>
      <c r="V2995" s="105" t="s">
        <v>432</v>
      </c>
      <c r="W2995" s="106">
        <v>1500000</v>
      </c>
      <c r="X2995" s="106">
        <v>0</v>
      </c>
    </row>
    <row r="2996" spans="2:26" x14ac:dyDescent="0.25">
      <c r="B2996" s="105" t="s">
        <v>463</v>
      </c>
      <c r="C2996" s="105" t="s">
        <v>464</v>
      </c>
      <c r="D2996" s="106">
        <v>347650000</v>
      </c>
      <c r="E2996" s="106">
        <v>0</v>
      </c>
      <c r="M2996" t="b">
        <f t="shared" si="235"/>
        <v>1</v>
      </c>
      <c r="N2996" t="b">
        <f t="shared" si="236"/>
        <v>1</v>
      </c>
      <c r="O2996" t="b">
        <f t="shared" si="237"/>
        <v>1</v>
      </c>
      <c r="P2996" t="b">
        <f t="shared" si="237"/>
        <v>1</v>
      </c>
      <c r="Q2996" t="b">
        <f t="shared" si="238"/>
        <v>1</v>
      </c>
      <c r="R2996" t="b">
        <f t="shared" si="239"/>
        <v>1</v>
      </c>
      <c r="U2996" s="105" t="s">
        <v>463</v>
      </c>
      <c r="V2996" s="105" t="s">
        <v>464</v>
      </c>
      <c r="W2996" s="106">
        <v>347650000</v>
      </c>
      <c r="X2996" s="106">
        <v>0</v>
      </c>
    </row>
    <row r="2997" spans="2:26" x14ac:dyDescent="0.25">
      <c r="B2997" s="105" t="s">
        <v>465</v>
      </c>
      <c r="C2997" s="105" t="s">
        <v>466</v>
      </c>
      <c r="D2997" s="106">
        <v>230900000</v>
      </c>
      <c r="E2997" s="106">
        <v>0</v>
      </c>
      <c r="M2997" t="b">
        <f t="shared" si="235"/>
        <v>1</v>
      </c>
      <c r="N2997" t="b">
        <f t="shared" si="236"/>
        <v>1</v>
      </c>
      <c r="O2997" t="b">
        <f t="shared" si="237"/>
        <v>1</v>
      </c>
      <c r="P2997" t="b">
        <f t="shared" si="237"/>
        <v>1</v>
      </c>
      <c r="Q2997" t="b">
        <f t="shared" si="238"/>
        <v>1</v>
      </c>
      <c r="R2997" t="b">
        <f t="shared" si="239"/>
        <v>1</v>
      </c>
      <c r="U2997" s="105" t="s">
        <v>465</v>
      </c>
      <c r="V2997" s="105" t="s">
        <v>466</v>
      </c>
      <c r="W2997" s="106">
        <v>230900000</v>
      </c>
      <c r="X2997" s="106">
        <v>0</v>
      </c>
    </row>
    <row r="2998" spans="2:26" x14ac:dyDescent="0.25">
      <c r="B2998" s="105" t="s">
        <v>467</v>
      </c>
      <c r="C2998" s="105" t="s">
        <v>468</v>
      </c>
      <c r="D2998" s="106">
        <v>230900000</v>
      </c>
      <c r="E2998" s="106">
        <v>0</v>
      </c>
      <c r="M2998" t="b">
        <f t="shared" si="235"/>
        <v>1</v>
      </c>
      <c r="N2998" t="b">
        <f t="shared" si="236"/>
        <v>1</v>
      </c>
      <c r="O2998" t="b">
        <f t="shared" si="237"/>
        <v>1</v>
      </c>
      <c r="P2998" t="b">
        <f t="shared" si="237"/>
        <v>1</v>
      </c>
      <c r="Q2998" t="b">
        <f t="shared" si="238"/>
        <v>1</v>
      </c>
      <c r="R2998" t="b">
        <f t="shared" si="239"/>
        <v>1</v>
      </c>
      <c r="U2998" s="105" t="s">
        <v>467</v>
      </c>
      <c r="V2998" s="105" t="s">
        <v>468</v>
      </c>
      <c r="W2998" s="106">
        <v>230900000</v>
      </c>
      <c r="X2998" s="106">
        <v>0</v>
      </c>
    </row>
    <row r="2999" spans="2:26" x14ac:dyDescent="0.25">
      <c r="B2999" s="105" t="s">
        <v>572</v>
      </c>
      <c r="C2999" s="105" t="s">
        <v>573</v>
      </c>
      <c r="D2999" s="106">
        <v>91750000</v>
      </c>
      <c r="E2999" s="106">
        <v>0</v>
      </c>
      <c r="M2999" t="b">
        <f t="shared" si="235"/>
        <v>1</v>
      </c>
      <c r="N2999" t="b">
        <f t="shared" si="236"/>
        <v>1</v>
      </c>
      <c r="O2999" t="b">
        <f t="shared" si="237"/>
        <v>1</v>
      </c>
      <c r="P2999" t="b">
        <f t="shared" si="237"/>
        <v>1</v>
      </c>
      <c r="Q2999" t="b">
        <f t="shared" si="238"/>
        <v>1</v>
      </c>
      <c r="R2999" t="b">
        <f t="shared" si="239"/>
        <v>1</v>
      </c>
      <c r="U2999" s="105" t="s">
        <v>572</v>
      </c>
      <c r="V2999" s="105" t="s">
        <v>573</v>
      </c>
      <c r="W2999" s="106">
        <v>91750000</v>
      </c>
      <c r="X2999" s="106">
        <v>0</v>
      </c>
    </row>
    <row r="3000" spans="2:26" x14ac:dyDescent="0.25">
      <c r="B3000" s="105" t="s">
        <v>574</v>
      </c>
      <c r="C3000" s="105" t="s">
        <v>573</v>
      </c>
      <c r="D3000" s="106">
        <v>91750000</v>
      </c>
      <c r="E3000" s="106">
        <v>0</v>
      </c>
      <c r="M3000" t="b">
        <f t="shared" si="235"/>
        <v>1</v>
      </c>
      <c r="N3000" t="b">
        <f t="shared" si="236"/>
        <v>1</v>
      </c>
      <c r="O3000" t="b">
        <f t="shared" si="237"/>
        <v>1</v>
      </c>
      <c r="P3000" t="b">
        <f t="shared" si="237"/>
        <v>1</v>
      </c>
      <c r="Q3000" t="b">
        <f t="shared" si="238"/>
        <v>1</v>
      </c>
      <c r="R3000" t="b">
        <f t="shared" si="239"/>
        <v>1</v>
      </c>
      <c r="U3000" s="105" t="s">
        <v>574</v>
      </c>
      <c r="V3000" s="105" t="s">
        <v>573</v>
      </c>
      <c r="W3000" s="106">
        <v>91750000</v>
      </c>
      <c r="X3000" s="106">
        <v>0</v>
      </c>
    </row>
    <row r="3001" spans="2:26" x14ac:dyDescent="0.25">
      <c r="B3001" s="105" t="s">
        <v>480</v>
      </c>
      <c r="C3001" s="105" t="s">
        <v>481</v>
      </c>
      <c r="D3001" s="106">
        <v>25000000</v>
      </c>
      <c r="E3001" s="106">
        <v>0</v>
      </c>
      <c r="M3001" t="b">
        <f t="shared" si="235"/>
        <v>1</v>
      </c>
      <c r="N3001" t="b">
        <f t="shared" si="236"/>
        <v>1</v>
      </c>
      <c r="O3001" t="b">
        <f t="shared" si="237"/>
        <v>1</v>
      </c>
      <c r="P3001" t="b">
        <f t="shared" si="237"/>
        <v>1</v>
      </c>
      <c r="Q3001" t="b">
        <f t="shared" si="238"/>
        <v>1</v>
      </c>
      <c r="R3001" t="b">
        <f t="shared" si="239"/>
        <v>1</v>
      </c>
      <c r="U3001" s="105" t="s">
        <v>480</v>
      </c>
      <c r="V3001" s="105" t="s">
        <v>481</v>
      </c>
      <c r="W3001" s="106">
        <v>25000000</v>
      </c>
      <c r="X3001" s="106">
        <v>0</v>
      </c>
    </row>
    <row r="3002" spans="2:26" x14ac:dyDescent="0.25">
      <c r="B3002" s="105" t="s">
        <v>482</v>
      </c>
      <c r="C3002" s="105" t="s">
        <v>481</v>
      </c>
      <c r="D3002" s="106">
        <v>25000000</v>
      </c>
      <c r="E3002" s="106">
        <v>0</v>
      </c>
      <c r="M3002" t="b">
        <f t="shared" si="235"/>
        <v>1</v>
      </c>
      <c r="N3002" t="b">
        <f t="shared" si="236"/>
        <v>1</v>
      </c>
      <c r="O3002" t="b">
        <f t="shared" si="237"/>
        <v>1</v>
      </c>
      <c r="P3002" t="b">
        <f t="shared" si="237"/>
        <v>1</v>
      </c>
      <c r="Q3002" t="b">
        <f t="shared" si="238"/>
        <v>1</v>
      </c>
      <c r="R3002" t="b">
        <f t="shared" si="239"/>
        <v>1</v>
      </c>
      <c r="U3002" s="105" t="s">
        <v>482</v>
      </c>
      <c r="V3002" s="105" t="s">
        <v>481</v>
      </c>
      <c r="W3002" s="106">
        <v>25000000</v>
      </c>
      <c r="X3002" s="106">
        <v>0</v>
      </c>
    </row>
    <row r="3003" spans="2:26" x14ac:dyDescent="0.25">
      <c r="B3003" t="s">
        <v>359</v>
      </c>
      <c r="C3003" s="106">
        <v>349150000</v>
      </c>
      <c r="D3003" s="106">
        <v>0</v>
      </c>
      <c r="M3003" t="b">
        <f t="shared" si="235"/>
        <v>1</v>
      </c>
      <c r="N3003" t="b">
        <f t="shared" si="236"/>
        <v>1</v>
      </c>
      <c r="O3003" t="b">
        <f t="shared" si="237"/>
        <v>1</v>
      </c>
      <c r="P3003" t="b">
        <f t="shared" si="237"/>
        <v>1</v>
      </c>
      <c r="Q3003" t="b">
        <f t="shared" si="238"/>
        <v>1</v>
      </c>
      <c r="R3003" t="b">
        <f t="shared" si="239"/>
        <v>1</v>
      </c>
      <c r="U3003" t="s">
        <v>359</v>
      </c>
      <c r="V3003" s="106">
        <v>349150000</v>
      </c>
      <c r="W3003" s="106">
        <v>0</v>
      </c>
    </row>
    <row r="3004" spans="2:26" x14ac:dyDescent="0.25">
      <c r="B3004" t="s">
        <v>330</v>
      </c>
      <c r="C3004" t="s">
        <v>331</v>
      </c>
      <c r="D3004" s="105" t="s">
        <v>852</v>
      </c>
      <c r="E3004" t="s">
        <v>333</v>
      </c>
      <c r="F3004" t="s">
        <v>331</v>
      </c>
      <c r="G3004" s="105" t="s">
        <v>853</v>
      </c>
      <c r="M3004" t="b">
        <f t="shared" si="235"/>
        <v>1</v>
      </c>
      <c r="N3004" t="b">
        <f t="shared" si="236"/>
        <v>1</v>
      </c>
      <c r="O3004" t="b">
        <f t="shared" si="237"/>
        <v>1</v>
      </c>
      <c r="P3004" t="b">
        <f t="shared" si="237"/>
        <v>1</v>
      </c>
      <c r="Q3004" t="b">
        <f t="shared" si="238"/>
        <v>1</v>
      </c>
      <c r="R3004" t="b">
        <f t="shared" si="239"/>
        <v>1</v>
      </c>
      <c r="U3004" t="s">
        <v>330</v>
      </c>
      <c r="V3004" t="s">
        <v>331</v>
      </c>
      <c r="W3004" s="105" t="s">
        <v>852</v>
      </c>
      <c r="X3004" t="s">
        <v>333</v>
      </c>
      <c r="Y3004" t="s">
        <v>331</v>
      </c>
      <c r="Z3004" s="105" t="s">
        <v>853</v>
      </c>
    </row>
    <row r="3005" spans="2:26" x14ac:dyDescent="0.25">
      <c r="B3005" t="s">
        <v>335</v>
      </c>
      <c r="C3005" t="s">
        <v>3</v>
      </c>
      <c r="D3005" t="s">
        <v>336</v>
      </c>
      <c r="E3005" t="s">
        <v>337</v>
      </c>
      <c r="M3005" t="b">
        <f t="shared" si="235"/>
        <v>1</v>
      </c>
      <c r="N3005" t="b">
        <f t="shared" si="236"/>
        <v>1</v>
      </c>
      <c r="O3005" t="b">
        <f t="shared" si="237"/>
        <v>1</v>
      </c>
      <c r="P3005" t="b">
        <f t="shared" si="237"/>
        <v>1</v>
      </c>
      <c r="Q3005" t="b">
        <f t="shared" si="238"/>
        <v>1</v>
      </c>
      <c r="R3005" t="b">
        <f t="shared" si="239"/>
        <v>1</v>
      </c>
      <c r="U3005" t="s">
        <v>335</v>
      </c>
      <c r="V3005" t="s">
        <v>3</v>
      </c>
      <c r="W3005" t="s">
        <v>336</v>
      </c>
      <c r="X3005" t="s">
        <v>337</v>
      </c>
    </row>
    <row r="3006" spans="2:26" x14ac:dyDescent="0.25">
      <c r="B3006" s="105" t="s">
        <v>418</v>
      </c>
      <c r="C3006" s="105" t="s">
        <v>419</v>
      </c>
      <c r="D3006" s="106">
        <v>200362000</v>
      </c>
      <c r="E3006" s="106">
        <v>0</v>
      </c>
      <c r="M3006" t="b">
        <f t="shared" si="235"/>
        <v>1</v>
      </c>
      <c r="N3006" t="b">
        <f t="shared" si="236"/>
        <v>1</v>
      </c>
      <c r="O3006" t="b">
        <f t="shared" si="237"/>
        <v>1</v>
      </c>
      <c r="P3006" t="b">
        <f t="shared" si="237"/>
        <v>1</v>
      </c>
      <c r="Q3006" t="b">
        <f t="shared" si="238"/>
        <v>1</v>
      </c>
      <c r="R3006" t="b">
        <f t="shared" si="239"/>
        <v>1</v>
      </c>
      <c r="U3006" s="105" t="s">
        <v>418</v>
      </c>
      <c r="V3006" s="105" t="s">
        <v>419</v>
      </c>
      <c r="W3006" s="106">
        <v>200362000</v>
      </c>
      <c r="X3006" s="106">
        <v>0</v>
      </c>
    </row>
    <row r="3007" spans="2:26" x14ac:dyDescent="0.25">
      <c r="B3007" s="105" t="s">
        <v>420</v>
      </c>
      <c r="C3007" s="105" t="s">
        <v>421</v>
      </c>
      <c r="D3007" s="106">
        <v>200362000</v>
      </c>
      <c r="E3007" s="106">
        <v>0</v>
      </c>
      <c r="M3007" t="b">
        <f t="shared" si="235"/>
        <v>1</v>
      </c>
      <c r="N3007" t="b">
        <f t="shared" si="236"/>
        <v>1</v>
      </c>
      <c r="O3007" t="b">
        <f t="shared" si="237"/>
        <v>1</v>
      </c>
      <c r="P3007" t="b">
        <f t="shared" si="237"/>
        <v>1</v>
      </c>
      <c r="Q3007" t="b">
        <f t="shared" si="238"/>
        <v>1</v>
      </c>
      <c r="R3007" t="b">
        <f t="shared" si="239"/>
        <v>1</v>
      </c>
      <c r="U3007" s="105" t="s">
        <v>420</v>
      </c>
      <c r="V3007" s="105" t="s">
        <v>421</v>
      </c>
      <c r="W3007" s="106">
        <v>200362000</v>
      </c>
      <c r="X3007" s="106">
        <v>0</v>
      </c>
    </row>
    <row r="3008" spans="2:26" x14ac:dyDescent="0.25">
      <c r="B3008" s="105" t="s">
        <v>422</v>
      </c>
      <c r="C3008" s="105" t="s">
        <v>421</v>
      </c>
      <c r="D3008" s="106">
        <v>102622000</v>
      </c>
      <c r="E3008" s="106">
        <v>0</v>
      </c>
      <c r="M3008" t="b">
        <f t="shared" si="235"/>
        <v>1</v>
      </c>
      <c r="N3008" t="b">
        <f t="shared" si="236"/>
        <v>1</v>
      </c>
      <c r="O3008" t="b">
        <f t="shared" si="237"/>
        <v>1</v>
      </c>
      <c r="P3008" t="b">
        <f t="shared" si="237"/>
        <v>1</v>
      </c>
      <c r="Q3008" t="b">
        <f t="shared" si="238"/>
        <v>1</v>
      </c>
      <c r="R3008" t="b">
        <f t="shared" si="239"/>
        <v>1</v>
      </c>
      <c r="U3008" s="105" t="s">
        <v>422</v>
      </c>
      <c r="V3008" s="105" t="s">
        <v>421</v>
      </c>
      <c r="W3008" s="106">
        <v>102622000</v>
      </c>
      <c r="X3008" s="106">
        <v>0</v>
      </c>
    </row>
    <row r="3009" spans="2:24" x14ac:dyDescent="0.25">
      <c r="B3009" s="105" t="s">
        <v>423</v>
      </c>
      <c r="C3009" s="105" t="s">
        <v>424</v>
      </c>
      <c r="D3009" s="106">
        <v>1600000</v>
      </c>
      <c r="E3009" s="106">
        <v>0</v>
      </c>
      <c r="M3009" t="b">
        <f t="shared" si="235"/>
        <v>1</v>
      </c>
      <c r="N3009" t="b">
        <f t="shared" si="236"/>
        <v>1</v>
      </c>
      <c r="O3009" t="b">
        <f t="shared" si="237"/>
        <v>1</v>
      </c>
      <c r="P3009" t="b">
        <f t="shared" si="237"/>
        <v>1</v>
      </c>
      <c r="Q3009" t="b">
        <f t="shared" si="238"/>
        <v>1</v>
      </c>
      <c r="R3009" t="b">
        <f t="shared" si="239"/>
        <v>1</v>
      </c>
      <c r="U3009" s="105" t="s">
        <v>423</v>
      </c>
      <c r="V3009" s="105" t="s">
        <v>424</v>
      </c>
      <c r="W3009" s="106">
        <v>1600000</v>
      </c>
      <c r="X3009" s="106">
        <v>0</v>
      </c>
    </row>
    <row r="3010" spans="2:24" x14ac:dyDescent="0.25">
      <c r="B3010" s="105" t="s">
        <v>425</v>
      </c>
      <c r="C3010" s="105" t="s">
        <v>426</v>
      </c>
      <c r="D3010" s="106">
        <v>31400000</v>
      </c>
      <c r="E3010" s="106">
        <v>0</v>
      </c>
      <c r="M3010" t="b">
        <f t="shared" si="235"/>
        <v>1</v>
      </c>
      <c r="N3010" t="b">
        <f t="shared" si="236"/>
        <v>1</v>
      </c>
      <c r="O3010" t="b">
        <f t="shared" si="237"/>
        <v>1</v>
      </c>
      <c r="P3010" t="b">
        <f t="shared" si="237"/>
        <v>1</v>
      </c>
      <c r="Q3010" t="b">
        <f t="shared" si="238"/>
        <v>1</v>
      </c>
      <c r="R3010" t="b">
        <f t="shared" si="239"/>
        <v>1</v>
      </c>
      <c r="U3010" s="105" t="s">
        <v>425</v>
      </c>
      <c r="V3010" s="105" t="s">
        <v>426</v>
      </c>
      <c r="W3010" s="106">
        <v>31400000</v>
      </c>
      <c r="X3010" s="106">
        <v>0</v>
      </c>
    </row>
    <row r="3011" spans="2:24" x14ac:dyDescent="0.25">
      <c r="B3011" s="105" t="s">
        <v>760</v>
      </c>
      <c r="C3011" s="105" t="s">
        <v>1585</v>
      </c>
      <c r="D3011" s="106">
        <v>19950000</v>
      </c>
      <c r="E3011" s="106">
        <v>0</v>
      </c>
      <c r="M3011" t="b">
        <f t="shared" si="235"/>
        <v>1</v>
      </c>
      <c r="N3011" t="b">
        <f t="shared" si="236"/>
        <v>1</v>
      </c>
      <c r="O3011" t="b">
        <f t="shared" si="237"/>
        <v>1</v>
      </c>
      <c r="P3011" t="b">
        <f t="shared" si="237"/>
        <v>1</v>
      </c>
      <c r="Q3011" t="b">
        <f t="shared" si="238"/>
        <v>1</v>
      </c>
      <c r="R3011" t="b">
        <f t="shared" si="239"/>
        <v>1</v>
      </c>
      <c r="U3011" s="105" t="s">
        <v>760</v>
      </c>
      <c r="V3011" s="105" t="s">
        <v>1585</v>
      </c>
      <c r="W3011" s="106">
        <v>19950000</v>
      </c>
      <c r="X3011" s="106">
        <v>0</v>
      </c>
    </row>
    <row r="3012" spans="2:24" x14ac:dyDescent="0.25">
      <c r="B3012" s="105" t="s">
        <v>763</v>
      </c>
      <c r="C3012" s="105" t="s">
        <v>1588</v>
      </c>
      <c r="D3012" s="106">
        <v>22500000</v>
      </c>
      <c r="E3012" s="106">
        <v>0</v>
      </c>
      <c r="M3012" t="b">
        <f t="shared" si="235"/>
        <v>1</v>
      </c>
      <c r="N3012" t="b">
        <f t="shared" si="236"/>
        <v>1</v>
      </c>
      <c r="O3012" t="b">
        <f t="shared" si="237"/>
        <v>1</v>
      </c>
      <c r="P3012" t="b">
        <f t="shared" si="237"/>
        <v>1</v>
      </c>
      <c r="Q3012" t="b">
        <f t="shared" si="238"/>
        <v>1</v>
      </c>
      <c r="R3012" t="b">
        <f t="shared" si="239"/>
        <v>1</v>
      </c>
      <c r="U3012" s="105" t="s">
        <v>763</v>
      </c>
      <c r="V3012" s="105" t="s">
        <v>1588</v>
      </c>
      <c r="W3012" s="106">
        <v>22500000</v>
      </c>
      <c r="X3012" s="106">
        <v>0</v>
      </c>
    </row>
    <row r="3013" spans="2:24" x14ac:dyDescent="0.25">
      <c r="B3013" s="105" t="s">
        <v>764</v>
      </c>
      <c r="C3013" s="105" t="s">
        <v>1589</v>
      </c>
      <c r="D3013" s="106">
        <v>3750000</v>
      </c>
      <c r="E3013" s="106">
        <v>0</v>
      </c>
      <c r="M3013" t="b">
        <f t="shared" si="235"/>
        <v>1</v>
      </c>
      <c r="N3013" t="b">
        <f t="shared" si="236"/>
        <v>1</v>
      </c>
      <c r="O3013" t="b">
        <f t="shared" si="237"/>
        <v>1</v>
      </c>
      <c r="P3013" t="b">
        <f t="shared" si="237"/>
        <v>1</v>
      </c>
      <c r="Q3013" t="b">
        <f t="shared" si="238"/>
        <v>1</v>
      </c>
      <c r="R3013" t="b">
        <f t="shared" si="239"/>
        <v>1</v>
      </c>
      <c r="U3013" s="105" t="s">
        <v>764</v>
      </c>
      <c r="V3013" s="105" t="s">
        <v>1589</v>
      </c>
      <c r="W3013" s="106">
        <v>3750000</v>
      </c>
      <c r="X3013" s="106">
        <v>0</v>
      </c>
    </row>
    <row r="3014" spans="2:24" x14ac:dyDescent="0.25">
      <c r="B3014" s="105" t="s">
        <v>765</v>
      </c>
      <c r="C3014" s="105" t="s">
        <v>1590</v>
      </c>
      <c r="D3014" s="106">
        <v>4940000</v>
      </c>
      <c r="E3014" s="106">
        <v>0</v>
      </c>
      <c r="M3014" t="b">
        <f t="shared" si="235"/>
        <v>1</v>
      </c>
      <c r="N3014" t="b">
        <f t="shared" si="236"/>
        <v>1</v>
      </c>
      <c r="O3014" t="b">
        <f t="shared" si="237"/>
        <v>1</v>
      </c>
      <c r="P3014" t="b">
        <f t="shared" si="237"/>
        <v>1</v>
      </c>
      <c r="Q3014" t="b">
        <f t="shared" si="238"/>
        <v>1</v>
      </c>
      <c r="R3014" t="b">
        <f t="shared" si="239"/>
        <v>1</v>
      </c>
      <c r="U3014" s="105" t="s">
        <v>765</v>
      </c>
      <c r="V3014" s="105" t="s">
        <v>1590</v>
      </c>
      <c r="W3014" s="106">
        <v>4940000</v>
      </c>
      <c r="X3014" s="106">
        <v>0</v>
      </c>
    </row>
    <row r="3015" spans="2:24" x14ac:dyDescent="0.25">
      <c r="B3015" s="105" t="s">
        <v>766</v>
      </c>
      <c r="C3015" s="105" t="s">
        <v>1591</v>
      </c>
      <c r="D3015" s="106">
        <v>3000000</v>
      </c>
      <c r="E3015" s="106">
        <v>0</v>
      </c>
      <c r="M3015" t="b">
        <f t="shared" si="235"/>
        <v>1</v>
      </c>
      <c r="N3015" t="b">
        <f t="shared" si="236"/>
        <v>1</v>
      </c>
      <c r="O3015" t="b">
        <f t="shared" si="237"/>
        <v>1</v>
      </c>
      <c r="P3015" t="b">
        <f t="shared" si="237"/>
        <v>1</v>
      </c>
      <c r="Q3015" t="b">
        <f t="shared" si="238"/>
        <v>1</v>
      </c>
      <c r="R3015" t="b">
        <f t="shared" si="239"/>
        <v>1</v>
      </c>
      <c r="U3015" s="105" t="s">
        <v>766</v>
      </c>
      <c r="V3015" s="105" t="s">
        <v>1591</v>
      </c>
      <c r="W3015" s="106">
        <v>3000000</v>
      </c>
      <c r="X3015" s="106">
        <v>0</v>
      </c>
    </row>
    <row r="3016" spans="2:24" x14ac:dyDescent="0.25">
      <c r="B3016" s="105" t="s">
        <v>767</v>
      </c>
      <c r="C3016" s="105" t="s">
        <v>1592</v>
      </c>
      <c r="D3016" s="106">
        <v>10600000</v>
      </c>
      <c r="E3016" s="106">
        <v>0</v>
      </c>
      <c r="M3016" t="b">
        <f t="shared" si="235"/>
        <v>1</v>
      </c>
      <c r="N3016" t="b">
        <f t="shared" si="236"/>
        <v>1</v>
      </c>
      <c r="O3016" t="b">
        <f t="shared" si="237"/>
        <v>1</v>
      </c>
      <c r="P3016" t="b">
        <f t="shared" si="237"/>
        <v>1</v>
      </c>
      <c r="Q3016" t="b">
        <f t="shared" si="238"/>
        <v>1</v>
      </c>
      <c r="R3016" t="b">
        <f t="shared" si="239"/>
        <v>1</v>
      </c>
      <c r="U3016" s="105" t="s">
        <v>767</v>
      </c>
      <c r="V3016" s="105" t="s">
        <v>1592</v>
      </c>
      <c r="W3016" s="106">
        <v>10600000</v>
      </c>
      <c r="X3016" s="106">
        <v>0</v>
      </c>
    </row>
    <row r="3017" spans="2:24" x14ac:dyDescent="0.25">
      <c r="B3017" s="105" t="s">
        <v>403</v>
      </c>
      <c r="C3017" s="105" t="s">
        <v>404</v>
      </c>
      <c r="D3017" s="106">
        <v>68950000</v>
      </c>
      <c r="E3017" s="106">
        <v>0</v>
      </c>
      <c r="M3017" t="b">
        <f t="shared" si="235"/>
        <v>1</v>
      </c>
      <c r="N3017" t="b">
        <f t="shared" si="236"/>
        <v>1</v>
      </c>
      <c r="O3017" t="b">
        <f t="shared" si="237"/>
        <v>1</v>
      </c>
      <c r="P3017" t="b">
        <f t="shared" si="237"/>
        <v>1</v>
      </c>
      <c r="Q3017" t="b">
        <f t="shared" si="238"/>
        <v>1</v>
      </c>
      <c r="R3017" t="b">
        <f t="shared" si="239"/>
        <v>1</v>
      </c>
      <c r="U3017" s="105" t="s">
        <v>403</v>
      </c>
      <c r="V3017" s="105" t="s">
        <v>404</v>
      </c>
      <c r="W3017" s="106">
        <v>68950000</v>
      </c>
      <c r="X3017" s="106">
        <v>0</v>
      </c>
    </row>
    <row r="3018" spans="2:24" x14ac:dyDescent="0.25">
      <c r="B3018" s="105" t="s">
        <v>405</v>
      </c>
      <c r="C3018" s="105" t="s">
        <v>406</v>
      </c>
      <c r="D3018" s="106">
        <v>68950000</v>
      </c>
      <c r="E3018" s="106">
        <v>0</v>
      </c>
      <c r="M3018" t="b">
        <f t="shared" si="235"/>
        <v>1</v>
      </c>
      <c r="N3018" t="b">
        <f t="shared" si="236"/>
        <v>1</v>
      </c>
      <c r="O3018" t="b">
        <f t="shared" si="237"/>
        <v>1</v>
      </c>
      <c r="P3018" t="b">
        <f t="shared" si="237"/>
        <v>1</v>
      </c>
      <c r="Q3018" t="b">
        <f t="shared" si="238"/>
        <v>1</v>
      </c>
      <c r="R3018" t="b">
        <f t="shared" si="239"/>
        <v>1</v>
      </c>
      <c r="U3018" s="105" t="s">
        <v>405</v>
      </c>
      <c r="V3018" s="105" t="s">
        <v>406</v>
      </c>
      <c r="W3018" s="106">
        <v>68950000</v>
      </c>
      <c r="X3018" s="106">
        <v>0</v>
      </c>
    </row>
    <row r="3019" spans="2:24" x14ac:dyDescent="0.25">
      <c r="B3019" s="105" t="s">
        <v>603</v>
      </c>
      <c r="C3019" s="105" t="s">
        <v>406</v>
      </c>
      <c r="D3019" s="106">
        <v>68950000</v>
      </c>
      <c r="E3019" s="106">
        <v>0</v>
      </c>
      <c r="M3019" t="b">
        <f t="shared" si="235"/>
        <v>1</v>
      </c>
      <c r="N3019" t="b">
        <f t="shared" si="236"/>
        <v>1</v>
      </c>
      <c r="O3019" t="b">
        <f t="shared" si="237"/>
        <v>1</v>
      </c>
      <c r="P3019" t="b">
        <f t="shared" si="237"/>
        <v>1</v>
      </c>
      <c r="Q3019" t="b">
        <f t="shared" si="238"/>
        <v>1</v>
      </c>
      <c r="R3019" t="b">
        <f t="shared" si="239"/>
        <v>1</v>
      </c>
      <c r="U3019" s="105" t="s">
        <v>603</v>
      </c>
      <c r="V3019" s="105" t="s">
        <v>406</v>
      </c>
      <c r="W3019" s="106">
        <v>68950000</v>
      </c>
      <c r="X3019" s="106">
        <v>0</v>
      </c>
    </row>
    <row r="3020" spans="2:24" x14ac:dyDescent="0.25">
      <c r="B3020" s="105" t="s">
        <v>411</v>
      </c>
      <c r="C3020" s="105" t="s">
        <v>412</v>
      </c>
      <c r="D3020" s="106">
        <v>18635000</v>
      </c>
      <c r="E3020" s="106">
        <v>0</v>
      </c>
      <c r="M3020" t="b">
        <f t="shared" si="235"/>
        <v>1</v>
      </c>
      <c r="N3020" t="b">
        <f t="shared" si="236"/>
        <v>1</v>
      </c>
      <c r="O3020" t="b">
        <f t="shared" si="237"/>
        <v>1</v>
      </c>
      <c r="P3020" t="b">
        <f t="shared" si="237"/>
        <v>1</v>
      </c>
      <c r="Q3020" t="b">
        <f t="shared" si="238"/>
        <v>1</v>
      </c>
      <c r="R3020" t="b">
        <f t="shared" si="239"/>
        <v>1</v>
      </c>
      <c r="U3020" s="105" t="s">
        <v>411</v>
      </c>
      <c r="V3020" s="105" t="s">
        <v>412</v>
      </c>
      <c r="W3020" s="106">
        <v>18635000</v>
      </c>
      <c r="X3020" s="106">
        <v>0</v>
      </c>
    </row>
    <row r="3021" spans="2:24" x14ac:dyDescent="0.25">
      <c r="B3021" s="105" t="s">
        <v>413</v>
      </c>
      <c r="C3021" s="105" t="s">
        <v>414</v>
      </c>
      <c r="D3021" s="106">
        <v>18635000</v>
      </c>
      <c r="E3021" s="106">
        <v>0</v>
      </c>
      <c r="M3021" t="b">
        <f t="shared" si="235"/>
        <v>1</v>
      </c>
      <c r="N3021" t="b">
        <f t="shared" si="236"/>
        <v>1</v>
      </c>
      <c r="O3021" t="b">
        <f t="shared" si="237"/>
        <v>1</v>
      </c>
      <c r="P3021" t="b">
        <f t="shared" si="237"/>
        <v>1</v>
      </c>
      <c r="Q3021" t="b">
        <f t="shared" si="238"/>
        <v>1</v>
      </c>
      <c r="R3021" t="b">
        <f t="shared" si="239"/>
        <v>1</v>
      </c>
      <c r="U3021" s="105" t="s">
        <v>413</v>
      </c>
      <c r="V3021" s="105" t="s">
        <v>414</v>
      </c>
      <c r="W3021" s="106">
        <v>18635000</v>
      </c>
      <c r="X3021" s="106">
        <v>0</v>
      </c>
    </row>
    <row r="3022" spans="2:24" x14ac:dyDescent="0.25">
      <c r="B3022" s="105" t="s">
        <v>415</v>
      </c>
      <c r="C3022" s="105" t="s">
        <v>414</v>
      </c>
      <c r="D3022" s="106">
        <v>18635000</v>
      </c>
      <c r="E3022" s="106">
        <v>0</v>
      </c>
      <c r="M3022" t="b">
        <f t="shared" si="235"/>
        <v>1</v>
      </c>
      <c r="N3022" t="b">
        <f t="shared" si="236"/>
        <v>1</v>
      </c>
      <c r="O3022" t="b">
        <f t="shared" si="237"/>
        <v>1</v>
      </c>
      <c r="P3022" t="b">
        <f t="shared" si="237"/>
        <v>1</v>
      </c>
      <c r="Q3022" t="b">
        <f t="shared" si="238"/>
        <v>1</v>
      </c>
      <c r="R3022" t="b">
        <f t="shared" si="239"/>
        <v>1</v>
      </c>
      <c r="U3022" s="105" t="s">
        <v>415</v>
      </c>
      <c r="V3022" s="105" t="s">
        <v>414</v>
      </c>
      <c r="W3022" s="106">
        <v>18635000</v>
      </c>
      <c r="X3022" s="106">
        <v>0</v>
      </c>
    </row>
    <row r="3023" spans="2:24" x14ac:dyDescent="0.25">
      <c r="B3023" s="105" t="s">
        <v>429</v>
      </c>
      <c r="C3023" s="105" t="s">
        <v>430</v>
      </c>
      <c r="D3023" s="106">
        <v>12000000</v>
      </c>
      <c r="E3023" s="106">
        <v>0</v>
      </c>
      <c r="M3023" t="b">
        <f t="shared" si="235"/>
        <v>1</v>
      </c>
      <c r="N3023" t="b">
        <f t="shared" si="236"/>
        <v>1</v>
      </c>
      <c r="O3023" t="b">
        <f t="shared" si="237"/>
        <v>1</v>
      </c>
      <c r="P3023" t="b">
        <f t="shared" si="237"/>
        <v>1</v>
      </c>
      <c r="Q3023" t="b">
        <f t="shared" si="238"/>
        <v>1</v>
      </c>
      <c r="R3023" t="b">
        <f t="shared" si="239"/>
        <v>1</v>
      </c>
      <c r="U3023" s="105" t="s">
        <v>429</v>
      </c>
      <c r="V3023" s="105" t="s">
        <v>430</v>
      </c>
      <c r="W3023" s="106">
        <v>12000000</v>
      </c>
      <c r="X3023" s="106">
        <v>0</v>
      </c>
    </row>
    <row r="3024" spans="2:24" x14ac:dyDescent="0.25">
      <c r="B3024" s="105" t="s">
        <v>431</v>
      </c>
      <c r="C3024" s="105" t="s">
        <v>432</v>
      </c>
      <c r="D3024" s="106">
        <v>12000000</v>
      </c>
      <c r="E3024" s="106">
        <v>0</v>
      </c>
      <c r="M3024" t="b">
        <f t="shared" si="235"/>
        <v>1</v>
      </c>
      <c r="N3024" t="b">
        <f t="shared" si="236"/>
        <v>1</v>
      </c>
      <c r="O3024" t="b">
        <f t="shared" si="237"/>
        <v>1</v>
      </c>
      <c r="P3024" t="b">
        <f t="shared" si="237"/>
        <v>1</v>
      </c>
      <c r="Q3024" t="b">
        <f t="shared" si="238"/>
        <v>1</v>
      </c>
      <c r="R3024" t="b">
        <f t="shared" si="239"/>
        <v>1</v>
      </c>
      <c r="U3024" s="105" t="s">
        <v>431</v>
      </c>
      <c r="V3024" s="105" t="s">
        <v>432</v>
      </c>
      <c r="W3024" s="106">
        <v>12000000</v>
      </c>
      <c r="X3024" s="106">
        <v>0</v>
      </c>
    </row>
    <row r="3025" spans="2:24" x14ac:dyDescent="0.25">
      <c r="B3025" s="105" t="s">
        <v>778</v>
      </c>
      <c r="C3025" s="105" t="s">
        <v>779</v>
      </c>
      <c r="D3025" s="106">
        <v>6000000</v>
      </c>
      <c r="E3025" s="106">
        <v>0</v>
      </c>
      <c r="M3025" t="b">
        <f t="shared" si="235"/>
        <v>1</v>
      </c>
      <c r="N3025" t="b">
        <f t="shared" si="236"/>
        <v>1</v>
      </c>
      <c r="O3025" t="b">
        <f t="shared" si="237"/>
        <v>1</v>
      </c>
      <c r="P3025" t="b">
        <f t="shared" si="237"/>
        <v>1</v>
      </c>
      <c r="Q3025" t="b">
        <f t="shared" si="238"/>
        <v>1</v>
      </c>
      <c r="R3025" t="b">
        <f t="shared" si="239"/>
        <v>1</v>
      </c>
      <c r="U3025" s="105" t="s">
        <v>778</v>
      </c>
      <c r="V3025" s="105" t="s">
        <v>779</v>
      </c>
      <c r="W3025" s="106">
        <v>6000000</v>
      </c>
      <c r="X3025" s="106">
        <v>0</v>
      </c>
    </row>
    <row r="3026" spans="2:24" x14ac:dyDescent="0.25">
      <c r="B3026" s="105" t="s">
        <v>782</v>
      </c>
      <c r="C3026" s="105" t="s">
        <v>783</v>
      </c>
      <c r="D3026" s="106">
        <v>2000000</v>
      </c>
      <c r="E3026" s="106">
        <v>0</v>
      </c>
      <c r="M3026" t="b">
        <f t="shared" si="235"/>
        <v>1</v>
      </c>
      <c r="N3026" t="b">
        <f t="shared" si="236"/>
        <v>1</v>
      </c>
      <c r="O3026" t="b">
        <f t="shared" si="237"/>
        <v>1</v>
      </c>
      <c r="P3026" t="b">
        <f t="shared" si="237"/>
        <v>1</v>
      </c>
      <c r="Q3026" t="b">
        <f t="shared" si="238"/>
        <v>1</v>
      </c>
      <c r="R3026" t="b">
        <f t="shared" si="239"/>
        <v>1</v>
      </c>
      <c r="U3026" s="105" t="s">
        <v>782</v>
      </c>
      <c r="V3026" s="105" t="s">
        <v>783</v>
      </c>
      <c r="W3026" s="106">
        <v>2000000</v>
      </c>
      <c r="X3026" s="106">
        <v>0</v>
      </c>
    </row>
    <row r="3027" spans="2:24" x14ac:dyDescent="0.25">
      <c r="B3027" s="105" t="s">
        <v>785</v>
      </c>
      <c r="C3027" s="105" t="s">
        <v>1594</v>
      </c>
      <c r="D3027" s="106">
        <v>4000000</v>
      </c>
      <c r="E3027" s="106">
        <v>0</v>
      </c>
      <c r="M3027" t="b">
        <f t="shared" si="235"/>
        <v>1</v>
      </c>
      <c r="N3027" t="b">
        <f t="shared" si="236"/>
        <v>1</v>
      </c>
      <c r="O3027" t="b">
        <f t="shared" si="237"/>
        <v>1</v>
      </c>
      <c r="P3027" t="b">
        <f t="shared" si="237"/>
        <v>1</v>
      </c>
      <c r="Q3027" t="b">
        <f t="shared" si="238"/>
        <v>1</v>
      </c>
      <c r="R3027" t="b">
        <f t="shared" si="239"/>
        <v>1</v>
      </c>
      <c r="U3027" s="105" t="s">
        <v>785</v>
      </c>
      <c r="V3027" s="105" t="s">
        <v>1594</v>
      </c>
      <c r="W3027" s="106">
        <v>4000000</v>
      </c>
      <c r="X3027" s="106">
        <v>0</v>
      </c>
    </row>
    <row r="3028" spans="2:24" x14ac:dyDescent="0.25">
      <c r="B3028" s="105" t="s">
        <v>439</v>
      </c>
      <c r="C3028" s="105" t="s">
        <v>440</v>
      </c>
      <c r="D3028" s="106">
        <v>46500000</v>
      </c>
      <c r="E3028" s="106">
        <v>0</v>
      </c>
      <c r="M3028" t="b">
        <f t="shared" si="235"/>
        <v>1</v>
      </c>
      <c r="N3028" t="b">
        <f t="shared" si="236"/>
        <v>1</v>
      </c>
      <c r="O3028" t="b">
        <f t="shared" si="237"/>
        <v>1</v>
      </c>
      <c r="P3028" t="b">
        <f t="shared" si="237"/>
        <v>1</v>
      </c>
      <c r="Q3028" t="b">
        <f t="shared" si="238"/>
        <v>1</v>
      </c>
      <c r="R3028" t="b">
        <f t="shared" si="239"/>
        <v>1</v>
      </c>
      <c r="U3028" s="105" t="s">
        <v>439</v>
      </c>
      <c r="V3028" s="105" t="s">
        <v>440</v>
      </c>
      <c r="W3028" s="106">
        <v>46500000</v>
      </c>
      <c r="X3028" s="106">
        <v>0</v>
      </c>
    </row>
    <row r="3029" spans="2:24" x14ac:dyDescent="0.25">
      <c r="B3029" s="105" t="s">
        <v>441</v>
      </c>
      <c r="C3029" s="105" t="s">
        <v>442</v>
      </c>
      <c r="D3029" s="106">
        <v>46500000</v>
      </c>
      <c r="E3029" s="106">
        <v>0</v>
      </c>
      <c r="M3029" t="b">
        <f t="shared" si="235"/>
        <v>1</v>
      </c>
      <c r="N3029" t="b">
        <f t="shared" si="236"/>
        <v>1</v>
      </c>
      <c r="O3029" t="b">
        <f t="shared" si="237"/>
        <v>1</v>
      </c>
      <c r="P3029" t="b">
        <f t="shared" si="237"/>
        <v>1</v>
      </c>
      <c r="Q3029" t="b">
        <f t="shared" si="238"/>
        <v>1</v>
      </c>
      <c r="R3029" t="b">
        <f t="shared" si="239"/>
        <v>1</v>
      </c>
      <c r="U3029" s="105" t="s">
        <v>441</v>
      </c>
      <c r="V3029" s="105" t="s">
        <v>442</v>
      </c>
      <c r="W3029" s="106">
        <v>46500000</v>
      </c>
      <c r="X3029" s="106">
        <v>0</v>
      </c>
    </row>
    <row r="3030" spans="2:24" x14ac:dyDescent="0.25">
      <c r="B3030" s="105" t="s">
        <v>443</v>
      </c>
      <c r="C3030" s="105" t="s">
        <v>442</v>
      </c>
      <c r="D3030" s="106">
        <v>46500000</v>
      </c>
      <c r="E3030" s="106">
        <v>0</v>
      </c>
      <c r="M3030" t="b">
        <f t="shared" si="235"/>
        <v>1</v>
      </c>
      <c r="N3030" t="b">
        <f t="shared" si="236"/>
        <v>1</v>
      </c>
      <c r="O3030" t="b">
        <f t="shared" si="237"/>
        <v>1</v>
      </c>
      <c r="P3030" t="b">
        <f t="shared" si="237"/>
        <v>1</v>
      </c>
      <c r="Q3030" t="b">
        <f t="shared" si="238"/>
        <v>1</v>
      </c>
      <c r="R3030" t="b">
        <f t="shared" si="239"/>
        <v>1</v>
      </c>
      <c r="U3030" s="105" t="s">
        <v>443</v>
      </c>
      <c r="V3030" s="105" t="s">
        <v>442</v>
      </c>
      <c r="W3030" s="106">
        <v>46500000</v>
      </c>
      <c r="X3030" s="106">
        <v>0</v>
      </c>
    </row>
    <row r="3031" spans="2:24" x14ac:dyDescent="0.25">
      <c r="B3031" s="105" t="s">
        <v>625</v>
      </c>
      <c r="C3031" s="105" t="s">
        <v>626</v>
      </c>
      <c r="D3031" s="106">
        <v>8700000</v>
      </c>
      <c r="E3031" s="106">
        <v>0</v>
      </c>
      <c r="M3031" t="b">
        <f t="shared" si="235"/>
        <v>1</v>
      </c>
      <c r="N3031" t="b">
        <f t="shared" si="236"/>
        <v>1</v>
      </c>
      <c r="O3031" t="b">
        <f t="shared" si="237"/>
        <v>1</v>
      </c>
      <c r="P3031" t="b">
        <f t="shared" si="237"/>
        <v>1</v>
      </c>
      <c r="Q3031" t="b">
        <f t="shared" si="238"/>
        <v>1</v>
      </c>
      <c r="R3031" t="b">
        <f t="shared" si="239"/>
        <v>1</v>
      </c>
      <c r="U3031" s="105" t="s">
        <v>625</v>
      </c>
      <c r="V3031" s="105" t="s">
        <v>626</v>
      </c>
      <c r="W3031" s="106">
        <v>8700000</v>
      </c>
      <c r="X3031" s="106">
        <v>0</v>
      </c>
    </row>
    <row r="3032" spans="2:24" x14ac:dyDescent="0.25">
      <c r="B3032" s="105" t="s">
        <v>627</v>
      </c>
      <c r="C3032" s="105" t="s">
        <v>628</v>
      </c>
      <c r="D3032" s="106">
        <v>8700000</v>
      </c>
      <c r="E3032" s="106">
        <v>0</v>
      </c>
      <c r="M3032" t="b">
        <f t="shared" si="235"/>
        <v>1</v>
      </c>
      <c r="N3032" t="b">
        <f t="shared" si="236"/>
        <v>1</v>
      </c>
      <c r="O3032" t="b">
        <f t="shared" si="237"/>
        <v>1</v>
      </c>
      <c r="P3032" t="b">
        <f t="shared" si="237"/>
        <v>1</v>
      </c>
      <c r="Q3032" t="b">
        <f t="shared" si="238"/>
        <v>1</v>
      </c>
      <c r="R3032" t="b">
        <f t="shared" si="239"/>
        <v>1</v>
      </c>
      <c r="U3032" s="105" t="s">
        <v>627</v>
      </c>
      <c r="V3032" s="105" t="s">
        <v>628</v>
      </c>
      <c r="W3032" s="106">
        <v>8700000</v>
      </c>
      <c r="X3032" s="106">
        <v>0</v>
      </c>
    </row>
    <row r="3033" spans="2:24" x14ac:dyDescent="0.25">
      <c r="B3033" s="105" t="s">
        <v>629</v>
      </c>
      <c r="C3033" s="105" t="s">
        <v>628</v>
      </c>
      <c r="D3033" s="106">
        <v>8700000</v>
      </c>
      <c r="E3033" s="106">
        <v>0</v>
      </c>
      <c r="M3033" t="b">
        <f t="shared" si="235"/>
        <v>1</v>
      </c>
      <c r="N3033" t="b">
        <f t="shared" si="236"/>
        <v>1</v>
      </c>
      <c r="O3033" t="b">
        <f t="shared" si="237"/>
        <v>1</v>
      </c>
      <c r="P3033" t="b">
        <f t="shared" si="237"/>
        <v>1</v>
      </c>
      <c r="Q3033" t="b">
        <f t="shared" si="238"/>
        <v>1</v>
      </c>
      <c r="R3033" t="b">
        <f t="shared" si="239"/>
        <v>1</v>
      </c>
      <c r="U3033" s="105" t="s">
        <v>629</v>
      </c>
      <c r="V3033" s="105" t="s">
        <v>628</v>
      </c>
      <c r="W3033" s="106">
        <v>8700000</v>
      </c>
      <c r="X3033" s="106">
        <v>0</v>
      </c>
    </row>
    <row r="3034" spans="2:24" x14ac:dyDescent="0.25">
      <c r="B3034" s="105" t="s">
        <v>489</v>
      </c>
      <c r="C3034" s="105" t="s">
        <v>490</v>
      </c>
      <c r="D3034" s="106">
        <v>2815000</v>
      </c>
      <c r="E3034" s="106">
        <v>0</v>
      </c>
      <c r="M3034" t="b">
        <f t="shared" si="235"/>
        <v>1</v>
      </c>
      <c r="N3034" t="b">
        <f t="shared" si="236"/>
        <v>1</v>
      </c>
      <c r="O3034" t="b">
        <f t="shared" si="237"/>
        <v>1</v>
      </c>
      <c r="P3034" t="b">
        <f t="shared" si="237"/>
        <v>1</v>
      </c>
      <c r="Q3034" t="b">
        <f t="shared" si="238"/>
        <v>1</v>
      </c>
      <c r="R3034" t="b">
        <f t="shared" si="239"/>
        <v>1</v>
      </c>
      <c r="U3034" s="105" t="s">
        <v>489</v>
      </c>
      <c r="V3034" s="105" t="s">
        <v>490</v>
      </c>
      <c r="W3034" s="106">
        <v>2815000</v>
      </c>
      <c r="X3034" s="106">
        <v>0</v>
      </c>
    </row>
    <row r="3035" spans="2:24" x14ac:dyDescent="0.25">
      <c r="B3035" s="105" t="s">
        <v>491</v>
      </c>
      <c r="C3035" s="105" t="s">
        <v>492</v>
      </c>
      <c r="D3035" s="106">
        <v>2815000</v>
      </c>
      <c r="E3035" s="106">
        <v>0</v>
      </c>
      <c r="M3035" t="b">
        <f t="shared" ref="M3035:M3098" si="240">+B3035=U3035</f>
        <v>1</v>
      </c>
      <c r="N3035" t="b">
        <f t="shared" ref="N3035:N3098" si="241">+C3035=V3035</f>
        <v>1</v>
      </c>
      <c r="O3035" t="b">
        <f t="shared" ref="O3035:P3098" si="242">+D3035=W3035</f>
        <v>1</v>
      </c>
      <c r="P3035" t="b">
        <f t="shared" si="242"/>
        <v>1</v>
      </c>
      <c r="Q3035" t="b">
        <f t="shared" ref="Q3035:Q3098" si="243">+F3035=Y3035</f>
        <v>1</v>
      </c>
      <c r="R3035" t="b">
        <f t="shared" ref="R3035:R3098" si="244">+G3035=Z3035</f>
        <v>1</v>
      </c>
      <c r="U3035" s="105" t="s">
        <v>491</v>
      </c>
      <c r="V3035" s="105" t="s">
        <v>492</v>
      </c>
      <c r="W3035" s="106">
        <v>2815000</v>
      </c>
      <c r="X3035" s="106">
        <v>0</v>
      </c>
    </row>
    <row r="3036" spans="2:24" x14ac:dyDescent="0.25">
      <c r="B3036" s="105" t="s">
        <v>493</v>
      </c>
      <c r="C3036" s="105" t="s">
        <v>492</v>
      </c>
      <c r="D3036" s="106">
        <v>2815000</v>
      </c>
      <c r="E3036" s="106">
        <v>0</v>
      </c>
      <c r="M3036" t="b">
        <f t="shared" si="240"/>
        <v>1</v>
      </c>
      <c r="N3036" t="b">
        <f t="shared" si="241"/>
        <v>1</v>
      </c>
      <c r="O3036" t="b">
        <f t="shared" si="242"/>
        <v>1</v>
      </c>
      <c r="P3036" t="b">
        <f t="shared" si="242"/>
        <v>1</v>
      </c>
      <c r="Q3036" t="b">
        <f t="shared" si="243"/>
        <v>1</v>
      </c>
      <c r="R3036" t="b">
        <f t="shared" si="244"/>
        <v>1</v>
      </c>
      <c r="U3036" s="105" t="s">
        <v>493</v>
      </c>
      <c r="V3036" s="105" t="s">
        <v>492</v>
      </c>
      <c r="W3036" s="106">
        <v>2815000</v>
      </c>
      <c r="X3036" s="106">
        <v>0</v>
      </c>
    </row>
    <row r="3037" spans="2:24" x14ac:dyDescent="0.25">
      <c r="B3037" s="105" t="s">
        <v>630</v>
      </c>
      <c r="C3037" s="105" t="s">
        <v>631</v>
      </c>
      <c r="D3037" s="106">
        <v>7500000</v>
      </c>
      <c r="E3037" s="106">
        <v>0</v>
      </c>
      <c r="M3037" t="b">
        <f t="shared" si="240"/>
        <v>1</v>
      </c>
      <c r="N3037" t="b">
        <f t="shared" si="241"/>
        <v>1</v>
      </c>
      <c r="O3037" t="b">
        <f t="shared" si="242"/>
        <v>1</v>
      </c>
      <c r="P3037" t="b">
        <f t="shared" si="242"/>
        <v>1</v>
      </c>
      <c r="Q3037" t="b">
        <f t="shared" si="243"/>
        <v>1</v>
      </c>
      <c r="R3037" t="b">
        <f t="shared" si="244"/>
        <v>1</v>
      </c>
      <c r="U3037" s="105" t="s">
        <v>630</v>
      </c>
      <c r="V3037" s="105" t="s">
        <v>631</v>
      </c>
      <c r="W3037" s="106">
        <v>7500000</v>
      </c>
      <c r="X3037" s="106">
        <v>0</v>
      </c>
    </row>
    <row r="3038" spans="2:24" x14ac:dyDescent="0.25">
      <c r="B3038" s="105" t="s">
        <v>632</v>
      </c>
      <c r="C3038" s="105" t="s">
        <v>633</v>
      </c>
      <c r="D3038" s="106">
        <v>7500000</v>
      </c>
      <c r="E3038" s="106">
        <v>0</v>
      </c>
      <c r="M3038" t="b">
        <f t="shared" si="240"/>
        <v>1</v>
      </c>
      <c r="N3038" t="b">
        <f t="shared" si="241"/>
        <v>1</v>
      </c>
      <c r="O3038" t="b">
        <f t="shared" si="242"/>
        <v>1</v>
      </c>
      <c r="P3038" t="b">
        <f t="shared" si="242"/>
        <v>1</v>
      </c>
      <c r="Q3038" t="b">
        <f t="shared" si="243"/>
        <v>1</v>
      </c>
      <c r="R3038" t="b">
        <f t="shared" si="244"/>
        <v>1</v>
      </c>
      <c r="U3038" s="105" t="s">
        <v>632</v>
      </c>
      <c r="V3038" s="105" t="s">
        <v>633</v>
      </c>
      <c r="W3038" s="106">
        <v>7500000</v>
      </c>
      <c r="X3038" s="106">
        <v>0</v>
      </c>
    </row>
    <row r="3039" spans="2:24" x14ac:dyDescent="0.25">
      <c r="B3039" s="105" t="s">
        <v>634</v>
      </c>
      <c r="C3039" s="105" t="s">
        <v>633</v>
      </c>
      <c r="D3039" s="106">
        <v>7500000</v>
      </c>
      <c r="E3039" s="106">
        <v>0</v>
      </c>
      <c r="M3039" t="b">
        <f t="shared" si="240"/>
        <v>1</v>
      </c>
      <c r="N3039" t="b">
        <f t="shared" si="241"/>
        <v>1</v>
      </c>
      <c r="O3039" t="b">
        <f t="shared" si="242"/>
        <v>1</v>
      </c>
      <c r="P3039" t="b">
        <f t="shared" si="242"/>
        <v>1</v>
      </c>
      <c r="Q3039" t="b">
        <f t="shared" si="243"/>
        <v>1</v>
      </c>
      <c r="R3039" t="b">
        <f t="shared" si="244"/>
        <v>1</v>
      </c>
      <c r="U3039" s="105" t="s">
        <v>634</v>
      </c>
      <c r="V3039" s="105" t="s">
        <v>633</v>
      </c>
      <c r="W3039" s="106">
        <v>7500000</v>
      </c>
      <c r="X3039" s="106">
        <v>0</v>
      </c>
    </row>
    <row r="3040" spans="2:24" x14ac:dyDescent="0.25">
      <c r="B3040" s="105" t="s">
        <v>494</v>
      </c>
      <c r="C3040" s="105" t="s">
        <v>495</v>
      </c>
      <c r="D3040" s="106">
        <v>22490000</v>
      </c>
      <c r="E3040" s="106">
        <v>0</v>
      </c>
      <c r="M3040" t="b">
        <f t="shared" si="240"/>
        <v>1</v>
      </c>
      <c r="N3040" t="b">
        <f t="shared" si="241"/>
        <v>1</v>
      </c>
      <c r="O3040" t="b">
        <f t="shared" si="242"/>
        <v>1</v>
      </c>
      <c r="P3040" t="b">
        <f t="shared" si="242"/>
        <v>1</v>
      </c>
      <c r="Q3040" t="b">
        <f t="shared" si="243"/>
        <v>1</v>
      </c>
      <c r="R3040" t="b">
        <f t="shared" si="244"/>
        <v>1</v>
      </c>
      <c r="U3040" s="105" t="s">
        <v>494</v>
      </c>
      <c r="V3040" s="105" t="s">
        <v>495</v>
      </c>
      <c r="W3040" s="106">
        <v>22490000</v>
      </c>
      <c r="X3040" s="106">
        <v>0</v>
      </c>
    </row>
    <row r="3041" spans="2:24" x14ac:dyDescent="0.25">
      <c r="B3041" s="105" t="s">
        <v>496</v>
      </c>
      <c r="C3041" s="105" t="s">
        <v>497</v>
      </c>
      <c r="D3041" s="106">
        <v>22490000</v>
      </c>
      <c r="E3041" s="106">
        <v>0</v>
      </c>
      <c r="M3041" t="b">
        <f t="shared" si="240"/>
        <v>1</v>
      </c>
      <c r="N3041" t="b">
        <f t="shared" si="241"/>
        <v>1</v>
      </c>
      <c r="O3041" t="b">
        <f t="shared" si="242"/>
        <v>1</v>
      </c>
      <c r="P3041" t="b">
        <f t="shared" si="242"/>
        <v>1</v>
      </c>
      <c r="Q3041" t="b">
        <f t="shared" si="243"/>
        <v>1</v>
      </c>
      <c r="R3041" t="b">
        <f t="shared" si="244"/>
        <v>1</v>
      </c>
      <c r="U3041" s="105" t="s">
        <v>496</v>
      </c>
      <c r="V3041" s="105" t="s">
        <v>497</v>
      </c>
      <c r="W3041" s="106">
        <v>22490000</v>
      </c>
      <c r="X3041" s="106">
        <v>0</v>
      </c>
    </row>
    <row r="3042" spans="2:24" x14ac:dyDescent="0.25">
      <c r="B3042" s="105" t="s">
        <v>498</v>
      </c>
      <c r="C3042" s="105" t="s">
        <v>497</v>
      </c>
      <c r="D3042" s="106">
        <v>22490000</v>
      </c>
      <c r="E3042" s="106">
        <v>0</v>
      </c>
      <c r="M3042" t="b">
        <f t="shared" si="240"/>
        <v>1</v>
      </c>
      <c r="N3042" t="b">
        <f t="shared" si="241"/>
        <v>1</v>
      </c>
      <c r="O3042" t="b">
        <f t="shared" si="242"/>
        <v>1</v>
      </c>
      <c r="P3042" t="b">
        <f t="shared" si="242"/>
        <v>1</v>
      </c>
      <c r="Q3042" t="b">
        <f t="shared" si="243"/>
        <v>1</v>
      </c>
      <c r="R3042" t="b">
        <f t="shared" si="244"/>
        <v>1</v>
      </c>
      <c r="U3042" s="105" t="s">
        <v>498</v>
      </c>
      <c r="V3042" s="105" t="s">
        <v>497</v>
      </c>
      <c r="W3042" s="106">
        <v>22490000</v>
      </c>
      <c r="X3042" s="106">
        <v>0</v>
      </c>
    </row>
    <row r="3043" spans="2:24" x14ac:dyDescent="0.25">
      <c r="B3043" s="105" t="s">
        <v>635</v>
      </c>
      <c r="C3043" s="105" t="s">
        <v>636</v>
      </c>
      <c r="D3043" s="106">
        <v>101050000</v>
      </c>
      <c r="E3043" s="106">
        <v>0</v>
      </c>
      <c r="M3043" t="b">
        <f t="shared" si="240"/>
        <v>1</v>
      </c>
      <c r="N3043" t="b">
        <f t="shared" si="241"/>
        <v>1</v>
      </c>
      <c r="O3043" t="b">
        <f t="shared" si="242"/>
        <v>1</v>
      </c>
      <c r="P3043" t="b">
        <f t="shared" si="242"/>
        <v>1</v>
      </c>
      <c r="Q3043" t="b">
        <f t="shared" si="243"/>
        <v>1</v>
      </c>
      <c r="R3043" t="b">
        <f t="shared" si="244"/>
        <v>1</v>
      </c>
      <c r="U3043" s="105" t="s">
        <v>635</v>
      </c>
      <c r="V3043" s="105" t="s">
        <v>636</v>
      </c>
      <c r="W3043" s="106">
        <v>101050000</v>
      </c>
      <c r="X3043" s="106">
        <v>0</v>
      </c>
    </row>
    <row r="3044" spans="2:24" x14ac:dyDescent="0.25">
      <c r="B3044" s="105" t="s">
        <v>637</v>
      </c>
      <c r="C3044" s="105" t="s">
        <v>638</v>
      </c>
      <c r="D3044" s="106">
        <v>101050000</v>
      </c>
      <c r="E3044" s="106">
        <v>0</v>
      </c>
      <c r="M3044" t="b">
        <f t="shared" si="240"/>
        <v>1</v>
      </c>
      <c r="N3044" t="b">
        <f t="shared" si="241"/>
        <v>1</v>
      </c>
      <c r="O3044" t="b">
        <f t="shared" si="242"/>
        <v>1</v>
      </c>
      <c r="P3044" t="b">
        <f t="shared" si="242"/>
        <v>1</v>
      </c>
      <c r="Q3044" t="b">
        <f t="shared" si="243"/>
        <v>1</v>
      </c>
      <c r="R3044" t="b">
        <f t="shared" si="244"/>
        <v>1</v>
      </c>
      <c r="U3044" s="105" t="s">
        <v>637</v>
      </c>
      <c r="V3044" s="105" t="s">
        <v>638</v>
      </c>
      <c r="W3044" s="106">
        <v>101050000</v>
      </c>
      <c r="X3044" s="106">
        <v>0</v>
      </c>
    </row>
    <row r="3045" spans="2:24" x14ac:dyDescent="0.25">
      <c r="B3045" s="105" t="s">
        <v>639</v>
      </c>
      <c r="C3045" s="105" t="s">
        <v>638</v>
      </c>
      <c r="D3045" s="106">
        <v>101050000</v>
      </c>
      <c r="E3045" s="106">
        <v>0</v>
      </c>
      <c r="M3045" t="b">
        <f t="shared" si="240"/>
        <v>1</v>
      </c>
      <c r="N3045" t="b">
        <f t="shared" si="241"/>
        <v>1</v>
      </c>
      <c r="O3045" t="b">
        <f t="shared" si="242"/>
        <v>1</v>
      </c>
      <c r="P3045" t="b">
        <f t="shared" si="242"/>
        <v>1</v>
      </c>
      <c r="Q3045" t="b">
        <f t="shared" si="243"/>
        <v>1</v>
      </c>
      <c r="R3045" t="b">
        <f t="shared" si="244"/>
        <v>1</v>
      </c>
      <c r="U3045" s="105" t="s">
        <v>639</v>
      </c>
      <c r="V3045" s="105" t="s">
        <v>638</v>
      </c>
      <c r="W3045" s="106">
        <v>101050000</v>
      </c>
      <c r="X3045" s="106">
        <v>0</v>
      </c>
    </row>
    <row r="3046" spans="2:24" x14ac:dyDescent="0.25">
      <c r="B3046" s="105" t="s">
        <v>640</v>
      </c>
      <c r="C3046" s="105" t="s">
        <v>641</v>
      </c>
      <c r="D3046" s="106">
        <v>29750000</v>
      </c>
      <c r="E3046" s="106">
        <v>0</v>
      </c>
      <c r="M3046" t="b">
        <f t="shared" si="240"/>
        <v>1</v>
      </c>
      <c r="N3046" t="b">
        <f t="shared" si="241"/>
        <v>1</v>
      </c>
      <c r="O3046" t="b">
        <f t="shared" si="242"/>
        <v>1</v>
      </c>
      <c r="P3046" t="b">
        <f t="shared" si="242"/>
        <v>1</v>
      </c>
      <c r="Q3046" t="b">
        <f t="shared" si="243"/>
        <v>1</v>
      </c>
      <c r="R3046" t="b">
        <f t="shared" si="244"/>
        <v>1</v>
      </c>
      <c r="U3046" s="105" t="s">
        <v>640</v>
      </c>
      <c r="V3046" s="105" t="s">
        <v>641</v>
      </c>
      <c r="W3046" s="106">
        <v>29750000</v>
      </c>
      <c r="X3046" s="106">
        <v>0</v>
      </c>
    </row>
    <row r="3047" spans="2:24" x14ac:dyDescent="0.25">
      <c r="B3047" s="105" t="s">
        <v>642</v>
      </c>
      <c r="C3047" s="105" t="s">
        <v>643</v>
      </c>
      <c r="D3047" s="106">
        <v>29750000</v>
      </c>
      <c r="E3047" s="106">
        <v>0</v>
      </c>
      <c r="M3047" t="b">
        <f t="shared" si="240"/>
        <v>1</v>
      </c>
      <c r="N3047" t="b">
        <f t="shared" si="241"/>
        <v>1</v>
      </c>
      <c r="O3047" t="b">
        <f t="shared" si="242"/>
        <v>1</v>
      </c>
      <c r="P3047" t="b">
        <f t="shared" si="242"/>
        <v>1</v>
      </c>
      <c r="Q3047" t="b">
        <f t="shared" si="243"/>
        <v>1</v>
      </c>
      <c r="R3047" t="b">
        <f t="shared" si="244"/>
        <v>1</v>
      </c>
      <c r="U3047" s="105" t="s">
        <v>642</v>
      </c>
      <c r="V3047" s="105" t="s">
        <v>643</v>
      </c>
      <c r="W3047" s="106">
        <v>29750000</v>
      </c>
      <c r="X3047" s="106">
        <v>0</v>
      </c>
    </row>
    <row r="3048" spans="2:24" x14ac:dyDescent="0.25">
      <c r="B3048" s="105" t="s">
        <v>644</v>
      </c>
      <c r="C3048" s="105" t="s">
        <v>643</v>
      </c>
      <c r="D3048" s="106">
        <v>29750000</v>
      </c>
      <c r="E3048" s="106">
        <v>0</v>
      </c>
      <c r="M3048" t="b">
        <f t="shared" si="240"/>
        <v>1</v>
      </c>
      <c r="N3048" t="b">
        <f t="shared" si="241"/>
        <v>1</v>
      </c>
      <c r="O3048" t="b">
        <f t="shared" si="242"/>
        <v>1</v>
      </c>
      <c r="P3048" t="b">
        <f t="shared" si="242"/>
        <v>1</v>
      </c>
      <c r="Q3048" t="b">
        <f t="shared" si="243"/>
        <v>1</v>
      </c>
      <c r="R3048" t="b">
        <f t="shared" si="244"/>
        <v>1</v>
      </c>
      <c r="U3048" s="105" t="s">
        <v>644</v>
      </c>
      <c r="V3048" s="105" t="s">
        <v>643</v>
      </c>
      <c r="W3048" s="106">
        <v>29750000</v>
      </c>
      <c r="X3048" s="106">
        <v>0</v>
      </c>
    </row>
    <row r="3049" spans="2:24" x14ac:dyDescent="0.25">
      <c r="B3049" s="105" t="s">
        <v>645</v>
      </c>
      <c r="C3049" s="105" t="s">
        <v>646</v>
      </c>
      <c r="D3049" s="106">
        <v>333775000</v>
      </c>
      <c r="E3049" s="106">
        <v>0</v>
      </c>
      <c r="M3049" t="b">
        <f t="shared" si="240"/>
        <v>1</v>
      </c>
      <c r="N3049" t="b">
        <f t="shared" si="241"/>
        <v>1</v>
      </c>
      <c r="O3049" t="b">
        <f t="shared" si="242"/>
        <v>1</v>
      </c>
      <c r="P3049" t="b">
        <f t="shared" si="242"/>
        <v>1</v>
      </c>
      <c r="Q3049" t="b">
        <f t="shared" si="243"/>
        <v>1</v>
      </c>
      <c r="R3049" t="b">
        <f t="shared" si="244"/>
        <v>1</v>
      </c>
      <c r="U3049" s="105" t="s">
        <v>645</v>
      </c>
      <c r="V3049" s="105" t="s">
        <v>646</v>
      </c>
      <c r="W3049" s="106">
        <v>333775000</v>
      </c>
      <c r="X3049" s="106">
        <v>0</v>
      </c>
    </row>
    <row r="3050" spans="2:24" x14ac:dyDescent="0.25">
      <c r="B3050" s="105" t="s">
        <v>647</v>
      </c>
      <c r="C3050" s="105" t="s">
        <v>648</v>
      </c>
      <c r="D3050" s="106">
        <v>333775000</v>
      </c>
      <c r="E3050" s="106">
        <v>0</v>
      </c>
      <c r="M3050" t="b">
        <f t="shared" si="240"/>
        <v>1</v>
      </c>
      <c r="N3050" t="b">
        <f t="shared" si="241"/>
        <v>1</v>
      </c>
      <c r="O3050" t="b">
        <f t="shared" si="242"/>
        <v>1</v>
      </c>
      <c r="P3050" t="b">
        <f t="shared" si="242"/>
        <v>1</v>
      </c>
      <c r="Q3050" t="b">
        <f t="shared" si="243"/>
        <v>1</v>
      </c>
      <c r="R3050" t="b">
        <f t="shared" si="244"/>
        <v>1</v>
      </c>
      <c r="U3050" s="105" t="s">
        <v>647</v>
      </c>
      <c r="V3050" s="105" t="s">
        <v>648</v>
      </c>
      <c r="W3050" s="106">
        <v>333775000</v>
      </c>
      <c r="X3050" s="106">
        <v>0</v>
      </c>
    </row>
    <row r="3051" spans="2:24" x14ac:dyDescent="0.25">
      <c r="B3051" s="105" t="s">
        <v>649</v>
      </c>
      <c r="C3051" s="105" t="s">
        <v>648</v>
      </c>
      <c r="D3051" s="106">
        <v>333775000</v>
      </c>
      <c r="E3051" s="106">
        <v>0</v>
      </c>
      <c r="M3051" t="b">
        <f t="shared" si="240"/>
        <v>1</v>
      </c>
      <c r="N3051" t="b">
        <f t="shared" si="241"/>
        <v>1</v>
      </c>
      <c r="O3051" t="b">
        <f t="shared" si="242"/>
        <v>1</v>
      </c>
      <c r="P3051" t="b">
        <f t="shared" si="242"/>
        <v>1</v>
      </c>
      <c r="Q3051" t="b">
        <f t="shared" si="243"/>
        <v>1</v>
      </c>
      <c r="R3051" t="b">
        <f t="shared" si="244"/>
        <v>1</v>
      </c>
      <c r="U3051" s="105" t="s">
        <v>649</v>
      </c>
      <c r="V3051" s="105" t="s">
        <v>648</v>
      </c>
      <c r="W3051" s="106">
        <v>333775000</v>
      </c>
      <c r="X3051" s="106">
        <v>0</v>
      </c>
    </row>
    <row r="3052" spans="2:24" x14ac:dyDescent="0.25">
      <c r="B3052" s="105" t="s">
        <v>463</v>
      </c>
      <c r="C3052" s="105" t="s">
        <v>464</v>
      </c>
      <c r="D3052" s="106">
        <v>833445100</v>
      </c>
      <c r="E3052" s="106">
        <v>0</v>
      </c>
      <c r="M3052" t="b">
        <f t="shared" si="240"/>
        <v>1</v>
      </c>
      <c r="N3052" t="b">
        <f t="shared" si="241"/>
        <v>1</v>
      </c>
      <c r="O3052" t="b">
        <f t="shared" si="242"/>
        <v>1</v>
      </c>
      <c r="P3052" t="b">
        <f t="shared" si="242"/>
        <v>1</v>
      </c>
      <c r="Q3052" t="b">
        <f t="shared" si="243"/>
        <v>1</v>
      </c>
      <c r="R3052" t="b">
        <f t="shared" si="244"/>
        <v>1</v>
      </c>
      <c r="U3052" s="105" t="s">
        <v>463</v>
      </c>
      <c r="V3052" s="105" t="s">
        <v>464</v>
      </c>
      <c r="W3052" s="106">
        <v>833445100</v>
      </c>
      <c r="X3052" s="106">
        <v>0</v>
      </c>
    </row>
    <row r="3053" spans="2:24" x14ac:dyDescent="0.25">
      <c r="B3053" s="105" t="s">
        <v>465</v>
      </c>
      <c r="C3053" s="105" t="s">
        <v>466</v>
      </c>
      <c r="D3053" s="106">
        <v>472052600</v>
      </c>
      <c r="E3053" s="106">
        <v>0</v>
      </c>
      <c r="M3053" t="b">
        <f t="shared" si="240"/>
        <v>1</v>
      </c>
      <c r="N3053" t="b">
        <f t="shared" si="241"/>
        <v>1</v>
      </c>
      <c r="O3053" t="b">
        <f t="shared" si="242"/>
        <v>1</v>
      </c>
      <c r="P3053" t="b">
        <f t="shared" si="242"/>
        <v>1</v>
      </c>
      <c r="Q3053" t="b">
        <f t="shared" si="243"/>
        <v>1</v>
      </c>
      <c r="R3053" t="b">
        <f t="shared" si="244"/>
        <v>1</v>
      </c>
      <c r="U3053" s="105" t="s">
        <v>465</v>
      </c>
      <c r="V3053" s="105" t="s">
        <v>466</v>
      </c>
      <c r="W3053" s="106">
        <v>472052600</v>
      </c>
      <c r="X3053" s="106">
        <v>0</v>
      </c>
    </row>
    <row r="3054" spans="2:24" x14ac:dyDescent="0.25">
      <c r="B3054" s="105" t="s">
        <v>743</v>
      </c>
      <c r="C3054" s="105" t="s">
        <v>744</v>
      </c>
      <c r="D3054" s="106">
        <v>14750000</v>
      </c>
      <c r="E3054" s="106">
        <v>0</v>
      </c>
      <c r="M3054" t="b">
        <f t="shared" si="240"/>
        <v>1</v>
      </c>
      <c r="N3054" t="b">
        <f t="shared" si="241"/>
        <v>1</v>
      </c>
      <c r="O3054" t="b">
        <f t="shared" si="242"/>
        <v>1</v>
      </c>
      <c r="P3054" t="b">
        <f t="shared" si="242"/>
        <v>1</v>
      </c>
      <c r="Q3054" t="b">
        <f t="shared" si="243"/>
        <v>1</v>
      </c>
      <c r="R3054" t="b">
        <f t="shared" si="244"/>
        <v>1</v>
      </c>
      <c r="U3054" s="105" t="s">
        <v>743</v>
      </c>
      <c r="V3054" s="105" t="s">
        <v>744</v>
      </c>
      <c r="W3054" s="106">
        <v>14750000</v>
      </c>
      <c r="X3054" s="106">
        <v>0</v>
      </c>
    </row>
    <row r="3055" spans="2:24" x14ac:dyDescent="0.25">
      <c r="B3055" s="105" t="s">
        <v>727</v>
      </c>
      <c r="C3055" s="105" t="s">
        <v>728</v>
      </c>
      <c r="D3055" s="106">
        <v>457302600</v>
      </c>
      <c r="E3055" s="106">
        <v>0</v>
      </c>
      <c r="M3055" t="b">
        <f t="shared" si="240"/>
        <v>1</v>
      </c>
      <c r="N3055" t="b">
        <f t="shared" si="241"/>
        <v>1</v>
      </c>
      <c r="O3055" t="b">
        <f t="shared" si="242"/>
        <v>1</v>
      </c>
      <c r="P3055" t="b">
        <f t="shared" si="242"/>
        <v>1</v>
      </c>
      <c r="Q3055" t="b">
        <f t="shared" si="243"/>
        <v>1</v>
      </c>
      <c r="R3055" t="b">
        <f t="shared" si="244"/>
        <v>1</v>
      </c>
      <c r="U3055" s="105" t="s">
        <v>727</v>
      </c>
      <c r="V3055" s="105" t="s">
        <v>728</v>
      </c>
      <c r="W3055" s="106">
        <v>457302600</v>
      </c>
      <c r="X3055" s="106">
        <v>0</v>
      </c>
    </row>
    <row r="3056" spans="2:24" x14ac:dyDescent="0.25">
      <c r="B3056" s="105" t="s">
        <v>572</v>
      </c>
      <c r="C3056" s="105" t="s">
        <v>573</v>
      </c>
      <c r="D3056" s="106">
        <v>361392500</v>
      </c>
      <c r="E3056" s="106">
        <v>0</v>
      </c>
      <c r="M3056" t="b">
        <f t="shared" si="240"/>
        <v>1</v>
      </c>
      <c r="N3056" t="b">
        <f t="shared" si="241"/>
        <v>1</v>
      </c>
      <c r="O3056" t="b">
        <f t="shared" si="242"/>
        <v>1</v>
      </c>
      <c r="P3056" t="b">
        <f t="shared" si="242"/>
        <v>1</v>
      </c>
      <c r="Q3056" t="b">
        <f t="shared" si="243"/>
        <v>1</v>
      </c>
      <c r="R3056" t="b">
        <f t="shared" si="244"/>
        <v>1</v>
      </c>
      <c r="U3056" s="105" t="s">
        <v>572</v>
      </c>
      <c r="V3056" s="105" t="s">
        <v>573</v>
      </c>
      <c r="W3056" s="106">
        <v>361392500</v>
      </c>
      <c r="X3056" s="106">
        <v>0</v>
      </c>
    </row>
    <row r="3057" spans="2:24" x14ac:dyDescent="0.25">
      <c r="B3057" s="105" t="s">
        <v>574</v>
      </c>
      <c r="C3057" s="105" t="s">
        <v>573</v>
      </c>
      <c r="D3057" s="106">
        <v>361392500</v>
      </c>
      <c r="E3057" s="106">
        <v>0</v>
      </c>
      <c r="M3057" t="b">
        <f t="shared" si="240"/>
        <v>1</v>
      </c>
      <c r="N3057" t="b">
        <f t="shared" si="241"/>
        <v>1</v>
      </c>
      <c r="O3057" t="b">
        <f t="shared" si="242"/>
        <v>1</v>
      </c>
      <c r="P3057" t="b">
        <f t="shared" si="242"/>
        <v>1</v>
      </c>
      <c r="Q3057" t="b">
        <f t="shared" si="243"/>
        <v>1</v>
      </c>
      <c r="R3057" t="b">
        <f t="shared" si="244"/>
        <v>1</v>
      </c>
      <c r="U3057" s="105" t="s">
        <v>574</v>
      </c>
      <c r="V3057" s="105" t="s">
        <v>573</v>
      </c>
      <c r="W3057" s="106">
        <v>361392500</v>
      </c>
      <c r="X3057" s="106">
        <v>0</v>
      </c>
    </row>
    <row r="3058" spans="2:24" x14ac:dyDescent="0.25">
      <c r="B3058" s="105" t="s">
        <v>666</v>
      </c>
      <c r="C3058" s="105" t="s">
        <v>667</v>
      </c>
      <c r="D3058" s="106">
        <v>15945000</v>
      </c>
      <c r="E3058" s="106">
        <v>0</v>
      </c>
      <c r="M3058" t="b">
        <f t="shared" si="240"/>
        <v>1</v>
      </c>
      <c r="N3058" t="b">
        <f t="shared" si="241"/>
        <v>1</v>
      </c>
      <c r="O3058" t="b">
        <f t="shared" si="242"/>
        <v>1</v>
      </c>
      <c r="P3058" t="b">
        <f t="shared" si="242"/>
        <v>1</v>
      </c>
      <c r="Q3058" t="b">
        <f t="shared" si="243"/>
        <v>1</v>
      </c>
      <c r="R3058" t="b">
        <f t="shared" si="244"/>
        <v>1</v>
      </c>
      <c r="U3058" s="105" t="s">
        <v>666</v>
      </c>
      <c r="V3058" s="105" t="s">
        <v>667</v>
      </c>
      <c r="W3058" s="106">
        <v>15945000</v>
      </c>
      <c r="X3058" s="106">
        <v>0</v>
      </c>
    </row>
    <row r="3059" spans="2:24" x14ac:dyDescent="0.25">
      <c r="B3059" s="105" t="s">
        <v>668</v>
      </c>
      <c r="C3059" s="105" t="s">
        <v>669</v>
      </c>
      <c r="D3059" s="106">
        <v>15945000</v>
      </c>
      <c r="E3059" s="106">
        <v>0</v>
      </c>
      <c r="M3059" t="b">
        <f t="shared" si="240"/>
        <v>1</v>
      </c>
      <c r="N3059" t="b">
        <f t="shared" si="241"/>
        <v>1</v>
      </c>
      <c r="O3059" t="b">
        <f t="shared" si="242"/>
        <v>1</v>
      </c>
      <c r="P3059" t="b">
        <f t="shared" si="242"/>
        <v>1</v>
      </c>
      <c r="Q3059" t="b">
        <f t="shared" si="243"/>
        <v>1</v>
      </c>
      <c r="R3059" t="b">
        <f t="shared" si="244"/>
        <v>1</v>
      </c>
      <c r="U3059" s="105" t="s">
        <v>668</v>
      </c>
      <c r="V3059" s="105" t="s">
        <v>669</v>
      </c>
      <c r="W3059" s="106">
        <v>15945000</v>
      </c>
      <c r="X3059" s="106">
        <v>0</v>
      </c>
    </row>
    <row r="3060" spans="2:24" x14ac:dyDescent="0.25">
      <c r="B3060" s="105" t="s">
        <v>670</v>
      </c>
      <c r="C3060" s="105" t="s">
        <v>669</v>
      </c>
      <c r="D3060" s="106">
        <v>15945000</v>
      </c>
      <c r="E3060" s="106">
        <v>0</v>
      </c>
      <c r="M3060" t="b">
        <f t="shared" si="240"/>
        <v>1</v>
      </c>
      <c r="N3060" t="b">
        <f t="shared" si="241"/>
        <v>1</v>
      </c>
      <c r="O3060" t="b">
        <f t="shared" si="242"/>
        <v>1</v>
      </c>
      <c r="P3060" t="b">
        <f t="shared" si="242"/>
        <v>1</v>
      </c>
      <c r="Q3060" t="b">
        <f t="shared" si="243"/>
        <v>1</v>
      </c>
      <c r="R3060" t="b">
        <f t="shared" si="244"/>
        <v>1</v>
      </c>
      <c r="U3060" s="105" t="s">
        <v>670</v>
      </c>
      <c r="V3060" s="105" t="s">
        <v>669</v>
      </c>
      <c r="W3060" s="106">
        <v>15945000</v>
      </c>
      <c r="X3060" s="106">
        <v>0</v>
      </c>
    </row>
    <row r="3061" spans="2:24" x14ac:dyDescent="0.25">
      <c r="B3061" s="105" t="s">
        <v>671</v>
      </c>
      <c r="C3061" s="105" t="s">
        <v>672</v>
      </c>
      <c r="D3061" s="106">
        <v>14950000</v>
      </c>
      <c r="E3061" s="106">
        <v>0</v>
      </c>
      <c r="M3061" t="b">
        <f t="shared" si="240"/>
        <v>1</v>
      </c>
      <c r="N3061" t="b">
        <f t="shared" si="241"/>
        <v>1</v>
      </c>
      <c r="O3061" t="b">
        <f t="shared" si="242"/>
        <v>1</v>
      </c>
      <c r="P3061" t="b">
        <f t="shared" si="242"/>
        <v>1</v>
      </c>
      <c r="Q3061" t="b">
        <f t="shared" si="243"/>
        <v>1</v>
      </c>
      <c r="R3061" t="b">
        <f t="shared" si="244"/>
        <v>1</v>
      </c>
      <c r="U3061" s="105" t="s">
        <v>671</v>
      </c>
      <c r="V3061" s="105" t="s">
        <v>672</v>
      </c>
      <c r="W3061" s="106">
        <v>14950000</v>
      </c>
      <c r="X3061" s="106">
        <v>0</v>
      </c>
    </row>
    <row r="3062" spans="2:24" x14ac:dyDescent="0.25">
      <c r="B3062" s="105" t="s">
        <v>673</v>
      </c>
      <c r="C3062" s="105" t="s">
        <v>674</v>
      </c>
      <c r="D3062" s="106">
        <v>14950000</v>
      </c>
      <c r="E3062" s="106">
        <v>0</v>
      </c>
      <c r="M3062" t="b">
        <f t="shared" si="240"/>
        <v>1</v>
      </c>
      <c r="N3062" t="b">
        <f t="shared" si="241"/>
        <v>1</v>
      </c>
      <c r="O3062" t="b">
        <f t="shared" si="242"/>
        <v>1</v>
      </c>
      <c r="P3062" t="b">
        <f t="shared" si="242"/>
        <v>1</v>
      </c>
      <c r="Q3062" t="b">
        <f t="shared" si="243"/>
        <v>1</v>
      </c>
      <c r="R3062" t="b">
        <f t="shared" si="244"/>
        <v>1</v>
      </c>
      <c r="U3062" s="105" t="s">
        <v>673</v>
      </c>
      <c r="V3062" s="105" t="s">
        <v>674</v>
      </c>
      <c r="W3062" s="106">
        <v>14950000</v>
      </c>
      <c r="X3062" s="106">
        <v>0</v>
      </c>
    </row>
    <row r="3063" spans="2:24" x14ac:dyDescent="0.25">
      <c r="B3063" s="105" t="s">
        <v>675</v>
      </c>
      <c r="C3063" s="105" t="s">
        <v>674</v>
      </c>
      <c r="D3063" s="106">
        <v>14950000</v>
      </c>
      <c r="E3063" s="106">
        <v>0</v>
      </c>
      <c r="M3063" t="b">
        <f t="shared" si="240"/>
        <v>1</v>
      </c>
      <c r="N3063" t="b">
        <f t="shared" si="241"/>
        <v>1</v>
      </c>
      <c r="O3063" t="b">
        <f t="shared" si="242"/>
        <v>1</v>
      </c>
      <c r="P3063" t="b">
        <f t="shared" si="242"/>
        <v>1</v>
      </c>
      <c r="Q3063" t="b">
        <f t="shared" si="243"/>
        <v>1</v>
      </c>
      <c r="R3063" t="b">
        <f t="shared" si="244"/>
        <v>1</v>
      </c>
      <c r="U3063" s="105" t="s">
        <v>675</v>
      </c>
      <c r="V3063" s="105" t="s">
        <v>674</v>
      </c>
      <c r="W3063" s="106">
        <v>14950000</v>
      </c>
      <c r="X3063" s="106">
        <v>0</v>
      </c>
    </row>
    <row r="3064" spans="2:24" x14ac:dyDescent="0.25">
      <c r="B3064" s="105" t="s">
        <v>338</v>
      </c>
      <c r="C3064" s="105" t="s">
        <v>339</v>
      </c>
      <c r="D3064" s="106">
        <v>252030000</v>
      </c>
      <c r="E3064" s="106">
        <v>0</v>
      </c>
      <c r="M3064" t="b">
        <f t="shared" si="240"/>
        <v>1</v>
      </c>
      <c r="N3064" t="b">
        <f t="shared" si="241"/>
        <v>1</v>
      </c>
      <c r="O3064" t="b">
        <f t="shared" si="242"/>
        <v>1</v>
      </c>
      <c r="P3064" t="b">
        <f t="shared" si="242"/>
        <v>1</v>
      </c>
      <c r="Q3064" t="b">
        <f t="shared" si="243"/>
        <v>1</v>
      </c>
      <c r="R3064" t="b">
        <f t="shared" si="244"/>
        <v>1</v>
      </c>
      <c r="U3064" s="105" t="s">
        <v>338</v>
      </c>
      <c r="V3064" s="105" t="s">
        <v>339</v>
      </c>
      <c r="W3064" s="106">
        <v>252030000</v>
      </c>
      <c r="X3064" s="106">
        <v>0</v>
      </c>
    </row>
    <row r="3065" spans="2:24" x14ac:dyDescent="0.25">
      <c r="B3065" s="105" t="s">
        <v>469</v>
      </c>
      <c r="C3065" s="105" t="s">
        <v>470</v>
      </c>
      <c r="D3065" s="106">
        <v>49600000</v>
      </c>
      <c r="E3065" s="106">
        <v>0</v>
      </c>
      <c r="M3065" t="b">
        <f t="shared" si="240"/>
        <v>1</v>
      </c>
      <c r="N3065" t="b">
        <f t="shared" si="241"/>
        <v>1</v>
      </c>
      <c r="O3065" t="b">
        <f t="shared" si="242"/>
        <v>1</v>
      </c>
      <c r="P3065" t="b">
        <f t="shared" si="242"/>
        <v>1</v>
      </c>
      <c r="Q3065" t="b">
        <f t="shared" si="243"/>
        <v>1</v>
      </c>
      <c r="R3065" t="b">
        <f t="shared" si="244"/>
        <v>1</v>
      </c>
      <c r="U3065" s="105" t="s">
        <v>469</v>
      </c>
      <c r="V3065" s="105" t="s">
        <v>470</v>
      </c>
      <c r="W3065" s="106">
        <v>49600000</v>
      </c>
      <c r="X3065" s="106">
        <v>0</v>
      </c>
    </row>
    <row r="3066" spans="2:24" x14ac:dyDescent="0.25">
      <c r="B3066" s="105" t="s">
        <v>471</v>
      </c>
      <c r="C3066" s="105" t="s">
        <v>472</v>
      </c>
      <c r="D3066" s="106">
        <v>49600000</v>
      </c>
      <c r="E3066" s="106">
        <v>0</v>
      </c>
      <c r="M3066" t="b">
        <f t="shared" si="240"/>
        <v>1</v>
      </c>
      <c r="N3066" t="b">
        <f t="shared" si="241"/>
        <v>1</v>
      </c>
      <c r="O3066" t="b">
        <f t="shared" si="242"/>
        <v>1</v>
      </c>
      <c r="P3066" t="b">
        <f t="shared" si="242"/>
        <v>1</v>
      </c>
      <c r="Q3066" t="b">
        <f t="shared" si="243"/>
        <v>1</v>
      </c>
      <c r="R3066" t="b">
        <f t="shared" si="244"/>
        <v>1</v>
      </c>
      <c r="U3066" s="105" t="s">
        <v>471</v>
      </c>
      <c r="V3066" s="105" t="s">
        <v>472</v>
      </c>
      <c r="W3066" s="106">
        <v>49600000</v>
      </c>
      <c r="X3066" s="106">
        <v>0</v>
      </c>
    </row>
    <row r="3067" spans="2:24" x14ac:dyDescent="0.25">
      <c r="B3067" s="105" t="s">
        <v>340</v>
      </c>
      <c r="C3067" s="105" t="s">
        <v>341</v>
      </c>
      <c r="D3067" s="106">
        <v>202430000</v>
      </c>
      <c r="E3067" s="106">
        <v>0</v>
      </c>
      <c r="M3067" t="b">
        <f t="shared" si="240"/>
        <v>1</v>
      </c>
      <c r="N3067" t="b">
        <f t="shared" si="241"/>
        <v>1</v>
      </c>
      <c r="O3067" t="b">
        <f t="shared" si="242"/>
        <v>1</v>
      </c>
      <c r="P3067" t="b">
        <f t="shared" si="242"/>
        <v>1</v>
      </c>
      <c r="Q3067" t="b">
        <f t="shared" si="243"/>
        <v>1</v>
      </c>
      <c r="R3067" t="b">
        <f t="shared" si="244"/>
        <v>1</v>
      </c>
      <c r="U3067" s="105" t="s">
        <v>340</v>
      </c>
      <c r="V3067" s="105" t="s">
        <v>341</v>
      </c>
      <c r="W3067" s="106">
        <v>202430000</v>
      </c>
      <c r="X3067" s="106">
        <v>0</v>
      </c>
    </row>
    <row r="3068" spans="2:24" x14ac:dyDescent="0.25">
      <c r="B3068" s="105" t="s">
        <v>392</v>
      </c>
      <c r="C3068" s="105" t="s">
        <v>341</v>
      </c>
      <c r="D3068" s="106">
        <v>157430000</v>
      </c>
      <c r="E3068" s="106">
        <v>0</v>
      </c>
      <c r="M3068" t="b">
        <f t="shared" si="240"/>
        <v>1</v>
      </c>
      <c r="N3068" t="b">
        <f t="shared" si="241"/>
        <v>1</v>
      </c>
      <c r="O3068" t="b">
        <f t="shared" si="242"/>
        <v>1</v>
      </c>
      <c r="P3068" t="b">
        <f t="shared" si="242"/>
        <v>1</v>
      </c>
      <c r="Q3068" t="b">
        <f t="shared" si="243"/>
        <v>1</v>
      </c>
      <c r="R3068" t="b">
        <f t="shared" si="244"/>
        <v>1</v>
      </c>
      <c r="U3068" s="105" t="s">
        <v>392</v>
      </c>
      <c r="V3068" s="105" t="s">
        <v>341</v>
      </c>
      <c r="W3068" s="106">
        <v>157430000</v>
      </c>
      <c r="X3068" s="106">
        <v>0</v>
      </c>
    </row>
    <row r="3069" spans="2:24" x14ac:dyDescent="0.25">
      <c r="B3069" s="105" t="s">
        <v>342</v>
      </c>
      <c r="C3069" s="105" t="s">
        <v>343</v>
      </c>
      <c r="D3069" s="106">
        <v>15000000</v>
      </c>
      <c r="E3069" s="106">
        <v>0</v>
      </c>
      <c r="M3069" t="b">
        <f t="shared" si="240"/>
        <v>1</v>
      </c>
      <c r="N3069" t="b">
        <f t="shared" si="241"/>
        <v>1</v>
      </c>
      <c r="O3069" t="b">
        <f t="shared" si="242"/>
        <v>1</v>
      </c>
      <c r="P3069" t="b">
        <f t="shared" si="242"/>
        <v>1</v>
      </c>
      <c r="Q3069" t="b">
        <f t="shared" si="243"/>
        <v>1</v>
      </c>
      <c r="R3069" t="b">
        <f t="shared" si="244"/>
        <v>1</v>
      </c>
      <c r="U3069" s="105" t="s">
        <v>342</v>
      </c>
      <c r="V3069" s="105" t="s">
        <v>343</v>
      </c>
      <c r="W3069" s="106">
        <v>15000000</v>
      </c>
      <c r="X3069" s="106">
        <v>0</v>
      </c>
    </row>
    <row r="3070" spans="2:24" x14ac:dyDescent="0.25">
      <c r="B3070" s="105" t="s">
        <v>351</v>
      </c>
      <c r="C3070" s="105" t="s">
        <v>352</v>
      </c>
      <c r="D3070" s="106">
        <v>15000000</v>
      </c>
      <c r="E3070" s="106">
        <v>0</v>
      </c>
      <c r="M3070" t="b">
        <f t="shared" si="240"/>
        <v>1</v>
      </c>
      <c r="N3070" t="b">
        <f t="shared" si="241"/>
        <v>1</v>
      </c>
      <c r="O3070" t="b">
        <f t="shared" si="242"/>
        <v>1</v>
      </c>
      <c r="P3070" t="b">
        <f t="shared" si="242"/>
        <v>1</v>
      </c>
      <c r="Q3070" t="b">
        <f t="shared" si="243"/>
        <v>1</v>
      </c>
      <c r="R3070" t="b">
        <f t="shared" si="244"/>
        <v>1</v>
      </c>
      <c r="U3070" s="105" t="s">
        <v>351</v>
      </c>
      <c r="V3070" s="105" t="s">
        <v>352</v>
      </c>
      <c r="W3070" s="106">
        <v>15000000</v>
      </c>
      <c r="X3070" s="106">
        <v>0</v>
      </c>
    </row>
    <row r="3071" spans="2:24" x14ac:dyDescent="0.25">
      <c r="B3071" s="105" t="s">
        <v>1464</v>
      </c>
      <c r="C3071" s="105" t="s">
        <v>1465</v>
      </c>
      <c r="D3071" s="106">
        <v>15000000</v>
      </c>
      <c r="E3071" s="106">
        <v>0</v>
      </c>
      <c r="M3071" t="b">
        <f t="shared" si="240"/>
        <v>1</v>
      </c>
      <c r="N3071" t="b">
        <f t="shared" si="241"/>
        <v>1</v>
      </c>
      <c r="O3071" t="b">
        <f t="shared" si="242"/>
        <v>1</v>
      </c>
      <c r="P3071" t="b">
        <f t="shared" si="242"/>
        <v>1</v>
      </c>
      <c r="Q3071" t="b">
        <f t="shared" si="243"/>
        <v>1</v>
      </c>
      <c r="R3071" t="b">
        <f t="shared" si="244"/>
        <v>1</v>
      </c>
      <c r="U3071" s="105" t="s">
        <v>1464</v>
      </c>
      <c r="V3071" s="105" t="s">
        <v>1465</v>
      </c>
      <c r="W3071" s="106">
        <v>15000000</v>
      </c>
      <c r="X3071" s="106">
        <v>0</v>
      </c>
    </row>
    <row r="3072" spans="2:24" x14ac:dyDescent="0.25">
      <c r="B3072" s="105" t="s">
        <v>676</v>
      </c>
      <c r="C3072" s="105" t="s">
        <v>677</v>
      </c>
      <c r="D3072" s="106">
        <v>9800000</v>
      </c>
      <c r="E3072" s="106">
        <v>0</v>
      </c>
      <c r="M3072" t="b">
        <f t="shared" si="240"/>
        <v>1</v>
      </c>
      <c r="N3072" t="b">
        <f t="shared" si="241"/>
        <v>1</v>
      </c>
      <c r="O3072" t="b">
        <f t="shared" si="242"/>
        <v>1</v>
      </c>
      <c r="P3072" t="b">
        <f t="shared" si="242"/>
        <v>1</v>
      </c>
      <c r="Q3072" t="b">
        <f t="shared" si="243"/>
        <v>1</v>
      </c>
      <c r="R3072" t="b">
        <f t="shared" si="244"/>
        <v>1</v>
      </c>
      <c r="U3072" s="105" t="s">
        <v>676</v>
      </c>
      <c r="V3072" s="105" t="s">
        <v>677</v>
      </c>
      <c r="W3072" s="106">
        <v>9800000</v>
      </c>
      <c r="X3072" s="106">
        <v>0</v>
      </c>
    </row>
    <row r="3073" spans="2:26" x14ac:dyDescent="0.25">
      <c r="B3073" s="105" t="s">
        <v>678</v>
      </c>
      <c r="C3073" s="105" t="s">
        <v>679</v>
      </c>
      <c r="D3073" s="106">
        <v>9800000</v>
      </c>
      <c r="E3073" s="106">
        <v>0</v>
      </c>
      <c r="M3073" t="b">
        <f t="shared" si="240"/>
        <v>1</v>
      </c>
      <c r="N3073" t="b">
        <f t="shared" si="241"/>
        <v>1</v>
      </c>
      <c r="O3073" t="b">
        <f t="shared" si="242"/>
        <v>1</v>
      </c>
      <c r="P3073" t="b">
        <f t="shared" si="242"/>
        <v>1</v>
      </c>
      <c r="Q3073" t="b">
        <f t="shared" si="243"/>
        <v>1</v>
      </c>
      <c r="R3073" t="b">
        <f t="shared" si="244"/>
        <v>1</v>
      </c>
      <c r="U3073" s="105" t="s">
        <v>678</v>
      </c>
      <c r="V3073" s="105" t="s">
        <v>679</v>
      </c>
      <c r="W3073" s="106">
        <v>9800000</v>
      </c>
      <c r="X3073" s="106">
        <v>0</v>
      </c>
    </row>
    <row r="3074" spans="2:26" x14ac:dyDescent="0.25">
      <c r="B3074" s="105" t="s">
        <v>680</v>
      </c>
      <c r="C3074" s="105" t="s">
        <v>679</v>
      </c>
      <c r="D3074" s="106">
        <v>9800000</v>
      </c>
      <c r="E3074" s="106">
        <v>0</v>
      </c>
      <c r="M3074" t="b">
        <f t="shared" si="240"/>
        <v>1</v>
      </c>
      <c r="N3074" t="b">
        <f t="shared" si="241"/>
        <v>1</v>
      </c>
      <c r="O3074" t="b">
        <f t="shared" si="242"/>
        <v>1</v>
      </c>
      <c r="P3074" t="b">
        <f t="shared" si="242"/>
        <v>1</v>
      </c>
      <c r="Q3074" t="b">
        <f t="shared" si="243"/>
        <v>1</v>
      </c>
      <c r="R3074" t="b">
        <f t="shared" si="244"/>
        <v>1</v>
      </c>
      <c r="U3074" s="105" t="s">
        <v>680</v>
      </c>
      <c r="V3074" s="105" t="s">
        <v>679</v>
      </c>
      <c r="W3074" s="106">
        <v>9800000</v>
      </c>
      <c r="X3074" s="106">
        <v>0</v>
      </c>
    </row>
    <row r="3075" spans="2:26" x14ac:dyDescent="0.25">
      <c r="B3075" s="105" t="s">
        <v>473</v>
      </c>
      <c r="C3075" s="105" t="s">
        <v>474</v>
      </c>
      <c r="D3075" s="106">
        <v>2000000</v>
      </c>
      <c r="E3075" s="106">
        <v>0</v>
      </c>
      <c r="M3075" t="b">
        <f t="shared" si="240"/>
        <v>1</v>
      </c>
      <c r="N3075" t="b">
        <f t="shared" si="241"/>
        <v>1</v>
      </c>
      <c r="O3075" t="b">
        <f t="shared" si="242"/>
        <v>1</v>
      </c>
      <c r="P3075" t="b">
        <f t="shared" si="242"/>
        <v>1</v>
      </c>
      <c r="Q3075" t="b">
        <f t="shared" si="243"/>
        <v>1</v>
      </c>
      <c r="R3075" t="b">
        <f t="shared" si="244"/>
        <v>1</v>
      </c>
      <c r="U3075" s="105" t="s">
        <v>473</v>
      </c>
      <c r="V3075" s="105" t="s">
        <v>474</v>
      </c>
      <c r="W3075" s="106">
        <v>2000000</v>
      </c>
      <c r="X3075" s="106">
        <v>0</v>
      </c>
    </row>
    <row r="3076" spans="2:26" x14ac:dyDescent="0.25">
      <c r="B3076" s="105" t="s">
        <v>475</v>
      </c>
      <c r="C3076" s="105" t="s">
        <v>476</v>
      </c>
      <c r="D3076" s="106">
        <v>2000000</v>
      </c>
      <c r="E3076" s="106">
        <v>0</v>
      </c>
      <c r="M3076" t="b">
        <f t="shared" si="240"/>
        <v>1</v>
      </c>
      <c r="N3076" t="b">
        <f t="shared" si="241"/>
        <v>1</v>
      </c>
      <c r="O3076" t="b">
        <f t="shared" si="242"/>
        <v>1</v>
      </c>
      <c r="P3076" t="b">
        <f t="shared" si="242"/>
        <v>1</v>
      </c>
      <c r="Q3076" t="b">
        <f t="shared" si="243"/>
        <v>1</v>
      </c>
      <c r="R3076" t="b">
        <f t="shared" si="244"/>
        <v>1</v>
      </c>
      <c r="U3076" s="105" t="s">
        <v>475</v>
      </c>
      <c r="V3076" s="105" t="s">
        <v>476</v>
      </c>
      <c r="W3076" s="106">
        <v>2000000</v>
      </c>
      <c r="X3076" s="106">
        <v>0</v>
      </c>
    </row>
    <row r="3077" spans="2:26" x14ac:dyDescent="0.25">
      <c r="B3077" s="105" t="s">
        <v>477</v>
      </c>
      <c r="C3077" s="105" t="s">
        <v>476</v>
      </c>
      <c r="D3077" s="106">
        <v>2000000</v>
      </c>
      <c r="E3077" s="106">
        <v>0</v>
      </c>
      <c r="M3077" t="b">
        <f t="shared" si="240"/>
        <v>1</v>
      </c>
      <c r="N3077" t="b">
        <f t="shared" si="241"/>
        <v>1</v>
      </c>
      <c r="O3077" t="b">
        <f t="shared" si="242"/>
        <v>1</v>
      </c>
      <c r="P3077" t="b">
        <f t="shared" si="242"/>
        <v>1</v>
      </c>
      <c r="Q3077" t="b">
        <f t="shared" si="243"/>
        <v>1</v>
      </c>
      <c r="R3077" t="b">
        <f t="shared" si="244"/>
        <v>1</v>
      </c>
      <c r="U3077" s="105" t="s">
        <v>477</v>
      </c>
      <c r="V3077" s="105" t="s">
        <v>476</v>
      </c>
      <c r="W3077" s="106">
        <v>2000000</v>
      </c>
      <c r="X3077" s="106">
        <v>0</v>
      </c>
    </row>
    <row r="3078" spans="2:26" x14ac:dyDescent="0.25">
      <c r="B3078" t="s">
        <v>359</v>
      </c>
      <c r="C3078" s="106">
        <v>1980697100</v>
      </c>
      <c r="D3078" s="106">
        <v>0</v>
      </c>
      <c r="M3078" t="b">
        <f t="shared" si="240"/>
        <v>1</v>
      </c>
      <c r="N3078" t="b">
        <f t="shared" si="241"/>
        <v>1</v>
      </c>
      <c r="O3078" t="b">
        <f t="shared" si="242"/>
        <v>1</v>
      </c>
      <c r="P3078" t="b">
        <f t="shared" si="242"/>
        <v>1</v>
      </c>
      <c r="Q3078" t="b">
        <f t="shared" si="243"/>
        <v>1</v>
      </c>
      <c r="R3078" t="b">
        <f t="shared" si="244"/>
        <v>1</v>
      </c>
      <c r="U3078" t="s">
        <v>359</v>
      </c>
      <c r="V3078" s="106">
        <v>1980697100</v>
      </c>
      <c r="W3078" s="106">
        <v>0</v>
      </c>
    </row>
    <row r="3079" spans="2:26" x14ac:dyDescent="0.25">
      <c r="B3079" t="s">
        <v>330</v>
      </c>
      <c r="C3079" t="s">
        <v>331</v>
      </c>
      <c r="D3079" s="105" t="s">
        <v>854</v>
      </c>
      <c r="E3079" t="s">
        <v>333</v>
      </c>
      <c r="F3079" t="s">
        <v>331</v>
      </c>
      <c r="G3079" s="105" t="s">
        <v>855</v>
      </c>
      <c r="M3079" t="b">
        <f t="shared" si="240"/>
        <v>1</v>
      </c>
      <c r="N3079" t="b">
        <f t="shared" si="241"/>
        <v>1</v>
      </c>
      <c r="O3079" t="b">
        <f t="shared" si="242"/>
        <v>1</v>
      </c>
      <c r="P3079" t="b">
        <f t="shared" si="242"/>
        <v>1</v>
      </c>
      <c r="Q3079" t="b">
        <f t="shared" si="243"/>
        <v>1</v>
      </c>
      <c r="R3079" t="b">
        <f t="shared" si="244"/>
        <v>1</v>
      </c>
      <c r="U3079" t="s">
        <v>330</v>
      </c>
      <c r="V3079" t="s">
        <v>331</v>
      </c>
      <c r="W3079" s="105" t="s">
        <v>854</v>
      </c>
      <c r="X3079" t="s">
        <v>333</v>
      </c>
      <c r="Y3079" t="s">
        <v>331</v>
      </c>
      <c r="Z3079" s="105" t="s">
        <v>855</v>
      </c>
    </row>
    <row r="3080" spans="2:26" x14ac:dyDescent="0.25">
      <c r="B3080" t="s">
        <v>335</v>
      </c>
      <c r="C3080" t="s">
        <v>3</v>
      </c>
      <c r="D3080" t="s">
        <v>336</v>
      </c>
      <c r="E3080" t="s">
        <v>337</v>
      </c>
      <c r="M3080" t="b">
        <f t="shared" si="240"/>
        <v>1</v>
      </c>
      <c r="N3080" t="b">
        <f t="shared" si="241"/>
        <v>1</v>
      </c>
      <c r="O3080" t="b">
        <f t="shared" si="242"/>
        <v>1</v>
      </c>
      <c r="P3080" t="b">
        <f t="shared" si="242"/>
        <v>1</v>
      </c>
      <c r="Q3080" t="b">
        <f t="shared" si="243"/>
        <v>1</v>
      </c>
      <c r="R3080" t="b">
        <f t="shared" si="244"/>
        <v>1</v>
      </c>
      <c r="U3080" t="s">
        <v>335</v>
      </c>
      <c r="V3080" t="s">
        <v>3</v>
      </c>
      <c r="W3080" t="s">
        <v>336</v>
      </c>
      <c r="X3080" t="s">
        <v>337</v>
      </c>
    </row>
    <row r="3081" spans="2:26" x14ac:dyDescent="0.25">
      <c r="B3081" s="105" t="s">
        <v>418</v>
      </c>
      <c r="C3081" s="105" t="s">
        <v>419</v>
      </c>
      <c r="D3081" s="106">
        <v>85491000</v>
      </c>
      <c r="E3081" s="106">
        <v>0</v>
      </c>
      <c r="M3081" t="b">
        <f t="shared" si="240"/>
        <v>1</v>
      </c>
      <c r="N3081" t="b">
        <f t="shared" si="241"/>
        <v>1</v>
      </c>
      <c r="O3081" t="b">
        <f t="shared" si="242"/>
        <v>1</v>
      </c>
      <c r="P3081" t="b">
        <f t="shared" si="242"/>
        <v>1</v>
      </c>
      <c r="Q3081" t="b">
        <f t="shared" si="243"/>
        <v>1</v>
      </c>
      <c r="R3081" t="b">
        <f t="shared" si="244"/>
        <v>1</v>
      </c>
      <c r="U3081" s="105" t="s">
        <v>418</v>
      </c>
      <c r="V3081" s="105" t="s">
        <v>419</v>
      </c>
      <c r="W3081" s="106">
        <v>85491000</v>
      </c>
      <c r="X3081" s="106">
        <v>0</v>
      </c>
    </row>
    <row r="3082" spans="2:26" x14ac:dyDescent="0.25">
      <c r="B3082" s="105" t="s">
        <v>420</v>
      </c>
      <c r="C3082" s="105" t="s">
        <v>421</v>
      </c>
      <c r="D3082" s="106">
        <v>85491000</v>
      </c>
      <c r="E3082" s="106">
        <v>0</v>
      </c>
      <c r="M3082" t="b">
        <f t="shared" si="240"/>
        <v>1</v>
      </c>
      <c r="N3082" t="b">
        <f t="shared" si="241"/>
        <v>1</v>
      </c>
      <c r="O3082" t="b">
        <f t="shared" si="242"/>
        <v>1</v>
      </c>
      <c r="P3082" t="b">
        <f t="shared" si="242"/>
        <v>1</v>
      </c>
      <c r="Q3082" t="b">
        <f t="shared" si="243"/>
        <v>1</v>
      </c>
      <c r="R3082" t="b">
        <f t="shared" si="244"/>
        <v>1</v>
      </c>
      <c r="U3082" s="105" t="s">
        <v>420</v>
      </c>
      <c r="V3082" s="105" t="s">
        <v>421</v>
      </c>
      <c r="W3082" s="106">
        <v>85491000</v>
      </c>
      <c r="X3082" s="106">
        <v>0</v>
      </c>
    </row>
    <row r="3083" spans="2:26" x14ac:dyDescent="0.25">
      <c r="B3083" s="105" t="s">
        <v>425</v>
      </c>
      <c r="C3083" s="105" t="s">
        <v>426</v>
      </c>
      <c r="D3083" s="106">
        <v>85491000</v>
      </c>
      <c r="E3083" s="106">
        <v>0</v>
      </c>
      <c r="M3083" t="b">
        <f t="shared" si="240"/>
        <v>1</v>
      </c>
      <c r="N3083" t="b">
        <f t="shared" si="241"/>
        <v>1</v>
      </c>
      <c r="O3083" t="b">
        <f t="shared" si="242"/>
        <v>1</v>
      </c>
      <c r="P3083" t="b">
        <f t="shared" si="242"/>
        <v>1</v>
      </c>
      <c r="Q3083" t="b">
        <f t="shared" si="243"/>
        <v>1</v>
      </c>
      <c r="R3083" t="b">
        <f t="shared" si="244"/>
        <v>1</v>
      </c>
      <c r="U3083" s="105" t="s">
        <v>425</v>
      </c>
      <c r="V3083" s="105" t="s">
        <v>426</v>
      </c>
      <c r="W3083" s="106">
        <v>85491000</v>
      </c>
      <c r="X3083" s="106">
        <v>0</v>
      </c>
    </row>
    <row r="3084" spans="2:26" x14ac:dyDescent="0.25">
      <c r="B3084" s="105" t="s">
        <v>403</v>
      </c>
      <c r="C3084" s="105" t="s">
        <v>404</v>
      </c>
      <c r="D3084" s="106">
        <v>19800000</v>
      </c>
      <c r="E3084" s="106">
        <v>0</v>
      </c>
      <c r="M3084" t="b">
        <f t="shared" si="240"/>
        <v>1</v>
      </c>
      <c r="N3084" t="b">
        <f t="shared" si="241"/>
        <v>1</v>
      </c>
      <c r="O3084" t="b">
        <f t="shared" si="242"/>
        <v>1</v>
      </c>
      <c r="P3084" t="b">
        <f t="shared" si="242"/>
        <v>1</v>
      </c>
      <c r="Q3084" t="b">
        <f t="shared" si="243"/>
        <v>1</v>
      </c>
      <c r="R3084" t="b">
        <f t="shared" si="244"/>
        <v>1</v>
      </c>
      <c r="U3084" s="105" t="s">
        <v>403</v>
      </c>
      <c r="V3084" s="105" t="s">
        <v>404</v>
      </c>
      <c r="W3084" s="106">
        <v>19800000</v>
      </c>
      <c r="X3084" s="106">
        <v>0</v>
      </c>
    </row>
    <row r="3085" spans="2:26" x14ac:dyDescent="0.25">
      <c r="B3085" s="105" t="s">
        <v>405</v>
      </c>
      <c r="C3085" s="105" t="s">
        <v>406</v>
      </c>
      <c r="D3085" s="106">
        <v>19800000</v>
      </c>
      <c r="E3085" s="106">
        <v>0</v>
      </c>
      <c r="M3085" t="b">
        <f t="shared" si="240"/>
        <v>1</v>
      </c>
      <c r="N3085" t="b">
        <f t="shared" si="241"/>
        <v>1</v>
      </c>
      <c r="O3085" t="b">
        <f t="shared" si="242"/>
        <v>1</v>
      </c>
      <c r="P3085" t="b">
        <f t="shared" si="242"/>
        <v>1</v>
      </c>
      <c r="Q3085" t="b">
        <f t="shared" si="243"/>
        <v>1</v>
      </c>
      <c r="R3085" t="b">
        <f t="shared" si="244"/>
        <v>1</v>
      </c>
      <c r="U3085" s="105" t="s">
        <v>405</v>
      </c>
      <c r="V3085" s="105" t="s">
        <v>406</v>
      </c>
      <c r="W3085" s="106">
        <v>19800000</v>
      </c>
      <c r="X3085" s="106">
        <v>0</v>
      </c>
    </row>
    <row r="3086" spans="2:26" x14ac:dyDescent="0.25">
      <c r="B3086" s="105" t="s">
        <v>603</v>
      </c>
      <c r="C3086" s="105" t="s">
        <v>406</v>
      </c>
      <c r="D3086" s="106">
        <v>19800000</v>
      </c>
      <c r="E3086" s="106">
        <v>0</v>
      </c>
      <c r="M3086" t="b">
        <f t="shared" si="240"/>
        <v>1</v>
      </c>
      <c r="N3086" t="b">
        <f t="shared" si="241"/>
        <v>1</v>
      </c>
      <c r="O3086" t="b">
        <f t="shared" si="242"/>
        <v>1</v>
      </c>
      <c r="P3086" t="b">
        <f t="shared" si="242"/>
        <v>1</v>
      </c>
      <c r="Q3086" t="b">
        <f t="shared" si="243"/>
        <v>1</v>
      </c>
      <c r="R3086" t="b">
        <f t="shared" si="244"/>
        <v>1</v>
      </c>
      <c r="U3086" s="105" t="s">
        <v>603</v>
      </c>
      <c r="V3086" s="105" t="s">
        <v>406</v>
      </c>
      <c r="W3086" s="106">
        <v>19800000</v>
      </c>
      <c r="X3086" s="106">
        <v>0</v>
      </c>
    </row>
    <row r="3087" spans="2:26" x14ac:dyDescent="0.25">
      <c r="B3087" s="105" t="s">
        <v>439</v>
      </c>
      <c r="C3087" s="105" t="s">
        <v>440</v>
      </c>
      <c r="D3087" s="106">
        <v>875568549.9977001</v>
      </c>
      <c r="E3087" s="106">
        <v>0</v>
      </c>
      <c r="M3087" t="b">
        <f t="shared" si="240"/>
        <v>1</v>
      </c>
      <c r="N3087" t="b">
        <f t="shared" si="241"/>
        <v>1</v>
      </c>
      <c r="O3087" t="b">
        <f t="shared" si="242"/>
        <v>1</v>
      </c>
      <c r="P3087" t="b">
        <f t="shared" si="242"/>
        <v>1</v>
      </c>
      <c r="Q3087" t="b">
        <f t="shared" si="243"/>
        <v>1</v>
      </c>
      <c r="R3087" t="b">
        <f t="shared" si="244"/>
        <v>1</v>
      </c>
      <c r="U3087" s="105" t="s">
        <v>439</v>
      </c>
      <c r="V3087" s="105" t="s">
        <v>440</v>
      </c>
      <c r="W3087" s="106">
        <v>875568549.9977001</v>
      </c>
      <c r="X3087" s="106">
        <v>0</v>
      </c>
    </row>
    <row r="3088" spans="2:26" x14ac:dyDescent="0.25">
      <c r="B3088" s="105" t="s">
        <v>441</v>
      </c>
      <c r="C3088" s="105" t="s">
        <v>442</v>
      </c>
      <c r="D3088" s="106">
        <v>875568549.9977001</v>
      </c>
      <c r="E3088" s="106">
        <v>0</v>
      </c>
      <c r="M3088" t="b">
        <f t="shared" si="240"/>
        <v>1</v>
      </c>
      <c r="N3088" t="b">
        <f t="shared" si="241"/>
        <v>1</v>
      </c>
      <c r="O3088" t="b">
        <f t="shared" si="242"/>
        <v>1</v>
      </c>
      <c r="P3088" t="b">
        <f t="shared" si="242"/>
        <v>1</v>
      </c>
      <c r="Q3088" t="b">
        <f t="shared" si="243"/>
        <v>1</v>
      </c>
      <c r="R3088" t="b">
        <f t="shared" si="244"/>
        <v>1</v>
      </c>
      <c r="U3088" s="105" t="s">
        <v>441</v>
      </c>
      <c r="V3088" s="105" t="s">
        <v>442</v>
      </c>
      <c r="W3088" s="106">
        <v>875568549.9977001</v>
      </c>
      <c r="X3088" s="106">
        <v>0</v>
      </c>
    </row>
    <row r="3089" spans="2:24" x14ac:dyDescent="0.25">
      <c r="B3089" s="105" t="s">
        <v>443</v>
      </c>
      <c r="C3089" s="105" t="s">
        <v>442</v>
      </c>
      <c r="D3089" s="106">
        <v>32570000</v>
      </c>
      <c r="E3089" s="106">
        <v>0</v>
      </c>
      <c r="M3089" t="b">
        <f t="shared" si="240"/>
        <v>1</v>
      </c>
      <c r="N3089" t="b">
        <f t="shared" si="241"/>
        <v>1</v>
      </c>
      <c r="O3089" t="b">
        <f t="shared" si="242"/>
        <v>1</v>
      </c>
      <c r="P3089" t="b">
        <f t="shared" si="242"/>
        <v>1</v>
      </c>
      <c r="Q3089" t="b">
        <f t="shared" si="243"/>
        <v>1</v>
      </c>
      <c r="R3089" t="b">
        <f t="shared" si="244"/>
        <v>1</v>
      </c>
      <c r="U3089" s="105" t="s">
        <v>443</v>
      </c>
      <c r="V3089" s="105" t="s">
        <v>442</v>
      </c>
      <c r="W3089" s="106">
        <v>32570000</v>
      </c>
      <c r="X3089" s="106">
        <v>0</v>
      </c>
    </row>
    <row r="3090" spans="2:24" x14ac:dyDescent="0.25">
      <c r="B3090" s="105" t="s">
        <v>795</v>
      </c>
      <c r="C3090" s="105" t="s">
        <v>796</v>
      </c>
      <c r="D3090" s="106">
        <v>3500000</v>
      </c>
      <c r="E3090" s="106">
        <v>0</v>
      </c>
      <c r="M3090" t="b">
        <f t="shared" si="240"/>
        <v>1</v>
      </c>
      <c r="N3090" t="b">
        <f t="shared" si="241"/>
        <v>1</v>
      </c>
      <c r="O3090" t="b">
        <f t="shared" si="242"/>
        <v>1</v>
      </c>
      <c r="P3090" t="b">
        <f t="shared" si="242"/>
        <v>1</v>
      </c>
      <c r="Q3090" t="b">
        <f t="shared" si="243"/>
        <v>1</v>
      </c>
      <c r="R3090" t="b">
        <f t="shared" si="244"/>
        <v>1</v>
      </c>
      <c r="U3090" s="105" t="s">
        <v>795</v>
      </c>
      <c r="V3090" s="105" t="s">
        <v>796</v>
      </c>
      <c r="W3090" s="106">
        <v>3500000</v>
      </c>
      <c r="X3090" s="106">
        <v>0</v>
      </c>
    </row>
    <row r="3091" spans="2:24" x14ac:dyDescent="0.25">
      <c r="B3091" s="105" t="s">
        <v>797</v>
      </c>
      <c r="C3091" s="105" t="s">
        <v>1599</v>
      </c>
      <c r="D3091" s="106">
        <v>24000000</v>
      </c>
      <c r="E3091" s="106">
        <v>0</v>
      </c>
      <c r="M3091" t="b">
        <f t="shared" si="240"/>
        <v>1</v>
      </c>
      <c r="N3091" t="b">
        <f t="shared" si="241"/>
        <v>1</v>
      </c>
      <c r="O3091" t="b">
        <f t="shared" si="242"/>
        <v>1</v>
      </c>
      <c r="P3091" t="b">
        <f t="shared" si="242"/>
        <v>1</v>
      </c>
      <c r="Q3091" t="b">
        <f t="shared" si="243"/>
        <v>1</v>
      </c>
      <c r="R3091" t="b">
        <f t="shared" si="244"/>
        <v>1</v>
      </c>
      <c r="U3091" s="105" t="s">
        <v>797</v>
      </c>
      <c r="V3091" s="105" t="s">
        <v>1599</v>
      </c>
      <c r="W3091" s="106">
        <v>24000000</v>
      </c>
      <c r="X3091" s="106">
        <v>0</v>
      </c>
    </row>
    <row r="3092" spans="2:24" x14ac:dyDescent="0.25">
      <c r="B3092" s="105" t="s">
        <v>798</v>
      </c>
      <c r="C3092" s="105" t="s">
        <v>1600</v>
      </c>
      <c r="D3092" s="106">
        <v>176580000</v>
      </c>
      <c r="E3092" s="106">
        <v>0</v>
      </c>
      <c r="M3092" t="b">
        <f t="shared" si="240"/>
        <v>1</v>
      </c>
      <c r="N3092" t="b">
        <f t="shared" si="241"/>
        <v>1</v>
      </c>
      <c r="O3092" t="b">
        <f t="shared" si="242"/>
        <v>1</v>
      </c>
      <c r="P3092" t="b">
        <f t="shared" si="242"/>
        <v>1</v>
      </c>
      <c r="Q3092" t="b">
        <f t="shared" si="243"/>
        <v>1</v>
      </c>
      <c r="R3092" t="b">
        <f t="shared" si="244"/>
        <v>1</v>
      </c>
      <c r="U3092" s="105" t="s">
        <v>798</v>
      </c>
      <c r="V3092" s="105" t="s">
        <v>1600</v>
      </c>
      <c r="W3092" s="106">
        <v>176580000</v>
      </c>
      <c r="X3092" s="106">
        <v>0</v>
      </c>
    </row>
    <row r="3093" spans="2:24" x14ac:dyDescent="0.25">
      <c r="B3093" s="105" t="s">
        <v>799</v>
      </c>
      <c r="C3093" s="105" t="s">
        <v>1443</v>
      </c>
      <c r="D3093" s="106">
        <v>26740000</v>
      </c>
      <c r="E3093" s="106">
        <v>0</v>
      </c>
      <c r="M3093" t="b">
        <f t="shared" si="240"/>
        <v>1</v>
      </c>
      <c r="N3093" t="b">
        <f t="shared" si="241"/>
        <v>1</v>
      </c>
      <c r="O3093" t="b">
        <f t="shared" si="242"/>
        <v>1</v>
      </c>
      <c r="P3093" t="b">
        <f t="shared" si="242"/>
        <v>1</v>
      </c>
      <c r="Q3093" t="b">
        <f t="shared" si="243"/>
        <v>1</v>
      </c>
      <c r="R3093" t="b">
        <f t="shared" si="244"/>
        <v>1</v>
      </c>
      <c r="U3093" s="105" t="s">
        <v>799</v>
      </c>
      <c r="V3093" s="105" t="s">
        <v>1443</v>
      </c>
      <c r="W3093" s="106">
        <v>26740000</v>
      </c>
      <c r="X3093" s="106">
        <v>0</v>
      </c>
    </row>
    <row r="3094" spans="2:24" x14ac:dyDescent="0.25">
      <c r="B3094" s="105" t="s">
        <v>800</v>
      </c>
      <c r="C3094" s="105" t="s">
        <v>1444</v>
      </c>
      <c r="D3094" s="106">
        <v>115479450</v>
      </c>
      <c r="E3094" s="106">
        <v>0</v>
      </c>
      <c r="M3094" t="b">
        <f t="shared" si="240"/>
        <v>1</v>
      </c>
      <c r="N3094" t="b">
        <f t="shared" si="241"/>
        <v>1</v>
      </c>
      <c r="O3094" t="b">
        <f t="shared" si="242"/>
        <v>1</v>
      </c>
      <c r="P3094" t="b">
        <f t="shared" si="242"/>
        <v>1</v>
      </c>
      <c r="Q3094" t="b">
        <f t="shared" si="243"/>
        <v>1</v>
      </c>
      <c r="R3094" t="b">
        <f t="shared" si="244"/>
        <v>1</v>
      </c>
      <c r="U3094" s="105" t="s">
        <v>800</v>
      </c>
      <c r="V3094" s="105" t="s">
        <v>1444</v>
      </c>
      <c r="W3094" s="106">
        <v>115479450</v>
      </c>
      <c r="X3094" s="106">
        <v>0</v>
      </c>
    </row>
    <row r="3095" spans="2:24" x14ac:dyDescent="0.25">
      <c r="B3095" s="105" t="s">
        <v>1445</v>
      </c>
      <c r="C3095" s="105" t="s">
        <v>1446</v>
      </c>
      <c r="D3095" s="106">
        <v>95598000</v>
      </c>
      <c r="E3095" s="106">
        <v>0</v>
      </c>
      <c r="M3095" t="b">
        <f t="shared" si="240"/>
        <v>1</v>
      </c>
      <c r="N3095" t="b">
        <f t="shared" si="241"/>
        <v>1</v>
      </c>
      <c r="O3095" t="b">
        <f t="shared" si="242"/>
        <v>1</v>
      </c>
      <c r="P3095" t="b">
        <f t="shared" si="242"/>
        <v>1</v>
      </c>
      <c r="Q3095" t="b">
        <f t="shared" si="243"/>
        <v>1</v>
      </c>
      <c r="R3095" t="b">
        <f t="shared" si="244"/>
        <v>1</v>
      </c>
      <c r="U3095" s="105" t="s">
        <v>1445</v>
      </c>
      <c r="V3095" s="105" t="s">
        <v>1446</v>
      </c>
      <c r="W3095" s="106">
        <v>95598000</v>
      </c>
      <c r="X3095" s="106">
        <v>0</v>
      </c>
    </row>
    <row r="3096" spans="2:24" x14ac:dyDescent="0.25">
      <c r="B3096" s="105" t="s">
        <v>1447</v>
      </c>
      <c r="C3096" s="105" t="s">
        <v>1601</v>
      </c>
      <c r="D3096" s="106">
        <v>50038800</v>
      </c>
      <c r="E3096" s="106">
        <v>0</v>
      </c>
      <c r="M3096" t="b">
        <f t="shared" si="240"/>
        <v>1</v>
      </c>
      <c r="N3096" t="b">
        <f t="shared" si="241"/>
        <v>1</v>
      </c>
      <c r="O3096" t="b">
        <f t="shared" si="242"/>
        <v>1</v>
      </c>
      <c r="P3096" t="b">
        <f t="shared" si="242"/>
        <v>1</v>
      </c>
      <c r="Q3096" t="b">
        <f t="shared" si="243"/>
        <v>1</v>
      </c>
      <c r="R3096" t="b">
        <f t="shared" si="244"/>
        <v>1</v>
      </c>
      <c r="U3096" s="105" t="s">
        <v>1447</v>
      </c>
      <c r="V3096" s="105" t="s">
        <v>1601</v>
      </c>
      <c r="W3096" s="106">
        <v>50038800</v>
      </c>
      <c r="X3096" s="106">
        <v>0</v>
      </c>
    </row>
    <row r="3097" spans="2:24" x14ac:dyDescent="0.25">
      <c r="B3097" s="105" t="s">
        <v>1448</v>
      </c>
      <c r="C3097" s="105" t="s">
        <v>1602</v>
      </c>
      <c r="D3097" s="106">
        <v>82838799.997700006</v>
      </c>
      <c r="E3097" s="106">
        <v>0</v>
      </c>
      <c r="M3097" t="b">
        <f t="shared" si="240"/>
        <v>1</v>
      </c>
      <c r="N3097" t="b">
        <f t="shared" si="241"/>
        <v>1</v>
      </c>
      <c r="O3097" t="b">
        <f t="shared" si="242"/>
        <v>1</v>
      </c>
      <c r="P3097" t="b">
        <f t="shared" si="242"/>
        <v>1</v>
      </c>
      <c r="Q3097" t="b">
        <f t="shared" si="243"/>
        <v>1</v>
      </c>
      <c r="R3097" t="b">
        <f t="shared" si="244"/>
        <v>1</v>
      </c>
      <c r="U3097" s="105" t="s">
        <v>1448</v>
      </c>
      <c r="V3097" s="105" t="s">
        <v>1602</v>
      </c>
      <c r="W3097" s="106">
        <v>82838799.997700006</v>
      </c>
      <c r="X3097" s="106">
        <v>0</v>
      </c>
    </row>
    <row r="3098" spans="2:24" x14ac:dyDescent="0.25">
      <c r="B3098" s="105" t="s">
        <v>1449</v>
      </c>
      <c r="C3098" s="105" t="s">
        <v>1450</v>
      </c>
      <c r="D3098" s="106">
        <v>50438500</v>
      </c>
      <c r="E3098" s="106">
        <v>0</v>
      </c>
      <c r="M3098" t="b">
        <f t="shared" si="240"/>
        <v>1</v>
      </c>
      <c r="N3098" t="b">
        <f t="shared" si="241"/>
        <v>1</v>
      </c>
      <c r="O3098" t="b">
        <f t="shared" si="242"/>
        <v>1</v>
      </c>
      <c r="P3098" t="b">
        <f t="shared" si="242"/>
        <v>1</v>
      </c>
      <c r="Q3098" t="b">
        <f t="shared" si="243"/>
        <v>1</v>
      </c>
      <c r="R3098" t="b">
        <f t="shared" si="244"/>
        <v>1</v>
      </c>
      <c r="U3098" s="105" t="s">
        <v>1449</v>
      </c>
      <c r="V3098" s="105" t="s">
        <v>1450</v>
      </c>
      <c r="W3098" s="106">
        <v>50438500</v>
      </c>
      <c r="X3098" s="106">
        <v>0</v>
      </c>
    </row>
    <row r="3099" spans="2:24" x14ac:dyDescent="0.25">
      <c r="B3099" s="105" t="s">
        <v>1451</v>
      </c>
      <c r="C3099" s="105" t="s">
        <v>1603</v>
      </c>
      <c r="D3099" s="106">
        <v>46437000</v>
      </c>
      <c r="E3099" s="106">
        <v>0</v>
      </c>
      <c r="M3099" t="b">
        <f t="shared" ref="M3099:M3162" si="245">+B3099=U3099</f>
        <v>1</v>
      </c>
      <c r="N3099" t="b">
        <f t="shared" ref="N3099:N3162" si="246">+C3099=V3099</f>
        <v>1</v>
      </c>
      <c r="O3099" t="b">
        <f t="shared" ref="O3099:P3162" si="247">+D3099=W3099</f>
        <v>1</v>
      </c>
      <c r="P3099" t="b">
        <f t="shared" si="247"/>
        <v>1</v>
      </c>
      <c r="Q3099" t="b">
        <f t="shared" ref="Q3099:Q3162" si="248">+F3099=Y3099</f>
        <v>1</v>
      </c>
      <c r="R3099" t="b">
        <f t="shared" ref="R3099:R3162" si="249">+G3099=Z3099</f>
        <v>1</v>
      </c>
      <c r="U3099" s="105" t="s">
        <v>1451</v>
      </c>
      <c r="V3099" s="105" t="s">
        <v>1603</v>
      </c>
      <c r="W3099" s="106">
        <v>46437000</v>
      </c>
      <c r="X3099" s="106">
        <v>0</v>
      </c>
    </row>
    <row r="3100" spans="2:24" x14ac:dyDescent="0.25">
      <c r="B3100" s="105" t="s">
        <v>1452</v>
      </c>
      <c r="C3100" s="105" t="s">
        <v>1453</v>
      </c>
      <c r="D3100" s="106">
        <v>61918000</v>
      </c>
      <c r="E3100" s="106">
        <v>0</v>
      </c>
      <c r="M3100" t="b">
        <f t="shared" si="245"/>
        <v>1</v>
      </c>
      <c r="N3100" t="b">
        <f t="shared" si="246"/>
        <v>1</v>
      </c>
      <c r="O3100" t="b">
        <f t="shared" si="247"/>
        <v>1</v>
      </c>
      <c r="P3100" t="b">
        <f t="shared" si="247"/>
        <v>1</v>
      </c>
      <c r="Q3100" t="b">
        <f t="shared" si="248"/>
        <v>1</v>
      </c>
      <c r="R3100" t="b">
        <f t="shared" si="249"/>
        <v>1</v>
      </c>
      <c r="U3100" s="105" t="s">
        <v>1452</v>
      </c>
      <c r="V3100" s="105" t="s">
        <v>1453</v>
      </c>
      <c r="W3100" s="106">
        <v>61918000</v>
      </c>
      <c r="X3100" s="106">
        <v>0</v>
      </c>
    </row>
    <row r="3101" spans="2:24" x14ac:dyDescent="0.25">
      <c r="B3101" s="105" t="s">
        <v>1454</v>
      </c>
      <c r="C3101" s="105" t="s">
        <v>1604</v>
      </c>
      <c r="D3101" s="106">
        <v>109430000</v>
      </c>
      <c r="E3101" s="106">
        <v>0</v>
      </c>
      <c r="M3101" t="b">
        <f t="shared" si="245"/>
        <v>1</v>
      </c>
      <c r="N3101" t="b">
        <f t="shared" si="246"/>
        <v>1</v>
      </c>
      <c r="O3101" t="b">
        <f t="shared" si="247"/>
        <v>1</v>
      </c>
      <c r="P3101" t="b">
        <f t="shared" si="247"/>
        <v>1</v>
      </c>
      <c r="Q3101" t="b">
        <f t="shared" si="248"/>
        <v>1</v>
      </c>
      <c r="R3101" t="b">
        <f t="shared" si="249"/>
        <v>1</v>
      </c>
      <c r="U3101" s="105" t="s">
        <v>1454</v>
      </c>
      <c r="V3101" s="105" t="s">
        <v>1604</v>
      </c>
      <c r="W3101" s="106">
        <v>109430000</v>
      </c>
      <c r="X3101" s="106">
        <v>0</v>
      </c>
    </row>
    <row r="3102" spans="2:24" x14ac:dyDescent="0.25">
      <c r="B3102" s="105" t="s">
        <v>455</v>
      </c>
      <c r="C3102" s="105" t="s">
        <v>456</v>
      </c>
      <c r="D3102" s="106">
        <v>9240000</v>
      </c>
      <c r="E3102" s="106">
        <v>0</v>
      </c>
      <c r="M3102" t="b">
        <f t="shared" si="245"/>
        <v>1</v>
      </c>
      <c r="N3102" t="b">
        <f t="shared" si="246"/>
        <v>1</v>
      </c>
      <c r="O3102" t="b">
        <f t="shared" si="247"/>
        <v>1</v>
      </c>
      <c r="P3102" t="b">
        <f t="shared" si="247"/>
        <v>1</v>
      </c>
      <c r="Q3102" t="b">
        <f t="shared" si="248"/>
        <v>1</v>
      </c>
      <c r="R3102" t="b">
        <f t="shared" si="249"/>
        <v>1</v>
      </c>
      <c r="U3102" s="105" t="s">
        <v>455</v>
      </c>
      <c r="V3102" s="105" t="s">
        <v>456</v>
      </c>
      <c r="W3102" s="106">
        <v>9240000</v>
      </c>
      <c r="X3102" s="106">
        <v>0</v>
      </c>
    </row>
    <row r="3103" spans="2:24" x14ac:dyDescent="0.25">
      <c r="B3103" s="105" t="s">
        <v>460</v>
      </c>
      <c r="C3103" s="105" t="s">
        <v>461</v>
      </c>
      <c r="D3103" s="106">
        <v>9240000</v>
      </c>
      <c r="E3103" s="106">
        <v>0</v>
      </c>
      <c r="M3103" t="b">
        <f t="shared" si="245"/>
        <v>1</v>
      </c>
      <c r="N3103" t="b">
        <f t="shared" si="246"/>
        <v>1</v>
      </c>
      <c r="O3103" t="b">
        <f t="shared" si="247"/>
        <v>1</v>
      </c>
      <c r="P3103" t="b">
        <f t="shared" si="247"/>
        <v>1</v>
      </c>
      <c r="Q3103" t="b">
        <f t="shared" si="248"/>
        <v>1</v>
      </c>
      <c r="R3103" t="b">
        <f t="shared" si="249"/>
        <v>1</v>
      </c>
      <c r="U3103" s="105" t="s">
        <v>460</v>
      </c>
      <c r="V3103" s="105" t="s">
        <v>461</v>
      </c>
      <c r="W3103" s="106">
        <v>9240000</v>
      </c>
      <c r="X3103" s="106">
        <v>0</v>
      </c>
    </row>
    <row r="3104" spans="2:24" x14ac:dyDescent="0.25">
      <c r="B3104" s="105" t="s">
        <v>829</v>
      </c>
      <c r="C3104" s="105" t="s">
        <v>833</v>
      </c>
      <c r="D3104" s="106">
        <v>4240000</v>
      </c>
      <c r="E3104" s="106">
        <v>0</v>
      </c>
      <c r="M3104" t="b">
        <f t="shared" si="245"/>
        <v>1</v>
      </c>
      <c r="N3104" t="b">
        <f t="shared" si="246"/>
        <v>1</v>
      </c>
      <c r="O3104" t="b">
        <f t="shared" si="247"/>
        <v>1</v>
      </c>
      <c r="P3104" t="b">
        <f t="shared" si="247"/>
        <v>1</v>
      </c>
      <c r="Q3104" t="b">
        <f t="shared" si="248"/>
        <v>1</v>
      </c>
      <c r="R3104" t="b">
        <f t="shared" si="249"/>
        <v>1</v>
      </c>
      <c r="U3104" s="105" t="s">
        <v>829</v>
      </c>
      <c r="V3104" s="105" t="s">
        <v>833</v>
      </c>
      <c r="W3104" s="106">
        <v>4240000</v>
      </c>
      <c r="X3104" s="106">
        <v>0</v>
      </c>
    </row>
    <row r="3105" spans="2:26" x14ac:dyDescent="0.25">
      <c r="B3105" s="105" t="s">
        <v>1458</v>
      </c>
      <c r="C3105" s="105" t="s">
        <v>1459</v>
      </c>
      <c r="D3105" s="106">
        <v>5000000</v>
      </c>
      <c r="E3105" s="106">
        <v>0</v>
      </c>
      <c r="M3105" t="b">
        <f t="shared" si="245"/>
        <v>1</v>
      </c>
      <c r="N3105" t="b">
        <f t="shared" si="246"/>
        <v>1</v>
      </c>
      <c r="O3105" t="b">
        <f t="shared" si="247"/>
        <v>1</v>
      </c>
      <c r="P3105" t="b">
        <f t="shared" si="247"/>
        <v>1</v>
      </c>
      <c r="Q3105" t="b">
        <f t="shared" si="248"/>
        <v>1</v>
      </c>
      <c r="R3105" t="b">
        <f t="shared" si="249"/>
        <v>1</v>
      </c>
      <c r="U3105" s="105" t="s">
        <v>1458</v>
      </c>
      <c r="V3105" s="105" t="s">
        <v>1459</v>
      </c>
      <c r="W3105" s="106">
        <v>5000000</v>
      </c>
      <c r="X3105" s="106">
        <v>0</v>
      </c>
    </row>
    <row r="3106" spans="2:26" x14ac:dyDescent="0.25">
      <c r="B3106" s="105" t="s">
        <v>338</v>
      </c>
      <c r="C3106" s="105" t="s">
        <v>339</v>
      </c>
      <c r="D3106" s="106">
        <v>8652000</v>
      </c>
      <c r="E3106" s="106">
        <v>0</v>
      </c>
      <c r="M3106" t="b">
        <f t="shared" si="245"/>
        <v>1</v>
      </c>
      <c r="N3106" t="b">
        <f t="shared" si="246"/>
        <v>1</v>
      </c>
      <c r="O3106" t="b">
        <f t="shared" si="247"/>
        <v>1</v>
      </c>
      <c r="P3106" t="b">
        <f t="shared" si="247"/>
        <v>1</v>
      </c>
      <c r="Q3106" t="b">
        <f t="shared" si="248"/>
        <v>1</v>
      </c>
      <c r="R3106" t="b">
        <f t="shared" si="249"/>
        <v>1</v>
      </c>
      <c r="U3106" s="105" t="s">
        <v>338</v>
      </c>
      <c r="V3106" s="105" t="s">
        <v>339</v>
      </c>
      <c r="W3106" s="106">
        <v>8652000</v>
      </c>
      <c r="X3106" s="106">
        <v>0</v>
      </c>
    </row>
    <row r="3107" spans="2:26" x14ac:dyDescent="0.25">
      <c r="B3107" s="105" t="s">
        <v>469</v>
      </c>
      <c r="C3107" s="105" t="s">
        <v>470</v>
      </c>
      <c r="D3107" s="106">
        <v>8652000</v>
      </c>
      <c r="E3107" s="106">
        <v>0</v>
      </c>
      <c r="M3107" t="b">
        <f t="shared" si="245"/>
        <v>1</v>
      </c>
      <c r="N3107" t="b">
        <f t="shared" si="246"/>
        <v>1</v>
      </c>
      <c r="O3107" t="b">
        <f t="shared" si="247"/>
        <v>1</v>
      </c>
      <c r="P3107" t="b">
        <f t="shared" si="247"/>
        <v>1</v>
      </c>
      <c r="Q3107" t="b">
        <f t="shared" si="248"/>
        <v>1</v>
      </c>
      <c r="R3107" t="b">
        <f t="shared" si="249"/>
        <v>1</v>
      </c>
      <c r="U3107" s="105" t="s">
        <v>469</v>
      </c>
      <c r="V3107" s="105" t="s">
        <v>470</v>
      </c>
      <c r="W3107" s="106">
        <v>8652000</v>
      </c>
      <c r="X3107" s="106">
        <v>0</v>
      </c>
    </row>
    <row r="3108" spans="2:26" x14ac:dyDescent="0.25">
      <c r="B3108" s="105" t="s">
        <v>1461</v>
      </c>
      <c r="C3108" s="105" t="s">
        <v>1614</v>
      </c>
      <c r="D3108" s="106">
        <v>8652000</v>
      </c>
      <c r="E3108" s="106">
        <v>0</v>
      </c>
      <c r="M3108" t="b">
        <f t="shared" si="245"/>
        <v>1</v>
      </c>
      <c r="N3108" t="b">
        <f t="shared" si="246"/>
        <v>1</v>
      </c>
      <c r="O3108" t="b">
        <f t="shared" si="247"/>
        <v>1</v>
      </c>
      <c r="P3108" t="b">
        <f t="shared" si="247"/>
        <v>1</v>
      </c>
      <c r="Q3108" t="b">
        <f t="shared" si="248"/>
        <v>1</v>
      </c>
      <c r="R3108" t="b">
        <f t="shared" si="249"/>
        <v>1</v>
      </c>
      <c r="U3108" s="105" t="s">
        <v>1461</v>
      </c>
      <c r="V3108" s="105" t="s">
        <v>1614</v>
      </c>
      <c r="W3108" s="106">
        <v>8652000</v>
      </c>
      <c r="X3108" s="106">
        <v>0</v>
      </c>
    </row>
    <row r="3109" spans="2:26" x14ac:dyDescent="0.25">
      <c r="B3109" t="s">
        <v>359</v>
      </c>
      <c r="C3109" s="106">
        <v>998751549.9977001</v>
      </c>
      <c r="D3109" s="106">
        <v>0</v>
      </c>
      <c r="M3109" t="b">
        <f t="shared" si="245"/>
        <v>1</v>
      </c>
      <c r="N3109" t="b">
        <f t="shared" si="246"/>
        <v>1</v>
      </c>
      <c r="O3109" t="b">
        <f t="shared" si="247"/>
        <v>1</v>
      </c>
      <c r="P3109" t="b">
        <f t="shared" si="247"/>
        <v>1</v>
      </c>
      <c r="Q3109" t="b">
        <f t="shared" si="248"/>
        <v>1</v>
      </c>
      <c r="R3109" t="b">
        <f t="shared" si="249"/>
        <v>1</v>
      </c>
      <c r="U3109" t="s">
        <v>359</v>
      </c>
      <c r="V3109" s="106">
        <v>998751549.9977001</v>
      </c>
      <c r="W3109" s="106">
        <v>0</v>
      </c>
    </row>
    <row r="3110" spans="2:26" x14ac:dyDescent="0.25">
      <c r="B3110" t="s">
        <v>330</v>
      </c>
      <c r="C3110" t="s">
        <v>331</v>
      </c>
      <c r="D3110" s="105" t="s">
        <v>856</v>
      </c>
      <c r="E3110" t="s">
        <v>333</v>
      </c>
      <c r="F3110" t="s">
        <v>331</v>
      </c>
      <c r="G3110" s="105" t="s">
        <v>857</v>
      </c>
      <c r="M3110" t="b">
        <f t="shared" si="245"/>
        <v>1</v>
      </c>
      <c r="N3110" t="b">
        <f t="shared" si="246"/>
        <v>1</v>
      </c>
      <c r="O3110" t="b">
        <f t="shared" si="247"/>
        <v>1</v>
      </c>
      <c r="P3110" t="b">
        <f t="shared" si="247"/>
        <v>1</v>
      </c>
      <c r="Q3110" t="b">
        <f t="shared" si="248"/>
        <v>1</v>
      </c>
      <c r="R3110" t="b">
        <f t="shared" si="249"/>
        <v>1</v>
      </c>
      <c r="U3110" t="s">
        <v>330</v>
      </c>
      <c r="V3110" t="s">
        <v>331</v>
      </c>
      <c r="W3110" s="105" t="s">
        <v>856</v>
      </c>
      <c r="X3110" t="s">
        <v>333</v>
      </c>
      <c r="Y3110" t="s">
        <v>331</v>
      </c>
      <c r="Z3110" s="105" t="s">
        <v>857</v>
      </c>
    </row>
    <row r="3111" spans="2:26" x14ac:dyDescent="0.25">
      <c r="B3111" t="s">
        <v>335</v>
      </c>
      <c r="C3111" t="s">
        <v>3</v>
      </c>
      <c r="D3111" t="s">
        <v>336</v>
      </c>
      <c r="E3111" t="s">
        <v>337</v>
      </c>
      <c r="M3111" t="b">
        <f t="shared" si="245"/>
        <v>1</v>
      </c>
      <c r="N3111" t="b">
        <f t="shared" si="246"/>
        <v>1</v>
      </c>
      <c r="O3111" t="b">
        <f t="shared" si="247"/>
        <v>1</v>
      </c>
      <c r="P3111" t="b">
        <f t="shared" si="247"/>
        <v>1</v>
      </c>
      <c r="Q3111" t="b">
        <f t="shared" si="248"/>
        <v>1</v>
      </c>
      <c r="R3111" t="b">
        <f t="shared" si="249"/>
        <v>1</v>
      </c>
      <c r="U3111" t="s">
        <v>335</v>
      </c>
      <c r="V3111" t="s">
        <v>3</v>
      </c>
      <c r="W3111" t="s">
        <v>336</v>
      </c>
      <c r="X3111" t="s">
        <v>337</v>
      </c>
    </row>
    <row r="3112" spans="2:26" x14ac:dyDescent="0.25">
      <c r="B3112" s="105" t="s">
        <v>418</v>
      </c>
      <c r="C3112" s="105" t="s">
        <v>419</v>
      </c>
      <c r="D3112" s="106">
        <v>23000000</v>
      </c>
      <c r="E3112" s="106">
        <v>0</v>
      </c>
      <c r="M3112" t="b">
        <f t="shared" si="245"/>
        <v>1</v>
      </c>
      <c r="N3112" t="b">
        <f t="shared" si="246"/>
        <v>1</v>
      </c>
      <c r="O3112" t="b">
        <f t="shared" si="247"/>
        <v>1</v>
      </c>
      <c r="P3112" t="b">
        <f t="shared" si="247"/>
        <v>1</v>
      </c>
      <c r="Q3112" t="b">
        <f t="shared" si="248"/>
        <v>1</v>
      </c>
      <c r="R3112" t="b">
        <f t="shared" si="249"/>
        <v>1</v>
      </c>
      <c r="U3112" s="105" t="s">
        <v>418</v>
      </c>
      <c r="V3112" s="105" t="s">
        <v>419</v>
      </c>
      <c r="W3112" s="106">
        <v>23000000</v>
      </c>
      <c r="X3112" s="106">
        <v>0</v>
      </c>
    </row>
    <row r="3113" spans="2:26" x14ac:dyDescent="0.25">
      <c r="B3113" s="105" t="s">
        <v>420</v>
      </c>
      <c r="C3113" s="105" t="s">
        <v>421</v>
      </c>
      <c r="D3113" s="106">
        <v>23000000</v>
      </c>
      <c r="E3113" s="106">
        <v>0</v>
      </c>
      <c r="M3113" t="b">
        <f t="shared" si="245"/>
        <v>1</v>
      </c>
      <c r="N3113" t="b">
        <f t="shared" si="246"/>
        <v>1</v>
      </c>
      <c r="O3113" t="b">
        <f t="shared" si="247"/>
        <v>1</v>
      </c>
      <c r="P3113" t="b">
        <f t="shared" si="247"/>
        <v>1</v>
      </c>
      <c r="Q3113" t="b">
        <f t="shared" si="248"/>
        <v>1</v>
      </c>
      <c r="R3113" t="b">
        <f t="shared" si="249"/>
        <v>1</v>
      </c>
      <c r="U3113" s="105" t="s">
        <v>420</v>
      </c>
      <c r="V3113" s="105" t="s">
        <v>421</v>
      </c>
      <c r="W3113" s="106">
        <v>23000000</v>
      </c>
      <c r="X3113" s="106">
        <v>0</v>
      </c>
    </row>
    <row r="3114" spans="2:26" x14ac:dyDescent="0.25">
      <c r="B3114" s="105" t="s">
        <v>423</v>
      </c>
      <c r="C3114" s="105" t="s">
        <v>424</v>
      </c>
      <c r="D3114" s="106">
        <v>18000000</v>
      </c>
      <c r="E3114" s="106">
        <v>0</v>
      </c>
      <c r="M3114" t="b">
        <f t="shared" si="245"/>
        <v>1</v>
      </c>
      <c r="N3114" t="b">
        <f t="shared" si="246"/>
        <v>1</v>
      </c>
      <c r="O3114" t="b">
        <f t="shared" si="247"/>
        <v>1</v>
      </c>
      <c r="P3114" t="b">
        <f t="shared" si="247"/>
        <v>1</v>
      </c>
      <c r="Q3114" t="b">
        <f t="shared" si="248"/>
        <v>1</v>
      </c>
      <c r="R3114" t="b">
        <f t="shared" si="249"/>
        <v>1</v>
      </c>
      <c r="U3114" s="105" t="s">
        <v>423</v>
      </c>
      <c r="V3114" s="105" t="s">
        <v>424</v>
      </c>
      <c r="W3114" s="106">
        <v>18000000</v>
      </c>
      <c r="X3114" s="106">
        <v>0</v>
      </c>
    </row>
    <row r="3115" spans="2:26" x14ac:dyDescent="0.25">
      <c r="B3115" s="105" t="s">
        <v>425</v>
      </c>
      <c r="C3115" s="105" t="s">
        <v>426</v>
      </c>
      <c r="D3115" s="106">
        <v>5000000</v>
      </c>
      <c r="E3115" s="106">
        <v>0</v>
      </c>
      <c r="M3115" t="b">
        <f t="shared" si="245"/>
        <v>1</v>
      </c>
      <c r="N3115" t="b">
        <f t="shared" si="246"/>
        <v>1</v>
      </c>
      <c r="O3115" t="b">
        <f t="shared" si="247"/>
        <v>1</v>
      </c>
      <c r="P3115" t="b">
        <f t="shared" si="247"/>
        <v>1</v>
      </c>
      <c r="Q3115" t="b">
        <f t="shared" si="248"/>
        <v>1</v>
      </c>
      <c r="R3115" t="b">
        <f t="shared" si="249"/>
        <v>1</v>
      </c>
      <c r="U3115" s="105" t="s">
        <v>425</v>
      </c>
      <c r="V3115" s="105" t="s">
        <v>426</v>
      </c>
      <c r="W3115" s="106">
        <v>5000000</v>
      </c>
      <c r="X3115" s="106">
        <v>0</v>
      </c>
    </row>
    <row r="3116" spans="2:26" x14ac:dyDescent="0.25">
      <c r="B3116" s="105" t="s">
        <v>429</v>
      </c>
      <c r="C3116" s="105" t="s">
        <v>430</v>
      </c>
      <c r="D3116" s="106">
        <v>14225000</v>
      </c>
      <c r="E3116" s="106">
        <v>0</v>
      </c>
      <c r="M3116" t="b">
        <f t="shared" si="245"/>
        <v>1</v>
      </c>
      <c r="N3116" t="b">
        <f t="shared" si="246"/>
        <v>1</v>
      </c>
      <c r="O3116" t="b">
        <f t="shared" si="247"/>
        <v>1</v>
      </c>
      <c r="P3116" t="b">
        <f t="shared" si="247"/>
        <v>1</v>
      </c>
      <c r="Q3116" t="b">
        <f t="shared" si="248"/>
        <v>1</v>
      </c>
      <c r="R3116" t="b">
        <f t="shared" si="249"/>
        <v>1</v>
      </c>
      <c r="U3116" s="105" t="s">
        <v>429</v>
      </c>
      <c r="V3116" s="105" t="s">
        <v>430</v>
      </c>
      <c r="W3116" s="106">
        <v>14225000</v>
      </c>
      <c r="X3116" s="106">
        <v>0</v>
      </c>
    </row>
    <row r="3117" spans="2:26" x14ac:dyDescent="0.25">
      <c r="B3117" s="105" t="s">
        <v>431</v>
      </c>
      <c r="C3117" s="105" t="s">
        <v>432</v>
      </c>
      <c r="D3117" s="106">
        <v>14225000</v>
      </c>
      <c r="E3117" s="106">
        <v>0</v>
      </c>
      <c r="M3117" t="b">
        <f t="shared" si="245"/>
        <v>1</v>
      </c>
      <c r="N3117" t="b">
        <f t="shared" si="246"/>
        <v>1</v>
      </c>
      <c r="O3117" t="b">
        <f t="shared" si="247"/>
        <v>1</v>
      </c>
      <c r="P3117" t="b">
        <f t="shared" si="247"/>
        <v>1</v>
      </c>
      <c r="Q3117" t="b">
        <f t="shared" si="248"/>
        <v>1</v>
      </c>
      <c r="R3117" t="b">
        <f t="shared" si="249"/>
        <v>1</v>
      </c>
      <c r="U3117" s="105" t="s">
        <v>431</v>
      </c>
      <c r="V3117" s="105" t="s">
        <v>432</v>
      </c>
      <c r="W3117" s="106">
        <v>14225000</v>
      </c>
      <c r="X3117" s="106">
        <v>0</v>
      </c>
    </row>
    <row r="3118" spans="2:26" x14ac:dyDescent="0.25">
      <c r="B3118" s="105" t="s">
        <v>786</v>
      </c>
      <c r="C3118" s="105" t="s">
        <v>787</v>
      </c>
      <c r="D3118" s="106">
        <v>14225000</v>
      </c>
      <c r="E3118" s="106">
        <v>0</v>
      </c>
      <c r="M3118" t="b">
        <f t="shared" si="245"/>
        <v>1</v>
      </c>
      <c r="N3118" t="b">
        <f t="shared" si="246"/>
        <v>1</v>
      </c>
      <c r="O3118" t="b">
        <f t="shared" si="247"/>
        <v>1</v>
      </c>
      <c r="P3118" t="b">
        <f t="shared" si="247"/>
        <v>1</v>
      </c>
      <c r="Q3118" t="b">
        <f t="shared" si="248"/>
        <v>1</v>
      </c>
      <c r="R3118" t="b">
        <f t="shared" si="249"/>
        <v>1</v>
      </c>
      <c r="U3118" s="105" t="s">
        <v>786</v>
      </c>
      <c r="V3118" s="105" t="s">
        <v>787</v>
      </c>
      <c r="W3118" s="106">
        <v>14225000</v>
      </c>
      <c r="X3118" s="106">
        <v>0</v>
      </c>
    </row>
    <row r="3119" spans="2:26" x14ac:dyDescent="0.25">
      <c r="B3119" s="105" t="s">
        <v>439</v>
      </c>
      <c r="C3119" s="105" t="s">
        <v>440</v>
      </c>
      <c r="D3119" s="106">
        <v>1169147050</v>
      </c>
      <c r="E3119" s="106">
        <v>0</v>
      </c>
      <c r="M3119" t="b">
        <f t="shared" si="245"/>
        <v>1</v>
      </c>
      <c r="N3119" t="b">
        <f t="shared" si="246"/>
        <v>1</v>
      </c>
      <c r="O3119" t="b">
        <f t="shared" si="247"/>
        <v>1</v>
      </c>
      <c r="P3119" t="b">
        <f t="shared" si="247"/>
        <v>1</v>
      </c>
      <c r="Q3119" t="b">
        <f t="shared" si="248"/>
        <v>1</v>
      </c>
      <c r="R3119" t="b">
        <f t="shared" si="249"/>
        <v>1</v>
      </c>
      <c r="U3119" s="105" t="s">
        <v>439</v>
      </c>
      <c r="V3119" s="105" t="s">
        <v>440</v>
      </c>
      <c r="W3119" s="106">
        <v>1169147050</v>
      </c>
      <c r="X3119" s="106">
        <v>0</v>
      </c>
    </row>
    <row r="3120" spans="2:26" x14ac:dyDescent="0.25">
      <c r="B3120" s="105" t="s">
        <v>441</v>
      </c>
      <c r="C3120" s="105" t="s">
        <v>442</v>
      </c>
      <c r="D3120" s="106">
        <v>1169147050</v>
      </c>
      <c r="E3120" s="106">
        <v>0</v>
      </c>
      <c r="M3120" t="b">
        <f t="shared" si="245"/>
        <v>1</v>
      </c>
      <c r="N3120" t="b">
        <f t="shared" si="246"/>
        <v>1</v>
      </c>
      <c r="O3120" t="b">
        <f t="shared" si="247"/>
        <v>1</v>
      </c>
      <c r="P3120" t="b">
        <f t="shared" si="247"/>
        <v>1</v>
      </c>
      <c r="Q3120" t="b">
        <f t="shared" si="248"/>
        <v>1</v>
      </c>
      <c r="R3120" t="b">
        <f t="shared" si="249"/>
        <v>1</v>
      </c>
      <c r="U3120" s="105" t="s">
        <v>441</v>
      </c>
      <c r="V3120" s="105" t="s">
        <v>442</v>
      </c>
      <c r="W3120" s="106">
        <v>1169147050</v>
      </c>
      <c r="X3120" s="106">
        <v>0</v>
      </c>
    </row>
    <row r="3121" spans="2:24" x14ac:dyDescent="0.25">
      <c r="B3121" s="105" t="s">
        <v>443</v>
      </c>
      <c r="C3121" s="105" t="s">
        <v>442</v>
      </c>
      <c r="D3121" s="106">
        <v>23886000</v>
      </c>
      <c r="E3121" s="106">
        <v>0</v>
      </c>
      <c r="M3121" t="b">
        <f t="shared" si="245"/>
        <v>1</v>
      </c>
      <c r="N3121" t="b">
        <f t="shared" si="246"/>
        <v>1</v>
      </c>
      <c r="O3121" t="b">
        <f t="shared" si="247"/>
        <v>1</v>
      </c>
      <c r="P3121" t="b">
        <f t="shared" si="247"/>
        <v>1</v>
      </c>
      <c r="Q3121" t="b">
        <f t="shared" si="248"/>
        <v>1</v>
      </c>
      <c r="R3121" t="b">
        <f t="shared" si="249"/>
        <v>1</v>
      </c>
      <c r="U3121" s="105" t="s">
        <v>443</v>
      </c>
      <c r="V3121" s="105" t="s">
        <v>442</v>
      </c>
      <c r="W3121" s="106">
        <v>23886000</v>
      </c>
      <c r="X3121" s="106">
        <v>0</v>
      </c>
    </row>
    <row r="3122" spans="2:24" x14ac:dyDescent="0.25">
      <c r="B3122" s="105" t="s">
        <v>795</v>
      </c>
      <c r="C3122" s="105" t="s">
        <v>796</v>
      </c>
      <c r="D3122" s="106">
        <v>104250000</v>
      </c>
      <c r="E3122" s="106">
        <v>0</v>
      </c>
      <c r="M3122" t="b">
        <f t="shared" si="245"/>
        <v>1</v>
      </c>
      <c r="N3122" t="b">
        <f t="shared" si="246"/>
        <v>1</v>
      </c>
      <c r="O3122" t="b">
        <f t="shared" si="247"/>
        <v>1</v>
      </c>
      <c r="P3122" t="b">
        <f t="shared" si="247"/>
        <v>1</v>
      </c>
      <c r="Q3122" t="b">
        <f t="shared" si="248"/>
        <v>1</v>
      </c>
      <c r="R3122" t="b">
        <f t="shared" si="249"/>
        <v>1</v>
      </c>
      <c r="U3122" s="105" t="s">
        <v>795</v>
      </c>
      <c r="V3122" s="105" t="s">
        <v>796</v>
      </c>
      <c r="W3122" s="106">
        <v>104250000</v>
      </c>
      <c r="X3122" s="106">
        <v>0</v>
      </c>
    </row>
    <row r="3123" spans="2:24" x14ac:dyDescent="0.25">
      <c r="B3123" s="105" t="s">
        <v>797</v>
      </c>
      <c r="C3123" s="105" t="s">
        <v>1599</v>
      </c>
      <c r="D3123" s="106">
        <v>172500000</v>
      </c>
      <c r="E3123" s="106">
        <v>0</v>
      </c>
      <c r="M3123" t="b">
        <f t="shared" si="245"/>
        <v>1</v>
      </c>
      <c r="N3123" t="b">
        <f t="shared" si="246"/>
        <v>1</v>
      </c>
      <c r="O3123" t="b">
        <f t="shared" si="247"/>
        <v>1</v>
      </c>
      <c r="P3123" t="b">
        <f t="shared" si="247"/>
        <v>1</v>
      </c>
      <c r="Q3123" t="b">
        <f t="shared" si="248"/>
        <v>1</v>
      </c>
      <c r="R3123" t="b">
        <f t="shared" si="249"/>
        <v>1</v>
      </c>
      <c r="U3123" s="105" t="s">
        <v>797</v>
      </c>
      <c r="V3123" s="105" t="s">
        <v>1599</v>
      </c>
      <c r="W3123" s="106">
        <v>172500000</v>
      </c>
      <c r="X3123" s="106">
        <v>0</v>
      </c>
    </row>
    <row r="3124" spans="2:24" x14ac:dyDescent="0.25">
      <c r="B3124" s="105" t="s">
        <v>798</v>
      </c>
      <c r="C3124" s="105" t="s">
        <v>1600</v>
      </c>
      <c r="D3124" s="106">
        <v>72500000</v>
      </c>
      <c r="E3124" s="106">
        <v>0</v>
      </c>
      <c r="M3124" t="b">
        <f t="shared" si="245"/>
        <v>1</v>
      </c>
      <c r="N3124" t="b">
        <f t="shared" si="246"/>
        <v>1</v>
      </c>
      <c r="O3124" t="b">
        <f t="shared" si="247"/>
        <v>1</v>
      </c>
      <c r="P3124" t="b">
        <f t="shared" si="247"/>
        <v>1</v>
      </c>
      <c r="Q3124" t="b">
        <f t="shared" si="248"/>
        <v>1</v>
      </c>
      <c r="R3124" t="b">
        <f t="shared" si="249"/>
        <v>1</v>
      </c>
      <c r="U3124" s="105" t="s">
        <v>798</v>
      </c>
      <c r="V3124" s="105" t="s">
        <v>1600</v>
      </c>
      <c r="W3124" s="106">
        <v>72500000</v>
      </c>
      <c r="X3124" s="106">
        <v>0</v>
      </c>
    </row>
    <row r="3125" spans="2:24" x14ac:dyDescent="0.25">
      <c r="B3125" s="105" t="s">
        <v>799</v>
      </c>
      <c r="C3125" s="105" t="s">
        <v>1443</v>
      </c>
      <c r="D3125" s="106">
        <v>14910000</v>
      </c>
      <c r="E3125" s="106">
        <v>0</v>
      </c>
      <c r="M3125" t="b">
        <f t="shared" si="245"/>
        <v>1</v>
      </c>
      <c r="N3125" t="b">
        <f t="shared" si="246"/>
        <v>1</v>
      </c>
      <c r="O3125" t="b">
        <f t="shared" si="247"/>
        <v>1</v>
      </c>
      <c r="P3125" t="b">
        <f t="shared" si="247"/>
        <v>1</v>
      </c>
      <c r="Q3125" t="b">
        <f t="shared" si="248"/>
        <v>1</v>
      </c>
      <c r="R3125" t="b">
        <f t="shared" si="249"/>
        <v>1</v>
      </c>
      <c r="U3125" s="105" t="s">
        <v>799</v>
      </c>
      <c r="V3125" s="105" t="s">
        <v>1443</v>
      </c>
      <c r="W3125" s="106">
        <v>14910000</v>
      </c>
      <c r="X3125" s="106">
        <v>0</v>
      </c>
    </row>
    <row r="3126" spans="2:24" x14ac:dyDescent="0.25">
      <c r="B3126" s="105" t="s">
        <v>800</v>
      </c>
      <c r="C3126" s="105" t="s">
        <v>1444</v>
      </c>
      <c r="D3126" s="106">
        <v>25440050</v>
      </c>
      <c r="E3126" s="106">
        <v>0</v>
      </c>
      <c r="M3126" t="b">
        <f t="shared" si="245"/>
        <v>1</v>
      </c>
      <c r="N3126" t="b">
        <f t="shared" si="246"/>
        <v>1</v>
      </c>
      <c r="O3126" t="b">
        <f t="shared" si="247"/>
        <v>1</v>
      </c>
      <c r="P3126" t="b">
        <f t="shared" si="247"/>
        <v>1</v>
      </c>
      <c r="Q3126" t="b">
        <f t="shared" si="248"/>
        <v>1</v>
      </c>
      <c r="R3126" t="b">
        <f t="shared" si="249"/>
        <v>1</v>
      </c>
      <c r="U3126" s="105" t="s">
        <v>800</v>
      </c>
      <c r="V3126" s="105" t="s">
        <v>1444</v>
      </c>
      <c r="W3126" s="106">
        <v>25440050</v>
      </c>
      <c r="X3126" s="106">
        <v>0</v>
      </c>
    </row>
    <row r="3127" spans="2:24" x14ac:dyDescent="0.25">
      <c r="B3127" s="105" t="s">
        <v>1445</v>
      </c>
      <c r="C3127" s="105" t="s">
        <v>1446</v>
      </c>
      <c r="D3127" s="106">
        <v>290584000</v>
      </c>
      <c r="E3127" s="106">
        <v>0</v>
      </c>
      <c r="M3127" t="b">
        <f t="shared" si="245"/>
        <v>1</v>
      </c>
      <c r="N3127" t="b">
        <f t="shared" si="246"/>
        <v>1</v>
      </c>
      <c r="O3127" t="b">
        <f t="shared" si="247"/>
        <v>1</v>
      </c>
      <c r="P3127" t="b">
        <f t="shared" si="247"/>
        <v>1</v>
      </c>
      <c r="Q3127" t="b">
        <f t="shared" si="248"/>
        <v>1</v>
      </c>
      <c r="R3127" t="b">
        <f t="shared" si="249"/>
        <v>1</v>
      </c>
      <c r="U3127" s="105" t="s">
        <v>1445</v>
      </c>
      <c r="V3127" s="105" t="s">
        <v>1446</v>
      </c>
      <c r="W3127" s="106">
        <v>290584000</v>
      </c>
      <c r="X3127" s="106">
        <v>0</v>
      </c>
    </row>
    <row r="3128" spans="2:24" x14ac:dyDescent="0.25">
      <c r="B3128" s="105" t="s">
        <v>1447</v>
      </c>
      <c r="C3128" s="105" t="s">
        <v>1601</v>
      </c>
      <c r="D3128" s="106">
        <v>116385000</v>
      </c>
      <c r="E3128" s="106">
        <v>0</v>
      </c>
      <c r="M3128" t="b">
        <f t="shared" si="245"/>
        <v>1</v>
      </c>
      <c r="N3128" t="b">
        <f t="shared" si="246"/>
        <v>1</v>
      </c>
      <c r="O3128" t="b">
        <f t="shared" si="247"/>
        <v>1</v>
      </c>
      <c r="P3128" t="b">
        <f t="shared" si="247"/>
        <v>1</v>
      </c>
      <c r="Q3128" t="b">
        <f t="shared" si="248"/>
        <v>1</v>
      </c>
      <c r="R3128" t="b">
        <f t="shared" si="249"/>
        <v>1</v>
      </c>
      <c r="U3128" s="105" t="s">
        <v>1447</v>
      </c>
      <c r="V3128" s="105" t="s">
        <v>1601</v>
      </c>
      <c r="W3128" s="106">
        <v>116385000</v>
      </c>
      <c r="X3128" s="106">
        <v>0</v>
      </c>
    </row>
    <row r="3129" spans="2:24" x14ac:dyDescent="0.25">
      <c r="B3129" s="105" t="s">
        <v>1448</v>
      </c>
      <c r="C3129" s="105" t="s">
        <v>1602</v>
      </c>
      <c r="D3129" s="106">
        <v>114866000</v>
      </c>
      <c r="E3129" s="106">
        <v>0</v>
      </c>
      <c r="M3129" t="b">
        <f t="shared" si="245"/>
        <v>1</v>
      </c>
      <c r="N3129" t="b">
        <f t="shared" si="246"/>
        <v>1</v>
      </c>
      <c r="O3129" t="b">
        <f t="shared" si="247"/>
        <v>1</v>
      </c>
      <c r="P3129" t="b">
        <f t="shared" si="247"/>
        <v>1</v>
      </c>
      <c r="Q3129" t="b">
        <f t="shared" si="248"/>
        <v>1</v>
      </c>
      <c r="R3129" t="b">
        <f t="shared" si="249"/>
        <v>1</v>
      </c>
      <c r="U3129" s="105" t="s">
        <v>1448</v>
      </c>
      <c r="V3129" s="105" t="s">
        <v>1602</v>
      </c>
      <c r="W3129" s="106">
        <v>114866000</v>
      </c>
      <c r="X3129" s="106">
        <v>0</v>
      </c>
    </row>
    <row r="3130" spans="2:24" x14ac:dyDescent="0.25">
      <c r="B3130" s="105" t="s">
        <v>1449</v>
      </c>
      <c r="C3130" s="105" t="s">
        <v>1450</v>
      </c>
      <c r="D3130" s="106">
        <v>172500000</v>
      </c>
      <c r="E3130" s="106">
        <v>0</v>
      </c>
      <c r="M3130" t="b">
        <f t="shared" si="245"/>
        <v>1</v>
      </c>
      <c r="N3130" t="b">
        <f t="shared" si="246"/>
        <v>1</v>
      </c>
      <c r="O3130" t="b">
        <f t="shared" si="247"/>
        <v>1</v>
      </c>
      <c r="P3130" t="b">
        <f t="shared" si="247"/>
        <v>1</v>
      </c>
      <c r="Q3130" t="b">
        <f t="shared" si="248"/>
        <v>1</v>
      </c>
      <c r="R3130" t="b">
        <f t="shared" si="249"/>
        <v>1</v>
      </c>
      <c r="U3130" s="105" t="s">
        <v>1449</v>
      </c>
      <c r="V3130" s="105" t="s">
        <v>1450</v>
      </c>
      <c r="W3130" s="106">
        <v>172500000</v>
      </c>
      <c r="X3130" s="106">
        <v>0</v>
      </c>
    </row>
    <row r="3131" spans="2:24" x14ac:dyDescent="0.25">
      <c r="B3131" s="105" t="s">
        <v>1451</v>
      </c>
      <c r="C3131" s="105" t="s">
        <v>1603</v>
      </c>
      <c r="D3131" s="106">
        <v>22400000</v>
      </c>
      <c r="E3131" s="106">
        <v>0</v>
      </c>
      <c r="M3131" t="b">
        <f t="shared" si="245"/>
        <v>1</v>
      </c>
      <c r="N3131" t="b">
        <f t="shared" si="246"/>
        <v>1</v>
      </c>
      <c r="O3131" t="b">
        <f t="shared" si="247"/>
        <v>1</v>
      </c>
      <c r="P3131" t="b">
        <f t="shared" si="247"/>
        <v>1</v>
      </c>
      <c r="Q3131" t="b">
        <f t="shared" si="248"/>
        <v>1</v>
      </c>
      <c r="R3131" t="b">
        <f t="shared" si="249"/>
        <v>1</v>
      </c>
      <c r="U3131" s="105" t="s">
        <v>1451</v>
      </c>
      <c r="V3131" s="105" t="s">
        <v>1603</v>
      </c>
      <c r="W3131" s="106">
        <v>22400000</v>
      </c>
      <c r="X3131" s="106">
        <v>0</v>
      </c>
    </row>
    <row r="3132" spans="2:24" x14ac:dyDescent="0.25">
      <c r="B3132" s="105" t="s">
        <v>1452</v>
      </c>
      <c r="C3132" s="105" t="s">
        <v>1453</v>
      </c>
      <c r="D3132" s="106">
        <v>18926000</v>
      </c>
      <c r="E3132" s="106">
        <v>0</v>
      </c>
      <c r="M3132" t="b">
        <f t="shared" si="245"/>
        <v>1</v>
      </c>
      <c r="N3132" t="b">
        <f t="shared" si="246"/>
        <v>1</v>
      </c>
      <c r="O3132" t="b">
        <f t="shared" si="247"/>
        <v>1</v>
      </c>
      <c r="P3132" t="b">
        <f t="shared" si="247"/>
        <v>1</v>
      </c>
      <c r="Q3132" t="b">
        <f t="shared" si="248"/>
        <v>1</v>
      </c>
      <c r="R3132" t="b">
        <f t="shared" si="249"/>
        <v>1</v>
      </c>
      <c r="U3132" s="105" t="s">
        <v>1452</v>
      </c>
      <c r="V3132" s="105" t="s">
        <v>1453</v>
      </c>
      <c r="W3132" s="106">
        <v>18926000</v>
      </c>
      <c r="X3132" s="106">
        <v>0</v>
      </c>
    </row>
    <row r="3133" spans="2:24" x14ac:dyDescent="0.25">
      <c r="B3133" s="105" t="s">
        <v>1454</v>
      </c>
      <c r="C3133" s="105" t="s">
        <v>1604</v>
      </c>
      <c r="D3133" s="106">
        <v>20000000</v>
      </c>
      <c r="E3133" s="106">
        <v>0</v>
      </c>
      <c r="M3133" t="b">
        <f t="shared" si="245"/>
        <v>1</v>
      </c>
      <c r="N3133" t="b">
        <f t="shared" si="246"/>
        <v>1</v>
      </c>
      <c r="O3133" t="b">
        <f t="shared" si="247"/>
        <v>1</v>
      </c>
      <c r="P3133" t="b">
        <f t="shared" si="247"/>
        <v>1</v>
      </c>
      <c r="Q3133" t="b">
        <f t="shared" si="248"/>
        <v>1</v>
      </c>
      <c r="R3133" t="b">
        <f t="shared" si="249"/>
        <v>1</v>
      </c>
      <c r="U3133" s="105" t="s">
        <v>1454</v>
      </c>
      <c r="V3133" s="105" t="s">
        <v>1604</v>
      </c>
      <c r="W3133" s="106">
        <v>20000000</v>
      </c>
      <c r="X3133" s="106">
        <v>0</v>
      </c>
    </row>
    <row r="3134" spans="2:24" x14ac:dyDescent="0.25">
      <c r="B3134" s="105" t="s">
        <v>455</v>
      </c>
      <c r="C3134" s="105" t="s">
        <v>456</v>
      </c>
      <c r="D3134" s="106">
        <v>547601000</v>
      </c>
      <c r="E3134" s="106">
        <v>0</v>
      </c>
      <c r="M3134" t="b">
        <f t="shared" si="245"/>
        <v>1</v>
      </c>
      <c r="N3134" t="b">
        <f t="shared" si="246"/>
        <v>1</v>
      </c>
      <c r="O3134" t="b">
        <f t="shared" si="247"/>
        <v>1</v>
      </c>
      <c r="P3134" t="b">
        <f t="shared" si="247"/>
        <v>1</v>
      </c>
      <c r="Q3134" t="b">
        <f t="shared" si="248"/>
        <v>1</v>
      </c>
      <c r="R3134" t="b">
        <f t="shared" si="249"/>
        <v>1</v>
      </c>
      <c r="U3134" s="105" t="s">
        <v>455</v>
      </c>
      <c r="V3134" s="105" t="s">
        <v>456</v>
      </c>
      <c r="W3134" s="106">
        <v>547601000</v>
      </c>
      <c r="X3134" s="106">
        <v>0</v>
      </c>
    </row>
    <row r="3135" spans="2:24" x14ac:dyDescent="0.25">
      <c r="B3135" s="105" t="s">
        <v>457</v>
      </c>
      <c r="C3135" s="105" t="s">
        <v>458</v>
      </c>
      <c r="D3135" s="106">
        <v>110352500</v>
      </c>
      <c r="E3135" s="106">
        <v>0</v>
      </c>
      <c r="M3135" t="b">
        <f t="shared" si="245"/>
        <v>1</v>
      </c>
      <c r="N3135" t="b">
        <f t="shared" si="246"/>
        <v>1</v>
      </c>
      <c r="O3135" t="b">
        <f t="shared" si="247"/>
        <v>1</v>
      </c>
      <c r="P3135" t="b">
        <f t="shared" si="247"/>
        <v>1</v>
      </c>
      <c r="Q3135" t="b">
        <f t="shared" si="248"/>
        <v>1</v>
      </c>
      <c r="R3135" t="b">
        <f t="shared" si="249"/>
        <v>1</v>
      </c>
      <c r="U3135" s="105" t="s">
        <v>457</v>
      </c>
      <c r="V3135" s="105" t="s">
        <v>458</v>
      </c>
      <c r="W3135" s="106">
        <v>110352500</v>
      </c>
      <c r="X3135" s="106">
        <v>0</v>
      </c>
    </row>
    <row r="3136" spans="2:24" x14ac:dyDescent="0.25">
      <c r="B3136" s="105" t="s">
        <v>459</v>
      </c>
      <c r="C3136" s="105" t="s">
        <v>458</v>
      </c>
      <c r="D3136" s="106">
        <v>16282500</v>
      </c>
      <c r="E3136" s="106">
        <v>0</v>
      </c>
      <c r="M3136" t="b">
        <f t="shared" si="245"/>
        <v>1</v>
      </c>
      <c r="N3136" t="b">
        <f t="shared" si="246"/>
        <v>1</v>
      </c>
      <c r="O3136" t="b">
        <f t="shared" si="247"/>
        <v>1</v>
      </c>
      <c r="P3136" t="b">
        <f t="shared" si="247"/>
        <v>1</v>
      </c>
      <c r="Q3136" t="b">
        <f t="shared" si="248"/>
        <v>1</v>
      </c>
      <c r="R3136" t="b">
        <f t="shared" si="249"/>
        <v>1</v>
      </c>
      <c r="U3136" s="105" t="s">
        <v>459</v>
      </c>
      <c r="V3136" s="105" t="s">
        <v>458</v>
      </c>
      <c r="W3136" s="106">
        <v>16282500</v>
      </c>
      <c r="X3136" s="106">
        <v>0</v>
      </c>
    </row>
    <row r="3137" spans="2:26" x14ac:dyDescent="0.25">
      <c r="B3137" s="105" t="s">
        <v>819</v>
      </c>
      <c r="C3137" s="105" t="s">
        <v>820</v>
      </c>
      <c r="D3137" s="106">
        <v>86870000</v>
      </c>
      <c r="E3137" s="106">
        <v>0</v>
      </c>
      <c r="M3137" t="b">
        <f t="shared" si="245"/>
        <v>1</v>
      </c>
      <c r="N3137" t="b">
        <f t="shared" si="246"/>
        <v>1</v>
      </c>
      <c r="O3137" t="b">
        <f t="shared" si="247"/>
        <v>1</v>
      </c>
      <c r="P3137" t="b">
        <f t="shared" si="247"/>
        <v>1</v>
      </c>
      <c r="Q3137" t="b">
        <f t="shared" si="248"/>
        <v>1</v>
      </c>
      <c r="R3137" t="b">
        <f t="shared" si="249"/>
        <v>1</v>
      </c>
      <c r="U3137" s="105" t="s">
        <v>819</v>
      </c>
      <c r="V3137" s="105" t="s">
        <v>820</v>
      </c>
      <c r="W3137" s="106">
        <v>86870000</v>
      </c>
      <c r="X3137" s="106">
        <v>0</v>
      </c>
    </row>
    <row r="3138" spans="2:26" x14ac:dyDescent="0.25">
      <c r="B3138" s="105" t="s">
        <v>828</v>
      </c>
      <c r="C3138" s="105" t="s">
        <v>1612</v>
      </c>
      <c r="D3138" s="106">
        <v>7200000</v>
      </c>
      <c r="E3138" s="106">
        <v>0</v>
      </c>
      <c r="M3138" t="b">
        <f t="shared" si="245"/>
        <v>1</v>
      </c>
      <c r="N3138" t="b">
        <f t="shared" si="246"/>
        <v>1</v>
      </c>
      <c r="O3138" t="b">
        <f t="shared" si="247"/>
        <v>1</v>
      </c>
      <c r="P3138" t="b">
        <f t="shared" si="247"/>
        <v>1</v>
      </c>
      <c r="Q3138" t="b">
        <f t="shared" si="248"/>
        <v>1</v>
      </c>
      <c r="R3138" t="b">
        <f t="shared" si="249"/>
        <v>1</v>
      </c>
      <c r="U3138" s="105" t="s">
        <v>828</v>
      </c>
      <c r="V3138" s="105" t="s">
        <v>1612</v>
      </c>
      <c r="W3138" s="106">
        <v>7200000</v>
      </c>
      <c r="X3138" s="106">
        <v>0</v>
      </c>
    </row>
    <row r="3139" spans="2:26" x14ac:dyDescent="0.25">
      <c r="B3139" s="105" t="s">
        <v>460</v>
      </c>
      <c r="C3139" s="105" t="s">
        <v>461</v>
      </c>
      <c r="D3139" s="106">
        <v>437248500</v>
      </c>
      <c r="E3139" s="106">
        <v>0</v>
      </c>
      <c r="M3139" t="b">
        <f t="shared" si="245"/>
        <v>1</v>
      </c>
      <c r="N3139" t="b">
        <f t="shared" si="246"/>
        <v>1</v>
      </c>
      <c r="O3139" t="b">
        <f t="shared" si="247"/>
        <v>1</v>
      </c>
      <c r="P3139" t="b">
        <f t="shared" si="247"/>
        <v>1</v>
      </c>
      <c r="Q3139" t="b">
        <f t="shared" si="248"/>
        <v>1</v>
      </c>
      <c r="R3139" t="b">
        <f t="shared" si="249"/>
        <v>1</v>
      </c>
      <c r="U3139" s="105" t="s">
        <v>460</v>
      </c>
      <c r="V3139" s="105" t="s">
        <v>461</v>
      </c>
      <c r="W3139" s="106">
        <v>437248500</v>
      </c>
      <c r="X3139" s="106">
        <v>0</v>
      </c>
    </row>
    <row r="3140" spans="2:26" x14ac:dyDescent="0.25">
      <c r="B3140" s="105" t="s">
        <v>829</v>
      </c>
      <c r="C3140" s="105" t="s">
        <v>833</v>
      </c>
      <c r="D3140" s="106">
        <v>113700000</v>
      </c>
      <c r="E3140" s="106">
        <v>0</v>
      </c>
      <c r="M3140" t="b">
        <f t="shared" si="245"/>
        <v>1</v>
      </c>
      <c r="N3140" t="b">
        <f t="shared" si="246"/>
        <v>1</v>
      </c>
      <c r="O3140" t="b">
        <f t="shared" si="247"/>
        <v>1</v>
      </c>
      <c r="P3140" t="b">
        <f t="shared" si="247"/>
        <v>1</v>
      </c>
      <c r="Q3140" t="b">
        <f t="shared" si="248"/>
        <v>1</v>
      </c>
      <c r="R3140" t="b">
        <f t="shared" si="249"/>
        <v>1</v>
      </c>
      <c r="U3140" s="105" t="s">
        <v>829</v>
      </c>
      <c r="V3140" s="105" t="s">
        <v>833</v>
      </c>
      <c r="W3140" s="106">
        <v>113700000</v>
      </c>
      <c r="X3140" s="106">
        <v>0</v>
      </c>
    </row>
    <row r="3141" spans="2:26" x14ac:dyDescent="0.25">
      <c r="B3141" s="105" t="s">
        <v>831</v>
      </c>
      <c r="C3141" s="105" t="s">
        <v>830</v>
      </c>
      <c r="D3141" s="106">
        <v>222098500</v>
      </c>
      <c r="E3141" s="106">
        <v>0</v>
      </c>
      <c r="M3141" t="b">
        <f t="shared" si="245"/>
        <v>1</v>
      </c>
      <c r="N3141" t="b">
        <f t="shared" si="246"/>
        <v>1</v>
      </c>
      <c r="O3141" t="b">
        <f t="shared" si="247"/>
        <v>1</v>
      </c>
      <c r="P3141" t="b">
        <f t="shared" si="247"/>
        <v>1</v>
      </c>
      <c r="Q3141" t="b">
        <f t="shared" si="248"/>
        <v>1</v>
      </c>
      <c r="R3141" t="b">
        <f t="shared" si="249"/>
        <v>1</v>
      </c>
      <c r="U3141" s="105" t="s">
        <v>831</v>
      </c>
      <c r="V3141" s="105" t="s">
        <v>830</v>
      </c>
      <c r="W3141" s="106">
        <v>222098500</v>
      </c>
      <c r="X3141" s="106">
        <v>0</v>
      </c>
    </row>
    <row r="3142" spans="2:26" x14ac:dyDescent="0.25">
      <c r="B3142" s="105" t="s">
        <v>832</v>
      </c>
      <c r="C3142" s="105" t="s">
        <v>1457</v>
      </c>
      <c r="D3142" s="106">
        <v>1450000</v>
      </c>
      <c r="E3142" s="106">
        <v>0</v>
      </c>
      <c r="M3142" t="b">
        <f t="shared" si="245"/>
        <v>1</v>
      </c>
      <c r="N3142" t="b">
        <f t="shared" si="246"/>
        <v>1</v>
      </c>
      <c r="O3142" t="b">
        <f t="shared" si="247"/>
        <v>1</v>
      </c>
      <c r="P3142" t="b">
        <f t="shared" si="247"/>
        <v>1</v>
      </c>
      <c r="Q3142" t="b">
        <f t="shared" si="248"/>
        <v>1</v>
      </c>
      <c r="R3142" t="b">
        <f t="shared" si="249"/>
        <v>1</v>
      </c>
      <c r="U3142" s="105" t="s">
        <v>832</v>
      </c>
      <c r="V3142" s="105" t="s">
        <v>1457</v>
      </c>
      <c r="W3142" s="106">
        <v>1450000</v>
      </c>
      <c r="X3142" s="106">
        <v>0</v>
      </c>
    </row>
    <row r="3143" spans="2:26" x14ac:dyDescent="0.25">
      <c r="B3143" s="105" t="s">
        <v>1458</v>
      </c>
      <c r="C3143" s="105" t="s">
        <v>1459</v>
      </c>
      <c r="D3143" s="106">
        <v>100000000</v>
      </c>
      <c r="E3143" s="106">
        <v>0</v>
      </c>
      <c r="M3143" t="b">
        <f t="shared" si="245"/>
        <v>1</v>
      </c>
      <c r="N3143" t="b">
        <f t="shared" si="246"/>
        <v>1</v>
      </c>
      <c r="O3143" t="b">
        <f t="shared" si="247"/>
        <v>1</v>
      </c>
      <c r="P3143" t="b">
        <f t="shared" si="247"/>
        <v>1</v>
      </c>
      <c r="Q3143" t="b">
        <f t="shared" si="248"/>
        <v>1</v>
      </c>
      <c r="R3143" t="b">
        <f t="shared" si="249"/>
        <v>1</v>
      </c>
      <c r="U3143" s="105" t="s">
        <v>1458</v>
      </c>
      <c r="V3143" s="105" t="s">
        <v>1459</v>
      </c>
      <c r="W3143" s="106">
        <v>100000000</v>
      </c>
      <c r="X3143" s="106">
        <v>0</v>
      </c>
    </row>
    <row r="3144" spans="2:26" x14ac:dyDescent="0.25">
      <c r="B3144" t="s">
        <v>359</v>
      </c>
      <c r="C3144" s="106">
        <v>1753973050</v>
      </c>
      <c r="D3144" s="106">
        <v>0</v>
      </c>
      <c r="M3144" t="b">
        <f t="shared" si="245"/>
        <v>1</v>
      </c>
      <c r="N3144" t="b">
        <f t="shared" si="246"/>
        <v>1</v>
      </c>
      <c r="O3144" t="b">
        <f t="shared" si="247"/>
        <v>1</v>
      </c>
      <c r="P3144" t="b">
        <f t="shared" si="247"/>
        <v>1</v>
      </c>
      <c r="Q3144" t="b">
        <f t="shared" si="248"/>
        <v>1</v>
      </c>
      <c r="R3144" t="b">
        <f t="shared" si="249"/>
        <v>1</v>
      </c>
      <c r="U3144" t="s">
        <v>359</v>
      </c>
      <c r="V3144" s="106">
        <v>1753973050</v>
      </c>
      <c r="W3144" s="106">
        <v>0</v>
      </c>
    </row>
    <row r="3145" spans="2:26" x14ac:dyDescent="0.25">
      <c r="B3145" t="s">
        <v>330</v>
      </c>
      <c r="C3145" t="s">
        <v>331</v>
      </c>
      <c r="D3145" s="105" t="s">
        <v>858</v>
      </c>
      <c r="E3145" t="s">
        <v>333</v>
      </c>
      <c r="F3145" t="s">
        <v>331</v>
      </c>
      <c r="G3145" s="105" t="s">
        <v>859</v>
      </c>
      <c r="M3145" t="b">
        <f t="shared" si="245"/>
        <v>1</v>
      </c>
      <c r="N3145" t="b">
        <f t="shared" si="246"/>
        <v>1</v>
      </c>
      <c r="O3145" t="b">
        <f t="shared" si="247"/>
        <v>1</v>
      </c>
      <c r="P3145" t="b">
        <f t="shared" si="247"/>
        <v>1</v>
      </c>
      <c r="Q3145" t="b">
        <f t="shared" si="248"/>
        <v>1</v>
      </c>
      <c r="R3145" t="b">
        <f t="shared" si="249"/>
        <v>1</v>
      </c>
      <c r="U3145" t="s">
        <v>330</v>
      </c>
      <c r="V3145" t="s">
        <v>331</v>
      </c>
      <c r="W3145" s="105" t="s">
        <v>858</v>
      </c>
      <c r="X3145" t="s">
        <v>333</v>
      </c>
      <c r="Y3145" t="s">
        <v>331</v>
      </c>
      <c r="Z3145" s="105" t="s">
        <v>859</v>
      </c>
    </row>
    <row r="3146" spans="2:26" x14ac:dyDescent="0.25">
      <c r="B3146" t="s">
        <v>335</v>
      </c>
      <c r="C3146" t="s">
        <v>3</v>
      </c>
      <c r="D3146" t="s">
        <v>336</v>
      </c>
      <c r="E3146" t="s">
        <v>337</v>
      </c>
      <c r="M3146" t="b">
        <f t="shared" si="245"/>
        <v>1</v>
      </c>
      <c r="N3146" t="b">
        <f t="shared" si="246"/>
        <v>1</v>
      </c>
      <c r="O3146" t="b">
        <f t="shared" si="247"/>
        <v>1</v>
      </c>
      <c r="P3146" t="b">
        <f t="shared" si="247"/>
        <v>1</v>
      </c>
      <c r="Q3146" t="b">
        <f t="shared" si="248"/>
        <v>1</v>
      </c>
      <c r="R3146" t="b">
        <f t="shared" si="249"/>
        <v>1</v>
      </c>
      <c r="U3146" t="s">
        <v>335</v>
      </c>
      <c r="V3146" t="s">
        <v>3</v>
      </c>
      <c r="W3146" t="s">
        <v>336</v>
      </c>
      <c r="X3146" t="s">
        <v>337</v>
      </c>
    </row>
    <row r="3147" spans="2:26" x14ac:dyDescent="0.25">
      <c r="B3147" s="105" t="s">
        <v>429</v>
      </c>
      <c r="C3147" s="105" t="s">
        <v>430</v>
      </c>
      <c r="D3147" s="106">
        <v>22700000</v>
      </c>
      <c r="E3147" s="106">
        <v>0</v>
      </c>
      <c r="M3147" t="b">
        <f t="shared" si="245"/>
        <v>1</v>
      </c>
      <c r="N3147" t="b">
        <f t="shared" si="246"/>
        <v>1</v>
      </c>
      <c r="O3147" t="b">
        <f t="shared" si="247"/>
        <v>1</v>
      </c>
      <c r="P3147" t="b">
        <f t="shared" si="247"/>
        <v>1</v>
      </c>
      <c r="Q3147" t="b">
        <f t="shared" si="248"/>
        <v>1</v>
      </c>
      <c r="R3147" t="b">
        <f t="shared" si="249"/>
        <v>1</v>
      </c>
      <c r="U3147" s="105" t="s">
        <v>429</v>
      </c>
      <c r="V3147" s="105" t="s">
        <v>430</v>
      </c>
      <c r="W3147" s="106">
        <v>22700000</v>
      </c>
      <c r="X3147" s="106">
        <v>0</v>
      </c>
    </row>
    <row r="3148" spans="2:26" x14ac:dyDescent="0.25">
      <c r="B3148" s="105" t="s">
        <v>431</v>
      </c>
      <c r="C3148" s="105" t="s">
        <v>432</v>
      </c>
      <c r="D3148" s="106">
        <v>22700000</v>
      </c>
      <c r="E3148" s="106">
        <v>0</v>
      </c>
      <c r="M3148" t="b">
        <f t="shared" si="245"/>
        <v>1</v>
      </c>
      <c r="N3148" t="b">
        <f t="shared" si="246"/>
        <v>1</v>
      </c>
      <c r="O3148" t="b">
        <f t="shared" si="247"/>
        <v>1</v>
      </c>
      <c r="P3148" t="b">
        <f t="shared" si="247"/>
        <v>1</v>
      </c>
      <c r="Q3148" t="b">
        <f t="shared" si="248"/>
        <v>1</v>
      </c>
      <c r="R3148" t="b">
        <f t="shared" si="249"/>
        <v>1</v>
      </c>
      <c r="U3148" s="105" t="s">
        <v>431</v>
      </c>
      <c r="V3148" s="105" t="s">
        <v>432</v>
      </c>
      <c r="W3148" s="106">
        <v>22700000</v>
      </c>
      <c r="X3148" s="106">
        <v>0</v>
      </c>
    </row>
    <row r="3149" spans="2:26" x14ac:dyDescent="0.25">
      <c r="B3149" s="105" t="s">
        <v>786</v>
      </c>
      <c r="C3149" s="105" t="s">
        <v>787</v>
      </c>
      <c r="D3149" s="106">
        <v>22700000</v>
      </c>
      <c r="E3149" s="106">
        <v>0</v>
      </c>
      <c r="M3149" t="b">
        <f t="shared" si="245"/>
        <v>1</v>
      </c>
      <c r="N3149" t="b">
        <f t="shared" si="246"/>
        <v>1</v>
      </c>
      <c r="O3149" t="b">
        <f t="shared" si="247"/>
        <v>1</v>
      </c>
      <c r="P3149" t="b">
        <f t="shared" si="247"/>
        <v>1</v>
      </c>
      <c r="Q3149" t="b">
        <f t="shared" si="248"/>
        <v>1</v>
      </c>
      <c r="R3149" t="b">
        <f t="shared" si="249"/>
        <v>1</v>
      </c>
      <c r="U3149" s="105" t="s">
        <v>786</v>
      </c>
      <c r="V3149" s="105" t="s">
        <v>787</v>
      </c>
      <c r="W3149" s="106">
        <v>22700000</v>
      </c>
      <c r="X3149" s="106">
        <v>0</v>
      </c>
    </row>
    <row r="3150" spans="2:26" x14ac:dyDescent="0.25">
      <c r="B3150" t="s">
        <v>359</v>
      </c>
      <c r="C3150" s="106">
        <v>22700000</v>
      </c>
      <c r="D3150" s="106">
        <v>0</v>
      </c>
      <c r="M3150" t="b">
        <f t="shared" si="245"/>
        <v>1</v>
      </c>
      <c r="N3150" t="b">
        <f t="shared" si="246"/>
        <v>1</v>
      </c>
      <c r="O3150" t="b">
        <f t="shared" si="247"/>
        <v>1</v>
      </c>
      <c r="P3150" t="b">
        <f t="shared" si="247"/>
        <v>1</v>
      </c>
      <c r="Q3150" t="b">
        <f t="shared" si="248"/>
        <v>1</v>
      </c>
      <c r="R3150" t="b">
        <f t="shared" si="249"/>
        <v>1</v>
      </c>
      <c r="U3150" t="s">
        <v>359</v>
      </c>
      <c r="V3150" s="106">
        <v>22700000</v>
      </c>
      <c r="W3150" s="106">
        <v>0</v>
      </c>
    </row>
    <row r="3151" spans="2:26" x14ac:dyDescent="0.25">
      <c r="B3151" t="s">
        <v>330</v>
      </c>
      <c r="C3151" t="s">
        <v>331</v>
      </c>
      <c r="D3151" s="105" t="s">
        <v>860</v>
      </c>
      <c r="E3151" t="s">
        <v>333</v>
      </c>
      <c r="F3151" t="s">
        <v>331</v>
      </c>
      <c r="G3151" s="105" t="s">
        <v>861</v>
      </c>
      <c r="M3151" t="b">
        <f t="shared" si="245"/>
        <v>1</v>
      </c>
      <c r="N3151" t="b">
        <f t="shared" si="246"/>
        <v>1</v>
      </c>
      <c r="O3151" t="b">
        <f t="shared" si="247"/>
        <v>1</v>
      </c>
      <c r="P3151" t="b">
        <f t="shared" si="247"/>
        <v>1</v>
      </c>
      <c r="Q3151" t="b">
        <f t="shared" si="248"/>
        <v>1</v>
      </c>
      <c r="R3151" t="b">
        <f t="shared" si="249"/>
        <v>1</v>
      </c>
      <c r="U3151" t="s">
        <v>330</v>
      </c>
      <c r="V3151" t="s">
        <v>331</v>
      </c>
      <c r="W3151" s="105" t="s">
        <v>860</v>
      </c>
      <c r="X3151" t="s">
        <v>333</v>
      </c>
      <c r="Y3151" t="s">
        <v>331</v>
      </c>
      <c r="Z3151" s="105" t="s">
        <v>861</v>
      </c>
    </row>
    <row r="3152" spans="2:26" x14ac:dyDescent="0.25">
      <c r="B3152" t="s">
        <v>335</v>
      </c>
      <c r="C3152" t="s">
        <v>3</v>
      </c>
      <c r="D3152" t="s">
        <v>336</v>
      </c>
      <c r="E3152" t="s">
        <v>337</v>
      </c>
      <c r="M3152" t="b">
        <f t="shared" si="245"/>
        <v>1</v>
      </c>
      <c r="N3152" t="b">
        <f t="shared" si="246"/>
        <v>1</v>
      </c>
      <c r="O3152" t="b">
        <f t="shared" si="247"/>
        <v>1</v>
      </c>
      <c r="P3152" t="b">
        <f t="shared" si="247"/>
        <v>1</v>
      </c>
      <c r="Q3152" t="b">
        <f t="shared" si="248"/>
        <v>1</v>
      </c>
      <c r="R3152" t="b">
        <f t="shared" si="249"/>
        <v>1</v>
      </c>
      <c r="U3152" t="s">
        <v>335</v>
      </c>
      <c r="V3152" t="s">
        <v>3</v>
      </c>
      <c r="W3152" t="s">
        <v>336</v>
      </c>
      <c r="X3152" t="s">
        <v>337</v>
      </c>
    </row>
    <row r="3153" spans="2:24" x14ac:dyDescent="0.25">
      <c r="B3153" s="105" t="s">
        <v>418</v>
      </c>
      <c r="C3153" s="105" t="s">
        <v>419</v>
      </c>
      <c r="D3153" s="106">
        <v>24416000</v>
      </c>
      <c r="E3153" s="106">
        <v>0</v>
      </c>
      <c r="M3153" t="b">
        <f t="shared" si="245"/>
        <v>1</v>
      </c>
      <c r="N3153" t="b">
        <f t="shared" si="246"/>
        <v>1</v>
      </c>
      <c r="O3153" t="b">
        <f t="shared" si="247"/>
        <v>1</v>
      </c>
      <c r="P3153" t="b">
        <f t="shared" si="247"/>
        <v>1</v>
      </c>
      <c r="Q3153" t="b">
        <f t="shared" si="248"/>
        <v>1</v>
      </c>
      <c r="R3153" t="b">
        <f t="shared" si="249"/>
        <v>1</v>
      </c>
      <c r="U3153" s="105" t="s">
        <v>418</v>
      </c>
      <c r="V3153" s="105" t="s">
        <v>419</v>
      </c>
      <c r="W3153" s="106">
        <v>24416000</v>
      </c>
      <c r="X3153" s="106">
        <v>0</v>
      </c>
    </row>
    <row r="3154" spans="2:24" x14ac:dyDescent="0.25">
      <c r="B3154" s="105" t="s">
        <v>420</v>
      </c>
      <c r="C3154" s="105" t="s">
        <v>421</v>
      </c>
      <c r="D3154" s="106">
        <v>24416000</v>
      </c>
      <c r="E3154" s="106">
        <v>0</v>
      </c>
      <c r="M3154" t="b">
        <f t="shared" si="245"/>
        <v>1</v>
      </c>
      <c r="N3154" t="b">
        <f t="shared" si="246"/>
        <v>1</v>
      </c>
      <c r="O3154" t="b">
        <f t="shared" si="247"/>
        <v>1</v>
      </c>
      <c r="P3154" t="b">
        <f t="shared" si="247"/>
        <v>1</v>
      </c>
      <c r="Q3154" t="b">
        <f t="shared" si="248"/>
        <v>1</v>
      </c>
      <c r="R3154" t="b">
        <f t="shared" si="249"/>
        <v>1</v>
      </c>
      <c r="U3154" s="105" t="s">
        <v>420</v>
      </c>
      <c r="V3154" s="105" t="s">
        <v>421</v>
      </c>
      <c r="W3154" s="106">
        <v>24416000</v>
      </c>
      <c r="X3154" s="106">
        <v>0</v>
      </c>
    </row>
    <row r="3155" spans="2:24" x14ac:dyDescent="0.25">
      <c r="B3155" s="105" t="s">
        <v>422</v>
      </c>
      <c r="C3155" s="105" t="s">
        <v>421</v>
      </c>
      <c r="D3155" s="106">
        <v>6600000</v>
      </c>
      <c r="E3155" s="106">
        <v>0</v>
      </c>
      <c r="M3155" t="b">
        <f t="shared" si="245"/>
        <v>1</v>
      </c>
      <c r="N3155" t="b">
        <f t="shared" si="246"/>
        <v>1</v>
      </c>
      <c r="O3155" t="b">
        <f t="shared" si="247"/>
        <v>1</v>
      </c>
      <c r="P3155" t="b">
        <f t="shared" si="247"/>
        <v>1</v>
      </c>
      <c r="Q3155" t="b">
        <f t="shared" si="248"/>
        <v>1</v>
      </c>
      <c r="R3155" t="b">
        <f t="shared" si="249"/>
        <v>1</v>
      </c>
      <c r="U3155" s="105" t="s">
        <v>422</v>
      </c>
      <c r="V3155" s="105" t="s">
        <v>421</v>
      </c>
      <c r="W3155" s="106">
        <v>6600000</v>
      </c>
      <c r="X3155" s="106">
        <v>0</v>
      </c>
    </row>
    <row r="3156" spans="2:24" x14ac:dyDescent="0.25">
      <c r="B3156" s="105" t="s">
        <v>759</v>
      </c>
      <c r="C3156" s="105" t="s">
        <v>1584</v>
      </c>
      <c r="D3156" s="106">
        <v>7800000</v>
      </c>
      <c r="E3156" s="106">
        <v>0</v>
      </c>
      <c r="M3156" t="b">
        <f t="shared" si="245"/>
        <v>1</v>
      </c>
      <c r="N3156" t="b">
        <f t="shared" si="246"/>
        <v>1</v>
      </c>
      <c r="O3156" t="b">
        <f t="shared" si="247"/>
        <v>1</v>
      </c>
      <c r="P3156" t="b">
        <f t="shared" si="247"/>
        <v>1</v>
      </c>
      <c r="Q3156" t="b">
        <f t="shared" si="248"/>
        <v>1</v>
      </c>
      <c r="R3156" t="b">
        <f t="shared" si="249"/>
        <v>1</v>
      </c>
      <c r="U3156" s="105" t="s">
        <v>759</v>
      </c>
      <c r="V3156" s="105" t="s">
        <v>1584</v>
      </c>
      <c r="W3156" s="106">
        <v>7800000</v>
      </c>
      <c r="X3156" s="106">
        <v>0</v>
      </c>
    </row>
    <row r="3157" spans="2:24" x14ac:dyDescent="0.25">
      <c r="B3157" s="105" t="s">
        <v>423</v>
      </c>
      <c r="C3157" s="105" t="s">
        <v>424</v>
      </c>
      <c r="D3157" s="106">
        <v>3000000</v>
      </c>
      <c r="E3157" s="106">
        <v>0</v>
      </c>
      <c r="M3157" t="b">
        <f t="shared" si="245"/>
        <v>1</v>
      </c>
      <c r="N3157" t="b">
        <f t="shared" si="246"/>
        <v>1</v>
      </c>
      <c r="O3157" t="b">
        <f t="shared" si="247"/>
        <v>1</v>
      </c>
      <c r="P3157" t="b">
        <f t="shared" si="247"/>
        <v>1</v>
      </c>
      <c r="Q3157" t="b">
        <f t="shared" si="248"/>
        <v>1</v>
      </c>
      <c r="R3157" t="b">
        <f t="shared" si="249"/>
        <v>1</v>
      </c>
      <c r="U3157" s="105" t="s">
        <v>423</v>
      </c>
      <c r="V3157" s="105" t="s">
        <v>424</v>
      </c>
      <c r="W3157" s="106">
        <v>3000000</v>
      </c>
      <c r="X3157" s="106">
        <v>0</v>
      </c>
    </row>
    <row r="3158" spans="2:24" x14ac:dyDescent="0.25">
      <c r="B3158" s="105" t="s">
        <v>760</v>
      </c>
      <c r="C3158" s="105" t="s">
        <v>1585</v>
      </c>
      <c r="D3158" s="106">
        <v>543000</v>
      </c>
      <c r="E3158" s="106">
        <v>0</v>
      </c>
      <c r="M3158" t="b">
        <f t="shared" si="245"/>
        <v>1</v>
      </c>
      <c r="N3158" t="b">
        <f t="shared" si="246"/>
        <v>1</v>
      </c>
      <c r="O3158" t="b">
        <f t="shared" si="247"/>
        <v>1</v>
      </c>
      <c r="P3158" t="b">
        <f t="shared" si="247"/>
        <v>1</v>
      </c>
      <c r="Q3158" t="b">
        <f t="shared" si="248"/>
        <v>1</v>
      </c>
      <c r="R3158" t="b">
        <f t="shared" si="249"/>
        <v>1</v>
      </c>
      <c r="U3158" s="105" t="s">
        <v>760</v>
      </c>
      <c r="V3158" s="105" t="s">
        <v>1585</v>
      </c>
      <c r="W3158" s="106">
        <v>543000</v>
      </c>
      <c r="X3158" s="106">
        <v>0</v>
      </c>
    </row>
    <row r="3159" spans="2:24" x14ac:dyDescent="0.25">
      <c r="B3159" s="105" t="s">
        <v>761</v>
      </c>
      <c r="C3159" s="105" t="s">
        <v>1586</v>
      </c>
      <c r="D3159" s="106">
        <v>600000</v>
      </c>
      <c r="E3159" s="106">
        <v>0</v>
      </c>
      <c r="M3159" t="b">
        <f t="shared" si="245"/>
        <v>1</v>
      </c>
      <c r="N3159" t="b">
        <f t="shared" si="246"/>
        <v>1</v>
      </c>
      <c r="O3159" t="b">
        <f t="shared" si="247"/>
        <v>1</v>
      </c>
      <c r="P3159" t="b">
        <f t="shared" si="247"/>
        <v>1</v>
      </c>
      <c r="Q3159" t="b">
        <f t="shared" si="248"/>
        <v>1</v>
      </c>
      <c r="R3159" t="b">
        <f t="shared" si="249"/>
        <v>1</v>
      </c>
      <c r="U3159" s="105" t="s">
        <v>761</v>
      </c>
      <c r="V3159" s="105" t="s">
        <v>1586</v>
      </c>
      <c r="W3159" s="106">
        <v>600000</v>
      </c>
      <c r="X3159" s="106">
        <v>0</v>
      </c>
    </row>
    <row r="3160" spans="2:24" x14ac:dyDescent="0.25">
      <c r="B3160" s="105" t="s">
        <v>762</v>
      </c>
      <c r="C3160" s="105" t="s">
        <v>1587</v>
      </c>
      <c r="D3160" s="106">
        <v>3000000</v>
      </c>
      <c r="E3160" s="106">
        <v>0</v>
      </c>
      <c r="M3160" t="b">
        <f t="shared" si="245"/>
        <v>1</v>
      </c>
      <c r="N3160" t="b">
        <f t="shared" si="246"/>
        <v>1</v>
      </c>
      <c r="O3160" t="b">
        <f t="shared" si="247"/>
        <v>1</v>
      </c>
      <c r="P3160" t="b">
        <f t="shared" si="247"/>
        <v>1</v>
      </c>
      <c r="Q3160" t="b">
        <f t="shared" si="248"/>
        <v>1</v>
      </c>
      <c r="R3160" t="b">
        <f t="shared" si="249"/>
        <v>1</v>
      </c>
      <c r="U3160" s="105" t="s">
        <v>762</v>
      </c>
      <c r="V3160" s="105" t="s">
        <v>1587</v>
      </c>
      <c r="W3160" s="106">
        <v>3000000</v>
      </c>
      <c r="X3160" s="106">
        <v>0</v>
      </c>
    </row>
    <row r="3161" spans="2:24" x14ac:dyDescent="0.25">
      <c r="B3161" s="105" t="s">
        <v>763</v>
      </c>
      <c r="C3161" s="105" t="s">
        <v>1588</v>
      </c>
      <c r="D3161" s="106">
        <v>673000</v>
      </c>
      <c r="E3161" s="106">
        <v>0</v>
      </c>
      <c r="M3161" t="b">
        <f t="shared" si="245"/>
        <v>1</v>
      </c>
      <c r="N3161" t="b">
        <f t="shared" si="246"/>
        <v>1</v>
      </c>
      <c r="O3161" t="b">
        <f t="shared" si="247"/>
        <v>1</v>
      </c>
      <c r="P3161" t="b">
        <f t="shared" si="247"/>
        <v>1</v>
      </c>
      <c r="Q3161" t="b">
        <f t="shared" si="248"/>
        <v>1</v>
      </c>
      <c r="R3161" t="b">
        <f t="shared" si="249"/>
        <v>1</v>
      </c>
      <c r="U3161" s="105" t="s">
        <v>763</v>
      </c>
      <c r="V3161" s="105" t="s">
        <v>1588</v>
      </c>
      <c r="W3161" s="106">
        <v>673000</v>
      </c>
      <c r="X3161" s="106">
        <v>0</v>
      </c>
    </row>
    <row r="3162" spans="2:24" x14ac:dyDescent="0.25">
      <c r="B3162" s="105" t="s">
        <v>764</v>
      </c>
      <c r="C3162" s="105" t="s">
        <v>1589</v>
      </c>
      <c r="D3162" s="106">
        <v>500000</v>
      </c>
      <c r="E3162" s="106">
        <v>0</v>
      </c>
      <c r="M3162" t="b">
        <f t="shared" si="245"/>
        <v>1</v>
      </c>
      <c r="N3162" t="b">
        <f t="shared" si="246"/>
        <v>1</v>
      </c>
      <c r="O3162" t="b">
        <f t="shared" si="247"/>
        <v>1</v>
      </c>
      <c r="P3162" t="b">
        <f t="shared" si="247"/>
        <v>1</v>
      </c>
      <c r="Q3162" t="b">
        <f t="shared" si="248"/>
        <v>1</v>
      </c>
      <c r="R3162" t="b">
        <f t="shared" si="249"/>
        <v>1</v>
      </c>
      <c r="U3162" s="105" t="s">
        <v>764</v>
      </c>
      <c r="V3162" s="105" t="s">
        <v>1589</v>
      </c>
      <c r="W3162" s="106">
        <v>500000</v>
      </c>
      <c r="X3162" s="106">
        <v>0</v>
      </c>
    </row>
    <row r="3163" spans="2:24" x14ac:dyDescent="0.25">
      <c r="B3163" s="105" t="s">
        <v>767</v>
      </c>
      <c r="C3163" s="105" t="s">
        <v>1592</v>
      </c>
      <c r="D3163" s="106">
        <v>1700000</v>
      </c>
      <c r="E3163" s="106">
        <v>0</v>
      </c>
      <c r="M3163" t="b">
        <f t="shared" ref="M3163:M3226" si="250">+B3163=U3163</f>
        <v>1</v>
      </c>
      <c r="N3163" t="b">
        <f t="shared" ref="N3163:N3226" si="251">+C3163=V3163</f>
        <v>1</v>
      </c>
      <c r="O3163" t="b">
        <f t="shared" ref="O3163:P3226" si="252">+D3163=W3163</f>
        <v>1</v>
      </c>
      <c r="P3163" t="b">
        <f t="shared" si="252"/>
        <v>1</v>
      </c>
      <c r="Q3163" t="b">
        <f t="shared" ref="Q3163:Q3226" si="253">+F3163=Y3163</f>
        <v>1</v>
      </c>
      <c r="R3163" t="b">
        <f t="shared" ref="R3163:R3226" si="254">+G3163=Z3163</f>
        <v>1</v>
      </c>
      <c r="U3163" s="105" t="s">
        <v>767</v>
      </c>
      <c r="V3163" s="105" t="s">
        <v>1592</v>
      </c>
      <c r="W3163" s="106">
        <v>1700000</v>
      </c>
      <c r="X3163" s="106">
        <v>0</v>
      </c>
    </row>
    <row r="3164" spans="2:24" x14ac:dyDescent="0.25">
      <c r="B3164" s="105" t="s">
        <v>403</v>
      </c>
      <c r="C3164" s="105" t="s">
        <v>404</v>
      </c>
      <c r="D3164" s="106">
        <v>14596206775.4</v>
      </c>
      <c r="E3164" s="106">
        <v>0</v>
      </c>
      <c r="M3164" t="b">
        <f t="shared" si="250"/>
        <v>1</v>
      </c>
      <c r="N3164" t="b">
        <f t="shared" si="251"/>
        <v>1</v>
      </c>
      <c r="O3164" t="b">
        <f t="shared" si="252"/>
        <v>1</v>
      </c>
      <c r="P3164" t="b">
        <f t="shared" si="252"/>
        <v>1</v>
      </c>
      <c r="Q3164" t="b">
        <f t="shared" si="253"/>
        <v>1</v>
      </c>
      <c r="R3164" t="b">
        <f t="shared" si="254"/>
        <v>1</v>
      </c>
      <c r="U3164" s="105" t="s">
        <v>403</v>
      </c>
      <c r="V3164" s="105" t="s">
        <v>404</v>
      </c>
      <c r="W3164" s="106">
        <v>14596206775.4</v>
      </c>
      <c r="X3164" s="106">
        <v>0</v>
      </c>
    </row>
    <row r="3165" spans="2:24" x14ac:dyDescent="0.25">
      <c r="B3165" s="105" t="s">
        <v>405</v>
      </c>
      <c r="C3165" s="105" t="s">
        <v>406</v>
      </c>
      <c r="D3165" s="106">
        <v>8391597840</v>
      </c>
      <c r="E3165" s="106">
        <v>0</v>
      </c>
      <c r="M3165" t="b">
        <f t="shared" si="250"/>
        <v>1</v>
      </c>
      <c r="N3165" t="b">
        <f t="shared" si="251"/>
        <v>1</v>
      </c>
      <c r="O3165" t="b">
        <f t="shared" si="252"/>
        <v>1</v>
      </c>
      <c r="P3165" t="b">
        <f t="shared" si="252"/>
        <v>1</v>
      </c>
      <c r="Q3165" t="b">
        <f t="shared" si="253"/>
        <v>1</v>
      </c>
      <c r="R3165" t="b">
        <f t="shared" si="254"/>
        <v>1</v>
      </c>
      <c r="U3165" s="105" t="s">
        <v>405</v>
      </c>
      <c r="V3165" s="105" t="s">
        <v>406</v>
      </c>
      <c r="W3165" s="106">
        <v>8391597840</v>
      </c>
      <c r="X3165" s="106">
        <v>0</v>
      </c>
    </row>
    <row r="3166" spans="2:24" x14ac:dyDescent="0.25">
      <c r="B3166" s="105" t="s">
        <v>603</v>
      </c>
      <c r="C3166" s="105" t="s">
        <v>406</v>
      </c>
      <c r="D3166" s="106">
        <v>6834265752</v>
      </c>
      <c r="E3166" s="106">
        <v>0</v>
      </c>
      <c r="M3166" t="b">
        <f t="shared" si="250"/>
        <v>1</v>
      </c>
      <c r="N3166" t="b">
        <f t="shared" si="251"/>
        <v>1</v>
      </c>
      <c r="O3166" t="b">
        <f t="shared" si="252"/>
        <v>1</v>
      </c>
      <c r="P3166" t="b">
        <f t="shared" si="252"/>
        <v>1</v>
      </c>
      <c r="Q3166" t="b">
        <f t="shared" si="253"/>
        <v>1</v>
      </c>
      <c r="R3166" t="b">
        <f t="shared" si="254"/>
        <v>1</v>
      </c>
      <c r="U3166" s="105" t="s">
        <v>603</v>
      </c>
      <c r="V3166" s="105" t="s">
        <v>406</v>
      </c>
      <c r="W3166" s="106">
        <v>6834265752</v>
      </c>
      <c r="X3166" s="106">
        <v>0</v>
      </c>
    </row>
    <row r="3167" spans="2:24" x14ac:dyDescent="0.25">
      <c r="B3167" s="105" t="s">
        <v>407</v>
      </c>
      <c r="C3167" s="105" t="s">
        <v>1551</v>
      </c>
      <c r="D3167" s="106">
        <v>747356313</v>
      </c>
      <c r="E3167" s="106">
        <v>0</v>
      </c>
      <c r="M3167" t="b">
        <f t="shared" si="250"/>
        <v>1</v>
      </c>
      <c r="N3167" t="b">
        <f t="shared" si="251"/>
        <v>1</v>
      </c>
      <c r="O3167" t="b">
        <f t="shared" si="252"/>
        <v>1</v>
      </c>
      <c r="P3167" t="b">
        <f t="shared" si="252"/>
        <v>1</v>
      </c>
      <c r="Q3167" t="b">
        <f t="shared" si="253"/>
        <v>1</v>
      </c>
      <c r="R3167" t="b">
        <f t="shared" si="254"/>
        <v>1</v>
      </c>
      <c r="U3167" s="105" t="s">
        <v>407</v>
      </c>
      <c r="V3167" s="105" t="s">
        <v>1551</v>
      </c>
      <c r="W3167" s="106">
        <v>747356313</v>
      </c>
      <c r="X3167" s="106">
        <v>0</v>
      </c>
    </row>
    <row r="3168" spans="2:24" x14ac:dyDescent="0.25">
      <c r="B3168" s="105" t="s">
        <v>408</v>
      </c>
      <c r="C3168" s="105" t="s">
        <v>1439</v>
      </c>
      <c r="D3168" s="106">
        <v>809975775</v>
      </c>
      <c r="E3168" s="106">
        <v>0</v>
      </c>
      <c r="M3168" t="b">
        <f t="shared" si="250"/>
        <v>1</v>
      </c>
      <c r="N3168" t="b">
        <f t="shared" si="251"/>
        <v>1</v>
      </c>
      <c r="O3168" t="b">
        <f t="shared" si="252"/>
        <v>1</v>
      </c>
      <c r="P3168" t="b">
        <f t="shared" si="252"/>
        <v>1</v>
      </c>
      <c r="Q3168" t="b">
        <f t="shared" si="253"/>
        <v>1</v>
      </c>
      <c r="R3168" t="b">
        <f t="shared" si="254"/>
        <v>1</v>
      </c>
      <c r="U3168" s="105" t="s">
        <v>408</v>
      </c>
      <c r="V3168" s="105" t="s">
        <v>1439</v>
      </c>
      <c r="W3168" s="106">
        <v>809975775</v>
      </c>
      <c r="X3168" s="106">
        <v>0</v>
      </c>
    </row>
    <row r="3169" spans="2:24" x14ac:dyDescent="0.25">
      <c r="B3169" s="105" t="s">
        <v>548</v>
      </c>
      <c r="C3169" s="105" t="s">
        <v>549</v>
      </c>
      <c r="D3169" s="106">
        <v>2958085448.4000001</v>
      </c>
      <c r="E3169" s="106">
        <v>0</v>
      </c>
      <c r="M3169" t="b">
        <f t="shared" si="250"/>
        <v>1</v>
      </c>
      <c r="N3169" t="b">
        <f t="shared" si="251"/>
        <v>1</v>
      </c>
      <c r="O3169" t="b">
        <f t="shared" si="252"/>
        <v>1</v>
      </c>
      <c r="P3169" t="b">
        <f t="shared" si="252"/>
        <v>1</v>
      </c>
      <c r="Q3169" t="b">
        <f t="shared" si="253"/>
        <v>1</v>
      </c>
      <c r="R3169" t="b">
        <f t="shared" si="254"/>
        <v>1</v>
      </c>
      <c r="U3169" s="105" t="s">
        <v>548</v>
      </c>
      <c r="V3169" s="105" t="s">
        <v>549</v>
      </c>
      <c r="W3169" s="106">
        <v>2958085448.4000001</v>
      </c>
      <c r="X3169" s="106">
        <v>0</v>
      </c>
    </row>
    <row r="3170" spans="2:24" x14ac:dyDescent="0.25">
      <c r="B3170" s="105" t="s">
        <v>607</v>
      </c>
      <c r="C3170" s="105" t="s">
        <v>549</v>
      </c>
      <c r="D3170" s="106">
        <v>2958085448.4000001</v>
      </c>
      <c r="E3170" s="106">
        <v>0</v>
      </c>
      <c r="M3170" t="b">
        <f t="shared" si="250"/>
        <v>1</v>
      </c>
      <c r="N3170" t="b">
        <f t="shared" si="251"/>
        <v>1</v>
      </c>
      <c r="O3170" t="b">
        <f t="shared" si="252"/>
        <v>1</v>
      </c>
      <c r="P3170" t="b">
        <f t="shared" si="252"/>
        <v>1</v>
      </c>
      <c r="Q3170" t="b">
        <f t="shared" si="253"/>
        <v>1</v>
      </c>
      <c r="R3170" t="b">
        <f t="shared" si="254"/>
        <v>1</v>
      </c>
      <c r="U3170" s="105" t="s">
        <v>607</v>
      </c>
      <c r="V3170" s="105" t="s">
        <v>549</v>
      </c>
      <c r="W3170" s="106">
        <v>2958085448.4000001</v>
      </c>
      <c r="X3170" s="106">
        <v>0</v>
      </c>
    </row>
    <row r="3171" spans="2:24" x14ac:dyDescent="0.25">
      <c r="B3171" s="105" t="s">
        <v>552</v>
      </c>
      <c r="C3171" s="105" t="s">
        <v>553</v>
      </c>
      <c r="D3171" s="106">
        <v>3246523487</v>
      </c>
      <c r="E3171" s="106">
        <v>0</v>
      </c>
      <c r="M3171" t="b">
        <f t="shared" si="250"/>
        <v>1</v>
      </c>
      <c r="N3171" t="b">
        <f t="shared" si="251"/>
        <v>1</v>
      </c>
      <c r="O3171" t="b">
        <f t="shared" si="252"/>
        <v>1</v>
      </c>
      <c r="P3171" t="b">
        <f t="shared" si="252"/>
        <v>1</v>
      </c>
      <c r="Q3171" t="b">
        <f t="shared" si="253"/>
        <v>1</v>
      </c>
      <c r="R3171" t="b">
        <f t="shared" si="254"/>
        <v>1</v>
      </c>
      <c r="U3171" s="105" t="s">
        <v>552</v>
      </c>
      <c r="V3171" s="105" t="s">
        <v>553</v>
      </c>
      <c r="W3171" s="106">
        <v>3246523487</v>
      </c>
      <c r="X3171" s="106">
        <v>0</v>
      </c>
    </row>
    <row r="3172" spans="2:24" x14ac:dyDescent="0.25">
      <c r="B3172" s="105" t="s">
        <v>608</v>
      </c>
      <c r="C3172" s="105" t="s">
        <v>553</v>
      </c>
      <c r="D3172" s="106">
        <v>3246523487</v>
      </c>
      <c r="E3172" s="106">
        <v>0</v>
      </c>
      <c r="M3172" t="b">
        <f t="shared" si="250"/>
        <v>1</v>
      </c>
      <c r="N3172" t="b">
        <f t="shared" si="251"/>
        <v>1</v>
      </c>
      <c r="O3172" t="b">
        <f t="shared" si="252"/>
        <v>1</v>
      </c>
      <c r="P3172" t="b">
        <f t="shared" si="252"/>
        <v>1</v>
      </c>
      <c r="Q3172" t="b">
        <f t="shared" si="253"/>
        <v>1</v>
      </c>
      <c r="R3172" t="b">
        <f t="shared" si="254"/>
        <v>1</v>
      </c>
      <c r="U3172" s="105" t="s">
        <v>608</v>
      </c>
      <c r="V3172" s="105" t="s">
        <v>553</v>
      </c>
      <c r="W3172" s="106">
        <v>3246523487</v>
      </c>
      <c r="X3172" s="106">
        <v>0</v>
      </c>
    </row>
    <row r="3173" spans="2:24" x14ac:dyDescent="0.25">
      <c r="B3173" s="105" t="s">
        <v>567</v>
      </c>
      <c r="C3173" s="105" t="s">
        <v>568</v>
      </c>
      <c r="D3173" s="106">
        <v>300000</v>
      </c>
      <c r="E3173" s="106">
        <v>0</v>
      </c>
      <c r="M3173" t="b">
        <f t="shared" si="250"/>
        <v>1</v>
      </c>
      <c r="N3173" t="b">
        <f t="shared" si="251"/>
        <v>1</v>
      </c>
      <c r="O3173" t="b">
        <f t="shared" si="252"/>
        <v>1</v>
      </c>
      <c r="P3173" t="b">
        <f t="shared" si="252"/>
        <v>1</v>
      </c>
      <c r="Q3173" t="b">
        <f t="shared" si="253"/>
        <v>1</v>
      </c>
      <c r="R3173" t="b">
        <f t="shared" si="254"/>
        <v>1</v>
      </c>
      <c r="U3173" s="105" t="s">
        <v>567</v>
      </c>
      <c r="V3173" s="105" t="s">
        <v>568</v>
      </c>
      <c r="W3173" s="106">
        <v>300000</v>
      </c>
      <c r="X3173" s="106">
        <v>0</v>
      </c>
    </row>
    <row r="3174" spans="2:24" x14ac:dyDescent="0.25">
      <c r="B3174" s="105" t="s">
        <v>612</v>
      </c>
      <c r="C3174" s="105" t="s">
        <v>613</v>
      </c>
      <c r="D3174" s="106">
        <v>300000</v>
      </c>
      <c r="E3174" s="106">
        <v>0</v>
      </c>
      <c r="M3174" t="b">
        <f t="shared" si="250"/>
        <v>1</v>
      </c>
      <c r="N3174" t="b">
        <f t="shared" si="251"/>
        <v>1</v>
      </c>
      <c r="O3174" t="b">
        <f t="shared" si="252"/>
        <v>1</v>
      </c>
      <c r="P3174" t="b">
        <f t="shared" si="252"/>
        <v>1</v>
      </c>
      <c r="Q3174" t="b">
        <f t="shared" si="253"/>
        <v>1</v>
      </c>
      <c r="R3174" t="b">
        <f t="shared" si="254"/>
        <v>1</v>
      </c>
      <c r="U3174" s="105" t="s">
        <v>612</v>
      </c>
      <c r="V3174" s="105" t="s">
        <v>613</v>
      </c>
      <c r="W3174" s="106">
        <v>300000</v>
      </c>
      <c r="X3174" s="106">
        <v>0</v>
      </c>
    </row>
    <row r="3175" spans="2:24" x14ac:dyDescent="0.25">
      <c r="B3175" s="105" t="s">
        <v>614</v>
      </c>
      <c r="C3175" s="105" t="s">
        <v>613</v>
      </c>
      <c r="D3175" s="106">
        <v>300000</v>
      </c>
      <c r="E3175" s="106">
        <v>0</v>
      </c>
      <c r="M3175" t="b">
        <f t="shared" si="250"/>
        <v>1</v>
      </c>
      <c r="N3175" t="b">
        <f t="shared" si="251"/>
        <v>1</v>
      </c>
      <c r="O3175" t="b">
        <f t="shared" si="252"/>
        <v>1</v>
      </c>
      <c r="P3175" t="b">
        <f t="shared" si="252"/>
        <v>1</v>
      </c>
      <c r="Q3175" t="b">
        <f t="shared" si="253"/>
        <v>1</v>
      </c>
      <c r="R3175" t="b">
        <f t="shared" si="254"/>
        <v>1</v>
      </c>
      <c r="U3175" s="105" t="s">
        <v>614</v>
      </c>
      <c r="V3175" s="105" t="s">
        <v>613</v>
      </c>
      <c r="W3175" s="106">
        <v>300000</v>
      </c>
      <c r="X3175" s="106">
        <v>0</v>
      </c>
    </row>
    <row r="3176" spans="2:24" x14ac:dyDescent="0.25">
      <c r="B3176" s="105" t="s">
        <v>429</v>
      </c>
      <c r="C3176" s="105" t="s">
        <v>430</v>
      </c>
      <c r="D3176" s="106">
        <v>178816963</v>
      </c>
      <c r="E3176" s="106">
        <v>0</v>
      </c>
      <c r="M3176" t="b">
        <f t="shared" si="250"/>
        <v>1</v>
      </c>
      <c r="N3176" t="b">
        <f t="shared" si="251"/>
        <v>1</v>
      </c>
      <c r="O3176" t="b">
        <f t="shared" si="252"/>
        <v>1</v>
      </c>
      <c r="P3176" t="b">
        <f t="shared" si="252"/>
        <v>1</v>
      </c>
      <c r="Q3176" t="b">
        <f t="shared" si="253"/>
        <v>1</v>
      </c>
      <c r="R3176" t="b">
        <f t="shared" si="254"/>
        <v>1</v>
      </c>
      <c r="U3176" s="105" t="s">
        <v>429</v>
      </c>
      <c r="V3176" s="105" t="s">
        <v>430</v>
      </c>
      <c r="W3176" s="106">
        <v>178816963</v>
      </c>
      <c r="X3176" s="106">
        <v>0</v>
      </c>
    </row>
    <row r="3177" spans="2:24" x14ac:dyDescent="0.25">
      <c r="B3177" s="105" t="s">
        <v>431</v>
      </c>
      <c r="C3177" s="105" t="s">
        <v>432</v>
      </c>
      <c r="D3177" s="106">
        <v>178816963</v>
      </c>
      <c r="E3177" s="106">
        <v>0</v>
      </c>
      <c r="M3177" t="b">
        <f t="shared" si="250"/>
        <v>1</v>
      </c>
      <c r="N3177" t="b">
        <f t="shared" si="251"/>
        <v>1</v>
      </c>
      <c r="O3177" t="b">
        <f t="shared" si="252"/>
        <v>1</v>
      </c>
      <c r="P3177" t="b">
        <f t="shared" si="252"/>
        <v>1</v>
      </c>
      <c r="Q3177" t="b">
        <f t="shared" si="253"/>
        <v>1</v>
      </c>
      <c r="R3177" t="b">
        <f t="shared" si="254"/>
        <v>1</v>
      </c>
      <c r="U3177" s="105" t="s">
        <v>431</v>
      </c>
      <c r="V3177" s="105" t="s">
        <v>432</v>
      </c>
      <c r="W3177" s="106">
        <v>178816963</v>
      </c>
      <c r="X3177" s="106">
        <v>0</v>
      </c>
    </row>
    <row r="3178" spans="2:24" x14ac:dyDescent="0.25">
      <c r="B3178" s="105" t="s">
        <v>433</v>
      </c>
      <c r="C3178" s="105" t="s">
        <v>432</v>
      </c>
      <c r="D3178" s="106">
        <v>1340663</v>
      </c>
      <c r="E3178" s="106">
        <v>0</v>
      </c>
      <c r="M3178" t="b">
        <f t="shared" si="250"/>
        <v>1</v>
      </c>
      <c r="N3178" t="b">
        <f t="shared" si="251"/>
        <v>1</v>
      </c>
      <c r="O3178" t="b">
        <f t="shared" si="252"/>
        <v>1</v>
      </c>
      <c r="P3178" t="b">
        <f t="shared" si="252"/>
        <v>1</v>
      </c>
      <c r="Q3178" t="b">
        <f t="shared" si="253"/>
        <v>1</v>
      </c>
      <c r="R3178" t="b">
        <f t="shared" si="254"/>
        <v>1</v>
      </c>
      <c r="U3178" s="105" t="s">
        <v>433</v>
      </c>
      <c r="V3178" s="105" t="s">
        <v>432</v>
      </c>
      <c r="W3178" s="106">
        <v>1340663</v>
      </c>
      <c r="X3178" s="106">
        <v>0</v>
      </c>
    </row>
    <row r="3179" spans="2:24" x14ac:dyDescent="0.25">
      <c r="B3179" s="105" t="s">
        <v>778</v>
      </c>
      <c r="C3179" s="105" t="s">
        <v>779</v>
      </c>
      <c r="D3179" s="106">
        <v>10000000</v>
      </c>
      <c r="E3179" s="106">
        <v>0</v>
      </c>
      <c r="M3179" t="b">
        <f t="shared" si="250"/>
        <v>1</v>
      </c>
      <c r="N3179" t="b">
        <f t="shared" si="251"/>
        <v>1</v>
      </c>
      <c r="O3179" t="b">
        <f t="shared" si="252"/>
        <v>1</v>
      </c>
      <c r="P3179" t="b">
        <f t="shared" si="252"/>
        <v>1</v>
      </c>
      <c r="Q3179" t="b">
        <f t="shared" si="253"/>
        <v>1</v>
      </c>
      <c r="R3179" t="b">
        <f t="shared" si="254"/>
        <v>1</v>
      </c>
      <c r="U3179" s="105" t="s">
        <v>778</v>
      </c>
      <c r="V3179" s="105" t="s">
        <v>779</v>
      </c>
      <c r="W3179" s="106">
        <v>10000000</v>
      </c>
      <c r="X3179" s="106">
        <v>0</v>
      </c>
    </row>
    <row r="3180" spans="2:24" x14ac:dyDescent="0.25">
      <c r="B3180" s="105" t="s">
        <v>780</v>
      </c>
      <c r="C3180" s="105" t="s">
        <v>781</v>
      </c>
      <c r="D3180" s="106">
        <v>4950000</v>
      </c>
      <c r="E3180" s="106">
        <v>0</v>
      </c>
      <c r="M3180" t="b">
        <f t="shared" si="250"/>
        <v>1</v>
      </c>
      <c r="N3180" t="b">
        <f t="shared" si="251"/>
        <v>1</v>
      </c>
      <c r="O3180" t="b">
        <f t="shared" si="252"/>
        <v>1</v>
      </c>
      <c r="P3180" t="b">
        <f t="shared" si="252"/>
        <v>1</v>
      </c>
      <c r="Q3180" t="b">
        <f t="shared" si="253"/>
        <v>1</v>
      </c>
      <c r="R3180" t="b">
        <f t="shared" si="254"/>
        <v>1</v>
      </c>
      <c r="U3180" s="105" t="s">
        <v>780</v>
      </c>
      <c r="V3180" s="105" t="s">
        <v>781</v>
      </c>
      <c r="W3180" s="106">
        <v>4950000</v>
      </c>
      <c r="X3180" s="106">
        <v>0</v>
      </c>
    </row>
    <row r="3181" spans="2:24" x14ac:dyDescent="0.25">
      <c r="B3181" s="105" t="s">
        <v>782</v>
      </c>
      <c r="C3181" s="105" t="s">
        <v>783</v>
      </c>
      <c r="D3181" s="106">
        <v>23999000</v>
      </c>
      <c r="E3181" s="106">
        <v>0</v>
      </c>
      <c r="M3181" t="b">
        <f t="shared" si="250"/>
        <v>1</v>
      </c>
      <c r="N3181" t="b">
        <f t="shared" si="251"/>
        <v>1</v>
      </c>
      <c r="O3181" t="b">
        <f t="shared" si="252"/>
        <v>1</v>
      </c>
      <c r="P3181" t="b">
        <f t="shared" si="252"/>
        <v>1</v>
      </c>
      <c r="Q3181" t="b">
        <f t="shared" si="253"/>
        <v>1</v>
      </c>
      <c r="R3181" t="b">
        <f t="shared" si="254"/>
        <v>1</v>
      </c>
      <c r="U3181" s="105" t="s">
        <v>782</v>
      </c>
      <c r="V3181" s="105" t="s">
        <v>783</v>
      </c>
      <c r="W3181" s="106">
        <v>23999000</v>
      </c>
      <c r="X3181" s="106">
        <v>0</v>
      </c>
    </row>
    <row r="3182" spans="2:24" x14ac:dyDescent="0.25">
      <c r="B3182" s="105" t="s">
        <v>784</v>
      </c>
      <c r="C3182" s="105" t="s">
        <v>1593</v>
      </c>
      <c r="D3182" s="106">
        <v>5282200</v>
      </c>
      <c r="E3182" s="106">
        <v>0</v>
      </c>
      <c r="M3182" t="b">
        <f t="shared" si="250"/>
        <v>1</v>
      </c>
      <c r="N3182" t="b">
        <f t="shared" si="251"/>
        <v>1</v>
      </c>
      <c r="O3182" t="b">
        <f t="shared" si="252"/>
        <v>1</v>
      </c>
      <c r="P3182" t="b">
        <f t="shared" si="252"/>
        <v>1</v>
      </c>
      <c r="Q3182" t="b">
        <f t="shared" si="253"/>
        <v>1</v>
      </c>
      <c r="R3182" t="b">
        <f t="shared" si="254"/>
        <v>1</v>
      </c>
      <c r="U3182" s="105" t="s">
        <v>784</v>
      </c>
      <c r="V3182" s="105" t="s">
        <v>1593</v>
      </c>
      <c r="W3182" s="106">
        <v>5282200</v>
      </c>
      <c r="X3182" s="106">
        <v>0</v>
      </c>
    </row>
    <row r="3183" spans="2:24" x14ac:dyDescent="0.25">
      <c r="B3183" s="105" t="s">
        <v>785</v>
      </c>
      <c r="C3183" s="105" t="s">
        <v>1594</v>
      </c>
      <c r="D3183" s="106">
        <v>7000000</v>
      </c>
      <c r="E3183" s="106">
        <v>0</v>
      </c>
      <c r="M3183" t="b">
        <f t="shared" si="250"/>
        <v>1</v>
      </c>
      <c r="N3183" t="b">
        <f t="shared" si="251"/>
        <v>1</v>
      </c>
      <c r="O3183" t="b">
        <f t="shared" si="252"/>
        <v>1</v>
      </c>
      <c r="P3183" t="b">
        <f t="shared" si="252"/>
        <v>1</v>
      </c>
      <c r="Q3183" t="b">
        <f t="shared" si="253"/>
        <v>1</v>
      </c>
      <c r="R3183" t="b">
        <f t="shared" si="254"/>
        <v>1</v>
      </c>
      <c r="U3183" s="105" t="s">
        <v>785</v>
      </c>
      <c r="V3183" s="105" t="s">
        <v>1594</v>
      </c>
      <c r="W3183" s="106">
        <v>7000000</v>
      </c>
      <c r="X3183" s="106">
        <v>0</v>
      </c>
    </row>
    <row r="3184" spans="2:24" x14ac:dyDescent="0.25">
      <c r="B3184" s="105" t="s">
        <v>786</v>
      </c>
      <c r="C3184" s="105" t="s">
        <v>787</v>
      </c>
      <c r="D3184" s="106">
        <v>99376100</v>
      </c>
      <c r="E3184" s="106">
        <v>0</v>
      </c>
      <c r="M3184" t="b">
        <f t="shared" si="250"/>
        <v>1</v>
      </c>
      <c r="N3184" t="b">
        <f t="shared" si="251"/>
        <v>1</v>
      </c>
      <c r="O3184" t="b">
        <f t="shared" si="252"/>
        <v>1</v>
      </c>
      <c r="P3184" t="b">
        <f t="shared" si="252"/>
        <v>1</v>
      </c>
      <c r="Q3184" t="b">
        <f t="shared" si="253"/>
        <v>1</v>
      </c>
      <c r="R3184" t="b">
        <f t="shared" si="254"/>
        <v>1</v>
      </c>
      <c r="U3184" s="105" t="s">
        <v>786</v>
      </c>
      <c r="V3184" s="105" t="s">
        <v>787</v>
      </c>
      <c r="W3184" s="106">
        <v>99376100</v>
      </c>
      <c r="X3184" s="106">
        <v>0</v>
      </c>
    </row>
    <row r="3185" spans="2:24" x14ac:dyDescent="0.25">
      <c r="B3185" s="105" t="s">
        <v>788</v>
      </c>
      <c r="C3185" s="105" t="s">
        <v>789</v>
      </c>
      <c r="D3185" s="106">
        <v>12500000</v>
      </c>
      <c r="E3185" s="106">
        <v>0</v>
      </c>
      <c r="M3185" t="b">
        <f t="shared" si="250"/>
        <v>1</v>
      </c>
      <c r="N3185" t="b">
        <f t="shared" si="251"/>
        <v>1</v>
      </c>
      <c r="O3185" t="b">
        <f t="shared" si="252"/>
        <v>1</v>
      </c>
      <c r="P3185" t="b">
        <f t="shared" si="252"/>
        <v>1</v>
      </c>
      <c r="Q3185" t="b">
        <f t="shared" si="253"/>
        <v>1</v>
      </c>
      <c r="R3185" t="b">
        <f t="shared" si="254"/>
        <v>1</v>
      </c>
      <c r="U3185" s="105" t="s">
        <v>788</v>
      </c>
      <c r="V3185" s="105" t="s">
        <v>789</v>
      </c>
      <c r="W3185" s="106">
        <v>12500000</v>
      </c>
      <c r="X3185" s="106">
        <v>0</v>
      </c>
    </row>
    <row r="3186" spans="2:24" x14ac:dyDescent="0.25">
      <c r="B3186" s="105" t="s">
        <v>790</v>
      </c>
      <c r="C3186" s="105" t="s">
        <v>791</v>
      </c>
      <c r="D3186" s="106">
        <v>14369000</v>
      </c>
      <c r="E3186" s="106">
        <v>0</v>
      </c>
      <c r="M3186" t="b">
        <f t="shared" si="250"/>
        <v>1</v>
      </c>
      <c r="N3186" t="b">
        <f t="shared" si="251"/>
        <v>1</v>
      </c>
      <c r="O3186" t="b">
        <f t="shared" si="252"/>
        <v>1</v>
      </c>
      <c r="P3186" t="b">
        <f t="shared" si="252"/>
        <v>1</v>
      </c>
      <c r="Q3186" t="b">
        <f t="shared" si="253"/>
        <v>1</v>
      </c>
      <c r="R3186" t="b">
        <f t="shared" si="254"/>
        <v>1</v>
      </c>
      <c r="U3186" s="105" t="s">
        <v>790</v>
      </c>
      <c r="V3186" s="105" t="s">
        <v>791</v>
      </c>
      <c r="W3186" s="106">
        <v>14369000</v>
      </c>
      <c r="X3186" s="106">
        <v>0</v>
      </c>
    </row>
    <row r="3187" spans="2:24" x14ac:dyDescent="0.25">
      <c r="B3187" s="105" t="s">
        <v>434</v>
      </c>
      <c r="C3187" s="105" t="s">
        <v>435</v>
      </c>
      <c r="D3187" s="106">
        <v>6500000</v>
      </c>
      <c r="E3187" s="106">
        <v>0</v>
      </c>
      <c r="M3187" t="b">
        <f t="shared" si="250"/>
        <v>1</v>
      </c>
      <c r="N3187" t="b">
        <f t="shared" si="251"/>
        <v>1</v>
      </c>
      <c r="O3187" t="b">
        <f t="shared" si="252"/>
        <v>1</v>
      </c>
      <c r="P3187" t="b">
        <f t="shared" si="252"/>
        <v>1</v>
      </c>
      <c r="Q3187" t="b">
        <f t="shared" si="253"/>
        <v>1</v>
      </c>
      <c r="R3187" t="b">
        <f t="shared" si="254"/>
        <v>1</v>
      </c>
      <c r="U3187" s="105" t="s">
        <v>434</v>
      </c>
      <c r="V3187" s="105" t="s">
        <v>435</v>
      </c>
      <c r="W3187" s="106">
        <v>6500000</v>
      </c>
      <c r="X3187" s="106">
        <v>0</v>
      </c>
    </row>
    <row r="3188" spans="2:24" x14ac:dyDescent="0.25">
      <c r="B3188" s="105" t="s">
        <v>436</v>
      </c>
      <c r="C3188" s="105" t="s">
        <v>437</v>
      </c>
      <c r="D3188" s="106">
        <v>6500000</v>
      </c>
      <c r="E3188" s="106">
        <v>0</v>
      </c>
      <c r="M3188" t="b">
        <f t="shared" si="250"/>
        <v>1</v>
      </c>
      <c r="N3188" t="b">
        <f t="shared" si="251"/>
        <v>1</v>
      </c>
      <c r="O3188" t="b">
        <f t="shared" si="252"/>
        <v>1</v>
      </c>
      <c r="P3188" t="b">
        <f t="shared" si="252"/>
        <v>1</v>
      </c>
      <c r="Q3188" t="b">
        <f t="shared" si="253"/>
        <v>1</v>
      </c>
      <c r="R3188" t="b">
        <f t="shared" si="254"/>
        <v>1</v>
      </c>
      <c r="U3188" s="105" t="s">
        <v>436</v>
      </c>
      <c r="V3188" s="105" t="s">
        <v>437</v>
      </c>
      <c r="W3188" s="106">
        <v>6500000</v>
      </c>
      <c r="X3188" s="106">
        <v>0</v>
      </c>
    </row>
    <row r="3189" spans="2:24" x14ac:dyDescent="0.25">
      <c r="B3189" s="105" t="s">
        <v>438</v>
      </c>
      <c r="C3189" s="105" t="s">
        <v>437</v>
      </c>
      <c r="D3189" s="106">
        <v>1500000</v>
      </c>
      <c r="E3189" s="106">
        <v>0</v>
      </c>
      <c r="M3189" t="b">
        <f t="shared" si="250"/>
        <v>1</v>
      </c>
      <c r="N3189" t="b">
        <f t="shared" si="251"/>
        <v>1</v>
      </c>
      <c r="O3189" t="b">
        <f t="shared" si="252"/>
        <v>1</v>
      </c>
      <c r="P3189" t="b">
        <f t="shared" si="252"/>
        <v>1</v>
      </c>
      <c r="Q3189" t="b">
        <f t="shared" si="253"/>
        <v>1</v>
      </c>
      <c r="R3189" t="b">
        <f t="shared" si="254"/>
        <v>1</v>
      </c>
      <c r="U3189" s="105" t="s">
        <v>438</v>
      </c>
      <c r="V3189" s="105" t="s">
        <v>437</v>
      </c>
      <c r="W3189" s="106">
        <v>1500000</v>
      </c>
      <c r="X3189" s="106">
        <v>0</v>
      </c>
    </row>
    <row r="3190" spans="2:24" x14ac:dyDescent="0.25">
      <c r="B3190" s="105" t="s">
        <v>1440</v>
      </c>
      <c r="C3190" s="105" t="s">
        <v>1595</v>
      </c>
      <c r="D3190" s="106">
        <v>5000000</v>
      </c>
      <c r="E3190" s="106">
        <v>0</v>
      </c>
      <c r="M3190" t="b">
        <f t="shared" si="250"/>
        <v>1</v>
      </c>
      <c r="N3190" t="b">
        <f t="shared" si="251"/>
        <v>1</v>
      </c>
      <c r="O3190" t="b">
        <f t="shared" si="252"/>
        <v>1</v>
      </c>
      <c r="P3190" t="b">
        <f t="shared" si="252"/>
        <v>1</v>
      </c>
      <c r="Q3190" t="b">
        <f t="shared" si="253"/>
        <v>1</v>
      </c>
      <c r="R3190" t="b">
        <f t="shared" si="254"/>
        <v>1</v>
      </c>
      <c r="U3190" s="105" t="s">
        <v>1440</v>
      </c>
      <c r="V3190" s="105" t="s">
        <v>1595</v>
      </c>
      <c r="W3190" s="106">
        <v>5000000</v>
      </c>
      <c r="X3190" s="106">
        <v>0</v>
      </c>
    </row>
    <row r="3191" spans="2:24" x14ac:dyDescent="0.25">
      <c r="B3191" s="105" t="s">
        <v>439</v>
      </c>
      <c r="C3191" s="105" t="s">
        <v>440</v>
      </c>
      <c r="D3191" s="106">
        <v>532656000</v>
      </c>
      <c r="E3191" s="106">
        <v>0</v>
      </c>
      <c r="M3191" t="b">
        <f t="shared" si="250"/>
        <v>1</v>
      </c>
      <c r="N3191" t="b">
        <f t="shared" si="251"/>
        <v>1</v>
      </c>
      <c r="O3191" t="b">
        <f t="shared" si="252"/>
        <v>1</v>
      </c>
      <c r="P3191" t="b">
        <f t="shared" si="252"/>
        <v>1</v>
      </c>
      <c r="Q3191" t="b">
        <f t="shared" si="253"/>
        <v>1</v>
      </c>
      <c r="R3191" t="b">
        <f t="shared" si="254"/>
        <v>1</v>
      </c>
      <c r="U3191" s="105" t="s">
        <v>439</v>
      </c>
      <c r="V3191" s="105" t="s">
        <v>440</v>
      </c>
      <c r="W3191" s="106">
        <v>532656000</v>
      </c>
      <c r="X3191" s="106">
        <v>0</v>
      </c>
    </row>
    <row r="3192" spans="2:24" x14ac:dyDescent="0.25">
      <c r="B3192" s="105" t="s">
        <v>441</v>
      </c>
      <c r="C3192" s="105" t="s">
        <v>442</v>
      </c>
      <c r="D3192" s="106">
        <v>532656000</v>
      </c>
      <c r="E3192" s="106">
        <v>0</v>
      </c>
      <c r="M3192" t="b">
        <f t="shared" si="250"/>
        <v>1</v>
      </c>
      <c r="N3192" t="b">
        <f t="shared" si="251"/>
        <v>1</v>
      </c>
      <c r="O3192" t="b">
        <f t="shared" si="252"/>
        <v>1</v>
      </c>
      <c r="P3192" t="b">
        <f t="shared" si="252"/>
        <v>1</v>
      </c>
      <c r="Q3192" t="b">
        <f t="shared" si="253"/>
        <v>1</v>
      </c>
      <c r="R3192" t="b">
        <f t="shared" si="254"/>
        <v>1</v>
      </c>
      <c r="U3192" s="105" t="s">
        <v>441</v>
      </c>
      <c r="V3192" s="105" t="s">
        <v>442</v>
      </c>
      <c r="W3192" s="106">
        <v>532656000</v>
      </c>
      <c r="X3192" s="106">
        <v>0</v>
      </c>
    </row>
    <row r="3193" spans="2:24" x14ac:dyDescent="0.25">
      <c r="B3193" s="105" t="s">
        <v>798</v>
      </c>
      <c r="C3193" s="105" t="s">
        <v>1600</v>
      </c>
      <c r="D3193" s="106">
        <v>171380000</v>
      </c>
      <c r="E3193" s="106">
        <v>0</v>
      </c>
      <c r="M3193" t="b">
        <f t="shared" si="250"/>
        <v>1</v>
      </c>
      <c r="N3193" t="b">
        <f t="shared" si="251"/>
        <v>1</v>
      </c>
      <c r="O3193" t="b">
        <f t="shared" si="252"/>
        <v>1</v>
      </c>
      <c r="P3193" t="b">
        <f t="shared" si="252"/>
        <v>1</v>
      </c>
      <c r="Q3193" t="b">
        <f t="shared" si="253"/>
        <v>1</v>
      </c>
      <c r="R3193" t="b">
        <f t="shared" si="254"/>
        <v>1</v>
      </c>
      <c r="U3193" s="105" t="s">
        <v>798</v>
      </c>
      <c r="V3193" s="105" t="s">
        <v>1600</v>
      </c>
      <c r="W3193" s="106">
        <v>171380000</v>
      </c>
      <c r="X3193" s="106">
        <v>0</v>
      </c>
    </row>
    <row r="3194" spans="2:24" x14ac:dyDescent="0.25">
      <c r="B3194" s="105" t="s">
        <v>799</v>
      </c>
      <c r="C3194" s="105" t="s">
        <v>1443</v>
      </c>
      <c r="D3194" s="106">
        <v>150000</v>
      </c>
      <c r="E3194" s="106">
        <v>0</v>
      </c>
      <c r="M3194" t="b">
        <f t="shared" si="250"/>
        <v>1</v>
      </c>
      <c r="N3194" t="b">
        <f t="shared" si="251"/>
        <v>1</v>
      </c>
      <c r="O3194" t="b">
        <f t="shared" si="252"/>
        <v>1</v>
      </c>
      <c r="P3194" t="b">
        <f t="shared" si="252"/>
        <v>1</v>
      </c>
      <c r="Q3194" t="b">
        <f t="shared" si="253"/>
        <v>1</v>
      </c>
      <c r="R3194" t="b">
        <f t="shared" si="254"/>
        <v>1</v>
      </c>
      <c r="U3194" s="105" t="s">
        <v>799</v>
      </c>
      <c r="V3194" s="105" t="s">
        <v>1443</v>
      </c>
      <c r="W3194" s="106">
        <v>150000</v>
      </c>
      <c r="X3194" s="106">
        <v>0</v>
      </c>
    </row>
    <row r="3195" spans="2:24" x14ac:dyDescent="0.25">
      <c r="B3195" s="105" t="s">
        <v>800</v>
      </c>
      <c r="C3195" s="105" t="s">
        <v>1444</v>
      </c>
      <c r="D3195" s="106">
        <v>148266000</v>
      </c>
      <c r="E3195" s="106">
        <v>0</v>
      </c>
      <c r="M3195" t="b">
        <f t="shared" si="250"/>
        <v>1</v>
      </c>
      <c r="N3195" t="b">
        <f t="shared" si="251"/>
        <v>1</v>
      </c>
      <c r="O3195" t="b">
        <f t="shared" si="252"/>
        <v>1</v>
      </c>
      <c r="P3195" t="b">
        <f t="shared" si="252"/>
        <v>1</v>
      </c>
      <c r="Q3195" t="b">
        <f t="shared" si="253"/>
        <v>1</v>
      </c>
      <c r="R3195" t="b">
        <f t="shared" si="254"/>
        <v>1</v>
      </c>
      <c r="U3195" s="105" t="s">
        <v>800</v>
      </c>
      <c r="V3195" s="105" t="s">
        <v>1444</v>
      </c>
      <c r="W3195" s="106">
        <v>148266000</v>
      </c>
      <c r="X3195" s="106">
        <v>0</v>
      </c>
    </row>
    <row r="3196" spans="2:24" x14ac:dyDescent="0.25">
      <c r="B3196" s="105" t="s">
        <v>1445</v>
      </c>
      <c r="C3196" s="105" t="s">
        <v>1446</v>
      </c>
      <c r="D3196" s="106">
        <v>86982000</v>
      </c>
      <c r="E3196" s="106">
        <v>0</v>
      </c>
      <c r="M3196" t="b">
        <f t="shared" si="250"/>
        <v>1</v>
      </c>
      <c r="N3196" t="b">
        <f t="shared" si="251"/>
        <v>1</v>
      </c>
      <c r="O3196" t="b">
        <f t="shared" si="252"/>
        <v>1</v>
      </c>
      <c r="P3196" t="b">
        <f t="shared" si="252"/>
        <v>1</v>
      </c>
      <c r="Q3196" t="b">
        <f t="shared" si="253"/>
        <v>1</v>
      </c>
      <c r="R3196" t="b">
        <f t="shared" si="254"/>
        <v>1</v>
      </c>
      <c r="U3196" s="105" t="s">
        <v>1445</v>
      </c>
      <c r="V3196" s="105" t="s">
        <v>1446</v>
      </c>
      <c r="W3196" s="106">
        <v>86982000</v>
      </c>
      <c r="X3196" s="106">
        <v>0</v>
      </c>
    </row>
    <row r="3197" spans="2:24" x14ac:dyDescent="0.25">
      <c r="B3197" s="105" t="s">
        <v>1447</v>
      </c>
      <c r="C3197" s="105" t="s">
        <v>1601</v>
      </c>
      <c r="D3197" s="106">
        <v>231000</v>
      </c>
      <c r="E3197" s="106">
        <v>0</v>
      </c>
      <c r="M3197" t="b">
        <f t="shared" si="250"/>
        <v>1</v>
      </c>
      <c r="N3197" t="b">
        <f t="shared" si="251"/>
        <v>1</v>
      </c>
      <c r="O3197" t="b">
        <f t="shared" si="252"/>
        <v>1</v>
      </c>
      <c r="P3197" t="b">
        <f t="shared" si="252"/>
        <v>1</v>
      </c>
      <c r="Q3197" t="b">
        <f t="shared" si="253"/>
        <v>1</v>
      </c>
      <c r="R3197" t="b">
        <f t="shared" si="254"/>
        <v>1</v>
      </c>
      <c r="U3197" s="105" t="s">
        <v>1447</v>
      </c>
      <c r="V3197" s="105" t="s">
        <v>1601</v>
      </c>
      <c r="W3197" s="106">
        <v>231000</v>
      </c>
      <c r="X3197" s="106">
        <v>0</v>
      </c>
    </row>
    <row r="3198" spans="2:24" x14ac:dyDescent="0.25">
      <c r="B3198" s="105" t="s">
        <v>1448</v>
      </c>
      <c r="C3198" s="105" t="s">
        <v>1602</v>
      </c>
      <c r="D3198" s="106">
        <v>308000</v>
      </c>
      <c r="E3198" s="106">
        <v>0</v>
      </c>
      <c r="M3198" t="b">
        <f t="shared" si="250"/>
        <v>1</v>
      </c>
      <c r="N3198" t="b">
        <f t="shared" si="251"/>
        <v>1</v>
      </c>
      <c r="O3198" t="b">
        <f t="shared" si="252"/>
        <v>1</v>
      </c>
      <c r="P3198" t="b">
        <f t="shared" si="252"/>
        <v>1</v>
      </c>
      <c r="Q3198" t="b">
        <f t="shared" si="253"/>
        <v>1</v>
      </c>
      <c r="R3198" t="b">
        <f t="shared" si="254"/>
        <v>1</v>
      </c>
      <c r="U3198" s="105" t="s">
        <v>1448</v>
      </c>
      <c r="V3198" s="105" t="s">
        <v>1602</v>
      </c>
      <c r="W3198" s="106">
        <v>308000</v>
      </c>
      <c r="X3198" s="106">
        <v>0</v>
      </c>
    </row>
    <row r="3199" spans="2:24" x14ac:dyDescent="0.25">
      <c r="B3199" s="105" t="s">
        <v>1449</v>
      </c>
      <c r="C3199" s="105" t="s">
        <v>1450</v>
      </c>
      <c r="D3199" s="106">
        <v>231000</v>
      </c>
      <c r="E3199" s="106">
        <v>0</v>
      </c>
      <c r="M3199" t="b">
        <f t="shared" si="250"/>
        <v>1</v>
      </c>
      <c r="N3199" t="b">
        <f t="shared" si="251"/>
        <v>1</v>
      </c>
      <c r="O3199" t="b">
        <f t="shared" si="252"/>
        <v>1</v>
      </c>
      <c r="P3199" t="b">
        <f t="shared" si="252"/>
        <v>1</v>
      </c>
      <c r="Q3199" t="b">
        <f t="shared" si="253"/>
        <v>1</v>
      </c>
      <c r="R3199" t="b">
        <f t="shared" si="254"/>
        <v>1</v>
      </c>
      <c r="U3199" s="105" t="s">
        <v>1449</v>
      </c>
      <c r="V3199" s="105" t="s">
        <v>1450</v>
      </c>
      <c r="W3199" s="106">
        <v>231000</v>
      </c>
      <c r="X3199" s="106">
        <v>0</v>
      </c>
    </row>
    <row r="3200" spans="2:24" x14ac:dyDescent="0.25">
      <c r="B3200" s="105" t="s">
        <v>1452</v>
      </c>
      <c r="C3200" s="105" t="s">
        <v>1453</v>
      </c>
      <c r="D3200" s="106">
        <v>308000</v>
      </c>
      <c r="E3200" s="106">
        <v>0</v>
      </c>
      <c r="M3200" t="b">
        <f t="shared" si="250"/>
        <v>1</v>
      </c>
      <c r="N3200" t="b">
        <f t="shared" si="251"/>
        <v>1</v>
      </c>
      <c r="O3200" t="b">
        <f t="shared" si="252"/>
        <v>1</v>
      </c>
      <c r="P3200" t="b">
        <f t="shared" si="252"/>
        <v>1</v>
      </c>
      <c r="Q3200" t="b">
        <f t="shared" si="253"/>
        <v>1</v>
      </c>
      <c r="R3200" t="b">
        <f t="shared" si="254"/>
        <v>1</v>
      </c>
      <c r="U3200" s="105" t="s">
        <v>1452</v>
      </c>
      <c r="V3200" s="105" t="s">
        <v>1453</v>
      </c>
      <c r="W3200" s="106">
        <v>308000</v>
      </c>
      <c r="X3200" s="106">
        <v>0</v>
      </c>
    </row>
    <row r="3201" spans="2:24" x14ac:dyDescent="0.25">
      <c r="B3201" s="105" t="s">
        <v>1454</v>
      </c>
      <c r="C3201" s="105" t="s">
        <v>1604</v>
      </c>
      <c r="D3201" s="106">
        <v>124800000</v>
      </c>
      <c r="E3201" s="106">
        <v>0</v>
      </c>
      <c r="M3201" t="b">
        <f t="shared" si="250"/>
        <v>1</v>
      </c>
      <c r="N3201" t="b">
        <f t="shared" si="251"/>
        <v>1</v>
      </c>
      <c r="O3201" t="b">
        <f t="shared" si="252"/>
        <v>1</v>
      </c>
      <c r="P3201" t="b">
        <f t="shared" si="252"/>
        <v>1</v>
      </c>
      <c r="Q3201" t="b">
        <f t="shared" si="253"/>
        <v>1</v>
      </c>
      <c r="R3201" t="b">
        <f t="shared" si="254"/>
        <v>1</v>
      </c>
      <c r="U3201" s="105" t="s">
        <v>1454</v>
      </c>
      <c r="V3201" s="105" t="s">
        <v>1604</v>
      </c>
      <c r="W3201" s="106">
        <v>124800000</v>
      </c>
      <c r="X3201" s="106">
        <v>0</v>
      </c>
    </row>
    <row r="3202" spans="2:24" x14ac:dyDescent="0.25">
      <c r="B3202" s="105" t="s">
        <v>444</v>
      </c>
      <c r="C3202" s="105" t="s">
        <v>445</v>
      </c>
      <c r="D3202" s="106">
        <v>3000000</v>
      </c>
      <c r="E3202" s="106">
        <v>0</v>
      </c>
      <c r="M3202" t="b">
        <f t="shared" si="250"/>
        <v>1</v>
      </c>
      <c r="N3202" t="b">
        <f t="shared" si="251"/>
        <v>1</v>
      </c>
      <c r="O3202" t="b">
        <f t="shared" si="252"/>
        <v>1</v>
      </c>
      <c r="P3202" t="b">
        <f t="shared" si="252"/>
        <v>1</v>
      </c>
      <c r="Q3202" t="b">
        <f t="shared" si="253"/>
        <v>1</v>
      </c>
      <c r="R3202" t="b">
        <f t="shared" si="254"/>
        <v>1</v>
      </c>
      <c r="U3202" s="105" t="s">
        <v>444</v>
      </c>
      <c r="V3202" s="105" t="s">
        <v>445</v>
      </c>
      <c r="W3202" s="106">
        <v>3000000</v>
      </c>
      <c r="X3202" s="106">
        <v>0</v>
      </c>
    </row>
    <row r="3203" spans="2:24" x14ac:dyDescent="0.25">
      <c r="B3203" s="105" t="s">
        <v>446</v>
      </c>
      <c r="C3203" s="105" t="s">
        <v>447</v>
      </c>
      <c r="D3203" s="106">
        <v>3000000</v>
      </c>
      <c r="E3203" s="106">
        <v>0</v>
      </c>
      <c r="M3203" t="b">
        <f t="shared" si="250"/>
        <v>1</v>
      </c>
      <c r="N3203" t="b">
        <f t="shared" si="251"/>
        <v>1</v>
      </c>
      <c r="O3203" t="b">
        <f t="shared" si="252"/>
        <v>1</v>
      </c>
      <c r="P3203" t="b">
        <f t="shared" si="252"/>
        <v>1</v>
      </c>
      <c r="Q3203" t="b">
        <f t="shared" si="253"/>
        <v>1</v>
      </c>
      <c r="R3203" t="b">
        <f t="shared" si="254"/>
        <v>1</v>
      </c>
      <c r="U3203" s="105" t="s">
        <v>446</v>
      </c>
      <c r="V3203" s="105" t="s">
        <v>447</v>
      </c>
      <c r="W3203" s="106">
        <v>3000000</v>
      </c>
      <c r="X3203" s="106">
        <v>0</v>
      </c>
    </row>
    <row r="3204" spans="2:24" x14ac:dyDescent="0.25">
      <c r="B3204" s="105" t="s">
        <v>1455</v>
      </c>
      <c r="C3204" s="105" t="s">
        <v>1456</v>
      </c>
      <c r="D3204" s="106">
        <v>3000000</v>
      </c>
      <c r="E3204" s="106">
        <v>0</v>
      </c>
      <c r="M3204" t="b">
        <f t="shared" si="250"/>
        <v>1</v>
      </c>
      <c r="N3204" t="b">
        <f t="shared" si="251"/>
        <v>1</v>
      </c>
      <c r="O3204" t="b">
        <f t="shared" si="252"/>
        <v>1</v>
      </c>
      <c r="P3204" t="b">
        <f t="shared" si="252"/>
        <v>1</v>
      </c>
      <c r="Q3204" t="b">
        <f t="shared" si="253"/>
        <v>1</v>
      </c>
      <c r="R3204" t="b">
        <f t="shared" si="254"/>
        <v>1</v>
      </c>
      <c r="U3204" s="105" t="s">
        <v>1455</v>
      </c>
      <c r="V3204" s="105" t="s">
        <v>1456</v>
      </c>
      <c r="W3204" s="106">
        <v>3000000</v>
      </c>
      <c r="X3204" s="106">
        <v>0</v>
      </c>
    </row>
    <row r="3205" spans="2:24" x14ac:dyDescent="0.25">
      <c r="B3205" s="105" t="s">
        <v>635</v>
      </c>
      <c r="C3205" s="105" t="s">
        <v>636</v>
      </c>
      <c r="D3205" s="106">
        <v>38900000</v>
      </c>
      <c r="E3205" s="106">
        <v>0</v>
      </c>
      <c r="M3205" t="b">
        <f t="shared" si="250"/>
        <v>1</v>
      </c>
      <c r="N3205" t="b">
        <f t="shared" si="251"/>
        <v>1</v>
      </c>
      <c r="O3205" t="b">
        <f t="shared" si="252"/>
        <v>1</v>
      </c>
      <c r="P3205" t="b">
        <f t="shared" si="252"/>
        <v>1</v>
      </c>
      <c r="Q3205" t="b">
        <f t="shared" si="253"/>
        <v>1</v>
      </c>
      <c r="R3205" t="b">
        <f t="shared" si="254"/>
        <v>1</v>
      </c>
      <c r="U3205" s="105" t="s">
        <v>635</v>
      </c>
      <c r="V3205" s="105" t="s">
        <v>636</v>
      </c>
      <c r="W3205" s="106">
        <v>38900000</v>
      </c>
      <c r="X3205" s="106">
        <v>0</v>
      </c>
    </row>
    <row r="3206" spans="2:24" x14ac:dyDescent="0.25">
      <c r="B3206" s="105" t="s">
        <v>637</v>
      </c>
      <c r="C3206" s="105" t="s">
        <v>638</v>
      </c>
      <c r="D3206" s="106">
        <v>38900000</v>
      </c>
      <c r="E3206" s="106">
        <v>0</v>
      </c>
      <c r="M3206" t="b">
        <f t="shared" si="250"/>
        <v>1</v>
      </c>
      <c r="N3206" t="b">
        <f t="shared" si="251"/>
        <v>1</v>
      </c>
      <c r="O3206" t="b">
        <f t="shared" si="252"/>
        <v>1</v>
      </c>
      <c r="P3206" t="b">
        <f t="shared" si="252"/>
        <v>1</v>
      </c>
      <c r="Q3206" t="b">
        <f t="shared" si="253"/>
        <v>1</v>
      </c>
      <c r="R3206" t="b">
        <f t="shared" si="254"/>
        <v>1</v>
      </c>
      <c r="U3206" s="105" t="s">
        <v>637</v>
      </c>
      <c r="V3206" s="105" t="s">
        <v>638</v>
      </c>
      <c r="W3206" s="106">
        <v>38900000</v>
      </c>
      <c r="X3206" s="106">
        <v>0</v>
      </c>
    </row>
    <row r="3207" spans="2:24" x14ac:dyDescent="0.25">
      <c r="B3207" s="105" t="s">
        <v>639</v>
      </c>
      <c r="C3207" s="105" t="s">
        <v>638</v>
      </c>
      <c r="D3207" s="106">
        <v>38900000</v>
      </c>
      <c r="E3207" s="106">
        <v>0</v>
      </c>
      <c r="M3207" t="b">
        <f t="shared" si="250"/>
        <v>1</v>
      </c>
      <c r="N3207" t="b">
        <f t="shared" si="251"/>
        <v>1</v>
      </c>
      <c r="O3207" t="b">
        <f t="shared" si="252"/>
        <v>1</v>
      </c>
      <c r="P3207" t="b">
        <f t="shared" si="252"/>
        <v>1</v>
      </c>
      <c r="Q3207" t="b">
        <f t="shared" si="253"/>
        <v>1</v>
      </c>
      <c r="R3207" t="b">
        <f t="shared" si="254"/>
        <v>1</v>
      </c>
      <c r="U3207" s="105" t="s">
        <v>639</v>
      </c>
      <c r="V3207" s="105" t="s">
        <v>638</v>
      </c>
      <c r="W3207" s="106">
        <v>38900000</v>
      </c>
      <c r="X3207" s="106">
        <v>0</v>
      </c>
    </row>
    <row r="3208" spans="2:24" x14ac:dyDescent="0.25">
      <c r="B3208" s="105" t="s">
        <v>450</v>
      </c>
      <c r="C3208" s="105" t="s">
        <v>451</v>
      </c>
      <c r="D3208" s="106">
        <v>484310000</v>
      </c>
      <c r="E3208" s="106">
        <v>0</v>
      </c>
      <c r="M3208" t="b">
        <f t="shared" si="250"/>
        <v>1</v>
      </c>
      <c r="N3208" t="b">
        <f t="shared" si="251"/>
        <v>1</v>
      </c>
      <c r="O3208" t="b">
        <f t="shared" si="252"/>
        <v>1</v>
      </c>
      <c r="P3208" t="b">
        <f t="shared" si="252"/>
        <v>1</v>
      </c>
      <c r="Q3208" t="b">
        <f t="shared" si="253"/>
        <v>1</v>
      </c>
      <c r="R3208" t="b">
        <f t="shared" si="254"/>
        <v>1</v>
      </c>
      <c r="U3208" s="105" t="s">
        <v>450</v>
      </c>
      <c r="V3208" s="105" t="s">
        <v>451</v>
      </c>
      <c r="W3208" s="106">
        <v>484310000</v>
      </c>
      <c r="X3208" s="106">
        <v>0</v>
      </c>
    </row>
    <row r="3209" spans="2:24" x14ac:dyDescent="0.25">
      <c r="B3209" s="105" t="s">
        <v>452</v>
      </c>
      <c r="C3209" s="105" t="s">
        <v>453</v>
      </c>
      <c r="D3209" s="106">
        <v>484310000</v>
      </c>
      <c r="E3209" s="106">
        <v>0</v>
      </c>
      <c r="M3209" t="b">
        <f t="shared" si="250"/>
        <v>1</v>
      </c>
      <c r="N3209" t="b">
        <f t="shared" si="251"/>
        <v>1</v>
      </c>
      <c r="O3209" t="b">
        <f t="shared" si="252"/>
        <v>1</v>
      </c>
      <c r="P3209" t="b">
        <f t="shared" si="252"/>
        <v>1</v>
      </c>
      <c r="Q3209" t="b">
        <f t="shared" si="253"/>
        <v>1</v>
      </c>
      <c r="R3209" t="b">
        <f t="shared" si="254"/>
        <v>1</v>
      </c>
      <c r="U3209" s="105" t="s">
        <v>452</v>
      </c>
      <c r="V3209" s="105" t="s">
        <v>453</v>
      </c>
      <c r="W3209" s="106">
        <v>484310000</v>
      </c>
      <c r="X3209" s="106">
        <v>0</v>
      </c>
    </row>
    <row r="3210" spans="2:24" x14ac:dyDescent="0.25">
      <c r="B3210" s="105" t="s">
        <v>454</v>
      </c>
      <c r="C3210" s="105" t="s">
        <v>453</v>
      </c>
      <c r="D3210" s="106">
        <v>144524000</v>
      </c>
      <c r="E3210" s="106">
        <v>0</v>
      </c>
      <c r="M3210" t="b">
        <f t="shared" si="250"/>
        <v>1</v>
      </c>
      <c r="N3210" t="b">
        <f t="shared" si="251"/>
        <v>1</v>
      </c>
      <c r="O3210" t="b">
        <f t="shared" si="252"/>
        <v>1</v>
      </c>
      <c r="P3210" t="b">
        <f t="shared" si="252"/>
        <v>1</v>
      </c>
      <c r="Q3210" t="b">
        <f t="shared" si="253"/>
        <v>1</v>
      </c>
      <c r="R3210" t="b">
        <f t="shared" si="254"/>
        <v>1</v>
      </c>
      <c r="U3210" s="105" t="s">
        <v>454</v>
      </c>
      <c r="V3210" s="105" t="s">
        <v>453</v>
      </c>
      <c r="W3210" s="106">
        <v>144524000</v>
      </c>
      <c r="X3210" s="106">
        <v>0</v>
      </c>
    </row>
    <row r="3211" spans="2:24" x14ac:dyDescent="0.25">
      <c r="B3211" s="105" t="s">
        <v>485</v>
      </c>
      <c r="C3211" s="105" t="s">
        <v>486</v>
      </c>
      <c r="D3211" s="106">
        <v>339786000</v>
      </c>
      <c r="E3211" s="106">
        <v>0</v>
      </c>
      <c r="M3211" t="b">
        <f t="shared" si="250"/>
        <v>1</v>
      </c>
      <c r="N3211" t="b">
        <f t="shared" si="251"/>
        <v>1</v>
      </c>
      <c r="O3211" t="b">
        <f t="shared" si="252"/>
        <v>1</v>
      </c>
      <c r="P3211" t="b">
        <f t="shared" si="252"/>
        <v>1</v>
      </c>
      <c r="Q3211" t="b">
        <f t="shared" si="253"/>
        <v>1</v>
      </c>
      <c r="R3211" t="b">
        <f t="shared" si="254"/>
        <v>1</v>
      </c>
      <c r="U3211" s="105" t="s">
        <v>485</v>
      </c>
      <c r="V3211" s="105" t="s">
        <v>486</v>
      </c>
      <c r="W3211" s="106">
        <v>339786000</v>
      </c>
      <c r="X3211" s="106">
        <v>0</v>
      </c>
    </row>
    <row r="3212" spans="2:24" x14ac:dyDescent="0.25">
      <c r="B3212" s="105" t="s">
        <v>455</v>
      </c>
      <c r="C3212" s="105" t="s">
        <v>456</v>
      </c>
      <c r="D3212" s="106">
        <v>362332520</v>
      </c>
      <c r="E3212" s="106">
        <v>0</v>
      </c>
      <c r="M3212" t="b">
        <f t="shared" si="250"/>
        <v>1</v>
      </c>
      <c r="N3212" t="b">
        <f t="shared" si="251"/>
        <v>1</v>
      </c>
      <c r="O3212" t="b">
        <f t="shared" si="252"/>
        <v>1</v>
      </c>
      <c r="P3212" t="b">
        <f t="shared" si="252"/>
        <v>1</v>
      </c>
      <c r="Q3212" t="b">
        <f t="shared" si="253"/>
        <v>1</v>
      </c>
      <c r="R3212" t="b">
        <f t="shared" si="254"/>
        <v>1</v>
      </c>
      <c r="U3212" s="105" t="s">
        <v>455</v>
      </c>
      <c r="V3212" s="105" t="s">
        <v>456</v>
      </c>
      <c r="W3212" s="106">
        <v>362332520</v>
      </c>
      <c r="X3212" s="106">
        <v>0</v>
      </c>
    </row>
    <row r="3213" spans="2:24" x14ac:dyDescent="0.25">
      <c r="B3213" s="105" t="s">
        <v>457</v>
      </c>
      <c r="C3213" s="105" t="s">
        <v>458</v>
      </c>
      <c r="D3213" s="106">
        <v>1200000</v>
      </c>
      <c r="E3213" s="106">
        <v>0</v>
      </c>
      <c r="M3213" t="b">
        <f t="shared" si="250"/>
        <v>1</v>
      </c>
      <c r="N3213" t="b">
        <f t="shared" si="251"/>
        <v>1</v>
      </c>
      <c r="O3213" t="b">
        <f t="shared" si="252"/>
        <v>1</v>
      </c>
      <c r="P3213" t="b">
        <f t="shared" si="252"/>
        <v>1</v>
      </c>
      <c r="Q3213" t="b">
        <f t="shared" si="253"/>
        <v>1</v>
      </c>
      <c r="R3213" t="b">
        <f t="shared" si="254"/>
        <v>1</v>
      </c>
      <c r="U3213" s="105" t="s">
        <v>457</v>
      </c>
      <c r="V3213" s="105" t="s">
        <v>458</v>
      </c>
      <c r="W3213" s="106">
        <v>1200000</v>
      </c>
      <c r="X3213" s="106">
        <v>0</v>
      </c>
    </row>
    <row r="3214" spans="2:24" x14ac:dyDescent="0.25">
      <c r="B3214" s="105" t="s">
        <v>828</v>
      </c>
      <c r="C3214" s="105" t="s">
        <v>1612</v>
      </c>
      <c r="D3214" s="106">
        <v>1200000</v>
      </c>
      <c r="E3214" s="106">
        <v>0</v>
      </c>
      <c r="M3214" t="b">
        <f t="shared" si="250"/>
        <v>1</v>
      </c>
      <c r="N3214" t="b">
        <f t="shared" si="251"/>
        <v>1</v>
      </c>
      <c r="O3214" t="b">
        <f t="shared" si="252"/>
        <v>1</v>
      </c>
      <c r="P3214" t="b">
        <f t="shared" si="252"/>
        <v>1</v>
      </c>
      <c r="Q3214" t="b">
        <f t="shared" si="253"/>
        <v>1</v>
      </c>
      <c r="R3214" t="b">
        <f t="shared" si="254"/>
        <v>1</v>
      </c>
      <c r="U3214" s="105" t="s">
        <v>828</v>
      </c>
      <c r="V3214" s="105" t="s">
        <v>1612</v>
      </c>
      <c r="W3214" s="106">
        <v>1200000</v>
      </c>
      <c r="X3214" s="106">
        <v>0</v>
      </c>
    </row>
    <row r="3215" spans="2:24" x14ac:dyDescent="0.25">
      <c r="B3215" s="105" t="s">
        <v>460</v>
      </c>
      <c r="C3215" s="105" t="s">
        <v>461</v>
      </c>
      <c r="D3215" s="106">
        <v>361132520</v>
      </c>
      <c r="E3215" s="106">
        <v>0</v>
      </c>
      <c r="M3215" t="b">
        <f t="shared" si="250"/>
        <v>1</v>
      </c>
      <c r="N3215" t="b">
        <f t="shared" si="251"/>
        <v>1</v>
      </c>
      <c r="O3215" t="b">
        <f t="shared" si="252"/>
        <v>1</v>
      </c>
      <c r="P3215" t="b">
        <f t="shared" si="252"/>
        <v>1</v>
      </c>
      <c r="Q3215" t="b">
        <f t="shared" si="253"/>
        <v>1</v>
      </c>
      <c r="R3215" t="b">
        <f t="shared" si="254"/>
        <v>1</v>
      </c>
      <c r="U3215" s="105" t="s">
        <v>460</v>
      </c>
      <c r="V3215" s="105" t="s">
        <v>461</v>
      </c>
      <c r="W3215" s="106">
        <v>361132520</v>
      </c>
      <c r="X3215" s="106">
        <v>0</v>
      </c>
    </row>
    <row r="3216" spans="2:24" x14ac:dyDescent="0.25">
      <c r="B3216" s="105" t="s">
        <v>462</v>
      </c>
      <c r="C3216" s="105" t="s">
        <v>461</v>
      </c>
      <c r="D3216" s="106">
        <v>253560000</v>
      </c>
      <c r="E3216" s="106">
        <v>0</v>
      </c>
      <c r="M3216" t="b">
        <f t="shared" si="250"/>
        <v>1</v>
      </c>
      <c r="N3216" t="b">
        <f t="shared" si="251"/>
        <v>1</v>
      </c>
      <c r="O3216" t="b">
        <f t="shared" si="252"/>
        <v>1</v>
      </c>
      <c r="P3216" t="b">
        <f t="shared" si="252"/>
        <v>1</v>
      </c>
      <c r="Q3216" t="b">
        <f t="shared" si="253"/>
        <v>1</v>
      </c>
      <c r="R3216" t="b">
        <f t="shared" si="254"/>
        <v>1</v>
      </c>
      <c r="U3216" s="105" t="s">
        <v>462</v>
      </c>
      <c r="V3216" s="105" t="s">
        <v>461</v>
      </c>
      <c r="W3216" s="106">
        <v>253560000</v>
      </c>
      <c r="X3216" s="106">
        <v>0</v>
      </c>
    </row>
    <row r="3217" spans="2:24" x14ac:dyDescent="0.25">
      <c r="B3217" s="105" t="s">
        <v>829</v>
      </c>
      <c r="C3217" s="105" t="s">
        <v>833</v>
      </c>
      <c r="D3217" s="106">
        <v>13496000</v>
      </c>
      <c r="E3217" s="106">
        <v>0</v>
      </c>
      <c r="M3217" t="b">
        <f t="shared" si="250"/>
        <v>1</v>
      </c>
      <c r="N3217" t="b">
        <f t="shared" si="251"/>
        <v>1</v>
      </c>
      <c r="O3217" t="b">
        <f t="shared" si="252"/>
        <v>1</v>
      </c>
      <c r="P3217" t="b">
        <f t="shared" si="252"/>
        <v>1</v>
      </c>
      <c r="Q3217" t="b">
        <f t="shared" si="253"/>
        <v>1</v>
      </c>
      <c r="R3217" t="b">
        <f t="shared" si="254"/>
        <v>1</v>
      </c>
      <c r="U3217" s="105" t="s">
        <v>829</v>
      </c>
      <c r="V3217" s="105" t="s">
        <v>833</v>
      </c>
      <c r="W3217" s="106">
        <v>13496000</v>
      </c>
      <c r="X3217" s="106">
        <v>0</v>
      </c>
    </row>
    <row r="3218" spans="2:24" x14ac:dyDescent="0.25">
      <c r="B3218" s="105" t="s">
        <v>831</v>
      </c>
      <c r="C3218" s="105" t="s">
        <v>830</v>
      </c>
      <c r="D3218" s="106">
        <v>74090120</v>
      </c>
      <c r="E3218" s="106">
        <v>0</v>
      </c>
      <c r="M3218" t="b">
        <f t="shared" si="250"/>
        <v>1</v>
      </c>
      <c r="N3218" t="b">
        <f t="shared" si="251"/>
        <v>1</v>
      </c>
      <c r="O3218" t="b">
        <f t="shared" si="252"/>
        <v>1</v>
      </c>
      <c r="P3218" t="b">
        <f t="shared" si="252"/>
        <v>1</v>
      </c>
      <c r="Q3218" t="b">
        <f t="shared" si="253"/>
        <v>1</v>
      </c>
      <c r="R3218" t="b">
        <f t="shared" si="254"/>
        <v>1</v>
      </c>
      <c r="U3218" s="105" t="s">
        <v>831</v>
      </c>
      <c r="V3218" s="105" t="s">
        <v>830</v>
      </c>
      <c r="W3218" s="106">
        <v>74090120</v>
      </c>
      <c r="X3218" s="106">
        <v>0</v>
      </c>
    </row>
    <row r="3219" spans="2:24" x14ac:dyDescent="0.25">
      <c r="B3219" s="105" t="s">
        <v>832</v>
      </c>
      <c r="C3219" s="105" t="s">
        <v>1457</v>
      </c>
      <c r="D3219" s="106">
        <v>19986400</v>
      </c>
      <c r="E3219" s="106">
        <v>0</v>
      </c>
      <c r="M3219" t="b">
        <f t="shared" si="250"/>
        <v>1</v>
      </c>
      <c r="N3219" t="b">
        <f t="shared" si="251"/>
        <v>1</v>
      </c>
      <c r="O3219" t="b">
        <f t="shared" si="252"/>
        <v>1</v>
      </c>
      <c r="P3219" t="b">
        <f t="shared" si="252"/>
        <v>1</v>
      </c>
      <c r="Q3219" t="b">
        <f t="shared" si="253"/>
        <v>1</v>
      </c>
      <c r="R3219" t="b">
        <f t="shared" si="254"/>
        <v>1</v>
      </c>
      <c r="U3219" s="105" t="s">
        <v>832</v>
      </c>
      <c r="V3219" s="105" t="s">
        <v>1457</v>
      </c>
      <c r="W3219" s="106">
        <v>19986400</v>
      </c>
      <c r="X3219" s="106">
        <v>0</v>
      </c>
    </row>
    <row r="3220" spans="2:24" x14ac:dyDescent="0.25">
      <c r="B3220" s="105" t="s">
        <v>655</v>
      </c>
      <c r="C3220" s="105" t="s">
        <v>656</v>
      </c>
      <c r="D3220" s="106">
        <v>1050000</v>
      </c>
      <c r="E3220" s="106">
        <v>0</v>
      </c>
      <c r="M3220" t="b">
        <f t="shared" si="250"/>
        <v>1</v>
      </c>
      <c r="N3220" t="b">
        <f t="shared" si="251"/>
        <v>1</v>
      </c>
      <c r="O3220" t="b">
        <f t="shared" si="252"/>
        <v>1</v>
      </c>
      <c r="P3220" t="b">
        <f t="shared" si="252"/>
        <v>1</v>
      </c>
      <c r="Q3220" t="b">
        <f t="shared" si="253"/>
        <v>1</v>
      </c>
      <c r="R3220" t="b">
        <f t="shared" si="254"/>
        <v>1</v>
      </c>
      <c r="U3220" s="105" t="s">
        <v>655</v>
      </c>
      <c r="V3220" s="105" t="s">
        <v>656</v>
      </c>
      <c r="W3220" s="106">
        <v>1050000</v>
      </c>
      <c r="X3220" s="106">
        <v>0</v>
      </c>
    </row>
    <row r="3221" spans="2:24" x14ac:dyDescent="0.25">
      <c r="B3221" s="105" t="s">
        <v>657</v>
      </c>
      <c r="C3221" s="105" t="s">
        <v>658</v>
      </c>
      <c r="D3221" s="106">
        <v>1050000</v>
      </c>
      <c r="E3221" s="106">
        <v>0</v>
      </c>
      <c r="M3221" t="b">
        <f t="shared" si="250"/>
        <v>1</v>
      </c>
      <c r="N3221" t="b">
        <f t="shared" si="251"/>
        <v>1</v>
      </c>
      <c r="O3221" t="b">
        <f t="shared" si="252"/>
        <v>1</v>
      </c>
      <c r="P3221" t="b">
        <f t="shared" si="252"/>
        <v>1</v>
      </c>
      <c r="Q3221" t="b">
        <f t="shared" si="253"/>
        <v>1</v>
      </c>
      <c r="R3221" t="b">
        <f t="shared" si="254"/>
        <v>1</v>
      </c>
      <c r="U3221" s="105" t="s">
        <v>657</v>
      </c>
      <c r="V3221" s="105" t="s">
        <v>658</v>
      </c>
      <c r="W3221" s="106">
        <v>1050000</v>
      </c>
      <c r="X3221" s="106">
        <v>0</v>
      </c>
    </row>
    <row r="3222" spans="2:24" x14ac:dyDescent="0.25">
      <c r="B3222" s="105" t="s">
        <v>659</v>
      </c>
      <c r="C3222" s="105" t="s">
        <v>658</v>
      </c>
      <c r="D3222" s="106">
        <v>900000</v>
      </c>
      <c r="E3222" s="106">
        <v>0</v>
      </c>
      <c r="M3222" t="b">
        <f t="shared" si="250"/>
        <v>1</v>
      </c>
      <c r="N3222" t="b">
        <f t="shared" si="251"/>
        <v>1</v>
      </c>
      <c r="O3222" t="b">
        <f t="shared" si="252"/>
        <v>1</v>
      </c>
      <c r="P3222" t="b">
        <f t="shared" si="252"/>
        <v>1</v>
      </c>
      <c r="Q3222" t="b">
        <f t="shared" si="253"/>
        <v>1</v>
      </c>
      <c r="R3222" t="b">
        <f t="shared" si="254"/>
        <v>1</v>
      </c>
      <c r="U3222" s="105" t="s">
        <v>659</v>
      </c>
      <c r="V3222" s="105" t="s">
        <v>658</v>
      </c>
      <c r="W3222" s="106">
        <v>900000</v>
      </c>
      <c r="X3222" s="106">
        <v>0</v>
      </c>
    </row>
    <row r="3223" spans="2:24" x14ac:dyDescent="0.25">
      <c r="B3223" s="105" t="s">
        <v>834</v>
      </c>
      <c r="C3223" s="105" t="s">
        <v>835</v>
      </c>
      <c r="D3223" s="106">
        <v>150000</v>
      </c>
      <c r="E3223" s="106">
        <v>0</v>
      </c>
      <c r="M3223" t="b">
        <f t="shared" si="250"/>
        <v>1</v>
      </c>
      <c r="N3223" t="b">
        <f t="shared" si="251"/>
        <v>1</v>
      </c>
      <c r="O3223" t="b">
        <f t="shared" si="252"/>
        <v>1</v>
      </c>
      <c r="P3223" t="b">
        <f t="shared" si="252"/>
        <v>1</v>
      </c>
      <c r="Q3223" t="b">
        <f t="shared" si="253"/>
        <v>1</v>
      </c>
      <c r="R3223" t="b">
        <f t="shared" si="254"/>
        <v>1</v>
      </c>
      <c r="U3223" s="105" t="s">
        <v>834</v>
      </c>
      <c r="V3223" s="105" t="s">
        <v>835</v>
      </c>
      <c r="W3223" s="106">
        <v>150000</v>
      </c>
      <c r="X3223" s="106">
        <v>0</v>
      </c>
    </row>
    <row r="3224" spans="2:24" x14ac:dyDescent="0.25">
      <c r="B3224" s="105" t="s">
        <v>463</v>
      </c>
      <c r="C3224" s="105" t="s">
        <v>464</v>
      </c>
      <c r="D3224" s="106">
        <v>103872220</v>
      </c>
      <c r="E3224" s="106">
        <v>0</v>
      </c>
      <c r="M3224" t="b">
        <f t="shared" si="250"/>
        <v>1</v>
      </c>
      <c r="N3224" t="b">
        <f t="shared" si="251"/>
        <v>1</v>
      </c>
      <c r="O3224" t="b">
        <f t="shared" si="252"/>
        <v>1</v>
      </c>
      <c r="P3224" t="b">
        <f t="shared" si="252"/>
        <v>1</v>
      </c>
      <c r="Q3224" t="b">
        <f t="shared" si="253"/>
        <v>1</v>
      </c>
      <c r="R3224" t="b">
        <f t="shared" si="254"/>
        <v>1</v>
      </c>
      <c r="U3224" s="105" t="s">
        <v>463</v>
      </c>
      <c r="V3224" s="105" t="s">
        <v>464</v>
      </c>
      <c r="W3224" s="106">
        <v>103872220</v>
      </c>
      <c r="X3224" s="106">
        <v>0</v>
      </c>
    </row>
    <row r="3225" spans="2:24" x14ac:dyDescent="0.25">
      <c r="B3225" s="105" t="s">
        <v>465</v>
      </c>
      <c r="C3225" s="105" t="s">
        <v>466</v>
      </c>
      <c r="D3225" s="106">
        <v>103872220</v>
      </c>
      <c r="E3225" s="106">
        <v>0</v>
      </c>
      <c r="M3225" t="b">
        <f t="shared" si="250"/>
        <v>1</v>
      </c>
      <c r="N3225" t="b">
        <f t="shared" si="251"/>
        <v>1</v>
      </c>
      <c r="O3225" t="b">
        <f t="shared" si="252"/>
        <v>1</v>
      </c>
      <c r="P3225" t="b">
        <f t="shared" si="252"/>
        <v>1</v>
      </c>
      <c r="Q3225" t="b">
        <f t="shared" si="253"/>
        <v>1</v>
      </c>
      <c r="R3225" t="b">
        <f t="shared" si="254"/>
        <v>1</v>
      </c>
      <c r="U3225" s="105" t="s">
        <v>465</v>
      </c>
      <c r="V3225" s="105" t="s">
        <v>466</v>
      </c>
      <c r="W3225" s="106">
        <v>103872220</v>
      </c>
      <c r="X3225" s="106">
        <v>0</v>
      </c>
    </row>
    <row r="3226" spans="2:24" x14ac:dyDescent="0.25">
      <c r="B3226" s="105" t="s">
        <v>467</v>
      </c>
      <c r="C3226" s="105" t="s">
        <v>468</v>
      </c>
      <c r="D3226" s="106">
        <v>100872220</v>
      </c>
      <c r="E3226" s="106">
        <v>0</v>
      </c>
      <c r="M3226" t="b">
        <f t="shared" si="250"/>
        <v>1</v>
      </c>
      <c r="N3226" t="b">
        <f t="shared" si="251"/>
        <v>1</v>
      </c>
      <c r="O3226" t="b">
        <f t="shared" si="252"/>
        <v>1</v>
      </c>
      <c r="P3226" t="b">
        <f t="shared" si="252"/>
        <v>1</v>
      </c>
      <c r="Q3226" t="b">
        <f t="shared" si="253"/>
        <v>1</v>
      </c>
      <c r="R3226" t="b">
        <f t="shared" si="254"/>
        <v>1</v>
      </c>
      <c r="U3226" s="105" t="s">
        <v>467</v>
      </c>
      <c r="V3226" s="105" t="s">
        <v>468</v>
      </c>
      <c r="W3226" s="106">
        <v>100872220</v>
      </c>
      <c r="X3226" s="106">
        <v>0</v>
      </c>
    </row>
    <row r="3227" spans="2:24" x14ac:dyDescent="0.25">
      <c r="B3227" s="105" t="s">
        <v>727</v>
      </c>
      <c r="C3227" s="105" t="s">
        <v>728</v>
      </c>
      <c r="D3227" s="106">
        <v>3000000</v>
      </c>
      <c r="E3227" s="106">
        <v>0</v>
      </c>
      <c r="M3227" t="b">
        <f t="shared" ref="M3227:M3290" si="255">+B3227=U3227</f>
        <v>1</v>
      </c>
      <c r="N3227" t="b">
        <f t="shared" ref="N3227:N3290" si="256">+C3227=V3227</f>
        <v>1</v>
      </c>
      <c r="O3227" t="b">
        <f t="shared" ref="O3227:P3290" si="257">+D3227=W3227</f>
        <v>1</v>
      </c>
      <c r="P3227" t="b">
        <f t="shared" si="257"/>
        <v>1</v>
      </c>
      <c r="Q3227" t="b">
        <f t="shared" ref="Q3227:Q3290" si="258">+F3227=Y3227</f>
        <v>1</v>
      </c>
      <c r="R3227" t="b">
        <f t="shared" ref="R3227:R3290" si="259">+G3227=Z3227</f>
        <v>1</v>
      </c>
      <c r="U3227" s="105" t="s">
        <v>727</v>
      </c>
      <c r="V3227" s="105" t="s">
        <v>728</v>
      </c>
      <c r="W3227" s="106">
        <v>3000000</v>
      </c>
      <c r="X3227" s="106">
        <v>0</v>
      </c>
    </row>
    <row r="3228" spans="2:24" x14ac:dyDescent="0.25">
      <c r="B3228" s="105" t="s">
        <v>338</v>
      </c>
      <c r="C3228" s="105" t="s">
        <v>339</v>
      </c>
      <c r="D3228" s="106">
        <v>7500000</v>
      </c>
      <c r="E3228" s="106">
        <v>0</v>
      </c>
      <c r="M3228" t="b">
        <f t="shared" si="255"/>
        <v>1</v>
      </c>
      <c r="N3228" t="b">
        <f t="shared" si="256"/>
        <v>1</v>
      </c>
      <c r="O3228" t="b">
        <f t="shared" si="257"/>
        <v>1</v>
      </c>
      <c r="P3228" t="b">
        <f t="shared" si="257"/>
        <v>1</v>
      </c>
      <c r="Q3228" t="b">
        <f t="shared" si="258"/>
        <v>1</v>
      </c>
      <c r="R3228" t="b">
        <f t="shared" si="259"/>
        <v>1</v>
      </c>
      <c r="U3228" s="105" t="s">
        <v>338</v>
      </c>
      <c r="V3228" s="105" t="s">
        <v>339</v>
      </c>
      <c r="W3228" s="106">
        <v>7500000</v>
      </c>
      <c r="X3228" s="106">
        <v>0</v>
      </c>
    </row>
    <row r="3229" spans="2:24" x14ac:dyDescent="0.25">
      <c r="B3229" s="105" t="s">
        <v>469</v>
      </c>
      <c r="C3229" s="105" t="s">
        <v>470</v>
      </c>
      <c r="D3229" s="106">
        <v>7500000</v>
      </c>
      <c r="E3229" s="106">
        <v>0</v>
      </c>
      <c r="M3229" t="b">
        <f t="shared" si="255"/>
        <v>1</v>
      </c>
      <c r="N3229" t="b">
        <f t="shared" si="256"/>
        <v>1</v>
      </c>
      <c r="O3229" t="b">
        <f t="shared" si="257"/>
        <v>1</v>
      </c>
      <c r="P3229" t="b">
        <f t="shared" si="257"/>
        <v>1</v>
      </c>
      <c r="Q3229" t="b">
        <f t="shared" si="258"/>
        <v>1</v>
      </c>
      <c r="R3229" t="b">
        <f t="shared" si="259"/>
        <v>1</v>
      </c>
      <c r="U3229" s="105" t="s">
        <v>469</v>
      </c>
      <c r="V3229" s="105" t="s">
        <v>470</v>
      </c>
      <c r="W3229" s="106">
        <v>7500000</v>
      </c>
      <c r="X3229" s="106">
        <v>0</v>
      </c>
    </row>
    <row r="3230" spans="2:24" x14ac:dyDescent="0.25">
      <c r="B3230" s="105" t="s">
        <v>471</v>
      </c>
      <c r="C3230" s="105" t="s">
        <v>472</v>
      </c>
      <c r="D3230" s="106">
        <v>7500000</v>
      </c>
      <c r="E3230" s="106">
        <v>0</v>
      </c>
      <c r="M3230" t="b">
        <f t="shared" si="255"/>
        <v>1</v>
      </c>
      <c r="N3230" t="b">
        <f t="shared" si="256"/>
        <v>1</v>
      </c>
      <c r="O3230" t="b">
        <f t="shared" si="257"/>
        <v>1</v>
      </c>
      <c r="P3230" t="b">
        <f t="shared" si="257"/>
        <v>1</v>
      </c>
      <c r="Q3230" t="b">
        <f t="shared" si="258"/>
        <v>1</v>
      </c>
      <c r="R3230" t="b">
        <f t="shared" si="259"/>
        <v>1</v>
      </c>
      <c r="U3230" s="105" t="s">
        <v>471</v>
      </c>
      <c r="V3230" s="105" t="s">
        <v>472</v>
      </c>
      <c r="W3230" s="106">
        <v>7500000</v>
      </c>
      <c r="X3230" s="106">
        <v>0</v>
      </c>
    </row>
    <row r="3231" spans="2:24" x14ac:dyDescent="0.25">
      <c r="B3231" s="105" t="s">
        <v>473</v>
      </c>
      <c r="C3231" s="105" t="s">
        <v>474</v>
      </c>
      <c r="D3231" s="106">
        <v>19900000</v>
      </c>
      <c r="E3231" s="106">
        <v>0</v>
      </c>
      <c r="M3231" t="b">
        <f t="shared" si="255"/>
        <v>1</v>
      </c>
      <c r="N3231" t="b">
        <f t="shared" si="256"/>
        <v>1</v>
      </c>
      <c r="O3231" t="b">
        <f t="shared" si="257"/>
        <v>1</v>
      </c>
      <c r="P3231" t="b">
        <f t="shared" si="257"/>
        <v>1</v>
      </c>
      <c r="Q3231" t="b">
        <f t="shared" si="258"/>
        <v>1</v>
      </c>
      <c r="R3231" t="b">
        <f t="shared" si="259"/>
        <v>1</v>
      </c>
      <c r="U3231" s="105" t="s">
        <v>473</v>
      </c>
      <c r="V3231" s="105" t="s">
        <v>474</v>
      </c>
      <c r="W3231" s="106">
        <v>19900000</v>
      </c>
      <c r="X3231" s="106">
        <v>0</v>
      </c>
    </row>
    <row r="3232" spans="2:24" x14ac:dyDescent="0.25">
      <c r="B3232" s="105" t="s">
        <v>475</v>
      </c>
      <c r="C3232" s="105" t="s">
        <v>476</v>
      </c>
      <c r="D3232" s="106">
        <v>19900000</v>
      </c>
      <c r="E3232" s="106">
        <v>0</v>
      </c>
      <c r="M3232" t="b">
        <f t="shared" si="255"/>
        <v>1</v>
      </c>
      <c r="N3232" t="b">
        <f t="shared" si="256"/>
        <v>1</v>
      </c>
      <c r="O3232" t="b">
        <f t="shared" si="257"/>
        <v>1</v>
      </c>
      <c r="P3232" t="b">
        <f t="shared" si="257"/>
        <v>1</v>
      </c>
      <c r="Q3232" t="b">
        <f t="shared" si="258"/>
        <v>1</v>
      </c>
      <c r="R3232" t="b">
        <f t="shared" si="259"/>
        <v>1</v>
      </c>
      <c r="U3232" s="105" t="s">
        <v>475</v>
      </c>
      <c r="V3232" s="105" t="s">
        <v>476</v>
      </c>
      <c r="W3232" s="106">
        <v>19900000</v>
      </c>
      <c r="X3232" s="106">
        <v>0</v>
      </c>
    </row>
    <row r="3233" spans="2:26" x14ac:dyDescent="0.25">
      <c r="B3233" s="105" t="s">
        <v>477</v>
      </c>
      <c r="C3233" s="105" t="s">
        <v>476</v>
      </c>
      <c r="D3233" s="106">
        <v>19900000</v>
      </c>
      <c r="E3233" s="106">
        <v>0</v>
      </c>
      <c r="M3233" t="b">
        <f t="shared" si="255"/>
        <v>1</v>
      </c>
      <c r="N3233" t="b">
        <f t="shared" si="256"/>
        <v>1</v>
      </c>
      <c r="O3233" t="b">
        <f t="shared" si="257"/>
        <v>1</v>
      </c>
      <c r="P3233" t="b">
        <f t="shared" si="257"/>
        <v>1</v>
      </c>
      <c r="Q3233" t="b">
        <f t="shared" si="258"/>
        <v>1</v>
      </c>
      <c r="R3233" t="b">
        <f t="shared" si="259"/>
        <v>1</v>
      </c>
      <c r="U3233" s="105" t="s">
        <v>477</v>
      </c>
      <c r="V3233" s="105" t="s">
        <v>476</v>
      </c>
      <c r="W3233" s="106">
        <v>19900000</v>
      </c>
      <c r="X3233" s="106">
        <v>0</v>
      </c>
    </row>
    <row r="3234" spans="2:26" x14ac:dyDescent="0.25">
      <c r="B3234" t="s">
        <v>359</v>
      </c>
      <c r="C3234" s="106">
        <v>16359760478.4</v>
      </c>
      <c r="D3234" s="106">
        <v>0</v>
      </c>
      <c r="M3234" t="b">
        <f t="shared" si="255"/>
        <v>1</v>
      </c>
      <c r="N3234" t="b">
        <f t="shared" si="256"/>
        <v>1</v>
      </c>
      <c r="O3234" t="b">
        <f t="shared" si="257"/>
        <v>1</v>
      </c>
      <c r="P3234" t="b">
        <f t="shared" si="257"/>
        <v>1</v>
      </c>
      <c r="Q3234" t="b">
        <f t="shared" si="258"/>
        <v>1</v>
      </c>
      <c r="R3234" t="b">
        <f t="shared" si="259"/>
        <v>1</v>
      </c>
      <c r="U3234" t="s">
        <v>359</v>
      </c>
      <c r="V3234" s="106">
        <v>16359760478.4</v>
      </c>
      <c r="W3234" s="106">
        <v>0</v>
      </c>
    </row>
    <row r="3235" spans="2:26" x14ac:dyDescent="0.25">
      <c r="B3235" t="s">
        <v>330</v>
      </c>
      <c r="C3235" t="s">
        <v>331</v>
      </c>
      <c r="D3235" s="105" t="s">
        <v>862</v>
      </c>
      <c r="E3235" t="s">
        <v>333</v>
      </c>
      <c r="F3235" t="s">
        <v>331</v>
      </c>
      <c r="G3235" s="105" t="s">
        <v>863</v>
      </c>
      <c r="M3235" t="b">
        <f t="shared" si="255"/>
        <v>1</v>
      </c>
      <c r="N3235" t="b">
        <f t="shared" si="256"/>
        <v>1</v>
      </c>
      <c r="O3235" t="b">
        <f t="shared" si="257"/>
        <v>1</v>
      </c>
      <c r="P3235" t="b">
        <f t="shared" si="257"/>
        <v>1</v>
      </c>
      <c r="Q3235" t="b">
        <f t="shared" si="258"/>
        <v>1</v>
      </c>
      <c r="R3235" t="b">
        <f t="shared" si="259"/>
        <v>1</v>
      </c>
      <c r="U3235" t="s">
        <v>330</v>
      </c>
      <c r="V3235" t="s">
        <v>331</v>
      </c>
      <c r="W3235" s="105" t="s">
        <v>862</v>
      </c>
      <c r="X3235" t="s">
        <v>333</v>
      </c>
      <c r="Y3235" t="s">
        <v>331</v>
      </c>
      <c r="Z3235" s="105" t="s">
        <v>863</v>
      </c>
    </row>
    <row r="3236" spans="2:26" x14ac:dyDescent="0.25">
      <c r="B3236" t="s">
        <v>335</v>
      </c>
      <c r="C3236" t="s">
        <v>3</v>
      </c>
      <c r="D3236" t="s">
        <v>336</v>
      </c>
      <c r="E3236" t="s">
        <v>337</v>
      </c>
      <c r="M3236" t="b">
        <f t="shared" si="255"/>
        <v>1</v>
      </c>
      <c r="N3236" t="b">
        <f t="shared" si="256"/>
        <v>1</v>
      </c>
      <c r="O3236" t="b">
        <f t="shared" si="257"/>
        <v>1</v>
      </c>
      <c r="P3236" t="b">
        <f t="shared" si="257"/>
        <v>1</v>
      </c>
      <c r="Q3236" t="b">
        <f t="shared" si="258"/>
        <v>1</v>
      </c>
      <c r="R3236" t="b">
        <f t="shared" si="259"/>
        <v>1</v>
      </c>
      <c r="U3236" t="s">
        <v>335</v>
      </c>
      <c r="V3236" t="s">
        <v>3</v>
      </c>
      <c r="W3236" t="s">
        <v>336</v>
      </c>
      <c r="X3236" t="s">
        <v>337</v>
      </c>
    </row>
    <row r="3237" spans="2:26" x14ac:dyDescent="0.25">
      <c r="B3237" s="105" t="s">
        <v>418</v>
      </c>
      <c r="C3237" s="105" t="s">
        <v>419</v>
      </c>
      <c r="D3237" s="106">
        <v>74997000</v>
      </c>
      <c r="E3237" s="106">
        <v>0</v>
      </c>
      <c r="M3237" t="b">
        <f t="shared" si="255"/>
        <v>1</v>
      </c>
      <c r="N3237" t="b">
        <f t="shared" si="256"/>
        <v>1</v>
      </c>
      <c r="O3237" t="b">
        <f t="shared" si="257"/>
        <v>1</v>
      </c>
      <c r="P3237" t="b">
        <f t="shared" si="257"/>
        <v>1</v>
      </c>
      <c r="Q3237" t="b">
        <f t="shared" si="258"/>
        <v>1</v>
      </c>
      <c r="R3237" t="b">
        <f t="shared" si="259"/>
        <v>1</v>
      </c>
      <c r="U3237" s="105" t="s">
        <v>418</v>
      </c>
      <c r="V3237" s="105" t="s">
        <v>419</v>
      </c>
      <c r="W3237" s="106">
        <v>74997000</v>
      </c>
      <c r="X3237" s="106">
        <v>0</v>
      </c>
    </row>
    <row r="3238" spans="2:26" x14ac:dyDescent="0.25">
      <c r="B3238" s="105" t="s">
        <v>420</v>
      </c>
      <c r="C3238" s="105" t="s">
        <v>421</v>
      </c>
      <c r="D3238" s="106">
        <v>74997000</v>
      </c>
      <c r="E3238" s="106">
        <v>0</v>
      </c>
      <c r="M3238" t="b">
        <f t="shared" si="255"/>
        <v>1</v>
      </c>
      <c r="N3238" t="b">
        <f t="shared" si="256"/>
        <v>1</v>
      </c>
      <c r="O3238" t="b">
        <f t="shared" si="257"/>
        <v>1</v>
      </c>
      <c r="P3238" t="b">
        <f t="shared" si="257"/>
        <v>1</v>
      </c>
      <c r="Q3238" t="b">
        <f t="shared" si="258"/>
        <v>1</v>
      </c>
      <c r="R3238" t="b">
        <f t="shared" si="259"/>
        <v>1</v>
      </c>
      <c r="U3238" s="105" t="s">
        <v>420</v>
      </c>
      <c r="V3238" s="105" t="s">
        <v>421</v>
      </c>
      <c r="W3238" s="106">
        <v>74997000</v>
      </c>
      <c r="X3238" s="106">
        <v>0</v>
      </c>
    </row>
    <row r="3239" spans="2:26" x14ac:dyDescent="0.25">
      <c r="B3239" s="105" t="s">
        <v>425</v>
      </c>
      <c r="C3239" s="105" t="s">
        <v>426</v>
      </c>
      <c r="D3239" s="106">
        <v>74997000</v>
      </c>
      <c r="E3239" s="106">
        <v>0</v>
      </c>
      <c r="M3239" t="b">
        <f t="shared" si="255"/>
        <v>1</v>
      </c>
      <c r="N3239" t="b">
        <f t="shared" si="256"/>
        <v>1</v>
      </c>
      <c r="O3239" t="b">
        <f t="shared" si="257"/>
        <v>1</v>
      </c>
      <c r="P3239" t="b">
        <f t="shared" si="257"/>
        <v>1</v>
      </c>
      <c r="Q3239" t="b">
        <f t="shared" si="258"/>
        <v>1</v>
      </c>
      <c r="R3239" t="b">
        <f t="shared" si="259"/>
        <v>1</v>
      </c>
      <c r="U3239" s="105" t="s">
        <v>425</v>
      </c>
      <c r="V3239" s="105" t="s">
        <v>426</v>
      </c>
      <c r="W3239" s="106">
        <v>74997000</v>
      </c>
      <c r="X3239" s="106">
        <v>0</v>
      </c>
    </row>
    <row r="3240" spans="2:26" x14ac:dyDescent="0.25">
      <c r="B3240" s="105" t="s">
        <v>403</v>
      </c>
      <c r="C3240" s="105" t="s">
        <v>404</v>
      </c>
      <c r="D3240" s="106">
        <v>749900000</v>
      </c>
      <c r="E3240" s="106">
        <v>0</v>
      </c>
      <c r="M3240" t="b">
        <f t="shared" si="255"/>
        <v>1</v>
      </c>
      <c r="N3240" t="b">
        <f t="shared" si="256"/>
        <v>1</v>
      </c>
      <c r="O3240" t="b">
        <f t="shared" si="257"/>
        <v>1</v>
      </c>
      <c r="P3240" t="b">
        <f t="shared" si="257"/>
        <v>1</v>
      </c>
      <c r="Q3240" t="b">
        <f t="shared" si="258"/>
        <v>1</v>
      </c>
      <c r="R3240" t="b">
        <f t="shared" si="259"/>
        <v>1</v>
      </c>
      <c r="U3240" s="105" t="s">
        <v>403</v>
      </c>
      <c r="V3240" s="105" t="s">
        <v>404</v>
      </c>
      <c r="W3240" s="106">
        <v>749900000</v>
      </c>
      <c r="X3240" s="106">
        <v>0</v>
      </c>
    </row>
    <row r="3241" spans="2:26" x14ac:dyDescent="0.25">
      <c r="B3241" s="105" t="s">
        <v>405</v>
      </c>
      <c r="C3241" s="105" t="s">
        <v>406</v>
      </c>
      <c r="D3241" s="106">
        <v>749900000</v>
      </c>
      <c r="E3241" s="106">
        <v>0</v>
      </c>
      <c r="M3241" t="b">
        <f t="shared" si="255"/>
        <v>1</v>
      </c>
      <c r="N3241" t="b">
        <f t="shared" si="256"/>
        <v>1</v>
      </c>
      <c r="O3241" t="b">
        <f t="shared" si="257"/>
        <v>1</v>
      </c>
      <c r="P3241" t="b">
        <f t="shared" si="257"/>
        <v>1</v>
      </c>
      <c r="Q3241" t="b">
        <f t="shared" si="258"/>
        <v>1</v>
      </c>
      <c r="R3241" t="b">
        <f t="shared" si="259"/>
        <v>1</v>
      </c>
      <c r="U3241" s="105" t="s">
        <v>405</v>
      </c>
      <c r="V3241" s="105" t="s">
        <v>406</v>
      </c>
      <c r="W3241" s="106">
        <v>749900000</v>
      </c>
      <c r="X3241" s="106">
        <v>0</v>
      </c>
    </row>
    <row r="3242" spans="2:26" x14ac:dyDescent="0.25">
      <c r="B3242" s="105" t="s">
        <v>408</v>
      </c>
      <c r="C3242" s="105" t="s">
        <v>1439</v>
      </c>
      <c r="D3242" s="106">
        <v>749900000</v>
      </c>
      <c r="E3242" s="106">
        <v>0</v>
      </c>
      <c r="M3242" t="b">
        <f t="shared" si="255"/>
        <v>1</v>
      </c>
      <c r="N3242" t="b">
        <f t="shared" si="256"/>
        <v>1</v>
      </c>
      <c r="O3242" t="b">
        <f t="shared" si="257"/>
        <v>1</v>
      </c>
      <c r="P3242" t="b">
        <f t="shared" si="257"/>
        <v>1</v>
      </c>
      <c r="Q3242" t="b">
        <f t="shared" si="258"/>
        <v>1</v>
      </c>
      <c r="R3242" t="b">
        <f t="shared" si="259"/>
        <v>1</v>
      </c>
      <c r="U3242" s="105" t="s">
        <v>408</v>
      </c>
      <c r="V3242" s="105" t="s">
        <v>1439</v>
      </c>
      <c r="W3242" s="106">
        <v>749900000</v>
      </c>
      <c r="X3242" s="106">
        <v>0</v>
      </c>
    </row>
    <row r="3243" spans="2:26" x14ac:dyDescent="0.25">
      <c r="B3243" s="105" t="s">
        <v>411</v>
      </c>
      <c r="C3243" s="105" t="s">
        <v>412</v>
      </c>
      <c r="D3243" s="106">
        <v>20909900</v>
      </c>
      <c r="E3243" s="106">
        <v>0</v>
      </c>
      <c r="M3243" t="b">
        <f t="shared" si="255"/>
        <v>1</v>
      </c>
      <c r="N3243" t="b">
        <f t="shared" si="256"/>
        <v>1</v>
      </c>
      <c r="O3243" t="b">
        <f t="shared" si="257"/>
        <v>1</v>
      </c>
      <c r="P3243" t="b">
        <f t="shared" si="257"/>
        <v>1</v>
      </c>
      <c r="Q3243" t="b">
        <f t="shared" si="258"/>
        <v>1</v>
      </c>
      <c r="R3243" t="b">
        <f t="shared" si="259"/>
        <v>1</v>
      </c>
      <c r="U3243" s="105" t="s">
        <v>411</v>
      </c>
      <c r="V3243" s="105" t="s">
        <v>412</v>
      </c>
      <c r="W3243" s="106">
        <v>20909900</v>
      </c>
      <c r="X3243" s="106">
        <v>0</v>
      </c>
    </row>
    <row r="3244" spans="2:26" x14ac:dyDescent="0.25">
      <c r="B3244" s="105" t="s">
        <v>413</v>
      </c>
      <c r="C3244" s="105" t="s">
        <v>414</v>
      </c>
      <c r="D3244" s="106">
        <v>20909900</v>
      </c>
      <c r="E3244" s="106">
        <v>0</v>
      </c>
      <c r="M3244" t="b">
        <f t="shared" si="255"/>
        <v>1</v>
      </c>
      <c r="N3244" t="b">
        <f t="shared" si="256"/>
        <v>1</v>
      </c>
      <c r="O3244" t="b">
        <f t="shared" si="257"/>
        <v>1</v>
      </c>
      <c r="P3244" t="b">
        <f t="shared" si="257"/>
        <v>1</v>
      </c>
      <c r="Q3244" t="b">
        <f t="shared" si="258"/>
        <v>1</v>
      </c>
      <c r="R3244" t="b">
        <f t="shared" si="259"/>
        <v>1</v>
      </c>
      <c r="U3244" s="105" t="s">
        <v>413</v>
      </c>
      <c r="V3244" s="105" t="s">
        <v>414</v>
      </c>
      <c r="W3244" s="106">
        <v>20909900</v>
      </c>
      <c r="X3244" s="106">
        <v>0</v>
      </c>
    </row>
    <row r="3245" spans="2:26" x14ac:dyDescent="0.25">
      <c r="B3245" s="105" t="s">
        <v>776</v>
      </c>
      <c r="C3245" s="105" t="s">
        <v>777</v>
      </c>
      <c r="D3245" s="106">
        <v>20909900</v>
      </c>
      <c r="E3245" s="106">
        <v>0</v>
      </c>
      <c r="M3245" t="b">
        <f t="shared" si="255"/>
        <v>1</v>
      </c>
      <c r="N3245" t="b">
        <f t="shared" si="256"/>
        <v>1</v>
      </c>
      <c r="O3245" t="b">
        <f t="shared" si="257"/>
        <v>1</v>
      </c>
      <c r="P3245" t="b">
        <f t="shared" si="257"/>
        <v>1</v>
      </c>
      <c r="Q3245" t="b">
        <f t="shared" si="258"/>
        <v>1</v>
      </c>
      <c r="R3245" t="b">
        <f t="shared" si="259"/>
        <v>1</v>
      </c>
      <c r="U3245" s="105" t="s">
        <v>776</v>
      </c>
      <c r="V3245" s="105" t="s">
        <v>777</v>
      </c>
      <c r="W3245" s="106">
        <v>20909900</v>
      </c>
      <c r="X3245" s="106">
        <v>0</v>
      </c>
    </row>
    <row r="3246" spans="2:26" x14ac:dyDescent="0.25">
      <c r="B3246" s="105" t="s">
        <v>439</v>
      </c>
      <c r="C3246" s="105" t="s">
        <v>440</v>
      </c>
      <c r="D3246" s="106">
        <v>227841430</v>
      </c>
      <c r="E3246" s="106">
        <v>0</v>
      </c>
      <c r="M3246" t="b">
        <f t="shared" si="255"/>
        <v>1</v>
      </c>
      <c r="N3246" t="b">
        <f t="shared" si="256"/>
        <v>1</v>
      </c>
      <c r="O3246" t="b">
        <f t="shared" si="257"/>
        <v>1</v>
      </c>
      <c r="P3246" t="b">
        <f t="shared" si="257"/>
        <v>1</v>
      </c>
      <c r="Q3246" t="b">
        <f t="shared" si="258"/>
        <v>1</v>
      </c>
      <c r="R3246" t="b">
        <f t="shared" si="259"/>
        <v>1</v>
      </c>
      <c r="U3246" s="105" t="s">
        <v>439</v>
      </c>
      <c r="V3246" s="105" t="s">
        <v>440</v>
      </c>
      <c r="W3246" s="106">
        <v>227841430</v>
      </c>
      <c r="X3246" s="106">
        <v>0</v>
      </c>
    </row>
    <row r="3247" spans="2:26" x14ac:dyDescent="0.25">
      <c r="B3247" s="105" t="s">
        <v>441</v>
      </c>
      <c r="C3247" s="105" t="s">
        <v>442</v>
      </c>
      <c r="D3247" s="106">
        <v>227841430</v>
      </c>
      <c r="E3247" s="106">
        <v>0</v>
      </c>
      <c r="M3247" t="b">
        <f t="shared" si="255"/>
        <v>1</v>
      </c>
      <c r="N3247" t="b">
        <f t="shared" si="256"/>
        <v>1</v>
      </c>
      <c r="O3247" t="b">
        <f t="shared" si="257"/>
        <v>1</v>
      </c>
      <c r="P3247" t="b">
        <f t="shared" si="257"/>
        <v>1</v>
      </c>
      <c r="Q3247" t="b">
        <f t="shared" si="258"/>
        <v>1</v>
      </c>
      <c r="R3247" t="b">
        <f t="shared" si="259"/>
        <v>1</v>
      </c>
      <c r="U3247" s="105" t="s">
        <v>441</v>
      </c>
      <c r="V3247" s="105" t="s">
        <v>442</v>
      </c>
      <c r="W3247" s="106">
        <v>227841430</v>
      </c>
      <c r="X3247" s="106">
        <v>0</v>
      </c>
    </row>
    <row r="3248" spans="2:26" x14ac:dyDescent="0.25">
      <c r="B3248" s="105" t="s">
        <v>443</v>
      </c>
      <c r="C3248" s="105" t="s">
        <v>442</v>
      </c>
      <c r="D3248" s="106">
        <v>58035000</v>
      </c>
      <c r="E3248" s="106">
        <v>0</v>
      </c>
      <c r="M3248" t="b">
        <f t="shared" si="255"/>
        <v>1</v>
      </c>
      <c r="N3248" t="b">
        <f t="shared" si="256"/>
        <v>1</v>
      </c>
      <c r="O3248" t="b">
        <f t="shared" si="257"/>
        <v>1</v>
      </c>
      <c r="P3248" t="b">
        <f t="shared" si="257"/>
        <v>1</v>
      </c>
      <c r="Q3248" t="b">
        <f t="shared" si="258"/>
        <v>1</v>
      </c>
      <c r="R3248" t="b">
        <f t="shared" si="259"/>
        <v>1</v>
      </c>
      <c r="U3248" s="105" t="s">
        <v>443</v>
      </c>
      <c r="V3248" s="105" t="s">
        <v>442</v>
      </c>
      <c r="W3248" s="106">
        <v>58035000</v>
      </c>
      <c r="X3248" s="106">
        <v>0</v>
      </c>
    </row>
    <row r="3249" spans="2:24" x14ac:dyDescent="0.25">
      <c r="B3249" s="105" t="s">
        <v>1441</v>
      </c>
      <c r="C3249" s="105" t="s">
        <v>1442</v>
      </c>
      <c r="D3249" s="106">
        <v>169806430</v>
      </c>
      <c r="E3249" s="106">
        <v>0</v>
      </c>
      <c r="M3249" t="b">
        <f t="shared" si="255"/>
        <v>1</v>
      </c>
      <c r="N3249" t="b">
        <f t="shared" si="256"/>
        <v>1</v>
      </c>
      <c r="O3249" t="b">
        <f t="shared" si="257"/>
        <v>1</v>
      </c>
      <c r="P3249" t="b">
        <f t="shared" si="257"/>
        <v>1</v>
      </c>
      <c r="Q3249" t="b">
        <f t="shared" si="258"/>
        <v>1</v>
      </c>
      <c r="R3249" t="b">
        <f t="shared" si="259"/>
        <v>1</v>
      </c>
      <c r="U3249" s="105" t="s">
        <v>1441</v>
      </c>
      <c r="V3249" s="105" t="s">
        <v>1442</v>
      </c>
      <c r="W3249" s="106">
        <v>169806430</v>
      </c>
      <c r="X3249" s="106">
        <v>0</v>
      </c>
    </row>
    <row r="3250" spans="2:24" x14ac:dyDescent="0.25">
      <c r="B3250" s="105" t="s">
        <v>450</v>
      </c>
      <c r="C3250" s="105" t="s">
        <v>451</v>
      </c>
      <c r="D3250" s="106">
        <v>32000000</v>
      </c>
      <c r="E3250" s="106">
        <v>0</v>
      </c>
      <c r="M3250" t="b">
        <f t="shared" si="255"/>
        <v>1</v>
      </c>
      <c r="N3250" t="b">
        <f t="shared" si="256"/>
        <v>1</v>
      </c>
      <c r="O3250" t="b">
        <f t="shared" si="257"/>
        <v>1</v>
      </c>
      <c r="P3250" t="b">
        <f t="shared" si="257"/>
        <v>1</v>
      </c>
      <c r="Q3250" t="b">
        <f t="shared" si="258"/>
        <v>1</v>
      </c>
      <c r="R3250" t="b">
        <f t="shared" si="259"/>
        <v>1</v>
      </c>
      <c r="U3250" s="105" t="s">
        <v>450</v>
      </c>
      <c r="V3250" s="105" t="s">
        <v>451</v>
      </c>
      <c r="W3250" s="106">
        <v>32000000</v>
      </c>
      <c r="X3250" s="106">
        <v>0</v>
      </c>
    </row>
    <row r="3251" spans="2:24" x14ac:dyDescent="0.25">
      <c r="B3251" s="105" t="s">
        <v>452</v>
      </c>
      <c r="C3251" s="105" t="s">
        <v>453</v>
      </c>
      <c r="D3251" s="106">
        <v>32000000</v>
      </c>
      <c r="E3251" s="106">
        <v>0</v>
      </c>
      <c r="M3251" t="b">
        <f t="shared" si="255"/>
        <v>1</v>
      </c>
      <c r="N3251" t="b">
        <f t="shared" si="256"/>
        <v>1</v>
      </c>
      <c r="O3251" t="b">
        <f t="shared" si="257"/>
        <v>1</v>
      </c>
      <c r="P3251" t="b">
        <f t="shared" si="257"/>
        <v>1</v>
      </c>
      <c r="Q3251" t="b">
        <f t="shared" si="258"/>
        <v>1</v>
      </c>
      <c r="R3251" t="b">
        <f t="shared" si="259"/>
        <v>1</v>
      </c>
      <c r="U3251" s="105" t="s">
        <v>452</v>
      </c>
      <c r="V3251" s="105" t="s">
        <v>453</v>
      </c>
      <c r="W3251" s="106">
        <v>32000000</v>
      </c>
      <c r="X3251" s="106">
        <v>0</v>
      </c>
    </row>
    <row r="3252" spans="2:24" x14ac:dyDescent="0.25">
      <c r="B3252" s="105" t="s">
        <v>805</v>
      </c>
      <c r="C3252" s="105" t="s">
        <v>1605</v>
      </c>
      <c r="D3252" s="106">
        <v>32000000</v>
      </c>
      <c r="E3252" s="106">
        <v>0</v>
      </c>
      <c r="M3252" t="b">
        <f t="shared" si="255"/>
        <v>1</v>
      </c>
      <c r="N3252" t="b">
        <f t="shared" si="256"/>
        <v>1</v>
      </c>
      <c r="O3252" t="b">
        <f t="shared" si="257"/>
        <v>1</v>
      </c>
      <c r="P3252" t="b">
        <f t="shared" si="257"/>
        <v>1</v>
      </c>
      <c r="Q3252" t="b">
        <f t="shared" si="258"/>
        <v>1</v>
      </c>
      <c r="R3252" t="b">
        <f t="shared" si="259"/>
        <v>1</v>
      </c>
      <c r="U3252" s="105" t="s">
        <v>805</v>
      </c>
      <c r="V3252" s="105" t="s">
        <v>1605</v>
      </c>
      <c r="W3252" s="106">
        <v>32000000</v>
      </c>
      <c r="X3252" s="106">
        <v>0</v>
      </c>
    </row>
    <row r="3253" spans="2:24" x14ac:dyDescent="0.25">
      <c r="B3253" s="105" t="s">
        <v>455</v>
      </c>
      <c r="C3253" s="105" t="s">
        <v>456</v>
      </c>
      <c r="D3253" s="106">
        <v>207703900</v>
      </c>
      <c r="E3253" s="106">
        <v>0</v>
      </c>
      <c r="M3253" t="b">
        <f t="shared" si="255"/>
        <v>1</v>
      </c>
      <c r="N3253" t="b">
        <f t="shared" si="256"/>
        <v>1</v>
      </c>
      <c r="O3253" t="b">
        <f t="shared" si="257"/>
        <v>1</v>
      </c>
      <c r="P3253" t="b">
        <f t="shared" si="257"/>
        <v>1</v>
      </c>
      <c r="Q3253" t="b">
        <f t="shared" si="258"/>
        <v>1</v>
      </c>
      <c r="R3253" t="b">
        <f t="shared" si="259"/>
        <v>1</v>
      </c>
      <c r="U3253" s="105" t="s">
        <v>455</v>
      </c>
      <c r="V3253" s="105" t="s">
        <v>456</v>
      </c>
      <c r="W3253" s="106">
        <v>207703900</v>
      </c>
      <c r="X3253" s="106">
        <v>0</v>
      </c>
    </row>
    <row r="3254" spans="2:24" x14ac:dyDescent="0.25">
      <c r="B3254" s="105" t="s">
        <v>457</v>
      </c>
      <c r="C3254" s="105" t="s">
        <v>458</v>
      </c>
      <c r="D3254" s="106">
        <v>123640900</v>
      </c>
      <c r="E3254" s="106">
        <v>0</v>
      </c>
      <c r="M3254" t="b">
        <f t="shared" si="255"/>
        <v>1</v>
      </c>
      <c r="N3254" t="b">
        <f t="shared" si="256"/>
        <v>1</v>
      </c>
      <c r="O3254" t="b">
        <f t="shared" si="257"/>
        <v>1</v>
      </c>
      <c r="P3254" t="b">
        <f t="shared" si="257"/>
        <v>1</v>
      </c>
      <c r="Q3254" t="b">
        <f t="shared" si="258"/>
        <v>1</v>
      </c>
      <c r="R3254" t="b">
        <f t="shared" si="259"/>
        <v>1</v>
      </c>
      <c r="U3254" s="105" t="s">
        <v>457</v>
      </c>
      <c r="V3254" s="105" t="s">
        <v>458</v>
      </c>
      <c r="W3254" s="106">
        <v>123640900</v>
      </c>
      <c r="X3254" s="106">
        <v>0</v>
      </c>
    </row>
    <row r="3255" spans="2:24" x14ac:dyDescent="0.25">
      <c r="B3255" s="105" t="s">
        <v>819</v>
      </c>
      <c r="C3255" s="105" t="s">
        <v>820</v>
      </c>
      <c r="D3255" s="106">
        <v>123640900</v>
      </c>
      <c r="E3255" s="106">
        <v>0</v>
      </c>
      <c r="M3255" t="b">
        <f t="shared" si="255"/>
        <v>1</v>
      </c>
      <c r="N3255" t="b">
        <f t="shared" si="256"/>
        <v>1</v>
      </c>
      <c r="O3255" t="b">
        <f t="shared" si="257"/>
        <v>1</v>
      </c>
      <c r="P3255" t="b">
        <f t="shared" si="257"/>
        <v>1</v>
      </c>
      <c r="Q3255" t="b">
        <f t="shared" si="258"/>
        <v>1</v>
      </c>
      <c r="R3255" t="b">
        <f t="shared" si="259"/>
        <v>1</v>
      </c>
      <c r="U3255" s="105" t="s">
        <v>819</v>
      </c>
      <c r="V3255" s="105" t="s">
        <v>820</v>
      </c>
      <c r="W3255" s="106">
        <v>123640900</v>
      </c>
      <c r="X3255" s="106">
        <v>0</v>
      </c>
    </row>
    <row r="3256" spans="2:24" x14ac:dyDescent="0.25">
      <c r="B3256" s="105" t="s">
        <v>460</v>
      </c>
      <c r="C3256" s="105" t="s">
        <v>461</v>
      </c>
      <c r="D3256" s="106">
        <v>84063000</v>
      </c>
      <c r="E3256" s="106">
        <v>0</v>
      </c>
      <c r="M3256" t="b">
        <f t="shared" si="255"/>
        <v>1</v>
      </c>
      <c r="N3256" t="b">
        <f t="shared" si="256"/>
        <v>1</v>
      </c>
      <c r="O3256" t="b">
        <f t="shared" si="257"/>
        <v>1</v>
      </c>
      <c r="P3256" t="b">
        <f t="shared" si="257"/>
        <v>1</v>
      </c>
      <c r="Q3256" t="b">
        <f t="shared" si="258"/>
        <v>1</v>
      </c>
      <c r="R3256" t="b">
        <f t="shared" si="259"/>
        <v>1</v>
      </c>
      <c r="U3256" s="105" t="s">
        <v>460</v>
      </c>
      <c r="V3256" s="105" t="s">
        <v>461</v>
      </c>
      <c r="W3256" s="106">
        <v>84063000</v>
      </c>
      <c r="X3256" s="106">
        <v>0</v>
      </c>
    </row>
    <row r="3257" spans="2:24" x14ac:dyDescent="0.25">
      <c r="B3257" s="105" t="s">
        <v>829</v>
      </c>
      <c r="C3257" s="105" t="s">
        <v>833</v>
      </c>
      <c r="D3257" s="106">
        <v>13197000</v>
      </c>
      <c r="E3257" s="106">
        <v>0</v>
      </c>
      <c r="M3257" t="b">
        <f t="shared" si="255"/>
        <v>1</v>
      </c>
      <c r="N3257" t="b">
        <f t="shared" si="256"/>
        <v>1</v>
      </c>
      <c r="O3257" t="b">
        <f t="shared" si="257"/>
        <v>1</v>
      </c>
      <c r="P3257" t="b">
        <f t="shared" si="257"/>
        <v>1</v>
      </c>
      <c r="Q3257" t="b">
        <f t="shared" si="258"/>
        <v>1</v>
      </c>
      <c r="R3257" t="b">
        <f t="shared" si="259"/>
        <v>1</v>
      </c>
      <c r="U3257" s="105" t="s">
        <v>829</v>
      </c>
      <c r="V3257" s="105" t="s">
        <v>833</v>
      </c>
      <c r="W3257" s="106">
        <v>13197000</v>
      </c>
      <c r="X3257" s="106">
        <v>0</v>
      </c>
    </row>
    <row r="3258" spans="2:24" x14ac:dyDescent="0.25">
      <c r="B3258" s="105" t="s">
        <v>831</v>
      </c>
      <c r="C3258" s="105" t="s">
        <v>830</v>
      </c>
      <c r="D3258" s="106">
        <v>46029500</v>
      </c>
      <c r="E3258" s="106">
        <v>0</v>
      </c>
      <c r="M3258" t="b">
        <f t="shared" si="255"/>
        <v>1</v>
      </c>
      <c r="N3258" t="b">
        <f t="shared" si="256"/>
        <v>1</v>
      </c>
      <c r="O3258" t="b">
        <f t="shared" si="257"/>
        <v>1</v>
      </c>
      <c r="P3258" t="b">
        <f t="shared" si="257"/>
        <v>1</v>
      </c>
      <c r="Q3258" t="b">
        <f t="shared" si="258"/>
        <v>1</v>
      </c>
      <c r="R3258" t="b">
        <f t="shared" si="259"/>
        <v>1</v>
      </c>
      <c r="U3258" s="105" t="s">
        <v>831</v>
      </c>
      <c r="V3258" s="105" t="s">
        <v>830</v>
      </c>
      <c r="W3258" s="106">
        <v>46029500</v>
      </c>
      <c r="X3258" s="106">
        <v>0</v>
      </c>
    </row>
    <row r="3259" spans="2:24" x14ac:dyDescent="0.25">
      <c r="B3259" s="105" t="s">
        <v>832</v>
      </c>
      <c r="C3259" s="105" t="s">
        <v>1457</v>
      </c>
      <c r="D3259" s="106">
        <v>19836500</v>
      </c>
      <c r="E3259" s="106">
        <v>0</v>
      </c>
      <c r="M3259" t="b">
        <f t="shared" si="255"/>
        <v>1</v>
      </c>
      <c r="N3259" t="b">
        <f t="shared" si="256"/>
        <v>1</v>
      </c>
      <c r="O3259" t="b">
        <f t="shared" si="257"/>
        <v>1</v>
      </c>
      <c r="P3259" t="b">
        <f t="shared" si="257"/>
        <v>1</v>
      </c>
      <c r="Q3259" t="b">
        <f t="shared" si="258"/>
        <v>1</v>
      </c>
      <c r="R3259" t="b">
        <f t="shared" si="259"/>
        <v>1</v>
      </c>
      <c r="U3259" s="105" t="s">
        <v>832</v>
      </c>
      <c r="V3259" s="105" t="s">
        <v>1457</v>
      </c>
      <c r="W3259" s="106">
        <v>19836500</v>
      </c>
      <c r="X3259" s="106">
        <v>0</v>
      </c>
    </row>
    <row r="3260" spans="2:24" x14ac:dyDescent="0.25">
      <c r="B3260" s="105" t="s">
        <v>1458</v>
      </c>
      <c r="C3260" s="105" t="s">
        <v>1459</v>
      </c>
      <c r="D3260" s="106">
        <v>5000000</v>
      </c>
      <c r="E3260" s="106">
        <v>0</v>
      </c>
      <c r="M3260" t="b">
        <f t="shared" si="255"/>
        <v>1</v>
      </c>
      <c r="N3260" t="b">
        <f t="shared" si="256"/>
        <v>1</v>
      </c>
      <c r="O3260" t="b">
        <f t="shared" si="257"/>
        <v>1</v>
      </c>
      <c r="P3260" t="b">
        <f t="shared" si="257"/>
        <v>1</v>
      </c>
      <c r="Q3260" t="b">
        <f t="shared" si="258"/>
        <v>1</v>
      </c>
      <c r="R3260" t="b">
        <f t="shared" si="259"/>
        <v>1</v>
      </c>
      <c r="U3260" s="105" t="s">
        <v>1458</v>
      </c>
      <c r="V3260" s="105" t="s">
        <v>1459</v>
      </c>
      <c r="W3260" s="106">
        <v>5000000</v>
      </c>
      <c r="X3260" s="106">
        <v>0</v>
      </c>
    </row>
    <row r="3261" spans="2:24" x14ac:dyDescent="0.25">
      <c r="B3261" s="105" t="s">
        <v>338</v>
      </c>
      <c r="C3261" s="105" t="s">
        <v>339</v>
      </c>
      <c r="D3261" s="106">
        <v>9000000</v>
      </c>
      <c r="E3261" s="106">
        <v>0</v>
      </c>
      <c r="M3261" t="b">
        <f t="shared" si="255"/>
        <v>1</v>
      </c>
      <c r="N3261" t="b">
        <f t="shared" si="256"/>
        <v>1</v>
      </c>
      <c r="O3261" t="b">
        <f t="shared" si="257"/>
        <v>1</v>
      </c>
      <c r="P3261" t="b">
        <f t="shared" si="257"/>
        <v>1</v>
      </c>
      <c r="Q3261" t="b">
        <f t="shared" si="258"/>
        <v>1</v>
      </c>
      <c r="R3261" t="b">
        <f t="shared" si="259"/>
        <v>1</v>
      </c>
      <c r="U3261" s="105" t="s">
        <v>338</v>
      </c>
      <c r="V3261" s="105" t="s">
        <v>339</v>
      </c>
      <c r="W3261" s="106">
        <v>9000000</v>
      </c>
      <c r="X3261" s="106">
        <v>0</v>
      </c>
    </row>
    <row r="3262" spans="2:24" x14ac:dyDescent="0.25">
      <c r="B3262" s="105" t="s">
        <v>340</v>
      </c>
      <c r="C3262" s="105" t="s">
        <v>341</v>
      </c>
      <c r="D3262" s="106">
        <v>9000000</v>
      </c>
      <c r="E3262" s="106">
        <v>0</v>
      </c>
      <c r="M3262" t="b">
        <f t="shared" si="255"/>
        <v>1</v>
      </c>
      <c r="N3262" t="b">
        <f t="shared" si="256"/>
        <v>1</v>
      </c>
      <c r="O3262" t="b">
        <f t="shared" si="257"/>
        <v>1</v>
      </c>
      <c r="P3262" t="b">
        <f t="shared" si="257"/>
        <v>1</v>
      </c>
      <c r="Q3262" t="b">
        <f t="shared" si="258"/>
        <v>1</v>
      </c>
      <c r="R3262" t="b">
        <f t="shared" si="259"/>
        <v>1</v>
      </c>
      <c r="U3262" s="105" t="s">
        <v>340</v>
      </c>
      <c r="V3262" s="105" t="s">
        <v>341</v>
      </c>
      <c r="W3262" s="106">
        <v>9000000</v>
      </c>
      <c r="X3262" s="106">
        <v>0</v>
      </c>
    </row>
    <row r="3263" spans="2:24" x14ac:dyDescent="0.25">
      <c r="B3263" s="105" t="s">
        <v>392</v>
      </c>
      <c r="C3263" s="105" t="s">
        <v>341</v>
      </c>
      <c r="D3263" s="106">
        <v>5000000</v>
      </c>
      <c r="E3263" s="106">
        <v>0</v>
      </c>
      <c r="M3263" t="b">
        <f t="shared" si="255"/>
        <v>1</v>
      </c>
      <c r="N3263" t="b">
        <f t="shared" si="256"/>
        <v>1</v>
      </c>
      <c r="O3263" t="b">
        <f t="shared" si="257"/>
        <v>1</v>
      </c>
      <c r="P3263" t="b">
        <f t="shared" si="257"/>
        <v>1</v>
      </c>
      <c r="Q3263" t="b">
        <f t="shared" si="258"/>
        <v>1</v>
      </c>
      <c r="R3263" t="b">
        <f t="shared" si="259"/>
        <v>1</v>
      </c>
      <c r="U3263" s="105" t="s">
        <v>392</v>
      </c>
      <c r="V3263" s="105" t="s">
        <v>341</v>
      </c>
      <c r="W3263" s="106">
        <v>5000000</v>
      </c>
      <c r="X3263" s="106">
        <v>0</v>
      </c>
    </row>
    <row r="3264" spans="2:24" x14ac:dyDescent="0.25">
      <c r="B3264" s="105" t="s">
        <v>351</v>
      </c>
      <c r="C3264" s="105" t="s">
        <v>352</v>
      </c>
      <c r="D3264" s="106">
        <v>2000000</v>
      </c>
      <c r="E3264" s="106">
        <v>0</v>
      </c>
      <c r="M3264" t="b">
        <f t="shared" si="255"/>
        <v>1</v>
      </c>
      <c r="N3264" t="b">
        <f t="shared" si="256"/>
        <v>1</v>
      </c>
      <c r="O3264" t="b">
        <f t="shared" si="257"/>
        <v>1</v>
      </c>
      <c r="P3264" t="b">
        <f t="shared" si="257"/>
        <v>1</v>
      </c>
      <c r="Q3264" t="b">
        <f t="shared" si="258"/>
        <v>1</v>
      </c>
      <c r="R3264" t="b">
        <f t="shared" si="259"/>
        <v>1</v>
      </c>
      <c r="U3264" s="105" t="s">
        <v>351</v>
      </c>
      <c r="V3264" s="105" t="s">
        <v>352</v>
      </c>
      <c r="W3264" s="106">
        <v>2000000</v>
      </c>
      <c r="X3264" s="106">
        <v>0</v>
      </c>
    </row>
    <row r="3265" spans="2:26" x14ac:dyDescent="0.25">
      <c r="B3265" s="105" t="s">
        <v>353</v>
      </c>
      <c r="C3265" s="105" t="s">
        <v>354</v>
      </c>
      <c r="D3265" s="106">
        <v>2000000</v>
      </c>
      <c r="E3265" s="106">
        <v>0</v>
      </c>
      <c r="M3265" t="b">
        <f t="shared" si="255"/>
        <v>1</v>
      </c>
      <c r="N3265" t="b">
        <f t="shared" si="256"/>
        <v>1</v>
      </c>
      <c r="O3265" t="b">
        <f t="shared" si="257"/>
        <v>1</v>
      </c>
      <c r="P3265" t="b">
        <f t="shared" si="257"/>
        <v>1</v>
      </c>
      <c r="Q3265" t="b">
        <f t="shared" si="258"/>
        <v>1</v>
      </c>
      <c r="R3265" t="b">
        <f t="shared" si="259"/>
        <v>1</v>
      </c>
      <c r="U3265" s="105" t="s">
        <v>353</v>
      </c>
      <c r="V3265" s="105" t="s">
        <v>354</v>
      </c>
      <c r="W3265" s="106">
        <v>2000000</v>
      </c>
      <c r="X3265" s="106">
        <v>0</v>
      </c>
    </row>
    <row r="3266" spans="2:26" x14ac:dyDescent="0.25">
      <c r="B3266" t="s">
        <v>359</v>
      </c>
      <c r="C3266" s="106">
        <v>1322352230</v>
      </c>
      <c r="D3266" s="106">
        <v>0</v>
      </c>
      <c r="M3266" t="b">
        <f t="shared" si="255"/>
        <v>1</v>
      </c>
      <c r="N3266" t="b">
        <f t="shared" si="256"/>
        <v>1</v>
      </c>
      <c r="O3266" t="b">
        <f t="shared" si="257"/>
        <v>1</v>
      </c>
      <c r="P3266" t="b">
        <f t="shared" si="257"/>
        <v>1</v>
      </c>
      <c r="Q3266" t="b">
        <f t="shared" si="258"/>
        <v>1</v>
      </c>
      <c r="R3266" t="b">
        <f t="shared" si="259"/>
        <v>1</v>
      </c>
      <c r="U3266" t="s">
        <v>359</v>
      </c>
      <c r="V3266" s="106">
        <v>1322352230</v>
      </c>
      <c r="W3266" s="106">
        <v>0</v>
      </c>
    </row>
    <row r="3267" spans="2:26" x14ac:dyDescent="0.25">
      <c r="B3267" t="s">
        <v>330</v>
      </c>
      <c r="C3267" t="s">
        <v>331</v>
      </c>
      <c r="D3267" s="105" t="s">
        <v>864</v>
      </c>
      <c r="E3267" t="s">
        <v>333</v>
      </c>
      <c r="F3267" t="s">
        <v>331</v>
      </c>
      <c r="G3267" s="105" t="s">
        <v>865</v>
      </c>
      <c r="M3267" t="b">
        <f t="shared" si="255"/>
        <v>1</v>
      </c>
      <c r="N3267" t="b">
        <f t="shared" si="256"/>
        <v>1</v>
      </c>
      <c r="O3267" t="b">
        <f t="shared" si="257"/>
        <v>1</v>
      </c>
      <c r="P3267" t="b">
        <f t="shared" si="257"/>
        <v>1</v>
      </c>
      <c r="Q3267" t="b">
        <f t="shared" si="258"/>
        <v>1</v>
      </c>
      <c r="R3267" t="b">
        <f t="shared" si="259"/>
        <v>1</v>
      </c>
      <c r="U3267" t="s">
        <v>330</v>
      </c>
      <c r="V3267" t="s">
        <v>331</v>
      </c>
      <c r="W3267" s="105" t="s">
        <v>864</v>
      </c>
      <c r="X3267" t="s">
        <v>333</v>
      </c>
      <c r="Y3267" t="s">
        <v>331</v>
      </c>
      <c r="Z3267" s="105" t="s">
        <v>865</v>
      </c>
    </row>
    <row r="3268" spans="2:26" x14ac:dyDescent="0.25">
      <c r="B3268" t="s">
        <v>335</v>
      </c>
      <c r="C3268" t="s">
        <v>3</v>
      </c>
      <c r="D3268" t="s">
        <v>336</v>
      </c>
      <c r="E3268" t="s">
        <v>337</v>
      </c>
      <c r="M3268" t="b">
        <f t="shared" si="255"/>
        <v>1</v>
      </c>
      <c r="N3268" t="b">
        <f t="shared" si="256"/>
        <v>1</v>
      </c>
      <c r="O3268" t="b">
        <f t="shared" si="257"/>
        <v>1</v>
      </c>
      <c r="P3268" t="b">
        <f t="shared" si="257"/>
        <v>1</v>
      </c>
      <c r="Q3268" t="b">
        <f t="shared" si="258"/>
        <v>1</v>
      </c>
      <c r="R3268" t="b">
        <f t="shared" si="259"/>
        <v>1</v>
      </c>
      <c r="U3268" t="s">
        <v>335</v>
      </c>
      <c r="V3268" t="s">
        <v>3</v>
      </c>
      <c r="W3268" t="s">
        <v>336</v>
      </c>
      <c r="X3268" t="s">
        <v>337</v>
      </c>
    </row>
    <row r="3269" spans="2:26" x14ac:dyDescent="0.25">
      <c r="B3269" s="105" t="s">
        <v>418</v>
      </c>
      <c r="C3269" s="105" t="s">
        <v>419</v>
      </c>
      <c r="D3269" s="106">
        <v>16450000</v>
      </c>
      <c r="E3269" s="106">
        <v>0</v>
      </c>
      <c r="M3269" t="b">
        <f t="shared" si="255"/>
        <v>1</v>
      </c>
      <c r="N3269" t="b">
        <f t="shared" si="256"/>
        <v>1</v>
      </c>
      <c r="O3269" t="b">
        <f t="shared" si="257"/>
        <v>1</v>
      </c>
      <c r="P3269" t="b">
        <f t="shared" si="257"/>
        <v>1</v>
      </c>
      <c r="Q3269" t="b">
        <f t="shared" si="258"/>
        <v>1</v>
      </c>
      <c r="R3269" t="b">
        <f t="shared" si="259"/>
        <v>1</v>
      </c>
      <c r="U3269" s="105" t="s">
        <v>418</v>
      </c>
      <c r="V3269" s="105" t="s">
        <v>419</v>
      </c>
      <c r="W3269" s="106">
        <v>16450000</v>
      </c>
      <c r="X3269" s="106">
        <v>0</v>
      </c>
    </row>
    <row r="3270" spans="2:26" x14ac:dyDescent="0.25">
      <c r="B3270" s="105" t="s">
        <v>420</v>
      </c>
      <c r="C3270" s="105" t="s">
        <v>421</v>
      </c>
      <c r="D3270" s="106">
        <v>16450000</v>
      </c>
      <c r="E3270" s="106">
        <v>0</v>
      </c>
      <c r="M3270" t="b">
        <f t="shared" si="255"/>
        <v>1</v>
      </c>
      <c r="N3270" t="b">
        <f t="shared" si="256"/>
        <v>1</v>
      </c>
      <c r="O3270" t="b">
        <f t="shared" si="257"/>
        <v>1</v>
      </c>
      <c r="P3270" t="b">
        <f t="shared" si="257"/>
        <v>1</v>
      </c>
      <c r="Q3270" t="b">
        <f t="shared" si="258"/>
        <v>1</v>
      </c>
      <c r="R3270" t="b">
        <f t="shared" si="259"/>
        <v>1</v>
      </c>
      <c r="U3270" s="105" t="s">
        <v>420</v>
      </c>
      <c r="V3270" s="105" t="s">
        <v>421</v>
      </c>
      <c r="W3270" s="106">
        <v>16450000</v>
      </c>
      <c r="X3270" s="106">
        <v>0</v>
      </c>
    </row>
    <row r="3271" spans="2:26" x14ac:dyDescent="0.25">
      <c r="B3271" s="105" t="s">
        <v>422</v>
      </c>
      <c r="C3271" s="105" t="s">
        <v>421</v>
      </c>
      <c r="D3271" s="106">
        <v>16450000</v>
      </c>
      <c r="E3271" s="106">
        <v>0</v>
      </c>
      <c r="M3271" t="b">
        <f t="shared" si="255"/>
        <v>1</v>
      </c>
      <c r="N3271" t="b">
        <f t="shared" si="256"/>
        <v>1</v>
      </c>
      <c r="O3271" t="b">
        <f t="shared" si="257"/>
        <v>1</v>
      </c>
      <c r="P3271" t="b">
        <f t="shared" si="257"/>
        <v>1</v>
      </c>
      <c r="Q3271" t="b">
        <f t="shared" si="258"/>
        <v>1</v>
      </c>
      <c r="R3271" t="b">
        <f t="shared" si="259"/>
        <v>1</v>
      </c>
      <c r="U3271" s="105" t="s">
        <v>422</v>
      </c>
      <c r="V3271" s="105" t="s">
        <v>421</v>
      </c>
      <c r="W3271" s="106">
        <v>16450000</v>
      </c>
      <c r="X3271" s="106">
        <v>0</v>
      </c>
    </row>
    <row r="3272" spans="2:26" x14ac:dyDescent="0.25">
      <c r="B3272" s="105" t="s">
        <v>562</v>
      </c>
      <c r="C3272" s="105" t="s">
        <v>563</v>
      </c>
      <c r="D3272" s="106">
        <v>3000000</v>
      </c>
      <c r="E3272" s="106">
        <v>0</v>
      </c>
      <c r="M3272" t="b">
        <f t="shared" si="255"/>
        <v>1</v>
      </c>
      <c r="N3272" t="b">
        <f t="shared" si="256"/>
        <v>1</v>
      </c>
      <c r="O3272" t="b">
        <f t="shared" si="257"/>
        <v>1</v>
      </c>
      <c r="P3272" t="b">
        <f t="shared" si="257"/>
        <v>1</v>
      </c>
      <c r="Q3272" t="b">
        <f t="shared" si="258"/>
        <v>1</v>
      </c>
      <c r="R3272" t="b">
        <f t="shared" si="259"/>
        <v>1</v>
      </c>
      <c r="U3272" s="105" t="s">
        <v>562</v>
      </c>
      <c r="V3272" s="105" t="s">
        <v>563</v>
      </c>
      <c r="W3272" s="106">
        <v>3000000</v>
      </c>
      <c r="X3272" s="106">
        <v>0</v>
      </c>
    </row>
    <row r="3273" spans="2:26" x14ac:dyDescent="0.25">
      <c r="B3273" s="105" t="s">
        <v>564</v>
      </c>
      <c r="C3273" s="105" t="s">
        <v>565</v>
      </c>
      <c r="D3273" s="106">
        <v>3000000</v>
      </c>
      <c r="E3273" s="106">
        <v>0</v>
      </c>
      <c r="M3273" t="b">
        <f t="shared" si="255"/>
        <v>1</v>
      </c>
      <c r="N3273" t="b">
        <f t="shared" si="256"/>
        <v>1</v>
      </c>
      <c r="O3273" t="b">
        <f t="shared" si="257"/>
        <v>1</v>
      </c>
      <c r="P3273" t="b">
        <f t="shared" si="257"/>
        <v>1</v>
      </c>
      <c r="Q3273" t="b">
        <f t="shared" si="258"/>
        <v>1</v>
      </c>
      <c r="R3273" t="b">
        <f t="shared" si="259"/>
        <v>1</v>
      </c>
      <c r="U3273" s="105" t="s">
        <v>564</v>
      </c>
      <c r="V3273" s="105" t="s">
        <v>565</v>
      </c>
      <c r="W3273" s="106">
        <v>3000000</v>
      </c>
      <c r="X3273" s="106">
        <v>0</v>
      </c>
    </row>
    <row r="3274" spans="2:26" x14ac:dyDescent="0.25">
      <c r="B3274" s="105" t="s">
        <v>566</v>
      </c>
      <c r="C3274" s="105" t="s">
        <v>565</v>
      </c>
      <c r="D3274" s="106">
        <v>3000000</v>
      </c>
      <c r="E3274" s="106">
        <v>0</v>
      </c>
      <c r="M3274" t="b">
        <f t="shared" si="255"/>
        <v>1</v>
      </c>
      <c r="N3274" t="b">
        <f t="shared" si="256"/>
        <v>1</v>
      </c>
      <c r="O3274" t="b">
        <f t="shared" si="257"/>
        <v>1</v>
      </c>
      <c r="P3274" t="b">
        <f t="shared" si="257"/>
        <v>1</v>
      </c>
      <c r="Q3274" t="b">
        <f t="shared" si="258"/>
        <v>1</v>
      </c>
      <c r="R3274" t="b">
        <f t="shared" si="259"/>
        <v>1</v>
      </c>
      <c r="U3274" s="105" t="s">
        <v>566</v>
      </c>
      <c r="V3274" s="105" t="s">
        <v>565</v>
      </c>
      <c r="W3274" s="106">
        <v>3000000</v>
      </c>
      <c r="X3274" s="106">
        <v>0</v>
      </c>
    </row>
    <row r="3275" spans="2:26" x14ac:dyDescent="0.25">
      <c r="B3275" s="105" t="s">
        <v>429</v>
      </c>
      <c r="C3275" s="105" t="s">
        <v>430</v>
      </c>
      <c r="D3275" s="106">
        <v>35881000</v>
      </c>
      <c r="E3275" s="106">
        <v>0</v>
      </c>
      <c r="M3275" t="b">
        <f t="shared" si="255"/>
        <v>1</v>
      </c>
      <c r="N3275" t="b">
        <f t="shared" si="256"/>
        <v>1</v>
      </c>
      <c r="O3275" t="b">
        <f t="shared" si="257"/>
        <v>1</v>
      </c>
      <c r="P3275" t="b">
        <f t="shared" si="257"/>
        <v>1</v>
      </c>
      <c r="Q3275" t="b">
        <f t="shared" si="258"/>
        <v>1</v>
      </c>
      <c r="R3275" t="b">
        <f t="shared" si="259"/>
        <v>1</v>
      </c>
      <c r="U3275" s="105" t="s">
        <v>429</v>
      </c>
      <c r="V3275" s="105" t="s">
        <v>430</v>
      </c>
      <c r="W3275" s="106">
        <v>35881000</v>
      </c>
      <c r="X3275" s="106">
        <v>0</v>
      </c>
    </row>
    <row r="3276" spans="2:26" x14ac:dyDescent="0.25">
      <c r="B3276" s="105" t="s">
        <v>431</v>
      </c>
      <c r="C3276" s="105" t="s">
        <v>432</v>
      </c>
      <c r="D3276" s="106">
        <v>35881000</v>
      </c>
      <c r="E3276" s="106">
        <v>0</v>
      </c>
      <c r="M3276" t="b">
        <f t="shared" si="255"/>
        <v>1</v>
      </c>
      <c r="N3276" t="b">
        <f t="shared" si="256"/>
        <v>1</v>
      </c>
      <c r="O3276" t="b">
        <f t="shared" si="257"/>
        <v>1</v>
      </c>
      <c r="P3276" t="b">
        <f t="shared" si="257"/>
        <v>1</v>
      </c>
      <c r="Q3276" t="b">
        <f t="shared" si="258"/>
        <v>1</v>
      </c>
      <c r="R3276" t="b">
        <f t="shared" si="259"/>
        <v>1</v>
      </c>
      <c r="U3276" s="105" t="s">
        <v>431</v>
      </c>
      <c r="V3276" s="105" t="s">
        <v>432</v>
      </c>
      <c r="W3276" s="106">
        <v>35881000</v>
      </c>
      <c r="X3276" s="106">
        <v>0</v>
      </c>
    </row>
    <row r="3277" spans="2:26" x14ac:dyDescent="0.25">
      <c r="B3277" s="105" t="s">
        <v>778</v>
      </c>
      <c r="C3277" s="105" t="s">
        <v>779</v>
      </c>
      <c r="D3277" s="106">
        <v>3795000</v>
      </c>
      <c r="E3277" s="106">
        <v>0</v>
      </c>
      <c r="M3277" t="b">
        <f t="shared" si="255"/>
        <v>1</v>
      </c>
      <c r="N3277" t="b">
        <f t="shared" si="256"/>
        <v>1</v>
      </c>
      <c r="O3277" t="b">
        <f t="shared" si="257"/>
        <v>1</v>
      </c>
      <c r="P3277" t="b">
        <f t="shared" si="257"/>
        <v>1</v>
      </c>
      <c r="Q3277" t="b">
        <f t="shared" si="258"/>
        <v>1</v>
      </c>
      <c r="R3277" t="b">
        <f t="shared" si="259"/>
        <v>1</v>
      </c>
      <c r="U3277" s="105" t="s">
        <v>778</v>
      </c>
      <c r="V3277" s="105" t="s">
        <v>779</v>
      </c>
      <c r="W3277" s="106">
        <v>3795000</v>
      </c>
      <c r="X3277" s="106">
        <v>0</v>
      </c>
    </row>
    <row r="3278" spans="2:26" x14ac:dyDescent="0.25">
      <c r="B3278" s="105" t="s">
        <v>784</v>
      </c>
      <c r="C3278" s="105" t="s">
        <v>1593</v>
      </c>
      <c r="D3278" s="106">
        <v>1986000</v>
      </c>
      <c r="E3278" s="106">
        <v>0</v>
      </c>
      <c r="M3278" t="b">
        <f t="shared" si="255"/>
        <v>1</v>
      </c>
      <c r="N3278" t="b">
        <f t="shared" si="256"/>
        <v>1</v>
      </c>
      <c r="O3278" t="b">
        <f t="shared" si="257"/>
        <v>1</v>
      </c>
      <c r="P3278" t="b">
        <f t="shared" si="257"/>
        <v>1</v>
      </c>
      <c r="Q3278" t="b">
        <f t="shared" si="258"/>
        <v>1</v>
      </c>
      <c r="R3278" t="b">
        <f t="shared" si="259"/>
        <v>1</v>
      </c>
      <c r="U3278" s="105" t="s">
        <v>784</v>
      </c>
      <c r="V3278" s="105" t="s">
        <v>1593</v>
      </c>
      <c r="W3278" s="106">
        <v>1986000</v>
      </c>
      <c r="X3278" s="106">
        <v>0</v>
      </c>
    </row>
    <row r="3279" spans="2:26" x14ac:dyDescent="0.25">
      <c r="B3279" s="105" t="s">
        <v>785</v>
      </c>
      <c r="C3279" s="105" t="s">
        <v>1594</v>
      </c>
      <c r="D3279" s="106">
        <v>2000000</v>
      </c>
      <c r="E3279" s="106">
        <v>0</v>
      </c>
      <c r="M3279" t="b">
        <f t="shared" si="255"/>
        <v>1</v>
      </c>
      <c r="N3279" t="b">
        <f t="shared" si="256"/>
        <v>1</v>
      </c>
      <c r="O3279" t="b">
        <f t="shared" si="257"/>
        <v>1</v>
      </c>
      <c r="P3279" t="b">
        <f t="shared" si="257"/>
        <v>1</v>
      </c>
      <c r="Q3279" t="b">
        <f t="shared" si="258"/>
        <v>1</v>
      </c>
      <c r="R3279" t="b">
        <f t="shared" si="259"/>
        <v>1</v>
      </c>
      <c r="U3279" s="105" t="s">
        <v>785</v>
      </c>
      <c r="V3279" s="105" t="s">
        <v>1594</v>
      </c>
      <c r="W3279" s="106">
        <v>2000000</v>
      </c>
      <c r="X3279" s="106">
        <v>0</v>
      </c>
    </row>
    <row r="3280" spans="2:26" x14ac:dyDescent="0.25">
      <c r="B3280" s="105" t="s">
        <v>788</v>
      </c>
      <c r="C3280" s="105" t="s">
        <v>789</v>
      </c>
      <c r="D3280" s="106">
        <v>28100000</v>
      </c>
      <c r="E3280" s="106">
        <v>0</v>
      </c>
      <c r="M3280" t="b">
        <f t="shared" si="255"/>
        <v>1</v>
      </c>
      <c r="N3280" t="b">
        <f t="shared" si="256"/>
        <v>1</v>
      </c>
      <c r="O3280" t="b">
        <f t="shared" si="257"/>
        <v>1</v>
      </c>
      <c r="P3280" t="b">
        <f t="shared" si="257"/>
        <v>1</v>
      </c>
      <c r="Q3280" t="b">
        <f t="shared" si="258"/>
        <v>1</v>
      </c>
      <c r="R3280" t="b">
        <f t="shared" si="259"/>
        <v>1</v>
      </c>
      <c r="U3280" s="105" t="s">
        <v>788</v>
      </c>
      <c r="V3280" s="105" t="s">
        <v>789</v>
      </c>
      <c r="W3280" s="106">
        <v>28100000</v>
      </c>
      <c r="X3280" s="106">
        <v>0</v>
      </c>
    </row>
    <row r="3281" spans="2:26" x14ac:dyDescent="0.25">
      <c r="B3281" s="105" t="s">
        <v>635</v>
      </c>
      <c r="C3281" s="105" t="s">
        <v>636</v>
      </c>
      <c r="D3281" s="106">
        <v>30000000</v>
      </c>
      <c r="E3281" s="106">
        <v>0</v>
      </c>
      <c r="M3281" t="b">
        <f t="shared" si="255"/>
        <v>1</v>
      </c>
      <c r="N3281" t="b">
        <f t="shared" si="256"/>
        <v>1</v>
      </c>
      <c r="O3281" t="b">
        <f t="shared" si="257"/>
        <v>1</v>
      </c>
      <c r="P3281" t="b">
        <f t="shared" si="257"/>
        <v>1</v>
      </c>
      <c r="Q3281" t="b">
        <f t="shared" si="258"/>
        <v>1</v>
      </c>
      <c r="R3281" t="b">
        <f t="shared" si="259"/>
        <v>1</v>
      </c>
      <c r="U3281" s="105" t="s">
        <v>635</v>
      </c>
      <c r="V3281" s="105" t="s">
        <v>636</v>
      </c>
      <c r="W3281" s="106">
        <v>30000000</v>
      </c>
      <c r="X3281" s="106">
        <v>0</v>
      </c>
    </row>
    <row r="3282" spans="2:26" x14ac:dyDescent="0.25">
      <c r="B3282" s="105" t="s">
        <v>637</v>
      </c>
      <c r="C3282" s="105" t="s">
        <v>638</v>
      </c>
      <c r="D3282" s="106">
        <v>30000000</v>
      </c>
      <c r="E3282" s="106">
        <v>0</v>
      </c>
      <c r="M3282" t="b">
        <f t="shared" si="255"/>
        <v>1</v>
      </c>
      <c r="N3282" t="b">
        <f t="shared" si="256"/>
        <v>1</v>
      </c>
      <c r="O3282" t="b">
        <f t="shared" si="257"/>
        <v>1</v>
      </c>
      <c r="P3282" t="b">
        <f t="shared" si="257"/>
        <v>1</v>
      </c>
      <c r="Q3282" t="b">
        <f t="shared" si="258"/>
        <v>1</v>
      </c>
      <c r="R3282" t="b">
        <f t="shared" si="259"/>
        <v>1</v>
      </c>
      <c r="U3282" s="105" t="s">
        <v>637</v>
      </c>
      <c r="V3282" s="105" t="s">
        <v>638</v>
      </c>
      <c r="W3282" s="106">
        <v>30000000</v>
      </c>
      <c r="X3282" s="106">
        <v>0</v>
      </c>
    </row>
    <row r="3283" spans="2:26" x14ac:dyDescent="0.25">
      <c r="B3283" s="105" t="s">
        <v>639</v>
      </c>
      <c r="C3283" s="105" t="s">
        <v>638</v>
      </c>
      <c r="D3283" s="106">
        <v>30000000</v>
      </c>
      <c r="E3283" s="106">
        <v>0</v>
      </c>
      <c r="M3283" t="b">
        <f t="shared" si="255"/>
        <v>1</v>
      </c>
      <c r="N3283" t="b">
        <f t="shared" si="256"/>
        <v>1</v>
      </c>
      <c r="O3283" t="b">
        <f t="shared" si="257"/>
        <v>1</v>
      </c>
      <c r="P3283" t="b">
        <f t="shared" si="257"/>
        <v>1</v>
      </c>
      <c r="Q3283" t="b">
        <f t="shared" si="258"/>
        <v>1</v>
      </c>
      <c r="R3283" t="b">
        <f t="shared" si="259"/>
        <v>1</v>
      </c>
      <c r="U3283" s="105" t="s">
        <v>639</v>
      </c>
      <c r="V3283" s="105" t="s">
        <v>638</v>
      </c>
      <c r="W3283" s="106">
        <v>30000000</v>
      </c>
      <c r="X3283" s="106">
        <v>0</v>
      </c>
    </row>
    <row r="3284" spans="2:26" x14ac:dyDescent="0.25">
      <c r="B3284" s="105" t="s">
        <v>463</v>
      </c>
      <c r="C3284" s="105" t="s">
        <v>464</v>
      </c>
      <c r="D3284" s="106">
        <v>3835000</v>
      </c>
      <c r="E3284" s="106">
        <v>0</v>
      </c>
      <c r="M3284" t="b">
        <f t="shared" si="255"/>
        <v>1</v>
      </c>
      <c r="N3284" t="b">
        <f t="shared" si="256"/>
        <v>1</v>
      </c>
      <c r="O3284" t="b">
        <f t="shared" si="257"/>
        <v>1</v>
      </c>
      <c r="P3284" t="b">
        <f t="shared" si="257"/>
        <v>1</v>
      </c>
      <c r="Q3284" t="b">
        <f t="shared" si="258"/>
        <v>1</v>
      </c>
      <c r="R3284" t="b">
        <f t="shared" si="259"/>
        <v>1</v>
      </c>
      <c r="U3284" s="105" t="s">
        <v>463</v>
      </c>
      <c r="V3284" s="105" t="s">
        <v>464</v>
      </c>
      <c r="W3284" s="106">
        <v>3835000</v>
      </c>
      <c r="X3284" s="106">
        <v>0</v>
      </c>
    </row>
    <row r="3285" spans="2:26" x14ac:dyDescent="0.25">
      <c r="B3285" s="105" t="s">
        <v>465</v>
      </c>
      <c r="C3285" s="105" t="s">
        <v>466</v>
      </c>
      <c r="D3285" s="106">
        <v>3835000</v>
      </c>
      <c r="E3285" s="106">
        <v>0</v>
      </c>
      <c r="M3285" t="b">
        <f t="shared" si="255"/>
        <v>1</v>
      </c>
      <c r="N3285" t="b">
        <f t="shared" si="256"/>
        <v>1</v>
      </c>
      <c r="O3285" t="b">
        <f t="shared" si="257"/>
        <v>1</v>
      </c>
      <c r="P3285" t="b">
        <f t="shared" si="257"/>
        <v>1</v>
      </c>
      <c r="Q3285" t="b">
        <f t="shared" si="258"/>
        <v>1</v>
      </c>
      <c r="R3285" t="b">
        <f t="shared" si="259"/>
        <v>1</v>
      </c>
      <c r="U3285" s="105" t="s">
        <v>465</v>
      </c>
      <c r="V3285" s="105" t="s">
        <v>466</v>
      </c>
      <c r="W3285" s="106">
        <v>3835000</v>
      </c>
      <c r="X3285" s="106">
        <v>0</v>
      </c>
    </row>
    <row r="3286" spans="2:26" x14ac:dyDescent="0.25">
      <c r="B3286" s="105" t="s">
        <v>467</v>
      </c>
      <c r="C3286" s="105" t="s">
        <v>468</v>
      </c>
      <c r="D3286" s="106">
        <v>3835000</v>
      </c>
      <c r="E3286" s="106">
        <v>0</v>
      </c>
      <c r="M3286" t="b">
        <f t="shared" si="255"/>
        <v>1</v>
      </c>
      <c r="N3286" t="b">
        <f t="shared" si="256"/>
        <v>1</v>
      </c>
      <c r="O3286" t="b">
        <f t="shared" si="257"/>
        <v>1</v>
      </c>
      <c r="P3286" t="b">
        <f t="shared" si="257"/>
        <v>1</v>
      </c>
      <c r="Q3286" t="b">
        <f t="shared" si="258"/>
        <v>1</v>
      </c>
      <c r="R3286" t="b">
        <f t="shared" si="259"/>
        <v>1</v>
      </c>
      <c r="U3286" s="105" t="s">
        <v>467</v>
      </c>
      <c r="V3286" s="105" t="s">
        <v>468</v>
      </c>
      <c r="W3286" s="106">
        <v>3835000</v>
      </c>
      <c r="X3286" s="106">
        <v>0</v>
      </c>
    </row>
    <row r="3287" spans="2:26" x14ac:dyDescent="0.25">
      <c r="B3287" s="105" t="s">
        <v>671</v>
      </c>
      <c r="C3287" s="105" t="s">
        <v>672</v>
      </c>
      <c r="D3287" s="106">
        <v>4300000</v>
      </c>
      <c r="E3287" s="106">
        <v>0</v>
      </c>
      <c r="M3287" t="b">
        <f t="shared" si="255"/>
        <v>1</v>
      </c>
      <c r="N3287" t="b">
        <f t="shared" si="256"/>
        <v>1</v>
      </c>
      <c r="O3287" t="b">
        <f t="shared" si="257"/>
        <v>1</v>
      </c>
      <c r="P3287" t="b">
        <f t="shared" si="257"/>
        <v>1</v>
      </c>
      <c r="Q3287" t="b">
        <f t="shared" si="258"/>
        <v>1</v>
      </c>
      <c r="R3287" t="b">
        <f t="shared" si="259"/>
        <v>1</v>
      </c>
      <c r="U3287" s="105" t="s">
        <v>671</v>
      </c>
      <c r="V3287" s="105" t="s">
        <v>672</v>
      </c>
      <c r="W3287" s="106">
        <v>4300000</v>
      </c>
      <c r="X3287" s="106">
        <v>0</v>
      </c>
    </row>
    <row r="3288" spans="2:26" x14ac:dyDescent="0.25">
      <c r="B3288" s="105" t="s">
        <v>673</v>
      </c>
      <c r="C3288" s="105" t="s">
        <v>674</v>
      </c>
      <c r="D3288" s="106">
        <v>4300000</v>
      </c>
      <c r="E3288" s="106">
        <v>0</v>
      </c>
      <c r="M3288" t="b">
        <f t="shared" si="255"/>
        <v>1</v>
      </c>
      <c r="N3288" t="b">
        <f t="shared" si="256"/>
        <v>1</v>
      </c>
      <c r="O3288" t="b">
        <f t="shared" si="257"/>
        <v>1</v>
      </c>
      <c r="P3288" t="b">
        <f t="shared" si="257"/>
        <v>1</v>
      </c>
      <c r="Q3288" t="b">
        <f t="shared" si="258"/>
        <v>1</v>
      </c>
      <c r="R3288" t="b">
        <f t="shared" si="259"/>
        <v>1</v>
      </c>
      <c r="U3288" s="105" t="s">
        <v>673</v>
      </c>
      <c r="V3288" s="105" t="s">
        <v>674</v>
      </c>
      <c r="W3288" s="106">
        <v>4300000</v>
      </c>
      <c r="X3288" s="106">
        <v>0</v>
      </c>
    </row>
    <row r="3289" spans="2:26" x14ac:dyDescent="0.25">
      <c r="B3289" s="105" t="s">
        <v>675</v>
      </c>
      <c r="C3289" s="105" t="s">
        <v>674</v>
      </c>
      <c r="D3289" s="106">
        <v>4300000</v>
      </c>
      <c r="E3289" s="106">
        <v>0</v>
      </c>
      <c r="M3289" t="b">
        <f t="shared" si="255"/>
        <v>1</v>
      </c>
      <c r="N3289" t="b">
        <f t="shared" si="256"/>
        <v>1</v>
      </c>
      <c r="O3289" t="b">
        <f t="shared" si="257"/>
        <v>1</v>
      </c>
      <c r="P3289" t="b">
        <f t="shared" si="257"/>
        <v>1</v>
      </c>
      <c r="Q3289" t="b">
        <f t="shared" si="258"/>
        <v>1</v>
      </c>
      <c r="R3289" t="b">
        <f t="shared" si="259"/>
        <v>1</v>
      </c>
      <c r="U3289" s="105" t="s">
        <v>675</v>
      </c>
      <c r="V3289" s="105" t="s">
        <v>674</v>
      </c>
      <c r="W3289" s="106">
        <v>4300000</v>
      </c>
      <c r="X3289" s="106">
        <v>0</v>
      </c>
    </row>
    <row r="3290" spans="2:26" x14ac:dyDescent="0.25">
      <c r="B3290" s="105" t="s">
        <v>338</v>
      </c>
      <c r="C3290" s="105" t="s">
        <v>339</v>
      </c>
      <c r="D3290" s="106">
        <v>19580000</v>
      </c>
      <c r="E3290" s="106">
        <v>0</v>
      </c>
      <c r="M3290" t="b">
        <f t="shared" si="255"/>
        <v>1</v>
      </c>
      <c r="N3290" t="b">
        <f t="shared" si="256"/>
        <v>1</v>
      </c>
      <c r="O3290" t="b">
        <f t="shared" si="257"/>
        <v>1</v>
      </c>
      <c r="P3290" t="b">
        <f t="shared" si="257"/>
        <v>1</v>
      </c>
      <c r="Q3290" t="b">
        <f t="shared" si="258"/>
        <v>1</v>
      </c>
      <c r="R3290" t="b">
        <f t="shared" si="259"/>
        <v>1</v>
      </c>
      <c r="U3290" s="105" t="s">
        <v>338</v>
      </c>
      <c r="V3290" s="105" t="s">
        <v>339</v>
      </c>
      <c r="W3290" s="106">
        <v>19580000</v>
      </c>
      <c r="X3290" s="106">
        <v>0</v>
      </c>
    </row>
    <row r="3291" spans="2:26" x14ac:dyDescent="0.25">
      <c r="B3291" s="105" t="s">
        <v>469</v>
      </c>
      <c r="C3291" s="105" t="s">
        <v>470</v>
      </c>
      <c r="D3291" s="106">
        <v>15100000</v>
      </c>
      <c r="E3291" s="106">
        <v>0</v>
      </c>
      <c r="M3291" t="b">
        <f t="shared" ref="M3291:M3354" si="260">+B3291=U3291</f>
        <v>1</v>
      </c>
      <c r="N3291" t="b">
        <f t="shared" ref="N3291:N3354" si="261">+C3291=V3291</f>
        <v>1</v>
      </c>
      <c r="O3291" t="b">
        <f t="shared" ref="O3291:P3354" si="262">+D3291=W3291</f>
        <v>1</v>
      </c>
      <c r="P3291" t="b">
        <f t="shared" si="262"/>
        <v>1</v>
      </c>
      <c r="Q3291" t="b">
        <f t="shared" ref="Q3291:Q3354" si="263">+F3291=Y3291</f>
        <v>1</v>
      </c>
      <c r="R3291" t="b">
        <f t="shared" ref="R3291:R3354" si="264">+G3291=Z3291</f>
        <v>1</v>
      </c>
      <c r="U3291" s="105" t="s">
        <v>469</v>
      </c>
      <c r="V3291" s="105" t="s">
        <v>470</v>
      </c>
      <c r="W3291" s="106">
        <v>15100000</v>
      </c>
      <c r="X3291" s="106">
        <v>0</v>
      </c>
    </row>
    <row r="3292" spans="2:26" x14ac:dyDescent="0.25">
      <c r="B3292" s="105" t="s">
        <v>471</v>
      </c>
      <c r="C3292" s="105" t="s">
        <v>472</v>
      </c>
      <c r="D3292" s="106">
        <v>15100000</v>
      </c>
      <c r="E3292" s="106">
        <v>0</v>
      </c>
      <c r="M3292" t="b">
        <f t="shared" si="260"/>
        <v>1</v>
      </c>
      <c r="N3292" t="b">
        <f t="shared" si="261"/>
        <v>1</v>
      </c>
      <c r="O3292" t="b">
        <f t="shared" si="262"/>
        <v>1</v>
      </c>
      <c r="P3292" t="b">
        <f t="shared" si="262"/>
        <v>1</v>
      </c>
      <c r="Q3292" t="b">
        <f t="shared" si="263"/>
        <v>1</v>
      </c>
      <c r="R3292" t="b">
        <f t="shared" si="264"/>
        <v>1</v>
      </c>
      <c r="U3292" s="105" t="s">
        <v>471</v>
      </c>
      <c r="V3292" s="105" t="s">
        <v>472</v>
      </c>
      <c r="W3292" s="106">
        <v>15100000</v>
      </c>
      <c r="X3292" s="106">
        <v>0</v>
      </c>
    </row>
    <row r="3293" spans="2:26" x14ac:dyDescent="0.25">
      <c r="B3293" s="105" t="s">
        <v>340</v>
      </c>
      <c r="C3293" s="105" t="s">
        <v>341</v>
      </c>
      <c r="D3293" s="106">
        <v>4480000</v>
      </c>
      <c r="E3293" s="106">
        <v>0</v>
      </c>
      <c r="M3293" t="b">
        <f t="shared" si="260"/>
        <v>1</v>
      </c>
      <c r="N3293" t="b">
        <f t="shared" si="261"/>
        <v>1</v>
      </c>
      <c r="O3293" t="b">
        <f t="shared" si="262"/>
        <v>1</v>
      </c>
      <c r="P3293" t="b">
        <f t="shared" si="262"/>
        <v>1</v>
      </c>
      <c r="Q3293" t="b">
        <f t="shared" si="263"/>
        <v>1</v>
      </c>
      <c r="R3293" t="b">
        <f t="shared" si="264"/>
        <v>1</v>
      </c>
      <c r="U3293" s="105" t="s">
        <v>340</v>
      </c>
      <c r="V3293" s="105" t="s">
        <v>341</v>
      </c>
      <c r="W3293" s="106">
        <v>4480000</v>
      </c>
      <c r="X3293" s="106">
        <v>0</v>
      </c>
    </row>
    <row r="3294" spans="2:26" x14ac:dyDescent="0.25">
      <c r="B3294" s="105" t="s">
        <v>392</v>
      </c>
      <c r="C3294" s="105" t="s">
        <v>341</v>
      </c>
      <c r="D3294" s="106">
        <v>4480000</v>
      </c>
      <c r="E3294" s="106">
        <v>0</v>
      </c>
      <c r="M3294" t="b">
        <f t="shared" si="260"/>
        <v>1</v>
      </c>
      <c r="N3294" t="b">
        <f t="shared" si="261"/>
        <v>1</v>
      </c>
      <c r="O3294" t="b">
        <f t="shared" si="262"/>
        <v>1</v>
      </c>
      <c r="P3294" t="b">
        <f t="shared" si="262"/>
        <v>1</v>
      </c>
      <c r="Q3294" t="b">
        <f t="shared" si="263"/>
        <v>1</v>
      </c>
      <c r="R3294" t="b">
        <f t="shared" si="264"/>
        <v>1</v>
      </c>
      <c r="U3294" s="105" t="s">
        <v>392</v>
      </c>
      <c r="V3294" s="105" t="s">
        <v>341</v>
      </c>
      <c r="W3294" s="106">
        <v>4480000</v>
      </c>
      <c r="X3294" s="106">
        <v>0</v>
      </c>
    </row>
    <row r="3295" spans="2:26" x14ac:dyDescent="0.25">
      <c r="B3295" t="s">
        <v>359</v>
      </c>
      <c r="C3295" s="106">
        <v>113046000</v>
      </c>
      <c r="D3295" s="106">
        <v>0</v>
      </c>
      <c r="M3295" t="b">
        <f t="shared" si="260"/>
        <v>1</v>
      </c>
      <c r="N3295" t="b">
        <f t="shared" si="261"/>
        <v>1</v>
      </c>
      <c r="O3295" t="b">
        <f t="shared" si="262"/>
        <v>1</v>
      </c>
      <c r="P3295" t="b">
        <f t="shared" si="262"/>
        <v>1</v>
      </c>
      <c r="Q3295" t="b">
        <f t="shared" si="263"/>
        <v>1</v>
      </c>
      <c r="R3295" t="b">
        <f t="shared" si="264"/>
        <v>1</v>
      </c>
      <c r="U3295" t="s">
        <v>359</v>
      </c>
      <c r="V3295" s="106">
        <v>113046000</v>
      </c>
      <c r="W3295" s="106">
        <v>0</v>
      </c>
    </row>
    <row r="3296" spans="2:26" x14ac:dyDescent="0.25">
      <c r="B3296" t="s">
        <v>330</v>
      </c>
      <c r="C3296" t="s">
        <v>331</v>
      </c>
      <c r="D3296" s="105" t="s">
        <v>866</v>
      </c>
      <c r="E3296" t="s">
        <v>333</v>
      </c>
      <c r="F3296" t="s">
        <v>331</v>
      </c>
      <c r="G3296" s="105" t="s">
        <v>867</v>
      </c>
      <c r="M3296" t="b">
        <f t="shared" si="260"/>
        <v>1</v>
      </c>
      <c r="N3296" t="b">
        <f t="shared" si="261"/>
        <v>1</v>
      </c>
      <c r="O3296" t="b">
        <f t="shared" si="262"/>
        <v>1</v>
      </c>
      <c r="P3296" t="b">
        <f t="shared" si="262"/>
        <v>1</v>
      </c>
      <c r="Q3296" t="b">
        <f t="shared" si="263"/>
        <v>1</v>
      </c>
      <c r="R3296" t="b">
        <f t="shared" si="264"/>
        <v>1</v>
      </c>
      <c r="U3296" t="s">
        <v>330</v>
      </c>
      <c r="V3296" t="s">
        <v>331</v>
      </c>
      <c r="W3296" s="105" t="s">
        <v>866</v>
      </c>
      <c r="X3296" t="s">
        <v>333</v>
      </c>
      <c r="Y3296" t="s">
        <v>331</v>
      </c>
      <c r="Z3296" s="105" t="s">
        <v>867</v>
      </c>
    </row>
    <row r="3297" spans="2:26" x14ac:dyDescent="0.25">
      <c r="B3297" t="s">
        <v>335</v>
      </c>
      <c r="C3297" t="s">
        <v>3</v>
      </c>
      <c r="D3297" t="s">
        <v>336</v>
      </c>
      <c r="E3297" t="s">
        <v>337</v>
      </c>
      <c r="M3297" t="b">
        <f t="shared" si="260"/>
        <v>1</v>
      </c>
      <c r="N3297" t="b">
        <f t="shared" si="261"/>
        <v>1</v>
      </c>
      <c r="O3297" t="b">
        <f t="shared" si="262"/>
        <v>1</v>
      </c>
      <c r="P3297" t="b">
        <f t="shared" si="262"/>
        <v>1</v>
      </c>
      <c r="Q3297" t="b">
        <f t="shared" si="263"/>
        <v>1</v>
      </c>
      <c r="R3297" t="b">
        <f t="shared" si="264"/>
        <v>1</v>
      </c>
      <c r="U3297" t="s">
        <v>335</v>
      </c>
      <c r="V3297" t="s">
        <v>3</v>
      </c>
      <c r="W3297" t="s">
        <v>336</v>
      </c>
      <c r="X3297" t="s">
        <v>337</v>
      </c>
    </row>
    <row r="3298" spans="2:26" x14ac:dyDescent="0.25">
      <c r="B3298" s="105" t="s">
        <v>640</v>
      </c>
      <c r="C3298" s="105" t="s">
        <v>641</v>
      </c>
      <c r="D3298" s="106">
        <v>75950000</v>
      </c>
      <c r="E3298" s="106">
        <v>0</v>
      </c>
      <c r="M3298" t="b">
        <f t="shared" si="260"/>
        <v>1</v>
      </c>
      <c r="N3298" t="b">
        <f t="shared" si="261"/>
        <v>1</v>
      </c>
      <c r="O3298" t="b">
        <f t="shared" si="262"/>
        <v>1</v>
      </c>
      <c r="P3298" t="b">
        <f t="shared" si="262"/>
        <v>1</v>
      </c>
      <c r="Q3298" t="b">
        <f t="shared" si="263"/>
        <v>1</v>
      </c>
      <c r="R3298" t="b">
        <f t="shared" si="264"/>
        <v>1</v>
      </c>
      <c r="U3298" s="105" t="s">
        <v>640</v>
      </c>
      <c r="V3298" s="105" t="s">
        <v>641</v>
      </c>
      <c r="W3298" s="106">
        <v>75950000</v>
      </c>
      <c r="X3298" s="106">
        <v>0</v>
      </c>
    </row>
    <row r="3299" spans="2:26" x14ac:dyDescent="0.25">
      <c r="B3299" s="105" t="s">
        <v>642</v>
      </c>
      <c r="C3299" s="105" t="s">
        <v>643</v>
      </c>
      <c r="D3299" s="106">
        <v>75950000</v>
      </c>
      <c r="E3299" s="106">
        <v>0</v>
      </c>
      <c r="M3299" t="b">
        <f t="shared" si="260"/>
        <v>1</v>
      </c>
      <c r="N3299" t="b">
        <f t="shared" si="261"/>
        <v>1</v>
      </c>
      <c r="O3299" t="b">
        <f t="shared" si="262"/>
        <v>1</v>
      </c>
      <c r="P3299" t="b">
        <f t="shared" si="262"/>
        <v>1</v>
      </c>
      <c r="Q3299" t="b">
        <f t="shared" si="263"/>
        <v>1</v>
      </c>
      <c r="R3299" t="b">
        <f t="shared" si="264"/>
        <v>1</v>
      </c>
      <c r="U3299" s="105" t="s">
        <v>642</v>
      </c>
      <c r="V3299" s="105" t="s">
        <v>643</v>
      </c>
      <c r="W3299" s="106">
        <v>75950000</v>
      </c>
      <c r="X3299" s="106">
        <v>0</v>
      </c>
    </row>
    <row r="3300" spans="2:26" x14ac:dyDescent="0.25">
      <c r="B3300" s="105" t="s">
        <v>644</v>
      </c>
      <c r="C3300" s="105" t="s">
        <v>643</v>
      </c>
      <c r="D3300" s="106">
        <v>75950000</v>
      </c>
      <c r="E3300" s="106">
        <v>0</v>
      </c>
      <c r="M3300" t="b">
        <f t="shared" si="260"/>
        <v>1</v>
      </c>
      <c r="N3300" t="b">
        <f t="shared" si="261"/>
        <v>1</v>
      </c>
      <c r="O3300" t="b">
        <f t="shared" si="262"/>
        <v>1</v>
      </c>
      <c r="P3300" t="b">
        <f t="shared" si="262"/>
        <v>1</v>
      </c>
      <c r="Q3300" t="b">
        <f t="shared" si="263"/>
        <v>1</v>
      </c>
      <c r="R3300" t="b">
        <f t="shared" si="264"/>
        <v>1</v>
      </c>
      <c r="U3300" s="105" t="s">
        <v>644</v>
      </c>
      <c r="V3300" s="105" t="s">
        <v>643</v>
      </c>
      <c r="W3300" s="106">
        <v>75950000</v>
      </c>
      <c r="X3300" s="106">
        <v>0</v>
      </c>
    </row>
    <row r="3301" spans="2:26" x14ac:dyDescent="0.25">
      <c r="B3301" s="105" t="s">
        <v>455</v>
      </c>
      <c r="C3301" s="105" t="s">
        <v>456</v>
      </c>
      <c r="D3301" s="106">
        <v>15000000</v>
      </c>
      <c r="E3301" s="106">
        <v>0</v>
      </c>
      <c r="M3301" t="b">
        <f t="shared" si="260"/>
        <v>1</v>
      </c>
      <c r="N3301" t="b">
        <f t="shared" si="261"/>
        <v>1</v>
      </c>
      <c r="O3301" t="b">
        <f t="shared" si="262"/>
        <v>1</v>
      </c>
      <c r="P3301" t="b">
        <f t="shared" si="262"/>
        <v>1</v>
      </c>
      <c r="Q3301" t="b">
        <f t="shared" si="263"/>
        <v>1</v>
      </c>
      <c r="R3301" t="b">
        <f t="shared" si="264"/>
        <v>1</v>
      </c>
      <c r="U3301" s="105" t="s">
        <v>455</v>
      </c>
      <c r="V3301" s="105" t="s">
        <v>456</v>
      </c>
      <c r="W3301" s="106">
        <v>15000000</v>
      </c>
      <c r="X3301" s="106">
        <v>0</v>
      </c>
    </row>
    <row r="3302" spans="2:26" x14ac:dyDescent="0.25">
      <c r="B3302" s="105" t="s">
        <v>460</v>
      </c>
      <c r="C3302" s="105" t="s">
        <v>461</v>
      </c>
      <c r="D3302" s="106">
        <v>15000000</v>
      </c>
      <c r="E3302" s="106">
        <v>0</v>
      </c>
      <c r="M3302" t="b">
        <f t="shared" si="260"/>
        <v>1</v>
      </c>
      <c r="N3302" t="b">
        <f t="shared" si="261"/>
        <v>1</v>
      </c>
      <c r="O3302" t="b">
        <f t="shared" si="262"/>
        <v>1</v>
      </c>
      <c r="P3302" t="b">
        <f t="shared" si="262"/>
        <v>1</v>
      </c>
      <c r="Q3302" t="b">
        <f t="shared" si="263"/>
        <v>1</v>
      </c>
      <c r="R3302" t="b">
        <f t="shared" si="264"/>
        <v>1</v>
      </c>
      <c r="U3302" s="105" t="s">
        <v>460</v>
      </c>
      <c r="V3302" s="105" t="s">
        <v>461</v>
      </c>
      <c r="W3302" s="106">
        <v>15000000</v>
      </c>
      <c r="X3302" s="106">
        <v>0</v>
      </c>
    </row>
    <row r="3303" spans="2:26" x14ac:dyDescent="0.25">
      <c r="B3303" s="105" t="s">
        <v>462</v>
      </c>
      <c r="C3303" s="105" t="s">
        <v>461</v>
      </c>
      <c r="D3303" s="106">
        <v>15000000</v>
      </c>
      <c r="E3303" s="106">
        <v>0</v>
      </c>
      <c r="M3303" t="b">
        <f t="shared" si="260"/>
        <v>1</v>
      </c>
      <c r="N3303" t="b">
        <f t="shared" si="261"/>
        <v>1</v>
      </c>
      <c r="O3303" t="b">
        <f t="shared" si="262"/>
        <v>1</v>
      </c>
      <c r="P3303" t="b">
        <f t="shared" si="262"/>
        <v>1</v>
      </c>
      <c r="Q3303" t="b">
        <f t="shared" si="263"/>
        <v>1</v>
      </c>
      <c r="R3303" t="b">
        <f t="shared" si="264"/>
        <v>1</v>
      </c>
      <c r="U3303" s="105" t="s">
        <v>462</v>
      </c>
      <c r="V3303" s="105" t="s">
        <v>461</v>
      </c>
      <c r="W3303" s="106">
        <v>15000000</v>
      </c>
      <c r="X3303" s="106">
        <v>0</v>
      </c>
    </row>
    <row r="3304" spans="2:26" x14ac:dyDescent="0.25">
      <c r="B3304" t="s">
        <v>359</v>
      </c>
      <c r="C3304" s="106">
        <v>90950000</v>
      </c>
      <c r="D3304" s="106">
        <v>0</v>
      </c>
      <c r="M3304" t="b">
        <f t="shared" si="260"/>
        <v>1</v>
      </c>
      <c r="N3304" t="b">
        <f t="shared" si="261"/>
        <v>1</v>
      </c>
      <c r="O3304" t="b">
        <f t="shared" si="262"/>
        <v>1</v>
      </c>
      <c r="P3304" t="b">
        <f t="shared" si="262"/>
        <v>1</v>
      </c>
      <c r="Q3304" t="b">
        <f t="shared" si="263"/>
        <v>1</v>
      </c>
      <c r="R3304" t="b">
        <f t="shared" si="264"/>
        <v>1</v>
      </c>
      <c r="U3304" t="s">
        <v>359</v>
      </c>
      <c r="V3304" s="106">
        <v>90950000</v>
      </c>
      <c r="W3304" s="106">
        <v>0</v>
      </c>
    </row>
    <row r="3305" spans="2:26" x14ac:dyDescent="0.25">
      <c r="B3305" t="s">
        <v>330</v>
      </c>
      <c r="C3305" t="s">
        <v>331</v>
      </c>
      <c r="D3305" s="105" t="s">
        <v>868</v>
      </c>
      <c r="E3305" t="s">
        <v>333</v>
      </c>
      <c r="F3305" t="s">
        <v>331</v>
      </c>
      <c r="G3305" s="105" t="s">
        <v>869</v>
      </c>
      <c r="M3305" t="b">
        <f t="shared" si="260"/>
        <v>1</v>
      </c>
      <c r="N3305" t="b">
        <f t="shared" si="261"/>
        <v>1</v>
      </c>
      <c r="O3305" t="b">
        <f t="shared" si="262"/>
        <v>1</v>
      </c>
      <c r="P3305" t="b">
        <f t="shared" si="262"/>
        <v>1</v>
      </c>
      <c r="Q3305" t="b">
        <f t="shared" si="263"/>
        <v>1</v>
      </c>
      <c r="R3305" t="b">
        <f t="shared" si="264"/>
        <v>1</v>
      </c>
      <c r="U3305" t="s">
        <v>330</v>
      </c>
      <c r="V3305" t="s">
        <v>331</v>
      </c>
      <c r="W3305" s="105" t="s">
        <v>868</v>
      </c>
      <c r="X3305" t="s">
        <v>333</v>
      </c>
      <c r="Y3305" t="s">
        <v>331</v>
      </c>
      <c r="Z3305" s="105" t="s">
        <v>869</v>
      </c>
    </row>
    <row r="3306" spans="2:26" x14ac:dyDescent="0.25">
      <c r="B3306" t="s">
        <v>335</v>
      </c>
      <c r="C3306" t="s">
        <v>3</v>
      </c>
      <c r="D3306" t="s">
        <v>336</v>
      </c>
      <c r="E3306" t="s">
        <v>337</v>
      </c>
      <c r="M3306" t="b">
        <f t="shared" si="260"/>
        <v>1</v>
      </c>
      <c r="N3306" t="b">
        <f t="shared" si="261"/>
        <v>1</v>
      </c>
      <c r="O3306" t="b">
        <f t="shared" si="262"/>
        <v>1</v>
      </c>
      <c r="P3306" t="b">
        <f t="shared" si="262"/>
        <v>1</v>
      </c>
      <c r="Q3306" t="b">
        <f t="shared" si="263"/>
        <v>1</v>
      </c>
      <c r="R3306" t="b">
        <f t="shared" si="264"/>
        <v>1</v>
      </c>
      <c r="U3306" t="s">
        <v>335</v>
      </c>
      <c r="V3306" t="s">
        <v>3</v>
      </c>
      <c r="W3306" t="s">
        <v>336</v>
      </c>
      <c r="X3306" t="s">
        <v>337</v>
      </c>
    </row>
    <row r="3307" spans="2:26" x14ac:dyDescent="0.25">
      <c r="B3307" s="105" t="s">
        <v>403</v>
      </c>
      <c r="C3307" s="105" t="s">
        <v>404</v>
      </c>
      <c r="D3307" s="106">
        <v>10000000</v>
      </c>
      <c r="E3307" s="106">
        <v>0</v>
      </c>
      <c r="M3307" t="b">
        <f t="shared" si="260"/>
        <v>1</v>
      </c>
      <c r="N3307" t="b">
        <f t="shared" si="261"/>
        <v>1</v>
      </c>
      <c r="O3307" t="b">
        <f t="shared" si="262"/>
        <v>1</v>
      </c>
      <c r="P3307" t="b">
        <f t="shared" si="262"/>
        <v>1</v>
      </c>
      <c r="Q3307" t="b">
        <f t="shared" si="263"/>
        <v>1</v>
      </c>
      <c r="R3307" t="b">
        <f t="shared" si="264"/>
        <v>1</v>
      </c>
      <c r="U3307" s="105" t="s">
        <v>403</v>
      </c>
      <c r="V3307" s="105" t="s">
        <v>404</v>
      </c>
      <c r="W3307" s="106">
        <v>10000000</v>
      </c>
      <c r="X3307" s="106">
        <v>0</v>
      </c>
    </row>
    <row r="3308" spans="2:26" x14ac:dyDescent="0.25">
      <c r="B3308" s="105" t="s">
        <v>405</v>
      </c>
      <c r="C3308" s="105" t="s">
        <v>406</v>
      </c>
      <c r="D3308" s="106">
        <v>10000000</v>
      </c>
      <c r="E3308" s="106">
        <v>0</v>
      </c>
      <c r="M3308" t="b">
        <f t="shared" si="260"/>
        <v>1</v>
      </c>
      <c r="N3308" t="b">
        <f t="shared" si="261"/>
        <v>1</v>
      </c>
      <c r="O3308" t="b">
        <f t="shared" si="262"/>
        <v>1</v>
      </c>
      <c r="P3308" t="b">
        <f t="shared" si="262"/>
        <v>1</v>
      </c>
      <c r="Q3308" t="b">
        <f t="shared" si="263"/>
        <v>1</v>
      </c>
      <c r="R3308" t="b">
        <f t="shared" si="264"/>
        <v>1</v>
      </c>
      <c r="U3308" s="105" t="s">
        <v>405</v>
      </c>
      <c r="V3308" s="105" t="s">
        <v>406</v>
      </c>
      <c r="W3308" s="106">
        <v>10000000</v>
      </c>
      <c r="X3308" s="106">
        <v>0</v>
      </c>
    </row>
    <row r="3309" spans="2:26" x14ac:dyDescent="0.25">
      <c r="B3309" s="105" t="s">
        <v>603</v>
      </c>
      <c r="C3309" s="105" t="s">
        <v>406</v>
      </c>
      <c r="D3309" s="106">
        <v>10000000</v>
      </c>
      <c r="E3309" s="106">
        <v>0</v>
      </c>
      <c r="M3309" t="b">
        <f t="shared" si="260"/>
        <v>1</v>
      </c>
      <c r="N3309" t="b">
        <f t="shared" si="261"/>
        <v>1</v>
      </c>
      <c r="O3309" t="b">
        <f t="shared" si="262"/>
        <v>1</v>
      </c>
      <c r="P3309" t="b">
        <f t="shared" si="262"/>
        <v>1</v>
      </c>
      <c r="Q3309" t="b">
        <f t="shared" si="263"/>
        <v>1</v>
      </c>
      <c r="R3309" t="b">
        <f t="shared" si="264"/>
        <v>1</v>
      </c>
      <c r="U3309" s="105" t="s">
        <v>603</v>
      </c>
      <c r="V3309" s="105" t="s">
        <v>406</v>
      </c>
      <c r="W3309" s="106">
        <v>10000000</v>
      </c>
      <c r="X3309" s="106">
        <v>0</v>
      </c>
    </row>
    <row r="3310" spans="2:26" x14ac:dyDescent="0.25">
      <c r="B3310" s="105" t="s">
        <v>439</v>
      </c>
      <c r="C3310" s="105" t="s">
        <v>440</v>
      </c>
      <c r="D3310" s="106">
        <v>4930000</v>
      </c>
      <c r="E3310" s="106">
        <v>0</v>
      </c>
      <c r="M3310" t="b">
        <f t="shared" si="260"/>
        <v>1</v>
      </c>
      <c r="N3310" t="b">
        <f t="shared" si="261"/>
        <v>1</v>
      </c>
      <c r="O3310" t="b">
        <f t="shared" si="262"/>
        <v>1</v>
      </c>
      <c r="P3310" t="b">
        <f t="shared" si="262"/>
        <v>1</v>
      </c>
      <c r="Q3310" t="b">
        <f t="shared" si="263"/>
        <v>1</v>
      </c>
      <c r="R3310" t="b">
        <f t="shared" si="264"/>
        <v>1</v>
      </c>
      <c r="U3310" s="105" t="s">
        <v>439</v>
      </c>
      <c r="V3310" s="105" t="s">
        <v>440</v>
      </c>
      <c r="W3310" s="106">
        <v>4930000</v>
      </c>
      <c r="X3310" s="106">
        <v>0</v>
      </c>
    </row>
    <row r="3311" spans="2:26" x14ac:dyDescent="0.25">
      <c r="B3311" s="105" t="s">
        <v>441</v>
      </c>
      <c r="C3311" s="105" t="s">
        <v>442</v>
      </c>
      <c r="D3311" s="106">
        <v>4930000</v>
      </c>
      <c r="E3311" s="106">
        <v>0</v>
      </c>
      <c r="M3311" t="b">
        <f t="shared" si="260"/>
        <v>1</v>
      </c>
      <c r="N3311" t="b">
        <f t="shared" si="261"/>
        <v>1</v>
      </c>
      <c r="O3311" t="b">
        <f t="shared" si="262"/>
        <v>1</v>
      </c>
      <c r="P3311" t="b">
        <f t="shared" si="262"/>
        <v>1</v>
      </c>
      <c r="Q3311" t="b">
        <f t="shared" si="263"/>
        <v>1</v>
      </c>
      <c r="R3311" t="b">
        <f t="shared" si="264"/>
        <v>1</v>
      </c>
      <c r="U3311" s="105" t="s">
        <v>441</v>
      </c>
      <c r="V3311" s="105" t="s">
        <v>442</v>
      </c>
      <c r="W3311" s="106">
        <v>4930000</v>
      </c>
      <c r="X3311" s="106">
        <v>0</v>
      </c>
    </row>
    <row r="3312" spans="2:26" x14ac:dyDescent="0.25">
      <c r="B3312" s="105" t="s">
        <v>443</v>
      </c>
      <c r="C3312" s="105" t="s">
        <v>442</v>
      </c>
      <c r="D3312" s="106">
        <v>4930000</v>
      </c>
      <c r="E3312" s="106">
        <v>0</v>
      </c>
      <c r="M3312" t="b">
        <f t="shared" si="260"/>
        <v>1</v>
      </c>
      <c r="N3312" t="b">
        <f t="shared" si="261"/>
        <v>1</v>
      </c>
      <c r="O3312" t="b">
        <f t="shared" si="262"/>
        <v>1</v>
      </c>
      <c r="P3312" t="b">
        <f t="shared" si="262"/>
        <v>1</v>
      </c>
      <c r="Q3312" t="b">
        <f t="shared" si="263"/>
        <v>1</v>
      </c>
      <c r="R3312" t="b">
        <f t="shared" si="264"/>
        <v>1</v>
      </c>
      <c r="U3312" s="105" t="s">
        <v>443</v>
      </c>
      <c r="V3312" s="105" t="s">
        <v>442</v>
      </c>
      <c r="W3312" s="106">
        <v>4930000</v>
      </c>
      <c r="X3312" s="106">
        <v>0</v>
      </c>
    </row>
    <row r="3313" spans="2:26" x14ac:dyDescent="0.25">
      <c r="B3313" t="s">
        <v>359</v>
      </c>
      <c r="C3313" s="106">
        <v>14930000</v>
      </c>
      <c r="D3313" s="106">
        <v>0</v>
      </c>
      <c r="M3313" t="b">
        <f t="shared" si="260"/>
        <v>1</v>
      </c>
      <c r="N3313" t="b">
        <f t="shared" si="261"/>
        <v>1</v>
      </c>
      <c r="O3313" t="b">
        <f t="shared" si="262"/>
        <v>1</v>
      </c>
      <c r="P3313" t="b">
        <f t="shared" si="262"/>
        <v>1</v>
      </c>
      <c r="Q3313" t="b">
        <f t="shared" si="263"/>
        <v>1</v>
      </c>
      <c r="R3313" t="b">
        <f t="shared" si="264"/>
        <v>1</v>
      </c>
      <c r="U3313" t="s">
        <v>359</v>
      </c>
      <c r="V3313" s="106">
        <v>14930000</v>
      </c>
      <c r="W3313" s="106">
        <v>0</v>
      </c>
    </row>
    <row r="3314" spans="2:26" x14ac:dyDescent="0.25">
      <c r="B3314" t="s">
        <v>330</v>
      </c>
      <c r="C3314" t="s">
        <v>331</v>
      </c>
      <c r="D3314" s="105" t="s">
        <v>870</v>
      </c>
      <c r="E3314" t="s">
        <v>333</v>
      </c>
      <c r="F3314" t="s">
        <v>331</v>
      </c>
      <c r="G3314" s="105" t="s">
        <v>871</v>
      </c>
      <c r="M3314" t="b">
        <f t="shared" si="260"/>
        <v>1</v>
      </c>
      <c r="N3314" t="b">
        <f t="shared" si="261"/>
        <v>1</v>
      </c>
      <c r="O3314" t="b">
        <f t="shared" si="262"/>
        <v>1</v>
      </c>
      <c r="P3314" t="b">
        <f t="shared" si="262"/>
        <v>1</v>
      </c>
      <c r="Q3314" t="b">
        <f t="shared" si="263"/>
        <v>1</v>
      </c>
      <c r="R3314" t="b">
        <f t="shared" si="264"/>
        <v>1</v>
      </c>
      <c r="U3314" t="s">
        <v>330</v>
      </c>
      <c r="V3314" t="s">
        <v>331</v>
      </c>
      <c r="W3314" s="105" t="s">
        <v>870</v>
      </c>
      <c r="X3314" t="s">
        <v>333</v>
      </c>
      <c r="Y3314" t="s">
        <v>331</v>
      </c>
      <c r="Z3314" s="105" t="s">
        <v>871</v>
      </c>
    </row>
    <row r="3315" spans="2:26" x14ac:dyDescent="0.25">
      <c r="B3315" t="s">
        <v>335</v>
      </c>
      <c r="C3315" t="s">
        <v>3</v>
      </c>
      <c r="D3315" t="s">
        <v>336</v>
      </c>
      <c r="E3315" t="s">
        <v>337</v>
      </c>
      <c r="M3315" t="b">
        <f t="shared" si="260"/>
        <v>1</v>
      </c>
      <c r="N3315" t="b">
        <f t="shared" si="261"/>
        <v>1</v>
      </c>
      <c r="O3315" t="b">
        <f t="shared" si="262"/>
        <v>1</v>
      </c>
      <c r="P3315" t="b">
        <f t="shared" si="262"/>
        <v>1</v>
      </c>
      <c r="Q3315" t="b">
        <f t="shared" si="263"/>
        <v>1</v>
      </c>
      <c r="R3315" t="b">
        <f t="shared" si="264"/>
        <v>1</v>
      </c>
      <c r="U3315" t="s">
        <v>335</v>
      </c>
      <c r="V3315" t="s">
        <v>3</v>
      </c>
      <c r="W3315" t="s">
        <v>336</v>
      </c>
      <c r="X3315" t="s">
        <v>337</v>
      </c>
    </row>
    <row r="3316" spans="2:26" x14ac:dyDescent="0.25">
      <c r="B3316" s="105" t="s">
        <v>429</v>
      </c>
      <c r="C3316" s="105" t="s">
        <v>430</v>
      </c>
      <c r="D3316" s="106">
        <v>30005500</v>
      </c>
      <c r="E3316" s="106">
        <v>0</v>
      </c>
      <c r="M3316" t="b">
        <f t="shared" si="260"/>
        <v>1</v>
      </c>
      <c r="N3316" t="b">
        <f t="shared" si="261"/>
        <v>1</v>
      </c>
      <c r="O3316" t="b">
        <f t="shared" si="262"/>
        <v>1</v>
      </c>
      <c r="P3316" t="b">
        <f t="shared" si="262"/>
        <v>1</v>
      </c>
      <c r="Q3316" t="b">
        <f t="shared" si="263"/>
        <v>1</v>
      </c>
      <c r="R3316" t="b">
        <f t="shared" si="264"/>
        <v>1</v>
      </c>
      <c r="U3316" s="105" t="s">
        <v>429</v>
      </c>
      <c r="V3316" s="105" t="s">
        <v>430</v>
      </c>
      <c r="W3316" s="106">
        <v>30005500</v>
      </c>
      <c r="X3316" s="106">
        <v>0</v>
      </c>
    </row>
    <row r="3317" spans="2:26" x14ac:dyDescent="0.25">
      <c r="B3317" s="105" t="s">
        <v>431</v>
      </c>
      <c r="C3317" s="105" t="s">
        <v>432</v>
      </c>
      <c r="D3317" s="106">
        <v>30005500</v>
      </c>
      <c r="E3317" s="106">
        <v>0</v>
      </c>
      <c r="M3317" t="b">
        <f t="shared" si="260"/>
        <v>1</v>
      </c>
      <c r="N3317" t="b">
        <f t="shared" si="261"/>
        <v>1</v>
      </c>
      <c r="O3317" t="b">
        <f t="shared" si="262"/>
        <v>1</v>
      </c>
      <c r="P3317" t="b">
        <f t="shared" si="262"/>
        <v>1</v>
      </c>
      <c r="Q3317" t="b">
        <f t="shared" si="263"/>
        <v>1</v>
      </c>
      <c r="R3317" t="b">
        <f t="shared" si="264"/>
        <v>1</v>
      </c>
      <c r="U3317" s="105" t="s">
        <v>431</v>
      </c>
      <c r="V3317" s="105" t="s">
        <v>432</v>
      </c>
      <c r="W3317" s="106">
        <v>30005500</v>
      </c>
      <c r="X3317" s="106">
        <v>0</v>
      </c>
    </row>
    <row r="3318" spans="2:26" x14ac:dyDescent="0.25">
      <c r="B3318" s="105" t="s">
        <v>778</v>
      </c>
      <c r="C3318" s="105" t="s">
        <v>779</v>
      </c>
      <c r="D3318" s="106">
        <v>7000000</v>
      </c>
      <c r="E3318" s="106">
        <v>0</v>
      </c>
      <c r="M3318" t="b">
        <f t="shared" si="260"/>
        <v>1</v>
      </c>
      <c r="N3318" t="b">
        <f t="shared" si="261"/>
        <v>1</v>
      </c>
      <c r="O3318" t="b">
        <f t="shared" si="262"/>
        <v>1</v>
      </c>
      <c r="P3318" t="b">
        <f t="shared" si="262"/>
        <v>1</v>
      </c>
      <c r="Q3318" t="b">
        <f t="shared" si="263"/>
        <v>1</v>
      </c>
      <c r="R3318" t="b">
        <f t="shared" si="264"/>
        <v>1</v>
      </c>
      <c r="U3318" s="105" t="s">
        <v>778</v>
      </c>
      <c r="V3318" s="105" t="s">
        <v>779</v>
      </c>
      <c r="W3318" s="106">
        <v>7000000</v>
      </c>
      <c r="X3318" s="106">
        <v>0</v>
      </c>
    </row>
    <row r="3319" spans="2:26" x14ac:dyDescent="0.25">
      <c r="B3319" s="105" t="s">
        <v>780</v>
      </c>
      <c r="C3319" s="105" t="s">
        <v>781</v>
      </c>
      <c r="D3319" s="106">
        <v>5000000</v>
      </c>
      <c r="E3319" s="106">
        <v>0</v>
      </c>
      <c r="M3319" t="b">
        <f t="shared" si="260"/>
        <v>1</v>
      </c>
      <c r="N3319" t="b">
        <f t="shared" si="261"/>
        <v>1</v>
      </c>
      <c r="O3319" t="b">
        <f t="shared" si="262"/>
        <v>1</v>
      </c>
      <c r="P3319" t="b">
        <f t="shared" si="262"/>
        <v>1</v>
      </c>
      <c r="Q3319" t="b">
        <f t="shared" si="263"/>
        <v>1</v>
      </c>
      <c r="R3319" t="b">
        <f t="shared" si="264"/>
        <v>1</v>
      </c>
      <c r="U3319" s="105" t="s">
        <v>780</v>
      </c>
      <c r="V3319" s="105" t="s">
        <v>781</v>
      </c>
      <c r="W3319" s="106">
        <v>5000000</v>
      </c>
      <c r="X3319" s="106">
        <v>0</v>
      </c>
    </row>
    <row r="3320" spans="2:26" x14ac:dyDescent="0.25">
      <c r="B3320" s="105" t="s">
        <v>784</v>
      </c>
      <c r="C3320" s="105" t="s">
        <v>1593</v>
      </c>
      <c r="D3320" s="106">
        <v>5000000</v>
      </c>
      <c r="E3320" s="106">
        <v>0</v>
      </c>
      <c r="M3320" t="b">
        <f t="shared" si="260"/>
        <v>1</v>
      </c>
      <c r="N3320" t="b">
        <f t="shared" si="261"/>
        <v>1</v>
      </c>
      <c r="O3320" t="b">
        <f t="shared" si="262"/>
        <v>1</v>
      </c>
      <c r="P3320" t="b">
        <f t="shared" si="262"/>
        <v>1</v>
      </c>
      <c r="Q3320" t="b">
        <f t="shared" si="263"/>
        <v>1</v>
      </c>
      <c r="R3320" t="b">
        <f t="shared" si="264"/>
        <v>1</v>
      </c>
      <c r="U3320" s="105" t="s">
        <v>784</v>
      </c>
      <c r="V3320" s="105" t="s">
        <v>1593</v>
      </c>
      <c r="W3320" s="106">
        <v>5000000</v>
      </c>
      <c r="X3320" s="106">
        <v>0</v>
      </c>
    </row>
    <row r="3321" spans="2:26" x14ac:dyDescent="0.25">
      <c r="B3321" s="105" t="s">
        <v>786</v>
      </c>
      <c r="C3321" s="105" t="s">
        <v>787</v>
      </c>
      <c r="D3321" s="106">
        <v>13005500</v>
      </c>
      <c r="E3321" s="106">
        <v>0</v>
      </c>
      <c r="M3321" t="b">
        <f t="shared" si="260"/>
        <v>1</v>
      </c>
      <c r="N3321" t="b">
        <f t="shared" si="261"/>
        <v>1</v>
      </c>
      <c r="O3321" t="b">
        <f t="shared" si="262"/>
        <v>1</v>
      </c>
      <c r="P3321" t="b">
        <f t="shared" si="262"/>
        <v>1</v>
      </c>
      <c r="Q3321" t="b">
        <f t="shared" si="263"/>
        <v>1</v>
      </c>
      <c r="R3321" t="b">
        <f t="shared" si="264"/>
        <v>1</v>
      </c>
      <c r="U3321" s="105" t="s">
        <v>786</v>
      </c>
      <c r="V3321" s="105" t="s">
        <v>787</v>
      </c>
      <c r="W3321" s="106">
        <v>13005500</v>
      </c>
      <c r="X3321" s="106">
        <v>0</v>
      </c>
    </row>
    <row r="3322" spans="2:26" x14ac:dyDescent="0.25">
      <c r="B3322" s="105" t="s">
        <v>615</v>
      </c>
      <c r="C3322" s="105" t="s">
        <v>616</v>
      </c>
      <c r="D3322" s="106">
        <v>8858200</v>
      </c>
      <c r="E3322" s="106">
        <v>0</v>
      </c>
      <c r="M3322" t="b">
        <f t="shared" si="260"/>
        <v>1</v>
      </c>
      <c r="N3322" t="b">
        <f t="shared" si="261"/>
        <v>1</v>
      </c>
      <c r="O3322" t="b">
        <f t="shared" si="262"/>
        <v>1</v>
      </c>
      <c r="P3322" t="b">
        <f t="shared" si="262"/>
        <v>1</v>
      </c>
      <c r="Q3322" t="b">
        <f t="shared" si="263"/>
        <v>1</v>
      </c>
      <c r="R3322" t="b">
        <f t="shared" si="264"/>
        <v>1</v>
      </c>
      <c r="U3322" s="105" t="s">
        <v>615</v>
      </c>
      <c r="V3322" s="105" t="s">
        <v>616</v>
      </c>
      <c r="W3322" s="106">
        <v>8858200</v>
      </c>
      <c r="X3322" s="106">
        <v>0</v>
      </c>
    </row>
    <row r="3323" spans="2:26" x14ac:dyDescent="0.25">
      <c r="B3323" s="105" t="s">
        <v>617</v>
      </c>
      <c r="C3323" s="105" t="s">
        <v>618</v>
      </c>
      <c r="D3323" s="106">
        <v>8858200</v>
      </c>
      <c r="E3323" s="106">
        <v>0</v>
      </c>
      <c r="M3323" t="b">
        <f t="shared" si="260"/>
        <v>1</v>
      </c>
      <c r="N3323" t="b">
        <f t="shared" si="261"/>
        <v>1</v>
      </c>
      <c r="O3323" t="b">
        <f t="shared" si="262"/>
        <v>1</v>
      </c>
      <c r="P3323" t="b">
        <f t="shared" si="262"/>
        <v>1</v>
      </c>
      <c r="Q3323" t="b">
        <f t="shared" si="263"/>
        <v>1</v>
      </c>
      <c r="R3323" t="b">
        <f t="shared" si="264"/>
        <v>1</v>
      </c>
      <c r="U3323" s="105" t="s">
        <v>617</v>
      </c>
      <c r="V3323" s="105" t="s">
        <v>618</v>
      </c>
      <c r="W3323" s="106">
        <v>8858200</v>
      </c>
      <c r="X3323" s="106">
        <v>0</v>
      </c>
    </row>
    <row r="3324" spans="2:26" x14ac:dyDescent="0.25">
      <c r="B3324" s="105" t="s">
        <v>619</v>
      </c>
      <c r="C3324" s="105" t="s">
        <v>618</v>
      </c>
      <c r="D3324" s="106">
        <v>8858200</v>
      </c>
      <c r="E3324" s="106">
        <v>0</v>
      </c>
      <c r="M3324" t="b">
        <f t="shared" si="260"/>
        <v>1</v>
      </c>
      <c r="N3324" t="b">
        <f t="shared" si="261"/>
        <v>1</v>
      </c>
      <c r="O3324" t="b">
        <f t="shared" si="262"/>
        <v>1</v>
      </c>
      <c r="P3324" t="b">
        <f t="shared" si="262"/>
        <v>1</v>
      </c>
      <c r="Q3324" t="b">
        <f t="shared" si="263"/>
        <v>1</v>
      </c>
      <c r="R3324" t="b">
        <f t="shared" si="264"/>
        <v>1</v>
      </c>
      <c r="U3324" s="105" t="s">
        <v>619</v>
      </c>
      <c r="V3324" s="105" t="s">
        <v>618</v>
      </c>
      <c r="W3324" s="106">
        <v>8858200</v>
      </c>
      <c r="X3324" s="106">
        <v>0</v>
      </c>
    </row>
    <row r="3325" spans="2:26" x14ac:dyDescent="0.25">
      <c r="B3325" s="105" t="s">
        <v>635</v>
      </c>
      <c r="C3325" s="105" t="s">
        <v>636</v>
      </c>
      <c r="D3325" s="106">
        <v>2775000</v>
      </c>
      <c r="E3325" s="106">
        <v>0</v>
      </c>
      <c r="M3325" t="b">
        <f t="shared" si="260"/>
        <v>1</v>
      </c>
      <c r="N3325" t="b">
        <f t="shared" si="261"/>
        <v>1</v>
      </c>
      <c r="O3325" t="b">
        <f t="shared" si="262"/>
        <v>1</v>
      </c>
      <c r="P3325" t="b">
        <f t="shared" si="262"/>
        <v>1</v>
      </c>
      <c r="Q3325" t="b">
        <f t="shared" si="263"/>
        <v>1</v>
      </c>
      <c r="R3325" t="b">
        <f t="shared" si="264"/>
        <v>1</v>
      </c>
      <c r="U3325" s="105" t="s">
        <v>635</v>
      </c>
      <c r="V3325" s="105" t="s">
        <v>636</v>
      </c>
      <c r="W3325" s="106">
        <v>2775000</v>
      </c>
      <c r="X3325" s="106">
        <v>0</v>
      </c>
    </row>
    <row r="3326" spans="2:26" x14ac:dyDescent="0.25">
      <c r="B3326" s="105" t="s">
        <v>637</v>
      </c>
      <c r="C3326" s="105" t="s">
        <v>638</v>
      </c>
      <c r="D3326" s="106">
        <v>2775000</v>
      </c>
      <c r="E3326" s="106">
        <v>0</v>
      </c>
      <c r="M3326" t="b">
        <f t="shared" si="260"/>
        <v>1</v>
      </c>
      <c r="N3326" t="b">
        <f t="shared" si="261"/>
        <v>1</v>
      </c>
      <c r="O3326" t="b">
        <f t="shared" si="262"/>
        <v>1</v>
      </c>
      <c r="P3326" t="b">
        <f t="shared" si="262"/>
        <v>1</v>
      </c>
      <c r="Q3326" t="b">
        <f t="shared" si="263"/>
        <v>1</v>
      </c>
      <c r="R3326" t="b">
        <f t="shared" si="264"/>
        <v>1</v>
      </c>
      <c r="U3326" s="105" t="s">
        <v>637</v>
      </c>
      <c r="V3326" s="105" t="s">
        <v>638</v>
      </c>
      <c r="W3326" s="106">
        <v>2775000</v>
      </c>
      <c r="X3326" s="106">
        <v>0</v>
      </c>
    </row>
    <row r="3327" spans="2:26" x14ac:dyDescent="0.25">
      <c r="B3327" s="105" t="s">
        <v>639</v>
      </c>
      <c r="C3327" s="105" t="s">
        <v>638</v>
      </c>
      <c r="D3327" s="106">
        <v>2775000</v>
      </c>
      <c r="E3327" s="106">
        <v>0</v>
      </c>
      <c r="M3327" t="b">
        <f t="shared" si="260"/>
        <v>1</v>
      </c>
      <c r="N3327" t="b">
        <f t="shared" si="261"/>
        <v>1</v>
      </c>
      <c r="O3327" t="b">
        <f t="shared" si="262"/>
        <v>1</v>
      </c>
      <c r="P3327" t="b">
        <f t="shared" si="262"/>
        <v>1</v>
      </c>
      <c r="Q3327" t="b">
        <f t="shared" si="263"/>
        <v>1</v>
      </c>
      <c r="R3327" t="b">
        <f t="shared" si="264"/>
        <v>1</v>
      </c>
      <c r="U3327" s="105" t="s">
        <v>639</v>
      </c>
      <c r="V3327" s="105" t="s">
        <v>638</v>
      </c>
      <c r="W3327" s="106">
        <v>2775000</v>
      </c>
      <c r="X3327" s="106">
        <v>0</v>
      </c>
    </row>
    <row r="3328" spans="2:26" x14ac:dyDescent="0.25">
      <c r="B3328" s="105" t="s">
        <v>463</v>
      </c>
      <c r="C3328" s="105" t="s">
        <v>464</v>
      </c>
      <c r="D3328" s="106">
        <v>125585500</v>
      </c>
      <c r="E3328" s="106">
        <v>0</v>
      </c>
      <c r="M3328" t="b">
        <f t="shared" si="260"/>
        <v>1</v>
      </c>
      <c r="N3328" t="b">
        <f t="shared" si="261"/>
        <v>1</v>
      </c>
      <c r="O3328" t="b">
        <f t="shared" si="262"/>
        <v>1</v>
      </c>
      <c r="P3328" t="b">
        <f t="shared" si="262"/>
        <v>1</v>
      </c>
      <c r="Q3328" t="b">
        <f t="shared" si="263"/>
        <v>1</v>
      </c>
      <c r="R3328" t="b">
        <f t="shared" si="264"/>
        <v>1</v>
      </c>
      <c r="U3328" s="105" t="s">
        <v>463</v>
      </c>
      <c r="V3328" s="105" t="s">
        <v>464</v>
      </c>
      <c r="W3328" s="106">
        <v>125585500</v>
      </c>
      <c r="X3328" s="106">
        <v>0</v>
      </c>
    </row>
    <row r="3329" spans="2:26" x14ac:dyDescent="0.25">
      <c r="B3329" s="105" t="s">
        <v>465</v>
      </c>
      <c r="C3329" s="105" t="s">
        <v>466</v>
      </c>
      <c r="D3329" s="106">
        <v>95729500</v>
      </c>
      <c r="E3329" s="106">
        <v>0</v>
      </c>
      <c r="M3329" t="b">
        <f t="shared" si="260"/>
        <v>1</v>
      </c>
      <c r="N3329" t="b">
        <f t="shared" si="261"/>
        <v>1</v>
      </c>
      <c r="O3329" t="b">
        <f t="shared" si="262"/>
        <v>1</v>
      </c>
      <c r="P3329" t="b">
        <f t="shared" si="262"/>
        <v>1</v>
      </c>
      <c r="Q3329" t="b">
        <f t="shared" si="263"/>
        <v>1</v>
      </c>
      <c r="R3329" t="b">
        <f t="shared" si="264"/>
        <v>1</v>
      </c>
      <c r="U3329" s="105" t="s">
        <v>465</v>
      </c>
      <c r="V3329" s="105" t="s">
        <v>466</v>
      </c>
      <c r="W3329" s="106">
        <v>95729500</v>
      </c>
      <c r="X3329" s="106">
        <v>0</v>
      </c>
    </row>
    <row r="3330" spans="2:26" x14ac:dyDescent="0.25">
      <c r="B3330" s="105" t="s">
        <v>467</v>
      </c>
      <c r="C3330" s="105" t="s">
        <v>468</v>
      </c>
      <c r="D3330" s="106">
        <v>95729500</v>
      </c>
      <c r="E3330" s="106">
        <v>0</v>
      </c>
      <c r="M3330" t="b">
        <f t="shared" si="260"/>
        <v>1</v>
      </c>
      <c r="N3330" t="b">
        <f t="shared" si="261"/>
        <v>1</v>
      </c>
      <c r="O3330" t="b">
        <f t="shared" si="262"/>
        <v>1</v>
      </c>
      <c r="P3330" t="b">
        <f t="shared" si="262"/>
        <v>1</v>
      </c>
      <c r="Q3330" t="b">
        <f t="shared" si="263"/>
        <v>1</v>
      </c>
      <c r="R3330" t="b">
        <f t="shared" si="264"/>
        <v>1</v>
      </c>
      <c r="U3330" s="105" t="s">
        <v>467</v>
      </c>
      <c r="V3330" s="105" t="s">
        <v>468</v>
      </c>
      <c r="W3330" s="106">
        <v>95729500</v>
      </c>
      <c r="X3330" s="106">
        <v>0</v>
      </c>
    </row>
    <row r="3331" spans="2:26" x14ac:dyDescent="0.25">
      <c r="B3331" s="105" t="s">
        <v>572</v>
      </c>
      <c r="C3331" s="105" t="s">
        <v>573</v>
      </c>
      <c r="D3331" s="106">
        <v>29856000</v>
      </c>
      <c r="E3331" s="106">
        <v>0</v>
      </c>
      <c r="M3331" t="b">
        <f t="shared" si="260"/>
        <v>1</v>
      </c>
      <c r="N3331" t="b">
        <f t="shared" si="261"/>
        <v>1</v>
      </c>
      <c r="O3331" t="b">
        <f t="shared" si="262"/>
        <v>1</v>
      </c>
      <c r="P3331" t="b">
        <f t="shared" si="262"/>
        <v>1</v>
      </c>
      <c r="Q3331" t="b">
        <f t="shared" si="263"/>
        <v>1</v>
      </c>
      <c r="R3331" t="b">
        <f t="shared" si="264"/>
        <v>1</v>
      </c>
      <c r="U3331" s="105" t="s">
        <v>572</v>
      </c>
      <c r="V3331" s="105" t="s">
        <v>573</v>
      </c>
      <c r="W3331" s="106">
        <v>29856000</v>
      </c>
      <c r="X3331" s="106">
        <v>0</v>
      </c>
    </row>
    <row r="3332" spans="2:26" x14ac:dyDescent="0.25">
      <c r="B3332" s="105" t="s">
        <v>574</v>
      </c>
      <c r="C3332" s="105" t="s">
        <v>573</v>
      </c>
      <c r="D3332" s="106">
        <v>29856000</v>
      </c>
      <c r="E3332" s="106">
        <v>0</v>
      </c>
      <c r="M3332" t="b">
        <f t="shared" si="260"/>
        <v>1</v>
      </c>
      <c r="N3332" t="b">
        <f t="shared" si="261"/>
        <v>1</v>
      </c>
      <c r="O3332" t="b">
        <f t="shared" si="262"/>
        <v>1</v>
      </c>
      <c r="P3332" t="b">
        <f t="shared" si="262"/>
        <v>1</v>
      </c>
      <c r="Q3332" t="b">
        <f t="shared" si="263"/>
        <v>1</v>
      </c>
      <c r="R3332" t="b">
        <f t="shared" si="264"/>
        <v>1</v>
      </c>
      <c r="U3332" s="105" t="s">
        <v>574</v>
      </c>
      <c r="V3332" s="105" t="s">
        <v>573</v>
      </c>
      <c r="W3332" s="106">
        <v>29856000</v>
      </c>
      <c r="X3332" s="106">
        <v>0</v>
      </c>
    </row>
    <row r="3333" spans="2:26" x14ac:dyDescent="0.25">
      <c r="B3333" t="s">
        <v>359</v>
      </c>
      <c r="C3333" s="106">
        <v>167224200</v>
      </c>
      <c r="D3333" s="106">
        <v>0</v>
      </c>
      <c r="M3333" t="b">
        <f t="shared" si="260"/>
        <v>1</v>
      </c>
      <c r="N3333" t="b">
        <f t="shared" si="261"/>
        <v>1</v>
      </c>
      <c r="O3333" t="b">
        <f t="shared" si="262"/>
        <v>1</v>
      </c>
      <c r="P3333" t="b">
        <f t="shared" si="262"/>
        <v>1</v>
      </c>
      <c r="Q3333" t="b">
        <f t="shared" si="263"/>
        <v>1</v>
      </c>
      <c r="R3333" t="b">
        <f t="shared" si="264"/>
        <v>1</v>
      </c>
      <c r="U3333" t="s">
        <v>359</v>
      </c>
      <c r="V3333" s="106">
        <v>167224200</v>
      </c>
      <c r="W3333" s="106">
        <v>0</v>
      </c>
    </row>
    <row r="3334" spans="2:26" x14ac:dyDescent="0.25">
      <c r="B3334" t="s">
        <v>330</v>
      </c>
      <c r="C3334" t="s">
        <v>331</v>
      </c>
      <c r="D3334" s="105" t="s">
        <v>872</v>
      </c>
      <c r="E3334" t="s">
        <v>333</v>
      </c>
      <c r="F3334" t="s">
        <v>331</v>
      </c>
      <c r="G3334" s="105" t="s">
        <v>873</v>
      </c>
      <c r="M3334" t="b">
        <f t="shared" si="260"/>
        <v>1</v>
      </c>
      <c r="N3334" t="b">
        <f t="shared" si="261"/>
        <v>1</v>
      </c>
      <c r="O3334" t="b">
        <f t="shared" si="262"/>
        <v>1</v>
      </c>
      <c r="P3334" t="b">
        <f t="shared" si="262"/>
        <v>1</v>
      </c>
      <c r="Q3334" t="b">
        <f t="shared" si="263"/>
        <v>1</v>
      </c>
      <c r="R3334" t="b">
        <f t="shared" si="264"/>
        <v>1</v>
      </c>
      <c r="U3334" t="s">
        <v>330</v>
      </c>
      <c r="V3334" t="s">
        <v>331</v>
      </c>
      <c r="W3334" s="105" t="s">
        <v>872</v>
      </c>
      <c r="X3334" t="s">
        <v>333</v>
      </c>
      <c r="Y3334" t="s">
        <v>331</v>
      </c>
      <c r="Z3334" s="105" t="s">
        <v>873</v>
      </c>
    </row>
    <row r="3335" spans="2:26" x14ac:dyDescent="0.25">
      <c r="B3335" t="s">
        <v>335</v>
      </c>
      <c r="C3335" t="s">
        <v>3</v>
      </c>
      <c r="D3335" t="s">
        <v>336</v>
      </c>
      <c r="E3335" t="s">
        <v>337</v>
      </c>
      <c r="M3335" t="b">
        <f t="shared" si="260"/>
        <v>1</v>
      </c>
      <c r="N3335" t="b">
        <f t="shared" si="261"/>
        <v>1</v>
      </c>
      <c r="O3335" t="b">
        <f t="shared" si="262"/>
        <v>1</v>
      </c>
      <c r="P3335" t="b">
        <f t="shared" si="262"/>
        <v>1</v>
      </c>
      <c r="Q3335" t="b">
        <f t="shared" si="263"/>
        <v>1</v>
      </c>
      <c r="R3335" t="b">
        <f t="shared" si="264"/>
        <v>1</v>
      </c>
      <c r="U3335" t="s">
        <v>335</v>
      </c>
      <c r="V3335" t="s">
        <v>3</v>
      </c>
      <c r="W3335" t="s">
        <v>336</v>
      </c>
      <c r="X3335" t="s">
        <v>337</v>
      </c>
    </row>
    <row r="3336" spans="2:26" x14ac:dyDescent="0.25">
      <c r="B3336" s="105" t="s">
        <v>418</v>
      </c>
      <c r="C3336" s="105" t="s">
        <v>419</v>
      </c>
      <c r="D3336" s="106">
        <v>20460000</v>
      </c>
      <c r="E3336" s="106">
        <v>0</v>
      </c>
      <c r="M3336" t="b">
        <f t="shared" si="260"/>
        <v>1</v>
      </c>
      <c r="N3336" t="b">
        <f t="shared" si="261"/>
        <v>1</v>
      </c>
      <c r="O3336" t="b">
        <f t="shared" si="262"/>
        <v>1</v>
      </c>
      <c r="P3336" t="b">
        <f t="shared" si="262"/>
        <v>1</v>
      </c>
      <c r="Q3336" t="b">
        <f t="shared" si="263"/>
        <v>1</v>
      </c>
      <c r="R3336" t="b">
        <f t="shared" si="264"/>
        <v>1</v>
      </c>
      <c r="U3336" s="105" t="s">
        <v>418</v>
      </c>
      <c r="V3336" s="105" t="s">
        <v>419</v>
      </c>
      <c r="W3336" s="106">
        <v>20460000</v>
      </c>
      <c r="X3336" s="106">
        <v>0</v>
      </c>
    </row>
    <row r="3337" spans="2:26" x14ac:dyDescent="0.25">
      <c r="B3337" s="105" t="s">
        <v>420</v>
      </c>
      <c r="C3337" s="105" t="s">
        <v>421</v>
      </c>
      <c r="D3337" s="106">
        <v>20460000</v>
      </c>
      <c r="E3337" s="106">
        <v>0</v>
      </c>
      <c r="M3337" t="b">
        <f t="shared" si="260"/>
        <v>1</v>
      </c>
      <c r="N3337" t="b">
        <f t="shared" si="261"/>
        <v>1</v>
      </c>
      <c r="O3337" t="b">
        <f t="shared" si="262"/>
        <v>1</v>
      </c>
      <c r="P3337" t="b">
        <f t="shared" si="262"/>
        <v>1</v>
      </c>
      <c r="Q3337" t="b">
        <f t="shared" si="263"/>
        <v>1</v>
      </c>
      <c r="R3337" t="b">
        <f t="shared" si="264"/>
        <v>1</v>
      </c>
      <c r="U3337" s="105" t="s">
        <v>420</v>
      </c>
      <c r="V3337" s="105" t="s">
        <v>421</v>
      </c>
      <c r="W3337" s="106">
        <v>20460000</v>
      </c>
      <c r="X3337" s="106">
        <v>0</v>
      </c>
    </row>
    <row r="3338" spans="2:26" x14ac:dyDescent="0.25">
      <c r="B3338" s="105" t="s">
        <v>425</v>
      </c>
      <c r="C3338" s="105" t="s">
        <v>426</v>
      </c>
      <c r="D3338" s="106">
        <v>20460000</v>
      </c>
      <c r="E3338" s="106">
        <v>0</v>
      </c>
      <c r="M3338" t="b">
        <f t="shared" si="260"/>
        <v>1</v>
      </c>
      <c r="N3338" t="b">
        <f t="shared" si="261"/>
        <v>1</v>
      </c>
      <c r="O3338" t="b">
        <f t="shared" si="262"/>
        <v>1</v>
      </c>
      <c r="P3338" t="b">
        <f t="shared" si="262"/>
        <v>1</v>
      </c>
      <c r="Q3338" t="b">
        <f t="shared" si="263"/>
        <v>1</v>
      </c>
      <c r="R3338" t="b">
        <f t="shared" si="264"/>
        <v>1</v>
      </c>
      <c r="U3338" s="105" t="s">
        <v>425</v>
      </c>
      <c r="V3338" s="105" t="s">
        <v>426</v>
      </c>
      <c r="W3338" s="106">
        <v>20460000</v>
      </c>
      <c r="X3338" s="106">
        <v>0</v>
      </c>
    </row>
    <row r="3339" spans="2:26" x14ac:dyDescent="0.25">
      <c r="B3339" s="105" t="s">
        <v>439</v>
      </c>
      <c r="C3339" s="105" t="s">
        <v>440</v>
      </c>
      <c r="D3339" s="106">
        <v>111900</v>
      </c>
      <c r="E3339" s="106">
        <v>0</v>
      </c>
      <c r="M3339" t="b">
        <f t="shared" si="260"/>
        <v>1</v>
      </c>
      <c r="N3339" t="b">
        <f t="shared" si="261"/>
        <v>1</v>
      </c>
      <c r="O3339" t="b">
        <f t="shared" si="262"/>
        <v>1</v>
      </c>
      <c r="P3339" t="b">
        <f t="shared" si="262"/>
        <v>1</v>
      </c>
      <c r="Q3339" t="b">
        <f t="shared" si="263"/>
        <v>1</v>
      </c>
      <c r="R3339" t="b">
        <f t="shared" si="264"/>
        <v>1</v>
      </c>
      <c r="U3339" s="105" t="s">
        <v>439</v>
      </c>
      <c r="V3339" s="105" t="s">
        <v>440</v>
      </c>
      <c r="W3339" s="106">
        <v>111900</v>
      </c>
      <c r="X3339" s="106">
        <v>0</v>
      </c>
    </row>
    <row r="3340" spans="2:26" x14ac:dyDescent="0.25">
      <c r="B3340" s="105" t="s">
        <v>441</v>
      </c>
      <c r="C3340" s="105" t="s">
        <v>442</v>
      </c>
      <c r="D3340" s="106">
        <v>111900</v>
      </c>
      <c r="E3340" s="106">
        <v>0</v>
      </c>
      <c r="M3340" t="b">
        <f t="shared" si="260"/>
        <v>1</v>
      </c>
      <c r="N3340" t="b">
        <f t="shared" si="261"/>
        <v>1</v>
      </c>
      <c r="O3340" t="b">
        <f t="shared" si="262"/>
        <v>1</v>
      </c>
      <c r="P3340" t="b">
        <f t="shared" si="262"/>
        <v>1</v>
      </c>
      <c r="Q3340" t="b">
        <f t="shared" si="263"/>
        <v>1</v>
      </c>
      <c r="R3340" t="b">
        <f t="shared" si="264"/>
        <v>1</v>
      </c>
      <c r="U3340" s="105" t="s">
        <v>441</v>
      </c>
      <c r="V3340" s="105" t="s">
        <v>442</v>
      </c>
      <c r="W3340" s="106">
        <v>111900</v>
      </c>
      <c r="X3340" s="106">
        <v>0</v>
      </c>
    </row>
    <row r="3341" spans="2:26" x14ac:dyDescent="0.25">
      <c r="B3341" s="105" t="s">
        <v>1445</v>
      </c>
      <c r="C3341" s="105" t="s">
        <v>1446</v>
      </c>
      <c r="D3341" s="106">
        <v>111900</v>
      </c>
      <c r="E3341" s="106">
        <v>0</v>
      </c>
      <c r="M3341" t="b">
        <f t="shared" si="260"/>
        <v>1</v>
      </c>
      <c r="N3341" t="b">
        <f t="shared" si="261"/>
        <v>1</v>
      </c>
      <c r="O3341" t="b">
        <f t="shared" si="262"/>
        <v>1</v>
      </c>
      <c r="P3341" t="b">
        <f t="shared" si="262"/>
        <v>1</v>
      </c>
      <c r="Q3341" t="b">
        <f t="shared" si="263"/>
        <v>1</v>
      </c>
      <c r="R3341" t="b">
        <f t="shared" si="264"/>
        <v>1</v>
      </c>
      <c r="U3341" s="105" t="s">
        <v>1445</v>
      </c>
      <c r="V3341" s="105" t="s">
        <v>1446</v>
      </c>
      <c r="W3341" s="106">
        <v>111900</v>
      </c>
      <c r="X3341" s="106">
        <v>0</v>
      </c>
    </row>
    <row r="3342" spans="2:26" x14ac:dyDescent="0.25">
      <c r="B3342" s="105" t="s">
        <v>635</v>
      </c>
      <c r="C3342" s="105" t="s">
        <v>636</v>
      </c>
      <c r="D3342" s="106">
        <v>8495000</v>
      </c>
      <c r="E3342" s="106">
        <v>0</v>
      </c>
      <c r="M3342" t="b">
        <f t="shared" si="260"/>
        <v>1</v>
      </c>
      <c r="N3342" t="b">
        <f t="shared" si="261"/>
        <v>1</v>
      </c>
      <c r="O3342" t="b">
        <f t="shared" si="262"/>
        <v>1</v>
      </c>
      <c r="P3342" t="b">
        <f t="shared" si="262"/>
        <v>1</v>
      </c>
      <c r="Q3342" t="b">
        <f t="shared" si="263"/>
        <v>1</v>
      </c>
      <c r="R3342" t="b">
        <f t="shared" si="264"/>
        <v>1</v>
      </c>
      <c r="U3342" s="105" t="s">
        <v>635</v>
      </c>
      <c r="V3342" s="105" t="s">
        <v>636</v>
      </c>
      <c r="W3342" s="106">
        <v>8495000</v>
      </c>
      <c r="X3342" s="106">
        <v>0</v>
      </c>
    </row>
    <row r="3343" spans="2:26" x14ac:dyDescent="0.25">
      <c r="B3343" s="105" t="s">
        <v>637</v>
      </c>
      <c r="C3343" s="105" t="s">
        <v>638</v>
      </c>
      <c r="D3343" s="106">
        <v>8495000</v>
      </c>
      <c r="E3343" s="106">
        <v>0</v>
      </c>
      <c r="M3343" t="b">
        <f t="shared" si="260"/>
        <v>1</v>
      </c>
      <c r="N3343" t="b">
        <f t="shared" si="261"/>
        <v>1</v>
      </c>
      <c r="O3343" t="b">
        <f t="shared" si="262"/>
        <v>1</v>
      </c>
      <c r="P3343" t="b">
        <f t="shared" si="262"/>
        <v>1</v>
      </c>
      <c r="Q3343" t="b">
        <f t="shared" si="263"/>
        <v>1</v>
      </c>
      <c r="R3343" t="b">
        <f t="shared" si="264"/>
        <v>1</v>
      </c>
      <c r="U3343" s="105" t="s">
        <v>637</v>
      </c>
      <c r="V3343" s="105" t="s">
        <v>638</v>
      </c>
      <c r="W3343" s="106">
        <v>8495000</v>
      </c>
      <c r="X3343" s="106">
        <v>0</v>
      </c>
    </row>
    <row r="3344" spans="2:26" x14ac:dyDescent="0.25">
      <c r="B3344" s="105" t="s">
        <v>639</v>
      </c>
      <c r="C3344" s="105" t="s">
        <v>638</v>
      </c>
      <c r="D3344" s="106">
        <v>8495000</v>
      </c>
      <c r="E3344" s="106">
        <v>0</v>
      </c>
      <c r="M3344" t="b">
        <f t="shared" si="260"/>
        <v>1</v>
      </c>
      <c r="N3344" t="b">
        <f t="shared" si="261"/>
        <v>1</v>
      </c>
      <c r="O3344" t="b">
        <f t="shared" si="262"/>
        <v>1</v>
      </c>
      <c r="P3344" t="b">
        <f t="shared" si="262"/>
        <v>1</v>
      </c>
      <c r="Q3344" t="b">
        <f t="shared" si="263"/>
        <v>1</v>
      </c>
      <c r="R3344" t="b">
        <f t="shared" si="264"/>
        <v>1</v>
      </c>
      <c r="U3344" s="105" t="s">
        <v>639</v>
      </c>
      <c r="V3344" s="105" t="s">
        <v>638</v>
      </c>
      <c r="W3344" s="106">
        <v>8495000</v>
      </c>
      <c r="X3344" s="106">
        <v>0</v>
      </c>
    </row>
    <row r="3345" spans="2:26" x14ac:dyDescent="0.25">
      <c r="B3345" s="105" t="s">
        <v>640</v>
      </c>
      <c r="C3345" s="105" t="s">
        <v>641</v>
      </c>
      <c r="D3345" s="106">
        <v>25000000</v>
      </c>
      <c r="E3345" s="106">
        <v>0</v>
      </c>
      <c r="M3345" t="b">
        <f t="shared" si="260"/>
        <v>1</v>
      </c>
      <c r="N3345" t="b">
        <f t="shared" si="261"/>
        <v>1</v>
      </c>
      <c r="O3345" t="b">
        <f t="shared" si="262"/>
        <v>1</v>
      </c>
      <c r="P3345" t="b">
        <f t="shared" si="262"/>
        <v>1</v>
      </c>
      <c r="Q3345" t="b">
        <f t="shared" si="263"/>
        <v>1</v>
      </c>
      <c r="R3345" t="b">
        <f t="shared" si="264"/>
        <v>1</v>
      </c>
      <c r="U3345" s="105" t="s">
        <v>640</v>
      </c>
      <c r="V3345" s="105" t="s">
        <v>641</v>
      </c>
      <c r="W3345" s="106">
        <v>25000000</v>
      </c>
      <c r="X3345" s="106">
        <v>0</v>
      </c>
    </row>
    <row r="3346" spans="2:26" x14ac:dyDescent="0.25">
      <c r="B3346" s="105" t="s">
        <v>642</v>
      </c>
      <c r="C3346" s="105" t="s">
        <v>643</v>
      </c>
      <c r="D3346" s="106">
        <v>25000000</v>
      </c>
      <c r="E3346" s="106">
        <v>0</v>
      </c>
      <c r="M3346" t="b">
        <f t="shared" si="260"/>
        <v>1</v>
      </c>
      <c r="N3346" t="b">
        <f t="shared" si="261"/>
        <v>1</v>
      </c>
      <c r="O3346" t="b">
        <f t="shared" si="262"/>
        <v>1</v>
      </c>
      <c r="P3346" t="b">
        <f t="shared" si="262"/>
        <v>1</v>
      </c>
      <c r="Q3346" t="b">
        <f t="shared" si="263"/>
        <v>1</v>
      </c>
      <c r="R3346" t="b">
        <f t="shared" si="264"/>
        <v>1</v>
      </c>
      <c r="U3346" s="105" t="s">
        <v>642</v>
      </c>
      <c r="V3346" s="105" t="s">
        <v>643</v>
      </c>
      <c r="W3346" s="106">
        <v>25000000</v>
      </c>
      <c r="X3346" s="106">
        <v>0</v>
      </c>
    </row>
    <row r="3347" spans="2:26" x14ac:dyDescent="0.25">
      <c r="B3347" s="105" t="s">
        <v>644</v>
      </c>
      <c r="C3347" s="105" t="s">
        <v>643</v>
      </c>
      <c r="D3347" s="106">
        <v>25000000</v>
      </c>
      <c r="E3347" s="106">
        <v>0</v>
      </c>
      <c r="M3347" t="b">
        <f t="shared" si="260"/>
        <v>1</v>
      </c>
      <c r="N3347" t="b">
        <f t="shared" si="261"/>
        <v>1</v>
      </c>
      <c r="O3347" t="b">
        <f t="shared" si="262"/>
        <v>1</v>
      </c>
      <c r="P3347" t="b">
        <f t="shared" si="262"/>
        <v>1</v>
      </c>
      <c r="Q3347" t="b">
        <f t="shared" si="263"/>
        <v>1</v>
      </c>
      <c r="R3347" t="b">
        <f t="shared" si="264"/>
        <v>1</v>
      </c>
      <c r="U3347" s="105" t="s">
        <v>644</v>
      </c>
      <c r="V3347" s="105" t="s">
        <v>643</v>
      </c>
      <c r="W3347" s="106">
        <v>25000000</v>
      </c>
      <c r="X3347" s="106">
        <v>0</v>
      </c>
    </row>
    <row r="3348" spans="2:26" x14ac:dyDescent="0.25">
      <c r="B3348" s="105" t="s">
        <v>455</v>
      </c>
      <c r="C3348" s="105" t="s">
        <v>456</v>
      </c>
      <c r="D3348" s="106">
        <v>2100000</v>
      </c>
      <c r="E3348" s="106">
        <v>0</v>
      </c>
      <c r="M3348" t="b">
        <f t="shared" si="260"/>
        <v>1</v>
      </c>
      <c r="N3348" t="b">
        <f t="shared" si="261"/>
        <v>1</v>
      </c>
      <c r="O3348" t="b">
        <f t="shared" si="262"/>
        <v>1</v>
      </c>
      <c r="P3348" t="b">
        <f t="shared" si="262"/>
        <v>1</v>
      </c>
      <c r="Q3348" t="b">
        <f t="shared" si="263"/>
        <v>1</v>
      </c>
      <c r="R3348" t="b">
        <f t="shared" si="264"/>
        <v>1</v>
      </c>
      <c r="U3348" s="105" t="s">
        <v>455</v>
      </c>
      <c r="V3348" s="105" t="s">
        <v>456</v>
      </c>
      <c r="W3348" s="106">
        <v>2100000</v>
      </c>
      <c r="X3348" s="106">
        <v>0</v>
      </c>
    </row>
    <row r="3349" spans="2:26" x14ac:dyDescent="0.25">
      <c r="B3349" s="105" t="s">
        <v>460</v>
      </c>
      <c r="C3349" s="105" t="s">
        <v>461</v>
      </c>
      <c r="D3349" s="106">
        <v>2100000</v>
      </c>
      <c r="E3349" s="106">
        <v>0</v>
      </c>
      <c r="M3349" t="b">
        <f t="shared" si="260"/>
        <v>1</v>
      </c>
      <c r="N3349" t="b">
        <f t="shared" si="261"/>
        <v>1</v>
      </c>
      <c r="O3349" t="b">
        <f t="shared" si="262"/>
        <v>1</v>
      </c>
      <c r="P3349" t="b">
        <f t="shared" si="262"/>
        <v>1</v>
      </c>
      <c r="Q3349" t="b">
        <f t="shared" si="263"/>
        <v>1</v>
      </c>
      <c r="R3349" t="b">
        <f t="shared" si="264"/>
        <v>1</v>
      </c>
      <c r="U3349" s="105" t="s">
        <v>460</v>
      </c>
      <c r="V3349" s="105" t="s">
        <v>461</v>
      </c>
      <c r="W3349" s="106">
        <v>2100000</v>
      </c>
      <c r="X3349" s="106">
        <v>0</v>
      </c>
    </row>
    <row r="3350" spans="2:26" x14ac:dyDescent="0.25">
      <c r="B3350" s="105" t="s">
        <v>831</v>
      </c>
      <c r="C3350" s="105" t="s">
        <v>830</v>
      </c>
      <c r="D3350" s="106">
        <v>2100000</v>
      </c>
      <c r="E3350" s="106">
        <v>0</v>
      </c>
      <c r="M3350" t="b">
        <f t="shared" si="260"/>
        <v>1</v>
      </c>
      <c r="N3350" t="b">
        <f t="shared" si="261"/>
        <v>1</v>
      </c>
      <c r="O3350" t="b">
        <f t="shared" si="262"/>
        <v>1</v>
      </c>
      <c r="P3350" t="b">
        <f t="shared" si="262"/>
        <v>1</v>
      </c>
      <c r="Q3350" t="b">
        <f t="shared" si="263"/>
        <v>1</v>
      </c>
      <c r="R3350" t="b">
        <f t="shared" si="264"/>
        <v>1</v>
      </c>
      <c r="U3350" s="105" t="s">
        <v>831</v>
      </c>
      <c r="V3350" s="105" t="s">
        <v>830</v>
      </c>
      <c r="W3350" s="106">
        <v>2100000</v>
      </c>
      <c r="X3350" s="106">
        <v>0</v>
      </c>
    </row>
    <row r="3351" spans="2:26" x14ac:dyDescent="0.25">
      <c r="B3351" s="105" t="s">
        <v>463</v>
      </c>
      <c r="C3351" s="105" t="s">
        <v>464</v>
      </c>
      <c r="D3351" s="106">
        <v>1520000</v>
      </c>
      <c r="E3351" s="106">
        <v>0</v>
      </c>
      <c r="M3351" t="b">
        <f t="shared" si="260"/>
        <v>1</v>
      </c>
      <c r="N3351" t="b">
        <f t="shared" si="261"/>
        <v>1</v>
      </c>
      <c r="O3351" t="b">
        <f t="shared" si="262"/>
        <v>1</v>
      </c>
      <c r="P3351" t="b">
        <f t="shared" si="262"/>
        <v>1</v>
      </c>
      <c r="Q3351" t="b">
        <f t="shared" si="263"/>
        <v>1</v>
      </c>
      <c r="R3351" t="b">
        <f t="shared" si="264"/>
        <v>1</v>
      </c>
      <c r="U3351" s="105" t="s">
        <v>463</v>
      </c>
      <c r="V3351" s="105" t="s">
        <v>464</v>
      </c>
      <c r="W3351" s="106">
        <v>1520000</v>
      </c>
      <c r="X3351" s="106">
        <v>0</v>
      </c>
    </row>
    <row r="3352" spans="2:26" x14ac:dyDescent="0.25">
      <c r="B3352" s="105" t="s">
        <v>465</v>
      </c>
      <c r="C3352" s="105" t="s">
        <v>466</v>
      </c>
      <c r="D3352" s="106">
        <v>1520000</v>
      </c>
      <c r="E3352" s="106">
        <v>0</v>
      </c>
      <c r="M3352" t="b">
        <f t="shared" si="260"/>
        <v>1</v>
      </c>
      <c r="N3352" t="b">
        <f t="shared" si="261"/>
        <v>1</v>
      </c>
      <c r="O3352" t="b">
        <f t="shared" si="262"/>
        <v>1</v>
      </c>
      <c r="P3352" t="b">
        <f t="shared" si="262"/>
        <v>1</v>
      </c>
      <c r="Q3352" t="b">
        <f t="shared" si="263"/>
        <v>1</v>
      </c>
      <c r="R3352" t="b">
        <f t="shared" si="264"/>
        <v>1</v>
      </c>
      <c r="U3352" s="105" t="s">
        <v>465</v>
      </c>
      <c r="V3352" s="105" t="s">
        <v>466</v>
      </c>
      <c r="W3352" s="106">
        <v>1520000</v>
      </c>
      <c r="X3352" s="106">
        <v>0</v>
      </c>
    </row>
    <row r="3353" spans="2:26" x14ac:dyDescent="0.25">
      <c r="B3353" s="105" t="s">
        <v>467</v>
      </c>
      <c r="C3353" s="105" t="s">
        <v>468</v>
      </c>
      <c r="D3353" s="106">
        <v>1520000</v>
      </c>
      <c r="E3353" s="106">
        <v>0</v>
      </c>
      <c r="M3353" t="b">
        <f t="shared" si="260"/>
        <v>1</v>
      </c>
      <c r="N3353" t="b">
        <f t="shared" si="261"/>
        <v>1</v>
      </c>
      <c r="O3353" t="b">
        <f t="shared" si="262"/>
        <v>1</v>
      </c>
      <c r="P3353" t="b">
        <f t="shared" si="262"/>
        <v>1</v>
      </c>
      <c r="Q3353" t="b">
        <f t="shared" si="263"/>
        <v>1</v>
      </c>
      <c r="R3353" t="b">
        <f t="shared" si="264"/>
        <v>1</v>
      </c>
      <c r="U3353" s="105" t="s">
        <v>467</v>
      </c>
      <c r="V3353" s="105" t="s">
        <v>468</v>
      </c>
      <c r="W3353" s="106">
        <v>1520000</v>
      </c>
      <c r="X3353" s="106">
        <v>0</v>
      </c>
    </row>
    <row r="3354" spans="2:26" x14ac:dyDescent="0.25">
      <c r="B3354" t="s">
        <v>359</v>
      </c>
      <c r="C3354" s="106">
        <v>57686900</v>
      </c>
      <c r="D3354" s="106">
        <v>0</v>
      </c>
      <c r="M3354" t="b">
        <f t="shared" si="260"/>
        <v>1</v>
      </c>
      <c r="N3354" t="b">
        <f t="shared" si="261"/>
        <v>1</v>
      </c>
      <c r="O3354" t="b">
        <f t="shared" si="262"/>
        <v>1</v>
      </c>
      <c r="P3354" t="b">
        <f t="shared" si="262"/>
        <v>1</v>
      </c>
      <c r="Q3354" t="b">
        <f t="shared" si="263"/>
        <v>1</v>
      </c>
      <c r="R3354" t="b">
        <f t="shared" si="264"/>
        <v>1</v>
      </c>
      <c r="U3354" t="s">
        <v>359</v>
      </c>
      <c r="V3354" s="106">
        <v>57686900</v>
      </c>
      <c r="W3354" s="106">
        <v>0</v>
      </c>
    </row>
    <row r="3355" spans="2:26" x14ac:dyDescent="0.25">
      <c r="B3355" t="s">
        <v>330</v>
      </c>
      <c r="C3355" t="s">
        <v>331</v>
      </c>
      <c r="D3355" s="105" t="s">
        <v>874</v>
      </c>
      <c r="E3355" t="s">
        <v>333</v>
      </c>
      <c r="F3355" t="s">
        <v>331</v>
      </c>
      <c r="G3355" s="105" t="s">
        <v>875</v>
      </c>
      <c r="M3355" t="b">
        <f t="shared" ref="M3355:M3418" si="265">+B3355=U3355</f>
        <v>1</v>
      </c>
      <c r="N3355" t="b">
        <f t="shared" ref="N3355:N3418" si="266">+C3355=V3355</f>
        <v>1</v>
      </c>
      <c r="O3355" t="b">
        <f t="shared" ref="O3355:P3418" si="267">+D3355=W3355</f>
        <v>1</v>
      </c>
      <c r="P3355" t="b">
        <f t="shared" si="267"/>
        <v>1</v>
      </c>
      <c r="Q3355" t="b">
        <f t="shared" ref="Q3355:Q3418" si="268">+F3355=Y3355</f>
        <v>1</v>
      </c>
      <c r="R3355" t="b">
        <f t="shared" ref="R3355:R3418" si="269">+G3355=Z3355</f>
        <v>1</v>
      </c>
      <c r="U3355" t="s">
        <v>330</v>
      </c>
      <c r="V3355" t="s">
        <v>331</v>
      </c>
      <c r="W3355" s="105" t="s">
        <v>874</v>
      </c>
      <c r="X3355" t="s">
        <v>333</v>
      </c>
      <c r="Y3355" t="s">
        <v>331</v>
      </c>
      <c r="Z3355" s="105" t="s">
        <v>875</v>
      </c>
    </row>
    <row r="3356" spans="2:26" x14ac:dyDescent="0.25">
      <c r="B3356" t="s">
        <v>335</v>
      </c>
      <c r="C3356" t="s">
        <v>3</v>
      </c>
      <c r="D3356" t="s">
        <v>336</v>
      </c>
      <c r="E3356" t="s">
        <v>337</v>
      </c>
      <c r="M3356" t="b">
        <f t="shared" si="265"/>
        <v>1</v>
      </c>
      <c r="N3356" t="b">
        <f t="shared" si="266"/>
        <v>1</v>
      </c>
      <c r="O3356" t="b">
        <f t="shared" si="267"/>
        <v>1</v>
      </c>
      <c r="P3356" t="b">
        <f t="shared" si="267"/>
        <v>1</v>
      </c>
      <c r="Q3356" t="b">
        <f t="shared" si="268"/>
        <v>1</v>
      </c>
      <c r="R3356" t="b">
        <f t="shared" si="269"/>
        <v>1</v>
      </c>
      <c r="U3356" t="s">
        <v>335</v>
      </c>
      <c r="V3356" t="s">
        <v>3</v>
      </c>
      <c r="W3356" t="s">
        <v>336</v>
      </c>
      <c r="X3356" t="s">
        <v>337</v>
      </c>
    </row>
    <row r="3357" spans="2:26" x14ac:dyDescent="0.25">
      <c r="B3357" s="105" t="s">
        <v>429</v>
      </c>
      <c r="C3357" s="105" t="s">
        <v>430</v>
      </c>
      <c r="D3357" s="106">
        <v>94886000</v>
      </c>
      <c r="E3357" s="106">
        <v>0</v>
      </c>
      <c r="M3357" t="b">
        <f t="shared" si="265"/>
        <v>1</v>
      </c>
      <c r="N3357" t="b">
        <f t="shared" si="266"/>
        <v>1</v>
      </c>
      <c r="O3357" t="b">
        <f t="shared" si="267"/>
        <v>1</v>
      </c>
      <c r="P3357" t="b">
        <f t="shared" si="267"/>
        <v>1</v>
      </c>
      <c r="Q3357" t="b">
        <f t="shared" si="268"/>
        <v>1</v>
      </c>
      <c r="R3357" t="b">
        <f t="shared" si="269"/>
        <v>1</v>
      </c>
      <c r="U3357" s="105" t="s">
        <v>429</v>
      </c>
      <c r="V3357" s="105" t="s">
        <v>430</v>
      </c>
      <c r="W3357" s="106">
        <v>94886000</v>
      </c>
      <c r="X3357" s="106">
        <v>0</v>
      </c>
    </row>
    <row r="3358" spans="2:26" x14ac:dyDescent="0.25">
      <c r="B3358" s="105" t="s">
        <v>431</v>
      </c>
      <c r="C3358" s="105" t="s">
        <v>432</v>
      </c>
      <c r="D3358" s="106">
        <v>94886000</v>
      </c>
      <c r="E3358" s="106">
        <v>0</v>
      </c>
      <c r="M3358" t="b">
        <f t="shared" si="265"/>
        <v>1</v>
      </c>
      <c r="N3358" t="b">
        <f t="shared" si="266"/>
        <v>1</v>
      </c>
      <c r="O3358" t="b">
        <f t="shared" si="267"/>
        <v>1</v>
      </c>
      <c r="P3358" t="b">
        <f t="shared" si="267"/>
        <v>1</v>
      </c>
      <c r="Q3358" t="b">
        <f t="shared" si="268"/>
        <v>1</v>
      </c>
      <c r="R3358" t="b">
        <f t="shared" si="269"/>
        <v>1</v>
      </c>
      <c r="U3358" s="105" t="s">
        <v>431</v>
      </c>
      <c r="V3358" s="105" t="s">
        <v>432</v>
      </c>
      <c r="W3358" s="106">
        <v>94886000</v>
      </c>
      <c r="X3358" s="106">
        <v>0</v>
      </c>
    </row>
    <row r="3359" spans="2:26" x14ac:dyDescent="0.25">
      <c r="B3359" s="105" t="s">
        <v>433</v>
      </c>
      <c r="C3359" s="105" t="s">
        <v>432</v>
      </c>
      <c r="D3359" s="106">
        <v>94886000</v>
      </c>
      <c r="E3359" s="106">
        <v>0</v>
      </c>
      <c r="M3359" t="b">
        <f t="shared" si="265"/>
        <v>1</v>
      </c>
      <c r="N3359" t="b">
        <f t="shared" si="266"/>
        <v>1</v>
      </c>
      <c r="O3359" t="b">
        <f t="shared" si="267"/>
        <v>1</v>
      </c>
      <c r="P3359" t="b">
        <f t="shared" si="267"/>
        <v>1</v>
      </c>
      <c r="Q3359" t="b">
        <f t="shared" si="268"/>
        <v>1</v>
      </c>
      <c r="R3359" t="b">
        <f t="shared" si="269"/>
        <v>1</v>
      </c>
      <c r="U3359" s="105" t="s">
        <v>433</v>
      </c>
      <c r="V3359" s="105" t="s">
        <v>432</v>
      </c>
      <c r="W3359" s="106">
        <v>94886000</v>
      </c>
      <c r="X3359" s="106">
        <v>0</v>
      </c>
    </row>
    <row r="3360" spans="2:26" x14ac:dyDescent="0.25">
      <c r="B3360" s="105" t="s">
        <v>620</v>
      </c>
      <c r="C3360" s="105" t="s">
        <v>621</v>
      </c>
      <c r="D3360" s="106">
        <v>15000000</v>
      </c>
      <c r="E3360" s="106">
        <v>0</v>
      </c>
      <c r="M3360" t="b">
        <f t="shared" si="265"/>
        <v>1</v>
      </c>
      <c r="N3360" t="b">
        <f t="shared" si="266"/>
        <v>1</v>
      </c>
      <c r="O3360" t="b">
        <f t="shared" si="267"/>
        <v>1</v>
      </c>
      <c r="P3360" t="b">
        <f t="shared" si="267"/>
        <v>1</v>
      </c>
      <c r="Q3360" t="b">
        <f t="shared" si="268"/>
        <v>1</v>
      </c>
      <c r="R3360" t="b">
        <f t="shared" si="269"/>
        <v>1</v>
      </c>
      <c r="U3360" s="105" t="s">
        <v>620</v>
      </c>
      <c r="V3360" s="105" t="s">
        <v>621</v>
      </c>
      <c r="W3360" s="106">
        <v>15000000</v>
      </c>
      <c r="X3360" s="106">
        <v>0</v>
      </c>
    </row>
    <row r="3361" spans="2:26" x14ac:dyDescent="0.25">
      <c r="B3361" s="105" t="s">
        <v>622</v>
      </c>
      <c r="C3361" s="105" t="s">
        <v>623</v>
      </c>
      <c r="D3361" s="106">
        <v>15000000</v>
      </c>
      <c r="E3361" s="106">
        <v>0</v>
      </c>
      <c r="M3361" t="b">
        <f t="shared" si="265"/>
        <v>1</v>
      </c>
      <c r="N3361" t="b">
        <f t="shared" si="266"/>
        <v>1</v>
      </c>
      <c r="O3361" t="b">
        <f t="shared" si="267"/>
        <v>1</v>
      </c>
      <c r="P3361" t="b">
        <f t="shared" si="267"/>
        <v>1</v>
      </c>
      <c r="Q3361" t="b">
        <f t="shared" si="268"/>
        <v>1</v>
      </c>
      <c r="R3361" t="b">
        <f t="shared" si="269"/>
        <v>1</v>
      </c>
      <c r="U3361" s="105" t="s">
        <v>622</v>
      </c>
      <c r="V3361" s="105" t="s">
        <v>623</v>
      </c>
      <c r="W3361" s="106">
        <v>15000000</v>
      </c>
      <c r="X3361" s="106">
        <v>0</v>
      </c>
    </row>
    <row r="3362" spans="2:26" x14ac:dyDescent="0.25">
      <c r="B3362" s="105" t="s">
        <v>624</v>
      </c>
      <c r="C3362" s="105" t="s">
        <v>623</v>
      </c>
      <c r="D3362" s="106">
        <v>15000000</v>
      </c>
      <c r="E3362" s="106">
        <v>0</v>
      </c>
      <c r="M3362" t="b">
        <f t="shared" si="265"/>
        <v>1</v>
      </c>
      <c r="N3362" t="b">
        <f t="shared" si="266"/>
        <v>1</v>
      </c>
      <c r="O3362" t="b">
        <f t="shared" si="267"/>
        <v>1</v>
      </c>
      <c r="P3362" t="b">
        <f t="shared" si="267"/>
        <v>1</v>
      </c>
      <c r="Q3362" t="b">
        <f t="shared" si="268"/>
        <v>1</v>
      </c>
      <c r="R3362" t="b">
        <f t="shared" si="269"/>
        <v>1</v>
      </c>
      <c r="U3362" s="105" t="s">
        <v>624</v>
      </c>
      <c r="V3362" s="105" t="s">
        <v>623</v>
      </c>
      <c r="W3362" s="106">
        <v>15000000</v>
      </c>
      <c r="X3362" s="106">
        <v>0</v>
      </c>
    </row>
    <row r="3363" spans="2:26" x14ac:dyDescent="0.25">
      <c r="B3363" t="s">
        <v>359</v>
      </c>
      <c r="C3363" s="106">
        <v>109886000</v>
      </c>
      <c r="D3363" s="106">
        <v>0</v>
      </c>
      <c r="M3363" t="b">
        <f t="shared" si="265"/>
        <v>1</v>
      </c>
      <c r="N3363" t="b">
        <f t="shared" si="266"/>
        <v>1</v>
      </c>
      <c r="O3363" t="b">
        <f t="shared" si="267"/>
        <v>1</v>
      </c>
      <c r="P3363" t="b">
        <f t="shared" si="267"/>
        <v>1</v>
      </c>
      <c r="Q3363" t="b">
        <f t="shared" si="268"/>
        <v>1</v>
      </c>
      <c r="R3363" t="b">
        <f t="shared" si="269"/>
        <v>1</v>
      </c>
      <c r="U3363" t="s">
        <v>359</v>
      </c>
      <c r="V3363" s="106">
        <v>109886000</v>
      </c>
      <c r="W3363" s="106">
        <v>0</v>
      </c>
    </row>
    <row r="3364" spans="2:26" x14ac:dyDescent="0.25">
      <c r="B3364" t="s">
        <v>330</v>
      </c>
      <c r="C3364" t="s">
        <v>331</v>
      </c>
      <c r="D3364" s="105" t="s">
        <v>876</v>
      </c>
      <c r="E3364" t="s">
        <v>333</v>
      </c>
      <c r="F3364" t="s">
        <v>331</v>
      </c>
      <c r="G3364" s="105" t="s">
        <v>877</v>
      </c>
      <c r="M3364" t="b">
        <f t="shared" si="265"/>
        <v>1</v>
      </c>
      <c r="N3364" t="b">
        <f t="shared" si="266"/>
        <v>1</v>
      </c>
      <c r="O3364" t="b">
        <f t="shared" si="267"/>
        <v>1</v>
      </c>
      <c r="P3364" t="b">
        <f t="shared" si="267"/>
        <v>1</v>
      </c>
      <c r="Q3364" t="b">
        <f t="shared" si="268"/>
        <v>1</v>
      </c>
      <c r="R3364" t="b">
        <f t="shared" si="269"/>
        <v>1</v>
      </c>
      <c r="U3364" t="s">
        <v>330</v>
      </c>
      <c r="V3364" t="s">
        <v>331</v>
      </c>
      <c r="W3364" s="105" t="s">
        <v>876</v>
      </c>
      <c r="X3364" t="s">
        <v>333</v>
      </c>
      <c r="Y3364" t="s">
        <v>331</v>
      </c>
      <c r="Z3364" s="105" t="s">
        <v>877</v>
      </c>
    </row>
    <row r="3365" spans="2:26" x14ac:dyDescent="0.25">
      <c r="B3365" t="s">
        <v>335</v>
      </c>
      <c r="C3365" t="s">
        <v>3</v>
      </c>
      <c r="D3365" t="s">
        <v>336</v>
      </c>
      <c r="E3365" t="s">
        <v>337</v>
      </c>
      <c r="M3365" t="b">
        <f t="shared" si="265"/>
        <v>1</v>
      </c>
      <c r="N3365" t="b">
        <f t="shared" si="266"/>
        <v>1</v>
      </c>
      <c r="O3365" t="b">
        <f t="shared" si="267"/>
        <v>1</v>
      </c>
      <c r="P3365" t="b">
        <f t="shared" si="267"/>
        <v>1</v>
      </c>
      <c r="Q3365" t="b">
        <f t="shared" si="268"/>
        <v>1</v>
      </c>
      <c r="R3365" t="b">
        <f t="shared" si="269"/>
        <v>1</v>
      </c>
      <c r="U3365" t="s">
        <v>335</v>
      </c>
      <c r="V3365" t="s">
        <v>3</v>
      </c>
      <c r="W3365" t="s">
        <v>336</v>
      </c>
      <c r="X3365" t="s">
        <v>337</v>
      </c>
    </row>
    <row r="3366" spans="2:26" x14ac:dyDescent="0.25">
      <c r="B3366" s="105" t="s">
        <v>418</v>
      </c>
      <c r="C3366" s="105" t="s">
        <v>419</v>
      </c>
      <c r="D3366" s="106">
        <v>266170500</v>
      </c>
      <c r="E3366" s="106">
        <v>0</v>
      </c>
      <c r="M3366" t="b">
        <f t="shared" si="265"/>
        <v>1</v>
      </c>
      <c r="N3366" t="b">
        <f t="shared" si="266"/>
        <v>1</v>
      </c>
      <c r="O3366" t="b">
        <f t="shared" si="267"/>
        <v>1</v>
      </c>
      <c r="P3366" t="b">
        <f t="shared" si="267"/>
        <v>1</v>
      </c>
      <c r="Q3366" t="b">
        <f t="shared" si="268"/>
        <v>1</v>
      </c>
      <c r="R3366" t="b">
        <f t="shared" si="269"/>
        <v>1</v>
      </c>
      <c r="U3366" s="105" t="s">
        <v>418</v>
      </c>
      <c r="V3366" s="105" t="s">
        <v>419</v>
      </c>
      <c r="W3366" s="106">
        <v>266170500</v>
      </c>
      <c r="X3366" s="106">
        <v>0</v>
      </c>
    </row>
    <row r="3367" spans="2:26" x14ac:dyDescent="0.25">
      <c r="B3367" s="105" t="s">
        <v>420</v>
      </c>
      <c r="C3367" s="105" t="s">
        <v>421</v>
      </c>
      <c r="D3367" s="106">
        <v>266170500</v>
      </c>
      <c r="E3367" s="106">
        <v>0</v>
      </c>
      <c r="M3367" t="b">
        <f t="shared" si="265"/>
        <v>1</v>
      </c>
      <c r="N3367" t="b">
        <f t="shared" si="266"/>
        <v>1</v>
      </c>
      <c r="O3367" t="b">
        <f t="shared" si="267"/>
        <v>1</v>
      </c>
      <c r="P3367" t="b">
        <f t="shared" si="267"/>
        <v>1</v>
      </c>
      <c r="Q3367" t="b">
        <f t="shared" si="268"/>
        <v>1</v>
      </c>
      <c r="R3367" t="b">
        <f t="shared" si="269"/>
        <v>1</v>
      </c>
      <c r="U3367" s="105" t="s">
        <v>420</v>
      </c>
      <c r="V3367" s="105" t="s">
        <v>421</v>
      </c>
      <c r="W3367" s="106">
        <v>266170500</v>
      </c>
      <c r="X3367" s="106">
        <v>0</v>
      </c>
    </row>
    <row r="3368" spans="2:26" x14ac:dyDescent="0.25">
      <c r="B3368" s="105" t="s">
        <v>422</v>
      </c>
      <c r="C3368" s="105" t="s">
        <v>421</v>
      </c>
      <c r="D3368" s="106">
        <v>153500000</v>
      </c>
      <c r="E3368" s="106">
        <v>0</v>
      </c>
      <c r="M3368" t="b">
        <f t="shared" si="265"/>
        <v>1</v>
      </c>
      <c r="N3368" t="b">
        <f t="shared" si="266"/>
        <v>1</v>
      </c>
      <c r="O3368" t="b">
        <f t="shared" si="267"/>
        <v>1</v>
      </c>
      <c r="P3368" t="b">
        <f t="shared" si="267"/>
        <v>1</v>
      </c>
      <c r="Q3368" t="b">
        <f t="shared" si="268"/>
        <v>1</v>
      </c>
      <c r="R3368" t="b">
        <f t="shared" si="269"/>
        <v>1</v>
      </c>
      <c r="U3368" s="105" t="s">
        <v>422</v>
      </c>
      <c r="V3368" s="105" t="s">
        <v>421</v>
      </c>
      <c r="W3368" s="106">
        <v>153500000</v>
      </c>
      <c r="X3368" s="106">
        <v>0</v>
      </c>
    </row>
    <row r="3369" spans="2:26" x14ac:dyDescent="0.25">
      <c r="B3369" s="105" t="s">
        <v>425</v>
      </c>
      <c r="C3369" s="105" t="s">
        <v>426</v>
      </c>
      <c r="D3369" s="106">
        <v>82970500</v>
      </c>
      <c r="E3369" s="106">
        <v>0</v>
      </c>
      <c r="M3369" t="b">
        <f t="shared" si="265"/>
        <v>1</v>
      </c>
      <c r="N3369" t="b">
        <f t="shared" si="266"/>
        <v>1</v>
      </c>
      <c r="O3369" t="b">
        <f t="shared" si="267"/>
        <v>1</v>
      </c>
      <c r="P3369" t="b">
        <f t="shared" si="267"/>
        <v>1</v>
      </c>
      <c r="Q3369" t="b">
        <f t="shared" si="268"/>
        <v>1</v>
      </c>
      <c r="R3369" t="b">
        <f t="shared" si="269"/>
        <v>1</v>
      </c>
      <c r="U3369" s="105" t="s">
        <v>425</v>
      </c>
      <c r="V3369" s="105" t="s">
        <v>426</v>
      </c>
      <c r="W3369" s="106">
        <v>82970500</v>
      </c>
      <c r="X3369" s="106">
        <v>0</v>
      </c>
    </row>
    <row r="3370" spans="2:26" x14ac:dyDescent="0.25">
      <c r="B3370" s="105" t="s">
        <v>760</v>
      </c>
      <c r="C3370" s="105" t="s">
        <v>1585</v>
      </c>
      <c r="D3370" s="106">
        <v>7000000</v>
      </c>
      <c r="E3370" s="106">
        <v>0</v>
      </c>
      <c r="M3370" t="b">
        <f t="shared" si="265"/>
        <v>1</v>
      </c>
      <c r="N3370" t="b">
        <f t="shared" si="266"/>
        <v>1</v>
      </c>
      <c r="O3370" t="b">
        <f t="shared" si="267"/>
        <v>1</v>
      </c>
      <c r="P3370" t="b">
        <f t="shared" si="267"/>
        <v>1</v>
      </c>
      <c r="Q3370" t="b">
        <f t="shared" si="268"/>
        <v>1</v>
      </c>
      <c r="R3370" t="b">
        <f t="shared" si="269"/>
        <v>1</v>
      </c>
      <c r="U3370" s="105" t="s">
        <v>760</v>
      </c>
      <c r="V3370" s="105" t="s">
        <v>1585</v>
      </c>
      <c r="W3370" s="106">
        <v>7000000</v>
      </c>
      <c r="X3370" s="106">
        <v>0</v>
      </c>
    </row>
    <row r="3371" spans="2:26" x14ac:dyDescent="0.25">
      <c r="B3371" s="105" t="s">
        <v>761</v>
      </c>
      <c r="C3371" s="105" t="s">
        <v>1586</v>
      </c>
      <c r="D3371" s="106">
        <v>4000000</v>
      </c>
      <c r="E3371" s="106">
        <v>0</v>
      </c>
      <c r="M3371" t="b">
        <f t="shared" si="265"/>
        <v>1</v>
      </c>
      <c r="N3371" t="b">
        <f t="shared" si="266"/>
        <v>1</v>
      </c>
      <c r="O3371" t="b">
        <f t="shared" si="267"/>
        <v>1</v>
      </c>
      <c r="P3371" t="b">
        <f t="shared" si="267"/>
        <v>1</v>
      </c>
      <c r="Q3371" t="b">
        <f t="shared" si="268"/>
        <v>1</v>
      </c>
      <c r="R3371" t="b">
        <f t="shared" si="269"/>
        <v>1</v>
      </c>
      <c r="U3371" s="105" t="s">
        <v>761</v>
      </c>
      <c r="V3371" s="105" t="s">
        <v>1586</v>
      </c>
      <c r="W3371" s="106">
        <v>4000000</v>
      </c>
      <c r="X3371" s="106">
        <v>0</v>
      </c>
    </row>
    <row r="3372" spans="2:26" x14ac:dyDescent="0.25">
      <c r="B3372" s="105" t="s">
        <v>762</v>
      </c>
      <c r="C3372" s="105" t="s">
        <v>1587</v>
      </c>
      <c r="D3372" s="106">
        <v>2000000</v>
      </c>
      <c r="E3372" s="106">
        <v>0</v>
      </c>
      <c r="M3372" t="b">
        <f t="shared" si="265"/>
        <v>1</v>
      </c>
      <c r="N3372" t="b">
        <f t="shared" si="266"/>
        <v>1</v>
      </c>
      <c r="O3372" t="b">
        <f t="shared" si="267"/>
        <v>1</v>
      </c>
      <c r="P3372" t="b">
        <f t="shared" si="267"/>
        <v>1</v>
      </c>
      <c r="Q3372" t="b">
        <f t="shared" si="268"/>
        <v>1</v>
      </c>
      <c r="R3372" t="b">
        <f t="shared" si="269"/>
        <v>1</v>
      </c>
      <c r="U3372" s="105" t="s">
        <v>762</v>
      </c>
      <c r="V3372" s="105" t="s">
        <v>1587</v>
      </c>
      <c r="W3372" s="106">
        <v>2000000</v>
      </c>
      <c r="X3372" s="106">
        <v>0</v>
      </c>
    </row>
    <row r="3373" spans="2:26" x14ac:dyDescent="0.25">
      <c r="B3373" s="105" t="s">
        <v>763</v>
      </c>
      <c r="C3373" s="105" t="s">
        <v>1588</v>
      </c>
      <c r="D3373" s="106">
        <v>1500000</v>
      </c>
      <c r="E3373" s="106">
        <v>0</v>
      </c>
      <c r="M3373" t="b">
        <f t="shared" si="265"/>
        <v>1</v>
      </c>
      <c r="N3373" t="b">
        <f t="shared" si="266"/>
        <v>1</v>
      </c>
      <c r="O3373" t="b">
        <f t="shared" si="267"/>
        <v>1</v>
      </c>
      <c r="P3373" t="b">
        <f t="shared" si="267"/>
        <v>1</v>
      </c>
      <c r="Q3373" t="b">
        <f t="shared" si="268"/>
        <v>1</v>
      </c>
      <c r="R3373" t="b">
        <f t="shared" si="269"/>
        <v>1</v>
      </c>
      <c r="U3373" s="105" t="s">
        <v>763</v>
      </c>
      <c r="V3373" s="105" t="s">
        <v>1588</v>
      </c>
      <c r="W3373" s="106">
        <v>1500000</v>
      </c>
      <c r="X3373" s="106">
        <v>0</v>
      </c>
    </row>
    <row r="3374" spans="2:26" x14ac:dyDescent="0.25">
      <c r="B3374" s="105" t="s">
        <v>764</v>
      </c>
      <c r="C3374" s="105" t="s">
        <v>1589</v>
      </c>
      <c r="D3374" s="106">
        <v>2200000</v>
      </c>
      <c r="E3374" s="106">
        <v>0</v>
      </c>
      <c r="M3374" t="b">
        <f t="shared" si="265"/>
        <v>1</v>
      </c>
      <c r="N3374" t="b">
        <f t="shared" si="266"/>
        <v>1</v>
      </c>
      <c r="O3374" t="b">
        <f t="shared" si="267"/>
        <v>1</v>
      </c>
      <c r="P3374" t="b">
        <f t="shared" si="267"/>
        <v>1</v>
      </c>
      <c r="Q3374" t="b">
        <f t="shared" si="268"/>
        <v>1</v>
      </c>
      <c r="R3374" t="b">
        <f t="shared" si="269"/>
        <v>1</v>
      </c>
      <c r="U3374" s="105" t="s">
        <v>764</v>
      </c>
      <c r="V3374" s="105" t="s">
        <v>1589</v>
      </c>
      <c r="W3374" s="106">
        <v>2200000</v>
      </c>
      <c r="X3374" s="106">
        <v>0</v>
      </c>
    </row>
    <row r="3375" spans="2:26" x14ac:dyDescent="0.25">
      <c r="B3375" s="105" t="s">
        <v>765</v>
      </c>
      <c r="C3375" s="105" t="s">
        <v>1590</v>
      </c>
      <c r="D3375" s="106">
        <v>1000000</v>
      </c>
      <c r="E3375" s="106">
        <v>0</v>
      </c>
      <c r="M3375" t="b">
        <f t="shared" si="265"/>
        <v>1</v>
      </c>
      <c r="N3375" t="b">
        <f t="shared" si="266"/>
        <v>1</v>
      </c>
      <c r="O3375" t="b">
        <f t="shared" si="267"/>
        <v>1</v>
      </c>
      <c r="P3375" t="b">
        <f t="shared" si="267"/>
        <v>1</v>
      </c>
      <c r="Q3375" t="b">
        <f t="shared" si="268"/>
        <v>1</v>
      </c>
      <c r="R3375" t="b">
        <f t="shared" si="269"/>
        <v>1</v>
      </c>
      <c r="U3375" s="105" t="s">
        <v>765</v>
      </c>
      <c r="V3375" s="105" t="s">
        <v>1590</v>
      </c>
      <c r="W3375" s="106">
        <v>1000000</v>
      </c>
      <c r="X3375" s="106">
        <v>0</v>
      </c>
    </row>
    <row r="3376" spans="2:26" x14ac:dyDescent="0.25">
      <c r="B3376" s="105" t="s">
        <v>766</v>
      </c>
      <c r="C3376" s="105" t="s">
        <v>1591</v>
      </c>
      <c r="D3376" s="106">
        <v>3000000</v>
      </c>
      <c r="E3376" s="106">
        <v>0</v>
      </c>
      <c r="M3376" t="b">
        <f t="shared" si="265"/>
        <v>1</v>
      </c>
      <c r="N3376" t="b">
        <f t="shared" si="266"/>
        <v>1</v>
      </c>
      <c r="O3376" t="b">
        <f t="shared" si="267"/>
        <v>1</v>
      </c>
      <c r="P3376" t="b">
        <f t="shared" si="267"/>
        <v>1</v>
      </c>
      <c r="Q3376" t="b">
        <f t="shared" si="268"/>
        <v>1</v>
      </c>
      <c r="R3376" t="b">
        <f t="shared" si="269"/>
        <v>1</v>
      </c>
      <c r="U3376" s="105" t="s">
        <v>766</v>
      </c>
      <c r="V3376" s="105" t="s">
        <v>1591</v>
      </c>
      <c r="W3376" s="106">
        <v>3000000</v>
      </c>
      <c r="X3376" s="106">
        <v>0</v>
      </c>
    </row>
    <row r="3377" spans="2:24" x14ac:dyDescent="0.25">
      <c r="B3377" s="105" t="s">
        <v>767</v>
      </c>
      <c r="C3377" s="105" t="s">
        <v>1592</v>
      </c>
      <c r="D3377" s="106">
        <v>9000000</v>
      </c>
      <c r="E3377" s="106">
        <v>0</v>
      </c>
      <c r="M3377" t="b">
        <f t="shared" si="265"/>
        <v>1</v>
      </c>
      <c r="N3377" t="b">
        <f t="shared" si="266"/>
        <v>1</v>
      </c>
      <c r="O3377" t="b">
        <f t="shared" si="267"/>
        <v>1</v>
      </c>
      <c r="P3377" t="b">
        <f t="shared" si="267"/>
        <v>1</v>
      </c>
      <c r="Q3377" t="b">
        <f t="shared" si="268"/>
        <v>1</v>
      </c>
      <c r="R3377" t="b">
        <f t="shared" si="269"/>
        <v>1</v>
      </c>
      <c r="U3377" s="105" t="s">
        <v>767</v>
      </c>
      <c r="V3377" s="105" t="s">
        <v>1592</v>
      </c>
      <c r="W3377" s="106">
        <v>9000000</v>
      </c>
      <c r="X3377" s="106">
        <v>0</v>
      </c>
    </row>
    <row r="3378" spans="2:24" x14ac:dyDescent="0.25">
      <c r="B3378" s="105" t="s">
        <v>403</v>
      </c>
      <c r="C3378" s="105" t="s">
        <v>404</v>
      </c>
      <c r="D3378" s="106">
        <v>1957000</v>
      </c>
      <c r="E3378" s="106">
        <v>0</v>
      </c>
      <c r="M3378" t="b">
        <f t="shared" si="265"/>
        <v>1</v>
      </c>
      <c r="N3378" t="b">
        <f t="shared" si="266"/>
        <v>1</v>
      </c>
      <c r="O3378" t="b">
        <f t="shared" si="267"/>
        <v>1</v>
      </c>
      <c r="P3378" t="b">
        <f t="shared" si="267"/>
        <v>1</v>
      </c>
      <c r="Q3378" t="b">
        <f t="shared" si="268"/>
        <v>1</v>
      </c>
      <c r="R3378" t="b">
        <f t="shared" si="269"/>
        <v>1</v>
      </c>
      <c r="U3378" s="105" t="s">
        <v>403</v>
      </c>
      <c r="V3378" s="105" t="s">
        <v>404</v>
      </c>
      <c r="W3378" s="106">
        <v>1957000</v>
      </c>
      <c r="X3378" s="106">
        <v>0</v>
      </c>
    </row>
    <row r="3379" spans="2:24" x14ac:dyDescent="0.25">
      <c r="B3379" s="105" t="s">
        <v>548</v>
      </c>
      <c r="C3379" s="105" t="s">
        <v>549</v>
      </c>
      <c r="D3379" s="106">
        <v>1957000</v>
      </c>
      <c r="E3379" s="106">
        <v>0</v>
      </c>
      <c r="M3379" t="b">
        <f t="shared" si="265"/>
        <v>1</v>
      </c>
      <c r="N3379" t="b">
        <f t="shared" si="266"/>
        <v>1</v>
      </c>
      <c r="O3379" t="b">
        <f t="shared" si="267"/>
        <v>1</v>
      </c>
      <c r="P3379" t="b">
        <f t="shared" si="267"/>
        <v>1</v>
      </c>
      <c r="Q3379" t="b">
        <f t="shared" si="268"/>
        <v>1</v>
      </c>
      <c r="R3379" t="b">
        <f t="shared" si="269"/>
        <v>1</v>
      </c>
      <c r="U3379" s="105" t="s">
        <v>548</v>
      </c>
      <c r="V3379" s="105" t="s">
        <v>549</v>
      </c>
      <c r="W3379" s="106">
        <v>1957000</v>
      </c>
      <c r="X3379" s="106">
        <v>0</v>
      </c>
    </row>
    <row r="3380" spans="2:24" x14ac:dyDescent="0.25">
      <c r="B3380" s="105" t="s">
        <v>607</v>
      </c>
      <c r="C3380" s="105" t="s">
        <v>549</v>
      </c>
      <c r="D3380" s="106">
        <v>1957000</v>
      </c>
      <c r="E3380" s="106">
        <v>0</v>
      </c>
      <c r="M3380" t="b">
        <f t="shared" si="265"/>
        <v>1</v>
      </c>
      <c r="N3380" t="b">
        <f t="shared" si="266"/>
        <v>1</v>
      </c>
      <c r="O3380" t="b">
        <f t="shared" si="267"/>
        <v>1</v>
      </c>
      <c r="P3380" t="b">
        <f t="shared" si="267"/>
        <v>1</v>
      </c>
      <c r="Q3380" t="b">
        <f t="shared" si="268"/>
        <v>1</v>
      </c>
      <c r="R3380" t="b">
        <f t="shared" si="269"/>
        <v>1</v>
      </c>
      <c r="U3380" s="105" t="s">
        <v>607</v>
      </c>
      <c r="V3380" s="105" t="s">
        <v>549</v>
      </c>
      <c r="W3380" s="106">
        <v>1957000</v>
      </c>
      <c r="X3380" s="106">
        <v>0</v>
      </c>
    </row>
    <row r="3381" spans="2:24" x14ac:dyDescent="0.25">
      <c r="B3381" s="105" t="s">
        <v>411</v>
      </c>
      <c r="C3381" s="105" t="s">
        <v>412</v>
      </c>
      <c r="D3381" s="106">
        <v>2550000</v>
      </c>
      <c r="E3381" s="106">
        <v>0</v>
      </c>
      <c r="M3381" t="b">
        <f t="shared" si="265"/>
        <v>1</v>
      </c>
      <c r="N3381" t="b">
        <f t="shared" si="266"/>
        <v>1</v>
      </c>
      <c r="O3381" t="b">
        <f t="shared" si="267"/>
        <v>1</v>
      </c>
      <c r="P3381" t="b">
        <f t="shared" si="267"/>
        <v>1</v>
      </c>
      <c r="Q3381" t="b">
        <f t="shared" si="268"/>
        <v>1</v>
      </c>
      <c r="R3381" t="b">
        <f t="shared" si="269"/>
        <v>1</v>
      </c>
      <c r="U3381" s="105" t="s">
        <v>411</v>
      </c>
      <c r="V3381" s="105" t="s">
        <v>412</v>
      </c>
      <c r="W3381" s="106">
        <v>2550000</v>
      </c>
      <c r="X3381" s="106">
        <v>0</v>
      </c>
    </row>
    <row r="3382" spans="2:24" x14ac:dyDescent="0.25">
      <c r="B3382" s="105" t="s">
        <v>413</v>
      </c>
      <c r="C3382" s="105" t="s">
        <v>414</v>
      </c>
      <c r="D3382" s="106">
        <v>2550000</v>
      </c>
      <c r="E3382" s="106">
        <v>0</v>
      </c>
      <c r="M3382" t="b">
        <f t="shared" si="265"/>
        <v>1</v>
      </c>
      <c r="N3382" t="b">
        <f t="shared" si="266"/>
        <v>1</v>
      </c>
      <c r="O3382" t="b">
        <f t="shared" si="267"/>
        <v>1</v>
      </c>
      <c r="P3382" t="b">
        <f t="shared" si="267"/>
        <v>1</v>
      </c>
      <c r="Q3382" t="b">
        <f t="shared" si="268"/>
        <v>1</v>
      </c>
      <c r="R3382" t="b">
        <f t="shared" si="269"/>
        <v>1</v>
      </c>
      <c r="U3382" s="105" t="s">
        <v>413</v>
      </c>
      <c r="V3382" s="105" t="s">
        <v>414</v>
      </c>
      <c r="W3382" s="106">
        <v>2550000</v>
      </c>
      <c r="X3382" s="106">
        <v>0</v>
      </c>
    </row>
    <row r="3383" spans="2:24" x14ac:dyDescent="0.25">
      <c r="B3383" s="105" t="s">
        <v>415</v>
      </c>
      <c r="C3383" s="105" t="s">
        <v>414</v>
      </c>
      <c r="D3383" s="106">
        <v>2550000</v>
      </c>
      <c r="E3383" s="106">
        <v>0</v>
      </c>
      <c r="M3383" t="b">
        <f t="shared" si="265"/>
        <v>1</v>
      </c>
      <c r="N3383" t="b">
        <f t="shared" si="266"/>
        <v>1</v>
      </c>
      <c r="O3383" t="b">
        <f t="shared" si="267"/>
        <v>1</v>
      </c>
      <c r="P3383" t="b">
        <f t="shared" si="267"/>
        <v>1</v>
      </c>
      <c r="Q3383" t="b">
        <f t="shared" si="268"/>
        <v>1</v>
      </c>
      <c r="R3383" t="b">
        <f t="shared" si="269"/>
        <v>1</v>
      </c>
      <c r="U3383" s="105" t="s">
        <v>415</v>
      </c>
      <c r="V3383" s="105" t="s">
        <v>414</v>
      </c>
      <c r="W3383" s="106">
        <v>2550000</v>
      </c>
      <c r="X3383" s="106">
        <v>0</v>
      </c>
    </row>
    <row r="3384" spans="2:24" x14ac:dyDescent="0.25">
      <c r="B3384" s="105" t="s">
        <v>567</v>
      </c>
      <c r="C3384" s="105" t="s">
        <v>568</v>
      </c>
      <c r="D3384" s="106">
        <v>2000000</v>
      </c>
      <c r="E3384" s="106">
        <v>0</v>
      </c>
      <c r="M3384" t="b">
        <f t="shared" si="265"/>
        <v>1</v>
      </c>
      <c r="N3384" t="b">
        <f t="shared" si="266"/>
        <v>1</v>
      </c>
      <c r="O3384" t="b">
        <f t="shared" si="267"/>
        <v>1</v>
      </c>
      <c r="P3384" t="b">
        <f t="shared" si="267"/>
        <v>1</v>
      </c>
      <c r="Q3384" t="b">
        <f t="shared" si="268"/>
        <v>1</v>
      </c>
      <c r="R3384" t="b">
        <f t="shared" si="269"/>
        <v>1</v>
      </c>
      <c r="U3384" s="105" t="s">
        <v>567</v>
      </c>
      <c r="V3384" s="105" t="s">
        <v>568</v>
      </c>
      <c r="W3384" s="106">
        <v>2000000</v>
      </c>
      <c r="X3384" s="106">
        <v>0</v>
      </c>
    </row>
    <row r="3385" spans="2:24" x14ac:dyDescent="0.25">
      <c r="B3385" s="105" t="s">
        <v>569</v>
      </c>
      <c r="C3385" s="105" t="s">
        <v>570</v>
      </c>
      <c r="D3385" s="106">
        <v>2000000</v>
      </c>
      <c r="E3385" s="106">
        <v>0</v>
      </c>
      <c r="M3385" t="b">
        <f t="shared" si="265"/>
        <v>1</v>
      </c>
      <c r="N3385" t="b">
        <f t="shared" si="266"/>
        <v>1</v>
      </c>
      <c r="O3385" t="b">
        <f t="shared" si="267"/>
        <v>1</v>
      </c>
      <c r="P3385" t="b">
        <f t="shared" si="267"/>
        <v>1</v>
      </c>
      <c r="Q3385" t="b">
        <f t="shared" si="268"/>
        <v>1</v>
      </c>
      <c r="R3385" t="b">
        <f t="shared" si="269"/>
        <v>1</v>
      </c>
      <c r="U3385" s="105" t="s">
        <v>569</v>
      </c>
      <c r="V3385" s="105" t="s">
        <v>570</v>
      </c>
      <c r="W3385" s="106">
        <v>2000000</v>
      </c>
      <c r="X3385" s="106">
        <v>0</v>
      </c>
    </row>
    <row r="3386" spans="2:24" x14ac:dyDescent="0.25">
      <c r="B3386" s="105" t="s">
        <v>571</v>
      </c>
      <c r="C3386" s="105" t="s">
        <v>570</v>
      </c>
      <c r="D3386" s="106">
        <v>2000000</v>
      </c>
      <c r="E3386" s="106">
        <v>0</v>
      </c>
      <c r="M3386" t="b">
        <f t="shared" si="265"/>
        <v>1</v>
      </c>
      <c r="N3386" t="b">
        <f t="shared" si="266"/>
        <v>1</v>
      </c>
      <c r="O3386" t="b">
        <f t="shared" si="267"/>
        <v>1</v>
      </c>
      <c r="P3386" t="b">
        <f t="shared" si="267"/>
        <v>1</v>
      </c>
      <c r="Q3386" t="b">
        <f t="shared" si="268"/>
        <v>1</v>
      </c>
      <c r="R3386" t="b">
        <f t="shared" si="269"/>
        <v>1</v>
      </c>
      <c r="U3386" s="105" t="s">
        <v>571</v>
      </c>
      <c r="V3386" s="105" t="s">
        <v>570</v>
      </c>
      <c r="W3386" s="106">
        <v>2000000</v>
      </c>
      <c r="X3386" s="106">
        <v>0</v>
      </c>
    </row>
    <row r="3387" spans="2:24" x14ac:dyDescent="0.25">
      <c r="B3387" s="105" t="s">
        <v>429</v>
      </c>
      <c r="C3387" s="105" t="s">
        <v>430</v>
      </c>
      <c r="D3387" s="106">
        <v>320352680</v>
      </c>
      <c r="E3387" s="106">
        <v>0</v>
      </c>
      <c r="M3387" t="b">
        <f t="shared" si="265"/>
        <v>1</v>
      </c>
      <c r="N3387" t="b">
        <f t="shared" si="266"/>
        <v>1</v>
      </c>
      <c r="O3387" t="b">
        <f t="shared" si="267"/>
        <v>1</v>
      </c>
      <c r="P3387" t="b">
        <f t="shared" si="267"/>
        <v>1</v>
      </c>
      <c r="Q3387" t="b">
        <f t="shared" si="268"/>
        <v>1</v>
      </c>
      <c r="R3387" t="b">
        <f t="shared" si="269"/>
        <v>1</v>
      </c>
      <c r="U3387" s="105" t="s">
        <v>429</v>
      </c>
      <c r="V3387" s="105" t="s">
        <v>430</v>
      </c>
      <c r="W3387" s="106">
        <v>320352680</v>
      </c>
      <c r="X3387" s="106">
        <v>0</v>
      </c>
    </row>
    <row r="3388" spans="2:24" x14ac:dyDescent="0.25">
      <c r="B3388" s="105" t="s">
        <v>431</v>
      </c>
      <c r="C3388" s="105" t="s">
        <v>432</v>
      </c>
      <c r="D3388" s="106">
        <v>320352680</v>
      </c>
      <c r="E3388" s="106">
        <v>0</v>
      </c>
      <c r="M3388" t="b">
        <f t="shared" si="265"/>
        <v>1</v>
      </c>
      <c r="N3388" t="b">
        <f t="shared" si="266"/>
        <v>1</v>
      </c>
      <c r="O3388" t="b">
        <f t="shared" si="267"/>
        <v>1</v>
      </c>
      <c r="P3388" t="b">
        <f t="shared" si="267"/>
        <v>1</v>
      </c>
      <c r="Q3388" t="b">
        <f t="shared" si="268"/>
        <v>1</v>
      </c>
      <c r="R3388" t="b">
        <f t="shared" si="269"/>
        <v>1</v>
      </c>
      <c r="U3388" s="105" t="s">
        <v>431</v>
      </c>
      <c r="V3388" s="105" t="s">
        <v>432</v>
      </c>
      <c r="W3388" s="106">
        <v>320352680</v>
      </c>
      <c r="X3388" s="106">
        <v>0</v>
      </c>
    </row>
    <row r="3389" spans="2:24" x14ac:dyDescent="0.25">
      <c r="B3389" s="105" t="s">
        <v>778</v>
      </c>
      <c r="C3389" s="105" t="s">
        <v>779</v>
      </c>
      <c r="D3389" s="106">
        <v>114600000</v>
      </c>
      <c r="E3389" s="106">
        <v>0</v>
      </c>
      <c r="M3389" t="b">
        <f t="shared" si="265"/>
        <v>1</v>
      </c>
      <c r="N3389" t="b">
        <f t="shared" si="266"/>
        <v>1</v>
      </c>
      <c r="O3389" t="b">
        <f t="shared" si="267"/>
        <v>1</v>
      </c>
      <c r="P3389" t="b">
        <f t="shared" si="267"/>
        <v>1</v>
      </c>
      <c r="Q3389" t="b">
        <f t="shared" si="268"/>
        <v>1</v>
      </c>
      <c r="R3389" t="b">
        <f t="shared" si="269"/>
        <v>1</v>
      </c>
      <c r="U3389" s="105" t="s">
        <v>778</v>
      </c>
      <c r="V3389" s="105" t="s">
        <v>779</v>
      </c>
      <c r="W3389" s="106">
        <v>114600000</v>
      </c>
      <c r="X3389" s="106">
        <v>0</v>
      </c>
    </row>
    <row r="3390" spans="2:24" x14ac:dyDescent="0.25">
      <c r="B3390" s="105" t="s">
        <v>780</v>
      </c>
      <c r="C3390" s="105" t="s">
        <v>781</v>
      </c>
      <c r="D3390" s="106">
        <v>48000000</v>
      </c>
      <c r="E3390" s="106">
        <v>0</v>
      </c>
      <c r="M3390" t="b">
        <f t="shared" si="265"/>
        <v>1</v>
      </c>
      <c r="N3390" t="b">
        <f t="shared" si="266"/>
        <v>1</v>
      </c>
      <c r="O3390" t="b">
        <f t="shared" si="267"/>
        <v>1</v>
      </c>
      <c r="P3390" t="b">
        <f t="shared" si="267"/>
        <v>1</v>
      </c>
      <c r="Q3390" t="b">
        <f t="shared" si="268"/>
        <v>1</v>
      </c>
      <c r="R3390" t="b">
        <f t="shared" si="269"/>
        <v>1</v>
      </c>
      <c r="U3390" s="105" t="s">
        <v>780</v>
      </c>
      <c r="V3390" s="105" t="s">
        <v>781</v>
      </c>
      <c r="W3390" s="106">
        <v>48000000</v>
      </c>
      <c r="X3390" s="106">
        <v>0</v>
      </c>
    </row>
    <row r="3391" spans="2:24" x14ac:dyDescent="0.25">
      <c r="B3391" s="105" t="s">
        <v>782</v>
      </c>
      <c r="C3391" s="105" t="s">
        <v>783</v>
      </c>
      <c r="D3391" s="106">
        <v>2000000</v>
      </c>
      <c r="E3391" s="106">
        <v>0</v>
      </c>
      <c r="M3391" t="b">
        <f t="shared" si="265"/>
        <v>1</v>
      </c>
      <c r="N3391" t="b">
        <f t="shared" si="266"/>
        <v>1</v>
      </c>
      <c r="O3391" t="b">
        <f t="shared" si="267"/>
        <v>1</v>
      </c>
      <c r="P3391" t="b">
        <f t="shared" si="267"/>
        <v>1</v>
      </c>
      <c r="Q3391" t="b">
        <f t="shared" si="268"/>
        <v>1</v>
      </c>
      <c r="R3391" t="b">
        <f t="shared" si="269"/>
        <v>1</v>
      </c>
      <c r="U3391" s="105" t="s">
        <v>782</v>
      </c>
      <c r="V3391" s="105" t="s">
        <v>783</v>
      </c>
      <c r="W3391" s="106">
        <v>2000000</v>
      </c>
      <c r="X3391" s="106">
        <v>0</v>
      </c>
    </row>
    <row r="3392" spans="2:24" x14ac:dyDescent="0.25">
      <c r="B3392" s="105" t="s">
        <v>784</v>
      </c>
      <c r="C3392" s="105" t="s">
        <v>1593</v>
      </c>
      <c r="D3392" s="106">
        <v>2800000</v>
      </c>
      <c r="E3392" s="106">
        <v>0</v>
      </c>
      <c r="M3392" t="b">
        <f t="shared" si="265"/>
        <v>1</v>
      </c>
      <c r="N3392" t="b">
        <f t="shared" si="266"/>
        <v>1</v>
      </c>
      <c r="O3392" t="b">
        <f t="shared" si="267"/>
        <v>1</v>
      </c>
      <c r="P3392" t="b">
        <f t="shared" si="267"/>
        <v>1</v>
      </c>
      <c r="Q3392" t="b">
        <f t="shared" si="268"/>
        <v>1</v>
      </c>
      <c r="R3392" t="b">
        <f t="shared" si="269"/>
        <v>1</v>
      </c>
      <c r="U3392" s="105" t="s">
        <v>784</v>
      </c>
      <c r="V3392" s="105" t="s">
        <v>1593</v>
      </c>
      <c r="W3392" s="106">
        <v>2800000</v>
      </c>
      <c r="X3392" s="106">
        <v>0</v>
      </c>
    </row>
    <row r="3393" spans="2:24" x14ac:dyDescent="0.25">
      <c r="B3393" s="105" t="s">
        <v>785</v>
      </c>
      <c r="C3393" s="105" t="s">
        <v>1594</v>
      </c>
      <c r="D3393" s="106">
        <v>24000000</v>
      </c>
      <c r="E3393" s="106">
        <v>0</v>
      </c>
      <c r="M3393" t="b">
        <f t="shared" si="265"/>
        <v>1</v>
      </c>
      <c r="N3393" t="b">
        <f t="shared" si="266"/>
        <v>1</v>
      </c>
      <c r="O3393" t="b">
        <f t="shared" si="267"/>
        <v>1</v>
      </c>
      <c r="P3393" t="b">
        <f t="shared" si="267"/>
        <v>1</v>
      </c>
      <c r="Q3393" t="b">
        <f t="shared" si="268"/>
        <v>1</v>
      </c>
      <c r="R3393" t="b">
        <f t="shared" si="269"/>
        <v>1</v>
      </c>
      <c r="U3393" s="105" t="s">
        <v>785</v>
      </c>
      <c r="V3393" s="105" t="s">
        <v>1594</v>
      </c>
      <c r="W3393" s="106">
        <v>24000000</v>
      </c>
      <c r="X3393" s="106">
        <v>0</v>
      </c>
    </row>
    <row r="3394" spans="2:24" x14ac:dyDescent="0.25">
      <c r="B3394" s="105" t="s">
        <v>786</v>
      </c>
      <c r="C3394" s="105" t="s">
        <v>787</v>
      </c>
      <c r="D3394" s="106">
        <v>17152000</v>
      </c>
      <c r="E3394" s="106">
        <v>0</v>
      </c>
      <c r="M3394" t="b">
        <f t="shared" si="265"/>
        <v>1</v>
      </c>
      <c r="N3394" t="b">
        <f t="shared" si="266"/>
        <v>1</v>
      </c>
      <c r="O3394" t="b">
        <f t="shared" si="267"/>
        <v>1</v>
      </c>
      <c r="P3394" t="b">
        <f t="shared" si="267"/>
        <v>1</v>
      </c>
      <c r="Q3394" t="b">
        <f t="shared" si="268"/>
        <v>1</v>
      </c>
      <c r="R3394" t="b">
        <f t="shared" si="269"/>
        <v>1</v>
      </c>
      <c r="U3394" s="105" t="s">
        <v>786</v>
      </c>
      <c r="V3394" s="105" t="s">
        <v>787</v>
      </c>
      <c r="W3394" s="106">
        <v>17152000</v>
      </c>
      <c r="X3394" s="106">
        <v>0</v>
      </c>
    </row>
    <row r="3395" spans="2:24" x14ac:dyDescent="0.25">
      <c r="B3395" s="105" t="s">
        <v>788</v>
      </c>
      <c r="C3395" s="105" t="s">
        <v>789</v>
      </c>
      <c r="D3395" s="106">
        <v>106848680</v>
      </c>
      <c r="E3395" s="106">
        <v>0</v>
      </c>
      <c r="M3395" t="b">
        <f t="shared" si="265"/>
        <v>1</v>
      </c>
      <c r="N3395" t="b">
        <f t="shared" si="266"/>
        <v>1</v>
      </c>
      <c r="O3395" t="b">
        <f t="shared" si="267"/>
        <v>1</v>
      </c>
      <c r="P3395" t="b">
        <f t="shared" si="267"/>
        <v>1</v>
      </c>
      <c r="Q3395" t="b">
        <f t="shared" si="268"/>
        <v>1</v>
      </c>
      <c r="R3395" t="b">
        <f t="shared" si="269"/>
        <v>1</v>
      </c>
      <c r="U3395" s="105" t="s">
        <v>788</v>
      </c>
      <c r="V3395" s="105" t="s">
        <v>789</v>
      </c>
      <c r="W3395" s="106">
        <v>106848680</v>
      </c>
      <c r="X3395" s="106">
        <v>0</v>
      </c>
    </row>
    <row r="3396" spans="2:24" x14ac:dyDescent="0.25">
      <c r="B3396" s="105" t="s">
        <v>790</v>
      </c>
      <c r="C3396" s="105" t="s">
        <v>791</v>
      </c>
      <c r="D3396" s="106">
        <v>4952000</v>
      </c>
      <c r="E3396" s="106">
        <v>0</v>
      </c>
      <c r="M3396" t="b">
        <f t="shared" si="265"/>
        <v>1</v>
      </c>
      <c r="N3396" t="b">
        <f t="shared" si="266"/>
        <v>1</v>
      </c>
      <c r="O3396" t="b">
        <f t="shared" si="267"/>
        <v>1</v>
      </c>
      <c r="P3396" t="b">
        <f t="shared" si="267"/>
        <v>1</v>
      </c>
      <c r="Q3396" t="b">
        <f t="shared" si="268"/>
        <v>1</v>
      </c>
      <c r="R3396" t="b">
        <f t="shared" si="269"/>
        <v>1</v>
      </c>
      <c r="U3396" s="105" t="s">
        <v>790</v>
      </c>
      <c r="V3396" s="105" t="s">
        <v>791</v>
      </c>
      <c r="W3396" s="106">
        <v>4952000</v>
      </c>
      <c r="X3396" s="106">
        <v>0</v>
      </c>
    </row>
    <row r="3397" spans="2:24" x14ac:dyDescent="0.25">
      <c r="B3397" s="105" t="s">
        <v>615</v>
      </c>
      <c r="C3397" s="105" t="s">
        <v>616</v>
      </c>
      <c r="D3397" s="106">
        <v>2850000</v>
      </c>
      <c r="E3397" s="106">
        <v>0</v>
      </c>
      <c r="M3397" t="b">
        <f t="shared" si="265"/>
        <v>1</v>
      </c>
      <c r="N3397" t="b">
        <f t="shared" si="266"/>
        <v>1</v>
      </c>
      <c r="O3397" t="b">
        <f t="shared" si="267"/>
        <v>1</v>
      </c>
      <c r="P3397" t="b">
        <f t="shared" si="267"/>
        <v>1</v>
      </c>
      <c r="Q3397" t="b">
        <f t="shared" si="268"/>
        <v>1</v>
      </c>
      <c r="R3397" t="b">
        <f t="shared" si="269"/>
        <v>1</v>
      </c>
      <c r="U3397" s="105" t="s">
        <v>615</v>
      </c>
      <c r="V3397" s="105" t="s">
        <v>616</v>
      </c>
      <c r="W3397" s="106">
        <v>2850000</v>
      </c>
      <c r="X3397" s="106">
        <v>0</v>
      </c>
    </row>
    <row r="3398" spans="2:24" x14ac:dyDescent="0.25">
      <c r="B3398" s="105" t="s">
        <v>617</v>
      </c>
      <c r="C3398" s="105" t="s">
        <v>618</v>
      </c>
      <c r="D3398" s="106">
        <v>2850000</v>
      </c>
      <c r="E3398" s="106">
        <v>0</v>
      </c>
      <c r="M3398" t="b">
        <f t="shared" si="265"/>
        <v>1</v>
      </c>
      <c r="N3398" t="b">
        <f t="shared" si="266"/>
        <v>1</v>
      </c>
      <c r="O3398" t="b">
        <f t="shared" si="267"/>
        <v>1</v>
      </c>
      <c r="P3398" t="b">
        <f t="shared" si="267"/>
        <v>1</v>
      </c>
      <c r="Q3398" t="b">
        <f t="shared" si="268"/>
        <v>1</v>
      </c>
      <c r="R3398" t="b">
        <f t="shared" si="269"/>
        <v>1</v>
      </c>
      <c r="U3398" s="105" t="s">
        <v>617</v>
      </c>
      <c r="V3398" s="105" t="s">
        <v>618</v>
      </c>
      <c r="W3398" s="106">
        <v>2850000</v>
      </c>
      <c r="X3398" s="106">
        <v>0</v>
      </c>
    </row>
    <row r="3399" spans="2:24" x14ac:dyDescent="0.25">
      <c r="B3399" s="105" t="s">
        <v>619</v>
      </c>
      <c r="C3399" s="105" t="s">
        <v>618</v>
      </c>
      <c r="D3399" s="106">
        <v>2850000</v>
      </c>
      <c r="E3399" s="106">
        <v>0</v>
      </c>
      <c r="M3399" t="b">
        <f t="shared" si="265"/>
        <v>1</v>
      </c>
      <c r="N3399" t="b">
        <f t="shared" si="266"/>
        <v>1</v>
      </c>
      <c r="O3399" t="b">
        <f t="shared" si="267"/>
        <v>1</v>
      </c>
      <c r="P3399" t="b">
        <f t="shared" si="267"/>
        <v>1</v>
      </c>
      <c r="Q3399" t="b">
        <f t="shared" si="268"/>
        <v>1</v>
      </c>
      <c r="R3399" t="b">
        <f t="shared" si="269"/>
        <v>1</v>
      </c>
      <c r="U3399" s="105" t="s">
        <v>619</v>
      </c>
      <c r="V3399" s="105" t="s">
        <v>618</v>
      </c>
      <c r="W3399" s="106">
        <v>2850000</v>
      </c>
      <c r="X3399" s="106">
        <v>0</v>
      </c>
    </row>
    <row r="3400" spans="2:24" x14ac:dyDescent="0.25">
      <c r="B3400" s="105" t="s">
        <v>620</v>
      </c>
      <c r="C3400" s="105" t="s">
        <v>621</v>
      </c>
      <c r="D3400" s="106">
        <v>3750000</v>
      </c>
      <c r="E3400" s="106">
        <v>0</v>
      </c>
      <c r="M3400" t="b">
        <f t="shared" si="265"/>
        <v>1</v>
      </c>
      <c r="N3400" t="b">
        <f t="shared" si="266"/>
        <v>1</v>
      </c>
      <c r="O3400" t="b">
        <f t="shared" si="267"/>
        <v>1</v>
      </c>
      <c r="P3400" t="b">
        <f t="shared" si="267"/>
        <v>1</v>
      </c>
      <c r="Q3400" t="b">
        <f t="shared" si="268"/>
        <v>1</v>
      </c>
      <c r="R3400" t="b">
        <f t="shared" si="269"/>
        <v>1</v>
      </c>
      <c r="U3400" s="105" t="s">
        <v>620</v>
      </c>
      <c r="V3400" s="105" t="s">
        <v>621</v>
      </c>
      <c r="W3400" s="106">
        <v>3750000</v>
      </c>
      <c r="X3400" s="106">
        <v>0</v>
      </c>
    </row>
    <row r="3401" spans="2:24" x14ac:dyDescent="0.25">
      <c r="B3401" s="105" t="s">
        <v>622</v>
      </c>
      <c r="C3401" s="105" t="s">
        <v>623</v>
      </c>
      <c r="D3401" s="106">
        <v>3750000</v>
      </c>
      <c r="E3401" s="106">
        <v>0</v>
      </c>
      <c r="M3401" t="b">
        <f t="shared" si="265"/>
        <v>1</v>
      </c>
      <c r="N3401" t="b">
        <f t="shared" si="266"/>
        <v>1</v>
      </c>
      <c r="O3401" t="b">
        <f t="shared" si="267"/>
        <v>1</v>
      </c>
      <c r="P3401" t="b">
        <f t="shared" si="267"/>
        <v>1</v>
      </c>
      <c r="Q3401" t="b">
        <f t="shared" si="268"/>
        <v>1</v>
      </c>
      <c r="R3401" t="b">
        <f t="shared" si="269"/>
        <v>1</v>
      </c>
      <c r="U3401" s="105" t="s">
        <v>622</v>
      </c>
      <c r="V3401" s="105" t="s">
        <v>623</v>
      </c>
      <c r="W3401" s="106">
        <v>3750000</v>
      </c>
      <c r="X3401" s="106">
        <v>0</v>
      </c>
    </row>
    <row r="3402" spans="2:24" x14ac:dyDescent="0.25">
      <c r="B3402" s="105" t="s">
        <v>624</v>
      </c>
      <c r="C3402" s="105" t="s">
        <v>623</v>
      </c>
      <c r="D3402" s="106">
        <v>3750000</v>
      </c>
      <c r="E3402" s="106">
        <v>0</v>
      </c>
      <c r="M3402" t="b">
        <f t="shared" si="265"/>
        <v>1</v>
      </c>
      <c r="N3402" t="b">
        <f t="shared" si="266"/>
        <v>1</v>
      </c>
      <c r="O3402" t="b">
        <f t="shared" si="267"/>
        <v>1</v>
      </c>
      <c r="P3402" t="b">
        <f t="shared" si="267"/>
        <v>1</v>
      </c>
      <c r="Q3402" t="b">
        <f t="shared" si="268"/>
        <v>1</v>
      </c>
      <c r="R3402" t="b">
        <f t="shared" si="269"/>
        <v>1</v>
      </c>
      <c r="U3402" s="105" t="s">
        <v>624</v>
      </c>
      <c r="V3402" s="105" t="s">
        <v>623</v>
      </c>
      <c r="W3402" s="106">
        <v>3750000</v>
      </c>
      <c r="X3402" s="106">
        <v>0</v>
      </c>
    </row>
    <row r="3403" spans="2:24" x14ac:dyDescent="0.25">
      <c r="B3403" s="105" t="s">
        <v>439</v>
      </c>
      <c r="C3403" s="105" t="s">
        <v>440</v>
      </c>
      <c r="D3403" s="106">
        <v>20325000</v>
      </c>
      <c r="E3403" s="106">
        <v>0</v>
      </c>
      <c r="M3403" t="b">
        <f t="shared" si="265"/>
        <v>1</v>
      </c>
      <c r="N3403" t="b">
        <f t="shared" si="266"/>
        <v>1</v>
      </c>
      <c r="O3403" t="b">
        <f t="shared" si="267"/>
        <v>1</v>
      </c>
      <c r="P3403" t="b">
        <f t="shared" si="267"/>
        <v>1</v>
      </c>
      <c r="Q3403" t="b">
        <f t="shared" si="268"/>
        <v>1</v>
      </c>
      <c r="R3403" t="b">
        <f t="shared" si="269"/>
        <v>1</v>
      </c>
      <c r="U3403" s="105" t="s">
        <v>439</v>
      </c>
      <c r="V3403" s="105" t="s">
        <v>440</v>
      </c>
      <c r="W3403" s="106">
        <v>20325000</v>
      </c>
      <c r="X3403" s="106">
        <v>0</v>
      </c>
    </row>
    <row r="3404" spans="2:24" x14ac:dyDescent="0.25">
      <c r="B3404" s="105" t="s">
        <v>441</v>
      </c>
      <c r="C3404" s="105" t="s">
        <v>442</v>
      </c>
      <c r="D3404" s="106">
        <v>20325000</v>
      </c>
      <c r="E3404" s="106">
        <v>0</v>
      </c>
      <c r="M3404" t="b">
        <f t="shared" si="265"/>
        <v>1</v>
      </c>
      <c r="N3404" t="b">
        <f t="shared" si="266"/>
        <v>1</v>
      </c>
      <c r="O3404" t="b">
        <f t="shared" si="267"/>
        <v>1</v>
      </c>
      <c r="P3404" t="b">
        <f t="shared" si="267"/>
        <v>1</v>
      </c>
      <c r="Q3404" t="b">
        <f t="shared" si="268"/>
        <v>1</v>
      </c>
      <c r="R3404" t="b">
        <f t="shared" si="269"/>
        <v>1</v>
      </c>
      <c r="U3404" s="105" t="s">
        <v>441</v>
      </c>
      <c r="V3404" s="105" t="s">
        <v>442</v>
      </c>
      <c r="W3404" s="106">
        <v>20325000</v>
      </c>
      <c r="X3404" s="106">
        <v>0</v>
      </c>
    </row>
    <row r="3405" spans="2:24" x14ac:dyDescent="0.25">
      <c r="B3405" s="105" t="s">
        <v>443</v>
      </c>
      <c r="C3405" s="105" t="s">
        <v>442</v>
      </c>
      <c r="D3405" s="106">
        <v>20325000</v>
      </c>
      <c r="E3405" s="106">
        <v>0</v>
      </c>
      <c r="M3405" t="b">
        <f t="shared" si="265"/>
        <v>1</v>
      </c>
      <c r="N3405" t="b">
        <f t="shared" si="266"/>
        <v>1</v>
      </c>
      <c r="O3405" t="b">
        <f t="shared" si="267"/>
        <v>1</v>
      </c>
      <c r="P3405" t="b">
        <f t="shared" si="267"/>
        <v>1</v>
      </c>
      <c r="Q3405" t="b">
        <f t="shared" si="268"/>
        <v>1</v>
      </c>
      <c r="R3405" t="b">
        <f t="shared" si="269"/>
        <v>1</v>
      </c>
      <c r="U3405" s="105" t="s">
        <v>443</v>
      </c>
      <c r="V3405" s="105" t="s">
        <v>442</v>
      </c>
      <c r="W3405" s="106">
        <v>20325000</v>
      </c>
      <c r="X3405" s="106">
        <v>0</v>
      </c>
    </row>
    <row r="3406" spans="2:24" x14ac:dyDescent="0.25">
      <c r="B3406" s="105" t="s">
        <v>630</v>
      </c>
      <c r="C3406" s="105" t="s">
        <v>631</v>
      </c>
      <c r="D3406" s="106">
        <v>9500000</v>
      </c>
      <c r="E3406" s="106">
        <v>0</v>
      </c>
      <c r="M3406" t="b">
        <f t="shared" si="265"/>
        <v>1</v>
      </c>
      <c r="N3406" t="b">
        <f t="shared" si="266"/>
        <v>1</v>
      </c>
      <c r="O3406" t="b">
        <f t="shared" si="267"/>
        <v>1</v>
      </c>
      <c r="P3406" t="b">
        <f t="shared" si="267"/>
        <v>1</v>
      </c>
      <c r="Q3406" t="b">
        <f t="shared" si="268"/>
        <v>1</v>
      </c>
      <c r="R3406" t="b">
        <f t="shared" si="269"/>
        <v>1</v>
      </c>
      <c r="U3406" s="105" t="s">
        <v>630</v>
      </c>
      <c r="V3406" s="105" t="s">
        <v>631</v>
      </c>
      <c r="W3406" s="106">
        <v>9500000</v>
      </c>
      <c r="X3406" s="106">
        <v>0</v>
      </c>
    </row>
    <row r="3407" spans="2:24" x14ac:dyDescent="0.25">
      <c r="B3407" s="105" t="s">
        <v>632</v>
      </c>
      <c r="C3407" s="105" t="s">
        <v>633</v>
      </c>
      <c r="D3407" s="106">
        <v>9500000</v>
      </c>
      <c r="E3407" s="106">
        <v>0</v>
      </c>
      <c r="M3407" t="b">
        <f t="shared" si="265"/>
        <v>1</v>
      </c>
      <c r="N3407" t="b">
        <f t="shared" si="266"/>
        <v>1</v>
      </c>
      <c r="O3407" t="b">
        <f t="shared" si="267"/>
        <v>1</v>
      </c>
      <c r="P3407" t="b">
        <f t="shared" si="267"/>
        <v>1</v>
      </c>
      <c r="Q3407" t="b">
        <f t="shared" si="268"/>
        <v>1</v>
      </c>
      <c r="R3407" t="b">
        <f t="shared" si="269"/>
        <v>1</v>
      </c>
      <c r="U3407" s="105" t="s">
        <v>632</v>
      </c>
      <c r="V3407" s="105" t="s">
        <v>633</v>
      </c>
      <c r="W3407" s="106">
        <v>9500000</v>
      </c>
      <c r="X3407" s="106">
        <v>0</v>
      </c>
    </row>
    <row r="3408" spans="2:24" x14ac:dyDescent="0.25">
      <c r="B3408" s="105" t="s">
        <v>634</v>
      </c>
      <c r="C3408" s="105" t="s">
        <v>633</v>
      </c>
      <c r="D3408" s="106">
        <v>9500000</v>
      </c>
      <c r="E3408" s="106">
        <v>0</v>
      </c>
      <c r="M3408" t="b">
        <f t="shared" si="265"/>
        <v>1</v>
      </c>
      <c r="N3408" t="b">
        <f t="shared" si="266"/>
        <v>1</v>
      </c>
      <c r="O3408" t="b">
        <f t="shared" si="267"/>
        <v>1</v>
      </c>
      <c r="P3408" t="b">
        <f t="shared" si="267"/>
        <v>1</v>
      </c>
      <c r="Q3408" t="b">
        <f t="shared" si="268"/>
        <v>1</v>
      </c>
      <c r="R3408" t="b">
        <f t="shared" si="269"/>
        <v>1</v>
      </c>
      <c r="U3408" s="105" t="s">
        <v>634</v>
      </c>
      <c r="V3408" s="105" t="s">
        <v>633</v>
      </c>
      <c r="W3408" s="106">
        <v>9500000</v>
      </c>
      <c r="X3408" s="106">
        <v>0</v>
      </c>
    </row>
    <row r="3409" spans="2:24" x14ac:dyDescent="0.25">
      <c r="B3409" s="105" t="s">
        <v>444</v>
      </c>
      <c r="C3409" s="105" t="s">
        <v>445</v>
      </c>
      <c r="D3409" s="106">
        <v>61980000</v>
      </c>
      <c r="E3409" s="106">
        <v>0</v>
      </c>
      <c r="M3409" t="b">
        <f t="shared" si="265"/>
        <v>1</v>
      </c>
      <c r="N3409" t="b">
        <f t="shared" si="266"/>
        <v>1</v>
      </c>
      <c r="O3409" t="b">
        <f t="shared" si="267"/>
        <v>1</v>
      </c>
      <c r="P3409" t="b">
        <f t="shared" si="267"/>
        <v>1</v>
      </c>
      <c r="Q3409" t="b">
        <f t="shared" si="268"/>
        <v>1</v>
      </c>
      <c r="R3409" t="b">
        <f t="shared" si="269"/>
        <v>1</v>
      </c>
      <c r="U3409" s="105" t="s">
        <v>444</v>
      </c>
      <c r="V3409" s="105" t="s">
        <v>445</v>
      </c>
      <c r="W3409" s="106">
        <v>61980000</v>
      </c>
      <c r="X3409" s="106">
        <v>0</v>
      </c>
    </row>
    <row r="3410" spans="2:24" x14ac:dyDescent="0.25">
      <c r="B3410" s="105" t="s">
        <v>446</v>
      </c>
      <c r="C3410" s="105" t="s">
        <v>447</v>
      </c>
      <c r="D3410" s="106">
        <v>61980000</v>
      </c>
      <c r="E3410" s="106">
        <v>0</v>
      </c>
      <c r="M3410" t="b">
        <f t="shared" si="265"/>
        <v>1</v>
      </c>
      <c r="N3410" t="b">
        <f t="shared" si="266"/>
        <v>1</v>
      </c>
      <c r="O3410" t="b">
        <f t="shared" si="267"/>
        <v>1</v>
      </c>
      <c r="P3410" t="b">
        <f t="shared" si="267"/>
        <v>1</v>
      </c>
      <c r="Q3410" t="b">
        <f t="shared" si="268"/>
        <v>1</v>
      </c>
      <c r="R3410" t="b">
        <f t="shared" si="269"/>
        <v>1</v>
      </c>
      <c r="U3410" s="105" t="s">
        <v>446</v>
      </c>
      <c r="V3410" s="105" t="s">
        <v>447</v>
      </c>
      <c r="W3410" s="106">
        <v>61980000</v>
      </c>
      <c r="X3410" s="106">
        <v>0</v>
      </c>
    </row>
    <row r="3411" spans="2:24" x14ac:dyDescent="0.25">
      <c r="B3411" s="105" t="s">
        <v>1455</v>
      </c>
      <c r="C3411" s="105" t="s">
        <v>1456</v>
      </c>
      <c r="D3411" s="106">
        <v>61980000</v>
      </c>
      <c r="E3411" s="106">
        <v>0</v>
      </c>
      <c r="M3411" t="b">
        <f t="shared" si="265"/>
        <v>1</v>
      </c>
      <c r="N3411" t="b">
        <f t="shared" si="266"/>
        <v>1</v>
      </c>
      <c r="O3411" t="b">
        <f t="shared" si="267"/>
        <v>1</v>
      </c>
      <c r="P3411" t="b">
        <f t="shared" si="267"/>
        <v>1</v>
      </c>
      <c r="Q3411" t="b">
        <f t="shared" si="268"/>
        <v>1</v>
      </c>
      <c r="R3411" t="b">
        <f t="shared" si="269"/>
        <v>1</v>
      </c>
      <c r="U3411" s="105" t="s">
        <v>1455</v>
      </c>
      <c r="V3411" s="105" t="s">
        <v>1456</v>
      </c>
      <c r="W3411" s="106">
        <v>61980000</v>
      </c>
      <c r="X3411" s="106">
        <v>0</v>
      </c>
    </row>
    <row r="3412" spans="2:24" x14ac:dyDescent="0.25">
      <c r="B3412" s="105" t="s">
        <v>635</v>
      </c>
      <c r="C3412" s="105" t="s">
        <v>636</v>
      </c>
      <c r="D3412" s="106">
        <v>74735000</v>
      </c>
      <c r="E3412" s="106">
        <v>0</v>
      </c>
      <c r="M3412" t="b">
        <f t="shared" si="265"/>
        <v>1</v>
      </c>
      <c r="N3412" t="b">
        <f t="shared" si="266"/>
        <v>1</v>
      </c>
      <c r="O3412" t="b">
        <f t="shared" si="267"/>
        <v>1</v>
      </c>
      <c r="P3412" t="b">
        <f t="shared" si="267"/>
        <v>1</v>
      </c>
      <c r="Q3412" t="b">
        <f t="shared" si="268"/>
        <v>1</v>
      </c>
      <c r="R3412" t="b">
        <f t="shared" si="269"/>
        <v>1</v>
      </c>
      <c r="U3412" s="105" t="s">
        <v>635</v>
      </c>
      <c r="V3412" s="105" t="s">
        <v>636</v>
      </c>
      <c r="W3412" s="106">
        <v>74735000</v>
      </c>
      <c r="X3412" s="106">
        <v>0</v>
      </c>
    </row>
    <row r="3413" spans="2:24" x14ac:dyDescent="0.25">
      <c r="B3413" s="105" t="s">
        <v>637</v>
      </c>
      <c r="C3413" s="105" t="s">
        <v>638</v>
      </c>
      <c r="D3413" s="106">
        <v>74735000</v>
      </c>
      <c r="E3413" s="106">
        <v>0</v>
      </c>
      <c r="M3413" t="b">
        <f t="shared" si="265"/>
        <v>1</v>
      </c>
      <c r="N3413" t="b">
        <f t="shared" si="266"/>
        <v>1</v>
      </c>
      <c r="O3413" t="b">
        <f t="shared" si="267"/>
        <v>1</v>
      </c>
      <c r="P3413" t="b">
        <f t="shared" si="267"/>
        <v>1</v>
      </c>
      <c r="Q3413" t="b">
        <f t="shared" si="268"/>
        <v>1</v>
      </c>
      <c r="R3413" t="b">
        <f t="shared" si="269"/>
        <v>1</v>
      </c>
      <c r="U3413" s="105" t="s">
        <v>637</v>
      </c>
      <c r="V3413" s="105" t="s">
        <v>638</v>
      </c>
      <c r="W3413" s="106">
        <v>74735000</v>
      </c>
      <c r="X3413" s="106">
        <v>0</v>
      </c>
    </row>
    <row r="3414" spans="2:24" x14ac:dyDescent="0.25">
      <c r="B3414" s="105" t="s">
        <v>639</v>
      </c>
      <c r="C3414" s="105" t="s">
        <v>638</v>
      </c>
      <c r="D3414" s="106">
        <v>74735000</v>
      </c>
      <c r="E3414" s="106">
        <v>0</v>
      </c>
      <c r="M3414" t="b">
        <f t="shared" si="265"/>
        <v>1</v>
      </c>
      <c r="N3414" t="b">
        <f t="shared" si="266"/>
        <v>1</v>
      </c>
      <c r="O3414" t="b">
        <f t="shared" si="267"/>
        <v>1</v>
      </c>
      <c r="P3414" t="b">
        <f t="shared" si="267"/>
        <v>1</v>
      </c>
      <c r="Q3414" t="b">
        <f t="shared" si="268"/>
        <v>1</v>
      </c>
      <c r="R3414" t="b">
        <f t="shared" si="269"/>
        <v>1</v>
      </c>
      <c r="U3414" s="105" t="s">
        <v>639</v>
      </c>
      <c r="V3414" s="105" t="s">
        <v>638</v>
      </c>
      <c r="W3414" s="106">
        <v>74735000</v>
      </c>
      <c r="X3414" s="106">
        <v>0</v>
      </c>
    </row>
    <row r="3415" spans="2:24" x14ac:dyDescent="0.25">
      <c r="B3415" s="105" t="s">
        <v>455</v>
      </c>
      <c r="C3415" s="105" t="s">
        <v>456</v>
      </c>
      <c r="D3415" s="106">
        <v>25054500</v>
      </c>
      <c r="E3415" s="106">
        <v>0</v>
      </c>
      <c r="M3415" t="b">
        <f t="shared" si="265"/>
        <v>1</v>
      </c>
      <c r="N3415" t="b">
        <f t="shared" si="266"/>
        <v>1</v>
      </c>
      <c r="O3415" t="b">
        <f t="shared" si="267"/>
        <v>1</v>
      </c>
      <c r="P3415" t="b">
        <f t="shared" si="267"/>
        <v>1</v>
      </c>
      <c r="Q3415" t="b">
        <f t="shared" si="268"/>
        <v>1</v>
      </c>
      <c r="R3415" t="b">
        <f t="shared" si="269"/>
        <v>1</v>
      </c>
      <c r="U3415" s="105" t="s">
        <v>455</v>
      </c>
      <c r="V3415" s="105" t="s">
        <v>456</v>
      </c>
      <c r="W3415" s="106">
        <v>25054500</v>
      </c>
      <c r="X3415" s="106">
        <v>0</v>
      </c>
    </row>
    <row r="3416" spans="2:24" x14ac:dyDescent="0.25">
      <c r="B3416" s="105" t="s">
        <v>457</v>
      </c>
      <c r="C3416" s="105" t="s">
        <v>458</v>
      </c>
      <c r="D3416" s="106">
        <v>13200000</v>
      </c>
      <c r="E3416" s="106">
        <v>0</v>
      </c>
      <c r="M3416" t="b">
        <f t="shared" si="265"/>
        <v>1</v>
      </c>
      <c r="N3416" t="b">
        <f t="shared" si="266"/>
        <v>1</v>
      </c>
      <c r="O3416" t="b">
        <f t="shared" si="267"/>
        <v>1</v>
      </c>
      <c r="P3416" t="b">
        <f t="shared" si="267"/>
        <v>1</v>
      </c>
      <c r="Q3416" t="b">
        <f t="shared" si="268"/>
        <v>1</v>
      </c>
      <c r="R3416" t="b">
        <f t="shared" si="269"/>
        <v>1</v>
      </c>
      <c r="U3416" s="105" t="s">
        <v>457</v>
      </c>
      <c r="V3416" s="105" t="s">
        <v>458</v>
      </c>
      <c r="W3416" s="106">
        <v>13200000</v>
      </c>
      <c r="X3416" s="106">
        <v>0</v>
      </c>
    </row>
    <row r="3417" spans="2:24" x14ac:dyDescent="0.25">
      <c r="B3417" s="105" t="s">
        <v>828</v>
      </c>
      <c r="C3417" s="105" t="s">
        <v>1612</v>
      </c>
      <c r="D3417" s="106">
        <v>13200000</v>
      </c>
      <c r="E3417" s="106">
        <v>0</v>
      </c>
      <c r="M3417" t="b">
        <f t="shared" si="265"/>
        <v>1</v>
      </c>
      <c r="N3417" t="b">
        <f t="shared" si="266"/>
        <v>1</v>
      </c>
      <c r="O3417" t="b">
        <f t="shared" si="267"/>
        <v>1</v>
      </c>
      <c r="P3417" t="b">
        <f t="shared" si="267"/>
        <v>1</v>
      </c>
      <c r="Q3417" t="b">
        <f t="shared" si="268"/>
        <v>1</v>
      </c>
      <c r="R3417" t="b">
        <f t="shared" si="269"/>
        <v>1</v>
      </c>
      <c r="U3417" s="105" t="s">
        <v>828</v>
      </c>
      <c r="V3417" s="105" t="s">
        <v>1612</v>
      </c>
      <c r="W3417" s="106">
        <v>13200000</v>
      </c>
      <c r="X3417" s="106">
        <v>0</v>
      </c>
    </row>
    <row r="3418" spans="2:24" x14ac:dyDescent="0.25">
      <c r="B3418" s="105" t="s">
        <v>460</v>
      </c>
      <c r="C3418" s="105" t="s">
        <v>461</v>
      </c>
      <c r="D3418" s="106">
        <v>11854500</v>
      </c>
      <c r="E3418" s="106">
        <v>0</v>
      </c>
      <c r="M3418" t="b">
        <f t="shared" si="265"/>
        <v>1</v>
      </c>
      <c r="N3418" t="b">
        <f t="shared" si="266"/>
        <v>1</v>
      </c>
      <c r="O3418" t="b">
        <f t="shared" si="267"/>
        <v>1</v>
      </c>
      <c r="P3418" t="b">
        <f t="shared" si="267"/>
        <v>1</v>
      </c>
      <c r="Q3418" t="b">
        <f t="shared" si="268"/>
        <v>1</v>
      </c>
      <c r="R3418" t="b">
        <f t="shared" si="269"/>
        <v>1</v>
      </c>
      <c r="U3418" s="105" t="s">
        <v>460</v>
      </c>
      <c r="V3418" s="105" t="s">
        <v>461</v>
      </c>
      <c r="W3418" s="106">
        <v>11854500</v>
      </c>
      <c r="X3418" s="106">
        <v>0</v>
      </c>
    </row>
    <row r="3419" spans="2:24" x14ac:dyDescent="0.25">
      <c r="B3419" s="105" t="s">
        <v>832</v>
      </c>
      <c r="C3419" s="105" t="s">
        <v>1457</v>
      </c>
      <c r="D3419" s="106">
        <v>7072500</v>
      </c>
      <c r="E3419" s="106">
        <v>0</v>
      </c>
      <c r="M3419" t="b">
        <f t="shared" ref="M3419:M3482" si="270">+B3419=U3419</f>
        <v>1</v>
      </c>
      <c r="N3419" t="b">
        <f t="shared" ref="N3419:N3482" si="271">+C3419=V3419</f>
        <v>1</v>
      </c>
      <c r="O3419" t="b">
        <f t="shared" ref="O3419:P3482" si="272">+D3419=W3419</f>
        <v>1</v>
      </c>
      <c r="P3419" t="b">
        <f t="shared" si="272"/>
        <v>1</v>
      </c>
      <c r="Q3419" t="b">
        <f t="shared" ref="Q3419:Q3482" si="273">+F3419=Y3419</f>
        <v>1</v>
      </c>
      <c r="R3419" t="b">
        <f t="shared" ref="R3419:R3482" si="274">+G3419=Z3419</f>
        <v>1</v>
      </c>
      <c r="U3419" s="105" t="s">
        <v>832</v>
      </c>
      <c r="V3419" s="105" t="s">
        <v>1457</v>
      </c>
      <c r="W3419" s="106">
        <v>7072500</v>
      </c>
      <c r="X3419" s="106">
        <v>0</v>
      </c>
    </row>
    <row r="3420" spans="2:24" x14ac:dyDescent="0.25">
      <c r="B3420" s="105" t="s">
        <v>1458</v>
      </c>
      <c r="C3420" s="105" t="s">
        <v>1459</v>
      </c>
      <c r="D3420" s="106">
        <v>4782000</v>
      </c>
      <c r="E3420" s="106">
        <v>0</v>
      </c>
      <c r="M3420" t="b">
        <f t="shared" si="270"/>
        <v>1</v>
      </c>
      <c r="N3420" t="b">
        <f t="shared" si="271"/>
        <v>1</v>
      </c>
      <c r="O3420" t="b">
        <f t="shared" si="272"/>
        <v>1</v>
      </c>
      <c r="P3420" t="b">
        <f t="shared" si="272"/>
        <v>1</v>
      </c>
      <c r="Q3420" t="b">
        <f t="shared" si="273"/>
        <v>1</v>
      </c>
      <c r="R3420" t="b">
        <f t="shared" si="274"/>
        <v>1</v>
      </c>
      <c r="U3420" s="105" t="s">
        <v>1458</v>
      </c>
      <c r="V3420" s="105" t="s">
        <v>1459</v>
      </c>
      <c r="W3420" s="106">
        <v>4782000</v>
      </c>
      <c r="X3420" s="106">
        <v>0</v>
      </c>
    </row>
    <row r="3421" spans="2:24" x14ac:dyDescent="0.25">
      <c r="B3421" s="105" t="s">
        <v>655</v>
      </c>
      <c r="C3421" s="105" t="s">
        <v>656</v>
      </c>
      <c r="D3421" s="106">
        <v>46785000</v>
      </c>
      <c r="E3421" s="106">
        <v>0</v>
      </c>
      <c r="M3421" t="b">
        <f t="shared" si="270"/>
        <v>1</v>
      </c>
      <c r="N3421" t="b">
        <f t="shared" si="271"/>
        <v>1</v>
      </c>
      <c r="O3421" t="b">
        <f t="shared" si="272"/>
        <v>1</v>
      </c>
      <c r="P3421" t="b">
        <f t="shared" si="272"/>
        <v>1</v>
      </c>
      <c r="Q3421" t="b">
        <f t="shared" si="273"/>
        <v>1</v>
      </c>
      <c r="R3421" t="b">
        <f t="shared" si="274"/>
        <v>1</v>
      </c>
      <c r="U3421" s="105" t="s">
        <v>655</v>
      </c>
      <c r="V3421" s="105" t="s">
        <v>656</v>
      </c>
      <c r="W3421" s="106">
        <v>46785000</v>
      </c>
      <c r="X3421" s="106">
        <v>0</v>
      </c>
    </row>
    <row r="3422" spans="2:24" x14ac:dyDescent="0.25">
      <c r="B3422" s="105" t="s">
        <v>657</v>
      </c>
      <c r="C3422" s="105" t="s">
        <v>658</v>
      </c>
      <c r="D3422" s="106">
        <v>46785000</v>
      </c>
      <c r="E3422" s="106">
        <v>0</v>
      </c>
      <c r="M3422" t="b">
        <f t="shared" si="270"/>
        <v>1</v>
      </c>
      <c r="N3422" t="b">
        <f t="shared" si="271"/>
        <v>1</v>
      </c>
      <c r="O3422" t="b">
        <f t="shared" si="272"/>
        <v>1</v>
      </c>
      <c r="P3422" t="b">
        <f t="shared" si="272"/>
        <v>1</v>
      </c>
      <c r="Q3422" t="b">
        <f t="shared" si="273"/>
        <v>1</v>
      </c>
      <c r="R3422" t="b">
        <f t="shared" si="274"/>
        <v>1</v>
      </c>
      <c r="U3422" s="105" t="s">
        <v>657</v>
      </c>
      <c r="V3422" s="105" t="s">
        <v>658</v>
      </c>
      <c r="W3422" s="106">
        <v>46785000</v>
      </c>
      <c r="X3422" s="106">
        <v>0</v>
      </c>
    </row>
    <row r="3423" spans="2:24" x14ac:dyDescent="0.25">
      <c r="B3423" s="105" t="s">
        <v>659</v>
      </c>
      <c r="C3423" s="105" t="s">
        <v>658</v>
      </c>
      <c r="D3423" s="106">
        <v>44285000</v>
      </c>
      <c r="E3423" s="106">
        <v>0</v>
      </c>
      <c r="M3423" t="b">
        <f t="shared" si="270"/>
        <v>1</v>
      </c>
      <c r="N3423" t="b">
        <f t="shared" si="271"/>
        <v>1</v>
      </c>
      <c r="O3423" t="b">
        <f t="shared" si="272"/>
        <v>1</v>
      </c>
      <c r="P3423" t="b">
        <f t="shared" si="272"/>
        <v>1</v>
      </c>
      <c r="Q3423" t="b">
        <f t="shared" si="273"/>
        <v>1</v>
      </c>
      <c r="R3423" t="b">
        <f t="shared" si="274"/>
        <v>1</v>
      </c>
      <c r="U3423" s="105" t="s">
        <v>659</v>
      </c>
      <c r="V3423" s="105" t="s">
        <v>658</v>
      </c>
      <c r="W3423" s="106">
        <v>44285000</v>
      </c>
      <c r="X3423" s="106">
        <v>0</v>
      </c>
    </row>
    <row r="3424" spans="2:24" x14ac:dyDescent="0.25">
      <c r="B3424" s="105" t="s">
        <v>834</v>
      </c>
      <c r="C3424" s="105" t="s">
        <v>835</v>
      </c>
      <c r="D3424" s="106">
        <v>2500000</v>
      </c>
      <c r="E3424" s="106">
        <v>0</v>
      </c>
      <c r="M3424" t="b">
        <f t="shared" si="270"/>
        <v>1</v>
      </c>
      <c r="N3424" t="b">
        <f t="shared" si="271"/>
        <v>1</v>
      </c>
      <c r="O3424" t="b">
        <f t="shared" si="272"/>
        <v>1</v>
      </c>
      <c r="P3424" t="b">
        <f t="shared" si="272"/>
        <v>1</v>
      </c>
      <c r="Q3424" t="b">
        <f t="shared" si="273"/>
        <v>1</v>
      </c>
      <c r="R3424" t="b">
        <f t="shared" si="274"/>
        <v>1</v>
      </c>
      <c r="U3424" s="105" t="s">
        <v>834</v>
      </c>
      <c r="V3424" s="105" t="s">
        <v>835</v>
      </c>
      <c r="W3424" s="106">
        <v>2500000</v>
      </c>
      <c r="X3424" s="106">
        <v>0</v>
      </c>
    </row>
    <row r="3425" spans="2:26" x14ac:dyDescent="0.25">
      <c r="B3425" s="105" t="s">
        <v>463</v>
      </c>
      <c r="C3425" s="105" t="s">
        <v>464</v>
      </c>
      <c r="D3425" s="106">
        <v>39418000</v>
      </c>
      <c r="E3425" s="106">
        <v>0</v>
      </c>
      <c r="M3425" t="b">
        <f t="shared" si="270"/>
        <v>1</v>
      </c>
      <c r="N3425" t="b">
        <f t="shared" si="271"/>
        <v>1</v>
      </c>
      <c r="O3425" t="b">
        <f t="shared" si="272"/>
        <v>1</v>
      </c>
      <c r="P3425" t="b">
        <f t="shared" si="272"/>
        <v>1</v>
      </c>
      <c r="Q3425" t="b">
        <f t="shared" si="273"/>
        <v>1</v>
      </c>
      <c r="R3425" t="b">
        <f t="shared" si="274"/>
        <v>1</v>
      </c>
      <c r="U3425" s="105" t="s">
        <v>463</v>
      </c>
      <c r="V3425" s="105" t="s">
        <v>464</v>
      </c>
      <c r="W3425" s="106">
        <v>39418000</v>
      </c>
      <c r="X3425" s="106">
        <v>0</v>
      </c>
    </row>
    <row r="3426" spans="2:26" x14ac:dyDescent="0.25">
      <c r="B3426" s="105" t="s">
        <v>572</v>
      </c>
      <c r="C3426" s="105" t="s">
        <v>573</v>
      </c>
      <c r="D3426" s="106">
        <v>39418000</v>
      </c>
      <c r="E3426" s="106">
        <v>0</v>
      </c>
      <c r="M3426" t="b">
        <f t="shared" si="270"/>
        <v>1</v>
      </c>
      <c r="N3426" t="b">
        <f t="shared" si="271"/>
        <v>1</v>
      </c>
      <c r="O3426" t="b">
        <f t="shared" si="272"/>
        <v>1</v>
      </c>
      <c r="P3426" t="b">
        <f t="shared" si="272"/>
        <v>1</v>
      </c>
      <c r="Q3426" t="b">
        <f t="shared" si="273"/>
        <v>1</v>
      </c>
      <c r="R3426" t="b">
        <f t="shared" si="274"/>
        <v>1</v>
      </c>
      <c r="U3426" s="105" t="s">
        <v>572</v>
      </c>
      <c r="V3426" s="105" t="s">
        <v>573</v>
      </c>
      <c r="W3426" s="106">
        <v>39418000</v>
      </c>
      <c r="X3426" s="106">
        <v>0</v>
      </c>
    </row>
    <row r="3427" spans="2:26" x14ac:dyDescent="0.25">
      <c r="B3427" s="105" t="s">
        <v>574</v>
      </c>
      <c r="C3427" s="105" t="s">
        <v>573</v>
      </c>
      <c r="D3427" s="106">
        <v>39418000</v>
      </c>
      <c r="E3427" s="106">
        <v>0</v>
      </c>
      <c r="M3427" t="b">
        <f t="shared" si="270"/>
        <v>1</v>
      </c>
      <c r="N3427" t="b">
        <f t="shared" si="271"/>
        <v>1</v>
      </c>
      <c r="O3427" t="b">
        <f t="shared" si="272"/>
        <v>1</v>
      </c>
      <c r="P3427" t="b">
        <f t="shared" si="272"/>
        <v>1</v>
      </c>
      <c r="Q3427" t="b">
        <f t="shared" si="273"/>
        <v>1</v>
      </c>
      <c r="R3427" t="b">
        <f t="shared" si="274"/>
        <v>1</v>
      </c>
      <c r="U3427" s="105" t="s">
        <v>574</v>
      </c>
      <c r="V3427" s="105" t="s">
        <v>573</v>
      </c>
      <c r="W3427" s="106">
        <v>39418000</v>
      </c>
      <c r="X3427" s="106">
        <v>0</v>
      </c>
    </row>
    <row r="3428" spans="2:26" x14ac:dyDescent="0.25">
      <c r="B3428" s="105" t="s">
        <v>473</v>
      </c>
      <c r="C3428" s="105" t="s">
        <v>474</v>
      </c>
      <c r="D3428" s="106">
        <v>291864000</v>
      </c>
      <c r="E3428" s="106">
        <v>0</v>
      </c>
      <c r="M3428" t="b">
        <f t="shared" si="270"/>
        <v>1</v>
      </c>
      <c r="N3428" t="b">
        <f t="shared" si="271"/>
        <v>1</v>
      </c>
      <c r="O3428" t="b">
        <f t="shared" si="272"/>
        <v>1</v>
      </c>
      <c r="P3428" t="b">
        <f t="shared" si="272"/>
        <v>1</v>
      </c>
      <c r="Q3428" t="b">
        <f t="shared" si="273"/>
        <v>1</v>
      </c>
      <c r="R3428" t="b">
        <f t="shared" si="274"/>
        <v>1</v>
      </c>
      <c r="U3428" s="105" t="s">
        <v>473</v>
      </c>
      <c r="V3428" s="105" t="s">
        <v>474</v>
      </c>
      <c r="W3428" s="106">
        <v>291864000</v>
      </c>
      <c r="X3428" s="106">
        <v>0</v>
      </c>
    </row>
    <row r="3429" spans="2:26" x14ac:dyDescent="0.25">
      <c r="B3429" s="105" t="s">
        <v>475</v>
      </c>
      <c r="C3429" s="105" t="s">
        <v>476</v>
      </c>
      <c r="D3429" s="106">
        <v>291864000</v>
      </c>
      <c r="E3429" s="106">
        <v>0</v>
      </c>
      <c r="M3429" t="b">
        <f t="shared" si="270"/>
        <v>1</v>
      </c>
      <c r="N3429" t="b">
        <f t="shared" si="271"/>
        <v>1</v>
      </c>
      <c r="O3429" t="b">
        <f t="shared" si="272"/>
        <v>1</v>
      </c>
      <c r="P3429" t="b">
        <f t="shared" si="272"/>
        <v>1</v>
      </c>
      <c r="Q3429" t="b">
        <f t="shared" si="273"/>
        <v>1</v>
      </c>
      <c r="R3429" t="b">
        <f t="shared" si="274"/>
        <v>1</v>
      </c>
      <c r="U3429" s="105" t="s">
        <v>475</v>
      </c>
      <c r="V3429" s="105" t="s">
        <v>476</v>
      </c>
      <c r="W3429" s="106">
        <v>291864000</v>
      </c>
      <c r="X3429" s="106">
        <v>0</v>
      </c>
    </row>
    <row r="3430" spans="2:26" x14ac:dyDescent="0.25">
      <c r="B3430" s="105" t="s">
        <v>477</v>
      </c>
      <c r="C3430" s="105" t="s">
        <v>476</v>
      </c>
      <c r="D3430" s="106">
        <v>291864000</v>
      </c>
      <c r="E3430" s="106">
        <v>0</v>
      </c>
      <c r="M3430" t="b">
        <f t="shared" si="270"/>
        <v>1</v>
      </c>
      <c r="N3430" t="b">
        <f t="shared" si="271"/>
        <v>1</v>
      </c>
      <c r="O3430" t="b">
        <f t="shared" si="272"/>
        <v>1</v>
      </c>
      <c r="P3430" t="b">
        <f t="shared" si="272"/>
        <v>1</v>
      </c>
      <c r="Q3430" t="b">
        <f t="shared" si="273"/>
        <v>1</v>
      </c>
      <c r="R3430" t="b">
        <f t="shared" si="274"/>
        <v>1</v>
      </c>
      <c r="U3430" s="105" t="s">
        <v>477</v>
      </c>
      <c r="V3430" s="105" t="s">
        <v>476</v>
      </c>
      <c r="W3430" s="106">
        <v>291864000</v>
      </c>
      <c r="X3430" s="106">
        <v>0</v>
      </c>
    </row>
    <row r="3431" spans="2:26" x14ac:dyDescent="0.25">
      <c r="B3431" t="s">
        <v>359</v>
      </c>
      <c r="C3431" s="106">
        <v>1169291680</v>
      </c>
      <c r="D3431" s="106">
        <v>0</v>
      </c>
      <c r="M3431" t="b">
        <f t="shared" si="270"/>
        <v>1</v>
      </c>
      <c r="N3431" t="b">
        <f t="shared" si="271"/>
        <v>1</v>
      </c>
      <c r="O3431" t="b">
        <f t="shared" si="272"/>
        <v>1</v>
      </c>
      <c r="P3431" t="b">
        <f t="shared" si="272"/>
        <v>1</v>
      </c>
      <c r="Q3431" t="b">
        <f t="shared" si="273"/>
        <v>1</v>
      </c>
      <c r="R3431" t="b">
        <f t="shared" si="274"/>
        <v>1</v>
      </c>
      <c r="U3431" t="s">
        <v>359</v>
      </c>
      <c r="V3431" s="106">
        <v>1169291680</v>
      </c>
      <c r="W3431" s="106">
        <v>0</v>
      </c>
    </row>
    <row r="3432" spans="2:26" x14ac:dyDescent="0.25">
      <c r="B3432" t="s">
        <v>330</v>
      </c>
      <c r="C3432" t="s">
        <v>331</v>
      </c>
      <c r="D3432" s="105" t="s">
        <v>878</v>
      </c>
      <c r="E3432" t="s">
        <v>333</v>
      </c>
      <c r="F3432" t="s">
        <v>331</v>
      </c>
      <c r="G3432" s="105" t="s">
        <v>879</v>
      </c>
      <c r="M3432" t="b">
        <f t="shared" si="270"/>
        <v>1</v>
      </c>
      <c r="N3432" t="b">
        <f t="shared" si="271"/>
        <v>1</v>
      </c>
      <c r="O3432" t="b">
        <f t="shared" si="272"/>
        <v>1</v>
      </c>
      <c r="P3432" t="b">
        <f t="shared" si="272"/>
        <v>1</v>
      </c>
      <c r="Q3432" t="b">
        <f t="shared" si="273"/>
        <v>1</v>
      </c>
      <c r="R3432" t="b">
        <f t="shared" si="274"/>
        <v>1</v>
      </c>
      <c r="U3432" t="s">
        <v>330</v>
      </c>
      <c r="V3432" t="s">
        <v>331</v>
      </c>
      <c r="W3432" s="105" t="s">
        <v>878</v>
      </c>
      <c r="X3432" t="s">
        <v>333</v>
      </c>
      <c r="Y3432" t="s">
        <v>331</v>
      </c>
      <c r="Z3432" s="105" t="s">
        <v>879</v>
      </c>
    </row>
    <row r="3433" spans="2:26" x14ac:dyDescent="0.25">
      <c r="B3433" t="s">
        <v>335</v>
      </c>
      <c r="C3433" t="s">
        <v>3</v>
      </c>
      <c r="D3433" t="s">
        <v>336</v>
      </c>
      <c r="E3433" t="s">
        <v>337</v>
      </c>
      <c r="M3433" t="b">
        <f t="shared" si="270"/>
        <v>1</v>
      </c>
      <c r="N3433" t="b">
        <f t="shared" si="271"/>
        <v>1</v>
      </c>
      <c r="O3433" t="b">
        <f t="shared" si="272"/>
        <v>1</v>
      </c>
      <c r="P3433" t="b">
        <f t="shared" si="272"/>
        <v>1</v>
      </c>
      <c r="Q3433" t="b">
        <f t="shared" si="273"/>
        <v>1</v>
      </c>
      <c r="R3433" t="b">
        <f t="shared" si="274"/>
        <v>1</v>
      </c>
      <c r="U3433" t="s">
        <v>335</v>
      </c>
      <c r="V3433" t="s">
        <v>3</v>
      </c>
      <c r="W3433" t="s">
        <v>336</v>
      </c>
      <c r="X3433" t="s">
        <v>337</v>
      </c>
    </row>
    <row r="3434" spans="2:26" x14ac:dyDescent="0.25">
      <c r="B3434" s="105" t="s">
        <v>418</v>
      </c>
      <c r="C3434" s="105" t="s">
        <v>419</v>
      </c>
      <c r="D3434" s="106">
        <v>310183600</v>
      </c>
      <c r="E3434" s="106">
        <v>0</v>
      </c>
      <c r="M3434" t="b">
        <f t="shared" si="270"/>
        <v>1</v>
      </c>
      <c r="N3434" t="b">
        <f t="shared" si="271"/>
        <v>1</v>
      </c>
      <c r="O3434" t="b">
        <f t="shared" si="272"/>
        <v>1</v>
      </c>
      <c r="P3434" t="b">
        <f t="shared" si="272"/>
        <v>1</v>
      </c>
      <c r="Q3434" t="b">
        <f t="shared" si="273"/>
        <v>1</v>
      </c>
      <c r="R3434" t="b">
        <f t="shared" si="274"/>
        <v>1</v>
      </c>
      <c r="U3434" s="105" t="s">
        <v>418</v>
      </c>
      <c r="V3434" s="105" t="s">
        <v>419</v>
      </c>
      <c r="W3434" s="106">
        <v>310183600</v>
      </c>
      <c r="X3434" s="106">
        <v>0</v>
      </c>
    </row>
    <row r="3435" spans="2:26" x14ac:dyDescent="0.25">
      <c r="B3435" s="105" t="s">
        <v>420</v>
      </c>
      <c r="C3435" s="105" t="s">
        <v>421</v>
      </c>
      <c r="D3435" s="106">
        <v>310183600</v>
      </c>
      <c r="E3435" s="106">
        <v>0</v>
      </c>
      <c r="M3435" t="b">
        <f t="shared" si="270"/>
        <v>1</v>
      </c>
      <c r="N3435" t="b">
        <f t="shared" si="271"/>
        <v>1</v>
      </c>
      <c r="O3435" t="b">
        <f t="shared" si="272"/>
        <v>1</v>
      </c>
      <c r="P3435" t="b">
        <f t="shared" si="272"/>
        <v>1</v>
      </c>
      <c r="Q3435" t="b">
        <f t="shared" si="273"/>
        <v>1</v>
      </c>
      <c r="R3435" t="b">
        <f t="shared" si="274"/>
        <v>1</v>
      </c>
      <c r="U3435" s="105" t="s">
        <v>420</v>
      </c>
      <c r="V3435" s="105" t="s">
        <v>421</v>
      </c>
      <c r="W3435" s="106">
        <v>310183600</v>
      </c>
      <c r="X3435" s="106">
        <v>0</v>
      </c>
    </row>
    <row r="3436" spans="2:26" x14ac:dyDescent="0.25">
      <c r="B3436" s="105" t="s">
        <v>422</v>
      </c>
      <c r="C3436" s="105" t="s">
        <v>421</v>
      </c>
      <c r="D3436" s="106">
        <v>74604000</v>
      </c>
      <c r="E3436" s="106">
        <v>0</v>
      </c>
      <c r="M3436" t="b">
        <f t="shared" si="270"/>
        <v>1</v>
      </c>
      <c r="N3436" t="b">
        <f t="shared" si="271"/>
        <v>1</v>
      </c>
      <c r="O3436" t="b">
        <f t="shared" si="272"/>
        <v>1</v>
      </c>
      <c r="P3436" t="b">
        <f t="shared" si="272"/>
        <v>1</v>
      </c>
      <c r="Q3436" t="b">
        <f t="shared" si="273"/>
        <v>1</v>
      </c>
      <c r="R3436" t="b">
        <f t="shared" si="274"/>
        <v>1</v>
      </c>
      <c r="U3436" s="105" t="s">
        <v>422</v>
      </c>
      <c r="V3436" s="105" t="s">
        <v>421</v>
      </c>
      <c r="W3436" s="106">
        <v>74604000</v>
      </c>
      <c r="X3436" s="106">
        <v>0</v>
      </c>
    </row>
    <row r="3437" spans="2:26" x14ac:dyDescent="0.25">
      <c r="B3437" s="105" t="s">
        <v>759</v>
      </c>
      <c r="C3437" s="105" t="s">
        <v>1584</v>
      </c>
      <c r="D3437" s="106">
        <v>19653500</v>
      </c>
      <c r="E3437" s="106">
        <v>0</v>
      </c>
      <c r="M3437" t="b">
        <f t="shared" si="270"/>
        <v>1</v>
      </c>
      <c r="N3437" t="b">
        <f t="shared" si="271"/>
        <v>1</v>
      </c>
      <c r="O3437" t="b">
        <f t="shared" si="272"/>
        <v>1</v>
      </c>
      <c r="P3437" t="b">
        <f t="shared" si="272"/>
        <v>1</v>
      </c>
      <c r="Q3437" t="b">
        <f t="shared" si="273"/>
        <v>1</v>
      </c>
      <c r="R3437" t="b">
        <f t="shared" si="274"/>
        <v>1</v>
      </c>
      <c r="U3437" s="105" t="s">
        <v>759</v>
      </c>
      <c r="V3437" s="105" t="s">
        <v>1584</v>
      </c>
      <c r="W3437" s="106">
        <v>19653500</v>
      </c>
      <c r="X3437" s="106">
        <v>0</v>
      </c>
    </row>
    <row r="3438" spans="2:26" x14ac:dyDescent="0.25">
      <c r="B3438" s="105" t="s">
        <v>423</v>
      </c>
      <c r="C3438" s="105" t="s">
        <v>424</v>
      </c>
      <c r="D3438" s="106">
        <v>49600000</v>
      </c>
      <c r="E3438" s="106">
        <v>0</v>
      </c>
      <c r="M3438" t="b">
        <f t="shared" si="270"/>
        <v>1</v>
      </c>
      <c r="N3438" t="b">
        <f t="shared" si="271"/>
        <v>1</v>
      </c>
      <c r="O3438" t="b">
        <f t="shared" si="272"/>
        <v>1</v>
      </c>
      <c r="P3438" t="b">
        <f t="shared" si="272"/>
        <v>1</v>
      </c>
      <c r="Q3438" t="b">
        <f t="shared" si="273"/>
        <v>1</v>
      </c>
      <c r="R3438" t="b">
        <f t="shared" si="274"/>
        <v>1</v>
      </c>
      <c r="U3438" s="105" t="s">
        <v>423</v>
      </c>
      <c r="V3438" s="105" t="s">
        <v>424</v>
      </c>
      <c r="W3438" s="106">
        <v>49600000</v>
      </c>
      <c r="X3438" s="106">
        <v>0</v>
      </c>
    </row>
    <row r="3439" spans="2:26" x14ac:dyDescent="0.25">
      <c r="B3439" s="105" t="s">
        <v>425</v>
      </c>
      <c r="C3439" s="105" t="s">
        <v>426</v>
      </c>
      <c r="D3439" s="106">
        <v>137307500</v>
      </c>
      <c r="E3439" s="106">
        <v>0</v>
      </c>
      <c r="M3439" t="b">
        <f t="shared" si="270"/>
        <v>1</v>
      </c>
      <c r="N3439" t="b">
        <f t="shared" si="271"/>
        <v>1</v>
      </c>
      <c r="O3439" t="b">
        <f t="shared" si="272"/>
        <v>1</v>
      </c>
      <c r="P3439" t="b">
        <f t="shared" si="272"/>
        <v>1</v>
      </c>
      <c r="Q3439" t="b">
        <f t="shared" si="273"/>
        <v>1</v>
      </c>
      <c r="R3439" t="b">
        <f t="shared" si="274"/>
        <v>1</v>
      </c>
      <c r="U3439" s="105" t="s">
        <v>425</v>
      </c>
      <c r="V3439" s="105" t="s">
        <v>426</v>
      </c>
      <c r="W3439" s="106">
        <v>137307500</v>
      </c>
      <c r="X3439" s="106">
        <v>0</v>
      </c>
    </row>
    <row r="3440" spans="2:26" x14ac:dyDescent="0.25">
      <c r="B3440" s="105" t="s">
        <v>760</v>
      </c>
      <c r="C3440" s="105" t="s">
        <v>1585</v>
      </c>
      <c r="D3440" s="106">
        <v>3000000</v>
      </c>
      <c r="E3440" s="106">
        <v>0</v>
      </c>
      <c r="M3440" t="b">
        <f t="shared" si="270"/>
        <v>1</v>
      </c>
      <c r="N3440" t="b">
        <f t="shared" si="271"/>
        <v>1</v>
      </c>
      <c r="O3440" t="b">
        <f t="shared" si="272"/>
        <v>1</v>
      </c>
      <c r="P3440" t="b">
        <f t="shared" si="272"/>
        <v>1</v>
      </c>
      <c r="Q3440" t="b">
        <f t="shared" si="273"/>
        <v>1</v>
      </c>
      <c r="R3440" t="b">
        <f t="shared" si="274"/>
        <v>1</v>
      </c>
      <c r="U3440" s="105" t="s">
        <v>760</v>
      </c>
      <c r="V3440" s="105" t="s">
        <v>1585</v>
      </c>
      <c r="W3440" s="106">
        <v>3000000</v>
      </c>
      <c r="X3440" s="106">
        <v>0</v>
      </c>
    </row>
    <row r="3441" spans="2:24" x14ac:dyDescent="0.25">
      <c r="B3441" s="105" t="s">
        <v>761</v>
      </c>
      <c r="C3441" s="105" t="s">
        <v>1586</v>
      </c>
      <c r="D3441" s="106">
        <v>3200000</v>
      </c>
      <c r="E3441" s="106">
        <v>0</v>
      </c>
      <c r="M3441" t="b">
        <f t="shared" si="270"/>
        <v>1</v>
      </c>
      <c r="N3441" t="b">
        <f t="shared" si="271"/>
        <v>1</v>
      </c>
      <c r="O3441" t="b">
        <f t="shared" si="272"/>
        <v>1</v>
      </c>
      <c r="P3441" t="b">
        <f t="shared" si="272"/>
        <v>1</v>
      </c>
      <c r="Q3441" t="b">
        <f t="shared" si="273"/>
        <v>1</v>
      </c>
      <c r="R3441" t="b">
        <f t="shared" si="274"/>
        <v>1</v>
      </c>
      <c r="U3441" s="105" t="s">
        <v>761</v>
      </c>
      <c r="V3441" s="105" t="s">
        <v>1586</v>
      </c>
      <c r="W3441" s="106">
        <v>3200000</v>
      </c>
      <c r="X3441" s="106">
        <v>0</v>
      </c>
    </row>
    <row r="3442" spans="2:24" x14ac:dyDescent="0.25">
      <c r="B3442" s="105" t="s">
        <v>762</v>
      </c>
      <c r="C3442" s="105" t="s">
        <v>1587</v>
      </c>
      <c r="D3442" s="106">
        <v>3800000</v>
      </c>
      <c r="E3442" s="106">
        <v>0</v>
      </c>
      <c r="M3442" t="b">
        <f t="shared" si="270"/>
        <v>1</v>
      </c>
      <c r="N3442" t="b">
        <f t="shared" si="271"/>
        <v>1</v>
      </c>
      <c r="O3442" t="b">
        <f t="shared" si="272"/>
        <v>1</v>
      </c>
      <c r="P3442" t="b">
        <f t="shared" si="272"/>
        <v>1</v>
      </c>
      <c r="Q3442" t="b">
        <f t="shared" si="273"/>
        <v>1</v>
      </c>
      <c r="R3442" t="b">
        <f t="shared" si="274"/>
        <v>1</v>
      </c>
      <c r="U3442" s="105" t="s">
        <v>762</v>
      </c>
      <c r="V3442" s="105" t="s">
        <v>1587</v>
      </c>
      <c r="W3442" s="106">
        <v>3800000</v>
      </c>
      <c r="X3442" s="106">
        <v>0</v>
      </c>
    </row>
    <row r="3443" spans="2:24" x14ac:dyDescent="0.25">
      <c r="B3443" s="105" t="s">
        <v>763</v>
      </c>
      <c r="C3443" s="105" t="s">
        <v>1588</v>
      </c>
      <c r="D3443" s="106">
        <v>5080600</v>
      </c>
      <c r="E3443" s="106">
        <v>0</v>
      </c>
      <c r="M3443" t="b">
        <f t="shared" si="270"/>
        <v>1</v>
      </c>
      <c r="N3443" t="b">
        <f t="shared" si="271"/>
        <v>1</v>
      </c>
      <c r="O3443" t="b">
        <f t="shared" si="272"/>
        <v>1</v>
      </c>
      <c r="P3443" t="b">
        <f t="shared" si="272"/>
        <v>1</v>
      </c>
      <c r="Q3443" t="b">
        <f t="shared" si="273"/>
        <v>1</v>
      </c>
      <c r="R3443" t="b">
        <f t="shared" si="274"/>
        <v>1</v>
      </c>
      <c r="U3443" s="105" t="s">
        <v>763</v>
      </c>
      <c r="V3443" s="105" t="s">
        <v>1588</v>
      </c>
      <c r="W3443" s="106">
        <v>5080600</v>
      </c>
      <c r="X3443" s="106">
        <v>0</v>
      </c>
    </row>
    <row r="3444" spans="2:24" x14ac:dyDescent="0.25">
      <c r="B3444" s="105" t="s">
        <v>764</v>
      </c>
      <c r="C3444" s="105" t="s">
        <v>1589</v>
      </c>
      <c r="D3444" s="106">
        <v>1900000</v>
      </c>
      <c r="E3444" s="106">
        <v>0</v>
      </c>
      <c r="M3444" t="b">
        <f t="shared" si="270"/>
        <v>1</v>
      </c>
      <c r="N3444" t="b">
        <f t="shared" si="271"/>
        <v>1</v>
      </c>
      <c r="O3444" t="b">
        <f t="shared" si="272"/>
        <v>1</v>
      </c>
      <c r="P3444" t="b">
        <f t="shared" si="272"/>
        <v>1</v>
      </c>
      <c r="Q3444" t="b">
        <f t="shared" si="273"/>
        <v>1</v>
      </c>
      <c r="R3444" t="b">
        <f t="shared" si="274"/>
        <v>1</v>
      </c>
      <c r="U3444" s="105" t="s">
        <v>764</v>
      </c>
      <c r="V3444" s="105" t="s">
        <v>1589</v>
      </c>
      <c r="W3444" s="106">
        <v>1900000</v>
      </c>
      <c r="X3444" s="106">
        <v>0</v>
      </c>
    </row>
    <row r="3445" spans="2:24" x14ac:dyDescent="0.25">
      <c r="B3445" s="105" t="s">
        <v>765</v>
      </c>
      <c r="C3445" s="105" t="s">
        <v>1590</v>
      </c>
      <c r="D3445" s="106">
        <v>1738000</v>
      </c>
      <c r="E3445" s="106">
        <v>0</v>
      </c>
      <c r="M3445" t="b">
        <f t="shared" si="270"/>
        <v>1</v>
      </c>
      <c r="N3445" t="b">
        <f t="shared" si="271"/>
        <v>1</v>
      </c>
      <c r="O3445" t="b">
        <f t="shared" si="272"/>
        <v>1</v>
      </c>
      <c r="P3445" t="b">
        <f t="shared" si="272"/>
        <v>1</v>
      </c>
      <c r="Q3445" t="b">
        <f t="shared" si="273"/>
        <v>1</v>
      </c>
      <c r="R3445" t="b">
        <f t="shared" si="274"/>
        <v>1</v>
      </c>
      <c r="U3445" s="105" t="s">
        <v>765</v>
      </c>
      <c r="V3445" s="105" t="s">
        <v>1590</v>
      </c>
      <c r="W3445" s="106">
        <v>1738000</v>
      </c>
      <c r="X3445" s="106">
        <v>0</v>
      </c>
    </row>
    <row r="3446" spans="2:24" x14ac:dyDescent="0.25">
      <c r="B3446" s="105" t="s">
        <v>766</v>
      </c>
      <c r="C3446" s="105" t="s">
        <v>1591</v>
      </c>
      <c r="D3446" s="106">
        <v>7800000</v>
      </c>
      <c r="E3446" s="106">
        <v>0</v>
      </c>
      <c r="M3446" t="b">
        <f t="shared" si="270"/>
        <v>1</v>
      </c>
      <c r="N3446" t="b">
        <f t="shared" si="271"/>
        <v>1</v>
      </c>
      <c r="O3446" t="b">
        <f t="shared" si="272"/>
        <v>1</v>
      </c>
      <c r="P3446" t="b">
        <f t="shared" si="272"/>
        <v>1</v>
      </c>
      <c r="Q3446" t="b">
        <f t="shared" si="273"/>
        <v>1</v>
      </c>
      <c r="R3446" t="b">
        <f t="shared" si="274"/>
        <v>1</v>
      </c>
      <c r="U3446" s="105" t="s">
        <v>766</v>
      </c>
      <c r="V3446" s="105" t="s">
        <v>1591</v>
      </c>
      <c r="W3446" s="106">
        <v>7800000</v>
      </c>
      <c r="X3446" s="106">
        <v>0</v>
      </c>
    </row>
    <row r="3447" spans="2:24" x14ac:dyDescent="0.25">
      <c r="B3447" s="105" t="s">
        <v>767</v>
      </c>
      <c r="C3447" s="105" t="s">
        <v>1592</v>
      </c>
      <c r="D3447" s="106">
        <v>2500000</v>
      </c>
      <c r="E3447" s="106">
        <v>0</v>
      </c>
      <c r="M3447" t="b">
        <f t="shared" si="270"/>
        <v>1</v>
      </c>
      <c r="N3447" t="b">
        <f t="shared" si="271"/>
        <v>1</v>
      </c>
      <c r="O3447" t="b">
        <f t="shared" si="272"/>
        <v>1</v>
      </c>
      <c r="P3447" t="b">
        <f t="shared" si="272"/>
        <v>1</v>
      </c>
      <c r="Q3447" t="b">
        <f t="shared" si="273"/>
        <v>1</v>
      </c>
      <c r="R3447" t="b">
        <f t="shared" si="274"/>
        <v>1</v>
      </c>
      <c r="U3447" s="105" t="s">
        <v>767</v>
      </c>
      <c r="V3447" s="105" t="s">
        <v>1592</v>
      </c>
      <c r="W3447" s="106">
        <v>2500000</v>
      </c>
      <c r="X3447" s="106">
        <v>0</v>
      </c>
    </row>
    <row r="3448" spans="2:24" x14ac:dyDescent="0.25">
      <c r="B3448" s="105" t="s">
        <v>403</v>
      </c>
      <c r="C3448" s="105" t="s">
        <v>404</v>
      </c>
      <c r="D3448" s="106">
        <v>49127500</v>
      </c>
      <c r="E3448" s="106">
        <v>0</v>
      </c>
      <c r="M3448" t="b">
        <f t="shared" si="270"/>
        <v>1</v>
      </c>
      <c r="N3448" t="b">
        <f t="shared" si="271"/>
        <v>1</v>
      </c>
      <c r="O3448" t="b">
        <f t="shared" si="272"/>
        <v>1</v>
      </c>
      <c r="P3448" t="b">
        <f t="shared" si="272"/>
        <v>1</v>
      </c>
      <c r="Q3448" t="b">
        <f t="shared" si="273"/>
        <v>1</v>
      </c>
      <c r="R3448" t="b">
        <f t="shared" si="274"/>
        <v>1</v>
      </c>
      <c r="U3448" s="105" t="s">
        <v>403</v>
      </c>
      <c r="V3448" s="105" t="s">
        <v>404</v>
      </c>
      <c r="W3448" s="106">
        <v>49127500</v>
      </c>
      <c r="X3448" s="106">
        <v>0</v>
      </c>
    </row>
    <row r="3449" spans="2:24" x14ac:dyDescent="0.25">
      <c r="B3449" s="105" t="s">
        <v>405</v>
      </c>
      <c r="C3449" s="105" t="s">
        <v>406</v>
      </c>
      <c r="D3449" s="106">
        <v>49127500</v>
      </c>
      <c r="E3449" s="106">
        <v>0</v>
      </c>
      <c r="M3449" t="b">
        <f t="shared" si="270"/>
        <v>1</v>
      </c>
      <c r="N3449" t="b">
        <f t="shared" si="271"/>
        <v>1</v>
      </c>
      <c r="O3449" t="b">
        <f t="shared" si="272"/>
        <v>1</v>
      </c>
      <c r="P3449" t="b">
        <f t="shared" si="272"/>
        <v>1</v>
      </c>
      <c r="Q3449" t="b">
        <f t="shared" si="273"/>
        <v>1</v>
      </c>
      <c r="R3449" t="b">
        <f t="shared" si="274"/>
        <v>1</v>
      </c>
      <c r="U3449" s="105" t="s">
        <v>405</v>
      </c>
      <c r="V3449" s="105" t="s">
        <v>406</v>
      </c>
      <c r="W3449" s="106">
        <v>49127500</v>
      </c>
      <c r="X3449" s="106">
        <v>0</v>
      </c>
    </row>
    <row r="3450" spans="2:24" x14ac:dyDescent="0.25">
      <c r="B3450" s="105" t="s">
        <v>603</v>
      </c>
      <c r="C3450" s="105" t="s">
        <v>406</v>
      </c>
      <c r="D3450" s="106">
        <v>42391000</v>
      </c>
      <c r="E3450" s="106">
        <v>0</v>
      </c>
      <c r="M3450" t="b">
        <f t="shared" si="270"/>
        <v>1</v>
      </c>
      <c r="N3450" t="b">
        <f t="shared" si="271"/>
        <v>1</v>
      </c>
      <c r="O3450" t="b">
        <f t="shared" si="272"/>
        <v>1</v>
      </c>
      <c r="P3450" t="b">
        <f t="shared" si="272"/>
        <v>1</v>
      </c>
      <c r="Q3450" t="b">
        <f t="shared" si="273"/>
        <v>1</v>
      </c>
      <c r="R3450" t="b">
        <f t="shared" si="274"/>
        <v>1</v>
      </c>
      <c r="U3450" s="105" t="s">
        <v>603</v>
      </c>
      <c r="V3450" s="105" t="s">
        <v>406</v>
      </c>
      <c r="W3450" s="106">
        <v>42391000</v>
      </c>
      <c r="X3450" s="106">
        <v>0</v>
      </c>
    </row>
    <row r="3451" spans="2:24" x14ac:dyDescent="0.25">
      <c r="B3451" s="105" t="s">
        <v>407</v>
      </c>
      <c r="C3451" s="105" t="s">
        <v>1551</v>
      </c>
      <c r="D3451" s="106">
        <v>6236500</v>
      </c>
      <c r="E3451" s="106">
        <v>0</v>
      </c>
      <c r="M3451" t="b">
        <f t="shared" si="270"/>
        <v>1</v>
      </c>
      <c r="N3451" t="b">
        <f t="shared" si="271"/>
        <v>1</v>
      </c>
      <c r="O3451" t="b">
        <f t="shared" si="272"/>
        <v>1</v>
      </c>
      <c r="P3451" t="b">
        <f t="shared" si="272"/>
        <v>1</v>
      </c>
      <c r="Q3451" t="b">
        <f t="shared" si="273"/>
        <v>1</v>
      </c>
      <c r="R3451" t="b">
        <f t="shared" si="274"/>
        <v>1</v>
      </c>
      <c r="U3451" s="105" t="s">
        <v>407</v>
      </c>
      <c r="V3451" s="105" t="s">
        <v>1551</v>
      </c>
      <c r="W3451" s="106">
        <v>6236500</v>
      </c>
      <c r="X3451" s="106">
        <v>0</v>
      </c>
    </row>
    <row r="3452" spans="2:24" x14ac:dyDescent="0.25">
      <c r="B3452" s="105" t="s">
        <v>427</v>
      </c>
      <c r="C3452" s="105" t="s">
        <v>428</v>
      </c>
      <c r="D3452" s="106">
        <v>500000</v>
      </c>
      <c r="E3452" s="106">
        <v>0</v>
      </c>
      <c r="M3452" t="b">
        <f t="shared" si="270"/>
        <v>1</v>
      </c>
      <c r="N3452" t="b">
        <f t="shared" si="271"/>
        <v>1</v>
      </c>
      <c r="O3452" t="b">
        <f t="shared" si="272"/>
        <v>1</v>
      </c>
      <c r="P3452" t="b">
        <f t="shared" si="272"/>
        <v>1</v>
      </c>
      <c r="Q3452" t="b">
        <f t="shared" si="273"/>
        <v>1</v>
      </c>
      <c r="R3452" t="b">
        <f t="shared" si="274"/>
        <v>1</v>
      </c>
      <c r="U3452" s="105" t="s">
        <v>427</v>
      </c>
      <c r="V3452" s="105" t="s">
        <v>428</v>
      </c>
      <c r="W3452" s="106">
        <v>500000</v>
      </c>
      <c r="X3452" s="106">
        <v>0</v>
      </c>
    </row>
    <row r="3453" spans="2:24" x14ac:dyDescent="0.25">
      <c r="B3453" s="105" t="s">
        <v>411</v>
      </c>
      <c r="C3453" s="105" t="s">
        <v>412</v>
      </c>
      <c r="D3453" s="106">
        <v>6200000</v>
      </c>
      <c r="E3453" s="106">
        <v>0</v>
      </c>
      <c r="M3453" t="b">
        <f t="shared" si="270"/>
        <v>1</v>
      </c>
      <c r="N3453" t="b">
        <f t="shared" si="271"/>
        <v>1</v>
      </c>
      <c r="O3453" t="b">
        <f t="shared" si="272"/>
        <v>1</v>
      </c>
      <c r="P3453" t="b">
        <f t="shared" si="272"/>
        <v>1</v>
      </c>
      <c r="Q3453" t="b">
        <f t="shared" si="273"/>
        <v>1</v>
      </c>
      <c r="R3453" t="b">
        <f t="shared" si="274"/>
        <v>1</v>
      </c>
      <c r="U3453" s="105" t="s">
        <v>411</v>
      </c>
      <c r="V3453" s="105" t="s">
        <v>412</v>
      </c>
      <c r="W3453" s="106">
        <v>6200000</v>
      </c>
      <c r="X3453" s="106">
        <v>0</v>
      </c>
    </row>
    <row r="3454" spans="2:24" x14ac:dyDescent="0.25">
      <c r="B3454" s="105" t="s">
        <v>413</v>
      </c>
      <c r="C3454" s="105" t="s">
        <v>414</v>
      </c>
      <c r="D3454" s="106">
        <v>6200000</v>
      </c>
      <c r="E3454" s="106">
        <v>0</v>
      </c>
      <c r="M3454" t="b">
        <f t="shared" si="270"/>
        <v>1</v>
      </c>
      <c r="N3454" t="b">
        <f t="shared" si="271"/>
        <v>1</v>
      </c>
      <c r="O3454" t="b">
        <f t="shared" si="272"/>
        <v>1</v>
      </c>
      <c r="P3454" t="b">
        <f t="shared" si="272"/>
        <v>1</v>
      </c>
      <c r="Q3454" t="b">
        <f t="shared" si="273"/>
        <v>1</v>
      </c>
      <c r="R3454" t="b">
        <f t="shared" si="274"/>
        <v>1</v>
      </c>
      <c r="U3454" s="105" t="s">
        <v>413</v>
      </c>
      <c r="V3454" s="105" t="s">
        <v>414</v>
      </c>
      <c r="W3454" s="106">
        <v>6200000</v>
      </c>
      <c r="X3454" s="106">
        <v>0</v>
      </c>
    </row>
    <row r="3455" spans="2:24" x14ac:dyDescent="0.25">
      <c r="B3455" s="105" t="s">
        <v>415</v>
      </c>
      <c r="C3455" s="105" t="s">
        <v>414</v>
      </c>
      <c r="D3455" s="106">
        <v>6200000</v>
      </c>
      <c r="E3455" s="106">
        <v>0</v>
      </c>
      <c r="M3455" t="b">
        <f t="shared" si="270"/>
        <v>1</v>
      </c>
      <c r="N3455" t="b">
        <f t="shared" si="271"/>
        <v>1</v>
      </c>
      <c r="O3455" t="b">
        <f t="shared" si="272"/>
        <v>1</v>
      </c>
      <c r="P3455" t="b">
        <f t="shared" si="272"/>
        <v>1</v>
      </c>
      <c r="Q3455" t="b">
        <f t="shared" si="273"/>
        <v>1</v>
      </c>
      <c r="R3455" t="b">
        <f t="shared" si="274"/>
        <v>1</v>
      </c>
      <c r="U3455" s="105" t="s">
        <v>415</v>
      </c>
      <c r="V3455" s="105" t="s">
        <v>414</v>
      </c>
      <c r="W3455" s="106">
        <v>6200000</v>
      </c>
      <c r="X3455" s="106">
        <v>0</v>
      </c>
    </row>
    <row r="3456" spans="2:24" x14ac:dyDescent="0.25">
      <c r="B3456" s="105" t="s">
        <v>562</v>
      </c>
      <c r="C3456" s="105" t="s">
        <v>563</v>
      </c>
      <c r="D3456" s="106">
        <v>21318000</v>
      </c>
      <c r="E3456" s="106">
        <v>0</v>
      </c>
      <c r="M3456" t="b">
        <f t="shared" si="270"/>
        <v>1</v>
      </c>
      <c r="N3456" t="b">
        <f t="shared" si="271"/>
        <v>1</v>
      </c>
      <c r="O3456" t="b">
        <f t="shared" si="272"/>
        <v>1</v>
      </c>
      <c r="P3456" t="b">
        <f t="shared" si="272"/>
        <v>1</v>
      </c>
      <c r="Q3456" t="b">
        <f t="shared" si="273"/>
        <v>1</v>
      </c>
      <c r="R3456" t="b">
        <f t="shared" si="274"/>
        <v>1</v>
      </c>
      <c r="U3456" s="105" t="s">
        <v>562</v>
      </c>
      <c r="V3456" s="105" t="s">
        <v>563</v>
      </c>
      <c r="W3456" s="106">
        <v>21318000</v>
      </c>
      <c r="X3456" s="106">
        <v>0</v>
      </c>
    </row>
    <row r="3457" spans="2:24" x14ac:dyDescent="0.25">
      <c r="B3457" s="105" t="s">
        <v>564</v>
      </c>
      <c r="C3457" s="105" t="s">
        <v>565</v>
      </c>
      <c r="D3457" s="106">
        <v>21318000</v>
      </c>
      <c r="E3457" s="106">
        <v>0</v>
      </c>
      <c r="M3457" t="b">
        <f t="shared" si="270"/>
        <v>1</v>
      </c>
      <c r="N3457" t="b">
        <f t="shared" si="271"/>
        <v>1</v>
      </c>
      <c r="O3457" t="b">
        <f t="shared" si="272"/>
        <v>1</v>
      </c>
      <c r="P3457" t="b">
        <f t="shared" si="272"/>
        <v>1</v>
      </c>
      <c r="Q3457" t="b">
        <f t="shared" si="273"/>
        <v>1</v>
      </c>
      <c r="R3457" t="b">
        <f t="shared" si="274"/>
        <v>1</v>
      </c>
      <c r="U3457" s="105" t="s">
        <v>564</v>
      </c>
      <c r="V3457" s="105" t="s">
        <v>565</v>
      </c>
      <c r="W3457" s="106">
        <v>21318000</v>
      </c>
      <c r="X3457" s="106">
        <v>0</v>
      </c>
    </row>
    <row r="3458" spans="2:24" x14ac:dyDescent="0.25">
      <c r="B3458" s="105" t="s">
        <v>566</v>
      </c>
      <c r="C3458" s="105" t="s">
        <v>565</v>
      </c>
      <c r="D3458" s="106">
        <v>21318000</v>
      </c>
      <c r="E3458" s="106">
        <v>0</v>
      </c>
      <c r="M3458" t="b">
        <f t="shared" si="270"/>
        <v>1</v>
      </c>
      <c r="N3458" t="b">
        <f t="shared" si="271"/>
        <v>1</v>
      </c>
      <c r="O3458" t="b">
        <f t="shared" si="272"/>
        <v>1</v>
      </c>
      <c r="P3458" t="b">
        <f t="shared" si="272"/>
        <v>1</v>
      </c>
      <c r="Q3458" t="b">
        <f t="shared" si="273"/>
        <v>1</v>
      </c>
      <c r="R3458" t="b">
        <f t="shared" si="274"/>
        <v>1</v>
      </c>
      <c r="U3458" s="105" t="s">
        <v>566</v>
      </c>
      <c r="V3458" s="105" t="s">
        <v>565</v>
      </c>
      <c r="W3458" s="106">
        <v>21318000</v>
      </c>
      <c r="X3458" s="106">
        <v>0</v>
      </c>
    </row>
    <row r="3459" spans="2:24" x14ac:dyDescent="0.25">
      <c r="B3459" s="105" t="s">
        <v>567</v>
      </c>
      <c r="C3459" s="105" t="s">
        <v>568</v>
      </c>
      <c r="D3459" s="106">
        <v>314295000</v>
      </c>
      <c r="E3459" s="106">
        <v>0</v>
      </c>
      <c r="M3459" t="b">
        <f t="shared" si="270"/>
        <v>1</v>
      </c>
      <c r="N3459" t="b">
        <f t="shared" si="271"/>
        <v>1</v>
      </c>
      <c r="O3459" t="b">
        <f t="shared" si="272"/>
        <v>1</v>
      </c>
      <c r="P3459" t="b">
        <f t="shared" si="272"/>
        <v>1</v>
      </c>
      <c r="Q3459" t="b">
        <f t="shared" si="273"/>
        <v>1</v>
      </c>
      <c r="R3459" t="b">
        <f t="shared" si="274"/>
        <v>1</v>
      </c>
      <c r="U3459" s="105" t="s">
        <v>567</v>
      </c>
      <c r="V3459" s="105" t="s">
        <v>568</v>
      </c>
      <c r="W3459" s="106">
        <v>314295000</v>
      </c>
      <c r="X3459" s="106">
        <v>0</v>
      </c>
    </row>
    <row r="3460" spans="2:24" x14ac:dyDescent="0.25">
      <c r="B3460" s="105" t="s">
        <v>609</v>
      </c>
      <c r="C3460" s="105" t="s">
        <v>610</v>
      </c>
      <c r="D3460" s="106">
        <v>111750000</v>
      </c>
      <c r="E3460" s="106">
        <v>0</v>
      </c>
      <c r="M3460" t="b">
        <f t="shared" si="270"/>
        <v>1</v>
      </c>
      <c r="N3460" t="b">
        <f t="shared" si="271"/>
        <v>1</v>
      </c>
      <c r="O3460" t="b">
        <f t="shared" si="272"/>
        <v>1</v>
      </c>
      <c r="P3460" t="b">
        <f t="shared" si="272"/>
        <v>1</v>
      </c>
      <c r="Q3460" t="b">
        <f t="shared" si="273"/>
        <v>1</v>
      </c>
      <c r="R3460" t="b">
        <f t="shared" si="274"/>
        <v>1</v>
      </c>
      <c r="U3460" s="105" t="s">
        <v>609</v>
      </c>
      <c r="V3460" s="105" t="s">
        <v>610</v>
      </c>
      <c r="W3460" s="106">
        <v>111750000</v>
      </c>
      <c r="X3460" s="106">
        <v>0</v>
      </c>
    </row>
    <row r="3461" spans="2:24" x14ac:dyDescent="0.25">
      <c r="B3461" s="105" t="s">
        <v>611</v>
      </c>
      <c r="C3461" s="105" t="s">
        <v>610</v>
      </c>
      <c r="D3461" s="106">
        <v>111750000</v>
      </c>
      <c r="E3461" s="106">
        <v>0</v>
      </c>
      <c r="M3461" t="b">
        <f t="shared" si="270"/>
        <v>1</v>
      </c>
      <c r="N3461" t="b">
        <f t="shared" si="271"/>
        <v>1</v>
      </c>
      <c r="O3461" t="b">
        <f t="shared" si="272"/>
        <v>1</v>
      </c>
      <c r="P3461" t="b">
        <f t="shared" si="272"/>
        <v>1</v>
      </c>
      <c r="Q3461" t="b">
        <f t="shared" si="273"/>
        <v>1</v>
      </c>
      <c r="R3461" t="b">
        <f t="shared" si="274"/>
        <v>1</v>
      </c>
      <c r="U3461" s="105" t="s">
        <v>611</v>
      </c>
      <c r="V3461" s="105" t="s">
        <v>610</v>
      </c>
      <c r="W3461" s="106">
        <v>111750000</v>
      </c>
      <c r="X3461" s="106">
        <v>0</v>
      </c>
    </row>
    <row r="3462" spans="2:24" x14ac:dyDescent="0.25">
      <c r="B3462" s="105" t="s">
        <v>612</v>
      </c>
      <c r="C3462" s="105" t="s">
        <v>613</v>
      </c>
      <c r="D3462" s="106">
        <v>17270000</v>
      </c>
      <c r="E3462" s="106">
        <v>0</v>
      </c>
      <c r="M3462" t="b">
        <f t="shared" si="270"/>
        <v>1</v>
      </c>
      <c r="N3462" t="b">
        <f t="shared" si="271"/>
        <v>1</v>
      </c>
      <c r="O3462" t="b">
        <f t="shared" si="272"/>
        <v>1</v>
      </c>
      <c r="P3462" t="b">
        <f t="shared" si="272"/>
        <v>1</v>
      </c>
      <c r="Q3462" t="b">
        <f t="shared" si="273"/>
        <v>1</v>
      </c>
      <c r="R3462" t="b">
        <f t="shared" si="274"/>
        <v>1</v>
      </c>
      <c r="U3462" s="105" t="s">
        <v>612</v>
      </c>
      <c r="V3462" s="105" t="s">
        <v>613</v>
      </c>
      <c r="W3462" s="106">
        <v>17270000</v>
      </c>
      <c r="X3462" s="106">
        <v>0</v>
      </c>
    </row>
    <row r="3463" spans="2:24" x14ac:dyDescent="0.25">
      <c r="B3463" s="105" t="s">
        <v>614</v>
      </c>
      <c r="C3463" s="105" t="s">
        <v>613</v>
      </c>
      <c r="D3463" s="106">
        <v>17270000</v>
      </c>
      <c r="E3463" s="106">
        <v>0</v>
      </c>
      <c r="M3463" t="b">
        <f t="shared" si="270"/>
        <v>1</v>
      </c>
      <c r="N3463" t="b">
        <f t="shared" si="271"/>
        <v>1</v>
      </c>
      <c r="O3463" t="b">
        <f t="shared" si="272"/>
        <v>1</v>
      </c>
      <c r="P3463" t="b">
        <f t="shared" si="272"/>
        <v>1</v>
      </c>
      <c r="Q3463" t="b">
        <f t="shared" si="273"/>
        <v>1</v>
      </c>
      <c r="R3463" t="b">
        <f t="shared" si="274"/>
        <v>1</v>
      </c>
      <c r="U3463" s="105" t="s">
        <v>614</v>
      </c>
      <c r="V3463" s="105" t="s">
        <v>613</v>
      </c>
      <c r="W3463" s="106">
        <v>17270000</v>
      </c>
      <c r="X3463" s="106">
        <v>0</v>
      </c>
    </row>
    <row r="3464" spans="2:24" x14ac:dyDescent="0.25">
      <c r="B3464" s="105" t="s">
        <v>569</v>
      </c>
      <c r="C3464" s="105" t="s">
        <v>570</v>
      </c>
      <c r="D3464" s="106">
        <v>185275000</v>
      </c>
      <c r="E3464" s="106">
        <v>0</v>
      </c>
      <c r="M3464" t="b">
        <f t="shared" si="270"/>
        <v>1</v>
      </c>
      <c r="N3464" t="b">
        <f t="shared" si="271"/>
        <v>1</v>
      </c>
      <c r="O3464" t="b">
        <f t="shared" si="272"/>
        <v>1</v>
      </c>
      <c r="P3464" t="b">
        <f t="shared" si="272"/>
        <v>1</v>
      </c>
      <c r="Q3464" t="b">
        <f t="shared" si="273"/>
        <v>1</v>
      </c>
      <c r="R3464" t="b">
        <f t="shared" si="274"/>
        <v>1</v>
      </c>
      <c r="U3464" s="105" t="s">
        <v>569</v>
      </c>
      <c r="V3464" s="105" t="s">
        <v>570</v>
      </c>
      <c r="W3464" s="106">
        <v>185275000</v>
      </c>
      <c r="X3464" s="106">
        <v>0</v>
      </c>
    </row>
    <row r="3465" spans="2:24" x14ac:dyDescent="0.25">
      <c r="B3465" s="105" t="s">
        <v>571</v>
      </c>
      <c r="C3465" s="105" t="s">
        <v>570</v>
      </c>
      <c r="D3465" s="106">
        <v>185275000</v>
      </c>
      <c r="E3465" s="106">
        <v>0</v>
      </c>
      <c r="M3465" t="b">
        <f t="shared" si="270"/>
        <v>1</v>
      </c>
      <c r="N3465" t="b">
        <f t="shared" si="271"/>
        <v>1</v>
      </c>
      <c r="O3465" t="b">
        <f t="shared" si="272"/>
        <v>1</v>
      </c>
      <c r="P3465" t="b">
        <f t="shared" si="272"/>
        <v>1</v>
      </c>
      <c r="Q3465" t="b">
        <f t="shared" si="273"/>
        <v>1</v>
      </c>
      <c r="R3465" t="b">
        <f t="shared" si="274"/>
        <v>1</v>
      </c>
      <c r="U3465" s="105" t="s">
        <v>571</v>
      </c>
      <c r="V3465" s="105" t="s">
        <v>570</v>
      </c>
      <c r="W3465" s="106">
        <v>185275000</v>
      </c>
      <c r="X3465" s="106">
        <v>0</v>
      </c>
    </row>
    <row r="3466" spans="2:24" x14ac:dyDescent="0.25">
      <c r="B3466" s="105" t="s">
        <v>429</v>
      </c>
      <c r="C3466" s="105" t="s">
        <v>430</v>
      </c>
      <c r="D3466" s="106">
        <v>20762000</v>
      </c>
      <c r="E3466" s="106">
        <v>0</v>
      </c>
      <c r="M3466" t="b">
        <f t="shared" si="270"/>
        <v>1</v>
      </c>
      <c r="N3466" t="b">
        <f t="shared" si="271"/>
        <v>1</v>
      </c>
      <c r="O3466" t="b">
        <f t="shared" si="272"/>
        <v>1</v>
      </c>
      <c r="P3466" t="b">
        <f t="shared" si="272"/>
        <v>1</v>
      </c>
      <c r="Q3466" t="b">
        <f t="shared" si="273"/>
        <v>1</v>
      </c>
      <c r="R3466" t="b">
        <f t="shared" si="274"/>
        <v>1</v>
      </c>
      <c r="U3466" s="105" t="s">
        <v>429</v>
      </c>
      <c r="V3466" s="105" t="s">
        <v>430</v>
      </c>
      <c r="W3466" s="106">
        <v>20762000</v>
      </c>
      <c r="X3466" s="106">
        <v>0</v>
      </c>
    </row>
    <row r="3467" spans="2:24" x14ac:dyDescent="0.25">
      <c r="B3467" s="105" t="s">
        <v>431</v>
      </c>
      <c r="C3467" s="105" t="s">
        <v>432</v>
      </c>
      <c r="D3467" s="106">
        <v>20762000</v>
      </c>
      <c r="E3467" s="106">
        <v>0</v>
      </c>
      <c r="M3467" t="b">
        <f t="shared" si="270"/>
        <v>1</v>
      </c>
      <c r="N3467" t="b">
        <f t="shared" si="271"/>
        <v>1</v>
      </c>
      <c r="O3467" t="b">
        <f t="shared" si="272"/>
        <v>1</v>
      </c>
      <c r="P3467" t="b">
        <f t="shared" si="272"/>
        <v>1</v>
      </c>
      <c r="Q3467" t="b">
        <f t="shared" si="273"/>
        <v>1</v>
      </c>
      <c r="R3467" t="b">
        <f t="shared" si="274"/>
        <v>1</v>
      </c>
      <c r="U3467" s="105" t="s">
        <v>431</v>
      </c>
      <c r="V3467" s="105" t="s">
        <v>432</v>
      </c>
      <c r="W3467" s="106">
        <v>20762000</v>
      </c>
      <c r="X3467" s="106">
        <v>0</v>
      </c>
    </row>
    <row r="3468" spans="2:24" x14ac:dyDescent="0.25">
      <c r="B3468" s="105" t="s">
        <v>433</v>
      </c>
      <c r="C3468" s="105" t="s">
        <v>432</v>
      </c>
      <c r="D3468" s="106">
        <v>5164000</v>
      </c>
      <c r="E3468" s="106">
        <v>0</v>
      </c>
      <c r="M3468" t="b">
        <f t="shared" si="270"/>
        <v>1</v>
      </c>
      <c r="N3468" t="b">
        <f t="shared" si="271"/>
        <v>1</v>
      </c>
      <c r="O3468" t="b">
        <f t="shared" si="272"/>
        <v>1</v>
      </c>
      <c r="P3468" t="b">
        <f t="shared" si="272"/>
        <v>1</v>
      </c>
      <c r="Q3468" t="b">
        <f t="shared" si="273"/>
        <v>1</v>
      </c>
      <c r="R3468" t="b">
        <f t="shared" si="274"/>
        <v>1</v>
      </c>
      <c r="U3468" s="105" t="s">
        <v>433</v>
      </c>
      <c r="V3468" s="105" t="s">
        <v>432</v>
      </c>
      <c r="W3468" s="106">
        <v>5164000</v>
      </c>
      <c r="X3468" s="106">
        <v>0</v>
      </c>
    </row>
    <row r="3469" spans="2:24" x14ac:dyDescent="0.25">
      <c r="B3469" s="105" t="s">
        <v>778</v>
      </c>
      <c r="C3469" s="105" t="s">
        <v>779</v>
      </c>
      <c r="D3469" s="106">
        <v>2950000</v>
      </c>
      <c r="E3469" s="106">
        <v>0</v>
      </c>
      <c r="M3469" t="b">
        <f t="shared" si="270"/>
        <v>1</v>
      </c>
      <c r="N3469" t="b">
        <f t="shared" si="271"/>
        <v>1</v>
      </c>
      <c r="O3469" t="b">
        <f t="shared" si="272"/>
        <v>1</v>
      </c>
      <c r="P3469" t="b">
        <f t="shared" si="272"/>
        <v>1</v>
      </c>
      <c r="Q3469" t="b">
        <f t="shared" si="273"/>
        <v>1</v>
      </c>
      <c r="R3469" t="b">
        <f t="shared" si="274"/>
        <v>1</v>
      </c>
      <c r="U3469" s="105" t="s">
        <v>778</v>
      </c>
      <c r="V3469" s="105" t="s">
        <v>779</v>
      </c>
      <c r="W3469" s="106">
        <v>2950000</v>
      </c>
      <c r="X3469" s="106">
        <v>0</v>
      </c>
    </row>
    <row r="3470" spans="2:24" x14ac:dyDescent="0.25">
      <c r="B3470" s="105" t="s">
        <v>782</v>
      </c>
      <c r="C3470" s="105" t="s">
        <v>783</v>
      </c>
      <c r="D3470" s="106">
        <v>2838000</v>
      </c>
      <c r="E3470" s="106">
        <v>0</v>
      </c>
      <c r="M3470" t="b">
        <f t="shared" si="270"/>
        <v>1</v>
      </c>
      <c r="N3470" t="b">
        <f t="shared" si="271"/>
        <v>1</v>
      </c>
      <c r="O3470" t="b">
        <f t="shared" si="272"/>
        <v>1</v>
      </c>
      <c r="P3470" t="b">
        <f t="shared" si="272"/>
        <v>1</v>
      </c>
      <c r="Q3470" t="b">
        <f t="shared" si="273"/>
        <v>1</v>
      </c>
      <c r="R3470" t="b">
        <f t="shared" si="274"/>
        <v>1</v>
      </c>
      <c r="U3470" s="105" t="s">
        <v>782</v>
      </c>
      <c r="V3470" s="105" t="s">
        <v>783</v>
      </c>
      <c r="W3470" s="106">
        <v>2838000</v>
      </c>
      <c r="X3470" s="106">
        <v>0</v>
      </c>
    </row>
    <row r="3471" spans="2:24" x14ac:dyDescent="0.25">
      <c r="B3471" s="105" t="s">
        <v>784</v>
      </c>
      <c r="C3471" s="105" t="s">
        <v>1593</v>
      </c>
      <c r="D3471" s="106">
        <v>5650000</v>
      </c>
      <c r="E3471" s="106">
        <v>0</v>
      </c>
      <c r="M3471" t="b">
        <f t="shared" si="270"/>
        <v>1</v>
      </c>
      <c r="N3471" t="b">
        <f t="shared" si="271"/>
        <v>1</v>
      </c>
      <c r="O3471" t="b">
        <f t="shared" si="272"/>
        <v>1</v>
      </c>
      <c r="P3471" t="b">
        <f t="shared" si="272"/>
        <v>1</v>
      </c>
      <c r="Q3471" t="b">
        <f t="shared" si="273"/>
        <v>1</v>
      </c>
      <c r="R3471" t="b">
        <f t="shared" si="274"/>
        <v>1</v>
      </c>
      <c r="U3471" s="105" t="s">
        <v>784</v>
      </c>
      <c r="V3471" s="105" t="s">
        <v>1593</v>
      </c>
      <c r="W3471" s="106">
        <v>5650000</v>
      </c>
      <c r="X3471" s="106">
        <v>0</v>
      </c>
    </row>
    <row r="3472" spans="2:24" x14ac:dyDescent="0.25">
      <c r="B3472" s="105" t="s">
        <v>785</v>
      </c>
      <c r="C3472" s="105" t="s">
        <v>1594</v>
      </c>
      <c r="D3472" s="106">
        <v>100000</v>
      </c>
      <c r="E3472" s="106">
        <v>0</v>
      </c>
      <c r="M3472" t="b">
        <f t="shared" si="270"/>
        <v>1</v>
      </c>
      <c r="N3472" t="b">
        <f t="shared" si="271"/>
        <v>1</v>
      </c>
      <c r="O3472" t="b">
        <f t="shared" si="272"/>
        <v>1</v>
      </c>
      <c r="P3472" t="b">
        <f t="shared" si="272"/>
        <v>1</v>
      </c>
      <c r="Q3472" t="b">
        <f t="shared" si="273"/>
        <v>1</v>
      </c>
      <c r="R3472" t="b">
        <f t="shared" si="274"/>
        <v>1</v>
      </c>
      <c r="U3472" s="105" t="s">
        <v>785</v>
      </c>
      <c r="V3472" s="105" t="s">
        <v>1594</v>
      </c>
      <c r="W3472" s="106">
        <v>100000</v>
      </c>
      <c r="X3472" s="106">
        <v>0</v>
      </c>
    </row>
    <row r="3473" spans="2:24" x14ac:dyDescent="0.25">
      <c r="B3473" s="105" t="s">
        <v>788</v>
      </c>
      <c r="C3473" s="105" t="s">
        <v>789</v>
      </c>
      <c r="D3473" s="106">
        <v>2560000</v>
      </c>
      <c r="E3473" s="106">
        <v>0</v>
      </c>
      <c r="M3473" t="b">
        <f t="shared" si="270"/>
        <v>1</v>
      </c>
      <c r="N3473" t="b">
        <f t="shared" si="271"/>
        <v>1</v>
      </c>
      <c r="O3473" t="b">
        <f t="shared" si="272"/>
        <v>1</v>
      </c>
      <c r="P3473" t="b">
        <f t="shared" si="272"/>
        <v>1</v>
      </c>
      <c r="Q3473" t="b">
        <f t="shared" si="273"/>
        <v>1</v>
      </c>
      <c r="R3473" t="b">
        <f t="shared" si="274"/>
        <v>1</v>
      </c>
      <c r="U3473" s="105" t="s">
        <v>788</v>
      </c>
      <c r="V3473" s="105" t="s">
        <v>789</v>
      </c>
      <c r="W3473" s="106">
        <v>2560000</v>
      </c>
      <c r="X3473" s="106">
        <v>0</v>
      </c>
    </row>
    <row r="3474" spans="2:24" x14ac:dyDescent="0.25">
      <c r="B3474" s="105" t="s">
        <v>790</v>
      </c>
      <c r="C3474" s="105" t="s">
        <v>791</v>
      </c>
      <c r="D3474" s="106">
        <v>1500000</v>
      </c>
      <c r="E3474" s="106">
        <v>0</v>
      </c>
      <c r="M3474" t="b">
        <f t="shared" si="270"/>
        <v>1</v>
      </c>
      <c r="N3474" t="b">
        <f t="shared" si="271"/>
        <v>1</v>
      </c>
      <c r="O3474" t="b">
        <f t="shared" si="272"/>
        <v>1</v>
      </c>
      <c r="P3474" t="b">
        <f t="shared" si="272"/>
        <v>1</v>
      </c>
      <c r="Q3474" t="b">
        <f t="shared" si="273"/>
        <v>1</v>
      </c>
      <c r="R3474" t="b">
        <f t="shared" si="274"/>
        <v>1</v>
      </c>
      <c r="U3474" s="105" t="s">
        <v>790</v>
      </c>
      <c r="V3474" s="105" t="s">
        <v>791</v>
      </c>
      <c r="W3474" s="106">
        <v>1500000</v>
      </c>
      <c r="X3474" s="106">
        <v>0</v>
      </c>
    </row>
    <row r="3475" spans="2:24" x14ac:dyDescent="0.25">
      <c r="B3475" s="105" t="s">
        <v>434</v>
      </c>
      <c r="C3475" s="105" t="s">
        <v>435</v>
      </c>
      <c r="D3475" s="106">
        <v>51274000</v>
      </c>
      <c r="E3475" s="106">
        <v>0</v>
      </c>
      <c r="M3475" t="b">
        <f t="shared" si="270"/>
        <v>1</v>
      </c>
      <c r="N3475" t="b">
        <f t="shared" si="271"/>
        <v>1</v>
      </c>
      <c r="O3475" t="b">
        <f t="shared" si="272"/>
        <v>1</v>
      </c>
      <c r="P3475" t="b">
        <f t="shared" si="272"/>
        <v>1</v>
      </c>
      <c r="Q3475" t="b">
        <f t="shared" si="273"/>
        <v>1</v>
      </c>
      <c r="R3475" t="b">
        <f t="shared" si="274"/>
        <v>1</v>
      </c>
      <c r="U3475" s="105" t="s">
        <v>434</v>
      </c>
      <c r="V3475" s="105" t="s">
        <v>435</v>
      </c>
      <c r="W3475" s="106">
        <v>51274000</v>
      </c>
      <c r="X3475" s="106">
        <v>0</v>
      </c>
    </row>
    <row r="3476" spans="2:24" x14ac:dyDescent="0.25">
      <c r="B3476" s="105" t="s">
        <v>436</v>
      </c>
      <c r="C3476" s="105" t="s">
        <v>437</v>
      </c>
      <c r="D3476" s="106">
        <v>51274000</v>
      </c>
      <c r="E3476" s="106">
        <v>0</v>
      </c>
      <c r="M3476" t="b">
        <f t="shared" si="270"/>
        <v>1</v>
      </c>
      <c r="N3476" t="b">
        <f t="shared" si="271"/>
        <v>1</v>
      </c>
      <c r="O3476" t="b">
        <f t="shared" si="272"/>
        <v>1</v>
      </c>
      <c r="P3476" t="b">
        <f t="shared" si="272"/>
        <v>1</v>
      </c>
      <c r="Q3476" t="b">
        <f t="shared" si="273"/>
        <v>1</v>
      </c>
      <c r="R3476" t="b">
        <f t="shared" si="274"/>
        <v>1</v>
      </c>
      <c r="U3476" s="105" t="s">
        <v>436</v>
      </c>
      <c r="V3476" s="105" t="s">
        <v>437</v>
      </c>
      <c r="W3476" s="106">
        <v>51274000</v>
      </c>
      <c r="X3476" s="106">
        <v>0</v>
      </c>
    </row>
    <row r="3477" spans="2:24" x14ac:dyDescent="0.25">
      <c r="B3477" s="105" t="s">
        <v>438</v>
      </c>
      <c r="C3477" s="105" t="s">
        <v>437</v>
      </c>
      <c r="D3477" s="106">
        <v>49940000</v>
      </c>
      <c r="E3477" s="106">
        <v>0</v>
      </c>
      <c r="M3477" t="b">
        <f t="shared" si="270"/>
        <v>1</v>
      </c>
      <c r="N3477" t="b">
        <f t="shared" si="271"/>
        <v>1</v>
      </c>
      <c r="O3477" t="b">
        <f t="shared" si="272"/>
        <v>1</v>
      </c>
      <c r="P3477" t="b">
        <f t="shared" si="272"/>
        <v>1</v>
      </c>
      <c r="Q3477" t="b">
        <f t="shared" si="273"/>
        <v>1</v>
      </c>
      <c r="R3477" t="b">
        <f t="shared" si="274"/>
        <v>1</v>
      </c>
      <c r="U3477" s="105" t="s">
        <v>438</v>
      </c>
      <c r="V3477" s="105" t="s">
        <v>437</v>
      </c>
      <c r="W3477" s="106">
        <v>49940000</v>
      </c>
      <c r="X3477" s="106">
        <v>0</v>
      </c>
    </row>
    <row r="3478" spans="2:24" x14ac:dyDescent="0.25">
      <c r="B3478" s="105" t="s">
        <v>792</v>
      </c>
      <c r="C3478" s="105" t="s">
        <v>793</v>
      </c>
      <c r="D3478" s="106">
        <v>300000</v>
      </c>
      <c r="E3478" s="106">
        <v>0</v>
      </c>
      <c r="M3478" t="b">
        <f t="shared" si="270"/>
        <v>1</v>
      </c>
      <c r="N3478" t="b">
        <f t="shared" si="271"/>
        <v>1</v>
      </c>
      <c r="O3478" t="b">
        <f t="shared" si="272"/>
        <v>1</v>
      </c>
      <c r="P3478" t="b">
        <f t="shared" si="272"/>
        <v>1</v>
      </c>
      <c r="Q3478" t="b">
        <f t="shared" si="273"/>
        <v>1</v>
      </c>
      <c r="R3478" t="b">
        <f t="shared" si="274"/>
        <v>1</v>
      </c>
      <c r="U3478" s="105" t="s">
        <v>792</v>
      </c>
      <c r="V3478" s="105" t="s">
        <v>793</v>
      </c>
      <c r="W3478" s="106">
        <v>300000</v>
      </c>
      <c r="X3478" s="106">
        <v>0</v>
      </c>
    </row>
    <row r="3479" spans="2:24" x14ac:dyDescent="0.25">
      <c r="B3479" s="105" t="s">
        <v>1596</v>
      </c>
      <c r="C3479" s="105" t="s">
        <v>1597</v>
      </c>
      <c r="D3479" s="106">
        <v>1034000</v>
      </c>
      <c r="E3479" s="106">
        <v>0</v>
      </c>
      <c r="M3479" t="b">
        <f t="shared" si="270"/>
        <v>1</v>
      </c>
      <c r="N3479" t="b">
        <f t="shared" si="271"/>
        <v>1</v>
      </c>
      <c r="O3479" t="b">
        <f t="shared" si="272"/>
        <v>1</v>
      </c>
      <c r="P3479" t="b">
        <f t="shared" si="272"/>
        <v>1</v>
      </c>
      <c r="Q3479" t="b">
        <f t="shared" si="273"/>
        <v>1</v>
      </c>
      <c r="R3479" t="b">
        <f t="shared" si="274"/>
        <v>1</v>
      </c>
      <c r="U3479" s="105" t="s">
        <v>1596</v>
      </c>
      <c r="V3479" s="105" t="s">
        <v>1597</v>
      </c>
      <c r="W3479" s="106">
        <v>1034000</v>
      </c>
      <c r="X3479" s="106">
        <v>0</v>
      </c>
    </row>
    <row r="3480" spans="2:24" x14ac:dyDescent="0.25">
      <c r="B3480" s="105" t="s">
        <v>615</v>
      </c>
      <c r="C3480" s="105" t="s">
        <v>616</v>
      </c>
      <c r="D3480" s="106">
        <v>184238350</v>
      </c>
      <c r="E3480" s="106">
        <v>0</v>
      </c>
      <c r="M3480" t="b">
        <f t="shared" si="270"/>
        <v>1</v>
      </c>
      <c r="N3480" t="b">
        <f t="shared" si="271"/>
        <v>1</v>
      </c>
      <c r="O3480" t="b">
        <f t="shared" si="272"/>
        <v>1</v>
      </c>
      <c r="P3480" t="b">
        <f t="shared" si="272"/>
        <v>1</v>
      </c>
      <c r="Q3480" t="b">
        <f t="shared" si="273"/>
        <v>1</v>
      </c>
      <c r="R3480" t="b">
        <f t="shared" si="274"/>
        <v>1</v>
      </c>
      <c r="U3480" s="105" t="s">
        <v>615</v>
      </c>
      <c r="V3480" s="105" t="s">
        <v>616</v>
      </c>
      <c r="W3480" s="106">
        <v>184238350</v>
      </c>
      <c r="X3480" s="106">
        <v>0</v>
      </c>
    </row>
    <row r="3481" spans="2:24" x14ac:dyDescent="0.25">
      <c r="B3481" s="105" t="s">
        <v>617</v>
      </c>
      <c r="C3481" s="105" t="s">
        <v>618</v>
      </c>
      <c r="D3481" s="106">
        <v>184238350</v>
      </c>
      <c r="E3481" s="106">
        <v>0</v>
      </c>
      <c r="M3481" t="b">
        <f t="shared" si="270"/>
        <v>1</v>
      </c>
      <c r="N3481" t="b">
        <f t="shared" si="271"/>
        <v>1</v>
      </c>
      <c r="O3481" t="b">
        <f t="shared" si="272"/>
        <v>1</v>
      </c>
      <c r="P3481" t="b">
        <f t="shared" si="272"/>
        <v>1</v>
      </c>
      <c r="Q3481" t="b">
        <f t="shared" si="273"/>
        <v>1</v>
      </c>
      <c r="R3481" t="b">
        <f t="shared" si="274"/>
        <v>1</v>
      </c>
      <c r="U3481" s="105" t="s">
        <v>617</v>
      </c>
      <c r="V3481" s="105" t="s">
        <v>618</v>
      </c>
      <c r="W3481" s="106">
        <v>184238350</v>
      </c>
      <c r="X3481" s="106">
        <v>0</v>
      </c>
    </row>
    <row r="3482" spans="2:24" x14ac:dyDescent="0.25">
      <c r="B3482" s="105" t="s">
        <v>619</v>
      </c>
      <c r="C3482" s="105" t="s">
        <v>618</v>
      </c>
      <c r="D3482" s="106">
        <v>184238350</v>
      </c>
      <c r="E3482" s="106">
        <v>0</v>
      </c>
      <c r="M3482" t="b">
        <f t="shared" si="270"/>
        <v>1</v>
      </c>
      <c r="N3482" t="b">
        <f t="shared" si="271"/>
        <v>1</v>
      </c>
      <c r="O3482" t="b">
        <f t="shared" si="272"/>
        <v>1</v>
      </c>
      <c r="P3482" t="b">
        <f t="shared" si="272"/>
        <v>1</v>
      </c>
      <c r="Q3482" t="b">
        <f t="shared" si="273"/>
        <v>1</v>
      </c>
      <c r="R3482" t="b">
        <f t="shared" si="274"/>
        <v>1</v>
      </c>
      <c r="U3482" s="105" t="s">
        <v>619</v>
      </c>
      <c r="V3482" s="105" t="s">
        <v>618</v>
      </c>
      <c r="W3482" s="106">
        <v>184238350</v>
      </c>
      <c r="X3482" s="106">
        <v>0</v>
      </c>
    </row>
    <row r="3483" spans="2:24" x14ac:dyDescent="0.25">
      <c r="B3483" s="105" t="s">
        <v>620</v>
      </c>
      <c r="C3483" s="105" t="s">
        <v>621</v>
      </c>
      <c r="D3483" s="106">
        <v>77800000</v>
      </c>
      <c r="E3483" s="106">
        <v>0</v>
      </c>
      <c r="M3483" t="b">
        <f t="shared" ref="M3483:M3546" si="275">+B3483=U3483</f>
        <v>1</v>
      </c>
      <c r="N3483" t="b">
        <f t="shared" ref="N3483:N3546" si="276">+C3483=V3483</f>
        <v>1</v>
      </c>
      <c r="O3483" t="b">
        <f t="shared" ref="O3483:P3546" si="277">+D3483=W3483</f>
        <v>1</v>
      </c>
      <c r="P3483" t="b">
        <f t="shared" si="277"/>
        <v>1</v>
      </c>
      <c r="Q3483" t="b">
        <f t="shared" ref="Q3483:Q3546" si="278">+F3483=Y3483</f>
        <v>1</v>
      </c>
      <c r="R3483" t="b">
        <f t="shared" ref="R3483:R3546" si="279">+G3483=Z3483</f>
        <v>1</v>
      </c>
      <c r="U3483" s="105" t="s">
        <v>620</v>
      </c>
      <c r="V3483" s="105" t="s">
        <v>621</v>
      </c>
      <c r="W3483" s="106">
        <v>77800000</v>
      </c>
      <c r="X3483" s="106">
        <v>0</v>
      </c>
    </row>
    <row r="3484" spans="2:24" x14ac:dyDescent="0.25">
      <c r="B3484" s="105" t="s">
        <v>622</v>
      </c>
      <c r="C3484" s="105" t="s">
        <v>623</v>
      </c>
      <c r="D3484" s="106">
        <v>77800000</v>
      </c>
      <c r="E3484" s="106">
        <v>0</v>
      </c>
      <c r="M3484" t="b">
        <f t="shared" si="275"/>
        <v>1</v>
      </c>
      <c r="N3484" t="b">
        <f t="shared" si="276"/>
        <v>1</v>
      </c>
      <c r="O3484" t="b">
        <f t="shared" si="277"/>
        <v>1</v>
      </c>
      <c r="P3484" t="b">
        <f t="shared" si="277"/>
        <v>1</v>
      </c>
      <c r="Q3484" t="b">
        <f t="shared" si="278"/>
        <v>1</v>
      </c>
      <c r="R3484" t="b">
        <f t="shared" si="279"/>
        <v>1</v>
      </c>
      <c r="U3484" s="105" t="s">
        <v>622</v>
      </c>
      <c r="V3484" s="105" t="s">
        <v>623</v>
      </c>
      <c r="W3484" s="106">
        <v>77800000</v>
      </c>
      <c r="X3484" s="106">
        <v>0</v>
      </c>
    </row>
    <row r="3485" spans="2:24" x14ac:dyDescent="0.25">
      <c r="B3485" s="105" t="s">
        <v>624</v>
      </c>
      <c r="C3485" s="105" t="s">
        <v>623</v>
      </c>
      <c r="D3485" s="106">
        <v>77200000</v>
      </c>
      <c r="E3485" s="106">
        <v>0</v>
      </c>
      <c r="M3485" t="b">
        <f t="shared" si="275"/>
        <v>1</v>
      </c>
      <c r="N3485" t="b">
        <f t="shared" si="276"/>
        <v>1</v>
      </c>
      <c r="O3485" t="b">
        <f t="shared" si="277"/>
        <v>1</v>
      </c>
      <c r="P3485" t="b">
        <f t="shared" si="277"/>
        <v>1</v>
      </c>
      <c r="Q3485" t="b">
        <f t="shared" si="278"/>
        <v>1</v>
      </c>
      <c r="R3485" t="b">
        <f t="shared" si="279"/>
        <v>1</v>
      </c>
      <c r="U3485" s="105" t="s">
        <v>624</v>
      </c>
      <c r="V3485" s="105" t="s">
        <v>623</v>
      </c>
      <c r="W3485" s="106">
        <v>77200000</v>
      </c>
      <c r="X3485" s="106">
        <v>0</v>
      </c>
    </row>
    <row r="3486" spans="2:24" x14ac:dyDescent="0.25">
      <c r="B3486" s="105" t="s">
        <v>794</v>
      </c>
      <c r="C3486" s="105" t="s">
        <v>1598</v>
      </c>
      <c r="D3486" s="106">
        <v>600000</v>
      </c>
      <c r="E3486" s="106">
        <v>0</v>
      </c>
      <c r="M3486" t="b">
        <f t="shared" si="275"/>
        <v>1</v>
      </c>
      <c r="N3486" t="b">
        <f t="shared" si="276"/>
        <v>1</v>
      </c>
      <c r="O3486" t="b">
        <f t="shared" si="277"/>
        <v>1</v>
      </c>
      <c r="P3486" t="b">
        <f t="shared" si="277"/>
        <v>1</v>
      </c>
      <c r="Q3486" t="b">
        <f t="shared" si="278"/>
        <v>1</v>
      </c>
      <c r="R3486" t="b">
        <f t="shared" si="279"/>
        <v>1</v>
      </c>
      <c r="U3486" s="105" t="s">
        <v>794</v>
      </c>
      <c r="V3486" s="105" t="s">
        <v>1598</v>
      </c>
      <c r="W3486" s="106">
        <v>600000</v>
      </c>
      <c r="X3486" s="106">
        <v>0</v>
      </c>
    </row>
    <row r="3487" spans="2:24" x14ac:dyDescent="0.25">
      <c r="B3487" s="105" t="s">
        <v>439</v>
      </c>
      <c r="C3487" s="105" t="s">
        <v>440</v>
      </c>
      <c r="D3487" s="106">
        <v>185412000</v>
      </c>
      <c r="E3487" s="106">
        <v>0</v>
      </c>
      <c r="M3487" t="b">
        <f t="shared" si="275"/>
        <v>1</v>
      </c>
      <c r="N3487" t="b">
        <f t="shared" si="276"/>
        <v>1</v>
      </c>
      <c r="O3487" t="b">
        <f t="shared" si="277"/>
        <v>1</v>
      </c>
      <c r="P3487" t="b">
        <f t="shared" si="277"/>
        <v>1</v>
      </c>
      <c r="Q3487" t="b">
        <f t="shared" si="278"/>
        <v>1</v>
      </c>
      <c r="R3487" t="b">
        <f t="shared" si="279"/>
        <v>1</v>
      </c>
      <c r="U3487" s="105" t="s">
        <v>439</v>
      </c>
      <c r="V3487" s="105" t="s">
        <v>440</v>
      </c>
      <c r="W3487" s="106">
        <v>185412000</v>
      </c>
      <c r="X3487" s="106">
        <v>0</v>
      </c>
    </row>
    <row r="3488" spans="2:24" x14ac:dyDescent="0.25">
      <c r="B3488" s="105" t="s">
        <v>441</v>
      </c>
      <c r="C3488" s="105" t="s">
        <v>442</v>
      </c>
      <c r="D3488" s="106">
        <v>185412000</v>
      </c>
      <c r="E3488" s="106">
        <v>0</v>
      </c>
      <c r="M3488" t="b">
        <f t="shared" si="275"/>
        <v>1</v>
      </c>
      <c r="N3488" t="b">
        <f t="shared" si="276"/>
        <v>1</v>
      </c>
      <c r="O3488" t="b">
        <f t="shared" si="277"/>
        <v>1</v>
      </c>
      <c r="P3488" t="b">
        <f t="shared" si="277"/>
        <v>1</v>
      </c>
      <c r="Q3488" t="b">
        <f t="shared" si="278"/>
        <v>1</v>
      </c>
      <c r="R3488" t="b">
        <f t="shared" si="279"/>
        <v>1</v>
      </c>
      <c r="U3488" s="105" t="s">
        <v>441</v>
      </c>
      <c r="V3488" s="105" t="s">
        <v>442</v>
      </c>
      <c r="W3488" s="106">
        <v>185412000</v>
      </c>
      <c r="X3488" s="106">
        <v>0</v>
      </c>
    </row>
    <row r="3489" spans="2:24" x14ac:dyDescent="0.25">
      <c r="B3489" s="105" t="s">
        <v>443</v>
      </c>
      <c r="C3489" s="105" t="s">
        <v>442</v>
      </c>
      <c r="D3489" s="106">
        <v>167252000</v>
      </c>
      <c r="E3489" s="106">
        <v>0</v>
      </c>
      <c r="M3489" t="b">
        <f t="shared" si="275"/>
        <v>1</v>
      </c>
      <c r="N3489" t="b">
        <f t="shared" si="276"/>
        <v>1</v>
      </c>
      <c r="O3489" t="b">
        <f t="shared" si="277"/>
        <v>1</v>
      </c>
      <c r="P3489" t="b">
        <f t="shared" si="277"/>
        <v>1</v>
      </c>
      <c r="Q3489" t="b">
        <f t="shared" si="278"/>
        <v>1</v>
      </c>
      <c r="R3489" t="b">
        <f t="shared" si="279"/>
        <v>1</v>
      </c>
      <c r="U3489" s="105" t="s">
        <v>443</v>
      </c>
      <c r="V3489" s="105" t="s">
        <v>442</v>
      </c>
      <c r="W3489" s="106">
        <v>167252000</v>
      </c>
      <c r="X3489" s="106">
        <v>0</v>
      </c>
    </row>
    <row r="3490" spans="2:24" x14ac:dyDescent="0.25">
      <c r="B3490" s="105" t="s">
        <v>1441</v>
      </c>
      <c r="C3490" s="105" t="s">
        <v>1442</v>
      </c>
      <c r="D3490" s="106">
        <v>310000</v>
      </c>
      <c r="E3490" s="106">
        <v>0</v>
      </c>
      <c r="M3490" t="b">
        <f t="shared" si="275"/>
        <v>1</v>
      </c>
      <c r="N3490" t="b">
        <f t="shared" si="276"/>
        <v>1</v>
      </c>
      <c r="O3490" t="b">
        <f t="shared" si="277"/>
        <v>1</v>
      </c>
      <c r="P3490" t="b">
        <f t="shared" si="277"/>
        <v>1</v>
      </c>
      <c r="Q3490" t="b">
        <f t="shared" si="278"/>
        <v>1</v>
      </c>
      <c r="R3490" t="b">
        <f t="shared" si="279"/>
        <v>1</v>
      </c>
      <c r="U3490" s="105" t="s">
        <v>1441</v>
      </c>
      <c r="V3490" s="105" t="s">
        <v>1442</v>
      </c>
      <c r="W3490" s="106">
        <v>310000</v>
      </c>
      <c r="X3490" s="106">
        <v>0</v>
      </c>
    </row>
    <row r="3491" spans="2:24" x14ac:dyDescent="0.25">
      <c r="B3491" s="105" t="s">
        <v>795</v>
      </c>
      <c r="C3491" s="105" t="s">
        <v>796</v>
      </c>
      <c r="D3491" s="106">
        <v>2600000</v>
      </c>
      <c r="E3491" s="106">
        <v>0</v>
      </c>
      <c r="M3491" t="b">
        <f t="shared" si="275"/>
        <v>1</v>
      </c>
      <c r="N3491" t="b">
        <f t="shared" si="276"/>
        <v>1</v>
      </c>
      <c r="O3491" t="b">
        <f t="shared" si="277"/>
        <v>1</v>
      </c>
      <c r="P3491" t="b">
        <f t="shared" si="277"/>
        <v>1</v>
      </c>
      <c r="Q3491" t="b">
        <f t="shared" si="278"/>
        <v>1</v>
      </c>
      <c r="R3491" t="b">
        <f t="shared" si="279"/>
        <v>1</v>
      </c>
      <c r="U3491" s="105" t="s">
        <v>795</v>
      </c>
      <c r="V3491" s="105" t="s">
        <v>796</v>
      </c>
      <c r="W3491" s="106">
        <v>2600000</v>
      </c>
      <c r="X3491" s="106">
        <v>0</v>
      </c>
    </row>
    <row r="3492" spans="2:24" x14ac:dyDescent="0.25">
      <c r="B3492" s="105" t="s">
        <v>797</v>
      </c>
      <c r="C3492" s="105" t="s">
        <v>1599</v>
      </c>
      <c r="D3492" s="106">
        <v>13750000</v>
      </c>
      <c r="E3492" s="106">
        <v>0</v>
      </c>
      <c r="M3492" t="b">
        <f t="shared" si="275"/>
        <v>1</v>
      </c>
      <c r="N3492" t="b">
        <f t="shared" si="276"/>
        <v>1</v>
      </c>
      <c r="O3492" t="b">
        <f t="shared" si="277"/>
        <v>1</v>
      </c>
      <c r="P3492" t="b">
        <f t="shared" si="277"/>
        <v>1</v>
      </c>
      <c r="Q3492" t="b">
        <f t="shared" si="278"/>
        <v>1</v>
      </c>
      <c r="R3492" t="b">
        <f t="shared" si="279"/>
        <v>1</v>
      </c>
      <c r="U3492" s="105" t="s">
        <v>797</v>
      </c>
      <c r="V3492" s="105" t="s">
        <v>1599</v>
      </c>
      <c r="W3492" s="106">
        <v>13750000</v>
      </c>
      <c r="X3492" s="106">
        <v>0</v>
      </c>
    </row>
    <row r="3493" spans="2:24" x14ac:dyDescent="0.25">
      <c r="B3493" s="105" t="s">
        <v>799</v>
      </c>
      <c r="C3493" s="105" t="s">
        <v>1443</v>
      </c>
      <c r="D3493" s="106">
        <v>1000000</v>
      </c>
      <c r="E3493" s="106">
        <v>0</v>
      </c>
      <c r="M3493" t="b">
        <f t="shared" si="275"/>
        <v>1</v>
      </c>
      <c r="N3493" t="b">
        <f t="shared" si="276"/>
        <v>1</v>
      </c>
      <c r="O3493" t="b">
        <f t="shared" si="277"/>
        <v>1</v>
      </c>
      <c r="P3493" t="b">
        <f t="shared" si="277"/>
        <v>1</v>
      </c>
      <c r="Q3493" t="b">
        <f t="shared" si="278"/>
        <v>1</v>
      </c>
      <c r="R3493" t="b">
        <f t="shared" si="279"/>
        <v>1</v>
      </c>
      <c r="U3493" s="105" t="s">
        <v>799</v>
      </c>
      <c r="V3493" s="105" t="s">
        <v>1443</v>
      </c>
      <c r="W3493" s="106">
        <v>1000000</v>
      </c>
      <c r="X3493" s="106">
        <v>0</v>
      </c>
    </row>
    <row r="3494" spans="2:24" x14ac:dyDescent="0.25">
      <c r="B3494" s="105" t="s">
        <v>1449</v>
      </c>
      <c r="C3494" s="105" t="s">
        <v>1450</v>
      </c>
      <c r="D3494" s="106">
        <v>500000</v>
      </c>
      <c r="E3494" s="106">
        <v>0</v>
      </c>
      <c r="M3494" t="b">
        <f t="shared" si="275"/>
        <v>1</v>
      </c>
      <c r="N3494" t="b">
        <f t="shared" si="276"/>
        <v>1</v>
      </c>
      <c r="O3494" t="b">
        <f t="shared" si="277"/>
        <v>1</v>
      </c>
      <c r="P3494" t="b">
        <f t="shared" si="277"/>
        <v>1</v>
      </c>
      <c r="Q3494" t="b">
        <f t="shared" si="278"/>
        <v>1</v>
      </c>
      <c r="R3494" t="b">
        <f t="shared" si="279"/>
        <v>1</v>
      </c>
      <c r="U3494" s="105" t="s">
        <v>1449</v>
      </c>
      <c r="V3494" s="105" t="s">
        <v>1450</v>
      </c>
      <c r="W3494" s="106">
        <v>500000</v>
      </c>
      <c r="X3494" s="106">
        <v>0</v>
      </c>
    </row>
    <row r="3495" spans="2:24" x14ac:dyDescent="0.25">
      <c r="B3495" s="105" t="s">
        <v>625</v>
      </c>
      <c r="C3495" s="105" t="s">
        <v>626</v>
      </c>
      <c r="D3495" s="106">
        <v>72900000</v>
      </c>
      <c r="E3495" s="106">
        <v>0</v>
      </c>
      <c r="M3495" t="b">
        <f t="shared" si="275"/>
        <v>1</v>
      </c>
      <c r="N3495" t="b">
        <f t="shared" si="276"/>
        <v>1</v>
      </c>
      <c r="O3495" t="b">
        <f t="shared" si="277"/>
        <v>1</v>
      </c>
      <c r="P3495" t="b">
        <f t="shared" si="277"/>
        <v>1</v>
      </c>
      <c r="Q3495" t="b">
        <f t="shared" si="278"/>
        <v>1</v>
      </c>
      <c r="R3495" t="b">
        <f t="shared" si="279"/>
        <v>1</v>
      </c>
      <c r="U3495" s="105" t="s">
        <v>625</v>
      </c>
      <c r="V3495" s="105" t="s">
        <v>626</v>
      </c>
      <c r="W3495" s="106">
        <v>72900000</v>
      </c>
      <c r="X3495" s="106">
        <v>0</v>
      </c>
    </row>
    <row r="3496" spans="2:24" x14ac:dyDescent="0.25">
      <c r="B3496" s="105" t="s">
        <v>627</v>
      </c>
      <c r="C3496" s="105" t="s">
        <v>628</v>
      </c>
      <c r="D3496" s="106">
        <v>72900000</v>
      </c>
      <c r="E3496" s="106">
        <v>0</v>
      </c>
      <c r="M3496" t="b">
        <f t="shared" si="275"/>
        <v>1</v>
      </c>
      <c r="N3496" t="b">
        <f t="shared" si="276"/>
        <v>1</v>
      </c>
      <c r="O3496" t="b">
        <f t="shared" si="277"/>
        <v>1</v>
      </c>
      <c r="P3496" t="b">
        <f t="shared" si="277"/>
        <v>1</v>
      </c>
      <c r="Q3496" t="b">
        <f t="shared" si="278"/>
        <v>1</v>
      </c>
      <c r="R3496" t="b">
        <f t="shared" si="279"/>
        <v>1</v>
      </c>
      <c r="U3496" s="105" t="s">
        <v>627</v>
      </c>
      <c r="V3496" s="105" t="s">
        <v>628</v>
      </c>
      <c r="W3496" s="106">
        <v>72900000</v>
      </c>
      <c r="X3496" s="106">
        <v>0</v>
      </c>
    </row>
    <row r="3497" spans="2:24" x14ac:dyDescent="0.25">
      <c r="B3497" s="105" t="s">
        <v>629</v>
      </c>
      <c r="C3497" s="105" t="s">
        <v>628</v>
      </c>
      <c r="D3497" s="106">
        <v>72900000</v>
      </c>
      <c r="E3497" s="106">
        <v>0</v>
      </c>
      <c r="M3497" t="b">
        <f t="shared" si="275"/>
        <v>1</v>
      </c>
      <c r="N3497" t="b">
        <f t="shared" si="276"/>
        <v>1</v>
      </c>
      <c r="O3497" t="b">
        <f t="shared" si="277"/>
        <v>1</v>
      </c>
      <c r="P3497" t="b">
        <f t="shared" si="277"/>
        <v>1</v>
      </c>
      <c r="Q3497" t="b">
        <f t="shared" si="278"/>
        <v>1</v>
      </c>
      <c r="R3497" t="b">
        <f t="shared" si="279"/>
        <v>1</v>
      </c>
      <c r="U3497" s="105" t="s">
        <v>629</v>
      </c>
      <c r="V3497" s="105" t="s">
        <v>628</v>
      </c>
      <c r="W3497" s="106">
        <v>72900000</v>
      </c>
      <c r="X3497" s="106">
        <v>0</v>
      </c>
    </row>
    <row r="3498" spans="2:24" x14ac:dyDescent="0.25">
      <c r="B3498" s="105" t="s">
        <v>489</v>
      </c>
      <c r="C3498" s="105" t="s">
        <v>490</v>
      </c>
      <c r="D3498" s="106">
        <v>40960000</v>
      </c>
      <c r="E3498" s="106">
        <v>0</v>
      </c>
      <c r="M3498" t="b">
        <f t="shared" si="275"/>
        <v>1</v>
      </c>
      <c r="N3498" t="b">
        <f t="shared" si="276"/>
        <v>1</v>
      </c>
      <c r="O3498" t="b">
        <f t="shared" si="277"/>
        <v>1</v>
      </c>
      <c r="P3498" t="b">
        <f t="shared" si="277"/>
        <v>1</v>
      </c>
      <c r="Q3498" t="b">
        <f t="shared" si="278"/>
        <v>1</v>
      </c>
      <c r="R3498" t="b">
        <f t="shared" si="279"/>
        <v>1</v>
      </c>
      <c r="U3498" s="105" t="s">
        <v>489</v>
      </c>
      <c r="V3498" s="105" t="s">
        <v>490</v>
      </c>
      <c r="W3498" s="106">
        <v>40960000</v>
      </c>
      <c r="X3498" s="106">
        <v>0</v>
      </c>
    </row>
    <row r="3499" spans="2:24" x14ac:dyDescent="0.25">
      <c r="B3499" s="105" t="s">
        <v>491</v>
      </c>
      <c r="C3499" s="105" t="s">
        <v>492</v>
      </c>
      <c r="D3499" s="106">
        <v>40960000</v>
      </c>
      <c r="E3499" s="106">
        <v>0</v>
      </c>
      <c r="M3499" t="b">
        <f t="shared" si="275"/>
        <v>1</v>
      </c>
      <c r="N3499" t="b">
        <f t="shared" si="276"/>
        <v>1</v>
      </c>
      <c r="O3499" t="b">
        <f t="shared" si="277"/>
        <v>1</v>
      </c>
      <c r="P3499" t="b">
        <f t="shared" si="277"/>
        <v>1</v>
      </c>
      <c r="Q3499" t="b">
        <f t="shared" si="278"/>
        <v>1</v>
      </c>
      <c r="R3499" t="b">
        <f t="shared" si="279"/>
        <v>1</v>
      </c>
      <c r="U3499" s="105" t="s">
        <v>491</v>
      </c>
      <c r="V3499" s="105" t="s">
        <v>492</v>
      </c>
      <c r="W3499" s="106">
        <v>40960000</v>
      </c>
      <c r="X3499" s="106">
        <v>0</v>
      </c>
    </row>
    <row r="3500" spans="2:24" x14ac:dyDescent="0.25">
      <c r="B3500" s="105" t="s">
        <v>493</v>
      </c>
      <c r="C3500" s="105" t="s">
        <v>492</v>
      </c>
      <c r="D3500" s="106">
        <v>40960000</v>
      </c>
      <c r="E3500" s="106">
        <v>0</v>
      </c>
      <c r="M3500" t="b">
        <f t="shared" si="275"/>
        <v>1</v>
      </c>
      <c r="N3500" t="b">
        <f t="shared" si="276"/>
        <v>1</v>
      </c>
      <c r="O3500" t="b">
        <f t="shared" si="277"/>
        <v>1</v>
      </c>
      <c r="P3500" t="b">
        <f t="shared" si="277"/>
        <v>1</v>
      </c>
      <c r="Q3500" t="b">
        <f t="shared" si="278"/>
        <v>1</v>
      </c>
      <c r="R3500" t="b">
        <f t="shared" si="279"/>
        <v>1</v>
      </c>
      <c r="U3500" s="105" t="s">
        <v>493</v>
      </c>
      <c r="V3500" s="105" t="s">
        <v>492</v>
      </c>
      <c r="W3500" s="106">
        <v>40960000</v>
      </c>
      <c r="X3500" s="106">
        <v>0</v>
      </c>
    </row>
    <row r="3501" spans="2:24" x14ac:dyDescent="0.25">
      <c r="B3501" s="105" t="s">
        <v>630</v>
      </c>
      <c r="C3501" s="105" t="s">
        <v>631</v>
      </c>
      <c r="D3501" s="106">
        <v>192665000</v>
      </c>
      <c r="E3501" s="106">
        <v>0</v>
      </c>
      <c r="M3501" t="b">
        <f t="shared" si="275"/>
        <v>1</v>
      </c>
      <c r="N3501" t="b">
        <f t="shared" si="276"/>
        <v>1</v>
      </c>
      <c r="O3501" t="b">
        <f t="shared" si="277"/>
        <v>1</v>
      </c>
      <c r="P3501" t="b">
        <f t="shared" si="277"/>
        <v>1</v>
      </c>
      <c r="Q3501" t="b">
        <f t="shared" si="278"/>
        <v>1</v>
      </c>
      <c r="R3501" t="b">
        <f t="shared" si="279"/>
        <v>1</v>
      </c>
      <c r="U3501" s="105" t="s">
        <v>630</v>
      </c>
      <c r="V3501" s="105" t="s">
        <v>631</v>
      </c>
      <c r="W3501" s="106">
        <v>192665000</v>
      </c>
      <c r="X3501" s="106">
        <v>0</v>
      </c>
    </row>
    <row r="3502" spans="2:24" x14ac:dyDescent="0.25">
      <c r="B3502" s="105" t="s">
        <v>632</v>
      </c>
      <c r="C3502" s="105" t="s">
        <v>633</v>
      </c>
      <c r="D3502" s="106">
        <v>192665000</v>
      </c>
      <c r="E3502" s="106">
        <v>0</v>
      </c>
      <c r="M3502" t="b">
        <f t="shared" si="275"/>
        <v>1</v>
      </c>
      <c r="N3502" t="b">
        <f t="shared" si="276"/>
        <v>1</v>
      </c>
      <c r="O3502" t="b">
        <f t="shared" si="277"/>
        <v>1</v>
      </c>
      <c r="P3502" t="b">
        <f t="shared" si="277"/>
        <v>1</v>
      </c>
      <c r="Q3502" t="b">
        <f t="shared" si="278"/>
        <v>1</v>
      </c>
      <c r="R3502" t="b">
        <f t="shared" si="279"/>
        <v>1</v>
      </c>
      <c r="U3502" s="105" t="s">
        <v>632</v>
      </c>
      <c r="V3502" s="105" t="s">
        <v>633</v>
      </c>
      <c r="W3502" s="106">
        <v>192665000</v>
      </c>
      <c r="X3502" s="106">
        <v>0</v>
      </c>
    </row>
    <row r="3503" spans="2:24" x14ac:dyDescent="0.25">
      <c r="B3503" s="105" t="s">
        <v>634</v>
      </c>
      <c r="C3503" s="105" t="s">
        <v>633</v>
      </c>
      <c r="D3503" s="106">
        <v>192665000</v>
      </c>
      <c r="E3503" s="106">
        <v>0</v>
      </c>
      <c r="M3503" t="b">
        <f t="shared" si="275"/>
        <v>1</v>
      </c>
      <c r="N3503" t="b">
        <f t="shared" si="276"/>
        <v>1</v>
      </c>
      <c r="O3503" t="b">
        <f t="shared" si="277"/>
        <v>1</v>
      </c>
      <c r="P3503" t="b">
        <f t="shared" si="277"/>
        <v>1</v>
      </c>
      <c r="Q3503" t="b">
        <f t="shared" si="278"/>
        <v>1</v>
      </c>
      <c r="R3503" t="b">
        <f t="shared" si="279"/>
        <v>1</v>
      </c>
      <c r="U3503" s="105" t="s">
        <v>634</v>
      </c>
      <c r="V3503" s="105" t="s">
        <v>633</v>
      </c>
      <c r="W3503" s="106">
        <v>192665000</v>
      </c>
      <c r="X3503" s="106">
        <v>0</v>
      </c>
    </row>
    <row r="3504" spans="2:24" x14ac:dyDescent="0.25">
      <c r="B3504" s="105" t="s">
        <v>444</v>
      </c>
      <c r="C3504" s="105" t="s">
        <v>445</v>
      </c>
      <c r="D3504" s="106">
        <v>77180000</v>
      </c>
      <c r="E3504" s="106">
        <v>0</v>
      </c>
      <c r="M3504" t="b">
        <f t="shared" si="275"/>
        <v>1</v>
      </c>
      <c r="N3504" t="b">
        <f t="shared" si="276"/>
        <v>1</v>
      </c>
      <c r="O3504" t="b">
        <f t="shared" si="277"/>
        <v>1</v>
      </c>
      <c r="P3504" t="b">
        <f t="shared" si="277"/>
        <v>1</v>
      </c>
      <c r="Q3504" t="b">
        <f t="shared" si="278"/>
        <v>1</v>
      </c>
      <c r="R3504" t="b">
        <f t="shared" si="279"/>
        <v>1</v>
      </c>
      <c r="U3504" s="105" t="s">
        <v>444</v>
      </c>
      <c r="V3504" s="105" t="s">
        <v>445</v>
      </c>
      <c r="W3504" s="106">
        <v>77180000</v>
      </c>
      <c r="X3504" s="106">
        <v>0</v>
      </c>
    </row>
    <row r="3505" spans="2:24" x14ac:dyDescent="0.25">
      <c r="B3505" s="105" t="s">
        <v>446</v>
      </c>
      <c r="C3505" s="105" t="s">
        <v>447</v>
      </c>
      <c r="D3505" s="106">
        <v>77180000</v>
      </c>
      <c r="E3505" s="106">
        <v>0</v>
      </c>
      <c r="M3505" t="b">
        <f t="shared" si="275"/>
        <v>1</v>
      </c>
      <c r="N3505" t="b">
        <f t="shared" si="276"/>
        <v>1</v>
      </c>
      <c r="O3505" t="b">
        <f t="shared" si="277"/>
        <v>1</v>
      </c>
      <c r="P3505" t="b">
        <f t="shared" si="277"/>
        <v>1</v>
      </c>
      <c r="Q3505" t="b">
        <f t="shared" si="278"/>
        <v>1</v>
      </c>
      <c r="R3505" t="b">
        <f t="shared" si="279"/>
        <v>1</v>
      </c>
      <c r="U3505" s="105" t="s">
        <v>446</v>
      </c>
      <c r="V3505" s="105" t="s">
        <v>447</v>
      </c>
      <c r="W3505" s="106">
        <v>77180000</v>
      </c>
      <c r="X3505" s="106">
        <v>0</v>
      </c>
    </row>
    <row r="3506" spans="2:24" x14ac:dyDescent="0.25">
      <c r="B3506" s="105" t="s">
        <v>448</v>
      </c>
      <c r="C3506" s="105" t="s">
        <v>449</v>
      </c>
      <c r="D3506" s="106">
        <v>53380000</v>
      </c>
      <c r="E3506" s="106">
        <v>0</v>
      </c>
      <c r="M3506" t="b">
        <f t="shared" si="275"/>
        <v>1</v>
      </c>
      <c r="N3506" t="b">
        <f t="shared" si="276"/>
        <v>1</v>
      </c>
      <c r="O3506" t="b">
        <f t="shared" si="277"/>
        <v>1</v>
      </c>
      <c r="P3506" t="b">
        <f t="shared" si="277"/>
        <v>1</v>
      </c>
      <c r="Q3506" t="b">
        <f t="shared" si="278"/>
        <v>1</v>
      </c>
      <c r="R3506" t="b">
        <f t="shared" si="279"/>
        <v>1</v>
      </c>
      <c r="U3506" s="105" t="s">
        <v>448</v>
      </c>
      <c r="V3506" s="105" t="s">
        <v>449</v>
      </c>
      <c r="W3506" s="106">
        <v>53380000</v>
      </c>
      <c r="X3506" s="106">
        <v>0</v>
      </c>
    </row>
    <row r="3507" spans="2:24" x14ac:dyDescent="0.25">
      <c r="B3507" s="105" t="s">
        <v>1455</v>
      </c>
      <c r="C3507" s="105" t="s">
        <v>1456</v>
      </c>
      <c r="D3507" s="106">
        <v>23800000</v>
      </c>
      <c r="E3507" s="106">
        <v>0</v>
      </c>
      <c r="M3507" t="b">
        <f t="shared" si="275"/>
        <v>1</v>
      </c>
      <c r="N3507" t="b">
        <f t="shared" si="276"/>
        <v>1</v>
      </c>
      <c r="O3507" t="b">
        <f t="shared" si="277"/>
        <v>1</v>
      </c>
      <c r="P3507" t="b">
        <f t="shared" si="277"/>
        <v>1</v>
      </c>
      <c r="Q3507" t="b">
        <f t="shared" si="278"/>
        <v>1</v>
      </c>
      <c r="R3507" t="b">
        <f t="shared" si="279"/>
        <v>1</v>
      </c>
      <c r="U3507" s="105" t="s">
        <v>1455</v>
      </c>
      <c r="V3507" s="105" t="s">
        <v>1456</v>
      </c>
      <c r="W3507" s="106">
        <v>23800000</v>
      </c>
      <c r="X3507" s="106">
        <v>0</v>
      </c>
    </row>
    <row r="3508" spans="2:24" x14ac:dyDescent="0.25">
      <c r="B3508" s="105" t="s">
        <v>494</v>
      </c>
      <c r="C3508" s="105" t="s">
        <v>495</v>
      </c>
      <c r="D3508" s="106">
        <v>24132000</v>
      </c>
      <c r="E3508" s="106">
        <v>0</v>
      </c>
      <c r="M3508" t="b">
        <f t="shared" si="275"/>
        <v>1</v>
      </c>
      <c r="N3508" t="b">
        <f t="shared" si="276"/>
        <v>1</v>
      </c>
      <c r="O3508" t="b">
        <f t="shared" si="277"/>
        <v>1</v>
      </c>
      <c r="P3508" t="b">
        <f t="shared" si="277"/>
        <v>1</v>
      </c>
      <c r="Q3508" t="b">
        <f t="shared" si="278"/>
        <v>1</v>
      </c>
      <c r="R3508" t="b">
        <f t="shared" si="279"/>
        <v>1</v>
      </c>
      <c r="U3508" s="105" t="s">
        <v>494</v>
      </c>
      <c r="V3508" s="105" t="s">
        <v>495</v>
      </c>
      <c r="W3508" s="106">
        <v>24132000</v>
      </c>
      <c r="X3508" s="106">
        <v>0</v>
      </c>
    </row>
    <row r="3509" spans="2:24" x14ac:dyDescent="0.25">
      <c r="B3509" s="105" t="s">
        <v>496</v>
      </c>
      <c r="C3509" s="105" t="s">
        <v>497</v>
      </c>
      <c r="D3509" s="106">
        <v>24132000</v>
      </c>
      <c r="E3509" s="106">
        <v>0</v>
      </c>
      <c r="M3509" t="b">
        <f t="shared" si="275"/>
        <v>1</v>
      </c>
      <c r="N3509" t="b">
        <f t="shared" si="276"/>
        <v>1</v>
      </c>
      <c r="O3509" t="b">
        <f t="shared" si="277"/>
        <v>1</v>
      </c>
      <c r="P3509" t="b">
        <f t="shared" si="277"/>
        <v>1</v>
      </c>
      <c r="Q3509" t="b">
        <f t="shared" si="278"/>
        <v>1</v>
      </c>
      <c r="R3509" t="b">
        <f t="shared" si="279"/>
        <v>1</v>
      </c>
      <c r="U3509" s="105" t="s">
        <v>496</v>
      </c>
      <c r="V3509" s="105" t="s">
        <v>497</v>
      </c>
      <c r="W3509" s="106">
        <v>24132000</v>
      </c>
      <c r="X3509" s="106">
        <v>0</v>
      </c>
    </row>
    <row r="3510" spans="2:24" x14ac:dyDescent="0.25">
      <c r="B3510" s="105" t="s">
        <v>498</v>
      </c>
      <c r="C3510" s="105" t="s">
        <v>497</v>
      </c>
      <c r="D3510" s="106">
        <v>24132000</v>
      </c>
      <c r="E3510" s="106">
        <v>0</v>
      </c>
      <c r="M3510" t="b">
        <f t="shared" si="275"/>
        <v>1</v>
      </c>
      <c r="N3510" t="b">
        <f t="shared" si="276"/>
        <v>1</v>
      </c>
      <c r="O3510" t="b">
        <f t="shared" si="277"/>
        <v>1</v>
      </c>
      <c r="P3510" t="b">
        <f t="shared" si="277"/>
        <v>1</v>
      </c>
      <c r="Q3510" t="b">
        <f t="shared" si="278"/>
        <v>1</v>
      </c>
      <c r="R3510" t="b">
        <f t="shared" si="279"/>
        <v>1</v>
      </c>
      <c r="U3510" s="105" t="s">
        <v>498</v>
      </c>
      <c r="V3510" s="105" t="s">
        <v>497</v>
      </c>
      <c r="W3510" s="106">
        <v>24132000</v>
      </c>
      <c r="X3510" s="106">
        <v>0</v>
      </c>
    </row>
    <row r="3511" spans="2:24" x14ac:dyDescent="0.25">
      <c r="B3511" s="105" t="s">
        <v>635</v>
      </c>
      <c r="C3511" s="105" t="s">
        <v>636</v>
      </c>
      <c r="D3511" s="106">
        <v>132079000</v>
      </c>
      <c r="E3511" s="106">
        <v>0</v>
      </c>
      <c r="M3511" t="b">
        <f t="shared" si="275"/>
        <v>1</v>
      </c>
      <c r="N3511" t="b">
        <f t="shared" si="276"/>
        <v>1</v>
      </c>
      <c r="O3511" t="b">
        <f t="shared" si="277"/>
        <v>1</v>
      </c>
      <c r="P3511" t="b">
        <f t="shared" si="277"/>
        <v>1</v>
      </c>
      <c r="Q3511" t="b">
        <f t="shared" si="278"/>
        <v>1</v>
      </c>
      <c r="R3511" t="b">
        <f t="shared" si="279"/>
        <v>1</v>
      </c>
      <c r="U3511" s="105" t="s">
        <v>635</v>
      </c>
      <c r="V3511" s="105" t="s">
        <v>636</v>
      </c>
      <c r="W3511" s="106">
        <v>132079000</v>
      </c>
      <c r="X3511" s="106">
        <v>0</v>
      </c>
    </row>
    <row r="3512" spans="2:24" x14ac:dyDescent="0.25">
      <c r="B3512" s="105" t="s">
        <v>637</v>
      </c>
      <c r="C3512" s="105" t="s">
        <v>638</v>
      </c>
      <c r="D3512" s="106">
        <v>132079000</v>
      </c>
      <c r="E3512" s="106">
        <v>0</v>
      </c>
      <c r="M3512" t="b">
        <f t="shared" si="275"/>
        <v>1</v>
      </c>
      <c r="N3512" t="b">
        <f t="shared" si="276"/>
        <v>1</v>
      </c>
      <c r="O3512" t="b">
        <f t="shared" si="277"/>
        <v>1</v>
      </c>
      <c r="P3512" t="b">
        <f t="shared" si="277"/>
        <v>1</v>
      </c>
      <c r="Q3512" t="b">
        <f t="shared" si="278"/>
        <v>1</v>
      </c>
      <c r="R3512" t="b">
        <f t="shared" si="279"/>
        <v>1</v>
      </c>
      <c r="U3512" s="105" t="s">
        <v>637</v>
      </c>
      <c r="V3512" s="105" t="s">
        <v>638</v>
      </c>
      <c r="W3512" s="106">
        <v>132079000</v>
      </c>
      <c r="X3512" s="106">
        <v>0</v>
      </c>
    </row>
    <row r="3513" spans="2:24" x14ac:dyDescent="0.25">
      <c r="B3513" s="105" t="s">
        <v>639</v>
      </c>
      <c r="C3513" s="105" t="s">
        <v>638</v>
      </c>
      <c r="D3513" s="106">
        <v>132079000</v>
      </c>
      <c r="E3513" s="106">
        <v>0</v>
      </c>
      <c r="M3513" t="b">
        <f t="shared" si="275"/>
        <v>1</v>
      </c>
      <c r="N3513" t="b">
        <f t="shared" si="276"/>
        <v>1</v>
      </c>
      <c r="O3513" t="b">
        <f t="shared" si="277"/>
        <v>1</v>
      </c>
      <c r="P3513" t="b">
        <f t="shared" si="277"/>
        <v>1</v>
      </c>
      <c r="Q3513" t="b">
        <f t="shared" si="278"/>
        <v>1</v>
      </c>
      <c r="R3513" t="b">
        <f t="shared" si="279"/>
        <v>1</v>
      </c>
      <c r="U3513" s="105" t="s">
        <v>639</v>
      </c>
      <c r="V3513" s="105" t="s">
        <v>638</v>
      </c>
      <c r="W3513" s="106">
        <v>132079000</v>
      </c>
      <c r="X3513" s="106">
        <v>0</v>
      </c>
    </row>
    <row r="3514" spans="2:24" x14ac:dyDescent="0.25">
      <c r="B3514" s="105" t="s">
        <v>640</v>
      </c>
      <c r="C3514" s="105" t="s">
        <v>641</v>
      </c>
      <c r="D3514" s="106">
        <v>3050000</v>
      </c>
      <c r="E3514" s="106">
        <v>0</v>
      </c>
      <c r="M3514" t="b">
        <f t="shared" si="275"/>
        <v>1</v>
      </c>
      <c r="N3514" t="b">
        <f t="shared" si="276"/>
        <v>1</v>
      </c>
      <c r="O3514" t="b">
        <f t="shared" si="277"/>
        <v>1</v>
      </c>
      <c r="P3514" t="b">
        <f t="shared" si="277"/>
        <v>1</v>
      </c>
      <c r="Q3514" t="b">
        <f t="shared" si="278"/>
        <v>1</v>
      </c>
      <c r="R3514" t="b">
        <f t="shared" si="279"/>
        <v>1</v>
      </c>
      <c r="U3514" s="105" t="s">
        <v>640</v>
      </c>
      <c r="V3514" s="105" t="s">
        <v>641</v>
      </c>
      <c r="W3514" s="106">
        <v>3050000</v>
      </c>
      <c r="X3514" s="106">
        <v>0</v>
      </c>
    </row>
    <row r="3515" spans="2:24" x14ac:dyDescent="0.25">
      <c r="B3515" s="105" t="s">
        <v>642</v>
      </c>
      <c r="C3515" s="105" t="s">
        <v>643</v>
      </c>
      <c r="D3515" s="106">
        <v>3050000</v>
      </c>
      <c r="E3515" s="106">
        <v>0</v>
      </c>
      <c r="M3515" t="b">
        <f t="shared" si="275"/>
        <v>1</v>
      </c>
      <c r="N3515" t="b">
        <f t="shared" si="276"/>
        <v>1</v>
      </c>
      <c r="O3515" t="b">
        <f t="shared" si="277"/>
        <v>1</v>
      </c>
      <c r="P3515" t="b">
        <f t="shared" si="277"/>
        <v>1</v>
      </c>
      <c r="Q3515" t="b">
        <f t="shared" si="278"/>
        <v>1</v>
      </c>
      <c r="R3515" t="b">
        <f t="shared" si="279"/>
        <v>1</v>
      </c>
      <c r="U3515" s="105" t="s">
        <v>642</v>
      </c>
      <c r="V3515" s="105" t="s">
        <v>643</v>
      </c>
      <c r="W3515" s="106">
        <v>3050000</v>
      </c>
      <c r="X3515" s="106">
        <v>0</v>
      </c>
    </row>
    <row r="3516" spans="2:24" x14ac:dyDescent="0.25">
      <c r="B3516" s="105" t="s">
        <v>644</v>
      </c>
      <c r="C3516" s="105" t="s">
        <v>643</v>
      </c>
      <c r="D3516" s="106">
        <v>3050000</v>
      </c>
      <c r="E3516" s="106">
        <v>0</v>
      </c>
      <c r="M3516" t="b">
        <f t="shared" si="275"/>
        <v>1</v>
      </c>
      <c r="N3516" t="b">
        <f t="shared" si="276"/>
        <v>1</v>
      </c>
      <c r="O3516" t="b">
        <f t="shared" si="277"/>
        <v>1</v>
      </c>
      <c r="P3516" t="b">
        <f t="shared" si="277"/>
        <v>1</v>
      </c>
      <c r="Q3516" t="b">
        <f t="shared" si="278"/>
        <v>1</v>
      </c>
      <c r="R3516" t="b">
        <f t="shared" si="279"/>
        <v>1</v>
      </c>
      <c r="U3516" s="105" t="s">
        <v>644</v>
      </c>
      <c r="V3516" s="105" t="s">
        <v>643</v>
      </c>
      <c r="W3516" s="106">
        <v>3050000</v>
      </c>
      <c r="X3516" s="106">
        <v>0</v>
      </c>
    </row>
    <row r="3517" spans="2:24" x14ac:dyDescent="0.25">
      <c r="B3517" s="105" t="s">
        <v>450</v>
      </c>
      <c r="C3517" s="105" t="s">
        <v>451</v>
      </c>
      <c r="D3517" s="106">
        <v>32800000</v>
      </c>
      <c r="E3517" s="106">
        <v>0</v>
      </c>
      <c r="M3517" t="b">
        <f t="shared" si="275"/>
        <v>1</v>
      </c>
      <c r="N3517" t="b">
        <f t="shared" si="276"/>
        <v>1</v>
      </c>
      <c r="O3517" t="b">
        <f t="shared" si="277"/>
        <v>1</v>
      </c>
      <c r="P3517" t="b">
        <f t="shared" si="277"/>
        <v>1</v>
      </c>
      <c r="Q3517" t="b">
        <f t="shared" si="278"/>
        <v>1</v>
      </c>
      <c r="R3517" t="b">
        <f t="shared" si="279"/>
        <v>1</v>
      </c>
      <c r="U3517" s="105" t="s">
        <v>450</v>
      </c>
      <c r="V3517" s="105" t="s">
        <v>451</v>
      </c>
      <c r="W3517" s="106">
        <v>32800000</v>
      </c>
      <c r="X3517" s="106">
        <v>0</v>
      </c>
    </row>
    <row r="3518" spans="2:24" x14ac:dyDescent="0.25">
      <c r="B3518" s="105" t="s">
        <v>452</v>
      </c>
      <c r="C3518" s="105" t="s">
        <v>453</v>
      </c>
      <c r="D3518" s="106">
        <v>32800000</v>
      </c>
      <c r="E3518" s="106">
        <v>0</v>
      </c>
      <c r="M3518" t="b">
        <f t="shared" si="275"/>
        <v>1</v>
      </c>
      <c r="N3518" t="b">
        <f t="shared" si="276"/>
        <v>1</v>
      </c>
      <c r="O3518" t="b">
        <f t="shared" si="277"/>
        <v>1</v>
      </c>
      <c r="P3518" t="b">
        <f t="shared" si="277"/>
        <v>1</v>
      </c>
      <c r="Q3518" t="b">
        <f t="shared" si="278"/>
        <v>1</v>
      </c>
      <c r="R3518" t="b">
        <f t="shared" si="279"/>
        <v>1</v>
      </c>
      <c r="U3518" s="105" t="s">
        <v>452</v>
      </c>
      <c r="V3518" s="105" t="s">
        <v>453</v>
      </c>
      <c r="W3518" s="106">
        <v>32800000</v>
      </c>
      <c r="X3518" s="106">
        <v>0</v>
      </c>
    </row>
    <row r="3519" spans="2:24" x14ac:dyDescent="0.25">
      <c r="B3519" s="105" t="s">
        <v>454</v>
      </c>
      <c r="C3519" s="105" t="s">
        <v>453</v>
      </c>
      <c r="D3519" s="106">
        <v>32800000</v>
      </c>
      <c r="E3519" s="106">
        <v>0</v>
      </c>
      <c r="M3519" t="b">
        <f t="shared" si="275"/>
        <v>1</v>
      </c>
      <c r="N3519" t="b">
        <f t="shared" si="276"/>
        <v>1</v>
      </c>
      <c r="O3519" t="b">
        <f t="shared" si="277"/>
        <v>1</v>
      </c>
      <c r="P3519" t="b">
        <f t="shared" si="277"/>
        <v>1</v>
      </c>
      <c r="Q3519" t="b">
        <f t="shared" si="278"/>
        <v>1</v>
      </c>
      <c r="R3519" t="b">
        <f t="shared" si="279"/>
        <v>1</v>
      </c>
      <c r="U3519" s="105" t="s">
        <v>454</v>
      </c>
      <c r="V3519" s="105" t="s">
        <v>453</v>
      </c>
      <c r="W3519" s="106">
        <v>32800000</v>
      </c>
      <c r="X3519" s="106">
        <v>0</v>
      </c>
    </row>
    <row r="3520" spans="2:24" x14ac:dyDescent="0.25">
      <c r="B3520" s="105" t="s">
        <v>645</v>
      </c>
      <c r="C3520" s="105" t="s">
        <v>646</v>
      </c>
      <c r="D3520" s="106">
        <v>943085000</v>
      </c>
      <c r="E3520" s="106">
        <v>0</v>
      </c>
      <c r="M3520" t="b">
        <f t="shared" si="275"/>
        <v>1</v>
      </c>
      <c r="N3520" t="b">
        <f t="shared" si="276"/>
        <v>1</v>
      </c>
      <c r="O3520" t="b">
        <f t="shared" si="277"/>
        <v>1</v>
      </c>
      <c r="P3520" t="b">
        <f t="shared" si="277"/>
        <v>1</v>
      </c>
      <c r="Q3520" t="b">
        <f t="shared" si="278"/>
        <v>1</v>
      </c>
      <c r="R3520" t="b">
        <f t="shared" si="279"/>
        <v>1</v>
      </c>
      <c r="U3520" s="105" t="s">
        <v>645</v>
      </c>
      <c r="V3520" s="105" t="s">
        <v>646</v>
      </c>
      <c r="W3520" s="106">
        <v>943085000</v>
      </c>
      <c r="X3520" s="106">
        <v>0</v>
      </c>
    </row>
    <row r="3521" spans="2:24" x14ac:dyDescent="0.25">
      <c r="B3521" s="105" t="s">
        <v>647</v>
      </c>
      <c r="C3521" s="105" t="s">
        <v>648</v>
      </c>
      <c r="D3521" s="106">
        <v>943085000</v>
      </c>
      <c r="E3521" s="106">
        <v>0</v>
      </c>
      <c r="M3521" t="b">
        <f t="shared" si="275"/>
        <v>1</v>
      </c>
      <c r="N3521" t="b">
        <f t="shared" si="276"/>
        <v>1</v>
      </c>
      <c r="O3521" t="b">
        <f t="shared" si="277"/>
        <v>1</v>
      </c>
      <c r="P3521" t="b">
        <f t="shared" si="277"/>
        <v>1</v>
      </c>
      <c r="Q3521" t="b">
        <f t="shared" si="278"/>
        <v>1</v>
      </c>
      <c r="R3521" t="b">
        <f t="shared" si="279"/>
        <v>1</v>
      </c>
      <c r="U3521" s="105" t="s">
        <v>647</v>
      </c>
      <c r="V3521" s="105" t="s">
        <v>648</v>
      </c>
      <c r="W3521" s="106">
        <v>943085000</v>
      </c>
      <c r="X3521" s="106">
        <v>0</v>
      </c>
    </row>
    <row r="3522" spans="2:24" x14ac:dyDescent="0.25">
      <c r="B3522" s="105" t="s">
        <v>649</v>
      </c>
      <c r="C3522" s="105" t="s">
        <v>648</v>
      </c>
      <c r="D3522" s="106">
        <v>943085000</v>
      </c>
      <c r="E3522" s="106">
        <v>0</v>
      </c>
      <c r="M3522" t="b">
        <f t="shared" si="275"/>
        <v>1</v>
      </c>
      <c r="N3522" t="b">
        <f t="shared" si="276"/>
        <v>1</v>
      </c>
      <c r="O3522" t="b">
        <f t="shared" si="277"/>
        <v>1</v>
      </c>
      <c r="P3522" t="b">
        <f t="shared" si="277"/>
        <v>1</v>
      </c>
      <c r="Q3522" t="b">
        <f t="shared" si="278"/>
        <v>1</v>
      </c>
      <c r="R3522" t="b">
        <f t="shared" si="279"/>
        <v>1</v>
      </c>
      <c r="U3522" s="105" t="s">
        <v>649</v>
      </c>
      <c r="V3522" s="105" t="s">
        <v>648</v>
      </c>
      <c r="W3522" s="106">
        <v>943085000</v>
      </c>
      <c r="X3522" s="106">
        <v>0</v>
      </c>
    </row>
    <row r="3523" spans="2:24" x14ac:dyDescent="0.25">
      <c r="B3523" s="105" t="s">
        <v>455</v>
      </c>
      <c r="C3523" s="105" t="s">
        <v>456</v>
      </c>
      <c r="D3523" s="106">
        <v>48842500</v>
      </c>
      <c r="E3523" s="106">
        <v>0</v>
      </c>
      <c r="M3523" t="b">
        <f t="shared" si="275"/>
        <v>1</v>
      </c>
      <c r="N3523" t="b">
        <f t="shared" si="276"/>
        <v>1</v>
      </c>
      <c r="O3523" t="b">
        <f t="shared" si="277"/>
        <v>1</v>
      </c>
      <c r="P3523" t="b">
        <f t="shared" si="277"/>
        <v>1</v>
      </c>
      <c r="Q3523" t="b">
        <f t="shared" si="278"/>
        <v>1</v>
      </c>
      <c r="R3523" t="b">
        <f t="shared" si="279"/>
        <v>1</v>
      </c>
      <c r="U3523" s="105" t="s">
        <v>455</v>
      </c>
      <c r="V3523" s="105" t="s">
        <v>456</v>
      </c>
      <c r="W3523" s="106">
        <v>48842500</v>
      </c>
      <c r="X3523" s="106">
        <v>0</v>
      </c>
    </row>
    <row r="3524" spans="2:24" x14ac:dyDescent="0.25">
      <c r="B3524" s="105" t="s">
        <v>457</v>
      </c>
      <c r="C3524" s="105" t="s">
        <v>458</v>
      </c>
      <c r="D3524" s="106">
        <v>36392500</v>
      </c>
      <c r="E3524" s="106">
        <v>0</v>
      </c>
      <c r="M3524" t="b">
        <f t="shared" si="275"/>
        <v>1</v>
      </c>
      <c r="N3524" t="b">
        <f t="shared" si="276"/>
        <v>1</v>
      </c>
      <c r="O3524" t="b">
        <f t="shared" si="277"/>
        <v>1</v>
      </c>
      <c r="P3524" t="b">
        <f t="shared" si="277"/>
        <v>1</v>
      </c>
      <c r="Q3524" t="b">
        <f t="shared" si="278"/>
        <v>1</v>
      </c>
      <c r="R3524" t="b">
        <f t="shared" si="279"/>
        <v>1</v>
      </c>
      <c r="U3524" s="105" t="s">
        <v>457</v>
      </c>
      <c r="V3524" s="105" t="s">
        <v>458</v>
      </c>
      <c r="W3524" s="106">
        <v>36392500</v>
      </c>
      <c r="X3524" s="106">
        <v>0</v>
      </c>
    </row>
    <row r="3525" spans="2:24" x14ac:dyDescent="0.25">
      <c r="B3525" s="105" t="s">
        <v>459</v>
      </c>
      <c r="C3525" s="105" t="s">
        <v>458</v>
      </c>
      <c r="D3525" s="106">
        <v>11792500</v>
      </c>
      <c r="E3525" s="106">
        <v>0</v>
      </c>
      <c r="M3525" t="b">
        <f t="shared" si="275"/>
        <v>1</v>
      </c>
      <c r="N3525" t="b">
        <f t="shared" si="276"/>
        <v>1</v>
      </c>
      <c r="O3525" t="b">
        <f t="shared" si="277"/>
        <v>1</v>
      </c>
      <c r="P3525" t="b">
        <f t="shared" si="277"/>
        <v>1</v>
      </c>
      <c r="Q3525" t="b">
        <f t="shared" si="278"/>
        <v>1</v>
      </c>
      <c r="R3525" t="b">
        <f t="shared" si="279"/>
        <v>1</v>
      </c>
      <c r="U3525" s="105" t="s">
        <v>459</v>
      </c>
      <c r="V3525" s="105" t="s">
        <v>458</v>
      </c>
      <c r="W3525" s="106">
        <v>11792500</v>
      </c>
      <c r="X3525" s="106">
        <v>0</v>
      </c>
    </row>
    <row r="3526" spans="2:24" x14ac:dyDescent="0.25">
      <c r="B3526" s="105" t="s">
        <v>823</v>
      </c>
      <c r="C3526" s="105" t="s">
        <v>824</v>
      </c>
      <c r="D3526" s="106">
        <v>20000000</v>
      </c>
      <c r="E3526" s="106">
        <v>0</v>
      </c>
      <c r="M3526" t="b">
        <f t="shared" si="275"/>
        <v>1</v>
      </c>
      <c r="N3526" t="b">
        <f t="shared" si="276"/>
        <v>1</v>
      </c>
      <c r="O3526" t="b">
        <f t="shared" si="277"/>
        <v>1</v>
      </c>
      <c r="P3526" t="b">
        <f t="shared" si="277"/>
        <v>1</v>
      </c>
      <c r="Q3526" t="b">
        <f t="shared" si="278"/>
        <v>1</v>
      </c>
      <c r="R3526" t="b">
        <f t="shared" si="279"/>
        <v>1</v>
      </c>
      <c r="U3526" s="105" t="s">
        <v>823</v>
      </c>
      <c r="V3526" s="105" t="s">
        <v>824</v>
      </c>
      <c r="W3526" s="106">
        <v>20000000</v>
      </c>
      <c r="X3526" s="106">
        <v>0</v>
      </c>
    </row>
    <row r="3527" spans="2:24" x14ac:dyDescent="0.25">
      <c r="B3527" s="105" t="s">
        <v>828</v>
      </c>
      <c r="C3527" s="105" t="s">
        <v>1612</v>
      </c>
      <c r="D3527" s="106">
        <v>4600000</v>
      </c>
      <c r="E3527" s="106">
        <v>0</v>
      </c>
      <c r="M3527" t="b">
        <f t="shared" si="275"/>
        <v>1</v>
      </c>
      <c r="N3527" t="b">
        <f t="shared" si="276"/>
        <v>1</v>
      </c>
      <c r="O3527" t="b">
        <f t="shared" si="277"/>
        <v>1</v>
      </c>
      <c r="P3527" t="b">
        <f t="shared" si="277"/>
        <v>1</v>
      </c>
      <c r="Q3527" t="b">
        <f t="shared" si="278"/>
        <v>1</v>
      </c>
      <c r="R3527" t="b">
        <f t="shared" si="279"/>
        <v>1</v>
      </c>
      <c r="U3527" s="105" t="s">
        <v>828</v>
      </c>
      <c r="V3527" s="105" t="s">
        <v>1612</v>
      </c>
      <c r="W3527" s="106">
        <v>4600000</v>
      </c>
      <c r="X3527" s="106">
        <v>0</v>
      </c>
    </row>
    <row r="3528" spans="2:24" x14ac:dyDescent="0.25">
      <c r="B3528" s="105" t="s">
        <v>460</v>
      </c>
      <c r="C3528" s="105" t="s">
        <v>461</v>
      </c>
      <c r="D3528" s="106">
        <v>12450000</v>
      </c>
      <c r="E3528" s="106">
        <v>0</v>
      </c>
      <c r="M3528" t="b">
        <f t="shared" si="275"/>
        <v>1</v>
      </c>
      <c r="N3528" t="b">
        <f t="shared" si="276"/>
        <v>1</v>
      </c>
      <c r="O3528" t="b">
        <f t="shared" si="277"/>
        <v>1</v>
      </c>
      <c r="P3528" t="b">
        <f t="shared" si="277"/>
        <v>1</v>
      </c>
      <c r="Q3528" t="b">
        <f t="shared" si="278"/>
        <v>1</v>
      </c>
      <c r="R3528" t="b">
        <f t="shared" si="279"/>
        <v>1</v>
      </c>
      <c r="U3528" s="105" t="s">
        <v>460</v>
      </c>
      <c r="V3528" s="105" t="s">
        <v>461</v>
      </c>
      <c r="W3528" s="106">
        <v>12450000</v>
      </c>
      <c r="X3528" s="106">
        <v>0</v>
      </c>
    </row>
    <row r="3529" spans="2:24" x14ac:dyDescent="0.25">
      <c r="B3529" s="105" t="s">
        <v>462</v>
      </c>
      <c r="C3529" s="105" t="s">
        <v>461</v>
      </c>
      <c r="D3529" s="106">
        <v>2450000</v>
      </c>
      <c r="E3529" s="106">
        <v>0</v>
      </c>
      <c r="M3529" t="b">
        <f t="shared" si="275"/>
        <v>1</v>
      </c>
      <c r="N3529" t="b">
        <f t="shared" si="276"/>
        <v>1</v>
      </c>
      <c r="O3529" t="b">
        <f t="shared" si="277"/>
        <v>1</v>
      </c>
      <c r="P3529" t="b">
        <f t="shared" si="277"/>
        <v>1</v>
      </c>
      <c r="Q3529" t="b">
        <f t="shared" si="278"/>
        <v>1</v>
      </c>
      <c r="R3529" t="b">
        <f t="shared" si="279"/>
        <v>1</v>
      </c>
      <c r="U3529" s="105" t="s">
        <v>462</v>
      </c>
      <c r="V3529" s="105" t="s">
        <v>461</v>
      </c>
      <c r="W3529" s="106">
        <v>2450000</v>
      </c>
      <c r="X3529" s="106">
        <v>0</v>
      </c>
    </row>
    <row r="3530" spans="2:24" x14ac:dyDescent="0.25">
      <c r="B3530" s="105" t="s">
        <v>829</v>
      </c>
      <c r="C3530" s="105" t="s">
        <v>833</v>
      </c>
      <c r="D3530" s="106">
        <v>4000000</v>
      </c>
      <c r="E3530" s="106">
        <v>0</v>
      </c>
      <c r="M3530" t="b">
        <f t="shared" si="275"/>
        <v>1</v>
      </c>
      <c r="N3530" t="b">
        <f t="shared" si="276"/>
        <v>1</v>
      </c>
      <c r="O3530" t="b">
        <f t="shared" si="277"/>
        <v>1</v>
      </c>
      <c r="P3530" t="b">
        <f t="shared" si="277"/>
        <v>1</v>
      </c>
      <c r="Q3530" t="b">
        <f t="shared" si="278"/>
        <v>1</v>
      </c>
      <c r="R3530" t="b">
        <f t="shared" si="279"/>
        <v>1</v>
      </c>
      <c r="U3530" s="105" t="s">
        <v>829</v>
      </c>
      <c r="V3530" s="105" t="s">
        <v>833</v>
      </c>
      <c r="W3530" s="106">
        <v>4000000</v>
      </c>
      <c r="X3530" s="106">
        <v>0</v>
      </c>
    </row>
    <row r="3531" spans="2:24" x14ac:dyDescent="0.25">
      <c r="B3531" s="105" t="s">
        <v>832</v>
      </c>
      <c r="C3531" s="105" t="s">
        <v>1457</v>
      </c>
      <c r="D3531" s="106">
        <v>3000000</v>
      </c>
      <c r="E3531" s="106">
        <v>0</v>
      </c>
      <c r="M3531" t="b">
        <f t="shared" si="275"/>
        <v>1</v>
      </c>
      <c r="N3531" t="b">
        <f t="shared" si="276"/>
        <v>1</v>
      </c>
      <c r="O3531" t="b">
        <f t="shared" si="277"/>
        <v>1</v>
      </c>
      <c r="P3531" t="b">
        <f t="shared" si="277"/>
        <v>1</v>
      </c>
      <c r="Q3531" t="b">
        <f t="shared" si="278"/>
        <v>1</v>
      </c>
      <c r="R3531" t="b">
        <f t="shared" si="279"/>
        <v>1</v>
      </c>
      <c r="U3531" s="105" t="s">
        <v>832</v>
      </c>
      <c r="V3531" s="105" t="s">
        <v>1457</v>
      </c>
      <c r="W3531" s="106">
        <v>3000000</v>
      </c>
      <c r="X3531" s="106">
        <v>0</v>
      </c>
    </row>
    <row r="3532" spans="2:24" x14ac:dyDescent="0.25">
      <c r="B3532" s="105" t="s">
        <v>1458</v>
      </c>
      <c r="C3532" s="105" t="s">
        <v>1459</v>
      </c>
      <c r="D3532" s="106">
        <v>3000000</v>
      </c>
      <c r="E3532" s="106">
        <v>0</v>
      </c>
      <c r="M3532" t="b">
        <f t="shared" si="275"/>
        <v>1</v>
      </c>
      <c r="N3532" t="b">
        <f t="shared" si="276"/>
        <v>1</v>
      </c>
      <c r="O3532" t="b">
        <f t="shared" si="277"/>
        <v>1</v>
      </c>
      <c r="P3532" t="b">
        <f t="shared" si="277"/>
        <v>1</v>
      </c>
      <c r="Q3532" t="b">
        <f t="shared" si="278"/>
        <v>1</v>
      </c>
      <c r="R3532" t="b">
        <f t="shared" si="279"/>
        <v>1</v>
      </c>
      <c r="U3532" s="105" t="s">
        <v>1458</v>
      </c>
      <c r="V3532" s="105" t="s">
        <v>1459</v>
      </c>
      <c r="W3532" s="106">
        <v>3000000</v>
      </c>
      <c r="X3532" s="106">
        <v>0</v>
      </c>
    </row>
    <row r="3533" spans="2:24" x14ac:dyDescent="0.25">
      <c r="B3533" s="105" t="s">
        <v>521</v>
      </c>
      <c r="C3533" s="105" t="s">
        <v>522</v>
      </c>
      <c r="D3533" s="106">
        <v>22775000</v>
      </c>
      <c r="E3533" s="106">
        <v>0</v>
      </c>
      <c r="M3533" t="b">
        <f t="shared" si="275"/>
        <v>1</v>
      </c>
      <c r="N3533" t="b">
        <f t="shared" si="276"/>
        <v>1</v>
      </c>
      <c r="O3533" t="b">
        <f t="shared" si="277"/>
        <v>1</v>
      </c>
      <c r="P3533" t="b">
        <f t="shared" si="277"/>
        <v>1</v>
      </c>
      <c r="Q3533" t="b">
        <f t="shared" si="278"/>
        <v>1</v>
      </c>
      <c r="R3533" t="b">
        <f t="shared" si="279"/>
        <v>1</v>
      </c>
      <c r="U3533" s="105" t="s">
        <v>521</v>
      </c>
      <c r="V3533" s="105" t="s">
        <v>522</v>
      </c>
      <c r="W3533" s="106">
        <v>22775000</v>
      </c>
      <c r="X3533" s="106">
        <v>0</v>
      </c>
    </row>
    <row r="3534" spans="2:24" x14ac:dyDescent="0.25">
      <c r="B3534" s="105" t="s">
        <v>523</v>
      </c>
      <c r="C3534" s="105" t="s">
        <v>524</v>
      </c>
      <c r="D3534" s="106">
        <v>22775000</v>
      </c>
      <c r="E3534" s="106">
        <v>0</v>
      </c>
      <c r="M3534" t="b">
        <f t="shared" si="275"/>
        <v>1</v>
      </c>
      <c r="N3534" t="b">
        <f t="shared" si="276"/>
        <v>1</v>
      </c>
      <c r="O3534" t="b">
        <f t="shared" si="277"/>
        <v>1</v>
      </c>
      <c r="P3534" t="b">
        <f t="shared" si="277"/>
        <v>1</v>
      </c>
      <c r="Q3534" t="b">
        <f t="shared" si="278"/>
        <v>1</v>
      </c>
      <c r="R3534" t="b">
        <f t="shared" si="279"/>
        <v>1</v>
      </c>
      <c r="U3534" s="105" t="s">
        <v>523</v>
      </c>
      <c r="V3534" s="105" t="s">
        <v>524</v>
      </c>
      <c r="W3534" s="106">
        <v>22775000</v>
      </c>
      <c r="X3534" s="106">
        <v>0</v>
      </c>
    </row>
    <row r="3535" spans="2:24" x14ac:dyDescent="0.25">
      <c r="B3535" s="105" t="s">
        <v>525</v>
      </c>
      <c r="C3535" s="105" t="s">
        <v>524</v>
      </c>
      <c r="D3535" s="106">
        <v>20775000</v>
      </c>
      <c r="E3535" s="106">
        <v>0</v>
      </c>
      <c r="M3535" t="b">
        <f t="shared" si="275"/>
        <v>1</v>
      </c>
      <c r="N3535" t="b">
        <f t="shared" si="276"/>
        <v>1</v>
      </c>
      <c r="O3535" t="b">
        <f t="shared" si="277"/>
        <v>1</v>
      </c>
      <c r="P3535" t="b">
        <f t="shared" si="277"/>
        <v>1</v>
      </c>
      <c r="Q3535" t="b">
        <f t="shared" si="278"/>
        <v>1</v>
      </c>
      <c r="R3535" t="b">
        <f t="shared" si="279"/>
        <v>1</v>
      </c>
      <c r="U3535" s="105" t="s">
        <v>525</v>
      </c>
      <c r="V3535" s="105" t="s">
        <v>524</v>
      </c>
      <c r="W3535" s="106">
        <v>20775000</v>
      </c>
      <c r="X3535" s="106">
        <v>0</v>
      </c>
    </row>
    <row r="3536" spans="2:24" x14ac:dyDescent="0.25">
      <c r="B3536" s="105" t="s">
        <v>1460</v>
      </c>
      <c r="C3536" s="105" t="s">
        <v>1613</v>
      </c>
      <c r="D3536" s="106">
        <v>2000000</v>
      </c>
      <c r="E3536" s="106">
        <v>0</v>
      </c>
      <c r="M3536" t="b">
        <f t="shared" si="275"/>
        <v>1</v>
      </c>
      <c r="N3536" t="b">
        <f t="shared" si="276"/>
        <v>1</v>
      </c>
      <c r="O3536" t="b">
        <f t="shared" si="277"/>
        <v>1</v>
      </c>
      <c r="P3536" t="b">
        <f t="shared" si="277"/>
        <v>1</v>
      </c>
      <c r="Q3536" t="b">
        <f t="shared" si="278"/>
        <v>1</v>
      </c>
      <c r="R3536" t="b">
        <f t="shared" si="279"/>
        <v>1</v>
      </c>
      <c r="U3536" s="105" t="s">
        <v>1460</v>
      </c>
      <c r="V3536" s="105" t="s">
        <v>1613</v>
      </c>
      <c r="W3536" s="106">
        <v>2000000</v>
      </c>
      <c r="X3536" s="106">
        <v>0</v>
      </c>
    </row>
    <row r="3537" spans="2:24" x14ac:dyDescent="0.25">
      <c r="B3537" s="105" t="s">
        <v>650</v>
      </c>
      <c r="C3537" s="105" t="s">
        <v>651</v>
      </c>
      <c r="D3537" s="106">
        <v>48571000</v>
      </c>
      <c r="E3537" s="106">
        <v>0</v>
      </c>
      <c r="M3537" t="b">
        <f t="shared" si="275"/>
        <v>1</v>
      </c>
      <c r="N3537" t="b">
        <f t="shared" si="276"/>
        <v>1</v>
      </c>
      <c r="O3537" t="b">
        <f t="shared" si="277"/>
        <v>1</v>
      </c>
      <c r="P3537" t="b">
        <f t="shared" si="277"/>
        <v>1</v>
      </c>
      <c r="Q3537" t="b">
        <f t="shared" si="278"/>
        <v>1</v>
      </c>
      <c r="R3537" t="b">
        <f t="shared" si="279"/>
        <v>1</v>
      </c>
      <c r="U3537" s="105" t="s">
        <v>650</v>
      </c>
      <c r="V3537" s="105" t="s">
        <v>651</v>
      </c>
      <c r="W3537" s="106">
        <v>48571000</v>
      </c>
      <c r="X3537" s="106">
        <v>0</v>
      </c>
    </row>
    <row r="3538" spans="2:24" x14ac:dyDescent="0.25">
      <c r="B3538" s="105" t="s">
        <v>652</v>
      </c>
      <c r="C3538" s="105" t="s">
        <v>653</v>
      </c>
      <c r="D3538" s="106">
        <v>48571000</v>
      </c>
      <c r="E3538" s="106">
        <v>0</v>
      </c>
      <c r="M3538" t="b">
        <f t="shared" si="275"/>
        <v>1</v>
      </c>
      <c r="N3538" t="b">
        <f t="shared" si="276"/>
        <v>1</v>
      </c>
      <c r="O3538" t="b">
        <f t="shared" si="277"/>
        <v>1</v>
      </c>
      <c r="P3538" t="b">
        <f t="shared" si="277"/>
        <v>1</v>
      </c>
      <c r="Q3538" t="b">
        <f t="shared" si="278"/>
        <v>1</v>
      </c>
      <c r="R3538" t="b">
        <f t="shared" si="279"/>
        <v>1</v>
      </c>
      <c r="U3538" s="105" t="s">
        <v>652</v>
      </c>
      <c r="V3538" s="105" t="s">
        <v>653</v>
      </c>
      <c r="W3538" s="106">
        <v>48571000</v>
      </c>
      <c r="X3538" s="106">
        <v>0</v>
      </c>
    </row>
    <row r="3539" spans="2:24" x14ac:dyDescent="0.25">
      <c r="B3539" s="105" t="s">
        <v>654</v>
      </c>
      <c r="C3539" s="105" t="s">
        <v>653</v>
      </c>
      <c r="D3539" s="106">
        <v>48571000</v>
      </c>
      <c r="E3539" s="106">
        <v>0</v>
      </c>
      <c r="M3539" t="b">
        <f t="shared" si="275"/>
        <v>1</v>
      </c>
      <c r="N3539" t="b">
        <f t="shared" si="276"/>
        <v>1</v>
      </c>
      <c r="O3539" t="b">
        <f t="shared" si="277"/>
        <v>1</v>
      </c>
      <c r="P3539" t="b">
        <f t="shared" si="277"/>
        <v>1</v>
      </c>
      <c r="Q3539" t="b">
        <f t="shared" si="278"/>
        <v>1</v>
      </c>
      <c r="R3539" t="b">
        <f t="shared" si="279"/>
        <v>1</v>
      </c>
      <c r="U3539" s="105" t="s">
        <v>654</v>
      </c>
      <c r="V3539" s="105" t="s">
        <v>653</v>
      </c>
      <c r="W3539" s="106">
        <v>48571000</v>
      </c>
      <c r="X3539" s="106">
        <v>0</v>
      </c>
    </row>
    <row r="3540" spans="2:24" x14ac:dyDescent="0.25">
      <c r="B3540" s="105" t="s">
        <v>655</v>
      </c>
      <c r="C3540" s="105" t="s">
        <v>656</v>
      </c>
      <c r="D3540" s="106">
        <v>22119200</v>
      </c>
      <c r="E3540" s="106">
        <v>0</v>
      </c>
      <c r="M3540" t="b">
        <f t="shared" si="275"/>
        <v>1</v>
      </c>
      <c r="N3540" t="b">
        <f t="shared" si="276"/>
        <v>1</v>
      </c>
      <c r="O3540" t="b">
        <f t="shared" si="277"/>
        <v>1</v>
      </c>
      <c r="P3540" t="b">
        <f t="shared" si="277"/>
        <v>1</v>
      </c>
      <c r="Q3540" t="b">
        <f t="shared" si="278"/>
        <v>1</v>
      </c>
      <c r="R3540" t="b">
        <f t="shared" si="279"/>
        <v>1</v>
      </c>
      <c r="U3540" s="105" t="s">
        <v>655</v>
      </c>
      <c r="V3540" s="105" t="s">
        <v>656</v>
      </c>
      <c r="W3540" s="106">
        <v>22119200</v>
      </c>
      <c r="X3540" s="106">
        <v>0</v>
      </c>
    </row>
    <row r="3541" spans="2:24" x14ac:dyDescent="0.25">
      <c r="B3541" s="105" t="s">
        <v>657</v>
      </c>
      <c r="C3541" s="105" t="s">
        <v>658</v>
      </c>
      <c r="D3541" s="106">
        <v>22119200</v>
      </c>
      <c r="E3541" s="106">
        <v>0</v>
      </c>
      <c r="M3541" t="b">
        <f t="shared" si="275"/>
        <v>1</v>
      </c>
      <c r="N3541" t="b">
        <f t="shared" si="276"/>
        <v>1</v>
      </c>
      <c r="O3541" t="b">
        <f t="shared" si="277"/>
        <v>1</v>
      </c>
      <c r="P3541" t="b">
        <f t="shared" si="277"/>
        <v>1</v>
      </c>
      <c r="Q3541" t="b">
        <f t="shared" si="278"/>
        <v>1</v>
      </c>
      <c r="R3541" t="b">
        <f t="shared" si="279"/>
        <v>1</v>
      </c>
      <c r="U3541" s="105" t="s">
        <v>657</v>
      </c>
      <c r="V3541" s="105" t="s">
        <v>658</v>
      </c>
      <c r="W3541" s="106">
        <v>22119200</v>
      </c>
      <c r="X3541" s="106">
        <v>0</v>
      </c>
    </row>
    <row r="3542" spans="2:24" x14ac:dyDescent="0.25">
      <c r="B3542" s="105" t="s">
        <v>659</v>
      </c>
      <c r="C3542" s="105" t="s">
        <v>658</v>
      </c>
      <c r="D3542" s="106">
        <v>21669200</v>
      </c>
      <c r="E3542" s="106">
        <v>0</v>
      </c>
      <c r="M3542" t="b">
        <f t="shared" si="275"/>
        <v>1</v>
      </c>
      <c r="N3542" t="b">
        <f t="shared" si="276"/>
        <v>1</v>
      </c>
      <c r="O3542" t="b">
        <f t="shared" si="277"/>
        <v>1</v>
      </c>
      <c r="P3542" t="b">
        <f t="shared" si="277"/>
        <v>1</v>
      </c>
      <c r="Q3542" t="b">
        <f t="shared" si="278"/>
        <v>1</v>
      </c>
      <c r="R3542" t="b">
        <f t="shared" si="279"/>
        <v>1</v>
      </c>
      <c r="U3542" s="105" t="s">
        <v>659</v>
      </c>
      <c r="V3542" s="105" t="s">
        <v>658</v>
      </c>
      <c r="W3542" s="106">
        <v>21669200</v>
      </c>
      <c r="X3542" s="106">
        <v>0</v>
      </c>
    </row>
    <row r="3543" spans="2:24" x14ac:dyDescent="0.25">
      <c r="B3543" s="105" t="s">
        <v>834</v>
      </c>
      <c r="C3543" s="105" t="s">
        <v>835</v>
      </c>
      <c r="D3543" s="106">
        <v>450000</v>
      </c>
      <c r="E3543" s="106">
        <v>0</v>
      </c>
      <c r="M3543" t="b">
        <f t="shared" si="275"/>
        <v>1</v>
      </c>
      <c r="N3543" t="b">
        <f t="shared" si="276"/>
        <v>1</v>
      </c>
      <c r="O3543" t="b">
        <f t="shared" si="277"/>
        <v>1</v>
      </c>
      <c r="P3543" t="b">
        <f t="shared" si="277"/>
        <v>1</v>
      </c>
      <c r="Q3543" t="b">
        <f t="shared" si="278"/>
        <v>1</v>
      </c>
      <c r="R3543" t="b">
        <f t="shared" si="279"/>
        <v>1</v>
      </c>
      <c r="U3543" s="105" t="s">
        <v>834</v>
      </c>
      <c r="V3543" s="105" t="s">
        <v>835</v>
      </c>
      <c r="W3543" s="106">
        <v>450000</v>
      </c>
      <c r="X3543" s="106">
        <v>0</v>
      </c>
    </row>
    <row r="3544" spans="2:24" x14ac:dyDescent="0.25">
      <c r="B3544" s="105" t="s">
        <v>463</v>
      </c>
      <c r="C3544" s="105" t="s">
        <v>464</v>
      </c>
      <c r="D3544" s="106">
        <v>755592500</v>
      </c>
      <c r="E3544" s="106">
        <v>0</v>
      </c>
      <c r="M3544" t="b">
        <f t="shared" si="275"/>
        <v>1</v>
      </c>
      <c r="N3544" t="b">
        <f t="shared" si="276"/>
        <v>1</v>
      </c>
      <c r="O3544" t="b">
        <f t="shared" si="277"/>
        <v>1</v>
      </c>
      <c r="P3544" t="b">
        <f t="shared" si="277"/>
        <v>1</v>
      </c>
      <c r="Q3544" t="b">
        <f t="shared" si="278"/>
        <v>1</v>
      </c>
      <c r="R3544" t="b">
        <f t="shared" si="279"/>
        <v>1</v>
      </c>
      <c r="U3544" s="105" t="s">
        <v>463</v>
      </c>
      <c r="V3544" s="105" t="s">
        <v>464</v>
      </c>
      <c r="W3544" s="106">
        <v>755592500</v>
      </c>
      <c r="X3544" s="106">
        <v>0</v>
      </c>
    </row>
    <row r="3545" spans="2:24" x14ac:dyDescent="0.25">
      <c r="B3545" s="105" t="s">
        <v>465</v>
      </c>
      <c r="C3545" s="105" t="s">
        <v>466</v>
      </c>
      <c r="D3545" s="106">
        <v>610310000</v>
      </c>
      <c r="E3545" s="106">
        <v>0</v>
      </c>
      <c r="M3545" t="b">
        <f t="shared" si="275"/>
        <v>1</v>
      </c>
      <c r="N3545" t="b">
        <f t="shared" si="276"/>
        <v>1</v>
      </c>
      <c r="O3545" t="b">
        <f t="shared" si="277"/>
        <v>1</v>
      </c>
      <c r="P3545" t="b">
        <f t="shared" si="277"/>
        <v>1</v>
      </c>
      <c r="Q3545" t="b">
        <f t="shared" si="278"/>
        <v>1</v>
      </c>
      <c r="R3545" t="b">
        <f t="shared" si="279"/>
        <v>1</v>
      </c>
      <c r="U3545" s="105" t="s">
        <v>465</v>
      </c>
      <c r="V3545" s="105" t="s">
        <v>466</v>
      </c>
      <c r="W3545" s="106">
        <v>610310000</v>
      </c>
      <c r="X3545" s="106">
        <v>0</v>
      </c>
    </row>
    <row r="3546" spans="2:24" x14ac:dyDescent="0.25">
      <c r="B3546" s="105" t="s">
        <v>467</v>
      </c>
      <c r="C3546" s="105" t="s">
        <v>468</v>
      </c>
      <c r="D3546" s="106">
        <v>158200000</v>
      </c>
      <c r="E3546" s="106">
        <v>0</v>
      </c>
      <c r="M3546" t="b">
        <f t="shared" si="275"/>
        <v>1</v>
      </c>
      <c r="N3546" t="b">
        <f t="shared" si="276"/>
        <v>1</v>
      </c>
      <c r="O3546" t="b">
        <f t="shared" si="277"/>
        <v>1</v>
      </c>
      <c r="P3546" t="b">
        <f t="shared" si="277"/>
        <v>1</v>
      </c>
      <c r="Q3546" t="b">
        <f t="shared" si="278"/>
        <v>1</v>
      </c>
      <c r="R3546" t="b">
        <f t="shared" si="279"/>
        <v>1</v>
      </c>
      <c r="U3546" s="105" t="s">
        <v>467</v>
      </c>
      <c r="V3546" s="105" t="s">
        <v>468</v>
      </c>
      <c r="W3546" s="106">
        <v>158200000</v>
      </c>
      <c r="X3546" s="106">
        <v>0</v>
      </c>
    </row>
    <row r="3547" spans="2:24" x14ac:dyDescent="0.25">
      <c r="B3547" s="105" t="s">
        <v>735</v>
      </c>
      <c r="C3547" s="105" t="s">
        <v>736</v>
      </c>
      <c r="D3547" s="106">
        <v>750000</v>
      </c>
      <c r="E3547" s="106">
        <v>0</v>
      </c>
      <c r="M3547" t="b">
        <f t="shared" ref="M3547:M3610" si="280">+B3547=U3547</f>
        <v>1</v>
      </c>
      <c r="N3547" t="b">
        <f t="shared" ref="N3547:N3610" si="281">+C3547=V3547</f>
        <v>1</v>
      </c>
      <c r="O3547" t="b">
        <f t="shared" ref="O3547:P3610" si="282">+D3547=W3547</f>
        <v>1</v>
      </c>
      <c r="P3547" t="b">
        <f t="shared" si="282"/>
        <v>1</v>
      </c>
      <c r="Q3547" t="b">
        <f t="shared" ref="Q3547:Q3610" si="283">+F3547=Y3547</f>
        <v>1</v>
      </c>
      <c r="R3547" t="b">
        <f t="shared" ref="R3547:R3610" si="284">+G3547=Z3547</f>
        <v>1</v>
      </c>
      <c r="U3547" s="105" t="s">
        <v>735</v>
      </c>
      <c r="V3547" s="105" t="s">
        <v>736</v>
      </c>
      <c r="W3547" s="106">
        <v>750000</v>
      </c>
      <c r="X3547" s="106">
        <v>0</v>
      </c>
    </row>
    <row r="3548" spans="2:24" x14ac:dyDescent="0.25">
      <c r="B3548" s="105" t="s">
        <v>725</v>
      </c>
      <c r="C3548" s="105" t="s">
        <v>726</v>
      </c>
      <c r="D3548" s="106">
        <v>7500000</v>
      </c>
      <c r="E3548" s="106">
        <v>0</v>
      </c>
      <c r="M3548" t="b">
        <f t="shared" si="280"/>
        <v>1</v>
      </c>
      <c r="N3548" t="b">
        <f t="shared" si="281"/>
        <v>1</v>
      </c>
      <c r="O3548" t="b">
        <f t="shared" si="282"/>
        <v>1</v>
      </c>
      <c r="P3548" t="b">
        <f t="shared" si="282"/>
        <v>1</v>
      </c>
      <c r="Q3548" t="b">
        <f t="shared" si="283"/>
        <v>1</v>
      </c>
      <c r="R3548" t="b">
        <f t="shared" si="284"/>
        <v>1</v>
      </c>
      <c r="U3548" s="105" t="s">
        <v>725</v>
      </c>
      <c r="V3548" s="105" t="s">
        <v>726</v>
      </c>
      <c r="W3548" s="106">
        <v>7500000</v>
      </c>
      <c r="X3548" s="106">
        <v>0</v>
      </c>
    </row>
    <row r="3549" spans="2:24" x14ac:dyDescent="0.25">
      <c r="B3549" s="105" t="s">
        <v>737</v>
      </c>
      <c r="C3549" s="105" t="s">
        <v>738</v>
      </c>
      <c r="D3549" s="106">
        <v>600000</v>
      </c>
      <c r="E3549" s="106">
        <v>0</v>
      </c>
      <c r="M3549" t="b">
        <f t="shared" si="280"/>
        <v>1</v>
      </c>
      <c r="N3549" t="b">
        <f t="shared" si="281"/>
        <v>1</v>
      </c>
      <c r="O3549" t="b">
        <f t="shared" si="282"/>
        <v>1</v>
      </c>
      <c r="P3549" t="b">
        <f t="shared" si="282"/>
        <v>1</v>
      </c>
      <c r="Q3549" t="b">
        <f t="shared" si="283"/>
        <v>1</v>
      </c>
      <c r="R3549" t="b">
        <f t="shared" si="284"/>
        <v>1</v>
      </c>
      <c r="U3549" s="105" t="s">
        <v>737</v>
      </c>
      <c r="V3549" s="105" t="s">
        <v>738</v>
      </c>
      <c r="W3549" s="106">
        <v>600000</v>
      </c>
      <c r="X3549" s="106">
        <v>0</v>
      </c>
    </row>
    <row r="3550" spans="2:24" x14ac:dyDescent="0.25">
      <c r="B3550" s="105" t="s">
        <v>739</v>
      </c>
      <c r="C3550" s="105" t="s">
        <v>740</v>
      </c>
      <c r="D3550" s="106">
        <v>2700000</v>
      </c>
      <c r="E3550" s="106">
        <v>0</v>
      </c>
      <c r="M3550" t="b">
        <f t="shared" si="280"/>
        <v>1</v>
      </c>
      <c r="N3550" t="b">
        <f t="shared" si="281"/>
        <v>1</v>
      </c>
      <c r="O3550" t="b">
        <f t="shared" si="282"/>
        <v>1</v>
      </c>
      <c r="P3550" t="b">
        <f t="shared" si="282"/>
        <v>1</v>
      </c>
      <c r="Q3550" t="b">
        <f t="shared" si="283"/>
        <v>1</v>
      </c>
      <c r="R3550" t="b">
        <f t="shared" si="284"/>
        <v>1</v>
      </c>
      <c r="U3550" s="105" t="s">
        <v>739</v>
      </c>
      <c r="V3550" s="105" t="s">
        <v>740</v>
      </c>
      <c r="W3550" s="106">
        <v>2700000</v>
      </c>
      <c r="X3550" s="106">
        <v>0</v>
      </c>
    </row>
    <row r="3551" spans="2:24" x14ac:dyDescent="0.25">
      <c r="B3551" s="105" t="s">
        <v>741</v>
      </c>
      <c r="C3551" s="105" t="s">
        <v>742</v>
      </c>
      <c r="D3551" s="106">
        <v>900000</v>
      </c>
      <c r="E3551" s="106">
        <v>0</v>
      </c>
      <c r="M3551" t="b">
        <f t="shared" si="280"/>
        <v>1</v>
      </c>
      <c r="N3551" t="b">
        <f t="shared" si="281"/>
        <v>1</v>
      </c>
      <c r="O3551" t="b">
        <f t="shared" si="282"/>
        <v>1</v>
      </c>
      <c r="P3551" t="b">
        <f t="shared" si="282"/>
        <v>1</v>
      </c>
      <c r="Q3551" t="b">
        <f t="shared" si="283"/>
        <v>1</v>
      </c>
      <c r="R3551" t="b">
        <f t="shared" si="284"/>
        <v>1</v>
      </c>
      <c r="U3551" s="105" t="s">
        <v>741</v>
      </c>
      <c r="V3551" s="105" t="s">
        <v>742</v>
      </c>
      <c r="W3551" s="106">
        <v>900000</v>
      </c>
      <c r="X3551" s="106">
        <v>0</v>
      </c>
    </row>
    <row r="3552" spans="2:24" x14ac:dyDescent="0.25">
      <c r="B3552" s="105" t="s">
        <v>743</v>
      </c>
      <c r="C3552" s="105" t="s">
        <v>744</v>
      </c>
      <c r="D3552" s="106">
        <v>62940000</v>
      </c>
      <c r="E3552" s="106">
        <v>0</v>
      </c>
      <c r="M3552" t="b">
        <f t="shared" si="280"/>
        <v>1</v>
      </c>
      <c r="N3552" t="b">
        <f t="shared" si="281"/>
        <v>1</v>
      </c>
      <c r="O3552" t="b">
        <f t="shared" si="282"/>
        <v>1</v>
      </c>
      <c r="P3552" t="b">
        <f t="shared" si="282"/>
        <v>1</v>
      </c>
      <c r="Q3552" t="b">
        <f t="shared" si="283"/>
        <v>1</v>
      </c>
      <c r="R3552" t="b">
        <f t="shared" si="284"/>
        <v>1</v>
      </c>
      <c r="U3552" s="105" t="s">
        <v>743</v>
      </c>
      <c r="V3552" s="105" t="s">
        <v>744</v>
      </c>
      <c r="W3552" s="106">
        <v>62940000</v>
      </c>
      <c r="X3552" s="106">
        <v>0</v>
      </c>
    </row>
    <row r="3553" spans="2:24" x14ac:dyDescent="0.25">
      <c r="B3553" s="105" t="s">
        <v>727</v>
      </c>
      <c r="C3553" s="105" t="s">
        <v>728</v>
      </c>
      <c r="D3553" s="106">
        <v>374720000</v>
      </c>
      <c r="E3553" s="106">
        <v>0</v>
      </c>
      <c r="M3553" t="b">
        <f t="shared" si="280"/>
        <v>1</v>
      </c>
      <c r="N3553" t="b">
        <f t="shared" si="281"/>
        <v>1</v>
      </c>
      <c r="O3553" t="b">
        <f t="shared" si="282"/>
        <v>1</v>
      </c>
      <c r="P3553" t="b">
        <f t="shared" si="282"/>
        <v>1</v>
      </c>
      <c r="Q3553" t="b">
        <f t="shared" si="283"/>
        <v>1</v>
      </c>
      <c r="R3553" t="b">
        <f t="shared" si="284"/>
        <v>1</v>
      </c>
      <c r="U3553" s="105" t="s">
        <v>727</v>
      </c>
      <c r="V3553" s="105" t="s">
        <v>728</v>
      </c>
      <c r="W3553" s="106">
        <v>374720000</v>
      </c>
      <c r="X3553" s="106">
        <v>0</v>
      </c>
    </row>
    <row r="3554" spans="2:24" x14ac:dyDescent="0.25">
      <c r="B3554" s="105" t="s">
        <v>1582</v>
      </c>
      <c r="C3554" s="105" t="s">
        <v>1583</v>
      </c>
      <c r="D3554" s="106">
        <v>2000000</v>
      </c>
      <c r="E3554" s="106">
        <v>0</v>
      </c>
      <c r="M3554" t="b">
        <f t="shared" si="280"/>
        <v>1</v>
      </c>
      <c r="N3554" t="b">
        <f t="shared" si="281"/>
        <v>1</v>
      </c>
      <c r="O3554" t="b">
        <f t="shared" si="282"/>
        <v>1</v>
      </c>
      <c r="P3554" t="b">
        <f t="shared" si="282"/>
        <v>1</v>
      </c>
      <c r="Q3554" t="b">
        <f t="shared" si="283"/>
        <v>1</v>
      </c>
      <c r="R3554" t="b">
        <f t="shared" si="284"/>
        <v>1</v>
      </c>
      <c r="U3554" s="105" t="s">
        <v>1582</v>
      </c>
      <c r="V3554" s="105" t="s">
        <v>1583</v>
      </c>
      <c r="W3554" s="106">
        <v>2000000</v>
      </c>
      <c r="X3554" s="106">
        <v>0</v>
      </c>
    </row>
    <row r="3555" spans="2:24" x14ac:dyDescent="0.25">
      <c r="B3555" s="105" t="s">
        <v>572</v>
      </c>
      <c r="C3555" s="105" t="s">
        <v>573</v>
      </c>
      <c r="D3555" s="106">
        <v>145282500</v>
      </c>
      <c r="E3555" s="106">
        <v>0</v>
      </c>
      <c r="M3555" t="b">
        <f t="shared" si="280"/>
        <v>1</v>
      </c>
      <c r="N3555" t="b">
        <f t="shared" si="281"/>
        <v>1</v>
      </c>
      <c r="O3555" t="b">
        <f t="shared" si="282"/>
        <v>1</v>
      </c>
      <c r="P3555" t="b">
        <f t="shared" si="282"/>
        <v>1</v>
      </c>
      <c r="Q3555" t="b">
        <f t="shared" si="283"/>
        <v>1</v>
      </c>
      <c r="R3555" t="b">
        <f t="shared" si="284"/>
        <v>1</v>
      </c>
      <c r="U3555" s="105" t="s">
        <v>572</v>
      </c>
      <c r="V3555" s="105" t="s">
        <v>573</v>
      </c>
      <c r="W3555" s="106">
        <v>145282500</v>
      </c>
      <c r="X3555" s="106">
        <v>0</v>
      </c>
    </row>
    <row r="3556" spans="2:24" x14ac:dyDescent="0.25">
      <c r="B3556" s="105" t="s">
        <v>574</v>
      </c>
      <c r="C3556" s="105" t="s">
        <v>573</v>
      </c>
      <c r="D3556" s="106">
        <v>145282500</v>
      </c>
      <c r="E3556" s="106">
        <v>0</v>
      </c>
      <c r="M3556" t="b">
        <f t="shared" si="280"/>
        <v>1</v>
      </c>
      <c r="N3556" t="b">
        <f t="shared" si="281"/>
        <v>1</v>
      </c>
      <c r="O3556" t="b">
        <f t="shared" si="282"/>
        <v>1</v>
      </c>
      <c r="P3556" t="b">
        <f t="shared" si="282"/>
        <v>1</v>
      </c>
      <c r="Q3556" t="b">
        <f t="shared" si="283"/>
        <v>1</v>
      </c>
      <c r="R3556" t="b">
        <f t="shared" si="284"/>
        <v>1</v>
      </c>
      <c r="U3556" s="105" t="s">
        <v>574</v>
      </c>
      <c r="V3556" s="105" t="s">
        <v>573</v>
      </c>
      <c r="W3556" s="106">
        <v>145282500</v>
      </c>
      <c r="X3556" s="106">
        <v>0</v>
      </c>
    </row>
    <row r="3557" spans="2:24" x14ac:dyDescent="0.25">
      <c r="B3557" s="105" t="s">
        <v>666</v>
      </c>
      <c r="C3557" s="105" t="s">
        <v>667</v>
      </c>
      <c r="D3557" s="106">
        <v>2600000</v>
      </c>
      <c r="E3557" s="106">
        <v>0</v>
      </c>
      <c r="M3557" t="b">
        <f t="shared" si="280"/>
        <v>1</v>
      </c>
      <c r="N3557" t="b">
        <f t="shared" si="281"/>
        <v>1</v>
      </c>
      <c r="O3557" t="b">
        <f t="shared" si="282"/>
        <v>1</v>
      </c>
      <c r="P3557" t="b">
        <f t="shared" si="282"/>
        <v>1</v>
      </c>
      <c r="Q3557" t="b">
        <f t="shared" si="283"/>
        <v>1</v>
      </c>
      <c r="R3557" t="b">
        <f t="shared" si="284"/>
        <v>1</v>
      </c>
      <c r="U3557" s="105" t="s">
        <v>666</v>
      </c>
      <c r="V3557" s="105" t="s">
        <v>667</v>
      </c>
      <c r="W3557" s="106">
        <v>2600000</v>
      </c>
      <c r="X3557" s="106">
        <v>0</v>
      </c>
    </row>
    <row r="3558" spans="2:24" x14ac:dyDescent="0.25">
      <c r="B3558" s="105" t="s">
        <v>668</v>
      </c>
      <c r="C3558" s="105" t="s">
        <v>669</v>
      </c>
      <c r="D3558" s="106">
        <v>2600000</v>
      </c>
      <c r="E3558" s="106">
        <v>0</v>
      </c>
      <c r="M3558" t="b">
        <f t="shared" si="280"/>
        <v>1</v>
      </c>
      <c r="N3558" t="b">
        <f t="shared" si="281"/>
        <v>1</v>
      </c>
      <c r="O3558" t="b">
        <f t="shared" si="282"/>
        <v>1</v>
      </c>
      <c r="P3558" t="b">
        <f t="shared" si="282"/>
        <v>1</v>
      </c>
      <c r="Q3558" t="b">
        <f t="shared" si="283"/>
        <v>1</v>
      </c>
      <c r="R3558" t="b">
        <f t="shared" si="284"/>
        <v>1</v>
      </c>
      <c r="U3558" s="105" t="s">
        <v>668</v>
      </c>
      <c r="V3558" s="105" t="s">
        <v>669</v>
      </c>
      <c r="W3558" s="106">
        <v>2600000</v>
      </c>
      <c r="X3558" s="106">
        <v>0</v>
      </c>
    </row>
    <row r="3559" spans="2:24" x14ac:dyDescent="0.25">
      <c r="B3559" s="105" t="s">
        <v>670</v>
      </c>
      <c r="C3559" s="105" t="s">
        <v>669</v>
      </c>
      <c r="D3559" s="106">
        <v>2600000</v>
      </c>
      <c r="E3559" s="106">
        <v>0</v>
      </c>
      <c r="M3559" t="b">
        <f t="shared" si="280"/>
        <v>1</v>
      </c>
      <c r="N3559" t="b">
        <f t="shared" si="281"/>
        <v>1</v>
      </c>
      <c r="O3559" t="b">
        <f t="shared" si="282"/>
        <v>1</v>
      </c>
      <c r="P3559" t="b">
        <f t="shared" si="282"/>
        <v>1</v>
      </c>
      <c r="Q3559" t="b">
        <f t="shared" si="283"/>
        <v>1</v>
      </c>
      <c r="R3559" t="b">
        <f t="shared" si="284"/>
        <v>1</v>
      </c>
      <c r="U3559" s="105" t="s">
        <v>670</v>
      </c>
      <c r="V3559" s="105" t="s">
        <v>669</v>
      </c>
      <c r="W3559" s="106">
        <v>2600000</v>
      </c>
      <c r="X3559" s="106">
        <v>0</v>
      </c>
    </row>
    <row r="3560" spans="2:24" x14ac:dyDescent="0.25">
      <c r="B3560" s="105" t="s">
        <v>671</v>
      </c>
      <c r="C3560" s="105" t="s">
        <v>672</v>
      </c>
      <c r="D3560" s="106">
        <v>140605000</v>
      </c>
      <c r="E3560" s="106">
        <v>0</v>
      </c>
      <c r="M3560" t="b">
        <f t="shared" si="280"/>
        <v>1</v>
      </c>
      <c r="N3560" t="b">
        <f t="shared" si="281"/>
        <v>1</v>
      </c>
      <c r="O3560" t="b">
        <f t="shared" si="282"/>
        <v>1</v>
      </c>
      <c r="P3560" t="b">
        <f t="shared" si="282"/>
        <v>1</v>
      </c>
      <c r="Q3560" t="b">
        <f t="shared" si="283"/>
        <v>1</v>
      </c>
      <c r="R3560" t="b">
        <f t="shared" si="284"/>
        <v>1</v>
      </c>
      <c r="U3560" s="105" t="s">
        <v>671</v>
      </c>
      <c r="V3560" s="105" t="s">
        <v>672</v>
      </c>
      <c r="W3560" s="106">
        <v>140605000</v>
      </c>
      <c r="X3560" s="106">
        <v>0</v>
      </c>
    </row>
    <row r="3561" spans="2:24" x14ac:dyDescent="0.25">
      <c r="B3561" s="105" t="s">
        <v>673</v>
      </c>
      <c r="C3561" s="105" t="s">
        <v>674</v>
      </c>
      <c r="D3561" s="106">
        <v>140605000</v>
      </c>
      <c r="E3561" s="106">
        <v>0</v>
      </c>
      <c r="M3561" t="b">
        <f t="shared" si="280"/>
        <v>1</v>
      </c>
      <c r="N3561" t="b">
        <f t="shared" si="281"/>
        <v>1</v>
      </c>
      <c r="O3561" t="b">
        <f t="shared" si="282"/>
        <v>1</v>
      </c>
      <c r="P3561" t="b">
        <f t="shared" si="282"/>
        <v>1</v>
      </c>
      <c r="Q3561" t="b">
        <f t="shared" si="283"/>
        <v>1</v>
      </c>
      <c r="R3561" t="b">
        <f t="shared" si="284"/>
        <v>1</v>
      </c>
      <c r="U3561" s="105" t="s">
        <v>673</v>
      </c>
      <c r="V3561" s="105" t="s">
        <v>674</v>
      </c>
      <c r="W3561" s="106">
        <v>140605000</v>
      </c>
      <c r="X3561" s="106">
        <v>0</v>
      </c>
    </row>
    <row r="3562" spans="2:24" x14ac:dyDescent="0.25">
      <c r="B3562" s="105" t="s">
        <v>675</v>
      </c>
      <c r="C3562" s="105" t="s">
        <v>674</v>
      </c>
      <c r="D3562" s="106">
        <v>140605000</v>
      </c>
      <c r="E3562" s="106">
        <v>0</v>
      </c>
      <c r="M3562" t="b">
        <f t="shared" si="280"/>
        <v>1</v>
      </c>
      <c r="N3562" t="b">
        <f t="shared" si="281"/>
        <v>1</v>
      </c>
      <c r="O3562" t="b">
        <f t="shared" si="282"/>
        <v>1</v>
      </c>
      <c r="P3562" t="b">
        <f t="shared" si="282"/>
        <v>1</v>
      </c>
      <c r="Q3562" t="b">
        <f t="shared" si="283"/>
        <v>1</v>
      </c>
      <c r="R3562" t="b">
        <f t="shared" si="284"/>
        <v>1</v>
      </c>
      <c r="U3562" s="105" t="s">
        <v>675</v>
      </c>
      <c r="V3562" s="105" t="s">
        <v>674</v>
      </c>
      <c r="W3562" s="106">
        <v>140605000</v>
      </c>
      <c r="X3562" s="106">
        <v>0</v>
      </c>
    </row>
    <row r="3563" spans="2:24" x14ac:dyDescent="0.25">
      <c r="B3563" s="105" t="s">
        <v>338</v>
      </c>
      <c r="C3563" s="105" t="s">
        <v>339</v>
      </c>
      <c r="D3563" s="106">
        <v>711837825</v>
      </c>
      <c r="E3563" s="106">
        <v>0</v>
      </c>
      <c r="M3563" t="b">
        <f t="shared" si="280"/>
        <v>1</v>
      </c>
      <c r="N3563" t="b">
        <f t="shared" si="281"/>
        <v>1</v>
      </c>
      <c r="O3563" t="b">
        <f t="shared" si="282"/>
        <v>1</v>
      </c>
      <c r="P3563" t="b">
        <f t="shared" si="282"/>
        <v>1</v>
      </c>
      <c r="Q3563" t="b">
        <f t="shared" si="283"/>
        <v>1</v>
      </c>
      <c r="R3563" t="b">
        <f t="shared" si="284"/>
        <v>1</v>
      </c>
      <c r="U3563" s="105" t="s">
        <v>338</v>
      </c>
      <c r="V3563" s="105" t="s">
        <v>339</v>
      </c>
      <c r="W3563" s="106">
        <v>711837825</v>
      </c>
      <c r="X3563" s="106">
        <v>0</v>
      </c>
    </row>
    <row r="3564" spans="2:24" x14ac:dyDescent="0.25">
      <c r="B3564" s="105" t="s">
        <v>469</v>
      </c>
      <c r="C3564" s="105" t="s">
        <v>470</v>
      </c>
      <c r="D3564" s="106">
        <v>133900000</v>
      </c>
      <c r="E3564" s="106">
        <v>0</v>
      </c>
      <c r="M3564" t="b">
        <f t="shared" si="280"/>
        <v>1</v>
      </c>
      <c r="N3564" t="b">
        <f t="shared" si="281"/>
        <v>1</v>
      </c>
      <c r="O3564" t="b">
        <f t="shared" si="282"/>
        <v>1</v>
      </c>
      <c r="P3564" t="b">
        <f t="shared" si="282"/>
        <v>1</v>
      </c>
      <c r="Q3564" t="b">
        <f t="shared" si="283"/>
        <v>1</v>
      </c>
      <c r="R3564" t="b">
        <f t="shared" si="284"/>
        <v>1</v>
      </c>
      <c r="U3564" s="105" t="s">
        <v>469</v>
      </c>
      <c r="V3564" s="105" t="s">
        <v>470</v>
      </c>
      <c r="W3564" s="106">
        <v>133900000</v>
      </c>
      <c r="X3564" s="106">
        <v>0</v>
      </c>
    </row>
    <row r="3565" spans="2:24" x14ac:dyDescent="0.25">
      <c r="B3565" s="105" t="s">
        <v>471</v>
      </c>
      <c r="C3565" s="105" t="s">
        <v>472</v>
      </c>
      <c r="D3565" s="106">
        <v>111450000</v>
      </c>
      <c r="E3565" s="106">
        <v>0</v>
      </c>
      <c r="M3565" t="b">
        <f t="shared" si="280"/>
        <v>1</v>
      </c>
      <c r="N3565" t="b">
        <f t="shared" si="281"/>
        <v>1</v>
      </c>
      <c r="O3565" t="b">
        <f t="shared" si="282"/>
        <v>1</v>
      </c>
      <c r="P3565" t="b">
        <f t="shared" si="282"/>
        <v>1</v>
      </c>
      <c r="Q3565" t="b">
        <f t="shared" si="283"/>
        <v>1</v>
      </c>
      <c r="R3565" t="b">
        <f t="shared" si="284"/>
        <v>1</v>
      </c>
      <c r="U3565" s="105" t="s">
        <v>471</v>
      </c>
      <c r="V3565" s="105" t="s">
        <v>472</v>
      </c>
      <c r="W3565" s="106">
        <v>111450000</v>
      </c>
      <c r="X3565" s="106">
        <v>0</v>
      </c>
    </row>
    <row r="3566" spans="2:24" x14ac:dyDescent="0.25">
      <c r="B3566" s="105" t="s">
        <v>1462</v>
      </c>
      <c r="C3566" s="105" t="s">
        <v>1463</v>
      </c>
      <c r="D3566" s="106">
        <v>22450000</v>
      </c>
      <c r="E3566" s="106">
        <v>0</v>
      </c>
      <c r="M3566" t="b">
        <f t="shared" si="280"/>
        <v>1</v>
      </c>
      <c r="N3566" t="b">
        <f t="shared" si="281"/>
        <v>1</v>
      </c>
      <c r="O3566" t="b">
        <f t="shared" si="282"/>
        <v>1</v>
      </c>
      <c r="P3566" t="b">
        <f t="shared" si="282"/>
        <v>1</v>
      </c>
      <c r="Q3566" t="b">
        <f t="shared" si="283"/>
        <v>1</v>
      </c>
      <c r="R3566" t="b">
        <f t="shared" si="284"/>
        <v>1</v>
      </c>
      <c r="U3566" s="105" t="s">
        <v>1462</v>
      </c>
      <c r="V3566" s="105" t="s">
        <v>1463</v>
      </c>
      <c r="W3566" s="106">
        <v>22450000</v>
      </c>
      <c r="X3566" s="106">
        <v>0</v>
      </c>
    </row>
    <row r="3567" spans="2:24" x14ac:dyDescent="0.25">
      <c r="B3567" s="105" t="s">
        <v>340</v>
      </c>
      <c r="C3567" s="105" t="s">
        <v>341</v>
      </c>
      <c r="D3567" s="106">
        <v>577937825</v>
      </c>
      <c r="E3567" s="106">
        <v>0</v>
      </c>
      <c r="M3567" t="b">
        <f t="shared" si="280"/>
        <v>1</v>
      </c>
      <c r="N3567" t="b">
        <f t="shared" si="281"/>
        <v>1</v>
      </c>
      <c r="O3567" t="b">
        <f t="shared" si="282"/>
        <v>1</v>
      </c>
      <c r="P3567" t="b">
        <f t="shared" si="282"/>
        <v>1</v>
      </c>
      <c r="Q3567" t="b">
        <f t="shared" si="283"/>
        <v>1</v>
      </c>
      <c r="R3567" t="b">
        <f t="shared" si="284"/>
        <v>1</v>
      </c>
      <c r="U3567" s="105" t="s">
        <v>340</v>
      </c>
      <c r="V3567" s="105" t="s">
        <v>341</v>
      </c>
      <c r="W3567" s="106">
        <v>577937825</v>
      </c>
      <c r="X3567" s="106">
        <v>0</v>
      </c>
    </row>
    <row r="3568" spans="2:24" x14ac:dyDescent="0.25">
      <c r="B3568" s="105" t="s">
        <v>392</v>
      </c>
      <c r="C3568" s="105" t="s">
        <v>341</v>
      </c>
      <c r="D3568" s="106">
        <v>484155000</v>
      </c>
      <c r="E3568" s="106">
        <v>0</v>
      </c>
      <c r="M3568" t="b">
        <f t="shared" si="280"/>
        <v>1</v>
      </c>
      <c r="N3568" t="b">
        <f t="shared" si="281"/>
        <v>1</v>
      </c>
      <c r="O3568" t="b">
        <f t="shared" si="282"/>
        <v>1</v>
      </c>
      <c r="P3568" t="b">
        <f t="shared" si="282"/>
        <v>1</v>
      </c>
      <c r="Q3568" t="b">
        <f t="shared" si="283"/>
        <v>1</v>
      </c>
      <c r="R3568" t="b">
        <f t="shared" si="284"/>
        <v>1</v>
      </c>
      <c r="U3568" s="105" t="s">
        <v>392</v>
      </c>
      <c r="V3568" s="105" t="s">
        <v>341</v>
      </c>
      <c r="W3568" s="106">
        <v>484155000</v>
      </c>
      <c r="X3568" s="106">
        <v>0</v>
      </c>
    </row>
    <row r="3569" spans="2:26" x14ac:dyDescent="0.25">
      <c r="B3569" s="105" t="s">
        <v>342</v>
      </c>
      <c r="C3569" s="105" t="s">
        <v>343</v>
      </c>
      <c r="D3569" s="106">
        <v>37833000</v>
      </c>
      <c r="E3569" s="106">
        <v>0</v>
      </c>
      <c r="M3569" t="b">
        <f t="shared" si="280"/>
        <v>1</v>
      </c>
      <c r="N3569" t="b">
        <f t="shared" si="281"/>
        <v>1</v>
      </c>
      <c r="O3569" t="b">
        <f t="shared" si="282"/>
        <v>1</v>
      </c>
      <c r="P3569" t="b">
        <f t="shared" si="282"/>
        <v>1</v>
      </c>
      <c r="Q3569" t="b">
        <f t="shared" si="283"/>
        <v>1</v>
      </c>
      <c r="R3569" t="b">
        <f t="shared" si="284"/>
        <v>1</v>
      </c>
      <c r="U3569" s="105" t="s">
        <v>342</v>
      </c>
      <c r="V3569" s="105" t="s">
        <v>343</v>
      </c>
      <c r="W3569" s="106">
        <v>37833000</v>
      </c>
      <c r="X3569" s="106">
        <v>0</v>
      </c>
    </row>
    <row r="3570" spans="2:26" x14ac:dyDescent="0.25">
      <c r="B3570" s="105" t="s">
        <v>344</v>
      </c>
      <c r="C3570" s="105" t="s">
        <v>345</v>
      </c>
      <c r="D3570" s="106">
        <v>10000000</v>
      </c>
      <c r="E3570" s="106">
        <v>0</v>
      </c>
      <c r="M3570" t="b">
        <f t="shared" si="280"/>
        <v>1</v>
      </c>
      <c r="N3570" t="b">
        <f t="shared" si="281"/>
        <v>1</v>
      </c>
      <c r="O3570" t="b">
        <f t="shared" si="282"/>
        <v>1</v>
      </c>
      <c r="P3570" t="b">
        <f t="shared" si="282"/>
        <v>1</v>
      </c>
      <c r="Q3570" t="b">
        <f t="shared" si="283"/>
        <v>1</v>
      </c>
      <c r="R3570" t="b">
        <f t="shared" si="284"/>
        <v>1</v>
      </c>
      <c r="U3570" s="105" t="s">
        <v>344</v>
      </c>
      <c r="V3570" s="105" t="s">
        <v>345</v>
      </c>
      <c r="W3570" s="106">
        <v>10000000</v>
      </c>
      <c r="X3570" s="106">
        <v>0</v>
      </c>
    </row>
    <row r="3571" spans="2:26" x14ac:dyDescent="0.25">
      <c r="B3571" s="105" t="s">
        <v>351</v>
      </c>
      <c r="C3571" s="105" t="s">
        <v>352</v>
      </c>
      <c r="D3571" s="106">
        <v>32500000</v>
      </c>
      <c r="E3571" s="106">
        <v>0</v>
      </c>
      <c r="M3571" t="b">
        <f t="shared" si="280"/>
        <v>1</v>
      </c>
      <c r="N3571" t="b">
        <f t="shared" si="281"/>
        <v>1</v>
      </c>
      <c r="O3571" t="b">
        <f t="shared" si="282"/>
        <v>1</v>
      </c>
      <c r="P3571" t="b">
        <f t="shared" si="282"/>
        <v>1</v>
      </c>
      <c r="Q3571" t="b">
        <f t="shared" si="283"/>
        <v>1</v>
      </c>
      <c r="R3571" t="b">
        <f t="shared" si="284"/>
        <v>1</v>
      </c>
      <c r="U3571" s="105" t="s">
        <v>351</v>
      </c>
      <c r="V3571" s="105" t="s">
        <v>352</v>
      </c>
      <c r="W3571" s="106">
        <v>32500000</v>
      </c>
      <c r="X3571" s="106">
        <v>0</v>
      </c>
    </row>
    <row r="3572" spans="2:26" x14ac:dyDescent="0.25">
      <c r="B3572" s="105" t="s">
        <v>355</v>
      </c>
      <c r="C3572" s="105" t="s">
        <v>356</v>
      </c>
      <c r="D3572" s="106">
        <v>7499825</v>
      </c>
      <c r="E3572" s="106">
        <v>0</v>
      </c>
      <c r="M3572" t="b">
        <f t="shared" si="280"/>
        <v>1</v>
      </c>
      <c r="N3572" t="b">
        <f t="shared" si="281"/>
        <v>1</v>
      </c>
      <c r="O3572" t="b">
        <f t="shared" si="282"/>
        <v>1</v>
      </c>
      <c r="P3572" t="b">
        <f t="shared" si="282"/>
        <v>1</v>
      </c>
      <c r="Q3572" t="b">
        <f t="shared" si="283"/>
        <v>1</v>
      </c>
      <c r="R3572" t="b">
        <f t="shared" si="284"/>
        <v>1</v>
      </c>
      <c r="U3572" s="105" t="s">
        <v>355</v>
      </c>
      <c r="V3572" s="105" t="s">
        <v>356</v>
      </c>
      <c r="W3572" s="106">
        <v>7499825</v>
      </c>
      <c r="X3572" s="106">
        <v>0</v>
      </c>
    </row>
    <row r="3573" spans="2:26" x14ac:dyDescent="0.25">
      <c r="B3573" s="105" t="s">
        <v>357</v>
      </c>
      <c r="C3573" s="105" t="s">
        <v>358</v>
      </c>
      <c r="D3573" s="106">
        <v>5450000</v>
      </c>
      <c r="E3573" s="106">
        <v>0</v>
      </c>
      <c r="M3573" t="b">
        <f t="shared" si="280"/>
        <v>1</v>
      </c>
      <c r="N3573" t="b">
        <f t="shared" si="281"/>
        <v>1</v>
      </c>
      <c r="O3573" t="b">
        <f t="shared" si="282"/>
        <v>1</v>
      </c>
      <c r="P3573" t="b">
        <f t="shared" si="282"/>
        <v>1</v>
      </c>
      <c r="Q3573" t="b">
        <f t="shared" si="283"/>
        <v>1</v>
      </c>
      <c r="R3573" t="b">
        <f t="shared" si="284"/>
        <v>1</v>
      </c>
      <c r="U3573" s="105" t="s">
        <v>357</v>
      </c>
      <c r="V3573" s="105" t="s">
        <v>358</v>
      </c>
      <c r="W3573" s="106">
        <v>5450000</v>
      </c>
      <c r="X3573" s="106">
        <v>0</v>
      </c>
    </row>
    <row r="3574" spans="2:26" x14ac:dyDescent="0.25">
      <c r="B3574" s="105" t="s">
        <v>1464</v>
      </c>
      <c r="C3574" s="105" t="s">
        <v>1465</v>
      </c>
      <c r="D3574" s="106">
        <v>500000</v>
      </c>
      <c r="E3574" s="106">
        <v>0</v>
      </c>
      <c r="M3574" t="b">
        <f t="shared" si="280"/>
        <v>1</v>
      </c>
      <c r="N3574" t="b">
        <f t="shared" si="281"/>
        <v>1</v>
      </c>
      <c r="O3574" t="b">
        <f t="shared" si="282"/>
        <v>1</v>
      </c>
      <c r="P3574" t="b">
        <f t="shared" si="282"/>
        <v>1</v>
      </c>
      <c r="Q3574" t="b">
        <f t="shared" si="283"/>
        <v>1</v>
      </c>
      <c r="R3574" t="b">
        <f t="shared" si="284"/>
        <v>1</v>
      </c>
      <c r="U3574" s="105" t="s">
        <v>1464</v>
      </c>
      <c r="V3574" s="105" t="s">
        <v>1465</v>
      </c>
      <c r="W3574" s="106">
        <v>500000</v>
      </c>
      <c r="X3574" s="106">
        <v>0</v>
      </c>
    </row>
    <row r="3575" spans="2:26" x14ac:dyDescent="0.25">
      <c r="B3575" s="105" t="s">
        <v>676</v>
      </c>
      <c r="C3575" s="105" t="s">
        <v>677</v>
      </c>
      <c r="D3575" s="106">
        <v>13700000</v>
      </c>
      <c r="E3575" s="106">
        <v>0</v>
      </c>
      <c r="M3575" t="b">
        <f t="shared" si="280"/>
        <v>1</v>
      </c>
      <c r="N3575" t="b">
        <f t="shared" si="281"/>
        <v>1</v>
      </c>
      <c r="O3575" t="b">
        <f t="shared" si="282"/>
        <v>1</v>
      </c>
      <c r="P3575" t="b">
        <f t="shared" si="282"/>
        <v>1</v>
      </c>
      <c r="Q3575" t="b">
        <f t="shared" si="283"/>
        <v>1</v>
      </c>
      <c r="R3575" t="b">
        <f t="shared" si="284"/>
        <v>1</v>
      </c>
      <c r="U3575" s="105" t="s">
        <v>676</v>
      </c>
      <c r="V3575" s="105" t="s">
        <v>677</v>
      </c>
      <c r="W3575" s="106">
        <v>13700000</v>
      </c>
      <c r="X3575" s="106">
        <v>0</v>
      </c>
    </row>
    <row r="3576" spans="2:26" x14ac:dyDescent="0.25">
      <c r="B3576" s="105" t="s">
        <v>678</v>
      </c>
      <c r="C3576" s="105" t="s">
        <v>679</v>
      </c>
      <c r="D3576" s="106">
        <v>13700000</v>
      </c>
      <c r="E3576" s="106">
        <v>0</v>
      </c>
      <c r="M3576" t="b">
        <f t="shared" si="280"/>
        <v>1</v>
      </c>
      <c r="N3576" t="b">
        <f t="shared" si="281"/>
        <v>1</v>
      </c>
      <c r="O3576" t="b">
        <f t="shared" si="282"/>
        <v>1</v>
      </c>
      <c r="P3576" t="b">
        <f t="shared" si="282"/>
        <v>1</v>
      </c>
      <c r="Q3576" t="b">
        <f t="shared" si="283"/>
        <v>1</v>
      </c>
      <c r="R3576" t="b">
        <f t="shared" si="284"/>
        <v>1</v>
      </c>
      <c r="U3576" s="105" t="s">
        <v>678</v>
      </c>
      <c r="V3576" s="105" t="s">
        <v>679</v>
      </c>
      <c r="W3576" s="106">
        <v>13700000</v>
      </c>
      <c r="X3576" s="106">
        <v>0</v>
      </c>
    </row>
    <row r="3577" spans="2:26" x14ac:dyDescent="0.25">
      <c r="B3577" s="105" t="s">
        <v>680</v>
      </c>
      <c r="C3577" s="105" t="s">
        <v>679</v>
      </c>
      <c r="D3577" s="106">
        <v>13700000</v>
      </c>
      <c r="E3577" s="106">
        <v>0</v>
      </c>
      <c r="M3577" t="b">
        <f t="shared" si="280"/>
        <v>1</v>
      </c>
      <c r="N3577" t="b">
        <f t="shared" si="281"/>
        <v>1</v>
      </c>
      <c r="O3577" t="b">
        <f t="shared" si="282"/>
        <v>1</v>
      </c>
      <c r="P3577" t="b">
        <f t="shared" si="282"/>
        <v>1</v>
      </c>
      <c r="Q3577" t="b">
        <f t="shared" si="283"/>
        <v>1</v>
      </c>
      <c r="R3577" t="b">
        <f t="shared" si="284"/>
        <v>1</v>
      </c>
      <c r="U3577" s="105" t="s">
        <v>680</v>
      </c>
      <c r="V3577" s="105" t="s">
        <v>679</v>
      </c>
      <c r="W3577" s="106">
        <v>13700000</v>
      </c>
      <c r="X3577" s="106">
        <v>0</v>
      </c>
    </row>
    <row r="3578" spans="2:26" x14ac:dyDescent="0.25">
      <c r="B3578" s="105" t="s">
        <v>473</v>
      </c>
      <c r="C3578" s="105" t="s">
        <v>474</v>
      </c>
      <c r="D3578" s="106">
        <v>26385000</v>
      </c>
      <c r="E3578" s="106">
        <v>0</v>
      </c>
      <c r="M3578" t="b">
        <f t="shared" si="280"/>
        <v>1</v>
      </c>
      <c r="N3578" t="b">
        <f t="shared" si="281"/>
        <v>1</v>
      </c>
      <c r="O3578" t="b">
        <f t="shared" si="282"/>
        <v>1</v>
      </c>
      <c r="P3578" t="b">
        <f t="shared" si="282"/>
        <v>1</v>
      </c>
      <c r="Q3578" t="b">
        <f t="shared" si="283"/>
        <v>1</v>
      </c>
      <c r="R3578" t="b">
        <f t="shared" si="284"/>
        <v>1</v>
      </c>
      <c r="U3578" s="105" t="s">
        <v>473</v>
      </c>
      <c r="V3578" s="105" t="s">
        <v>474</v>
      </c>
      <c r="W3578" s="106">
        <v>26385000</v>
      </c>
      <c r="X3578" s="106">
        <v>0</v>
      </c>
    </row>
    <row r="3579" spans="2:26" x14ac:dyDescent="0.25">
      <c r="B3579" s="105" t="s">
        <v>475</v>
      </c>
      <c r="C3579" s="105" t="s">
        <v>476</v>
      </c>
      <c r="D3579" s="106">
        <v>26385000</v>
      </c>
      <c r="E3579" s="106">
        <v>0</v>
      </c>
      <c r="M3579" t="b">
        <f t="shared" si="280"/>
        <v>1</v>
      </c>
      <c r="N3579" t="b">
        <f t="shared" si="281"/>
        <v>1</v>
      </c>
      <c r="O3579" t="b">
        <f t="shared" si="282"/>
        <v>1</v>
      </c>
      <c r="P3579" t="b">
        <f t="shared" si="282"/>
        <v>1</v>
      </c>
      <c r="Q3579" t="b">
        <f t="shared" si="283"/>
        <v>1</v>
      </c>
      <c r="R3579" t="b">
        <f t="shared" si="284"/>
        <v>1</v>
      </c>
      <c r="U3579" s="105" t="s">
        <v>475</v>
      </c>
      <c r="V3579" s="105" t="s">
        <v>476</v>
      </c>
      <c r="W3579" s="106">
        <v>26385000</v>
      </c>
      <c r="X3579" s="106">
        <v>0</v>
      </c>
    </row>
    <row r="3580" spans="2:26" x14ac:dyDescent="0.25">
      <c r="B3580" s="105" t="s">
        <v>477</v>
      </c>
      <c r="C3580" s="105" t="s">
        <v>476</v>
      </c>
      <c r="D3580" s="106">
        <v>26385000</v>
      </c>
      <c r="E3580" s="106">
        <v>0</v>
      </c>
      <c r="M3580" t="b">
        <f t="shared" si="280"/>
        <v>1</v>
      </c>
      <c r="N3580" t="b">
        <f t="shared" si="281"/>
        <v>1</v>
      </c>
      <c r="O3580" t="b">
        <f t="shared" si="282"/>
        <v>1</v>
      </c>
      <c r="P3580" t="b">
        <f t="shared" si="282"/>
        <v>1</v>
      </c>
      <c r="Q3580" t="b">
        <f t="shared" si="283"/>
        <v>1</v>
      </c>
      <c r="R3580" t="b">
        <f t="shared" si="284"/>
        <v>1</v>
      </c>
      <c r="U3580" s="105" t="s">
        <v>477</v>
      </c>
      <c r="V3580" s="105" t="s">
        <v>476</v>
      </c>
      <c r="W3580" s="106">
        <v>26385000</v>
      </c>
      <c r="X3580" s="106">
        <v>0</v>
      </c>
    </row>
    <row r="3581" spans="2:26" x14ac:dyDescent="0.25">
      <c r="B3581" t="s">
        <v>359</v>
      </c>
      <c r="C3581" s="106">
        <v>4532489475</v>
      </c>
      <c r="D3581" s="106">
        <v>0</v>
      </c>
      <c r="M3581" t="b">
        <f t="shared" si="280"/>
        <v>1</v>
      </c>
      <c r="N3581" t="b">
        <f t="shared" si="281"/>
        <v>1</v>
      </c>
      <c r="O3581" t="b">
        <f t="shared" si="282"/>
        <v>1</v>
      </c>
      <c r="P3581" t="b">
        <f t="shared" si="282"/>
        <v>1</v>
      </c>
      <c r="Q3581" t="b">
        <f t="shared" si="283"/>
        <v>1</v>
      </c>
      <c r="R3581" t="b">
        <f t="shared" si="284"/>
        <v>1</v>
      </c>
      <c r="U3581" t="s">
        <v>359</v>
      </c>
      <c r="V3581" s="106">
        <v>4532489475</v>
      </c>
      <c r="W3581" s="106">
        <v>0</v>
      </c>
    </row>
    <row r="3582" spans="2:26" x14ac:dyDescent="0.25">
      <c r="B3582" t="s">
        <v>330</v>
      </c>
      <c r="C3582" t="s">
        <v>331</v>
      </c>
      <c r="D3582" s="105" t="s">
        <v>880</v>
      </c>
      <c r="E3582" t="s">
        <v>333</v>
      </c>
      <c r="F3582" t="s">
        <v>331</v>
      </c>
      <c r="G3582" s="105" t="s">
        <v>881</v>
      </c>
      <c r="M3582" t="b">
        <f t="shared" si="280"/>
        <v>1</v>
      </c>
      <c r="N3582" t="b">
        <f t="shared" si="281"/>
        <v>1</v>
      </c>
      <c r="O3582" t="b">
        <f t="shared" si="282"/>
        <v>1</v>
      </c>
      <c r="P3582" t="b">
        <f t="shared" si="282"/>
        <v>1</v>
      </c>
      <c r="Q3582" t="b">
        <f t="shared" si="283"/>
        <v>1</v>
      </c>
      <c r="R3582" t="b">
        <f t="shared" si="284"/>
        <v>1</v>
      </c>
      <c r="U3582" t="s">
        <v>330</v>
      </c>
      <c r="V3582" t="s">
        <v>331</v>
      </c>
      <c r="W3582" s="105" t="s">
        <v>880</v>
      </c>
      <c r="X3582" t="s">
        <v>333</v>
      </c>
      <c r="Y3582" t="s">
        <v>331</v>
      </c>
      <c r="Z3582" s="105" t="s">
        <v>881</v>
      </c>
    </row>
    <row r="3583" spans="2:26" x14ac:dyDescent="0.25">
      <c r="B3583" t="s">
        <v>335</v>
      </c>
      <c r="C3583" t="s">
        <v>3</v>
      </c>
      <c r="D3583" t="s">
        <v>336</v>
      </c>
      <c r="E3583" t="s">
        <v>337</v>
      </c>
      <c r="M3583" t="b">
        <f t="shared" si="280"/>
        <v>1</v>
      </c>
      <c r="N3583" t="b">
        <f t="shared" si="281"/>
        <v>1</v>
      </c>
      <c r="O3583" t="b">
        <f t="shared" si="282"/>
        <v>1</v>
      </c>
      <c r="P3583" t="b">
        <f t="shared" si="282"/>
        <v>1</v>
      </c>
      <c r="Q3583" t="b">
        <f t="shared" si="283"/>
        <v>1</v>
      </c>
      <c r="R3583" t="b">
        <f t="shared" si="284"/>
        <v>1</v>
      </c>
      <c r="U3583" t="s">
        <v>335</v>
      </c>
      <c r="V3583" t="s">
        <v>3</v>
      </c>
      <c r="W3583" t="s">
        <v>336</v>
      </c>
      <c r="X3583" t="s">
        <v>337</v>
      </c>
    </row>
    <row r="3584" spans="2:26" x14ac:dyDescent="0.25">
      <c r="B3584" s="105" t="s">
        <v>450</v>
      </c>
      <c r="C3584" s="105" t="s">
        <v>451</v>
      </c>
      <c r="D3584" s="106">
        <v>319502500</v>
      </c>
      <c r="E3584" s="106">
        <v>0</v>
      </c>
      <c r="M3584" t="b">
        <f t="shared" si="280"/>
        <v>1</v>
      </c>
      <c r="N3584" t="b">
        <f t="shared" si="281"/>
        <v>1</v>
      </c>
      <c r="O3584" t="b">
        <f t="shared" si="282"/>
        <v>1</v>
      </c>
      <c r="P3584" t="b">
        <f t="shared" si="282"/>
        <v>1</v>
      </c>
      <c r="Q3584" t="b">
        <f t="shared" si="283"/>
        <v>1</v>
      </c>
      <c r="R3584" t="b">
        <f t="shared" si="284"/>
        <v>1</v>
      </c>
      <c r="U3584" s="105" t="s">
        <v>450</v>
      </c>
      <c r="V3584" s="105" t="s">
        <v>451</v>
      </c>
      <c r="W3584" s="106">
        <v>319502500</v>
      </c>
      <c r="X3584" s="106">
        <v>0</v>
      </c>
    </row>
    <row r="3585" spans="2:26" x14ac:dyDescent="0.25">
      <c r="B3585" s="105" t="s">
        <v>452</v>
      </c>
      <c r="C3585" s="105" t="s">
        <v>453</v>
      </c>
      <c r="D3585" s="106">
        <v>319502500</v>
      </c>
      <c r="E3585" s="106">
        <v>0</v>
      </c>
      <c r="M3585" t="b">
        <f t="shared" si="280"/>
        <v>1</v>
      </c>
      <c r="N3585" t="b">
        <f t="shared" si="281"/>
        <v>1</v>
      </c>
      <c r="O3585" t="b">
        <f t="shared" si="282"/>
        <v>1</v>
      </c>
      <c r="P3585" t="b">
        <f t="shared" si="282"/>
        <v>1</v>
      </c>
      <c r="Q3585" t="b">
        <f t="shared" si="283"/>
        <v>1</v>
      </c>
      <c r="R3585" t="b">
        <f t="shared" si="284"/>
        <v>1</v>
      </c>
      <c r="U3585" s="105" t="s">
        <v>452</v>
      </c>
      <c r="V3585" s="105" t="s">
        <v>453</v>
      </c>
      <c r="W3585" s="106">
        <v>319502500</v>
      </c>
      <c r="X3585" s="106">
        <v>0</v>
      </c>
    </row>
    <row r="3586" spans="2:26" x14ac:dyDescent="0.25">
      <c r="B3586" s="105" t="s">
        <v>801</v>
      </c>
      <c r="C3586" s="105" t="s">
        <v>802</v>
      </c>
      <c r="D3586" s="106">
        <v>309502500</v>
      </c>
      <c r="E3586" s="106">
        <v>0</v>
      </c>
      <c r="M3586" t="b">
        <f t="shared" si="280"/>
        <v>1</v>
      </c>
      <c r="N3586" t="b">
        <f t="shared" si="281"/>
        <v>1</v>
      </c>
      <c r="O3586" t="b">
        <f t="shared" si="282"/>
        <v>1</v>
      </c>
      <c r="P3586" t="b">
        <f t="shared" si="282"/>
        <v>1</v>
      </c>
      <c r="Q3586" t="b">
        <f t="shared" si="283"/>
        <v>1</v>
      </c>
      <c r="R3586" t="b">
        <f t="shared" si="284"/>
        <v>1</v>
      </c>
      <c r="U3586" s="105" t="s">
        <v>801</v>
      </c>
      <c r="V3586" s="105" t="s">
        <v>802</v>
      </c>
      <c r="W3586" s="106">
        <v>309502500</v>
      </c>
      <c r="X3586" s="106">
        <v>0</v>
      </c>
    </row>
    <row r="3587" spans="2:26" x14ac:dyDescent="0.25">
      <c r="B3587" s="105" t="s">
        <v>812</v>
      </c>
      <c r="C3587" s="105" t="s">
        <v>1606</v>
      </c>
      <c r="D3587" s="106">
        <v>10000000</v>
      </c>
      <c r="E3587" s="106">
        <v>0</v>
      </c>
      <c r="M3587" t="b">
        <f t="shared" si="280"/>
        <v>1</v>
      </c>
      <c r="N3587" t="b">
        <f t="shared" si="281"/>
        <v>1</v>
      </c>
      <c r="O3587" t="b">
        <f t="shared" si="282"/>
        <v>1</v>
      </c>
      <c r="P3587" t="b">
        <f t="shared" si="282"/>
        <v>1</v>
      </c>
      <c r="Q3587" t="b">
        <f t="shared" si="283"/>
        <v>1</v>
      </c>
      <c r="R3587" t="b">
        <f t="shared" si="284"/>
        <v>1</v>
      </c>
      <c r="U3587" s="105" t="s">
        <v>812</v>
      </c>
      <c r="V3587" s="105" t="s">
        <v>1606</v>
      </c>
      <c r="W3587" s="106">
        <v>10000000</v>
      </c>
      <c r="X3587" s="106">
        <v>0</v>
      </c>
    </row>
    <row r="3588" spans="2:26" x14ac:dyDescent="0.25">
      <c r="B3588" t="s">
        <v>359</v>
      </c>
      <c r="C3588" s="106">
        <v>319502500</v>
      </c>
      <c r="D3588" s="106">
        <v>0</v>
      </c>
      <c r="M3588" t="b">
        <f t="shared" si="280"/>
        <v>1</v>
      </c>
      <c r="N3588" t="b">
        <f t="shared" si="281"/>
        <v>1</v>
      </c>
      <c r="O3588" t="b">
        <f t="shared" si="282"/>
        <v>1</v>
      </c>
      <c r="P3588" t="b">
        <f t="shared" si="282"/>
        <v>1</v>
      </c>
      <c r="Q3588" t="b">
        <f t="shared" si="283"/>
        <v>1</v>
      </c>
      <c r="R3588" t="b">
        <f t="shared" si="284"/>
        <v>1</v>
      </c>
      <c r="U3588" t="s">
        <v>359</v>
      </c>
      <c r="V3588" s="106">
        <v>319502500</v>
      </c>
      <c r="W3588" s="106">
        <v>0</v>
      </c>
    </row>
    <row r="3589" spans="2:26" x14ac:dyDescent="0.25">
      <c r="B3589" t="s">
        <v>330</v>
      </c>
      <c r="C3589" t="s">
        <v>331</v>
      </c>
      <c r="D3589" s="105" t="s">
        <v>882</v>
      </c>
      <c r="E3589" t="s">
        <v>333</v>
      </c>
      <c r="F3589" t="s">
        <v>331</v>
      </c>
      <c r="G3589" s="105" t="s">
        <v>883</v>
      </c>
      <c r="M3589" t="b">
        <f t="shared" si="280"/>
        <v>1</v>
      </c>
      <c r="N3589" t="b">
        <f t="shared" si="281"/>
        <v>1</v>
      </c>
      <c r="O3589" t="b">
        <f t="shared" si="282"/>
        <v>1</v>
      </c>
      <c r="P3589" t="b">
        <f t="shared" si="282"/>
        <v>1</v>
      </c>
      <c r="Q3589" t="b">
        <f t="shared" si="283"/>
        <v>1</v>
      </c>
      <c r="R3589" t="b">
        <f t="shared" si="284"/>
        <v>1</v>
      </c>
      <c r="U3589" t="s">
        <v>330</v>
      </c>
      <c r="V3589" t="s">
        <v>331</v>
      </c>
      <c r="W3589" s="105" t="s">
        <v>882</v>
      </c>
      <c r="X3589" t="s">
        <v>333</v>
      </c>
      <c r="Y3589" t="s">
        <v>331</v>
      </c>
      <c r="Z3589" s="105" t="s">
        <v>883</v>
      </c>
    </row>
    <row r="3590" spans="2:26" x14ac:dyDescent="0.25">
      <c r="B3590" t="s">
        <v>335</v>
      </c>
      <c r="C3590" t="s">
        <v>3</v>
      </c>
      <c r="D3590" t="s">
        <v>336</v>
      </c>
      <c r="E3590" t="s">
        <v>337</v>
      </c>
      <c r="M3590" t="b">
        <f t="shared" si="280"/>
        <v>1</v>
      </c>
      <c r="N3590" t="b">
        <f t="shared" si="281"/>
        <v>1</v>
      </c>
      <c r="O3590" t="b">
        <f t="shared" si="282"/>
        <v>1</v>
      </c>
      <c r="P3590" t="b">
        <f t="shared" si="282"/>
        <v>1</v>
      </c>
      <c r="Q3590" t="b">
        <f t="shared" si="283"/>
        <v>1</v>
      </c>
      <c r="R3590" t="b">
        <f t="shared" si="284"/>
        <v>1</v>
      </c>
      <c r="U3590" t="s">
        <v>335</v>
      </c>
      <c r="V3590" t="s">
        <v>3</v>
      </c>
      <c r="W3590" t="s">
        <v>336</v>
      </c>
      <c r="X3590" t="s">
        <v>337</v>
      </c>
    </row>
    <row r="3591" spans="2:26" x14ac:dyDescent="0.25">
      <c r="B3591" s="105" t="s">
        <v>418</v>
      </c>
      <c r="C3591" s="105" t="s">
        <v>419</v>
      </c>
      <c r="D3591" s="106">
        <v>49067179</v>
      </c>
      <c r="E3591" s="106">
        <v>0</v>
      </c>
      <c r="M3591" t="b">
        <f t="shared" si="280"/>
        <v>1</v>
      </c>
      <c r="N3591" t="b">
        <f t="shared" si="281"/>
        <v>1</v>
      </c>
      <c r="O3591" t="b">
        <f t="shared" si="282"/>
        <v>1</v>
      </c>
      <c r="P3591" t="b">
        <f t="shared" si="282"/>
        <v>1</v>
      </c>
      <c r="Q3591" t="b">
        <f t="shared" si="283"/>
        <v>1</v>
      </c>
      <c r="R3591" t="b">
        <f t="shared" si="284"/>
        <v>1</v>
      </c>
      <c r="U3591" s="105" t="s">
        <v>418</v>
      </c>
      <c r="V3591" s="105" t="s">
        <v>419</v>
      </c>
      <c r="W3591" s="106">
        <v>49067179</v>
      </c>
      <c r="X3591" s="106">
        <v>0</v>
      </c>
    </row>
    <row r="3592" spans="2:26" x14ac:dyDescent="0.25">
      <c r="B3592" s="105" t="s">
        <v>420</v>
      </c>
      <c r="C3592" s="105" t="s">
        <v>421</v>
      </c>
      <c r="D3592" s="106">
        <v>49067179</v>
      </c>
      <c r="E3592" s="106">
        <v>0</v>
      </c>
      <c r="M3592" t="b">
        <f t="shared" si="280"/>
        <v>1</v>
      </c>
      <c r="N3592" t="b">
        <f t="shared" si="281"/>
        <v>1</v>
      </c>
      <c r="O3592" t="b">
        <f t="shared" si="282"/>
        <v>1</v>
      </c>
      <c r="P3592" t="b">
        <f t="shared" si="282"/>
        <v>1</v>
      </c>
      <c r="Q3592" t="b">
        <f t="shared" si="283"/>
        <v>1</v>
      </c>
      <c r="R3592" t="b">
        <f t="shared" si="284"/>
        <v>1</v>
      </c>
      <c r="U3592" s="105" t="s">
        <v>420</v>
      </c>
      <c r="V3592" s="105" t="s">
        <v>421</v>
      </c>
      <c r="W3592" s="106">
        <v>49067179</v>
      </c>
      <c r="X3592" s="106">
        <v>0</v>
      </c>
    </row>
    <row r="3593" spans="2:26" x14ac:dyDescent="0.25">
      <c r="B3593" s="105" t="s">
        <v>422</v>
      </c>
      <c r="C3593" s="105" t="s">
        <v>421</v>
      </c>
      <c r="D3593" s="106">
        <v>28653848</v>
      </c>
      <c r="E3593" s="106">
        <v>0</v>
      </c>
      <c r="M3593" t="b">
        <f t="shared" si="280"/>
        <v>1</v>
      </c>
      <c r="N3593" t="b">
        <f t="shared" si="281"/>
        <v>1</v>
      </c>
      <c r="O3593" t="b">
        <f t="shared" si="282"/>
        <v>1</v>
      </c>
      <c r="P3593" t="b">
        <f t="shared" si="282"/>
        <v>1</v>
      </c>
      <c r="Q3593" t="b">
        <f t="shared" si="283"/>
        <v>1</v>
      </c>
      <c r="R3593" t="b">
        <f t="shared" si="284"/>
        <v>1</v>
      </c>
      <c r="U3593" s="105" t="s">
        <v>422</v>
      </c>
      <c r="V3593" s="105" t="s">
        <v>421</v>
      </c>
      <c r="W3593" s="106">
        <v>28653848</v>
      </c>
      <c r="X3593" s="106">
        <v>0</v>
      </c>
    </row>
    <row r="3594" spans="2:26" x14ac:dyDescent="0.25">
      <c r="B3594" s="105" t="s">
        <v>423</v>
      </c>
      <c r="C3594" s="105" t="s">
        <v>424</v>
      </c>
      <c r="D3594" s="106">
        <v>13109321</v>
      </c>
      <c r="E3594" s="106">
        <v>0</v>
      </c>
      <c r="M3594" t="b">
        <f t="shared" si="280"/>
        <v>1</v>
      </c>
      <c r="N3594" t="b">
        <f t="shared" si="281"/>
        <v>1</v>
      </c>
      <c r="O3594" t="b">
        <f t="shared" si="282"/>
        <v>1</v>
      </c>
      <c r="P3594" t="b">
        <f t="shared" si="282"/>
        <v>1</v>
      </c>
      <c r="Q3594" t="b">
        <f t="shared" si="283"/>
        <v>1</v>
      </c>
      <c r="R3594" t="b">
        <f t="shared" si="284"/>
        <v>1</v>
      </c>
      <c r="U3594" s="105" t="s">
        <v>423</v>
      </c>
      <c r="V3594" s="105" t="s">
        <v>424</v>
      </c>
      <c r="W3594" s="106">
        <v>13109321</v>
      </c>
      <c r="X3594" s="106">
        <v>0</v>
      </c>
    </row>
    <row r="3595" spans="2:26" x14ac:dyDescent="0.25">
      <c r="B3595" s="105" t="s">
        <v>425</v>
      </c>
      <c r="C3595" s="105" t="s">
        <v>426</v>
      </c>
      <c r="D3595" s="106">
        <v>5927000</v>
      </c>
      <c r="E3595" s="106">
        <v>0</v>
      </c>
      <c r="M3595" t="b">
        <f t="shared" si="280"/>
        <v>1</v>
      </c>
      <c r="N3595" t="b">
        <f t="shared" si="281"/>
        <v>1</v>
      </c>
      <c r="O3595" t="b">
        <f t="shared" si="282"/>
        <v>1</v>
      </c>
      <c r="P3595" t="b">
        <f t="shared" si="282"/>
        <v>1</v>
      </c>
      <c r="Q3595" t="b">
        <f t="shared" si="283"/>
        <v>1</v>
      </c>
      <c r="R3595" t="b">
        <f t="shared" si="284"/>
        <v>1</v>
      </c>
      <c r="U3595" s="105" t="s">
        <v>425</v>
      </c>
      <c r="V3595" s="105" t="s">
        <v>426</v>
      </c>
      <c r="W3595" s="106">
        <v>5927000</v>
      </c>
      <c r="X3595" s="106">
        <v>0</v>
      </c>
    </row>
    <row r="3596" spans="2:26" x14ac:dyDescent="0.25">
      <c r="B3596" s="105" t="s">
        <v>762</v>
      </c>
      <c r="C3596" s="105" t="s">
        <v>1587</v>
      </c>
      <c r="D3596" s="106">
        <v>1377010</v>
      </c>
      <c r="E3596" s="106">
        <v>0</v>
      </c>
      <c r="M3596" t="b">
        <f t="shared" si="280"/>
        <v>1</v>
      </c>
      <c r="N3596" t="b">
        <f t="shared" si="281"/>
        <v>1</v>
      </c>
      <c r="O3596" t="b">
        <f t="shared" si="282"/>
        <v>1</v>
      </c>
      <c r="P3596" t="b">
        <f t="shared" si="282"/>
        <v>1</v>
      </c>
      <c r="Q3596" t="b">
        <f t="shared" si="283"/>
        <v>1</v>
      </c>
      <c r="R3596" t="b">
        <f t="shared" si="284"/>
        <v>1</v>
      </c>
      <c r="U3596" s="105" t="s">
        <v>762</v>
      </c>
      <c r="V3596" s="105" t="s">
        <v>1587</v>
      </c>
      <c r="W3596" s="106">
        <v>1377010</v>
      </c>
      <c r="X3596" s="106">
        <v>0</v>
      </c>
    </row>
    <row r="3597" spans="2:26" x14ac:dyDescent="0.25">
      <c r="B3597" s="105" t="s">
        <v>403</v>
      </c>
      <c r="C3597" s="105" t="s">
        <v>404</v>
      </c>
      <c r="D3597" s="106">
        <v>99893518</v>
      </c>
      <c r="E3597" s="106">
        <v>0</v>
      </c>
      <c r="M3597" t="b">
        <f t="shared" si="280"/>
        <v>1</v>
      </c>
      <c r="N3597" t="b">
        <f t="shared" si="281"/>
        <v>1</v>
      </c>
      <c r="O3597" t="b">
        <f t="shared" si="282"/>
        <v>1</v>
      </c>
      <c r="P3597" t="b">
        <f t="shared" si="282"/>
        <v>1</v>
      </c>
      <c r="Q3597" t="b">
        <f t="shared" si="283"/>
        <v>1</v>
      </c>
      <c r="R3597" t="b">
        <f t="shared" si="284"/>
        <v>1</v>
      </c>
      <c r="U3597" s="105" t="s">
        <v>403</v>
      </c>
      <c r="V3597" s="105" t="s">
        <v>404</v>
      </c>
      <c r="W3597" s="106">
        <v>99893518</v>
      </c>
      <c r="X3597" s="106">
        <v>0</v>
      </c>
    </row>
    <row r="3598" spans="2:26" x14ac:dyDescent="0.25">
      <c r="B3598" s="105" t="s">
        <v>405</v>
      </c>
      <c r="C3598" s="105" t="s">
        <v>406</v>
      </c>
      <c r="D3598" s="106">
        <v>57500187</v>
      </c>
      <c r="E3598" s="106">
        <v>0</v>
      </c>
      <c r="M3598" t="b">
        <f t="shared" si="280"/>
        <v>1</v>
      </c>
      <c r="N3598" t="b">
        <f t="shared" si="281"/>
        <v>1</v>
      </c>
      <c r="O3598" t="b">
        <f t="shared" si="282"/>
        <v>1</v>
      </c>
      <c r="P3598" t="b">
        <f t="shared" si="282"/>
        <v>1</v>
      </c>
      <c r="Q3598" t="b">
        <f t="shared" si="283"/>
        <v>1</v>
      </c>
      <c r="R3598" t="b">
        <f t="shared" si="284"/>
        <v>1</v>
      </c>
      <c r="U3598" s="105" t="s">
        <v>405</v>
      </c>
      <c r="V3598" s="105" t="s">
        <v>406</v>
      </c>
      <c r="W3598" s="106">
        <v>57500187</v>
      </c>
      <c r="X3598" s="106">
        <v>0</v>
      </c>
    </row>
    <row r="3599" spans="2:26" x14ac:dyDescent="0.25">
      <c r="B3599" s="105" t="s">
        <v>603</v>
      </c>
      <c r="C3599" s="105" t="s">
        <v>406</v>
      </c>
      <c r="D3599" s="106">
        <v>17745857</v>
      </c>
      <c r="E3599" s="106">
        <v>0</v>
      </c>
      <c r="M3599" t="b">
        <f t="shared" si="280"/>
        <v>1</v>
      </c>
      <c r="N3599" t="b">
        <f t="shared" si="281"/>
        <v>1</v>
      </c>
      <c r="O3599" t="b">
        <f t="shared" si="282"/>
        <v>1</v>
      </c>
      <c r="P3599" t="b">
        <f t="shared" si="282"/>
        <v>1</v>
      </c>
      <c r="Q3599" t="b">
        <f t="shared" si="283"/>
        <v>1</v>
      </c>
      <c r="R3599" t="b">
        <f t="shared" si="284"/>
        <v>1</v>
      </c>
      <c r="U3599" s="105" t="s">
        <v>603</v>
      </c>
      <c r="V3599" s="105" t="s">
        <v>406</v>
      </c>
      <c r="W3599" s="106">
        <v>17745857</v>
      </c>
      <c r="X3599" s="106">
        <v>0</v>
      </c>
    </row>
    <row r="3600" spans="2:26" x14ac:dyDescent="0.25">
      <c r="B3600" s="105" t="s">
        <v>427</v>
      </c>
      <c r="C3600" s="105" t="s">
        <v>428</v>
      </c>
      <c r="D3600" s="106">
        <v>15898151</v>
      </c>
      <c r="E3600" s="106">
        <v>0</v>
      </c>
      <c r="M3600" t="b">
        <f t="shared" si="280"/>
        <v>1</v>
      </c>
      <c r="N3600" t="b">
        <f t="shared" si="281"/>
        <v>1</v>
      </c>
      <c r="O3600" t="b">
        <f t="shared" si="282"/>
        <v>1</v>
      </c>
      <c r="P3600" t="b">
        <f t="shared" si="282"/>
        <v>1</v>
      </c>
      <c r="Q3600" t="b">
        <f t="shared" si="283"/>
        <v>1</v>
      </c>
      <c r="R3600" t="b">
        <f t="shared" si="284"/>
        <v>1</v>
      </c>
      <c r="U3600" s="105" t="s">
        <v>427</v>
      </c>
      <c r="V3600" s="105" t="s">
        <v>428</v>
      </c>
      <c r="W3600" s="106">
        <v>15898151</v>
      </c>
      <c r="X3600" s="106">
        <v>0</v>
      </c>
    </row>
    <row r="3601" spans="2:24" x14ac:dyDescent="0.25">
      <c r="B3601" s="105" t="s">
        <v>408</v>
      </c>
      <c r="C3601" s="105" t="s">
        <v>1439</v>
      </c>
      <c r="D3601" s="106">
        <v>23856179</v>
      </c>
      <c r="E3601" s="106">
        <v>0</v>
      </c>
      <c r="M3601" t="b">
        <f t="shared" si="280"/>
        <v>1</v>
      </c>
      <c r="N3601" t="b">
        <f t="shared" si="281"/>
        <v>1</v>
      </c>
      <c r="O3601" t="b">
        <f t="shared" si="282"/>
        <v>1</v>
      </c>
      <c r="P3601" t="b">
        <f t="shared" si="282"/>
        <v>1</v>
      </c>
      <c r="Q3601" t="b">
        <f t="shared" si="283"/>
        <v>1</v>
      </c>
      <c r="R3601" t="b">
        <f t="shared" si="284"/>
        <v>1</v>
      </c>
      <c r="U3601" s="105" t="s">
        <v>408</v>
      </c>
      <c r="V3601" s="105" t="s">
        <v>1439</v>
      </c>
      <c r="W3601" s="106">
        <v>23856179</v>
      </c>
      <c r="X3601" s="106">
        <v>0</v>
      </c>
    </row>
    <row r="3602" spans="2:24" x14ac:dyDescent="0.25">
      <c r="B3602" s="105" t="s">
        <v>544</v>
      </c>
      <c r="C3602" s="105" t="s">
        <v>545</v>
      </c>
      <c r="D3602" s="106">
        <v>42393331</v>
      </c>
      <c r="E3602" s="106">
        <v>0</v>
      </c>
      <c r="M3602" t="b">
        <f t="shared" si="280"/>
        <v>1</v>
      </c>
      <c r="N3602" t="b">
        <f t="shared" si="281"/>
        <v>1</v>
      </c>
      <c r="O3602" t="b">
        <f t="shared" si="282"/>
        <v>1</v>
      </c>
      <c r="P3602" t="b">
        <f t="shared" si="282"/>
        <v>1</v>
      </c>
      <c r="Q3602" t="b">
        <f t="shared" si="283"/>
        <v>1</v>
      </c>
      <c r="R3602" t="b">
        <f t="shared" si="284"/>
        <v>1</v>
      </c>
      <c r="U3602" s="105" t="s">
        <v>544</v>
      </c>
      <c r="V3602" s="105" t="s">
        <v>545</v>
      </c>
      <c r="W3602" s="106">
        <v>42393331</v>
      </c>
      <c r="X3602" s="106">
        <v>0</v>
      </c>
    </row>
    <row r="3603" spans="2:24" x14ac:dyDescent="0.25">
      <c r="B3603" s="105" t="s">
        <v>606</v>
      </c>
      <c r="C3603" s="105" t="s">
        <v>545</v>
      </c>
      <c r="D3603" s="106">
        <v>42393331</v>
      </c>
      <c r="E3603" s="106">
        <v>0</v>
      </c>
      <c r="M3603" t="b">
        <f t="shared" si="280"/>
        <v>1</v>
      </c>
      <c r="N3603" t="b">
        <f t="shared" si="281"/>
        <v>1</v>
      </c>
      <c r="O3603" t="b">
        <f t="shared" si="282"/>
        <v>1</v>
      </c>
      <c r="P3603" t="b">
        <f t="shared" si="282"/>
        <v>1</v>
      </c>
      <c r="Q3603" t="b">
        <f t="shared" si="283"/>
        <v>1</v>
      </c>
      <c r="R3603" t="b">
        <f t="shared" si="284"/>
        <v>1</v>
      </c>
      <c r="U3603" s="105" t="s">
        <v>606</v>
      </c>
      <c r="V3603" s="105" t="s">
        <v>545</v>
      </c>
      <c r="W3603" s="106">
        <v>42393331</v>
      </c>
      <c r="X3603" s="106">
        <v>0</v>
      </c>
    </row>
    <row r="3604" spans="2:24" x14ac:dyDescent="0.25">
      <c r="B3604" s="105" t="s">
        <v>411</v>
      </c>
      <c r="C3604" s="105" t="s">
        <v>412</v>
      </c>
      <c r="D3604" s="106">
        <v>38113669</v>
      </c>
      <c r="E3604" s="106">
        <v>0</v>
      </c>
      <c r="M3604" t="b">
        <f t="shared" si="280"/>
        <v>1</v>
      </c>
      <c r="N3604" t="b">
        <f t="shared" si="281"/>
        <v>1</v>
      </c>
      <c r="O3604" t="b">
        <f t="shared" si="282"/>
        <v>1</v>
      </c>
      <c r="P3604" t="b">
        <f t="shared" si="282"/>
        <v>1</v>
      </c>
      <c r="Q3604" t="b">
        <f t="shared" si="283"/>
        <v>1</v>
      </c>
      <c r="R3604" t="b">
        <f t="shared" si="284"/>
        <v>1</v>
      </c>
      <c r="U3604" s="105" t="s">
        <v>411</v>
      </c>
      <c r="V3604" s="105" t="s">
        <v>412</v>
      </c>
      <c r="W3604" s="106">
        <v>38113669</v>
      </c>
      <c r="X3604" s="106">
        <v>0</v>
      </c>
    </row>
    <row r="3605" spans="2:24" x14ac:dyDescent="0.25">
      <c r="B3605" s="105" t="s">
        <v>413</v>
      </c>
      <c r="C3605" s="105" t="s">
        <v>414</v>
      </c>
      <c r="D3605" s="106">
        <v>38113669</v>
      </c>
      <c r="E3605" s="106">
        <v>0</v>
      </c>
      <c r="M3605" t="b">
        <f t="shared" si="280"/>
        <v>1</v>
      </c>
      <c r="N3605" t="b">
        <f t="shared" si="281"/>
        <v>1</v>
      </c>
      <c r="O3605" t="b">
        <f t="shared" si="282"/>
        <v>1</v>
      </c>
      <c r="P3605" t="b">
        <f t="shared" si="282"/>
        <v>1</v>
      </c>
      <c r="Q3605" t="b">
        <f t="shared" si="283"/>
        <v>1</v>
      </c>
      <c r="R3605" t="b">
        <f t="shared" si="284"/>
        <v>1</v>
      </c>
      <c r="U3605" s="105" t="s">
        <v>413</v>
      </c>
      <c r="V3605" s="105" t="s">
        <v>414</v>
      </c>
      <c r="W3605" s="106">
        <v>38113669</v>
      </c>
      <c r="X3605" s="106">
        <v>0</v>
      </c>
    </row>
    <row r="3606" spans="2:24" x14ac:dyDescent="0.25">
      <c r="B3606" s="105" t="s">
        <v>415</v>
      </c>
      <c r="C3606" s="105" t="s">
        <v>414</v>
      </c>
      <c r="D3606" s="106">
        <v>11208769</v>
      </c>
      <c r="E3606" s="106">
        <v>0</v>
      </c>
      <c r="M3606" t="b">
        <f t="shared" si="280"/>
        <v>1</v>
      </c>
      <c r="N3606" t="b">
        <f t="shared" si="281"/>
        <v>1</v>
      </c>
      <c r="O3606" t="b">
        <f t="shared" si="282"/>
        <v>1</v>
      </c>
      <c r="P3606" t="b">
        <f t="shared" si="282"/>
        <v>1</v>
      </c>
      <c r="Q3606" t="b">
        <f t="shared" si="283"/>
        <v>1</v>
      </c>
      <c r="R3606" t="b">
        <f t="shared" si="284"/>
        <v>1</v>
      </c>
      <c r="U3606" s="105" t="s">
        <v>415</v>
      </c>
      <c r="V3606" s="105" t="s">
        <v>414</v>
      </c>
      <c r="W3606" s="106">
        <v>11208769</v>
      </c>
      <c r="X3606" s="106">
        <v>0</v>
      </c>
    </row>
    <row r="3607" spans="2:24" x14ac:dyDescent="0.25">
      <c r="B3607" s="105" t="s">
        <v>768</v>
      </c>
      <c r="C3607" s="105" t="s">
        <v>775</v>
      </c>
      <c r="D3607" s="106">
        <v>664920</v>
      </c>
      <c r="E3607" s="106">
        <v>0</v>
      </c>
      <c r="M3607" t="b">
        <f t="shared" si="280"/>
        <v>1</v>
      </c>
      <c r="N3607" t="b">
        <f t="shared" si="281"/>
        <v>1</v>
      </c>
      <c r="O3607" t="b">
        <f t="shared" si="282"/>
        <v>1</v>
      </c>
      <c r="P3607" t="b">
        <f t="shared" si="282"/>
        <v>1</v>
      </c>
      <c r="Q3607" t="b">
        <f t="shared" si="283"/>
        <v>1</v>
      </c>
      <c r="R3607" t="b">
        <f t="shared" si="284"/>
        <v>1</v>
      </c>
      <c r="U3607" s="105" t="s">
        <v>768</v>
      </c>
      <c r="V3607" s="105" t="s">
        <v>775</v>
      </c>
      <c r="W3607" s="106">
        <v>664920</v>
      </c>
      <c r="X3607" s="106">
        <v>0</v>
      </c>
    </row>
    <row r="3608" spans="2:24" x14ac:dyDescent="0.25">
      <c r="B3608" s="105" t="s">
        <v>770</v>
      </c>
      <c r="C3608" s="105" t="s">
        <v>773</v>
      </c>
      <c r="D3608" s="106">
        <v>25073000</v>
      </c>
      <c r="E3608" s="106">
        <v>0</v>
      </c>
      <c r="M3608" t="b">
        <f t="shared" si="280"/>
        <v>1</v>
      </c>
      <c r="N3608" t="b">
        <f t="shared" si="281"/>
        <v>1</v>
      </c>
      <c r="O3608" t="b">
        <f t="shared" si="282"/>
        <v>1</v>
      </c>
      <c r="P3608" t="b">
        <f t="shared" si="282"/>
        <v>1</v>
      </c>
      <c r="Q3608" t="b">
        <f t="shared" si="283"/>
        <v>1</v>
      </c>
      <c r="R3608" t="b">
        <f t="shared" si="284"/>
        <v>1</v>
      </c>
      <c r="U3608" s="105" t="s">
        <v>770</v>
      </c>
      <c r="V3608" s="105" t="s">
        <v>773</v>
      </c>
      <c r="W3608" s="106">
        <v>25073000</v>
      </c>
      <c r="X3608" s="106">
        <v>0</v>
      </c>
    </row>
    <row r="3609" spans="2:24" x14ac:dyDescent="0.25">
      <c r="B3609" s="105" t="s">
        <v>772</v>
      </c>
      <c r="C3609" s="105" t="s">
        <v>769</v>
      </c>
      <c r="D3609" s="106">
        <v>690000</v>
      </c>
      <c r="E3609" s="106">
        <v>0</v>
      </c>
      <c r="M3609" t="b">
        <f t="shared" si="280"/>
        <v>1</v>
      </c>
      <c r="N3609" t="b">
        <f t="shared" si="281"/>
        <v>1</v>
      </c>
      <c r="O3609" t="b">
        <f t="shared" si="282"/>
        <v>1</v>
      </c>
      <c r="P3609" t="b">
        <f t="shared" si="282"/>
        <v>1</v>
      </c>
      <c r="Q3609" t="b">
        <f t="shared" si="283"/>
        <v>1</v>
      </c>
      <c r="R3609" t="b">
        <f t="shared" si="284"/>
        <v>1</v>
      </c>
      <c r="U3609" s="105" t="s">
        <v>772</v>
      </c>
      <c r="V3609" s="105" t="s">
        <v>769</v>
      </c>
      <c r="W3609" s="106">
        <v>690000</v>
      </c>
      <c r="X3609" s="106">
        <v>0</v>
      </c>
    </row>
    <row r="3610" spans="2:24" x14ac:dyDescent="0.25">
      <c r="B3610" s="105" t="s">
        <v>776</v>
      </c>
      <c r="C3610" s="105" t="s">
        <v>777</v>
      </c>
      <c r="D3610" s="106">
        <v>476980</v>
      </c>
      <c r="E3610" s="106">
        <v>0</v>
      </c>
      <c r="M3610" t="b">
        <f t="shared" si="280"/>
        <v>1</v>
      </c>
      <c r="N3610" t="b">
        <f t="shared" si="281"/>
        <v>1</v>
      </c>
      <c r="O3610" t="b">
        <f t="shared" si="282"/>
        <v>1</v>
      </c>
      <c r="P3610" t="b">
        <f t="shared" si="282"/>
        <v>1</v>
      </c>
      <c r="Q3610" t="b">
        <f t="shared" si="283"/>
        <v>1</v>
      </c>
      <c r="R3610" t="b">
        <f t="shared" si="284"/>
        <v>1</v>
      </c>
      <c r="U3610" s="105" t="s">
        <v>776</v>
      </c>
      <c r="V3610" s="105" t="s">
        <v>777</v>
      </c>
      <c r="W3610" s="106">
        <v>476980</v>
      </c>
      <c r="X3610" s="106">
        <v>0</v>
      </c>
    </row>
    <row r="3611" spans="2:24" x14ac:dyDescent="0.25">
      <c r="B3611" s="105" t="s">
        <v>562</v>
      </c>
      <c r="C3611" s="105" t="s">
        <v>563</v>
      </c>
      <c r="D3611" s="106">
        <v>817680</v>
      </c>
      <c r="E3611" s="106">
        <v>0</v>
      </c>
      <c r="M3611" t="b">
        <f t="shared" ref="M3611:M3674" si="285">+B3611=U3611</f>
        <v>1</v>
      </c>
      <c r="N3611" t="b">
        <f t="shared" ref="N3611:N3674" si="286">+C3611=V3611</f>
        <v>1</v>
      </c>
      <c r="O3611" t="b">
        <f t="shared" ref="O3611:P3674" si="287">+D3611=W3611</f>
        <v>1</v>
      </c>
      <c r="P3611" t="b">
        <f t="shared" si="287"/>
        <v>1</v>
      </c>
      <c r="Q3611" t="b">
        <f t="shared" ref="Q3611:Q3674" si="288">+F3611=Y3611</f>
        <v>1</v>
      </c>
      <c r="R3611" t="b">
        <f t="shared" ref="R3611:R3674" si="289">+G3611=Z3611</f>
        <v>1</v>
      </c>
      <c r="U3611" s="105" t="s">
        <v>562</v>
      </c>
      <c r="V3611" s="105" t="s">
        <v>563</v>
      </c>
      <c r="W3611" s="106">
        <v>817680</v>
      </c>
      <c r="X3611" s="106">
        <v>0</v>
      </c>
    </row>
    <row r="3612" spans="2:24" x14ac:dyDescent="0.25">
      <c r="B3612" s="105" t="s">
        <v>564</v>
      </c>
      <c r="C3612" s="105" t="s">
        <v>565</v>
      </c>
      <c r="D3612" s="106">
        <v>817680</v>
      </c>
      <c r="E3612" s="106">
        <v>0</v>
      </c>
      <c r="M3612" t="b">
        <f t="shared" si="285"/>
        <v>1</v>
      </c>
      <c r="N3612" t="b">
        <f t="shared" si="286"/>
        <v>1</v>
      </c>
      <c r="O3612" t="b">
        <f t="shared" si="287"/>
        <v>1</v>
      </c>
      <c r="P3612" t="b">
        <f t="shared" si="287"/>
        <v>1</v>
      </c>
      <c r="Q3612" t="b">
        <f t="shared" si="288"/>
        <v>1</v>
      </c>
      <c r="R3612" t="b">
        <f t="shared" si="289"/>
        <v>1</v>
      </c>
      <c r="U3612" s="105" t="s">
        <v>564</v>
      </c>
      <c r="V3612" s="105" t="s">
        <v>565</v>
      </c>
      <c r="W3612" s="106">
        <v>817680</v>
      </c>
      <c r="X3612" s="106">
        <v>0</v>
      </c>
    </row>
    <row r="3613" spans="2:24" x14ac:dyDescent="0.25">
      <c r="B3613" s="105" t="s">
        <v>566</v>
      </c>
      <c r="C3613" s="105" t="s">
        <v>565</v>
      </c>
      <c r="D3613" s="106">
        <v>817680</v>
      </c>
      <c r="E3613" s="106">
        <v>0</v>
      </c>
      <c r="M3613" t="b">
        <f t="shared" si="285"/>
        <v>1</v>
      </c>
      <c r="N3613" t="b">
        <f t="shared" si="286"/>
        <v>1</v>
      </c>
      <c r="O3613" t="b">
        <f t="shared" si="287"/>
        <v>1</v>
      </c>
      <c r="P3613" t="b">
        <f t="shared" si="287"/>
        <v>1</v>
      </c>
      <c r="Q3613" t="b">
        <f t="shared" si="288"/>
        <v>1</v>
      </c>
      <c r="R3613" t="b">
        <f t="shared" si="289"/>
        <v>1</v>
      </c>
      <c r="U3613" s="105" t="s">
        <v>566</v>
      </c>
      <c r="V3613" s="105" t="s">
        <v>565</v>
      </c>
      <c r="W3613" s="106">
        <v>817680</v>
      </c>
      <c r="X3613" s="106">
        <v>0</v>
      </c>
    </row>
    <row r="3614" spans="2:24" x14ac:dyDescent="0.25">
      <c r="B3614" s="105" t="s">
        <v>567</v>
      </c>
      <c r="C3614" s="105" t="s">
        <v>568</v>
      </c>
      <c r="D3614" s="106">
        <v>39884923</v>
      </c>
      <c r="E3614" s="106">
        <v>0</v>
      </c>
      <c r="M3614" t="b">
        <f t="shared" si="285"/>
        <v>1</v>
      </c>
      <c r="N3614" t="b">
        <f t="shared" si="286"/>
        <v>1</v>
      </c>
      <c r="O3614" t="b">
        <f t="shared" si="287"/>
        <v>1</v>
      </c>
      <c r="P3614" t="b">
        <f t="shared" si="287"/>
        <v>1</v>
      </c>
      <c r="Q3614" t="b">
        <f t="shared" si="288"/>
        <v>1</v>
      </c>
      <c r="R3614" t="b">
        <f t="shared" si="289"/>
        <v>1</v>
      </c>
      <c r="U3614" s="105" t="s">
        <v>567</v>
      </c>
      <c r="V3614" s="105" t="s">
        <v>568</v>
      </c>
      <c r="W3614" s="106">
        <v>39884923</v>
      </c>
      <c r="X3614" s="106">
        <v>0</v>
      </c>
    </row>
    <row r="3615" spans="2:24" x14ac:dyDescent="0.25">
      <c r="B3615" s="105" t="s">
        <v>609</v>
      </c>
      <c r="C3615" s="105" t="s">
        <v>610</v>
      </c>
      <c r="D3615" s="106">
        <v>11664500</v>
      </c>
      <c r="E3615" s="106">
        <v>0</v>
      </c>
      <c r="M3615" t="b">
        <f t="shared" si="285"/>
        <v>1</v>
      </c>
      <c r="N3615" t="b">
        <f t="shared" si="286"/>
        <v>1</v>
      </c>
      <c r="O3615" t="b">
        <f t="shared" si="287"/>
        <v>1</v>
      </c>
      <c r="P3615" t="b">
        <f t="shared" si="287"/>
        <v>1</v>
      </c>
      <c r="Q3615" t="b">
        <f t="shared" si="288"/>
        <v>1</v>
      </c>
      <c r="R3615" t="b">
        <f t="shared" si="289"/>
        <v>1</v>
      </c>
      <c r="U3615" s="105" t="s">
        <v>609</v>
      </c>
      <c r="V3615" s="105" t="s">
        <v>610</v>
      </c>
      <c r="W3615" s="106">
        <v>11664500</v>
      </c>
      <c r="X3615" s="106">
        <v>0</v>
      </c>
    </row>
    <row r="3616" spans="2:24" x14ac:dyDescent="0.25">
      <c r="B3616" s="105" t="s">
        <v>611</v>
      </c>
      <c r="C3616" s="105" t="s">
        <v>610</v>
      </c>
      <c r="D3616" s="106">
        <v>11664500</v>
      </c>
      <c r="E3616" s="106">
        <v>0</v>
      </c>
      <c r="M3616" t="b">
        <f t="shared" si="285"/>
        <v>1</v>
      </c>
      <c r="N3616" t="b">
        <f t="shared" si="286"/>
        <v>1</v>
      </c>
      <c r="O3616" t="b">
        <f t="shared" si="287"/>
        <v>1</v>
      </c>
      <c r="P3616" t="b">
        <f t="shared" si="287"/>
        <v>1</v>
      </c>
      <c r="Q3616" t="b">
        <f t="shared" si="288"/>
        <v>1</v>
      </c>
      <c r="R3616" t="b">
        <f t="shared" si="289"/>
        <v>1</v>
      </c>
      <c r="U3616" s="105" t="s">
        <v>611</v>
      </c>
      <c r="V3616" s="105" t="s">
        <v>610</v>
      </c>
      <c r="W3616" s="106">
        <v>11664500</v>
      </c>
      <c r="X3616" s="106">
        <v>0</v>
      </c>
    </row>
    <row r="3617" spans="2:24" x14ac:dyDescent="0.25">
      <c r="B3617" s="105" t="s">
        <v>569</v>
      </c>
      <c r="C3617" s="105" t="s">
        <v>570</v>
      </c>
      <c r="D3617" s="106">
        <v>28220423</v>
      </c>
      <c r="E3617" s="106">
        <v>0</v>
      </c>
      <c r="M3617" t="b">
        <f t="shared" si="285"/>
        <v>1</v>
      </c>
      <c r="N3617" t="b">
        <f t="shared" si="286"/>
        <v>1</v>
      </c>
      <c r="O3617" t="b">
        <f t="shared" si="287"/>
        <v>1</v>
      </c>
      <c r="P3617" t="b">
        <f t="shared" si="287"/>
        <v>1</v>
      </c>
      <c r="Q3617" t="b">
        <f t="shared" si="288"/>
        <v>1</v>
      </c>
      <c r="R3617" t="b">
        <f t="shared" si="289"/>
        <v>1</v>
      </c>
      <c r="U3617" s="105" t="s">
        <v>569</v>
      </c>
      <c r="V3617" s="105" t="s">
        <v>570</v>
      </c>
      <c r="W3617" s="106">
        <v>28220423</v>
      </c>
      <c r="X3617" s="106">
        <v>0</v>
      </c>
    </row>
    <row r="3618" spans="2:24" x14ac:dyDescent="0.25">
      <c r="B3618" s="105" t="s">
        <v>571</v>
      </c>
      <c r="C3618" s="105" t="s">
        <v>570</v>
      </c>
      <c r="D3618" s="106">
        <v>28220423</v>
      </c>
      <c r="E3618" s="106">
        <v>0</v>
      </c>
      <c r="M3618" t="b">
        <f t="shared" si="285"/>
        <v>1</v>
      </c>
      <c r="N3618" t="b">
        <f t="shared" si="286"/>
        <v>1</v>
      </c>
      <c r="O3618" t="b">
        <f t="shared" si="287"/>
        <v>1</v>
      </c>
      <c r="P3618" t="b">
        <f t="shared" si="287"/>
        <v>1</v>
      </c>
      <c r="Q3618" t="b">
        <f t="shared" si="288"/>
        <v>1</v>
      </c>
      <c r="R3618" t="b">
        <f t="shared" si="289"/>
        <v>1</v>
      </c>
      <c r="U3618" s="105" t="s">
        <v>571</v>
      </c>
      <c r="V3618" s="105" t="s">
        <v>570</v>
      </c>
      <c r="W3618" s="106">
        <v>28220423</v>
      </c>
      <c r="X3618" s="106">
        <v>0</v>
      </c>
    </row>
    <row r="3619" spans="2:24" x14ac:dyDescent="0.25">
      <c r="B3619" s="105" t="s">
        <v>429</v>
      </c>
      <c r="C3619" s="105" t="s">
        <v>430</v>
      </c>
      <c r="D3619" s="106">
        <v>27791657</v>
      </c>
      <c r="E3619" s="106">
        <v>0</v>
      </c>
      <c r="M3619" t="b">
        <f t="shared" si="285"/>
        <v>1</v>
      </c>
      <c r="N3619" t="b">
        <f t="shared" si="286"/>
        <v>1</v>
      </c>
      <c r="O3619" t="b">
        <f t="shared" si="287"/>
        <v>1</v>
      </c>
      <c r="P3619" t="b">
        <f t="shared" si="287"/>
        <v>1</v>
      </c>
      <c r="Q3619" t="b">
        <f t="shared" si="288"/>
        <v>1</v>
      </c>
      <c r="R3619" t="b">
        <f t="shared" si="289"/>
        <v>1</v>
      </c>
      <c r="U3619" s="105" t="s">
        <v>429</v>
      </c>
      <c r="V3619" s="105" t="s">
        <v>430</v>
      </c>
      <c r="W3619" s="106">
        <v>27791657</v>
      </c>
      <c r="X3619" s="106">
        <v>0</v>
      </c>
    </row>
    <row r="3620" spans="2:24" x14ac:dyDescent="0.25">
      <c r="B3620" s="105" t="s">
        <v>431</v>
      </c>
      <c r="C3620" s="105" t="s">
        <v>432</v>
      </c>
      <c r="D3620" s="106">
        <v>27791657</v>
      </c>
      <c r="E3620" s="106">
        <v>0</v>
      </c>
      <c r="M3620" t="b">
        <f t="shared" si="285"/>
        <v>1</v>
      </c>
      <c r="N3620" t="b">
        <f t="shared" si="286"/>
        <v>1</v>
      </c>
      <c r="O3620" t="b">
        <f t="shared" si="287"/>
        <v>1</v>
      </c>
      <c r="P3620" t="b">
        <f t="shared" si="287"/>
        <v>1</v>
      </c>
      <c r="Q3620" t="b">
        <f t="shared" si="288"/>
        <v>1</v>
      </c>
      <c r="R3620" t="b">
        <f t="shared" si="289"/>
        <v>1</v>
      </c>
      <c r="U3620" s="105" t="s">
        <v>431</v>
      </c>
      <c r="V3620" s="105" t="s">
        <v>432</v>
      </c>
      <c r="W3620" s="106">
        <v>27791657</v>
      </c>
      <c r="X3620" s="106">
        <v>0</v>
      </c>
    </row>
    <row r="3621" spans="2:24" x14ac:dyDescent="0.25">
      <c r="B3621" s="105" t="s">
        <v>433</v>
      </c>
      <c r="C3621" s="105" t="s">
        <v>432</v>
      </c>
      <c r="D3621" s="106">
        <v>1635910</v>
      </c>
      <c r="E3621" s="106">
        <v>0</v>
      </c>
      <c r="M3621" t="b">
        <f t="shared" si="285"/>
        <v>1</v>
      </c>
      <c r="N3621" t="b">
        <f t="shared" si="286"/>
        <v>1</v>
      </c>
      <c r="O3621" t="b">
        <f t="shared" si="287"/>
        <v>1</v>
      </c>
      <c r="P3621" t="b">
        <f t="shared" si="287"/>
        <v>1</v>
      </c>
      <c r="Q3621" t="b">
        <f t="shared" si="288"/>
        <v>1</v>
      </c>
      <c r="R3621" t="b">
        <f t="shared" si="289"/>
        <v>1</v>
      </c>
      <c r="U3621" s="105" t="s">
        <v>433</v>
      </c>
      <c r="V3621" s="105" t="s">
        <v>432</v>
      </c>
      <c r="W3621" s="106">
        <v>1635910</v>
      </c>
      <c r="X3621" s="106">
        <v>0</v>
      </c>
    </row>
    <row r="3622" spans="2:24" x14ac:dyDescent="0.25">
      <c r="B3622" s="105" t="s">
        <v>778</v>
      </c>
      <c r="C3622" s="105" t="s">
        <v>779</v>
      </c>
      <c r="D3622" s="106">
        <v>5294490</v>
      </c>
      <c r="E3622" s="106">
        <v>0</v>
      </c>
      <c r="M3622" t="b">
        <f t="shared" si="285"/>
        <v>1</v>
      </c>
      <c r="N3622" t="b">
        <f t="shared" si="286"/>
        <v>1</v>
      </c>
      <c r="O3622" t="b">
        <f t="shared" si="287"/>
        <v>1</v>
      </c>
      <c r="P3622" t="b">
        <f t="shared" si="287"/>
        <v>1</v>
      </c>
      <c r="Q3622" t="b">
        <f t="shared" si="288"/>
        <v>1</v>
      </c>
      <c r="R3622" t="b">
        <f t="shared" si="289"/>
        <v>1</v>
      </c>
      <c r="U3622" s="105" t="s">
        <v>778</v>
      </c>
      <c r="V3622" s="105" t="s">
        <v>779</v>
      </c>
      <c r="W3622" s="106">
        <v>5294490</v>
      </c>
      <c r="X3622" s="106">
        <v>0</v>
      </c>
    </row>
    <row r="3623" spans="2:24" x14ac:dyDescent="0.25">
      <c r="B3623" s="105" t="s">
        <v>780</v>
      </c>
      <c r="C3623" s="105" t="s">
        <v>781</v>
      </c>
      <c r="D3623" s="106">
        <v>8365479</v>
      </c>
      <c r="E3623" s="106">
        <v>0</v>
      </c>
      <c r="M3623" t="b">
        <f t="shared" si="285"/>
        <v>1</v>
      </c>
      <c r="N3623" t="b">
        <f t="shared" si="286"/>
        <v>1</v>
      </c>
      <c r="O3623" t="b">
        <f t="shared" si="287"/>
        <v>1</v>
      </c>
      <c r="P3623" t="b">
        <f t="shared" si="287"/>
        <v>1</v>
      </c>
      <c r="Q3623" t="b">
        <f t="shared" si="288"/>
        <v>1</v>
      </c>
      <c r="R3623" t="b">
        <f t="shared" si="289"/>
        <v>1</v>
      </c>
      <c r="U3623" s="105" t="s">
        <v>780</v>
      </c>
      <c r="V3623" s="105" t="s">
        <v>781</v>
      </c>
      <c r="W3623" s="106">
        <v>8365479</v>
      </c>
      <c r="X3623" s="106">
        <v>0</v>
      </c>
    </row>
    <row r="3624" spans="2:24" x14ac:dyDescent="0.25">
      <c r="B3624" s="105" t="s">
        <v>782</v>
      </c>
      <c r="C3624" s="105" t="s">
        <v>783</v>
      </c>
      <c r="D3624" s="106">
        <v>820551</v>
      </c>
      <c r="E3624" s="106">
        <v>0</v>
      </c>
      <c r="M3624" t="b">
        <f t="shared" si="285"/>
        <v>1</v>
      </c>
      <c r="N3624" t="b">
        <f t="shared" si="286"/>
        <v>1</v>
      </c>
      <c r="O3624" t="b">
        <f t="shared" si="287"/>
        <v>1</v>
      </c>
      <c r="P3624" t="b">
        <f t="shared" si="287"/>
        <v>1</v>
      </c>
      <c r="Q3624" t="b">
        <f t="shared" si="288"/>
        <v>1</v>
      </c>
      <c r="R3624" t="b">
        <f t="shared" si="289"/>
        <v>1</v>
      </c>
      <c r="U3624" s="105" t="s">
        <v>782</v>
      </c>
      <c r="V3624" s="105" t="s">
        <v>783</v>
      </c>
      <c r="W3624" s="106">
        <v>820551</v>
      </c>
      <c r="X3624" s="106">
        <v>0</v>
      </c>
    </row>
    <row r="3625" spans="2:24" x14ac:dyDescent="0.25">
      <c r="B3625" s="105" t="s">
        <v>784</v>
      </c>
      <c r="C3625" s="105" t="s">
        <v>1593</v>
      </c>
      <c r="D3625" s="106">
        <v>5064750</v>
      </c>
      <c r="E3625" s="106">
        <v>0</v>
      </c>
      <c r="M3625" t="b">
        <f t="shared" si="285"/>
        <v>1</v>
      </c>
      <c r="N3625" t="b">
        <f t="shared" si="286"/>
        <v>1</v>
      </c>
      <c r="O3625" t="b">
        <f t="shared" si="287"/>
        <v>1</v>
      </c>
      <c r="P3625" t="b">
        <f t="shared" si="287"/>
        <v>1</v>
      </c>
      <c r="Q3625" t="b">
        <f t="shared" si="288"/>
        <v>1</v>
      </c>
      <c r="R3625" t="b">
        <f t="shared" si="289"/>
        <v>1</v>
      </c>
      <c r="U3625" s="105" t="s">
        <v>784</v>
      </c>
      <c r="V3625" s="105" t="s">
        <v>1593</v>
      </c>
      <c r="W3625" s="106">
        <v>5064750</v>
      </c>
      <c r="X3625" s="106">
        <v>0</v>
      </c>
    </row>
    <row r="3626" spans="2:24" x14ac:dyDescent="0.25">
      <c r="B3626" s="105" t="s">
        <v>785</v>
      </c>
      <c r="C3626" s="105" t="s">
        <v>1594</v>
      </c>
      <c r="D3626" s="106">
        <v>5986477</v>
      </c>
      <c r="E3626" s="106">
        <v>0</v>
      </c>
      <c r="M3626" t="b">
        <f t="shared" si="285"/>
        <v>1</v>
      </c>
      <c r="N3626" t="b">
        <f t="shared" si="286"/>
        <v>1</v>
      </c>
      <c r="O3626" t="b">
        <f t="shared" si="287"/>
        <v>1</v>
      </c>
      <c r="P3626" t="b">
        <f t="shared" si="287"/>
        <v>1</v>
      </c>
      <c r="Q3626" t="b">
        <f t="shared" si="288"/>
        <v>1</v>
      </c>
      <c r="R3626" t="b">
        <f t="shared" si="289"/>
        <v>1</v>
      </c>
      <c r="U3626" s="105" t="s">
        <v>785</v>
      </c>
      <c r="V3626" s="105" t="s">
        <v>1594</v>
      </c>
      <c r="W3626" s="106">
        <v>5986477</v>
      </c>
      <c r="X3626" s="106">
        <v>0</v>
      </c>
    </row>
    <row r="3627" spans="2:24" x14ac:dyDescent="0.25">
      <c r="B3627" s="105" t="s">
        <v>790</v>
      </c>
      <c r="C3627" s="105" t="s">
        <v>791</v>
      </c>
      <c r="D3627" s="106">
        <v>624000</v>
      </c>
      <c r="E3627" s="106">
        <v>0</v>
      </c>
      <c r="M3627" t="b">
        <f t="shared" si="285"/>
        <v>1</v>
      </c>
      <c r="N3627" t="b">
        <f t="shared" si="286"/>
        <v>1</v>
      </c>
      <c r="O3627" t="b">
        <f t="shared" si="287"/>
        <v>1</v>
      </c>
      <c r="P3627" t="b">
        <f t="shared" si="287"/>
        <v>1</v>
      </c>
      <c r="Q3627" t="b">
        <f t="shared" si="288"/>
        <v>1</v>
      </c>
      <c r="R3627" t="b">
        <f t="shared" si="289"/>
        <v>1</v>
      </c>
      <c r="U3627" s="105" t="s">
        <v>790</v>
      </c>
      <c r="V3627" s="105" t="s">
        <v>791</v>
      </c>
      <c r="W3627" s="106">
        <v>624000</v>
      </c>
      <c r="X3627" s="106">
        <v>0</v>
      </c>
    </row>
    <row r="3628" spans="2:24" x14ac:dyDescent="0.25">
      <c r="B3628" s="105" t="s">
        <v>434</v>
      </c>
      <c r="C3628" s="105" t="s">
        <v>435</v>
      </c>
      <c r="D3628" s="106">
        <v>39128785</v>
      </c>
      <c r="E3628" s="106">
        <v>0</v>
      </c>
      <c r="M3628" t="b">
        <f t="shared" si="285"/>
        <v>1</v>
      </c>
      <c r="N3628" t="b">
        <f t="shared" si="286"/>
        <v>1</v>
      </c>
      <c r="O3628" t="b">
        <f t="shared" si="287"/>
        <v>1</v>
      </c>
      <c r="P3628" t="b">
        <f t="shared" si="287"/>
        <v>1</v>
      </c>
      <c r="Q3628" t="b">
        <f t="shared" si="288"/>
        <v>1</v>
      </c>
      <c r="R3628" t="b">
        <f t="shared" si="289"/>
        <v>1</v>
      </c>
      <c r="U3628" s="105" t="s">
        <v>434</v>
      </c>
      <c r="V3628" s="105" t="s">
        <v>435</v>
      </c>
      <c r="W3628" s="106">
        <v>39128785</v>
      </c>
      <c r="X3628" s="106">
        <v>0</v>
      </c>
    </row>
    <row r="3629" spans="2:24" x14ac:dyDescent="0.25">
      <c r="B3629" s="105" t="s">
        <v>436</v>
      </c>
      <c r="C3629" s="105" t="s">
        <v>437</v>
      </c>
      <c r="D3629" s="106">
        <v>39128785</v>
      </c>
      <c r="E3629" s="106">
        <v>0</v>
      </c>
      <c r="M3629" t="b">
        <f t="shared" si="285"/>
        <v>1</v>
      </c>
      <c r="N3629" t="b">
        <f t="shared" si="286"/>
        <v>1</v>
      </c>
      <c r="O3629" t="b">
        <f t="shared" si="287"/>
        <v>1</v>
      </c>
      <c r="P3629" t="b">
        <f t="shared" si="287"/>
        <v>1</v>
      </c>
      <c r="Q3629" t="b">
        <f t="shared" si="288"/>
        <v>1</v>
      </c>
      <c r="R3629" t="b">
        <f t="shared" si="289"/>
        <v>1</v>
      </c>
      <c r="U3629" s="105" t="s">
        <v>436</v>
      </c>
      <c r="V3629" s="105" t="s">
        <v>437</v>
      </c>
      <c r="W3629" s="106">
        <v>39128785</v>
      </c>
      <c r="X3629" s="106">
        <v>0</v>
      </c>
    </row>
    <row r="3630" spans="2:24" x14ac:dyDescent="0.25">
      <c r="B3630" s="105" t="s">
        <v>438</v>
      </c>
      <c r="C3630" s="105" t="s">
        <v>437</v>
      </c>
      <c r="D3630" s="106">
        <v>17731085</v>
      </c>
      <c r="E3630" s="106">
        <v>0</v>
      </c>
      <c r="M3630" t="b">
        <f t="shared" si="285"/>
        <v>1</v>
      </c>
      <c r="N3630" t="b">
        <f t="shared" si="286"/>
        <v>1</v>
      </c>
      <c r="O3630" t="b">
        <f t="shared" si="287"/>
        <v>1</v>
      </c>
      <c r="P3630" t="b">
        <f t="shared" si="287"/>
        <v>1</v>
      </c>
      <c r="Q3630" t="b">
        <f t="shared" si="288"/>
        <v>1</v>
      </c>
      <c r="R3630" t="b">
        <f t="shared" si="289"/>
        <v>1</v>
      </c>
      <c r="U3630" s="105" t="s">
        <v>438</v>
      </c>
      <c r="V3630" s="105" t="s">
        <v>437</v>
      </c>
      <c r="W3630" s="106">
        <v>17731085</v>
      </c>
      <c r="X3630" s="106">
        <v>0</v>
      </c>
    </row>
    <row r="3631" spans="2:24" x14ac:dyDescent="0.25">
      <c r="B3631" s="105" t="s">
        <v>792</v>
      </c>
      <c r="C3631" s="105" t="s">
        <v>793</v>
      </c>
      <c r="D3631" s="106">
        <v>9908092</v>
      </c>
      <c r="E3631" s="106">
        <v>0</v>
      </c>
      <c r="M3631" t="b">
        <f t="shared" si="285"/>
        <v>1</v>
      </c>
      <c r="N3631" t="b">
        <f t="shared" si="286"/>
        <v>1</v>
      </c>
      <c r="O3631" t="b">
        <f t="shared" si="287"/>
        <v>1</v>
      </c>
      <c r="P3631" t="b">
        <f t="shared" si="287"/>
        <v>1</v>
      </c>
      <c r="Q3631" t="b">
        <f t="shared" si="288"/>
        <v>1</v>
      </c>
      <c r="R3631" t="b">
        <f t="shared" si="289"/>
        <v>1</v>
      </c>
      <c r="U3631" s="105" t="s">
        <v>792</v>
      </c>
      <c r="V3631" s="105" t="s">
        <v>793</v>
      </c>
      <c r="W3631" s="106">
        <v>9908092</v>
      </c>
      <c r="X3631" s="106">
        <v>0</v>
      </c>
    </row>
    <row r="3632" spans="2:24" x14ac:dyDescent="0.25">
      <c r="B3632" s="105" t="s">
        <v>1440</v>
      </c>
      <c r="C3632" s="105" t="s">
        <v>1595</v>
      </c>
      <c r="D3632" s="106">
        <v>6149641</v>
      </c>
      <c r="E3632" s="106">
        <v>0</v>
      </c>
      <c r="M3632" t="b">
        <f t="shared" si="285"/>
        <v>1</v>
      </c>
      <c r="N3632" t="b">
        <f t="shared" si="286"/>
        <v>1</v>
      </c>
      <c r="O3632" t="b">
        <f t="shared" si="287"/>
        <v>1</v>
      </c>
      <c r="P3632" t="b">
        <f t="shared" si="287"/>
        <v>1</v>
      </c>
      <c r="Q3632" t="b">
        <f t="shared" si="288"/>
        <v>1</v>
      </c>
      <c r="R3632" t="b">
        <f t="shared" si="289"/>
        <v>1</v>
      </c>
      <c r="U3632" s="105" t="s">
        <v>1440</v>
      </c>
      <c r="V3632" s="105" t="s">
        <v>1595</v>
      </c>
      <c r="W3632" s="106">
        <v>6149641</v>
      </c>
      <c r="X3632" s="106">
        <v>0</v>
      </c>
    </row>
    <row r="3633" spans="2:24" x14ac:dyDescent="0.25">
      <c r="B3633" s="105" t="s">
        <v>1596</v>
      </c>
      <c r="C3633" s="105" t="s">
        <v>1597</v>
      </c>
      <c r="D3633" s="106">
        <v>5339967</v>
      </c>
      <c r="E3633" s="106">
        <v>0</v>
      </c>
      <c r="M3633" t="b">
        <f t="shared" si="285"/>
        <v>1</v>
      </c>
      <c r="N3633" t="b">
        <f t="shared" si="286"/>
        <v>1</v>
      </c>
      <c r="O3633" t="b">
        <f t="shared" si="287"/>
        <v>1</v>
      </c>
      <c r="P3633" t="b">
        <f t="shared" si="287"/>
        <v>1</v>
      </c>
      <c r="Q3633" t="b">
        <f t="shared" si="288"/>
        <v>1</v>
      </c>
      <c r="R3633" t="b">
        <f t="shared" si="289"/>
        <v>1</v>
      </c>
      <c r="U3633" s="105" t="s">
        <v>1596</v>
      </c>
      <c r="V3633" s="105" t="s">
        <v>1597</v>
      </c>
      <c r="W3633" s="106">
        <v>5339967</v>
      </c>
      <c r="X3633" s="106">
        <v>0</v>
      </c>
    </row>
    <row r="3634" spans="2:24" x14ac:dyDescent="0.25">
      <c r="B3634" s="105" t="s">
        <v>615</v>
      </c>
      <c r="C3634" s="105" t="s">
        <v>616</v>
      </c>
      <c r="D3634" s="106">
        <v>24383919</v>
      </c>
      <c r="E3634" s="106">
        <v>0</v>
      </c>
      <c r="M3634" t="b">
        <f t="shared" si="285"/>
        <v>1</v>
      </c>
      <c r="N3634" t="b">
        <f t="shared" si="286"/>
        <v>1</v>
      </c>
      <c r="O3634" t="b">
        <f t="shared" si="287"/>
        <v>1</v>
      </c>
      <c r="P3634" t="b">
        <f t="shared" si="287"/>
        <v>1</v>
      </c>
      <c r="Q3634" t="b">
        <f t="shared" si="288"/>
        <v>1</v>
      </c>
      <c r="R3634" t="b">
        <f t="shared" si="289"/>
        <v>1</v>
      </c>
      <c r="U3634" s="105" t="s">
        <v>615</v>
      </c>
      <c r="V3634" s="105" t="s">
        <v>616</v>
      </c>
      <c r="W3634" s="106">
        <v>24383919</v>
      </c>
      <c r="X3634" s="106">
        <v>0</v>
      </c>
    </row>
    <row r="3635" spans="2:24" x14ac:dyDescent="0.25">
      <c r="B3635" s="105" t="s">
        <v>617</v>
      </c>
      <c r="C3635" s="105" t="s">
        <v>618</v>
      </c>
      <c r="D3635" s="106">
        <v>24383919</v>
      </c>
      <c r="E3635" s="106">
        <v>0</v>
      </c>
      <c r="M3635" t="b">
        <f t="shared" si="285"/>
        <v>1</v>
      </c>
      <c r="N3635" t="b">
        <f t="shared" si="286"/>
        <v>1</v>
      </c>
      <c r="O3635" t="b">
        <f t="shared" si="287"/>
        <v>1</v>
      </c>
      <c r="P3635" t="b">
        <f t="shared" si="287"/>
        <v>1</v>
      </c>
      <c r="Q3635" t="b">
        <f t="shared" si="288"/>
        <v>1</v>
      </c>
      <c r="R3635" t="b">
        <f t="shared" si="289"/>
        <v>1</v>
      </c>
      <c r="U3635" s="105" t="s">
        <v>617</v>
      </c>
      <c r="V3635" s="105" t="s">
        <v>618</v>
      </c>
      <c r="W3635" s="106">
        <v>24383919</v>
      </c>
      <c r="X3635" s="106">
        <v>0</v>
      </c>
    </row>
    <row r="3636" spans="2:24" x14ac:dyDescent="0.25">
      <c r="B3636" s="105" t="s">
        <v>619</v>
      </c>
      <c r="C3636" s="105" t="s">
        <v>618</v>
      </c>
      <c r="D3636" s="106">
        <v>24383919</v>
      </c>
      <c r="E3636" s="106">
        <v>0</v>
      </c>
      <c r="M3636" t="b">
        <f t="shared" si="285"/>
        <v>1</v>
      </c>
      <c r="N3636" t="b">
        <f t="shared" si="286"/>
        <v>1</v>
      </c>
      <c r="O3636" t="b">
        <f t="shared" si="287"/>
        <v>1</v>
      </c>
      <c r="P3636" t="b">
        <f t="shared" si="287"/>
        <v>1</v>
      </c>
      <c r="Q3636" t="b">
        <f t="shared" si="288"/>
        <v>1</v>
      </c>
      <c r="R3636" t="b">
        <f t="shared" si="289"/>
        <v>1</v>
      </c>
      <c r="U3636" s="105" t="s">
        <v>619</v>
      </c>
      <c r="V3636" s="105" t="s">
        <v>618</v>
      </c>
      <c r="W3636" s="106">
        <v>24383919</v>
      </c>
      <c r="X3636" s="106">
        <v>0</v>
      </c>
    </row>
    <row r="3637" spans="2:24" x14ac:dyDescent="0.25">
      <c r="B3637" s="105" t="s">
        <v>620</v>
      </c>
      <c r="C3637" s="105" t="s">
        <v>621</v>
      </c>
      <c r="D3637" s="106">
        <v>13271705</v>
      </c>
      <c r="E3637" s="106">
        <v>0</v>
      </c>
      <c r="M3637" t="b">
        <f t="shared" si="285"/>
        <v>1</v>
      </c>
      <c r="N3637" t="b">
        <f t="shared" si="286"/>
        <v>1</v>
      </c>
      <c r="O3637" t="b">
        <f t="shared" si="287"/>
        <v>1</v>
      </c>
      <c r="P3637" t="b">
        <f t="shared" si="287"/>
        <v>1</v>
      </c>
      <c r="Q3637" t="b">
        <f t="shared" si="288"/>
        <v>1</v>
      </c>
      <c r="R3637" t="b">
        <f t="shared" si="289"/>
        <v>1</v>
      </c>
      <c r="U3637" s="105" t="s">
        <v>620</v>
      </c>
      <c r="V3637" s="105" t="s">
        <v>621</v>
      </c>
      <c r="W3637" s="106">
        <v>13271705</v>
      </c>
      <c r="X3637" s="106">
        <v>0</v>
      </c>
    </row>
    <row r="3638" spans="2:24" x14ac:dyDescent="0.25">
      <c r="B3638" s="105" t="s">
        <v>622</v>
      </c>
      <c r="C3638" s="105" t="s">
        <v>623</v>
      </c>
      <c r="D3638" s="106">
        <v>13271705</v>
      </c>
      <c r="E3638" s="106">
        <v>0</v>
      </c>
      <c r="M3638" t="b">
        <f t="shared" si="285"/>
        <v>1</v>
      </c>
      <c r="N3638" t="b">
        <f t="shared" si="286"/>
        <v>1</v>
      </c>
      <c r="O3638" t="b">
        <f t="shared" si="287"/>
        <v>1</v>
      </c>
      <c r="P3638" t="b">
        <f t="shared" si="287"/>
        <v>1</v>
      </c>
      <c r="Q3638" t="b">
        <f t="shared" si="288"/>
        <v>1</v>
      </c>
      <c r="R3638" t="b">
        <f t="shared" si="289"/>
        <v>1</v>
      </c>
      <c r="U3638" s="105" t="s">
        <v>622</v>
      </c>
      <c r="V3638" s="105" t="s">
        <v>623</v>
      </c>
      <c r="W3638" s="106">
        <v>13271705</v>
      </c>
      <c r="X3638" s="106">
        <v>0</v>
      </c>
    </row>
    <row r="3639" spans="2:24" x14ac:dyDescent="0.25">
      <c r="B3639" s="105" t="s">
        <v>624</v>
      </c>
      <c r="C3639" s="105" t="s">
        <v>623</v>
      </c>
      <c r="D3639" s="106">
        <v>13271705</v>
      </c>
      <c r="E3639" s="106">
        <v>0</v>
      </c>
      <c r="M3639" t="b">
        <f t="shared" si="285"/>
        <v>1</v>
      </c>
      <c r="N3639" t="b">
        <f t="shared" si="286"/>
        <v>1</v>
      </c>
      <c r="O3639" t="b">
        <f t="shared" si="287"/>
        <v>1</v>
      </c>
      <c r="P3639" t="b">
        <f t="shared" si="287"/>
        <v>1</v>
      </c>
      <c r="Q3639" t="b">
        <f t="shared" si="288"/>
        <v>1</v>
      </c>
      <c r="R3639" t="b">
        <f t="shared" si="289"/>
        <v>1</v>
      </c>
      <c r="U3639" s="105" t="s">
        <v>624</v>
      </c>
      <c r="V3639" s="105" t="s">
        <v>623</v>
      </c>
      <c r="W3639" s="106">
        <v>13271705</v>
      </c>
      <c r="X3639" s="106">
        <v>0</v>
      </c>
    </row>
    <row r="3640" spans="2:24" x14ac:dyDescent="0.25">
      <c r="B3640" s="105" t="s">
        <v>439</v>
      </c>
      <c r="C3640" s="105" t="s">
        <v>440</v>
      </c>
      <c r="D3640" s="106">
        <v>18308679</v>
      </c>
      <c r="E3640" s="106">
        <v>0</v>
      </c>
      <c r="M3640" t="b">
        <f t="shared" si="285"/>
        <v>1</v>
      </c>
      <c r="N3640" t="b">
        <f t="shared" si="286"/>
        <v>1</v>
      </c>
      <c r="O3640" t="b">
        <f t="shared" si="287"/>
        <v>1</v>
      </c>
      <c r="P3640" t="b">
        <f t="shared" si="287"/>
        <v>1</v>
      </c>
      <c r="Q3640" t="b">
        <f t="shared" si="288"/>
        <v>1</v>
      </c>
      <c r="R3640" t="b">
        <f t="shared" si="289"/>
        <v>1</v>
      </c>
      <c r="U3640" s="105" t="s">
        <v>439</v>
      </c>
      <c r="V3640" s="105" t="s">
        <v>440</v>
      </c>
      <c r="W3640" s="106">
        <v>18308679</v>
      </c>
      <c r="X3640" s="106">
        <v>0</v>
      </c>
    </row>
    <row r="3641" spans="2:24" x14ac:dyDescent="0.25">
      <c r="B3641" s="105" t="s">
        <v>441</v>
      </c>
      <c r="C3641" s="105" t="s">
        <v>442</v>
      </c>
      <c r="D3641" s="106">
        <v>18308679</v>
      </c>
      <c r="E3641" s="106">
        <v>0</v>
      </c>
      <c r="M3641" t="b">
        <f t="shared" si="285"/>
        <v>1</v>
      </c>
      <c r="N3641" t="b">
        <f t="shared" si="286"/>
        <v>1</v>
      </c>
      <c r="O3641" t="b">
        <f t="shared" si="287"/>
        <v>1</v>
      </c>
      <c r="P3641" t="b">
        <f t="shared" si="287"/>
        <v>1</v>
      </c>
      <c r="Q3641" t="b">
        <f t="shared" si="288"/>
        <v>1</v>
      </c>
      <c r="R3641" t="b">
        <f t="shared" si="289"/>
        <v>1</v>
      </c>
      <c r="U3641" s="105" t="s">
        <v>441</v>
      </c>
      <c r="V3641" s="105" t="s">
        <v>442</v>
      </c>
      <c r="W3641" s="106">
        <v>18308679</v>
      </c>
      <c r="X3641" s="106">
        <v>0</v>
      </c>
    </row>
    <row r="3642" spans="2:24" x14ac:dyDescent="0.25">
      <c r="B3642" s="105" t="s">
        <v>443</v>
      </c>
      <c r="C3642" s="105" t="s">
        <v>442</v>
      </c>
      <c r="D3642" s="106">
        <v>1422434</v>
      </c>
      <c r="E3642" s="106">
        <v>0</v>
      </c>
      <c r="M3642" t="b">
        <f t="shared" si="285"/>
        <v>1</v>
      </c>
      <c r="N3642" t="b">
        <f t="shared" si="286"/>
        <v>1</v>
      </c>
      <c r="O3642" t="b">
        <f t="shared" si="287"/>
        <v>1</v>
      </c>
      <c r="P3642" t="b">
        <f t="shared" si="287"/>
        <v>1</v>
      </c>
      <c r="Q3642" t="b">
        <f t="shared" si="288"/>
        <v>1</v>
      </c>
      <c r="R3642" t="b">
        <f t="shared" si="289"/>
        <v>1</v>
      </c>
      <c r="U3642" s="105" t="s">
        <v>443</v>
      </c>
      <c r="V3642" s="105" t="s">
        <v>442</v>
      </c>
      <c r="W3642" s="106">
        <v>1422434</v>
      </c>
      <c r="X3642" s="106">
        <v>0</v>
      </c>
    </row>
    <row r="3643" spans="2:24" x14ac:dyDescent="0.25">
      <c r="B3643" s="105" t="s">
        <v>1441</v>
      </c>
      <c r="C3643" s="105" t="s">
        <v>1442</v>
      </c>
      <c r="D3643" s="106">
        <v>1075064</v>
      </c>
      <c r="E3643" s="106">
        <v>0</v>
      </c>
      <c r="M3643" t="b">
        <f t="shared" si="285"/>
        <v>1</v>
      </c>
      <c r="N3643" t="b">
        <f t="shared" si="286"/>
        <v>1</v>
      </c>
      <c r="O3643" t="b">
        <f t="shared" si="287"/>
        <v>1</v>
      </c>
      <c r="P3643" t="b">
        <f t="shared" si="287"/>
        <v>1</v>
      </c>
      <c r="Q3643" t="b">
        <f t="shared" si="288"/>
        <v>1</v>
      </c>
      <c r="R3643" t="b">
        <f t="shared" si="289"/>
        <v>1</v>
      </c>
      <c r="U3643" s="105" t="s">
        <v>1441</v>
      </c>
      <c r="V3643" s="105" t="s">
        <v>1442</v>
      </c>
      <c r="W3643" s="106">
        <v>1075064</v>
      </c>
      <c r="X3643" s="106">
        <v>0</v>
      </c>
    </row>
    <row r="3644" spans="2:24" x14ac:dyDescent="0.25">
      <c r="B3644" s="105" t="s">
        <v>797</v>
      </c>
      <c r="C3644" s="105" t="s">
        <v>1599</v>
      </c>
      <c r="D3644" s="106">
        <v>4800000</v>
      </c>
      <c r="E3644" s="106">
        <v>0</v>
      </c>
      <c r="M3644" t="b">
        <f t="shared" si="285"/>
        <v>1</v>
      </c>
      <c r="N3644" t="b">
        <f t="shared" si="286"/>
        <v>1</v>
      </c>
      <c r="O3644" t="b">
        <f t="shared" si="287"/>
        <v>1</v>
      </c>
      <c r="P3644" t="b">
        <f t="shared" si="287"/>
        <v>1</v>
      </c>
      <c r="Q3644" t="b">
        <f t="shared" si="288"/>
        <v>1</v>
      </c>
      <c r="R3644" t="b">
        <f t="shared" si="289"/>
        <v>1</v>
      </c>
      <c r="U3644" s="105" t="s">
        <v>797</v>
      </c>
      <c r="V3644" s="105" t="s">
        <v>1599</v>
      </c>
      <c r="W3644" s="106">
        <v>4800000</v>
      </c>
      <c r="X3644" s="106">
        <v>0</v>
      </c>
    </row>
    <row r="3645" spans="2:24" x14ac:dyDescent="0.25">
      <c r="B3645" s="105" t="s">
        <v>1451</v>
      </c>
      <c r="C3645" s="105" t="s">
        <v>1603</v>
      </c>
      <c r="D3645" s="106">
        <v>2338000</v>
      </c>
      <c r="E3645" s="106">
        <v>0</v>
      </c>
      <c r="M3645" t="b">
        <f t="shared" si="285"/>
        <v>1</v>
      </c>
      <c r="N3645" t="b">
        <f t="shared" si="286"/>
        <v>1</v>
      </c>
      <c r="O3645" t="b">
        <f t="shared" si="287"/>
        <v>1</v>
      </c>
      <c r="P3645" t="b">
        <f t="shared" si="287"/>
        <v>1</v>
      </c>
      <c r="Q3645" t="b">
        <f t="shared" si="288"/>
        <v>1</v>
      </c>
      <c r="R3645" t="b">
        <f t="shared" si="289"/>
        <v>1</v>
      </c>
      <c r="U3645" s="105" t="s">
        <v>1451</v>
      </c>
      <c r="V3645" s="105" t="s">
        <v>1603</v>
      </c>
      <c r="W3645" s="106">
        <v>2338000</v>
      </c>
      <c r="X3645" s="106">
        <v>0</v>
      </c>
    </row>
    <row r="3646" spans="2:24" x14ac:dyDescent="0.25">
      <c r="B3646" s="105" t="s">
        <v>1452</v>
      </c>
      <c r="C3646" s="105" t="s">
        <v>1453</v>
      </c>
      <c r="D3646" s="106">
        <v>8673181</v>
      </c>
      <c r="E3646" s="106">
        <v>0</v>
      </c>
      <c r="M3646" t="b">
        <f t="shared" si="285"/>
        <v>1</v>
      </c>
      <c r="N3646" t="b">
        <f t="shared" si="286"/>
        <v>1</v>
      </c>
      <c r="O3646" t="b">
        <f t="shared" si="287"/>
        <v>1</v>
      </c>
      <c r="P3646" t="b">
        <f t="shared" si="287"/>
        <v>1</v>
      </c>
      <c r="Q3646" t="b">
        <f t="shared" si="288"/>
        <v>1</v>
      </c>
      <c r="R3646" t="b">
        <f t="shared" si="289"/>
        <v>1</v>
      </c>
      <c r="U3646" s="105" t="s">
        <v>1452</v>
      </c>
      <c r="V3646" s="105" t="s">
        <v>1453</v>
      </c>
      <c r="W3646" s="106">
        <v>8673181</v>
      </c>
      <c r="X3646" s="106">
        <v>0</v>
      </c>
    </row>
    <row r="3647" spans="2:24" x14ac:dyDescent="0.25">
      <c r="B3647" s="105" t="s">
        <v>625</v>
      </c>
      <c r="C3647" s="105" t="s">
        <v>626</v>
      </c>
      <c r="D3647" s="106">
        <v>12318136</v>
      </c>
      <c r="E3647" s="106">
        <v>0</v>
      </c>
      <c r="M3647" t="b">
        <f t="shared" si="285"/>
        <v>1</v>
      </c>
      <c r="N3647" t="b">
        <f t="shared" si="286"/>
        <v>1</v>
      </c>
      <c r="O3647" t="b">
        <f t="shared" si="287"/>
        <v>1</v>
      </c>
      <c r="P3647" t="b">
        <f t="shared" si="287"/>
        <v>1</v>
      </c>
      <c r="Q3647" t="b">
        <f t="shared" si="288"/>
        <v>1</v>
      </c>
      <c r="R3647" t="b">
        <f t="shared" si="289"/>
        <v>1</v>
      </c>
      <c r="U3647" s="105" t="s">
        <v>625</v>
      </c>
      <c r="V3647" s="105" t="s">
        <v>626</v>
      </c>
      <c r="W3647" s="106">
        <v>12318136</v>
      </c>
      <c r="X3647" s="106">
        <v>0</v>
      </c>
    </row>
    <row r="3648" spans="2:24" x14ac:dyDescent="0.25">
      <c r="B3648" s="105" t="s">
        <v>627</v>
      </c>
      <c r="C3648" s="105" t="s">
        <v>628</v>
      </c>
      <c r="D3648" s="106">
        <v>12318136</v>
      </c>
      <c r="E3648" s="106">
        <v>0</v>
      </c>
      <c r="M3648" t="b">
        <f t="shared" si="285"/>
        <v>1</v>
      </c>
      <c r="N3648" t="b">
        <f t="shared" si="286"/>
        <v>1</v>
      </c>
      <c r="O3648" t="b">
        <f t="shared" si="287"/>
        <v>1</v>
      </c>
      <c r="P3648" t="b">
        <f t="shared" si="287"/>
        <v>1</v>
      </c>
      <c r="Q3648" t="b">
        <f t="shared" si="288"/>
        <v>1</v>
      </c>
      <c r="R3648" t="b">
        <f t="shared" si="289"/>
        <v>1</v>
      </c>
      <c r="U3648" s="105" t="s">
        <v>627</v>
      </c>
      <c r="V3648" s="105" t="s">
        <v>628</v>
      </c>
      <c r="W3648" s="106">
        <v>12318136</v>
      </c>
      <c r="X3648" s="106">
        <v>0</v>
      </c>
    </row>
    <row r="3649" spans="2:24" x14ac:dyDescent="0.25">
      <c r="B3649" s="105" t="s">
        <v>629</v>
      </c>
      <c r="C3649" s="105" t="s">
        <v>628</v>
      </c>
      <c r="D3649" s="106">
        <v>12318136</v>
      </c>
      <c r="E3649" s="106">
        <v>0</v>
      </c>
      <c r="M3649" t="b">
        <f t="shared" si="285"/>
        <v>1</v>
      </c>
      <c r="N3649" t="b">
        <f t="shared" si="286"/>
        <v>1</v>
      </c>
      <c r="O3649" t="b">
        <f t="shared" si="287"/>
        <v>1</v>
      </c>
      <c r="P3649" t="b">
        <f t="shared" si="287"/>
        <v>1</v>
      </c>
      <c r="Q3649" t="b">
        <f t="shared" si="288"/>
        <v>1</v>
      </c>
      <c r="R3649" t="b">
        <f t="shared" si="289"/>
        <v>1</v>
      </c>
      <c r="U3649" s="105" t="s">
        <v>629</v>
      </c>
      <c r="V3649" s="105" t="s">
        <v>628</v>
      </c>
      <c r="W3649" s="106">
        <v>12318136</v>
      </c>
      <c r="X3649" s="106">
        <v>0</v>
      </c>
    </row>
    <row r="3650" spans="2:24" x14ac:dyDescent="0.25">
      <c r="B3650" s="105" t="s">
        <v>489</v>
      </c>
      <c r="C3650" s="105" t="s">
        <v>490</v>
      </c>
      <c r="D3650" s="106">
        <v>1178061</v>
      </c>
      <c r="E3650" s="106">
        <v>0</v>
      </c>
      <c r="M3650" t="b">
        <f t="shared" si="285"/>
        <v>1</v>
      </c>
      <c r="N3650" t="b">
        <f t="shared" si="286"/>
        <v>1</v>
      </c>
      <c r="O3650" t="b">
        <f t="shared" si="287"/>
        <v>1</v>
      </c>
      <c r="P3650" t="b">
        <f t="shared" si="287"/>
        <v>1</v>
      </c>
      <c r="Q3650" t="b">
        <f t="shared" si="288"/>
        <v>1</v>
      </c>
      <c r="R3650" t="b">
        <f t="shared" si="289"/>
        <v>1</v>
      </c>
      <c r="U3650" s="105" t="s">
        <v>489</v>
      </c>
      <c r="V3650" s="105" t="s">
        <v>490</v>
      </c>
      <c r="W3650" s="106">
        <v>1178061</v>
      </c>
      <c r="X3650" s="106">
        <v>0</v>
      </c>
    </row>
    <row r="3651" spans="2:24" x14ac:dyDescent="0.25">
      <c r="B3651" s="105" t="s">
        <v>491</v>
      </c>
      <c r="C3651" s="105" t="s">
        <v>492</v>
      </c>
      <c r="D3651" s="106">
        <v>1178061</v>
      </c>
      <c r="E3651" s="106">
        <v>0</v>
      </c>
      <c r="M3651" t="b">
        <f t="shared" si="285"/>
        <v>1</v>
      </c>
      <c r="N3651" t="b">
        <f t="shared" si="286"/>
        <v>1</v>
      </c>
      <c r="O3651" t="b">
        <f t="shared" si="287"/>
        <v>1</v>
      </c>
      <c r="P3651" t="b">
        <f t="shared" si="287"/>
        <v>1</v>
      </c>
      <c r="Q3651" t="b">
        <f t="shared" si="288"/>
        <v>1</v>
      </c>
      <c r="R3651" t="b">
        <f t="shared" si="289"/>
        <v>1</v>
      </c>
      <c r="U3651" s="105" t="s">
        <v>491</v>
      </c>
      <c r="V3651" s="105" t="s">
        <v>492</v>
      </c>
      <c r="W3651" s="106">
        <v>1178061</v>
      </c>
      <c r="X3651" s="106">
        <v>0</v>
      </c>
    </row>
    <row r="3652" spans="2:24" x14ac:dyDescent="0.25">
      <c r="B3652" s="105" t="s">
        <v>493</v>
      </c>
      <c r="C3652" s="105" t="s">
        <v>492</v>
      </c>
      <c r="D3652" s="106">
        <v>1178061</v>
      </c>
      <c r="E3652" s="106">
        <v>0</v>
      </c>
      <c r="M3652" t="b">
        <f t="shared" si="285"/>
        <v>1</v>
      </c>
      <c r="N3652" t="b">
        <f t="shared" si="286"/>
        <v>1</v>
      </c>
      <c r="O3652" t="b">
        <f t="shared" si="287"/>
        <v>1</v>
      </c>
      <c r="P3652" t="b">
        <f t="shared" si="287"/>
        <v>1</v>
      </c>
      <c r="Q3652" t="b">
        <f t="shared" si="288"/>
        <v>1</v>
      </c>
      <c r="R3652" t="b">
        <f t="shared" si="289"/>
        <v>1</v>
      </c>
      <c r="U3652" s="105" t="s">
        <v>493</v>
      </c>
      <c r="V3652" s="105" t="s">
        <v>492</v>
      </c>
      <c r="W3652" s="106">
        <v>1178061</v>
      </c>
      <c r="X3652" s="106">
        <v>0</v>
      </c>
    </row>
    <row r="3653" spans="2:24" x14ac:dyDescent="0.25">
      <c r="B3653" s="105" t="s">
        <v>630</v>
      </c>
      <c r="C3653" s="105" t="s">
        <v>631</v>
      </c>
      <c r="D3653" s="106">
        <v>17190305</v>
      </c>
      <c r="E3653" s="106">
        <v>0</v>
      </c>
      <c r="M3653" t="b">
        <f t="shared" si="285"/>
        <v>1</v>
      </c>
      <c r="N3653" t="b">
        <f t="shared" si="286"/>
        <v>1</v>
      </c>
      <c r="O3653" t="b">
        <f t="shared" si="287"/>
        <v>1</v>
      </c>
      <c r="P3653" t="b">
        <f t="shared" si="287"/>
        <v>1</v>
      </c>
      <c r="Q3653" t="b">
        <f t="shared" si="288"/>
        <v>1</v>
      </c>
      <c r="R3653" t="b">
        <f t="shared" si="289"/>
        <v>1</v>
      </c>
      <c r="U3653" s="105" t="s">
        <v>630</v>
      </c>
      <c r="V3653" s="105" t="s">
        <v>631</v>
      </c>
      <c r="W3653" s="106">
        <v>17190305</v>
      </c>
      <c r="X3653" s="106">
        <v>0</v>
      </c>
    </row>
    <row r="3654" spans="2:24" x14ac:dyDescent="0.25">
      <c r="B3654" s="105" t="s">
        <v>632</v>
      </c>
      <c r="C3654" s="105" t="s">
        <v>633</v>
      </c>
      <c r="D3654" s="106">
        <v>17190305</v>
      </c>
      <c r="E3654" s="106">
        <v>0</v>
      </c>
      <c r="M3654" t="b">
        <f t="shared" si="285"/>
        <v>1</v>
      </c>
      <c r="N3654" t="b">
        <f t="shared" si="286"/>
        <v>1</v>
      </c>
      <c r="O3654" t="b">
        <f t="shared" si="287"/>
        <v>1</v>
      </c>
      <c r="P3654" t="b">
        <f t="shared" si="287"/>
        <v>1</v>
      </c>
      <c r="Q3654" t="b">
        <f t="shared" si="288"/>
        <v>1</v>
      </c>
      <c r="R3654" t="b">
        <f t="shared" si="289"/>
        <v>1</v>
      </c>
      <c r="U3654" s="105" t="s">
        <v>632</v>
      </c>
      <c r="V3654" s="105" t="s">
        <v>633</v>
      </c>
      <c r="W3654" s="106">
        <v>17190305</v>
      </c>
      <c r="X3654" s="106">
        <v>0</v>
      </c>
    </row>
    <row r="3655" spans="2:24" x14ac:dyDescent="0.25">
      <c r="B3655" s="105" t="s">
        <v>634</v>
      </c>
      <c r="C3655" s="105" t="s">
        <v>633</v>
      </c>
      <c r="D3655" s="106">
        <v>17190305</v>
      </c>
      <c r="E3655" s="106">
        <v>0</v>
      </c>
      <c r="M3655" t="b">
        <f t="shared" si="285"/>
        <v>1</v>
      </c>
      <c r="N3655" t="b">
        <f t="shared" si="286"/>
        <v>1</v>
      </c>
      <c r="O3655" t="b">
        <f t="shared" si="287"/>
        <v>1</v>
      </c>
      <c r="P3655" t="b">
        <f t="shared" si="287"/>
        <v>1</v>
      </c>
      <c r="Q3655" t="b">
        <f t="shared" si="288"/>
        <v>1</v>
      </c>
      <c r="R3655" t="b">
        <f t="shared" si="289"/>
        <v>1</v>
      </c>
      <c r="U3655" s="105" t="s">
        <v>634</v>
      </c>
      <c r="V3655" s="105" t="s">
        <v>633</v>
      </c>
      <c r="W3655" s="106">
        <v>17190305</v>
      </c>
      <c r="X3655" s="106">
        <v>0</v>
      </c>
    </row>
    <row r="3656" spans="2:24" x14ac:dyDescent="0.25">
      <c r="B3656" s="105" t="s">
        <v>444</v>
      </c>
      <c r="C3656" s="105" t="s">
        <v>445</v>
      </c>
      <c r="D3656" s="106">
        <v>1878350</v>
      </c>
      <c r="E3656" s="106">
        <v>0</v>
      </c>
      <c r="M3656" t="b">
        <f t="shared" si="285"/>
        <v>1</v>
      </c>
      <c r="N3656" t="b">
        <f t="shared" si="286"/>
        <v>1</v>
      </c>
      <c r="O3656" t="b">
        <f t="shared" si="287"/>
        <v>1</v>
      </c>
      <c r="P3656" t="b">
        <f t="shared" si="287"/>
        <v>1</v>
      </c>
      <c r="Q3656" t="b">
        <f t="shared" si="288"/>
        <v>1</v>
      </c>
      <c r="R3656" t="b">
        <f t="shared" si="289"/>
        <v>1</v>
      </c>
      <c r="U3656" s="105" t="s">
        <v>444</v>
      </c>
      <c r="V3656" s="105" t="s">
        <v>445</v>
      </c>
      <c r="W3656" s="106">
        <v>1878350</v>
      </c>
      <c r="X3656" s="106">
        <v>0</v>
      </c>
    </row>
    <row r="3657" spans="2:24" x14ac:dyDescent="0.25">
      <c r="B3657" s="105" t="s">
        <v>446</v>
      </c>
      <c r="C3657" s="105" t="s">
        <v>447</v>
      </c>
      <c r="D3657" s="106">
        <v>1878350</v>
      </c>
      <c r="E3657" s="106">
        <v>0</v>
      </c>
      <c r="M3657" t="b">
        <f t="shared" si="285"/>
        <v>1</v>
      </c>
      <c r="N3657" t="b">
        <f t="shared" si="286"/>
        <v>1</v>
      </c>
      <c r="O3657" t="b">
        <f t="shared" si="287"/>
        <v>1</v>
      </c>
      <c r="P3657" t="b">
        <f t="shared" si="287"/>
        <v>1</v>
      </c>
      <c r="Q3657" t="b">
        <f t="shared" si="288"/>
        <v>1</v>
      </c>
      <c r="R3657" t="b">
        <f t="shared" si="289"/>
        <v>1</v>
      </c>
      <c r="U3657" s="105" t="s">
        <v>446</v>
      </c>
      <c r="V3657" s="105" t="s">
        <v>447</v>
      </c>
      <c r="W3657" s="106">
        <v>1878350</v>
      </c>
      <c r="X3657" s="106">
        <v>0</v>
      </c>
    </row>
    <row r="3658" spans="2:24" x14ac:dyDescent="0.25">
      <c r="B3658" s="105" t="s">
        <v>448</v>
      </c>
      <c r="C3658" s="105" t="s">
        <v>449</v>
      </c>
      <c r="D3658" s="106">
        <v>938891</v>
      </c>
      <c r="E3658" s="106">
        <v>0</v>
      </c>
      <c r="M3658" t="b">
        <f t="shared" si="285"/>
        <v>1</v>
      </c>
      <c r="N3658" t="b">
        <f t="shared" si="286"/>
        <v>1</v>
      </c>
      <c r="O3658" t="b">
        <f t="shared" si="287"/>
        <v>1</v>
      </c>
      <c r="P3658" t="b">
        <f t="shared" si="287"/>
        <v>1</v>
      </c>
      <c r="Q3658" t="b">
        <f t="shared" si="288"/>
        <v>1</v>
      </c>
      <c r="R3658" t="b">
        <f t="shared" si="289"/>
        <v>1</v>
      </c>
      <c r="U3658" s="105" t="s">
        <v>448</v>
      </c>
      <c r="V3658" s="105" t="s">
        <v>449</v>
      </c>
      <c r="W3658" s="106">
        <v>938891</v>
      </c>
      <c r="X3658" s="106">
        <v>0</v>
      </c>
    </row>
    <row r="3659" spans="2:24" x14ac:dyDescent="0.25">
      <c r="B3659" s="105" t="s">
        <v>1455</v>
      </c>
      <c r="C3659" s="105" t="s">
        <v>1456</v>
      </c>
      <c r="D3659" s="106">
        <v>939459</v>
      </c>
      <c r="E3659" s="106">
        <v>0</v>
      </c>
      <c r="M3659" t="b">
        <f t="shared" si="285"/>
        <v>1</v>
      </c>
      <c r="N3659" t="b">
        <f t="shared" si="286"/>
        <v>1</v>
      </c>
      <c r="O3659" t="b">
        <f t="shared" si="287"/>
        <v>1</v>
      </c>
      <c r="P3659" t="b">
        <f t="shared" si="287"/>
        <v>1</v>
      </c>
      <c r="Q3659" t="b">
        <f t="shared" si="288"/>
        <v>1</v>
      </c>
      <c r="R3659" t="b">
        <f t="shared" si="289"/>
        <v>1</v>
      </c>
      <c r="U3659" s="105" t="s">
        <v>1455</v>
      </c>
      <c r="V3659" s="105" t="s">
        <v>1456</v>
      </c>
      <c r="W3659" s="106">
        <v>939459</v>
      </c>
      <c r="X3659" s="106">
        <v>0</v>
      </c>
    </row>
    <row r="3660" spans="2:24" x14ac:dyDescent="0.25">
      <c r="B3660" s="105" t="s">
        <v>494</v>
      </c>
      <c r="C3660" s="105" t="s">
        <v>495</v>
      </c>
      <c r="D3660" s="106">
        <v>1469277</v>
      </c>
      <c r="E3660" s="106">
        <v>0</v>
      </c>
      <c r="M3660" t="b">
        <f t="shared" si="285"/>
        <v>1</v>
      </c>
      <c r="N3660" t="b">
        <f t="shared" si="286"/>
        <v>1</v>
      </c>
      <c r="O3660" t="b">
        <f t="shared" si="287"/>
        <v>1</v>
      </c>
      <c r="P3660" t="b">
        <f t="shared" si="287"/>
        <v>1</v>
      </c>
      <c r="Q3660" t="b">
        <f t="shared" si="288"/>
        <v>1</v>
      </c>
      <c r="R3660" t="b">
        <f t="shared" si="289"/>
        <v>1</v>
      </c>
      <c r="U3660" s="105" t="s">
        <v>494</v>
      </c>
      <c r="V3660" s="105" t="s">
        <v>495</v>
      </c>
      <c r="W3660" s="106">
        <v>1469277</v>
      </c>
      <c r="X3660" s="106">
        <v>0</v>
      </c>
    </row>
    <row r="3661" spans="2:24" x14ac:dyDescent="0.25">
      <c r="B3661" s="105" t="s">
        <v>496</v>
      </c>
      <c r="C3661" s="105" t="s">
        <v>497</v>
      </c>
      <c r="D3661" s="106">
        <v>1469277</v>
      </c>
      <c r="E3661" s="106">
        <v>0</v>
      </c>
      <c r="M3661" t="b">
        <f t="shared" si="285"/>
        <v>1</v>
      </c>
      <c r="N3661" t="b">
        <f t="shared" si="286"/>
        <v>1</v>
      </c>
      <c r="O3661" t="b">
        <f t="shared" si="287"/>
        <v>1</v>
      </c>
      <c r="P3661" t="b">
        <f t="shared" si="287"/>
        <v>1</v>
      </c>
      <c r="Q3661" t="b">
        <f t="shared" si="288"/>
        <v>1</v>
      </c>
      <c r="R3661" t="b">
        <f t="shared" si="289"/>
        <v>1</v>
      </c>
      <c r="U3661" s="105" t="s">
        <v>496</v>
      </c>
      <c r="V3661" s="105" t="s">
        <v>497</v>
      </c>
      <c r="W3661" s="106">
        <v>1469277</v>
      </c>
      <c r="X3661" s="106">
        <v>0</v>
      </c>
    </row>
    <row r="3662" spans="2:24" x14ac:dyDescent="0.25">
      <c r="B3662" s="105" t="s">
        <v>498</v>
      </c>
      <c r="C3662" s="105" t="s">
        <v>497</v>
      </c>
      <c r="D3662" s="106">
        <v>1469277</v>
      </c>
      <c r="E3662" s="106">
        <v>0</v>
      </c>
      <c r="M3662" t="b">
        <f t="shared" si="285"/>
        <v>1</v>
      </c>
      <c r="N3662" t="b">
        <f t="shared" si="286"/>
        <v>1</v>
      </c>
      <c r="O3662" t="b">
        <f t="shared" si="287"/>
        <v>1</v>
      </c>
      <c r="P3662" t="b">
        <f t="shared" si="287"/>
        <v>1</v>
      </c>
      <c r="Q3662" t="b">
        <f t="shared" si="288"/>
        <v>1</v>
      </c>
      <c r="R3662" t="b">
        <f t="shared" si="289"/>
        <v>1</v>
      </c>
      <c r="U3662" s="105" t="s">
        <v>498</v>
      </c>
      <c r="V3662" s="105" t="s">
        <v>497</v>
      </c>
      <c r="W3662" s="106">
        <v>1469277</v>
      </c>
      <c r="X3662" s="106">
        <v>0</v>
      </c>
    </row>
    <row r="3663" spans="2:24" x14ac:dyDescent="0.25">
      <c r="B3663" s="105" t="s">
        <v>640</v>
      </c>
      <c r="C3663" s="105" t="s">
        <v>641</v>
      </c>
      <c r="D3663" s="106">
        <v>79048700</v>
      </c>
      <c r="E3663" s="106">
        <v>0</v>
      </c>
      <c r="M3663" t="b">
        <f t="shared" si="285"/>
        <v>1</v>
      </c>
      <c r="N3663" t="b">
        <f t="shared" si="286"/>
        <v>1</v>
      </c>
      <c r="O3663" t="b">
        <f t="shared" si="287"/>
        <v>1</v>
      </c>
      <c r="P3663" t="b">
        <f t="shared" si="287"/>
        <v>1</v>
      </c>
      <c r="Q3663" t="b">
        <f t="shared" si="288"/>
        <v>1</v>
      </c>
      <c r="R3663" t="b">
        <f t="shared" si="289"/>
        <v>1</v>
      </c>
      <c r="U3663" s="105" t="s">
        <v>640</v>
      </c>
      <c r="V3663" s="105" t="s">
        <v>641</v>
      </c>
      <c r="W3663" s="106">
        <v>79048700</v>
      </c>
      <c r="X3663" s="106">
        <v>0</v>
      </c>
    </row>
    <row r="3664" spans="2:24" x14ac:dyDescent="0.25">
      <c r="B3664" s="105" t="s">
        <v>642</v>
      </c>
      <c r="C3664" s="105" t="s">
        <v>643</v>
      </c>
      <c r="D3664" s="106">
        <v>79048700</v>
      </c>
      <c r="E3664" s="106">
        <v>0</v>
      </c>
      <c r="M3664" t="b">
        <f t="shared" si="285"/>
        <v>1</v>
      </c>
      <c r="N3664" t="b">
        <f t="shared" si="286"/>
        <v>1</v>
      </c>
      <c r="O3664" t="b">
        <f t="shared" si="287"/>
        <v>1</v>
      </c>
      <c r="P3664" t="b">
        <f t="shared" si="287"/>
        <v>1</v>
      </c>
      <c r="Q3664" t="b">
        <f t="shared" si="288"/>
        <v>1</v>
      </c>
      <c r="R3664" t="b">
        <f t="shared" si="289"/>
        <v>1</v>
      </c>
      <c r="U3664" s="105" t="s">
        <v>642</v>
      </c>
      <c r="V3664" s="105" t="s">
        <v>643</v>
      </c>
      <c r="W3664" s="106">
        <v>79048700</v>
      </c>
      <c r="X3664" s="106">
        <v>0</v>
      </c>
    </row>
    <row r="3665" spans="2:24" x14ac:dyDescent="0.25">
      <c r="B3665" s="105" t="s">
        <v>644</v>
      </c>
      <c r="C3665" s="105" t="s">
        <v>643</v>
      </c>
      <c r="D3665" s="106">
        <v>79048700</v>
      </c>
      <c r="E3665" s="106">
        <v>0</v>
      </c>
      <c r="M3665" t="b">
        <f t="shared" si="285"/>
        <v>1</v>
      </c>
      <c r="N3665" t="b">
        <f t="shared" si="286"/>
        <v>1</v>
      </c>
      <c r="O3665" t="b">
        <f t="shared" si="287"/>
        <v>1</v>
      </c>
      <c r="P3665" t="b">
        <f t="shared" si="287"/>
        <v>1</v>
      </c>
      <c r="Q3665" t="b">
        <f t="shared" si="288"/>
        <v>1</v>
      </c>
      <c r="R3665" t="b">
        <f t="shared" si="289"/>
        <v>1</v>
      </c>
      <c r="U3665" s="105" t="s">
        <v>644</v>
      </c>
      <c r="V3665" s="105" t="s">
        <v>643</v>
      </c>
      <c r="W3665" s="106">
        <v>79048700</v>
      </c>
      <c r="X3665" s="106">
        <v>0</v>
      </c>
    </row>
    <row r="3666" spans="2:24" x14ac:dyDescent="0.25">
      <c r="B3666" s="105" t="s">
        <v>450</v>
      </c>
      <c r="C3666" s="105" t="s">
        <v>451</v>
      </c>
      <c r="D3666" s="106">
        <v>25507666</v>
      </c>
      <c r="E3666" s="106">
        <v>0</v>
      </c>
      <c r="M3666" t="b">
        <f t="shared" si="285"/>
        <v>1</v>
      </c>
      <c r="N3666" t="b">
        <f t="shared" si="286"/>
        <v>1</v>
      </c>
      <c r="O3666" t="b">
        <f t="shared" si="287"/>
        <v>1</v>
      </c>
      <c r="P3666" t="b">
        <f t="shared" si="287"/>
        <v>1</v>
      </c>
      <c r="Q3666" t="b">
        <f t="shared" si="288"/>
        <v>1</v>
      </c>
      <c r="R3666" t="b">
        <f t="shared" si="289"/>
        <v>1</v>
      </c>
      <c r="U3666" s="105" t="s">
        <v>450</v>
      </c>
      <c r="V3666" s="105" t="s">
        <v>451</v>
      </c>
      <c r="W3666" s="106">
        <v>25507666</v>
      </c>
      <c r="X3666" s="106">
        <v>0</v>
      </c>
    </row>
    <row r="3667" spans="2:24" x14ac:dyDescent="0.25">
      <c r="B3667" s="105" t="s">
        <v>452</v>
      </c>
      <c r="C3667" s="105" t="s">
        <v>453</v>
      </c>
      <c r="D3667" s="106">
        <v>25507666</v>
      </c>
      <c r="E3667" s="106">
        <v>0</v>
      </c>
      <c r="M3667" t="b">
        <f t="shared" si="285"/>
        <v>1</v>
      </c>
      <c r="N3667" t="b">
        <f t="shared" si="286"/>
        <v>1</v>
      </c>
      <c r="O3667" t="b">
        <f t="shared" si="287"/>
        <v>1</v>
      </c>
      <c r="P3667" t="b">
        <f t="shared" si="287"/>
        <v>1</v>
      </c>
      <c r="Q3667" t="b">
        <f t="shared" si="288"/>
        <v>1</v>
      </c>
      <c r="R3667" t="b">
        <f t="shared" si="289"/>
        <v>1</v>
      </c>
      <c r="U3667" s="105" t="s">
        <v>452</v>
      </c>
      <c r="V3667" s="105" t="s">
        <v>453</v>
      </c>
      <c r="W3667" s="106">
        <v>25507666</v>
      </c>
      <c r="X3667" s="106">
        <v>0</v>
      </c>
    </row>
    <row r="3668" spans="2:24" x14ac:dyDescent="0.25">
      <c r="B3668" s="105" t="s">
        <v>454</v>
      </c>
      <c r="C3668" s="105" t="s">
        <v>453</v>
      </c>
      <c r="D3668" s="106">
        <v>13414795</v>
      </c>
      <c r="E3668" s="106">
        <v>0</v>
      </c>
      <c r="M3668" t="b">
        <f t="shared" si="285"/>
        <v>1</v>
      </c>
      <c r="N3668" t="b">
        <f t="shared" si="286"/>
        <v>1</v>
      </c>
      <c r="O3668" t="b">
        <f t="shared" si="287"/>
        <v>1</v>
      </c>
      <c r="P3668" t="b">
        <f t="shared" si="287"/>
        <v>1</v>
      </c>
      <c r="Q3668" t="b">
        <f t="shared" si="288"/>
        <v>1</v>
      </c>
      <c r="R3668" t="b">
        <f t="shared" si="289"/>
        <v>1</v>
      </c>
      <c r="U3668" s="105" t="s">
        <v>454</v>
      </c>
      <c r="V3668" s="105" t="s">
        <v>453</v>
      </c>
      <c r="W3668" s="106">
        <v>13414795</v>
      </c>
      <c r="X3668" s="106">
        <v>0</v>
      </c>
    </row>
    <row r="3669" spans="2:24" x14ac:dyDescent="0.25">
      <c r="B3669" s="105" t="s">
        <v>485</v>
      </c>
      <c r="C3669" s="105" t="s">
        <v>486</v>
      </c>
      <c r="D3669" s="106">
        <v>2574371</v>
      </c>
      <c r="E3669" s="106">
        <v>0</v>
      </c>
      <c r="M3669" t="b">
        <f t="shared" si="285"/>
        <v>1</v>
      </c>
      <c r="N3669" t="b">
        <f t="shared" si="286"/>
        <v>1</v>
      </c>
      <c r="O3669" t="b">
        <f t="shared" si="287"/>
        <v>1</v>
      </c>
      <c r="P3669" t="b">
        <f t="shared" si="287"/>
        <v>1</v>
      </c>
      <c r="Q3669" t="b">
        <f t="shared" si="288"/>
        <v>1</v>
      </c>
      <c r="R3669" t="b">
        <f t="shared" si="289"/>
        <v>1</v>
      </c>
      <c r="U3669" s="105" t="s">
        <v>485</v>
      </c>
      <c r="V3669" s="105" t="s">
        <v>486</v>
      </c>
      <c r="W3669" s="106">
        <v>2574371</v>
      </c>
      <c r="X3669" s="106">
        <v>0</v>
      </c>
    </row>
    <row r="3670" spans="2:24" x14ac:dyDescent="0.25">
      <c r="B3670" s="105" t="s">
        <v>805</v>
      </c>
      <c r="C3670" s="105" t="s">
        <v>1605</v>
      </c>
      <c r="D3670" s="106">
        <v>5850000</v>
      </c>
      <c r="E3670" s="106">
        <v>0</v>
      </c>
      <c r="M3670" t="b">
        <f t="shared" si="285"/>
        <v>1</v>
      </c>
      <c r="N3670" t="b">
        <f t="shared" si="286"/>
        <v>1</v>
      </c>
      <c r="O3670" t="b">
        <f t="shared" si="287"/>
        <v>1</v>
      </c>
      <c r="P3670" t="b">
        <f t="shared" si="287"/>
        <v>1</v>
      </c>
      <c r="Q3670" t="b">
        <f t="shared" si="288"/>
        <v>1</v>
      </c>
      <c r="R3670" t="b">
        <f t="shared" si="289"/>
        <v>1</v>
      </c>
      <c r="U3670" s="105" t="s">
        <v>805</v>
      </c>
      <c r="V3670" s="105" t="s">
        <v>1605</v>
      </c>
      <c r="W3670" s="106">
        <v>5850000</v>
      </c>
      <c r="X3670" s="106">
        <v>0</v>
      </c>
    </row>
    <row r="3671" spans="2:24" x14ac:dyDescent="0.25">
      <c r="B3671" s="105" t="s">
        <v>808</v>
      </c>
      <c r="C3671" s="105" t="s">
        <v>809</v>
      </c>
      <c r="D3671" s="106">
        <v>3668500</v>
      </c>
      <c r="E3671" s="106">
        <v>0</v>
      </c>
      <c r="M3671" t="b">
        <f t="shared" si="285"/>
        <v>1</v>
      </c>
      <c r="N3671" t="b">
        <f t="shared" si="286"/>
        <v>1</v>
      </c>
      <c r="O3671" t="b">
        <f t="shared" si="287"/>
        <v>1</v>
      </c>
      <c r="P3671" t="b">
        <f t="shared" si="287"/>
        <v>1</v>
      </c>
      <c r="Q3671" t="b">
        <f t="shared" si="288"/>
        <v>1</v>
      </c>
      <c r="R3671" t="b">
        <f t="shared" si="289"/>
        <v>1</v>
      </c>
      <c r="U3671" s="105" t="s">
        <v>808</v>
      </c>
      <c r="V3671" s="105" t="s">
        <v>809</v>
      </c>
      <c r="W3671" s="106">
        <v>3668500</v>
      </c>
      <c r="X3671" s="106">
        <v>0</v>
      </c>
    </row>
    <row r="3672" spans="2:24" x14ac:dyDescent="0.25">
      <c r="B3672" s="105" t="s">
        <v>645</v>
      </c>
      <c r="C3672" s="105" t="s">
        <v>646</v>
      </c>
      <c r="D3672" s="106">
        <v>49304668</v>
      </c>
      <c r="E3672" s="106">
        <v>0</v>
      </c>
      <c r="M3672" t="b">
        <f t="shared" si="285"/>
        <v>1</v>
      </c>
      <c r="N3672" t="b">
        <f t="shared" si="286"/>
        <v>1</v>
      </c>
      <c r="O3672" t="b">
        <f t="shared" si="287"/>
        <v>1</v>
      </c>
      <c r="P3672" t="b">
        <f t="shared" si="287"/>
        <v>1</v>
      </c>
      <c r="Q3672" t="b">
        <f t="shared" si="288"/>
        <v>1</v>
      </c>
      <c r="R3672" t="b">
        <f t="shared" si="289"/>
        <v>1</v>
      </c>
      <c r="U3672" s="105" t="s">
        <v>645</v>
      </c>
      <c r="V3672" s="105" t="s">
        <v>646</v>
      </c>
      <c r="W3672" s="106">
        <v>49304668</v>
      </c>
      <c r="X3672" s="106">
        <v>0</v>
      </c>
    </row>
    <row r="3673" spans="2:24" x14ac:dyDescent="0.25">
      <c r="B3673" s="105" t="s">
        <v>647</v>
      </c>
      <c r="C3673" s="105" t="s">
        <v>648</v>
      </c>
      <c r="D3673" s="106">
        <v>49304668</v>
      </c>
      <c r="E3673" s="106">
        <v>0</v>
      </c>
      <c r="M3673" t="b">
        <f t="shared" si="285"/>
        <v>1</v>
      </c>
      <c r="N3673" t="b">
        <f t="shared" si="286"/>
        <v>1</v>
      </c>
      <c r="O3673" t="b">
        <f t="shared" si="287"/>
        <v>1</v>
      </c>
      <c r="P3673" t="b">
        <f t="shared" si="287"/>
        <v>1</v>
      </c>
      <c r="Q3673" t="b">
        <f t="shared" si="288"/>
        <v>1</v>
      </c>
      <c r="R3673" t="b">
        <f t="shared" si="289"/>
        <v>1</v>
      </c>
      <c r="U3673" s="105" t="s">
        <v>647</v>
      </c>
      <c r="V3673" s="105" t="s">
        <v>648</v>
      </c>
      <c r="W3673" s="106">
        <v>49304668</v>
      </c>
      <c r="X3673" s="106">
        <v>0</v>
      </c>
    </row>
    <row r="3674" spans="2:24" x14ac:dyDescent="0.25">
      <c r="B3674" s="105" t="s">
        <v>649</v>
      </c>
      <c r="C3674" s="105" t="s">
        <v>648</v>
      </c>
      <c r="D3674" s="106">
        <v>49304668</v>
      </c>
      <c r="E3674" s="106">
        <v>0</v>
      </c>
      <c r="M3674" t="b">
        <f t="shared" si="285"/>
        <v>1</v>
      </c>
      <c r="N3674" t="b">
        <f t="shared" si="286"/>
        <v>1</v>
      </c>
      <c r="O3674" t="b">
        <f t="shared" si="287"/>
        <v>1</v>
      </c>
      <c r="P3674" t="b">
        <f t="shared" si="287"/>
        <v>1</v>
      </c>
      <c r="Q3674" t="b">
        <f t="shared" si="288"/>
        <v>1</v>
      </c>
      <c r="R3674" t="b">
        <f t="shared" si="289"/>
        <v>1</v>
      </c>
      <c r="U3674" s="105" t="s">
        <v>649</v>
      </c>
      <c r="V3674" s="105" t="s">
        <v>648</v>
      </c>
      <c r="W3674" s="106">
        <v>49304668</v>
      </c>
      <c r="X3674" s="106">
        <v>0</v>
      </c>
    </row>
    <row r="3675" spans="2:24" x14ac:dyDescent="0.25">
      <c r="B3675" s="105" t="s">
        <v>455</v>
      </c>
      <c r="C3675" s="105" t="s">
        <v>456</v>
      </c>
      <c r="D3675" s="106">
        <v>4976371</v>
      </c>
      <c r="E3675" s="106">
        <v>0</v>
      </c>
      <c r="M3675" t="b">
        <f t="shared" ref="M3675:M3738" si="290">+B3675=U3675</f>
        <v>1</v>
      </c>
      <c r="N3675" t="b">
        <f t="shared" ref="N3675:N3738" si="291">+C3675=V3675</f>
        <v>1</v>
      </c>
      <c r="O3675" t="b">
        <f t="shared" ref="O3675:P3738" si="292">+D3675=W3675</f>
        <v>1</v>
      </c>
      <c r="P3675" t="b">
        <f t="shared" si="292"/>
        <v>1</v>
      </c>
      <c r="Q3675" t="b">
        <f t="shared" ref="Q3675:Q3738" si="293">+F3675=Y3675</f>
        <v>1</v>
      </c>
      <c r="R3675" t="b">
        <f t="shared" ref="R3675:R3738" si="294">+G3675=Z3675</f>
        <v>1</v>
      </c>
      <c r="U3675" s="105" t="s">
        <v>455</v>
      </c>
      <c r="V3675" s="105" t="s">
        <v>456</v>
      </c>
      <c r="W3675" s="106">
        <v>4976371</v>
      </c>
      <c r="X3675" s="106">
        <v>0</v>
      </c>
    </row>
    <row r="3676" spans="2:24" x14ac:dyDescent="0.25">
      <c r="B3676" s="105" t="s">
        <v>460</v>
      </c>
      <c r="C3676" s="105" t="s">
        <v>461</v>
      </c>
      <c r="D3676" s="106">
        <v>4976371</v>
      </c>
      <c r="E3676" s="106">
        <v>0</v>
      </c>
      <c r="M3676" t="b">
        <f t="shared" si="290"/>
        <v>1</v>
      </c>
      <c r="N3676" t="b">
        <f t="shared" si="291"/>
        <v>1</v>
      </c>
      <c r="O3676" t="b">
        <f t="shared" si="292"/>
        <v>1</v>
      </c>
      <c r="P3676" t="b">
        <f t="shared" si="292"/>
        <v>1</v>
      </c>
      <c r="Q3676" t="b">
        <f t="shared" si="293"/>
        <v>1</v>
      </c>
      <c r="R3676" t="b">
        <f t="shared" si="294"/>
        <v>1</v>
      </c>
      <c r="U3676" s="105" t="s">
        <v>460</v>
      </c>
      <c r="V3676" s="105" t="s">
        <v>461</v>
      </c>
      <c r="W3676" s="106">
        <v>4976371</v>
      </c>
      <c r="X3676" s="106">
        <v>0</v>
      </c>
    </row>
    <row r="3677" spans="2:24" x14ac:dyDescent="0.25">
      <c r="B3677" s="105" t="s">
        <v>462</v>
      </c>
      <c r="C3677" s="105" t="s">
        <v>461</v>
      </c>
      <c r="D3677" s="106">
        <v>2765950</v>
      </c>
      <c r="E3677" s="106">
        <v>0</v>
      </c>
      <c r="M3677" t="b">
        <f t="shared" si="290"/>
        <v>1</v>
      </c>
      <c r="N3677" t="b">
        <f t="shared" si="291"/>
        <v>1</v>
      </c>
      <c r="O3677" t="b">
        <f t="shared" si="292"/>
        <v>1</v>
      </c>
      <c r="P3677" t="b">
        <f t="shared" si="292"/>
        <v>1</v>
      </c>
      <c r="Q3677" t="b">
        <f t="shared" si="293"/>
        <v>1</v>
      </c>
      <c r="R3677" t="b">
        <f t="shared" si="294"/>
        <v>1</v>
      </c>
      <c r="U3677" s="105" t="s">
        <v>462</v>
      </c>
      <c r="V3677" s="105" t="s">
        <v>461</v>
      </c>
      <c r="W3677" s="106">
        <v>2765950</v>
      </c>
      <c r="X3677" s="106">
        <v>0</v>
      </c>
    </row>
    <row r="3678" spans="2:24" x14ac:dyDescent="0.25">
      <c r="B3678" s="105" t="s">
        <v>829</v>
      </c>
      <c r="C3678" s="105" t="s">
        <v>833</v>
      </c>
      <c r="D3678" s="106">
        <v>2210421</v>
      </c>
      <c r="E3678" s="106">
        <v>0</v>
      </c>
      <c r="M3678" t="b">
        <f t="shared" si="290"/>
        <v>1</v>
      </c>
      <c r="N3678" t="b">
        <f t="shared" si="291"/>
        <v>1</v>
      </c>
      <c r="O3678" t="b">
        <f t="shared" si="292"/>
        <v>1</v>
      </c>
      <c r="P3678" t="b">
        <f t="shared" si="292"/>
        <v>1</v>
      </c>
      <c r="Q3678" t="b">
        <f t="shared" si="293"/>
        <v>1</v>
      </c>
      <c r="R3678" t="b">
        <f t="shared" si="294"/>
        <v>1</v>
      </c>
      <c r="U3678" s="105" t="s">
        <v>829</v>
      </c>
      <c r="V3678" s="105" t="s">
        <v>833</v>
      </c>
      <c r="W3678" s="106">
        <v>2210421</v>
      </c>
      <c r="X3678" s="106">
        <v>0</v>
      </c>
    </row>
    <row r="3679" spans="2:24" x14ac:dyDescent="0.25">
      <c r="B3679" s="105" t="s">
        <v>521</v>
      </c>
      <c r="C3679" s="105" t="s">
        <v>522</v>
      </c>
      <c r="D3679" s="106">
        <v>2108712</v>
      </c>
      <c r="E3679" s="106">
        <v>0</v>
      </c>
      <c r="M3679" t="b">
        <f t="shared" si="290"/>
        <v>1</v>
      </c>
      <c r="N3679" t="b">
        <f t="shared" si="291"/>
        <v>1</v>
      </c>
      <c r="O3679" t="b">
        <f t="shared" si="292"/>
        <v>1</v>
      </c>
      <c r="P3679" t="b">
        <f t="shared" si="292"/>
        <v>1</v>
      </c>
      <c r="Q3679" t="b">
        <f t="shared" si="293"/>
        <v>1</v>
      </c>
      <c r="R3679" t="b">
        <f t="shared" si="294"/>
        <v>1</v>
      </c>
      <c r="U3679" s="105" t="s">
        <v>521</v>
      </c>
      <c r="V3679" s="105" t="s">
        <v>522</v>
      </c>
      <c r="W3679" s="106">
        <v>2108712</v>
      </c>
      <c r="X3679" s="106">
        <v>0</v>
      </c>
    </row>
    <row r="3680" spans="2:24" x14ac:dyDescent="0.25">
      <c r="B3680" s="105" t="s">
        <v>523</v>
      </c>
      <c r="C3680" s="105" t="s">
        <v>524</v>
      </c>
      <c r="D3680" s="106">
        <v>2108712</v>
      </c>
      <c r="E3680" s="106">
        <v>0</v>
      </c>
      <c r="M3680" t="b">
        <f t="shared" si="290"/>
        <v>1</v>
      </c>
      <c r="N3680" t="b">
        <f t="shared" si="291"/>
        <v>1</v>
      </c>
      <c r="O3680" t="b">
        <f t="shared" si="292"/>
        <v>1</v>
      </c>
      <c r="P3680" t="b">
        <f t="shared" si="292"/>
        <v>1</v>
      </c>
      <c r="Q3680" t="b">
        <f t="shared" si="293"/>
        <v>1</v>
      </c>
      <c r="R3680" t="b">
        <f t="shared" si="294"/>
        <v>1</v>
      </c>
      <c r="U3680" s="105" t="s">
        <v>523</v>
      </c>
      <c r="V3680" s="105" t="s">
        <v>524</v>
      </c>
      <c r="W3680" s="106">
        <v>2108712</v>
      </c>
      <c r="X3680" s="106">
        <v>0</v>
      </c>
    </row>
    <row r="3681" spans="2:24" x14ac:dyDescent="0.25">
      <c r="B3681" s="105" t="s">
        <v>525</v>
      </c>
      <c r="C3681" s="105" t="s">
        <v>524</v>
      </c>
      <c r="D3681" s="106">
        <v>1699872</v>
      </c>
      <c r="E3681" s="106">
        <v>0</v>
      </c>
      <c r="M3681" t="b">
        <f t="shared" si="290"/>
        <v>1</v>
      </c>
      <c r="N3681" t="b">
        <f t="shared" si="291"/>
        <v>1</v>
      </c>
      <c r="O3681" t="b">
        <f t="shared" si="292"/>
        <v>1</v>
      </c>
      <c r="P3681" t="b">
        <f t="shared" si="292"/>
        <v>1</v>
      </c>
      <c r="Q3681" t="b">
        <f t="shared" si="293"/>
        <v>1</v>
      </c>
      <c r="R3681" t="b">
        <f t="shared" si="294"/>
        <v>1</v>
      </c>
      <c r="U3681" s="105" t="s">
        <v>525</v>
      </c>
      <c r="V3681" s="105" t="s">
        <v>524</v>
      </c>
      <c r="W3681" s="106">
        <v>1699872</v>
      </c>
      <c r="X3681" s="106">
        <v>0</v>
      </c>
    </row>
    <row r="3682" spans="2:24" x14ac:dyDescent="0.25">
      <c r="B3682" s="105" t="s">
        <v>1460</v>
      </c>
      <c r="C3682" s="105" t="s">
        <v>1613</v>
      </c>
      <c r="D3682" s="106">
        <v>408840</v>
      </c>
      <c r="E3682" s="106">
        <v>0</v>
      </c>
      <c r="M3682" t="b">
        <f t="shared" si="290"/>
        <v>1</v>
      </c>
      <c r="N3682" t="b">
        <f t="shared" si="291"/>
        <v>1</v>
      </c>
      <c r="O3682" t="b">
        <f t="shared" si="292"/>
        <v>1</v>
      </c>
      <c r="P3682" t="b">
        <f t="shared" si="292"/>
        <v>1</v>
      </c>
      <c r="Q3682" t="b">
        <f t="shared" si="293"/>
        <v>1</v>
      </c>
      <c r="R3682" t="b">
        <f t="shared" si="294"/>
        <v>1</v>
      </c>
      <c r="U3682" s="105" t="s">
        <v>1460</v>
      </c>
      <c r="V3682" s="105" t="s">
        <v>1613</v>
      </c>
      <c r="W3682" s="106">
        <v>408840</v>
      </c>
      <c r="X3682" s="106">
        <v>0</v>
      </c>
    </row>
    <row r="3683" spans="2:24" x14ac:dyDescent="0.25">
      <c r="B3683" s="105" t="s">
        <v>650</v>
      </c>
      <c r="C3683" s="105" t="s">
        <v>651</v>
      </c>
      <c r="D3683" s="106">
        <v>2696036</v>
      </c>
      <c r="E3683" s="106">
        <v>0</v>
      </c>
      <c r="M3683" t="b">
        <f t="shared" si="290"/>
        <v>1</v>
      </c>
      <c r="N3683" t="b">
        <f t="shared" si="291"/>
        <v>1</v>
      </c>
      <c r="O3683" t="b">
        <f t="shared" si="292"/>
        <v>1</v>
      </c>
      <c r="P3683" t="b">
        <f t="shared" si="292"/>
        <v>1</v>
      </c>
      <c r="Q3683" t="b">
        <f t="shared" si="293"/>
        <v>1</v>
      </c>
      <c r="R3683" t="b">
        <f t="shared" si="294"/>
        <v>1</v>
      </c>
      <c r="U3683" s="105" t="s">
        <v>650</v>
      </c>
      <c r="V3683" s="105" t="s">
        <v>651</v>
      </c>
      <c r="W3683" s="106">
        <v>2696036</v>
      </c>
      <c r="X3683" s="106">
        <v>0</v>
      </c>
    </row>
    <row r="3684" spans="2:24" x14ac:dyDescent="0.25">
      <c r="B3684" s="105" t="s">
        <v>652</v>
      </c>
      <c r="C3684" s="105" t="s">
        <v>653</v>
      </c>
      <c r="D3684" s="106">
        <v>2696036</v>
      </c>
      <c r="E3684" s="106">
        <v>0</v>
      </c>
      <c r="M3684" t="b">
        <f t="shared" si="290"/>
        <v>1</v>
      </c>
      <c r="N3684" t="b">
        <f t="shared" si="291"/>
        <v>1</v>
      </c>
      <c r="O3684" t="b">
        <f t="shared" si="292"/>
        <v>1</v>
      </c>
      <c r="P3684" t="b">
        <f t="shared" si="292"/>
        <v>1</v>
      </c>
      <c r="Q3684" t="b">
        <f t="shared" si="293"/>
        <v>1</v>
      </c>
      <c r="R3684" t="b">
        <f t="shared" si="294"/>
        <v>1</v>
      </c>
      <c r="U3684" s="105" t="s">
        <v>652</v>
      </c>
      <c r="V3684" s="105" t="s">
        <v>653</v>
      </c>
      <c r="W3684" s="106">
        <v>2696036</v>
      </c>
      <c r="X3684" s="106">
        <v>0</v>
      </c>
    </row>
    <row r="3685" spans="2:24" x14ac:dyDescent="0.25">
      <c r="B3685" s="105" t="s">
        <v>654</v>
      </c>
      <c r="C3685" s="105" t="s">
        <v>653</v>
      </c>
      <c r="D3685" s="106">
        <v>2696036</v>
      </c>
      <c r="E3685" s="106">
        <v>0</v>
      </c>
      <c r="M3685" t="b">
        <f t="shared" si="290"/>
        <v>1</v>
      </c>
      <c r="N3685" t="b">
        <f t="shared" si="291"/>
        <v>1</v>
      </c>
      <c r="O3685" t="b">
        <f t="shared" si="292"/>
        <v>1</v>
      </c>
      <c r="P3685" t="b">
        <f t="shared" si="292"/>
        <v>1</v>
      </c>
      <c r="Q3685" t="b">
        <f t="shared" si="293"/>
        <v>1</v>
      </c>
      <c r="R3685" t="b">
        <f t="shared" si="294"/>
        <v>1</v>
      </c>
      <c r="U3685" s="105" t="s">
        <v>654</v>
      </c>
      <c r="V3685" s="105" t="s">
        <v>653</v>
      </c>
      <c r="W3685" s="106">
        <v>2696036</v>
      </c>
      <c r="X3685" s="106">
        <v>0</v>
      </c>
    </row>
    <row r="3686" spans="2:24" x14ac:dyDescent="0.25">
      <c r="B3686" s="105" t="s">
        <v>655</v>
      </c>
      <c r="C3686" s="105" t="s">
        <v>656</v>
      </c>
      <c r="D3686" s="106">
        <v>2477244</v>
      </c>
      <c r="E3686" s="106">
        <v>0</v>
      </c>
      <c r="M3686" t="b">
        <f t="shared" si="290"/>
        <v>1</v>
      </c>
      <c r="N3686" t="b">
        <f t="shared" si="291"/>
        <v>1</v>
      </c>
      <c r="O3686" t="b">
        <f t="shared" si="292"/>
        <v>1</v>
      </c>
      <c r="P3686" t="b">
        <f t="shared" si="292"/>
        <v>1</v>
      </c>
      <c r="Q3686" t="b">
        <f t="shared" si="293"/>
        <v>1</v>
      </c>
      <c r="R3686" t="b">
        <f t="shared" si="294"/>
        <v>1</v>
      </c>
      <c r="U3686" s="105" t="s">
        <v>655</v>
      </c>
      <c r="V3686" s="105" t="s">
        <v>656</v>
      </c>
      <c r="W3686" s="106">
        <v>2477244</v>
      </c>
      <c r="X3686" s="106">
        <v>0</v>
      </c>
    </row>
    <row r="3687" spans="2:24" x14ac:dyDescent="0.25">
      <c r="B3687" s="105" t="s">
        <v>657</v>
      </c>
      <c r="C3687" s="105" t="s">
        <v>658</v>
      </c>
      <c r="D3687" s="106">
        <v>2477244</v>
      </c>
      <c r="E3687" s="106">
        <v>0</v>
      </c>
      <c r="M3687" t="b">
        <f t="shared" si="290"/>
        <v>1</v>
      </c>
      <c r="N3687" t="b">
        <f t="shared" si="291"/>
        <v>1</v>
      </c>
      <c r="O3687" t="b">
        <f t="shared" si="292"/>
        <v>1</v>
      </c>
      <c r="P3687" t="b">
        <f t="shared" si="292"/>
        <v>1</v>
      </c>
      <c r="Q3687" t="b">
        <f t="shared" si="293"/>
        <v>1</v>
      </c>
      <c r="R3687" t="b">
        <f t="shared" si="294"/>
        <v>1</v>
      </c>
      <c r="U3687" s="105" t="s">
        <v>657</v>
      </c>
      <c r="V3687" s="105" t="s">
        <v>658</v>
      </c>
      <c r="W3687" s="106">
        <v>2477244</v>
      </c>
      <c r="X3687" s="106">
        <v>0</v>
      </c>
    </row>
    <row r="3688" spans="2:24" x14ac:dyDescent="0.25">
      <c r="B3688" s="105" t="s">
        <v>659</v>
      </c>
      <c r="C3688" s="105" t="s">
        <v>658</v>
      </c>
      <c r="D3688" s="106">
        <v>1517034</v>
      </c>
      <c r="E3688" s="106">
        <v>0</v>
      </c>
      <c r="M3688" t="b">
        <f t="shared" si="290"/>
        <v>1</v>
      </c>
      <c r="N3688" t="b">
        <f t="shared" si="291"/>
        <v>1</v>
      </c>
      <c r="O3688" t="b">
        <f t="shared" si="292"/>
        <v>1</v>
      </c>
      <c r="P3688" t="b">
        <f t="shared" si="292"/>
        <v>1</v>
      </c>
      <c r="Q3688" t="b">
        <f t="shared" si="293"/>
        <v>1</v>
      </c>
      <c r="R3688" t="b">
        <f t="shared" si="294"/>
        <v>1</v>
      </c>
      <c r="U3688" s="105" t="s">
        <v>659</v>
      </c>
      <c r="V3688" s="105" t="s">
        <v>658</v>
      </c>
      <c r="W3688" s="106">
        <v>1517034</v>
      </c>
      <c r="X3688" s="106">
        <v>0</v>
      </c>
    </row>
    <row r="3689" spans="2:24" x14ac:dyDescent="0.25">
      <c r="B3689" s="105" t="s">
        <v>834</v>
      </c>
      <c r="C3689" s="105" t="s">
        <v>835</v>
      </c>
      <c r="D3689" s="106">
        <v>960210</v>
      </c>
      <c r="E3689" s="106">
        <v>0</v>
      </c>
      <c r="M3689" t="b">
        <f t="shared" si="290"/>
        <v>1</v>
      </c>
      <c r="N3689" t="b">
        <f t="shared" si="291"/>
        <v>1</v>
      </c>
      <c r="O3689" t="b">
        <f t="shared" si="292"/>
        <v>1</v>
      </c>
      <c r="P3689" t="b">
        <f t="shared" si="292"/>
        <v>1</v>
      </c>
      <c r="Q3689" t="b">
        <f t="shared" si="293"/>
        <v>1</v>
      </c>
      <c r="R3689" t="b">
        <f t="shared" si="294"/>
        <v>1</v>
      </c>
      <c r="U3689" s="105" t="s">
        <v>834</v>
      </c>
      <c r="V3689" s="105" t="s">
        <v>835</v>
      </c>
      <c r="W3689" s="106">
        <v>960210</v>
      </c>
      <c r="X3689" s="106">
        <v>0</v>
      </c>
    </row>
    <row r="3690" spans="2:24" x14ac:dyDescent="0.25">
      <c r="B3690" s="105" t="s">
        <v>463</v>
      </c>
      <c r="C3690" s="105" t="s">
        <v>464</v>
      </c>
      <c r="D3690" s="106">
        <v>547387539</v>
      </c>
      <c r="E3690" s="106">
        <v>0</v>
      </c>
      <c r="M3690" t="b">
        <f t="shared" si="290"/>
        <v>1</v>
      </c>
      <c r="N3690" t="b">
        <f t="shared" si="291"/>
        <v>1</v>
      </c>
      <c r="O3690" t="b">
        <f t="shared" si="292"/>
        <v>1</v>
      </c>
      <c r="P3690" t="b">
        <f t="shared" si="292"/>
        <v>1</v>
      </c>
      <c r="Q3690" t="b">
        <f t="shared" si="293"/>
        <v>1</v>
      </c>
      <c r="R3690" t="b">
        <f t="shared" si="294"/>
        <v>1</v>
      </c>
      <c r="U3690" s="105" t="s">
        <v>463</v>
      </c>
      <c r="V3690" s="105" t="s">
        <v>464</v>
      </c>
      <c r="W3690" s="106">
        <v>547387539</v>
      </c>
      <c r="X3690" s="106">
        <v>0</v>
      </c>
    </row>
    <row r="3691" spans="2:24" x14ac:dyDescent="0.25">
      <c r="B3691" s="105" t="s">
        <v>465</v>
      </c>
      <c r="C3691" s="105" t="s">
        <v>466</v>
      </c>
      <c r="D3691" s="106">
        <v>524939720</v>
      </c>
      <c r="E3691" s="106">
        <v>0</v>
      </c>
      <c r="M3691" t="b">
        <f t="shared" si="290"/>
        <v>1</v>
      </c>
      <c r="N3691" t="b">
        <f t="shared" si="291"/>
        <v>1</v>
      </c>
      <c r="O3691" t="b">
        <f t="shared" si="292"/>
        <v>1</v>
      </c>
      <c r="P3691" t="b">
        <f t="shared" si="292"/>
        <v>1</v>
      </c>
      <c r="Q3691" t="b">
        <f t="shared" si="293"/>
        <v>1</v>
      </c>
      <c r="R3691" t="b">
        <f t="shared" si="294"/>
        <v>1</v>
      </c>
      <c r="U3691" s="105" t="s">
        <v>465</v>
      </c>
      <c r="V3691" s="105" t="s">
        <v>466</v>
      </c>
      <c r="W3691" s="106">
        <v>524939720</v>
      </c>
      <c r="X3691" s="106">
        <v>0</v>
      </c>
    </row>
    <row r="3692" spans="2:24" x14ac:dyDescent="0.25">
      <c r="B3692" s="105" t="s">
        <v>467</v>
      </c>
      <c r="C3692" s="105" t="s">
        <v>468</v>
      </c>
      <c r="D3692" s="106">
        <v>409821437</v>
      </c>
      <c r="E3692" s="106">
        <v>0</v>
      </c>
      <c r="M3692" t="b">
        <f t="shared" si="290"/>
        <v>1</v>
      </c>
      <c r="N3692" t="b">
        <f t="shared" si="291"/>
        <v>1</v>
      </c>
      <c r="O3692" t="b">
        <f t="shared" si="292"/>
        <v>1</v>
      </c>
      <c r="P3692" t="b">
        <f t="shared" si="292"/>
        <v>1</v>
      </c>
      <c r="Q3692" t="b">
        <f t="shared" si="293"/>
        <v>1</v>
      </c>
      <c r="R3692" t="b">
        <f t="shared" si="294"/>
        <v>1</v>
      </c>
      <c r="U3692" s="105" t="s">
        <v>467</v>
      </c>
      <c r="V3692" s="105" t="s">
        <v>468</v>
      </c>
      <c r="W3692" s="106">
        <v>409821437</v>
      </c>
      <c r="X3692" s="106">
        <v>0</v>
      </c>
    </row>
    <row r="3693" spans="2:24" x14ac:dyDescent="0.25">
      <c r="B3693" s="105" t="s">
        <v>725</v>
      </c>
      <c r="C3693" s="105" t="s">
        <v>726</v>
      </c>
      <c r="D3693" s="106">
        <v>14857327</v>
      </c>
      <c r="E3693" s="106">
        <v>0</v>
      </c>
      <c r="M3693" t="b">
        <f t="shared" si="290"/>
        <v>1</v>
      </c>
      <c r="N3693" t="b">
        <f t="shared" si="291"/>
        <v>1</v>
      </c>
      <c r="O3693" t="b">
        <f t="shared" si="292"/>
        <v>1</v>
      </c>
      <c r="P3693" t="b">
        <f t="shared" si="292"/>
        <v>1</v>
      </c>
      <c r="Q3693" t="b">
        <f t="shared" si="293"/>
        <v>1</v>
      </c>
      <c r="R3693" t="b">
        <f t="shared" si="294"/>
        <v>1</v>
      </c>
      <c r="U3693" s="105" t="s">
        <v>725</v>
      </c>
      <c r="V3693" s="105" t="s">
        <v>726</v>
      </c>
      <c r="W3693" s="106">
        <v>14857327</v>
      </c>
      <c r="X3693" s="106">
        <v>0</v>
      </c>
    </row>
    <row r="3694" spans="2:24" x14ac:dyDescent="0.25">
      <c r="B3694" s="105" t="s">
        <v>737</v>
      </c>
      <c r="C3694" s="105" t="s">
        <v>738</v>
      </c>
      <c r="D3694" s="106">
        <v>3186777</v>
      </c>
      <c r="E3694" s="106">
        <v>0</v>
      </c>
      <c r="M3694" t="b">
        <f t="shared" si="290"/>
        <v>1</v>
      </c>
      <c r="N3694" t="b">
        <f t="shared" si="291"/>
        <v>1</v>
      </c>
      <c r="O3694" t="b">
        <f t="shared" si="292"/>
        <v>1</v>
      </c>
      <c r="P3694" t="b">
        <f t="shared" si="292"/>
        <v>1</v>
      </c>
      <c r="Q3694" t="b">
        <f t="shared" si="293"/>
        <v>1</v>
      </c>
      <c r="R3694" t="b">
        <f t="shared" si="294"/>
        <v>1</v>
      </c>
      <c r="U3694" s="105" t="s">
        <v>737</v>
      </c>
      <c r="V3694" s="105" t="s">
        <v>738</v>
      </c>
      <c r="W3694" s="106">
        <v>3186777</v>
      </c>
      <c r="X3694" s="106">
        <v>0</v>
      </c>
    </row>
    <row r="3695" spans="2:24" x14ac:dyDescent="0.25">
      <c r="B3695" s="105" t="s">
        <v>739</v>
      </c>
      <c r="C3695" s="105" t="s">
        <v>740</v>
      </c>
      <c r="D3695" s="106">
        <v>5581053</v>
      </c>
      <c r="E3695" s="106">
        <v>0</v>
      </c>
      <c r="M3695" t="b">
        <f t="shared" si="290"/>
        <v>1</v>
      </c>
      <c r="N3695" t="b">
        <f t="shared" si="291"/>
        <v>1</v>
      </c>
      <c r="O3695" t="b">
        <f t="shared" si="292"/>
        <v>1</v>
      </c>
      <c r="P3695" t="b">
        <f t="shared" si="292"/>
        <v>1</v>
      </c>
      <c r="Q3695" t="b">
        <f t="shared" si="293"/>
        <v>1</v>
      </c>
      <c r="R3695" t="b">
        <f t="shared" si="294"/>
        <v>1</v>
      </c>
      <c r="U3695" s="105" t="s">
        <v>739</v>
      </c>
      <c r="V3695" s="105" t="s">
        <v>740</v>
      </c>
      <c r="W3695" s="106">
        <v>5581053</v>
      </c>
      <c r="X3695" s="106">
        <v>0</v>
      </c>
    </row>
    <row r="3696" spans="2:24" x14ac:dyDescent="0.25">
      <c r="B3696" s="105" t="s">
        <v>741</v>
      </c>
      <c r="C3696" s="105" t="s">
        <v>742</v>
      </c>
      <c r="D3696" s="106">
        <v>1544692</v>
      </c>
      <c r="E3696" s="106">
        <v>0</v>
      </c>
      <c r="M3696" t="b">
        <f t="shared" si="290"/>
        <v>1</v>
      </c>
      <c r="N3696" t="b">
        <f t="shared" si="291"/>
        <v>1</v>
      </c>
      <c r="O3696" t="b">
        <f t="shared" si="292"/>
        <v>1</v>
      </c>
      <c r="P3696" t="b">
        <f t="shared" si="292"/>
        <v>1</v>
      </c>
      <c r="Q3696" t="b">
        <f t="shared" si="293"/>
        <v>1</v>
      </c>
      <c r="R3696" t="b">
        <f t="shared" si="294"/>
        <v>1</v>
      </c>
      <c r="U3696" s="105" t="s">
        <v>741</v>
      </c>
      <c r="V3696" s="105" t="s">
        <v>742</v>
      </c>
      <c r="W3696" s="106">
        <v>1544692</v>
      </c>
      <c r="X3696" s="106">
        <v>0</v>
      </c>
    </row>
    <row r="3697" spans="2:24" x14ac:dyDescent="0.25">
      <c r="B3697" s="105" t="s">
        <v>743</v>
      </c>
      <c r="C3697" s="105" t="s">
        <v>744</v>
      </c>
      <c r="D3697" s="106">
        <v>6923600</v>
      </c>
      <c r="E3697" s="106">
        <v>0</v>
      </c>
      <c r="M3697" t="b">
        <f t="shared" si="290"/>
        <v>1</v>
      </c>
      <c r="N3697" t="b">
        <f t="shared" si="291"/>
        <v>1</v>
      </c>
      <c r="O3697" t="b">
        <f t="shared" si="292"/>
        <v>1</v>
      </c>
      <c r="P3697" t="b">
        <f t="shared" si="292"/>
        <v>1</v>
      </c>
      <c r="Q3697" t="b">
        <f t="shared" si="293"/>
        <v>1</v>
      </c>
      <c r="R3697" t="b">
        <f t="shared" si="294"/>
        <v>1</v>
      </c>
      <c r="U3697" s="105" t="s">
        <v>743</v>
      </c>
      <c r="V3697" s="105" t="s">
        <v>744</v>
      </c>
      <c r="W3697" s="106">
        <v>6923600</v>
      </c>
      <c r="X3697" s="106">
        <v>0</v>
      </c>
    </row>
    <row r="3698" spans="2:24" x14ac:dyDescent="0.25">
      <c r="B3698" s="105" t="s">
        <v>727</v>
      </c>
      <c r="C3698" s="105" t="s">
        <v>728</v>
      </c>
      <c r="D3698" s="106">
        <v>83024834</v>
      </c>
      <c r="E3698" s="106">
        <v>0</v>
      </c>
      <c r="M3698" t="b">
        <f t="shared" si="290"/>
        <v>1</v>
      </c>
      <c r="N3698" t="b">
        <f t="shared" si="291"/>
        <v>1</v>
      </c>
      <c r="O3698" t="b">
        <f t="shared" si="292"/>
        <v>1</v>
      </c>
      <c r="P3698" t="b">
        <f t="shared" si="292"/>
        <v>1</v>
      </c>
      <c r="Q3698" t="b">
        <f t="shared" si="293"/>
        <v>1</v>
      </c>
      <c r="R3698" t="b">
        <f t="shared" si="294"/>
        <v>1</v>
      </c>
      <c r="U3698" s="105" t="s">
        <v>727</v>
      </c>
      <c r="V3698" s="105" t="s">
        <v>728</v>
      </c>
      <c r="W3698" s="106">
        <v>83024834</v>
      </c>
      <c r="X3698" s="106">
        <v>0</v>
      </c>
    </row>
    <row r="3699" spans="2:24" x14ac:dyDescent="0.25">
      <c r="B3699" s="105" t="s">
        <v>572</v>
      </c>
      <c r="C3699" s="105" t="s">
        <v>573</v>
      </c>
      <c r="D3699" s="106">
        <v>6317468</v>
      </c>
      <c r="E3699" s="106">
        <v>0</v>
      </c>
      <c r="M3699" t="b">
        <f t="shared" si="290"/>
        <v>1</v>
      </c>
      <c r="N3699" t="b">
        <f t="shared" si="291"/>
        <v>1</v>
      </c>
      <c r="O3699" t="b">
        <f t="shared" si="292"/>
        <v>1</v>
      </c>
      <c r="P3699" t="b">
        <f t="shared" si="292"/>
        <v>1</v>
      </c>
      <c r="Q3699" t="b">
        <f t="shared" si="293"/>
        <v>1</v>
      </c>
      <c r="R3699" t="b">
        <f t="shared" si="294"/>
        <v>1</v>
      </c>
      <c r="U3699" s="105" t="s">
        <v>572</v>
      </c>
      <c r="V3699" s="105" t="s">
        <v>573</v>
      </c>
      <c r="W3699" s="106">
        <v>6317468</v>
      </c>
      <c r="X3699" s="106">
        <v>0</v>
      </c>
    </row>
    <row r="3700" spans="2:24" x14ac:dyDescent="0.25">
      <c r="B3700" s="105" t="s">
        <v>574</v>
      </c>
      <c r="C3700" s="105" t="s">
        <v>573</v>
      </c>
      <c r="D3700" s="106">
        <v>6317468</v>
      </c>
      <c r="E3700" s="106">
        <v>0</v>
      </c>
      <c r="M3700" t="b">
        <f t="shared" si="290"/>
        <v>1</v>
      </c>
      <c r="N3700" t="b">
        <f t="shared" si="291"/>
        <v>1</v>
      </c>
      <c r="O3700" t="b">
        <f t="shared" si="292"/>
        <v>1</v>
      </c>
      <c r="P3700" t="b">
        <f t="shared" si="292"/>
        <v>1</v>
      </c>
      <c r="Q3700" t="b">
        <f t="shared" si="293"/>
        <v>1</v>
      </c>
      <c r="R3700" t="b">
        <f t="shared" si="294"/>
        <v>1</v>
      </c>
      <c r="U3700" s="105" t="s">
        <v>574</v>
      </c>
      <c r="V3700" s="105" t="s">
        <v>573</v>
      </c>
      <c r="W3700" s="106">
        <v>6317468</v>
      </c>
      <c r="X3700" s="106">
        <v>0</v>
      </c>
    </row>
    <row r="3701" spans="2:24" x14ac:dyDescent="0.25">
      <c r="B3701" s="105" t="s">
        <v>480</v>
      </c>
      <c r="C3701" s="105" t="s">
        <v>481</v>
      </c>
      <c r="D3701" s="106">
        <v>16130351</v>
      </c>
      <c r="E3701" s="106">
        <v>0</v>
      </c>
      <c r="M3701" t="b">
        <f t="shared" si="290"/>
        <v>1</v>
      </c>
      <c r="N3701" t="b">
        <f t="shared" si="291"/>
        <v>1</v>
      </c>
      <c r="O3701" t="b">
        <f t="shared" si="292"/>
        <v>1</v>
      </c>
      <c r="P3701" t="b">
        <f t="shared" si="292"/>
        <v>1</v>
      </c>
      <c r="Q3701" t="b">
        <f t="shared" si="293"/>
        <v>1</v>
      </c>
      <c r="R3701" t="b">
        <f t="shared" si="294"/>
        <v>1</v>
      </c>
      <c r="U3701" s="105" t="s">
        <v>480</v>
      </c>
      <c r="V3701" s="105" t="s">
        <v>481</v>
      </c>
      <c r="W3701" s="106">
        <v>16130351</v>
      </c>
      <c r="X3701" s="106">
        <v>0</v>
      </c>
    </row>
    <row r="3702" spans="2:24" x14ac:dyDescent="0.25">
      <c r="B3702" s="105" t="s">
        <v>482</v>
      </c>
      <c r="C3702" s="105" t="s">
        <v>481</v>
      </c>
      <c r="D3702" s="106">
        <v>16130351</v>
      </c>
      <c r="E3702" s="106">
        <v>0</v>
      </c>
      <c r="M3702" t="b">
        <f t="shared" si="290"/>
        <v>1</v>
      </c>
      <c r="N3702" t="b">
        <f t="shared" si="291"/>
        <v>1</v>
      </c>
      <c r="O3702" t="b">
        <f t="shared" si="292"/>
        <v>1</v>
      </c>
      <c r="P3702" t="b">
        <f t="shared" si="292"/>
        <v>1</v>
      </c>
      <c r="Q3702" t="b">
        <f t="shared" si="293"/>
        <v>1</v>
      </c>
      <c r="R3702" t="b">
        <f t="shared" si="294"/>
        <v>1</v>
      </c>
      <c r="U3702" s="105" t="s">
        <v>482</v>
      </c>
      <c r="V3702" s="105" t="s">
        <v>481</v>
      </c>
      <c r="W3702" s="106">
        <v>16130351</v>
      </c>
      <c r="X3702" s="106">
        <v>0</v>
      </c>
    </row>
    <row r="3703" spans="2:24" x14ac:dyDescent="0.25">
      <c r="B3703" s="105" t="s">
        <v>666</v>
      </c>
      <c r="C3703" s="105" t="s">
        <v>667</v>
      </c>
      <c r="D3703" s="106">
        <v>7959460</v>
      </c>
      <c r="E3703" s="106">
        <v>0</v>
      </c>
      <c r="M3703" t="b">
        <f t="shared" si="290"/>
        <v>1</v>
      </c>
      <c r="N3703" t="b">
        <f t="shared" si="291"/>
        <v>1</v>
      </c>
      <c r="O3703" t="b">
        <f t="shared" si="292"/>
        <v>1</v>
      </c>
      <c r="P3703" t="b">
        <f t="shared" si="292"/>
        <v>1</v>
      </c>
      <c r="Q3703" t="b">
        <f t="shared" si="293"/>
        <v>1</v>
      </c>
      <c r="R3703" t="b">
        <f t="shared" si="294"/>
        <v>1</v>
      </c>
      <c r="U3703" s="105" t="s">
        <v>666</v>
      </c>
      <c r="V3703" s="105" t="s">
        <v>667</v>
      </c>
      <c r="W3703" s="106">
        <v>7959460</v>
      </c>
      <c r="X3703" s="106">
        <v>0</v>
      </c>
    </row>
    <row r="3704" spans="2:24" x14ac:dyDescent="0.25">
      <c r="B3704" s="105" t="s">
        <v>668</v>
      </c>
      <c r="C3704" s="105" t="s">
        <v>669</v>
      </c>
      <c r="D3704" s="106">
        <v>7959460</v>
      </c>
      <c r="E3704" s="106">
        <v>0</v>
      </c>
      <c r="M3704" t="b">
        <f t="shared" si="290"/>
        <v>1</v>
      </c>
      <c r="N3704" t="b">
        <f t="shared" si="291"/>
        <v>1</v>
      </c>
      <c r="O3704" t="b">
        <f t="shared" si="292"/>
        <v>1</v>
      </c>
      <c r="P3704" t="b">
        <f t="shared" si="292"/>
        <v>1</v>
      </c>
      <c r="Q3704" t="b">
        <f t="shared" si="293"/>
        <v>1</v>
      </c>
      <c r="R3704" t="b">
        <f t="shared" si="294"/>
        <v>1</v>
      </c>
      <c r="U3704" s="105" t="s">
        <v>668</v>
      </c>
      <c r="V3704" s="105" t="s">
        <v>669</v>
      </c>
      <c r="W3704" s="106">
        <v>7959460</v>
      </c>
      <c r="X3704" s="106">
        <v>0</v>
      </c>
    </row>
    <row r="3705" spans="2:24" x14ac:dyDescent="0.25">
      <c r="B3705" s="105" t="s">
        <v>670</v>
      </c>
      <c r="C3705" s="105" t="s">
        <v>669</v>
      </c>
      <c r="D3705" s="106">
        <v>7959460</v>
      </c>
      <c r="E3705" s="106">
        <v>0</v>
      </c>
      <c r="M3705" t="b">
        <f t="shared" si="290"/>
        <v>1</v>
      </c>
      <c r="N3705" t="b">
        <f t="shared" si="291"/>
        <v>1</v>
      </c>
      <c r="O3705" t="b">
        <f t="shared" si="292"/>
        <v>1</v>
      </c>
      <c r="P3705" t="b">
        <f t="shared" si="292"/>
        <v>1</v>
      </c>
      <c r="Q3705" t="b">
        <f t="shared" si="293"/>
        <v>1</v>
      </c>
      <c r="R3705" t="b">
        <f t="shared" si="294"/>
        <v>1</v>
      </c>
      <c r="U3705" s="105" t="s">
        <v>670</v>
      </c>
      <c r="V3705" s="105" t="s">
        <v>669</v>
      </c>
      <c r="W3705" s="106">
        <v>7959460</v>
      </c>
      <c r="X3705" s="106">
        <v>0</v>
      </c>
    </row>
    <row r="3706" spans="2:24" x14ac:dyDescent="0.25">
      <c r="B3706" s="105" t="s">
        <v>671</v>
      </c>
      <c r="C3706" s="105" t="s">
        <v>672</v>
      </c>
      <c r="D3706" s="106">
        <v>1433990</v>
      </c>
      <c r="E3706" s="106">
        <v>0</v>
      </c>
      <c r="M3706" t="b">
        <f t="shared" si="290"/>
        <v>1</v>
      </c>
      <c r="N3706" t="b">
        <f t="shared" si="291"/>
        <v>1</v>
      </c>
      <c r="O3706" t="b">
        <f t="shared" si="292"/>
        <v>1</v>
      </c>
      <c r="P3706" t="b">
        <f t="shared" si="292"/>
        <v>1</v>
      </c>
      <c r="Q3706" t="b">
        <f t="shared" si="293"/>
        <v>1</v>
      </c>
      <c r="R3706" t="b">
        <f t="shared" si="294"/>
        <v>1</v>
      </c>
      <c r="U3706" s="105" t="s">
        <v>671</v>
      </c>
      <c r="V3706" s="105" t="s">
        <v>672</v>
      </c>
      <c r="W3706" s="106">
        <v>1433990</v>
      </c>
      <c r="X3706" s="106">
        <v>0</v>
      </c>
    </row>
    <row r="3707" spans="2:24" x14ac:dyDescent="0.25">
      <c r="B3707" s="105" t="s">
        <v>673</v>
      </c>
      <c r="C3707" s="105" t="s">
        <v>674</v>
      </c>
      <c r="D3707" s="106">
        <v>1433990</v>
      </c>
      <c r="E3707" s="106">
        <v>0</v>
      </c>
      <c r="M3707" t="b">
        <f t="shared" si="290"/>
        <v>1</v>
      </c>
      <c r="N3707" t="b">
        <f t="shared" si="291"/>
        <v>1</v>
      </c>
      <c r="O3707" t="b">
        <f t="shared" si="292"/>
        <v>1</v>
      </c>
      <c r="P3707" t="b">
        <f t="shared" si="292"/>
        <v>1</v>
      </c>
      <c r="Q3707" t="b">
        <f t="shared" si="293"/>
        <v>1</v>
      </c>
      <c r="R3707" t="b">
        <f t="shared" si="294"/>
        <v>1</v>
      </c>
      <c r="U3707" s="105" t="s">
        <v>673</v>
      </c>
      <c r="V3707" s="105" t="s">
        <v>674</v>
      </c>
      <c r="W3707" s="106">
        <v>1433990</v>
      </c>
      <c r="X3707" s="106">
        <v>0</v>
      </c>
    </row>
    <row r="3708" spans="2:24" x14ac:dyDescent="0.25">
      <c r="B3708" s="105" t="s">
        <v>675</v>
      </c>
      <c r="C3708" s="105" t="s">
        <v>674</v>
      </c>
      <c r="D3708" s="106">
        <v>1433990</v>
      </c>
      <c r="E3708" s="106">
        <v>0</v>
      </c>
      <c r="M3708" t="b">
        <f t="shared" si="290"/>
        <v>1</v>
      </c>
      <c r="N3708" t="b">
        <f t="shared" si="291"/>
        <v>1</v>
      </c>
      <c r="O3708" t="b">
        <f t="shared" si="292"/>
        <v>1</v>
      </c>
      <c r="P3708" t="b">
        <f t="shared" si="292"/>
        <v>1</v>
      </c>
      <c r="Q3708" t="b">
        <f t="shared" si="293"/>
        <v>1</v>
      </c>
      <c r="R3708" t="b">
        <f t="shared" si="294"/>
        <v>1</v>
      </c>
      <c r="U3708" s="105" t="s">
        <v>675</v>
      </c>
      <c r="V3708" s="105" t="s">
        <v>674</v>
      </c>
      <c r="W3708" s="106">
        <v>1433990</v>
      </c>
      <c r="X3708" s="106">
        <v>0</v>
      </c>
    </row>
    <row r="3709" spans="2:24" x14ac:dyDescent="0.25">
      <c r="B3709" s="105" t="s">
        <v>338</v>
      </c>
      <c r="C3709" s="105" t="s">
        <v>339</v>
      </c>
      <c r="D3709" s="106">
        <v>1037193710</v>
      </c>
      <c r="E3709" s="106">
        <v>0</v>
      </c>
      <c r="M3709" t="b">
        <f t="shared" si="290"/>
        <v>1</v>
      </c>
      <c r="N3709" t="b">
        <f t="shared" si="291"/>
        <v>1</v>
      </c>
      <c r="O3709" t="b">
        <f t="shared" si="292"/>
        <v>1</v>
      </c>
      <c r="P3709" t="b">
        <f t="shared" si="292"/>
        <v>1</v>
      </c>
      <c r="Q3709" t="b">
        <f t="shared" si="293"/>
        <v>1</v>
      </c>
      <c r="R3709" t="b">
        <f t="shared" si="294"/>
        <v>1</v>
      </c>
      <c r="U3709" s="105" t="s">
        <v>338</v>
      </c>
      <c r="V3709" s="105" t="s">
        <v>339</v>
      </c>
      <c r="W3709" s="106">
        <v>1037193710</v>
      </c>
      <c r="X3709" s="106">
        <v>0</v>
      </c>
    </row>
    <row r="3710" spans="2:24" x14ac:dyDescent="0.25">
      <c r="B3710" s="105" t="s">
        <v>340</v>
      </c>
      <c r="C3710" s="105" t="s">
        <v>341</v>
      </c>
      <c r="D3710" s="106">
        <v>1037193710</v>
      </c>
      <c r="E3710" s="106">
        <v>0</v>
      </c>
      <c r="M3710" t="b">
        <f t="shared" si="290"/>
        <v>1</v>
      </c>
      <c r="N3710" t="b">
        <f t="shared" si="291"/>
        <v>1</v>
      </c>
      <c r="O3710" t="b">
        <f t="shared" si="292"/>
        <v>1</v>
      </c>
      <c r="P3710" t="b">
        <f t="shared" si="292"/>
        <v>1</v>
      </c>
      <c r="Q3710" t="b">
        <f t="shared" si="293"/>
        <v>1</v>
      </c>
      <c r="R3710" t="b">
        <f t="shared" si="294"/>
        <v>1</v>
      </c>
      <c r="U3710" s="105" t="s">
        <v>340</v>
      </c>
      <c r="V3710" s="105" t="s">
        <v>341</v>
      </c>
      <c r="W3710" s="106">
        <v>1037193710</v>
      </c>
      <c r="X3710" s="106">
        <v>0</v>
      </c>
    </row>
    <row r="3711" spans="2:24" x14ac:dyDescent="0.25">
      <c r="B3711" s="105" t="s">
        <v>392</v>
      </c>
      <c r="C3711" s="105" t="s">
        <v>341</v>
      </c>
      <c r="D3711" s="106">
        <v>620839897</v>
      </c>
      <c r="E3711" s="106">
        <v>0</v>
      </c>
      <c r="M3711" t="b">
        <f t="shared" si="290"/>
        <v>1</v>
      </c>
      <c r="N3711" t="b">
        <f t="shared" si="291"/>
        <v>1</v>
      </c>
      <c r="O3711" t="b">
        <f t="shared" si="292"/>
        <v>1</v>
      </c>
      <c r="P3711" t="b">
        <f t="shared" si="292"/>
        <v>1</v>
      </c>
      <c r="Q3711" t="b">
        <f t="shared" si="293"/>
        <v>1</v>
      </c>
      <c r="R3711" t="b">
        <f t="shared" si="294"/>
        <v>1</v>
      </c>
      <c r="U3711" s="105" t="s">
        <v>392</v>
      </c>
      <c r="V3711" s="105" t="s">
        <v>341</v>
      </c>
      <c r="W3711" s="106">
        <v>620839897</v>
      </c>
      <c r="X3711" s="106">
        <v>0</v>
      </c>
    </row>
    <row r="3712" spans="2:24" x14ac:dyDescent="0.25">
      <c r="B3712" s="105" t="s">
        <v>342</v>
      </c>
      <c r="C3712" s="105" t="s">
        <v>343</v>
      </c>
      <c r="D3712" s="106">
        <v>51926867</v>
      </c>
      <c r="E3712" s="106">
        <v>0</v>
      </c>
      <c r="M3712" t="b">
        <f t="shared" si="290"/>
        <v>1</v>
      </c>
      <c r="N3712" t="b">
        <f t="shared" si="291"/>
        <v>1</v>
      </c>
      <c r="O3712" t="b">
        <f t="shared" si="292"/>
        <v>1</v>
      </c>
      <c r="P3712" t="b">
        <f t="shared" si="292"/>
        <v>1</v>
      </c>
      <c r="Q3712" t="b">
        <f t="shared" si="293"/>
        <v>1</v>
      </c>
      <c r="R3712" t="b">
        <f t="shared" si="294"/>
        <v>1</v>
      </c>
      <c r="U3712" s="105" t="s">
        <v>342</v>
      </c>
      <c r="V3712" s="105" t="s">
        <v>343</v>
      </c>
      <c r="W3712" s="106">
        <v>51926867</v>
      </c>
      <c r="X3712" s="106">
        <v>0</v>
      </c>
    </row>
    <row r="3713" spans="2:24" x14ac:dyDescent="0.25">
      <c r="B3713" s="105" t="s">
        <v>344</v>
      </c>
      <c r="C3713" s="105" t="s">
        <v>345</v>
      </c>
      <c r="D3713" s="106">
        <v>38387359</v>
      </c>
      <c r="E3713" s="106">
        <v>0</v>
      </c>
      <c r="M3713" t="b">
        <f t="shared" si="290"/>
        <v>1</v>
      </c>
      <c r="N3713" t="b">
        <f t="shared" si="291"/>
        <v>1</v>
      </c>
      <c r="O3713" t="b">
        <f t="shared" si="292"/>
        <v>1</v>
      </c>
      <c r="P3713" t="b">
        <f t="shared" si="292"/>
        <v>1</v>
      </c>
      <c r="Q3713" t="b">
        <f t="shared" si="293"/>
        <v>1</v>
      </c>
      <c r="R3713" t="b">
        <f t="shared" si="294"/>
        <v>1</v>
      </c>
      <c r="U3713" s="105" t="s">
        <v>344</v>
      </c>
      <c r="V3713" s="105" t="s">
        <v>345</v>
      </c>
      <c r="W3713" s="106">
        <v>38387359</v>
      </c>
      <c r="X3713" s="106">
        <v>0</v>
      </c>
    </row>
    <row r="3714" spans="2:24" x14ac:dyDescent="0.25">
      <c r="B3714" s="105" t="s">
        <v>346</v>
      </c>
      <c r="C3714" s="105" t="s">
        <v>347</v>
      </c>
      <c r="D3714" s="106">
        <v>37543025</v>
      </c>
      <c r="E3714" s="106">
        <v>0</v>
      </c>
      <c r="M3714" t="b">
        <f t="shared" si="290"/>
        <v>1</v>
      </c>
      <c r="N3714" t="b">
        <f t="shared" si="291"/>
        <v>1</v>
      </c>
      <c r="O3714" t="b">
        <f t="shared" si="292"/>
        <v>1</v>
      </c>
      <c r="P3714" t="b">
        <f t="shared" si="292"/>
        <v>1</v>
      </c>
      <c r="Q3714" t="b">
        <f t="shared" si="293"/>
        <v>1</v>
      </c>
      <c r="R3714" t="b">
        <f t="shared" si="294"/>
        <v>1</v>
      </c>
      <c r="U3714" s="105" t="s">
        <v>346</v>
      </c>
      <c r="V3714" s="105" t="s">
        <v>347</v>
      </c>
      <c r="W3714" s="106">
        <v>37543025</v>
      </c>
      <c r="X3714" s="106">
        <v>0</v>
      </c>
    </row>
    <row r="3715" spans="2:24" x14ac:dyDescent="0.25">
      <c r="B3715" s="105" t="s">
        <v>348</v>
      </c>
      <c r="C3715" s="105" t="s">
        <v>1542</v>
      </c>
      <c r="D3715" s="106">
        <v>47733905</v>
      </c>
      <c r="E3715" s="106">
        <v>0</v>
      </c>
      <c r="M3715" t="b">
        <f t="shared" si="290"/>
        <v>1</v>
      </c>
      <c r="N3715" t="b">
        <f t="shared" si="291"/>
        <v>1</v>
      </c>
      <c r="O3715" t="b">
        <f t="shared" si="292"/>
        <v>1</v>
      </c>
      <c r="P3715" t="b">
        <f t="shared" si="292"/>
        <v>1</v>
      </c>
      <c r="Q3715" t="b">
        <f t="shared" si="293"/>
        <v>1</v>
      </c>
      <c r="R3715" t="b">
        <f t="shared" si="294"/>
        <v>1</v>
      </c>
      <c r="U3715" s="105" t="s">
        <v>348</v>
      </c>
      <c r="V3715" s="105" t="s">
        <v>1542</v>
      </c>
      <c r="W3715" s="106">
        <v>47733905</v>
      </c>
      <c r="X3715" s="106">
        <v>0</v>
      </c>
    </row>
    <row r="3716" spans="2:24" x14ac:dyDescent="0.25">
      <c r="B3716" s="105" t="s">
        <v>349</v>
      </c>
      <c r="C3716" s="105" t="s">
        <v>350</v>
      </c>
      <c r="D3716" s="106">
        <v>37102560</v>
      </c>
      <c r="E3716" s="106">
        <v>0</v>
      </c>
      <c r="M3716" t="b">
        <f t="shared" si="290"/>
        <v>1</v>
      </c>
      <c r="N3716" t="b">
        <f t="shared" si="291"/>
        <v>1</v>
      </c>
      <c r="O3716" t="b">
        <f t="shared" si="292"/>
        <v>1</v>
      </c>
      <c r="P3716" t="b">
        <f t="shared" si="292"/>
        <v>1</v>
      </c>
      <c r="Q3716" t="b">
        <f t="shared" si="293"/>
        <v>1</v>
      </c>
      <c r="R3716" t="b">
        <f t="shared" si="294"/>
        <v>1</v>
      </c>
      <c r="U3716" s="105" t="s">
        <v>349</v>
      </c>
      <c r="V3716" s="105" t="s">
        <v>350</v>
      </c>
      <c r="W3716" s="106">
        <v>37102560</v>
      </c>
      <c r="X3716" s="106">
        <v>0</v>
      </c>
    </row>
    <row r="3717" spans="2:24" x14ac:dyDescent="0.25">
      <c r="B3717" s="105" t="s">
        <v>351</v>
      </c>
      <c r="C3717" s="105" t="s">
        <v>352</v>
      </c>
      <c r="D3717" s="106">
        <v>36088920</v>
      </c>
      <c r="E3717" s="106">
        <v>0</v>
      </c>
      <c r="M3717" t="b">
        <f t="shared" si="290"/>
        <v>1</v>
      </c>
      <c r="N3717" t="b">
        <f t="shared" si="291"/>
        <v>1</v>
      </c>
      <c r="O3717" t="b">
        <f t="shared" si="292"/>
        <v>1</v>
      </c>
      <c r="P3717" t="b">
        <f t="shared" si="292"/>
        <v>1</v>
      </c>
      <c r="Q3717" t="b">
        <f t="shared" si="293"/>
        <v>1</v>
      </c>
      <c r="R3717" t="b">
        <f t="shared" si="294"/>
        <v>1</v>
      </c>
      <c r="U3717" s="105" t="s">
        <v>351</v>
      </c>
      <c r="V3717" s="105" t="s">
        <v>352</v>
      </c>
      <c r="W3717" s="106">
        <v>36088920</v>
      </c>
      <c r="X3717" s="106">
        <v>0</v>
      </c>
    </row>
    <row r="3718" spans="2:24" x14ac:dyDescent="0.25">
      <c r="B3718" s="105" t="s">
        <v>353</v>
      </c>
      <c r="C3718" s="105" t="s">
        <v>354</v>
      </c>
      <c r="D3718" s="106">
        <v>37102560</v>
      </c>
      <c r="E3718" s="106">
        <v>0</v>
      </c>
      <c r="M3718" t="b">
        <f t="shared" si="290"/>
        <v>1</v>
      </c>
      <c r="N3718" t="b">
        <f t="shared" si="291"/>
        <v>1</v>
      </c>
      <c r="O3718" t="b">
        <f t="shared" si="292"/>
        <v>1</v>
      </c>
      <c r="P3718" t="b">
        <f t="shared" si="292"/>
        <v>1</v>
      </c>
      <c r="Q3718" t="b">
        <f t="shared" si="293"/>
        <v>1</v>
      </c>
      <c r="R3718" t="b">
        <f t="shared" si="294"/>
        <v>1</v>
      </c>
      <c r="U3718" s="105" t="s">
        <v>353</v>
      </c>
      <c r="V3718" s="105" t="s">
        <v>354</v>
      </c>
      <c r="W3718" s="106">
        <v>37102560</v>
      </c>
      <c r="X3718" s="106">
        <v>0</v>
      </c>
    </row>
    <row r="3719" spans="2:24" x14ac:dyDescent="0.25">
      <c r="B3719" s="105" t="s">
        <v>355</v>
      </c>
      <c r="C3719" s="105" t="s">
        <v>356</v>
      </c>
      <c r="D3719" s="106">
        <v>56098617</v>
      </c>
      <c r="E3719" s="106">
        <v>0</v>
      </c>
      <c r="M3719" t="b">
        <f t="shared" si="290"/>
        <v>1</v>
      </c>
      <c r="N3719" t="b">
        <f t="shared" si="291"/>
        <v>1</v>
      </c>
      <c r="O3719" t="b">
        <f t="shared" si="292"/>
        <v>1</v>
      </c>
      <c r="P3719" t="b">
        <f t="shared" si="292"/>
        <v>1</v>
      </c>
      <c r="Q3719" t="b">
        <f t="shared" si="293"/>
        <v>1</v>
      </c>
      <c r="R3719" t="b">
        <f t="shared" si="294"/>
        <v>1</v>
      </c>
      <c r="U3719" s="105" t="s">
        <v>355</v>
      </c>
      <c r="V3719" s="105" t="s">
        <v>356</v>
      </c>
      <c r="W3719" s="106">
        <v>56098617</v>
      </c>
      <c r="X3719" s="106">
        <v>0</v>
      </c>
    </row>
    <row r="3720" spans="2:24" x14ac:dyDescent="0.25">
      <c r="B3720" s="105" t="s">
        <v>357</v>
      </c>
      <c r="C3720" s="105" t="s">
        <v>358</v>
      </c>
      <c r="D3720" s="106">
        <v>38400000</v>
      </c>
      <c r="E3720" s="106">
        <v>0</v>
      </c>
      <c r="M3720" t="b">
        <f t="shared" si="290"/>
        <v>1</v>
      </c>
      <c r="N3720" t="b">
        <f t="shared" si="291"/>
        <v>1</v>
      </c>
      <c r="O3720" t="b">
        <f t="shared" si="292"/>
        <v>1</v>
      </c>
      <c r="P3720" t="b">
        <f t="shared" si="292"/>
        <v>1</v>
      </c>
      <c r="Q3720" t="b">
        <f t="shared" si="293"/>
        <v>1</v>
      </c>
      <c r="R3720" t="b">
        <f t="shared" si="294"/>
        <v>1</v>
      </c>
      <c r="U3720" s="105" t="s">
        <v>357</v>
      </c>
      <c r="V3720" s="105" t="s">
        <v>358</v>
      </c>
      <c r="W3720" s="106">
        <v>38400000</v>
      </c>
      <c r="X3720" s="106">
        <v>0</v>
      </c>
    </row>
    <row r="3721" spans="2:24" x14ac:dyDescent="0.25">
      <c r="B3721" s="105" t="s">
        <v>1464</v>
      </c>
      <c r="C3721" s="105" t="s">
        <v>1465</v>
      </c>
      <c r="D3721" s="106">
        <v>35970000</v>
      </c>
      <c r="E3721" s="106">
        <v>0</v>
      </c>
      <c r="M3721" t="b">
        <f t="shared" si="290"/>
        <v>1</v>
      </c>
      <c r="N3721" t="b">
        <f t="shared" si="291"/>
        <v>1</v>
      </c>
      <c r="O3721" t="b">
        <f t="shared" si="292"/>
        <v>1</v>
      </c>
      <c r="P3721" t="b">
        <f t="shared" si="292"/>
        <v>1</v>
      </c>
      <c r="Q3721" t="b">
        <f t="shared" si="293"/>
        <v>1</v>
      </c>
      <c r="R3721" t="b">
        <f t="shared" si="294"/>
        <v>1</v>
      </c>
      <c r="U3721" s="105" t="s">
        <v>1464</v>
      </c>
      <c r="V3721" s="105" t="s">
        <v>1465</v>
      </c>
      <c r="W3721" s="106">
        <v>35970000</v>
      </c>
      <c r="X3721" s="106">
        <v>0</v>
      </c>
    </row>
    <row r="3722" spans="2:24" x14ac:dyDescent="0.25">
      <c r="B3722" s="105" t="s">
        <v>676</v>
      </c>
      <c r="C3722" s="105" t="s">
        <v>677</v>
      </c>
      <c r="D3722" s="106">
        <v>50911093</v>
      </c>
      <c r="E3722" s="106">
        <v>0</v>
      </c>
      <c r="M3722" t="b">
        <f t="shared" si="290"/>
        <v>1</v>
      </c>
      <c r="N3722" t="b">
        <f t="shared" si="291"/>
        <v>1</v>
      </c>
      <c r="O3722" t="b">
        <f t="shared" si="292"/>
        <v>1</v>
      </c>
      <c r="P3722" t="b">
        <f t="shared" si="292"/>
        <v>1</v>
      </c>
      <c r="Q3722" t="b">
        <f t="shared" si="293"/>
        <v>1</v>
      </c>
      <c r="R3722" t="b">
        <f t="shared" si="294"/>
        <v>1</v>
      </c>
      <c r="U3722" s="105" t="s">
        <v>676</v>
      </c>
      <c r="V3722" s="105" t="s">
        <v>677</v>
      </c>
      <c r="W3722" s="106">
        <v>50911093</v>
      </c>
      <c r="X3722" s="106">
        <v>0</v>
      </c>
    </row>
    <row r="3723" spans="2:24" x14ac:dyDescent="0.25">
      <c r="B3723" s="105" t="s">
        <v>678</v>
      </c>
      <c r="C3723" s="105" t="s">
        <v>679</v>
      </c>
      <c r="D3723" s="106">
        <v>50911093</v>
      </c>
      <c r="E3723" s="106">
        <v>0</v>
      </c>
      <c r="M3723" t="b">
        <f t="shared" si="290"/>
        <v>1</v>
      </c>
      <c r="N3723" t="b">
        <f t="shared" si="291"/>
        <v>1</v>
      </c>
      <c r="O3723" t="b">
        <f t="shared" si="292"/>
        <v>1</v>
      </c>
      <c r="P3723" t="b">
        <f t="shared" si="292"/>
        <v>1</v>
      </c>
      <c r="Q3723" t="b">
        <f t="shared" si="293"/>
        <v>1</v>
      </c>
      <c r="R3723" t="b">
        <f t="shared" si="294"/>
        <v>1</v>
      </c>
      <c r="U3723" s="105" t="s">
        <v>678</v>
      </c>
      <c r="V3723" s="105" t="s">
        <v>679</v>
      </c>
      <c r="W3723" s="106">
        <v>50911093</v>
      </c>
      <c r="X3723" s="106">
        <v>0</v>
      </c>
    </row>
    <row r="3724" spans="2:24" x14ac:dyDescent="0.25">
      <c r="B3724" s="105" t="s">
        <v>680</v>
      </c>
      <c r="C3724" s="105" t="s">
        <v>679</v>
      </c>
      <c r="D3724" s="106">
        <v>50911093</v>
      </c>
      <c r="E3724" s="106">
        <v>0</v>
      </c>
      <c r="M3724" t="b">
        <f t="shared" si="290"/>
        <v>1</v>
      </c>
      <c r="N3724" t="b">
        <f t="shared" si="291"/>
        <v>1</v>
      </c>
      <c r="O3724" t="b">
        <f t="shared" si="292"/>
        <v>1</v>
      </c>
      <c r="P3724" t="b">
        <f t="shared" si="292"/>
        <v>1</v>
      </c>
      <c r="Q3724" t="b">
        <f t="shared" si="293"/>
        <v>1</v>
      </c>
      <c r="R3724" t="b">
        <f t="shared" si="294"/>
        <v>1</v>
      </c>
      <c r="U3724" s="105" t="s">
        <v>680</v>
      </c>
      <c r="V3724" s="105" t="s">
        <v>679</v>
      </c>
      <c r="W3724" s="106">
        <v>50911093</v>
      </c>
      <c r="X3724" s="106">
        <v>0</v>
      </c>
    </row>
    <row r="3725" spans="2:24" x14ac:dyDescent="0.25">
      <c r="B3725" s="105" t="s">
        <v>473</v>
      </c>
      <c r="C3725" s="105" t="s">
        <v>474</v>
      </c>
      <c r="D3725" s="106">
        <v>56014691</v>
      </c>
      <c r="E3725" s="106">
        <v>0</v>
      </c>
      <c r="M3725" t="b">
        <f t="shared" si="290"/>
        <v>1</v>
      </c>
      <c r="N3725" t="b">
        <f t="shared" si="291"/>
        <v>1</v>
      </c>
      <c r="O3725" t="b">
        <f t="shared" si="292"/>
        <v>1</v>
      </c>
      <c r="P3725" t="b">
        <f t="shared" si="292"/>
        <v>1</v>
      </c>
      <c r="Q3725" t="b">
        <f t="shared" si="293"/>
        <v>1</v>
      </c>
      <c r="R3725" t="b">
        <f t="shared" si="294"/>
        <v>1</v>
      </c>
      <c r="U3725" s="105" t="s">
        <v>473</v>
      </c>
      <c r="V3725" s="105" t="s">
        <v>474</v>
      </c>
      <c r="W3725" s="106">
        <v>56014691</v>
      </c>
      <c r="X3725" s="106">
        <v>0</v>
      </c>
    </row>
    <row r="3726" spans="2:24" x14ac:dyDescent="0.25">
      <c r="B3726" s="105" t="s">
        <v>475</v>
      </c>
      <c r="C3726" s="105" t="s">
        <v>476</v>
      </c>
      <c r="D3726" s="106">
        <v>56014691</v>
      </c>
      <c r="E3726" s="106">
        <v>0</v>
      </c>
      <c r="M3726" t="b">
        <f t="shared" si="290"/>
        <v>1</v>
      </c>
      <c r="N3726" t="b">
        <f t="shared" si="291"/>
        <v>1</v>
      </c>
      <c r="O3726" t="b">
        <f t="shared" si="292"/>
        <v>1</v>
      </c>
      <c r="P3726" t="b">
        <f t="shared" si="292"/>
        <v>1</v>
      </c>
      <c r="Q3726" t="b">
        <f t="shared" si="293"/>
        <v>1</v>
      </c>
      <c r="R3726" t="b">
        <f t="shared" si="294"/>
        <v>1</v>
      </c>
      <c r="U3726" s="105" t="s">
        <v>475</v>
      </c>
      <c r="V3726" s="105" t="s">
        <v>476</v>
      </c>
      <c r="W3726" s="106">
        <v>56014691</v>
      </c>
      <c r="X3726" s="106">
        <v>0</v>
      </c>
    </row>
    <row r="3727" spans="2:24" x14ac:dyDescent="0.25">
      <c r="B3727" s="105" t="s">
        <v>477</v>
      </c>
      <c r="C3727" s="105" t="s">
        <v>476</v>
      </c>
      <c r="D3727" s="106">
        <v>56014691</v>
      </c>
      <c r="E3727" s="106">
        <v>0</v>
      </c>
      <c r="M3727" t="b">
        <f t="shared" si="290"/>
        <v>1</v>
      </c>
      <c r="N3727" t="b">
        <f t="shared" si="291"/>
        <v>1</v>
      </c>
      <c r="O3727" t="b">
        <f t="shared" si="292"/>
        <v>1</v>
      </c>
      <c r="P3727" t="b">
        <f t="shared" si="292"/>
        <v>1</v>
      </c>
      <c r="Q3727" t="b">
        <f t="shared" si="293"/>
        <v>1</v>
      </c>
      <c r="R3727" t="b">
        <f t="shared" si="294"/>
        <v>1</v>
      </c>
      <c r="U3727" s="105" t="s">
        <v>477</v>
      </c>
      <c r="V3727" s="105" t="s">
        <v>476</v>
      </c>
      <c r="W3727" s="106">
        <v>56014691</v>
      </c>
      <c r="X3727" s="106">
        <v>0</v>
      </c>
    </row>
    <row r="3728" spans="2:24" x14ac:dyDescent="0.25">
      <c r="B3728" t="s">
        <v>359</v>
      </c>
      <c r="C3728" s="106">
        <v>2251715723</v>
      </c>
      <c r="D3728" s="106">
        <v>0</v>
      </c>
      <c r="M3728" t="b">
        <f t="shared" si="290"/>
        <v>1</v>
      </c>
      <c r="N3728" t="b">
        <f t="shared" si="291"/>
        <v>1</v>
      </c>
      <c r="O3728" t="b">
        <f t="shared" si="292"/>
        <v>1</v>
      </c>
      <c r="P3728" t="b">
        <f t="shared" si="292"/>
        <v>1</v>
      </c>
      <c r="Q3728" t="b">
        <f t="shared" si="293"/>
        <v>1</v>
      </c>
      <c r="R3728" t="b">
        <f t="shared" si="294"/>
        <v>1</v>
      </c>
      <c r="U3728" t="s">
        <v>359</v>
      </c>
      <c r="V3728" s="106">
        <v>2251715723</v>
      </c>
      <c r="W3728" s="106">
        <v>0</v>
      </c>
    </row>
    <row r="3729" spans="2:26" x14ac:dyDescent="0.25">
      <c r="B3729" t="s">
        <v>330</v>
      </c>
      <c r="C3729" t="s">
        <v>331</v>
      </c>
      <c r="D3729" s="105" t="s">
        <v>884</v>
      </c>
      <c r="E3729" t="s">
        <v>333</v>
      </c>
      <c r="F3729" t="s">
        <v>331</v>
      </c>
      <c r="G3729" s="105" t="s">
        <v>885</v>
      </c>
      <c r="M3729" t="b">
        <f t="shared" si="290"/>
        <v>1</v>
      </c>
      <c r="N3729" t="b">
        <f t="shared" si="291"/>
        <v>1</v>
      </c>
      <c r="O3729" t="b">
        <f t="shared" si="292"/>
        <v>1</v>
      </c>
      <c r="P3729" t="b">
        <f t="shared" si="292"/>
        <v>1</v>
      </c>
      <c r="Q3729" t="b">
        <f t="shared" si="293"/>
        <v>1</v>
      </c>
      <c r="R3729" t="b">
        <f t="shared" si="294"/>
        <v>1</v>
      </c>
      <c r="U3729" t="s">
        <v>330</v>
      </c>
      <c r="V3729" t="s">
        <v>331</v>
      </c>
      <c r="W3729" s="105" t="s">
        <v>884</v>
      </c>
      <c r="X3729" t="s">
        <v>333</v>
      </c>
      <c r="Y3729" t="s">
        <v>331</v>
      </c>
      <c r="Z3729" s="105" t="s">
        <v>885</v>
      </c>
    </row>
    <row r="3730" spans="2:26" x14ac:dyDescent="0.25">
      <c r="B3730" t="s">
        <v>335</v>
      </c>
      <c r="C3730" t="s">
        <v>3</v>
      </c>
      <c r="D3730" t="s">
        <v>336</v>
      </c>
      <c r="E3730" t="s">
        <v>337</v>
      </c>
      <c r="M3730" t="b">
        <f t="shared" si="290"/>
        <v>1</v>
      </c>
      <c r="N3730" t="b">
        <f t="shared" si="291"/>
        <v>1</v>
      </c>
      <c r="O3730" t="b">
        <f t="shared" si="292"/>
        <v>1</v>
      </c>
      <c r="P3730" t="b">
        <f t="shared" si="292"/>
        <v>1</v>
      </c>
      <c r="Q3730" t="b">
        <f t="shared" si="293"/>
        <v>1</v>
      </c>
      <c r="R3730" t="b">
        <f t="shared" si="294"/>
        <v>1</v>
      </c>
      <c r="U3730" t="s">
        <v>335</v>
      </c>
      <c r="V3730" t="s">
        <v>3</v>
      </c>
      <c r="W3730" t="s">
        <v>336</v>
      </c>
      <c r="X3730" t="s">
        <v>337</v>
      </c>
    </row>
    <row r="3731" spans="2:26" x14ac:dyDescent="0.25">
      <c r="B3731" s="105" t="s">
        <v>418</v>
      </c>
      <c r="C3731" s="105" t="s">
        <v>419</v>
      </c>
      <c r="D3731" s="106">
        <v>65471562</v>
      </c>
      <c r="E3731" s="106">
        <v>0</v>
      </c>
      <c r="M3731" t="b">
        <f t="shared" si="290"/>
        <v>1</v>
      </c>
      <c r="N3731" t="b">
        <f t="shared" si="291"/>
        <v>1</v>
      </c>
      <c r="O3731" t="b">
        <f t="shared" si="292"/>
        <v>1</v>
      </c>
      <c r="P3731" t="b">
        <f t="shared" si="292"/>
        <v>1</v>
      </c>
      <c r="Q3731" t="b">
        <f t="shared" si="293"/>
        <v>1</v>
      </c>
      <c r="R3731" t="b">
        <f t="shared" si="294"/>
        <v>1</v>
      </c>
      <c r="U3731" s="105" t="s">
        <v>418</v>
      </c>
      <c r="V3731" s="105" t="s">
        <v>419</v>
      </c>
      <c r="W3731" s="106">
        <v>65471562</v>
      </c>
      <c r="X3731" s="106">
        <v>0</v>
      </c>
    </row>
    <row r="3732" spans="2:26" x14ac:dyDescent="0.25">
      <c r="B3732" s="105" t="s">
        <v>420</v>
      </c>
      <c r="C3732" s="105" t="s">
        <v>421</v>
      </c>
      <c r="D3732" s="106">
        <v>65471562</v>
      </c>
      <c r="E3732" s="106">
        <v>0</v>
      </c>
      <c r="M3732" t="b">
        <f t="shared" si="290"/>
        <v>1</v>
      </c>
      <c r="N3732" t="b">
        <f t="shared" si="291"/>
        <v>1</v>
      </c>
      <c r="O3732" t="b">
        <f t="shared" si="292"/>
        <v>1</v>
      </c>
      <c r="P3732" t="b">
        <f t="shared" si="292"/>
        <v>1</v>
      </c>
      <c r="Q3732" t="b">
        <f t="shared" si="293"/>
        <v>1</v>
      </c>
      <c r="R3732" t="b">
        <f t="shared" si="294"/>
        <v>1</v>
      </c>
      <c r="U3732" s="105" t="s">
        <v>420</v>
      </c>
      <c r="V3732" s="105" t="s">
        <v>421</v>
      </c>
      <c r="W3732" s="106">
        <v>65471562</v>
      </c>
      <c r="X3732" s="106">
        <v>0</v>
      </c>
    </row>
    <row r="3733" spans="2:26" x14ac:dyDescent="0.25">
      <c r="B3733" s="105" t="s">
        <v>422</v>
      </c>
      <c r="C3733" s="105" t="s">
        <v>421</v>
      </c>
      <c r="D3733" s="106">
        <v>16000000</v>
      </c>
      <c r="E3733" s="106">
        <v>0</v>
      </c>
      <c r="M3733" t="b">
        <f t="shared" si="290"/>
        <v>1</v>
      </c>
      <c r="N3733" t="b">
        <f t="shared" si="291"/>
        <v>1</v>
      </c>
      <c r="O3733" t="b">
        <f t="shared" si="292"/>
        <v>1</v>
      </c>
      <c r="P3733" t="b">
        <f t="shared" si="292"/>
        <v>1</v>
      </c>
      <c r="Q3733" t="b">
        <f t="shared" si="293"/>
        <v>1</v>
      </c>
      <c r="R3733" t="b">
        <f t="shared" si="294"/>
        <v>1</v>
      </c>
      <c r="U3733" s="105" t="s">
        <v>422</v>
      </c>
      <c r="V3733" s="105" t="s">
        <v>421</v>
      </c>
      <c r="W3733" s="106">
        <v>16000000</v>
      </c>
      <c r="X3733" s="106">
        <v>0</v>
      </c>
    </row>
    <row r="3734" spans="2:26" x14ac:dyDescent="0.25">
      <c r="B3734" s="105" t="s">
        <v>423</v>
      </c>
      <c r="C3734" s="105" t="s">
        <v>424</v>
      </c>
      <c r="D3734" s="106">
        <v>721000</v>
      </c>
      <c r="E3734" s="106">
        <v>0</v>
      </c>
      <c r="M3734" t="b">
        <f t="shared" si="290"/>
        <v>1</v>
      </c>
      <c r="N3734" t="b">
        <f t="shared" si="291"/>
        <v>1</v>
      </c>
      <c r="O3734" t="b">
        <f t="shared" si="292"/>
        <v>1</v>
      </c>
      <c r="P3734" t="b">
        <f t="shared" si="292"/>
        <v>1</v>
      </c>
      <c r="Q3734" t="b">
        <f t="shared" si="293"/>
        <v>1</v>
      </c>
      <c r="R3734" t="b">
        <f t="shared" si="294"/>
        <v>1</v>
      </c>
      <c r="U3734" s="105" t="s">
        <v>423</v>
      </c>
      <c r="V3734" s="105" t="s">
        <v>424</v>
      </c>
      <c r="W3734" s="106">
        <v>721000</v>
      </c>
      <c r="X3734" s="106">
        <v>0</v>
      </c>
    </row>
    <row r="3735" spans="2:26" x14ac:dyDescent="0.25">
      <c r="B3735" s="105" t="s">
        <v>425</v>
      </c>
      <c r="C3735" s="105" t="s">
        <v>426</v>
      </c>
      <c r="D3735" s="106">
        <v>27668900</v>
      </c>
      <c r="E3735" s="106">
        <v>0</v>
      </c>
      <c r="M3735" t="b">
        <f t="shared" si="290"/>
        <v>1</v>
      </c>
      <c r="N3735" t="b">
        <f t="shared" si="291"/>
        <v>1</v>
      </c>
      <c r="O3735" t="b">
        <f t="shared" si="292"/>
        <v>1</v>
      </c>
      <c r="P3735" t="b">
        <f t="shared" si="292"/>
        <v>1</v>
      </c>
      <c r="Q3735" t="b">
        <f t="shared" si="293"/>
        <v>1</v>
      </c>
      <c r="R3735" t="b">
        <f t="shared" si="294"/>
        <v>1</v>
      </c>
      <c r="U3735" s="105" t="s">
        <v>425</v>
      </c>
      <c r="V3735" s="105" t="s">
        <v>426</v>
      </c>
      <c r="W3735" s="106">
        <v>27668900</v>
      </c>
      <c r="X3735" s="106">
        <v>0</v>
      </c>
    </row>
    <row r="3736" spans="2:26" x14ac:dyDescent="0.25">
      <c r="B3736" s="105" t="s">
        <v>761</v>
      </c>
      <c r="C3736" s="105" t="s">
        <v>1586</v>
      </c>
      <c r="D3736" s="106">
        <v>14015282</v>
      </c>
      <c r="E3736" s="106">
        <v>0</v>
      </c>
      <c r="M3736" t="b">
        <f t="shared" si="290"/>
        <v>1</v>
      </c>
      <c r="N3736" t="b">
        <f t="shared" si="291"/>
        <v>1</v>
      </c>
      <c r="O3736" t="b">
        <f t="shared" si="292"/>
        <v>1</v>
      </c>
      <c r="P3736" t="b">
        <f t="shared" si="292"/>
        <v>1</v>
      </c>
      <c r="Q3736" t="b">
        <f t="shared" si="293"/>
        <v>1</v>
      </c>
      <c r="R3736" t="b">
        <f t="shared" si="294"/>
        <v>1</v>
      </c>
      <c r="U3736" s="105" t="s">
        <v>761</v>
      </c>
      <c r="V3736" s="105" t="s">
        <v>1586</v>
      </c>
      <c r="W3736" s="106">
        <v>14015282</v>
      </c>
      <c r="X3736" s="106">
        <v>0</v>
      </c>
    </row>
    <row r="3737" spans="2:26" x14ac:dyDescent="0.25">
      <c r="B3737" s="105" t="s">
        <v>762</v>
      </c>
      <c r="C3737" s="105" t="s">
        <v>1587</v>
      </c>
      <c r="D3737" s="106">
        <v>3122580</v>
      </c>
      <c r="E3737" s="106">
        <v>0</v>
      </c>
      <c r="M3737" t="b">
        <f t="shared" si="290"/>
        <v>1</v>
      </c>
      <c r="N3737" t="b">
        <f t="shared" si="291"/>
        <v>1</v>
      </c>
      <c r="O3737" t="b">
        <f t="shared" si="292"/>
        <v>1</v>
      </c>
      <c r="P3737" t="b">
        <f t="shared" si="292"/>
        <v>1</v>
      </c>
      <c r="Q3737" t="b">
        <f t="shared" si="293"/>
        <v>1</v>
      </c>
      <c r="R3737" t="b">
        <f t="shared" si="294"/>
        <v>1</v>
      </c>
      <c r="U3737" s="105" t="s">
        <v>762</v>
      </c>
      <c r="V3737" s="105" t="s">
        <v>1587</v>
      </c>
      <c r="W3737" s="106">
        <v>3122580</v>
      </c>
      <c r="X3737" s="106">
        <v>0</v>
      </c>
    </row>
    <row r="3738" spans="2:26" x14ac:dyDescent="0.25">
      <c r="B3738" s="105" t="s">
        <v>763</v>
      </c>
      <c r="C3738" s="105" t="s">
        <v>1588</v>
      </c>
      <c r="D3738" s="106">
        <v>2216700</v>
      </c>
      <c r="E3738" s="106">
        <v>0</v>
      </c>
      <c r="M3738" t="b">
        <f t="shared" si="290"/>
        <v>1</v>
      </c>
      <c r="N3738" t="b">
        <f t="shared" si="291"/>
        <v>1</v>
      </c>
      <c r="O3738" t="b">
        <f t="shared" si="292"/>
        <v>1</v>
      </c>
      <c r="P3738" t="b">
        <f t="shared" si="292"/>
        <v>1</v>
      </c>
      <c r="Q3738" t="b">
        <f t="shared" si="293"/>
        <v>1</v>
      </c>
      <c r="R3738" t="b">
        <f t="shared" si="294"/>
        <v>1</v>
      </c>
      <c r="U3738" s="105" t="s">
        <v>763</v>
      </c>
      <c r="V3738" s="105" t="s">
        <v>1588</v>
      </c>
      <c r="W3738" s="106">
        <v>2216700</v>
      </c>
      <c r="X3738" s="106">
        <v>0</v>
      </c>
    </row>
    <row r="3739" spans="2:26" x14ac:dyDescent="0.25">
      <c r="B3739" s="105" t="s">
        <v>764</v>
      </c>
      <c r="C3739" s="105" t="s">
        <v>1589</v>
      </c>
      <c r="D3739" s="106">
        <v>993000</v>
      </c>
      <c r="E3739" s="106">
        <v>0</v>
      </c>
      <c r="M3739" t="b">
        <f t="shared" ref="M3739:M3802" si="295">+B3739=U3739</f>
        <v>1</v>
      </c>
      <c r="N3739" t="b">
        <f t="shared" ref="N3739:N3802" si="296">+C3739=V3739</f>
        <v>1</v>
      </c>
      <c r="O3739" t="b">
        <f t="shared" ref="O3739:P3802" si="297">+D3739=W3739</f>
        <v>1</v>
      </c>
      <c r="P3739" t="b">
        <f t="shared" si="297"/>
        <v>1</v>
      </c>
      <c r="Q3739" t="b">
        <f t="shared" ref="Q3739:Q3802" si="298">+F3739=Y3739</f>
        <v>1</v>
      </c>
      <c r="R3739" t="b">
        <f t="shared" ref="R3739:R3802" si="299">+G3739=Z3739</f>
        <v>1</v>
      </c>
      <c r="U3739" s="105" t="s">
        <v>764</v>
      </c>
      <c r="V3739" s="105" t="s">
        <v>1589</v>
      </c>
      <c r="W3739" s="106">
        <v>993000</v>
      </c>
      <c r="X3739" s="106">
        <v>0</v>
      </c>
    </row>
    <row r="3740" spans="2:26" x14ac:dyDescent="0.25">
      <c r="B3740" s="105" t="s">
        <v>765</v>
      </c>
      <c r="C3740" s="105" t="s">
        <v>1590</v>
      </c>
      <c r="D3740" s="106">
        <v>734100</v>
      </c>
      <c r="E3740" s="106">
        <v>0</v>
      </c>
      <c r="M3740" t="b">
        <f t="shared" si="295"/>
        <v>1</v>
      </c>
      <c r="N3740" t="b">
        <f t="shared" si="296"/>
        <v>1</v>
      </c>
      <c r="O3740" t="b">
        <f t="shared" si="297"/>
        <v>1</v>
      </c>
      <c r="P3740" t="b">
        <f t="shared" si="297"/>
        <v>1</v>
      </c>
      <c r="Q3740" t="b">
        <f t="shared" si="298"/>
        <v>1</v>
      </c>
      <c r="R3740" t="b">
        <f t="shared" si="299"/>
        <v>1</v>
      </c>
      <c r="U3740" s="105" t="s">
        <v>765</v>
      </c>
      <c r="V3740" s="105" t="s">
        <v>1590</v>
      </c>
      <c r="W3740" s="106">
        <v>734100</v>
      </c>
      <c r="X3740" s="106">
        <v>0</v>
      </c>
    </row>
    <row r="3741" spans="2:26" x14ac:dyDescent="0.25">
      <c r="B3741" s="105" t="s">
        <v>403</v>
      </c>
      <c r="C3741" s="105" t="s">
        <v>404</v>
      </c>
      <c r="D3741" s="106">
        <v>134652350</v>
      </c>
      <c r="E3741" s="106">
        <v>0</v>
      </c>
      <c r="M3741" t="b">
        <f t="shared" si="295"/>
        <v>1</v>
      </c>
      <c r="N3741" t="b">
        <f t="shared" si="296"/>
        <v>1</v>
      </c>
      <c r="O3741" t="b">
        <f t="shared" si="297"/>
        <v>1</v>
      </c>
      <c r="P3741" t="b">
        <f t="shared" si="297"/>
        <v>1</v>
      </c>
      <c r="Q3741" t="b">
        <f t="shared" si="298"/>
        <v>1</v>
      </c>
      <c r="R3741" t="b">
        <f t="shared" si="299"/>
        <v>1</v>
      </c>
      <c r="U3741" s="105" t="s">
        <v>403</v>
      </c>
      <c r="V3741" s="105" t="s">
        <v>404</v>
      </c>
      <c r="W3741" s="106">
        <v>134652350</v>
      </c>
      <c r="X3741" s="106">
        <v>0</v>
      </c>
    </row>
    <row r="3742" spans="2:26" x14ac:dyDescent="0.25">
      <c r="B3742" s="105" t="s">
        <v>405</v>
      </c>
      <c r="C3742" s="105" t="s">
        <v>406</v>
      </c>
      <c r="D3742" s="106">
        <v>99256950</v>
      </c>
      <c r="E3742" s="106">
        <v>0</v>
      </c>
      <c r="M3742" t="b">
        <f t="shared" si="295"/>
        <v>1</v>
      </c>
      <c r="N3742" t="b">
        <f t="shared" si="296"/>
        <v>1</v>
      </c>
      <c r="O3742" t="b">
        <f t="shared" si="297"/>
        <v>1</v>
      </c>
      <c r="P3742" t="b">
        <f t="shared" si="297"/>
        <v>1</v>
      </c>
      <c r="Q3742" t="b">
        <f t="shared" si="298"/>
        <v>1</v>
      </c>
      <c r="R3742" t="b">
        <f t="shared" si="299"/>
        <v>1</v>
      </c>
      <c r="U3742" s="105" t="s">
        <v>405</v>
      </c>
      <c r="V3742" s="105" t="s">
        <v>406</v>
      </c>
      <c r="W3742" s="106">
        <v>99256950</v>
      </c>
      <c r="X3742" s="106">
        <v>0</v>
      </c>
    </row>
    <row r="3743" spans="2:26" x14ac:dyDescent="0.25">
      <c r="B3743" s="105" t="s">
        <v>603</v>
      </c>
      <c r="C3743" s="105" t="s">
        <v>406</v>
      </c>
      <c r="D3743" s="106">
        <v>69426000</v>
      </c>
      <c r="E3743" s="106">
        <v>0</v>
      </c>
      <c r="M3743" t="b">
        <f t="shared" si="295"/>
        <v>1</v>
      </c>
      <c r="N3743" t="b">
        <f t="shared" si="296"/>
        <v>1</v>
      </c>
      <c r="O3743" t="b">
        <f t="shared" si="297"/>
        <v>1</v>
      </c>
      <c r="P3743" t="b">
        <f t="shared" si="297"/>
        <v>1</v>
      </c>
      <c r="Q3743" t="b">
        <f t="shared" si="298"/>
        <v>1</v>
      </c>
      <c r="R3743" t="b">
        <f t="shared" si="299"/>
        <v>1</v>
      </c>
      <c r="U3743" s="105" t="s">
        <v>603</v>
      </c>
      <c r="V3743" s="105" t="s">
        <v>406</v>
      </c>
      <c r="W3743" s="106">
        <v>69426000</v>
      </c>
      <c r="X3743" s="106">
        <v>0</v>
      </c>
    </row>
    <row r="3744" spans="2:26" x14ac:dyDescent="0.25">
      <c r="B3744" s="105" t="s">
        <v>407</v>
      </c>
      <c r="C3744" s="105" t="s">
        <v>1551</v>
      </c>
      <c r="D3744" s="106">
        <v>874500</v>
      </c>
      <c r="E3744" s="106">
        <v>0</v>
      </c>
      <c r="M3744" t="b">
        <f t="shared" si="295"/>
        <v>1</v>
      </c>
      <c r="N3744" t="b">
        <f t="shared" si="296"/>
        <v>1</v>
      </c>
      <c r="O3744" t="b">
        <f t="shared" si="297"/>
        <v>1</v>
      </c>
      <c r="P3744" t="b">
        <f t="shared" si="297"/>
        <v>1</v>
      </c>
      <c r="Q3744" t="b">
        <f t="shared" si="298"/>
        <v>1</v>
      </c>
      <c r="R3744" t="b">
        <f t="shared" si="299"/>
        <v>1</v>
      </c>
      <c r="U3744" s="105" t="s">
        <v>407</v>
      </c>
      <c r="V3744" s="105" t="s">
        <v>1551</v>
      </c>
      <c r="W3744" s="106">
        <v>874500</v>
      </c>
      <c r="X3744" s="106">
        <v>0</v>
      </c>
    </row>
    <row r="3745" spans="2:24" x14ac:dyDescent="0.25">
      <c r="B3745" s="105" t="s">
        <v>408</v>
      </c>
      <c r="C3745" s="105" t="s">
        <v>1439</v>
      </c>
      <c r="D3745" s="106">
        <v>28956450</v>
      </c>
      <c r="E3745" s="106">
        <v>0</v>
      </c>
      <c r="M3745" t="b">
        <f t="shared" si="295"/>
        <v>1</v>
      </c>
      <c r="N3745" t="b">
        <f t="shared" si="296"/>
        <v>1</v>
      </c>
      <c r="O3745" t="b">
        <f t="shared" si="297"/>
        <v>1</v>
      </c>
      <c r="P3745" t="b">
        <f t="shared" si="297"/>
        <v>1</v>
      </c>
      <c r="Q3745" t="b">
        <f t="shared" si="298"/>
        <v>1</v>
      </c>
      <c r="R3745" t="b">
        <f t="shared" si="299"/>
        <v>1</v>
      </c>
      <c r="U3745" s="105" t="s">
        <v>408</v>
      </c>
      <c r="V3745" s="105" t="s">
        <v>1439</v>
      </c>
      <c r="W3745" s="106">
        <v>28956450</v>
      </c>
      <c r="X3745" s="106">
        <v>0</v>
      </c>
    </row>
    <row r="3746" spans="2:24" x14ac:dyDescent="0.25">
      <c r="B3746" s="105" t="s">
        <v>544</v>
      </c>
      <c r="C3746" s="105" t="s">
        <v>545</v>
      </c>
      <c r="D3746" s="106">
        <v>22621200</v>
      </c>
      <c r="E3746" s="106">
        <v>0</v>
      </c>
      <c r="M3746" t="b">
        <f t="shared" si="295"/>
        <v>1</v>
      </c>
      <c r="N3746" t="b">
        <f t="shared" si="296"/>
        <v>1</v>
      </c>
      <c r="O3746" t="b">
        <f t="shared" si="297"/>
        <v>1</v>
      </c>
      <c r="P3746" t="b">
        <f t="shared" si="297"/>
        <v>1</v>
      </c>
      <c r="Q3746" t="b">
        <f t="shared" si="298"/>
        <v>1</v>
      </c>
      <c r="R3746" t="b">
        <f t="shared" si="299"/>
        <v>1</v>
      </c>
      <c r="U3746" s="105" t="s">
        <v>544</v>
      </c>
      <c r="V3746" s="105" t="s">
        <v>545</v>
      </c>
      <c r="W3746" s="106">
        <v>22621200</v>
      </c>
      <c r="X3746" s="106">
        <v>0</v>
      </c>
    </row>
    <row r="3747" spans="2:24" x14ac:dyDescent="0.25">
      <c r="B3747" s="105" t="s">
        <v>606</v>
      </c>
      <c r="C3747" s="105" t="s">
        <v>545</v>
      </c>
      <c r="D3747" s="106">
        <v>22621200</v>
      </c>
      <c r="E3747" s="106">
        <v>0</v>
      </c>
      <c r="M3747" t="b">
        <f t="shared" si="295"/>
        <v>1</v>
      </c>
      <c r="N3747" t="b">
        <f t="shared" si="296"/>
        <v>1</v>
      </c>
      <c r="O3747" t="b">
        <f t="shared" si="297"/>
        <v>1</v>
      </c>
      <c r="P3747" t="b">
        <f t="shared" si="297"/>
        <v>1</v>
      </c>
      <c r="Q3747" t="b">
        <f t="shared" si="298"/>
        <v>1</v>
      </c>
      <c r="R3747" t="b">
        <f t="shared" si="299"/>
        <v>1</v>
      </c>
      <c r="U3747" s="105" t="s">
        <v>606</v>
      </c>
      <c r="V3747" s="105" t="s">
        <v>545</v>
      </c>
      <c r="W3747" s="106">
        <v>22621200</v>
      </c>
      <c r="X3747" s="106">
        <v>0</v>
      </c>
    </row>
    <row r="3748" spans="2:24" x14ac:dyDescent="0.25">
      <c r="B3748" s="105" t="s">
        <v>548</v>
      </c>
      <c r="C3748" s="105" t="s">
        <v>549</v>
      </c>
      <c r="D3748" s="106">
        <v>12774200</v>
      </c>
      <c r="E3748" s="106">
        <v>0</v>
      </c>
      <c r="M3748" t="b">
        <f t="shared" si="295"/>
        <v>1</v>
      </c>
      <c r="N3748" t="b">
        <f t="shared" si="296"/>
        <v>1</v>
      </c>
      <c r="O3748" t="b">
        <f t="shared" si="297"/>
        <v>1</v>
      </c>
      <c r="P3748" t="b">
        <f t="shared" si="297"/>
        <v>1</v>
      </c>
      <c r="Q3748" t="b">
        <f t="shared" si="298"/>
        <v>1</v>
      </c>
      <c r="R3748" t="b">
        <f t="shared" si="299"/>
        <v>1</v>
      </c>
      <c r="U3748" s="105" t="s">
        <v>548</v>
      </c>
      <c r="V3748" s="105" t="s">
        <v>549</v>
      </c>
      <c r="W3748" s="106">
        <v>12774200</v>
      </c>
      <c r="X3748" s="106">
        <v>0</v>
      </c>
    </row>
    <row r="3749" spans="2:24" x14ac:dyDescent="0.25">
      <c r="B3749" s="105" t="s">
        <v>607</v>
      </c>
      <c r="C3749" s="105" t="s">
        <v>549</v>
      </c>
      <c r="D3749" s="106">
        <v>12774200</v>
      </c>
      <c r="E3749" s="106">
        <v>0</v>
      </c>
      <c r="M3749" t="b">
        <f t="shared" si="295"/>
        <v>1</v>
      </c>
      <c r="N3749" t="b">
        <f t="shared" si="296"/>
        <v>1</v>
      </c>
      <c r="O3749" t="b">
        <f t="shared" si="297"/>
        <v>1</v>
      </c>
      <c r="P3749" t="b">
        <f t="shared" si="297"/>
        <v>1</v>
      </c>
      <c r="Q3749" t="b">
        <f t="shared" si="298"/>
        <v>1</v>
      </c>
      <c r="R3749" t="b">
        <f t="shared" si="299"/>
        <v>1</v>
      </c>
      <c r="U3749" s="105" t="s">
        <v>607</v>
      </c>
      <c r="V3749" s="105" t="s">
        <v>549</v>
      </c>
      <c r="W3749" s="106">
        <v>12774200</v>
      </c>
      <c r="X3749" s="106">
        <v>0</v>
      </c>
    </row>
    <row r="3750" spans="2:24" x14ac:dyDescent="0.25">
      <c r="B3750" s="105" t="s">
        <v>411</v>
      </c>
      <c r="C3750" s="105" t="s">
        <v>412</v>
      </c>
      <c r="D3750" s="106">
        <v>8881720</v>
      </c>
      <c r="E3750" s="106">
        <v>0</v>
      </c>
      <c r="M3750" t="b">
        <f t="shared" si="295"/>
        <v>1</v>
      </c>
      <c r="N3750" t="b">
        <f t="shared" si="296"/>
        <v>1</v>
      </c>
      <c r="O3750" t="b">
        <f t="shared" si="297"/>
        <v>1</v>
      </c>
      <c r="P3750" t="b">
        <f t="shared" si="297"/>
        <v>1</v>
      </c>
      <c r="Q3750" t="b">
        <f t="shared" si="298"/>
        <v>1</v>
      </c>
      <c r="R3750" t="b">
        <f t="shared" si="299"/>
        <v>1</v>
      </c>
      <c r="U3750" s="105" t="s">
        <v>411</v>
      </c>
      <c r="V3750" s="105" t="s">
        <v>412</v>
      </c>
      <c r="W3750" s="106">
        <v>8881720</v>
      </c>
      <c r="X3750" s="106">
        <v>0</v>
      </c>
    </row>
    <row r="3751" spans="2:24" x14ac:dyDescent="0.25">
      <c r="B3751" s="105" t="s">
        <v>413</v>
      </c>
      <c r="C3751" s="105" t="s">
        <v>414</v>
      </c>
      <c r="D3751" s="106">
        <v>8881720</v>
      </c>
      <c r="E3751" s="106">
        <v>0</v>
      </c>
      <c r="M3751" t="b">
        <f t="shared" si="295"/>
        <v>1</v>
      </c>
      <c r="N3751" t="b">
        <f t="shared" si="296"/>
        <v>1</v>
      </c>
      <c r="O3751" t="b">
        <f t="shared" si="297"/>
        <v>1</v>
      </c>
      <c r="P3751" t="b">
        <f t="shared" si="297"/>
        <v>1</v>
      </c>
      <c r="Q3751" t="b">
        <f t="shared" si="298"/>
        <v>1</v>
      </c>
      <c r="R3751" t="b">
        <f t="shared" si="299"/>
        <v>1</v>
      </c>
      <c r="U3751" s="105" t="s">
        <v>413</v>
      </c>
      <c r="V3751" s="105" t="s">
        <v>414</v>
      </c>
      <c r="W3751" s="106">
        <v>8881720</v>
      </c>
      <c r="X3751" s="106">
        <v>0</v>
      </c>
    </row>
    <row r="3752" spans="2:24" x14ac:dyDescent="0.25">
      <c r="B3752" s="105" t="s">
        <v>415</v>
      </c>
      <c r="C3752" s="105" t="s">
        <v>414</v>
      </c>
      <c r="D3752" s="106">
        <v>7587600</v>
      </c>
      <c r="E3752" s="106">
        <v>0</v>
      </c>
      <c r="M3752" t="b">
        <f t="shared" si="295"/>
        <v>1</v>
      </c>
      <c r="N3752" t="b">
        <f t="shared" si="296"/>
        <v>1</v>
      </c>
      <c r="O3752" t="b">
        <f t="shared" si="297"/>
        <v>1</v>
      </c>
      <c r="P3752" t="b">
        <f t="shared" si="297"/>
        <v>1</v>
      </c>
      <c r="Q3752" t="b">
        <f t="shared" si="298"/>
        <v>1</v>
      </c>
      <c r="R3752" t="b">
        <f t="shared" si="299"/>
        <v>1</v>
      </c>
      <c r="U3752" s="105" t="s">
        <v>415</v>
      </c>
      <c r="V3752" s="105" t="s">
        <v>414</v>
      </c>
      <c r="W3752" s="106">
        <v>7587600</v>
      </c>
      <c r="X3752" s="106">
        <v>0</v>
      </c>
    </row>
    <row r="3753" spans="2:24" x14ac:dyDescent="0.25">
      <c r="B3753" s="105" t="s">
        <v>768</v>
      </c>
      <c r="C3753" s="105" t="s">
        <v>775</v>
      </c>
      <c r="D3753" s="106">
        <v>1294120</v>
      </c>
      <c r="E3753" s="106">
        <v>0</v>
      </c>
      <c r="M3753" t="b">
        <f t="shared" si="295"/>
        <v>1</v>
      </c>
      <c r="N3753" t="b">
        <f t="shared" si="296"/>
        <v>1</v>
      </c>
      <c r="O3753" t="b">
        <f t="shared" si="297"/>
        <v>1</v>
      </c>
      <c r="P3753" t="b">
        <f t="shared" si="297"/>
        <v>1</v>
      </c>
      <c r="Q3753" t="b">
        <f t="shared" si="298"/>
        <v>1</v>
      </c>
      <c r="R3753" t="b">
        <f t="shared" si="299"/>
        <v>1</v>
      </c>
      <c r="U3753" s="105" t="s">
        <v>768</v>
      </c>
      <c r="V3753" s="105" t="s">
        <v>775</v>
      </c>
      <c r="W3753" s="106">
        <v>1294120</v>
      </c>
      <c r="X3753" s="106">
        <v>0</v>
      </c>
    </row>
    <row r="3754" spans="2:24" x14ac:dyDescent="0.25">
      <c r="B3754" s="105" t="s">
        <v>562</v>
      </c>
      <c r="C3754" s="105" t="s">
        <v>563</v>
      </c>
      <c r="D3754" s="106">
        <v>15719200</v>
      </c>
      <c r="E3754" s="106">
        <v>0</v>
      </c>
      <c r="M3754" t="b">
        <f t="shared" si="295"/>
        <v>1</v>
      </c>
      <c r="N3754" t="b">
        <f t="shared" si="296"/>
        <v>1</v>
      </c>
      <c r="O3754" t="b">
        <f t="shared" si="297"/>
        <v>1</v>
      </c>
      <c r="P3754" t="b">
        <f t="shared" si="297"/>
        <v>1</v>
      </c>
      <c r="Q3754" t="b">
        <f t="shared" si="298"/>
        <v>1</v>
      </c>
      <c r="R3754" t="b">
        <f t="shared" si="299"/>
        <v>1</v>
      </c>
      <c r="U3754" s="105" t="s">
        <v>562</v>
      </c>
      <c r="V3754" s="105" t="s">
        <v>563</v>
      </c>
      <c r="W3754" s="106">
        <v>15719200</v>
      </c>
      <c r="X3754" s="106">
        <v>0</v>
      </c>
    </row>
    <row r="3755" spans="2:24" x14ac:dyDescent="0.25">
      <c r="B3755" s="105" t="s">
        <v>564</v>
      </c>
      <c r="C3755" s="105" t="s">
        <v>565</v>
      </c>
      <c r="D3755" s="106">
        <v>15719200</v>
      </c>
      <c r="E3755" s="106">
        <v>0</v>
      </c>
      <c r="M3755" t="b">
        <f t="shared" si="295"/>
        <v>1</v>
      </c>
      <c r="N3755" t="b">
        <f t="shared" si="296"/>
        <v>1</v>
      </c>
      <c r="O3755" t="b">
        <f t="shared" si="297"/>
        <v>1</v>
      </c>
      <c r="P3755" t="b">
        <f t="shared" si="297"/>
        <v>1</v>
      </c>
      <c r="Q3755" t="b">
        <f t="shared" si="298"/>
        <v>1</v>
      </c>
      <c r="R3755" t="b">
        <f t="shared" si="299"/>
        <v>1</v>
      </c>
      <c r="U3755" s="105" t="s">
        <v>564</v>
      </c>
      <c r="V3755" s="105" t="s">
        <v>565</v>
      </c>
      <c r="W3755" s="106">
        <v>15719200</v>
      </c>
      <c r="X3755" s="106">
        <v>0</v>
      </c>
    </row>
    <row r="3756" spans="2:24" x14ac:dyDescent="0.25">
      <c r="B3756" s="105" t="s">
        <v>566</v>
      </c>
      <c r="C3756" s="105" t="s">
        <v>565</v>
      </c>
      <c r="D3756" s="106">
        <v>15719200</v>
      </c>
      <c r="E3756" s="106">
        <v>0</v>
      </c>
      <c r="M3756" t="b">
        <f t="shared" si="295"/>
        <v>1</v>
      </c>
      <c r="N3756" t="b">
        <f t="shared" si="296"/>
        <v>1</v>
      </c>
      <c r="O3756" t="b">
        <f t="shared" si="297"/>
        <v>1</v>
      </c>
      <c r="P3756" t="b">
        <f t="shared" si="297"/>
        <v>1</v>
      </c>
      <c r="Q3756" t="b">
        <f t="shared" si="298"/>
        <v>1</v>
      </c>
      <c r="R3756" t="b">
        <f t="shared" si="299"/>
        <v>1</v>
      </c>
      <c r="U3756" s="105" t="s">
        <v>566</v>
      </c>
      <c r="V3756" s="105" t="s">
        <v>565</v>
      </c>
      <c r="W3756" s="106">
        <v>15719200</v>
      </c>
      <c r="X3756" s="106">
        <v>0</v>
      </c>
    </row>
    <row r="3757" spans="2:24" x14ac:dyDescent="0.25">
      <c r="B3757" s="105" t="s">
        <v>567</v>
      </c>
      <c r="C3757" s="105" t="s">
        <v>568</v>
      </c>
      <c r="D3757" s="106">
        <v>39872250</v>
      </c>
      <c r="E3757" s="106">
        <v>0</v>
      </c>
      <c r="M3757" t="b">
        <f t="shared" si="295"/>
        <v>1</v>
      </c>
      <c r="N3757" t="b">
        <f t="shared" si="296"/>
        <v>1</v>
      </c>
      <c r="O3757" t="b">
        <f t="shared" si="297"/>
        <v>1</v>
      </c>
      <c r="P3757" t="b">
        <f t="shared" si="297"/>
        <v>1</v>
      </c>
      <c r="Q3757" t="b">
        <f t="shared" si="298"/>
        <v>1</v>
      </c>
      <c r="R3757" t="b">
        <f t="shared" si="299"/>
        <v>1</v>
      </c>
      <c r="U3757" s="105" t="s">
        <v>567</v>
      </c>
      <c r="V3757" s="105" t="s">
        <v>568</v>
      </c>
      <c r="W3757" s="106">
        <v>39872250</v>
      </c>
      <c r="X3757" s="106">
        <v>0</v>
      </c>
    </row>
    <row r="3758" spans="2:24" x14ac:dyDescent="0.25">
      <c r="B3758" s="105" t="s">
        <v>609</v>
      </c>
      <c r="C3758" s="105" t="s">
        <v>610</v>
      </c>
      <c r="D3758" s="106">
        <v>1176400</v>
      </c>
      <c r="E3758" s="106">
        <v>0</v>
      </c>
      <c r="M3758" t="b">
        <f t="shared" si="295"/>
        <v>1</v>
      </c>
      <c r="N3758" t="b">
        <f t="shared" si="296"/>
        <v>1</v>
      </c>
      <c r="O3758" t="b">
        <f t="shared" si="297"/>
        <v>1</v>
      </c>
      <c r="P3758" t="b">
        <f t="shared" si="297"/>
        <v>1</v>
      </c>
      <c r="Q3758" t="b">
        <f t="shared" si="298"/>
        <v>1</v>
      </c>
      <c r="R3758" t="b">
        <f t="shared" si="299"/>
        <v>1</v>
      </c>
      <c r="U3758" s="105" t="s">
        <v>609</v>
      </c>
      <c r="V3758" s="105" t="s">
        <v>610</v>
      </c>
      <c r="W3758" s="106">
        <v>1176400</v>
      </c>
      <c r="X3758" s="106">
        <v>0</v>
      </c>
    </row>
    <row r="3759" spans="2:24" x14ac:dyDescent="0.25">
      <c r="B3759" s="105" t="s">
        <v>611</v>
      </c>
      <c r="C3759" s="105" t="s">
        <v>610</v>
      </c>
      <c r="D3759" s="106">
        <v>1176400</v>
      </c>
      <c r="E3759" s="106">
        <v>0</v>
      </c>
      <c r="M3759" t="b">
        <f t="shared" si="295"/>
        <v>1</v>
      </c>
      <c r="N3759" t="b">
        <f t="shared" si="296"/>
        <v>1</v>
      </c>
      <c r="O3759" t="b">
        <f t="shared" si="297"/>
        <v>1</v>
      </c>
      <c r="P3759" t="b">
        <f t="shared" si="297"/>
        <v>1</v>
      </c>
      <c r="Q3759" t="b">
        <f t="shared" si="298"/>
        <v>1</v>
      </c>
      <c r="R3759" t="b">
        <f t="shared" si="299"/>
        <v>1</v>
      </c>
      <c r="U3759" s="105" t="s">
        <v>611</v>
      </c>
      <c r="V3759" s="105" t="s">
        <v>610</v>
      </c>
      <c r="W3759" s="106">
        <v>1176400</v>
      </c>
      <c r="X3759" s="106">
        <v>0</v>
      </c>
    </row>
    <row r="3760" spans="2:24" x14ac:dyDescent="0.25">
      <c r="B3760" s="105" t="s">
        <v>569</v>
      </c>
      <c r="C3760" s="105" t="s">
        <v>570</v>
      </c>
      <c r="D3760" s="106">
        <v>38695850</v>
      </c>
      <c r="E3760" s="106">
        <v>0</v>
      </c>
      <c r="M3760" t="b">
        <f t="shared" si="295"/>
        <v>1</v>
      </c>
      <c r="N3760" t="b">
        <f t="shared" si="296"/>
        <v>1</v>
      </c>
      <c r="O3760" t="b">
        <f t="shared" si="297"/>
        <v>1</v>
      </c>
      <c r="P3760" t="b">
        <f t="shared" si="297"/>
        <v>1</v>
      </c>
      <c r="Q3760" t="b">
        <f t="shared" si="298"/>
        <v>1</v>
      </c>
      <c r="R3760" t="b">
        <f t="shared" si="299"/>
        <v>1</v>
      </c>
      <c r="U3760" s="105" t="s">
        <v>569</v>
      </c>
      <c r="V3760" s="105" t="s">
        <v>570</v>
      </c>
      <c r="W3760" s="106">
        <v>38695850</v>
      </c>
      <c r="X3760" s="106">
        <v>0</v>
      </c>
    </row>
    <row r="3761" spans="2:24" x14ac:dyDescent="0.25">
      <c r="B3761" s="105" t="s">
        <v>571</v>
      </c>
      <c r="C3761" s="105" t="s">
        <v>570</v>
      </c>
      <c r="D3761" s="106">
        <v>38695850</v>
      </c>
      <c r="E3761" s="106">
        <v>0</v>
      </c>
      <c r="M3761" t="b">
        <f t="shared" si="295"/>
        <v>1</v>
      </c>
      <c r="N3761" t="b">
        <f t="shared" si="296"/>
        <v>1</v>
      </c>
      <c r="O3761" t="b">
        <f t="shared" si="297"/>
        <v>1</v>
      </c>
      <c r="P3761" t="b">
        <f t="shared" si="297"/>
        <v>1</v>
      </c>
      <c r="Q3761" t="b">
        <f t="shared" si="298"/>
        <v>1</v>
      </c>
      <c r="R3761" t="b">
        <f t="shared" si="299"/>
        <v>1</v>
      </c>
      <c r="U3761" s="105" t="s">
        <v>571</v>
      </c>
      <c r="V3761" s="105" t="s">
        <v>570</v>
      </c>
      <c r="W3761" s="106">
        <v>38695850</v>
      </c>
      <c r="X3761" s="106">
        <v>0</v>
      </c>
    </row>
    <row r="3762" spans="2:24" x14ac:dyDescent="0.25">
      <c r="B3762" s="105" t="s">
        <v>429</v>
      </c>
      <c r="C3762" s="105" t="s">
        <v>430</v>
      </c>
      <c r="D3762" s="106">
        <v>192705321</v>
      </c>
      <c r="E3762" s="106">
        <v>0</v>
      </c>
      <c r="M3762" t="b">
        <f t="shared" si="295"/>
        <v>1</v>
      </c>
      <c r="N3762" t="b">
        <f t="shared" si="296"/>
        <v>1</v>
      </c>
      <c r="O3762" t="b">
        <f t="shared" si="297"/>
        <v>1</v>
      </c>
      <c r="P3762" t="b">
        <f t="shared" si="297"/>
        <v>1</v>
      </c>
      <c r="Q3762" t="b">
        <f t="shared" si="298"/>
        <v>1</v>
      </c>
      <c r="R3762" t="b">
        <f t="shared" si="299"/>
        <v>1</v>
      </c>
      <c r="U3762" s="105" t="s">
        <v>429</v>
      </c>
      <c r="V3762" s="105" t="s">
        <v>430</v>
      </c>
      <c r="W3762" s="106">
        <v>192705321</v>
      </c>
      <c r="X3762" s="106">
        <v>0</v>
      </c>
    </row>
    <row r="3763" spans="2:24" x14ac:dyDescent="0.25">
      <c r="B3763" s="105" t="s">
        <v>431</v>
      </c>
      <c r="C3763" s="105" t="s">
        <v>432</v>
      </c>
      <c r="D3763" s="106">
        <v>192705321</v>
      </c>
      <c r="E3763" s="106">
        <v>0</v>
      </c>
      <c r="M3763" t="b">
        <f t="shared" si="295"/>
        <v>1</v>
      </c>
      <c r="N3763" t="b">
        <f t="shared" si="296"/>
        <v>1</v>
      </c>
      <c r="O3763" t="b">
        <f t="shared" si="297"/>
        <v>1</v>
      </c>
      <c r="P3763" t="b">
        <f t="shared" si="297"/>
        <v>1</v>
      </c>
      <c r="Q3763" t="b">
        <f t="shared" si="298"/>
        <v>1</v>
      </c>
      <c r="R3763" t="b">
        <f t="shared" si="299"/>
        <v>1</v>
      </c>
      <c r="U3763" s="105" t="s">
        <v>431</v>
      </c>
      <c r="V3763" s="105" t="s">
        <v>432</v>
      </c>
      <c r="W3763" s="106">
        <v>192705321</v>
      </c>
      <c r="X3763" s="106">
        <v>0</v>
      </c>
    </row>
    <row r="3764" spans="2:24" x14ac:dyDescent="0.25">
      <c r="B3764" s="105" t="s">
        <v>433</v>
      </c>
      <c r="C3764" s="105" t="s">
        <v>432</v>
      </c>
      <c r="D3764" s="106">
        <v>45062650</v>
      </c>
      <c r="E3764" s="106">
        <v>0</v>
      </c>
      <c r="M3764" t="b">
        <f t="shared" si="295"/>
        <v>1</v>
      </c>
      <c r="N3764" t="b">
        <f t="shared" si="296"/>
        <v>1</v>
      </c>
      <c r="O3764" t="b">
        <f t="shared" si="297"/>
        <v>1</v>
      </c>
      <c r="P3764" t="b">
        <f t="shared" si="297"/>
        <v>1</v>
      </c>
      <c r="Q3764" t="b">
        <f t="shared" si="298"/>
        <v>1</v>
      </c>
      <c r="R3764" t="b">
        <f t="shared" si="299"/>
        <v>1</v>
      </c>
      <c r="U3764" s="105" t="s">
        <v>433</v>
      </c>
      <c r="V3764" s="105" t="s">
        <v>432</v>
      </c>
      <c r="W3764" s="106">
        <v>45062650</v>
      </c>
      <c r="X3764" s="106">
        <v>0</v>
      </c>
    </row>
    <row r="3765" spans="2:24" x14ac:dyDescent="0.25">
      <c r="B3765" s="105" t="s">
        <v>778</v>
      </c>
      <c r="C3765" s="105" t="s">
        <v>779</v>
      </c>
      <c r="D3765" s="106">
        <v>2840850</v>
      </c>
      <c r="E3765" s="106">
        <v>0</v>
      </c>
      <c r="M3765" t="b">
        <f t="shared" si="295"/>
        <v>1</v>
      </c>
      <c r="N3765" t="b">
        <f t="shared" si="296"/>
        <v>1</v>
      </c>
      <c r="O3765" t="b">
        <f t="shared" si="297"/>
        <v>1</v>
      </c>
      <c r="P3765" t="b">
        <f t="shared" si="297"/>
        <v>1</v>
      </c>
      <c r="Q3765" t="b">
        <f t="shared" si="298"/>
        <v>1</v>
      </c>
      <c r="R3765" t="b">
        <f t="shared" si="299"/>
        <v>1</v>
      </c>
      <c r="U3765" s="105" t="s">
        <v>778</v>
      </c>
      <c r="V3765" s="105" t="s">
        <v>779</v>
      </c>
      <c r="W3765" s="106">
        <v>2840850</v>
      </c>
      <c r="X3765" s="106">
        <v>0</v>
      </c>
    </row>
    <row r="3766" spans="2:24" x14ac:dyDescent="0.25">
      <c r="B3766" s="105" t="s">
        <v>780</v>
      </c>
      <c r="C3766" s="105" t="s">
        <v>781</v>
      </c>
      <c r="D3766" s="106">
        <v>12224500</v>
      </c>
      <c r="E3766" s="106">
        <v>0</v>
      </c>
      <c r="M3766" t="b">
        <f t="shared" si="295"/>
        <v>1</v>
      </c>
      <c r="N3766" t="b">
        <f t="shared" si="296"/>
        <v>1</v>
      </c>
      <c r="O3766" t="b">
        <f t="shared" si="297"/>
        <v>1</v>
      </c>
      <c r="P3766" t="b">
        <f t="shared" si="297"/>
        <v>1</v>
      </c>
      <c r="Q3766" t="b">
        <f t="shared" si="298"/>
        <v>1</v>
      </c>
      <c r="R3766" t="b">
        <f t="shared" si="299"/>
        <v>1</v>
      </c>
      <c r="U3766" s="105" t="s">
        <v>780</v>
      </c>
      <c r="V3766" s="105" t="s">
        <v>781</v>
      </c>
      <c r="W3766" s="106">
        <v>12224500</v>
      </c>
      <c r="X3766" s="106">
        <v>0</v>
      </c>
    </row>
    <row r="3767" spans="2:24" x14ac:dyDescent="0.25">
      <c r="B3767" s="105" t="s">
        <v>782</v>
      </c>
      <c r="C3767" s="105" t="s">
        <v>783</v>
      </c>
      <c r="D3767" s="106">
        <v>53984200</v>
      </c>
      <c r="E3767" s="106">
        <v>0</v>
      </c>
      <c r="M3767" t="b">
        <f t="shared" si="295"/>
        <v>1</v>
      </c>
      <c r="N3767" t="b">
        <f t="shared" si="296"/>
        <v>1</v>
      </c>
      <c r="O3767" t="b">
        <f t="shared" si="297"/>
        <v>1</v>
      </c>
      <c r="P3767" t="b">
        <f t="shared" si="297"/>
        <v>1</v>
      </c>
      <c r="Q3767" t="b">
        <f t="shared" si="298"/>
        <v>1</v>
      </c>
      <c r="R3767" t="b">
        <f t="shared" si="299"/>
        <v>1</v>
      </c>
      <c r="U3767" s="105" t="s">
        <v>782</v>
      </c>
      <c r="V3767" s="105" t="s">
        <v>783</v>
      </c>
      <c r="W3767" s="106">
        <v>53984200</v>
      </c>
      <c r="X3767" s="106">
        <v>0</v>
      </c>
    </row>
    <row r="3768" spans="2:24" x14ac:dyDescent="0.25">
      <c r="B3768" s="105" t="s">
        <v>784</v>
      </c>
      <c r="C3768" s="105" t="s">
        <v>1593</v>
      </c>
      <c r="D3768" s="106">
        <v>3329900</v>
      </c>
      <c r="E3768" s="106">
        <v>0</v>
      </c>
      <c r="M3768" t="b">
        <f t="shared" si="295"/>
        <v>1</v>
      </c>
      <c r="N3768" t="b">
        <f t="shared" si="296"/>
        <v>1</v>
      </c>
      <c r="O3768" t="b">
        <f t="shared" si="297"/>
        <v>1</v>
      </c>
      <c r="P3768" t="b">
        <f t="shared" si="297"/>
        <v>1</v>
      </c>
      <c r="Q3768" t="b">
        <f t="shared" si="298"/>
        <v>1</v>
      </c>
      <c r="R3768" t="b">
        <f t="shared" si="299"/>
        <v>1</v>
      </c>
      <c r="U3768" s="105" t="s">
        <v>784</v>
      </c>
      <c r="V3768" s="105" t="s">
        <v>1593</v>
      </c>
      <c r="W3768" s="106">
        <v>3329900</v>
      </c>
      <c r="X3768" s="106">
        <v>0</v>
      </c>
    </row>
    <row r="3769" spans="2:24" x14ac:dyDescent="0.25">
      <c r="B3769" s="105" t="s">
        <v>785</v>
      </c>
      <c r="C3769" s="105" t="s">
        <v>1594</v>
      </c>
      <c r="D3769" s="106">
        <v>40085350</v>
      </c>
      <c r="E3769" s="106">
        <v>0</v>
      </c>
      <c r="M3769" t="b">
        <f t="shared" si="295"/>
        <v>1</v>
      </c>
      <c r="N3769" t="b">
        <f t="shared" si="296"/>
        <v>1</v>
      </c>
      <c r="O3769" t="b">
        <f t="shared" si="297"/>
        <v>1</v>
      </c>
      <c r="P3769" t="b">
        <f t="shared" si="297"/>
        <v>1</v>
      </c>
      <c r="Q3769" t="b">
        <f t="shared" si="298"/>
        <v>1</v>
      </c>
      <c r="R3769" t="b">
        <f t="shared" si="299"/>
        <v>1</v>
      </c>
      <c r="U3769" s="105" t="s">
        <v>785</v>
      </c>
      <c r="V3769" s="105" t="s">
        <v>1594</v>
      </c>
      <c r="W3769" s="106">
        <v>40085350</v>
      </c>
      <c r="X3769" s="106">
        <v>0</v>
      </c>
    </row>
    <row r="3770" spans="2:24" x14ac:dyDescent="0.25">
      <c r="B3770" s="105" t="s">
        <v>786</v>
      </c>
      <c r="C3770" s="105" t="s">
        <v>787</v>
      </c>
      <c r="D3770" s="106">
        <v>35177871</v>
      </c>
      <c r="E3770" s="106">
        <v>0</v>
      </c>
      <c r="M3770" t="b">
        <f t="shared" si="295"/>
        <v>1</v>
      </c>
      <c r="N3770" t="b">
        <f t="shared" si="296"/>
        <v>1</v>
      </c>
      <c r="O3770" t="b">
        <f t="shared" si="297"/>
        <v>1</v>
      </c>
      <c r="P3770" t="b">
        <f t="shared" si="297"/>
        <v>1</v>
      </c>
      <c r="Q3770" t="b">
        <f t="shared" si="298"/>
        <v>1</v>
      </c>
      <c r="R3770" t="b">
        <f t="shared" si="299"/>
        <v>1</v>
      </c>
      <c r="U3770" s="105" t="s">
        <v>786</v>
      </c>
      <c r="V3770" s="105" t="s">
        <v>787</v>
      </c>
      <c r="W3770" s="106">
        <v>35177871</v>
      </c>
      <c r="X3770" s="106">
        <v>0</v>
      </c>
    </row>
    <row r="3771" spans="2:24" x14ac:dyDescent="0.25">
      <c r="B3771" s="105" t="s">
        <v>434</v>
      </c>
      <c r="C3771" s="105" t="s">
        <v>435</v>
      </c>
      <c r="D3771" s="106">
        <v>6693750</v>
      </c>
      <c r="E3771" s="106">
        <v>0</v>
      </c>
      <c r="M3771" t="b">
        <f t="shared" si="295"/>
        <v>1</v>
      </c>
      <c r="N3771" t="b">
        <f t="shared" si="296"/>
        <v>1</v>
      </c>
      <c r="O3771" t="b">
        <f t="shared" si="297"/>
        <v>1</v>
      </c>
      <c r="P3771" t="b">
        <f t="shared" si="297"/>
        <v>1</v>
      </c>
      <c r="Q3771" t="b">
        <f t="shared" si="298"/>
        <v>1</v>
      </c>
      <c r="R3771" t="b">
        <f t="shared" si="299"/>
        <v>1</v>
      </c>
      <c r="U3771" s="105" t="s">
        <v>434</v>
      </c>
      <c r="V3771" s="105" t="s">
        <v>435</v>
      </c>
      <c r="W3771" s="106">
        <v>6693750</v>
      </c>
      <c r="X3771" s="106">
        <v>0</v>
      </c>
    </row>
    <row r="3772" spans="2:24" x14ac:dyDescent="0.25">
      <c r="B3772" s="105" t="s">
        <v>436</v>
      </c>
      <c r="C3772" s="105" t="s">
        <v>437</v>
      </c>
      <c r="D3772" s="106">
        <v>6693750</v>
      </c>
      <c r="E3772" s="106">
        <v>0</v>
      </c>
      <c r="M3772" t="b">
        <f t="shared" si="295"/>
        <v>1</v>
      </c>
      <c r="N3772" t="b">
        <f t="shared" si="296"/>
        <v>1</v>
      </c>
      <c r="O3772" t="b">
        <f t="shared" si="297"/>
        <v>1</v>
      </c>
      <c r="P3772" t="b">
        <f t="shared" si="297"/>
        <v>1</v>
      </c>
      <c r="Q3772" t="b">
        <f t="shared" si="298"/>
        <v>1</v>
      </c>
      <c r="R3772" t="b">
        <f t="shared" si="299"/>
        <v>1</v>
      </c>
      <c r="U3772" s="105" t="s">
        <v>436</v>
      </c>
      <c r="V3772" s="105" t="s">
        <v>437</v>
      </c>
      <c r="W3772" s="106">
        <v>6693750</v>
      </c>
      <c r="X3772" s="106">
        <v>0</v>
      </c>
    </row>
    <row r="3773" spans="2:24" x14ac:dyDescent="0.25">
      <c r="B3773" s="105" t="s">
        <v>438</v>
      </c>
      <c r="C3773" s="105" t="s">
        <v>437</v>
      </c>
      <c r="D3773" s="106">
        <v>6211250</v>
      </c>
      <c r="E3773" s="106">
        <v>0</v>
      </c>
      <c r="M3773" t="b">
        <f t="shared" si="295"/>
        <v>1</v>
      </c>
      <c r="N3773" t="b">
        <f t="shared" si="296"/>
        <v>1</v>
      </c>
      <c r="O3773" t="b">
        <f t="shared" si="297"/>
        <v>1</v>
      </c>
      <c r="P3773" t="b">
        <f t="shared" si="297"/>
        <v>1</v>
      </c>
      <c r="Q3773" t="b">
        <f t="shared" si="298"/>
        <v>1</v>
      </c>
      <c r="R3773" t="b">
        <f t="shared" si="299"/>
        <v>1</v>
      </c>
      <c r="U3773" s="105" t="s">
        <v>438</v>
      </c>
      <c r="V3773" s="105" t="s">
        <v>437</v>
      </c>
      <c r="W3773" s="106">
        <v>6211250</v>
      </c>
      <c r="X3773" s="106">
        <v>0</v>
      </c>
    </row>
    <row r="3774" spans="2:24" x14ac:dyDescent="0.25">
      <c r="B3774" s="105" t="s">
        <v>1596</v>
      </c>
      <c r="C3774" s="105" t="s">
        <v>1597</v>
      </c>
      <c r="D3774" s="106">
        <v>482500</v>
      </c>
      <c r="E3774" s="106">
        <v>0</v>
      </c>
      <c r="M3774" t="b">
        <f t="shared" si="295"/>
        <v>1</v>
      </c>
      <c r="N3774" t="b">
        <f t="shared" si="296"/>
        <v>1</v>
      </c>
      <c r="O3774" t="b">
        <f t="shared" si="297"/>
        <v>1</v>
      </c>
      <c r="P3774" t="b">
        <f t="shared" si="297"/>
        <v>1</v>
      </c>
      <c r="Q3774" t="b">
        <f t="shared" si="298"/>
        <v>1</v>
      </c>
      <c r="R3774" t="b">
        <f t="shared" si="299"/>
        <v>1</v>
      </c>
      <c r="U3774" s="105" t="s">
        <v>1596</v>
      </c>
      <c r="V3774" s="105" t="s">
        <v>1597</v>
      </c>
      <c r="W3774" s="106">
        <v>482500</v>
      </c>
      <c r="X3774" s="106">
        <v>0</v>
      </c>
    </row>
    <row r="3775" spans="2:24" x14ac:dyDescent="0.25">
      <c r="B3775" s="105" t="s">
        <v>615</v>
      </c>
      <c r="C3775" s="105" t="s">
        <v>616</v>
      </c>
      <c r="D3775" s="106">
        <v>516950</v>
      </c>
      <c r="E3775" s="106">
        <v>0</v>
      </c>
      <c r="M3775" t="b">
        <f t="shared" si="295"/>
        <v>1</v>
      </c>
      <c r="N3775" t="b">
        <f t="shared" si="296"/>
        <v>1</v>
      </c>
      <c r="O3775" t="b">
        <f t="shared" si="297"/>
        <v>1</v>
      </c>
      <c r="P3775" t="b">
        <f t="shared" si="297"/>
        <v>1</v>
      </c>
      <c r="Q3775" t="b">
        <f t="shared" si="298"/>
        <v>1</v>
      </c>
      <c r="R3775" t="b">
        <f t="shared" si="299"/>
        <v>1</v>
      </c>
      <c r="U3775" s="105" t="s">
        <v>615</v>
      </c>
      <c r="V3775" s="105" t="s">
        <v>616</v>
      </c>
      <c r="W3775" s="106">
        <v>516950</v>
      </c>
      <c r="X3775" s="106">
        <v>0</v>
      </c>
    </row>
    <row r="3776" spans="2:24" x14ac:dyDescent="0.25">
      <c r="B3776" s="105" t="s">
        <v>617</v>
      </c>
      <c r="C3776" s="105" t="s">
        <v>618</v>
      </c>
      <c r="D3776" s="106">
        <v>516950</v>
      </c>
      <c r="E3776" s="106">
        <v>0</v>
      </c>
      <c r="M3776" t="b">
        <f t="shared" si="295"/>
        <v>1</v>
      </c>
      <c r="N3776" t="b">
        <f t="shared" si="296"/>
        <v>1</v>
      </c>
      <c r="O3776" t="b">
        <f t="shared" si="297"/>
        <v>1</v>
      </c>
      <c r="P3776" t="b">
        <f t="shared" si="297"/>
        <v>1</v>
      </c>
      <c r="Q3776" t="b">
        <f t="shared" si="298"/>
        <v>1</v>
      </c>
      <c r="R3776" t="b">
        <f t="shared" si="299"/>
        <v>1</v>
      </c>
      <c r="U3776" s="105" t="s">
        <v>617</v>
      </c>
      <c r="V3776" s="105" t="s">
        <v>618</v>
      </c>
      <c r="W3776" s="106">
        <v>516950</v>
      </c>
      <c r="X3776" s="106">
        <v>0</v>
      </c>
    </row>
    <row r="3777" spans="2:24" x14ac:dyDescent="0.25">
      <c r="B3777" s="105" t="s">
        <v>619</v>
      </c>
      <c r="C3777" s="105" t="s">
        <v>618</v>
      </c>
      <c r="D3777" s="106">
        <v>516950</v>
      </c>
      <c r="E3777" s="106">
        <v>0</v>
      </c>
      <c r="M3777" t="b">
        <f t="shared" si="295"/>
        <v>1</v>
      </c>
      <c r="N3777" t="b">
        <f t="shared" si="296"/>
        <v>1</v>
      </c>
      <c r="O3777" t="b">
        <f t="shared" si="297"/>
        <v>1</v>
      </c>
      <c r="P3777" t="b">
        <f t="shared" si="297"/>
        <v>1</v>
      </c>
      <c r="Q3777" t="b">
        <f t="shared" si="298"/>
        <v>1</v>
      </c>
      <c r="R3777" t="b">
        <f t="shared" si="299"/>
        <v>1</v>
      </c>
      <c r="U3777" s="105" t="s">
        <v>619</v>
      </c>
      <c r="V3777" s="105" t="s">
        <v>618</v>
      </c>
      <c r="W3777" s="106">
        <v>516950</v>
      </c>
      <c r="X3777" s="106">
        <v>0</v>
      </c>
    </row>
    <row r="3778" spans="2:24" x14ac:dyDescent="0.25">
      <c r="B3778" s="105" t="s">
        <v>620</v>
      </c>
      <c r="C3778" s="105" t="s">
        <v>621</v>
      </c>
      <c r="D3778" s="106">
        <v>21754550</v>
      </c>
      <c r="E3778" s="106">
        <v>0</v>
      </c>
      <c r="M3778" t="b">
        <f t="shared" si="295"/>
        <v>1</v>
      </c>
      <c r="N3778" t="b">
        <f t="shared" si="296"/>
        <v>1</v>
      </c>
      <c r="O3778" t="b">
        <f t="shared" si="297"/>
        <v>1</v>
      </c>
      <c r="P3778" t="b">
        <f t="shared" si="297"/>
        <v>1</v>
      </c>
      <c r="Q3778" t="b">
        <f t="shared" si="298"/>
        <v>1</v>
      </c>
      <c r="R3778" t="b">
        <f t="shared" si="299"/>
        <v>1</v>
      </c>
      <c r="U3778" s="105" t="s">
        <v>620</v>
      </c>
      <c r="V3778" s="105" t="s">
        <v>621</v>
      </c>
      <c r="W3778" s="106">
        <v>21754550</v>
      </c>
      <c r="X3778" s="106">
        <v>0</v>
      </c>
    </row>
    <row r="3779" spans="2:24" x14ac:dyDescent="0.25">
      <c r="B3779" s="105" t="s">
        <v>622</v>
      </c>
      <c r="C3779" s="105" t="s">
        <v>623</v>
      </c>
      <c r="D3779" s="106">
        <v>21754550</v>
      </c>
      <c r="E3779" s="106">
        <v>0</v>
      </c>
      <c r="M3779" t="b">
        <f t="shared" si="295"/>
        <v>1</v>
      </c>
      <c r="N3779" t="b">
        <f t="shared" si="296"/>
        <v>1</v>
      </c>
      <c r="O3779" t="b">
        <f t="shared" si="297"/>
        <v>1</v>
      </c>
      <c r="P3779" t="b">
        <f t="shared" si="297"/>
        <v>1</v>
      </c>
      <c r="Q3779" t="b">
        <f t="shared" si="298"/>
        <v>1</v>
      </c>
      <c r="R3779" t="b">
        <f t="shared" si="299"/>
        <v>1</v>
      </c>
      <c r="U3779" s="105" t="s">
        <v>622</v>
      </c>
      <c r="V3779" s="105" t="s">
        <v>623</v>
      </c>
      <c r="W3779" s="106">
        <v>21754550</v>
      </c>
      <c r="X3779" s="106">
        <v>0</v>
      </c>
    </row>
    <row r="3780" spans="2:24" x14ac:dyDescent="0.25">
      <c r="B3780" s="105" t="s">
        <v>624</v>
      </c>
      <c r="C3780" s="105" t="s">
        <v>623</v>
      </c>
      <c r="D3780" s="106">
        <v>15121950</v>
      </c>
      <c r="E3780" s="106">
        <v>0</v>
      </c>
      <c r="M3780" t="b">
        <f t="shared" si="295"/>
        <v>1</v>
      </c>
      <c r="N3780" t="b">
        <f t="shared" si="296"/>
        <v>1</v>
      </c>
      <c r="O3780" t="b">
        <f t="shared" si="297"/>
        <v>1</v>
      </c>
      <c r="P3780" t="b">
        <f t="shared" si="297"/>
        <v>1</v>
      </c>
      <c r="Q3780" t="b">
        <f t="shared" si="298"/>
        <v>1</v>
      </c>
      <c r="R3780" t="b">
        <f t="shared" si="299"/>
        <v>1</v>
      </c>
      <c r="U3780" s="105" t="s">
        <v>624</v>
      </c>
      <c r="V3780" s="105" t="s">
        <v>623</v>
      </c>
      <c r="W3780" s="106">
        <v>15121950</v>
      </c>
      <c r="X3780" s="106">
        <v>0</v>
      </c>
    </row>
    <row r="3781" spans="2:24" x14ac:dyDescent="0.25">
      <c r="B3781" s="105" t="s">
        <v>794</v>
      </c>
      <c r="C3781" s="105" t="s">
        <v>1598</v>
      </c>
      <c r="D3781" s="106">
        <v>6632600</v>
      </c>
      <c r="E3781" s="106">
        <v>0</v>
      </c>
      <c r="M3781" t="b">
        <f t="shared" si="295"/>
        <v>1</v>
      </c>
      <c r="N3781" t="b">
        <f t="shared" si="296"/>
        <v>1</v>
      </c>
      <c r="O3781" t="b">
        <f t="shared" si="297"/>
        <v>1</v>
      </c>
      <c r="P3781" t="b">
        <f t="shared" si="297"/>
        <v>1</v>
      </c>
      <c r="Q3781" t="b">
        <f t="shared" si="298"/>
        <v>1</v>
      </c>
      <c r="R3781" t="b">
        <f t="shared" si="299"/>
        <v>1</v>
      </c>
      <c r="U3781" s="105" t="s">
        <v>794</v>
      </c>
      <c r="V3781" s="105" t="s">
        <v>1598</v>
      </c>
      <c r="W3781" s="106">
        <v>6632600</v>
      </c>
      <c r="X3781" s="106">
        <v>0</v>
      </c>
    </row>
    <row r="3782" spans="2:24" x14ac:dyDescent="0.25">
      <c r="B3782" s="105" t="s">
        <v>439</v>
      </c>
      <c r="C3782" s="105" t="s">
        <v>440</v>
      </c>
      <c r="D3782" s="106">
        <v>15381340</v>
      </c>
      <c r="E3782" s="106">
        <v>0</v>
      </c>
      <c r="M3782" t="b">
        <f t="shared" si="295"/>
        <v>1</v>
      </c>
      <c r="N3782" t="b">
        <f t="shared" si="296"/>
        <v>1</v>
      </c>
      <c r="O3782" t="b">
        <f t="shared" si="297"/>
        <v>1</v>
      </c>
      <c r="P3782" t="b">
        <f t="shared" si="297"/>
        <v>1</v>
      </c>
      <c r="Q3782" t="b">
        <f t="shared" si="298"/>
        <v>1</v>
      </c>
      <c r="R3782" t="b">
        <f t="shared" si="299"/>
        <v>1</v>
      </c>
      <c r="U3782" s="105" t="s">
        <v>439</v>
      </c>
      <c r="V3782" s="105" t="s">
        <v>440</v>
      </c>
      <c r="W3782" s="106">
        <v>15381340</v>
      </c>
      <c r="X3782" s="106">
        <v>0</v>
      </c>
    </row>
    <row r="3783" spans="2:24" x14ac:dyDescent="0.25">
      <c r="B3783" s="105" t="s">
        <v>441</v>
      </c>
      <c r="C3783" s="105" t="s">
        <v>442</v>
      </c>
      <c r="D3783" s="106">
        <v>15381340</v>
      </c>
      <c r="E3783" s="106">
        <v>0</v>
      </c>
      <c r="M3783" t="b">
        <f t="shared" si="295"/>
        <v>1</v>
      </c>
      <c r="N3783" t="b">
        <f t="shared" si="296"/>
        <v>1</v>
      </c>
      <c r="O3783" t="b">
        <f t="shared" si="297"/>
        <v>1</v>
      </c>
      <c r="P3783" t="b">
        <f t="shared" si="297"/>
        <v>1</v>
      </c>
      <c r="Q3783" t="b">
        <f t="shared" si="298"/>
        <v>1</v>
      </c>
      <c r="R3783" t="b">
        <f t="shared" si="299"/>
        <v>1</v>
      </c>
      <c r="U3783" s="105" t="s">
        <v>441</v>
      </c>
      <c r="V3783" s="105" t="s">
        <v>442</v>
      </c>
      <c r="W3783" s="106">
        <v>15381340</v>
      </c>
      <c r="X3783" s="106">
        <v>0</v>
      </c>
    </row>
    <row r="3784" spans="2:24" x14ac:dyDescent="0.25">
      <c r="B3784" s="105" t="s">
        <v>795</v>
      </c>
      <c r="C3784" s="105" t="s">
        <v>796</v>
      </c>
      <c r="D3784" s="106">
        <v>10000000</v>
      </c>
      <c r="E3784" s="106">
        <v>0</v>
      </c>
      <c r="M3784" t="b">
        <f t="shared" si="295"/>
        <v>1</v>
      </c>
      <c r="N3784" t="b">
        <f t="shared" si="296"/>
        <v>1</v>
      </c>
      <c r="O3784" t="b">
        <f t="shared" si="297"/>
        <v>1</v>
      </c>
      <c r="P3784" t="b">
        <f t="shared" si="297"/>
        <v>1</v>
      </c>
      <c r="Q3784" t="b">
        <f t="shared" si="298"/>
        <v>1</v>
      </c>
      <c r="R3784" t="b">
        <f t="shared" si="299"/>
        <v>1</v>
      </c>
      <c r="U3784" s="105" t="s">
        <v>795</v>
      </c>
      <c r="V3784" s="105" t="s">
        <v>796</v>
      </c>
      <c r="W3784" s="106">
        <v>10000000</v>
      </c>
      <c r="X3784" s="106">
        <v>0</v>
      </c>
    </row>
    <row r="3785" spans="2:24" x14ac:dyDescent="0.25">
      <c r="B3785" s="105" t="s">
        <v>800</v>
      </c>
      <c r="C3785" s="105" t="s">
        <v>1444</v>
      </c>
      <c r="D3785" s="106">
        <v>596490</v>
      </c>
      <c r="E3785" s="106">
        <v>0</v>
      </c>
      <c r="M3785" t="b">
        <f t="shared" si="295"/>
        <v>1</v>
      </c>
      <c r="N3785" t="b">
        <f t="shared" si="296"/>
        <v>1</v>
      </c>
      <c r="O3785" t="b">
        <f t="shared" si="297"/>
        <v>1</v>
      </c>
      <c r="P3785" t="b">
        <f t="shared" si="297"/>
        <v>1</v>
      </c>
      <c r="Q3785" t="b">
        <f t="shared" si="298"/>
        <v>1</v>
      </c>
      <c r="R3785" t="b">
        <f t="shared" si="299"/>
        <v>1</v>
      </c>
      <c r="U3785" s="105" t="s">
        <v>800</v>
      </c>
      <c r="V3785" s="105" t="s">
        <v>1444</v>
      </c>
      <c r="W3785" s="106">
        <v>596490</v>
      </c>
      <c r="X3785" s="106">
        <v>0</v>
      </c>
    </row>
    <row r="3786" spans="2:24" x14ac:dyDescent="0.25">
      <c r="B3786" s="105" t="s">
        <v>1445</v>
      </c>
      <c r="C3786" s="105" t="s">
        <v>1446</v>
      </c>
      <c r="D3786" s="106">
        <v>520000</v>
      </c>
      <c r="E3786" s="106">
        <v>0</v>
      </c>
      <c r="M3786" t="b">
        <f t="shared" si="295"/>
        <v>1</v>
      </c>
      <c r="N3786" t="b">
        <f t="shared" si="296"/>
        <v>1</v>
      </c>
      <c r="O3786" t="b">
        <f t="shared" si="297"/>
        <v>1</v>
      </c>
      <c r="P3786" t="b">
        <f t="shared" si="297"/>
        <v>1</v>
      </c>
      <c r="Q3786" t="b">
        <f t="shared" si="298"/>
        <v>1</v>
      </c>
      <c r="R3786" t="b">
        <f t="shared" si="299"/>
        <v>1</v>
      </c>
      <c r="U3786" s="105" t="s">
        <v>1445</v>
      </c>
      <c r="V3786" s="105" t="s">
        <v>1446</v>
      </c>
      <c r="W3786" s="106">
        <v>520000</v>
      </c>
      <c r="X3786" s="106">
        <v>0</v>
      </c>
    </row>
    <row r="3787" spans="2:24" x14ac:dyDescent="0.25">
      <c r="B3787" s="105" t="s">
        <v>1447</v>
      </c>
      <c r="C3787" s="105" t="s">
        <v>1601</v>
      </c>
      <c r="D3787" s="106">
        <v>2679000</v>
      </c>
      <c r="E3787" s="106">
        <v>0</v>
      </c>
      <c r="M3787" t="b">
        <f t="shared" si="295"/>
        <v>1</v>
      </c>
      <c r="N3787" t="b">
        <f t="shared" si="296"/>
        <v>1</v>
      </c>
      <c r="O3787" t="b">
        <f t="shared" si="297"/>
        <v>1</v>
      </c>
      <c r="P3787" t="b">
        <f t="shared" si="297"/>
        <v>1</v>
      </c>
      <c r="Q3787" t="b">
        <f t="shared" si="298"/>
        <v>1</v>
      </c>
      <c r="R3787" t="b">
        <f t="shared" si="299"/>
        <v>1</v>
      </c>
      <c r="U3787" s="105" t="s">
        <v>1447</v>
      </c>
      <c r="V3787" s="105" t="s">
        <v>1601</v>
      </c>
      <c r="W3787" s="106">
        <v>2679000</v>
      </c>
      <c r="X3787" s="106">
        <v>0</v>
      </c>
    </row>
    <row r="3788" spans="2:24" x14ac:dyDescent="0.25">
      <c r="B3788" s="105" t="s">
        <v>1448</v>
      </c>
      <c r="C3788" s="105" t="s">
        <v>1602</v>
      </c>
      <c r="D3788" s="106">
        <v>1585850</v>
      </c>
      <c r="E3788" s="106">
        <v>0</v>
      </c>
      <c r="M3788" t="b">
        <f t="shared" si="295"/>
        <v>1</v>
      </c>
      <c r="N3788" t="b">
        <f t="shared" si="296"/>
        <v>1</v>
      </c>
      <c r="O3788" t="b">
        <f t="shared" si="297"/>
        <v>1</v>
      </c>
      <c r="P3788" t="b">
        <f t="shared" si="297"/>
        <v>1</v>
      </c>
      <c r="Q3788" t="b">
        <f t="shared" si="298"/>
        <v>1</v>
      </c>
      <c r="R3788" t="b">
        <f t="shared" si="299"/>
        <v>1</v>
      </c>
      <c r="U3788" s="105" t="s">
        <v>1448</v>
      </c>
      <c r="V3788" s="105" t="s">
        <v>1602</v>
      </c>
      <c r="W3788" s="106">
        <v>1585850</v>
      </c>
      <c r="X3788" s="106">
        <v>0</v>
      </c>
    </row>
    <row r="3789" spans="2:24" x14ac:dyDescent="0.25">
      <c r="B3789" s="105" t="s">
        <v>625</v>
      </c>
      <c r="C3789" s="105" t="s">
        <v>626</v>
      </c>
      <c r="D3789" s="106">
        <v>743500</v>
      </c>
      <c r="E3789" s="106">
        <v>0</v>
      </c>
      <c r="M3789" t="b">
        <f t="shared" si="295"/>
        <v>1</v>
      </c>
      <c r="N3789" t="b">
        <f t="shared" si="296"/>
        <v>1</v>
      </c>
      <c r="O3789" t="b">
        <f t="shared" si="297"/>
        <v>1</v>
      </c>
      <c r="P3789" t="b">
        <f t="shared" si="297"/>
        <v>1</v>
      </c>
      <c r="Q3789" t="b">
        <f t="shared" si="298"/>
        <v>1</v>
      </c>
      <c r="R3789" t="b">
        <f t="shared" si="299"/>
        <v>1</v>
      </c>
      <c r="U3789" s="105" t="s">
        <v>625</v>
      </c>
      <c r="V3789" s="105" t="s">
        <v>626</v>
      </c>
      <c r="W3789" s="106">
        <v>743500</v>
      </c>
      <c r="X3789" s="106">
        <v>0</v>
      </c>
    </row>
    <row r="3790" spans="2:24" x14ac:dyDescent="0.25">
      <c r="B3790" s="105" t="s">
        <v>627</v>
      </c>
      <c r="C3790" s="105" t="s">
        <v>628</v>
      </c>
      <c r="D3790" s="106">
        <v>743500</v>
      </c>
      <c r="E3790" s="106">
        <v>0</v>
      </c>
      <c r="M3790" t="b">
        <f t="shared" si="295"/>
        <v>1</v>
      </c>
      <c r="N3790" t="b">
        <f t="shared" si="296"/>
        <v>1</v>
      </c>
      <c r="O3790" t="b">
        <f t="shared" si="297"/>
        <v>1</v>
      </c>
      <c r="P3790" t="b">
        <f t="shared" si="297"/>
        <v>1</v>
      </c>
      <c r="Q3790" t="b">
        <f t="shared" si="298"/>
        <v>1</v>
      </c>
      <c r="R3790" t="b">
        <f t="shared" si="299"/>
        <v>1</v>
      </c>
      <c r="U3790" s="105" t="s">
        <v>627</v>
      </c>
      <c r="V3790" s="105" t="s">
        <v>628</v>
      </c>
      <c r="W3790" s="106">
        <v>743500</v>
      </c>
      <c r="X3790" s="106">
        <v>0</v>
      </c>
    </row>
    <row r="3791" spans="2:24" x14ac:dyDescent="0.25">
      <c r="B3791" s="105" t="s">
        <v>629</v>
      </c>
      <c r="C3791" s="105" t="s">
        <v>628</v>
      </c>
      <c r="D3791" s="106">
        <v>743500</v>
      </c>
      <c r="E3791" s="106">
        <v>0</v>
      </c>
      <c r="M3791" t="b">
        <f t="shared" si="295"/>
        <v>1</v>
      </c>
      <c r="N3791" t="b">
        <f t="shared" si="296"/>
        <v>1</v>
      </c>
      <c r="O3791" t="b">
        <f t="shared" si="297"/>
        <v>1</v>
      </c>
      <c r="P3791" t="b">
        <f t="shared" si="297"/>
        <v>1</v>
      </c>
      <c r="Q3791" t="b">
        <f t="shared" si="298"/>
        <v>1</v>
      </c>
      <c r="R3791" t="b">
        <f t="shared" si="299"/>
        <v>1</v>
      </c>
      <c r="U3791" s="105" t="s">
        <v>629</v>
      </c>
      <c r="V3791" s="105" t="s">
        <v>628</v>
      </c>
      <c r="W3791" s="106">
        <v>743500</v>
      </c>
      <c r="X3791" s="106">
        <v>0</v>
      </c>
    </row>
    <row r="3792" spans="2:24" x14ac:dyDescent="0.25">
      <c r="B3792" s="105" t="s">
        <v>489</v>
      </c>
      <c r="C3792" s="105" t="s">
        <v>490</v>
      </c>
      <c r="D3792" s="106">
        <v>37968020</v>
      </c>
      <c r="E3792" s="106">
        <v>0</v>
      </c>
      <c r="M3792" t="b">
        <f t="shared" si="295"/>
        <v>1</v>
      </c>
      <c r="N3792" t="b">
        <f t="shared" si="296"/>
        <v>1</v>
      </c>
      <c r="O3792" t="b">
        <f t="shared" si="297"/>
        <v>1</v>
      </c>
      <c r="P3792" t="b">
        <f t="shared" si="297"/>
        <v>1</v>
      </c>
      <c r="Q3792" t="b">
        <f t="shared" si="298"/>
        <v>1</v>
      </c>
      <c r="R3792" t="b">
        <f t="shared" si="299"/>
        <v>1</v>
      </c>
      <c r="U3792" s="105" t="s">
        <v>489</v>
      </c>
      <c r="V3792" s="105" t="s">
        <v>490</v>
      </c>
      <c r="W3792" s="106">
        <v>37968020</v>
      </c>
      <c r="X3792" s="106">
        <v>0</v>
      </c>
    </row>
    <row r="3793" spans="2:24" x14ac:dyDescent="0.25">
      <c r="B3793" s="105" t="s">
        <v>491</v>
      </c>
      <c r="C3793" s="105" t="s">
        <v>492</v>
      </c>
      <c r="D3793" s="106">
        <v>37968020</v>
      </c>
      <c r="E3793" s="106">
        <v>0</v>
      </c>
      <c r="M3793" t="b">
        <f t="shared" si="295"/>
        <v>1</v>
      </c>
      <c r="N3793" t="b">
        <f t="shared" si="296"/>
        <v>1</v>
      </c>
      <c r="O3793" t="b">
        <f t="shared" si="297"/>
        <v>1</v>
      </c>
      <c r="P3793" t="b">
        <f t="shared" si="297"/>
        <v>1</v>
      </c>
      <c r="Q3793" t="b">
        <f t="shared" si="298"/>
        <v>1</v>
      </c>
      <c r="R3793" t="b">
        <f t="shared" si="299"/>
        <v>1</v>
      </c>
      <c r="U3793" s="105" t="s">
        <v>491</v>
      </c>
      <c r="V3793" s="105" t="s">
        <v>492</v>
      </c>
      <c r="W3793" s="106">
        <v>37968020</v>
      </c>
      <c r="X3793" s="106">
        <v>0</v>
      </c>
    </row>
    <row r="3794" spans="2:24" x14ac:dyDescent="0.25">
      <c r="B3794" s="105" t="s">
        <v>493</v>
      </c>
      <c r="C3794" s="105" t="s">
        <v>492</v>
      </c>
      <c r="D3794" s="106">
        <v>37968020</v>
      </c>
      <c r="E3794" s="106">
        <v>0</v>
      </c>
      <c r="M3794" t="b">
        <f t="shared" si="295"/>
        <v>1</v>
      </c>
      <c r="N3794" t="b">
        <f t="shared" si="296"/>
        <v>1</v>
      </c>
      <c r="O3794" t="b">
        <f t="shared" si="297"/>
        <v>1</v>
      </c>
      <c r="P3794" t="b">
        <f t="shared" si="297"/>
        <v>1</v>
      </c>
      <c r="Q3794" t="b">
        <f t="shared" si="298"/>
        <v>1</v>
      </c>
      <c r="R3794" t="b">
        <f t="shared" si="299"/>
        <v>1</v>
      </c>
      <c r="U3794" s="105" t="s">
        <v>493</v>
      </c>
      <c r="V3794" s="105" t="s">
        <v>492</v>
      </c>
      <c r="W3794" s="106">
        <v>37968020</v>
      </c>
      <c r="X3794" s="106">
        <v>0</v>
      </c>
    </row>
    <row r="3795" spans="2:24" x14ac:dyDescent="0.25">
      <c r="B3795" s="105" t="s">
        <v>630</v>
      </c>
      <c r="C3795" s="105" t="s">
        <v>631</v>
      </c>
      <c r="D3795" s="106">
        <v>20570750</v>
      </c>
      <c r="E3795" s="106">
        <v>0</v>
      </c>
      <c r="M3795" t="b">
        <f t="shared" si="295"/>
        <v>1</v>
      </c>
      <c r="N3795" t="b">
        <f t="shared" si="296"/>
        <v>1</v>
      </c>
      <c r="O3795" t="b">
        <f t="shared" si="297"/>
        <v>1</v>
      </c>
      <c r="P3795" t="b">
        <f t="shared" si="297"/>
        <v>1</v>
      </c>
      <c r="Q3795" t="b">
        <f t="shared" si="298"/>
        <v>1</v>
      </c>
      <c r="R3795" t="b">
        <f t="shared" si="299"/>
        <v>1</v>
      </c>
      <c r="U3795" s="105" t="s">
        <v>630</v>
      </c>
      <c r="V3795" s="105" t="s">
        <v>631</v>
      </c>
      <c r="W3795" s="106">
        <v>20570750</v>
      </c>
      <c r="X3795" s="106">
        <v>0</v>
      </c>
    </row>
    <row r="3796" spans="2:24" x14ac:dyDescent="0.25">
      <c r="B3796" s="105" t="s">
        <v>632</v>
      </c>
      <c r="C3796" s="105" t="s">
        <v>633</v>
      </c>
      <c r="D3796" s="106">
        <v>20570750</v>
      </c>
      <c r="E3796" s="106">
        <v>0</v>
      </c>
      <c r="M3796" t="b">
        <f t="shared" si="295"/>
        <v>1</v>
      </c>
      <c r="N3796" t="b">
        <f t="shared" si="296"/>
        <v>1</v>
      </c>
      <c r="O3796" t="b">
        <f t="shared" si="297"/>
        <v>1</v>
      </c>
      <c r="P3796" t="b">
        <f t="shared" si="297"/>
        <v>1</v>
      </c>
      <c r="Q3796" t="b">
        <f t="shared" si="298"/>
        <v>1</v>
      </c>
      <c r="R3796" t="b">
        <f t="shared" si="299"/>
        <v>1</v>
      </c>
      <c r="U3796" s="105" t="s">
        <v>632</v>
      </c>
      <c r="V3796" s="105" t="s">
        <v>633</v>
      </c>
      <c r="W3796" s="106">
        <v>20570750</v>
      </c>
      <c r="X3796" s="106">
        <v>0</v>
      </c>
    </row>
    <row r="3797" spans="2:24" x14ac:dyDescent="0.25">
      <c r="B3797" s="105" t="s">
        <v>634</v>
      </c>
      <c r="C3797" s="105" t="s">
        <v>633</v>
      </c>
      <c r="D3797" s="106">
        <v>20570750</v>
      </c>
      <c r="E3797" s="106">
        <v>0</v>
      </c>
      <c r="M3797" t="b">
        <f t="shared" si="295"/>
        <v>1</v>
      </c>
      <c r="N3797" t="b">
        <f t="shared" si="296"/>
        <v>1</v>
      </c>
      <c r="O3797" t="b">
        <f t="shared" si="297"/>
        <v>1</v>
      </c>
      <c r="P3797" t="b">
        <f t="shared" si="297"/>
        <v>1</v>
      </c>
      <c r="Q3797" t="b">
        <f t="shared" si="298"/>
        <v>1</v>
      </c>
      <c r="R3797" t="b">
        <f t="shared" si="299"/>
        <v>1</v>
      </c>
      <c r="U3797" s="105" t="s">
        <v>634</v>
      </c>
      <c r="V3797" s="105" t="s">
        <v>633</v>
      </c>
      <c r="W3797" s="106">
        <v>20570750</v>
      </c>
      <c r="X3797" s="106">
        <v>0</v>
      </c>
    </row>
    <row r="3798" spans="2:24" x14ac:dyDescent="0.25">
      <c r="B3798" s="105" t="s">
        <v>494</v>
      </c>
      <c r="C3798" s="105" t="s">
        <v>495</v>
      </c>
      <c r="D3798" s="106">
        <v>9668550</v>
      </c>
      <c r="E3798" s="106">
        <v>0</v>
      </c>
      <c r="M3798" t="b">
        <f t="shared" si="295"/>
        <v>1</v>
      </c>
      <c r="N3798" t="b">
        <f t="shared" si="296"/>
        <v>1</v>
      </c>
      <c r="O3798" t="b">
        <f t="shared" si="297"/>
        <v>1</v>
      </c>
      <c r="P3798" t="b">
        <f t="shared" si="297"/>
        <v>1</v>
      </c>
      <c r="Q3798" t="b">
        <f t="shared" si="298"/>
        <v>1</v>
      </c>
      <c r="R3798" t="b">
        <f t="shared" si="299"/>
        <v>1</v>
      </c>
      <c r="U3798" s="105" t="s">
        <v>494</v>
      </c>
      <c r="V3798" s="105" t="s">
        <v>495</v>
      </c>
      <c r="W3798" s="106">
        <v>9668550</v>
      </c>
      <c r="X3798" s="106">
        <v>0</v>
      </c>
    </row>
    <row r="3799" spans="2:24" x14ac:dyDescent="0.25">
      <c r="B3799" s="105" t="s">
        <v>496</v>
      </c>
      <c r="C3799" s="105" t="s">
        <v>497</v>
      </c>
      <c r="D3799" s="106">
        <v>9668550</v>
      </c>
      <c r="E3799" s="106">
        <v>0</v>
      </c>
      <c r="M3799" t="b">
        <f t="shared" si="295"/>
        <v>1</v>
      </c>
      <c r="N3799" t="b">
        <f t="shared" si="296"/>
        <v>1</v>
      </c>
      <c r="O3799" t="b">
        <f t="shared" si="297"/>
        <v>1</v>
      </c>
      <c r="P3799" t="b">
        <f t="shared" si="297"/>
        <v>1</v>
      </c>
      <c r="Q3799" t="b">
        <f t="shared" si="298"/>
        <v>1</v>
      </c>
      <c r="R3799" t="b">
        <f t="shared" si="299"/>
        <v>1</v>
      </c>
      <c r="U3799" s="105" t="s">
        <v>496</v>
      </c>
      <c r="V3799" s="105" t="s">
        <v>497</v>
      </c>
      <c r="W3799" s="106">
        <v>9668550</v>
      </c>
      <c r="X3799" s="106">
        <v>0</v>
      </c>
    </row>
    <row r="3800" spans="2:24" x14ac:dyDescent="0.25">
      <c r="B3800" s="105" t="s">
        <v>498</v>
      </c>
      <c r="C3800" s="105" t="s">
        <v>497</v>
      </c>
      <c r="D3800" s="106">
        <v>9668550</v>
      </c>
      <c r="E3800" s="106">
        <v>0</v>
      </c>
      <c r="M3800" t="b">
        <f t="shared" si="295"/>
        <v>1</v>
      </c>
      <c r="N3800" t="b">
        <f t="shared" si="296"/>
        <v>1</v>
      </c>
      <c r="O3800" t="b">
        <f t="shared" si="297"/>
        <v>1</v>
      </c>
      <c r="P3800" t="b">
        <f t="shared" si="297"/>
        <v>1</v>
      </c>
      <c r="Q3800" t="b">
        <f t="shared" si="298"/>
        <v>1</v>
      </c>
      <c r="R3800" t="b">
        <f t="shared" si="299"/>
        <v>1</v>
      </c>
      <c r="U3800" s="105" t="s">
        <v>498</v>
      </c>
      <c r="V3800" s="105" t="s">
        <v>497</v>
      </c>
      <c r="W3800" s="106">
        <v>9668550</v>
      </c>
      <c r="X3800" s="106">
        <v>0</v>
      </c>
    </row>
    <row r="3801" spans="2:24" x14ac:dyDescent="0.25">
      <c r="B3801" s="105" t="s">
        <v>635</v>
      </c>
      <c r="C3801" s="105" t="s">
        <v>636</v>
      </c>
      <c r="D3801" s="106">
        <v>29059950</v>
      </c>
      <c r="E3801" s="106">
        <v>0</v>
      </c>
      <c r="M3801" t="b">
        <f t="shared" si="295"/>
        <v>1</v>
      </c>
      <c r="N3801" t="b">
        <f t="shared" si="296"/>
        <v>1</v>
      </c>
      <c r="O3801" t="b">
        <f t="shared" si="297"/>
        <v>1</v>
      </c>
      <c r="P3801" t="b">
        <f t="shared" si="297"/>
        <v>1</v>
      </c>
      <c r="Q3801" t="b">
        <f t="shared" si="298"/>
        <v>1</v>
      </c>
      <c r="R3801" t="b">
        <f t="shared" si="299"/>
        <v>1</v>
      </c>
      <c r="U3801" s="105" t="s">
        <v>635</v>
      </c>
      <c r="V3801" s="105" t="s">
        <v>636</v>
      </c>
      <c r="W3801" s="106">
        <v>29059950</v>
      </c>
      <c r="X3801" s="106">
        <v>0</v>
      </c>
    </row>
    <row r="3802" spans="2:24" x14ac:dyDescent="0.25">
      <c r="B3802" s="105" t="s">
        <v>637</v>
      </c>
      <c r="C3802" s="105" t="s">
        <v>638</v>
      </c>
      <c r="D3802" s="106">
        <v>29059950</v>
      </c>
      <c r="E3802" s="106">
        <v>0</v>
      </c>
      <c r="M3802" t="b">
        <f t="shared" si="295"/>
        <v>1</v>
      </c>
      <c r="N3802" t="b">
        <f t="shared" si="296"/>
        <v>1</v>
      </c>
      <c r="O3802" t="b">
        <f t="shared" si="297"/>
        <v>1</v>
      </c>
      <c r="P3802" t="b">
        <f t="shared" si="297"/>
        <v>1</v>
      </c>
      <c r="Q3802" t="b">
        <f t="shared" si="298"/>
        <v>1</v>
      </c>
      <c r="R3802" t="b">
        <f t="shared" si="299"/>
        <v>1</v>
      </c>
      <c r="U3802" s="105" t="s">
        <v>637</v>
      </c>
      <c r="V3802" s="105" t="s">
        <v>638</v>
      </c>
      <c r="W3802" s="106">
        <v>29059950</v>
      </c>
      <c r="X3802" s="106">
        <v>0</v>
      </c>
    </row>
    <row r="3803" spans="2:24" x14ac:dyDescent="0.25">
      <c r="B3803" s="105" t="s">
        <v>639</v>
      </c>
      <c r="C3803" s="105" t="s">
        <v>638</v>
      </c>
      <c r="D3803" s="106">
        <v>29059950</v>
      </c>
      <c r="E3803" s="106">
        <v>0</v>
      </c>
      <c r="M3803" t="b">
        <f t="shared" ref="M3803:M3866" si="300">+B3803=U3803</f>
        <v>1</v>
      </c>
      <c r="N3803" t="b">
        <f t="shared" ref="N3803:N3866" si="301">+C3803=V3803</f>
        <v>1</v>
      </c>
      <c r="O3803" t="b">
        <f t="shared" ref="O3803:P3866" si="302">+D3803=W3803</f>
        <v>1</v>
      </c>
      <c r="P3803" t="b">
        <f t="shared" si="302"/>
        <v>1</v>
      </c>
      <c r="Q3803" t="b">
        <f t="shared" ref="Q3803:Q3866" si="303">+F3803=Y3803</f>
        <v>1</v>
      </c>
      <c r="R3803" t="b">
        <f t="shared" ref="R3803:R3866" si="304">+G3803=Z3803</f>
        <v>1</v>
      </c>
      <c r="U3803" s="105" t="s">
        <v>639</v>
      </c>
      <c r="V3803" s="105" t="s">
        <v>638</v>
      </c>
      <c r="W3803" s="106">
        <v>29059950</v>
      </c>
      <c r="X3803" s="106">
        <v>0</v>
      </c>
    </row>
    <row r="3804" spans="2:24" x14ac:dyDescent="0.25">
      <c r="B3804" s="105" t="s">
        <v>640</v>
      </c>
      <c r="C3804" s="105" t="s">
        <v>641</v>
      </c>
      <c r="D3804" s="106">
        <v>11961300</v>
      </c>
      <c r="E3804" s="106">
        <v>0</v>
      </c>
      <c r="M3804" t="b">
        <f t="shared" si="300"/>
        <v>1</v>
      </c>
      <c r="N3804" t="b">
        <f t="shared" si="301"/>
        <v>1</v>
      </c>
      <c r="O3804" t="b">
        <f t="shared" si="302"/>
        <v>1</v>
      </c>
      <c r="P3804" t="b">
        <f t="shared" si="302"/>
        <v>1</v>
      </c>
      <c r="Q3804" t="b">
        <f t="shared" si="303"/>
        <v>1</v>
      </c>
      <c r="R3804" t="b">
        <f t="shared" si="304"/>
        <v>1</v>
      </c>
      <c r="U3804" s="105" t="s">
        <v>640</v>
      </c>
      <c r="V3804" s="105" t="s">
        <v>641</v>
      </c>
      <c r="W3804" s="106">
        <v>11961300</v>
      </c>
      <c r="X3804" s="106">
        <v>0</v>
      </c>
    </row>
    <row r="3805" spans="2:24" x14ac:dyDescent="0.25">
      <c r="B3805" s="105" t="s">
        <v>642</v>
      </c>
      <c r="C3805" s="105" t="s">
        <v>643</v>
      </c>
      <c r="D3805" s="106">
        <v>11961300</v>
      </c>
      <c r="E3805" s="106">
        <v>0</v>
      </c>
      <c r="M3805" t="b">
        <f t="shared" si="300"/>
        <v>1</v>
      </c>
      <c r="N3805" t="b">
        <f t="shared" si="301"/>
        <v>1</v>
      </c>
      <c r="O3805" t="b">
        <f t="shared" si="302"/>
        <v>1</v>
      </c>
      <c r="P3805" t="b">
        <f t="shared" si="302"/>
        <v>1</v>
      </c>
      <c r="Q3805" t="b">
        <f t="shared" si="303"/>
        <v>1</v>
      </c>
      <c r="R3805" t="b">
        <f t="shared" si="304"/>
        <v>1</v>
      </c>
      <c r="U3805" s="105" t="s">
        <v>642</v>
      </c>
      <c r="V3805" s="105" t="s">
        <v>643</v>
      </c>
      <c r="W3805" s="106">
        <v>11961300</v>
      </c>
      <c r="X3805" s="106">
        <v>0</v>
      </c>
    </row>
    <row r="3806" spans="2:24" x14ac:dyDescent="0.25">
      <c r="B3806" s="105" t="s">
        <v>644</v>
      </c>
      <c r="C3806" s="105" t="s">
        <v>643</v>
      </c>
      <c r="D3806" s="106">
        <v>11961300</v>
      </c>
      <c r="E3806" s="106">
        <v>0</v>
      </c>
      <c r="M3806" t="b">
        <f t="shared" si="300"/>
        <v>1</v>
      </c>
      <c r="N3806" t="b">
        <f t="shared" si="301"/>
        <v>1</v>
      </c>
      <c r="O3806" t="b">
        <f t="shared" si="302"/>
        <v>1</v>
      </c>
      <c r="P3806" t="b">
        <f t="shared" si="302"/>
        <v>1</v>
      </c>
      <c r="Q3806" t="b">
        <f t="shared" si="303"/>
        <v>1</v>
      </c>
      <c r="R3806" t="b">
        <f t="shared" si="304"/>
        <v>1</v>
      </c>
      <c r="U3806" s="105" t="s">
        <v>644</v>
      </c>
      <c r="V3806" s="105" t="s">
        <v>643</v>
      </c>
      <c r="W3806" s="106">
        <v>11961300</v>
      </c>
      <c r="X3806" s="106">
        <v>0</v>
      </c>
    </row>
    <row r="3807" spans="2:24" x14ac:dyDescent="0.25">
      <c r="B3807" s="105" t="s">
        <v>450</v>
      </c>
      <c r="C3807" s="105" t="s">
        <v>451</v>
      </c>
      <c r="D3807" s="106">
        <v>28332667</v>
      </c>
      <c r="E3807" s="106">
        <v>0</v>
      </c>
      <c r="M3807" t="b">
        <f t="shared" si="300"/>
        <v>1</v>
      </c>
      <c r="N3807" t="b">
        <f t="shared" si="301"/>
        <v>1</v>
      </c>
      <c r="O3807" t="b">
        <f t="shared" si="302"/>
        <v>1</v>
      </c>
      <c r="P3807" t="b">
        <f t="shared" si="302"/>
        <v>1</v>
      </c>
      <c r="Q3807" t="b">
        <f t="shared" si="303"/>
        <v>1</v>
      </c>
      <c r="R3807" t="b">
        <f t="shared" si="304"/>
        <v>1</v>
      </c>
      <c r="U3807" s="105" t="s">
        <v>450</v>
      </c>
      <c r="V3807" s="105" t="s">
        <v>451</v>
      </c>
      <c r="W3807" s="106">
        <v>28332667</v>
      </c>
      <c r="X3807" s="106">
        <v>0</v>
      </c>
    </row>
    <row r="3808" spans="2:24" x14ac:dyDescent="0.25">
      <c r="B3808" s="105" t="s">
        <v>452</v>
      </c>
      <c r="C3808" s="105" t="s">
        <v>453</v>
      </c>
      <c r="D3808" s="106">
        <v>28332667</v>
      </c>
      <c r="E3808" s="106">
        <v>0</v>
      </c>
      <c r="M3808" t="b">
        <f t="shared" si="300"/>
        <v>1</v>
      </c>
      <c r="N3808" t="b">
        <f t="shared" si="301"/>
        <v>1</v>
      </c>
      <c r="O3808" t="b">
        <f t="shared" si="302"/>
        <v>1</v>
      </c>
      <c r="P3808" t="b">
        <f t="shared" si="302"/>
        <v>1</v>
      </c>
      <c r="Q3808" t="b">
        <f t="shared" si="303"/>
        <v>1</v>
      </c>
      <c r="R3808" t="b">
        <f t="shared" si="304"/>
        <v>1</v>
      </c>
      <c r="U3808" s="105" t="s">
        <v>452</v>
      </c>
      <c r="V3808" s="105" t="s">
        <v>453</v>
      </c>
      <c r="W3808" s="106">
        <v>28332667</v>
      </c>
      <c r="X3808" s="106">
        <v>0</v>
      </c>
    </row>
    <row r="3809" spans="2:24" x14ac:dyDescent="0.25">
      <c r="B3809" s="105" t="s">
        <v>454</v>
      </c>
      <c r="C3809" s="105" t="s">
        <v>453</v>
      </c>
      <c r="D3809" s="106">
        <v>17016450</v>
      </c>
      <c r="E3809" s="106">
        <v>0</v>
      </c>
      <c r="M3809" t="b">
        <f t="shared" si="300"/>
        <v>1</v>
      </c>
      <c r="N3809" t="b">
        <f t="shared" si="301"/>
        <v>1</v>
      </c>
      <c r="O3809" t="b">
        <f t="shared" si="302"/>
        <v>1</v>
      </c>
      <c r="P3809" t="b">
        <f t="shared" si="302"/>
        <v>1</v>
      </c>
      <c r="Q3809" t="b">
        <f t="shared" si="303"/>
        <v>1</v>
      </c>
      <c r="R3809" t="b">
        <f t="shared" si="304"/>
        <v>1</v>
      </c>
      <c r="U3809" s="105" t="s">
        <v>454</v>
      </c>
      <c r="V3809" s="105" t="s">
        <v>453</v>
      </c>
      <c r="W3809" s="106">
        <v>17016450</v>
      </c>
      <c r="X3809" s="106">
        <v>0</v>
      </c>
    </row>
    <row r="3810" spans="2:24" x14ac:dyDescent="0.25">
      <c r="B3810" s="105" t="s">
        <v>485</v>
      </c>
      <c r="C3810" s="105" t="s">
        <v>486</v>
      </c>
      <c r="D3810" s="106">
        <v>2730500</v>
      </c>
      <c r="E3810" s="106">
        <v>0</v>
      </c>
      <c r="M3810" t="b">
        <f t="shared" si="300"/>
        <v>1</v>
      </c>
      <c r="N3810" t="b">
        <f t="shared" si="301"/>
        <v>1</v>
      </c>
      <c r="O3810" t="b">
        <f t="shared" si="302"/>
        <v>1</v>
      </c>
      <c r="P3810" t="b">
        <f t="shared" si="302"/>
        <v>1</v>
      </c>
      <c r="Q3810" t="b">
        <f t="shared" si="303"/>
        <v>1</v>
      </c>
      <c r="R3810" t="b">
        <f t="shared" si="304"/>
        <v>1</v>
      </c>
      <c r="U3810" s="105" t="s">
        <v>485</v>
      </c>
      <c r="V3810" s="105" t="s">
        <v>486</v>
      </c>
      <c r="W3810" s="106">
        <v>2730500</v>
      </c>
      <c r="X3810" s="106">
        <v>0</v>
      </c>
    </row>
    <row r="3811" spans="2:24" x14ac:dyDescent="0.25">
      <c r="B3811" s="105" t="s">
        <v>801</v>
      </c>
      <c r="C3811" s="105" t="s">
        <v>802</v>
      </c>
      <c r="D3811" s="106">
        <v>2185500</v>
      </c>
      <c r="E3811" s="106">
        <v>0</v>
      </c>
      <c r="M3811" t="b">
        <f t="shared" si="300"/>
        <v>1</v>
      </c>
      <c r="N3811" t="b">
        <f t="shared" si="301"/>
        <v>1</v>
      </c>
      <c r="O3811" t="b">
        <f t="shared" si="302"/>
        <v>1</v>
      </c>
      <c r="P3811" t="b">
        <f t="shared" si="302"/>
        <v>1</v>
      </c>
      <c r="Q3811" t="b">
        <f t="shared" si="303"/>
        <v>1</v>
      </c>
      <c r="R3811" t="b">
        <f t="shared" si="304"/>
        <v>1</v>
      </c>
      <c r="U3811" s="105" t="s">
        <v>801</v>
      </c>
      <c r="V3811" s="105" t="s">
        <v>802</v>
      </c>
      <c r="W3811" s="106">
        <v>2185500</v>
      </c>
      <c r="X3811" s="106">
        <v>0</v>
      </c>
    </row>
    <row r="3812" spans="2:24" x14ac:dyDescent="0.25">
      <c r="B3812" s="105" t="s">
        <v>805</v>
      </c>
      <c r="C3812" s="105" t="s">
        <v>1605</v>
      </c>
      <c r="D3812" s="106">
        <v>2370900</v>
      </c>
      <c r="E3812" s="106">
        <v>0</v>
      </c>
      <c r="M3812" t="b">
        <f t="shared" si="300"/>
        <v>1</v>
      </c>
      <c r="N3812" t="b">
        <f t="shared" si="301"/>
        <v>1</v>
      </c>
      <c r="O3812" t="b">
        <f t="shared" si="302"/>
        <v>1</v>
      </c>
      <c r="P3812" t="b">
        <f t="shared" si="302"/>
        <v>1</v>
      </c>
      <c r="Q3812" t="b">
        <f t="shared" si="303"/>
        <v>1</v>
      </c>
      <c r="R3812" t="b">
        <f t="shared" si="304"/>
        <v>1</v>
      </c>
      <c r="U3812" s="105" t="s">
        <v>805</v>
      </c>
      <c r="V3812" s="105" t="s">
        <v>1605</v>
      </c>
      <c r="W3812" s="106">
        <v>2370900</v>
      </c>
      <c r="X3812" s="106">
        <v>0</v>
      </c>
    </row>
    <row r="3813" spans="2:24" x14ac:dyDescent="0.25">
      <c r="B3813" s="105" t="s">
        <v>808</v>
      </c>
      <c r="C3813" s="105" t="s">
        <v>809</v>
      </c>
      <c r="D3813" s="106">
        <v>869400</v>
      </c>
      <c r="E3813" s="106">
        <v>0</v>
      </c>
      <c r="M3813" t="b">
        <f t="shared" si="300"/>
        <v>1</v>
      </c>
      <c r="N3813" t="b">
        <f t="shared" si="301"/>
        <v>1</v>
      </c>
      <c r="O3813" t="b">
        <f t="shared" si="302"/>
        <v>1</v>
      </c>
      <c r="P3813" t="b">
        <f t="shared" si="302"/>
        <v>1</v>
      </c>
      <c r="Q3813" t="b">
        <f t="shared" si="303"/>
        <v>1</v>
      </c>
      <c r="R3813" t="b">
        <f t="shared" si="304"/>
        <v>1</v>
      </c>
      <c r="U3813" s="105" t="s">
        <v>808</v>
      </c>
      <c r="V3813" s="105" t="s">
        <v>809</v>
      </c>
      <c r="W3813" s="106">
        <v>869400</v>
      </c>
      <c r="X3813" s="106">
        <v>0</v>
      </c>
    </row>
    <row r="3814" spans="2:24" x14ac:dyDescent="0.25">
      <c r="B3814" s="105" t="s">
        <v>813</v>
      </c>
      <c r="C3814" s="105" t="s">
        <v>1607</v>
      </c>
      <c r="D3814" s="106">
        <v>1375000</v>
      </c>
      <c r="E3814" s="106">
        <v>0</v>
      </c>
      <c r="M3814" t="b">
        <f t="shared" si="300"/>
        <v>1</v>
      </c>
      <c r="N3814" t="b">
        <f t="shared" si="301"/>
        <v>1</v>
      </c>
      <c r="O3814" t="b">
        <f t="shared" si="302"/>
        <v>1</v>
      </c>
      <c r="P3814" t="b">
        <f t="shared" si="302"/>
        <v>1</v>
      </c>
      <c r="Q3814" t="b">
        <f t="shared" si="303"/>
        <v>1</v>
      </c>
      <c r="R3814" t="b">
        <f t="shared" si="304"/>
        <v>1</v>
      </c>
      <c r="U3814" s="105" t="s">
        <v>813</v>
      </c>
      <c r="V3814" s="105" t="s">
        <v>1607</v>
      </c>
      <c r="W3814" s="106">
        <v>1375000</v>
      </c>
      <c r="X3814" s="106">
        <v>0</v>
      </c>
    </row>
    <row r="3815" spans="2:24" x14ac:dyDescent="0.25">
      <c r="B3815" s="105" t="s">
        <v>814</v>
      </c>
      <c r="C3815" s="105" t="s">
        <v>1608</v>
      </c>
      <c r="D3815" s="106">
        <v>1784917</v>
      </c>
      <c r="E3815" s="106">
        <v>0</v>
      </c>
      <c r="M3815" t="b">
        <f t="shared" si="300"/>
        <v>1</v>
      </c>
      <c r="N3815" t="b">
        <f t="shared" si="301"/>
        <v>1</v>
      </c>
      <c r="O3815" t="b">
        <f t="shared" si="302"/>
        <v>1</v>
      </c>
      <c r="P3815" t="b">
        <f t="shared" si="302"/>
        <v>1</v>
      </c>
      <c r="Q3815" t="b">
        <f t="shared" si="303"/>
        <v>1</v>
      </c>
      <c r="R3815" t="b">
        <f t="shared" si="304"/>
        <v>1</v>
      </c>
      <c r="U3815" s="105" t="s">
        <v>814</v>
      </c>
      <c r="V3815" s="105" t="s">
        <v>1608</v>
      </c>
      <c r="W3815" s="106">
        <v>1784917</v>
      </c>
      <c r="X3815" s="106">
        <v>0</v>
      </c>
    </row>
    <row r="3816" spans="2:24" x14ac:dyDescent="0.25">
      <c r="B3816" s="105" t="s">
        <v>455</v>
      </c>
      <c r="C3816" s="105" t="s">
        <v>456</v>
      </c>
      <c r="D3816" s="106">
        <v>27047300</v>
      </c>
      <c r="E3816" s="106">
        <v>0</v>
      </c>
      <c r="M3816" t="b">
        <f t="shared" si="300"/>
        <v>1</v>
      </c>
      <c r="N3816" t="b">
        <f t="shared" si="301"/>
        <v>1</v>
      </c>
      <c r="O3816" t="b">
        <f t="shared" si="302"/>
        <v>1</v>
      </c>
      <c r="P3816" t="b">
        <f t="shared" si="302"/>
        <v>1</v>
      </c>
      <c r="Q3816" t="b">
        <f t="shared" si="303"/>
        <v>1</v>
      </c>
      <c r="R3816" t="b">
        <f t="shared" si="304"/>
        <v>1</v>
      </c>
      <c r="U3816" s="105" t="s">
        <v>455</v>
      </c>
      <c r="V3816" s="105" t="s">
        <v>456</v>
      </c>
      <c r="W3816" s="106">
        <v>27047300</v>
      </c>
      <c r="X3816" s="106">
        <v>0</v>
      </c>
    </row>
    <row r="3817" spans="2:24" x14ac:dyDescent="0.25">
      <c r="B3817" s="105" t="s">
        <v>457</v>
      </c>
      <c r="C3817" s="105" t="s">
        <v>458</v>
      </c>
      <c r="D3817" s="106">
        <v>12179200</v>
      </c>
      <c r="E3817" s="106">
        <v>0</v>
      </c>
      <c r="M3817" t="b">
        <f t="shared" si="300"/>
        <v>1</v>
      </c>
      <c r="N3817" t="b">
        <f t="shared" si="301"/>
        <v>1</v>
      </c>
      <c r="O3817" t="b">
        <f t="shared" si="302"/>
        <v>1</v>
      </c>
      <c r="P3817" t="b">
        <f t="shared" si="302"/>
        <v>1</v>
      </c>
      <c r="Q3817" t="b">
        <f t="shared" si="303"/>
        <v>1</v>
      </c>
      <c r="R3817" t="b">
        <f t="shared" si="304"/>
        <v>1</v>
      </c>
      <c r="U3817" s="105" t="s">
        <v>457</v>
      </c>
      <c r="V3817" s="105" t="s">
        <v>458</v>
      </c>
      <c r="W3817" s="106">
        <v>12179200</v>
      </c>
      <c r="X3817" s="106">
        <v>0</v>
      </c>
    </row>
    <row r="3818" spans="2:24" x14ac:dyDescent="0.25">
      <c r="B3818" s="105" t="s">
        <v>459</v>
      </c>
      <c r="C3818" s="105" t="s">
        <v>458</v>
      </c>
      <c r="D3818" s="106">
        <v>9397350</v>
      </c>
      <c r="E3818" s="106">
        <v>0</v>
      </c>
      <c r="M3818" t="b">
        <f t="shared" si="300"/>
        <v>1</v>
      </c>
      <c r="N3818" t="b">
        <f t="shared" si="301"/>
        <v>1</v>
      </c>
      <c r="O3818" t="b">
        <f t="shared" si="302"/>
        <v>1</v>
      </c>
      <c r="P3818" t="b">
        <f t="shared" si="302"/>
        <v>1</v>
      </c>
      <c r="Q3818" t="b">
        <f t="shared" si="303"/>
        <v>1</v>
      </c>
      <c r="R3818" t="b">
        <f t="shared" si="304"/>
        <v>1</v>
      </c>
      <c r="U3818" s="105" t="s">
        <v>459</v>
      </c>
      <c r="V3818" s="105" t="s">
        <v>458</v>
      </c>
      <c r="W3818" s="106">
        <v>9397350</v>
      </c>
      <c r="X3818" s="106">
        <v>0</v>
      </c>
    </row>
    <row r="3819" spans="2:24" x14ac:dyDescent="0.25">
      <c r="B3819" s="105" t="s">
        <v>823</v>
      </c>
      <c r="C3819" s="105" t="s">
        <v>824</v>
      </c>
      <c r="D3819" s="106">
        <v>2781850</v>
      </c>
      <c r="E3819" s="106">
        <v>0</v>
      </c>
      <c r="M3819" t="b">
        <f t="shared" si="300"/>
        <v>1</v>
      </c>
      <c r="N3819" t="b">
        <f t="shared" si="301"/>
        <v>1</v>
      </c>
      <c r="O3819" t="b">
        <f t="shared" si="302"/>
        <v>1</v>
      </c>
      <c r="P3819" t="b">
        <f t="shared" si="302"/>
        <v>1</v>
      </c>
      <c r="Q3819" t="b">
        <f t="shared" si="303"/>
        <v>1</v>
      </c>
      <c r="R3819" t="b">
        <f t="shared" si="304"/>
        <v>1</v>
      </c>
      <c r="U3819" s="105" t="s">
        <v>823</v>
      </c>
      <c r="V3819" s="105" t="s">
        <v>824</v>
      </c>
      <c r="W3819" s="106">
        <v>2781850</v>
      </c>
      <c r="X3819" s="106">
        <v>0</v>
      </c>
    </row>
    <row r="3820" spans="2:24" x14ac:dyDescent="0.25">
      <c r="B3820" s="105" t="s">
        <v>460</v>
      </c>
      <c r="C3820" s="105" t="s">
        <v>461</v>
      </c>
      <c r="D3820" s="106">
        <v>14868100</v>
      </c>
      <c r="E3820" s="106">
        <v>0</v>
      </c>
      <c r="M3820" t="b">
        <f t="shared" si="300"/>
        <v>1</v>
      </c>
      <c r="N3820" t="b">
        <f t="shared" si="301"/>
        <v>1</v>
      </c>
      <c r="O3820" t="b">
        <f t="shared" si="302"/>
        <v>1</v>
      </c>
      <c r="P3820" t="b">
        <f t="shared" si="302"/>
        <v>1</v>
      </c>
      <c r="Q3820" t="b">
        <f t="shared" si="303"/>
        <v>1</v>
      </c>
      <c r="R3820" t="b">
        <f t="shared" si="304"/>
        <v>1</v>
      </c>
      <c r="U3820" s="105" t="s">
        <v>460</v>
      </c>
      <c r="V3820" s="105" t="s">
        <v>461</v>
      </c>
      <c r="W3820" s="106">
        <v>14868100</v>
      </c>
      <c r="X3820" s="106">
        <v>0</v>
      </c>
    </row>
    <row r="3821" spans="2:24" x14ac:dyDescent="0.25">
      <c r="B3821" s="105" t="s">
        <v>462</v>
      </c>
      <c r="C3821" s="105" t="s">
        <v>461</v>
      </c>
      <c r="D3821" s="106">
        <v>2762550</v>
      </c>
      <c r="E3821" s="106">
        <v>0</v>
      </c>
      <c r="M3821" t="b">
        <f t="shared" si="300"/>
        <v>1</v>
      </c>
      <c r="N3821" t="b">
        <f t="shared" si="301"/>
        <v>1</v>
      </c>
      <c r="O3821" t="b">
        <f t="shared" si="302"/>
        <v>1</v>
      </c>
      <c r="P3821" t="b">
        <f t="shared" si="302"/>
        <v>1</v>
      </c>
      <c r="Q3821" t="b">
        <f t="shared" si="303"/>
        <v>1</v>
      </c>
      <c r="R3821" t="b">
        <f t="shared" si="304"/>
        <v>1</v>
      </c>
      <c r="U3821" s="105" t="s">
        <v>462</v>
      </c>
      <c r="V3821" s="105" t="s">
        <v>461</v>
      </c>
      <c r="W3821" s="106">
        <v>2762550</v>
      </c>
      <c r="X3821" s="106">
        <v>0</v>
      </c>
    </row>
    <row r="3822" spans="2:24" x14ac:dyDescent="0.25">
      <c r="B3822" s="105" t="s">
        <v>831</v>
      </c>
      <c r="C3822" s="105" t="s">
        <v>830</v>
      </c>
      <c r="D3822" s="106">
        <v>7305550</v>
      </c>
      <c r="E3822" s="106">
        <v>0</v>
      </c>
      <c r="M3822" t="b">
        <f t="shared" si="300"/>
        <v>1</v>
      </c>
      <c r="N3822" t="b">
        <f t="shared" si="301"/>
        <v>1</v>
      </c>
      <c r="O3822" t="b">
        <f t="shared" si="302"/>
        <v>1</v>
      </c>
      <c r="P3822" t="b">
        <f t="shared" si="302"/>
        <v>1</v>
      </c>
      <c r="Q3822" t="b">
        <f t="shared" si="303"/>
        <v>1</v>
      </c>
      <c r="R3822" t="b">
        <f t="shared" si="304"/>
        <v>1</v>
      </c>
      <c r="U3822" s="105" t="s">
        <v>831</v>
      </c>
      <c r="V3822" s="105" t="s">
        <v>830</v>
      </c>
      <c r="W3822" s="106">
        <v>7305550</v>
      </c>
      <c r="X3822" s="106">
        <v>0</v>
      </c>
    </row>
    <row r="3823" spans="2:24" x14ac:dyDescent="0.25">
      <c r="B3823" s="105" t="s">
        <v>832</v>
      </c>
      <c r="C3823" s="105" t="s">
        <v>1457</v>
      </c>
      <c r="D3823" s="106">
        <v>4800000</v>
      </c>
      <c r="E3823" s="106">
        <v>0</v>
      </c>
      <c r="M3823" t="b">
        <f t="shared" si="300"/>
        <v>1</v>
      </c>
      <c r="N3823" t="b">
        <f t="shared" si="301"/>
        <v>1</v>
      </c>
      <c r="O3823" t="b">
        <f t="shared" si="302"/>
        <v>1</v>
      </c>
      <c r="P3823" t="b">
        <f t="shared" si="302"/>
        <v>1</v>
      </c>
      <c r="Q3823" t="b">
        <f t="shared" si="303"/>
        <v>1</v>
      </c>
      <c r="R3823" t="b">
        <f t="shared" si="304"/>
        <v>1</v>
      </c>
      <c r="U3823" s="105" t="s">
        <v>832</v>
      </c>
      <c r="V3823" s="105" t="s">
        <v>1457</v>
      </c>
      <c r="W3823" s="106">
        <v>4800000</v>
      </c>
      <c r="X3823" s="106">
        <v>0</v>
      </c>
    </row>
    <row r="3824" spans="2:24" x14ac:dyDescent="0.25">
      <c r="B3824" s="105" t="s">
        <v>521</v>
      </c>
      <c r="C3824" s="105" t="s">
        <v>522</v>
      </c>
      <c r="D3824" s="106">
        <v>748500</v>
      </c>
      <c r="E3824" s="106">
        <v>0</v>
      </c>
      <c r="M3824" t="b">
        <f t="shared" si="300"/>
        <v>1</v>
      </c>
      <c r="N3824" t="b">
        <f t="shared" si="301"/>
        <v>1</v>
      </c>
      <c r="O3824" t="b">
        <f t="shared" si="302"/>
        <v>1</v>
      </c>
      <c r="P3824" t="b">
        <f t="shared" si="302"/>
        <v>1</v>
      </c>
      <c r="Q3824" t="b">
        <f t="shared" si="303"/>
        <v>1</v>
      </c>
      <c r="R3824" t="b">
        <f t="shared" si="304"/>
        <v>1</v>
      </c>
      <c r="U3824" s="105" t="s">
        <v>521</v>
      </c>
      <c r="V3824" s="105" t="s">
        <v>522</v>
      </c>
      <c r="W3824" s="106">
        <v>748500</v>
      </c>
      <c r="X3824" s="106">
        <v>0</v>
      </c>
    </row>
    <row r="3825" spans="2:24" x14ac:dyDescent="0.25">
      <c r="B3825" s="105" t="s">
        <v>523</v>
      </c>
      <c r="C3825" s="105" t="s">
        <v>524</v>
      </c>
      <c r="D3825" s="106">
        <v>748500</v>
      </c>
      <c r="E3825" s="106">
        <v>0</v>
      </c>
      <c r="M3825" t="b">
        <f t="shared" si="300"/>
        <v>1</v>
      </c>
      <c r="N3825" t="b">
        <f t="shared" si="301"/>
        <v>1</v>
      </c>
      <c r="O3825" t="b">
        <f t="shared" si="302"/>
        <v>1</v>
      </c>
      <c r="P3825" t="b">
        <f t="shared" si="302"/>
        <v>1</v>
      </c>
      <c r="Q3825" t="b">
        <f t="shared" si="303"/>
        <v>1</v>
      </c>
      <c r="R3825" t="b">
        <f t="shared" si="304"/>
        <v>1</v>
      </c>
      <c r="U3825" s="105" t="s">
        <v>523</v>
      </c>
      <c r="V3825" s="105" t="s">
        <v>524</v>
      </c>
      <c r="W3825" s="106">
        <v>748500</v>
      </c>
      <c r="X3825" s="106">
        <v>0</v>
      </c>
    </row>
    <row r="3826" spans="2:24" x14ac:dyDescent="0.25">
      <c r="B3826" s="105" t="s">
        <v>1460</v>
      </c>
      <c r="C3826" s="105" t="s">
        <v>1613</v>
      </c>
      <c r="D3826" s="106">
        <v>748500</v>
      </c>
      <c r="E3826" s="106">
        <v>0</v>
      </c>
      <c r="M3826" t="b">
        <f t="shared" si="300"/>
        <v>1</v>
      </c>
      <c r="N3826" t="b">
        <f t="shared" si="301"/>
        <v>1</v>
      </c>
      <c r="O3826" t="b">
        <f t="shared" si="302"/>
        <v>1</v>
      </c>
      <c r="P3826" t="b">
        <f t="shared" si="302"/>
        <v>1</v>
      </c>
      <c r="Q3826" t="b">
        <f t="shared" si="303"/>
        <v>1</v>
      </c>
      <c r="R3826" t="b">
        <f t="shared" si="304"/>
        <v>1</v>
      </c>
      <c r="U3826" s="105" t="s">
        <v>1460</v>
      </c>
      <c r="V3826" s="105" t="s">
        <v>1613</v>
      </c>
      <c r="W3826" s="106">
        <v>748500</v>
      </c>
      <c r="X3826" s="106">
        <v>0</v>
      </c>
    </row>
    <row r="3827" spans="2:24" x14ac:dyDescent="0.25">
      <c r="B3827" s="105" t="s">
        <v>650</v>
      </c>
      <c r="C3827" s="105" t="s">
        <v>651</v>
      </c>
      <c r="D3827" s="106">
        <v>3669950</v>
      </c>
      <c r="E3827" s="106">
        <v>0</v>
      </c>
      <c r="M3827" t="b">
        <f t="shared" si="300"/>
        <v>1</v>
      </c>
      <c r="N3827" t="b">
        <f t="shared" si="301"/>
        <v>1</v>
      </c>
      <c r="O3827" t="b">
        <f t="shared" si="302"/>
        <v>1</v>
      </c>
      <c r="P3827" t="b">
        <f t="shared" si="302"/>
        <v>1</v>
      </c>
      <c r="Q3827" t="b">
        <f t="shared" si="303"/>
        <v>1</v>
      </c>
      <c r="R3827" t="b">
        <f t="shared" si="304"/>
        <v>1</v>
      </c>
      <c r="U3827" s="105" t="s">
        <v>650</v>
      </c>
      <c r="V3827" s="105" t="s">
        <v>651</v>
      </c>
      <c r="W3827" s="106">
        <v>3669950</v>
      </c>
      <c r="X3827" s="106">
        <v>0</v>
      </c>
    </row>
    <row r="3828" spans="2:24" x14ac:dyDescent="0.25">
      <c r="B3828" s="105" t="s">
        <v>652</v>
      </c>
      <c r="C3828" s="105" t="s">
        <v>653</v>
      </c>
      <c r="D3828" s="106">
        <v>3669950</v>
      </c>
      <c r="E3828" s="106">
        <v>0</v>
      </c>
      <c r="M3828" t="b">
        <f t="shared" si="300"/>
        <v>1</v>
      </c>
      <c r="N3828" t="b">
        <f t="shared" si="301"/>
        <v>1</v>
      </c>
      <c r="O3828" t="b">
        <f t="shared" si="302"/>
        <v>1</v>
      </c>
      <c r="P3828" t="b">
        <f t="shared" si="302"/>
        <v>1</v>
      </c>
      <c r="Q3828" t="b">
        <f t="shared" si="303"/>
        <v>1</v>
      </c>
      <c r="R3828" t="b">
        <f t="shared" si="304"/>
        <v>1</v>
      </c>
      <c r="U3828" s="105" t="s">
        <v>652</v>
      </c>
      <c r="V3828" s="105" t="s">
        <v>653</v>
      </c>
      <c r="W3828" s="106">
        <v>3669950</v>
      </c>
      <c r="X3828" s="106">
        <v>0</v>
      </c>
    </row>
    <row r="3829" spans="2:24" x14ac:dyDescent="0.25">
      <c r="B3829" s="105" t="s">
        <v>654</v>
      </c>
      <c r="C3829" s="105" t="s">
        <v>653</v>
      </c>
      <c r="D3829" s="106">
        <v>3669950</v>
      </c>
      <c r="E3829" s="106">
        <v>0</v>
      </c>
      <c r="M3829" t="b">
        <f t="shared" si="300"/>
        <v>1</v>
      </c>
      <c r="N3829" t="b">
        <f t="shared" si="301"/>
        <v>1</v>
      </c>
      <c r="O3829" t="b">
        <f t="shared" si="302"/>
        <v>1</v>
      </c>
      <c r="P3829" t="b">
        <f t="shared" si="302"/>
        <v>1</v>
      </c>
      <c r="Q3829" t="b">
        <f t="shared" si="303"/>
        <v>1</v>
      </c>
      <c r="R3829" t="b">
        <f t="shared" si="304"/>
        <v>1</v>
      </c>
      <c r="U3829" s="105" t="s">
        <v>654</v>
      </c>
      <c r="V3829" s="105" t="s">
        <v>653</v>
      </c>
      <c r="W3829" s="106">
        <v>3669950</v>
      </c>
      <c r="X3829" s="106">
        <v>0</v>
      </c>
    </row>
    <row r="3830" spans="2:24" x14ac:dyDescent="0.25">
      <c r="B3830" s="105" t="s">
        <v>655</v>
      </c>
      <c r="C3830" s="105" t="s">
        <v>656</v>
      </c>
      <c r="D3830" s="106">
        <v>9558073</v>
      </c>
      <c r="E3830" s="106">
        <v>0</v>
      </c>
      <c r="M3830" t="b">
        <f t="shared" si="300"/>
        <v>1</v>
      </c>
      <c r="N3830" t="b">
        <f t="shared" si="301"/>
        <v>1</v>
      </c>
      <c r="O3830" t="b">
        <f t="shared" si="302"/>
        <v>1</v>
      </c>
      <c r="P3830" t="b">
        <f t="shared" si="302"/>
        <v>1</v>
      </c>
      <c r="Q3830" t="b">
        <f t="shared" si="303"/>
        <v>1</v>
      </c>
      <c r="R3830" t="b">
        <f t="shared" si="304"/>
        <v>1</v>
      </c>
      <c r="U3830" s="105" t="s">
        <v>655</v>
      </c>
      <c r="V3830" s="105" t="s">
        <v>656</v>
      </c>
      <c r="W3830" s="106">
        <v>9558073</v>
      </c>
      <c r="X3830" s="106">
        <v>0</v>
      </c>
    </row>
    <row r="3831" spans="2:24" x14ac:dyDescent="0.25">
      <c r="B3831" s="105" t="s">
        <v>657</v>
      </c>
      <c r="C3831" s="105" t="s">
        <v>658</v>
      </c>
      <c r="D3831" s="106">
        <v>9558073</v>
      </c>
      <c r="E3831" s="106">
        <v>0</v>
      </c>
      <c r="M3831" t="b">
        <f t="shared" si="300"/>
        <v>1</v>
      </c>
      <c r="N3831" t="b">
        <f t="shared" si="301"/>
        <v>1</v>
      </c>
      <c r="O3831" t="b">
        <f t="shared" si="302"/>
        <v>1</v>
      </c>
      <c r="P3831" t="b">
        <f t="shared" si="302"/>
        <v>1</v>
      </c>
      <c r="Q3831" t="b">
        <f t="shared" si="303"/>
        <v>1</v>
      </c>
      <c r="R3831" t="b">
        <f t="shared" si="304"/>
        <v>1</v>
      </c>
      <c r="U3831" s="105" t="s">
        <v>657</v>
      </c>
      <c r="V3831" s="105" t="s">
        <v>658</v>
      </c>
      <c r="W3831" s="106">
        <v>9558073</v>
      </c>
      <c r="X3831" s="106">
        <v>0</v>
      </c>
    </row>
    <row r="3832" spans="2:24" x14ac:dyDescent="0.25">
      <c r="B3832" s="105" t="s">
        <v>659</v>
      </c>
      <c r="C3832" s="105" t="s">
        <v>658</v>
      </c>
      <c r="D3832" s="106">
        <v>5958073</v>
      </c>
      <c r="E3832" s="106">
        <v>0</v>
      </c>
      <c r="M3832" t="b">
        <f t="shared" si="300"/>
        <v>1</v>
      </c>
      <c r="N3832" t="b">
        <f t="shared" si="301"/>
        <v>1</v>
      </c>
      <c r="O3832" t="b">
        <f t="shared" si="302"/>
        <v>1</v>
      </c>
      <c r="P3832" t="b">
        <f t="shared" si="302"/>
        <v>1</v>
      </c>
      <c r="Q3832" t="b">
        <f t="shared" si="303"/>
        <v>1</v>
      </c>
      <c r="R3832" t="b">
        <f t="shared" si="304"/>
        <v>1</v>
      </c>
      <c r="U3832" s="105" t="s">
        <v>659</v>
      </c>
      <c r="V3832" s="105" t="s">
        <v>658</v>
      </c>
      <c r="W3832" s="106">
        <v>5958073</v>
      </c>
      <c r="X3832" s="106">
        <v>0</v>
      </c>
    </row>
    <row r="3833" spans="2:24" x14ac:dyDescent="0.25">
      <c r="B3833" s="105" t="s">
        <v>834</v>
      </c>
      <c r="C3833" s="105" t="s">
        <v>835</v>
      </c>
      <c r="D3833" s="106">
        <v>3600000</v>
      </c>
      <c r="E3833" s="106">
        <v>0</v>
      </c>
      <c r="M3833" t="b">
        <f t="shared" si="300"/>
        <v>1</v>
      </c>
      <c r="N3833" t="b">
        <f t="shared" si="301"/>
        <v>1</v>
      </c>
      <c r="O3833" t="b">
        <f t="shared" si="302"/>
        <v>1</v>
      </c>
      <c r="P3833" t="b">
        <f t="shared" si="302"/>
        <v>1</v>
      </c>
      <c r="Q3833" t="b">
        <f t="shared" si="303"/>
        <v>1</v>
      </c>
      <c r="R3833" t="b">
        <f t="shared" si="304"/>
        <v>1</v>
      </c>
      <c r="U3833" s="105" t="s">
        <v>834</v>
      </c>
      <c r="V3833" s="105" t="s">
        <v>835</v>
      </c>
      <c r="W3833" s="106">
        <v>3600000</v>
      </c>
      <c r="X3833" s="106">
        <v>0</v>
      </c>
    </row>
    <row r="3834" spans="2:24" x14ac:dyDescent="0.25">
      <c r="B3834" s="105" t="s">
        <v>463</v>
      </c>
      <c r="C3834" s="105" t="s">
        <v>464</v>
      </c>
      <c r="D3834" s="106">
        <v>451523776</v>
      </c>
      <c r="E3834" s="106">
        <v>0</v>
      </c>
      <c r="M3834" t="b">
        <f t="shared" si="300"/>
        <v>1</v>
      </c>
      <c r="N3834" t="b">
        <f t="shared" si="301"/>
        <v>1</v>
      </c>
      <c r="O3834" t="b">
        <f t="shared" si="302"/>
        <v>1</v>
      </c>
      <c r="P3834" t="b">
        <f t="shared" si="302"/>
        <v>1</v>
      </c>
      <c r="Q3834" t="b">
        <f t="shared" si="303"/>
        <v>1</v>
      </c>
      <c r="R3834" t="b">
        <f t="shared" si="304"/>
        <v>1</v>
      </c>
      <c r="U3834" s="105" t="s">
        <v>463</v>
      </c>
      <c r="V3834" s="105" t="s">
        <v>464</v>
      </c>
      <c r="W3834" s="106">
        <v>451523776</v>
      </c>
      <c r="X3834" s="106">
        <v>0</v>
      </c>
    </row>
    <row r="3835" spans="2:24" x14ac:dyDescent="0.25">
      <c r="B3835" s="105" t="s">
        <v>465</v>
      </c>
      <c r="C3835" s="105" t="s">
        <v>466</v>
      </c>
      <c r="D3835" s="106">
        <v>333156030</v>
      </c>
      <c r="E3835" s="106">
        <v>0</v>
      </c>
      <c r="M3835" t="b">
        <f t="shared" si="300"/>
        <v>1</v>
      </c>
      <c r="N3835" t="b">
        <f t="shared" si="301"/>
        <v>1</v>
      </c>
      <c r="O3835" t="b">
        <f t="shared" si="302"/>
        <v>1</v>
      </c>
      <c r="P3835" t="b">
        <f t="shared" si="302"/>
        <v>1</v>
      </c>
      <c r="Q3835" t="b">
        <f t="shared" si="303"/>
        <v>1</v>
      </c>
      <c r="R3835" t="b">
        <f t="shared" si="304"/>
        <v>1</v>
      </c>
      <c r="U3835" s="105" t="s">
        <v>465</v>
      </c>
      <c r="V3835" s="105" t="s">
        <v>466</v>
      </c>
      <c r="W3835" s="106">
        <v>333156030</v>
      </c>
      <c r="X3835" s="106">
        <v>0</v>
      </c>
    </row>
    <row r="3836" spans="2:24" x14ac:dyDescent="0.25">
      <c r="B3836" s="105" t="s">
        <v>467</v>
      </c>
      <c r="C3836" s="105" t="s">
        <v>468</v>
      </c>
      <c r="D3836" s="106">
        <v>333156030</v>
      </c>
      <c r="E3836" s="106">
        <v>0</v>
      </c>
      <c r="M3836" t="b">
        <f t="shared" si="300"/>
        <v>1</v>
      </c>
      <c r="N3836" t="b">
        <f t="shared" si="301"/>
        <v>1</v>
      </c>
      <c r="O3836" t="b">
        <f t="shared" si="302"/>
        <v>1</v>
      </c>
      <c r="P3836" t="b">
        <f t="shared" si="302"/>
        <v>1</v>
      </c>
      <c r="Q3836" t="b">
        <f t="shared" si="303"/>
        <v>1</v>
      </c>
      <c r="R3836" t="b">
        <f t="shared" si="304"/>
        <v>1</v>
      </c>
      <c r="U3836" s="105" t="s">
        <v>467</v>
      </c>
      <c r="V3836" s="105" t="s">
        <v>468</v>
      </c>
      <c r="W3836" s="106">
        <v>333156030</v>
      </c>
      <c r="X3836" s="106">
        <v>0</v>
      </c>
    </row>
    <row r="3837" spans="2:24" x14ac:dyDescent="0.25">
      <c r="B3837" s="105" t="s">
        <v>572</v>
      </c>
      <c r="C3837" s="105" t="s">
        <v>573</v>
      </c>
      <c r="D3837" s="106">
        <v>109580850</v>
      </c>
      <c r="E3837" s="106">
        <v>0</v>
      </c>
      <c r="M3837" t="b">
        <f t="shared" si="300"/>
        <v>1</v>
      </c>
      <c r="N3837" t="b">
        <f t="shared" si="301"/>
        <v>1</v>
      </c>
      <c r="O3837" t="b">
        <f t="shared" si="302"/>
        <v>1</v>
      </c>
      <c r="P3837" t="b">
        <f t="shared" si="302"/>
        <v>1</v>
      </c>
      <c r="Q3837" t="b">
        <f t="shared" si="303"/>
        <v>1</v>
      </c>
      <c r="R3837" t="b">
        <f t="shared" si="304"/>
        <v>1</v>
      </c>
      <c r="U3837" s="105" t="s">
        <v>572</v>
      </c>
      <c r="V3837" s="105" t="s">
        <v>573</v>
      </c>
      <c r="W3837" s="106">
        <v>109580850</v>
      </c>
      <c r="X3837" s="106">
        <v>0</v>
      </c>
    </row>
    <row r="3838" spans="2:24" x14ac:dyDescent="0.25">
      <c r="B3838" s="105" t="s">
        <v>574</v>
      </c>
      <c r="C3838" s="105" t="s">
        <v>573</v>
      </c>
      <c r="D3838" s="106">
        <v>109580850</v>
      </c>
      <c r="E3838" s="106">
        <v>0</v>
      </c>
      <c r="M3838" t="b">
        <f t="shared" si="300"/>
        <v>1</v>
      </c>
      <c r="N3838" t="b">
        <f t="shared" si="301"/>
        <v>1</v>
      </c>
      <c r="O3838" t="b">
        <f t="shared" si="302"/>
        <v>1</v>
      </c>
      <c r="P3838" t="b">
        <f t="shared" si="302"/>
        <v>1</v>
      </c>
      <c r="Q3838" t="b">
        <f t="shared" si="303"/>
        <v>1</v>
      </c>
      <c r="R3838" t="b">
        <f t="shared" si="304"/>
        <v>1</v>
      </c>
      <c r="U3838" s="105" t="s">
        <v>574</v>
      </c>
      <c r="V3838" s="105" t="s">
        <v>573</v>
      </c>
      <c r="W3838" s="106">
        <v>109580850</v>
      </c>
      <c r="X3838" s="106">
        <v>0</v>
      </c>
    </row>
    <row r="3839" spans="2:24" x14ac:dyDescent="0.25">
      <c r="B3839" s="105" t="s">
        <v>480</v>
      </c>
      <c r="C3839" s="105" t="s">
        <v>481</v>
      </c>
      <c r="D3839" s="106">
        <v>8786896</v>
      </c>
      <c r="E3839" s="106">
        <v>0</v>
      </c>
      <c r="M3839" t="b">
        <f t="shared" si="300"/>
        <v>1</v>
      </c>
      <c r="N3839" t="b">
        <f t="shared" si="301"/>
        <v>1</v>
      </c>
      <c r="O3839" t="b">
        <f t="shared" si="302"/>
        <v>1</v>
      </c>
      <c r="P3839" t="b">
        <f t="shared" si="302"/>
        <v>1</v>
      </c>
      <c r="Q3839" t="b">
        <f t="shared" si="303"/>
        <v>1</v>
      </c>
      <c r="R3839" t="b">
        <f t="shared" si="304"/>
        <v>1</v>
      </c>
      <c r="U3839" s="105" t="s">
        <v>480</v>
      </c>
      <c r="V3839" s="105" t="s">
        <v>481</v>
      </c>
      <c r="W3839" s="106">
        <v>8786896</v>
      </c>
      <c r="X3839" s="106">
        <v>0</v>
      </c>
    </row>
    <row r="3840" spans="2:24" x14ac:dyDescent="0.25">
      <c r="B3840" s="105" t="s">
        <v>482</v>
      </c>
      <c r="C3840" s="105" t="s">
        <v>481</v>
      </c>
      <c r="D3840" s="106">
        <v>8786896</v>
      </c>
      <c r="E3840" s="106">
        <v>0</v>
      </c>
      <c r="M3840" t="b">
        <f t="shared" si="300"/>
        <v>1</v>
      </c>
      <c r="N3840" t="b">
        <f t="shared" si="301"/>
        <v>1</v>
      </c>
      <c r="O3840" t="b">
        <f t="shared" si="302"/>
        <v>1</v>
      </c>
      <c r="P3840" t="b">
        <f t="shared" si="302"/>
        <v>1</v>
      </c>
      <c r="Q3840" t="b">
        <f t="shared" si="303"/>
        <v>1</v>
      </c>
      <c r="R3840" t="b">
        <f t="shared" si="304"/>
        <v>1</v>
      </c>
      <c r="U3840" s="105" t="s">
        <v>482</v>
      </c>
      <c r="V3840" s="105" t="s">
        <v>481</v>
      </c>
      <c r="W3840" s="106">
        <v>8786896</v>
      </c>
      <c r="X3840" s="106">
        <v>0</v>
      </c>
    </row>
    <row r="3841" spans="2:24" x14ac:dyDescent="0.25">
      <c r="B3841" s="105" t="s">
        <v>666</v>
      </c>
      <c r="C3841" s="105" t="s">
        <v>667</v>
      </c>
      <c r="D3841" s="106">
        <v>25427400</v>
      </c>
      <c r="E3841" s="106">
        <v>0</v>
      </c>
      <c r="M3841" t="b">
        <f t="shared" si="300"/>
        <v>1</v>
      </c>
      <c r="N3841" t="b">
        <f t="shared" si="301"/>
        <v>1</v>
      </c>
      <c r="O3841" t="b">
        <f t="shared" si="302"/>
        <v>1</v>
      </c>
      <c r="P3841" t="b">
        <f t="shared" si="302"/>
        <v>1</v>
      </c>
      <c r="Q3841" t="b">
        <f t="shared" si="303"/>
        <v>1</v>
      </c>
      <c r="R3841" t="b">
        <f t="shared" si="304"/>
        <v>1</v>
      </c>
      <c r="U3841" s="105" t="s">
        <v>666</v>
      </c>
      <c r="V3841" s="105" t="s">
        <v>667</v>
      </c>
      <c r="W3841" s="106">
        <v>25427400</v>
      </c>
      <c r="X3841" s="106">
        <v>0</v>
      </c>
    </row>
    <row r="3842" spans="2:24" x14ac:dyDescent="0.25">
      <c r="B3842" s="105" t="s">
        <v>668</v>
      </c>
      <c r="C3842" s="105" t="s">
        <v>669</v>
      </c>
      <c r="D3842" s="106">
        <v>25427400</v>
      </c>
      <c r="E3842" s="106">
        <v>0</v>
      </c>
      <c r="M3842" t="b">
        <f t="shared" si="300"/>
        <v>1</v>
      </c>
      <c r="N3842" t="b">
        <f t="shared" si="301"/>
        <v>1</v>
      </c>
      <c r="O3842" t="b">
        <f t="shared" si="302"/>
        <v>1</v>
      </c>
      <c r="P3842" t="b">
        <f t="shared" si="302"/>
        <v>1</v>
      </c>
      <c r="Q3842" t="b">
        <f t="shared" si="303"/>
        <v>1</v>
      </c>
      <c r="R3842" t="b">
        <f t="shared" si="304"/>
        <v>1</v>
      </c>
      <c r="U3842" s="105" t="s">
        <v>668</v>
      </c>
      <c r="V3842" s="105" t="s">
        <v>669</v>
      </c>
      <c r="W3842" s="106">
        <v>25427400</v>
      </c>
      <c r="X3842" s="106">
        <v>0</v>
      </c>
    </row>
    <row r="3843" spans="2:24" x14ac:dyDescent="0.25">
      <c r="B3843" s="105" t="s">
        <v>670</v>
      </c>
      <c r="C3843" s="105" t="s">
        <v>669</v>
      </c>
      <c r="D3843" s="106">
        <v>25427400</v>
      </c>
      <c r="E3843" s="106">
        <v>0</v>
      </c>
      <c r="M3843" t="b">
        <f t="shared" si="300"/>
        <v>1</v>
      </c>
      <c r="N3843" t="b">
        <f t="shared" si="301"/>
        <v>1</v>
      </c>
      <c r="O3843" t="b">
        <f t="shared" si="302"/>
        <v>1</v>
      </c>
      <c r="P3843" t="b">
        <f t="shared" si="302"/>
        <v>1</v>
      </c>
      <c r="Q3843" t="b">
        <f t="shared" si="303"/>
        <v>1</v>
      </c>
      <c r="R3843" t="b">
        <f t="shared" si="304"/>
        <v>1</v>
      </c>
      <c r="U3843" s="105" t="s">
        <v>670</v>
      </c>
      <c r="V3843" s="105" t="s">
        <v>669</v>
      </c>
      <c r="W3843" s="106">
        <v>25427400</v>
      </c>
      <c r="X3843" s="106">
        <v>0</v>
      </c>
    </row>
    <row r="3844" spans="2:24" x14ac:dyDescent="0.25">
      <c r="B3844" s="105" t="s">
        <v>671</v>
      </c>
      <c r="C3844" s="105" t="s">
        <v>672</v>
      </c>
      <c r="D3844" s="106">
        <v>1353950</v>
      </c>
      <c r="E3844" s="106">
        <v>0</v>
      </c>
      <c r="M3844" t="b">
        <f t="shared" si="300"/>
        <v>1</v>
      </c>
      <c r="N3844" t="b">
        <f t="shared" si="301"/>
        <v>1</v>
      </c>
      <c r="O3844" t="b">
        <f t="shared" si="302"/>
        <v>1</v>
      </c>
      <c r="P3844" t="b">
        <f t="shared" si="302"/>
        <v>1</v>
      </c>
      <c r="Q3844" t="b">
        <f t="shared" si="303"/>
        <v>1</v>
      </c>
      <c r="R3844" t="b">
        <f t="shared" si="304"/>
        <v>1</v>
      </c>
      <c r="U3844" s="105" t="s">
        <v>671</v>
      </c>
      <c r="V3844" s="105" t="s">
        <v>672</v>
      </c>
      <c r="W3844" s="106">
        <v>1353950</v>
      </c>
      <c r="X3844" s="106">
        <v>0</v>
      </c>
    </row>
    <row r="3845" spans="2:24" x14ac:dyDescent="0.25">
      <c r="B3845" s="105" t="s">
        <v>673</v>
      </c>
      <c r="C3845" s="105" t="s">
        <v>674</v>
      </c>
      <c r="D3845" s="106">
        <v>1353950</v>
      </c>
      <c r="E3845" s="106">
        <v>0</v>
      </c>
      <c r="M3845" t="b">
        <f t="shared" si="300"/>
        <v>1</v>
      </c>
      <c r="N3845" t="b">
        <f t="shared" si="301"/>
        <v>1</v>
      </c>
      <c r="O3845" t="b">
        <f t="shared" si="302"/>
        <v>1</v>
      </c>
      <c r="P3845" t="b">
        <f t="shared" si="302"/>
        <v>1</v>
      </c>
      <c r="Q3845" t="b">
        <f t="shared" si="303"/>
        <v>1</v>
      </c>
      <c r="R3845" t="b">
        <f t="shared" si="304"/>
        <v>1</v>
      </c>
      <c r="U3845" s="105" t="s">
        <v>673</v>
      </c>
      <c r="V3845" s="105" t="s">
        <v>674</v>
      </c>
      <c r="W3845" s="106">
        <v>1353950</v>
      </c>
      <c r="X3845" s="106">
        <v>0</v>
      </c>
    </row>
    <row r="3846" spans="2:24" x14ac:dyDescent="0.25">
      <c r="B3846" s="105" t="s">
        <v>675</v>
      </c>
      <c r="C3846" s="105" t="s">
        <v>674</v>
      </c>
      <c r="D3846" s="106">
        <v>1353950</v>
      </c>
      <c r="E3846" s="106">
        <v>0</v>
      </c>
      <c r="M3846" t="b">
        <f t="shared" si="300"/>
        <v>1</v>
      </c>
      <c r="N3846" t="b">
        <f t="shared" si="301"/>
        <v>1</v>
      </c>
      <c r="O3846" t="b">
        <f t="shared" si="302"/>
        <v>1</v>
      </c>
      <c r="P3846" t="b">
        <f t="shared" si="302"/>
        <v>1</v>
      </c>
      <c r="Q3846" t="b">
        <f t="shared" si="303"/>
        <v>1</v>
      </c>
      <c r="R3846" t="b">
        <f t="shared" si="304"/>
        <v>1</v>
      </c>
      <c r="U3846" s="105" t="s">
        <v>675</v>
      </c>
      <c r="V3846" s="105" t="s">
        <v>674</v>
      </c>
      <c r="W3846" s="106">
        <v>1353950</v>
      </c>
      <c r="X3846" s="106">
        <v>0</v>
      </c>
    </row>
    <row r="3847" spans="2:24" x14ac:dyDescent="0.25">
      <c r="B3847" s="105" t="s">
        <v>338</v>
      </c>
      <c r="C3847" s="105" t="s">
        <v>339</v>
      </c>
      <c r="D3847" s="106">
        <v>74054346</v>
      </c>
      <c r="E3847" s="106">
        <v>0</v>
      </c>
      <c r="M3847" t="b">
        <f t="shared" si="300"/>
        <v>1</v>
      </c>
      <c r="N3847" t="b">
        <f t="shared" si="301"/>
        <v>1</v>
      </c>
      <c r="O3847" t="b">
        <f t="shared" si="302"/>
        <v>1</v>
      </c>
      <c r="P3847" t="b">
        <f t="shared" si="302"/>
        <v>1</v>
      </c>
      <c r="Q3847" t="b">
        <f t="shared" si="303"/>
        <v>1</v>
      </c>
      <c r="R3847" t="b">
        <f t="shared" si="304"/>
        <v>1</v>
      </c>
      <c r="U3847" s="105" t="s">
        <v>338</v>
      </c>
      <c r="V3847" s="105" t="s">
        <v>339</v>
      </c>
      <c r="W3847" s="106">
        <v>74054346</v>
      </c>
      <c r="X3847" s="106">
        <v>0</v>
      </c>
    </row>
    <row r="3848" spans="2:24" x14ac:dyDescent="0.25">
      <c r="B3848" s="105" t="s">
        <v>469</v>
      </c>
      <c r="C3848" s="105" t="s">
        <v>470</v>
      </c>
      <c r="D3848" s="106">
        <v>5097800</v>
      </c>
      <c r="E3848" s="106">
        <v>0</v>
      </c>
      <c r="M3848" t="b">
        <f t="shared" si="300"/>
        <v>1</v>
      </c>
      <c r="N3848" t="b">
        <f t="shared" si="301"/>
        <v>1</v>
      </c>
      <c r="O3848" t="b">
        <f t="shared" si="302"/>
        <v>1</v>
      </c>
      <c r="P3848" t="b">
        <f t="shared" si="302"/>
        <v>1</v>
      </c>
      <c r="Q3848" t="b">
        <f t="shared" si="303"/>
        <v>1</v>
      </c>
      <c r="R3848" t="b">
        <f t="shared" si="304"/>
        <v>1</v>
      </c>
      <c r="U3848" s="105" t="s">
        <v>469</v>
      </c>
      <c r="V3848" s="105" t="s">
        <v>470</v>
      </c>
      <c r="W3848" s="106">
        <v>5097800</v>
      </c>
      <c r="X3848" s="106">
        <v>0</v>
      </c>
    </row>
    <row r="3849" spans="2:24" x14ac:dyDescent="0.25">
      <c r="B3849" s="105" t="s">
        <v>471</v>
      </c>
      <c r="C3849" s="105" t="s">
        <v>472</v>
      </c>
      <c r="D3849" s="106">
        <v>4369300</v>
      </c>
      <c r="E3849" s="106">
        <v>0</v>
      </c>
      <c r="M3849" t="b">
        <f t="shared" si="300"/>
        <v>1</v>
      </c>
      <c r="N3849" t="b">
        <f t="shared" si="301"/>
        <v>1</v>
      </c>
      <c r="O3849" t="b">
        <f t="shared" si="302"/>
        <v>1</v>
      </c>
      <c r="P3849" t="b">
        <f t="shared" si="302"/>
        <v>1</v>
      </c>
      <c r="Q3849" t="b">
        <f t="shared" si="303"/>
        <v>1</v>
      </c>
      <c r="R3849" t="b">
        <f t="shared" si="304"/>
        <v>1</v>
      </c>
      <c r="U3849" s="105" t="s">
        <v>471</v>
      </c>
      <c r="V3849" s="105" t="s">
        <v>472</v>
      </c>
      <c r="W3849" s="106">
        <v>4369300</v>
      </c>
      <c r="X3849" s="106">
        <v>0</v>
      </c>
    </row>
    <row r="3850" spans="2:24" x14ac:dyDescent="0.25">
      <c r="B3850" s="105" t="s">
        <v>1461</v>
      </c>
      <c r="C3850" s="105" t="s">
        <v>1614</v>
      </c>
      <c r="D3850" s="106">
        <v>728500</v>
      </c>
      <c r="E3850" s="106">
        <v>0</v>
      </c>
      <c r="M3850" t="b">
        <f t="shared" si="300"/>
        <v>1</v>
      </c>
      <c r="N3850" t="b">
        <f t="shared" si="301"/>
        <v>1</v>
      </c>
      <c r="O3850" t="b">
        <f t="shared" si="302"/>
        <v>1</v>
      </c>
      <c r="P3850" t="b">
        <f t="shared" si="302"/>
        <v>1</v>
      </c>
      <c r="Q3850" t="b">
        <f t="shared" si="303"/>
        <v>1</v>
      </c>
      <c r="R3850" t="b">
        <f t="shared" si="304"/>
        <v>1</v>
      </c>
      <c r="U3850" s="105" t="s">
        <v>1461</v>
      </c>
      <c r="V3850" s="105" t="s">
        <v>1614</v>
      </c>
      <c r="W3850" s="106">
        <v>728500</v>
      </c>
      <c r="X3850" s="106">
        <v>0</v>
      </c>
    </row>
    <row r="3851" spans="2:24" x14ac:dyDescent="0.25">
      <c r="B3851" s="105" t="s">
        <v>340</v>
      </c>
      <c r="C3851" s="105" t="s">
        <v>341</v>
      </c>
      <c r="D3851" s="106">
        <v>68956546</v>
      </c>
      <c r="E3851" s="106">
        <v>0</v>
      </c>
      <c r="M3851" t="b">
        <f t="shared" si="300"/>
        <v>1</v>
      </c>
      <c r="N3851" t="b">
        <f t="shared" si="301"/>
        <v>1</v>
      </c>
      <c r="O3851" t="b">
        <f t="shared" si="302"/>
        <v>1</v>
      </c>
      <c r="P3851" t="b">
        <f t="shared" si="302"/>
        <v>1</v>
      </c>
      <c r="Q3851" t="b">
        <f t="shared" si="303"/>
        <v>1</v>
      </c>
      <c r="R3851" t="b">
        <f t="shared" si="304"/>
        <v>1</v>
      </c>
      <c r="U3851" s="105" t="s">
        <v>340</v>
      </c>
      <c r="V3851" s="105" t="s">
        <v>341</v>
      </c>
      <c r="W3851" s="106">
        <v>68956546</v>
      </c>
      <c r="X3851" s="106">
        <v>0</v>
      </c>
    </row>
    <row r="3852" spans="2:24" x14ac:dyDescent="0.25">
      <c r="B3852" s="105" t="s">
        <v>392</v>
      </c>
      <c r="C3852" s="105" t="s">
        <v>341</v>
      </c>
      <c r="D3852" s="106">
        <v>5253350</v>
      </c>
      <c r="E3852" s="106">
        <v>0</v>
      </c>
      <c r="M3852" t="b">
        <f t="shared" si="300"/>
        <v>1</v>
      </c>
      <c r="N3852" t="b">
        <f t="shared" si="301"/>
        <v>1</v>
      </c>
      <c r="O3852" t="b">
        <f t="shared" si="302"/>
        <v>1</v>
      </c>
      <c r="P3852" t="b">
        <f t="shared" si="302"/>
        <v>1</v>
      </c>
      <c r="Q3852" t="b">
        <f t="shared" si="303"/>
        <v>1</v>
      </c>
      <c r="R3852" t="b">
        <f t="shared" si="304"/>
        <v>1</v>
      </c>
      <c r="U3852" s="105" t="s">
        <v>392</v>
      </c>
      <c r="V3852" s="105" t="s">
        <v>341</v>
      </c>
      <c r="W3852" s="106">
        <v>5253350</v>
      </c>
      <c r="X3852" s="106">
        <v>0</v>
      </c>
    </row>
    <row r="3853" spans="2:24" x14ac:dyDescent="0.25">
      <c r="B3853" s="105" t="s">
        <v>342</v>
      </c>
      <c r="C3853" s="105" t="s">
        <v>343</v>
      </c>
      <c r="D3853" s="106">
        <v>5211400</v>
      </c>
      <c r="E3853" s="106">
        <v>0</v>
      </c>
      <c r="M3853" t="b">
        <f t="shared" si="300"/>
        <v>1</v>
      </c>
      <c r="N3853" t="b">
        <f t="shared" si="301"/>
        <v>1</v>
      </c>
      <c r="O3853" t="b">
        <f t="shared" si="302"/>
        <v>1</v>
      </c>
      <c r="P3853" t="b">
        <f t="shared" si="302"/>
        <v>1</v>
      </c>
      <c r="Q3853" t="b">
        <f t="shared" si="303"/>
        <v>1</v>
      </c>
      <c r="R3853" t="b">
        <f t="shared" si="304"/>
        <v>1</v>
      </c>
      <c r="U3853" s="105" t="s">
        <v>342</v>
      </c>
      <c r="V3853" s="105" t="s">
        <v>343</v>
      </c>
      <c r="W3853" s="106">
        <v>5211400</v>
      </c>
      <c r="X3853" s="106">
        <v>0</v>
      </c>
    </row>
    <row r="3854" spans="2:24" x14ac:dyDescent="0.25">
      <c r="B3854" s="105" t="s">
        <v>344</v>
      </c>
      <c r="C3854" s="105" t="s">
        <v>345</v>
      </c>
      <c r="D3854" s="106">
        <v>4848556</v>
      </c>
      <c r="E3854" s="106">
        <v>0</v>
      </c>
      <c r="M3854" t="b">
        <f t="shared" si="300"/>
        <v>1</v>
      </c>
      <c r="N3854" t="b">
        <f t="shared" si="301"/>
        <v>1</v>
      </c>
      <c r="O3854" t="b">
        <f t="shared" si="302"/>
        <v>1</v>
      </c>
      <c r="P3854" t="b">
        <f t="shared" si="302"/>
        <v>1</v>
      </c>
      <c r="Q3854" t="b">
        <f t="shared" si="303"/>
        <v>1</v>
      </c>
      <c r="R3854" t="b">
        <f t="shared" si="304"/>
        <v>1</v>
      </c>
      <c r="U3854" s="105" t="s">
        <v>344</v>
      </c>
      <c r="V3854" s="105" t="s">
        <v>345</v>
      </c>
      <c r="W3854" s="106">
        <v>4848556</v>
      </c>
      <c r="X3854" s="106">
        <v>0</v>
      </c>
    </row>
    <row r="3855" spans="2:24" x14ac:dyDescent="0.25">
      <c r="B3855" s="105" t="s">
        <v>346</v>
      </c>
      <c r="C3855" s="105" t="s">
        <v>347</v>
      </c>
      <c r="D3855" s="106">
        <v>5162730</v>
      </c>
      <c r="E3855" s="106">
        <v>0</v>
      </c>
      <c r="M3855" t="b">
        <f t="shared" si="300"/>
        <v>1</v>
      </c>
      <c r="N3855" t="b">
        <f t="shared" si="301"/>
        <v>1</v>
      </c>
      <c r="O3855" t="b">
        <f t="shared" si="302"/>
        <v>1</v>
      </c>
      <c r="P3855" t="b">
        <f t="shared" si="302"/>
        <v>1</v>
      </c>
      <c r="Q3855" t="b">
        <f t="shared" si="303"/>
        <v>1</v>
      </c>
      <c r="R3855" t="b">
        <f t="shared" si="304"/>
        <v>1</v>
      </c>
      <c r="U3855" s="105" t="s">
        <v>346</v>
      </c>
      <c r="V3855" s="105" t="s">
        <v>347</v>
      </c>
      <c r="W3855" s="106">
        <v>5162730</v>
      </c>
      <c r="X3855" s="106">
        <v>0</v>
      </c>
    </row>
    <row r="3856" spans="2:24" x14ac:dyDescent="0.25">
      <c r="B3856" s="105" t="s">
        <v>348</v>
      </c>
      <c r="C3856" s="105" t="s">
        <v>1542</v>
      </c>
      <c r="D3856" s="106">
        <v>8759950</v>
      </c>
      <c r="E3856" s="106">
        <v>0</v>
      </c>
      <c r="M3856" t="b">
        <f t="shared" si="300"/>
        <v>1</v>
      </c>
      <c r="N3856" t="b">
        <f t="shared" si="301"/>
        <v>1</v>
      </c>
      <c r="O3856" t="b">
        <f t="shared" si="302"/>
        <v>1</v>
      </c>
      <c r="P3856" t="b">
        <f t="shared" si="302"/>
        <v>1</v>
      </c>
      <c r="Q3856" t="b">
        <f t="shared" si="303"/>
        <v>1</v>
      </c>
      <c r="R3856" t="b">
        <f t="shared" si="304"/>
        <v>1</v>
      </c>
      <c r="U3856" s="105" t="s">
        <v>348</v>
      </c>
      <c r="V3856" s="105" t="s">
        <v>1542</v>
      </c>
      <c r="W3856" s="106">
        <v>8759950</v>
      </c>
      <c r="X3856" s="106">
        <v>0</v>
      </c>
    </row>
    <row r="3857" spans="2:26" x14ac:dyDescent="0.25">
      <c r="B3857" s="105" t="s">
        <v>349</v>
      </c>
      <c r="C3857" s="105" t="s">
        <v>350</v>
      </c>
      <c r="D3857" s="106">
        <v>4435560</v>
      </c>
      <c r="E3857" s="106">
        <v>0</v>
      </c>
      <c r="M3857" t="b">
        <f t="shared" si="300"/>
        <v>1</v>
      </c>
      <c r="N3857" t="b">
        <f t="shared" si="301"/>
        <v>1</v>
      </c>
      <c r="O3857" t="b">
        <f t="shared" si="302"/>
        <v>1</v>
      </c>
      <c r="P3857" t="b">
        <f t="shared" si="302"/>
        <v>1</v>
      </c>
      <c r="Q3857" t="b">
        <f t="shared" si="303"/>
        <v>1</v>
      </c>
      <c r="R3857" t="b">
        <f t="shared" si="304"/>
        <v>1</v>
      </c>
      <c r="U3857" s="105" t="s">
        <v>349</v>
      </c>
      <c r="V3857" s="105" t="s">
        <v>350</v>
      </c>
      <c r="W3857" s="106">
        <v>4435560</v>
      </c>
      <c r="X3857" s="106">
        <v>0</v>
      </c>
    </row>
    <row r="3858" spans="2:26" x14ac:dyDescent="0.25">
      <c r="B3858" s="105" t="s">
        <v>351</v>
      </c>
      <c r="C3858" s="105" t="s">
        <v>352</v>
      </c>
      <c r="D3858" s="106">
        <v>17532000</v>
      </c>
      <c r="E3858" s="106">
        <v>0</v>
      </c>
      <c r="M3858" t="b">
        <f t="shared" si="300"/>
        <v>1</v>
      </c>
      <c r="N3858" t="b">
        <f t="shared" si="301"/>
        <v>1</v>
      </c>
      <c r="O3858" t="b">
        <f t="shared" si="302"/>
        <v>1</v>
      </c>
      <c r="P3858" t="b">
        <f t="shared" si="302"/>
        <v>1</v>
      </c>
      <c r="Q3858" t="b">
        <f t="shared" si="303"/>
        <v>1</v>
      </c>
      <c r="R3858" t="b">
        <f t="shared" si="304"/>
        <v>1</v>
      </c>
      <c r="U3858" s="105" t="s">
        <v>351</v>
      </c>
      <c r="V3858" s="105" t="s">
        <v>352</v>
      </c>
      <c r="W3858" s="106">
        <v>17532000</v>
      </c>
      <c r="X3858" s="106">
        <v>0</v>
      </c>
    </row>
    <row r="3859" spans="2:26" x14ac:dyDescent="0.25">
      <c r="B3859" s="105" t="s">
        <v>353</v>
      </c>
      <c r="C3859" s="105" t="s">
        <v>354</v>
      </c>
      <c r="D3859" s="106">
        <v>5753000</v>
      </c>
      <c r="E3859" s="106">
        <v>0</v>
      </c>
      <c r="M3859" t="b">
        <f t="shared" si="300"/>
        <v>1</v>
      </c>
      <c r="N3859" t="b">
        <f t="shared" si="301"/>
        <v>1</v>
      </c>
      <c r="O3859" t="b">
        <f t="shared" si="302"/>
        <v>1</v>
      </c>
      <c r="P3859" t="b">
        <f t="shared" si="302"/>
        <v>1</v>
      </c>
      <c r="Q3859" t="b">
        <f t="shared" si="303"/>
        <v>1</v>
      </c>
      <c r="R3859" t="b">
        <f t="shared" si="304"/>
        <v>1</v>
      </c>
      <c r="U3859" s="105" t="s">
        <v>353</v>
      </c>
      <c r="V3859" s="105" t="s">
        <v>354</v>
      </c>
      <c r="W3859" s="106">
        <v>5753000</v>
      </c>
      <c r="X3859" s="106">
        <v>0</v>
      </c>
    </row>
    <row r="3860" spans="2:26" x14ac:dyDescent="0.25">
      <c r="B3860" s="105" t="s">
        <v>355</v>
      </c>
      <c r="C3860" s="105" t="s">
        <v>356</v>
      </c>
      <c r="D3860" s="106">
        <v>12000000</v>
      </c>
      <c r="E3860" s="106">
        <v>0</v>
      </c>
      <c r="M3860" t="b">
        <f t="shared" si="300"/>
        <v>1</v>
      </c>
      <c r="N3860" t="b">
        <f t="shared" si="301"/>
        <v>1</v>
      </c>
      <c r="O3860" t="b">
        <f t="shared" si="302"/>
        <v>1</v>
      </c>
      <c r="P3860" t="b">
        <f t="shared" si="302"/>
        <v>1</v>
      </c>
      <c r="Q3860" t="b">
        <f t="shared" si="303"/>
        <v>1</v>
      </c>
      <c r="R3860" t="b">
        <f t="shared" si="304"/>
        <v>1</v>
      </c>
      <c r="U3860" s="105" t="s">
        <v>355</v>
      </c>
      <c r="V3860" s="105" t="s">
        <v>356</v>
      </c>
      <c r="W3860" s="106">
        <v>12000000</v>
      </c>
      <c r="X3860" s="106">
        <v>0</v>
      </c>
    </row>
    <row r="3861" spans="2:26" x14ac:dyDescent="0.25">
      <c r="B3861" s="105" t="s">
        <v>676</v>
      </c>
      <c r="C3861" s="105" t="s">
        <v>677</v>
      </c>
      <c r="D3861" s="106">
        <v>10455900</v>
      </c>
      <c r="E3861" s="106">
        <v>0</v>
      </c>
      <c r="M3861" t="b">
        <f t="shared" si="300"/>
        <v>1</v>
      </c>
      <c r="N3861" t="b">
        <f t="shared" si="301"/>
        <v>1</v>
      </c>
      <c r="O3861" t="b">
        <f t="shared" si="302"/>
        <v>1</v>
      </c>
      <c r="P3861" t="b">
        <f t="shared" si="302"/>
        <v>1</v>
      </c>
      <c r="Q3861" t="b">
        <f t="shared" si="303"/>
        <v>1</v>
      </c>
      <c r="R3861" t="b">
        <f t="shared" si="304"/>
        <v>1</v>
      </c>
      <c r="U3861" s="105" t="s">
        <v>676</v>
      </c>
      <c r="V3861" s="105" t="s">
        <v>677</v>
      </c>
      <c r="W3861" s="106">
        <v>10455900</v>
      </c>
      <c r="X3861" s="106">
        <v>0</v>
      </c>
    </row>
    <row r="3862" spans="2:26" x14ac:dyDescent="0.25">
      <c r="B3862" s="105" t="s">
        <v>678</v>
      </c>
      <c r="C3862" s="105" t="s">
        <v>679</v>
      </c>
      <c r="D3862" s="106">
        <v>10455900</v>
      </c>
      <c r="E3862" s="106">
        <v>0</v>
      </c>
      <c r="M3862" t="b">
        <f t="shared" si="300"/>
        <v>1</v>
      </c>
      <c r="N3862" t="b">
        <f t="shared" si="301"/>
        <v>1</v>
      </c>
      <c r="O3862" t="b">
        <f t="shared" si="302"/>
        <v>1</v>
      </c>
      <c r="P3862" t="b">
        <f t="shared" si="302"/>
        <v>1</v>
      </c>
      <c r="Q3862" t="b">
        <f t="shared" si="303"/>
        <v>1</v>
      </c>
      <c r="R3862" t="b">
        <f t="shared" si="304"/>
        <v>1</v>
      </c>
      <c r="U3862" s="105" t="s">
        <v>678</v>
      </c>
      <c r="V3862" s="105" t="s">
        <v>679</v>
      </c>
      <c r="W3862" s="106">
        <v>10455900</v>
      </c>
      <c r="X3862" s="106">
        <v>0</v>
      </c>
    </row>
    <row r="3863" spans="2:26" x14ac:dyDescent="0.25">
      <c r="B3863" s="105" t="s">
        <v>680</v>
      </c>
      <c r="C3863" s="105" t="s">
        <v>679</v>
      </c>
      <c r="D3863" s="106">
        <v>10455900</v>
      </c>
      <c r="E3863" s="106">
        <v>0</v>
      </c>
      <c r="M3863" t="b">
        <f t="shared" si="300"/>
        <v>1</v>
      </c>
      <c r="N3863" t="b">
        <f t="shared" si="301"/>
        <v>1</v>
      </c>
      <c r="O3863" t="b">
        <f t="shared" si="302"/>
        <v>1</v>
      </c>
      <c r="P3863" t="b">
        <f t="shared" si="302"/>
        <v>1</v>
      </c>
      <c r="Q3863" t="b">
        <f t="shared" si="303"/>
        <v>1</v>
      </c>
      <c r="R3863" t="b">
        <f t="shared" si="304"/>
        <v>1</v>
      </c>
      <c r="U3863" s="105" t="s">
        <v>680</v>
      </c>
      <c r="V3863" s="105" t="s">
        <v>679</v>
      </c>
      <c r="W3863" s="106">
        <v>10455900</v>
      </c>
      <c r="X3863" s="106">
        <v>0</v>
      </c>
    </row>
    <row r="3864" spans="2:26" x14ac:dyDescent="0.25">
      <c r="B3864" s="105" t="s">
        <v>473</v>
      </c>
      <c r="C3864" s="105" t="s">
        <v>474</v>
      </c>
      <c r="D3864" s="106">
        <v>6914100</v>
      </c>
      <c r="E3864" s="106">
        <v>0</v>
      </c>
      <c r="M3864" t="b">
        <f t="shared" si="300"/>
        <v>1</v>
      </c>
      <c r="N3864" t="b">
        <f t="shared" si="301"/>
        <v>1</v>
      </c>
      <c r="O3864" t="b">
        <f t="shared" si="302"/>
        <v>1</v>
      </c>
      <c r="P3864" t="b">
        <f t="shared" si="302"/>
        <v>1</v>
      </c>
      <c r="Q3864" t="b">
        <f t="shared" si="303"/>
        <v>1</v>
      </c>
      <c r="R3864" t="b">
        <f t="shared" si="304"/>
        <v>1</v>
      </c>
      <c r="U3864" s="105" t="s">
        <v>473</v>
      </c>
      <c r="V3864" s="105" t="s">
        <v>474</v>
      </c>
      <c r="W3864" s="106">
        <v>6914100</v>
      </c>
      <c r="X3864" s="106">
        <v>0</v>
      </c>
    </row>
    <row r="3865" spans="2:26" x14ac:dyDescent="0.25">
      <c r="B3865" s="105" t="s">
        <v>475</v>
      </c>
      <c r="C3865" s="105" t="s">
        <v>476</v>
      </c>
      <c r="D3865" s="106">
        <v>6914100</v>
      </c>
      <c r="E3865" s="106">
        <v>0</v>
      </c>
      <c r="M3865" t="b">
        <f t="shared" si="300"/>
        <v>1</v>
      </c>
      <c r="N3865" t="b">
        <f t="shared" si="301"/>
        <v>1</v>
      </c>
      <c r="O3865" t="b">
        <f t="shared" si="302"/>
        <v>1</v>
      </c>
      <c r="P3865" t="b">
        <f t="shared" si="302"/>
        <v>1</v>
      </c>
      <c r="Q3865" t="b">
        <f t="shared" si="303"/>
        <v>1</v>
      </c>
      <c r="R3865" t="b">
        <f t="shared" si="304"/>
        <v>1</v>
      </c>
      <c r="U3865" s="105" t="s">
        <v>475</v>
      </c>
      <c r="V3865" s="105" t="s">
        <v>476</v>
      </c>
      <c r="W3865" s="106">
        <v>6914100</v>
      </c>
      <c r="X3865" s="106">
        <v>0</v>
      </c>
    </row>
    <row r="3866" spans="2:26" x14ac:dyDescent="0.25">
      <c r="B3866" s="105" t="s">
        <v>477</v>
      </c>
      <c r="C3866" s="105" t="s">
        <v>476</v>
      </c>
      <c r="D3866" s="106">
        <v>6914100</v>
      </c>
      <c r="E3866" s="106">
        <v>0</v>
      </c>
      <c r="M3866" t="b">
        <f t="shared" si="300"/>
        <v>1</v>
      </c>
      <c r="N3866" t="b">
        <f t="shared" si="301"/>
        <v>1</v>
      </c>
      <c r="O3866" t="b">
        <f t="shared" si="302"/>
        <v>1</v>
      </c>
      <c r="P3866" t="b">
        <f t="shared" si="302"/>
        <v>1</v>
      </c>
      <c r="Q3866" t="b">
        <f t="shared" si="303"/>
        <v>1</v>
      </c>
      <c r="R3866" t="b">
        <f t="shared" si="304"/>
        <v>1</v>
      </c>
      <c r="U3866" s="105" t="s">
        <v>477</v>
      </c>
      <c r="V3866" s="105" t="s">
        <v>476</v>
      </c>
      <c r="W3866" s="106">
        <v>6914100</v>
      </c>
      <c r="X3866" s="106">
        <v>0</v>
      </c>
    </row>
    <row r="3867" spans="2:26" x14ac:dyDescent="0.25">
      <c r="B3867" t="s">
        <v>359</v>
      </c>
      <c r="C3867" s="106">
        <v>1250707025</v>
      </c>
      <c r="D3867" s="106">
        <v>0</v>
      </c>
      <c r="M3867" t="b">
        <f t="shared" ref="M3867:M3930" si="305">+B3867=U3867</f>
        <v>1</v>
      </c>
      <c r="N3867" t="b">
        <f t="shared" ref="N3867:N3930" si="306">+C3867=V3867</f>
        <v>1</v>
      </c>
      <c r="O3867" t="b">
        <f t="shared" ref="O3867:P3930" si="307">+D3867=W3867</f>
        <v>1</v>
      </c>
      <c r="P3867" t="b">
        <f t="shared" si="307"/>
        <v>1</v>
      </c>
      <c r="Q3867" t="b">
        <f t="shared" ref="Q3867:Q3930" si="308">+F3867=Y3867</f>
        <v>1</v>
      </c>
      <c r="R3867" t="b">
        <f t="shared" ref="R3867:R3930" si="309">+G3867=Z3867</f>
        <v>1</v>
      </c>
      <c r="U3867" t="s">
        <v>359</v>
      </c>
      <c r="V3867" s="106">
        <v>1250707025</v>
      </c>
      <c r="W3867" s="106">
        <v>0</v>
      </c>
    </row>
    <row r="3868" spans="2:26" x14ac:dyDescent="0.25">
      <c r="B3868" t="s">
        <v>330</v>
      </c>
      <c r="C3868" t="s">
        <v>331</v>
      </c>
      <c r="D3868" s="105" t="s">
        <v>886</v>
      </c>
      <c r="E3868" t="s">
        <v>333</v>
      </c>
      <c r="F3868" t="s">
        <v>331</v>
      </c>
      <c r="G3868" s="105" t="s">
        <v>887</v>
      </c>
      <c r="M3868" t="b">
        <f t="shared" si="305"/>
        <v>1</v>
      </c>
      <c r="N3868" t="b">
        <f t="shared" si="306"/>
        <v>1</v>
      </c>
      <c r="O3868" t="b">
        <f t="shared" si="307"/>
        <v>1</v>
      </c>
      <c r="P3868" t="b">
        <f t="shared" si="307"/>
        <v>1</v>
      </c>
      <c r="Q3868" t="b">
        <f t="shared" si="308"/>
        <v>1</v>
      </c>
      <c r="R3868" t="b">
        <f t="shared" si="309"/>
        <v>1</v>
      </c>
      <c r="U3868" t="s">
        <v>330</v>
      </c>
      <c r="V3868" t="s">
        <v>331</v>
      </c>
      <c r="W3868" s="105" t="s">
        <v>886</v>
      </c>
      <c r="X3868" t="s">
        <v>333</v>
      </c>
      <c r="Y3868" t="s">
        <v>331</v>
      </c>
      <c r="Z3868" s="105" t="s">
        <v>887</v>
      </c>
    </row>
    <row r="3869" spans="2:26" x14ac:dyDescent="0.25">
      <c r="B3869" t="s">
        <v>335</v>
      </c>
      <c r="C3869" t="s">
        <v>3</v>
      </c>
      <c r="D3869" t="s">
        <v>336</v>
      </c>
      <c r="E3869" t="s">
        <v>337</v>
      </c>
      <c r="M3869" t="b">
        <f t="shared" si="305"/>
        <v>1</v>
      </c>
      <c r="N3869" t="b">
        <f t="shared" si="306"/>
        <v>1</v>
      </c>
      <c r="O3869" t="b">
        <f t="shared" si="307"/>
        <v>1</v>
      </c>
      <c r="P3869" t="b">
        <f t="shared" si="307"/>
        <v>1</v>
      </c>
      <c r="Q3869" t="b">
        <f t="shared" si="308"/>
        <v>1</v>
      </c>
      <c r="R3869" t="b">
        <f t="shared" si="309"/>
        <v>1</v>
      </c>
      <c r="U3869" t="s">
        <v>335</v>
      </c>
      <c r="V3869" t="s">
        <v>3</v>
      </c>
      <c r="W3869" t="s">
        <v>336</v>
      </c>
      <c r="X3869" t="s">
        <v>337</v>
      </c>
    </row>
    <row r="3870" spans="2:26" x14ac:dyDescent="0.25">
      <c r="B3870" s="105" t="s">
        <v>418</v>
      </c>
      <c r="C3870" s="105" t="s">
        <v>419</v>
      </c>
      <c r="D3870" s="106">
        <v>585294402</v>
      </c>
      <c r="E3870" s="106">
        <v>0</v>
      </c>
      <c r="M3870" t="b">
        <f t="shared" si="305"/>
        <v>1</v>
      </c>
      <c r="N3870" t="b">
        <f t="shared" si="306"/>
        <v>1</v>
      </c>
      <c r="O3870" t="b">
        <f t="shared" si="307"/>
        <v>1</v>
      </c>
      <c r="P3870" t="b">
        <f t="shared" si="307"/>
        <v>1</v>
      </c>
      <c r="Q3870" t="b">
        <f t="shared" si="308"/>
        <v>1</v>
      </c>
      <c r="R3870" t="b">
        <f t="shared" si="309"/>
        <v>1</v>
      </c>
      <c r="U3870" s="105" t="s">
        <v>418</v>
      </c>
      <c r="V3870" s="105" t="s">
        <v>419</v>
      </c>
      <c r="W3870" s="106">
        <v>585294402</v>
      </c>
      <c r="X3870" s="106">
        <v>0</v>
      </c>
    </row>
    <row r="3871" spans="2:26" x14ac:dyDescent="0.25">
      <c r="B3871" s="105" t="s">
        <v>420</v>
      </c>
      <c r="C3871" s="105" t="s">
        <v>421</v>
      </c>
      <c r="D3871" s="106">
        <v>585294402</v>
      </c>
      <c r="E3871" s="106">
        <v>0</v>
      </c>
      <c r="M3871" t="b">
        <f t="shared" si="305"/>
        <v>1</v>
      </c>
      <c r="N3871" t="b">
        <f t="shared" si="306"/>
        <v>1</v>
      </c>
      <c r="O3871" t="b">
        <f t="shared" si="307"/>
        <v>1</v>
      </c>
      <c r="P3871" t="b">
        <f t="shared" si="307"/>
        <v>1</v>
      </c>
      <c r="Q3871" t="b">
        <f t="shared" si="308"/>
        <v>1</v>
      </c>
      <c r="R3871" t="b">
        <f t="shared" si="309"/>
        <v>1</v>
      </c>
      <c r="U3871" s="105" t="s">
        <v>420</v>
      </c>
      <c r="V3871" s="105" t="s">
        <v>421</v>
      </c>
      <c r="W3871" s="106">
        <v>585294402</v>
      </c>
      <c r="X3871" s="106">
        <v>0</v>
      </c>
    </row>
    <row r="3872" spans="2:26" x14ac:dyDescent="0.25">
      <c r="B3872" s="105" t="s">
        <v>422</v>
      </c>
      <c r="C3872" s="105" t="s">
        <v>421</v>
      </c>
      <c r="D3872" s="106">
        <v>210744950</v>
      </c>
      <c r="E3872" s="106">
        <v>0</v>
      </c>
      <c r="M3872" t="b">
        <f t="shared" si="305"/>
        <v>1</v>
      </c>
      <c r="N3872" t="b">
        <f t="shared" si="306"/>
        <v>1</v>
      </c>
      <c r="O3872" t="b">
        <f t="shared" si="307"/>
        <v>1</v>
      </c>
      <c r="P3872" t="b">
        <f t="shared" si="307"/>
        <v>1</v>
      </c>
      <c r="Q3872" t="b">
        <f t="shared" si="308"/>
        <v>1</v>
      </c>
      <c r="R3872" t="b">
        <f t="shared" si="309"/>
        <v>1</v>
      </c>
      <c r="U3872" s="105" t="s">
        <v>422</v>
      </c>
      <c r="V3872" s="105" t="s">
        <v>421</v>
      </c>
      <c r="W3872" s="106">
        <v>210744950</v>
      </c>
      <c r="X3872" s="106">
        <v>0</v>
      </c>
    </row>
    <row r="3873" spans="2:24" x14ac:dyDescent="0.25">
      <c r="B3873" s="105" t="s">
        <v>423</v>
      </c>
      <c r="C3873" s="105" t="s">
        <v>424</v>
      </c>
      <c r="D3873" s="106">
        <v>143763553</v>
      </c>
      <c r="E3873" s="106">
        <v>0</v>
      </c>
      <c r="M3873" t="b">
        <f t="shared" si="305"/>
        <v>1</v>
      </c>
      <c r="N3873" t="b">
        <f t="shared" si="306"/>
        <v>1</v>
      </c>
      <c r="O3873" t="b">
        <f t="shared" si="307"/>
        <v>1</v>
      </c>
      <c r="P3873" t="b">
        <f t="shared" si="307"/>
        <v>1</v>
      </c>
      <c r="Q3873" t="b">
        <f t="shared" si="308"/>
        <v>1</v>
      </c>
      <c r="R3873" t="b">
        <f t="shared" si="309"/>
        <v>1</v>
      </c>
      <c r="U3873" s="105" t="s">
        <v>423</v>
      </c>
      <c r="V3873" s="105" t="s">
        <v>424</v>
      </c>
      <c r="W3873" s="106">
        <v>143763553</v>
      </c>
      <c r="X3873" s="106">
        <v>0</v>
      </c>
    </row>
    <row r="3874" spans="2:24" x14ac:dyDescent="0.25">
      <c r="B3874" s="105" t="s">
        <v>425</v>
      </c>
      <c r="C3874" s="105" t="s">
        <v>426</v>
      </c>
      <c r="D3874" s="106">
        <v>99189885</v>
      </c>
      <c r="E3874" s="106">
        <v>0</v>
      </c>
      <c r="M3874" t="b">
        <f t="shared" si="305"/>
        <v>1</v>
      </c>
      <c r="N3874" t="b">
        <f t="shared" si="306"/>
        <v>1</v>
      </c>
      <c r="O3874" t="b">
        <f t="shared" si="307"/>
        <v>1</v>
      </c>
      <c r="P3874" t="b">
        <f t="shared" si="307"/>
        <v>1</v>
      </c>
      <c r="Q3874" t="b">
        <f t="shared" si="308"/>
        <v>1</v>
      </c>
      <c r="R3874" t="b">
        <f t="shared" si="309"/>
        <v>1</v>
      </c>
      <c r="U3874" s="105" t="s">
        <v>425</v>
      </c>
      <c r="V3874" s="105" t="s">
        <v>426</v>
      </c>
      <c r="W3874" s="106">
        <v>99189885</v>
      </c>
      <c r="X3874" s="106">
        <v>0</v>
      </c>
    </row>
    <row r="3875" spans="2:24" x14ac:dyDescent="0.25">
      <c r="B3875" s="105" t="s">
        <v>761</v>
      </c>
      <c r="C3875" s="105" t="s">
        <v>1586</v>
      </c>
      <c r="D3875" s="106">
        <v>21764289</v>
      </c>
      <c r="E3875" s="106">
        <v>0</v>
      </c>
      <c r="M3875" t="b">
        <f t="shared" si="305"/>
        <v>1</v>
      </c>
      <c r="N3875" t="b">
        <f t="shared" si="306"/>
        <v>1</v>
      </c>
      <c r="O3875" t="b">
        <f t="shared" si="307"/>
        <v>1</v>
      </c>
      <c r="P3875" t="b">
        <f t="shared" si="307"/>
        <v>1</v>
      </c>
      <c r="Q3875" t="b">
        <f t="shared" si="308"/>
        <v>1</v>
      </c>
      <c r="R3875" t="b">
        <f t="shared" si="309"/>
        <v>1</v>
      </c>
      <c r="U3875" s="105" t="s">
        <v>761</v>
      </c>
      <c r="V3875" s="105" t="s">
        <v>1586</v>
      </c>
      <c r="W3875" s="106">
        <v>21764289</v>
      </c>
      <c r="X3875" s="106">
        <v>0</v>
      </c>
    </row>
    <row r="3876" spans="2:24" x14ac:dyDescent="0.25">
      <c r="B3876" s="105" t="s">
        <v>762</v>
      </c>
      <c r="C3876" s="105" t="s">
        <v>1587</v>
      </c>
      <c r="D3876" s="106">
        <v>30936178</v>
      </c>
      <c r="E3876" s="106">
        <v>0</v>
      </c>
      <c r="M3876" t="b">
        <f t="shared" si="305"/>
        <v>1</v>
      </c>
      <c r="N3876" t="b">
        <f t="shared" si="306"/>
        <v>1</v>
      </c>
      <c r="O3876" t="b">
        <f t="shared" si="307"/>
        <v>1</v>
      </c>
      <c r="P3876" t="b">
        <f t="shared" si="307"/>
        <v>1</v>
      </c>
      <c r="Q3876" t="b">
        <f t="shared" si="308"/>
        <v>1</v>
      </c>
      <c r="R3876" t="b">
        <f t="shared" si="309"/>
        <v>1</v>
      </c>
      <c r="U3876" s="105" t="s">
        <v>762</v>
      </c>
      <c r="V3876" s="105" t="s">
        <v>1587</v>
      </c>
      <c r="W3876" s="106">
        <v>30936178</v>
      </c>
      <c r="X3876" s="106">
        <v>0</v>
      </c>
    </row>
    <row r="3877" spans="2:24" x14ac:dyDescent="0.25">
      <c r="B3877" s="105" t="s">
        <v>763</v>
      </c>
      <c r="C3877" s="105" t="s">
        <v>1588</v>
      </c>
      <c r="D3877" s="106">
        <v>4833000</v>
      </c>
      <c r="E3877" s="106">
        <v>0</v>
      </c>
      <c r="M3877" t="b">
        <f t="shared" si="305"/>
        <v>1</v>
      </c>
      <c r="N3877" t="b">
        <f t="shared" si="306"/>
        <v>1</v>
      </c>
      <c r="O3877" t="b">
        <f t="shared" si="307"/>
        <v>1</v>
      </c>
      <c r="P3877" t="b">
        <f t="shared" si="307"/>
        <v>1</v>
      </c>
      <c r="Q3877" t="b">
        <f t="shared" si="308"/>
        <v>1</v>
      </c>
      <c r="R3877" t="b">
        <f t="shared" si="309"/>
        <v>1</v>
      </c>
      <c r="U3877" s="105" t="s">
        <v>763</v>
      </c>
      <c r="V3877" s="105" t="s">
        <v>1588</v>
      </c>
      <c r="W3877" s="106">
        <v>4833000</v>
      </c>
      <c r="X3877" s="106">
        <v>0</v>
      </c>
    </row>
    <row r="3878" spans="2:24" x14ac:dyDescent="0.25">
      <c r="B3878" s="105" t="s">
        <v>764</v>
      </c>
      <c r="C3878" s="105" t="s">
        <v>1589</v>
      </c>
      <c r="D3878" s="106">
        <v>4470500</v>
      </c>
      <c r="E3878" s="106">
        <v>0</v>
      </c>
      <c r="M3878" t="b">
        <f t="shared" si="305"/>
        <v>1</v>
      </c>
      <c r="N3878" t="b">
        <f t="shared" si="306"/>
        <v>1</v>
      </c>
      <c r="O3878" t="b">
        <f t="shared" si="307"/>
        <v>1</v>
      </c>
      <c r="P3878" t="b">
        <f t="shared" si="307"/>
        <v>1</v>
      </c>
      <c r="Q3878" t="b">
        <f t="shared" si="308"/>
        <v>1</v>
      </c>
      <c r="R3878" t="b">
        <f t="shared" si="309"/>
        <v>1</v>
      </c>
      <c r="U3878" s="105" t="s">
        <v>764</v>
      </c>
      <c r="V3878" s="105" t="s">
        <v>1589</v>
      </c>
      <c r="W3878" s="106">
        <v>4470500</v>
      </c>
      <c r="X3878" s="106">
        <v>0</v>
      </c>
    </row>
    <row r="3879" spans="2:24" x14ac:dyDescent="0.25">
      <c r="B3879" s="105" t="s">
        <v>765</v>
      </c>
      <c r="C3879" s="105" t="s">
        <v>1590</v>
      </c>
      <c r="D3879" s="106">
        <v>20528000</v>
      </c>
      <c r="E3879" s="106">
        <v>0</v>
      </c>
      <c r="M3879" t="b">
        <f t="shared" si="305"/>
        <v>1</v>
      </c>
      <c r="N3879" t="b">
        <f t="shared" si="306"/>
        <v>1</v>
      </c>
      <c r="O3879" t="b">
        <f t="shared" si="307"/>
        <v>1</v>
      </c>
      <c r="P3879" t="b">
        <f t="shared" si="307"/>
        <v>1</v>
      </c>
      <c r="Q3879" t="b">
        <f t="shared" si="308"/>
        <v>1</v>
      </c>
      <c r="R3879" t="b">
        <f t="shared" si="309"/>
        <v>1</v>
      </c>
      <c r="U3879" s="105" t="s">
        <v>765</v>
      </c>
      <c r="V3879" s="105" t="s">
        <v>1590</v>
      </c>
      <c r="W3879" s="106">
        <v>20528000</v>
      </c>
      <c r="X3879" s="106">
        <v>0</v>
      </c>
    </row>
    <row r="3880" spans="2:24" x14ac:dyDescent="0.25">
      <c r="B3880" s="105" t="s">
        <v>766</v>
      </c>
      <c r="C3880" s="105" t="s">
        <v>1591</v>
      </c>
      <c r="D3880" s="106">
        <v>32500000</v>
      </c>
      <c r="E3880" s="106">
        <v>0</v>
      </c>
      <c r="M3880" t="b">
        <f t="shared" si="305"/>
        <v>1</v>
      </c>
      <c r="N3880" t="b">
        <f t="shared" si="306"/>
        <v>1</v>
      </c>
      <c r="O3880" t="b">
        <f t="shared" si="307"/>
        <v>1</v>
      </c>
      <c r="P3880" t="b">
        <f t="shared" si="307"/>
        <v>1</v>
      </c>
      <c r="Q3880" t="b">
        <f t="shared" si="308"/>
        <v>1</v>
      </c>
      <c r="R3880" t="b">
        <f t="shared" si="309"/>
        <v>1</v>
      </c>
      <c r="U3880" s="105" t="s">
        <v>766</v>
      </c>
      <c r="V3880" s="105" t="s">
        <v>1591</v>
      </c>
      <c r="W3880" s="106">
        <v>32500000</v>
      </c>
      <c r="X3880" s="106">
        <v>0</v>
      </c>
    </row>
    <row r="3881" spans="2:24" x14ac:dyDescent="0.25">
      <c r="B3881" s="105" t="s">
        <v>767</v>
      </c>
      <c r="C3881" s="105" t="s">
        <v>1592</v>
      </c>
      <c r="D3881" s="106">
        <v>16564047</v>
      </c>
      <c r="E3881" s="106">
        <v>0</v>
      </c>
      <c r="M3881" t="b">
        <f t="shared" si="305"/>
        <v>1</v>
      </c>
      <c r="N3881" t="b">
        <f t="shared" si="306"/>
        <v>1</v>
      </c>
      <c r="O3881" t="b">
        <f t="shared" si="307"/>
        <v>1</v>
      </c>
      <c r="P3881" t="b">
        <f t="shared" si="307"/>
        <v>1</v>
      </c>
      <c r="Q3881" t="b">
        <f t="shared" si="308"/>
        <v>1</v>
      </c>
      <c r="R3881" t="b">
        <f t="shared" si="309"/>
        <v>1</v>
      </c>
      <c r="U3881" s="105" t="s">
        <v>767</v>
      </c>
      <c r="V3881" s="105" t="s">
        <v>1592</v>
      </c>
      <c r="W3881" s="106">
        <v>16564047</v>
      </c>
      <c r="X3881" s="106">
        <v>0</v>
      </c>
    </row>
    <row r="3882" spans="2:24" x14ac:dyDescent="0.25">
      <c r="B3882" s="105" t="s">
        <v>403</v>
      </c>
      <c r="C3882" s="105" t="s">
        <v>404</v>
      </c>
      <c r="D3882" s="106">
        <v>4375991729</v>
      </c>
      <c r="E3882" s="106">
        <v>0</v>
      </c>
      <c r="M3882" t="b">
        <f t="shared" si="305"/>
        <v>1</v>
      </c>
      <c r="N3882" t="b">
        <f t="shared" si="306"/>
        <v>1</v>
      </c>
      <c r="O3882" t="b">
        <f t="shared" si="307"/>
        <v>1</v>
      </c>
      <c r="P3882" t="b">
        <f t="shared" si="307"/>
        <v>1</v>
      </c>
      <c r="Q3882" t="b">
        <f t="shared" si="308"/>
        <v>1</v>
      </c>
      <c r="R3882" t="b">
        <f t="shared" si="309"/>
        <v>1</v>
      </c>
      <c r="U3882" s="105" t="s">
        <v>403</v>
      </c>
      <c r="V3882" s="105" t="s">
        <v>404</v>
      </c>
      <c r="W3882" s="106">
        <v>4375991729</v>
      </c>
      <c r="X3882" s="106">
        <v>0</v>
      </c>
    </row>
    <row r="3883" spans="2:24" x14ac:dyDescent="0.25">
      <c r="B3883" s="105" t="s">
        <v>405</v>
      </c>
      <c r="C3883" s="105" t="s">
        <v>406</v>
      </c>
      <c r="D3883" s="106">
        <v>767265815</v>
      </c>
      <c r="E3883" s="106">
        <v>0</v>
      </c>
      <c r="M3883" t="b">
        <f t="shared" si="305"/>
        <v>1</v>
      </c>
      <c r="N3883" t="b">
        <f t="shared" si="306"/>
        <v>1</v>
      </c>
      <c r="O3883" t="b">
        <f t="shared" si="307"/>
        <v>1</v>
      </c>
      <c r="P3883" t="b">
        <f t="shared" si="307"/>
        <v>1</v>
      </c>
      <c r="Q3883" t="b">
        <f t="shared" si="308"/>
        <v>1</v>
      </c>
      <c r="R3883" t="b">
        <f t="shared" si="309"/>
        <v>1</v>
      </c>
      <c r="U3883" s="105" t="s">
        <v>405</v>
      </c>
      <c r="V3883" s="105" t="s">
        <v>406</v>
      </c>
      <c r="W3883" s="106">
        <v>767265815</v>
      </c>
      <c r="X3883" s="106">
        <v>0</v>
      </c>
    </row>
    <row r="3884" spans="2:24" x14ac:dyDescent="0.25">
      <c r="B3884" s="105" t="s">
        <v>603</v>
      </c>
      <c r="C3884" s="105" t="s">
        <v>406</v>
      </c>
      <c r="D3884" s="106">
        <v>427600900</v>
      </c>
      <c r="E3884" s="106">
        <v>0</v>
      </c>
      <c r="M3884" t="b">
        <f t="shared" si="305"/>
        <v>1</v>
      </c>
      <c r="N3884" t="b">
        <f t="shared" si="306"/>
        <v>1</v>
      </c>
      <c r="O3884" t="b">
        <f t="shared" si="307"/>
        <v>1</v>
      </c>
      <c r="P3884" t="b">
        <f t="shared" si="307"/>
        <v>1</v>
      </c>
      <c r="Q3884" t="b">
        <f t="shared" si="308"/>
        <v>1</v>
      </c>
      <c r="R3884" t="b">
        <f t="shared" si="309"/>
        <v>1</v>
      </c>
      <c r="U3884" s="105" t="s">
        <v>603</v>
      </c>
      <c r="V3884" s="105" t="s">
        <v>406</v>
      </c>
      <c r="W3884" s="106">
        <v>427600900</v>
      </c>
      <c r="X3884" s="106">
        <v>0</v>
      </c>
    </row>
    <row r="3885" spans="2:24" x14ac:dyDescent="0.25">
      <c r="B3885" s="105" t="s">
        <v>407</v>
      </c>
      <c r="C3885" s="105" t="s">
        <v>1551</v>
      </c>
      <c r="D3885" s="106">
        <v>167000000</v>
      </c>
      <c r="E3885" s="106">
        <v>0</v>
      </c>
      <c r="M3885" t="b">
        <f t="shared" si="305"/>
        <v>1</v>
      </c>
      <c r="N3885" t="b">
        <f t="shared" si="306"/>
        <v>1</v>
      </c>
      <c r="O3885" t="b">
        <f t="shared" si="307"/>
        <v>1</v>
      </c>
      <c r="P3885" t="b">
        <f t="shared" si="307"/>
        <v>1</v>
      </c>
      <c r="Q3885" t="b">
        <f t="shared" si="308"/>
        <v>1</v>
      </c>
      <c r="R3885" t="b">
        <f t="shared" si="309"/>
        <v>1</v>
      </c>
      <c r="U3885" s="105" t="s">
        <v>407</v>
      </c>
      <c r="V3885" s="105" t="s">
        <v>1551</v>
      </c>
      <c r="W3885" s="106">
        <v>167000000</v>
      </c>
      <c r="X3885" s="106">
        <v>0</v>
      </c>
    </row>
    <row r="3886" spans="2:24" x14ac:dyDescent="0.25">
      <c r="B3886" s="105" t="s">
        <v>427</v>
      </c>
      <c r="C3886" s="105" t="s">
        <v>428</v>
      </c>
      <c r="D3886" s="106">
        <v>51691530</v>
      </c>
      <c r="E3886" s="106">
        <v>0</v>
      </c>
      <c r="M3886" t="b">
        <f t="shared" si="305"/>
        <v>1</v>
      </c>
      <c r="N3886" t="b">
        <f t="shared" si="306"/>
        <v>1</v>
      </c>
      <c r="O3886" t="b">
        <f t="shared" si="307"/>
        <v>1</v>
      </c>
      <c r="P3886" t="b">
        <f t="shared" si="307"/>
        <v>1</v>
      </c>
      <c r="Q3886" t="b">
        <f t="shared" si="308"/>
        <v>1</v>
      </c>
      <c r="R3886" t="b">
        <f t="shared" si="309"/>
        <v>1</v>
      </c>
      <c r="U3886" s="105" t="s">
        <v>427</v>
      </c>
      <c r="V3886" s="105" t="s">
        <v>428</v>
      </c>
      <c r="W3886" s="106">
        <v>51691530</v>
      </c>
      <c r="X3886" s="106">
        <v>0</v>
      </c>
    </row>
    <row r="3887" spans="2:24" x14ac:dyDescent="0.25">
      <c r="B3887" s="105" t="s">
        <v>408</v>
      </c>
      <c r="C3887" s="105" t="s">
        <v>1439</v>
      </c>
      <c r="D3887" s="106">
        <v>120973385</v>
      </c>
      <c r="E3887" s="106">
        <v>0</v>
      </c>
      <c r="M3887" t="b">
        <f t="shared" si="305"/>
        <v>1</v>
      </c>
      <c r="N3887" t="b">
        <f t="shared" si="306"/>
        <v>1</v>
      </c>
      <c r="O3887" t="b">
        <f t="shared" si="307"/>
        <v>1</v>
      </c>
      <c r="P3887" t="b">
        <f t="shared" si="307"/>
        <v>1</v>
      </c>
      <c r="Q3887" t="b">
        <f t="shared" si="308"/>
        <v>1</v>
      </c>
      <c r="R3887" t="b">
        <f t="shared" si="309"/>
        <v>1</v>
      </c>
      <c r="U3887" s="105" t="s">
        <v>408</v>
      </c>
      <c r="V3887" s="105" t="s">
        <v>1439</v>
      </c>
      <c r="W3887" s="106">
        <v>120973385</v>
      </c>
      <c r="X3887" s="106">
        <v>0</v>
      </c>
    </row>
    <row r="3888" spans="2:24" x14ac:dyDescent="0.25">
      <c r="B3888" s="105" t="s">
        <v>544</v>
      </c>
      <c r="C3888" s="105" t="s">
        <v>545</v>
      </c>
      <c r="D3888" s="106">
        <v>3420588300</v>
      </c>
      <c r="E3888" s="106">
        <v>0</v>
      </c>
      <c r="M3888" t="b">
        <f t="shared" si="305"/>
        <v>1</v>
      </c>
      <c r="N3888" t="b">
        <f t="shared" si="306"/>
        <v>1</v>
      </c>
      <c r="O3888" t="b">
        <f t="shared" si="307"/>
        <v>1</v>
      </c>
      <c r="P3888" t="b">
        <f t="shared" si="307"/>
        <v>1</v>
      </c>
      <c r="Q3888" t="b">
        <f t="shared" si="308"/>
        <v>1</v>
      </c>
      <c r="R3888" t="b">
        <f t="shared" si="309"/>
        <v>1</v>
      </c>
      <c r="U3888" s="105" t="s">
        <v>544</v>
      </c>
      <c r="V3888" s="105" t="s">
        <v>545</v>
      </c>
      <c r="W3888" s="106">
        <v>3420588300</v>
      </c>
      <c r="X3888" s="106">
        <v>0</v>
      </c>
    </row>
    <row r="3889" spans="2:24" x14ac:dyDescent="0.25">
      <c r="B3889" s="105" t="s">
        <v>606</v>
      </c>
      <c r="C3889" s="105" t="s">
        <v>545</v>
      </c>
      <c r="D3889" s="106">
        <v>3420588300</v>
      </c>
      <c r="E3889" s="106">
        <v>0</v>
      </c>
      <c r="M3889" t="b">
        <f t="shared" si="305"/>
        <v>1</v>
      </c>
      <c r="N3889" t="b">
        <f t="shared" si="306"/>
        <v>1</v>
      </c>
      <c r="O3889" t="b">
        <f t="shared" si="307"/>
        <v>1</v>
      </c>
      <c r="P3889" t="b">
        <f t="shared" si="307"/>
        <v>1</v>
      </c>
      <c r="Q3889" t="b">
        <f t="shared" si="308"/>
        <v>1</v>
      </c>
      <c r="R3889" t="b">
        <f t="shared" si="309"/>
        <v>1</v>
      </c>
      <c r="U3889" s="105" t="s">
        <v>606</v>
      </c>
      <c r="V3889" s="105" t="s">
        <v>545</v>
      </c>
      <c r="W3889" s="106">
        <v>3420588300</v>
      </c>
      <c r="X3889" s="106">
        <v>0</v>
      </c>
    </row>
    <row r="3890" spans="2:24" x14ac:dyDescent="0.25">
      <c r="B3890" s="105" t="s">
        <v>548</v>
      </c>
      <c r="C3890" s="105" t="s">
        <v>549</v>
      </c>
      <c r="D3890" s="106">
        <v>188137614</v>
      </c>
      <c r="E3890" s="106">
        <v>0</v>
      </c>
      <c r="M3890" t="b">
        <f t="shared" si="305"/>
        <v>1</v>
      </c>
      <c r="N3890" t="b">
        <f t="shared" si="306"/>
        <v>1</v>
      </c>
      <c r="O3890" t="b">
        <f t="shared" si="307"/>
        <v>1</v>
      </c>
      <c r="P3890" t="b">
        <f t="shared" si="307"/>
        <v>1</v>
      </c>
      <c r="Q3890" t="b">
        <f t="shared" si="308"/>
        <v>1</v>
      </c>
      <c r="R3890" t="b">
        <f t="shared" si="309"/>
        <v>1</v>
      </c>
      <c r="U3890" s="105" t="s">
        <v>548</v>
      </c>
      <c r="V3890" s="105" t="s">
        <v>549</v>
      </c>
      <c r="W3890" s="106">
        <v>188137614</v>
      </c>
      <c r="X3890" s="106">
        <v>0</v>
      </c>
    </row>
    <row r="3891" spans="2:24" x14ac:dyDescent="0.25">
      <c r="B3891" s="105" t="s">
        <v>607</v>
      </c>
      <c r="C3891" s="105" t="s">
        <v>549</v>
      </c>
      <c r="D3891" s="106">
        <v>188137614</v>
      </c>
      <c r="E3891" s="106">
        <v>0</v>
      </c>
      <c r="M3891" t="b">
        <f t="shared" si="305"/>
        <v>1</v>
      </c>
      <c r="N3891" t="b">
        <f t="shared" si="306"/>
        <v>1</v>
      </c>
      <c r="O3891" t="b">
        <f t="shared" si="307"/>
        <v>1</v>
      </c>
      <c r="P3891" t="b">
        <f t="shared" si="307"/>
        <v>1</v>
      </c>
      <c r="Q3891" t="b">
        <f t="shared" si="308"/>
        <v>1</v>
      </c>
      <c r="R3891" t="b">
        <f t="shared" si="309"/>
        <v>1</v>
      </c>
      <c r="U3891" s="105" t="s">
        <v>607</v>
      </c>
      <c r="V3891" s="105" t="s">
        <v>549</v>
      </c>
      <c r="W3891" s="106">
        <v>188137614</v>
      </c>
      <c r="X3891" s="106">
        <v>0</v>
      </c>
    </row>
    <row r="3892" spans="2:24" x14ac:dyDescent="0.25">
      <c r="B3892" s="105" t="s">
        <v>411</v>
      </c>
      <c r="C3892" s="105" t="s">
        <v>412</v>
      </c>
      <c r="D3892" s="106">
        <v>437608320</v>
      </c>
      <c r="E3892" s="106">
        <v>0</v>
      </c>
      <c r="M3892" t="b">
        <f t="shared" si="305"/>
        <v>1</v>
      </c>
      <c r="N3892" t="b">
        <f t="shared" si="306"/>
        <v>1</v>
      </c>
      <c r="O3892" t="b">
        <f t="shared" si="307"/>
        <v>1</v>
      </c>
      <c r="P3892" t="b">
        <f t="shared" si="307"/>
        <v>1</v>
      </c>
      <c r="Q3892" t="b">
        <f t="shared" si="308"/>
        <v>1</v>
      </c>
      <c r="R3892" t="b">
        <f t="shared" si="309"/>
        <v>1</v>
      </c>
      <c r="U3892" s="105" t="s">
        <v>411</v>
      </c>
      <c r="V3892" s="105" t="s">
        <v>412</v>
      </c>
      <c r="W3892" s="106">
        <v>437608320</v>
      </c>
      <c r="X3892" s="106">
        <v>0</v>
      </c>
    </row>
    <row r="3893" spans="2:24" x14ac:dyDescent="0.25">
      <c r="B3893" s="105" t="s">
        <v>413</v>
      </c>
      <c r="C3893" s="105" t="s">
        <v>414</v>
      </c>
      <c r="D3893" s="106">
        <v>437608320</v>
      </c>
      <c r="E3893" s="106">
        <v>0</v>
      </c>
      <c r="M3893" t="b">
        <f t="shared" si="305"/>
        <v>1</v>
      </c>
      <c r="N3893" t="b">
        <f t="shared" si="306"/>
        <v>1</v>
      </c>
      <c r="O3893" t="b">
        <f t="shared" si="307"/>
        <v>1</v>
      </c>
      <c r="P3893" t="b">
        <f t="shared" si="307"/>
        <v>1</v>
      </c>
      <c r="Q3893" t="b">
        <f t="shared" si="308"/>
        <v>1</v>
      </c>
      <c r="R3893" t="b">
        <f t="shared" si="309"/>
        <v>1</v>
      </c>
      <c r="U3893" s="105" t="s">
        <v>413</v>
      </c>
      <c r="V3893" s="105" t="s">
        <v>414</v>
      </c>
      <c r="W3893" s="106">
        <v>437608320</v>
      </c>
      <c r="X3893" s="106">
        <v>0</v>
      </c>
    </row>
    <row r="3894" spans="2:24" x14ac:dyDescent="0.25">
      <c r="B3894" s="105" t="s">
        <v>415</v>
      </c>
      <c r="C3894" s="105" t="s">
        <v>414</v>
      </c>
      <c r="D3894" s="106">
        <v>304899789</v>
      </c>
      <c r="E3894" s="106">
        <v>0</v>
      </c>
      <c r="M3894" t="b">
        <f t="shared" si="305"/>
        <v>1</v>
      </c>
      <c r="N3894" t="b">
        <f t="shared" si="306"/>
        <v>1</v>
      </c>
      <c r="O3894" t="b">
        <f t="shared" si="307"/>
        <v>1</v>
      </c>
      <c r="P3894" t="b">
        <f t="shared" si="307"/>
        <v>1</v>
      </c>
      <c r="Q3894" t="b">
        <f t="shared" si="308"/>
        <v>1</v>
      </c>
      <c r="R3894" t="b">
        <f t="shared" si="309"/>
        <v>1</v>
      </c>
      <c r="U3894" s="105" t="s">
        <v>415</v>
      </c>
      <c r="V3894" s="105" t="s">
        <v>414</v>
      </c>
      <c r="W3894" s="106">
        <v>304899789</v>
      </c>
      <c r="X3894" s="106">
        <v>0</v>
      </c>
    </row>
    <row r="3895" spans="2:24" x14ac:dyDescent="0.25">
      <c r="B3895" s="105" t="s">
        <v>768</v>
      </c>
      <c r="C3895" s="105" t="s">
        <v>775</v>
      </c>
      <c r="D3895" s="106">
        <v>20732625</v>
      </c>
      <c r="E3895" s="106">
        <v>0</v>
      </c>
      <c r="M3895" t="b">
        <f t="shared" si="305"/>
        <v>1</v>
      </c>
      <c r="N3895" t="b">
        <f t="shared" si="306"/>
        <v>1</v>
      </c>
      <c r="O3895" t="b">
        <f t="shared" si="307"/>
        <v>1</v>
      </c>
      <c r="P3895" t="b">
        <f t="shared" si="307"/>
        <v>1</v>
      </c>
      <c r="Q3895" t="b">
        <f t="shared" si="308"/>
        <v>1</v>
      </c>
      <c r="R3895" t="b">
        <f t="shared" si="309"/>
        <v>1</v>
      </c>
      <c r="U3895" s="105" t="s">
        <v>768</v>
      </c>
      <c r="V3895" s="105" t="s">
        <v>775</v>
      </c>
      <c r="W3895" s="106">
        <v>20732625</v>
      </c>
      <c r="X3895" s="106">
        <v>0</v>
      </c>
    </row>
    <row r="3896" spans="2:24" x14ac:dyDescent="0.25">
      <c r="B3896" s="105" t="s">
        <v>770</v>
      </c>
      <c r="C3896" s="105" t="s">
        <v>773</v>
      </c>
      <c r="D3896" s="106">
        <v>25678000</v>
      </c>
      <c r="E3896" s="106">
        <v>0</v>
      </c>
      <c r="M3896" t="b">
        <f t="shared" si="305"/>
        <v>1</v>
      </c>
      <c r="N3896" t="b">
        <f t="shared" si="306"/>
        <v>1</v>
      </c>
      <c r="O3896" t="b">
        <f t="shared" si="307"/>
        <v>1</v>
      </c>
      <c r="P3896" t="b">
        <f t="shared" si="307"/>
        <v>1</v>
      </c>
      <c r="Q3896" t="b">
        <f t="shared" si="308"/>
        <v>1</v>
      </c>
      <c r="R3896" t="b">
        <f t="shared" si="309"/>
        <v>1</v>
      </c>
      <c r="U3896" s="105" t="s">
        <v>770</v>
      </c>
      <c r="V3896" s="105" t="s">
        <v>773</v>
      </c>
      <c r="W3896" s="106">
        <v>25678000</v>
      </c>
      <c r="X3896" s="106">
        <v>0</v>
      </c>
    </row>
    <row r="3897" spans="2:24" x14ac:dyDescent="0.25">
      <c r="B3897" s="105" t="s">
        <v>774</v>
      </c>
      <c r="C3897" s="105" t="s">
        <v>771</v>
      </c>
      <c r="D3897" s="106">
        <v>36828574</v>
      </c>
      <c r="E3897" s="106">
        <v>0</v>
      </c>
      <c r="M3897" t="b">
        <f t="shared" si="305"/>
        <v>1</v>
      </c>
      <c r="N3897" t="b">
        <f t="shared" si="306"/>
        <v>1</v>
      </c>
      <c r="O3897" t="b">
        <f t="shared" si="307"/>
        <v>1</v>
      </c>
      <c r="P3897" t="b">
        <f t="shared" si="307"/>
        <v>1</v>
      </c>
      <c r="Q3897" t="b">
        <f t="shared" si="308"/>
        <v>1</v>
      </c>
      <c r="R3897" t="b">
        <f t="shared" si="309"/>
        <v>1</v>
      </c>
      <c r="U3897" s="105" t="s">
        <v>774</v>
      </c>
      <c r="V3897" s="105" t="s">
        <v>771</v>
      </c>
      <c r="W3897" s="106">
        <v>36828574</v>
      </c>
      <c r="X3897" s="106">
        <v>0</v>
      </c>
    </row>
    <row r="3898" spans="2:24" x14ac:dyDescent="0.25">
      <c r="B3898" s="105" t="s">
        <v>776</v>
      </c>
      <c r="C3898" s="105" t="s">
        <v>777</v>
      </c>
      <c r="D3898" s="106">
        <v>49469332</v>
      </c>
      <c r="E3898" s="106">
        <v>0</v>
      </c>
      <c r="M3898" t="b">
        <f t="shared" si="305"/>
        <v>1</v>
      </c>
      <c r="N3898" t="b">
        <f t="shared" si="306"/>
        <v>1</v>
      </c>
      <c r="O3898" t="b">
        <f t="shared" si="307"/>
        <v>1</v>
      </c>
      <c r="P3898" t="b">
        <f t="shared" si="307"/>
        <v>1</v>
      </c>
      <c r="Q3898" t="b">
        <f t="shared" si="308"/>
        <v>1</v>
      </c>
      <c r="R3898" t="b">
        <f t="shared" si="309"/>
        <v>1</v>
      </c>
      <c r="U3898" s="105" t="s">
        <v>776</v>
      </c>
      <c r="V3898" s="105" t="s">
        <v>777</v>
      </c>
      <c r="W3898" s="106">
        <v>49469332</v>
      </c>
      <c r="X3898" s="106">
        <v>0</v>
      </c>
    </row>
    <row r="3899" spans="2:24" x14ac:dyDescent="0.25">
      <c r="B3899" s="105" t="s">
        <v>562</v>
      </c>
      <c r="C3899" s="105" t="s">
        <v>563</v>
      </c>
      <c r="D3899" s="106">
        <v>94766362</v>
      </c>
      <c r="E3899" s="106">
        <v>0</v>
      </c>
      <c r="M3899" t="b">
        <f t="shared" si="305"/>
        <v>1</v>
      </c>
      <c r="N3899" t="b">
        <f t="shared" si="306"/>
        <v>1</v>
      </c>
      <c r="O3899" t="b">
        <f t="shared" si="307"/>
        <v>1</v>
      </c>
      <c r="P3899" t="b">
        <f t="shared" si="307"/>
        <v>1</v>
      </c>
      <c r="Q3899" t="b">
        <f t="shared" si="308"/>
        <v>1</v>
      </c>
      <c r="R3899" t="b">
        <f t="shared" si="309"/>
        <v>1</v>
      </c>
      <c r="U3899" s="105" t="s">
        <v>562</v>
      </c>
      <c r="V3899" s="105" t="s">
        <v>563</v>
      </c>
      <c r="W3899" s="106">
        <v>94766362</v>
      </c>
      <c r="X3899" s="106">
        <v>0</v>
      </c>
    </row>
    <row r="3900" spans="2:24" x14ac:dyDescent="0.25">
      <c r="B3900" s="105" t="s">
        <v>564</v>
      </c>
      <c r="C3900" s="105" t="s">
        <v>565</v>
      </c>
      <c r="D3900" s="106">
        <v>94766362</v>
      </c>
      <c r="E3900" s="106">
        <v>0</v>
      </c>
      <c r="M3900" t="b">
        <f t="shared" si="305"/>
        <v>1</v>
      </c>
      <c r="N3900" t="b">
        <f t="shared" si="306"/>
        <v>1</v>
      </c>
      <c r="O3900" t="b">
        <f t="shared" si="307"/>
        <v>1</v>
      </c>
      <c r="P3900" t="b">
        <f t="shared" si="307"/>
        <v>1</v>
      </c>
      <c r="Q3900" t="b">
        <f t="shared" si="308"/>
        <v>1</v>
      </c>
      <c r="R3900" t="b">
        <f t="shared" si="309"/>
        <v>1</v>
      </c>
      <c r="U3900" s="105" t="s">
        <v>564</v>
      </c>
      <c r="V3900" s="105" t="s">
        <v>565</v>
      </c>
      <c r="W3900" s="106">
        <v>94766362</v>
      </c>
      <c r="X3900" s="106">
        <v>0</v>
      </c>
    </row>
    <row r="3901" spans="2:24" x14ac:dyDescent="0.25">
      <c r="B3901" s="105" t="s">
        <v>566</v>
      </c>
      <c r="C3901" s="105" t="s">
        <v>565</v>
      </c>
      <c r="D3901" s="106">
        <v>94766362</v>
      </c>
      <c r="E3901" s="106">
        <v>0</v>
      </c>
      <c r="M3901" t="b">
        <f t="shared" si="305"/>
        <v>1</v>
      </c>
      <c r="N3901" t="b">
        <f t="shared" si="306"/>
        <v>1</v>
      </c>
      <c r="O3901" t="b">
        <f t="shared" si="307"/>
        <v>1</v>
      </c>
      <c r="P3901" t="b">
        <f t="shared" si="307"/>
        <v>1</v>
      </c>
      <c r="Q3901" t="b">
        <f t="shared" si="308"/>
        <v>1</v>
      </c>
      <c r="R3901" t="b">
        <f t="shared" si="309"/>
        <v>1</v>
      </c>
      <c r="U3901" s="105" t="s">
        <v>566</v>
      </c>
      <c r="V3901" s="105" t="s">
        <v>565</v>
      </c>
      <c r="W3901" s="106">
        <v>94766362</v>
      </c>
      <c r="X3901" s="106">
        <v>0</v>
      </c>
    </row>
    <row r="3902" spans="2:24" x14ac:dyDescent="0.25">
      <c r="B3902" s="105" t="s">
        <v>567</v>
      </c>
      <c r="C3902" s="105" t="s">
        <v>568</v>
      </c>
      <c r="D3902" s="106">
        <v>130382181</v>
      </c>
      <c r="E3902" s="106">
        <v>0</v>
      </c>
      <c r="M3902" t="b">
        <f t="shared" si="305"/>
        <v>1</v>
      </c>
      <c r="N3902" t="b">
        <f t="shared" si="306"/>
        <v>1</v>
      </c>
      <c r="O3902" t="b">
        <f t="shared" si="307"/>
        <v>1</v>
      </c>
      <c r="P3902" t="b">
        <f t="shared" si="307"/>
        <v>1</v>
      </c>
      <c r="Q3902" t="b">
        <f t="shared" si="308"/>
        <v>1</v>
      </c>
      <c r="R3902" t="b">
        <f t="shared" si="309"/>
        <v>1</v>
      </c>
      <c r="U3902" s="105" t="s">
        <v>567</v>
      </c>
      <c r="V3902" s="105" t="s">
        <v>568</v>
      </c>
      <c r="W3902" s="106">
        <v>130382181</v>
      </c>
      <c r="X3902" s="106">
        <v>0</v>
      </c>
    </row>
    <row r="3903" spans="2:24" x14ac:dyDescent="0.25">
      <c r="B3903" s="105" t="s">
        <v>609</v>
      </c>
      <c r="C3903" s="105" t="s">
        <v>610</v>
      </c>
      <c r="D3903" s="106">
        <v>58790181</v>
      </c>
      <c r="E3903" s="106">
        <v>0</v>
      </c>
      <c r="M3903" t="b">
        <f t="shared" si="305"/>
        <v>1</v>
      </c>
      <c r="N3903" t="b">
        <f t="shared" si="306"/>
        <v>1</v>
      </c>
      <c r="O3903" t="b">
        <f t="shared" si="307"/>
        <v>1</v>
      </c>
      <c r="P3903" t="b">
        <f t="shared" si="307"/>
        <v>1</v>
      </c>
      <c r="Q3903" t="b">
        <f t="shared" si="308"/>
        <v>1</v>
      </c>
      <c r="R3903" t="b">
        <f t="shared" si="309"/>
        <v>1</v>
      </c>
      <c r="U3903" s="105" t="s">
        <v>609</v>
      </c>
      <c r="V3903" s="105" t="s">
        <v>610</v>
      </c>
      <c r="W3903" s="106">
        <v>58790181</v>
      </c>
      <c r="X3903" s="106">
        <v>0</v>
      </c>
    </row>
    <row r="3904" spans="2:24" x14ac:dyDescent="0.25">
      <c r="B3904" s="105" t="s">
        <v>611</v>
      </c>
      <c r="C3904" s="105" t="s">
        <v>610</v>
      </c>
      <c r="D3904" s="106">
        <v>58790181</v>
      </c>
      <c r="E3904" s="106">
        <v>0</v>
      </c>
      <c r="M3904" t="b">
        <f t="shared" si="305"/>
        <v>1</v>
      </c>
      <c r="N3904" t="b">
        <f t="shared" si="306"/>
        <v>1</v>
      </c>
      <c r="O3904" t="b">
        <f t="shared" si="307"/>
        <v>1</v>
      </c>
      <c r="P3904" t="b">
        <f t="shared" si="307"/>
        <v>1</v>
      </c>
      <c r="Q3904" t="b">
        <f t="shared" si="308"/>
        <v>1</v>
      </c>
      <c r="R3904" t="b">
        <f t="shared" si="309"/>
        <v>1</v>
      </c>
      <c r="U3904" s="105" t="s">
        <v>611</v>
      </c>
      <c r="V3904" s="105" t="s">
        <v>610</v>
      </c>
      <c r="W3904" s="106">
        <v>58790181</v>
      </c>
      <c r="X3904" s="106">
        <v>0</v>
      </c>
    </row>
    <row r="3905" spans="2:24" x14ac:dyDescent="0.25">
      <c r="B3905" s="105" t="s">
        <v>569</v>
      </c>
      <c r="C3905" s="105" t="s">
        <v>570</v>
      </c>
      <c r="D3905" s="106">
        <v>71592000</v>
      </c>
      <c r="E3905" s="106">
        <v>0</v>
      </c>
      <c r="M3905" t="b">
        <f t="shared" si="305"/>
        <v>1</v>
      </c>
      <c r="N3905" t="b">
        <f t="shared" si="306"/>
        <v>1</v>
      </c>
      <c r="O3905" t="b">
        <f t="shared" si="307"/>
        <v>1</v>
      </c>
      <c r="P3905" t="b">
        <f t="shared" si="307"/>
        <v>1</v>
      </c>
      <c r="Q3905" t="b">
        <f t="shared" si="308"/>
        <v>1</v>
      </c>
      <c r="R3905" t="b">
        <f t="shared" si="309"/>
        <v>1</v>
      </c>
      <c r="U3905" s="105" t="s">
        <v>569</v>
      </c>
      <c r="V3905" s="105" t="s">
        <v>570</v>
      </c>
      <c r="W3905" s="106">
        <v>71592000</v>
      </c>
      <c r="X3905" s="106">
        <v>0</v>
      </c>
    </row>
    <row r="3906" spans="2:24" x14ac:dyDescent="0.25">
      <c r="B3906" s="105" t="s">
        <v>571</v>
      </c>
      <c r="C3906" s="105" t="s">
        <v>570</v>
      </c>
      <c r="D3906" s="106">
        <v>71592000</v>
      </c>
      <c r="E3906" s="106">
        <v>0</v>
      </c>
      <c r="M3906" t="b">
        <f t="shared" si="305"/>
        <v>1</v>
      </c>
      <c r="N3906" t="b">
        <f t="shared" si="306"/>
        <v>1</v>
      </c>
      <c r="O3906" t="b">
        <f t="shared" si="307"/>
        <v>1</v>
      </c>
      <c r="P3906" t="b">
        <f t="shared" si="307"/>
        <v>1</v>
      </c>
      <c r="Q3906" t="b">
        <f t="shared" si="308"/>
        <v>1</v>
      </c>
      <c r="R3906" t="b">
        <f t="shared" si="309"/>
        <v>1</v>
      </c>
      <c r="U3906" s="105" t="s">
        <v>571</v>
      </c>
      <c r="V3906" s="105" t="s">
        <v>570</v>
      </c>
      <c r="W3906" s="106">
        <v>71592000</v>
      </c>
      <c r="X3906" s="106">
        <v>0</v>
      </c>
    </row>
    <row r="3907" spans="2:24" x14ac:dyDescent="0.25">
      <c r="B3907" s="105" t="s">
        <v>429</v>
      </c>
      <c r="C3907" s="105" t="s">
        <v>430</v>
      </c>
      <c r="D3907" s="106">
        <v>307455793</v>
      </c>
      <c r="E3907" s="106">
        <v>0</v>
      </c>
      <c r="M3907" t="b">
        <f t="shared" si="305"/>
        <v>1</v>
      </c>
      <c r="N3907" t="b">
        <f t="shared" si="306"/>
        <v>1</v>
      </c>
      <c r="O3907" t="b">
        <f t="shared" si="307"/>
        <v>1</v>
      </c>
      <c r="P3907" t="b">
        <f t="shared" si="307"/>
        <v>1</v>
      </c>
      <c r="Q3907" t="b">
        <f t="shared" si="308"/>
        <v>1</v>
      </c>
      <c r="R3907" t="b">
        <f t="shared" si="309"/>
        <v>1</v>
      </c>
      <c r="U3907" s="105" t="s">
        <v>429</v>
      </c>
      <c r="V3907" s="105" t="s">
        <v>430</v>
      </c>
      <c r="W3907" s="106">
        <v>307455793</v>
      </c>
      <c r="X3907" s="106">
        <v>0</v>
      </c>
    </row>
    <row r="3908" spans="2:24" x14ac:dyDescent="0.25">
      <c r="B3908" s="105" t="s">
        <v>431</v>
      </c>
      <c r="C3908" s="105" t="s">
        <v>432</v>
      </c>
      <c r="D3908" s="106">
        <v>307455793</v>
      </c>
      <c r="E3908" s="106">
        <v>0</v>
      </c>
      <c r="M3908" t="b">
        <f t="shared" si="305"/>
        <v>1</v>
      </c>
      <c r="N3908" t="b">
        <f t="shared" si="306"/>
        <v>1</v>
      </c>
      <c r="O3908" t="b">
        <f t="shared" si="307"/>
        <v>1</v>
      </c>
      <c r="P3908" t="b">
        <f t="shared" si="307"/>
        <v>1</v>
      </c>
      <c r="Q3908" t="b">
        <f t="shared" si="308"/>
        <v>1</v>
      </c>
      <c r="R3908" t="b">
        <f t="shared" si="309"/>
        <v>1</v>
      </c>
      <c r="U3908" s="105" t="s">
        <v>431</v>
      </c>
      <c r="V3908" s="105" t="s">
        <v>432</v>
      </c>
      <c r="W3908" s="106">
        <v>307455793</v>
      </c>
      <c r="X3908" s="106">
        <v>0</v>
      </c>
    </row>
    <row r="3909" spans="2:24" x14ac:dyDescent="0.25">
      <c r="B3909" s="105" t="s">
        <v>433</v>
      </c>
      <c r="C3909" s="105" t="s">
        <v>432</v>
      </c>
      <c r="D3909" s="106">
        <v>98373968</v>
      </c>
      <c r="E3909" s="106">
        <v>0</v>
      </c>
      <c r="M3909" t="b">
        <f t="shared" si="305"/>
        <v>1</v>
      </c>
      <c r="N3909" t="b">
        <f t="shared" si="306"/>
        <v>1</v>
      </c>
      <c r="O3909" t="b">
        <f t="shared" si="307"/>
        <v>1</v>
      </c>
      <c r="P3909" t="b">
        <f t="shared" si="307"/>
        <v>1</v>
      </c>
      <c r="Q3909" t="b">
        <f t="shared" si="308"/>
        <v>1</v>
      </c>
      <c r="R3909" t="b">
        <f t="shared" si="309"/>
        <v>1</v>
      </c>
      <c r="U3909" s="105" t="s">
        <v>433</v>
      </c>
      <c r="V3909" s="105" t="s">
        <v>432</v>
      </c>
      <c r="W3909" s="106">
        <v>98373968</v>
      </c>
      <c r="X3909" s="106">
        <v>0</v>
      </c>
    </row>
    <row r="3910" spans="2:24" x14ac:dyDescent="0.25">
      <c r="B3910" s="105" t="s">
        <v>778</v>
      </c>
      <c r="C3910" s="105" t="s">
        <v>779</v>
      </c>
      <c r="D3910" s="106">
        <v>32118021</v>
      </c>
      <c r="E3910" s="106">
        <v>0</v>
      </c>
      <c r="M3910" t="b">
        <f t="shared" si="305"/>
        <v>1</v>
      </c>
      <c r="N3910" t="b">
        <f t="shared" si="306"/>
        <v>1</v>
      </c>
      <c r="O3910" t="b">
        <f t="shared" si="307"/>
        <v>1</v>
      </c>
      <c r="P3910" t="b">
        <f t="shared" si="307"/>
        <v>1</v>
      </c>
      <c r="Q3910" t="b">
        <f t="shared" si="308"/>
        <v>1</v>
      </c>
      <c r="R3910" t="b">
        <f t="shared" si="309"/>
        <v>1</v>
      </c>
      <c r="U3910" s="105" t="s">
        <v>778</v>
      </c>
      <c r="V3910" s="105" t="s">
        <v>779</v>
      </c>
      <c r="W3910" s="106">
        <v>32118021</v>
      </c>
      <c r="X3910" s="106">
        <v>0</v>
      </c>
    </row>
    <row r="3911" spans="2:24" x14ac:dyDescent="0.25">
      <c r="B3911" s="105" t="s">
        <v>780</v>
      </c>
      <c r="C3911" s="105" t="s">
        <v>781</v>
      </c>
      <c r="D3911" s="106">
        <v>11000000</v>
      </c>
      <c r="E3911" s="106">
        <v>0</v>
      </c>
      <c r="M3911" t="b">
        <f t="shared" si="305"/>
        <v>1</v>
      </c>
      <c r="N3911" t="b">
        <f t="shared" si="306"/>
        <v>1</v>
      </c>
      <c r="O3911" t="b">
        <f t="shared" si="307"/>
        <v>1</v>
      </c>
      <c r="P3911" t="b">
        <f t="shared" si="307"/>
        <v>1</v>
      </c>
      <c r="Q3911" t="b">
        <f t="shared" si="308"/>
        <v>1</v>
      </c>
      <c r="R3911" t="b">
        <f t="shared" si="309"/>
        <v>1</v>
      </c>
      <c r="U3911" s="105" t="s">
        <v>780</v>
      </c>
      <c r="V3911" s="105" t="s">
        <v>781</v>
      </c>
      <c r="W3911" s="106">
        <v>11000000</v>
      </c>
      <c r="X3911" s="106">
        <v>0</v>
      </c>
    </row>
    <row r="3912" spans="2:24" x14ac:dyDescent="0.25">
      <c r="B3912" s="105" t="s">
        <v>782</v>
      </c>
      <c r="C3912" s="105" t="s">
        <v>783</v>
      </c>
      <c r="D3912" s="106">
        <v>39128056</v>
      </c>
      <c r="E3912" s="106">
        <v>0</v>
      </c>
      <c r="M3912" t="b">
        <f t="shared" si="305"/>
        <v>1</v>
      </c>
      <c r="N3912" t="b">
        <f t="shared" si="306"/>
        <v>1</v>
      </c>
      <c r="O3912" t="b">
        <f t="shared" si="307"/>
        <v>1</v>
      </c>
      <c r="P3912" t="b">
        <f t="shared" si="307"/>
        <v>1</v>
      </c>
      <c r="Q3912" t="b">
        <f t="shared" si="308"/>
        <v>1</v>
      </c>
      <c r="R3912" t="b">
        <f t="shared" si="309"/>
        <v>1</v>
      </c>
      <c r="U3912" s="105" t="s">
        <v>782</v>
      </c>
      <c r="V3912" s="105" t="s">
        <v>783</v>
      </c>
      <c r="W3912" s="106">
        <v>39128056</v>
      </c>
      <c r="X3912" s="106">
        <v>0</v>
      </c>
    </row>
    <row r="3913" spans="2:24" x14ac:dyDescent="0.25">
      <c r="B3913" s="105" t="s">
        <v>784</v>
      </c>
      <c r="C3913" s="105" t="s">
        <v>1593</v>
      </c>
      <c r="D3913" s="106">
        <v>48342808</v>
      </c>
      <c r="E3913" s="106">
        <v>0</v>
      </c>
      <c r="M3913" t="b">
        <f t="shared" si="305"/>
        <v>1</v>
      </c>
      <c r="N3913" t="b">
        <f t="shared" si="306"/>
        <v>1</v>
      </c>
      <c r="O3913" t="b">
        <f t="shared" si="307"/>
        <v>1</v>
      </c>
      <c r="P3913" t="b">
        <f t="shared" si="307"/>
        <v>1</v>
      </c>
      <c r="Q3913" t="b">
        <f t="shared" si="308"/>
        <v>1</v>
      </c>
      <c r="R3913" t="b">
        <f t="shared" si="309"/>
        <v>1</v>
      </c>
      <c r="U3913" s="105" t="s">
        <v>784</v>
      </c>
      <c r="V3913" s="105" t="s">
        <v>1593</v>
      </c>
      <c r="W3913" s="106">
        <v>48342808</v>
      </c>
      <c r="X3913" s="106">
        <v>0</v>
      </c>
    </row>
    <row r="3914" spans="2:24" x14ac:dyDescent="0.25">
      <c r="B3914" s="105" t="s">
        <v>785</v>
      </c>
      <c r="C3914" s="105" t="s">
        <v>1594</v>
      </c>
      <c r="D3914" s="106">
        <v>18444941</v>
      </c>
      <c r="E3914" s="106">
        <v>0</v>
      </c>
      <c r="M3914" t="b">
        <f t="shared" si="305"/>
        <v>1</v>
      </c>
      <c r="N3914" t="b">
        <f t="shared" si="306"/>
        <v>1</v>
      </c>
      <c r="O3914" t="b">
        <f t="shared" si="307"/>
        <v>1</v>
      </c>
      <c r="P3914" t="b">
        <f t="shared" si="307"/>
        <v>1</v>
      </c>
      <c r="Q3914" t="b">
        <f t="shared" si="308"/>
        <v>1</v>
      </c>
      <c r="R3914" t="b">
        <f t="shared" si="309"/>
        <v>1</v>
      </c>
      <c r="U3914" s="105" t="s">
        <v>785</v>
      </c>
      <c r="V3914" s="105" t="s">
        <v>1594</v>
      </c>
      <c r="W3914" s="106">
        <v>18444941</v>
      </c>
      <c r="X3914" s="106">
        <v>0</v>
      </c>
    </row>
    <row r="3915" spans="2:24" x14ac:dyDescent="0.25">
      <c r="B3915" s="105" t="s">
        <v>786</v>
      </c>
      <c r="C3915" s="105" t="s">
        <v>787</v>
      </c>
      <c r="D3915" s="106">
        <v>20198880</v>
      </c>
      <c r="E3915" s="106">
        <v>0</v>
      </c>
      <c r="M3915" t="b">
        <f t="shared" si="305"/>
        <v>1</v>
      </c>
      <c r="N3915" t="b">
        <f t="shared" si="306"/>
        <v>1</v>
      </c>
      <c r="O3915" t="b">
        <f t="shared" si="307"/>
        <v>1</v>
      </c>
      <c r="P3915" t="b">
        <f t="shared" si="307"/>
        <v>1</v>
      </c>
      <c r="Q3915" t="b">
        <f t="shared" si="308"/>
        <v>1</v>
      </c>
      <c r="R3915" t="b">
        <f t="shared" si="309"/>
        <v>1</v>
      </c>
      <c r="U3915" s="105" t="s">
        <v>786</v>
      </c>
      <c r="V3915" s="105" t="s">
        <v>787</v>
      </c>
      <c r="W3915" s="106">
        <v>20198880</v>
      </c>
      <c r="X3915" s="106">
        <v>0</v>
      </c>
    </row>
    <row r="3916" spans="2:24" x14ac:dyDescent="0.25">
      <c r="B3916" s="105" t="s">
        <v>788</v>
      </c>
      <c r="C3916" s="105" t="s">
        <v>789</v>
      </c>
      <c r="D3916" s="106">
        <v>13327500</v>
      </c>
      <c r="E3916" s="106">
        <v>0</v>
      </c>
      <c r="M3916" t="b">
        <f t="shared" si="305"/>
        <v>1</v>
      </c>
      <c r="N3916" t="b">
        <f t="shared" si="306"/>
        <v>1</v>
      </c>
      <c r="O3916" t="b">
        <f t="shared" si="307"/>
        <v>1</v>
      </c>
      <c r="P3916" t="b">
        <f t="shared" si="307"/>
        <v>1</v>
      </c>
      <c r="Q3916" t="b">
        <f t="shared" si="308"/>
        <v>1</v>
      </c>
      <c r="R3916" t="b">
        <f t="shared" si="309"/>
        <v>1</v>
      </c>
      <c r="U3916" s="105" t="s">
        <v>788</v>
      </c>
      <c r="V3916" s="105" t="s">
        <v>789</v>
      </c>
      <c r="W3916" s="106">
        <v>13327500</v>
      </c>
      <c r="X3916" s="106">
        <v>0</v>
      </c>
    </row>
    <row r="3917" spans="2:24" x14ac:dyDescent="0.25">
      <c r="B3917" s="105" t="s">
        <v>790</v>
      </c>
      <c r="C3917" s="105" t="s">
        <v>791</v>
      </c>
      <c r="D3917" s="106">
        <v>26521619</v>
      </c>
      <c r="E3917" s="106">
        <v>0</v>
      </c>
      <c r="M3917" t="b">
        <f t="shared" si="305"/>
        <v>1</v>
      </c>
      <c r="N3917" t="b">
        <f t="shared" si="306"/>
        <v>1</v>
      </c>
      <c r="O3917" t="b">
        <f t="shared" si="307"/>
        <v>1</v>
      </c>
      <c r="P3917" t="b">
        <f t="shared" si="307"/>
        <v>1</v>
      </c>
      <c r="Q3917" t="b">
        <f t="shared" si="308"/>
        <v>1</v>
      </c>
      <c r="R3917" t="b">
        <f t="shared" si="309"/>
        <v>1</v>
      </c>
      <c r="U3917" s="105" t="s">
        <v>790</v>
      </c>
      <c r="V3917" s="105" t="s">
        <v>791</v>
      </c>
      <c r="W3917" s="106">
        <v>26521619</v>
      </c>
      <c r="X3917" s="106">
        <v>0</v>
      </c>
    </row>
    <row r="3918" spans="2:24" x14ac:dyDescent="0.25">
      <c r="B3918" s="105" t="s">
        <v>434</v>
      </c>
      <c r="C3918" s="105" t="s">
        <v>435</v>
      </c>
      <c r="D3918" s="106">
        <v>257293156</v>
      </c>
      <c r="E3918" s="106">
        <v>0</v>
      </c>
      <c r="M3918" t="b">
        <f t="shared" si="305"/>
        <v>1</v>
      </c>
      <c r="N3918" t="b">
        <f t="shared" si="306"/>
        <v>1</v>
      </c>
      <c r="O3918" t="b">
        <f t="shared" si="307"/>
        <v>1</v>
      </c>
      <c r="P3918" t="b">
        <f t="shared" si="307"/>
        <v>1</v>
      </c>
      <c r="Q3918" t="b">
        <f t="shared" si="308"/>
        <v>1</v>
      </c>
      <c r="R3918" t="b">
        <f t="shared" si="309"/>
        <v>1</v>
      </c>
      <c r="U3918" s="105" t="s">
        <v>434</v>
      </c>
      <c r="V3918" s="105" t="s">
        <v>435</v>
      </c>
      <c r="W3918" s="106">
        <v>257293156</v>
      </c>
      <c r="X3918" s="106">
        <v>0</v>
      </c>
    </row>
    <row r="3919" spans="2:24" x14ac:dyDescent="0.25">
      <c r="B3919" s="105" t="s">
        <v>436</v>
      </c>
      <c r="C3919" s="105" t="s">
        <v>437</v>
      </c>
      <c r="D3919" s="106">
        <v>257293156</v>
      </c>
      <c r="E3919" s="106">
        <v>0</v>
      </c>
      <c r="M3919" t="b">
        <f t="shared" si="305"/>
        <v>1</v>
      </c>
      <c r="N3919" t="b">
        <f t="shared" si="306"/>
        <v>1</v>
      </c>
      <c r="O3919" t="b">
        <f t="shared" si="307"/>
        <v>1</v>
      </c>
      <c r="P3919" t="b">
        <f t="shared" si="307"/>
        <v>1</v>
      </c>
      <c r="Q3919" t="b">
        <f t="shared" si="308"/>
        <v>1</v>
      </c>
      <c r="R3919" t="b">
        <f t="shared" si="309"/>
        <v>1</v>
      </c>
      <c r="U3919" s="105" t="s">
        <v>436</v>
      </c>
      <c r="V3919" s="105" t="s">
        <v>437</v>
      </c>
      <c r="W3919" s="106">
        <v>257293156</v>
      </c>
      <c r="X3919" s="106">
        <v>0</v>
      </c>
    </row>
    <row r="3920" spans="2:24" x14ac:dyDescent="0.25">
      <c r="B3920" s="105" t="s">
        <v>438</v>
      </c>
      <c r="C3920" s="105" t="s">
        <v>437</v>
      </c>
      <c r="D3920" s="106">
        <v>170779139</v>
      </c>
      <c r="E3920" s="106">
        <v>0</v>
      </c>
      <c r="M3920" t="b">
        <f t="shared" si="305"/>
        <v>1</v>
      </c>
      <c r="N3920" t="b">
        <f t="shared" si="306"/>
        <v>1</v>
      </c>
      <c r="O3920" t="b">
        <f t="shared" si="307"/>
        <v>1</v>
      </c>
      <c r="P3920" t="b">
        <f t="shared" si="307"/>
        <v>1</v>
      </c>
      <c r="Q3920" t="b">
        <f t="shared" si="308"/>
        <v>1</v>
      </c>
      <c r="R3920" t="b">
        <f t="shared" si="309"/>
        <v>1</v>
      </c>
      <c r="U3920" s="105" t="s">
        <v>438</v>
      </c>
      <c r="V3920" s="105" t="s">
        <v>437</v>
      </c>
      <c r="W3920" s="106">
        <v>170779139</v>
      </c>
      <c r="X3920" s="106">
        <v>0</v>
      </c>
    </row>
    <row r="3921" spans="2:24" x14ac:dyDescent="0.25">
      <c r="B3921" s="105" t="s">
        <v>792</v>
      </c>
      <c r="C3921" s="105" t="s">
        <v>793</v>
      </c>
      <c r="D3921" s="106">
        <v>70091499</v>
      </c>
      <c r="E3921" s="106">
        <v>0</v>
      </c>
      <c r="M3921" t="b">
        <f t="shared" si="305"/>
        <v>1</v>
      </c>
      <c r="N3921" t="b">
        <f t="shared" si="306"/>
        <v>1</v>
      </c>
      <c r="O3921" t="b">
        <f t="shared" si="307"/>
        <v>1</v>
      </c>
      <c r="P3921" t="b">
        <f t="shared" si="307"/>
        <v>1</v>
      </c>
      <c r="Q3921" t="b">
        <f t="shared" si="308"/>
        <v>1</v>
      </c>
      <c r="R3921" t="b">
        <f t="shared" si="309"/>
        <v>1</v>
      </c>
      <c r="U3921" s="105" t="s">
        <v>792</v>
      </c>
      <c r="V3921" s="105" t="s">
        <v>793</v>
      </c>
      <c r="W3921" s="106">
        <v>70091499</v>
      </c>
      <c r="X3921" s="106">
        <v>0</v>
      </c>
    </row>
    <row r="3922" spans="2:24" x14ac:dyDescent="0.25">
      <c r="B3922" s="105" t="s">
        <v>1440</v>
      </c>
      <c r="C3922" s="105" t="s">
        <v>1595</v>
      </c>
      <c r="D3922" s="106">
        <v>7029500</v>
      </c>
      <c r="E3922" s="106">
        <v>0</v>
      </c>
      <c r="M3922" t="b">
        <f t="shared" si="305"/>
        <v>1</v>
      </c>
      <c r="N3922" t="b">
        <f t="shared" si="306"/>
        <v>1</v>
      </c>
      <c r="O3922" t="b">
        <f t="shared" si="307"/>
        <v>1</v>
      </c>
      <c r="P3922" t="b">
        <f t="shared" si="307"/>
        <v>1</v>
      </c>
      <c r="Q3922" t="b">
        <f t="shared" si="308"/>
        <v>1</v>
      </c>
      <c r="R3922" t="b">
        <f t="shared" si="309"/>
        <v>1</v>
      </c>
      <c r="U3922" s="105" t="s">
        <v>1440</v>
      </c>
      <c r="V3922" s="105" t="s">
        <v>1595</v>
      </c>
      <c r="W3922" s="106">
        <v>7029500</v>
      </c>
      <c r="X3922" s="106">
        <v>0</v>
      </c>
    </row>
    <row r="3923" spans="2:24" x14ac:dyDescent="0.25">
      <c r="B3923" s="105" t="s">
        <v>1596</v>
      </c>
      <c r="C3923" s="105" t="s">
        <v>1597</v>
      </c>
      <c r="D3923" s="106">
        <v>9393018</v>
      </c>
      <c r="E3923" s="106">
        <v>0</v>
      </c>
      <c r="M3923" t="b">
        <f t="shared" si="305"/>
        <v>1</v>
      </c>
      <c r="N3923" t="b">
        <f t="shared" si="306"/>
        <v>1</v>
      </c>
      <c r="O3923" t="b">
        <f t="shared" si="307"/>
        <v>1</v>
      </c>
      <c r="P3923" t="b">
        <f t="shared" si="307"/>
        <v>1</v>
      </c>
      <c r="Q3923" t="b">
        <f t="shared" si="308"/>
        <v>1</v>
      </c>
      <c r="R3923" t="b">
        <f t="shared" si="309"/>
        <v>1</v>
      </c>
      <c r="U3923" s="105" t="s">
        <v>1596</v>
      </c>
      <c r="V3923" s="105" t="s">
        <v>1597</v>
      </c>
      <c r="W3923" s="106">
        <v>9393018</v>
      </c>
      <c r="X3923" s="106">
        <v>0</v>
      </c>
    </row>
    <row r="3924" spans="2:24" x14ac:dyDescent="0.25">
      <c r="B3924" s="105" t="s">
        <v>615</v>
      </c>
      <c r="C3924" s="105" t="s">
        <v>616</v>
      </c>
      <c r="D3924" s="106">
        <v>52140870</v>
      </c>
      <c r="E3924" s="106">
        <v>0</v>
      </c>
      <c r="M3924" t="b">
        <f t="shared" si="305"/>
        <v>1</v>
      </c>
      <c r="N3924" t="b">
        <f t="shared" si="306"/>
        <v>1</v>
      </c>
      <c r="O3924" t="b">
        <f t="shared" si="307"/>
        <v>1</v>
      </c>
      <c r="P3924" t="b">
        <f t="shared" si="307"/>
        <v>1</v>
      </c>
      <c r="Q3924" t="b">
        <f t="shared" si="308"/>
        <v>1</v>
      </c>
      <c r="R3924" t="b">
        <f t="shared" si="309"/>
        <v>1</v>
      </c>
      <c r="U3924" s="105" t="s">
        <v>615</v>
      </c>
      <c r="V3924" s="105" t="s">
        <v>616</v>
      </c>
      <c r="W3924" s="106">
        <v>52140870</v>
      </c>
      <c r="X3924" s="106">
        <v>0</v>
      </c>
    </row>
    <row r="3925" spans="2:24" x14ac:dyDescent="0.25">
      <c r="B3925" s="105" t="s">
        <v>617</v>
      </c>
      <c r="C3925" s="105" t="s">
        <v>618</v>
      </c>
      <c r="D3925" s="106">
        <v>52140870</v>
      </c>
      <c r="E3925" s="106">
        <v>0</v>
      </c>
      <c r="M3925" t="b">
        <f t="shared" si="305"/>
        <v>1</v>
      </c>
      <c r="N3925" t="b">
        <f t="shared" si="306"/>
        <v>1</v>
      </c>
      <c r="O3925" t="b">
        <f t="shared" si="307"/>
        <v>1</v>
      </c>
      <c r="P3925" t="b">
        <f t="shared" si="307"/>
        <v>1</v>
      </c>
      <c r="Q3925" t="b">
        <f t="shared" si="308"/>
        <v>1</v>
      </c>
      <c r="R3925" t="b">
        <f t="shared" si="309"/>
        <v>1</v>
      </c>
      <c r="U3925" s="105" t="s">
        <v>617</v>
      </c>
      <c r="V3925" s="105" t="s">
        <v>618</v>
      </c>
      <c r="W3925" s="106">
        <v>52140870</v>
      </c>
      <c r="X3925" s="106">
        <v>0</v>
      </c>
    </row>
    <row r="3926" spans="2:24" x14ac:dyDescent="0.25">
      <c r="B3926" s="105" t="s">
        <v>619</v>
      </c>
      <c r="C3926" s="105" t="s">
        <v>618</v>
      </c>
      <c r="D3926" s="106">
        <v>52140870</v>
      </c>
      <c r="E3926" s="106">
        <v>0</v>
      </c>
      <c r="M3926" t="b">
        <f t="shared" si="305"/>
        <v>1</v>
      </c>
      <c r="N3926" t="b">
        <f t="shared" si="306"/>
        <v>1</v>
      </c>
      <c r="O3926" t="b">
        <f t="shared" si="307"/>
        <v>1</v>
      </c>
      <c r="P3926" t="b">
        <f t="shared" si="307"/>
        <v>1</v>
      </c>
      <c r="Q3926" t="b">
        <f t="shared" si="308"/>
        <v>1</v>
      </c>
      <c r="R3926" t="b">
        <f t="shared" si="309"/>
        <v>1</v>
      </c>
      <c r="U3926" s="105" t="s">
        <v>619</v>
      </c>
      <c r="V3926" s="105" t="s">
        <v>618</v>
      </c>
      <c r="W3926" s="106">
        <v>52140870</v>
      </c>
      <c r="X3926" s="106">
        <v>0</v>
      </c>
    </row>
    <row r="3927" spans="2:24" x14ac:dyDescent="0.25">
      <c r="B3927" s="105" t="s">
        <v>620</v>
      </c>
      <c r="C3927" s="105" t="s">
        <v>621</v>
      </c>
      <c r="D3927" s="106">
        <v>56934658</v>
      </c>
      <c r="E3927" s="106">
        <v>0</v>
      </c>
      <c r="M3927" t="b">
        <f t="shared" si="305"/>
        <v>1</v>
      </c>
      <c r="N3927" t="b">
        <f t="shared" si="306"/>
        <v>1</v>
      </c>
      <c r="O3927" t="b">
        <f t="shared" si="307"/>
        <v>1</v>
      </c>
      <c r="P3927" t="b">
        <f t="shared" si="307"/>
        <v>1</v>
      </c>
      <c r="Q3927" t="b">
        <f t="shared" si="308"/>
        <v>1</v>
      </c>
      <c r="R3927" t="b">
        <f t="shared" si="309"/>
        <v>1</v>
      </c>
      <c r="U3927" s="105" t="s">
        <v>620</v>
      </c>
      <c r="V3927" s="105" t="s">
        <v>621</v>
      </c>
      <c r="W3927" s="106">
        <v>56934658</v>
      </c>
      <c r="X3927" s="106">
        <v>0</v>
      </c>
    </row>
    <row r="3928" spans="2:24" x14ac:dyDescent="0.25">
      <c r="B3928" s="105" t="s">
        <v>622</v>
      </c>
      <c r="C3928" s="105" t="s">
        <v>623</v>
      </c>
      <c r="D3928" s="106">
        <v>56934658</v>
      </c>
      <c r="E3928" s="106">
        <v>0</v>
      </c>
      <c r="M3928" t="b">
        <f t="shared" si="305"/>
        <v>1</v>
      </c>
      <c r="N3928" t="b">
        <f t="shared" si="306"/>
        <v>1</v>
      </c>
      <c r="O3928" t="b">
        <f t="shared" si="307"/>
        <v>1</v>
      </c>
      <c r="P3928" t="b">
        <f t="shared" si="307"/>
        <v>1</v>
      </c>
      <c r="Q3928" t="b">
        <f t="shared" si="308"/>
        <v>1</v>
      </c>
      <c r="R3928" t="b">
        <f t="shared" si="309"/>
        <v>1</v>
      </c>
      <c r="U3928" s="105" t="s">
        <v>622</v>
      </c>
      <c r="V3928" s="105" t="s">
        <v>623</v>
      </c>
      <c r="W3928" s="106">
        <v>56934658</v>
      </c>
      <c r="X3928" s="106">
        <v>0</v>
      </c>
    </row>
    <row r="3929" spans="2:24" x14ac:dyDescent="0.25">
      <c r="B3929" s="105" t="s">
        <v>624</v>
      </c>
      <c r="C3929" s="105" t="s">
        <v>623</v>
      </c>
      <c r="D3929" s="106">
        <v>44527351</v>
      </c>
      <c r="E3929" s="106">
        <v>0</v>
      </c>
      <c r="M3929" t="b">
        <f t="shared" si="305"/>
        <v>1</v>
      </c>
      <c r="N3929" t="b">
        <f t="shared" si="306"/>
        <v>1</v>
      </c>
      <c r="O3929" t="b">
        <f t="shared" si="307"/>
        <v>1</v>
      </c>
      <c r="P3929" t="b">
        <f t="shared" si="307"/>
        <v>1</v>
      </c>
      <c r="Q3929" t="b">
        <f t="shared" si="308"/>
        <v>1</v>
      </c>
      <c r="R3929" t="b">
        <f t="shared" si="309"/>
        <v>1</v>
      </c>
      <c r="U3929" s="105" t="s">
        <v>624</v>
      </c>
      <c r="V3929" s="105" t="s">
        <v>623</v>
      </c>
      <c r="W3929" s="106">
        <v>44527351</v>
      </c>
      <c r="X3929" s="106">
        <v>0</v>
      </c>
    </row>
    <row r="3930" spans="2:24" x14ac:dyDescent="0.25">
      <c r="B3930" s="105" t="s">
        <v>794</v>
      </c>
      <c r="C3930" s="105" t="s">
        <v>1598</v>
      </c>
      <c r="D3930" s="106">
        <v>12407307</v>
      </c>
      <c r="E3930" s="106">
        <v>0</v>
      </c>
      <c r="M3930" t="b">
        <f t="shared" si="305"/>
        <v>1</v>
      </c>
      <c r="N3930" t="b">
        <f t="shared" si="306"/>
        <v>1</v>
      </c>
      <c r="O3930" t="b">
        <f t="shared" si="307"/>
        <v>1</v>
      </c>
      <c r="P3930" t="b">
        <f t="shared" si="307"/>
        <v>1</v>
      </c>
      <c r="Q3930" t="b">
        <f t="shared" si="308"/>
        <v>1</v>
      </c>
      <c r="R3930" t="b">
        <f t="shared" si="309"/>
        <v>1</v>
      </c>
      <c r="U3930" s="105" t="s">
        <v>794</v>
      </c>
      <c r="V3930" s="105" t="s">
        <v>1598</v>
      </c>
      <c r="W3930" s="106">
        <v>12407307</v>
      </c>
      <c r="X3930" s="106">
        <v>0</v>
      </c>
    </row>
    <row r="3931" spans="2:24" x14ac:dyDescent="0.25">
      <c r="B3931" s="105" t="s">
        <v>439</v>
      </c>
      <c r="C3931" s="105" t="s">
        <v>440</v>
      </c>
      <c r="D3931" s="106">
        <v>346768472</v>
      </c>
      <c r="E3931" s="106">
        <v>0</v>
      </c>
      <c r="M3931" t="b">
        <f t="shared" ref="M3931:M3994" si="310">+B3931=U3931</f>
        <v>1</v>
      </c>
      <c r="N3931" t="b">
        <f t="shared" ref="N3931:N3994" si="311">+C3931=V3931</f>
        <v>1</v>
      </c>
      <c r="O3931" t="b">
        <f t="shared" ref="O3931:P3994" si="312">+D3931=W3931</f>
        <v>1</v>
      </c>
      <c r="P3931" t="b">
        <f t="shared" si="312"/>
        <v>1</v>
      </c>
      <c r="Q3931" t="b">
        <f t="shared" ref="Q3931:Q3994" si="313">+F3931=Y3931</f>
        <v>1</v>
      </c>
      <c r="R3931" t="b">
        <f t="shared" ref="R3931:R3994" si="314">+G3931=Z3931</f>
        <v>1</v>
      </c>
      <c r="U3931" s="105" t="s">
        <v>439</v>
      </c>
      <c r="V3931" s="105" t="s">
        <v>440</v>
      </c>
      <c r="W3931" s="106">
        <v>346768472</v>
      </c>
      <c r="X3931" s="106">
        <v>0</v>
      </c>
    </row>
    <row r="3932" spans="2:24" x14ac:dyDescent="0.25">
      <c r="B3932" s="105" t="s">
        <v>441</v>
      </c>
      <c r="C3932" s="105" t="s">
        <v>442</v>
      </c>
      <c r="D3932" s="106">
        <v>346768472</v>
      </c>
      <c r="E3932" s="106">
        <v>0</v>
      </c>
      <c r="M3932" t="b">
        <f t="shared" si="310"/>
        <v>1</v>
      </c>
      <c r="N3932" t="b">
        <f t="shared" si="311"/>
        <v>1</v>
      </c>
      <c r="O3932" t="b">
        <f t="shared" si="312"/>
        <v>1</v>
      </c>
      <c r="P3932" t="b">
        <f t="shared" si="312"/>
        <v>1</v>
      </c>
      <c r="Q3932" t="b">
        <f t="shared" si="313"/>
        <v>1</v>
      </c>
      <c r="R3932" t="b">
        <f t="shared" si="314"/>
        <v>1</v>
      </c>
      <c r="U3932" s="105" t="s">
        <v>441</v>
      </c>
      <c r="V3932" s="105" t="s">
        <v>442</v>
      </c>
      <c r="W3932" s="106">
        <v>346768472</v>
      </c>
      <c r="X3932" s="106">
        <v>0</v>
      </c>
    </row>
    <row r="3933" spans="2:24" x14ac:dyDescent="0.25">
      <c r="B3933" s="105" t="s">
        <v>443</v>
      </c>
      <c r="C3933" s="105" t="s">
        <v>442</v>
      </c>
      <c r="D3933" s="106">
        <v>109318240</v>
      </c>
      <c r="E3933" s="106">
        <v>0</v>
      </c>
      <c r="M3933" t="b">
        <f t="shared" si="310"/>
        <v>1</v>
      </c>
      <c r="N3933" t="b">
        <f t="shared" si="311"/>
        <v>1</v>
      </c>
      <c r="O3933" t="b">
        <f t="shared" si="312"/>
        <v>1</v>
      </c>
      <c r="P3933" t="b">
        <f t="shared" si="312"/>
        <v>1</v>
      </c>
      <c r="Q3933" t="b">
        <f t="shared" si="313"/>
        <v>1</v>
      </c>
      <c r="R3933" t="b">
        <f t="shared" si="314"/>
        <v>1</v>
      </c>
      <c r="U3933" s="105" t="s">
        <v>443</v>
      </c>
      <c r="V3933" s="105" t="s">
        <v>442</v>
      </c>
      <c r="W3933" s="106">
        <v>109318240</v>
      </c>
      <c r="X3933" s="106">
        <v>0</v>
      </c>
    </row>
    <row r="3934" spans="2:24" x14ac:dyDescent="0.25">
      <c r="B3934" s="105" t="s">
        <v>1441</v>
      </c>
      <c r="C3934" s="105" t="s">
        <v>1442</v>
      </c>
      <c r="D3934" s="106">
        <v>34300026</v>
      </c>
      <c r="E3934" s="106">
        <v>0</v>
      </c>
      <c r="M3934" t="b">
        <f t="shared" si="310"/>
        <v>1</v>
      </c>
      <c r="N3934" t="b">
        <f t="shared" si="311"/>
        <v>1</v>
      </c>
      <c r="O3934" t="b">
        <f t="shared" si="312"/>
        <v>1</v>
      </c>
      <c r="P3934" t="b">
        <f t="shared" si="312"/>
        <v>1</v>
      </c>
      <c r="Q3934" t="b">
        <f t="shared" si="313"/>
        <v>1</v>
      </c>
      <c r="R3934" t="b">
        <f t="shared" si="314"/>
        <v>1</v>
      </c>
      <c r="U3934" s="105" t="s">
        <v>1441</v>
      </c>
      <c r="V3934" s="105" t="s">
        <v>1442</v>
      </c>
      <c r="W3934" s="106">
        <v>34300026</v>
      </c>
      <c r="X3934" s="106">
        <v>0</v>
      </c>
    </row>
    <row r="3935" spans="2:24" x14ac:dyDescent="0.25">
      <c r="B3935" s="105" t="s">
        <v>795</v>
      </c>
      <c r="C3935" s="105" t="s">
        <v>796</v>
      </c>
      <c r="D3935" s="106">
        <v>23217000</v>
      </c>
      <c r="E3935" s="106">
        <v>0</v>
      </c>
      <c r="M3935" t="b">
        <f t="shared" si="310"/>
        <v>1</v>
      </c>
      <c r="N3935" t="b">
        <f t="shared" si="311"/>
        <v>1</v>
      </c>
      <c r="O3935" t="b">
        <f t="shared" si="312"/>
        <v>1</v>
      </c>
      <c r="P3935" t="b">
        <f t="shared" si="312"/>
        <v>1</v>
      </c>
      <c r="Q3935" t="b">
        <f t="shared" si="313"/>
        <v>1</v>
      </c>
      <c r="R3935" t="b">
        <f t="shared" si="314"/>
        <v>1</v>
      </c>
      <c r="U3935" s="105" t="s">
        <v>795</v>
      </c>
      <c r="V3935" s="105" t="s">
        <v>796</v>
      </c>
      <c r="W3935" s="106">
        <v>23217000</v>
      </c>
      <c r="X3935" s="106">
        <v>0</v>
      </c>
    </row>
    <row r="3936" spans="2:24" x14ac:dyDescent="0.25">
      <c r="B3936" s="105" t="s">
        <v>797</v>
      </c>
      <c r="C3936" s="105" t="s">
        <v>1599</v>
      </c>
      <c r="D3936" s="106">
        <v>85331133</v>
      </c>
      <c r="E3936" s="106">
        <v>0</v>
      </c>
      <c r="M3936" t="b">
        <f t="shared" si="310"/>
        <v>1</v>
      </c>
      <c r="N3936" t="b">
        <f t="shared" si="311"/>
        <v>1</v>
      </c>
      <c r="O3936" t="b">
        <f t="shared" si="312"/>
        <v>1</v>
      </c>
      <c r="P3936" t="b">
        <f t="shared" si="312"/>
        <v>1</v>
      </c>
      <c r="Q3936" t="b">
        <f t="shared" si="313"/>
        <v>1</v>
      </c>
      <c r="R3936" t="b">
        <f t="shared" si="314"/>
        <v>1</v>
      </c>
      <c r="U3936" s="105" t="s">
        <v>797</v>
      </c>
      <c r="V3936" s="105" t="s">
        <v>1599</v>
      </c>
      <c r="W3936" s="106">
        <v>85331133</v>
      </c>
      <c r="X3936" s="106">
        <v>0</v>
      </c>
    </row>
    <row r="3937" spans="2:24" x14ac:dyDescent="0.25">
      <c r="B3937" s="105" t="s">
        <v>798</v>
      </c>
      <c r="C3937" s="105" t="s">
        <v>1600</v>
      </c>
      <c r="D3937" s="106">
        <v>5585759</v>
      </c>
      <c r="E3937" s="106">
        <v>0</v>
      </c>
      <c r="M3937" t="b">
        <f t="shared" si="310"/>
        <v>1</v>
      </c>
      <c r="N3937" t="b">
        <f t="shared" si="311"/>
        <v>1</v>
      </c>
      <c r="O3937" t="b">
        <f t="shared" si="312"/>
        <v>1</v>
      </c>
      <c r="P3937" t="b">
        <f t="shared" si="312"/>
        <v>1</v>
      </c>
      <c r="Q3937" t="b">
        <f t="shared" si="313"/>
        <v>1</v>
      </c>
      <c r="R3937" t="b">
        <f t="shared" si="314"/>
        <v>1</v>
      </c>
      <c r="U3937" s="105" t="s">
        <v>798</v>
      </c>
      <c r="V3937" s="105" t="s">
        <v>1600</v>
      </c>
      <c r="W3937" s="106">
        <v>5585759</v>
      </c>
      <c r="X3937" s="106">
        <v>0</v>
      </c>
    </row>
    <row r="3938" spans="2:24" x14ac:dyDescent="0.25">
      <c r="B3938" s="105" t="s">
        <v>799</v>
      </c>
      <c r="C3938" s="105" t="s">
        <v>1443</v>
      </c>
      <c r="D3938" s="106">
        <v>2364300</v>
      </c>
      <c r="E3938" s="106">
        <v>0</v>
      </c>
      <c r="M3938" t="b">
        <f t="shared" si="310"/>
        <v>1</v>
      </c>
      <c r="N3938" t="b">
        <f t="shared" si="311"/>
        <v>1</v>
      </c>
      <c r="O3938" t="b">
        <f t="shared" si="312"/>
        <v>1</v>
      </c>
      <c r="P3938" t="b">
        <f t="shared" si="312"/>
        <v>1</v>
      </c>
      <c r="Q3938" t="b">
        <f t="shared" si="313"/>
        <v>1</v>
      </c>
      <c r="R3938" t="b">
        <f t="shared" si="314"/>
        <v>1</v>
      </c>
      <c r="U3938" s="105" t="s">
        <v>799</v>
      </c>
      <c r="V3938" s="105" t="s">
        <v>1443</v>
      </c>
      <c r="W3938" s="106">
        <v>2364300</v>
      </c>
      <c r="X3938" s="106">
        <v>0</v>
      </c>
    </row>
    <row r="3939" spans="2:24" x14ac:dyDescent="0.25">
      <c r="B3939" s="105" t="s">
        <v>800</v>
      </c>
      <c r="C3939" s="105" t="s">
        <v>1444</v>
      </c>
      <c r="D3939" s="106">
        <v>23093042</v>
      </c>
      <c r="E3939" s="106">
        <v>0</v>
      </c>
      <c r="M3939" t="b">
        <f t="shared" si="310"/>
        <v>1</v>
      </c>
      <c r="N3939" t="b">
        <f t="shared" si="311"/>
        <v>1</v>
      </c>
      <c r="O3939" t="b">
        <f t="shared" si="312"/>
        <v>1</v>
      </c>
      <c r="P3939" t="b">
        <f t="shared" si="312"/>
        <v>1</v>
      </c>
      <c r="Q3939" t="b">
        <f t="shared" si="313"/>
        <v>1</v>
      </c>
      <c r="R3939" t="b">
        <f t="shared" si="314"/>
        <v>1</v>
      </c>
      <c r="U3939" s="105" t="s">
        <v>800</v>
      </c>
      <c r="V3939" s="105" t="s">
        <v>1444</v>
      </c>
      <c r="W3939" s="106">
        <v>23093042</v>
      </c>
      <c r="X3939" s="106">
        <v>0</v>
      </c>
    </row>
    <row r="3940" spans="2:24" x14ac:dyDescent="0.25">
      <c r="B3940" s="105" t="s">
        <v>1445</v>
      </c>
      <c r="C3940" s="105" t="s">
        <v>1446</v>
      </c>
      <c r="D3940" s="106">
        <v>10163089</v>
      </c>
      <c r="E3940" s="106">
        <v>0</v>
      </c>
      <c r="M3940" t="b">
        <f t="shared" si="310"/>
        <v>1</v>
      </c>
      <c r="N3940" t="b">
        <f t="shared" si="311"/>
        <v>1</v>
      </c>
      <c r="O3940" t="b">
        <f t="shared" si="312"/>
        <v>1</v>
      </c>
      <c r="P3940" t="b">
        <f t="shared" si="312"/>
        <v>1</v>
      </c>
      <c r="Q3940" t="b">
        <f t="shared" si="313"/>
        <v>1</v>
      </c>
      <c r="R3940" t="b">
        <f t="shared" si="314"/>
        <v>1</v>
      </c>
      <c r="U3940" s="105" t="s">
        <v>1445</v>
      </c>
      <c r="V3940" s="105" t="s">
        <v>1446</v>
      </c>
      <c r="W3940" s="106">
        <v>10163089</v>
      </c>
      <c r="X3940" s="106">
        <v>0</v>
      </c>
    </row>
    <row r="3941" spans="2:24" x14ac:dyDescent="0.25">
      <c r="B3941" s="105" t="s">
        <v>1447</v>
      </c>
      <c r="C3941" s="105" t="s">
        <v>1601</v>
      </c>
      <c r="D3941" s="106">
        <v>9845000</v>
      </c>
      <c r="E3941" s="106">
        <v>0</v>
      </c>
      <c r="M3941" t="b">
        <f t="shared" si="310"/>
        <v>1</v>
      </c>
      <c r="N3941" t="b">
        <f t="shared" si="311"/>
        <v>1</v>
      </c>
      <c r="O3941" t="b">
        <f t="shared" si="312"/>
        <v>1</v>
      </c>
      <c r="P3941" t="b">
        <f t="shared" si="312"/>
        <v>1</v>
      </c>
      <c r="Q3941" t="b">
        <f t="shared" si="313"/>
        <v>1</v>
      </c>
      <c r="R3941" t="b">
        <f t="shared" si="314"/>
        <v>1</v>
      </c>
      <c r="U3941" s="105" t="s">
        <v>1447</v>
      </c>
      <c r="V3941" s="105" t="s">
        <v>1601</v>
      </c>
      <c r="W3941" s="106">
        <v>9845000</v>
      </c>
      <c r="X3941" s="106">
        <v>0</v>
      </c>
    </row>
    <row r="3942" spans="2:24" x14ac:dyDescent="0.25">
      <c r="B3942" s="105" t="s">
        <v>1448</v>
      </c>
      <c r="C3942" s="105" t="s">
        <v>1602</v>
      </c>
      <c r="D3942" s="106">
        <v>6850500</v>
      </c>
      <c r="E3942" s="106">
        <v>0</v>
      </c>
      <c r="M3942" t="b">
        <f t="shared" si="310"/>
        <v>1</v>
      </c>
      <c r="N3942" t="b">
        <f t="shared" si="311"/>
        <v>1</v>
      </c>
      <c r="O3942" t="b">
        <f t="shared" si="312"/>
        <v>1</v>
      </c>
      <c r="P3942" t="b">
        <f t="shared" si="312"/>
        <v>1</v>
      </c>
      <c r="Q3942" t="b">
        <f t="shared" si="313"/>
        <v>1</v>
      </c>
      <c r="R3942" t="b">
        <f t="shared" si="314"/>
        <v>1</v>
      </c>
      <c r="U3942" s="105" t="s">
        <v>1448</v>
      </c>
      <c r="V3942" s="105" t="s">
        <v>1602</v>
      </c>
      <c r="W3942" s="106">
        <v>6850500</v>
      </c>
      <c r="X3942" s="106">
        <v>0</v>
      </c>
    </row>
    <row r="3943" spans="2:24" x14ac:dyDescent="0.25">
      <c r="B3943" s="105" t="s">
        <v>1449</v>
      </c>
      <c r="C3943" s="105" t="s">
        <v>1450</v>
      </c>
      <c r="D3943" s="106">
        <v>5535000</v>
      </c>
      <c r="E3943" s="106">
        <v>0</v>
      </c>
      <c r="M3943" t="b">
        <f t="shared" si="310"/>
        <v>1</v>
      </c>
      <c r="N3943" t="b">
        <f t="shared" si="311"/>
        <v>1</v>
      </c>
      <c r="O3943" t="b">
        <f t="shared" si="312"/>
        <v>1</v>
      </c>
      <c r="P3943" t="b">
        <f t="shared" si="312"/>
        <v>1</v>
      </c>
      <c r="Q3943" t="b">
        <f t="shared" si="313"/>
        <v>1</v>
      </c>
      <c r="R3943" t="b">
        <f t="shared" si="314"/>
        <v>1</v>
      </c>
      <c r="U3943" s="105" t="s">
        <v>1449</v>
      </c>
      <c r="V3943" s="105" t="s">
        <v>1450</v>
      </c>
      <c r="W3943" s="106">
        <v>5535000</v>
      </c>
      <c r="X3943" s="106">
        <v>0</v>
      </c>
    </row>
    <row r="3944" spans="2:24" x14ac:dyDescent="0.25">
      <c r="B3944" s="105" t="s">
        <v>1451</v>
      </c>
      <c r="C3944" s="105" t="s">
        <v>1603</v>
      </c>
      <c r="D3944" s="106">
        <v>4421123</v>
      </c>
      <c r="E3944" s="106">
        <v>0</v>
      </c>
      <c r="M3944" t="b">
        <f t="shared" si="310"/>
        <v>1</v>
      </c>
      <c r="N3944" t="b">
        <f t="shared" si="311"/>
        <v>1</v>
      </c>
      <c r="O3944" t="b">
        <f t="shared" si="312"/>
        <v>1</v>
      </c>
      <c r="P3944" t="b">
        <f t="shared" si="312"/>
        <v>1</v>
      </c>
      <c r="Q3944" t="b">
        <f t="shared" si="313"/>
        <v>1</v>
      </c>
      <c r="R3944" t="b">
        <f t="shared" si="314"/>
        <v>1</v>
      </c>
      <c r="U3944" s="105" t="s">
        <v>1451</v>
      </c>
      <c r="V3944" s="105" t="s">
        <v>1603</v>
      </c>
      <c r="W3944" s="106">
        <v>4421123</v>
      </c>
      <c r="X3944" s="106">
        <v>0</v>
      </c>
    </row>
    <row r="3945" spans="2:24" x14ac:dyDescent="0.25">
      <c r="B3945" s="105" t="s">
        <v>1452</v>
      </c>
      <c r="C3945" s="105" t="s">
        <v>1453</v>
      </c>
      <c r="D3945" s="106">
        <v>21466603</v>
      </c>
      <c r="E3945" s="106">
        <v>0</v>
      </c>
      <c r="M3945" t="b">
        <f t="shared" si="310"/>
        <v>1</v>
      </c>
      <c r="N3945" t="b">
        <f t="shared" si="311"/>
        <v>1</v>
      </c>
      <c r="O3945" t="b">
        <f t="shared" si="312"/>
        <v>1</v>
      </c>
      <c r="P3945" t="b">
        <f t="shared" si="312"/>
        <v>1</v>
      </c>
      <c r="Q3945" t="b">
        <f t="shared" si="313"/>
        <v>1</v>
      </c>
      <c r="R3945" t="b">
        <f t="shared" si="314"/>
        <v>1</v>
      </c>
      <c r="U3945" s="105" t="s">
        <v>1452</v>
      </c>
      <c r="V3945" s="105" t="s">
        <v>1453</v>
      </c>
      <c r="W3945" s="106">
        <v>21466603</v>
      </c>
      <c r="X3945" s="106">
        <v>0</v>
      </c>
    </row>
    <row r="3946" spans="2:24" x14ac:dyDescent="0.25">
      <c r="B3946" s="105" t="s">
        <v>1454</v>
      </c>
      <c r="C3946" s="105" t="s">
        <v>1604</v>
      </c>
      <c r="D3946" s="106">
        <v>5277657</v>
      </c>
      <c r="E3946" s="106">
        <v>0</v>
      </c>
      <c r="M3946" t="b">
        <f t="shared" si="310"/>
        <v>1</v>
      </c>
      <c r="N3946" t="b">
        <f t="shared" si="311"/>
        <v>1</v>
      </c>
      <c r="O3946" t="b">
        <f t="shared" si="312"/>
        <v>1</v>
      </c>
      <c r="P3946" t="b">
        <f t="shared" si="312"/>
        <v>1</v>
      </c>
      <c r="Q3946" t="b">
        <f t="shared" si="313"/>
        <v>1</v>
      </c>
      <c r="R3946" t="b">
        <f t="shared" si="314"/>
        <v>1</v>
      </c>
      <c r="U3946" s="105" t="s">
        <v>1454</v>
      </c>
      <c r="V3946" s="105" t="s">
        <v>1604</v>
      </c>
      <c r="W3946" s="106">
        <v>5277657</v>
      </c>
      <c r="X3946" s="106">
        <v>0</v>
      </c>
    </row>
    <row r="3947" spans="2:24" x14ac:dyDescent="0.25">
      <c r="B3947" s="105" t="s">
        <v>625</v>
      </c>
      <c r="C3947" s="105" t="s">
        <v>626</v>
      </c>
      <c r="D3947" s="106">
        <v>93651262</v>
      </c>
      <c r="E3947" s="106">
        <v>0</v>
      </c>
      <c r="M3947" t="b">
        <f t="shared" si="310"/>
        <v>1</v>
      </c>
      <c r="N3947" t="b">
        <f t="shared" si="311"/>
        <v>1</v>
      </c>
      <c r="O3947" t="b">
        <f t="shared" si="312"/>
        <v>1</v>
      </c>
      <c r="P3947" t="b">
        <f t="shared" si="312"/>
        <v>1</v>
      </c>
      <c r="Q3947" t="b">
        <f t="shared" si="313"/>
        <v>1</v>
      </c>
      <c r="R3947" t="b">
        <f t="shared" si="314"/>
        <v>1</v>
      </c>
      <c r="U3947" s="105" t="s">
        <v>625</v>
      </c>
      <c r="V3947" s="105" t="s">
        <v>626</v>
      </c>
      <c r="W3947" s="106">
        <v>93651262</v>
      </c>
      <c r="X3947" s="106">
        <v>0</v>
      </c>
    </row>
    <row r="3948" spans="2:24" x14ac:dyDescent="0.25">
      <c r="B3948" s="105" t="s">
        <v>627</v>
      </c>
      <c r="C3948" s="105" t="s">
        <v>628</v>
      </c>
      <c r="D3948" s="106">
        <v>93651262</v>
      </c>
      <c r="E3948" s="106">
        <v>0</v>
      </c>
      <c r="M3948" t="b">
        <f t="shared" si="310"/>
        <v>1</v>
      </c>
      <c r="N3948" t="b">
        <f t="shared" si="311"/>
        <v>1</v>
      </c>
      <c r="O3948" t="b">
        <f t="shared" si="312"/>
        <v>1</v>
      </c>
      <c r="P3948" t="b">
        <f t="shared" si="312"/>
        <v>1</v>
      </c>
      <c r="Q3948" t="b">
        <f t="shared" si="313"/>
        <v>1</v>
      </c>
      <c r="R3948" t="b">
        <f t="shared" si="314"/>
        <v>1</v>
      </c>
      <c r="U3948" s="105" t="s">
        <v>627</v>
      </c>
      <c r="V3948" s="105" t="s">
        <v>628</v>
      </c>
      <c r="W3948" s="106">
        <v>93651262</v>
      </c>
      <c r="X3948" s="106">
        <v>0</v>
      </c>
    </row>
    <row r="3949" spans="2:24" x14ac:dyDescent="0.25">
      <c r="B3949" s="105" t="s">
        <v>629</v>
      </c>
      <c r="C3949" s="105" t="s">
        <v>628</v>
      </c>
      <c r="D3949" s="106">
        <v>93651262</v>
      </c>
      <c r="E3949" s="106">
        <v>0</v>
      </c>
      <c r="M3949" t="b">
        <f t="shared" si="310"/>
        <v>1</v>
      </c>
      <c r="N3949" t="b">
        <f t="shared" si="311"/>
        <v>1</v>
      </c>
      <c r="O3949" t="b">
        <f t="shared" si="312"/>
        <v>1</v>
      </c>
      <c r="P3949" t="b">
        <f t="shared" si="312"/>
        <v>1</v>
      </c>
      <c r="Q3949" t="b">
        <f t="shared" si="313"/>
        <v>1</v>
      </c>
      <c r="R3949" t="b">
        <f t="shared" si="314"/>
        <v>1</v>
      </c>
      <c r="U3949" s="105" t="s">
        <v>629</v>
      </c>
      <c r="V3949" s="105" t="s">
        <v>628</v>
      </c>
      <c r="W3949" s="106">
        <v>93651262</v>
      </c>
      <c r="X3949" s="106">
        <v>0</v>
      </c>
    </row>
    <row r="3950" spans="2:24" x14ac:dyDescent="0.25">
      <c r="B3950" s="105" t="s">
        <v>489</v>
      </c>
      <c r="C3950" s="105" t="s">
        <v>490</v>
      </c>
      <c r="D3950" s="106">
        <v>159090469</v>
      </c>
      <c r="E3950" s="106">
        <v>0</v>
      </c>
      <c r="M3950" t="b">
        <f t="shared" si="310"/>
        <v>1</v>
      </c>
      <c r="N3950" t="b">
        <f t="shared" si="311"/>
        <v>1</v>
      </c>
      <c r="O3950" t="b">
        <f t="shared" si="312"/>
        <v>1</v>
      </c>
      <c r="P3950" t="b">
        <f t="shared" si="312"/>
        <v>1</v>
      </c>
      <c r="Q3950" t="b">
        <f t="shared" si="313"/>
        <v>1</v>
      </c>
      <c r="R3950" t="b">
        <f t="shared" si="314"/>
        <v>1</v>
      </c>
      <c r="U3950" s="105" t="s">
        <v>489</v>
      </c>
      <c r="V3950" s="105" t="s">
        <v>490</v>
      </c>
      <c r="W3950" s="106">
        <v>159090469</v>
      </c>
      <c r="X3950" s="106">
        <v>0</v>
      </c>
    </row>
    <row r="3951" spans="2:24" x14ac:dyDescent="0.25">
      <c r="B3951" s="105" t="s">
        <v>491</v>
      </c>
      <c r="C3951" s="105" t="s">
        <v>492</v>
      </c>
      <c r="D3951" s="106">
        <v>159090469</v>
      </c>
      <c r="E3951" s="106">
        <v>0</v>
      </c>
      <c r="M3951" t="b">
        <f t="shared" si="310"/>
        <v>1</v>
      </c>
      <c r="N3951" t="b">
        <f t="shared" si="311"/>
        <v>1</v>
      </c>
      <c r="O3951" t="b">
        <f t="shared" si="312"/>
        <v>1</v>
      </c>
      <c r="P3951" t="b">
        <f t="shared" si="312"/>
        <v>1</v>
      </c>
      <c r="Q3951" t="b">
        <f t="shared" si="313"/>
        <v>1</v>
      </c>
      <c r="R3951" t="b">
        <f t="shared" si="314"/>
        <v>1</v>
      </c>
      <c r="U3951" s="105" t="s">
        <v>491</v>
      </c>
      <c r="V3951" s="105" t="s">
        <v>492</v>
      </c>
      <c r="W3951" s="106">
        <v>159090469</v>
      </c>
      <c r="X3951" s="106">
        <v>0</v>
      </c>
    </row>
    <row r="3952" spans="2:24" x14ac:dyDescent="0.25">
      <c r="B3952" s="105" t="s">
        <v>493</v>
      </c>
      <c r="C3952" s="105" t="s">
        <v>492</v>
      </c>
      <c r="D3952" s="106">
        <v>159090469</v>
      </c>
      <c r="E3952" s="106">
        <v>0</v>
      </c>
      <c r="M3952" t="b">
        <f t="shared" si="310"/>
        <v>1</v>
      </c>
      <c r="N3952" t="b">
        <f t="shared" si="311"/>
        <v>1</v>
      </c>
      <c r="O3952" t="b">
        <f t="shared" si="312"/>
        <v>1</v>
      </c>
      <c r="P3952" t="b">
        <f t="shared" si="312"/>
        <v>1</v>
      </c>
      <c r="Q3952" t="b">
        <f t="shared" si="313"/>
        <v>1</v>
      </c>
      <c r="R3952" t="b">
        <f t="shared" si="314"/>
        <v>1</v>
      </c>
      <c r="U3952" s="105" t="s">
        <v>493</v>
      </c>
      <c r="V3952" s="105" t="s">
        <v>492</v>
      </c>
      <c r="W3952" s="106">
        <v>159090469</v>
      </c>
      <c r="X3952" s="106">
        <v>0</v>
      </c>
    </row>
    <row r="3953" spans="2:24" x14ac:dyDescent="0.25">
      <c r="B3953" s="105" t="s">
        <v>630</v>
      </c>
      <c r="C3953" s="105" t="s">
        <v>631</v>
      </c>
      <c r="D3953" s="106">
        <v>191760754</v>
      </c>
      <c r="E3953" s="106">
        <v>0</v>
      </c>
      <c r="M3953" t="b">
        <f t="shared" si="310"/>
        <v>1</v>
      </c>
      <c r="N3953" t="b">
        <f t="shared" si="311"/>
        <v>1</v>
      </c>
      <c r="O3953" t="b">
        <f t="shared" si="312"/>
        <v>1</v>
      </c>
      <c r="P3953" t="b">
        <f t="shared" si="312"/>
        <v>1</v>
      </c>
      <c r="Q3953" t="b">
        <f t="shared" si="313"/>
        <v>1</v>
      </c>
      <c r="R3953" t="b">
        <f t="shared" si="314"/>
        <v>1</v>
      </c>
      <c r="U3953" s="105" t="s">
        <v>630</v>
      </c>
      <c r="V3953" s="105" t="s">
        <v>631</v>
      </c>
      <c r="W3953" s="106">
        <v>191760754</v>
      </c>
      <c r="X3953" s="106">
        <v>0</v>
      </c>
    </row>
    <row r="3954" spans="2:24" x14ac:dyDescent="0.25">
      <c r="B3954" s="105" t="s">
        <v>632</v>
      </c>
      <c r="C3954" s="105" t="s">
        <v>633</v>
      </c>
      <c r="D3954" s="106">
        <v>191760754</v>
      </c>
      <c r="E3954" s="106">
        <v>0</v>
      </c>
      <c r="M3954" t="b">
        <f t="shared" si="310"/>
        <v>1</v>
      </c>
      <c r="N3954" t="b">
        <f t="shared" si="311"/>
        <v>1</v>
      </c>
      <c r="O3954" t="b">
        <f t="shared" si="312"/>
        <v>1</v>
      </c>
      <c r="P3954" t="b">
        <f t="shared" si="312"/>
        <v>1</v>
      </c>
      <c r="Q3954" t="b">
        <f t="shared" si="313"/>
        <v>1</v>
      </c>
      <c r="R3954" t="b">
        <f t="shared" si="314"/>
        <v>1</v>
      </c>
      <c r="U3954" s="105" t="s">
        <v>632</v>
      </c>
      <c r="V3954" s="105" t="s">
        <v>633</v>
      </c>
      <c r="W3954" s="106">
        <v>191760754</v>
      </c>
      <c r="X3954" s="106">
        <v>0</v>
      </c>
    </row>
    <row r="3955" spans="2:24" x14ac:dyDescent="0.25">
      <c r="B3955" s="105" t="s">
        <v>634</v>
      </c>
      <c r="C3955" s="105" t="s">
        <v>633</v>
      </c>
      <c r="D3955" s="106">
        <v>191760754</v>
      </c>
      <c r="E3955" s="106">
        <v>0</v>
      </c>
      <c r="M3955" t="b">
        <f t="shared" si="310"/>
        <v>1</v>
      </c>
      <c r="N3955" t="b">
        <f t="shared" si="311"/>
        <v>1</v>
      </c>
      <c r="O3955" t="b">
        <f t="shared" si="312"/>
        <v>1</v>
      </c>
      <c r="P3955" t="b">
        <f t="shared" si="312"/>
        <v>1</v>
      </c>
      <c r="Q3955" t="b">
        <f t="shared" si="313"/>
        <v>1</v>
      </c>
      <c r="R3955" t="b">
        <f t="shared" si="314"/>
        <v>1</v>
      </c>
      <c r="U3955" s="105" t="s">
        <v>634</v>
      </c>
      <c r="V3955" s="105" t="s">
        <v>633</v>
      </c>
      <c r="W3955" s="106">
        <v>191760754</v>
      </c>
      <c r="X3955" s="106">
        <v>0</v>
      </c>
    </row>
    <row r="3956" spans="2:24" x14ac:dyDescent="0.25">
      <c r="B3956" s="105" t="s">
        <v>444</v>
      </c>
      <c r="C3956" s="105" t="s">
        <v>445</v>
      </c>
      <c r="D3956" s="106">
        <v>149427094</v>
      </c>
      <c r="E3956" s="106">
        <v>0</v>
      </c>
      <c r="M3956" t="b">
        <f t="shared" si="310"/>
        <v>1</v>
      </c>
      <c r="N3956" t="b">
        <f t="shared" si="311"/>
        <v>1</v>
      </c>
      <c r="O3956" t="b">
        <f t="shared" si="312"/>
        <v>1</v>
      </c>
      <c r="P3956" t="b">
        <f t="shared" si="312"/>
        <v>1</v>
      </c>
      <c r="Q3956" t="b">
        <f t="shared" si="313"/>
        <v>1</v>
      </c>
      <c r="R3956" t="b">
        <f t="shared" si="314"/>
        <v>1</v>
      </c>
      <c r="U3956" s="105" t="s">
        <v>444</v>
      </c>
      <c r="V3956" s="105" t="s">
        <v>445</v>
      </c>
      <c r="W3956" s="106">
        <v>149427094</v>
      </c>
      <c r="X3956" s="106">
        <v>0</v>
      </c>
    </row>
    <row r="3957" spans="2:24" x14ac:dyDescent="0.25">
      <c r="B3957" s="105" t="s">
        <v>446</v>
      </c>
      <c r="C3957" s="105" t="s">
        <v>447</v>
      </c>
      <c r="D3957" s="106">
        <v>149427094</v>
      </c>
      <c r="E3957" s="106">
        <v>0</v>
      </c>
      <c r="M3957" t="b">
        <f t="shared" si="310"/>
        <v>1</v>
      </c>
      <c r="N3957" t="b">
        <f t="shared" si="311"/>
        <v>1</v>
      </c>
      <c r="O3957" t="b">
        <f t="shared" si="312"/>
        <v>1</v>
      </c>
      <c r="P3957" t="b">
        <f t="shared" si="312"/>
        <v>1</v>
      </c>
      <c r="Q3957" t="b">
        <f t="shared" si="313"/>
        <v>1</v>
      </c>
      <c r="R3957" t="b">
        <f t="shared" si="314"/>
        <v>1</v>
      </c>
      <c r="U3957" s="105" t="s">
        <v>446</v>
      </c>
      <c r="V3957" s="105" t="s">
        <v>447</v>
      </c>
      <c r="W3957" s="106">
        <v>149427094</v>
      </c>
      <c r="X3957" s="106">
        <v>0</v>
      </c>
    </row>
    <row r="3958" spans="2:24" x14ac:dyDescent="0.25">
      <c r="B3958" s="105" t="s">
        <v>448</v>
      </c>
      <c r="C3958" s="105" t="s">
        <v>449</v>
      </c>
      <c r="D3958" s="106">
        <v>134970726</v>
      </c>
      <c r="E3958" s="106">
        <v>0</v>
      </c>
      <c r="M3958" t="b">
        <f t="shared" si="310"/>
        <v>1</v>
      </c>
      <c r="N3958" t="b">
        <f t="shared" si="311"/>
        <v>1</v>
      </c>
      <c r="O3958" t="b">
        <f t="shared" si="312"/>
        <v>1</v>
      </c>
      <c r="P3958" t="b">
        <f t="shared" si="312"/>
        <v>1</v>
      </c>
      <c r="Q3958" t="b">
        <f t="shared" si="313"/>
        <v>1</v>
      </c>
      <c r="R3958" t="b">
        <f t="shared" si="314"/>
        <v>1</v>
      </c>
      <c r="U3958" s="105" t="s">
        <v>448</v>
      </c>
      <c r="V3958" s="105" t="s">
        <v>449</v>
      </c>
      <c r="W3958" s="106">
        <v>134970726</v>
      </c>
      <c r="X3958" s="106">
        <v>0</v>
      </c>
    </row>
    <row r="3959" spans="2:24" x14ac:dyDescent="0.25">
      <c r="B3959" s="105" t="s">
        <v>1455</v>
      </c>
      <c r="C3959" s="105" t="s">
        <v>1456</v>
      </c>
      <c r="D3959" s="106">
        <v>14456368</v>
      </c>
      <c r="E3959" s="106">
        <v>0</v>
      </c>
      <c r="M3959" t="b">
        <f t="shared" si="310"/>
        <v>1</v>
      </c>
      <c r="N3959" t="b">
        <f t="shared" si="311"/>
        <v>1</v>
      </c>
      <c r="O3959" t="b">
        <f t="shared" si="312"/>
        <v>1</v>
      </c>
      <c r="P3959" t="b">
        <f t="shared" si="312"/>
        <v>1</v>
      </c>
      <c r="Q3959" t="b">
        <f t="shared" si="313"/>
        <v>1</v>
      </c>
      <c r="R3959" t="b">
        <f t="shared" si="314"/>
        <v>1</v>
      </c>
      <c r="U3959" s="105" t="s">
        <v>1455</v>
      </c>
      <c r="V3959" s="105" t="s">
        <v>1456</v>
      </c>
      <c r="W3959" s="106">
        <v>14456368</v>
      </c>
      <c r="X3959" s="106">
        <v>0</v>
      </c>
    </row>
    <row r="3960" spans="2:24" x14ac:dyDescent="0.25">
      <c r="B3960" s="105" t="s">
        <v>494</v>
      </c>
      <c r="C3960" s="105" t="s">
        <v>495</v>
      </c>
      <c r="D3960" s="106">
        <v>81154614</v>
      </c>
      <c r="E3960" s="106">
        <v>0</v>
      </c>
      <c r="M3960" t="b">
        <f t="shared" si="310"/>
        <v>1</v>
      </c>
      <c r="N3960" t="b">
        <f t="shared" si="311"/>
        <v>1</v>
      </c>
      <c r="O3960" t="b">
        <f t="shared" si="312"/>
        <v>1</v>
      </c>
      <c r="P3960" t="b">
        <f t="shared" si="312"/>
        <v>1</v>
      </c>
      <c r="Q3960" t="b">
        <f t="shared" si="313"/>
        <v>1</v>
      </c>
      <c r="R3960" t="b">
        <f t="shared" si="314"/>
        <v>1</v>
      </c>
      <c r="U3960" s="105" t="s">
        <v>494</v>
      </c>
      <c r="V3960" s="105" t="s">
        <v>495</v>
      </c>
      <c r="W3960" s="106">
        <v>81154614</v>
      </c>
      <c r="X3960" s="106">
        <v>0</v>
      </c>
    </row>
    <row r="3961" spans="2:24" x14ac:dyDescent="0.25">
      <c r="B3961" s="105" t="s">
        <v>496</v>
      </c>
      <c r="C3961" s="105" t="s">
        <v>497</v>
      </c>
      <c r="D3961" s="106">
        <v>81154614</v>
      </c>
      <c r="E3961" s="106">
        <v>0</v>
      </c>
      <c r="M3961" t="b">
        <f t="shared" si="310"/>
        <v>1</v>
      </c>
      <c r="N3961" t="b">
        <f t="shared" si="311"/>
        <v>1</v>
      </c>
      <c r="O3961" t="b">
        <f t="shared" si="312"/>
        <v>1</v>
      </c>
      <c r="P3961" t="b">
        <f t="shared" si="312"/>
        <v>1</v>
      </c>
      <c r="Q3961" t="b">
        <f t="shared" si="313"/>
        <v>1</v>
      </c>
      <c r="R3961" t="b">
        <f t="shared" si="314"/>
        <v>1</v>
      </c>
      <c r="U3961" s="105" t="s">
        <v>496</v>
      </c>
      <c r="V3961" s="105" t="s">
        <v>497</v>
      </c>
      <c r="W3961" s="106">
        <v>81154614</v>
      </c>
      <c r="X3961" s="106">
        <v>0</v>
      </c>
    </row>
    <row r="3962" spans="2:24" x14ac:dyDescent="0.25">
      <c r="B3962" s="105" t="s">
        <v>498</v>
      </c>
      <c r="C3962" s="105" t="s">
        <v>497</v>
      </c>
      <c r="D3962" s="106">
        <v>81154614</v>
      </c>
      <c r="E3962" s="106">
        <v>0</v>
      </c>
      <c r="M3962" t="b">
        <f t="shared" si="310"/>
        <v>1</v>
      </c>
      <c r="N3962" t="b">
        <f t="shared" si="311"/>
        <v>1</v>
      </c>
      <c r="O3962" t="b">
        <f t="shared" si="312"/>
        <v>1</v>
      </c>
      <c r="P3962" t="b">
        <f t="shared" si="312"/>
        <v>1</v>
      </c>
      <c r="Q3962" t="b">
        <f t="shared" si="313"/>
        <v>1</v>
      </c>
      <c r="R3962" t="b">
        <f t="shared" si="314"/>
        <v>1</v>
      </c>
      <c r="U3962" s="105" t="s">
        <v>498</v>
      </c>
      <c r="V3962" s="105" t="s">
        <v>497</v>
      </c>
      <c r="W3962" s="106">
        <v>81154614</v>
      </c>
      <c r="X3962" s="106">
        <v>0</v>
      </c>
    </row>
    <row r="3963" spans="2:24" x14ac:dyDescent="0.25">
      <c r="B3963" s="105" t="s">
        <v>635</v>
      </c>
      <c r="C3963" s="105" t="s">
        <v>636</v>
      </c>
      <c r="D3963" s="106">
        <v>141259172</v>
      </c>
      <c r="E3963" s="106">
        <v>0</v>
      </c>
      <c r="M3963" t="b">
        <f t="shared" si="310"/>
        <v>1</v>
      </c>
      <c r="N3963" t="b">
        <f t="shared" si="311"/>
        <v>1</v>
      </c>
      <c r="O3963" t="b">
        <f t="shared" si="312"/>
        <v>1</v>
      </c>
      <c r="P3963" t="b">
        <f t="shared" si="312"/>
        <v>1</v>
      </c>
      <c r="Q3963" t="b">
        <f t="shared" si="313"/>
        <v>1</v>
      </c>
      <c r="R3963" t="b">
        <f t="shared" si="314"/>
        <v>1</v>
      </c>
      <c r="U3963" s="105" t="s">
        <v>635</v>
      </c>
      <c r="V3963" s="105" t="s">
        <v>636</v>
      </c>
      <c r="W3963" s="106">
        <v>141259172</v>
      </c>
      <c r="X3963" s="106">
        <v>0</v>
      </c>
    </row>
    <row r="3964" spans="2:24" x14ac:dyDescent="0.25">
      <c r="B3964" s="105" t="s">
        <v>637</v>
      </c>
      <c r="C3964" s="105" t="s">
        <v>638</v>
      </c>
      <c r="D3964" s="106">
        <v>141259172</v>
      </c>
      <c r="E3964" s="106">
        <v>0</v>
      </c>
      <c r="M3964" t="b">
        <f t="shared" si="310"/>
        <v>1</v>
      </c>
      <c r="N3964" t="b">
        <f t="shared" si="311"/>
        <v>1</v>
      </c>
      <c r="O3964" t="b">
        <f t="shared" si="312"/>
        <v>1</v>
      </c>
      <c r="P3964" t="b">
        <f t="shared" si="312"/>
        <v>1</v>
      </c>
      <c r="Q3964" t="b">
        <f t="shared" si="313"/>
        <v>1</v>
      </c>
      <c r="R3964" t="b">
        <f t="shared" si="314"/>
        <v>1</v>
      </c>
      <c r="U3964" s="105" t="s">
        <v>637</v>
      </c>
      <c r="V3964" s="105" t="s">
        <v>638</v>
      </c>
      <c r="W3964" s="106">
        <v>141259172</v>
      </c>
      <c r="X3964" s="106">
        <v>0</v>
      </c>
    </row>
    <row r="3965" spans="2:24" x14ac:dyDescent="0.25">
      <c r="B3965" s="105" t="s">
        <v>639</v>
      </c>
      <c r="C3965" s="105" t="s">
        <v>638</v>
      </c>
      <c r="D3965" s="106">
        <v>141259172</v>
      </c>
      <c r="E3965" s="106">
        <v>0</v>
      </c>
      <c r="M3965" t="b">
        <f t="shared" si="310"/>
        <v>1</v>
      </c>
      <c r="N3965" t="b">
        <f t="shared" si="311"/>
        <v>1</v>
      </c>
      <c r="O3965" t="b">
        <f t="shared" si="312"/>
        <v>1</v>
      </c>
      <c r="P3965" t="b">
        <f t="shared" si="312"/>
        <v>1</v>
      </c>
      <c r="Q3965" t="b">
        <f t="shared" si="313"/>
        <v>1</v>
      </c>
      <c r="R3965" t="b">
        <f t="shared" si="314"/>
        <v>1</v>
      </c>
      <c r="U3965" s="105" t="s">
        <v>639</v>
      </c>
      <c r="V3965" s="105" t="s">
        <v>638</v>
      </c>
      <c r="W3965" s="106">
        <v>141259172</v>
      </c>
      <c r="X3965" s="106">
        <v>0</v>
      </c>
    </row>
    <row r="3966" spans="2:24" x14ac:dyDescent="0.25">
      <c r="B3966" s="105" t="s">
        <v>640</v>
      </c>
      <c r="C3966" s="105" t="s">
        <v>641</v>
      </c>
      <c r="D3966" s="106">
        <v>103007100</v>
      </c>
      <c r="E3966" s="106">
        <v>0</v>
      </c>
      <c r="M3966" t="b">
        <f t="shared" si="310"/>
        <v>1</v>
      </c>
      <c r="N3966" t="b">
        <f t="shared" si="311"/>
        <v>1</v>
      </c>
      <c r="O3966" t="b">
        <f t="shared" si="312"/>
        <v>1</v>
      </c>
      <c r="P3966" t="b">
        <f t="shared" si="312"/>
        <v>1</v>
      </c>
      <c r="Q3966" t="b">
        <f t="shared" si="313"/>
        <v>1</v>
      </c>
      <c r="R3966" t="b">
        <f t="shared" si="314"/>
        <v>1</v>
      </c>
      <c r="U3966" s="105" t="s">
        <v>640</v>
      </c>
      <c r="V3966" s="105" t="s">
        <v>641</v>
      </c>
      <c r="W3966" s="106">
        <v>103007100</v>
      </c>
      <c r="X3966" s="106">
        <v>0</v>
      </c>
    </row>
    <row r="3967" spans="2:24" x14ac:dyDescent="0.25">
      <c r="B3967" s="105" t="s">
        <v>642</v>
      </c>
      <c r="C3967" s="105" t="s">
        <v>643</v>
      </c>
      <c r="D3967" s="106">
        <v>103007100</v>
      </c>
      <c r="E3967" s="106">
        <v>0</v>
      </c>
      <c r="M3967" t="b">
        <f t="shared" si="310"/>
        <v>1</v>
      </c>
      <c r="N3967" t="b">
        <f t="shared" si="311"/>
        <v>1</v>
      </c>
      <c r="O3967" t="b">
        <f t="shared" si="312"/>
        <v>1</v>
      </c>
      <c r="P3967" t="b">
        <f t="shared" si="312"/>
        <v>1</v>
      </c>
      <c r="Q3967" t="b">
        <f t="shared" si="313"/>
        <v>1</v>
      </c>
      <c r="R3967" t="b">
        <f t="shared" si="314"/>
        <v>1</v>
      </c>
      <c r="U3967" s="105" t="s">
        <v>642</v>
      </c>
      <c r="V3967" s="105" t="s">
        <v>643</v>
      </c>
      <c r="W3967" s="106">
        <v>103007100</v>
      </c>
      <c r="X3967" s="106">
        <v>0</v>
      </c>
    </row>
    <row r="3968" spans="2:24" x14ac:dyDescent="0.25">
      <c r="B3968" s="105" t="s">
        <v>644</v>
      </c>
      <c r="C3968" s="105" t="s">
        <v>643</v>
      </c>
      <c r="D3968" s="106">
        <v>103007100</v>
      </c>
      <c r="E3968" s="106">
        <v>0</v>
      </c>
      <c r="M3968" t="b">
        <f t="shared" si="310"/>
        <v>1</v>
      </c>
      <c r="N3968" t="b">
        <f t="shared" si="311"/>
        <v>1</v>
      </c>
      <c r="O3968" t="b">
        <f t="shared" si="312"/>
        <v>1</v>
      </c>
      <c r="P3968" t="b">
        <f t="shared" si="312"/>
        <v>1</v>
      </c>
      <c r="Q3968" t="b">
        <f t="shared" si="313"/>
        <v>1</v>
      </c>
      <c r="R3968" t="b">
        <f t="shared" si="314"/>
        <v>1</v>
      </c>
      <c r="U3968" s="105" t="s">
        <v>644</v>
      </c>
      <c r="V3968" s="105" t="s">
        <v>643</v>
      </c>
      <c r="W3968" s="106">
        <v>103007100</v>
      </c>
      <c r="X3968" s="106">
        <v>0</v>
      </c>
    </row>
    <row r="3969" spans="2:24" x14ac:dyDescent="0.25">
      <c r="B3969" s="105" t="s">
        <v>450</v>
      </c>
      <c r="C3969" s="105" t="s">
        <v>451</v>
      </c>
      <c r="D3969" s="106">
        <v>522099299</v>
      </c>
      <c r="E3969" s="106">
        <v>0</v>
      </c>
      <c r="M3969" t="b">
        <f t="shared" si="310"/>
        <v>1</v>
      </c>
      <c r="N3969" t="b">
        <f t="shared" si="311"/>
        <v>1</v>
      </c>
      <c r="O3969" t="b">
        <f t="shared" si="312"/>
        <v>1</v>
      </c>
      <c r="P3969" t="b">
        <f t="shared" si="312"/>
        <v>1</v>
      </c>
      <c r="Q3969" t="b">
        <f t="shared" si="313"/>
        <v>1</v>
      </c>
      <c r="R3969" t="b">
        <f t="shared" si="314"/>
        <v>1</v>
      </c>
      <c r="U3969" s="105" t="s">
        <v>450</v>
      </c>
      <c r="V3969" s="105" t="s">
        <v>451</v>
      </c>
      <c r="W3969" s="106">
        <v>522099299</v>
      </c>
      <c r="X3969" s="106">
        <v>0</v>
      </c>
    </row>
    <row r="3970" spans="2:24" x14ac:dyDescent="0.25">
      <c r="B3970" s="105" t="s">
        <v>452</v>
      </c>
      <c r="C3970" s="105" t="s">
        <v>453</v>
      </c>
      <c r="D3970" s="106">
        <v>522099299</v>
      </c>
      <c r="E3970" s="106">
        <v>0</v>
      </c>
      <c r="M3970" t="b">
        <f t="shared" si="310"/>
        <v>1</v>
      </c>
      <c r="N3970" t="b">
        <f t="shared" si="311"/>
        <v>1</v>
      </c>
      <c r="O3970" t="b">
        <f t="shared" si="312"/>
        <v>1</v>
      </c>
      <c r="P3970" t="b">
        <f t="shared" si="312"/>
        <v>1</v>
      </c>
      <c r="Q3970" t="b">
        <f t="shared" si="313"/>
        <v>1</v>
      </c>
      <c r="R3970" t="b">
        <f t="shared" si="314"/>
        <v>1</v>
      </c>
      <c r="U3970" s="105" t="s">
        <v>452</v>
      </c>
      <c r="V3970" s="105" t="s">
        <v>453</v>
      </c>
      <c r="W3970" s="106">
        <v>522099299</v>
      </c>
      <c r="X3970" s="106">
        <v>0</v>
      </c>
    </row>
    <row r="3971" spans="2:24" x14ac:dyDescent="0.25">
      <c r="B3971" s="105" t="s">
        <v>454</v>
      </c>
      <c r="C3971" s="105" t="s">
        <v>453</v>
      </c>
      <c r="D3971" s="106">
        <v>142331091</v>
      </c>
      <c r="E3971" s="106">
        <v>0</v>
      </c>
      <c r="M3971" t="b">
        <f t="shared" si="310"/>
        <v>1</v>
      </c>
      <c r="N3971" t="b">
        <f t="shared" si="311"/>
        <v>1</v>
      </c>
      <c r="O3971" t="b">
        <f t="shared" si="312"/>
        <v>1</v>
      </c>
      <c r="P3971" t="b">
        <f t="shared" si="312"/>
        <v>1</v>
      </c>
      <c r="Q3971" t="b">
        <f t="shared" si="313"/>
        <v>1</v>
      </c>
      <c r="R3971" t="b">
        <f t="shared" si="314"/>
        <v>1</v>
      </c>
      <c r="U3971" s="105" t="s">
        <v>454</v>
      </c>
      <c r="V3971" s="105" t="s">
        <v>453</v>
      </c>
      <c r="W3971" s="106">
        <v>142331091</v>
      </c>
      <c r="X3971" s="106">
        <v>0</v>
      </c>
    </row>
    <row r="3972" spans="2:24" x14ac:dyDescent="0.25">
      <c r="B3972" s="105" t="s">
        <v>485</v>
      </c>
      <c r="C3972" s="105" t="s">
        <v>486</v>
      </c>
      <c r="D3972" s="106">
        <v>12667961</v>
      </c>
      <c r="E3972" s="106">
        <v>0</v>
      </c>
      <c r="M3972" t="b">
        <f t="shared" si="310"/>
        <v>1</v>
      </c>
      <c r="N3972" t="b">
        <f t="shared" si="311"/>
        <v>1</v>
      </c>
      <c r="O3972" t="b">
        <f t="shared" si="312"/>
        <v>1</v>
      </c>
      <c r="P3972" t="b">
        <f t="shared" si="312"/>
        <v>1</v>
      </c>
      <c r="Q3972" t="b">
        <f t="shared" si="313"/>
        <v>1</v>
      </c>
      <c r="R3972" t="b">
        <f t="shared" si="314"/>
        <v>1</v>
      </c>
      <c r="U3972" s="105" t="s">
        <v>485</v>
      </c>
      <c r="V3972" s="105" t="s">
        <v>486</v>
      </c>
      <c r="W3972" s="106">
        <v>12667961</v>
      </c>
      <c r="X3972" s="106">
        <v>0</v>
      </c>
    </row>
    <row r="3973" spans="2:24" x14ac:dyDescent="0.25">
      <c r="B3973" s="105" t="s">
        <v>801</v>
      </c>
      <c r="C3973" s="105" t="s">
        <v>802</v>
      </c>
      <c r="D3973" s="106">
        <v>111054927</v>
      </c>
      <c r="E3973" s="106">
        <v>0</v>
      </c>
      <c r="M3973" t="b">
        <f t="shared" si="310"/>
        <v>1</v>
      </c>
      <c r="N3973" t="b">
        <f t="shared" si="311"/>
        <v>1</v>
      </c>
      <c r="O3973" t="b">
        <f t="shared" si="312"/>
        <v>1</v>
      </c>
      <c r="P3973" t="b">
        <f t="shared" si="312"/>
        <v>1</v>
      </c>
      <c r="Q3973" t="b">
        <f t="shared" si="313"/>
        <v>1</v>
      </c>
      <c r="R3973" t="b">
        <f t="shared" si="314"/>
        <v>1</v>
      </c>
      <c r="U3973" s="105" t="s">
        <v>801</v>
      </c>
      <c r="V3973" s="105" t="s">
        <v>802</v>
      </c>
      <c r="W3973" s="106">
        <v>111054927</v>
      </c>
      <c r="X3973" s="106">
        <v>0</v>
      </c>
    </row>
    <row r="3974" spans="2:24" x14ac:dyDescent="0.25">
      <c r="B3974" s="105" t="s">
        <v>803</v>
      </c>
      <c r="C3974" s="105" t="s">
        <v>804</v>
      </c>
      <c r="D3974" s="106">
        <v>205000</v>
      </c>
      <c r="E3974" s="106">
        <v>0</v>
      </c>
      <c r="M3974" t="b">
        <f t="shared" si="310"/>
        <v>1</v>
      </c>
      <c r="N3974" t="b">
        <f t="shared" si="311"/>
        <v>1</v>
      </c>
      <c r="O3974" t="b">
        <f t="shared" si="312"/>
        <v>1</v>
      </c>
      <c r="P3974" t="b">
        <f t="shared" si="312"/>
        <v>1</v>
      </c>
      <c r="Q3974" t="b">
        <f t="shared" si="313"/>
        <v>1</v>
      </c>
      <c r="R3974" t="b">
        <f t="shared" si="314"/>
        <v>1</v>
      </c>
      <c r="U3974" s="105" t="s">
        <v>803</v>
      </c>
      <c r="V3974" s="105" t="s">
        <v>804</v>
      </c>
      <c r="W3974" s="106">
        <v>205000</v>
      </c>
      <c r="X3974" s="106">
        <v>0</v>
      </c>
    </row>
    <row r="3975" spans="2:24" x14ac:dyDescent="0.25">
      <c r="B3975" s="105" t="s">
        <v>805</v>
      </c>
      <c r="C3975" s="105" t="s">
        <v>1605</v>
      </c>
      <c r="D3975" s="106">
        <v>28500777</v>
      </c>
      <c r="E3975" s="106">
        <v>0</v>
      </c>
      <c r="M3975" t="b">
        <f t="shared" si="310"/>
        <v>1</v>
      </c>
      <c r="N3975" t="b">
        <f t="shared" si="311"/>
        <v>1</v>
      </c>
      <c r="O3975" t="b">
        <f t="shared" si="312"/>
        <v>1</v>
      </c>
      <c r="P3975" t="b">
        <f t="shared" si="312"/>
        <v>1</v>
      </c>
      <c r="Q3975" t="b">
        <f t="shared" si="313"/>
        <v>1</v>
      </c>
      <c r="R3975" t="b">
        <f t="shared" si="314"/>
        <v>1</v>
      </c>
      <c r="U3975" s="105" t="s">
        <v>805</v>
      </c>
      <c r="V3975" s="105" t="s">
        <v>1605</v>
      </c>
      <c r="W3975" s="106">
        <v>28500777</v>
      </c>
      <c r="X3975" s="106">
        <v>0</v>
      </c>
    </row>
    <row r="3976" spans="2:24" x14ac:dyDescent="0.25">
      <c r="B3976" s="105" t="s">
        <v>806</v>
      </c>
      <c r="C3976" s="105" t="s">
        <v>807</v>
      </c>
      <c r="D3976" s="106">
        <v>163514317</v>
      </c>
      <c r="E3976" s="106">
        <v>0</v>
      </c>
      <c r="M3976" t="b">
        <f t="shared" si="310"/>
        <v>1</v>
      </c>
      <c r="N3976" t="b">
        <f t="shared" si="311"/>
        <v>1</v>
      </c>
      <c r="O3976" t="b">
        <f t="shared" si="312"/>
        <v>1</v>
      </c>
      <c r="P3976" t="b">
        <f t="shared" si="312"/>
        <v>1</v>
      </c>
      <c r="Q3976" t="b">
        <f t="shared" si="313"/>
        <v>1</v>
      </c>
      <c r="R3976" t="b">
        <f t="shared" si="314"/>
        <v>1</v>
      </c>
      <c r="U3976" s="105" t="s">
        <v>806</v>
      </c>
      <c r="V3976" s="105" t="s">
        <v>807</v>
      </c>
      <c r="W3976" s="106">
        <v>163514317</v>
      </c>
      <c r="X3976" s="106">
        <v>0</v>
      </c>
    </row>
    <row r="3977" spans="2:24" x14ac:dyDescent="0.25">
      <c r="B3977" s="105" t="s">
        <v>808</v>
      </c>
      <c r="C3977" s="105" t="s">
        <v>809</v>
      </c>
      <c r="D3977" s="106">
        <v>4440500</v>
      </c>
      <c r="E3977" s="106">
        <v>0</v>
      </c>
      <c r="M3977" t="b">
        <f t="shared" si="310"/>
        <v>1</v>
      </c>
      <c r="N3977" t="b">
        <f t="shared" si="311"/>
        <v>1</v>
      </c>
      <c r="O3977" t="b">
        <f t="shared" si="312"/>
        <v>1</v>
      </c>
      <c r="P3977" t="b">
        <f t="shared" si="312"/>
        <v>1</v>
      </c>
      <c r="Q3977" t="b">
        <f t="shared" si="313"/>
        <v>1</v>
      </c>
      <c r="R3977" t="b">
        <f t="shared" si="314"/>
        <v>1</v>
      </c>
      <c r="U3977" s="105" t="s">
        <v>808</v>
      </c>
      <c r="V3977" s="105" t="s">
        <v>809</v>
      </c>
      <c r="W3977" s="106">
        <v>4440500</v>
      </c>
      <c r="X3977" s="106">
        <v>0</v>
      </c>
    </row>
    <row r="3978" spans="2:24" x14ac:dyDescent="0.25">
      <c r="B3978" s="105" t="s">
        <v>810</v>
      </c>
      <c r="C3978" s="105" t="s">
        <v>811</v>
      </c>
      <c r="D3978" s="106">
        <v>50000000</v>
      </c>
      <c r="E3978" s="106">
        <v>0</v>
      </c>
      <c r="M3978" t="b">
        <f t="shared" si="310"/>
        <v>1</v>
      </c>
      <c r="N3978" t="b">
        <f t="shared" si="311"/>
        <v>1</v>
      </c>
      <c r="O3978" t="b">
        <f t="shared" si="312"/>
        <v>1</v>
      </c>
      <c r="P3978" t="b">
        <f t="shared" si="312"/>
        <v>1</v>
      </c>
      <c r="Q3978" t="b">
        <f t="shared" si="313"/>
        <v>1</v>
      </c>
      <c r="R3978" t="b">
        <f t="shared" si="314"/>
        <v>1</v>
      </c>
      <c r="U3978" s="105" t="s">
        <v>810</v>
      </c>
      <c r="V3978" s="105" t="s">
        <v>811</v>
      </c>
      <c r="W3978" s="106">
        <v>50000000</v>
      </c>
      <c r="X3978" s="106">
        <v>0</v>
      </c>
    </row>
    <row r="3979" spans="2:24" x14ac:dyDescent="0.25">
      <c r="B3979" s="105" t="s">
        <v>812</v>
      </c>
      <c r="C3979" s="105" t="s">
        <v>1606</v>
      </c>
      <c r="D3979" s="106">
        <v>4458726</v>
      </c>
      <c r="E3979" s="106">
        <v>0</v>
      </c>
      <c r="M3979" t="b">
        <f t="shared" si="310"/>
        <v>1</v>
      </c>
      <c r="N3979" t="b">
        <f t="shared" si="311"/>
        <v>1</v>
      </c>
      <c r="O3979" t="b">
        <f t="shared" si="312"/>
        <v>1</v>
      </c>
      <c r="P3979" t="b">
        <f t="shared" si="312"/>
        <v>1</v>
      </c>
      <c r="Q3979" t="b">
        <f t="shared" si="313"/>
        <v>1</v>
      </c>
      <c r="R3979" t="b">
        <f t="shared" si="314"/>
        <v>1</v>
      </c>
      <c r="U3979" s="105" t="s">
        <v>812</v>
      </c>
      <c r="V3979" s="105" t="s">
        <v>1606</v>
      </c>
      <c r="W3979" s="106">
        <v>4458726</v>
      </c>
      <c r="X3979" s="106">
        <v>0</v>
      </c>
    </row>
    <row r="3980" spans="2:24" x14ac:dyDescent="0.25">
      <c r="B3980" s="105" t="s">
        <v>813</v>
      </c>
      <c r="C3980" s="105" t="s">
        <v>1607</v>
      </c>
      <c r="D3980" s="106">
        <v>2716000</v>
      </c>
      <c r="E3980" s="106">
        <v>0</v>
      </c>
      <c r="M3980" t="b">
        <f t="shared" si="310"/>
        <v>1</v>
      </c>
      <c r="N3980" t="b">
        <f t="shared" si="311"/>
        <v>1</v>
      </c>
      <c r="O3980" t="b">
        <f t="shared" si="312"/>
        <v>1</v>
      </c>
      <c r="P3980" t="b">
        <f t="shared" si="312"/>
        <v>1</v>
      </c>
      <c r="Q3980" t="b">
        <f t="shared" si="313"/>
        <v>1</v>
      </c>
      <c r="R3980" t="b">
        <f t="shared" si="314"/>
        <v>1</v>
      </c>
      <c r="U3980" s="105" t="s">
        <v>813</v>
      </c>
      <c r="V3980" s="105" t="s">
        <v>1607</v>
      </c>
      <c r="W3980" s="106">
        <v>2716000</v>
      </c>
      <c r="X3980" s="106">
        <v>0</v>
      </c>
    </row>
    <row r="3981" spans="2:24" x14ac:dyDescent="0.25">
      <c r="B3981" s="105" t="s">
        <v>814</v>
      </c>
      <c r="C3981" s="105" t="s">
        <v>1608</v>
      </c>
      <c r="D3981" s="106">
        <v>2210000</v>
      </c>
      <c r="E3981" s="106">
        <v>0</v>
      </c>
      <c r="M3981" t="b">
        <f t="shared" si="310"/>
        <v>1</v>
      </c>
      <c r="N3981" t="b">
        <f t="shared" si="311"/>
        <v>1</v>
      </c>
      <c r="O3981" t="b">
        <f t="shared" si="312"/>
        <v>1</v>
      </c>
      <c r="P3981" t="b">
        <f t="shared" si="312"/>
        <v>1</v>
      </c>
      <c r="Q3981" t="b">
        <f t="shared" si="313"/>
        <v>1</v>
      </c>
      <c r="R3981" t="b">
        <f t="shared" si="314"/>
        <v>1</v>
      </c>
      <c r="U3981" s="105" t="s">
        <v>814</v>
      </c>
      <c r="V3981" s="105" t="s">
        <v>1608</v>
      </c>
      <c r="W3981" s="106">
        <v>2210000</v>
      </c>
      <c r="X3981" s="106">
        <v>0</v>
      </c>
    </row>
    <row r="3982" spans="2:24" x14ac:dyDescent="0.25">
      <c r="B3982" s="105" t="s">
        <v>645</v>
      </c>
      <c r="C3982" s="105" t="s">
        <v>646</v>
      </c>
      <c r="D3982" s="106">
        <v>87691117</v>
      </c>
      <c r="E3982" s="106">
        <v>0</v>
      </c>
      <c r="M3982" t="b">
        <f t="shared" si="310"/>
        <v>1</v>
      </c>
      <c r="N3982" t="b">
        <f t="shared" si="311"/>
        <v>1</v>
      </c>
      <c r="O3982" t="b">
        <f t="shared" si="312"/>
        <v>1</v>
      </c>
      <c r="P3982" t="b">
        <f t="shared" si="312"/>
        <v>1</v>
      </c>
      <c r="Q3982" t="b">
        <f t="shared" si="313"/>
        <v>1</v>
      </c>
      <c r="R3982" t="b">
        <f t="shared" si="314"/>
        <v>1</v>
      </c>
      <c r="U3982" s="105" t="s">
        <v>645</v>
      </c>
      <c r="V3982" s="105" t="s">
        <v>646</v>
      </c>
      <c r="W3982" s="106">
        <v>87691117</v>
      </c>
      <c r="X3982" s="106">
        <v>0</v>
      </c>
    </row>
    <row r="3983" spans="2:24" x14ac:dyDescent="0.25">
      <c r="B3983" s="105" t="s">
        <v>647</v>
      </c>
      <c r="C3983" s="105" t="s">
        <v>648</v>
      </c>
      <c r="D3983" s="106">
        <v>87691117</v>
      </c>
      <c r="E3983" s="106">
        <v>0</v>
      </c>
      <c r="M3983" t="b">
        <f t="shared" si="310"/>
        <v>1</v>
      </c>
      <c r="N3983" t="b">
        <f t="shared" si="311"/>
        <v>1</v>
      </c>
      <c r="O3983" t="b">
        <f t="shared" si="312"/>
        <v>1</v>
      </c>
      <c r="P3983" t="b">
        <f t="shared" si="312"/>
        <v>1</v>
      </c>
      <c r="Q3983" t="b">
        <f t="shared" si="313"/>
        <v>1</v>
      </c>
      <c r="R3983" t="b">
        <f t="shared" si="314"/>
        <v>1</v>
      </c>
      <c r="U3983" s="105" t="s">
        <v>647</v>
      </c>
      <c r="V3983" s="105" t="s">
        <v>648</v>
      </c>
      <c r="W3983" s="106">
        <v>87691117</v>
      </c>
      <c r="X3983" s="106">
        <v>0</v>
      </c>
    </row>
    <row r="3984" spans="2:24" x14ac:dyDescent="0.25">
      <c r="B3984" s="105" t="s">
        <v>649</v>
      </c>
      <c r="C3984" s="105" t="s">
        <v>648</v>
      </c>
      <c r="D3984" s="106">
        <v>87691117</v>
      </c>
      <c r="E3984" s="106">
        <v>0</v>
      </c>
      <c r="M3984" t="b">
        <f t="shared" si="310"/>
        <v>1</v>
      </c>
      <c r="N3984" t="b">
        <f t="shared" si="311"/>
        <v>1</v>
      </c>
      <c r="O3984" t="b">
        <f t="shared" si="312"/>
        <v>1</v>
      </c>
      <c r="P3984" t="b">
        <f t="shared" si="312"/>
        <v>1</v>
      </c>
      <c r="Q3984" t="b">
        <f t="shared" si="313"/>
        <v>1</v>
      </c>
      <c r="R3984" t="b">
        <f t="shared" si="314"/>
        <v>1</v>
      </c>
      <c r="U3984" s="105" t="s">
        <v>649</v>
      </c>
      <c r="V3984" s="105" t="s">
        <v>648</v>
      </c>
      <c r="W3984" s="106">
        <v>87691117</v>
      </c>
      <c r="X3984" s="106">
        <v>0</v>
      </c>
    </row>
    <row r="3985" spans="2:24" x14ac:dyDescent="0.25">
      <c r="B3985" s="105" t="s">
        <v>455</v>
      </c>
      <c r="C3985" s="105" t="s">
        <v>456</v>
      </c>
      <c r="D3985" s="106">
        <v>566555702</v>
      </c>
      <c r="E3985" s="106">
        <v>0</v>
      </c>
      <c r="M3985" t="b">
        <f t="shared" si="310"/>
        <v>1</v>
      </c>
      <c r="N3985" t="b">
        <f t="shared" si="311"/>
        <v>1</v>
      </c>
      <c r="O3985" t="b">
        <f t="shared" si="312"/>
        <v>1</v>
      </c>
      <c r="P3985" t="b">
        <f t="shared" si="312"/>
        <v>1</v>
      </c>
      <c r="Q3985" t="b">
        <f t="shared" si="313"/>
        <v>1</v>
      </c>
      <c r="R3985" t="b">
        <f t="shared" si="314"/>
        <v>1</v>
      </c>
      <c r="U3985" s="105" t="s">
        <v>455</v>
      </c>
      <c r="V3985" s="105" t="s">
        <v>456</v>
      </c>
      <c r="W3985" s="106">
        <v>566555702</v>
      </c>
      <c r="X3985" s="106">
        <v>0</v>
      </c>
    </row>
    <row r="3986" spans="2:24" x14ac:dyDescent="0.25">
      <c r="B3986" s="105" t="s">
        <v>457</v>
      </c>
      <c r="C3986" s="105" t="s">
        <v>458</v>
      </c>
      <c r="D3986" s="106">
        <v>371955441</v>
      </c>
      <c r="E3986" s="106">
        <v>0</v>
      </c>
      <c r="M3986" t="b">
        <f t="shared" si="310"/>
        <v>1</v>
      </c>
      <c r="N3986" t="b">
        <f t="shared" si="311"/>
        <v>1</v>
      </c>
      <c r="O3986" t="b">
        <f t="shared" si="312"/>
        <v>1</v>
      </c>
      <c r="P3986" t="b">
        <f t="shared" si="312"/>
        <v>1</v>
      </c>
      <c r="Q3986" t="b">
        <f t="shared" si="313"/>
        <v>1</v>
      </c>
      <c r="R3986" t="b">
        <f t="shared" si="314"/>
        <v>1</v>
      </c>
      <c r="U3986" s="105" t="s">
        <v>457</v>
      </c>
      <c r="V3986" s="105" t="s">
        <v>458</v>
      </c>
      <c r="W3986" s="106">
        <v>371955441</v>
      </c>
      <c r="X3986" s="106">
        <v>0</v>
      </c>
    </row>
    <row r="3987" spans="2:24" x14ac:dyDescent="0.25">
      <c r="B3987" s="105" t="s">
        <v>459</v>
      </c>
      <c r="C3987" s="105" t="s">
        <v>458</v>
      </c>
      <c r="D3987" s="106">
        <v>71297533</v>
      </c>
      <c r="E3987" s="106">
        <v>0</v>
      </c>
      <c r="M3987" t="b">
        <f t="shared" si="310"/>
        <v>1</v>
      </c>
      <c r="N3987" t="b">
        <f t="shared" si="311"/>
        <v>1</v>
      </c>
      <c r="O3987" t="b">
        <f t="shared" si="312"/>
        <v>1</v>
      </c>
      <c r="P3987" t="b">
        <f t="shared" si="312"/>
        <v>1</v>
      </c>
      <c r="Q3987" t="b">
        <f t="shared" si="313"/>
        <v>1</v>
      </c>
      <c r="R3987" t="b">
        <f t="shared" si="314"/>
        <v>1</v>
      </c>
      <c r="U3987" s="105" t="s">
        <v>459</v>
      </c>
      <c r="V3987" s="105" t="s">
        <v>458</v>
      </c>
      <c r="W3987" s="106">
        <v>71297533</v>
      </c>
      <c r="X3987" s="106">
        <v>0</v>
      </c>
    </row>
    <row r="3988" spans="2:24" x14ac:dyDescent="0.25">
      <c r="B3988" s="105" t="s">
        <v>815</v>
      </c>
      <c r="C3988" s="105" t="s">
        <v>816</v>
      </c>
      <c r="D3988" s="106">
        <v>16000000</v>
      </c>
      <c r="E3988" s="106">
        <v>0</v>
      </c>
      <c r="M3988" t="b">
        <f t="shared" si="310"/>
        <v>1</v>
      </c>
      <c r="N3988" t="b">
        <f t="shared" si="311"/>
        <v>1</v>
      </c>
      <c r="O3988" t="b">
        <f t="shared" si="312"/>
        <v>1</v>
      </c>
      <c r="P3988" t="b">
        <f t="shared" si="312"/>
        <v>1</v>
      </c>
      <c r="Q3988" t="b">
        <f t="shared" si="313"/>
        <v>1</v>
      </c>
      <c r="R3988" t="b">
        <f t="shared" si="314"/>
        <v>1</v>
      </c>
      <c r="U3988" s="105" t="s">
        <v>815</v>
      </c>
      <c r="V3988" s="105" t="s">
        <v>816</v>
      </c>
      <c r="W3988" s="106">
        <v>16000000</v>
      </c>
      <c r="X3988" s="106">
        <v>0</v>
      </c>
    </row>
    <row r="3989" spans="2:24" x14ac:dyDescent="0.25">
      <c r="B3989" s="105" t="s">
        <v>817</v>
      </c>
      <c r="C3989" s="105" t="s">
        <v>818</v>
      </c>
      <c r="D3989" s="106">
        <v>36995549</v>
      </c>
      <c r="E3989" s="106">
        <v>0</v>
      </c>
      <c r="M3989" t="b">
        <f t="shared" si="310"/>
        <v>1</v>
      </c>
      <c r="N3989" t="b">
        <f t="shared" si="311"/>
        <v>1</v>
      </c>
      <c r="O3989" t="b">
        <f t="shared" si="312"/>
        <v>1</v>
      </c>
      <c r="P3989" t="b">
        <f t="shared" si="312"/>
        <v>1</v>
      </c>
      <c r="Q3989" t="b">
        <f t="shared" si="313"/>
        <v>1</v>
      </c>
      <c r="R3989" t="b">
        <f t="shared" si="314"/>
        <v>1</v>
      </c>
      <c r="U3989" s="105" t="s">
        <v>817</v>
      </c>
      <c r="V3989" s="105" t="s">
        <v>818</v>
      </c>
      <c r="W3989" s="106">
        <v>36995549</v>
      </c>
      <c r="X3989" s="106">
        <v>0</v>
      </c>
    </row>
    <row r="3990" spans="2:24" x14ac:dyDescent="0.25">
      <c r="B3990" s="105" t="s">
        <v>819</v>
      </c>
      <c r="C3990" s="105" t="s">
        <v>820</v>
      </c>
      <c r="D3990" s="106">
        <v>33658230</v>
      </c>
      <c r="E3990" s="106">
        <v>0</v>
      </c>
      <c r="M3990" t="b">
        <f t="shared" si="310"/>
        <v>1</v>
      </c>
      <c r="N3990" t="b">
        <f t="shared" si="311"/>
        <v>1</v>
      </c>
      <c r="O3990" t="b">
        <f t="shared" si="312"/>
        <v>1</v>
      </c>
      <c r="P3990" t="b">
        <f t="shared" si="312"/>
        <v>1</v>
      </c>
      <c r="Q3990" t="b">
        <f t="shared" si="313"/>
        <v>1</v>
      </c>
      <c r="R3990" t="b">
        <f t="shared" si="314"/>
        <v>1</v>
      </c>
      <c r="U3990" s="105" t="s">
        <v>819</v>
      </c>
      <c r="V3990" s="105" t="s">
        <v>820</v>
      </c>
      <c r="W3990" s="106">
        <v>33658230</v>
      </c>
      <c r="X3990" s="106">
        <v>0</v>
      </c>
    </row>
    <row r="3991" spans="2:24" x14ac:dyDescent="0.25">
      <c r="B3991" s="105" t="s">
        <v>821</v>
      </c>
      <c r="C3991" s="105" t="s">
        <v>822</v>
      </c>
      <c r="D3991" s="106">
        <v>7101494</v>
      </c>
      <c r="E3991" s="106">
        <v>0</v>
      </c>
      <c r="M3991" t="b">
        <f t="shared" si="310"/>
        <v>1</v>
      </c>
      <c r="N3991" t="b">
        <f t="shared" si="311"/>
        <v>1</v>
      </c>
      <c r="O3991" t="b">
        <f t="shared" si="312"/>
        <v>1</v>
      </c>
      <c r="P3991" t="b">
        <f t="shared" si="312"/>
        <v>1</v>
      </c>
      <c r="Q3991" t="b">
        <f t="shared" si="313"/>
        <v>1</v>
      </c>
      <c r="R3991" t="b">
        <f t="shared" si="314"/>
        <v>1</v>
      </c>
      <c r="U3991" s="105" t="s">
        <v>821</v>
      </c>
      <c r="V3991" s="105" t="s">
        <v>822</v>
      </c>
      <c r="W3991" s="106">
        <v>7101494</v>
      </c>
      <c r="X3991" s="106">
        <v>0</v>
      </c>
    </row>
    <row r="3992" spans="2:24" x14ac:dyDescent="0.25">
      <c r="B3992" s="105" t="s">
        <v>823</v>
      </c>
      <c r="C3992" s="105" t="s">
        <v>824</v>
      </c>
      <c r="D3992" s="106">
        <v>14671601</v>
      </c>
      <c r="E3992" s="106">
        <v>0</v>
      </c>
      <c r="M3992" t="b">
        <f t="shared" si="310"/>
        <v>1</v>
      </c>
      <c r="N3992" t="b">
        <f t="shared" si="311"/>
        <v>1</v>
      </c>
      <c r="O3992" t="b">
        <f t="shared" si="312"/>
        <v>1</v>
      </c>
      <c r="P3992" t="b">
        <f t="shared" si="312"/>
        <v>1</v>
      </c>
      <c r="Q3992" t="b">
        <f t="shared" si="313"/>
        <v>1</v>
      </c>
      <c r="R3992" t="b">
        <f t="shared" si="314"/>
        <v>1</v>
      </c>
      <c r="U3992" s="105" t="s">
        <v>823</v>
      </c>
      <c r="V3992" s="105" t="s">
        <v>824</v>
      </c>
      <c r="W3992" s="106">
        <v>14671601</v>
      </c>
      <c r="X3992" s="106">
        <v>0</v>
      </c>
    </row>
    <row r="3993" spans="2:24" x14ac:dyDescent="0.25">
      <c r="B3993" s="105" t="s">
        <v>825</v>
      </c>
      <c r="C3993" s="105" t="s">
        <v>1609</v>
      </c>
      <c r="D3993" s="106">
        <v>29865751</v>
      </c>
      <c r="E3993" s="106">
        <v>0</v>
      </c>
      <c r="M3993" t="b">
        <f t="shared" si="310"/>
        <v>1</v>
      </c>
      <c r="N3993" t="b">
        <f t="shared" si="311"/>
        <v>1</v>
      </c>
      <c r="O3993" t="b">
        <f t="shared" si="312"/>
        <v>1</v>
      </c>
      <c r="P3993" t="b">
        <f t="shared" si="312"/>
        <v>1</v>
      </c>
      <c r="Q3993" t="b">
        <f t="shared" si="313"/>
        <v>1</v>
      </c>
      <c r="R3993" t="b">
        <f t="shared" si="314"/>
        <v>1</v>
      </c>
      <c r="U3993" s="105" t="s">
        <v>825</v>
      </c>
      <c r="V3993" s="105" t="s">
        <v>1609</v>
      </c>
      <c r="W3993" s="106">
        <v>29865751</v>
      </c>
      <c r="X3993" s="106">
        <v>0</v>
      </c>
    </row>
    <row r="3994" spans="2:24" x14ac:dyDescent="0.25">
      <c r="B3994" s="105" t="s">
        <v>826</v>
      </c>
      <c r="C3994" s="105" t="s">
        <v>1610</v>
      </c>
      <c r="D3994" s="106">
        <v>58055477</v>
      </c>
      <c r="E3994" s="106">
        <v>0</v>
      </c>
      <c r="M3994" t="b">
        <f t="shared" si="310"/>
        <v>1</v>
      </c>
      <c r="N3994" t="b">
        <f t="shared" si="311"/>
        <v>1</v>
      </c>
      <c r="O3994" t="b">
        <f t="shared" si="312"/>
        <v>1</v>
      </c>
      <c r="P3994" t="b">
        <f t="shared" si="312"/>
        <v>1</v>
      </c>
      <c r="Q3994" t="b">
        <f t="shared" si="313"/>
        <v>1</v>
      </c>
      <c r="R3994" t="b">
        <f t="shared" si="314"/>
        <v>1</v>
      </c>
      <c r="U3994" s="105" t="s">
        <v>826</v>
      </c>
      <c r="V3994" s="105" t="s">
        <v>1610</v>
      </c>
      <c r="W3994" s="106">
        <v>58055477</v>
      </c>
      <c r="X3994" s="106">
        <v>0</v>
      </c>
    </row>
    <row r="3995" spans="2:24" x14ac:dyDescent="0.25">
      <c r="B3995" s="105" t="s">
        <v>827</v>
      </c>
      <c r="C3995" s="105" t="s">
        <v>1611</v>
      </c>
      <c r="D3995" s="106">
        <v>30000000</v>
      </c>
      <c r="E3995" s="106">
        <v>0</v>
      </c>
      <c r="M3995" t="b">
        <f t="shared" ref="M3995:M4058" si="315">+B3995=U3995</f>
        <v>1</v>
      </c>
      <c r="N3995" t="b">
        <f t="shared" ref="N3995:N4058" si="316">+C3995=V3995</f>
        <v>1</v>
      </c>
      <c r="O3995" t="b">
        <f t="shared" ref="O3995:P4058" si="317">+D3995=W3995</f>
        <v>1</v>
      </c>
      <c r="P3995" t="b">
        <f t="shared" si="317"/>
        <v>1</v>
      </c>
      <c r="Q3995" t="b">
        <f t="shared" ref="Q3995:Q4058" si="318">+F3995=Y3995</f>
        <v>1</v>
      </c>
      <c r="R3995" t="b">
        <f t="shared" ref="R3995:R4058" si="319">+G3995=Z3995</f>
        <v>1</v>
      </c>
      <c r="U3995" s="105" t="s">
        <v>827</v>
      </c>
      <c r="V3995" s="105" t="s">
        <v>1611</v>
      </c>
      <c r="W3995" s="106">
        <v>30000000</v>
      </c>
      <c r="X3995" s="106">
        <v>0</v>
      </c>
    </row>
    <row r="3996" spans="2:24" x14ac:dyDescent="0.25">
      <c r="B3996" s="105" t="s">
        <v>828</v>
      </c>
      <c r="C3996" s="105" t="s">
        <v>1612</v>
      </c>
      <c r="D3996" s="106">
        <v>74309806</v>
      </c>
      <c r="E3996" s="106">
        <v>0</v>
      </c>
      <c r="M3996" t="b">
        <f t="shared" si="315"/>
        <v>1</v>
      </c>
      <c r="N3996" t="b">
        <f t="shared" si="316"/>
        <v>1</v>
      </c>
      <c r="O3996" t="b">
        <f t="shared" si="317"/>
        <v>1</v>
      </c>
      <c r="P3996" t="b">
        <f t="shared" si="317"/>
        <v>1</v>
      </c>
      <c r="Q3996" t="b">
        <f t="shared" si="318"/>
        <v>1</v>
      </c>
      <c r="R3996" t="b">
        <f t="shared" si="319"/>
        <v>1</v>
      </c>
      <c r="U3996" s="105" t="s">
        <v>828</v>
      </c>
      <c r="V3996" s="105" t="s">
        <v>1612</v>
      </c>
      <c r="W3996" s="106">
        <v>74309806</v>
      </c>
      <c r="X3996" s="106">
        <v>0</v>
      </c>
    </row>
    <row r="3997" spans="2:24" x14ac:dyDescent="0.25">
      <c r="B3997" s="105" t="s">
        <v>460</v>
      </c>
      <c r="C3997" s="105" t="s">
        <v>461</v>
      </c>
      <c r="D3997" s="106">
        <v>194600261</v>
      </c>
      <c r="E3997" s="106">
        <v>0</v>
      </c>
      <c r="M3997" t="b">
        <f t="shared" si="315"/>
        <v>1</v>
      </c>
      <c r="N3997" t="b">
        <f t="shared" si="316"/>
        <v>1</v>
      </c>
      <c r="O3997" t="b">
        <f t="shared" si="317"/>
        <v>1</v>
      </c>
      <c r="P3997" t="b">
        <f t="shared" si="317"/>
        <v>1</v>
      </c>
      <c r="Q3997" t="b">
        <f t="shared" si="318"/>
        <v>1</v>
      </c>
      <c r="R3997" t="b">
        <f t="shared" si="319"/>
        <v>1</v>
      </c>
      <c r="U3997" s="105" t="s">
        <v>460</v>
      </c>
      <c r="V3997" s="105" t="s">
        <v>461</v>
      </c>
      <c r="W3997" s="106">
        <v>194600261</v>
      </c>
      <c r="X3997" s="106">
        <v>0</v>
      </c>
    </row>
    <row r="3998" spans="2:24" x14ac:dyDescent="0.25">
      <c r="B3998" s="105" t="s">
        <v>462</v>
      </c>
      <c r="C3998" s="105" t="s">
        <v>461</v>
      </c>
      <c r="D3998" s="106">
        <v>95647146</v>
      </c>
      <c r="E3998" s="106">
        <v>0</v>
      </c>
      <c r="M3998" t="b">
        <f t="shared" si="315"/>
        <v>1</v>
      </c>
      <c r="N3998" t="b">
        <f t="shared" si="316"/>
        <v>1</v>
      </c>
      <c r="O3998" t="b">
        <f t="shared" si="317"/>
        <v>1</v>
      </c>
      <c r="P3998" t="b">
        <f t="shared" si="317"/>
        <v>1</v>
      </c>
      <c r="Q3998" t="b">
        <f t="shared" si="318"/>
        <v>1</v>
      </c>
      <c r="R3998" t="b">
        <f t="shared" si="319"/>
        <v>1</v>
      </c>
      <c r="U3998" s="105" t="s">
        <v>462</v>
      </c>
      <c r="V3998" s="105" t="s">
        <v>461</v>
      </c>
      <c r="W3998" s="106">
        <v>95647146</v>
      </c>
      <c r="X3998" s="106">
        <v>0</v>
      </c>
    </row>
    <row r="3999" spans="2:24" x14ac:dyDescent="0.25">
      <c r="B3999" s="105" t="s">
        <v>829</v>
      </c>
      <c r="C3999" s="105" t="s">
        <v>833</v>
      </c>
      <c r="D3999" s="106">
        <v>39348535</v>
      </c>
      <c r="E3999" s="106">
        <v>0</v>
      </c>
      <c r="M3999" t="b">
        <f t="shared" si="315"/>
        <v>1</v>
      </c>
      <c r="N3999" t="b">
        <f t="shared" si="316"/>
        <v>1</v>
      </c>
      <c r="O3999" t="b">
        <f t="shared" si="317"/>
        <v>1</v>
      </c>
      <c r="P3999" t="b">
        <f t="shared" si="317"/>
        <v>1</v>
      </c>
      <c r="Q3999" t="b">
        <f t="shared" si="318"/>
        <v>1</v>
      </c>
      <c r="R3999" t="b">
        <f t="shared" si="319"/>
        <v>1</v>
      </c>
      <c r="U3999" s="105" t="s">
        <v>829</v>
      </c>
      <c r="V3999" s="105" t="s">
        <v>833</v>
      </c>
      <c r="W3999" s="106">
        <v>39348535</v>
      </c>
      <c r="X3999" s="106">
        <v>0</v>
      </c>
    </row>
    <row r="4000" spans="2:24" x14ac:dyDescent="0.25">
      <c r="B4000" s="105" t="s">
        <v>831</v>
      </c>
      <c r="C4000" s="105" t="s">
        <v>830</v>
      </c>
      <c r="D4000" s="106">
        <v>27568294</v>
      </c>
      <c r="E4000" s="106">
        <v>0</v>
      </c>
      <c r="M4000" t="b">
        <f t="shared" si="315"/>
        <v>1</v>
      </c>
      <c r="N4000" t="b">
        <f t="shared" si="316"/>
        <v>1</v>
      </c>
      <c r="O4000" t="b">
        <f t="shared" si="317"/>
        <v>1</v>
      </c>
      <c r="P4000" t="b">
        <f t="shared" si="317"/>
        <v>1</v>
      </c>
      <c r="Q4000" t="b">
        <f t="shared" si="318"/>
        <v>1</v>
      </c>
      <c r="R4000" t="b">
        <f t="shared" si="319"/>
        <v>1</v>
      </c>
      <c r="U4000" s="105" t="s">
        <v>831</v>
      </c>
      <c r="V4000" s="105" t="s">
        <v>830</v>
      </c>
      <c r="W4000" s="106">
        <v>27568294</v>
      </c>
      <c r="X4000" s="106">
        <v>0</v>
      </c>
    </row>
    <row r="4001" spans="2:24" x14ac:dyDescent="0.25">
      <c r="B4001" s="105" t="s">
        <v>832</v>
      </c>
      <c r="C4001" s="105" t="s">
        <v>1457</v>
      </c>
      <c r="D4001" s="106">
        <v>27293086</v>
      </c>
      <c r="E4001" s="106">
        <v>0</v>
      </c>
      <c r="M4001" t="b">
        <f t="shared" si="315"/>
        <v>1</v>
      </c>
      <c r="N4001" t="b">
        <f t="shared" si="316"/>
        <v>1</v>
      </c>
      <c r="O4001" t="b">
        <f t="shared" si="317"/>
        <v>1</v>
      </c>
      <c r="P4001" t="b">
        <f t="shared" si="317"/>
        <v>1</v>
      </c>
      <c r="Q4001" t="b">
        <f t="shared" si="318"/>
        <v>1</v>
      </c>
      <c r="R4001" t="b">
        <f t="shared" si="319"/>
        <v>1</v>
      </c>
      <c r="U4001" s="105" t="s">
        <v>832</v>
      </c>
      <c r="V4001" s="105" t="s">
        <v>1457</v>
      </c>
      <c r="W4001" s="106">
        <v>27293086</v>
      </c>
      <c r="X4001" s="106">
        <v>0</v>
      </c>
    </row>
    <row r="4002" spans="2:24" x14ac:dyDescent="0.25">
      <c r="B4002" s="105" t="s">
        <v>1458</v>
      </c>
      <c r="C4002" s="105" t="s">
        <v>1459</v>
      </c>
      <c r="D4002" s="106">
        <v>4743200</v>
      </c>
      <c r="E4002" s="106">
        <v>0</v>
      </c>
      <c r="M4002" t="b">
        <f t="shared" si="315"/>
        <v>1</v>
      </c>
      <c r="N4002" t="b">
        <f t="shared" si="316"/>
        <v>1</v>
      </c>
      <c r="O4002" t="b">
        <f t="shared" si="317"/>
        <v>1</v>
      </c>
      <c r="P4002" t="b">
        <f t="shared" si="317"/>
        <v>1</v>
      </c>
      <c r="Q4002" t="b">
        <f t="shared" si="318"/>
        <v>1</v>
      </c>
      <c r="R4002" t="b">
        <f t="shared" si="319"/>
        <v>1</v>
      </c>
      <c r="U4002" s="105" t="s">
        <v>1458</v>
      </c>
      <c r="V4002" s="105" t="s">
        <v>1459</v>
      </c>
      <c r="W4002" s="106">
        <v>4743200</v>
      </c>
      <c r="X4002" s="106">
        <v>0</v>
      </c>
    </row>
    <row r="4003" spans="2:24" x14ac:dyDescent="0.25">
      <c r="B4003" s="105" t="s">
        <v>521</v>
      </c>
      <c r="C4003" s="105" t="s">
        <v>522</v>
      </c>
      <c r="D4003" s="106">
        <v>93610893</v>
      </c>
      <c r="E4003" s="106">
        <v>0</v>
      </c>
      <c r="M4003" t="b">
        <f t="shared" si="315"/>
        <v>1</v>
      </c>
      <c r="N4003" t="b">
        <f t="shared" si="316"/>
        <v>1</v>
      </c>
      <c r="O4003" t="b">
        <f t="shared" si="317"/>
        <v>1</v>
      </c>
      <c r="P4003" t="b">
        <f t="shared" si="317"/>
        <v>1</v>
      </c>
      <c r="Q4003" t="b">
        <f t="shared" si="318"/>
        <v>1</v>
      </c>
      <c r="R4003" t="b">
        <f t="shared" si="319"/>
        <v>1</v>
      </c>
      <c r="U4003" s="105" t="s">
        <v>521</v>
      </c>
      <c r="V4003" s="105" t="s">
        <v>522</v>
      </c>
      <c r="W4003" s="106">
        <v>93610893</v>
      </c>
      <c r="X4003" s="106">
        <v>0</v>
      </c>
    </row>
    <row r="4004" spans="2:24" x14ac:dyDescent="0.25">
      <c r="B4004" s="105" t="s">
        <v>523</v>
      </c>
      <c r="C4004" s="105" t="s">
        <v>524</v>
      </c>
      <c r="D4004" s="106">
        <v>93610893</v>
      </c>
      <c r="E4004" s="106">
        <v>0</v>
      </c>
      <c r="M4004" t="b">
        <f t="shared" si="315"/>
        <v>1</v>
      </c>
      <c r="N4004" t="b">
        <f t="shared" si="316"/>
        <v>1</v>
      </c>
      <c r="O4004" t="b">
        <f t="shared" si="317"/>
        <v>1</v>
      </c>
      <c r="P4004" t="b">
        <f t="shared" si="317"/>
        <v>1</v>
      </c>
      <c r="Q4004" t="b">
        <f t="shared" si="318"/>
        <v>1</v>
      </c>
      <c r="R4004" t="b">
        <f t="shared" si="319"/>
        <v>1</v>
      </c>
      <c r="U4004" s="105" t="s">
        <v>523</v>
      </c>
      <c r="V4004" s="105" t="s">
        <v>524</v>
      </c>
      <c r="W4004" s="106">
        <v>93610893</v>
      </c>
      <c r="X4004" s="106">
        <v>0</v>
      </c>
    </row>
    <row r="4005" spans="2:24" x14ac:dyDescent="0.25">
      <c r="B4005" s="105" t="s">
        <v>525</v>
      </c>
      <c r="C4005" s="105" t="s">
        <v>524</v>
      </c>
      <c r="D4005" s="106">
        <v>83258863</v>
      </c>
      <c r="E4005" s="106">
        <v>0</v>
      </c>
      <c r="M4005" t="b">
        <f t="shared" si="315"/>
        <v>1</v>
      </c>
      <c r="N4005" t="b">
        <f t="shared" si="316"/>
        <v>1</v>
      </c>
      <c r="O4005" t="b">
        <f t="shared" si="317"/>
        <v>1</v>
      </c>
      <c r="P4005" t="b">
        <f t="shared" si="317"/>
        <v>1</v>
      </c>
      <c r="Q4005" t="b">
        <f t="shared" si="318"/>
        <v>1</v>
      </c>
      <c r="R4005" t="b">
        <f t="shared" si="319"/>
        <v>1</v>
      </c>
      <c r="U4005" s="105" t="s">
        <v>525</v>
      </c>
      <c r="V4005" s="105" t="s">
        <v>524</v>
      </c>
      <c r="W4005" s="106">
        <v>83258863</v>
      </c>
      <c r="X4005" s="106">
        <v>0</v>
      </c>
    </row>
    <row r="4006" spans="2:24" x14ac:dyDescent="0.25">
      <c r="B4006" s="105" t="s">
        <v>1460</v>
      </c>
      <c r="C4006" s="105" t="s">
        <v>1613</v>
      </c>
      <c r="D4006" s="106">
        <v>10352030</v>
      </c>
      <c r="E4006" s="106">
        <v>0</v>
      </c>
      <c r="M4006" t="b">
        <f t="shared" si="315"/>
        <v>1</v>
      </c>
      <c r="N4006" t="b">
        <f t="shared" si="316"/>
        <v>1</v>
      </c>
      <c r="O4006" t="b">
        <f t="shared" si="317"/>
        <v>1</v>
      </c>
      <c r="P4006" t="b">
        <f t="shared" si="317"/>
        <v>1</v>
      </c>
      <c r="Q4006" t="b">
        <f t="shared" si="318"/>
        <v>1</v>
      </c>
      <c r="R4006" t="b">
        <f t="shared" si="319"/>
        <v>1</v>
      </c>
      <c r="U4006" s="105" t="s">
        <v>1460</v>
      </c>
      <c r="V4006" s="105" t="s">
        <v>1613</v>
      </c>
      <c r="W4006" s="106">
        <v>10352030</v>
      </c>
      <c r="X4006" s="106">
        <v>0</v>
      </c>
    </row>
    <row r="4007" spans="2:24" x14ac:dyDescent="0.25">
      <c r="B4007" s="105" t="s">
        <v>650</v>
      </c>
      <c r="C4007" s="105" t="s">
        <v>651</v>
      </c>
      <c r="D4007" s="106">
        <v>94830855</v>
      </c>
      <c r="E4007" s="106">
        <v>0</v>
      </c>
      <c r="M4007" t="b">
        <f t="shared" si="315"/>
        <v>1</v>
      </c>
      <c r="N4007" t="b">
        <f t="shared" si="316"/>
        <v>1</v>
      </c>
      <c r="O4007" t="b">
        <f t="shared" si="317"/>
        <v>1</v>
      </c>
      <c r="P4007" t="b">
        <f t="shared" si="317"/>
        <v>1</v>
      </c>
      <c r="Q4007" t="b">
        <f t="shared" si="318"/>
        <v>1</v>
      </c>
      <c r="R4007" t="b">
        <f t="shared" si="319"/>
        <v>1</v>
      </c>
      <c r="U4007" s="105" t="s">
        <v>650</v>
      </c>
      <c r="V4007" s="105" t="s">
        <v>651</v>
      </c>
      <c r="W4007" s="106">
        <v>94830855</v>
      </c>
      <c r="X4007" s="106">
        <v>0</v>
      </c>
    </row>
    <row r="4008" spans="2:24" x14ac:dyDescent="0.25">
      <c r="B4008" s="105" t="s">
        <v>652</v>
      </c>
      <c r="C4008" s="105" t="s">
        <v>653</v>
      </c>
      <c r="D4008" s="106">
        <v>94830855</v>
      </c>
      <c r="E4008" s="106">
        <v>0</v>
      </c>
      <c r="M4008" t="b">
        <f t="shared" si="315"/>
        <v>1</v>
      </c>
      <c r="N4008" t="b">
        <f t="shared" si="316"/>
        <v>1</v>
      </c>
      <c r="O4008" t="b">
        <f t="shared" si="317"/>
        <v>1</v>
      </c>
      <c r="P4008" t="b">
        <f t="shared" si="317"/>
        <v>1</v>
      </c>
      <c r="Q4008" t="b">
        <f t="shared" si="318"/>
        <v>1</v>
      </c>
      <c r="R4008" t="b">
        <f t="shared" si="319"/>
        <v>1</v>
      </c>
      <c r="U4008" s="105" t="s">
        <v>652</v>
      </c>
      <c r="V4008" s="105" t="s">
        <v>653</v>
      </c>
      <c r="W4008" s="106">
        <v>94830855</v>
      </c>
      <c r="X4008" s="106">
        <v>0</v>
      </c>
    </row>
    <row r="4009" spans="2:24" x14ac:dyDescent="0.25">
      <c r="B4009" s="105" t="s">
        <v>654</v>
      </c>
      <c r="C4009" s="105" t="s">
        <v>653</v>
      </c>
      <c r="D4009" s="106">
        <v>94830855</v>
      </c>
      <c r="E4009" s="106">
        <v>0</v>
      </c>
      <c r="M4009" t="b">
        <f t="shared" si="315"/>
        <v>1</v>
      </c>
      <c r="N4009" t="b">
        <f t="shared" si="316"/>
        <v>1</v>
      </c>
      <c r="O4009" t="b">
        <f t="shared" si="317"/>
        <v>1</v>
      </c>
      <c r="P4009" t="b">
        <f t="shared" si="317"/>
        <v>1</v>
      </c>
      <c r="Q4009" t="b">
        <f t="shared" si="318"/>
        <v>1</v>
      </c>
      <c r="R4009" t="b">
        <f t="shared" si="319"/>
        <v>1</v>
      </c>
      <c r="U4009" s="105" t="s">
        <v>654</v>
      </c>
      <c r="V4009" s="105" t="s">
        <v>653</v>
      </c>
      <c r="W4009" s="106">
        <v>94830855</v>
      </c>
      <c r="X4009" s="106">
        <v>0</v>
      </c>
    </row>
    <row r="4010" spans="2:24" x14ac:dyDescent="0.25">
      <c r="B4010" s="105" t="s">
        <v>655</v>
      </c>
      <c r="C4010" s="105" t="s">
        <v>656</v>
      </c>
      <c r="D4010" s="106">
        <v>107410461</v>
      </c>
      <c r="E4010" s="106">
        <v>0</v>
      </c>
      <c r="M4010" t="b">
        <f t="shared" si="315"/>
        <v>1</v>
      </c>
      <c r="N4010" t="b">
        <f t="shared" si="316"/>
        <v>1</v>
      </c>
      <c r="O4010" t="b">
        <f t="shared" si="317"/>
        <v>1</v>
      </c>
      <c r="P4010" t="b">
        <f t="shared" si="317"/>
        <v>1</v>
      </c>
      <c r="Q4010" t="b">
        <f t="shared" si="318"/>
        <v>1</v>
      </c>
      <c r="R4010" t="b">
        <f t="shared" si="319"/>
        <v>1</v>
      </c>
      <c r="U4010" s="105" t="s">
        <v>655</v>
      </c>
      <c r="V4010" s="105" t="s">
        <v>656</v>
      </c>
      <c r="W4010" s="106">
        <v>107410461</v>
      </c>
      <c r="X4010" s="106">
        <v>0</v>
      </c>
    </row>
    <row r="4011" spans="2:24" x14ac:dyDescent="0.25">
      <c r="B4011" s="105" t="s">
        <v>657</v>
      </c>
      <c r="C4011" s="105" t="s">
        <v>658</v>
      </c>
      <c r="D4011" s="106">
        <v>107410461</v>
      </c>
      <c r="E4011" s="106">
        <v>0</v>
      </c>
      <c r="M4011" t="b">
        <f t="shared" si="315"/>
        <v>1</v>
      </c>
      <c r="N4011" t="b">
        <f t="shared" si="316"/>
        <v>1</v>
      </c>
      <c r="O4011" t="b">
        <f t="shared" si="317"/>
        <v>1</v>
      </c>
      <c r="P4011" t="b">
        <f t="shared" si="317"/>
        <v>1</v>
      </c>
      <c r="Q4011" t="b">
        <f t="shared" si="318"/>
        <v>1</v>
      </c>
      <c r="R4011" t="b">
        <f t="shared" si="319"/>
        <v>1</v>
      </c>
      <c r="U4011" s="105" t="s">
        <v>657</v>
      </c>
      <c r="V4011" s="105" t="s">
        <v>658</v>
      </c>
      <c r="W4011" s="106">
        <v>107410461</v>
      </c>
      <c r="X4011" s="106">
        <v>0</v>
      </c>
    </row>
    <row r="4012" spans="2:24" x14ac:dyDescent="0.25">
      <c r="B4012" s="105" t="s">
        <v>659</v>
      </c>
      <c r="C4012" s="105" t="s">
        <v>658</v>
      </c>
      <c r="D4012" s="106">
        <v>74888860</v>
      </c>
      <c r="E4012" s="106">
        <v>0</v>
      </c>
      <c r="M4012" t="b">
        <f t="shared" si="315"/>
        <v>1</v>
      </c>
      <c r="N4012" t="b">
        <f t="shared" si="316"/>
        <v>1</v>
      </c>
      <c r="O4012" t="b">
        <f t="shared" si="317"/>
        <v>1</v>
      </c>
      <c r="P4012" t="b">
        <f t="shared" si="317"/>
        <v>1</v>
      </c>
      <c r="Q4012" t="b">
        <f t="shared" si="318"/>
        <v>1</v>
      </c>
      <c r="R4012" t="b">
        <f t="shared" si="319"/>
        <v>1</v>
      </c>
      <c r="U4012" s="105" t="s">
        <v>659</v>
      </c>
      <c r="V4012" s="105" t="s">
        <v>658</v>
      </c>
      <c r="W4012" s="106">
        <v>74888860</v>
      </c>
      <c r="X4012" s="106">
        <v>0</v>
      </c>
    </row>
    <row r="4013" spans="2:24" x14ac:dyDescent="0.25">
      <c r="B4013" s="105" t="s">
        <v>834</v>
      </c>
      <c r="C4013" s="105" t="s">
        <v>835</v>
      </c>
      <c r="D4013" s="106">
        <v>32521601</v>
      </c>
      <c r="E4013" s="106">
        <v>0</v>
      </c>
      <c r="M4013" t="b">
        <f t="shared" si="315"/>
        <v>1</v>
      </c>
      <c r="N4013" t="b">
        <f t="shared" si="316"/>
        <v>1</v>
      </c>
      <c r="O4013" t="b">
        <f t="shared" si="317"/>
        <v>1</v>
      </c>
      <c r="P4013" t="b">
        <f t="shared" si="317"/>
        <v>1</v>
      </c>
      <c r="Q4013" t="b">
        <f t="shared" si="318"/>
        <v>1</v>
      </c>
      <c r="R4013" t="b">
        <f t="shared" si="319"/>
        <v>1</v>
      </c>
      <c r="U4013" s="105" t="s">
        <v>834</v>
      </c>
      <c r="V4013" s="105" t="s">
        <v>835</v>
      </c>
      <c r="W4013" s="106">
        <v>32521601</v>
      </c>
      <c r="X4013" s="106">
        <v>0</v>
      </c>
    </row>
    <row r="4014" spans="2:24" x14ac:dyDescent="0.25">
      <c r="B4014" s="105" t="s">
        <v>463</v>
      </c>
      <c r="C4014" s="105" t="s">
        <v>464</v>
      </c>
      <c r="D4014" s="106">
        <v>1940832178</v>
      </c>
      <c r="E4014" s="106">
        <v>0</v>
      </c>
      <c r="M4014" t="b">
        <f t="shared" si="315"/>
        <v>1</v>
      </c>
      <c r="N4014" t="b">
        <f t="shared" si="316"/>
        <v>1</v>
      </c>
      <c r="O4014" t="b">
        <f t="shared" si="317"/>
        <v>1</v>
      </c>
      <c r="P4014" t="b">
        <f t="shared" si="317"/>
        <v>1</v>
      </c>
      <c r="Q4014" t="b">
        <f t="shared" si="318"/>
        <v>1</v>
      </c>
      <c r="R4014" t="b">
        <f t="shared" si="319"/>
        <v>1</v>
      </c>
      <c r="U4014" s="105" t="s">
        <v>463</v>
      </c>
      <c r="V4014" s="105" t="s">
        <v>464</v>
      </c>
      <c r="W4014" s="106">
        <v>1940832178</v>
      </c>
      <c r="X4014" s="106">
        <v>0</v>
      </c>
    </row>
    <row r="4015" spans="2:24" x14ac:dyDescent="0.25">
      <c r="B4015" s="105" t="s">
        <v>465</v>
      </c>
      <c r="C4015" s="105" t="s">
        <v>466</v>
      </c>
      <c r="D4015" s="106">
        <v>1216924580</v>
      </c>
      <c r="E4015" s="106">
        <v>0</v>
      </c>
      <c r="M4015" t="b">
        <f t="shared" si="315"/>
        <v>1</v>
      </c>
      <c r="N4015" t="b">
        <f t="shared" si="316"/>
        <v>1</v>
      </c>
      <c r="O4015" t="b">
        <f t="shared" si="317"/>
        <v>1</v>
      </c>
      <c r="P4015" t="b">
        <f t="shared" si="317"/>
        <v>1</v>
      </c>
      <c r="Q4015" t="b">
        <f t="shared" si="318"/>
        <v>1</v>
      </c>
      <c r="R4015" t="b">
        <f t="shared" si="319"/>
        <v>1</v>
      </c>
      <c r="U4015" s="105" t="s">
        <v>465</v>
      </c>
      <c r="V4015" s="105" t="s">
        <v>466</v>
      </c>
      <c r="W4015" s="106">
        <v>1216924580</v>
      </c>
      <c r="X4015" s="106">
        <v>0</v>
      </c>
    </row>
    <row r="4016" spans="2:24" x14ac:dyDescent="0.25">
      <c r="B4016" s="105" t="s">
        <v>467</v>
      </c>
      <c r="C4016" s="105" t="s">
        <v>468</v>
      </c>
      <c r="D4016" s="106">
        <v>1216924580</v>
      </c>
      <c r="E4016" s="106">
        <v>0</v>
      </c>
      <c r="M4016" t="b">
        <f t="shared" si="315"/>
        <v>1</v>
      </c>
      <c r="N4016" t="b">
        <f t="shared" si="316"/>
        <v>1</v>
      </c>
      <c r="O4016" t="b">
        <f t="shared" si="317"/>
        <v>1</v>
      </c>
      <c r="P4016" t="b">
        <f t="shared" si="317"/>
        <v>1</v>
      </c>
      <c r="Q4016" t="b">
        <f t="shared" si="318"/>
        <v>1</v>
      </c>
      <c r="R4016" t="b">
        <f t="shared" si="319"/>
        <v>1</v>
      </c>
      <c r="U4016" s="105" t="s">
        <v>467</v>
      </c>
      <c r="V4016" s="105" t="s">
        <v>468</v>
      </c>
      <c r="W4016" s="106">
        <v>1216924580</v>
      </c>
      <c r="X4016" s="106">
        <v>0</v>
      </c>
    </row>
    <row r="4017" spans="2:24" x14ac:dyDescent="0.25">
      <c r="B4017" s="105" t="s">
        <v>572</v>
      </c>
      <c r="C4017" s="105" t="s">
        <v>573</v>
      </c>
      <c r="D4017" s="106">
        <v>425778697</v>
      </c>
      <c r="E4017" s="106">
        <v>0</v>
      </c>
      <c r="M4017" t="b">
        <f t="shared" si="315"/>
        <v>1</v>
      </c>
      <c r="N4017" t="b">
        <f t="shared" si="316"/>
        <v>1</v>
      </c>
      <c r="O4017" t="b">
        <f t="shared" si="317"/>
        <v>1</v>
      </c>
      <c r="P4017" t="b">
        <f t="shared" si="317"/>
        <v>1</v>
      </c>
      <c r="Q4017" t="b">
        <f t="shared" si="318"/>
        <v>1</v>
      </c>
      <c r="R4017" t="b">
        <f t="shared" si="319"/>
        <v>1</v>
      </c>
      <c r="U4017" s="105" t="s">
        <v>572</v>
      </c>
      <c r="V4017" s="105" t="s">
        <v>573</v>
      </c>
      <c r="W4017" s="106">
        <v>425778697</v>
      </c>
      <c r="X4017" s="106">
        <v>0</v>
      </c>
    </row>
    <row r="4018" spans="2:24" x14ac:dyDescent="0.25">
      <c r="B4018" s="105" t="s">
        <v>574</v>
      </c>
      <c r="C4018" s="105" t="s">
        <v>573</v>
      </c>
      <c r="D4018" s="106">
        <v>425778697</v>
      </c>
      <c r="E4018" s="106">
        <v>0</v>
      </c>
      <c r="M4018" t="b">
        <f t="shared" si="315"/>
        <v>1</v>
      </c>
      <c r="N4018" t="b">
        <f t="shared" si="316"/>
        <v>1</v>
      </c>
      <c r="O4018" t="b">
        <f t="shared" si="317"/>
        <v>1</v>
      </c>
      <c r="P4018" t="b">
        <f t="shared" si="317"/>
        <v>1</v>
      </c>
      <c r="Q4018" t="b">
        <f t="shared" si="318"/>
        <v>1</v>
      </c>
      <c r="R4018" t="b">
        <f t="shared" si="319"/>
        <v>1</v>
      </c>
      <c r="U4018" s="105" t="s">
        <v>574</v>
      </c>
      <c r="V4018" s="105" t="s">
        <v>573</v>
      </c>
      <c r="W4018" s="106">
        <v>425778697</v>
      </c>
      <c r="X4018" s="106">
        <v>0</v>
      </c>
    </row>
    <row r="4019" spans="2:24" x14ac:dyDescent="0.25">
      <c r="B4019" s="105" t="s">
        <v>480</v>
      </c>
      <c r="C4019" s="105" t="s">
        <v>481</v>
      </c>
      <c r="D4019" s="106">
        <v>298128901</v>
      </c>
      <c r="E4019" s="106">
        <v>0</v>
      </c>
      <c r="M4019" t="b">
        <f t="shared" si="315"/>
        <v>1</v>
      </c>
      <c r="N4019" t="b">
        <f t="shared" si="316"/>
        <v>1</v>
      </c>
      <c r="O4019" t="b">
        <f t="shared" si="317"/>
        <v>1</v>
      </c>
      <c r="P4019" t="b">
        <f t="shared" si="317"/>
        <v>1</v>
      </c>
      <c r="Q4019" t="b">
        <f t="shared" si="318"/>
        <v>1</v>
      </c>
      <c r="R4019" t="b">
        <f t="shared" si="319"/>
        <v>1</v>
      </c>
      <c r="U4019" s="105" t="s">
        <v>480</v>
      </c>
      <c r="V4019" s="105" t="s">
        <v>481</v>
      </c>
      <c r="W4019" s="106">
        <v>298128901</v>
      </c>
      <c r="X4019" s="106">
        <v>0</v>
      </c>
    </row>
    <row r="4020" spans="2:24" x14ac:dyDescent="0.25">
      <c r="B4020" s="105" t="s">
        <v>482</v>
      </c>
      <c r="C4020" s="105" t="s">
        <v>481</v>
      </c>
      <c r="D4020" s="106">
        <v>298128901</v>
      </c>
      <c r="E4020" s="106">
        <v>0</v>
      </c>
      <c r="M4020" t="b">
        <f t="shared" si="315"/>
        <v>1</v>
      </c>
      <c r="N4020" t="b">
        <f t="shared" si="316"/>
        <v>1</v>
      </c>
      <c r="O4020" t="b">
        <f t="shared" si="317"/>
        <v>1</v>
      </c>
      <c r="P4020" t="b">
        <f t="shared" si="317"/>
        <v>1</v>
      </c>
      <c r="Q4020" t="b">
        <f t="shared" si="318"/>
        <v>1</v>
      </c>
      <c r="R4020" t="b">
        <f t="shared" si="319"/>
        <v>1</v>
      </c>
      <c r="U4020" s="105" t="s">
        <v>482</v>
      </c>
      <c r="V4020" s="105" t="s">
        <v>481</v>
      </c>
      <c r="W4020" s="106">
        <v>298128901</v>
      </c>
      <c r="X4020" s="106">
        <v>0</v>
      </c>
    </row>
    <row r="4021" spans="2:24" x14ac:dyDescent="0.25">
      <c r="B4021" s="105" t="s">
        <v>666</v>
      </c>
      <c r="C4021" s="105" t="s">
        <v>667</v>
      </c>
      <c r="D4021" s="106">
        <v>123793125</v>
      </c>
      <c r="E4021" s="106">
        <v>0</v>
      </c>
      <c r="M4021" t="b">
        <f t="shared" si="315"/>
        <v>1</v>
      </c>
      <c r="N4021" t="b">
        <f t="shared" si="316"/>
        <v>1</v>
      </c>
      <c r="O4021" t="b">
        <f t="shared" si="317"/>
        <v>1</v>
      </c>
      <c r="P4021" t="b">
        <f t="shared" si="317"/>
        <v>1</v>
      </c>
      <c r="Q4021" t="b">
        <f t="shared" si="318"/>
        <v>1</v>
      </c>
      <c r="R4021" t="b">
        <f t="shared" si="319"/>
        <v>1</v>
      </c>
      <c r="U4021" s="105" t="s">
        <v>666</v>
      </c>
      <c r="V4021" s="105" t="s">
        <v>667</v>
      </c>
      <c r="W4021" s="106">
        <v>123793125</v>
      </c>
      <c r="X4021" s="106">
        <v>0</v>
      </c>
    </row>
    <row r="4022" spans="2:24" x14ac:dyDescent="0.25">
      <c r="B4022" s="105" t="s">
        <v>668</v>
      </c>
      <c r="C4022" s="105" t="s">
        <v>669</v>
      </c>
      <c r="D4022" s="106">
        <v>123793125</v>
      </c>
      <c r="E4022" s="106">
        <v>0</v>
      </c>
      <c r="M4022" t="b">
        <f t="shared" si="315"/>
        <v>1</v>
      </c>
      <c r="N4022" t="b">
        <f t="shared" si="316"/>
        <v>1</v>
      </c>
      <c r="O4022" t="b">
        <f t="shared" si="317"/>
        <v>1</v>
      </c>
      <c r="P4022" t="b">
        <f t="shared" si="317"/>
        <v>1</v>
      </c>
      <c r="Q4022" t="b">
        <f t="shared" si="318"/>
        <v>1</v>
      </c>
      <c r="R4022" t="b">
        <f t="shared" si="319"/>
        <v>1</v>
      </c>
      <c r="U4022" s="105" t="s">
        <v>668</v>
      </c>
      <c r="V4022" s="105" t="s">
        <v>669</v>
      </c>
      <c r="W4022" s="106">
        <v>123793125</v>
      </c>
      <c r="X4022" s="106">
        <v>0</v>
      </c>
    </row>
    <row r="4023" spans="2:24" x14ac:dyDescent="0.25">
      <c r="B4023" s="105" t="s">
        <v>670</v>
      </c>
      <c r="C4023" s="105" t="s">
        <v>669</v>
      </c>
      <c r="D4023" s="106">
        <v>123793125</v>
      </c>
      <c r="E4023" s="106">
        <v>0</v>
      </c>
      <c r="M4023" t="b">
        <f t="shared" si="315"/>
        <v>1</v>
      </c>
      <c r="N4023" t="b">
        <f t="shared" si="316"/>
        <v>1</v>
      </c>
      <c r="O4023" t="b">
        <f t="shared" si="317"/>
        <v>1</v>
      </c>
      <c r="P4023" t="b">
        <f t="shared" si="317"/>
        <v>1</v>
      </c>
      <c r="Q4023" t="b">
        <f t="shared" si="318"/>
        <v>1</v>
      </c>
      <c r="R4023" t="b">
        <f t="shared" si="319"/>
        <v>1</v>
      </c>
      <c r="U4023" s="105" t="s">
        <v>670</v>
      </c>
      <c r="V4023" s="105" t="s">
        <v>669</v>
      </c>
      <c r="W4023" s="106">
        <v>123793125</v>
      </c>
      <c r="X4023" s="106">
        <v>0</v>
      </c>
    </row>
    <row r="4024" spans="2:24" x14ac:dyDescent="0.25">
      <c r="B4024" s="105" t="s">
        <v>671</v>
      </c>
      <c r="C4024" s="105" t="s">
        <v>672</v>
      </c>
      <c r="D4024" s="106">
        <v>296719615</v>
      </c>
      <c r="E4024" s="106">
        <v>0</v>
      </c>
      <c r="M4024" t="b">
        <f t="shared" si="315"/>
        <v>1</v>
      </c>
      <c r="N4024" t="b">
        <f t="shared" si="316"/>
        <v>1</v>
      </c>
      <c r="O4024" t="b">
        <f t="shared" si="317"/>
        <v>1</v>
      </c>
      <c r="P4024" t="b">
        <f t="shared" si="317"/>
        <v>1</v>
      </c>
      <c r="Q4024" t="b">
        <f t="shared" si="318"/>
        <v>1</v>
      </c>
      <c r="R4024" t="b">
        <f t="shared" si="319"/>
        <v>1</v>
      </c>
      <c r="U4024" s="105" t="s">
        <v>671</v>
      </c>
      <c r="V4024" s="105" t="s">
        <v>672</v>
      </c>
      <c r="W4024" s="106">
        <v>296719615</v>
      </c>
      <c r="X4024" s="106">
        <v>0</v>
      </c>
    </row>
    <row r="4025" spans="2:24" x14ac:dyDescent="0.25">
      <c r="B4025" s="105" t="s">
        <v>673</v>
      </c>
      <c r="C4025" s="105" t="s">
        <v>674</v>
      </c>
      <c r="D4025" s="106">
        <v>296719615</v>
      </c>
      <c r="E4025" s="106">
        <v>0</v>
      </c>
      <c r="M4025" t="b">
        <f t="shared" si="315"/>
        <v>1</v>
      </c>
      <c r="N4025" t="b">
        <f t="shared" si="316"/>
        <v>1</v>
      </c>
      <c r="O4025" t="b">
        <f t="shared" si="317"/>
        <v>1</v>
      </c>
      <c r="P4025" t="b">
        <f t="shared" si="317"/>
        <v>1</v>
      </c>
      <c r="Q4025" t="b">
        <f t="shared" si="318"/>
        <v>1</v>
      </c>
      <c r="R4025" t="b">
        <f t="shared" si="319"/>
        <v>1</v>
      </c>
      <c r="U4025" s="105" t="s">
        <v>673</v>
      </c>
      <c r="V4025" s="105" t="s">
        <v>674</v>
      </c>
      <c r="W4025" s="106">
        <v>296719615</v>
      </c>
      <c r="X4025" s="106">
        <v>0</v>
      </c>
    </row>
    <row r="4026" spans="2:24" x14ac:dyDescent="0.25">
      <c r="B4026" s="105" t="s">
        <v>675</v>
      </c>
      <c r="C4026" s="105" t="s">
        <v>674</v>
      </c>
      <c r="D4026" s="106">
        <v>296719615</v>
      </c>
      <c r="E4026" s="106">
        <v>0</v>
      </c>
      <c r="M4026" t="b">
        <f t="shared" si="315"/>
        <v>1</v>
      </c>
      <c r="N4026" t="b">
        <f t="shared" si="316"/>
        <v>1</v>
      </c>
      <c r="O4026" t="b">
        <f t="shared" si="317"/>
        <v>1</v>
      </c>
      <c r="P4026" t="b">
        <f t="shared" si="317"/>
        <v>1</v>
      </c>
      <c r="Q4026" t="b">
        <f t="shared" si="318"/>
        <v>1</v>
      </c>
      <c r="R4026" t="b">
        <f t="shared" si="319"/>
        <v>1</v>
      </c>
      <c r="U4026" s="105" t="s">
        <v>675</v>
      </c>
      <c r="V4026" s="105" t="s">
        <v>674</v>
      </c>
      <c r="W4026" s="106">
        <v>296719615</v>
      </c>
      <c r="X4026" s="106">
        <v>0</v>
      </c>
    </row>
    <row r="4027" spans="2:24" x14ac:dyDescent="0.25">
      <c r="B4027" s="105" t="s">
        <v>338</v>
      </c>
      <c r="C4027" s="105" t="s">
        <v>339</v>
      </c>
      <c r="D4027" s="106">
        <v>1955191110</v>
      </c>
      <c r="E4027" s="106">
        <v>0</v>
      </c>
      <c r="M4027" t="b">
        <f t="shared" si="315"/>
        <v>1</v>
      </c>
      <c r="N4027" t="b">
        <f t="shared" si="316"/>
        <v>1</v>
      </c>
      <c r="O4027" t="b">
        <f t="shared" si="317"/>
        <v>1</v>
      </c>
      <c r="P4027" t="b">
        <f t="shared" si="317"/>
        <v>1</v>
      </c>
      <c r="Q4027" t="b">
        <f t="shared" si="318"/>
        <v>1</v>
      </c>
      <c r="R4027" t="b">
        <f t="shared" si="319"/>
        <v>1</v>
      </c>
      <c r="U4027" s="105" t="s">
        <v>338</v>
      </c>
      <c r="V4027" s="105" t="s">
        <v>339</v>
      </c>
      <c r="W4027" s="106">
        <v>1955191110</v>
      </c>
      <c r="X4027" s="106">
        <v>0</v>
      </c>
    </row>
    <row r="4028" spans="2:24" x14ac:dyDescent="0.25">
      <c r="B4028" s="105" t="s">
        <v>469</v>
      </c>
      <c r="C4028" s="105" t="s">
        <v>470</v>
      </c>
      <c r="D4028" s="106">
        <v>971347676</v>
      </c>
      <c r="E4028" s="106">
        <v>0</v>
      </c>
      <c r="M4028" t="b">
        <f t="shared" si="315"/>
        <v>1</v>
      </c>
      <c r="N4028" t="b">
        <f t="shared" si="316"/>
        <v>1</v>
      </c>
      <c r="O4028" t="b">
        <f t="shared" si="317"/>
        <v>1</v>
      </c>
      <c r="P4028" t="b">
        <f t="shared" si="317"/>
        <v>1</v>
      </c>
      <c r="Q4028" t="b">
        <f t="shared" si="318"/>
        <v>1</v>
      </c>
      <c r="R4028" t="b">
        <f t="shared" si="319"/>
        <v>1</v>
      </c>
      <c r="U4028" s="105" t="s">
        <v>469</v>
      </c>
      <c r="V4028" s="105" t="s">
        <v>470</v>
      </c>
      <c r="W4028" s="106">
        <v>971347676</v>
      </c>
      <c r="X4028" s="106">
        <v>0</v>
      </c>
    </row>
    <row r="4029" spans="2:24" x14ac:dyDescent="0.25">
      <c r="B4029" s="105" t="s">
        <v>471</v>
      </c>
      <c r="C4029" s="105" t="s">
        <v>472</v>
      </c>
      <c r="D4029" s="106">
        <v>520198280</v>
      </c>
      <c r="E4029" s="106">
        <v>0</v>
      </c>
      <c r="M4029" t="b">
        <f t="shared" si="315"/>
        <v>1</v>
      </c>
      <c r="N4029" t="b">
        <f t="shared" si="316"/>
        <v>1</v>
      </c>
      <c r="O4029" t="b">
        <f t="shared" si="317"/>
        <v>1</v>
      </c>
      <c r="P4029" t="b">
        <f t="shared" si="317"/>
        <v>1</v>
      </c>
      <c r="Q4029" t="b">
        <f t="shared" si="318"/>
        <v>1</v>
      </c>
      <c r="R4029" t="b">
        <f t="shared" si="319"/>
        <v>1</v>
      </c>
      <c r="U4029" s="105" t="s">
        <v>471</v>
      </c>
      <c r="V4029" s="105" t="s">
        <v>472</v>
      </c>
      <c r="W4029" s="106">
        <v>520198280</v>
      </c>
      <c r="X4029" s="106">
        <v>0</v>
      </c>
    </row>
    <row r="4030" spans="2:24" x14ac:dyDescent="0.25">
      <c r="B4030" s="105" t="s">
        <v>1461</v>
      </c>
      <c r="C4030" s="105" t="s">
        <v>1614</v>
      </c>
      <c r="D4030" s="106">
        <v>4803936</v>
      </c>
      <c r="E4030" s="106">
        <v>0</v>
      </c>
      <c r="M4030" t="b">
        <f t="shared" si="315"/>
        <v>1</v>
      </c>
      <c r="N4030" t="b">
        <f t="shared" si="316"/>
        <v>1</v>
      </c>
      <c r="O4030" t="b">
        <f t="shared" si="317"/>
        <v>1</v>
      </c>
      <c r="P4030" t="b">
        <f t="shared" si="317"/>
        <v>1</v>
      </c>
      <c r="Q4030" t="b">
        <f t="shared" si="318"/>
        <v>1</v>
      </c>
      <c r="R4030" t="b">
        <f t="shared" si="319"/>
        <v>1</v>
      </c>
      <c r="U4030" s="105" t="s">
        <v>1461</v>
      </c>
      <c r="V4030" s="105" t="s">
        <v>1614</v>
      </c>
      <c r="W4030" s="106">
        <v>4803936</v>
      </c>
      <c r="X4030" s="106">
        <v>0</v>
      </c>
    </row>
    <row r="4031" spans="2:24" x14ac:dyDescent="0.25">
      <c r="B4031" s="105" t="s">
        <v>1462</v>
      </c>
      <c r="C4031" s="105" t="s">
        <v>1463</v>
      </c>
      <c r="D4031" s="106">
        <v>446345460</v>
      </c>
      <c r="E4031" s="106">
        <v>0</v>
      </c>
      <c r="M4031" t="b">
        <f t="shared" si="315"/>
        <v>1</v>
      </c>
      <c r="N4031" t="b">
        <f t="shared" si="316"/>
        <v>1</v>
      </c>
      <c r="O4031" t="b">
        <f t="shared" si="317"/>
        <v>1</v>
      </c>
      <c r="P4031" t="b">
        <f t="shared" si="317"/>
        <v>1</v>
      </c>
      <c r="Q4031" t="b">
        <f t="shared" si="318"/>
        <v>1</v>
      </c>
      <c r="R4031" t="b">
        <f t="shared" si="319"/>
        <v>1</v>
      </c>
      <c r="U4031" s="105" t="s">
        <v>1462</v>
      </c>
      <c r="V4031" s="105" t="s">
        <v>1463</v>
      </c>
      <c r="W4031" s="106">
        <v>446345460</v>
      </c>
      <c r="X4031" s="106">
        <v>0</v>
      </c>
    </row>
    <row r="4032" spans="2:24" x14ac:dyDescent="0.25">
      <c r="B4032" s="105" t="s">
        <v>340</v>
      </c>
      <c r="C4032" s="105" t="s">
        <v>341</v>
      </c>
      <c r="D4032" s="106">
        <v>983843434</v>
      </c>
      <c r="E4032" s="106">
        <v>0</v>
      </c>
      <c r="M4032" t="b">
        <f t="shared" si="315"/>
        <v>1</v>
      </c>
      <c r="N4032" t="b">
        <f t="shared" si="316"/>
        <v>1</v>
      </c>
      <c r="O4032" t="b">
        <f t="shared" si="317"/>
        <v>1</v>
      </c>
      <c r="P4032" t="b">
        <f t="shared" si="317"/>
        <v>1</v>
      </c>
      <c r="Q4032" t="b">
        <f t="shared" si="318"/>
        <v>1</v>
      </c>
      <c r="R4032" t="b">
        <f t="shared" si="319"/>
        <v>1</v>
      </c>
      <c r="U4032" s="105" t="s">
        <v>340</v>
      </c>
      <c r="V4032" s="105" t="s">
        <v>341</v>
      </c>
      <c r="W4032" s="106">
        <v>983843434</v>
      </c>
      <c r="X4032" s="106">
        <v>0</v>
      </c>
    </row>
    <row r="4033" spans="2:24" x14ac:dyDescent="0.25">
      <c r="B4033" s="105" t="s">
        <v>392</v>
      </c>
      <c r="C4033" s="105" t="s">
        <v>341</v>
      </c>
      <c r="D4033" s="106">
        <v>211731129</v>
      </c>
      <c r="E4033" s="106">
        <v>0</v>
      </c>
      <c r="M4033" t="b">
        <f t="shared" si="315"/>
        <v>1</v>
      </c>
      <c r="N4033" t="b">
        <f t="shared" si="316"/>
        <v>1</v>
      </c>
      <c r="O4033" t="b">
        <f t="shared" si="317"/>
        <v>1</v>
      </c>
      <c r="P4033" t="b">
        <f t="shared" si="317"/>
        <v>1</v>
      </c>
      <c r="Q4033" t="b">
        <f t="shared" si="318"/>
        <v>1</v>
      </c>
      <c r="R4033" t="b">
        <f t="shared" si="319"/>
        <v>1</v>
      </c>
      <c r="U4033" s="105" t="s">
        <v>392</v>
      </c>
      <c r="V4033" s="105" t="s">
        <v>341</v>
      </c>
      <c r="W4033" s="106">
        <v>211731129</v>
      </c>
      <c r="X4033" s="106">
        <v>0</v>
      </c>
    </row>
    <row r="4034" spans="2:24" x14ac:dyDescent="0.25">
      <c r="B4034" s="105" t="s">
        <v>342</v>
      </c>
      <c r="C4034" s="105" t="s">
        <v>343</v>
      </c>
      <c r="D4034" s="106">
        <v>198601419</v>
      </c>
      <c r="E4034" s="106">
        <v>0</v>
      </c>
      <c r="M4034" t="b">
        <f t="shared" si="315"/>
        <v>1</v>
      </c>
      <c r="N4034" t="b">
        <f t="shared" si="316"/>
        <v>1</v>
      </c>
      <c r="O4034" t="b">
        <f t="shared" si="317"/>
        <v>1</v>
      </c>
      <c r="P4034" t="b">
        <f t="shared" si="317"/>
        <v>1</v>
      </c>
      <c r="Q4034" t="b">
        <f t="shared" si="318"/>
        <v>1</v>
      </c>
      <c r="R4034" t="b">
        <f t="shared" si="319"/>
        <v>1</v>
      </c>
      <c r="U4034" s="105" t="s">
        <v>342</v>
      </c>
      <c r="V4034" s="105" t="s">
        <v>343</v>
      </c>
      <c r="W4034" s="106">
        <v>198601419</v>
      </c>
      <c r="X4034" s="106">
        <v>0</v>
      </c>
    </row>
    <row r="4035" spans="2:24" x14ac:dyDescent="0.25">
      <c r="B4035" s="105" t="s">
        <v>344</v>
      </c>
      <c r="C4035" s="105" t="s">
        <v>345</v>
      </c>
      <c r="D4035" s="106">
        <v>98551173</v>
      </c>
      <c r="E4035" s="106">
        <v>0</v>
      </c>
      <c r="M4035" t="b">
        <f t="shared" si="315"/>
        <v>1</v>
      </c>
      <c r="N4035" t="b">
        <f t="shared" si="316"/>
        <v>1</v>
      </c>
      <c r="O4035" t="b">
        <f t="shared" si="317"/>
        <v>1</v>
      </c>
      <c r="P4035" t="b">
        <f t="shared" si="317"/>
        <v>1</v>
      </c>
      <c r="Q4035" t="b">
        <f t="shared" si="318"/>
        <v>1</v>
      </c>
      <c r="R4035" t="b">
        <f t="shared" si="319"/>
        <v>1</v>
      </c>
      <c r="U4035" s="105" t="s">
        <v>344</v>
      </c>
      <c r="V4035" s="105" t="s">
        <v>345</v>
      </c>
      <c r="W4035" s="106">
        <v>98551173</v>
      </c>
      <c r="X4035" s="106">
        <v>0</v>
      </c>
    </row>
    <row r="4036" spans="2:24" x14ac:dyDescent="0.25">
      <c r="B4036" s="105" t="s">
        <v>346</v>
      </c>
      <c r="C4036" s="105" t="s">
        <v>347</v>
      </c>
      <c r="D4036" s="106">
        <v>78112480</v>
      </c>
      <c r="E4036" s="106">
        <v>0</v>
      </c>
      <c r="M4036" t="b">
        <f t="shared" si="315"/>
        <v>1</v>
      </c>
      <c r="N4036" t="b">
        <f t="shared" si="316"/>
        <v>1</v>
      </c>
      <c r="O4036" t="b">
        <f t="shared" si="317"/>
        <v>1</v>
      </c>
      <c r="P4036" t="b">
        <f t="shared" si="317"/>
        <v>1</v>
      </c>
      <c r="Q4036" t="b">
        <f t="shared" si="318"/>
        <v>1</v>
      </c>
      <c r="R4036" t="b">
        <f t="shared" si="319"/>
        <v>1</v>
      </c>
      <c r="U4036" s="105" t="s">
        <v>346</v>
      </c>
      <c r="V4036" s="105" t="s">
        <v>347</v>
      </c>
      <c r="W4036" s="106">
        <v>78112480</v>
      </c>
      <c r="X4036" s="106">
        <v>0</v>
      </c>
    </row>
    <row r="4037" spans="2:24" x14ac:dyDescent="0.25">
      <c r="B4037" s="105" t="s">
        <v>348</v>
      </c>
      <c r="C4037" s="105" t="s">
        <v>1542</v>
      </c>
      <c r="D4037" s="106">
        <v>90080123</v>
      </c>
      <c r="E4037" s="106">
        <v>0</v>
      </c>
      <c r="M4037" t="b">
        <f t="shared" si="315"/>
        <v>1</v>
      </c>
      <c r="N4037" t="b">
        <f t="shared" si="316"/>
        <v>1</v>
      </c>
      <c r="O4037" t="b">
        <f t="shared" si="317"/>
        <v>1</v>
      </c>
      <c r="P4037" t="b">
        <f t="shared" si="317"/>
        <v>1</v>
      </c>
      <c r="Q4037" t="b">
        <f t="shared" si="318"/>
        <v>1</v>
      </c>
      <c r="R4037" t="b">
        <f t="shared" si="319"/>
        <v>1</v>
      </c>
      <c r="U4037" s="105" t="s">
        <v>348</v>
      </c>
      <c r="V4037" s="105" t="s">
        <v>1542</v>
      </c>
      <c r="W4037" s="106">
        <v>90080123</v>
      </c>
      <c r="X4037" s="106">
        <v>0</v>
      </c>
    </row>
    <row r="4038" spans="2:24" x14ac:dyDescent="0.25">
      <c r="B4038" s="105" t="s">
        <v>349</v>
      </c>
      <c r="C4038" s="105" t="s">
        <v>350</v>
      </c>
      <c r="D4038" s="106">
        <v>37601386</v>
      </c>
      <c r="E4038" s="106">
        <v>0</v>
      </c>
      <c r="M4038" t="b">
        <f t="shared" si="315"/>
        <v>1</v>
      </c>
      <c r="N4038" t="b">
        <f t="shared" si="316"/>
        <v>1</v>
      </c>
      <c r="O4038" t="b">
        <f t="shared" si="317"/>
        <v>1</v>
      </c>
      <c r="P4038" t="b">
        <f t="shared" si="317"/>
        <v>1</v>
      </c>
      <c r="Q4038" t="b">
        <f t="shared" si="318"/>
        <v>1</v>
      </c>
      <c r="R4038" t="b">
        <f t="shared" si="319"/>
        <v>1</v>
      </c>
      <c r="U4038" s="105" t="s">
        <v>349</v>
      </c>
      <c r="V4038" s="105" t="s">
        <v>350</v>
      </c>
      <c r="W4038" s="106">
        <v>37601386</v>
      </c>
      <c r="X4038" s="106">
        <v>0</v>
      </c>
    </row>
    <row r="4039" spans="2:24" x14ac:dyDescent="0.25">
      <c r="B4039" s="105" t="s">
        <v>351</v>
      </c>
      <c r="C4039" s="105" t="s">
        <v>352</v>
      </c>
      <c r="D4039" s="106">
        <v>74789168</v>
      </c>
      <c r="E4039" s="106">
        <v>0</v>
      </c>
      <c r="M4039" t="b">
        <f t="shared" si="315"/>
        <v>1</v>
      </c>
      <c r="N4039" t="b">
        <f t="shared" si="316"/>
        <v>1</v>
      </c>
      <c r="O4039" t="b">
        <f t="shared" si="317"/>
        <v>1</v>
      </c>
      <c r="P4039" t="b">
        <f t="shared" si="317"/>
        <v>1</v>
      </c>
      <c r="Q4039" t="b">
        <f t="shared" si="318"/>
        <v>1</v>
      </c>
      <c r="R4039" t="b">
        <f t="shared" si="319"/>
        <v>1</v>
      </c>
      <c r="U4039" s="105" t="s">
        <v>351</v>
      </c>
      <c r="V4039" s="105" t="s">
        <v>352</v>
      </c>
      <c r="W4039" s="106">
        <v>74789168</v>
      </c>
      <c r="X4039" s="106">
        <v>0</v>
      </c>
    </row>
    <row r="4040" spans="2:24" x14ac:dyDescent="0.25">
      <c r="B4040" s="105" t="s">
        <v>353</v>
      </c>
      <c r="C4040" s="105" t="s">
        <v>354</v>
      </c>
      <c r="D4040" s="106">
        <v>56918480</v>
      </c>
      <c r="E4040" s="106">
        <v>0</v>
      </c>
      <c r="M4040" t="b">
        <f t="shared" si="315"/>
        <v>1</v>
      </c>
      <c r="N4040" t="b">
        <f t="shared" si="316"/>
        <v>1</v>
      </c>
      <c r="O4040" t="b">
        <f t="shared" si="317"/>
        <v>1</v>
      </c>
      <c r="P4040" t="b">
        <f t="shared" si="317"/>
        <v>1</v>
      </c>
      <c r="Q4040" t="b">
        <f t="shared" si="318"/>
        <v>1</v>
      </c>
      <c r="R4040" t="b">
        <f t="shared" si="319"/>
        <v>1</v>
      </c>
      <c r="U4040" s="105" t="s">
        <v>353</v>
      </c>
      <c r="V4040" s="105" t="s">
        <v>354</v>
      </c>
      <c r="W4040" s="106">
        <v>56918480</v>
      </c>
      <c r="X4040" s="106">
        <v>0</v>
      </c>
    </row>
    <row r="4041" spans="2:24" x14ac:dyDescent="0.25">
      <c r="B4041" s="105" t="s">
        <v>355</v>
      </c>
      <c r="C4041" s="105" t="s">
        <v>356</v>
      </c>
      <c r="D4041" s="106">
        <v>30519075</v>
      </c>
      <c r="E4041" s="106">
        <v>0</v>
      </c>
      <c r="M4041" t="b">
        <f t="shared" si="315"/>
        <v>1</v>
      </c>
      <c r="N4041" t="b">
        <f t="shared" si="316"/>
        <v>1</v>
      </c>
      <c r="O4041" t="b">
        <f t="shared" si="317"/>
        <v>1</v>
      </c>
      <c r="P4041" t="b">
        <f t="shared" si="317"/>
        <v>1</v>
      </c>
      <c r="Q4041" t="b">
        <f t="shared" si="318"/>
        <v>1</v>
      </c>
      <c r="R4041" t="b">
        <f t="shared" si="319"/>
        <v>1</v>
      </c>
      <c r="U4041" s="105" t="s">
        <v>355</v>
      </c>
      <c r="V4041" s="105" t="s">
        <v>356</v>
      </c>
      <c r="W4041" s="106">
        <v>30519075</v>
      </c>
      <c r="X4041" s="106">
        <v>0</v>
      </c>
    </row>
    <row r="4042" spans="2:24" x14ac:dyDescent="0.25">
      <c r="B4042" s="105" t="s">
        <v>357</v>
      </c>
      <c r="C4042" s="105" t="s">
        <v>358</v>
      </c>
      <c r="D4042" s="106">
        <v>70245884</v>
      </c>
      <c r="E4042" s="106">
        <v>0</v>
      </c>
      <c r="M4042" t="b">
        <f t="shared" si="315"/>
        <v>1</v>
      </c>
      <c r="N4042" t="b">
        <f t="shared" si="316"/>
        <v>1</v>
      </c>
      <c r="O4042" t="b">
        <f t="shared" si="317"/>
        <v>1</v>
      </c>
      <c r="P4042" t="b">
        <f t="shared" si="317"/>
        <v>1</v>
      </c>
      <c r="Q4042" t="b">
        <f t="shared" si="318"/>
        <v>1</v>
      </c>
      <c r="R4042" t="b">
        <f t="shared" si="319"/>
        <v>1</v>
      </c>
      <c r="U4042" s="105" t="s">
        <v>357</v>
      </c>
      <c r="V4042" s="105" t="s">
        <v>358</v>
      </c>
      <c r="W4042" s="106">
        <v>70245884</v>
      </c>
      <c r="X4042" s="106">
        <v>0</v>
      </c>
    </row>
    <row r="4043" spans="2:24" x14ac:dyDescent="0.25">
      <c r="B4043" s="105" t="s">
        <v>1464</v>
      </c>
      <c r="C4043" s="105" t="s">
        <v>1465</v>
      </c>
      <c r="D4043" s="106">
        <v>36693117</v>
      </c>
      <c r="E4043" s="106">
        <v>0</v>
      </c>
      <c r="M4043" t="b">
        <f t="shared" si="315"/>
        <v>1</v>
      </c>
      <c r="N4043" t="b">
        <f t="shared" si="316"/>
        <v>1</v>
      </c>
      <c r="O4043" t="b">
        <f t="shared" si="317"/>
        <v>1</v>
      </c>
      <c r="P4043" t="b">
        <f t="shared" si="317"/>
        <v>1</v>
      </c>
      <c r="Q4043" t="b">
        <f t="shared" si="318"/>
        <v>1</v>
      </c>
      <c r="R4043" t="b">
        <f t="shared" si="319"/>
        <v>1</v>
      </c>
      <c r="U4043" s="105" t="s">
        <v>1464</v>
      </c>
      <c r="V4043" s="105" t="s">
        <v>1465</v>
      </c>
      <c r="W4043" s="106">
        <v>36693117</v>
      </c>
      <c r="X4043" s="106">
        <v>0</v>
      </c>
    </row>
    <row r="4044" spans="2:24" x14ac:dyDescent="0.25">
      <c r="B4044" s="105" t="s">
        <v>676</v>
      </c>
      <c r="C4044" s="105" t="s">
        <v>677</v>
      </c>
      <c r="D4044" s="106">
        <v>148533976</v>
      </c>
      <c r="E4044" s="106">
        <v>0</v>
      </c>
      <c r="M4044" t="b">
        <f t="shared" si="315"/>
        <v>1</v>
      </c>
      <c r="N4044" t="b">
        <f t="shared" si="316"/>
        <v>1</v>
      </c>
      <c r="O4044" t="b">
        <f t="shared" si="317"/>
        <v>1</v>
      </c>
      <c r="P4044" t="b">
        <f t="shared" si="317"/>
        <v>1</v>
      </c>
      <c r="Q4044" t="b">
        <f t="shared" si="318"/>
        <v>1</v>
      </c>
      <c r="R4044" t="b">
        <f t="shared" si="319"/>
        <v>1</v>
      </c>
      <c r="U4044" s="105" t="s">
        <v>676</v>
      </c>
      <c r="V4044" s="105" t="s">
        <v>677</v>
      </c>
      <c r="W4044" s="106">
        <v>148533976</v>
      </c>
      <c r="X4044" s="106">
        <v>0</v>
      </c>
    </row>
    <row r="4045" spans="2:24" x14ac:dyDescent="0.25">
      <c r="B4045" s="105" t="s">
        <v>678</v>
      </c>
      <c r="C4045" s="105" t="s">
        <v>679</v>
      </c>
      <c r="D4045" s="106">
        <v>148533976</v>
      </c>
      <c r="E4045" s="106">
        <v>0</v>
      </c>
      <c r="M4045" t="b">
        <f t="shared" si="315"/>
        <v>1</v>
      </c>
      <c r="N4045" t="b">
        <f t="shared" si="316"/>
        <v>1</v>
      </c>
      <c r="O4045" t="b">
        <f t="shared" si="317"/>
        <v>1</v>
      </c>
      <c r="P4045" t="b">
        <f t="shared" si="317"/>
        <v>1</v>
      </c>
      <c r="Q4045" t="b">
        <f t="shared" si="318"/>
        <v>1</v>
      </c>
      <c r="R4045" t="b">
        <f t="shared" si="319"/>
        <v>1</v>
      </c>
      <c r="U4045" s="105" t="s">
        <v>678</v>
      </c>
      <c r="V4045" s="105" t="s">
        <v>679</v>
      </c>
      <c r="W4045" s="106">
        <v>148533976</v>
      </c>
      <c r="X4045" s="106">
        <v>0</v>
      </c>
    </row>
    <row r="4046" spans="2:24" x14ac:dyDescent="0.25">
      <c r="B4046" s="105" t="s">
        <v>680</v>
      </c>
      <c r="C4046" s="105" t="s">
        <v>679</v>
      </c>
      <c r="D4046" s="106">
        <v>148533976</v>
      </c>
      <c r="E4046" s="106">
        <v>0</v>
      </c>
      <c r="M4046" t="b">
        <f t="shared" si="315"/>
        <v>1</v>
      </c>
      <c r="N4046" t="b">
        <f t="shared" si="316"/>
        <v>1</v>
      </c>
      <c r="O4046" t="b">
        <f t="shared" si="317"/>
        <v>1</v>
      </c>
      <c r="P4046" t="b">
        <f t="shared" si="317"/>
        <v>1</v>
      </c>
      <c r="Q4046" t="b">
        <f t="shared" si="318"/>
        <v>1</v>
      </c>
      <c r="R4046" t="b">
        <f t="shared" si="319"/>
        <v>1</v>
      </c>
      <c r="U4046" s="105" t="s">
        <v>680</v>
      </c>
      <c r="V4046" s="105" t="s">
        <v>679</v>
      </c>
      <c r="W4046" s="106">
        <v>148533976</v>
      </c>
      <c r="X4046" s="106">
        <v>0</v>
      </c>
    </row>
    <row r="4047" spans="2:24" x14ac:dyDescent="0.25">
      <c r="B4047" s="105" t="s">
        <v>473</v>
      </c>
      <c r="C4047" s="105" t="s">
        <v>474</v>
      </c>
      <c r="D4047" s="106">
        <v>322012377</v>
      </c>
      <c r="E4047" s="106">
        <v>0</v>
      </c>
      <c r="M4047" t="b">
        <f t="shared" si="315"/>
        <v>1</v>
      </c>
      <c r="N4047" t="b">
        <f t="shared" si="316"/>
        <v>1</v>
      </c>
      <c r="O4047" t="b">
        <f t="shared" si="317"/>
        <v>1</v>
      </c>
      <c r="P4047" t="b">
        <f t="shared" si="317"/>
        <v>1</v>
      </c>
      <c r="Q4047" t="b">
        <f t="shared" si="318"/>
        <v>1</v>
      </c>
      <c r="R4047" t="b">
        <f t="shared" si="319"/>
        <v>1</v>
      </c>
      <c r="U4047" s="105" t="s">
        <v>473</v>
      </c>
      <c r="V4047" s="105" t="s">
        <v>474</v>
      </c>
      <c r="W4047" s="106">
        <v>322012377</v>
      </c>
      <c r="X4047" s="106">
        <v>0</v>
      </c>
    </row>
    <row r="4048" spans="2:24" x14ac:dyDescent="0.25">
      <c r="B4048" s="105" t="s">
        <v>475</v>
      </c>
      <c r="C4048" s="105" t="s">
        <v>476</v>
      </c>
      <c r="D4048" s="106">
        <v>322012377</v>
      </c>
      <c r="E4048" s="106">
        <v>0</v>
      </c>
      <c r="M4048" t="b">
        <f t="shared" si="315"/>
        <v>1</v>
      </c>
      <c r="N4048" t="b">
        <f t="shared" si="316"/>
        <v>1</v>
      </c>
      <c r="O4048" t="b">
        <f t="shared" si="317"/>
        <v>1</v>
      </c>
      <c r="P4048" t="b">
        <f t="shared" si="317"/>
        <v>1</v>
      </c>
      <c r="Q4048" t="b">
        <f t="shared" si="318"/>
        <v>1</v>
      </c>
      <c r="R4048" t="b">
        <f t="shared" si="319"/>
        <v>1</v>
      </c>
      <c r="U4048" s="105" t="s">
        <v>475</v>
      </c>
      <c r="V4048" s="105" t="s">
        <v>476</v>
      </c>
      <c r="W4048" s="106">
        <v>322012377</v>
      </c>
      <c r="X4048" s="106">
        <v>0</v>
      </c>
    </row>
    <row r="4049" spans="2:26" x14ac:dyDescent="0.25">
      <c r="B4049" s="105" t="s">
        <v>477</v>
      </c>
      <c r="C4049" s="105" t="s">
        <v>476</v>
      </c>
      <c r="D4049" s="106">
        <v>322012377</v>
      </c>
      <c r="E4049" s="106">
        <v>0</v>
      </c>
      <c r="M4049" t="b">
        <f t="shared" si="315"/>
        <v>1</v>
      </c>
      <c r="N4049" t="b">
        <f t="shared" si="316"/>
        <v>1</v>
      </c>
      <c r="O4049" t="b">
        <f t="shared" si="317"/>
        <v>1</v>
      </c>
      <c r="P4049" t="b">
        <f t="shared" si="317"/>
        <v>1</v>
      </c>
      <c r="Q4049" t="b">
        <f t="shared" si="318"/>
        <v>1</v>
      </c>
      <c r="R4049" t="b">
        <f t="shared" si="319"/>
        <v>1</v>
      </c>
      <c r="U4049" s="105" t="s">
        <v>477</v>
      </c>
      <c r="V4049" s="105" t="s">
        <v>476</v>
      </c>
      <c r="W4049" s="106">
        <v>322012377</v>
      </c>
      <c r="X4049" s="106">
        <v>0</v>
      </c>
    </row>
    <row r="4050" spans="2:26" x14ac:dyDescent="0.25">
      <c r="B4050" t="s">
        <v>359</v>
      </c>
      <c r="C4050" s="106">
        <v>13823267116</v>
      </c>
      <c r="D4050" s="106">
        <v>0</v>
      </c>
      <c r="M4050" t="b">
        <f t="shared" si="315"/>
        <v>1</v>
      </c>
      <c r="N4050" t="b">
        <f t="shared" si="316"/>
        <v>1</v>
      </c>
      <c r="O4050" t="b">
        <f t="shared" si="317"/>
        <v>1</v>
      </c>
      <c r="P4050" t="b">
        <f t="shared" si="317"/>
        <v>1</v>
      </c>
      <c r="Q4050" t="b">
        <f t="shared" si="318"/>
        <v>1</v>
      </c>
      <c r="R4050" t="b">
        <f t="shared" si="319"/>
        <v>1</v>
      </c>
      <c r="U4050" t="s">
        <v>359</v>
      </c>
      <c r="V4050" s="106">
        <v>13823267116</v>
      </c>
      <c r="W4050" s="106">
        <v>0</v>
      </c>
    </row>
    <row r="4051" spans="2:26" x14ac:dyDescent="0.25">
      <c r="B4051" t="s">
        <v>330</v>
      </c>
      <c r="C4051" t="s">
        <v>331</v>
      </c>
      <c r="D4051" s="105" t="s">
        <v>888</v>
      </c>
      <c r="E4051" t="s">
        <v>333</v>
      </c>
      <c r="F4051" t="s">
        <v>331</v>
      </c>
      <c r="G4051" s="105" t="s">
        <v>889</v>
      </c>
      <c r="M4051" t="b">
        <f t="shared" si="315"/>
        <v>1</v>
      </c>
      <c r="N4051" t="b">
        <f t="shared" si="316"/>
        <v>1</v>
      </c>
      <c r="O4051" t="b">
        <f t="shared" si="317"/>
        <v>1</v>
      </c>
      <c r="P4051" t="b">
        <f t="shared" si="317"/>
        <v>1</v>
      </c>
      <c r="Q4051" t="b">
        <f t="shared" si="318"/>
        <v>1</v>
      </c>
      <c r="R4051" t="b">
        <f t="shared" si="319"/>
        <v>1</v>
      </c>
      <c r="U4051" t="s">
        <v>330</v>
      </c>
      <c r="V4051" t="s">
        <v>331</v>
      </c>
      <c r="W4051" s="105" t="s">
        <v>888</v>
      </c>
      <c r="X4051" t="s">
        <v>333</v>
      </c>
      <c r="Y4051" t="s">
        <v>331</v>
      </c>
      <c r="Z4051" s="105" t="s">
        <v>889</v>
      </c>
    </row>
    <row r="4052" spans="2:26" x14ac:dyDescent="0.25">
      <c r="B4052" t="s">
        <v>335</v>
      </c>
      <c r="C4052" t="s">
        <v>3</v>
      </c>
      <c r="D4052" t="s">
        <v>336</v>
      </c>
      <c r="E4052" t="s">
        <v>337</v>
      </c>
      <c r="M4052" t="b">
        <f t="shared" si="315"/>
        <v>1</v>
      </c>
      <c r="N4052" t="b">
        <f t="shared" si="316"/>
        <v>1</v>
      </c>
      <c r="O4052" t="b">
        <f t="shared" si="317"/>
        <v>1</v>
      </c>
      <c r="P4052" t="b">
        <f t="shared" si="317"/>
        <v>1</v>
      </c>
      <c r="Q4052" t="b">
        <f t="shared" si="318"/>
        <v>1</v>
      </c>
      <c r="R4052" t="b">
        <f t="shared" si="319"/>
        <v>1</v>
      </c>
      <c r="U4052" t="s">
        <v>335</v>
      </c>
      <c r="V4052" t="s">
        <v>3</v>
      </c>
      <c r="W4052" t="s">
        <v>336</v>
      </c>
      <c r="X4052" t="s">
        <v>337</v>
      </c>
    </row>
    <row r="4053" spans="2:26" x14ac:dyDescent="0.25">
      <c r="B4053" s="105" t="s">
        <v>418</v>
      </c>
      <c r="C4053" s="105" t="s">
        <v>419</v>
      </c>
      <c r="D4053" s="106">
        <v>53710000</v>
      </c>
      <c r="E4053" s="106">
        <v>0</v>
      </c>
      <c r="M4053" t="b">
        <f t="shared" si="315"/>
        <v>1</v>
      </c>
      <c r="N4053" t="b">
        <f t="shared" si="316"/>
        <v>1</v>
      </c>
      <c r="O4053" t="b">
        <f t="shared" si="317"/>
        <v>1</v>
      </c>
      <c r="P4053" t="b">
        <f t="shared" si="317"/>
        <v>1</v>
      </c>
      <c r="Q4053" t="b">
        <f t="shared" si="318"/>
        <v>1</v>
      </c>
      <c r="R4053" t="b">
        <f t="shared" si="319"/>
        <v>1</v>
      </c>
      <c r="U4053" s="105" t="s">
        <v>418</v>
      </c>
      <c r="V4053" s="105" t="s">
        <v>419</v>
      </c>
      <c r="W4053" s="106">
        <v>53710000</v>
      </c>
      <c r="X4053" s="106">
        <v>0</v>
      </c>
    </row>
    <row r="4054" spans="2:26" x14ac:dyDescent="0.25">
      <c r="B4054" s="105" t="s">
        <v>420</v>
      </c>
      <c r="C4054" s="105" t="s">
        <v>421</v>
      </c>
      <c r="D4054" s="106">
        <v>53710000</v>
      </c>
      <c r="E4054" s="106">
        <v>0</v>
      </c>
      <c r="M4054" t="b">
        <f t="shared" si="315"/>
        <v>1</v>
      </c>
      <c r="N4054" t="b">
        <f t="shared" si="316"/>
        <v>1</v>
      </c>
      <c r="O4054" t="b">
        <f t="shared" si="317"/>
        <v>1</v>
      </c>
      <c r="P4054" t="b">
        <f t="shared" si="317"/>
        <v>1</v>
      </c>
      <c r="Q4054" t="b">
        <f t="shared" si="318"/>
        <v>1</v>
      </c>
      <c r="R4054" t="b">
        <f t="shared" si="319"/>
        <v>1</v>
      </c>
      <c r="U4054" s="105" t="s">
        <v>420</v>
      </c>
      <c r="V4054" s="105" t="s">
        <v>421</v>
      </c>
      <c r="W4054" s="106">
        <v>53710000</v>
      </c>
      <c r="X4054" s="106">
        <v>0</v>
      </c>
    </row>
    <row r="4055" spans="2:26" x14ac:dyDescent="0.25">
      <c r="B4055" s="105" t="s">
        <v>422</v>
      </c>
      <c r="C4055" s="105" t="s">
        <v>421</v>
      </c>
      <c r="D4055" s="106">
        <v>28400000</v>
      </c>
      <c r="E4055" s="106">
        <v>0</v>
      </c>
      <c r="M4055" t="b">
        <f t="shared" si="315"/>
        <v>1</v>
      </c>
      <c r="N4055" t="b">
        <f t="shared" si="316"/>
        <v>1</v>
      </c>
      <c r="O4055" t="b">
        <f t="shared" si="317"/>
        <v>1</v>
      </c>
      <c r="P4055" t="b">
        <f t="shared" si="317"/>
        <v>1</v>
      </c>
      <c r="Q4055" t="b">
        <f t="shared" si="318"/>
        <v>1</v>
      </c>
      <c r="R4055" t="b">
        <f t="shared" si="319"/>
        <v>1</v>
      </c>
      <c r="U4055" s="105" t="s">
        <v>422</v>
      </c>
      <c r="V4055" s="105" t="s">
        <v>421</v>
      </c>
      <c r="W4055" s="106">
        <v>28400000</v>
      </c>
      <c r="X4055" s="106">
        <v>0</v>
      </c>
    </row>
    <row r="4056" spans="2:26" x14ac:dyDescent="0.25">
      <c r="B4056" s="105" t="s">
        <v>759</v>
      </c>
      <c r="C4056" s="105" t="s">
        <v>1584</v>
      </c>
      <c r="D4056" s="106">
        <v>2520000</v>
      </c>
      <c r="E4056" s="106">
        <v>0</v>
      </c>
      <c r="M4056" t="b">
        <f t="shared" si="315"/>
        <v>1</v>
      </c>
      <c r="N4056" t="b">
        <f t="shared" si="316"/>
        <v>1</v>
      </c>
      <c r="O4056" t="b">
        <f t="shared" si="317"/>
        <v>1</v>
      </c>
      <c r="P4056" t="b">
        <f t="shared" si="317"/>
        <v>1</v>
      </c>
      <c r="Q4056" t="b">
        <f t="shared" si="318"/>
        <v>1</v>
      </c>
      <c r="R4056" t="b">
        <f t="shared" si="319"/>
        <v>1</v>
      </c>
      <c r="U4056" s="105" t="s">
        <v>759</v>
      </c>
      <c r="V4056" s="105" t="s">
        <v>1584</v>
      </c>
      <c r="W4056" s="106">
        <v>2520000</v>
      </c>
      <c r="X4056" s="106">
        <v>0</v>
      </c>
    </row>
    <row r="4057" spans="2:26" x14ac:dyDescent="0.25">
      <c r="B4057" s="105" t="s">
        <v>423</v>
      </c>
      <c r="C4057" s="105" t="s">
        <v>424</v>
      </c>
      <c r="D4057" s="106">
        <v>2520000</v>
      </c>
      <c r="E4057" s="106">
        <v>0</v>
      </c>
      <c r="M4057" t="b">
        <f t="shared" si="315"/>
        <v>1</v>
      </c>
      <c r="N4057" t="b">
        <f t="shared" si="316"/>
        <v>1</v>
      </c>
      <c r="O4057" t="b">
        <f t="shared" si="317"/>
        <v>1</v>
      </c>
      <c r="P4057" t="b">
        <f t="shared" si="317"/>
        <v>1</v>
      </c>
      <c r="Q4057" t="b">
        <f t="shared" si="318"/>
        <v>1</v>
      </c>
      <c r="R4057" t="b">
        <f t="shared" si="319"/>
        <v>1</v>
      </c>
      <c r="U4057" s="105" t="s">
        <v>423</v>
      </c>
      <c r="V4057" s="105" t="s">
        <v>424</v>
      </c>
      <c r="W4057" s="106">
        <v>2520000</v>
      </c>
      <c r="X4057" s="106">
        <v>0</v>
      </c>
    </row>
    <row r="4058" spans="2:26" x14ac:dyDescent="0.25">
      <c r="B4058" s="105" t="s">
        <v>425</v>
      </c>
      <c r="C4058" s="105" t="s">
        <v>426</v>
      </c>
      <c r="D4058" s="106">
        <v>2880000</v>
      </c>
      <c r="E4058" s="106">
        <v>0</v>
      </c>
      <c r="M4058" t="b">
        <f t="shared" si="315"/>
        <v>1</v>
      </c>
      <c r="N4058" t="b">
        <f t="shared" si="316"/>
        <v>1</v>
      </c>
      <c r="O4058" t="b">
        <f t="shared" si="317"/>
        <v>1</v>
      </c>
      <c r="P4058" t="b">
        <f t="shared" si="317"/>
        <v>1</v>
      </c>
      <c r="Q4058" t="b">
        <f t="shared" si="318"/>
        <v>1</v>
      </c>
      <c r="R4058" t="b">
        <f t="shared" si="319"/>
        <v>1</v>
      </c>
      <c r="U4058" s="105" t="s">
        <v>425</v>
      </c>
      <c r="V4058" s="105" t="s">
        <v>426</v>
      </c>
      <c r="W4058" s="106">
        <v>2880000</v>
      </c>
      <c r="X4058" s="106">
        <v>0</v>
      </c>
    </row>
    <row r="4059" spans="2:26" x14ac:dyDescent="0.25">
      <c r="B4059" s="105" t="s">
        <v>760</v>
      </c>
      <c r="C4059" s="105" t="s">
        <v>1585</v>
      </c>
      <c r="D4059" s="106">
        <v>2675000</v>
      </c>
      <c r="E4059" s="106">
        <v>0</v>
      </c>
      <c r="M4059" t="b">
        <f t="shared" ref="M4059:M4122" si="320">+B4059=U4059</f>
        <v>1</v>
      </c>
      <c r="N4059" t="b">
        <f t="shared" ref="N4059:N4122" si="321">+C4059=V4059</f>
        <v>1</v>
      </c>
      <c r="O4059" t="b">
        <f t="shared" ref="O4059:P4122" si="322">+D4059=W4059</f>
        <v>1</v>
      </c>
      <c r="P4059" t="b">
        <f t="shared" si="322"/>
        <v>1</v>
      </c>
      <c r="Q4059" t="b">
        <f t="shared" ref="Q4059:Q4122" si="323">+F4059=Y4059</f>
        <v>1</v>
      </c>
      <c r="R4059" t="b">
        <f t="shared" ref="R4059:R4122" si="324">+G4059=Z4059</f>
        <v>1</v>
      </c>
      <c r="U4059" s="105" t="s">
        <v>760</v>
      </c>
      <c r="V4059" s="105" t="s">
        <v>1585</v>
      </c>
      <c r="W4059" s="106">
        <v>2675000</v>
      </c>
      <c r="X4059" s="106">
        <v>0</v>
      </c>
    </row>
    <row r="4060" spans="2:26" x14ac:dyDescent="0.25">
      <c r="B4060" s="105" t="s">
        <v>761</v>
      </c>
      <c r="C4060" s="105" t="s">
        <v>1586</v>
      </c>
      <c r="D4060" s="106">
        <v>1620000</v>
      </c>
      <c r="E4060" s="106">
        <v>0</v>
      </c>
      <c r="M4060" t="b">
        <f t="shared" si="320"/>
        <v>1</v>
      </c>
      <c r="N4060" t="b">
        <f t="shared" si="321"/>
        <v>1</v>
      </c>
      <c r="O4060" t="b">
        <f t="shared" si="322"/>
        <v>1</v>
      </c>
      <c r="P4060" t="b">
        <f t="shared" si="322"/>
        <v>1</v>
      </c>
      <c r="Q4060" t="b">
        <f t="shared" si="323"/>
        <v>1</v>
      </c>
      <c r="R4060" t="b">
        <f t="shared" si="324"/>
        <v>1</v>
      </c>
      <c r="U4060" s="105" t="s">
        <v>761</v>
      </c>
      <c r="V4060" s="105" t="s">
        <v>1586</v>
      </c>
      <c r="W4060" s="106">
        <v>1620000</v>
      </c>
      <c r="X4060" s="106">
        <v>0</v>
      </c>
    </row>
    <row r="4061" spans="2:26" x14ac:dyDescent="0.25">
      <c r="B4061" s="105" t="s">
        <v>762</v>
      </c>
      <c r="C4061" s="105" t="s">
        <v>1587</v>
      </c>
      <c r="D4061" s="106">
        <v>2460000</v>
      </c>
      <c r="E4061" s="106">
        <v>0</v>
      </c>
      <c r="M4061" t="b">
        <f t="shared" si="320"/>
        <v>1</v>
      </c>
      <c r="N4061" t="b">
        <f t="shared" si="321"/>
        <v>1</v>
      </c>
      <c r="O4061" t="b">
        <f t="shared" si="322"/>
        <v>1</v>
      </c>
      <c r="P4061" t="b">
        <f t="shared" si="322"/>
        <v>1</v>
      </c>
      <c r="Q4061" t="b">
        <f t="shared" si="323"/>
        <v>1</v>
      </c>
      <c r="R4061" t="b">
        <f t="shared" si="324"/>
        <v>1</v>
      </c>
      <c r="U4061" s="105" t="s">
        <v>762</v>
      </c>
      <c r="V4061" s="105" t="s">
        <v>1587</v>
      </c>
      <c r="W4061" s="106">
        <v>2460000</v>
      </c>
      <c r="X4061" s="106">
        <v>0</v>
      </c>
    </row>
    <row r="4062" spans="2:26" x14ac:dyDescent="0.25">
      <c r="B4062" s="105" t="s">
        <v>763</v>
      </c>
      <c r="C4062" s="105" t="s">
        <v>1588</v>
      </c>
      <c r="D4062" s="106">
        <v>1440000</v>
      </c>
      <c r="E4062" s="106">
        <v>0</v>
      </c>
      <c r="M4062" t="b">
        <f t="shared" si="320"/>
        <v>1</v>
      </c>
      <c r="N4062" t="b">
        <f t="shared" si="321"/>
        <v>1</v>
      </c>
      <c r="O4062" t="b">
        <f t="shared" si="322"/>
        <v>1</v>
      </c>
      <c r="P4062" t="b">
        <f t="shared" si="322"/>
        <v>1</v>
      </c>
      <c r="Q4062" t="b">
        <f t="shared" si="323"/>
        <v>1</v>
      </c>
      <c r="R4062" t="b">
        <f t="shared" si="324"/>
        <v>1</v>
      </c>
      <c r="U4062" s="105" t="s">
        <v>763</v>
      </c>
      <c r="V4062" s="105" t="s">
        <v>1588</v>
      </c>
      <c r="W4062" s="106">
        <v>1440000</v>
      </c>
      <c r="X4062" s="106">
        <v>0</v>
      </c>
    </row>
    <row r="4063" spans="2:26" x14ac:dyDescent="0.25">
      <c r="B4063" s="105" t="s">
        <v>764</v>
      </c>
      <c r="C4063" s="105" t="s">
        <v>1589</v>
      </c>
      <c r="D4063" s="106">
        <v>3000000</v>
      </c>
      <c r="E4063" s="106">
        <v>0</v>
      </c>
      <c r="M4063" t="b">
        <f t="shared" si="320"/>
        <v>1</v>
      </c>
      <c r="N4063" t="b">
        <f t="shared" si="321"/>
        <v>1</v>
      </c>
      <c r="O4063" t="b">
        <f t="shared" si="322"/>
        <v>1</v>
      </c>
      <c r="P4063" t="b">
        <f t="shared" si="322"/>
        <v>1</v>
      </c>
      <c r="Q4063" t="b">
        <f t="shared" si="323"/>
        <v>1</v>
      </c>
      <c r="R4063" t="b">
        <f t="shared" si="324"/>
        <v>1</v>
      </c>
      <c r="U4063" s="105" t="s">
        <v>764</v>
      </c>
      <c r="V4063" s="105" t="s">
        <v>1589</v>
      </c>
      <c r="W4063" s="106">
        <v>3000000</v>
      </c>
      <c r="X4063" s="106">
        <v>0</v>
      </c>
    </row>
    <row r="4064" spans="2:26" x14ac:dyDescent="0.25">
      <c r="B4064" s="105" t="s">
        <v>765</v>
      </c>
      <c r="C4064" s="105" t="s">
        <v>1590</v>
      </c>
      <c r="D4064" s="106">
        <v>1020000</v>
      </c>
      <c r="E4064" s="106">
        <v>0</v>
      </c>
      <c r="M4064" t="b">
        <f t="shared" si="320"/>
        <v>1</v>
      </c>
      <c r="N4064" t="b">
        <f t="shared" si="321"/>
        <v>1</v>
      </c>
      <c r="O4064" t="b">
        <f t="shared" si="322"/>
        <v>1</v>
      </c>
      <c r="P4064" t="b">
        <f t="shared" si="322"/>
        <v>1</v>
      </c>
      <c r="Q4064" t="b">
        <f t="shared" si="323"/>
        <v>1</v>
      </c>
      <c r="R4064" t="b">
        <f t="shared" si="324"/>
        <v>1</v>
      </c>
      <c r="U4064" s="105" t="s">
        <v>765</v>
      </c>
      <c r="V4064" s="105" t="s">
        <v>1590</v>
      </c>
      <c r="W4064" s="106">
        <v>1020000</v>
      </c>
      <c r="X4064" s="106">
        <v>0</v>
      </c>
    </row>
    <row r="4065" spans="2:24" x14ac:dyDescent="0.25">
      <c r="B4065" s="105" t="s">
        <v>766</v>
      </c>
      <c r="C4065" s="105" t="s">
        <v>1591</v>
      </c>
      <c r="D4065" s="106">
        <v>2500000</v>
      </c>
      <c r="E4065" s="106">
        <v>0</v>
      </c>
      <c r="M4065" t="b">
        <f t="shared" si="320"/>
        <v>1</v>
      </c>
      <c r="N4065" t="b">
        <f t="shared" si="321"/>
        <v>1</v>
      </c>
      <c r="O4065" t="b">
        <f t="shared" si="322"/>
        <v>1</v>
      </c>
      <c r="P4065" t="b">
        <f t="shared" si="322"/>
        <v>1</v>
      </c>
      <c r="Q4065" t="b">
        <f t="shared" si="323"/>
        <v>1</v>
      </c>
      <c r="R4065" t="b">
        <f t="shared" si="324"/>
        <v>1</v>
      </c>
      <c r="U4065" s="105" t="s">
        <v>766</v>
      </c>
      <c r="V4065" s="105" t="s">
        <v>1591</v>
      </c>
      <c r="W4065" s="106">
        <v>2500000</v>
      </c>
      <c r="X4065" s="106">
        <v>0</v>
      </c>
    </row>
    <row r="4066" spans="2:24" x14ac:dyDescent="0.25">
      <c r="B4066" s="105" t="s">
        <v>767</v>
      </c>
      <c r="C4066" s="105" t="s">
        <v>1592</v>
      </c>
      <c r="D4066" s="106">
        <v>2675000</v>
      </c>
      <c r="E4066" s="106">
        <v>0</v>
      </c>
      <c r="M4066" t="b">
        <f t="shared" si="320"/>
        <v>1</v>
      </c>
      <c r="N4066" t="b">
        <f t="shared" si="321"/>
        <v>1</v>
      </c>
      <c r="O4066" t="b">
        <f t="shared" si="322"/>
        <v>1</v>
      </c>
      <c r="P4066" t="b">
        <f t="shared" si="322"/>
        <v>1</v>
      </c>
      <c r="Q4066" t="b">
        <f t="shared" si="323"/>
        <v>1</v>
      </c>
      <c r="R4066" t="b">
        <f t="shared" si="324"/>
        <v>1</v>
      </c>
      <c r="U4066" s="105" t="s">
        <v>767</v>
      </c>
      <c r="V4066" s="105" t="s">
        <v>1592</v>
      </c>
      <c r="W4066" s="106">
        <v>2675000</v>
      </c>
      <c r="X4066" s="106">
        <v>0</v>
      </c>
    </row>
    <row r="4067" spans="2:24" x14ac:dyDescent="0.25">
      <c r="B4067" s="105" t="s">
        <v>403</v>
      </c>
      <c r="C4067" s="105" t="s">
        <v>404</v>
      </c>
      <c r="D4067" s="106">
        <v>24120000</v>
      </c>
      <c r="E4067" s="106">
        <v>0</v>
      </c>
      <c r="M4067" t="b">
        <f t="shared" si="320"/>
        <v>1</v>
      </c>
      <c r="N4067" t="b">
        <f t="shared" si="321"/>
        <v>1</v>
      </c>
      <c r="O4067" t="b">
        <f t="shared" si="322"/>
        <v>1</v>
      </c>
      <c r="P4067" t="b">
        <f t="shared" si="322"/>
        <v>1</v>
      </c>
      <c r="Q4067" t="b">
        <f t="shared" si="323"/>
        <v>1</v>
      </c>
      <c r="R4067" t="b">
        <f t="shared" si="324"/>
        <v>1</v>
      </c>
      <c r="U4067" s="105" t="s">
        <v>403</v>
      </c>
      <c r="V4067" s="105" t="s">
        <v>404</v>
      </c>
      <c r="W4067" s="106">
        <v>24120000</v>
      </c>
      <c r="X4067" s="106">
        <v>0</v>
      </c>
    </row>
    <row r="4068" spans="2:24" x14ac:dyDescent="0.25">
      <c r="B4068" s="105" t="s">
        <v>405</v>
      </c>
      <c r="C4068" s="105" t="s">
        <v>406</v>
      </c>
      <c r="D4068" s="106">
        <v>24120000</v>
      </c>
      <c r="E4068" s="106">
        <v>0</v>
      </c>
      <c r="M4068" t="b">
        <f t="shared" si="320"/>
        <v>1</v>
      </c>
      <c r="N4068" t="b">
        <f t="shared" si="321"/>
        <v>1</v>
      </c>
      <c r="O4068" t="b">
        <f t="shared" si="322"/>
        <v>1</v>
      </c>
      <c r="P4068" t="b">
        <f t="shared" si="322"/>
        <v>1</v>
      </c>
      <c r="Q4068" t="b">
        <f t="shared" si="323"/>
        <v>1</v>
      </c>
      <c r="R4068" t="b">
        <f t="shared" si="324"/>
        <v>1</v>
      </c>
      <c r="U4068" s="105" t="s">
        <v>405</v>
      </c>
      <c r="V4068" s="105" t="s">
        <v>406</v>
      </c>
      <c r="W4068" s="106">
        <v>24120000</v>
      </c>
      <c r="X4068" s="106">
        <v>0</v>
      </c>
    </row>
    <row r="4069" spans="2:24" x14ac:dyDescent="0.25">
      <c r="B4069" s="105" t="s">
        <v>603</v>
      </c>
      <c r="C4069" s="105" t="s">
        <v>406</v>
      </c>
      <c r="D4069" s="106">
        <v>16560000</v>
      </c>
      <c r="E4069" s="106">
        <v>0</v>
      </c>
      <c r="M4069" t="b">
        <f t="shared" si="320"/>
        <v>1</v>
      </c>
      <c r="N4069" t="b">
        <f t="shared" si="321"/>
        <v>1</v>
      </c>
      <c r="O4069" t="b">
        <f t="shared" si="322"/>
        <v>1</v>
      </c>
      <c r="P4069" t="b">
        <f t="shared" si="322"/>
        <v>1</v>
      </c>
      <c r="Q4069" t="b">
        <f t="shared" si="323"/>
        <v>1</v>
      </c>
      <c r="R4069" t="b">
        <f t="shared" si="324"/>
        <v>1</v>
      </c>
      <c r="U4069" s="105" t="s">
        <v>603</v>
      </c>
      <c r="V4069" s="105" t="s">
        <v>406</v>
      </c>
      <c r="W4069" s="106">
        <v>16560000</v>
      </c>
      <c r="X4069" s="106">
        <v>0</v>
      </c>
    </row>
    <row r="4070" spans="2:24" x14ac:dyDescent="0.25">
      <c r="B4070" s="105" t="s">
        <v>407</v>
      </c>
      <c r="C4070" s="105" t="s">
        <v>1551</v>
      </c>
      <c r="D4070" s="106">
        <v>2880000</v>
      </c>
      <c r="E4070" s="106">
        <v>0</v>
      </c>
      <c r="M4070" t="b">
        <f t="shared" si="320"/>
        <v>1</v>
      </c>
      <c r="N4070" t="b">
        <f t="shared" si="321"/>
        <v>1</v>
      </c>
      <c r="O4070" t="b">
        <f t="shared" si="322"/>
        <v>1</v>
      </c>
      <c r="P4070" t="b">
        <f t="shared" si="322"/>
        <v>1</v>
      </c>
      <c r="Q4070" t="b">
        <f t="shared" si="323"/>
        <v>1</v>
      </c>
      <c r="R4070" t="b">
        <f t="shared" si="324"/>
        <v>1</v>
      </c>
      <c r="U4070" s="105" t="s">
        <v>407</v>
      </c>
      <c r="V4070" s="105" t="s">
        <v>1551</v>
      </c>
      <c r="W4070" s="106">
        <v>2880000</v>
      </c>
      <c r="X4070" s="106">
        <v>0</v>
      </c>
    </row>
    <row r="4071" spans="2:24" x14ac:dyDescent="0.25">
      <c r="B4071" s="105" t="s">
        <v>427</v>
      </c>
      <c r="C4071" s="105" t="s">
        <v>428</v>
      </c>
      <c r="D4071" s="106">
        <v>2880000</v>
      </c>
      <c r="E4071" s="106">
        <v>0</v>
      </c>
      <c r="M4071" t="b">
        <f t="shared" si="320"/>
        <v>1</v>
      </c>
      <c r="N4071" t="b">
        <f t="shared" si="321"/>
        <v>1</v>
      </c>
      <c r="O4071" t="b">
        <f t="shared" si="322"/>
        <v>1</v>
      </c>
      <c r="P4071" t="b">
        <f t="shared" si="322"/>
        <v>1</v>
      </c>
      <c r="Q4071" t="b">
        <f t="shared" si="323"/>
        <v>1</v>
      </c>
      <c r="R4071" t="b">
        <f t="shared" si="324"/>
        <v>1</v>
      </c>
      <c r="U4071" s="105" t="s">
        <v>427</v>
      </c>
      <c r="V4071" s="105" t="s">
        <v>428</v>
      </c>
      <c r="W4071" s="106">
        <v>2880000</v>
      </c>
      <c r="X4071" s="106">
        <v>0</v>
      </c>
    </row>
    <row r="4072" spans="2:24" x14ac:dyDescent="0.25">
      <c r="B4072" s="105" t="s">
        <v>408</v>
      </c>
      <c r="C4072" s="105" t="s">
        <v>1439</v>
      </c>
      <c r="D4072" s="106">
        <v>1800000</v>
      </c>
      <c r="E4072" s="106">
        <v>0</v>
      </c>
      <c r="M4072" t="b">
        <f t="shared" si="320"/>
        <v>1</v>
      </c>
      <c r="N4072" t="b">
        <f t="shared" si="321"/>
        <v>1</v>
      </c>
      <c r="O4072" t="b">
        <f t="shared" si="322"/>
        <v>1</v>
      </c>
      <c r="P4072" t="b">
        <f t="shared" si="322"/>
        <v>1</v>
      </c>
      <c r="Q4072" t="b">
        <f t="shared" si="323"/>
        <v>1</v>
      </c>
      <c r="R4072" t="b">
        <f t="shared" si="324"/>
        <v>1</v>
      </c>
      <c r="U4072" s="105" t="s">
        <v>408</v>
      </c>
      <c r="V4072" s="105" t="s">
        <v>1439</v>
      </c>
      <c r="W4072" s="106">
        <v>1800000</v>
      </c>
      <c r="X4072" s="106">
        <v>0</v>
      </c>
    </row>
    <row r="4073" spans="2:24" x14ac:dyDescent="0.25">
      <c r="B4073" s="105" t="s">
        <v>411</v>
      </c>
      <c r="C4073" s="105" t="s">
        <v>412</v>
      </c>
      <c r="D4073" s="106">
        <v>11030000</v>
      </c>
      <c r="E4073" s="106">
        <v>0</v>
      </c>
      <c r="M4073" t="b">
        <f t="shared" si="320"/>
        <v>1</v>
      </c>
      <c r="N4073" t="b">
        <f t="shared" si="321"/>
        <v>1</v>
      </c>
      <c r="O4073" t="b">
        <f t="shared" si="322"/>
        <v>1</v>
      </c>
      <c r="P4073" t="b">
        <f t="shared" si="322"/>
        <v>1</v>
      </c>
      <c r="Q4073" t="b">
        <f t="shared" si="323"/>
        <v>1</v>
      </c>
      <c r="R4073" t="b">
        <f t="shared" si="324"/>
        <v>1</v>
      </c>
      <c r="U4073" s="105" t="s">
        <v>411</v>
      </c>
      <c r="V4073" s="105" t="s">
        <v>412</v>
      </c>
      <c r="W4073" s="106">
        <v>11030000</v>
      </c>
      <c r="X4073" s="106">
        <v>0</v>
      </c>
    </row>
    <row r="4074" spans="2:24" x14ac:dyDescent="0.25">
      <c r="B4074" s="105" t="s">
        <v>413</v>
      </c>
      <c r="C4074" s="105" t="s">
        <v>414</v>
      </c>
      <c r="D4074" s="106">
        <v>11030000</v>
      </c>
      <c r="E4074" s="106">
        <v>0</v>
      </c>
      <c r="M4074" t="b">
        <f t="shared" si="320"/>
        <v>1</v>
      </c>
      <c r="N4074" t="b">
        <f t="shared" si="321"/>
        <v>1</v>
      </c>
      <c r="O4074" t="b">
        <f t="shared" si="322"/>
        <v>1</v>
      </c>
      <c r="P4074" t="b">
        <f t="shared" si="322"/>
        <v>1</v>
      </c>
      <c r="Q4074" t="b">
        <f t="shared" si="323"/>
        <v>1</v>
      </c>
      <c r="R4074" t="b">
        <f t="shared" si="324"/>
        <v>1</v>
      </c>
      <c r="U4074" s="105" t="s">
        <v>413</v>
      </c>
      <c r="V4074" s="105" t="s">
        <v>414</v>
      </c>
      <c r="W4074" s="106">
        <v>11030000</v>
      </c>
      <c r="X4074" s="106">
        <v>0</v>
      </c>
    </row>
    <row r="4075" spans="2:24" x14ac:dyDescent="0.25">
      <c r="B4075" s="105" t="s">
        <v>415</v>
      </c>
      <c r="C4075" s="105" t="s">
        <v>414</v>
      </c>
      <c r="D4075" s="106">
        <v>6370000</v>
      </c>
      <c r="E4075" s="106">
        <v>0</v>
      </c>
      <c r="M4075" t="b">
        <f t="shared" si="320"/>
        <v>1</v>
      </c>
      <c r="N4075" t="b">
        <f t="shared" si="321"/>
        <v>1</v>
      </c>
      <c r="O4075" t="b">
        <f t="shared" si="322"/>
        <v>1</v>
      </c>
      <c r="P4075" t="b">
        <f t="shared" si="322"/>
        <v>1</v>
      </c>
      <c r="Q4075" t="b">
        <f t="shared" si="323"/>
        <v>1</v>
      </c>
      <c r="R4075" t="b">
        <f t="shared" si="324"/>
        <v>1</v>
      </c>
      <c r="U4075" s="105" t="s">
        <v>415</v>
      </c>
      <c r="V4075" s="105" t="s">
        <v>414</v>
      </c>
      <c r="W4075" s="106">
        <v>6370000</v>
      </c>
      <c r="X4075" s="106">
        <v>0</v>
      </c>
    </row>
    <row r="4076" spans="2:24" x14ac:dyDescent="0.25">
      <c r="B4076" s="105" t="s">
        <v>770</v>
      </c>
      <c r="C4076" s="105" t="s">
        <v>773</v>
      </c>
      <c r="D4076" s="106">
        <v>2500000</v>
      </c>
      <c r="E4076" s="106">
        <v>0</v>
      </c>
      <c r="M4076" t="b">
        <f t="shared" si="320"/>
        <v>1</v>
      </c>
      <c r="N4076" t="b">
        <f t="shared" si="321"/>
        <v>1</v>
      </c>
      <c r="O4076" t="b">
        <f t="shared" si="322"/>
        <v>1</v>
      </c>
      <c r="P4076" t="b">
        <f t="shared" si="322"/>
        <v>1</v>
      </c>
      <c r="Q4076" t="b">
        <f t="shared" si="323"/>
        <v>1</v>
      </c>
      <c r="R4076" t="b">
        <f t="shared" si="324"/>
        <v>1</v>
      </c>
      <c r="U4076" s="105" t="s">
        <v>770</v>
      </c>
      <c r="V4076" s="105" t="s">
        <v>773</v>
      </c>
      <c r="W4076" s="106">
        <v>2500000</v>
      </c>
      <c r="X4076" s="106">
        <v>0</v>
      </c>
    </row>
    <row r="4077" spans="2:24" x14ac:dyDescent="0.25">
      <c r="B4077" s="105" t="s">
        <v>774</v>
      </c>
      <c r="C4077" s="105" t="s">
        <v>771</v>
      </c>
      <c r="D4077" s="106">
        <v>2160000</v>
      </c>
      <c r="E4077" s="106">
        <v>0</v>
      </c>
      <c r="M4077" t="b">
        <f t="shared" si="320"/>
        <v>1</v>
      </c>
      <c r="N4077" t="b">
        <f t="shared" si="321"/>
        <v>1</v>
      </c>
      <c r="O4077" t="b">
        <f t="shared" si="322"/>
        <v>1</v>
      </c>
      <c r="P4077" t="b">
        <f t="shared" si="322"/>
        <v>1</v>
      </c>
      <c r="Q4077" t="b">
        <f t="shared" si="323"/>
        <v>1</v>
      </c>
      <c r="R4077" t="b">
        <f t="shared" si="324"/>
        <v>1</v>
      </c>
      <c r="U4077" s="105" t="s">
        <v>774</v>
      </c>
      <c r="V4077" s="105" t="s">
        <v>771</v>
      </c>
      <c r="W4077" s="106">
        <v>2160000</v>
      </c>
      <c r="X4077" s="106">
        <v>0</v>
      </c>
    </row>
    <row r="4078" spans="2:24" x14ac:dyDescent="0.25">
      <c r="B4078" s="105" t="s">
        <v>562</v>
      </c>
      <c r="C4078" s="105" t="s">
        <v>563</v>
      </c>
      <c r="D4078" s="106">
        <v>14400000</v>
      </c>
      <c r="E4078" s="106">
        <v>0</v>
      </c>
      <c r="M4078" t="b">
        <f t="shared" si="320"/>
        <v>1</v>
      </c>
      <c r="N4078" t="b">
        <f t="shared" si="321"/>
        <v>1</v>
      </c>
      <c r="O4078" t="b">
        <f t="shared" si="322"/>
        <v>1</v>
      </c>
      <c r="P4078" t="b">
        <f t="shared" si="322"/>
        <v>1</v>
      </c>
      <c r="Q4078" t="b">
        <f t="shared" si="323"/>
        <v>1</v>
      </c>
      <c r="R4078" t="b">
        <f t="shared" si="324"/>
        <v>1</v>
      </c>
      <c r="U4078" s="105" t="s">
        <v>562</v>
      </c>
      <c r="V4078" s="105" t="s">
        <v>563</v>
      </c>
      <c r="W4078" s="106">
        <v>14400000</v>
      </c>
      <c r="X4078" s="106">
        <v>0</v>
      </c>
    </row>
    <row r="4079" spans="2:24" x14ac:dyDescent="0.25">
      <c r="B4079" s="105" t="s">
        <v>564</v>
      </c>
      <c r="C4079" s="105" t="s">
        <v>565</v>
      </c>
      <c r="D4079" s="106">
        <v>14400000</v>
      </c>
      <c r="E4079" s="106">
        <v>0</v>
      </c>
      <c r="M4079" t="b">
        <f t="shared" si="320"/>
        <v>1</v>
      </c>
      <c r="N4079" t="b">
        <f t="shared" si="321"/>
        <v>1</v>
      </c>
      <c r="O4079" t="b">
        <f t="shared" si="322"/>
        <v>1</v>
      </c>
      <c r="P4079" t="b">
        <f t="shared" si="322"/>
        <v>1</v>
      </c>
      <c r="Q4079" t="b">
        <f t="shared" si="323"/>
        <v>1</v>
      </c>
      <c r="R4079" t="b">
        <f t="shared" si="324"/>
        <v>1</v>
      </c>
      <c r="U4079" s="105" t="s">
        <v>564</v>
      </c>
      <c r="V4079" s="105" t="s">
        <v>565</v>
      </c>
      <c r="W4079" s="106">
        <v>14400000</v>
      </c>
      <c r="X4079" s="106">
        <v>0</v>
      </c>
    </row>
    <row r="4080" spans="2:24" x14ac:dyDescent="0.25">
      <c r="B4080" s="105" t="s">
        <v>566</v>
      </c>
      <c r="C4080" s="105" t="s">
        <v>565</v>
      </c>
      <c r="D4080" s="106">
        <v>14400000</v>
      </c>
      <c r="E4080" s="106">
        <v>0</v>
      </c>
      <c r="M4080" t="b">
        <f t="shared" si="320"/>
        <v>1</v>
      </c>
      <c r="N4080" t="b">
        <f t="shared" si="321"/>
        <v>1</v>
      </c>
      <c r="O4080" t="b">
        <f t="shared" si="322"/>
        <v>1</v>
      </c>
      <c r="P4080" t="b">
        <f t="shared" si="322"/>
        <v>1</v>
      </c>
      <c r="Q4080" t="b">
        <f t="shared" si="323"/>
        <v>1</v>
      </c>
      <c r="R4080" t="b">
        <f t="shared" si="324"/>
        <v>1</v>
      </c>
      <c r="U4080" s="105" t="s">
        <v>566</v>
      </c>
      <c r="V4080" s="105" t="s">
        <v>565</v>
      </c>
      <c r="W4080" s="106">
        <v>14400000</v>
      </c>
      <c r="X4080" s="106">
        <v>0</v>
      </c>
    </row>
    <row r="4081" spans="2:24" x14ac:dyDescent="0.25">
      <c r="B4081" s="105" t="s">
        <v>567</v>
      </c>
      <c r="C4081" s="105" t="s">
        <v>568</v>
      </c>
      <c r="D4081" s="106">
        <v>42835000</v>
      </c>
      <c r="E4081" s="106">
        <v>0</v>
      </c>
      <c r="M4081" t="b">
        <f t="shared" si="320"/>
        <v>1</v>
      </c>
      <c r="N4081" t="b">
        <f t="shared" si="321"/>
        <v>1</v>
      </c>
      <c r="O4081" t="b">
        <f t="shared" si="322"/>
        <v>1</v>
      </c>
      <c r="P4081" t="b">
        <f t="shared" si="322"/>
        <v>1</v>
      </c>
      <c r="Q4081" t="b">
        <f t="shared" si="323"/>
        <v>1</v>
      </c>
      <c r="R4081" t="b">
        <f t="shared" si="324"/>
        <v>1</v>
      </c>
      <c r="U4081" s="105" t="s">
        <v>567</v>
      </c>
      <c r="V4081" s="105" t="s">
        <v>568</v>
      </c>
      <c r="W4081" s="106">
        <v>42835000</v>
      </c>
      <c r="X4081" s="106">
        <v>0</v>
      </c>
    </row>
    <row r="4082" spans="2:24" x14ac:dyDescent="0.25">
      <c r="B4082" s="105" t="s">
        <v>609</v>
      </c>
      <c r="C4082" s="105" t="s">
        <v>610</v>
      </c>
      <c r="D4082" s="106">
        <v>18240000</v>
      </c>
      <c r="E4082" s="106">
        <v>0</v>
      </c>
      <c r="M4082" t="b">
        <f t="shared" si="320"/>
        <v>1</v>
      </c>
      <c r="N4082" t="b">
        <f t="shared" si="321"/>
        <v>1</v>
      </c>
      <c r="O4082" t="b">
        <f t="shared" si="322"/>
        <v>1</v>
      </c>
      <c r="P4082" t="b">
        <f t="shared" si="322"/>
        <v>1</v>
      </c>
      <c r="Q4082" t="b">
        <f t="shared" si="323"/>
        <v>1</v>
      </c>
      <c r="R4082" t="b">
        <f t="shared" si="324"/>
        <v>1</v>
      </c>
      <c r="U4082" s="105" t="s">
        <v>609</v>
      </c>
      <c r="V4082" s="105" t="s">
        <v>610</v>
      </c>
      <c r="W4082" s="106">
        <v>18240000</v>
      </c>
      <c r="X4082" s="106">
        <v>0</v>
      </c>
    </row>
    <row r="4083" spans="2:24" x14ac:dyDescent="0.25">
      <c r="B4083" s="105" t="s">
        <v>611</v>
      </c>
      <c r="C4083" s="105" t="s">
        <v>610</v>
      </c>
      <c r="D4083" s="106">
        <v>18240000</v>
      </c>
      <c r="E4083" s="106">
        <v>0</v>
      </c>
      <c r="M4083" t="b">
        <f t="shared" si="320"/>
        <v>1</v>
      </c>
      <c r="N4083" t="b">
        <f t="shared" si="321"/>
        <v>1</v>
      </c>
      <c r="O4083" t="b">
        <f t="shared" si="322"/>
        <v>1</v>
      </c>
      <c r="P4083" t="b">
        <f t="shared" si="322"/>
        <v>1</v>
      </c>
      <c r="Q4083" t="b">
        <f t="shared" si="323"/>
        <v>1</v>
      </c>
      <c r="R4083" t="b">
        <f t="shared" si="324"/>
        <v>1</v>
      </c>
      <c r="U4083" s="105" t="s">
        <v>611</v>
      </c>
      <c r="V4083" s="105" t="s">
        <v>610</v>
      </c>
      <c r="W4083" s="106">
        <v>18240000</v>
      </c>
      <c r="X4083" s="106">
        <v>0</v>
      </c>
    </row>
    <row r="4084" spans="2:24" x14ac:dyDescent="0.25">
      <c r="B4084" s="105" t="s">
        <v>612</v>
      </c>
      <c r="C4084" s="105" t="s">
        <v>613</v>
      </c>
      <c r="D4084" s="106">
        <v>15000000</v>
      </c>
      <c r="E4084" s="106">
        <v>0</v>
      </c>
      <c r="M4084" t="b">
        <f t="shared" si="320"/>
        <v>1</v>
      </c>
      <c r="N4084" t="b">
        <f t="shared" si="321"/>
        <v>1</v>
      </c>
      <c r="O4084" t="b">
        <f t="shared" si="322"/>
        <v>1</v>
      </c>
      <c r="P4084" t="b">
        <f t="shared" si="322"/>
        <v>1</v>
      </c>
      <c r="Q4084" t="b">
        <f t="shared" si="323"/>
        <v>1</v>
      </c>
      <c r="R4084" t="b">
        <f t="shared" si="324"/>
        <v>1</v>
      </c>
      <c r="U4084" s="105" t="s">
        <v>612</v>
      </c>
      <c r="V4084" s="105" t="s">
        <v>613</v>
      </c>
      <c r="W4084" s="106">
        <v>15000000</v>
      </c>
      <c r="X4084" s="106">
        <v>0</v>
      </c>
    </row>
    <row r="4085" spans="2:24" x14ac:dyDescent="0.25">
      <c r="B4085" s="105" t="s">
        <v>614</v>
      </c>
      <c r="C4085" s="105" t="s">
        <v>613</v>
      </c>
      <c r="D4085" s="106">
        <v>15000000</v>
      </c>
      <c r="E4085" s="106">
        <v>0</v>
      </c>
      <c r="M4085" t="b">
        <f t="shared" si="320"/>
        <v>1</v>
      </c>
      <c r="N4085" t="b">
        <f t="shared" si="321"/>
        <v>1</v>
      </c>
      <c r="O4085" t="b">
        <f t="shared" si="322"/>
        <v>1</v>
      </c>
      <c r="P4085" t="b">
        <f t="shared" si="322"/>
        <v>1</v>
      </c>
      <c r="Q4085" t="b">
        <f t="shared" si="323"/>
        <v>1</v>
      </c>
      <c r="R4085" t="b">
        <f t="shared" si="324"/>
        <v>1</v>
      </c>
      <c r="U4085" s="105" t="s">
        <v>614</v>
      </c>
      <c r="V4085" s="105" t="s">
        <v>613</v>
      </c>
      <c r="W4085" s="106">
        <v>15000000</v>
      </c>
      <c r="X4085" s="106">
        <v>0</v>
      </c>
    </row>
    <row r="4086" spans="2:24" x14ac:dyDescent="0.25">
      <c r="B4086" s="105" t="s">
        <v>569</v>
      </c>
      <c r="C4086" s="105" t="s">
        <v>570</v>
      </c>
      <c r="D4086" s="106">
        <v>9595000</v>
      </c>
      <c r="E4086" s="106">
        <v>0</v>
      </c>
      <c r="M4086" t="b">
        <f t="shared" si="320"/>
        <v>1</v>
      </c>
      <c r="N4086" t="b">
        <f t="shared" si="321"/>
        <v>1</v>
      </c>
      <c r="O4086" t="b">
        <f t="shared" si="322"/>
        <v>1</v>
      </c>
      <c r="P4086" t="b">
        <f t="shared" si="322"/>
        <v>1</v>
      </c>
      <c r="Q4086" t="b">
        <f t="shared" si="323"/>
        <v>1</v>
      </c>
      <c r="R4086" t="b">
        <f t="shared" si="324"/>
        <v>1</v>
      </c>
      <c r="U4086" s="105" t="s">
        <v>569</v>
      </c>
      <c r="V4086" s="105" t="s">
        <v>570</v>
      </c>
      <c r="W4086" s="106">
        <v>9595000</v>
      </c>
      <c r="X4086" s="106">
        <v>0</v>
      </c>
    </row>
    <row r="4087" spans="2:24" x14ac:dyDescent="0.25">
      <c r="B4087" s="105" t="s">
        <v>571</v>
      </c>
      <c r="C4087" s="105" t="s">
        <v>570</v>
      </c>
      <c r="D4087" s="106">
        <v>9595000</v>
      </c>
      <c r="E4087" s="106">
        <v>0</v>
      </c>
      <c r="M4087" t="b">
        <f t="shared" si="320"/>
        <v>1</v>
      </c>
      <c r="N4087" t="b">
        <f t="shared" si="321"/>
        <v>1</v>
      </c>
      <c r="O4087" t="b">
        <f t="shared" si="322"/>
        <v>1</v>
      </c>
      <c r="P4087" t="b">
        <f t="shared" si="322"/>
        <v>1</v>
      </c>
      <c r="Q4087" t="b">
        <f t="shared" si="323"/>
        <v>1</v>
      </c>
      <c r="R4087" t="b">
        <f t="shared" si="324"/>
        <v>1</v>
      </c>
      <c r="U4087" s="105" t="s">
        <v>571</v>
      </c>
      <c r="V4087" s="105" t="s">
        <v>570</v>
      </c>
      <c r="W4087" s="106">
        <v>9595000</v>
      </c>
      <c r="X4087" s="106">
        <v>0</v>
      </c>
    </row>
    <row r="4088" spans="2:24" x14ac:dyDescent="0.25">
      <c r="B4088" s="105" t="s">
        <v>429</v>
      </c>
      <c r="C4088" s="105" t="s">
        <v>430</v>
      </c>
      <c r="D4088" s="106">
        <v>29845000</v>
      </c>
      <c r="E4088" s="106">
        <v>0</v>
      </c>
      <c r="M4088" t="b">
        <f t="shared" si="320"/>
        <v>1</v>
      </c>
      <c r="N4088" t="b">
        <f t="shared" si="321"/>
        <v>1</v>
      </c>
      <c r="O4088" t="b">
        <f t="shared" si="322"/>
        <v>1</v>
      </c>
      <c r="P4088" t="b">
        <f t="shared" si="322"/>
        <v>1</v>
      </c>
      <c r="Q4088" t="b">
        <f t="shared" si="323"/>
        <v>1</v>
      </c>
      <c r="R4088" t="b">
        <f t="shared" si="324"/>
        <v>1</v>
      </c>
      <c r="U4088" s="105" t="s">
        <v>429</v>
      </c>
      <c r="V4088" s="105" t="s">
        <v>430</v>
      </c>
      <c r="W4088" s="106">
        <v>29845000</v>
      </c>
      <c r="X4088" s="106">
        <v>0</v>
      </c>
    </row>
    <row r="4089" spans="2:24" x14ac:dyDescent="0.25">
      <c r="B4089" s="105" t="s">
        <v>431</v>
      </c>
      <c r="C4089" s="105" t="s">
        <v>432</v>
      </c>
      <c r="D4089" s="106">
        <v>29845000</v>
      </c>
      <c r="E4089" s="106">
        <v>0</v>
      </c>
      <c r="M4089" t="b">
        <f t="shared" si="320"/>
        <v>1</v>
      </c>
      <c r="N4089" t="b">
        <f t="shared" si="321"/>
        <v>1</v>
      </c>
      <c r="O4089" t="b">
        <f t="shared" si="322"/>
        <v>1</v>
      </c>
      <c r="P4089" t="b">
        <f t="shared" si="322"/>
        <v>1</v>
      </c>
      <c r="Q4089" t="b">
        <f t="shared" si="323"/>
        <v>1</v>
      </c>
      <c r="R4089" t="b">
        <f t="shared" si="324"/>
        <v>1</v>
      </c>
      <c r="U4089" s="105" t="s">
        <v>431</v>
      </c>
      <c r="V4089" s="105" t="s">
        <v>432</v>
      </c>
      <c r="W4089" s="106">
        <v>29845000</v>
      </c>
      <c r="X4089" s="106">
        <v>0</v>
      </c>
    </row>
    <row r="4090" spans="2:24" x14ac:dyDescent="0.25">
      <c r="B4090" s="105" t="s">
        <v>433</v>
      </c>
      <c r="C4090" s="105" t="s">
        <v>432</v>
      </c>
      <c r="D4090" s="106">
        <v>17780000</v>
      </c>
      <c r="E4090" s="106">
        <v>0</v>
      </c>
      <c r="M4090" t="b">
        <f t="shared" si="320"/>
        <v>1</v>
      </c>
      <c r="N4090" t="b">
        <f t="shared" si="321"/>
        <v>1</v>
      </c>
      <c r="O4090" t="b">
        <f t="shared" si="322"/>
        <v>1</v>
      </c>
      <c r="P4090" t="b">
        <f t="shared" si="322"/>
        <v>1</v>
      </c>
      <c r="Q4090" t="b">
        <f t="shared" si="323"/>
        <v>1</v>
      </c>
      <c r="R4090" t="b">
        <f t="shared" si="324"/>
        <v>1</v>
      </c>
      <c r="U4090" s="105" t="s">
        <v>433</v>
      </c>
      <c r="V4090" s="105" t="s">
        <v>432</v>
      </c>
      <c r="W4090" s="106">
        <v>17780000</v>
      </c>
      <c r="X4090" s="106">
        <v>0</v>
      </c>
    </row>
    <row r="4091" spans="2:24" x14ac:dyDescent="0.25">
      <c r="B4091" s="105" t="s">
        <v>778</v>
      </c>
      <c r="C4091" s="105" t="s">
        <v>779</v>
      </c>
      <c r="D4091" s="106">
        <v>1440000</v>
      </c>
      <c r="E4091" s="106">
        <v>0</v>
      </c>
      <c r="M4091" t="b">
        <f t="shared" si="320"/>
        <v>1</v>
      </c>
      <c r="N4091" t="b">
        <f t="shared" si="321"/>
        <v>1</v>
      </c>
      <c r="O4091" t="b">
        <f t="shared" si="322"/>
        <v>1</v>
      </c>
      <c r="P4091" t="b">
        <f t="shared" si="322"/>
        <v>1</v>
      </c>
      <c r="Q4091" t="b">
        <f t="shared" si="323"/>
        <v>1</v>
      </c>
      <c r="R4091" t="b">
        <f t="shared" si="324"/>
        <v>1</v>
      </c>
      <c r="U4091" s="105" t="s">
        <v>778</v>
      </c>
      <c r="V4091" s="105" t="s">
        <v>779</v>
      </c>
      <c r="W4091" s="106">
        <v>1440000</v>
      </c>
      <c r="X4091" s="106">
        <v>0</v>
      </c>
    </row>
    <row r="4092" spans="2:24" x14ac:dyDescent="0.25">
      <c r="B4092" s="105" t="s">
        <v>780</v>
      </c>
      <c r="C4092" s="105" t="s">
        <v>781</v>
      </c>
      <c r="D4092" s="106">
        <v>2880000</v>
      </c>
      <c r="E4092" s="106">
        <v>0</v>
      </c>
      <c r="M4092" t="b">
        <f t="shared" si="320"/>
        <v>1</v>
      </c>
      <c r="N4092" t="b">
        <f t="shared" si="321"/>
        <v>1</v>
      </c>
      <c r="O4092" t="b">
        <f t="shared" si="322"/>
        <v>1</v>
      </c>
      <c r="P4092" t="b">
        <f t="shared" si="322"/>
        <v>1</v>
      </c>
      <c r="Q4092" t="b">
        <f t="shared" si="323"/>
        <v>1</v>
      </c>
      <c r="R4092" t="b">
        <f t="shared" si="324"/>
        <v>1</v>
      </c>
      <c r="U4092" s="105" t="s">
        <v>780</v>
      </c>
      <c r="V4092" s="105" t="s">
        <v>781</v>
      </c>
      <c r="W4092" s="106">
        <v>2880000</v>
      </c>
      <c r="X4092" s="106">
        <v>0</v>
      </c>
    </row>
    <row r="4093" spans="2:24" x14ac:dyDescent="0.25">
      <c r="B4093" s="105" t="s">
        <v>782</v>
      </c>
      <c r="C4093" s="105" t="s">
        <v>783</v>
      </c>
      <c r="D4093" s="106">
        <v>1440000</v>
      </c>
      <c r="E4093" s="106">
        <v>0</v>
      </c>
      <c r="M4093" t="b">
        <f t="shared" si="320"/>
        <v>1</v>
      </c>
      <c r="N4093" t="b">
        <f t="shared" si="321"/>
        <v>1</v>
      </c>
      <c r="O4093" t="b">
        <f t="shared" si="322"/>
        <v>1</v>
      </c>
      <c r="P4093" t="b">
        <f t="shared" si="322"/>
        <v>1</v>
      </c>
      <c r="Q4093" t="b">
        <f t="shared" si="323"/>
        <v>1</v>
      </c>
      <c r="R4093" t="b">
        <f t="shared" si="324"/>
        <v>1</v>
      </c>
      <c r="U4093" s="105" t="s">
        <v>782</v>
      </c>
      <c r="V4093" s="105" t="s">
        <v>783</v>
      </c>
      <c r="W4093" s="106">
        <v>1440000</v>
      </c>
      <c r="X4093" s="106">
        <v>0</v>
      </c>
    </row>
    <row r="4094" spans="2:24" x14ac:dyDescent="0.25">
      <c r="B4094" s="105" t="s">
        <v>784</v>
      </c>
      <c r="C4094" s="105" t="s">
        <v>1593</v>
      </c>
      <c r="D4094" s="106">
        <v>1400000</v>
      </c>
      <c r="E4094" s="106">
        <v>0</v>
      </c>
      <c r="M4094" t="b">
        <f t="shared" si="320"/>
        <v>1</v>
      </c>
      <c r="N4094" t="b">
        <f t="shared" si="321"/>
        <v>1</v>
      </c>
      <c r="O4094" t="b">
        <f t="shared" si="322"/>
        <v>1</v>
      </c>
      <c r="P4094" t="b">
        <f t="shared" si="322"/>
        <v>1</v>
      </c>
      <c r="Q4094" t="b">
        <f t="shared" si="323"/>
        <v>1</v>
      </c>
      <c r="R4094" t="b">
        <f t="shared" si="324"/>
        <v>1</v>
      </c>
      <c r="U4094" s="105" t="s">
        <v>784</v>
      </c>
      <c r="V4094" s="105" t="s">
        <v>1593</v>
      </c>
      <c r="W4094" s="106">
        <v>1400000</v>
      </c>
      <c r="X4094" s="106">
        <v>0</v>
      </c>
    </row>
    <row r="4095" spans="2:24" x14ac:dyDescent="0.25">
      <c r="B4095" s="105" t="s">
        <v>785</v>
      </c>
      <c r="C4095" s="105" t="s">
        <v>1594</v>
      </c>
      <c r="D4095" s="106">
        <v>2040000</v>
      </c>
      <c r="E4095" s="106">
        <v>0</v>
      </c>
      <c r="M4095" t="b">
        <f t="shared" si="320"/>
        <v>1</v>
      </c>
      <c r="N4095" t="b">
        <f t="shared" si="321"/>
        <v>1</v>
      </c>
      <c r="O4095" t="b">
        <f t="shared" si="322"/>
        <v>1</v>
      </c>
      <c r="P4095" t="b">
        <f t="shared" si="322"/>
        <v>1</v>
      </c>
      <c r="Q4095" t="b">
        <f t="shared" si="323"/>
        <v>1</v>
      </c>
      <c r="R4095" t="b">
        <f t="shared" si="324"/>
        <v>1</v>
      </c>
      <c r="U4095" s="105" t="s">
        <v>785</v>
      </c>
      <c r="V4095" s="105" t="s">
        <v>1594</v>
      </c>
      <c r="W4095" s="106">
        <v>2040000</v>
      </c>
      <c r="X4095" s="106">
        <v>0</v>
      </c>
    </row>
    <row r="4096" spans="2:24" x14ac:dyDescent="0.25">
      <c r="B4096" s="105" t="s">
        <v>788</v>
      </c>
      <c r="C4096" s="105" t="s">
        <v>789</v>
      </c>
      <c r="D4096" s="106">
        <v>960000</v>
      </c>
      <c r="E4096" s="106">
        <v>0</v>
      </c>
      <c r="M4096" t="b">
        <f t="shared" si="320"/>
        <v>1</v>
      </c>
      <c r="N4096" t="b">
        <f t="shared" si="321"/>
        <v>1</v>
      </c>
      <c r="O4096" t="b">
        <f t="shared" si="322"/>
        <v>1</v>
      </c>
      <c r="P4096" t="b">
        <f t="shared" si="322"/>
        <v>1</v>
      </c>
      <c r="Q4096" t="b">
        <f t="shared" si="323"/>
        <v>1</v>
      </c>
      <c r="R4096" t="b">
        <f t="shared" si="324"/>
        <v>1</v>
      </c>
      <c r="U4096" s="105" t="s">
        <v>788</v>
      </c>
      <c r="V4096" s="105" t="s">
        <v>789</v>
      </c>
      <c r="W4096" s="106">
        <v>960000</v>
      </c>
      <c r="X4096" s="106">
        <v>0</v>
      </c>
    </row>
    <row r="4097" spans="2:24" x14ac:dyDescent="0.25">
      <c r="B4097" s="105" t="s">
        <v>790</v>
      </c>
      <c r="C4097" s="105" t="s">
        <v>791</v>
      </c>
      <c r="D4097" s="106">
        <v>1905000</v>
      </c>
      <c r="E4097" s="106">
        <v>0</v>
      </c>
      <c r="M4097" t="b">
        <f t="shared" si="320"/>
        <v>1</v>
      </c>
      <c r="N4097" t="b">
        <f t="shared" si="321"/>
        <v>1</v>
      </c>
      <c r="O4097" t="b">
        <f t="shared" si="322"/>
        <v>1</v>
      </c>
      <c r="P4097" t="b">
        <f t="shared" si="322"/>
        <v>1</v>
      </c>
      <c r="Q4097" t="b">
        <f t="shared" si="323"/>
        <v>1</v>
      </c>
      <c r="R4097" t="b">
        <f t="shared" si="324"/>
        <v>1</v>
      </c>
      <c r="U4097" s="105" t="s">
        <v>790</v>
      </c>
      <c r="V4097" s="105" t="s">
        <v>791</v>
      </c>
      <c r="W4097" s="106">
        <v>1905000</v>
      </c>
      <c r="X4097" s="106">
        <v>0</v>
      </c>
    </row>
    <row r="4098" spans="2:24" x14ac:dyDescent="0.25">
      <c r="B4098" s="105" t="s">
        <v>434</v>
      </c>
      <c r="C4098" s="105" t="s">
        <v>435</v>
      </c>
      <c r="D4098" s="106">
        <v>17610000</v>
      </c>
      <c r="E4098" s="106">
        <v>0</v>
      </c>
      <c r="M4098" t="b">
        <f t="shared" si="320"/>
        <v>1</v>
      </c>
      <c r="N4098" t="b">
        <f t="shared" si="321"/>
        <v>1</v>
      </c>
      <c r="O4098" t="b">
        <f t="shared" si="322"/>
        <v>1</v>
      </c>
      <c r="P4098" t="b">
        <f t="shared" si="322"/>
        <v>1</v>
      </c>
      <c r="Q4098" t="b">
        <f t="shared" si="323"/>
        <v>1</v>
      </c>
      <c r="R4098" t="b">
        <f t="shared" si="324"/>
        <v>1</v>
      </c>
      <c r="U4098" s="105" t="s">
        <v>434</v>
      </c>
      <c r="V4098" s="105" t="s">
        <v>435</v>
      </c>
      <c r="W4098" s="106">
        <v>17610000</v>
      </c>
      <c r="X4098" s="106">
        <v>0</v>
      </c>
    </row>
    <row r="4099" spans="2:24" x14ac:dyDescent="0.25">
      <c r="B4099" s="105" t="s">
        <v>436</v>
      </c>
      <c r="C4099" s="105" t="s">
        <v>437</v>
      </c>
      <c r="D4099" s="106">
        <v>17610000</v>
      </c>
      <c r="E4099" s="106">
        <v>0</v>
      </c>
      <c r="M4099" t="b">
        <f t="shared" si="320"/>
        <v>1</v>
      </c>
      <c r="N4099" t="b">
        <f t="shared" si="321"/>
        <v>1</v>
      </c>
      <c r="O4099" t="b">
        <f t="shared" si="322"/>
        <v>1</v>
      </c>
      <c r="P4099" t="b">
        <f t="shared" si="322"/>
        <v>1</v>
      </c>
      <c r="Q4099" t="b">
        <f t="shared" si="323"/>
        <v>1</v>
      </c>
      <c r="R4099" t="b">
        <f t="shared" si="324"/>
        <v>1</v>
      </c>
      <c r="U4099" s="105" t="s">
        <v>436</v>
      </c>
      <c r="V4099" s="105" t="s">
        <v>437</v>
      </c>
      <c r="W4099" s="106">
        <v>17610000</v>
      </c>
      <c r="X4099" s="106">
        <v>0</v>
      </c>
    </row>
    <row r="4100" spans="2:24" x14ac:dyDescent="0.25">
      <c r="B4100" s="105" t="s">
        <v>438</v>
      </c>
      <c r="C4100" s="105" t="s">
        <v>437</v>
      </c>
      <c r="D4100" s="106">
        <v>12930000</v>
      </c>
      <c r="E4100" s="106">
        <v>0</v>
      </c>
      <c r="M4100" t="b">
        <f t="shared" si="320"/>
        <v>1</v>
      </c>
      <c r="N4100" t="b">
        <f t="shared" si="321"/>
        <v>1</v>
      </c>
      <c r="O4100" t="b">
        <f t="shared" si="322"/>
        <v>1</v>
      </c>
      <c r="P4100" t="b">
        <f t="shared" si="322"/>
        <v>1</v>
      </c>
      <c r="Q4100" t="b">
        <f t="shared" si="323"/>
        <v>1</v>
      </c>
      <c r="R4100" t="b">
        <f t="shared" si="324"/>
        <v>1</v>
      </c>
      <c r="U4100" s="105" t="s">
        <v>438</v>
      </c>
      <c r="V4100" s="105" t="s">
        <v>437</v>
      </c>
      <c r="W4100" s="106">
        <v>12930000</v>
      </c>
      <c r="X4100" s="106">
        <v>0</v>
      </c>
    </row>
    <row r="4101" spans="2:24" x14ac:dyDescent="0.25">
      <c r="B4101" s="105" t="s">
        <v>792</v>
      </c>
      <c r="C4101" s="105" t="s">
        <v>793</v>
      </c>
      <c r="D4101" s="106">
        <v>2340000</v>
      </c>
      <c r="E4101" s="106">
        <v>0</v>
      </c>
      <c r="M4101" t="b">
        <f t="shared" si="320"/>
        <v>1</v>
      </c>
      <c r="N4101" t="b">
        <f t="shared" si="321"/>
        <v>1</v>
      </c>
      <c r="O4101" t="b">
        <f t="shared" si="322"/>
        <v>1</v>
      </c>
      <c r="P4101" t="b">
        <f t="shared" si="322"/>
        <v>1</v>
      </c>
      <c r="Q4101" t="b">
        <f t="shared" si="323"/>
        <v>1</v>
      </c>
      <c r="R4101" t="b">
        <f t="shared" si="324"/>
        <v>1</v>
      </c>
      <c r="U4101" s="105" t="s">
        <v>792</v>
      </c>
      <c r="V4101" s="105" t="s">
        <v>793</v>
      </c>
      <c r="W4101" s="106">
        <v>2340000</v>
      </c>
      <c r="X4101" s="106">
        <v>0</v>
      </c>
    </row>
    <row r="4102" spans="2:24" x14ac:dyDescent="0.25">
      <c r="B4102" s="105" t="s">
        <v>1440</v>
      </c>
      <c r="C4102" s="105" t="s">
        <v>1595</v>
      </c>
      <c r="D4102" s="106">
        <v>1440000</v>
      </c>
      <c r="E4102" s="106">
        <v>0</v>
      </c>
      <c r="M4102" t="b">
        <f t="shared" si="320"/>
        <v>1</v>
      </c>
      <c r="N4102" t="b">
        <f t="shared" si="321"/>
        <v>1</v>
      </c>
      <c r="O4102" t="b">
        <f t="shared" si="322"/>
        <v>1</v>
      </c>
      <c r="P4102" t="b">
        <f t="shared" si="322"/>
        <v>1</v>
      </c>
      <c r="Q4102" t="b">
        <f t="shared" si="323"/>
        <v>1</v>
      </c>
      <c r="R4102" t="b">
        <f t="shared" si="324"/>
        <v>1</v>
      </c>
      <c r="U4102" s="105" t="s">
        <v>1440</v>
      </c>
      <c r="V4102" s="105" t="s">
        <v>1595</v>
      </c>
      <c r="W4102" s="106">
        <v>1440000</v>
      </c>
      <c r="X4102" s="106">
        <v>0</v>
      </c>
    </row>
    <row r="4103" spans="2:24" x14ac:dyDescent="0.25">
      <c r="B4103" s="105" t="s">
        <v>1596</v>
      </c>
      <c r="C4103" s="105" t="s">
        <v>1597</v>
      </c>
      <c r="D4103" s="106">
        <v>900000</v>
      </c>
      <c r="E4103" s="106">
        <v>0</v>
      </c>
      <c r="M4103" t="b">
        <f t="shared" si="320"/>
        <v>1</v>
      </c>
      <c r="N4103" t="b">
        <f t="shared" si="321"/>
        <v>1</v>
      </c>
      <c r="O4103" t="b">
        <f t="shared" si="322"/>
        <v>1</v>
      </c>
      <c r="P4103" t="b">
        <f t="shared" si="322"/>
        <v>1</v>
      </c>
      <c r="Q4103" t="b">
        <f t="shared" si="323"/>
        <v>1</v>
      </c>
      <c r="R4103" t="b">
        <f t="shared" si="324"/>
        <v>1</v>
      </c>
      <c r="U4103" s="105" t="s">
        <v>1596</v>
      </c>
      <c r="V4103" s="105" t="s">
        <v>1597</v>
      </c>
      <c r="W4103" s="106">
        <v>900000</v>
      </c>
      <c r="X4103" s="106">
        <v>0</v>
      </c>
    </row>
    <row r="4104" spans="2:24" x14ac:dyDescent="0.25">
      <c r="B4104" s="105" t="s">
        <v>615</v>
      </c>
      <c r="C4104" s="105" t="s">
        <v>616</v>
      </c>
      <c r="D4104" s="106">
        <v>14300000</v>
      </c>
      <c r="E4104" s="106">
        <v>0</v>
      </c>
      <c r="M4104" t="b">
        <f t="shared" si="320"/>
        <v>1</v>
      </c>
      <c r="N4104" t="b">
        <f t="shared" si="321"/>
        <v>1</v>
      </c>
      <c r="O4104" t="b">
        <f t="shared" si="322"/>
        <v>1</v>
      </c>
      <c r="P4104" t="b">
        <f t="shared" si="322"/>
        <v>1</v>
      </c>
      <c r="Q4104" t="b">
        <f t="shared" si="323"/>
        <v>1</v>
      </c>
      <c r="R4104" t="b">
        <f t="shared" si="324"/>
        <v>1</v>
      </c>
      <c r="U4104" s="105" t="s">
        <v>615</v>
      </c>
      <c r="V4104" s="105" t="s">
        <v>616</v>
      </c>
      <c r="W4104" s="106">
        <v>14300000</v>
      </c>
      <c r="X4104" s="106">
        <v>0</v>
      </c>
    </row>
    <row r="4105" spans="2:24" x14ac:dyDescent="0.25">
      <c r="B4105" s="105" t="s">
        <v>617</v>
      </c>
      <c r="C4105" s="105" t="s">
        <v>618</v>
      </c>
      <c r="D4105" s="106">
        <v>14300000</v>
      </c>
      <c r="E4105" s="106">
        <v>0</v>
      </c>
      <c r="M4105" t="b">
        <f t="shared" si="320"/>
        <v>1</v>
      </c>
      <c r="N4105" t="b">
        <f t="shared" si="321"/>
        <v>1</v>
      </c>
      <c r="O4105" t="b">
        <f t="shared" si="322"/>
        <v>1</v>
      </c>
      <c r="P4105" t="b">
        <f t="shared" si="322"/>
        <v>1</v>
      </c>
      <c r="Q4105" t="b">
        <f t="shared" si="323"/>
        <v>1</v>
      </c>
      <c r="R4105" t="b">
        <f t="shared" si="324"/>
        <v>1</v>
      </c>
      <c r="U4105" s="105" t="s">
        <v>617</v>
      </c>
      <c r="V4105" s="105" t="s">
        <v>618</v>
      </c>
      <c r="W4105" s="106">
        <v>14300000</v>
      </c>
      <c r="X4105" s="106">
        <v>0</v>
      </c>
    </row>
    <row r="4106" spans="2:24" x14ac:dyDescent="0.25">
      <c r="B4106" s="105" t="s">
        <v>619</v>
      </c>
      <c r="C4106" s="105" t="s">
        <v>618</v>
      </c>
      <c r="D4106" s="106">
        <v>14300000</v>
      </c>
      <c r="E4106" s="106">
        <v>0</v>
      </c>
      <c r="M4106" t="b">
        <f t="shared" si="320"/>
        <v>1</v>
      </c>
      <c r="N4106" t="b">
        <f t="shared" si="321"/>
        <v>1</v>
      </c>
      <c r="O4106" t="b">
        <f t="shared" si="322"/>
        <v>1</v>
      </c>
      <c r="P4106" t="b">
        <f t="shared" si="322"/>
        <v>1</v>
      </c>
      <c r="Q4106" t="b">
        <f t="shared" si="323"/>
        <v>1</v>
      </c>
      <c r="R4106" t="b">
        <f t="shared" si="324"/>
        <v>1</v>
      </c>
      <c r="U4106" s="105" t="s">
        <v>619</v>
      </c>
      <c r="V4106" s="105" t="s">
        <v>618</v>
      </c>
      <c r="W4106" s="106">
        <v>14300000</v>
      </c>
      <c r="X4106" s="106">
        <v>0</v>
      </c>
    </row>
    <row r="4107" spans="2:24" x14ac:dyDescent="0.25">
      <c r="B4107" s="105" t="s">
        <v>620</v>
      </c>
      <c r="C4107" s="105" t="s">
        <v>621</v>
      </c>
      <c r="D4107" s="106">
        <v>31716000</v>
      </c>
      <c r="E4107" s="106">
        <v>0</v>
      </c>
      <c r="M4107" t="b">
        <f t="shared" si="320"/>
        <v>1</v>
      </c>
      <c r="N4107" t="b">
        <f t="shared" si="321"/>
        <v>1</v>
      </c>
      <c r="O4107" t="b">
        <f t="shared" si="322"/>
        <v>1</v>
      </c>
      <c r="P4107" t="b">
        <f t="shared" si="322"/>
        <v>1</v>
      </c>
      <c r="Q4107" t="b">
        <f t="shared" si="323"/>
        <v>1</v>
      </c>
      <c r="R4107" t="b">
        <f t="shared" si="324"/>
        <v>1</v>
      </c>
      <c r="U4107" s="105" t="s">
        <v>620</v>
      </c>
      <c r="V4107" s="105" t="s">
        <v>621</v>
      </c>
      <c r="W4107" s="106">
        <v>31716000</v>
      </c>
      <c r="X4107" s="106">
        <v>0</v>
      </c>
    </row>
    <row r="4108" spans="2:24" x14ac:dyDescent="0.25">
      <c r="B4108" s="105" t="s">
        <v>622</v>
      </c>
      <c r="C4108" s="105" t="s">
        <v>623</v>
      </c>
      <c r="D4108" s="106">
        <v>31716000</v>
      </c>
      <c r="E4108" s="106">
        <v>0</v>
      </c>
      <c r="M4108" t="b">
        <f t="shared" si="320"/>
        <v>1</v>
      </c>
      <c r="N4108" t="b">
        <f t="shared" si="321"/>
        <v>1</v>
      </c>
      <c r="O4108" t="b">
        <f t="shared" si="322"/>
        <v>1</v>
      </c>
      <c r="P4108" t="b">
        <f t="shared" si="322"/>
        <v>1</v>
      </c>
      <c r="Q4108" t="b">
        <f t="shared" si="323"/>
        <v>1</v>
      </c>
      <c r="R4108" t="b">
        <f t="shared" si="324"/>
        <v>1</v>
      </c>
      <c r="U4108" s="105" t="s">
        <v>622</v>
      </c>
      <c r="V4108" s="105" t="s">
        <v>623</v>
      </c>
      <c r="W4108" s="106">
        <v>31716000</v>
      </c>
      <c r="X4108" s="106">
        <v>0</v>
      </c>
    </row>
    <row r="4109" spans="2:24" x14ac:dyDescent="0.25">
      <c r="B4109" s="105" t="s">
        <v>624</v>
      </c>
      <c r="C4109" s="105" t="s">
        <v>623</v>
      </c>
      <c r="D4109" s="106">
        <v>31716000</v>
      </c>
      <c r="E4109" s="106">
        <v>0</v>
      </c>
      <c r="M4109" t="b">
        <f t="shared" si="320"/>
        <v>1</v>
      </c>
      <c r="N4109" t="b">
        <f t="shared" si="321"/>
        <v>1</v>
      </c>
      <c r="O4109" t="b">
        <f t="shared" si="322"/>
        <v>1</v>
      </c>
      <c r="P4109" t="b">
        <f t="shared" si="322"/>
        <v>1</v>
      </c>
      <c r="Q4109" t="b">
        <f t="shared" si="323"/>
        <v>1</v>
      </c>
      <c r="R4109" t="b">
        <f t="shared" si="324"/>
        <v>1</v>
      </c>
      <c r="U4109" s="105" t="s">
        <v>624</v>
      </c>
      <c r="V4109" s="105" t="s">
        <v>623</v>
      </c>
      <c r="W4109" s="106">
        <v>31716000</v>
      </c>
      <c r="X4109" s="106">
        <v>0</v>
      </c>
    </row>
    <row r="4110" spans="2:24" x14ac:dyDescent="0.25">
      <c r="B4110" s="105" t="s">
        <v>439</v>
      </c>
      <c r="C4110" s="105" t="s">
        <v>440</v>
      </c>
      <c r="D4110" s="106">
        <v>23137600</v>
      </c>
      <c r="E4110" s="106">
        <v>0</v>
      </c>
      <c r="M4110" t="b">
        <f t="shared" si="320"/>
        <v>1</v>
      </c>
      <c r="N4110" t="b">
        <f t="shared" si="321"/>
        <v>1</v>
      </c>
      <c r="O4110" t="b">
        <f t="shared" si="322"/>
        <v>1</v>
      </c>
      <c r="P4110" t="b">
        <f t="shared" si="322"/>
        <v>1</v>
      </c>
      <c r="Q4110" t="b">
        <f t="shared" si="323"/>
        <v>1</v>
      </c>
      <c r="R4110" t="b">
        <f t="shared" si="324"/>
        <v>1</v>
      </c>
      <c r="U4110" s="105" t="s">
        <v>439</v>
      </c>
      <c r="V4110" s="105" t="s">
        <v>440</v>
      </c>
      <c r="W4110" s="106">
        <v>23137600</v>
      </c>
      <c r="X4110" s="106">
        <v>0</v>
      </c>
    </row>
    <row r="4111" spans="2:24" x14ac:dyDescent="0.25">
      <c r="B4111" s="105" t="s">
        <v>441</v>
      </c>
      <c r="C4111" s="105" t="s">
        <v>442</v>
      </c>
      <c r="D4111" s="106">
        <v>23137600</v>
      </c>
      <c r="E4111" s="106">
        <v>0</v>
      </c>
      <c r="M4111" t="b">
        <f t="shared" si="320"/>
        <v>1</v>
      </c>
      <c r="N4111" t="b">
        <f t="shared" si="321"/>
        <v>1</v>
      </c>
      <c r="O4111" t="b">
        <f t="shared" si="322"/>
        <v>1</v>
      </c>
      <c r="P4111" t="b">
        <f t="shared" si="322"/>
        <v>1</v>
      </c>
      <c r="Q4111" t="b">
        <f t="shared" si="323"/>
        <v>1</v>
      </c>
      <c r="R4111" t="b">
        <f t="shared" si="324"/>
        <v>1</v>
      </c>
      <c r="U4111" s="105" t="s">
        <v>441</v>
      </c>
      <c r="V4111" s="105" t="s">
        <v>442</v>
      </c>
      <c r="W4111" s="106">
        <v>23137600</v>
      </c>
      <c r="X4111" s="106">
        <v>0</v>
      </c>
    </row>
    <row r="4112" spans="2:24" x14ac:dyDescent="0.25">
      <c r="B4112" s="105" t="s">
        <v>443</v>
      </c>
      <c r="C4112" s="105" t="s">
        <v>442</v>
      </c>
      <c r="D4112" s="106">
        <v>3957600</v>
      </c>
      <c r="E4112" s="106">
        <v>0</v>
      </c>
      <c r="M4112" t="b">
        <f t="shared" si="320"/>
        <v>1</v>
      </c>
      <c r="N4112" t="b">
        <f t="shared" si="321"/>
        <v>1</v>
      </c>
      <c r="O4112" t="b">
        <f t="shared" si="322"/>
        <v>1</v>
      </c>
      <c r="P4112" t="b">
        <f t="shared" si="322"/>
        <v>1</v>
      </c>
      <c r="Q4112" t="b">
        <f t="shared" si="323"/>
        <v>1</v>
      </c>
      <c r="R4112" t="b">
        <f t="shared" si="324"/>
        <v>1</v>
      </c>
      <c r="U4112" s="105" t="s">
        <v>443</v>
      </c>
      <c r="V4112" s="105" t="s">
        <v>442</v>
      </c>
      <c r="W4112" s="106">
        <v>3957600</v>
      </c>
      <c r="X4112" s="106">
        <v>0</v>
      </c>
    </row>
    <row r="4113" spans="2:24" x14ac:dyDescent="0.25">
      <c r="B4113" s="105" t="s">
        <v>1441</v>
      </c>
      <c r="C4113" s="105" t="s">
        <v>1442</v>
      </c>
      <c r="D4113" s="106">
        <v>2880000</v>
      </c>
      <c r="E4113" s="106">
        <v>0</v>
      </c>
      <c r="M4113" t="b">
        <f t="shared" si="320"/>
        <v>1</v>
      </c>
      <c r="N4113" t="b">
        <f t="shared" si="321"/>
        <v>1</v>
      </c>
      <c r="O4113" t="b">
        <f t="shared" si="322"/>
        <v>1</v>
      </c>
      <c r="P4113" t="b">
        <f t="shared" si="322"/>
        <v>1</v>
      </c>
      <c r="Q4113" t="b">
        <f t="shared" si="323"/>
        <v>1</v>
      </c>
      <c r="R4113" t="b">
        <f t="shared" si="324"/>
        <v>1</v>
      </c>
      <c r="U4113" s="105" t="s">
        <v>1441</v>
      </c>
      <c r="V4113" s="105" t="s">
        <v>1442</v>
      </c>
      <c r="W4113" s="106">
        <v>2880000</v>
      </c>
      <c r="X4113" s="106">
        <v>0</v>
      </c>
    </row>
    <row r="4114" spans="2:24" x14ac:dyDescent="0.25">
      <c r="B4114" s="105" t="s">
        <v>795</v>
      </c>
      <c r="C4114" s="105" t="s">
        <v>796</v>
      </c>
      <c r="D4114" s="106">
        <v>2460000</v>
      </c>
      <c r="E4114" s="106">
        <v>0</v>
      </c>
      <c r="M4114" t="b">
        <f t="shared" si="320"/>
        <v>1</v>
      </c>
      <c r="N4114" t="b">
        <f t="shared" si="321"/>
        <v>1</v>
      </c>
      <c r="O4114" t="b">
        <f t="shared" si="322"/>
        <v>1</v>
      </c>
      <c r="P4114" t="b">
        <f t="shared" si="322"/>
        <v>1</v>
      </c>
      <c r="Q4114" t="b">
        <f t="shared" si="323"/>
        <v>1</v>
      </c>
      <c r="R4114" t="b">
        <f t="shared" si="324"/>
        <v>1</v>
      </c>
      <c r="U4114" s="105" t="s">
        <v>795</v>
      </c>
      <c r="V4114" s="105" t="s">
        <v>796</v>
      </c>
      <c r="W4114" s="106">
        <v>2460000</v>
      </c>
      <c r="X4114" s="106">
        <v>0</v>
      </c>
    </row>
    <row r="4115" spans="2:24" x14ac:dyDescent="0.25">
      <c r="B4115" s="105" t="s">
        <v>797</v>
      </c>
      <c r="C4115" s="105" t="s">
        <v>1599</v>
      </c>
      <c r="D4115" s="106">
        <v>2760000</v>
      </c>
      <c r="E4115" s="106">
        <v>0</v>
      </c>
      <c r="M4115" t="b">
        <f t="shared" si="320"/>
        <v>1</v>
      </c>
      <c r="N4115" t="b">
        <f t="shared" si="321"/>
        <v>1</v>
      </c>
      <c r="O4115" t="b">
        <f t="shared" si="322"/>
        <v>1</v>
      </c>
      <c r="P4115" t="b">
        <f t="shared" si="322"/>
        <v>1</v>
      </c>
      <c r="Q4115" t="b">
        <f t="shared" si="323"/>
        <v>1</v>
      </c>
      <c r="R4115" t="b">
        <f t="shared" si="324"/>
        <v>1</v>
      </c>
      <c r="U4115" s="105" t="s">
        <v>797</v>
      </c>
      <c r="V4115" s="105" t="s">
        <v>1599</v>
      </c>
      <c r="W4115" s="106">
        <v>2760000</v>
      </c>
      <c r="X4115" s="106">
        <v>0</v>
      </c>
    </row>
    <row r="4116" spans="2:24" x14ac:dyDescent="0.25">
      <c r="B4116" s="105" t="s">
        <v>1448</v>
      </c>
      <c r="C4116" s="105" t="s">
        <v>1602</v>
      </c>
      <c r="D4116" s="106">
        <v>2445000</v>
      </c>
      <c r="E4116" s="106">
        <v>0</v>
      </c>
      <c r="M4116" t="b">
        <f t="shared" si="320"/>
        <v>1</v>
      </c>
      <c r="N4116" t="b">
        <f t="shared" si="321"/>
        <v>1</v>
      </c>
      <c r="O4116" t="b">
        <f t="shared" si="322"/>
        <v>1</v>
      </c>
      <c r="P4116" t="b">
        <f t="shared" si="322"/>
        <v>1</v>
      </c>
      <c r="Q4116" t="b">
        <f t="shared" si="323"/>
        <v>1</v>
      </c>
      <c r="R4116" t="b">
        <f t="shared" si="324"/>
        <v>1</v>
      </c>
      <c r="U4116" s="105" t="s">
        <v>1448</v>
      </c>
      <c r="V4116" s="105" t="s">
        <v>1602</v>
      </c>
      <c r="W4116" s="106">
        <v>2445000</v>
      </c>
      <c r="X4116" s="106">
        <v>0</v>
      </c>
    </row>
    <row r="4117" spans="2:24" x14ac:dyDescent="0.25">
      <c r="B4117" s="105" t="s">
        <v>1449</v>
      </c>
      <c r="C4117" s="105" t="s">
        <v>1450</v>
      </c>
      <c r="D4117" s="106">
        <v>1020000</v>
      </c>
      <c r="E4117" s="106">
        <v>0</v>
      </c>
      <c r="M4117" t="b">
        <f t="shared" si="320"/>
        <v>1</v>
      </c>
      <c r="N4117" t="b">
        <f t="shared" si="321"/>
        <v>1</v>
      </c>
      <c r="O4117" t="b">
        <f t="shared" si="322"/>
        <v>1</v>
      </c>
      <c r="P4117" t="b">
        <f t="shared" si="322"/>
        <v>1</v>
      </c>
      <c r="Q4117" t="b">
        <f t="shared" si="323"/>
        <v>1</v>
      </c>
      <c r="R4117" t="b">
        <f t="shared" si="324"/>
        <v>1</v>
      </c>
      <c r="U4117" s="105" t="s">
        <v>1449</v>
      </c>
      <c r="V4117" s="105" t="s">
        <v>1450</v>
      </c>
      <c r="W4117" s="106">
        <v>1020000</v>
      </c>
      <c r="X4117" s="106">
        <v>0</v>
      </c>
    </row>
    <row r="4118" spans="2:24" x14ac:dyDescent="0.25">
      <c r="B4118" s="105" t="s">
        <v>1451</v>
      </c>
      <c r="C4118" s="105" t="s">
        <v>1603</v>
      </c>
      <c r="D4118" s="106">
        <v>3840000</v>
      </c>
      <c r="E4118" s="106">
        <v>0</v>
      </c>
      <c r="M4118" t="b">
        <f t="shared" si="320"/>
        <v>1</v>
      </c>
      <c r="N4118" t="b">
        <f t="shared" si="321"/>
        <v>1</v>
      </c>
      <c r="O4118" t="b">
        <f t="shared" si="322"/>
        <v>1</v>
      </c>
      <c r="P4118" t="b">
        <f t="shared" si="322"/>
        <v>1</v>
      </c>
      <c r="Q4118" t="b">
        <f t="shared" si="323"/>
        <v>1</v>
      </c>
      <c r="R4118" t="b">
        <f t="shared" si="324"/>
        <v>1</v>
      </c>
      <c r="U4118" s="105" t="s">
        <v>1451</v>
      </c>
      <c r="V4118" s="105" t="s">
        <v>1603</v>
      </c>
      <c r="W4118" s="106">
        <v>3840000</v>
      </c>
      <c r="X4118" s="106">
        <v>0</v>
      </c>
    </row>
    <row r="4119" spans="2:24" x14ac:dyDescent="0.25">
      <c r="B4119" s="105" t="s">
        <v>1452</v>
      </c>
      <c r="C4119" s="105" t="s">
        <v>1453</v>
      </c>
      <c r="D4119" s="106">
        <v>2925000</v>
      </c>
      <c r="E4119" s="106">
        <v>0</v>
      </c>
      <c r="M4119" t="b">
        <f t="shared" si="320"/>
        <v>1</v>
      </c>
      <c r="N4119" t="b">
        <f t="shared" si="321"/>
        <v>1</v>
      </c>
      <c r="O4119" t="b">
        <f t="shared" si="322"/>
        <v>1</v>
      </c>
      <c r="P4119" t="b">
        <f t="shared" si="322"/>
        <v>1</v>
      </c>
      <c r="Q4119" t="b">
        <f t="shared" si="323"/>
        <v>1</v>
      </c>
      <c r="R4119" t="b">
        <f t="shared" si="324"/>
        <v>1</v>
      </c>
      <c r="U4119" s="105" t="s">
        <v>1452</v>
      </c>
      <c r="V4119" s="105" t="s">
        <v>1453</v>
      </c>
      <c r="W4119" s="106">
        <v>2925000</v>
      </c>
      <c r="X4119" s="106">
        <v>0</v>
      </c>
    </row>
    <row r="4120" spans="2:24" x14ac:dyDescent="0.25">
      <c r="B4120" s="105" t="s">
        <v>1454</v>
      </c>
      <c r="C4120" s="105" t="s">
        <v>1604</v>
      </c>
      <c r="D4120" s="106">
        <v>850000</v>
      </c>
      <c r="E4120" s="106">
        <v>0</v>
      </c>
      <c r="M4120" t="b">
        <f t="shared" si="320"/>
        <v>1</v>
      </c>
      <c r="N4120" t="b">
        <f t="shared" si="321"/>
        <v>1</v>
      </c>
      <c r="O4120" t="b">
        <f t="shared" si="322"/>
        <v>1</v>
      </c>
      <c r="P4120" t="b">
        <f t="shared" si="322"/>
        <v>1</v>
      </c>
      <c r="Q4120" t="b">
        <f t="shared" si="323"/>
        <v>1</v>
      </c>
      <c r="R4120" t="b">
        <f t="shared" si="324"/>
        <v>1</v>
      </c>
      <c r="U4120" s="105" t="s">
        <v>1454</v>
      </c>
      <c r="V4120" s="105" t="s">
        <v>1604</v>
      </c>
      <c r="W4120" s="106">
        <v>850000</v>
      </c>
      <c r="X4120" s="106">
        <v>0</v>
      </c>
    </row>
    <row r="4121" spans="2:24" x14ac:dyDescent="0.25">
      <c r="B4121" s="105" t="s">
        <v>625</v>
      </c>
      <c r="C4121" s="105" t="s">
        <v>626</v>
      </c>
      <c r="D4121" s="106">
        <v>10080000</v>
      </c>
      <c r="E4121" s="106">
        <v>0</v>
      </c>
      <c r="M4121" t="b">
        <f t="shared" si="320"/>
        <v>1</v>
      </c>
      <c r="N4121" t="b">
        <f t="shared" si="321"/>
        <v>1</v>
      </c>
      <c r="O4121" t="b">
        <f t="shared" si="322"/>
        <v>1</v>
      </c>
      <c r="P4121" t="b">
        <f t="shared" si="322"/>
        <v>1</v>
      </c>
      <c r="Q4121" t="b">
        <f t="shared" si="323"/>
        <v>1</v>
      </c>
      <c r="R4121" t="b">
        <f t="shared" si="324"/>
        <v>1</v>
      </c>
      <c r="U4121" s="105" t="s">
        <v>625</v>
      </c>
      <c r="V4121" s="105" t="s">
        <v>626</v>
      </c>
      <c r="W4121" s="106">
        <v>10080000</v>
      </c>
      <c r="X4121" s="106">
        <v>0</v>
      </c>
    </row>
    <row r="4122" spans="2:24" x14ac:dyDescent="0.25">
      <c r="B4122" s="105" t="s">
        <v>627</v>
      </c>
      <c r="C4122" s="105" t="s">
        <v>628</v>
      </c>
      <c r="D4122" s="106">
        <v>10080000</v>
      </c>
      <c r="E4122" s="106">
        <v>0</v>
      </c>
      <c r="M4122" t="b">
        <f t="shared" si="320"/>
        <v>1</v>
      </c>
      <c r="N4122" t="b">
        <f t="shared" si="321"/>
        <v>1</v>
      </c>
      <c r="O4122" t="b">
        <f t="shared" si="322"/>
        <v>1</v>
      </c>
      <c r="P4122" t="b">
        <f t="shared" si="322"/>
        <v>1</v>
      </c>
      <c r="Q4122" t="b">
        <f t="shared" si="323"/>
        <v>1</v>
      </c>
      <c r="R4122" t="b">
        <f t="shared" si="324"/>
        <v>1</v>
      </c>
      <c r="U4122" s="105" t="s">
        <v>627</v>
      </c>
      <c r="V4122" s="105" t="s">
        <v>628</v>
      </c>
      <c r="W4122" s="106">
        <v>10080000</v>
      </c>
      <c r="X4122" s="106">
        <v>0</v>
      </c>
    </row>
    <row r="4123" spans="2:24" x14ac:dyDescent="0.25">
      <c r="B4123" s="105" t="s">
        <v>629</v>
      </c>
      <c r="C4123" s="105" t="s">
        <v>628</v>
      </c>
      <c r="D4123" s="106">
        <v>10080000</v>
      </c>
      <c r="E4123" s="106">
        <v>0</v>
      </c>
      <c r="M4123" t="b">
        <f t="shared" ref="M4123:M4186" si="325">+B4123=U4123</f>
        <v>1</v>
      </c>
      <c r="N4123" t="b">
        <f t="shared" ref="N4123:N4186" si="326">+C4123=V4123</f>
        <v>1</v>
      </c>
      <c r="O4123" t="b">
        <f t="shared" ref="O4123:P4186" si="327">+D4123=W4123</f>
        <v>1</v>
      </c>
      <c r="P4123" t="b">
        <f t="shared" si="327"/>
        <v>1</v>
      </c>
      <c r="Q4123" t="b">
        <f t="shared" ref="Q4123:Q4186" si="328">+F4123=Y4123</f>
        <v>1</v>
      </c>
      <c r="R4123" t="b">
        <f t="shared" ref="R4123:R4186" si="329">+G4123=Z4123</f>
        <v>1</v>
      </c>
      <c r="U4123" s="105" t="s">
        <v>629</v>
      </c>
      <c r="V4123" s="105" t="s">
        <v>628</v>
      </c>
      <c r="W4123" s="106">
        <v>10080000</v>
      </c>
      <c r="X4123" s="106">
        <v>0</v>
      </c>
    </row>
    <row r="4124" spans="2:24" x14ac:dyDescent="0.25">
      <c r="B4124" s="105" t="s">
        <v>489</v>
      </c>
      <c r="C4124" s="105" t="s">
        <v>490</v>
      </c>
      <c r="D4124" s="106">
        <v>6480000</v>
      </c>
      <c r="E4124" s="106">
        <v>0</v>
      </c>
      <c r="M4124" t="b">
        <f t="shared" si="325"/>
        <v>1</v>
      </c>
      <c r="N4124" t="b">
        <f t="shared" si="326"/>
        <v>1</v>
      </c>
      <c r="O4124" t="b">
        <f t="shared" si="327"/>
        <v>1</v>
      </c>
      <c r="P4124" t="b">
        <f t="shared" si="327"/>
        <v>1</v>
      </c>
      <c r="Q4124" t="b">
        <f t="shared" si="328"/>
        <v>1</v>
      </c>
      <c r="R4124" t="b">
        <f t="shared" si="329"/>
        <v>1</v>
      </c>
      <c r="U4124" s="105" t="s">
        <v>489</v>
      </c>
      <c r="V4124" s="105" t="s">
        <v>490</v>
      </c>
      <c r="W4124" s="106">
        <v>6480000</v>
      </c>
      <c r="X4124" s="106">
        <v>0</v>
      </c>
    </row>
    <row r="4125" spans="2:24" x14ac:dyDescent="0.25">
      <c r="B4125" s="105" t="s">
        <v>491</v>
      </c>
      <c r="C4125" s="105" t="s">
        <v>492</v>
      </c>
      <c r="D4125" s="106">
        <v>6480000</v>
      </c>
      <c r="E4125" s="106">
        <v>0</v>
      </c>
      <c r="M4125" t="b">
        <f t="shared" si="325"/>
        <v>1</v>
      </c>
      <c r="N4125" t="b">
        <f t="shared" si="326"/>
        <v>1</v>
      </c>
      <c r="O4125" t="b">
        <f t="shared" si="327"/>
        <v>1</v>
      </c>
      <c r="P4125" t="b">
        <f t="shared" si="327"/>
        <v>1</v>
      </c>
      <c r="Q4125" t="b">
        <f t="shared" si="328"/>
        <v>1</v>
      </c>
      <c r="R4125" t="b">
        <f t="shared" si="329"/>
        <v>1</v>
      </c>
      <c r="U4125" s="105" t="s">
        <v>491</v>
      </c>
      <c r="V4125" s="105" t="s">
        <v>492</v>
      </c>
      <c r="W4125" s="106">
        <v>6480000</v>
      </c>
      <c r="X4125" s="106">
        <v>0</v>
      </c>
    </row>
    <row r="4126" spans="2:24" x14ac:dyDescent="0.25">
      <c r="B4126" s="105" t="s">
        <v>493</v>
      </c>
      <c r="C4126" s="105" t="s">
        <v>492</v>
      </c>
      <c r="D4126" s="106">
        <v>6480000</v>
      </c>
      <c r="E4126" s="106">
        <v>0</v>
      </c>
      <c r="M4126" t="b">
        <f t="shared" si="325"/>
        <v>1</v>
      </c>
      <c r="N4126" t="b">
        <f t="shared" si="326"/>
        <v>1</v>
      </c>
      <c r="O4126" t="b">
        <f t="shared" si="327"/>
        <v>1</v>
      </c>
      <c r="P4126" t="b">
        <f t="shared" si="327"/>
        <v>1</v>
      </c>
      <c r="Q4126" t="b">
        <f t="shared" si="328"/>
        <v>1</v>
      </c>
      <c r="R4126" t="b">
        <f t="shared" si="329"/>
        <v>1</v>
      </c>
      <c r="U4126" s="105" t="s">
        <v>493</v>
      </c>
      <c r="V4126" s="105" t="s">
        <v>492</v>
      </c>
      <c r="W4126" s="106">
        <v>6480000</v>
      </c>
      <c r="X4126" s="106">
        <v>0</v>
      </c>
    </row>
    <row r="4127" spans="2:24" x14ac:dyDescent="0.25">
      <c r="B4127" s="105" t="s">
        <v>630</v>
      </c>
      <c r="C4127" s="105" t="s">
        <v>631</v>
      </c>
      <c r="D4127" s="106">
        <v>23564000</v>
      </c>
      <c r="E4127" s="106">
        <v>0</v>
      </c>
      <c r="M4127" t="b">
        <f t="shared" si="325"/>
        <v>1</v>
      </c>
      <c r="N4127" t="b">
        <f t="shared" si="326"/>
        <v>1</v>
      </c>
      <c r="O4127" t="b">
        <f t="shared" si="327"/>
        <v>1</v>
      </c>
      <c r="P4127" t="b">
        <f t="shared" si="327"/>
        <v>1</v>
      </c>
      <c r="Q4127" t="b">
        <f t="shared" si="328"/>
        <v>1</v>
      </c>
      <c r="R4127" t="b">
        <f t="shared" si="329"/>
        <v>1</v>
      </c>
      <c r="U4127" s="105" t="s">
        <v>630</v>
      </c>
      <c r="V4127" s="105" t="s">
        <v>631</v>
      </c>
      <c r="W4127" s="106">
        <v>23564000</v>
      </c>
      <c r="X4127" s="106">
        <v>0</v>
      </c>
    </row>
    <row r="4128" spans="2:24" x14ac:dyDescent="0.25">
      <c r="B4128" s="105" t="s">
        <v>632</v>
      </c>
      <c r="C4128" s="105" t="s">
        <v>633</v>
      </c>
      <c r="D4128" s="106">
        <v>23564000</v>
      </c>
      <c r="E4128" s="106">
        <v>0</v>
      </c>
      <c r="M4128" t="b">
        <f t="shared" si="325"/>
        <v>1</v>
      </c>
      <c r="N4128" t="b">
        <f t="shared" si="326"/>
        <v>1</v>
      </c>
      <c r="O4128" t="b">
        <f t="shared" si="327"/>
        <v>1</v>
      </c>
      <c r="P4128" t="b">
        <f t="shared" si="327"/>
        <v>1</v>
      </c>
      <c r="Q4128" t="b">
        <f t="shared" si="328"/>
        <v>1</v>
      </c>
      <c r="R4128" t="b">
        <f t="shared" si="329"/>
        <v>1</v>
      </c>
      <c r="U4128" s="105" t="s">
        <v>632</v>
      </c>
      <c r="V4128" s="105" t="s">
        <v>633</v>
      </c>
      <c r="W4128" s="106">
        <v>23564000</v>
      </c>
      <c r="X4128" s="106">
        <v>0</v>
      </c>
    </row>
    <row r="4129" spans="2:24" x14ac:dyDescent="0.25">
      <c r="B4129" s="105" t="s">
        <v>634</v>
      </c>
      <c r="C4129" s="105" t="s">
        <v>633</v>
      </c>
      <c r="D4129" s="106">
        <v>23564000</v>
      </c>
      <c r="E4129" s="106">
        <v>0</v>
      </c>
      <c r="M4129" t="b">
        <f t="shared" si="325"/>
        <v>1</v>
      </c>
      <c r="N4129" t="b">
        <f t="shared" si="326"/>
        <v>1</v>
      </c>
      <c r="O4129" t="b">
        <f t="shared" si="327"/>
        <v>1</v>
      </c>
      <c r="P4129" t="b">
        <f t="shared" si="327"/>
        <v>1</v>
      </c>
      <c r="Q4129" t="b">
        <f t="shared" si="328"/>
        <v>1</v>
      </c>
      <c r="R4129" t="b">
        <f t="shared" si="329"/>
        <v>1</v>
      </c>
      <c r="U4129" s="105" t="s">
        <v>634</v>
      </c>
      <c r="V4129" s="105" t="s">
        <v>633</v>
      </c>
      <c r="W4129" s="106">
        <v>23564000</v>
      </c>
      <c r="X4129" s="106">
        <v>0</v>
      </c>
    </row>
    <row r="4130" spans="2:24" x14ac:dyDescent="0.25">
      <c r="B4130" s="105" t="s">
        <v>444</v>
      </c>
      <c r="C4130" s="105" t="s">
        <v>445</v>
      </c>
      <c r="D4130" s="106">
        <v>16365000</v>
      </c>
      <c r="E4130" s="106">
        <v>0</v>
      </c>
      <c r="M4130" t="b">
        <f t="shared" si="325"/>
        <v>1</v>
      </c>
      <c r="N4130" t="b">
        <f t="shared" si="326"/>
        <v>1</v>
      </c>
      <c r="O4130" t="b">
        <f t="shared" si="327"/>
        <v>1</v>
      </c>
      <c r="P4130" t="b">
        <f t="shared" si="327"/>
        <v>1</v>
      </c>
      <c r="Q4130" t="b">
        <f t="shared" si="328"/>
        <v>1</v>
      </c>
      <c r="R4130" t="b">
        <f t="shared" si="329"/>
        <v>1</v>
      </c>
      <c r="U4130" s="105" t="s">
        <v>444</v>
      </c>
      <c r="V4130" s="105" t="s">
        <v>445</v>
      </c>
      <c r="W4130" s="106">
        <v>16365000</v>
      </c>
      <c r="X4130" s="106">
        <v>0</v>
      </c>
    </row>
    <row r="4131" spans="2:24" x14ac:dyDescent="0.25">
      <c r="B4131" s="105" t="s">
        <v>446</v>
      </c>
      <c r="C4131" s="105" t="s">
        <v>447</v>
      </c>
      <c r="D4131" s="106">
        <v>16365000</v>
      </c>
      <c r="E4131" s="106">
        <v>0</v>
      </c>
      <c r="M4131" t="b">
        <f t="shared" si="325"/>
        <v>1</v>
      </c>
      <c r="N4131" t="b">
        <f t="shared" si="326"/>
        <v>1</v>
      </c>
      <c r="O4131" t="b">
        <f t="shared" si="327"/>
        <v>1</v>
      </c>
      <c r="P4131" t="b">
        <f t="shared" si="327"/>
        <v>1</v>
      </c>
      <c r="Q4131" t="b">
        <f t="shared" si="328"/>
        <v>1</v>
      </c>
      <c r="R4131" t="b">
        <f t="shared" si="329"/>
        <v>1</v>
      </c>
      <c r="U4131" s="105" t="s">
        <v>446</v>
      </c>
      <c r="V4131" s="105" t="s">
        <v>447</v>
      </c>
      <c r="W4131" s="106">
        <v>16365000</v>
      </c>
      <c r="X4131" s="106">
        <v>0</v>
      </c>
    </row>
    <row r="4132" spans="2:24" x14ac:dyDescent="0.25">
      <c r="B4132" s="105" t="s">
        <v>448</v>
      </c>
      <c r="C4132" s="105" t="s">
        <v>449</v>
      </c>
      <c r="D4132" s="106">
        <v>13485000</v>
      </c>
      <c r="E4132" s="106">
        <v>0</v>
      </c>
      <c r="M4132" t="b">
        <f t="shared" si="325"/>
        <v>1</v>
      </c>
      <c r="N4132" t="b">
        <f t="shared" si="326"/>
        <v>1</v>
      </c>
      <c r="O4132" t="b">
        <f t="shared" si="327"/>
        <v>1</v>
      </c>
      <c r="P4132" t="b">
        <f t="shared" si="327"/>
        <v>1</v>
      </c>
      <c r="Q4132" t="b">
        <f t="shared" si="328"/>
        <v>1</v>
      </c>
      <c r="R4132" t="b">
        <f t="shared" si="329"/>
        <v>1</v>
      </c>
      <c r="U4132" s="105" t="s">
        <v>448</v>
      </c>
      <c r="V4132" s="105" t="s">
        <v>449</v>
      </c>
      <c r="W4132" s="106">
        <v>13485000</v>
      </c>
      <c r="X4132" s="106">
        <v>0</v>
      </c>
    </row>
    <row r="4133" spans="2:24" x14ac:dyDescent="0.25">
      <c r="B4133" s="105" t="s">
        <v>1455</v>
      </c>
      <c r="C4133" s="105" t="s">
        <v>1456</v>
      </c>
      <c r="D4133" s="106">
        <v>2880000</v>
      </c>
      <c r="E4133" s="106">
        <v>0</v>
      </c>
      <c r="M4133" t="b">
        <f t="shared" si="325"/>
        <v>1</v>
      </c>
      <c r="N4133" t="b">
        <f t="shared" si="326"/>
        <v>1</v>
      </c>
      <c r="O4133" t="b">
        <f t="shared" si="327"/>
        <v>1</v>
      </c>
      <c r="P4133" t="b">
        <f t="shared" si="327"/>
        <v>1</v>
      </c>
      <c r="Q4133" t="b">
        <f t="shared" si="328"/>
        <v>1</v>
      </c>
      <c r="R4133" t="b">
        <f t="shared" si="329"/>
        <v>1</v>
      </c>
      <c r="U4133" s="105" t="s">
        <v>1455</v>
      </c>
      <c r="V4133" s="105" t="s">
        <v>1456</v>
      </c>
      <c r="W4133" s="106">
        <v>2880000</v>
      </c>
      <c r="X4133" s="106">
        <v>0</v>
      </c>
    </row>
    <row r="4134" spans="2:24" x14ac:dyDescent="0.25">
      <c r="B4134" s="105" t="s">
        <v>494</v>
      </c>
      <c r="C4134" s="105" t="s">
        <v>495</v>
      </c>
      <c r="D4134" s="106">
        <v>4290000</v>
      </c>
      <c r="E4134" s="106">
        <v>0</v>
      </c>
      <c r="M4134" t="b">
        <f t="shared" si="325"/>
        <v>1</v>
      </c>
      <c r="N4134" t="b">
        <f t="shared" si="326"/>
        <v>1</v>
      </c>
      <c r="O4134" t="b">
        <f t="shared" si="327"/>
        <v>1</v>
      </c>
      <c r="P4134" t="b">
        <f t="shared" si="327"/>
        <v>1</v>
      </c>
      <c r="Q4134" t="b">
        <f t="shared" si="328"/>
        <v>1</v>
      </c>
      <c r="R4134" t="b">
        <f t="shared" si="329"/>
        <v>1</v>
      </c>
      <c r="U4134" s="105" t="s">
        <v>494</v>
      </c>
      <c r="V4134" s="105" t="s">
        <v>495</v>
      </c>
      <c r="W4134" s="106">
        <v>4290000</v>
      </c>
      <c r="X4134" s="106">
        <v>0</v>
      </c>
    </row>
    <row r="4135" spans="2:24" x14ac:dyDescent="0.25">
      <c r="B4135" s="105" t="s">
        <v>496</v>
      </c>
      <c r="C4135" s="105" t="s">
        <v>497</v>
      </c>
      <c r="D4135" s="106">
        <v>4290000</v>
      </c>
      <c r="E4135" s="106">
        <v>0</v>
      </c>
      <c r="M4135" t="b">
        <f t="shared" si="325"/>
        <v>1</v>
      </c>
      <c r="N4135" t="b">
        <f t="shared" si="326"/>
        <v>1</v>
      </c>
      <c r="O4135" t="b">
        <f t="shared" si="327"/>
        <v>1</v>
      </c>
      <c r="P4135" t="b">
        <f t="shared" si="327"/>
        <v>1</v>
      </c>
      <c r="Q4135" t="b">
        <f t="shared" si="328"/>
        <v>1</v>
      </c>
      <c r="R4135" t="b">
        <f t="shared" si="329"/>
        <v>1</v>
      </c>
      <c r="U4135" s="105" t="s">
        <v>496</v>
      </c>
      <c r="V4135" s="105" t="s">
        <v>497</v>
      </c>
      <c r="W4135" s="106">
        <v>4290000</v>
      </c>
      <c r="X4135" s="106">
        <v>0</v>
      </c>
    </row>
    <row r="4136" spans="2:24" x14ac:dyDescent="0.25">
      <c r="B4136" s="105" t="s">
        <v>498</v>
      </c>
      <c r="C4136" s="105" t="s">
        <v>497</v>
      </c>
      <c r="D4136" s="106">
        <v>4290000</v>
      </c>
      <c r="E4136" s="106">
        <v>0</v>
      </c>
      <c r="M4136" t="b">
        <f t="shared" si="325"/>
        <v>1</v>
      </c>
      <c r="N4136" t="b">
        <f t="shared" si="326"/>
        <v>1</v>
      </c>
      <c r="O4136" t="b">
        <f t="shared" si="327"/>
        <v>1</v>
      </c>
      <c r="P4136" t="b">
        <f t="shared" si="327"/>
        <v>1</v>
      </c>
      <c r="Q4136" t="b">
        <f t="shared" si="328"/>
        <v>1</v>
      </c>
      <c r="R4136" t="b">
        <f t="shared" si="329"/>
        <v>1</v>
      </c>
      <c r="U4136" s="105" t="s">
        <v>498</v>
      </c>
      <c r="V4136" s="105" t="s">
        <v>497</v>
      </c>
      <c r="W4136" s="106">
        <v>4290000</v>
      </c>
      <c r="X4136" s="106">
        <v>0</v>
      </c>
    </row>
    <row r="4137" spans="2:24" x14ac:dyDescent="0.25">
      <c r="B4137" s="105" t="s">
        <v>635</v>
      </c>
      <c r="C4137" s="105" t="s">
        <v>636</v>
      </c>
      <c r="D4137" s="106">
        <v>21900000</v>
      </c>
      <c r="E4137" s="106">
        <v>0</v>
      </c>
      <c r="M4137" t="b">
        <f t="shared" si="325"/>
        <v>1</v>
      </c>
      <c r="N4137" t="b">
        <f t="shared" si="326"/>
        <v>1</v>
      </c>
      <c r="O4137" t="b">
        <f t="shared" si="327"/>
        <v>1</v>
      </c>
      <c r="P4137" t="b">
        <f t="shared" si="327"/>
        <v>1</v>
      </c>
      <c r="Q4137" t="b">
        <f t="shared" si="328"/>
        <v>1</v>
      </c>
      <c r="R4137" t="b">
        <f t="shared" si="329"/>
        <v>1</v>
      </c>
      <c r="U4137" s="105" t="s">
        <v>635</v>
      </c>
      <c r="V4137" s="105" t="s">
        <v>636</v>
      </c>
      <c r="W4137" s="106">
        <v>21900000</v>
      </c>
      <c r="X4137" s="106">
        <v>0</v>
      </c>
    </row>
    <row r="4138" spans="2:24" x14ac:dyDescent="0.25">
      <c r="B4138" s="105" t="s">
        <v>637</v>
      </c>
      <c r="C4138" s="105" t="s">
        <v>638</v>
      </c>
      <c r="D4138" s="106">
        <v>21900000</v>
      </c>
      <c r="E4138" s="106">
        <v>0</v>
      </c>
      <c r="M4138" t="b">
        <f t="shared" si="325"/>
        <v>1</v>
      </c>
      <c r="N4138" t="b">
        <f t="shared" si="326"/>
        <v>1</v>
      </c>
      <c r="O4138" t="b">
        <f t="shared" si="327"/>
        <v>1</v>
      </c>
      <c r="P4138" t="b">
        <f t="shared" si="327"/>
        <v>1</v>
      </c>
      <c r="Q4138" t="b">
        <f t="shared" si="328"/>
        <v>1</v>
      </c>
      <c r="R4138" t="b">
        <f t="shared" si="329"/>
        <v>1</v>
      </c>
      <c r="U4138" s="105" t="s">
        <v>637</v>
      </c>
      <c r="V4138" s="105" t="s">
        <v>638</v>
      </c>
      <c r="W4138" s="106">
        <v>21900000</v>
      </c>
      <c r="X4138" s="106">
        <v>0</v>
      </c>
    </row>
    <row r="4139" spans="2:24" x14ac:dyDescent="0.25">
      <c r="B4139" s="105" t="s">
        <v>639</v>
      </c>
      <c r="C4139" s="105" t="s">
        <v>638</v>
      </c>
      <c r="D4139" s="106">
        <v>21900000</v>
      </c>
      <c r="E4139" s="106">
        <v>0</v>
      </c>
      <c r="M4139" t="b">
        <f t="shared" si="325"/>
        <v>1</v>
      </c>
      <c r="N4139" t="b">
        <f t="shared" si="326"/>
        <v>1</v>
      </c>
      <c r="O4139" t="b">
        <f t="shared" si="327"/>
        <v>1</v>
      </c>
      <c r="P4139" t="b">
        <f t="shared" si="327"/>
        <v>1</v>
      </c>
      <c r="Q4139" t="b">
        <f t="shared" si="328"/>
        <v>1</v>
      </c>
      <c r="R4139" t="b">
        <f t="shared" si="329"/>
        <v>1</v>
      </c>
      <c r="U4139" s="105" t="s">
        <v>639</v>
      </c>
      <c r="V4139" s="105" t="s">
        <v>638</v>
      </c>
      <c r="W4139" s="106">
        <v>21900000</v>
      </c>
      <c r="X4139" s="106">
        <v>0</v>
      </c>
    </row>
    <row r="4140" spans="2:24" x14ac:dyDescent="0.25">
      <c r="B4140" s="105" t="s">
        <v>640</v>
      </c>
      <c r="C4140" s="105" t="s">
        <v>641</v>
      </c>
      <c r="D4140" s="106">
        <v>22415000</v>
      </c>
      <c r="E4140" s="106">
        <v>0</v>
      </c>
      <c r="M4140" t="b">
        <f t="shared" si="325"/>
        <v>1</v>
      </c>
      <c r="N4140" t="b">
        <f t="shared" si="326"/>
        <v>1</v>
      </c>
      <c r="O4140" t="b">
        <f t="shared" si="327"/>
        <v>1</v>
      </c>
      <c r="P4140" t="b">
        <f t="shared" si="327"/>
        <v>1</v>
      </c>
      <c r="Q4140" t="b">
        <f t="shared" si="328"/>
        <v>1</v>
      </c>
      <c r="R4140" t="b">
        <f t="shared" si="329"/>
        <v>1</v>
      </c>
      <c r="U4140" s="105" t="s">
        <v>640</v>
      </c>
      <c r="V4140" s="105" t="s">
        <v>641</v>
      </c>
      <c r="W4140" s="106">
        <v>22415000</v>
      </c>
      <c r="X4140" s="106">
        <v>0</v>
      </c>
    </row>
    <row r="4141" spans="2:24" x14ac:dyDescent="0.25">
      <c r="B4141" s="105" t="s">
        <v>642</v>
      </c>
      <c r="C4141" s="105" t="s">
        <v>643</v>
      </c>
      <c r="D4141" s="106">
        <v>22415000</v>
      </c>
      <c r="E4141" s="106">
        <v>0</v>
      </c>
      <c r="M4141" t="b">
        <f t="shared" si="325"/>
        <v>1</v>
      </c>
      <c r="N4141" t="b">
        <f t="shared" si="326"/>
        <v>1</v>
      </c>
      <c r="O4141" t="b">
        <f t="shared" si="327"/>
        <v>1</v>
      </c>
      <c r="P4141" t="b">
        <f t="shared" si="327"/>
        <v>1</v>
      </c>
      <c r="Q4141" t="b">
        <f t="shared" si="328"/>
        <v>1</v>
      </c>
      <c r="R4141" t="b">
        <f t="shared" si="329"/>
        <v>1</v>
      </c>
      <c r="U4141" s="105" t="s">
        <v>642</v>
      </c>
      <c r="V4141" s="105" t="s">
        <v>643</v>
      </c>
      <c r="W4141" s="106">
        <v>22415000</v>
      </c>
      <c r="X4141" s="106">
        <v>0</v>
      </c>
    </row>
    <row r="4142" spans="2:24" x14ac:dyDescent="0.25">
      <c r="B4142" s="105" t="s">
        <v>644</v>
      </c>
      <c r="C4142" s="105" t="s">
        <v>643</v>
      </c>
      <c r="D4142" s="106">
        <v>22415000</v>
      </c>
      <c r="E4142" s="106">
        <v>0</v>
      </c>
      <c r="M4142" t="b">
        <f t="shared" si="325"/>
        <v>1</v>
      </c>
      <c r="N4142" t="b">
        <f t="shared" si="326"/>
        <v>1</v>
      </c>
      <c r="O4142" t="b">
        <f t="shared" si="327"/>
        <v>1</v>
      </c>
      <c r="P4142" t="b">
        <f t="shared" si="327"/>
        <v>1</v>
      </c>
      <c r="Q4142" t="b">
        <f t="shared" si="328"/>
        <v>1</v>
      </c>
      <c r="R4142" t="b">
        <f t="shared" si="329"/>
        <v>1</v>
      </c>
      <c r="U4142" s="105" t="s">
        <v>644</v>
      </c>
      <c r="V4142" s="105" t="s">
        <v>643</v>
      </c>
      <c r="W4142" s="106">
        <v>22415000</v>
      </c>
      <c r="X4142" s="106">
        <v>0</v>
      </c>
    </row>
    <row r="4143" spans="2:24" x14ac:dyDescent="0.25">
      <c r="B4143" s="105" t="s">
        <v>450</v>
      </c>
      <c r="C4143" s="105" t="s">
        <v>451</v>
      </c>
      <c r="D4143" s="106">
        <v>8280000</v>
      </c>
      <c r="E4143" s="106">
        <v>0</v>
      </c>
      <c r="M4143" t="b">
        <f t="shared" si="325"/>
        <v>1</v>
      </c>
      <c r="N4143" t="b">
        <f t="shared" si="326"/>
        <v>1</v>
      </c>
      <c r="O4143" t="b">
        <f t="shared" si="327"/>
        <v>1</v>
      </c>
      <c r="P4143" t="b">
        <f t="shared" si="327"/>
        <v>1</v>
      </c>
      <c r="Q4143" t="b">
        <f t="shared" si="328"/>
        <v>1</v>
      </c>
      <c r="R4143" t="b">
        <f t="shared" si="329"/>
        <v>1</v>
      </c>
      <c r="U4143" s="105" t="s">
        <v>450</v>
      </c>
      <c r="V4143" s="105" t="s">
        <v>451</v>
      </c>
      <c r="W4143" s="106">
        <v>8280000</v>
      </c>
      <c r="X4143" s="106">
        <v>0</v>
      </c>
    </row>
    <row r="4144" spans="2:24" x14ac:dyDescent="0.25">
      <c r="B4144" s="105" t="s">
        <v>452</v>
      </c>
      <c r="C4144" s="105" t="s">
        <v>453</v>
      </c>
      <c r="D4144" s="106">
        <v>8280000</v>
      </c>
      <c r="E4144" s="106">
        <v>0</v>
      </c>
      <c r="M4144" t="b">
        <f t="shared" si="325"/>
        <v>1</v>
      </c>
      <c r="N4144" t="b">
        <f t="shared" si="326"/>
        <v>1</v>
      </c>
      <c r="O4144" t="b">
        <f t="shared" si="327"/>
        <v>1</v>
      </c>
      <c r="P4144" t="b">
        <f t="shared" si="327"/>
        <v>1</v>
      </c>
      <c r="Q4144" t="b">
        <f t="shared" si="328"/>
        <v>1</v>
      </c>
      <c r="R4144" t="b">
        <f t="shared" si="329"/>
        <v>1</v>
      </c>
      <c r="U4144" s="105" t="s">
        <v>452</v>
      </c>
      <c r="V4144" s="105" t="s">
        <v>453</v>
      </c>
      <c r="W4144" s="106">
        <v>8280000</v>
      </c>
      <c r="X4144" s="106">
        <v>0</v>
      </c>
    </row>
    <row r="4145" spans="2:24" x14ac:dyDescent="0.25">
      <c r="B4145" s="105" t="s">
        <v>454</v>
      </c>
      <c r="C4145" s="105" t="s">
        <v>453</v>
      </c>
      <c r="D4145" s="106">
        <v>6840000</v>
      </c>
      <c r="E4145" s="106">
        <v>0</v>
      </c>
      <c r="M4145" t="b">
        <f t="shared" si="325"/>
        <v>1</v>
      </c>
      <c r="N4145" t="b">
        <f t="shared" si="326"/>
        <v>1</v>
      </c>
      <c r="O4145" t="b">
        <f t="shared" si="327"/>
        <v>1</v>
      </c>
      <c r="P4145" t="b">
        <f t="shared" si="327"/>
        <v>1</v>
      </c>
      <c r="Q4145" t="b">
        <f t="shared" si="328"/>
        <v>1</v>
      </c>
      <c r="R4145" t="b">
        <f t="shared" si="329"/>
        <v>1</v>
      </c>
      <c r="U4145" s="105" t="s">
        <v>454</v>
      </c>
      <c r="V4145" s="105" t="s">
        <v>453</v>
      </c>
      <c r="W4145" s="106">
        <v>6840000</v>
      </c>
      <c r="X4145" s="106">
        <v>0</v>
      </c>
    </row>
    <row r="4146" spans="2:24" x14ac:dyDescent="0.25">
      <c r="B4146" s="105" t="s">
        <v>805</v>
      </c>
      <c r="C4146" s="105" t="s">
        <v>1605</v>
      </c>
      <c r="D4146" s="106">
        <v>1440000</v>
      </c>
      <c r="E4146" s="106">
        <v>0</v>
      </c>
      <c r="M4146" t="b">
        <f t="shared" si="325"/>
        <v>1</v>
      </c>
      <c r="N4146" t="b">
        <f t="shared" si="326"/>
        <v>1</v>
      </c>
      <c r="O4146" t="b">
        <f t="shared" si="327"/>
        <v>1</v>
      </c>
      <c r="P4146" t="b">
        <f t="shared" si="327"/>
        <v>1</v>
      </c>
      <c r="Q4146" t="b">
        <f t="shared" si="328"/>
        <v>1</v>
      </c>
      <c r="R4146" t="b">
        <f t="shared" si="329"/>
        <v>1</v>
      </c>
      <c r="U4146" s="105" t="s">
        <v>805</v>
      </c>
      <c r="V4146" s="105" t="s">
        <v>1605</v>
      </c>
      <c r="W4146" s="106">
        <v>1440000</v>
      </c>
      <c r="X4146" s="106">
        <v>0</v>
      </c>
    </row>
    <row r="4147" spans="2:24" x14ac:dyDescent="0.25">
      <c r="B4147" s="105" t="s">
        <v>645</v>
      </c>
      <c r="C4147" s="105" t="s">
        <v>646</v>
      </c>
      <c r="D4147" s="106">
        <v>19245000</v>
      </c>
      <c r="E4147" s="106">
        <v>0</v>
      </c>
      <c r="M4147" t="b">
        <f t="shared" si="325"/>
        <v>1</v>
      </c>
      <c r="N4147" t="b">
        <f t="shared" si="326"/>
        <v>1</v>
      </c>
      <c r="O4147" t="b">
        <f t="shared" si="327"/>
        <v>1</v>
      </c>
      <c r="P4147" t="b">
        <f t="shared" si="327"/>
        <v>1</v>
      </c>
      <c r="Q4147" t="b">
        <f t="shared" si="328"/>
        <v>1</v>
      </c>
      <c r="R4147" t="b">
        <f t="shared" si="329"/>
        <v>1</v>
      </c>
      <c r="U4147" s="105" t="s">
        <v>645</v>
      </c>
      <c r="V4147" s="105" t="s">
        <v>646</v>
      </c>
      <c r="W4147" s="106">
        <v>19245000</v>
      </c>
      <c r="X4147" s="106">
        <v>0</v>
      </c>
    </row>
    <row r="4148" spans="2:24" x14ac:dyDescent="0.25">
      <c r="B4148" s="105" t="s">
        <v>647</v>
      </c>
      <c r="C4148" s="105" t="s">
        <v>648</v>
      </c>
      <c r="D4148" s="106">
        <v>19245000</v>
      </c>
      <c r="E4148" s="106">
        <v>0</v>
      </c>
      <c r="M4148" t="b">
        <f t="shared" si="325"/>
        <v>1</v>
      </c>
      <c r="N4148" t="b">
        <f t="shared" si="326"/>
        <v>1</v>
      </c>
      <c r="O4148" t="b">
        <f t="shared" si="327"/>
        <v>1</v>
      </c>
      <c r="P4148" t="b">
        <f t="shared" si="327"/>
        <v>1</v>
      </c>
      <c r="Q4148" t="b">
        <f t="shared" si="328"/>
        <v>1</v>
      </c>
      <c r="R4148" t="b">
        <f t="shared" si="329"/>
        <v>1</v>
      </c>
      <c r="U4148" s="105" t="s">
        <v>647</v>
      </c>
      <c r="V4148" s="105" t="s">
        <v>648</v>
      </c>
      <c r="W4148" s="106">
        <v>19245000</v>
      </c>
      <c r="X4148" s="106">
        <v>0</v>
      </c>
    </row>
    <row r="4149" spans="2:24" x14ac:dyDescent="0.25">
      <c r="B4149" s="105" t="s">
        <v>649</v>
      </c>
      <c r="C4149" s="105" t="s">
        <v>648</v>
      </c>
      <c r="D4149" s="106">
        <v>19245000</v>
      </c>
      <c r="E4149" s="106">
        <v>0</v>
      </c>
      <c r="M4149" t="b">
        <f t="shared" si="325"/>
        <v>1</v>
      </c>
      <c r="N4149" t="b">
        <f t="shared" si="326"/>
        <v>1</v>
      </c>
      <c r="O4149" t="b">
        <f t="shared" si="327"/>
        <v>1</v>
      </c>
      <c r="P4149" t="b">
        <f t="shared" si="327"/>
        <v>1</v>
      </c>
      <c r="Q4149" t="b">
        <f t="shared" si="328"/>
        <v>1</v>
      </c>
      <c r="R4149" t="b">
        <f t="shared" si="329"/>
        <v>1</v>
      </c>
      <c r="U4149" s="105" t="s">
        <v>649</v>
      </c>
      <c r="V4149" s="105" t="s">
        <v>648</v>
      </c>
      <c r="W4149" s="106">
        <v>19245000</v>
      </c>
      <c r="X4149" s="106">
        <v>0</v>
      </c>
    </row>
    <row r="4150" spans="2:24" x14ac:dyDescent="0.25">
      <c r="B4150" s="105" t="s">
        <v>455</v>
      </c>
      <c r="C4150" s="105" t="s">
        <v>456</v>
      </c>
      <c r="D4150" s="106">
        <v>48628000</v>
      </c>
      <c r="E4150" s="106">
        <v>0</v>
      </c>
      <c r="M4150" t="b">
        <f t="shared" si="325"/>
        <v>1</v>
      </c>
      <c r="N4150" t="b">
        <f t="shared" si="326"/>
        <v>1</v>
      </c>
      <c r="O4150" t="b">
        <f t="shared" si="327"/>
        <v>1</v>
      </c>
      <c r="P4150" t="b">
        <f t="shared" si="327"/>
        <v>1</v>
      </c>
      <c r="Q4150" t="b">
        <f t="shared" si="328"/>
        <v>1</v>
      </c>
      <c r="R4150" t="b">
        <f t="shared" si="329"/>
        <v>1</v>
      </c>
      <c r="U4150" s="105" t="s">
        <v>455</v>
      </c>
      <c r="V4150" s="105" t="s">
        <v>456</v>
      </c>
      <c r="W4150" s="106">
        <v>48628000</v>
      </c>
      <c r="X4150" s="106">
        <v>0</v>
      </c>
    </row>
    <row r="4151" spans="2:24" x14ac:dyDescent="0.25">
      <c r="B4151" s="105" t="s">
        <v>457</v>
      </c>
      <c r="C4151" s="105" t="s">
        <v>458</v>
      </c>
      <c r="D4151" s="106">
        <v>31573000</v>
      </c>
      <c r="E4151" s="106">
        <v>0</v>
      </c>
      <c r="M4151" t="b">
        <f t="shared" si="325"/>
        <v>1</v>
      </c>
      <c r="N4151" t="b">
        <f t="shared" si="326"/>
        <v>1</v>
      </c>
      <c r="O4151" t="b">
        <f t="shared" si="327"/>
        <v>1</v>
      </c>
      <c r="P4151" t="b">
        <f t="shared" si="327"/>
        <v>1</v>
      </c>
      <c r="Q4151" t="b">
        <f t="shared" si="328"/>
        <v>1</v>
      </c>
      <c r="R4151" t="b">
        <f t="shared" si="329"/>
        <v>1</v>
      </c>
      <c r="U4151" s="105" t="s">
        <v>457</v>
      </c>
      <c r="V4151" s="105" t="s">
        <v>458</v>
      </c>
      <c r="W4151" s="106">
        <v>31573000</v>
      </c>
      <c r="X4151" s="106">
        <v>0</v>
      </c>
    </row>
    <row r="4152" spans="2:24" x14ac:dyDescent="0.25">
      <c r="B4152" s="105" t="s">
        <v>459</v>
      </c>
      <c r="C4152" s="105" t="s">
        <v>458</v>
      </c>
      <c r="D4152" s="106">
        <v>4904000</v>
      </c>
      <c r="E4152" s="106">
        <v>0</v>
      </c>
      <c r="M4152" t="b">
        <f t="shared" si="325"/>
        <v>1</v>
      </c>
      <c r="N4152" t="b">
        <f t="shared" si="326"/>
        <v>1</v>
      </c>
      <c r="O4152" t="b">
        <f t="shared" si="327"/>
        <v>1</v>
      </c>
      <c r="P4152" t="b">
        <f t="shared" si="327"/>
        <v>1</v>
      </c>
      <c r="Q4152" t="b">
        <f t="shared" si="328"/>
        <v>1</v>
      </c>
      <c r="R4152" t="b">
        <f t="shared" si="329"/>
        <v>1</v>
      </c>
      <c r="U4152" s="105" t="s">
        <v>459</v>
      </c>
      <c r="V4152" s="105" t="s">
        <v>458</v>
      </c>
      <c r="W4152" s="106">
        <v>4904000</v>
      </c>
      <c r="X4152" s="106">
        <v>0</v>
      </c>
    </row>
    <row r="4153" spans="2:24" x14ac:dyDescent="0.25">
      <c r="B4153" s="105" t="s">
        <v>815</v>
      </c>
      <c r="C4153" s="105" t="s">
        <v>816</v>
      </c>
      <c r="D4153" s="106">
        <v>2500000</v>
      </c>
      <c r="E4153" s="106">
        <v>0</v>
      </c>
      <c r="M4153" t="b">
        <f t="shared" si="325"/>
        <v>1</v>
      </c>
      <c r="N4153" t="b">
        <f t="shared" si="326"/>
        <v>1</v>
      </c>
      <c r="O4153" t="b">
        <f t="shared" si="327"/>
        <v>1</v>
      </c>
      <c r="P4153" t="b">
        <f t="shared" si="327"/>
        <v>1</v>
      </c>
      <c r="Q4153" t="b">
        <f t="shared" si="328"/>
        <v>1</v>
      </c>
      <c r="R4153" t="b">
        <f t="shared" si="329"/>
        <v>1</v>
      </c>
      <c r="U4153" s="105" t="s">
        <v>815</v>
      </c>
      <c r="V4153" s="105" t="s">
        <v>816</v>
      </c>
      <c r="W4153" s="106">
        <v>2500000</v>
      </c>
      <c r="X4153" s="106">
        <v>0</v>
      </c>
    </row>
    <row r="4154" spans="2:24" x14ac:dyDescent="0.25">
      <c r="B4154" s="105" t="s">
        <v>817</v>
      </c>
      <c r="C4154" s="105" t="s">
        <v>818</v>
      </c>
      <c r="D4154" s="106">
        <v>3600000</v>
      </c>
      <c r="E4154" s="106">
        <v>0</v>
      </c>
      <c r="M4154" t="b">
        <f t="shared" si="325"/>
        <v>1</v>
      </c>
      <c r="N4154" t="b">
        <f t="shared" si="326"/>
        <v>1</v>
      </c>
      <c r="O4154" t="b">
        <f t="shared" si="327"/>
        <v>1</v>
      </c>
      <c r="P4154" t="b">
        <f t="shared" si="327"/>
        <v>1</v>
      </c>
      <c r="Q4154" t="b">
        <f t="shared" si="328"/>
        <v>1</v>
      </c>
      <c r="R4154" t="b">
        <f t="shared" si="329"/>
        <v>1</v>
      </c>
      <c r="U4154" s="105" t="s">
        <v>817</v>
      </c>
      <c r="V4154" s="105" t="s">
        <v>818</v>
      </c>
      <c r="W4154" s="106">
        <v>3600000</v>
      </c>
      <c r="X4154" s="106">
        <v>0</v>
      </c>
    </row>
    <row r="4155" spans="2:24" x14ac:dyDescent="0.25">
      <c r="B4155" s="105" t="s">
        <v>819</v>
      </c>
      <c r="C4155" s="105" t="s">
        <v>820</v>
      </c>
      <c r="D4155" s="106">
        <v>2880000</v>
      </c>
      <c r="E4155" s="106">
        <v>0</v>
      </c>
      <c r="M4155" t="b">
        <f t="shared" si="325"/>
        <v>1</v>
      </c>
      <c r="N4155" t="b">
        <f t="shared" si="326"/>
        <v>1</v>
      </c>
      <c r="O4155" t="b">
        <f t="shared" si="327"/>
        <v>1</v>
      </c>
      <c r="P4155" t="b">
        <f t="shared" si="327"/>
        <v>1</v>
      </c>
      <c r="Q4155" t="b">
        <f t="shared" si="328"/>
        <v>1</v>
      </c>
      <c r="R4155" t="b">
        <f t="shared" si="329"/>
        <v>1</v>
      </c>
      <c r="U4155" s="105" t="s">
        <v>819</v>
      </c>
      <c r="V4155" s="105" t="s">
        <v>820</v>
      </c>
      <c r="W4155" s="106">
        <v>2880000</v>
      </c>
      <c r="X4155" s="106">
        <v>0</v>
      </c>
    </row>
    <row r="4156" spans="2:24" x14ac:dyDescent="0.25">
      <c r="B4156" s="105" t="s">
        <v>821</v>
      </c>
      <c r="C4156" s="105" t="s">
        <v>822</v>
      </c>
      <c r="D4156" s="106">
        <v>584000</v>
      </c>
      <c r="E4156" s="106">
        <v>0</v>
      </c>
      <c r="M4156" t="b">
        <f t="shared" si="325"/>
        <v>1</v>
      </c>
      <c r="N4156" t="b">
        <f t="shared" si="326"/>
        <v>1</v>
      </c>
      <c r="O4156" t="b">
        <f t="shared" si="327"/>
        <v>1</v>
      </c>
      <c r="P4156" t="b">
        <f t="shared" si="327"/>
        <v>1</v>
      </c>
      <c r="Q4156" t="b">
        <f t="shared" si="328"/>
        <v>1</v>
      </c>
      <c r="R4156" t="b">
        <f t="shared" si="329"/>
        <v>1</v>
      </c>
      <c r="U4156" s="105" t="s">
        <v>821</v>
      </c>
      <c r="V4156" s="105" t="s">
        <v>822</v>
      </c>
      <c r="W4156" s="106">
        <v>584000</v>
      </c>
      <c r="X4156" s="106">
        <v>0</v>
      </c>
    </row>
    <row r="4157" spans="2:24" x14ac:dyDescent="0.25">
      <c r="B4157" s="105" t="s">
        <v>823</v>
      </c>
      <c r="C4157" s="105" t="s">
        <v>824</v>
      </c>
      <c r="D4157" s="106">
        <v>3600000</v>
      </c>
      <c r="E4157" s="106">
        <v>0</v>
      </c>
      <c r="M4157" t="b">
        <f t="shared" si="325"/>
        <v>1</v>
      </c>
      <c r="N4157" t="b">
        <f t="shared" si="326"/>
        <v>1</v>
      </c>
      <c r="O4157" t="b">
        <f t="shared" si="327"/>
        <v>1</v>
      </c>
      <c r="P4157" t="b">
        <f t="shared" si="327"/>
        <v>1</v>
      </c>
      <c r="Q4157" t="b">
        <f t="shared" si="328"/>
        <v>1</v>
      </c>
      <c r="R4157" t="b">
        <f t="shared" si="329"/>
        <v>1</v>
      </c>
      <c r="U4157" s="105" t="s">
        <v>823</v>
      </c>
      <c r="V4157" s="105" t="s">
        <v>824</v>
      </c>
      <c r="W4157" s="106">
        <v>3600000</v>
      </c>
      <c r="X4157" s="106">
        <v>0</v>
      </c>
    </row>
    <row r="4158" spans="2:24" x14ac:dyDescent="0.25">
      <c r="B4158" s="105" t="s">
        <v>825</v>
      </c>
      <c r="C4158" s="105" t="s">
        <v>1609</v>
      </c>
      <c r="D4158" s="106">
        <v>2660000</v>
      </c>
      <c r="E4158" s="106">
        <v>0</v>
      </c>
      <c r="M4158" t="b">
        <f t="shared" si="325"/>
        <v>1</v>
      </c>
      <c r="N4158" t="b">
        <f t="shared" si="326"/>
        <v>1</v>
      </c>
      <c r="O4158" t="b">
        <f t="shared" si="327"/>
        <v>1</v>
      </c>
      <c r="P4158" t="b">
        <f t="shared" si="327"/>
        <v>1</v>
      </c>
      <c r="Q4158" t="b">
        <f t="shared" si="328"/>
        <v>1</v>
      </c>
      <c r="R4158" t="b">
        <f t="shared" si="329"/>
        <v>1</v>
      </c>
      <c r="U4158" s="105" t="s">
        <v>825</v>
      </c>
      <c r="V4158" s="105" t="s">
        <v>1609</v>
      </c>
      <c r="W4158" s="106">
        <v>2660000</v>
      </c>
      <c r="X4158" s="106">
        <v>0</v>
      </c>
    </row>
    <row r="4159" spans="2:24" x14ac:dyDescent="0.25">
      <c r="B4159" s="105" t="s">
        <v>826</v>
      </c>
      <c r="C4159" s="105" t="s">
        <v>1610</v>
      </c>
      <c r="D4159" s="106">
        <v>6990000</v>
      </c>
      <c r="E4159" s="106">
        <v>0</v>
      </c>
      <c r="M4159" t="b">
        <f t="shared" si="325"/>
        <v>1</v>
      </c>
      <c r="N4159" t="b">
        <f t="shared" si="326"/>
        <v>1</v>
      </c>
      <c r="O4159" t="b">
        <f t="shared" si="327"/>
        <v>1</v>
      </c>
      <c r="P4159" t="b">
        <f t="shared" si="327"/>
        <v>1</v>
      </c>
      <c r="Q4159" t="b">
        <f t="shared" si="328"/>
        <v>1</v>
      </c>
      <c r="R4159" t="b">
        <f t="shared" si="329"/>
        <v>1</v>
      </c>
      <c r="U4159" s="105" t="s">
        <v>826</v>
      </c>
      <c r="V4159" s="105" t="s">
        <v>1610</v>
      </c>
      <c r="W4159" s="106">
        <v>6990000</v>
      </c>
      <c r="X4159" s="106">
        <v>0</v>
      </c>
    </row>
    <row r="4160" spans="2:24" x14ac:dyDescent="0.25">
      <c r="B4160" s="105" t="s">
        <v>827</v>
      </c>
      <c r="C4160" s="105" t="s">
        <v>1611</v>
      </c>
      <c r="D4160" s="106">
        <v>3455000</v>
      </c>
      <c r="E4160" s="106">
        <v>0</v>
      </c>
      <c r="M4160" t="b">
        <f t="shared" si="325"/>
        <v>1</v>
      </c>
      <c r="N4160" t="b">
        <f t="shared" si="326"/>
        <v>1</v>
      </c>
      <c r="O4160" t="b">
        <f t="shared" si="327"/>
        <v>1</v>
      </c>
      <c r="P4160" t="b">
        <f t="shared" si="327"/>
        <v>1</v>
      </c>
      <c r="Q4160" t="b">
        <f t="shared" si="328"/>
        <v>1</v>
      </c>
      <c r="R4160" t="b">
        <f t="shared" si="329"/>
        <v>1</v>
      </c>
      <c r="U4160" s="105" t="s">
        <v>827</v>
      </c>
      <c r="V4160" s="105" t="s">
        <v>1611</v>
      </c>
      <c r="W4160" s="106">
        <v>3455000</v>
      </c>
      <c r="X4160" s="106">
        <v>0</v>
      </c>
    </row>
    <row r="4161" spans="2:24" x14ac:dyDescent="0.25">
      <c r="B4161" s="105" t="s">
        <v>828</v>
      </c>
      <c r="C4161" s="105" t="s">
        <v>1612</v>
      </c>
      <c r="D4161" s="106">
        <v>400000</v>
      </c>
      <c r="E4161" s="106">
        <v>0</v>
      </c>
      <c r="M4161" t="b">
        <f t="shared" si="325"/>
        <v>1</v>
      </c>
      <c r="N4161" t="b">
        <f t="shared" si="326"/>
        <v>1</v>
      </c>
      <c r="O4161" t="b">
        <f t="shared" si="327"/>
        <v>1</v>
      </c>
      <c r="P4161" t="b">
        <f t="shared" si="327"/>
        <v>1</v>
      </c>
      <c r="Q4161" t="b">
        <f t="shared" si="328"/>
        <v>1</v>
      </c>
      <c r="R4161" t="b">
        <f t="shared" si="329"/>
        <v>1</v>
      </c>
      <c r="U4161" s="105" t="s">
        <v>828</v>
      </c>
      <c r="V4161" s="105" t="s">
        <v>1612</v>
      </c>
      <c r="W4161" s="106">
        <v>400000</v>
      </c>
      <c r="X4161" s="106">
        <v>0</v>
      </c>
    </row>
    <row r="4162" spans="2:24" x14ac:dyDescent="0.25">
      <c r="B4162" s="105" t="s">
        <v>460</v>
      </c>
      <c r="C4162" s="105" t="s">
        <v>461</v>
      </c>
      <c r="D4162" s="106">
        <v>17055000</v>
      </c>
      <c r="E4162" s="106">
        <v>0</v>
      </c>
      <c r="M4162" t="b">
        <f t="shared" si="325"/>
        <v>1</v>
      </c>
      <c r="N4162" t="b">
        <f t="shared" si="326"/>
        <v>1</v>
      </c>
      <c r="O4162" t="b">
        <f t="shared" si="327"/>
        <v>1</v>
      </c>
      <c r="P4162" t="b">
        <f t="shared" si="327"/>
        <v>1</v>
      </c>
      <c r="Q4162" t="b">
        <f t="shared" si="328"/>
        <v>1</v>
      </c>
      <c r="R4162" t="b">
        <f t="shared" si="329"/>
        <v>1</v>
      </c>
      <c r="U4162" s="105" t="s">
        <v>460</v>
      </c>
      <c r="V4162" s="105" t="s">
        <v>461</v>
      </c>
      <c r="W4162" s="106">
        <v>17055000</v>
      </c>
      <c r="X4162" s="106">
        <v>0</v>
      </c>
    </row>
    <row r="4163" spans="2:24" x14ac:dyDescent="0.25">
      <c r="B4163" s="105" t="s">
        <v>462</v>
      </c>
      <c r="C4163" s="105" t="s">
        <v>461</v>
      </c>
      <c r="D4163" s="106">
        <v>9655000</v>
      </c>
      <c r="E4163" s="106">
        <v>0</v>
      </c>
      <c r="M4163" t="b">
        <f t="shared" si="325"/>
        <v>1</v>
      </c>
      <c r="N4163" t="b">
        <f t="shared" si="326"/>
        <v>1</v>
      </c>
      <c r="O4163" t="b">
        <f t="shared" si="327"/>
        <v>1</v>
      </c>
      <c r="P4163" t="b">
        <f t="shared" si="327"/>
        <v>1</v>
      </c>
      <c r="Q4163" t="b">
        <f t="shared" si="328"/>
        <v>1</v>
      </c>
      <c r="R4163" t="b">
        <f t="shared" si="329"/>
        <v>1</v>
      </c>
      <c r="U4163" s="105" t="s">
        <v>462</v>
      </c>
      <c r="V4163" s="105" t="s">
        <v>461</v>
      </c>
      <c r="W4163" s="106">
        <v>9655000</v>
      </c>
      <c r="X4163" s="106">
        <v>0</v>
      </c>
    </row>
    <row r="4164" spans="2:24" x14ac:dyDescent="0.25">
      <c r="B4164" s="105" t="s">
        <v>829</v>
      </c>
      <c r="C4164" s="105" t="s">
        <v>833</v>
      </c>
      <c r="D4164" s="106">
        <v>3500000</v>
      </c>
      <c r="E4164" s="106">
        <v>0</v>
      </c>
      <c r="M4164" t="b">
        <f t="shared" si="325"/>
        <v>1</v>
      </c>
      <c r="N4164" t="b">
        <f t="shared" si="326"/>
        <v>1</v>
      </c>
      <c r="O4164" t="b">
        <f t="shared" si="327"/>
        <v>1</v>
      </c>
      <c r="P4164" t="b">
        <f t="shared" si="327"/>
        <v>1</v>
      </c>
      <c r="Q4164" t="b">
        <f t="shared" si="328"/>
        <v>1</v>
      </c>
      <c r="R4164" t="b">
        <f t="shared" si="329"/>
        <v>1</v>
      </c>
      <c r="U4164" s="105" t="s">
        <v>829</v>
      </c>
      <c r="V4164" s="105" t="s">
        <v>833</v>
      </c>
      <c r="W4164" s="106">
        <v>3500000</v>
      </c>
      <c r="X4164" s="106">
        <v>0</v>
      </c>
    </row>
    <row r="4165" spans="2:24" x14ac:dyDescent="0.25">
      <c r="B4165" s="105" t="s">
        <v>831</v>
      </c>
      <c r="C4165" s="105" t="s">
        <v>830</v>
      </c>
      <c r="D4165" s="106">
        <v>2880000</v>
      </c>
      <c r="E4165" s="106">
        <v>0</v>
      </c>
      <c r="M4165" t="b">
        <f t="shared" si="325"/>
        <v>1</v>
      </c>
      <c r="N4165" t="b">
        <f t="shared" si="326"/>
        <v>1</v>
      </c>
      <c r="O4165" t="b">
        <f t="shared" si="327"/>
        <v>1</v>
      </c>
      <c r="P4165" t="b">
        <f t="shared" si="327"/>
        <v>1</v>
      </c>
      <c r="Q4165" t="b">
        <f t="shared" si="328"/>
        <v>1</v>
      </c>
      <c r="R4165" t="b">
        <f t="shared" si="329"/>
        <v>1</v>
      </c>
      <c r="U4165" s="105" t="s">
        <v>831</v>
      </c>
      <c r="V4165" s="105" t="s">
        <v>830</v>
      </c>
      <c r="W4165" s="106">
        <v>2880000</v>
      </c>
      <c r="X4165" s="106">
        <v>0</v>
      </c>
    </row>
    <row r="4166" spans="2:24" x14ac:dyDescent="0.25">
      <c r="B4166" s="105" t="s">
        <v>832</v>
      </c>
      <c r="C4166" s="105" t="s">
        <v>1457</v>
      </c>
      <c r="D4166" s="106">
        <v>1020000</v>
      </c>
      <c r="E4166" s="106">
        <v>0</v>
      </c>
      <c r="M4166" t="b">
        <f t="shared" si="325"/>
        <v>1</v>
      </c>
      <c r="N4166" t="b">
        <f t="shared" si="326"/>
        <v>1</v>
      </c>
      <c r="O4166" t="b">
        <f t="shared" si="327"/>
        <v>1</v>
      </c>
      <c r="P4166" t="b">
        <f t="shared" si="327"/>
        <v>1</v>
      </c>
      <c r="Q4166" t="b">
        <f t="shared" si="328"/>
        <v>1</v>
      </c>
      <c r="R4166" t="b">
        <f t="shared" si="329"/>
        <v>1</v>
      </c>
      <c r="U4166" s="105" t="s">
        <v>832</v>
      </c>
      <c r="V4166" s="105" t="s">
        <v>1457</v>
      </c>
      <c r="W4166" s="106">
        <v>1020000</v>
      </c>
      <c r="X4166" s="106">
        <v>0</v>
      </c>
    </row>
    <row r="4167" spans="2:24" x14ac:dyDescent="0.25">
      <c r="B4167" s="105" t="s">
        <v>521</v>
      </c>
      <c r="C4167" s="105" t="s">
        <v>522</v>
      </c>
      <c r="D4167" s="106">
        <v>4320000</v>
      </c>
      <c r="E4167" s="106">
        <v>0</v>
      </c>
      <c r="M4167" t="b">
        <f t="shared" si="325"/>
        <v>1</v>
      </c>
      <c r="N4167" t="b">
        <f t="shared" si="326"/>
        <v>1</v>
      </c>
      <c r="O4167" t="b">
        <f t="shared" si="327"/>
        <v>1</v>
      </c>
      <c r="P4167" t="b">
        <f t="shared" si="327"/>
        <v>1</v>
      </c>
      <c r="Q4167" t="b">
        <f t="shared" si="328"/>
        <v>1</v>
      </c>
      <c r="R4167" t="b">
        <f t="shared" si="329"/>
        <v>1</v>
      </c>
      <c r="U4167" s="105" t="s">
        <v>521</v>
      </c>
      <c r="V4167" s="105" t="s">
        <v>522</v>
      </c>
      <c r="W4167" s="106">
        <v>4320000</v>
      </c>
      <c r="X4167" s="106">
        <v>0</v>
      </c>
    </row>
    <row r="4168" spans="2:24" x14ac:dyDescent="0.25">
      <c r="B4168" s="105" t="s">
        <v>523</v>
      </c>
      <c r="C4168" s="105" t="s">
        <v>524</v>
      </c>
      <c r="D4168" s="106">
        <v>4320000</v>
      </c>
      <c r="E4168" s="106">
        <v>0</v>
      </c>
      <c r="M4168" t="b">
        <f t="shared" si="325"/>
        <v>1</v>
      </c>
      <c r="N4168" t="b">
        <f t="shared" si="326"/>
        <v>1</v>
      </c>
      <c r="O4168" t="b">
        <f t="shared" si="327"/>
        <v>1</v>
      </c>
      <c r="P4168" t="b">
        <f t="shared" si="327"/>
        <v>1</v>
      </c>
      <c r="Q4168" t="b">
        <f t="shared" si="328"/>
        <v>1</v>
      </c>
      <c r="R4168" t="b">
        <f t="shared" si="329"/>
        <v>1</v>
      </c>
      <c r="U4168" s="105" t="s">
        <v>523</v>
      </c>
      <c r="V4168" s="105" t="s">
        <v>524</v>
      </c>
      <c r="W4168" s="106">
        <v>4320000</v>
      </c>
      <c r="X4168" s="106">
        <v>0</v>
      </c>
    </row>
    <row r="4169" spans="2:24" x14ac:dyDescent="0.25">
      <c r="B4169" s="105" t="s">
        <v>525</v>
      </c>
      <c r="C4169" s="105" t="s">
        <v>524</v>
      </c>
      <c r="D4169" s="106">
        <v>4320000</v>
      </c>
      <c r="E4169" s="106">
        <v>0</v>
      </c>
      <c r="M4169" t="b">
        <f t="shared" si="325"/>
        <v>1</v>
      </c>
      <c r="N4169" t="b">
        <f t="shared" si="326"/>
        <v>1</v>
      </c>
      <c r="O4169" t="b">
        <f t="shared" si="327"/>
        <v>1</v>
      </c>
      <c r="P4169" t="b">
        <f t="shared" si="327"/>
        <v>1</v>
      </c>
      <c r="Q4169" t="b">
        <f t="shared" si="328"/>
        <v>1</v>
      </c>
      <c r="R4169" t="b">
        <f t="shared" si="329"/>
        <v>1</v>
      </c>
      <c r="U4169" s="105" t="s">
        <v>525</v>
      </c>
      <c r="V4169" s="105" t="s">
        <v>524</v>
      </c>
      <c r="W4169" s="106">
        <v>4320000</v>
      </c>
      <c r="X4169" s="106">
        <v>0</v>
      </c>
    </row>
    <row r="4170" spans="2:24" x14ac:dyDescent="0.25">
      <c r="B4170" s="105" t="s">
        <v>650</v>
      </c>
      <c r="C4170" s="105" t="s">
        <v>651</v>
      </c>
      <c r="D4170" s="106">
        <v>14499000</v>
      </c>
      <c r="E4170" s="106">
        <v>0</v>
      </c>
      <c r="M4170" t="b">
        <f t="shared" si="325"/>
        <v>1</v>
      </c>
      <c r="N4170" t="b">
        <f t="shared" si="326"/>
        <v>1</v>
      </c>
      <c r="O4170" t="b">
        <f t="shared" si="327"/>
        <v>1</v>
      </c>
      <c r="P4170" t="b">
        <f t="shared" si="327"/>
        <v>1</v>
      </c>
      <c r="Q4170" t="b">
        <f t="shared" si="328"/>
        <v>1</v>
      </c>
      <c r="R4170" t="b">
        <f t="shared" si="329"/>
        <v>1</v>
      </c>
      <c r="U4170" s="105" t="s">
        <v>650</v>
      </c>
      <c r="V4170" s="105" t="s">
        <v>651</v>
      </c>
      <c r="W4170" s="106">
        <v>14499000</v>
      </c>
      <c r="X4170" s="106">
        <v>0</v>
      </c>
    </row>
    <row r="4171" spans="2:24" x14ac:dyDescent="0.25">
      <c r="B4171" s="105" t="s">
        <v>652</v>
      </c>
      <c r="C4171" s="105" t="s">
        <v>653</v>
      </c>
      <c r="D4171" s="106">
        <v>14499000</v>
      </c>
      <c r="E4171" s="106">
        <v>0</v>
      </c>
      <c r="M4171" t="b">
        <f t="shared" si="325"/>
        <v>1</v>
      </c>
      <c r="N4171" t="b">
        <f t="shared" si="326"/>
        <v>1</v>
      </c>
      <c r="O4171" t="b">
        <f t="shared" si="327"/>
        <v>1</v>
      </c>
      <c r="P4171" t="b">
        <f t="shared" si="327"/>
        <v>1</v>
      </c>
      <c r="Q4171" t="b">
        <f t="shared" si="328"/>
        <v>1</v>
      </c>
      <c r="R4171" t="b">
        <f t="shared" si="329"/>
        <v>1</v>
      </c>
      <c r="U4171" s="105" t="s">
        <v>652</v>
      </c>
      <c r="V4171" s="105" t="s">
        <v>653</v>
      </c>
      <c r="W4171" s="106">
        <v>14499000</v>
      </c>
      <c r="X4171" s="106">
        <v>0</v>
      </c>
    </row>
    <row r="4172" spans="2:24" x14ac:dyDescent="0.25">
      <c r="B4172" s="105" t="s">
        <v>654</v>
      </c>
      <c r="C4172" s="105" t="s">
        <v>653</v>
      </c>
      <c r="D4172" s="106">
        <v>14499000</v>
      </c>
      <c r="E4172" s="106">
        <v>0</v>
      </c>
      <c r="M4172" t="b">
        <f t="shared" si="325"/>
        <v>1</v>
      </c>
      <c r="N4172" t="b">
        <f t="shared" si="326"/>
        <v>1</v>
      </c>
      <c r="O4172" t="b">
        <f t="shared" si="327"/>
        <v>1</v>
      </c>
      <c r="P4172" t="b">
        <f t="shared" si="327"/>
        <v>1</v>
      </c>
      <c r="Q4172" t="b">
        <f t="shared" si="328"/>
        <v>1</v>
      </c>
      <c r="R4172" t="b">
        <f t="shared" si="329"/>
        <v>1</v>
      </c>
      <c r="U4172" s="105" t="s">
        <v>654</v>
      </c>
      <c r="V4172" s="105" t="s">
        <v>653</v>
      </c>
      <c r="W4172" s="106">
        <v>14499000</v>
      </c>
      <c r="X4172" s="106">
        <v>0</v>
      </c>
    </row>
    <row r="4173" spans="2:24" x14ac:dyDescent="0.25">
      <c r="B4173" s="105" t="s">
        <v>655</v>
      </c>
      <c r="C4173" s="105" t="s">
        <v>656</v>
      </c>
      <c r="D4173" s="106">
        <v>11520000</v>
      </c>
      <c r="E4173" s="106">
        <v>0</v>
      </c>
      <c r="M4173" t="b">
        <f t="shared" si="325"/>
        <v>1</v>
      </c>
      <c r="N4173" t="b">
        <f t="shared" si="326"/>
        <v>1</v>
      </c>
      <c r="O4173" t="b">
        <f t="shared" si="327"/>
        <v>1</v>
      </c>
      <c r="P4173" t="b">
        <f t="shared" si="327"/>
        <v>1</v>
      </c>
      <c r="Q4173" t="b">
        <f t="shared" si="328"/>
        <v>1</v>
      </c>
      <c r="R4173" t="b">
        <f t="shared" si="329"/>
        <v>1</v>
      </c>
      <c r="U4173" s="105" t="s">
        <v>655</v>
      </c>
      <c r="V4173" s="105" t="s">
        <v>656</v>
      </c>
      <c r="W4173" s="106">
        <v>11520000</v>
      </c>
      <c r="X4173" s="106">
        <v>0</v>
      </c>
    </row>
    <row r="4174" spans="2:24" x14ac:dyDescent="0.25">
      <c r="B4174" s="105" t="s">
        <v>657</v>
      </c>
      <c r="C4174" s="105" t="s">
        <v>658</v>
      </c>
      <c r="D4174" s="106">
        <v>11520000</v>
      </c>
      <c r="E4174" s="106">
        <v>0</v>
      </c>
      <c r="M4174" t="b">
        <f t="shared" si="325"/>
        <v>1</v>
      </c>
      <c r="N4174" t="b">
        <f t="shared" si="326"/>
        <v>1</v>
      </c>
      <c r="O4174" t="b">
        <f t="shared" si="327"/>
        <v>1</v>
      </c>
      <c r="P4174" t="b">
        <f t="shared" si="327"/>
        <v>1</v>
      </c>
      <c r="Q4174" t="b">
        <f t="shared" si="328"/>
        <v>1</v>
      </c>
      <c r="R4174" t="b">
        <f t="shared" si="329"/>
        <v>1</v>
      </c>
      <c r="U4174" s="105" t="s">
        <v>657</v>
      </c>
      <c r="V4174" s="105" t="s">
        <v>658</v>
      </c>
      <c r="W4174" s="106">
        <v>11520000</v>
      </c>
      <c r="X4174" s="106">
        <v>0</v>
      </c>
    </row>
    <row r="4175" spans="2:24" x14ac:dyDescent="0.25">
      <c r="B4175" s="105" t="s">
        <v>659</v>
      </c>
      <c r="C4175" s="105" t="s">
        <v>658</v>
      </c>
      <c r="D4175" s="106">
        <v>10020000</v>
      </c>
      <c r="E4175" s="106">
        <v>0</v>
      </c>
      <c r="M4175" t="b">
        <f t="shared" si="325"/>
        <v>1</v>
      </c>
      <c r="N4175" t="b">
        <f t="shared" si="326"/>
        <v>1</v>
      </c>
      <c r="O4175" t="b">
        <f t="shared" si="327"/>
        <v>1</v>
      </c>
      <c r="P4175" t="b">
        <f t="shared" si="327"/>
        <v>1</v>
      </c>
      <c r="Q4175" t="b">
        <f t="shared" si="328"/>
        <v>1</v>
      </c>
      <c r="R4175" t="b">
        <f t="shared" si="329"/>
        <v>1</v>
      </c>
      <c r="U4175" s="105" t="s">
        <v>659</v>
      </c>
      <c r="V4175" s="105" t="s">
        <v>658</v>
      </c>
      <c r="W4175" s="106">
        <v>10020000</v>
      </c>
      <c r="X4175" s="106">
        <v>0</v>
      </c>
    </row>
    <row r="4176" spans="2:24" x14ac:dyDescent="0.25">
      <c r="B4176" s="105" t="s">
        <v>834</v>
      </c>
      <c r="C4176" s="105" t="s">
        <v>835</v>
      </c>
      <c r="D4176" s="106">
        <v>1500000</v>
      </c>
      <c r="E4176" s="106">
        <v>0</v>
      </c>
      <c r="M4176" t="b">
        <f t="shared" si="325"/>
        <v>1</v>
      </c>
      <c r="N4176" t="b">
        <f t="shared" si="326"/>
        <v>1</v>
      </c>
      <c r="O4176" t="b">
        <f t="shared" si="327"/>
        <v>1</v>
      </c>
      <c r="P4176" t="b">
        <f t="shared" si="327"/>
        <v>1</v>
      </c>
      <c r="Q4176" t="b">
        <f t="shared" si="328"/>
        <v>1</v>
      </c>
      <c r="R4176" t="b">
        <f t="shared" si="329"/>
        <v>1</v>
      </c>
      <c r="U4176" s="105" t="s">
        <v>834</v>
      </c>
      <c r="V4176" s="105" t="s">
        <v>835</v>
      </c>
      <c r="W4176" s="106">
        <v>1500000</v>
      </c>
      <c r="X4176" s="106">
        <v>0</v>
      </c>
    </row>
    <row r="4177" spans="2:24" x14ac:dyDescent="0.25">
      <c r="B4177" s="105" t="s">
        <v>463</v>
      </c>
      <c r="C4177" s="105" t="s">
        <v>464</v>
      </c>
      <c r="D4177" s="106">
        <v>542477500</v>
      </c>
      <c r="E4177" s="106">
        <v>0</v>
      </c>
      <c r="M4177" t="b">
        <f t="shared" si="325"/>
        <v>1</v>
      </c>
      <c r="N4177" t="b">
        <f t="shared" si="326"/>
        <v>1</v>
      </c>
      <c r="O4177" t="b">
        <f t="shared" si="327"/>
        <v>1</v>
      </c>
      <c r="P4177" t="b">
        <f t="shared" si="327"/>
        <v>1</v>
      </c>
      <c r="Q4177" t="b">
        <f t="shared" si="328"/>
        <v>1</v>
      </c>
      <c r="R4177" t="b">
        <f t="shared" si="329"/>
        <v>1</v>
      </c>
      <c r="U4177" s="105" t="s">
        <v>463</v>
      </c>
      <c r="V4177" s="105" t="s">
        <v>464</v>
      </c>
      <c r="W4177" s="106">
        <v>542477500</v>
      </c>
      <c r="X4177" s="106">
        <v>0</v>
      </c>
    </row>
    <row r="4178" spans="2:24" x14ac:dyDescent="0.25">
      <c r="B4178" s="105" t="s">
        <v>465</v>
      </c>
      <c r="C4178" s="105" t="s">
        <v>466</v>
      </c>
      <c r="D4178" s="106">
        <v>395867500</v>
      </c>
      <c r="E4178" s="106">
        <v>0</v>
      </c>
      <c r="M4178" t="b">
        <f t="shared" si="325"/>
        <v>1</v>
      </c>
      <c r="N4178" t="b">
        <f t="shared" si="326"/>
        <v>1</v>
      </c>
      <c r="O4178" t="b">
        <f t="shared" si="327"/>
        <v>1</v>
      </c>
      <c r="P4178" t="b">
        <f t="shared" si="327"/>
        <v>1</v>
      </c>
      <c r="Q4178" t="b">
        <f t="shared" si="328"/>
        <v>1</v>
      </c>
      <c r="R4178" t="b">
        <f t="shared" si="329"/>
        <v>1</v>
      </c>
      <c r="U4178" s="105" t="s">
        <v>465</v>
      </c>
      <c r="V4178" s="105" t="s">
        <v>466</v>
      </c>
      <c r="W4178" s="106">
        <v>395867500</v>
      </c>
      <c r="X4178" s="106">
        <v>0</v>
      </c>
    </row>
    <row r="4179" spans="2:24" x14ac:dyDescent="0.25">
      <c r="B4179" s="105" t="s">
        <v>467</v>
      </c>
      <c r="C4179" s="105" t="s">
        <v>468</v>
      </c>
      <c r="D4179" s="106">
        <v>54800000</v>
      </c>
      <c r="E4179" s="106">
        <v>0</v>
      </c>
      <c r="M4179" t="b">
        <f t="shared" si="325"/>
        <v>1</v>
      </c>
      <c r="N4179" t="b">
        <f t="shared" si="326"/>
        <v>1</v>
      </c>
      <c r="O4179" t="b">
        <f t="shared" si="327"/>
        <v>1</v>
      </c>
      <c r="P4179" t="b">
        <f t="shared" si="327"/>
        <v>1</v>
      </c>
      <c r="Q4179" t="b">
        <f t="shared" si="328"/>
        <v>1</v>
      </c>
      <c r="R4179" t="b">
        <f t="shared" si="329"/>
        <v>1</v>
      </c>
      <c r="U4179" s="105" t="s">
        <v>467</v>
      </c>
      <c r="V4179" s="105" t="s">
        <v>468</v>
      </c>
      <c r="W4179" s="106">
        <v>54800000</v>
      </c>
      <c r="X4179" s="106">
        <v>0</v>
      </c>
    </row>
    <row r="4180" spans="2:24" x14ac:dyDescent="0.25">
      <c r="B4180" s="105" t="s">
        <v>735</v>
      </c>
      <c r="C4180" s="105" t="s">
        <v>736</v>
      </c>
      <c r="D4180" s="106">
        <v>18000000</v>
      </c>
      <c r="E4180" s="106">
        <v>0</v>
      </c>
      <c r="M4180" t="b">
        <f t="shared" si="325"/>
        <v>1</v>
      </c>
      <c r="N4180" t="b">
        <f t="shared" si="326"/>
        <v>1</v>
      </c>
      <c r="O4180" t="b">
        <f t="shared" si="327"/>
        <v>1</v>
      </c>
      <c r="P4180" t="b">
        <f t="shared" si="327"/>
        <v>1</v>
      </c>
      <c r="Q4180" t="b">
        <f t="shared" si="328"/>
        <v>1</v>
      </c>
      <c r="R4180" t="b">
        <f t="shared" si="329"/>
        <v>1</v>
      </c>
      <c r="U4180" s="105" t="s">
        <v>735</v>
      </c>
      <c r="V4180" s="105" t="s">
        <v>736</v>
      </c>
      <c r="W4180" s="106">
        <v>18000000</v>
      </c>
      <c r="X4180" s="106">
        <v>0</v>
      </c>
    </row>
    <row r="4181" spans="2:24" x14ac:dyDescent="0.25">
      <c r="B4181" s="105" t="s">
        <v>725</v>
      </c>
      <c r="C4181" s="105" t="s">
        <v>726</v>
      </c>
      <c r="D4181" s="106">
        <v>7020000</v>
      </c>
      <c r="E4181" s="106">
        <v>0</v>
      </c>
      <c r="M4181" t="b">
        <f t="shared" si="325"/>
        <v>1</v>
      </c>
      <c r="N4181" t="b">
        <f t="shared" si="326"/>
        <v>1</v>
      </c>
      <c r="O4181" t="b">
        <f t="shared" si="327"/>
        <v>1</v>
      </c>
      <c r="P4181" t="b">
        <f t="shared" si="327"/>
        <v>1</v>
      </c>
      <c r="Q4181" t="b">
        <f t="shared" si="328"/>
        <v>1</v>
      </c>
      <c r="R4181" t="b">
        <f t="shared" si="329"/>
        <v>1</v>
      </c>
      <c r="U4181" s="105" t="s">
        <v>725</v>
      </c>
      <c r="V4181" s="105" t="s">
        <v>726</v>
      </c>
      <c r="W4181" s="106">
        <v>7020000</v>
      </c>
      <c r="X4181" s="106">
        <v>0</v>
      </c>
    </row>
    <row r="4182" spans="2:24" x14ac:dyDescent="0.25">
      <c r="B4182" s="105" t="s">
        <v>737</v>
      </c>
      <c r="C4182" s="105" t="s">
        <v>738</v>
      </c>
      <c r="D4182" s="106">
        <v>13330000</v>
      </c>
      <c r="E4182" s="106">
        <v>0</v>
      </c>
      <c r="M4182" t="b">
        <f t="shared" si="325"/>
        <v>1</v>
      </c>
      <c r="N4182" t="b">
        <f t="shared" si="326"/>
        <v>1</v>
      </c>
      <c r="O4182" t="b">
        <f t="shared" si="327"/>
        <v>1</v>
      </c>
      <c r="P4182" t="b">
        <f t="shared" si="327"/>
        <v>1</v>
      </c>
      <c r="Q4182" t="b">
        <f t="shared" si="328"/>
        <v>1</v>
      </c>
      <c r="R4182" t="b">
        <f t="shared" si="329"/>
        <v>1</v>
      </c>
      <c r="U4182" s="105" t="s">
        <v>737</v>
      </c>
      <c r="V4182" s="105" t="s">
        <v>738</v>
      </c>
      <c r="W4182" s="106">
        <v>13330000</v>
      </c>
      <c r="X4182" s="106">
        <v>0</v>
      </c>
    </row>
    <row r="4183" spans="2:24" x14ac:dyDescent="0.25">
      <c r="B4183" s="105" t="s">
        <v>739</v>
      </c>
      <c r="C4183" s="105" t="s">
        <v>740</v>
      </c>
      <c r="D4183" s="106">
        <v>5000000</v>
      </c>
      <c r="E4183" s="106">
        <v>0</v>
      </c>
      <c r="M4183" t="b">
        <f t="shared" si="325"/>
        <v>1</v>
      </c>
      <c r="N4183" t="b">
        <f t="shared" si="326"/>
        <v>1</v>
      </c>
      <c r="O4183" t="b">
        <f t="shared" si="327"/>
        <v>1</v>
      </c>
      <c r="P4183" t="b">
        <f t="shared" si="327"/>
        <v>1</v>
      </c>
      <c r="Q4183" t="b">
        <f t="shared" si="328"/>
        <v>1</v>
      </c>
      <c r="R4183" t="b">
        <f t="shared" si="329"/>
        <v>1</v>
      </c>
      <c r="U4183" s="105" t="s">
        <v>739</v>
      </c>
      <c r="V4183" s="105" t="s">
        <v>740</v>
      </c>
      <c r="W4183" s="106">
        <v>5000000</v>
      </c>
      <c r="X4183" s="106">
        <v>0</v>
      </c>
    </row>
    <row r="4184" spans="2:24" x14ac:dyDescent="0.25">
      <c r="B4184" s="105" t="s">
        <v>741</v>
      </c>
      <c r="C4184" s="105" t="s">
        <v>742</v>
      </c>
      <c r="D4184" s="106">
        <v>7140000</v>
      </c>
      <c r="E4184" s="106">
        <v>0</v>
      </c>
      <c r="M4184" t="b">
        <f t="shared" si="325"/>
        <v>1</v>
      </c>
      <c r="N4184" t="b">
        <f t="shared" si="326"/>
        <v>1</v>
      </c>
      <c r="O4184" t="b">
        <f t="shared" si="327"/>
        <v>1</v>
      </c>
      <c r="P4184" t="b">
        <f t="shared" si="327"/>
        <v>1</v>
      </c>
      <c r="Q4184" t="b">
        <f t="shared" si="328"/>
        <v>1</v>
      </c>
      <c r="R4184" t="b">
        <f t="shared" si="329"/>
        <v>1</v>
      </c>
      <c r="U4184" s="105" t="s">
        <v>741</v>
      </c>
      <c r="V4184" s="105" t="s">
        <v>742</v>
      </c>
      <c r="W4184" s="106">
        <v>7140000</v>
      </c>
      <c r="X4184" s="106">
        <v>0</v>
      </c>
    </row>
    <row r="4185" spans="2:24" x14ac:dyDescent="0.25">
      <c r="B4185" s="105" t="s">
        <v>743</v>
      </c>
      <c r="C4185" s="105" t="s">
        <v>744</v>
      </c>
      <c r="D4185" s="106">
        <v>11175000</v>
      </c>
      <c r="E4185" s="106">
        <v>0</v>
      </c>
      <c r="M4185" t="b">
        <f t="shared" si="325"/>
        <v>1</v>
      </c>
      <c r="N4185" t="b">
        <f t="shared" si="326"/>
        <v>1</v>
      </c>
      <c r="O4185" t="b">
        <f t="shared" si="327"/>
        <v>1</v>
      </c>
      <c r="P4185" t="b">
        <f t="shared" si="327"/>
        <v>1</v>
      </c>
      <c r="Q4185" t="b">
        <f t="shared" si="328"/>
        <v>1</v>
      </c>
      <c r="R4185" t="b">
        <f t="shared" si="329"/>
        <v>1</v>
      </c>
      <c r="U4185" s="105" t="s">
        <v>743</v>
      </c>
      <c r="V4185" s="105" t="s">
        <v>744</v>
      </c>
      <c r="W4185" s="106">
        <v>11175000</v>
      </c>
      <c r="X4185" s="106">
        <v>0</v>
      </c>
    </row>
    <row r="4186" spans="2:24" x14ac:dyDescent="0.25">
      <c r="B4186" s="105" t="s">
        <v>727</v>
      </c>
      <c r="C4186" s="105" t="s">
        <v>728</v>
      </c>
      <c r="D4186" s="106">
        <v>274512500</v>
      </c>
      <c r="E4186" s="106">
        <v>0</v>
      </c>
      <c r="M4186" t="b">
        <f t="shared" si="325"/>
        <v>1</v>
      </c>
      <c r="N4186" t="b">
        <f t="shared" si="326"/>
        <v>1</v>
      </c>
      <c r="O4186" t="b">
        <f t="shared" si="327"/>
        <v>1</v>
      </c>
      <c r="P4186" t="b">
        <f t="shared" si="327"/>
        <v>1</v>
      </c>
      <c r="Q4186" t="b">
        <f t="shared" si="328"/>
        <v>1</v>
      </c>
      <c r="R4186" t="b">
        <f t="shared" si="329"/>
        <v>1</v>
      </c>
      <c r="U4186" s="105" t="s">
        <v>727</v>
      </c>
      <c r="V4186" s="105" t="s">
        <v>728</v>
      </c>
      <c r="W4186" s="106">
        <v>274512500</v>
      </c>
      <c r="X4186" s="106">
        <v>0</v>
      </c>
    </row>
    <row r="4187" spans="2:24" x14ac:dyDescent="0.25">
      <c r="B4187" s="105" t="s">
        <v>1582</v>
      </c>
      <c r="C4187" s="105" t="s">
        <v>1583</v>
      </c>
      <c r="D4187" s="106">
        <v>4890000</v>
      </c>
      <c r="E4187" s="106">
        <v>0</v>
      </c>
      <c r="M4187" t="b">
        <f t="shared" ref="M4187:M4250" si="330">+B4187=U4187</f>
        <v>1</v>
      </c>
      <c r="N4187" t="b">
        <f t="shared" ref="N4187:N4250" si="331">+C4187=V4187</f>
        <v>1</v>
      </c>
      <c r="O4187" t="b">
        <f t="shared" ref="O4187:P4250" si="332">+D4187=W4187</f>
        <v>1</v>
      </c>
      <c r="P4187" t="b">
        <f t="shared" si="332"/>
        <v>1</v>
      </c>
      <c r="Q4187" t="b">
        <f t="shared" ref="Q4187:Q4250" si="333">+F4187=Y4187</f>
        <v>1</v>
      </c>
      <c r="R4187" t="b">
        <f t="shared" ref="R4187:R4250" si="334">+G4187=Z4187</f>
        <v>1</v>
      </c>
      <c r="U4187" s="105" t="s">
        <v>1582</v>
      </c>
      <c r="V4187" s="105" t="s">
        <v>1583</v>
      </c>
      <c r="W4187" s="106">
        <v>4890000</v>
      </c>
      <c r="X4187" s="106">
        <v>0</v>
      </c>
    </row>
    <row r="4188" spans="2:24" x14ac:dyDescent="0.25">
      <c r="B4188" s="105" t="s">
        <v>572</v>
      </c>
      <c r="C4188" s="105" t="s">
        <v>573</v>
      </c>
      <c r="D4188" s="106">
        <v>141690000</v>
      </c>
      <c r="E4188" s="106">
        <v>0</v>
      </c>
      <c r="M4188" t="b">
        <f t="shared" si="330"/>
        <v>1</v>
      </c>
      <c r="N4188" t="b">
        <f t="shared" si="331"/>
        <v>1</v>
      </c>
      <c r="O4188" t="b">
        <f t="shared" si="332"/>
        <v>1</v>
      </c>
      <c r="P4188" t="b">
        <f t="shared" si="332"/>
        <v>1</v>
      </c>
      <c r="Q4188" t="b">
        <f t="shared" si="333"/>
        <v>1</v>
      </c>
      <c r="R4188" t="b">
        <f t="shared" si="334"/>
        <v>1</v>
      </c>
      <c r="U4188" s="105" t="s">
        <v>572</v>
      </c>
      <c r="V4188" s="105" t="s">
        <v>573</v>
      </c>
      <c r="W4188" s="106">
        <v>141690000</v>
      </c>
      <c r="X4188" s="106">
        <v>0</v>
      </c>
    </row>
    <row r="4189" spans="2:24" x14ac:dyDescent="0.25">
      <c r="B4189" s="105" t="s">
        <v>574</v>
      </c>
      <c r="C4189" s="105" t="s">
        <v>573</v>
      </c>
      <c r="D4189" s="106">
        <v>141690000</v>
      </c>
      <c r="E4189" s="106">
        <v>0</v>
      </c>
      <c r="M4189" t="b">
        <f t="shared" si="330"/>
        <v>1</v>
      </c>
      <c r="N4189" t="b">
        <f t="shared" si="331"/>
        <v>1</v>
      </c>
      <c r="O4189" t="b">
        <f t="shared" si="332"/>
        <v>1</v>
      </c>
      <c r="P4189" t="b">
        <f t="shared" si="332"/>
        <v>1</v>
      </c>
      <c r="Q4189" t="b">
        <f t="shared" si="333"/>
        <v>1</v>
      </c>
      <c r="R4189" t="b">
        <f t="shared" si="334"/>
        <v>1</v>
      </c>
      <c r="U4189" s="105" t="s">
        <v>574</v>
      </c>
      <c r="V4189" s="105" t="s">
        <v>573</v>
      </c>
      <c r="W4189" s="106">
        <v>141690000</v>
      </c>
      <c r="X4189" s="106">
        <v>0</v>
      </c>
    </row>
    <row r="4190" spans="2:24" x14ac:dyDescent="0.25">
      <c r="B4190" s="105" t="s">
        <v>480</v>
      </c>
      <c r="C4190" s="105" t="s">
        <v>481</v>
      </c>
      <c r="D4190" s="106">
        <v>4920000</v>
      </c>
      <c r="E4190" s="106">
        <v>0</v>
      </c>
      <c r="M4190" t="b">
        <f t="shared" si="330"/>
        <v>1</v>
      </c>
      <c r="N4190" t="b">
        <f t="shared" si="331"/>
        <v>1</v>
      </c>
      <c r="O4190" t="b">
        <f t="shared" si="332"/>
        <v>1</v>
      </c>
      <c r="P4190" t="b">
        <f t="shared" si="332"/>
        <v>1</v>
      </c>
      <c r="Q4190" t="b">
        <f t="shared" si="333"/>
        <v>1</v>
      </c>
      <c r="R4190" t="b">
        <f t="shared" si="334"/>
        <v>1</v>
      </c>
      <c r="U4190" s="105" t="s">
        <v>480</v>
      </c>
      <c r="V4190" s="105" t="s">
        <v>481</v>
      </c>
      <c r="W4190" s="106">
        <v>4920000</v>
      </c>
      <c r="X4190" s="106">
        <v>0</v>
      </c>
    </row>
    <row r="4191" spans="2:24" x14ac:dyDescent="0.25">
      <c r="B4191" s="105" t="s">
        <v>482</v>
      </c>
      <c r="C4191" s="105" t="s">
        <v>481</v>
      </c>
      <c r="D4191" s="106">
        <v>4920000</v>
      </c>
      <c r="E4191" s="106">
        <v>0</v>
      </c>
      <c r="M4191" t="b">
        <f t="shared" si="330"/>
        <v>1</v>
      </c>
      <c r="N4191" t="b">
        <f t="shared" si="331"/>
        <v>1</v>
      </c>
      <c r="O4191" t="b">
        <f t="shared" si="332"/>
        <v>1</v>
      </c>
      <c r="P4191" t="b">
        <f t="shared" si="332"/>
        <v>1</v>
      </c>
      <c r="Q4191" t="b">
        <f t="shared" si="333"/>
        <v>1</v>
      </c>
      <c r="R4191" t="b">
        <f t="shared" si="334"/>
        <v>1</v>
      </c>
      <c r="U4191" s="105" t="s">
        <v>482</v>
      </c>
      <c r="V4191" s="105" t="s">
        <v>481</v>
      </c>
      <c r="W4191" s="106">
        <v>4920000</v>
      </c>
      <c r="X4191" s="106">
        <v>0</v>
      </c>
    </row>
    <row r="4192" spans="2:24" x14ac:dyDescent="0.25">
      <c r="B4192" s="105" t="s">
        <v>666</v>
      </c>
      <c r="C4192" s="105" t="s">
        <v>667</v>
      </c>
      <c r="D4192" s="106">
        <v>18150000</v>
      </c>
      <c r="E4192" s="106">
        <v>0</v>
      </c>
      <c r="M4192" t="b">
        <f t="shared" si="330"/>
        <v>1</v>
      </c>
      <c r="N4192" t="b">
        <f t="shared" si="331"/>
        <v>1</v>
      </c>
      <c r="O4192" t="b">
        <f t="shared" si="332"/>
        <v>1</v>
      </c>
      <c r="P4192" t="b">
        <f t="shared" si="332"/>
        <v>1</v>
      </c>
      <c r="Q4192" t="b">
        <f t="shared" si="333"/>
        <v>1</v>
      </c>
      <c r="R4192" t="b">
        <f t="shared" si="334"/>
        <v>1</v>
      </c>
      <c r="U4192" s="105" t="s">
        <v>666</v>
      </c>
      <c r="V4192" s="105" t="s">
        <v>667</v>
      </c>
      <c r="W4192" s="106">
        <v>18150000</v>
      </c>
      <c r="X4192" s="106">
        <v>0</v>
      </c>
    </row>
    <row r="4193" spans="2:24" x14ac:dyDescent="0.25">
      <c r="B4193" s="105" t="s">
        <v>668</v>
      </c>
      <c r="C4193" s="105" t="s">
        <v>669</v>
      </c>
      <c r="D4193" s="106">
        <v>18150000</v>
      </c>
      <c r="E4193" s="106">
        <v>0</v>
      </c>
      <c r="M4193" t="b">
        <f t="shared" si="330"/>
        <v>1</v>
      </c>
      <c r="N4193" t="b">
        <f t="shared" si="331"/>
        <v>1</v>
      </c>
      <c r="O4193" t="b">
        <f t="shared" si="332"/>
        <v>1</v>
      </c>
      <c r="P4193" t="b">
        <f t="shared" si="332"/>
        <v>1</v>
      </c>
      <c r="Q4193" t="b">
        <f t="shared" si="333"/>
        <v>1</v>
      </c>
      <c r="R4193" t="b">
        <f t="shared" si="334"/>
        <v>1</v>
      </c>
      <c r="U4193" s="105" t="s">
        <v>668</v>
      </c>
      <c r="V4193" s="105" t="s">
        <v>669</v>
      </c>
      <c r="W4193" s="106">
        <v>18150000</v>
      </c>
      <c r="X4193" s="106">
        <v>0</v>
      </c>
    </row>
    <row r="4194" spans="2:24" x14ac:dyDescent="0.25">
      <c r="B4194" s="105" t="s">
        <v>670</v>
      </c>
      <c r="C4194" s="105" t="s">
        <v>669</v>
      </c>
      <c r="D4194" s="106">
        <v>18150000</v>
      </c>
      <c r="E4194" s="106">
        <v>0</v>
      </c>
      <c r="M4194" t="b">
        <f t="shared" si="330"/>
        <v>1</v>
      </c>
      <c r="N4194" t="b">
        <f t="shared" si="331"/>
        <v>1</v>
      </c>
      <c r="O4194" t="b">
        <f t="shared" si="332"/>
        <v>1</v>
      </c>
      <c r="P4194" t="b">
        <f t="shared" si="332"/>
        <v>1</v>
      </c>
      <c r="Q4194" t="b">
        <f t="shared" si="333"/>
        <v>1</v>
      </c>
      <c r="R4194" t="b">
        <f t="shared" si="334"/>
        <v>1</v>
      </c>
      <c r="U4194" s="105" t="s">
        <v>670</v>
      </c>
      <c r="V4194" s="105" t="s">
        <v>669</v>
      </c>
      <c r="W4194" s="106">
        <v>18150000</v>
      </c>
      <c r="X4194" s="106">
        <v>0</v>
      </c>
    </row>
    <row r="4195" spans="2:24" x14ac:dyDescent="0.25">
      <c r="B4195" s="105" t="s">
        <v>671</v>
      </c>
      <c r="C4195" s="105" t="s">
        <v>672</v>
      </c>
      <c r="D4195" s="106">
        <v>29435000</v>
      </c>
      <c r="E4195" s="106">
        <v>0</v>
      </c>
      <c r="M4195" t="b">
        <f t="shared" si="330"/>
        <v>1</v>
      </c>
      <c r="N4195" t="b">
        <f t="shared" si="331"/>
        <v>1</v>
      </c>
      <c r="O4195" t="b">
        <f t="shared" si="332"/>
        <v>1</v>
      </c>
      <c r="P4195" t="b">
        <f t="shared" si="332"/>
        <v>1</v>
      </c>
      <c r="Q4195" t="b">
        <f t="shared" si="333"/>
        <v>1</v>
      </c>
      <c r="R4195" t="b">
        <f t="shared" si="334"/>
        <v>1</v>
      </c>
      <c r="U4195" s="105" t="s">
        <v>671</v>
      </c>
      <c r="V4195" s="105" t="s">
        <v>672</v>
      </c>
      <c r="W4195" s="106">
        <v>29435000</v>
      </c>
      <c r="X4195" s="106">
        <v>0</v>
      </c>
    </row>
    <row r="4196" spans="2:24" x14ac:dyDescent="0.25">
      <c r="B4196" s="105" t="s">
        <v>673</v>
      </c>
      <c r="C4196" s="105" t="s">
        <v>674</v>
      </c>
      <c r="D4196" s="106">
        <v>29435000</v>
      </c>
      <c r="E4196" s="106">
        <v>0</v>
      </c>
      <c r="M4196" t="b">
        <f t="shared" si="330"/>
        <v>1</v>
      </c>
      <c r="N4196" t="b">
        <f t="shared" si="331"/>
        <v>1</v>
      </c>
      <c r="O4196" t="b">
        <f t="shared" si="332"/>
        <v>1</v>
      </c>
      <c r="P4196" t="b">
        <f t="shared" si="332"/>
        <v>1</v>
      </c>
      <c r="Q4196" t="b">
        <f t="shared" si="333"/>
        <v>1</v>
      </c>
      <c r="R4196" t="b">
        <f t="shared" si="334"/>
        <v>1</v>
      </c>
      <c r="U4196" s="105" t="s">
        <v>673</v>
      </c>
      <c r="V4196" s="105" t="s">
        <v>674</v>
      </c>
      <c r="W4196" s="106">
        <v>29435000</v>
      </c>
      <c r="X4196" s="106">
        <v>0</v>
      </c>
    </row>
    <row r="4197" spans="2:24" x14ac:dyDescent="0.25">
      <c r="B4197" s="105" t="s">
        <v>675</v>
      </c>
      <c r="C4197" s="105" t="s">
        <v>674</v>
      </c>
      <c r="D4197" s="106">
        <v>29435000</v>
      </c>
      <c r="E4197" s="106">
        <v>0</v>
      </c>
      <c r="M4197" t="b">
        <f t="shared" si="330"/>
        <v>1</v>
      </c>
      <c r="N4197" t="b">
        <f t="shared" si="331"/>
        <v>1</v>
      </c>
      <c r="O4197" t="b">
        <f t="shared" si="332"/>
        <v>1</v>
      </c>
      <c r="P4197" t="b">
        <f t="shared" si="332"/>
        <v>1</v>
      </c>
      <c r="Q4197" t="b">
        <f t="shared" si="333"/>
        <v>1</v>
      </c>
      <c r="R4197" t="b">
        <f t="shared" si="334"/>
        <v>1</v>
      </c>
      <c r="U4197" s="105" t="s">
        <v>675</v>
      </c>
      <c r="V4197" s="105" t="s">
        <v>674</v>
      </c>
      <c r="W4197" s="106">
        <v>29435000</v>
      </c>
      <c r="X4197" s="106">
        <v>0</v>
      </c>
    </row>
    <row r="4198" spans="2:24" x14ac:dyDescent="0.25">
      <c r="B4198" s="105" t="s">
        <v>338</v>
      </c>
      <c r="C4198" s="105" t="s">
        <v>339</v>
      </c>
      <c r="D4198" s="106">
        <v>108955000</v>
      </c>
      <c r="E4198" s="106">
        <v>0</v>
      </c>
      <c r="M4198" t="b">
        <f t="shared" si="330"/>
        <v>1</v>
      </c>
      <c r="N4198" t="b">
        <f t="shared" si="331"/>
        <v>1</v>
      </c>
      <c r="O4198" t="b">
        <f t="shared" si="332"/>
        <v>1</v>
      </c>
      <c r="P4198" t="b">
        <f t="shared" si="332"/>
        <v>1</v>
      </c>
      <c r="Q4198" t="b">
        <f t="shared" si="333"/>
        <v>1</v>
      </c>
      <c r="R4198" t="b">
        <f t="shared" si="334"/>
        <v>1</v>
      </c>
      <c r="U4198" s="105" t="s">
        <v>338</v>
      </c>
      <c r="V4198" s="105" t="s">
        <v>339</v>
      </c>
      <c r="W4198" s="106">
        <v>108955000</v>
      </c>
      <c r="X4198" s="106">
        <v>0</v>
      </c>
    </row>
    <row r="4199" spans="2:24" x14ac:dyDescent="0.25">
      <c r="B4199" s="105" t="s">
        <v>469</v>
      </c>
      <c r="C4199" s="105" t="s">
        <v>470</v>
      </c>
      <c r="D4199" s="106">
        <v>48775000</v>
      </c>
      <c r="E4199" s="106">
        <v>0</v>
      </c>
      <c r="M4199" t="b">
        <f t="shared" si="330"/>
        <v>1</v>
      </c>
      <c r="N4199" t="b">
        <f t="shared" si="331"/>
        <v>1</v>
      </c>
      <c r="O4199" t="b">
        <f t="shared" si="332"/>
        <v>1</v>
      </c>
      <c r="P4199" t="b">
        <f t="shared" si="332"/>
        <v>1</v>
      </c>
      <c r="Q4199" t="b">
        <f t="shared" si="333"/>
        <v>1</v>
      </c>
      <c r="R4199" t="b">
        <f t="shared" si="334"/>
        <v>1</v>
      </c>
      <c r="U4199" s="105" t="s">
        <v>469</v>
      </c>
      <c r="V4199" s="105" t="s">
        <v>470</v>
      </c>
      <c r="W4199" s="106">
        <v>48775000</v>
      </c>
      <c r="X4199" s="106">
        <v>0</v>
      </c>
    </row>
    <row r="4200" spans="2:24" x14ac:dyDescent="0.25">
      <c r="B4200" s="105" t="s">
        <v>471</v>
      </c>
      <c r="C4200" s="105" t="s">
        <v>472</v>
      </c>
      <c r="D4200" s="106">
        <v>35265000</v>
      </c>
      <c r="E4200" s="106">
        <v>0</v>
      </c>
      <c r="M4200" t="b">
        <f t="shared" si="330"/>
        <v>1</v>
      </c>
      <c r="N4200" t="b">
        <f t="shared" si="331"/>
        <v>1</v>
      </c>
      <c r="O4200" t="b">
        <f t="shared" si="332"/>
        <v>1</v>
      </c>
      <c r="P4200" t="b">
        <f t="shared" si="332"/>
        <v>1</v>
      </c>
      <c r="Q4200" t="b">
        <f t="shared" si="333"/>
        <v>1</v>
      </c>
      <c r="R4200" t="b">
        <f t="shared" si="334"/>
        <v>1</v>
      </c>
      <c r="U4200" s="105" t="s">
        <v>471</v>
      </c>
      <c r="V4200" s="105" t="s">
        <v>472</v>
      </c>
      <c r="W4200" s="106">
        <v>35265000</v>
      </c>
      <c r="X4200" s="106">
        <v>0</v>
      </c>
    </row>
    <row r="4201" spans="2:24" x14ac:dyDescent="0.25">
      <c r="B4201" s="105" t="s">
        <v>1461</v>
      </c>
      <c r="C4201" s="105" t="s">
        <v>1614</v>
      </c>
      <c r="D4201" s="106">
        <v>7345000</v>
      </c>
      <c r="E4201" s="106">
        <v>0</v>
      </c>
      <c r="M4201" t="b">
        <f t="shared" si="330"/>
        <v>1</v>
      </c>
      <c r="N4201" t="b">
        <f t="shared" si="331"/>
        <v>1</v>
      </c>
      <c r="O4201" t="b">
        <f t="shared" si="332"/>
        <v>1</v>
      </c>
      <c r="P4201" t="b">
        <f t="shared" si="332"/>
        <v>1</v>
      </c>
      <c r="Q4201" t="b">
        <f t="shared" si="333"/>
        <v>1</v>
      </c>
      <c r="R4201" t="b">
        <f t="shared" si="334"/>
        <v>1</v>
      </c>
      <c r="U4201" s="105" t="s">
        <v>1461</v>
      </c>
      <c r="V4201" s="105" t="s">
        <v>1614</v>
      </c>
      <c r="W4201" s="106">
        <v>7345000</v>
      </c>
      <c r="X4201" s="106">
        <v>0</v>
      </c>
    </row>
    <row r="4202" spans="2:24" x14ac:dyDescent="0.25">
      <c r="B4202" s="105" t="s">
        <v>1462</v>
      </c>
      <c r="C4202" s="105" t="s">
        <v>1463</v>
      </c>
      <c r="D4202" s="106">
        <v>6165000</v>
      </c>
      <c r="E4202" s="106">
        <v>0</v>
      </c>
      <c r="M4202" t="b">
        <f t="shared" si="330"/>
        <v>1</v>
      </c>
      <c r="N4202" t="b">
        <f t="shared" si="331"/>
        <v>1</v>
      </c>
      <c r="O4202" t="b">
        <f t="shared" si="332"/>
        <v>1</v>
      </c>
      <c r="P4202" t="b">
        <f t="shared" si="332"/>
        <v>1</v>
      </c>
      <c r="Q4202" t="b">
        <f t="shared" si="333"/>
        <v>1</v>
      </c>
      <c r="R4202" t="b">
        <f t="shared" si="334"/>
        <v>1</v>
      </c>
      <c r="U4202" s="105" t="s">
        <v>1462</v>
      </c>
      <c r="V4202" s="105" t="s">
        <v>1463</v>
      </c>
      <c r="W4202" s="106">
        <v>6165000</v>
      </c>
      <c r="X4202" s="106">
        <v>0</v>
      </c>
    </row>
    <row r="4203" spans="2:24" x14ac:dyDescent="0.25">
      <c r="B4203" s="105" t="s">
        <v>340</v>
      </c>
      <c r="C4203" s="105" t="s">
        <v>341</v>
      </c>
      <c r="D4203" s="106">
        <v>60180000</v>
      </c>
      <c r="E4203" s="106">
        <v>0</v>
      </c>
      <c r="M4203" t="b">
        <f t="shared" si="330"/>
        <v>1</v>
      </c>
      <c r="N4203" t="b">
        <f t="shared" si="331"/>
        <v>1</v>
      </c>
      <c r="O4203" t="b">
        <f t="shared" si="332"/>
        <v>1</v>
      </c>
      <c r="P4203" t="b">
        <f t="shared" si="332"/>
        <v>1</v>
      </c>
      <c r="Q4203" t="b">
        <f t="shared" si="333"/>
        <v>1</v>
      </c>
      <c r="R4203" t="b">
        <f t="shared" si="334"/>
        <v>1</v>
      </c>
      <c r="U4203" s="105" t="s">
        <v>340</v>
      </c>
      <c r="V4203" s="105" t="s">
        <v>341</v>
      </c>
      <c r="W4203" s="106">
        <v>60180000</v>
      </c>
      <c r="X4203" s="106">
        <v>0</v>
      </c>
    </row>
    <row r="4204" spans="2:24" x14ac:dyDescent="0.25">
      <c r="B4204" s="105" t="s">
        <v>392</v>
      </c>
      <c r="C4204" s="105" t="s">
        <v>341</v>
      </c>
      <c r="D4204" s="106">
        <v>16200000</v>
      </c>
      <c r="E4204" s="106">
        <v>0</v>
      </c>
      <c r="M4204" t="b">
        <f t="shared" si="330"/>
        <v>1</v>
      </c>
      <c r="N4204" t="b">
        <f t="shared" si="331"/>
        <v>1</v>
      </c>
      <c r="O4204" t="b">
        <f t="shared" si="332"/>
        <v>1</v>
      </c>
      <c r="P4204" t="b">
        <f t="shared" si="332"/>
        <v>1</v>
      </c>
      <c r="Q4204" t="b">
        <f t="shared" si="333"/>
        <v>1</v>
      </c>
      <c r="R4204" t="b">
        <f t="shared" si="334"/>
        <v>1</v>
      </c>
      <c r="U4204" s="105" t="s">
        <v>392</v>
      </c>
      <c r="V4204" s="105" t="s">
        <v>341</v>
      </c>
      <c r="W4204" s="106">
        <v>16200000</v>
      </c>
      <c r="X4204" s="106">
        <v>0</v>
      </c>
    </row>
    <row r="4205" spans="2:24" x14ac:dyDescent="0.25">
      <c r="B4205" s="105" t="s">
        <v>342</v>
      </c>
      <c r="C4205" s="105" t="s">
        <v>343</v>
      </c>
      <c r="D4205" s="106">
        <v>5040000</v>
      </c>
      <c r="E4205" s="106">
        <v>0</v>
      </c>
      <c r="M4205" t="b">
        <f t="shared" si="330"/>
        <v>1</v>
      </c>
      <c r="N4205" t="b">
        <f t="shared" si="331"/>
        <v>1</v>
      </c>
      <c r="O4205" t="b">
        <f t="shared" si="332"/>
        <v>1</v>
      </c>
      <c r="P4205" t="b">
        <f t="shared" si="332"/>
        <v>1</v>
      </c>
      <c r="Q4205" t="b">
        <f t="shared" si="333"/>
        <v>1</v>
      </c>
      <c r="R4205" t="b">
        <f t="shared" si="334"/>
        <v>1</v>
      </c>
      <c r="U4205" s="105" t="s">
        <v>342</v>
      </c>
      <c r="V4205" s="105" t="s">
        <v>343</v>
      </c>
      <c r="W4205" s="106">
        <v>5040000</v>
      </c>
      <c r="X4205" s="106">
        <v>0</v>
      </c>
    </row>
    <row r="4206" spans="2:24" x14ac:dyDescent="0.25">
      <c r="B4206" s="105" t="s">
        <v>344</v>
      </c>
      <c r="C4206" s="105" t="s">
        <v>345</v>
      </c>
      <c r="D4206" s="106">
        <v>2880000</v>
      </c>
      <c r="E4206" s="106">
        <v>0</v>
      </c>
      <c r="M4206" t="b">
        <f t="shared" si="330"/>
        <v>1</v>
      </c>
      <c r="N4206" t="b">
        <f t="shared" si="331"/>
        <v>1</v>
      </c>
      <c r="O4206" t="b">
        <f t="shared" si="332"/>
        <v>1</v>
      </c>
      <c r="P4206" t="b">
        <f t="shared" si="332"/>
        <v>1</v>
      </c>
      <c r="Q4206" t="b">
        <f t="shared" si="333"/>
        <v>1</v>
      </c>
      <c r="R4206" t="b">
        <f t="shared" si="334"/>
        <v>1</v>
      </c>
      <c r="U4206" s="105" t="s">
        <v>344</v>
      </c>
      <c r="V4206" s="105" t="s">
        <v>345</v>
      </c>
      <c r="W4206" s="106">
        <v>2880000</v>
      </c>
      <c r="X4206" s="106">
        <v>0</v>
      </c>
    </row>
    <row r="4207" spans="2:24" x14ac:dyDescent="0.25">
      <c r="B4207" s="105" t="s">
        <v>346</v>
      </c>
      <c r="C4207" s="105" t="s">
        <v>347</v>
      </c>
      <c r="D4207" s="106">
        <v>4320000</v>
      </c>
      <c r="E4207" s="106">
        <v>0</v>
      </c>
      <c r="M4207" t="b">
        <f t="shared" si="330"/>
        <v>1</v>
      </c>
      <c r="N4207" t="b">
        <f t="shared" si="331"/>
        <v>1</v>
      </c>
      <c r="O4207" t="b">
        <f t="shared" si="332"/>
        <v>1</v>
      </c>
      <c r="P4207" t="b">
        <f t="shared" si="332"/>
        <v>1</v>
      </c>
      <c r="Q4207" t="b">
        <f t="shared" si="333"/>
        <v>1</v>
      </c>
      <c r="R4207" t="b">
        <f t="shared" si="334"/>
        <v>1</v>
      </c>
      <c r="U4207" s="105" t="s">
        <v>346</v>
      </c>
      <c r="V4207" s="105" t="s">
        <v>347</v>
      </c>
      <c r="W4207" s="106">
        <v>4320000</v>
      </c>
      <c r="X4207" s="106">
        <v>0</v>
      </c>
    </row>
    <row r="4208" spans="2:24" x14ac:dyDescent="0.25">
      <c r="B4208" s="105" t="s">
        <v>348</v>
      </c>
      <c r="C4208" s="105" t="s">
        <v>1542</v>
      </c>
      <c r="D4208" s="106">
        <v>2970000</v>
      </c>
      <c r="E4208" s="106">
        <v>0</v>
      </c>
      <c r="M4208" t="b">
        <f t="shared" si="330"/>
        <v>1</v>
      </c>
      <c r="N4208" t="b">
        <f t="shared" si="331"/>
        <v>1</v>
      </c>
      <c r="O4208" t="b">
        <f t="shared" si="332"/>
        <v>1</v>
      </c>
      <c r="P4208" t="b">
        <f t="shared" si="332"/>
        <v>1</v>
      </c>
      <c r="Q4208" t="b">
        <f t="shared" si="333"/>
        <v>1</v>
      </c>
      <c r="R4208" t="b">
        <f t="shared" si="334"/>
        <v>1</v>
      </c>
      <c r="U4208" s="105" t="s">
        <v>348</v>
      </c>
      <c r="V4208" s="105" t="s">
        <v>1542</v>
      </c>
      <c r="W4208" s="106">
        <v>2970000</v>
      </c>
      <c r="X4208" s="106">
        <v>0</v>
      </c>
    </row>
    <row r="4209" spans="2:26" x14ac:dyDescent="0.25">
      <c r="B4209" s="105" t="s">
        <v>349</v>
      </c>
      <c r="C4209" s="105" t="s">
        <v>350</v>
      </c>
      <c r="D4209" s="106">
        <v>2810000</v>
      </c>
      <c r="E4209" s="106">
        <v>0</v>
      </c>
      <c r="M4209" t="b">
        <f t="shared" si="330"/>
        <v>1</v>
      </c>
      <c r="N4209" t="b">
        <f t="shared" si="331"/>
        <v>1</v>
      </c>
      <c r="O4209" t="b">
        <f t="shared" si="332"/>
        <v>1</v>
      </c>
      <c r="P4209" t="b">
        <f t="shared" si="332"/>
        <v>1</v>
      </c>
      <c r="Q4209" t="b">
        <f t="shared" si="333"/>
        <v>1</v>
      </c>
      <c r="R4209" t="b">
        <f t="shared" si="334"/>
        <v>1</v>
      </c>
      <c r="U4209" s="105" t="s">
        <v>349</v>
      </c>
      <c r="V4209" s="105" t="s">
        <v>350</v>
      </c>
      <c r="W4209" s="106">
        <v>2810000</v>
      </c>
      <c r="X4209" s="106">
        <v>0</v>
      </c>
    </row>
    <row r="4210" spans="2:26" x14ac:dyDescent="0.25">
      <c r="B4210" s="105" t="s">
        <v>351</v>
      </c>
      <c r="C4210" s="105" t="s">
        <v>352</v>
      </c>
      <c r="D4210" s="106">
        <v>7200000</v>
      </c>
      <c r="E4210" s="106">
        <v>0</v>
      </c>
      <c r="M4210" t="b">
        <f t="shared" si="330"/>
        <v>1</v>
      </c>
      <c r="N4210" t="b">
        <f t="shared" si="331"/>
        <v>1</v>
      </c>
      <c r="O4210" t="b">
        <f t="shared" si="332"/>
        <v>1</v>
      </c>
      <c r="P4210" t="b">
        <f t="shared" si="332"/>
        <v>1</v>
      </c>
      <c r="Q4210" t="b">
        <f t="shared" si="333"/>
        <v>1</v>
      </c>
      <c r="R4210" t="b">
        <f t="shared" si="334"/>
        <v>1</v>
      </c>
      <c r="U4210" s="105" t="s">
        <v>351</v>
      </c>
      <c r="V4210" s="105" t="s">
        <v>352</v>
      </c>
      <c r="W4210" s="106">
        <v>7200000</v>
      </c>
      <c r="X4210" s="106">
        <v>0</v>
      </c>
    </row>
    <row r="4211" spans="2:26" x14ac:dyDescent="0.25">
      <c r="B4211" s="105" t="s">
        <v>353</v>
      </c>
      <c r="C4211" s="105" t="s">
        <v>354</v>
      </c>
      <c r="D4211" s="106">
        <v>3160000</v>
      </c>
      <c r="E4211" s="106">
        <v>0</v>
      </c>
      <c r="M4211" t="b">
        <f t="shared" si="330"/>
        <v>1</v>
      </c>
      <c r="N4211" t="b">
        <f t="shared" si="331"/>
        <v>1</v>
      </c>
      <c r="O4211" t="b">
        <f t="shared" si="332"/>
        <v>1</v>
      </c>
      <c r="P4211" t="b">
        <f t="shared" si="332"/>
        <v>1</v>
      </c>
      <c r="Q4211" t="b">
        <f t="shared" si="333"/>
        <v>1</v>
      </c>
      <c r="R4211" t="b">
        <f t="shared" si="334"/>
        <v>1</v>
      </c>
      <c r="U4211" s="105" t="s">
        <v>353</v>
      </c>
      <c r="V4211" s="105" t="s">
        <v>354</v>
      </c>
      <c r="W4211" s="106">
        <v>3160000</v>
      </c>
      <c r="X4211" s="106">
        <v>0</v>
      </c>
    </row>
    <row r="4212" spans="2:26" x14ac:dyDescent="0.25">
      <c r="B4212" s="105" t="s">
        <v>355</v>
      </c>
      <c r="C4212" s="105" t="s">
        <v>356</v>
      </c>
      <c r="D4212" s="106">
        <v>4680000</v>
      </c>
      <c r="E4212" s="106">
        <v>0</v>
      </c>
      <c r="M4212" t="b">
        <f t="shared" si="330"/>
        <v>1</v>
      </c>
      <c r="N4212" t="b">
        <f t="shared" si="331"/>
        <v>1</v>
      </c>
      <c r="O4212" t="b">
        <f t="shared" si="332"/>
        <v>1</v>
      </c>
      <c r="P4212" t="b">
        <f t="shared" si="332"/>
        <v>1</v>
      </c>
      <c r="Q4212" t="b">
        <f t="shared" si="333"/>
        <v>1</v>
      </c>
      <c r="R4212" t="b">
        <f t="shared" si="334"/>
        <v>1</v>
      </c>
      <c r="U4212" s="105" t="s">
        <v>355</v>
      </c>
      <c r="V4212" s="105" t="s">
        <v>356</v>
      </c>
      <c r="W4212" s="106">
        <v>4680000</v>
      </c>
      <c r="X4212" s="106">
        <v>0</v>
      </c>
    </row>
    <row r="4213" spans="2:26" x14ac:dyDescent="0.25">
      <c r="B4213" s="105" t="s">
        <v>357</v>
      </c>
      <c r="C4213" s="105" t="s">
        <v>358</v>
      </c>
      <c r="D4213" s="106">
        <v>8160000</v>
      </c>
      <c r="E4213" s="106">
        <v>0</v>
      </c>
      <c r="M4213" t="b">
        <f t="shared" si="330"/>
        <v>1</v>
      </c>
      <c r="N4213" t="b">
        <f t="shared" si="331"/>
        <v>1</v>
      </c>
      <c r="O4213" t="b">
        <f t="shared" si="332"/>
        <v>1</v>
      </c>
      <c r="P4213" t="b">
        <f t="shared" si="332"/>
        <v>1</v>
      </c>
      <c r="Q4213" t="b">
        <f t="shared" si="333"/>
        <v>1</v>
      </c>
      <c r="R4213" t="b">
        <f t="shared" si="334"/>
        <v>1</v>
      </c>
      <c r="U4213" s="105" t="s">
        <v>357</v>
      </c>
      <c r="V4213" s="105" t="s">
        <v>358</v>
      </c>
      <c r="W4213" s="106">
        <v>8160000</v>
      </c>
      <c r="X4213" s="106">
        <v>0</v>
      </c>
    </row>
    <row r="4214" spans="2:26" x14ac:dyDescent="0.25">
      <c r="B4214" s="105" t="s">
        <v>1464</v>
      </c>
      <c r="C4214" s="105" t="s">
        <v>1465</v>
      </c>
      <c r="D4214" s="106">
        <v>2760000</v>
      </c>
      <c r="E4214" s="106">
        <v>0</v>
      </c>
      <c r="M4214" t="b">
        <f t="shared" si="330"/>
        <v>1</v>
      </c>
      <c r="N4214" t="b">
        <f t="shared" si="331"/>
        <v>1</v>
      </c>
      <c r="O4214" t="b">
        <f t="shared" si="332"/>
        <v>1</v>
      </c>
      <c r="P4214" t="b">
        <f t="shared" si="332"/>
        <v>1</v>
      </c>
      <c r="Q4214" t="b">
        <f t="shared" si="333"/>
        <v>1</v>
      </c>
      <c r="R4214" t="b">
        <f t="shared" si="334"/>
        <v>1</v>
      </c>
      <c r="U4214" s="105" t="s">
        <v>1464</v>
      </c>
      <c r="V4214" s="105" t="s">
        <v>1465</v>
      </c>
      <c r="W4214" s="106">
        <v>2760000</v>
      </c>
      <c r="X4214" s="106">
        <v>0</v>
      </c>
    </row>
    <row r="4215" spans="2:26" x14ac:dyDescent="0.25">
      <c r="B4215" s="105" t="s">
        <v>676</v>
      </c>
      <c r="C4215" s="105" t="s">
        <v>677</v>
      </c>
      <c r="D4215" s="106">
        <v>18300000</v>
      </c>
      <c r="E4215" s="106">
        <v>0</v>
      </c>
      <c r="M4215" t="b">
        <f t="shared" si="330"/>
        <v>1</v>
      </c>
      <c r="N4215" t="b">
        <f t="shared" si="331"/>
        <v>1</v>
      </c>
      <c r="O4215" t="b">
        <f t="shared" si="332"/>
        <v>1</v>
      </c>
      <c r="P4215" t="b">
        <f t="shared" si="332"/>
        <v>1</v>
      </c>
      <c r="Q4215" t="b">
        <f t="shared" si="333"/>
        <v>1</v>
      </c>
      <c r="R4215" t="b">
        <f t="shared" si="334"/>
        <v>1</v>
      </c>
      <c r="U4215" s="105" t="s">
        <v>676</v>
      </c>
      <c r="V4215" s="105" t="s">
        <v>677</v>
      </c>
      <c r="W4215" s="106">
        <v>18300000</v>
      </c>
      <c r="X4215" s="106">
        <v>0</v>
      </c>
    </row>
    <row r="4216" spans="2:26" x14ac:dyDescent="0.25">
      <c r="B4216" s="105" t="s">
        <v>678</v>
      </c>
      <c r="C4216" s="105" t="s">
        <v>679</v>
      </c>
      <c r="D4216" s="106">
        <v>18300000</v>
      </c>
      <c r="E4216" s="106">
        <v>0</v>
      </c>
      <c r="M4216" t="b">
        <f t="shared" si="330"/>
        <v>1</v>
      </c>
      <c r="N4216" t="b">
        <f t="shared" si="331"/>
        <v>1</v>
      </c>
      <c r="O4216" t="b">
        <f t="shared" si="332"/>
        <v>1</v>
      </c>
      <c r="P4216" t="b">
        <f t="shared" si="332"/>
        <v>1</v>
      </c>
      <c r="Q4216" t="b">
        <f t="shared" si="333"/>
        <v>1</v>
      </c>
      <c r="R4216" t="b">
        <f t="shared" si="334"/>
        <v>1</v>
      </c>
      <c r="U4216" s="105" t="s">
        <v>678</v>
      </c>
      <c r="V4216" s="105" t="s">
        <v>679</v>
      </c>
      <c r="W4216" s="106">
        <v>18300000</v>
      </c>
      <c r="X4216" s="106">
        <v>0</v>
      </c>
    </row>
    <row r="4217" spans="2:26" x14ac:dyDescent="0.25">
      <c r="B4217" s="105" t="s">
        <v>680</v>
      </c>
      <c r="C4217" s="105" t="s">
        <v>679</v>
      </c>
      <c r="D4217" s="106">
        <v>18300000</v>
      </c>
      <c r="E4217" s="106">
        <v>0</v>
      </c>
      <c r="M4217" t="b">
        <f t="shared" si="330"/>
        <v>1</v>
      </c>
      <c r="N4217" t="b">
        <f t="shared" si="331"/>
        <v>1</v>
      </c>
      <c r="O4217" t="b">
        <f t="shared" si="332"/>
        <v>1</v>
      </c>
      <c r="P4217" t="b">
        <f t="shared" si="332"/>
        <v>1</v>
      </c>
      <c r="Q4217" t="b">
        <f t="shared" si="333"/>
        <v>1</v>
      </c>
      <c r="R4217" t="b">
        <f t="shared" si="334"/>
        <v>1</v>
      </c>
      <c r="U4217" s="105" t="s">
        <v>680</v>
      </c>
      <c r="V4217" s="105" t="s">
        <v>679</v>
      </c>
      <c r="W4217" s="106">
        <v>18300000</v>
      </c>
      <c r="X4217" s="106">
        <v>0</v>
      </c>
    </row>
    <row r="4218" spans="2:26" x14ac:dyDescent="0.25">
      <c r="B4218" s="105" t="s">
        <v>473</v>
      </c>
      <c r="C4218" s="105" t="s">
        <v>474</v>
      </c>
      <c r="D4218" s="106">
        <v>11700000</v>
      </c>
      <c r="E4218" s="106">
        <v>0</v>
      </c>
      <c r="M4218" t="b">
        <f t="shared" si="330"/>
        <v>1</v>
      </c>
      <c r="N4218" t="b">
        <f t="shared" si="331"/>
        <v>1</v>
      </c>
      <c r="O4218" t="b">
        <f t="shared" si="332"/>
        <v>1</v>
      </c>
      <c r="P4218" t="b">
        <f t="shared" si="332"/>
        <v>1</v>
      </c>
      <c r="Q4218" t="b">
        <f t="shared" si="333"/>
        <v>1</v>
      </c>
      <c r="R4218" t="b">
        <f t="shared" si="334"/>
        <v>1</v>
      </c>
      <c r="U4218" s="105" t="s">
        <v>473</v>
      </c>
      <c r="V4218" s="105" t="s">
        <v>474</v>
      </c>
      <c r="W4218" s="106">
        <v>11700000</v>
      </c>
      <c r="X4218" s="106">
        <v>0</v>
      </c>
    </row>
    <row r="4219" spans="2:26" x14ac:dyDescent="0.25">
      <c r="B4219" s="105" t="s">
        <v>475</v>
      </c>
      <c r="C4219" s="105" t="s">
        <v>476</v>
      </c>
      <c r="D4219" s="106">
        <v>11700000</v>
      </c>
      <c r="E4219" s="106">
        <v>0</v>
      </c>
      <c r="M4219" t="b">
        <f t="shared" si="330"/>
        <v>1</v>
      </c>
      <c r="N4219" t="b">
        <f t="shared" si="331"/>
        <v>1</v>
      </c>
      <c r="O4219" t="b">
        <f t="shared" si="332"/>
        <v>1</v>
      </c>
      <c r="P4219" t="b">
        <f t="shared" si="332"/>
        <v>1</v>
      </c>
      <c r="Q4219" t="b">
        <f t="shared" si="333"/>
        <v>1</v>
      </c>
      <c r="R4219" t="b">
        <f t="shared" si="334"/>
        <v>1</v>
      </c>
      <c r="U4219" s="105" t="s">
        <v>475</v>
      </c>
      <c r="V4219" s="105" t="s">
        <v>476</v>
      </c>
      <c r="W4219" s="106">
        <v>11700000</v>
      </c>
      <c r="X4219" s="106">
        <v>0</v>
      </c>
    </row>
    <row r="4220" spans="2:26" x14ac:dyDescent="0.25">
      <c r="B4220" s="105" t="s">
        <v>477</v>
      </c>
      <c r="C4220" s="105" t="s">
        <v>476</v>
      </c>
      <c r="D4220" s="106">
        <v>11700000</v>
      </c>
      <c r="E4220" s="106">
        <v>0</v>
      </c>
      <c r="M4220" t="b">
        <f t="shared" si="330"/>
        <v>1</v>
      </c>
      <c r="N4220" t="b">
        <f t="shared" si="331"/>
        <v>1</v>
      </c>
      <c r="O4220" t="b">
        <f t="shared" si="332"/>
        <v>1</v>
      </c>
      <c r="P4220" t="b">
        <f t="shared" si="332"/>
        <v>1</v>
      </c>
      <c r="Q4220" t="b">
        <f t="shared" si="333"/>
        <v>1</v>
      </c>
      <c r="R4220" t="b">
        <f t="shared" si="334"/>
        <v>1</v>
      </c>
      <c r="U4220" s="105" t="s">
        <v>477</v>
      </c>
      <c r="V4220" s="105" t="s">
        <v>476</v>
      </c>
      <c r="W4220" s="106">
        <v>11700000</v>
      </c>
      <c r="X4220" s="106">
        <v>0</v>
      </c>
    </row>
    <row r="4221" spans="2:26" x14ac:dyDescent="0.25">
      <c r="B4221" t="s">
        <v>359</v>
      </c>
      <c r="C4221" s="106">
        <v>1203307100</v>
      </c>
      <c r="D4221" s="106">
        <v>0</v>
      </c>
      <c r="M4221" t="b">
        <f t="shared" si="330"/>
        <v>1</v>
      </c>
      <c r="N4221" t="b">
        <f t="shared" si="331"/>
        <v>1</v>
      </c>
      <c r="O4221" t="b">
        <f t="shared" si="332"/>
        <v>1</v>
      </c>
      <c r="P4221" t="b">
        <f t="shared" si="332"/>
        <v>1</v>
      </c>
      <c r="Q4221" t="b">
        <f t="shared" si="333"/>
        <v>1</v>
      </c>
      <c r="R4221" t="b">
        <f t="shared" si="334"/>
        <v>1</v>
      </c>
      <c r="U4221" t="s">
        <v>359</v>
      </c>
      <c r="V4221" s="106">
        <v>1203307100</v>
      </c>
      <c r="W4221" s="106">
        <v>0</v>
      </c>
    </row>
    <row r="4222" spans="2:26" x14ac:dyDescent="0.25">
      <c r="B4222" t="s">
        <v>330</v>
      </c>
      <c r="C4222" t="s">
        <v>331</v>
      </c>
      <c r="D4222" s="105" t="s">
        <v>890</v>
      </c>
      <c r="E4222" t="s">
        <v>333</v>
      </c>
      <c r="F4222" t="s">
        <v>331</v>
      </c>
      <c r="G4222" s="105" t="s">
        <v>891</v>
      </c>
      <c r="M4222" t="b">
        <f t="shared" si="330"/>
        <v>1</v>
      </c>
      <c r="N4222" t="b">
        <f t="shared" si="331"/>
        <v>1</v>
      </c>
      <c r="O4222" t="b">
        <f t="shared" si="332"/>
        <v>1</v>
      </c>
      <c r="P4222" t="b">
        <f t="shared" si="332"/>
        <v>1</v>
      </c>
      <c r="Q4222" t="b">
        <f t="shared" si="333"/>
        <v>1</v>
      </c>
      <c r="R4222" t="b">
        <f t="shared" si="334"/>
        <v>1</v>
      </c>
      <c r="U4222" t="s">
        <v>330</v>
      </c>
      <c r="V4222" t="s">
        <v>331</v>
      </c>
      <c r="W4222" s="105" t="s">
        <v>890</v>
      </c>
      <c r="X4222" t="s">
        <v>333</v>
      </c>
      <c r="Y4222" t="s">
        <v>331</v>
      </c>
      <c r="Z4222" s="105" t="s">
        <v>891</v>
      </c>
    </row>
    <row r="4223" spans="2:26" x14ac:dyDescent="0.25">
      <c r="B4223" t="s">
        <v>335</v>
      </c>
      <c r="C4223" t="s">
        <v>3</v>
      </c>
      <c r="D4223" t="s">
        <v>336</v>
      </c>
      <c r="E4223" t="s">
        <v>337</v>
      </c>
      <c r="M4223" t="b">
        <f t="shared" si="330"/>
        <v>1</v>
      </c>
      <c r="N4223" t="b">
        <f t="shared" si="331"/>
        <v>1</v>
      </c>
      <c r="O4223" t="b">
        <f t="shared" si="332"/>
        <v>1</v>
      </c>
      <c r="P4223" t="b">
        <f t="shared" si="332"/>
        <v>1</v>
      </c>
      <c r="Q4223" t="b">
        <f t="shared" si="333"/>
        <v>1</v>
      </c>
      <c r="R4223" t="b">
        <f t="shared" si="334"/>
        <v>1</v>
      </c>
      <c r="U4223" t="s">
        <v>335</v>
      </c>
      <c r="V4223" t="s">
        <v>3</v>
      </c>
      <c r="W4223" t="s">
        <v>336</v>
      </c>
      <c r="X4223" t="s">
        <v>337</v>
      </c>
    </row>
    <row r="4224" spans="2:26" x14ac:dyDescent="0.25">
      <c r="B4224" s="105" t="s">
        <v>418</v>
      </c>
      <c r="C4224" s="105" t="s">
        <v>419</v>
      </c>
      <c r="D4224" s="106">
        <v>447929505</v>
      </c>
      <c r="E4224" s="106">
        <v>0</v>
      </c>
      <c r="M4224" t="b">
        <f t="shared" si="330"/>
        <v>1</v>
      </c>
      <c r="N4224" t="b">
        <f t="shared" si="331"/>
        <v>1</v>
      </c>
      <c r="O4224" t="b">
        <f t="shared" si="332"/>
        <v>1</v>
      </c>
      <c r="P4224" t="b">
        <f t="shared" si="332"/>
        <v>1</v>
      </c>
      <c r="Q4224" t="b">
        <f t="shared" si="333"/>
        <v>1</v>
      </c>
      <c r="R4224" t="b">
        <f t="shared" si="334"/>
        <v>1</v>
      </c>
      <c r="U4224" s="105" t="s">
        <v>418</v>
      </c>
      <c r="V4224" s="105" t="s">
        <v>419</v>
      </c>
      <c r="W4224" s="106">
        <v>447929505</v>
      </c>
      <c r="X4224" s="106">
        <v>0</v>
      </c>
    </row>
    <row r="4225" spans="2:24" x14ac:dyDescent="0.25">
      <c r="B4225" s="105" t="s">
        <v>420</v>
      </c>
      <c r="C4225" s="105" t="s">
        <v>421</v>
      </c>
      <c r="D4225" s="106">
        <v>447929505</v>
      </c>
      <c r="E4225" s="106">
        <v>0</v>
      </c>
      <c r="M4225" t="b">
        <f t="shared" si="330"/>
        <v>1</v>
      </c>
      <c r="N4225" t="b">
        <f t="shared" si="331"/>
        <v>1</v>
      </c>
      <c r="O4225" t="b">
        <f t="shared" si="332"/>
        <v>1</v>
      </c>
      <c r="P4225" t="b">
        <f t="shared" si="332"/>
        <v>1</v>
      </c>
      <c r="Q4225" t="b">
        <f t="shared" si="333"/>
        <v>1</v>
      </c>
      <c r="R4225" t="b">
        <f t="shared" si="334"/>
        <v>1</v>
      </c>
      <c r="U4225" s="105" t="s">
        <v>420</v>
      </c>
      <c r="V4225" s="105" t="s">
        <v>421</v>
      </c>
      <c r="W4225" s="106">
        <v>447929505</v>
      </c>
      <c r="X4225" s="106">
        <v>0</v>
      </c>
    </row>
    <row r="4226" spans="2:24" x14ac:dyDescent="0.25">
      <c r="B4226" s="105" t="s">
        <v>422</v>
      </c>
      <c r="C4226" s="105" t="s">
        <v>421</v>
      </c>
      <c r="D4226" s="106">
        <v>169940345</v>
      </c>
      <c r="E4226" s="106">
        <v>0</v>
      </c>
      <c r="M4226" t="b">
        <f t="shared" si="330"/>
        <v>1</v>
      </c>
      <c r="N4226" t="b">
        <f t="shared" si="331"/>
        <v>1</v>
      </c>
      <c r="O4226" t="b">
        <f t="shared" si="332"/>
        <v>1</v>
      </c>
      <c r="P4226" t="b">
        <f t="shared" si="332"/>
        <v>1</v>
      </c>
      <c r="Q4226" t="b">
        <f t="shared" si="333"/>
        <v>1</v>
      </c>
      <c r="R4226" t="b">
        <f t="shared" si="334"/>
        <v>1</v>
      </c>
      <c r="U4226" s="105" t="s">
        <v>422</v>
      </c>
      <c r="V4226" s="105" t="s">
        <v>421</v>
      </c>
      <c r="W4226" s="106">
        <v>169940345</v>
      </c>
      <c r="X4226" s="106">
        <v>0</v>
      </c>
    </row>
    <row r="4227" spans="2:24" x14ac:dyDescent="0.25">
      <c r="B4227" s="105" t="s">
        <v>759</v>
      </c>
      <c r="C4227" s="105" t="s">
        <v>1584</v>
      </c>
      <c r="D4227" s="106">
        <v>194000000</v>
      </c>
      <c r="E4227" s="106">
        <v>0</v>
      </c>
      <c r="M4227" t="b">
        <f t="shared" si="330"/>
        <v>1</v>
      </c>
      <c r="N4227" t="b">
        <f t="shared" si="331"/>
        <v>1</v>
      </c>
      <c r="O4227" t="b">
        <f t="shared" si="332"/>
        <v>1</v>
      </c>
      <c r="P4227" t="b">
        <f t="shared" si="332"/>
        <v>1</v>
      </c>
      <c r="Q4227" t="b">
        <f t="shared" si="333"/>
        <v>1</v>
      </c>
      <c r="R4227" t="b">
        <f t="shared" si="334"/>
        <v>1</v>
      </c>
      <c r="U4227" s="105" t="s">
        <v>759</v>
      </c>
      <c r="V4227" s="105" t="s">
        <v>1584</v>
      </c>
      <c r="W4227" s="106">
        <v>194000000</v>
      </c>
      <c r="X4227" s="106">
        <v>0</v>
      </c>
    </row>
    <row r="4228" spans="2:24" x14ac:dyDescent="0.25">
      <c r="B4228" s="105" t="s">
        <v>423</v>
      </c>
      <c r="C4228" s="105" t="s">
        <v>424</v>
      </c>
      <c r="D4228" s="106">
        <v>3000000</v>
      </c>
      <c r="E4228" s="106">
        <v>0</v>
      </c>
      <c r="M4228" t="b">
        <f t="shared" si="330"/>
        <v>1</v>
      </c>
      <c r="N4228" t="b">
        <f t="shared" si="331"/>
        <v>1</v>
      </c>
      <c r="O4228" t="b">
        <f t="shared" si="332"/>
        <v>1</v>
      </c>
      <c r="P4228" t="b">
        <f t="shared" si="332"/>
        <v>1</v>
      </c>
      <c r="Q4228" t="b">
        <f t="shared" si="333"/>
        <v>1</v>
      </c>
      <c r="R4228" t="b">
        <f t="shared" si="334"/>
        <v>1</v>
      </c>
      <c r="U4228" s="105" t="s">
        <v>423</v>
      </c>
      <c r="V4228" s="105" t="s">
        <v>424</v>
      </c>
      <c r="W4228" s="106">
        <v>3000000</v>
      </c>
      <c r="X4228" s="106">
        <v>0</v>
      </c>
    </row>
    <row r="4229" spans="2:24" x14ac:dyDescent="0.25">
      <c r="B4229" s="105" t="s">
        <v>425</v>
      </c>
      <c r="C4229" s="105" t="s">
        <v>426</v>
      </c>
      <c r="D4229" s="106">
        <v>1964000</v>
      </c>
      <c r="E4229" s="106">
        <v>0</v>
      </c>
      <c r="M4229" t="b">
        <f t="shared" si="330"/>
        <v>1</v>
      </c>
      <c r="N4229" t="b">
        <f t="shared" si="331"/>
        <v>1</v>
      </c>
      <c r="O4229" t="b">
        <f t="shared" si="332"/>
        <v>1</v>
      </c>
      <c r="P4229" t="b">
        <f t="shared" si="332"/>
        <v>1</v>
      </c>
      <c r="Q4229" t="b">
        <f t="shared" si="333"/>
        <v>1</v>
      </c>
      <c r="R4229" t="b">
        <f t="shared" si="334"/>
        <v>1</v>
      </c>
      <c r="U4229" s="105" t="s">
        <v>425</v>
      </c>
      <c r="V4229" s="105" t="s">
        <v>426</v>
      </c>
      <c r="W4229" s="106">
        <v>1964000</v>
      </c>
      <c r="X4229" s="106">
        <v>0</v>
      </c>
    </row>
    <row r="4230" spans="2:24" x14ac:dyDescent="0.25">
      <c r="B4230" s="105" t="s">
        <v>761</v>
      </c>
      <c r="C4230" s="105" t="s">
        <v>1586</v>
      </c>
      <c r="D4230" s="106">
        <v>8465600</v>
      </c>
      <c r="E4230" s="106">
        <v>0</v>
      </c>
      <c r="M4230" t="b">
        <f t="shared" si="330"/>
        <v>1</v>
      </c>
      <c r="N4230" t="b">
        <f t="shared" si="331"/>
        <v>1</v>
      </c>
      <c r="O4230" t="b">
        <f t="shared" si="332"/>
        <v>1</v>
      </c>
      <c r="P4230" t="b">
        <f t="shared" si="332"/>
        <v>1</v>
      </c>
      <c r="Q4230" t="b">
        <f t="shared" si="333"/>
        <v>1</v>
      </c>
      <c r="R4230" t="b">
        <f t="shared" si="334"/>
        <v>1</v>
      </c>
      <c r="U4230" s="105" t="s">
        <v>761</v>
      </c>
      <c r="V4230" s="105" t="s">
        <v>1586</v>
      </c>
      <c r="W4230" s="106">
        <v>8465600</v>
      </c>
      <c r="X4230" s="106">
        <v>0</v>
      </c>
    </row>
    <row r="4231" spans="2:24" x14ac:dyDescent="0.25">
      <c r="B4231" s="105" t="s">
        <v>762</v>
      </c>
      <c r="C4231" s="105" t="s">
        <v>1587</v>
      </c>
      <c r="D4231" s="106">
        <v>16361061</v>
      </c>
      <c r="E4231" s="106">
        <v>0</v>
      </c>
      <c r="M4231" t="b">
        <f t="shared" si="330"/>
        <v>1</v>
      </c>
      <c r="N4231" t="b">
        <f t="shared" si="331"/>
        <v>1</v>
      </c>
      <c r="O4231" t="b">
        <f t="shared" si="332"/>
        <v>1</v>
      </c>
      <c r="P4231" t="b">
        <f t="shared" si="332"/>
        <v>1</v>
      </c>
      <c r="Q4231" t="b">
        <f t="shared" si="333"/>
        <v>1</v>
      </c>
      <c r="R4231" t="b">
        <f t="shared" si="334"/>
        <v>1</v>
      </c>
      <c r="U4231" s="105" t="s">
        <v>762</v>
      </c>
      <c r="V4231" s="105" t="s">
        <v>1587</v>
      </c>
      <c r="W4231" s="106">
        <v>16361061</v>
      </c>
      <c r="X4231" s="106">
        <v>0</v>
      </c>
    </row>
    <row r="4232" spans="2:24" x14ac:dyDescent="0.25">
      <c r="B4232" s="105" t="s">
        <v>763</v>
      </c>
      <c r="C4232" s="105" t="s">
        <v>1588</v>
      </c>
      <c r="D4232" s="106">
        <v>17154573</v>
      </c>
      <c r="E4232" s="106">
        <v>0</v>
      </c>
      <c r="M4232" t="b">
        <f t="shared" si="330"/>
        <v>1</v>
      </c>
      <c r="N4232" t="b">
        <f t="shared" si="331"/>
        <v>1</v>
      </c>
      <c r="O4232" t="b">
        <f t="shared" si="332"/>
        <v>1</v>
      </c>
      <c r="P4232" t="b">
        <f t="shared" si="332"/>
        <v>1</v>
      </c>
      <c r="Q4232" t="b">
        <f t="shared" si="333"/>
        <v>1</v>
      </c>
      <c r="R4232" t="b">
        <f t="shared" si="334"/>
        <v>1</v>
      </c>
      <c r="U4232" s="105" t="s">
        <v>763</v>
      </c>
      <c r="V4232" s="105" t="s">
        <v>1588</v>
      </c>
      <c r="W4232" s="106">
        <v>17154573</v>
      </c>
      <c r="X4232" s="106">
        <v>0</v>
      </c>
    </row>
    <row r="4233" spans="2:24" x14ac:dyDescent="0.25">
      <c r="B4233" s="105" t="s">
        <v>764</v>
      </c>
      <c r="C4233" s="105" t="s">
        <v>1589</v>
      </c>
      <c r="D4233" s="106">
        <v>6596132</v>
      </c>
      <c r="E4233" s="106">
        <v>0</v>
      </c>
      <c r="M4233" t="b">
        <f t="shared" si="330"/>
        <v>1</v>
      </c>
      <c r="N4233" t="b">
        <f t="shared" si="331"/>
        <v>1</v>
      </c>
      <c r="O4233" t="b">
        <f t="shared" si="332"/>
        <v>1</v>
      </c>
      <c r="P4233" t="b">
        <f t="shared" si="332"/>
        <v>1</v>
      </c>
      <c r="Q4233" t="b">
        <f t="shared" si="333"/>
        <v>1</v>
      </c>
      <c r="R4233" t="b">
        <f t="shared" si="334"/>
        <v>1</v>
      </c>
      <c r="U4233" s="105" t="s">
        <v>764</v>
      </c>
      <c r="V4233" s="105" t="s">
        <v>1589</v>
      </c>
      <c r="W4233" s="106">
        <v>6596132</v>
      </c>
      <c r="X4233" s="106">
        <v>0</v>
      </c>
    </row>
    <row r="4234" spans="2:24" x14ac:dyDescent="0.25">
      <c r="B4234" s="105" t="s">
        <v>765</v>
      </c>
      <c r="C4234" s="105" t="s">
        <v>1590</v>
      </c>
      <c r="D4234" s="106">
        <v>11931164</v>
      </c>
      <c r="E4234" s="106">
        <v>0</v>
      </c>
      <c r="M4234" t="b">
        <f t="shared" si="330"/>
        <v>1</v>
      </c>
      <c r="N4234" t="b">
        <f t="shared" si="331"/>
        <v>1</v>
      </c>
      <c r="O4234" t="b">
        <f t="shared" si="332"/>
        <v>1</v>
      </c>
      <c r="P4234" t="b">
        <f t="shared" si="332"/>
        <v>1</v>
      </c>
      <c r="Q4234" t="b">
        <f t="shared" si="333"/>
        <v>1</v>
      </c>
      <c r="R4234" t="b">
        <f t="shared" si="334"/>
        <v>1</v>
      </c>
      <c r="U4234" s="105" t="s">
        <v>765</v>
      </c>
      <c r="V4234" s="105" t="s">
        <v>1590</v>
      </c>
      <c r="W4234" s="106">
        <v>11931164</v>
      </c>
      <c r="X4234" s="106">
        <v>0</v>
      </c>
    </row>
    <row r="4235" spans="2:24" x14ac:dyDescent="0.25">
      <c r="B4235" s="105" t="s">
        <v>766</v>
      </c>
      <c r="C4235" s="105" t="s">
        <v>1591</v>
      </c>
      <c r="D4235" s="106">
        <v>9750000</v>
      </c>
      <c r="E4235" s="106">
        <v>0</v>
      </c>
      <c r="M4235" t="b">
        <f t="shared" si="330"/>
        <v>1</v>
      </c>
      <c r="N4235" t="b">
        <f t="shared" si="331"/>
        <v>1</v>
      </c>
      <c r="O4235" t="b">
        <f t="shared" si="332"/>
        <v>1</v>
      </c>
      <c r="P4235" t="b">
        <f t="shared" si="332"/>
        <v>1</v>
      </c>
      <c r="Q4235" t="b">
        <f t="shared" si="333"/>
        <v>1</v>
      </c>
      <c r="R4235" t="b">
        <f t="shared" si="334"/>
        <v>1</v>
      </c>
      <c r="U4235" s="105" t="s">
        <v>766</v>
      </c>
      <c r="V4235" s="105" t="s">
        <v>1591</v>
      </c>
      <c r="W4235" s="106">
        <v>9750000</v>
      </c>
      <c r="X4235" s="106">
        <v>0</v>
      </c>
    </row>
    <row r="4236" spans="2:24" x14ac:dyDescent="0.25">
      <c r="B4236" s="105" t="s">
        <v>767</v>
      </c>
      <c r="C4236" s="105" t="s">
        <v>1592</v>
      </c>
      <c r="D4236" s="106">
        <v>8766630</v>
      </c>
      <c r="E4236" s="106">
        <v>0</v>
      </c>
      <c r="M4236" t="b">
        <f t="shared" si="330"/>
        <v>1</v>
      </c>
      <c r="N4236" t="b">
        <f t="shared" si="331"/>
        <v>1</v>
      </c>
      <c r="O4236" t="b">
        <f t="shared" si="332"/>
        <v>1</v>
      </c>
      <c r="P4236" t="b">
        <f t="shared" si="332"/>
        <v>1</v>
      </c>
      <c r="Q4236" t="b">
        <f t="shared" si="333"/>
        <v>1</v>
      </c>
      <c r="R4236" t="b">
        <f t="shared" si="334"/>
        <v>1</v>
      </c>
      <c r="U4236" s="105" t="s">
        <v>767</v>
      </c>
      <c r="V4236" s="105" t="s">
        <v>1592</v>
      </c>
      <c r="W4236" s="106">
        <v>8766630</v>
      </c>
      <c r="X4236" s="106">
        <v>0</v>
      </c>
    </row>
    <row r="4237" spans="2:24" x14ac:dyDescent="0.25">
      <c r="B4237" s="105" t="s">
        <v>403</v>
      </c>
      <c r="C4237" s="105" t="s">
        <v>404</v>
      </c>
      <c r="D4237" s="106">
        <v>154522887</v>
      </c>
      <c r="E4237" s="106">
        <v>0</v>
      </c>
      <c r="M4237" t="b">
        <f t="shared" si="330"/>
        <v>1</v>
      </c>
      <c r="N4237" t="b">
        <f t="shared" si="331"/>
        <v>1</v>
      </c>
      <c r="O4237" t="b">
        <f t="shared" si="332"/>
        <v>1</v>
      </c>
      <c r="P4237" t="b">
        <f t="shared" si="332"/>
        <v>1</v>
      </c>
      <c r="Q4237" t="b">
        <f t="shared" si="333"/>
        <v>1</v>
      </c>
      <c r="R4237" t="b">
        <f t="shared" si="334"/>
        <v>1</v>
      </c>
      <c r="U4237" s="105" t="s">
        <v>403</v>
      </c>
      <c r="V4237" s="105" t="s">
        <v>404</v>
      </c>
      <c r="W4237" s="106">
        <v>154522887</v>
      </c>
      <c r="X4237" s="106">
        <v>0</v>
      </c>
    </row>
    <row r="4238" spans="2:24" x14ac:dyDescent="0.25">
      <c r="B4238" s="105" t="s">
        <v>405</v>
      </c>
      <c r="C4238" s="105" t="s">
        <v>406</v>
      </c>
      <c r="D4238" s="106">
        <v>119361479</v>
      </c>
      <c r="E4238" s="106">
        <v>0</v>
      </c>
      <c r="M4238" t="b">
        <f t="shared" si="330"/>
        <v>1</v>
      </c>
      <c r="N4238" t="b">
        <f t="shared" si="331"/>
        <v>1</v>
      </c>
      <c r="O4238" t="b">
        <f t="shared" si="332"/>
        <v>1</v>
      </c>
      <c r="P4238" t="b">
        <f t="shared" si="332"/>
        <v>1</v>
      </c>
      <c r="Q4238" t="b">
        <f t="shared" si="333"/>
        <v>1</v>
      </c>
      <c r="R4238" t="b">
        <f t="shared" si="334"/>
        <v>1</v>
      </c>
      <c r="U4238" s="105" t="s">
        <v>405</v>
      </c>
      <c r="V4238" s="105" t="s">
        <v>406</v>
      </c>
      <c r="W4238" s="106">
        <v>119361479</v>
      </c>
      <c r="X4238" s="106">
        <v>0</v>
      </c>
    </row>
    <row r="4239" spans="2:24" x14ac:dyDescent="0.25">
      <c r="B4239" s="105" t="s">
        <v>603</v>
      </c>
      <c r="C4239" s="105" t="s">
        <v>406</v>
      </c>
      <c r="D4239" s="106">
        <v>110977158</v>
      </c>
      <c r="E4239" s="106">
        <v>0</v>
      </c>
      <c r="M4239" t="b">
        <f t="shared" si="330"/>
        <v>1</v>
      </c>
      <c r="N4239" t="b">
        <f t="shared" si="331"/>
        <v>1</v>
      </c>
      <c r="O4239" t="b">
        <f t="shared" si="332"/>
        <v>1</v>
      </c>
      <c r="P4239" t="b">
        <f t="shared" si="332"/>
        <v>1</v>
      </c>
      <c r="Q4239" t="b">
        <f t="shared" si="333"/>
        <v>1</v>
      </c>
      <c r="R4239" t="b">
        <f t="shared" si="334"/>
        <v>1</v>
      </c>
      <c r="U4239" s="105" t="s">
        <v>603</v>
      </c>
      <c r="V4239" s="105" t="s">
        <v>406</v>
      </c>
      <c r="W4239" s="106">
        <v>110977158</v>
      </c>
      <c r="X4239" s="106">
        <v>0</v>
      </c>
    </row>
    <row r="4240" spans="2:24" x14ac:dyDescent="0.25">
      <c r="B4240" s="105" t="s">
        <v>407</v>
      </c>
      <c r="C4240" s="105" t="s">
        <v>1551</v>
      </c>
      <c r="D4240" s="106">
        <v>8384321</v>
      </c>
      <c r="E4240" s="106">
        <v>0</v>
      </c>
      <c r="M4240" t="b">
        <f t="shared" si="330"/>
        <v>1</v>
      </c>
      <c r="N4240" t="b">
        <f t="shared" si="331"/>
        <v>1</v>
      </c>
      <c r="O4240" t="b">
        <f t="shared" si="332"/>
        <v>1</v>
      </c>
      <c r="P4240" t="b">
        <f t="shared" si="332"/>
        <v>1</v>
      </c>
      <c r="Q4240" t="b">
        <f t="shared" si="333"/>
        <v>1</v>
      </c>
      <c r="R4240" t="b">
        <f t="shared" si="334"/>
        <v>1</v>
      </c>
      <c r="U4240" s="105" t="s">
        <v>407</v>
      </c>
      <c r="V4240" s="105" t="s">
        <v>1551</v>
      </c>
      <c r="W4240" s="106">
        <v>8384321</v>
      </c>
      <c r="X4240" s="106">
        <v>0</v>
      </c>
    </row>
    <row r="4241" spans="2:24" x14ac:dyDescent="0.25">
      <c r="B4241" s="105" t="s">
        <v>548</v>
      </c>
      <c r="C4241" s="105" t="s">
        <v>549</v>
      </c>
      <c r="D4241" s="106">
        <v>35161408</v>
      </c>
      <c r="E4241" s="106">
        <v>0</v>
      </c>
      <c r="M4241" t="b">
        <f t="shared" si="330"/>
        <v>1</v>
      </c>
      <c r="N4241" t="b">
        <f t="shared" si="331"/>
        <v>1</v>
      </c>
      <c r="O4241" t="b">
        <f t="shared" si="332"/>
        <v>1</v>
      </c>
      <c r="P4241" t="b">
        <f t="shared" si="332"/>
        <v>1</v>
      </c>
      <c r="Q4241" t="b">
        <f t="shared" si="333"/>
        <v>1</v>
      </c>
      <c r="R4241" t="b">
        <f t="shared" si="334"/>
        <v>1</v>
      </c>
      <c r="U4241" s="105" t="s">
        <v>548</v>
      </c>
      <c r="V4241" s="105" t="s">
        <v>549</v>
      </c>
      <c r="W4241" s="106">
        <v>35161408</v>
      </c>
      <c r="X4241" s="106">
        <v>0</v>
      </c>
    </row>
    <row r="4242" spans="2:24" x14ac:dyDescent="0.25">
      <c r="B4242" s="105" t="s">
        <v>607</v>
      </c>
      <c r="C4242" s="105" t="s">
        <v>549</v>
      </c>
      <c r="D4242" s="106">
        <v>35161408</v>
      </c>
      <c r="E4242" s="106">
        <v>0</v>
      </c>
      <c r="M4242" t="b">
        <f t="shared" si="330"/>
        <v>1</v>
      </c>
      <c r="N4242" t="b">
        <f t="shared" si="331"/>
        <v>1</v>
      </c>
      <c r="O4242" t="b">
        <f t="shared" si="332"/>
        <v>1</v>
      </c>
      <c r="P4242" t="b">
        <f t="shared" si="332"/>
        <v>1</v>
      </c>
      <c r="Q4242" t="b">
        <f t="shared" si="333"/>
        <v>1</v>
      </c>
      <c r="R4242" t="b">
        <f t="shared" si="334"/>
        <v>1</v>
      </c>
      <c r="U4242" s="105" t="s">
        <v>607</v>
      </c>
      <c r="V4242" s="105" t="s">
        <v>549</v>
      </c>
      <c r="W4242" s="106">
        <v>35161408</v>
      </c>
      <c r="X4242" s="106">
        <v>0</v>
      </c>
    </row>
    <row r="4243" spans="2:24" x14ac:dyDescent="0.25">
      <c r="B4243" s="105" t="s">
        <v>411</v>
      </c>
      <c r="C4243" s="105" t="s">
        <v>412</v>
      </c>
      <c r="D4243" s="106">
        <v>132118082</v>
      </c>
      <c r="E4243" s="106">
        <v>0</v>
      </c>
      <c r="M4243" t="b">
        <f t="shared" si="330"/>
        <v>1</v>
      </c>
      <c r="N4243" t="b">
        <f t="shared" si="331"/>
        <v>1</v>
      </c>
      <c r="O4243" t="b">
        <f t="shared" si="332"/>
        <v>1</v>
      </c>
      <c r="P4243" t="b">
        <f t="shared" si="332"/>
        <v>1</v>
      </c>
      <c r="Q4243" t="b">
        <f t="shared" si="333"/>
        <v>1</v>
      </c>
      <c r="R4243" t="b">
        <f t="shared" si="334"/>
        <v>1</v>
      </c>
      <c r="U4243" s="105" t="s">
        <v>411</v>
      </c>
      <c r="V4243" s="105" t="s">
        <v>412</v>
      </c>
      <c r="W4243" s="106">
        <v>132118082</v>
      </c>
      <c r="X4243" s="106">
        <v>0</v>
      </c>
    </row>
    <row r="4244" spans="2:24" x14ac:dyDescent="0.25">
      <c r="B4244" s="105" t="s">
        <v>413</v>
      </c>
      <c r="C4244" s="105" t="s">
        <v>414</v>
      </c>
      <c r="D4244" s="106">
        <v>132118082</v>
      </c>
      <c r="E4244" s="106">
        <v>0</v>
      </c>
      <c r="M4244" t="b">
        <f t="shared" si="330"/>
        <v>1</v>
      </c>
      <c r="N4244" t="b">
        <f t="shared" si="331"/>
        <v>1</v>
      </c>
      <c r="O4244" t="b">
        <f t="shared" si="332"/>
        <v>1</v>
      </c>
      <c r="P4244" t="b">
        <f t="shared" si="332"/>
        <v>1</v>
      </c>
      <c r="Q4244" t="b">
        <f t="shared" si="333"/>
        <v>1</v>
      </c>
      <c r="R4244" t="b">
        <f t="shared" si="334"/>
        <v>1</v>
      </c>
      <c r="U4244" s="105" t="s">
        <v>413</v>
      </c>
      <c r="V4244" s="105" t="s">
        <v>414</v>
      </c>
      <c r="W4244" s="106">
        <v>132118082</v>
      </c>
      <c r="X4244" s="106">
        <v>0</v>
      </c>
    </row>
    <row r="4245" spans="2:24" x14ac:dyDescent="0.25">
      <c r="B4245" s="105" t="s">
        <v>415</v>
      </c>
      <c r="C4245" s="105" t="s">
        <v>414</v>
      </c>
      <c r="D4245" s="106">
        <v>93257118</v>
      </c>
      <c r="E4245" s="106">
        <v>0</v>
      </c>
      <c r="M4245" t="b">
        <f t="shared" si="330"/>
        <v>1</v>
      </c>
      <c r="N4245" t="b">
        <f t="shared" si="331"/>
        <v>1</v>
      </c>
      <c r="O4245" t="b">
        <f t="shared" si="332"/>
        <v>1</v>
      </c>
      <c r="P4245" t="b">
        <f t="shared" si="332"/>
        <v>1</v>
      </c>
      <c r="Q4245" t="b">
        <f t="shared" si="333"/>
        <v>1</v>
      </c>
      <c r="R4245" t="b">
        <f t="shared" si="334"/>
        <v>1</v>
      </c>
      <c r="U4245" s="105" t="s">
        <v>415</v>
      </c>
      <c r="V4245" s="105" t="s">
        <v>414</v>
      </c>
      <c r="W4245" s="106">
        <v>93257118</v>
      </c>
      <c r="X4245" s="106">
        <v>0</v>
      </c>
    </row>
    <row r="4246" spans="2:24" x14ac:dyDescent="0.25">
      <c r="B4246" s="105" t="s">
        <v>768</v>
      </c>
      <c r="C4246" s="105" t="s">
        <v>775</v>
      </c>
      <c r="D4246" s="106">
        <v>10221232</v>
      </c>
      <c r="E4246" s="106">
        <v>0</v>
      </c>
      <c r="M4246" t="b">
        <f t="shared" si="330"/>
        <v>1</v>
      </c>
      <c r="N4246" t="b">
        <f t="shared" si="331"/>
        <v>1</v>
      </c>
      <c r="O4246" t="b">
        <f t="shared" si="332"/>
        <v>1</v>
      </c>
      <c r="P4246" t="b">
        <f t="shared" si="332"/>
        <v>1</v>
      </c>
      <c r="Q4246" t="b">
        <f t="shared" si="333"/>
        <v>1</v>
      </c>
      <c r="R4246" t="b">
        <f t="shared" si="334"/>
        <v>1</v>
      </c>
      <c r="U4246" s="105" t="s">
        <v>768</v>
      </c>
      <c r="V4246" s="105" t="s">
        <v>775</v>
      </c>
      <c r="W4246" s="106">
        <v>10221232</v>
      </c>
      <c r="X4246" s="106">
        <v>0</v>
      </c>
    </row>
    <row r="4247" spans="2:24" x14ac:dyDescent="0.25">
      <c r="B4247" s="105" t="s">
        <v>772</v>
      </c>
      <c r="C4247" s="105" t="s">
        <v>769</v>
      </c>
      <c r="D4247" s="106">
        <v>9999000</v>
      </c>
      <c r="E4247" s="106">
        <v>0</v>
      </c>
      <c r="M4247" t="b">
        <f t="shared" si="330"/>
        <v>1</v>
      </c>
      <c r="N4247" t="b">
        <f t="shared" si="331"/>
        <v>1</v>
      </c>
      <c r="O4247" t="b">
        <f t="shared" si="332"/>
        <v>1</v>
      </c>
      <c r="P4247" t="b">
        <f t="shared" si="332"/>
        <v>1</v>
      </c>
      <c r="Q4247" t="b">
        <f t="shared" si="333"/>
        <v>1</v>
      </c>
      <c r="R4247" t="b">
        <f t="shared" si="334"/>
        <v>1</v>
      </c>
      <c r="U4247" s="105" t="s">
        <v>772</v>
      </c>
      <c r="V4247" s="105" t="s">
        <v>769</v>
      </c>
      <c r="W4247" s="106">
        <v>9999000</v>
      </c>
      <c r="X4247" s="106">
        <v>0</v>
      </c>
    </row>
    <row r="4248" spans="2:24" x14ac:dyDescent="0.25">
      <c r="B4248" s="105" t="s">
        <v>774</v>
      </c>
      <c r="C4248" s="105" t="s">
        <v>771</v>
      </c>
      <c r="D4248" s="106">
        <v>13189732</v>
      </c>
      <c r="E4248" s="106">
        <v>0</v>
      </c>
      <c r="M4248" t="b">
        <f t="shared" si="330"/>
        <v>1</v>
      </c>
      <c r="N4248" t="b">
        <f t="shared" si="331"/>
        <v>1</v>
      </c>
      <c r="O4248" t="b">
        <f t="shared" si="332"/>
        <v>1</v>
      </c>
      <c r="P4248" t="b">
        <f t="shared" si="332"/>
        <v>1</v>
      </c>
      <c r="Q4248" t="b">
        <f t="shared" si="333"/>
        <v>1</v>
      </c>
      <c r="R4248" t="b">
        <f t="shared" si="334"/>
        <v>1</v>
      </c>
      <c r="U4248" s="105" t="s">
        <v>774</v>
      </c>
      <c r="V4248" s="105" t="s">
        <v>771</v>
      </c>
      <c r="W4248" s="106">
        <v>13189732</v>
      </c>
      <c r="X4248" s="106">
        <v>0</v>
      </c>
    </row>
    <row r="4249" spans="2:24" x14ac:dyDescent="0.25">
      <c r="B4249" s="105" t="s">
        <v>776</v>
      </c>
      <c r="C4249" s="105" t="s">
        <v>777</v>
      </c>
      <c r="D4249" s="106">
        <v>5451000</v>
      </c>
      <c r="E4249" s="106">
        <v>0</v>
      </c>
      <c r="M4249" t="b">
        <f t="shared" si="330"/>
        <v>1</v>
      </c>
      <c r="N4249" t="b">
        <f t="shared" si="331"/>
        <v>1</v>
      </c>
      <c r="O4249" t="b">
        <f t="shared" si="332"/>
        <v>1</v>
      </c>
      <c r="P4249" t="b">
        <f t="shared" si="332"/>
        <v>1</v>
      </c>
      <c r="Q4249" t="b">
        <f t="shared" si="333"/>
        <v>1</v>
      </c>
      <c r="R4249" t="b">
        <f t="shared" si="334"/>
        <v>1</v>
      </c>
      <c r="U4249" s="105" t="s">
        <v>776</v>
      </c>
      <c r="V4249" s="105" t="s">
        <v>777</v>
      </c>
      <c r="W4249" s="106">
        <v>5451000</v>
      </c>
      <c r="X4249" s="106">
        <v>0</v>
      </c>
    </row>
    <row r="4250" spans="2:24" x14ac:dyDescent="0.25">
      <c r="B4250" s="105" t="s">
        <v>562</v>
      </c>
      <c r="C4250" s="105" t="s">
        <v>563</v>
      </c>
      <c r="D4250" s="106">
        <v>44682000</v>
      </c>
      <c r="E4250" s="106">
        <v>0</v>
      </c>
      <c r="M4250" t="b">
        <f t="shared" si="330"/>
        <v>1</v>
      </c>
      <c r="N4250" t="b">
        <f t="shared" si="331"/>
        <v>1</v>
      </c>
      <c r="O4250" t="b">
        <f t="shared" si="332"/>
        <v>1</v>
      </c>
      <c r="P4250" t="b">
        <f t="shared" si="332"/>
        <v>1</v>
      </c>
      <c r="Q4250" t="b">
        <f t="shared" si="333"/>
        <v>1</v>
      </c>
      <c r="R4250" t="b">
        <f t="shared" si="334"/>
        <v>1</v>
      </c>
      <c r="U4250" s="105" t="s">
        <v>562</v>
      </c>
      <c r="V4250" s="105" t="s">
        <v>563</v>
      </c>
      <c r="W4250" s="106">
        <v>44682000</v>
      </c>
      <c r="X4250" s="106">
        <v>0</v>
      </c>
    </row>
    <row r="4251" spans="2:24" x14ac:dyDescent="0.25">
      <c r="B4251" s="105" t="s">
        <v>564</v>
      </c>
      <c r="C4251" s="105" t="s">
        <v>565</v>
      </c>
      <c r="D4251" s="106">
        <v>44682000</v>
      </c>
      <c r="E4251" s="106">
        <v>0</v>
      </c>
      <c r="M4251" t="b">
        <f t="shared" ref="M4251:M4314" si="335">+B4251=U4251</f>
        <v>1</v>
      </c>
      <c r="N4251" t="b">
        <f t="shared" ref="N4251:N4314" si="336">+C4251=V4251</f>
        <v>1</v>
      </c>
      <c r="O4251" t="b">
        <f t="shared" ref="O4251:P4314" si="337">+D4251=W4251</f>
        <v>1</v>
      </c>
      <c r="P4251" t="b">
        <f t="shared" si="337"/>
        <v>1</v>
      </c>
      <c r="Q4251" t="b">
        <f t="shared" ref="Q4251:Q4314" si="338">+F4251=Y4251</f>
        <v>1</v>
      </c>
      <c r="R4251" t="b">
        <f t="shared" ref="R4251:R4314" si="339">+G4251=Z4251</f>
        <v>1</v>
      </c>
      <c r="U4251" s="105" t="s">
        <v>564</v>
      </c>
      <c r="V4251" s="105" t="s">
        <v>565</v>
      </c>
      <c r="W4251" s="106">
        <v>44682000</v>
      </c>
      <c r="X4251" s="106">
        <v>0</v>
      </c>
    </row>
    <row r="4252" spans="2:24" x14ac:dyDescent="0.25">
      <c r="B4252" s="105" t="s">
        <v>566</v>
      </c>
      <c r="C4252" s="105" t="s">
        <v>565</v>
      </c>
      <c r="D4252" s="106">
        <v>44682000</v>
      </c>
      <c r="E4252" s="106">
        <v>0</v>
      </c>
      <c r="M4252" t="b">
        <f t="shared" si="335"/>
        <v>1</v>
      </c>
      <c r="N4252" t="b">
        <f t="shared" si="336"/>
        <v>1</v>
      </c>
      <c r="O4252" t="b">
        <f t="shared" si="337"/>
        <v>1</v>
      </c>
      <c r="P4252" t="b">
        <f t="shared" si="337"/>
        <v>1</v>
      </c>
      <c r="Q4252" t="b">
        <f t="shared" si="338"/>
        <v>1</v>
      </c>
      <c r="R4252" t="b">
        <f t="shared" si="339"/>
        <v>1</v>
      </c>
      <c r="U4252" s="105" t="s">
        <v>566</v>
      </c>
      <c r="V4252" s="105" t="s">
        <v>565</v>
      </c>
      <c r="W4252" s="106">
        <v>44682000</v>
      </c>
      <c r="X4252" s="106">
        <v>0</v>
      </c>
    </row>
    <row r="4253" spans="2:24" x14ac:dyDescent="0.25">
      <c r="B4253" s="105" t="s">
        <v>567</v>
      </c>
      <c r="C4253" s="105" t="s">
        <v>568</v>
      </c>
      <c r="D4253" s="106">
        <v>19950150</v>
      </c>
      <c r="E4253" s="106">
        <v>0</v>
      </c>
      <c r="M4253" t="b">
        <f t="shared" si="335"/>
        <v>1</v>
      </c>
      <c r="N4253" t="b">
        <f t="shared" si="336"/>
        <v>1</v>
      </c>
      <c r="O4253" t="b">
        <f t="shared" si="337"/>
        <v>1</v>
      </c>
      <c r="P4253" t="b">
        <f t="shared" si="337"/>
        <v>1</v>
      </c>
      <c r="Q4253" t="b">
        <f t="shared" si="338"/>
        <v>1</v>
      </c>
      <c r="R4253" t="b">
        <f t="shared" si="339"/>
        <v>1</v>
      </c>
      <c r="U4253" s="105" t="s">
        <v>567</v>
      </c>
      <c r="V4253" s="105" t="s">
        <v>568</v>
      </c>
      <c r="W4253" s="106">
        <v>19950150</v>
      </c>
      <c r="X4253" s="106">
        <v>0</v>
      </c>
    </row>
    <row r="4254" spans="2:24" x14ac:dyDescent="0.25">
      <c r="B4254" s="105" t="s">
        <v>612</v>
      </c>
      <c r="C4254" s="105" t="s">
        <v>613</v>
      </c>
      <c r="D4254" s="106">
        <v>19950150</v>
      </c>
      <c r="E4254" s="106">
        <v>0</v>
      </c>
      <c r="M4254" t="b">
        <f t="shared" si="335"/>
        <v>1</v>
      </c>
      <c r="N4254" t="b">
        <f t="shared" si="336"/>
        <v>1</v>
      </c>
      <c r="O4254" t="b">
        <f t="shared" si="337"/>
        <v>1</v>
      </c>
      <c r="P4254" t="b">
        <f t="shared" si="337"/>
        <v>1</v>
      </c>
      <c r="Q4254" t="b">
        <f t="shared" si="338"/>
        <v>1</v>
      </c>
      <c r="R4254" t="b">
        <f t="shared" si="339"/>
        <v>1</v>
      </c>
      <c r="U4254" s="105" t="s">
        <v>612</v>
      </c>
      <c r="V4254" s="105" t="s">
        <v>613</v>
      </c>
      <c r="W4254" s="106">
        <v>19950150</v>
      </c>
      <c r="X4254" s="106">
        <v>0</v>
      </c>
    </row>
    <row r="4255" spans="2:24" x14ac:dyDescent="0.25">
      <c r="B4255" s="105" t="s">
        <v>614</v>
      </c>
      <c r="C4255" s="105" t="s">
        <v>613</v>
      </c>
      <c r="D4255" s="106">
        <v>19950150</v>
      </c>
      <c r="E4255" s="106">
        <v>0</v>
      </c>
      <c r="M4255" t="b">
        <f t="shared" si="335"/>
        <v>1</v>
      </c>
      <c r="N4255" t="b">
        <f t="shared" si="336"/>
        <v>1</v>
      </c>
      <c r="O4255" t="b">
        <f t="shared" si="337"/>
        <v>1</v>
      </c>
      <c r="P4255" t="b">
        <f t="shared" si="337"/>
        <v>1</v>
      </c>
      <c r="Q4255" t="b">
        <f t="shared" si="338"/>
        <v>1</v>
      </c>
      <c r="R4255" t="b">
        <f t="shared" si="339"/>
        <v>1</v>
      </c>
      <c r="U4255" s="105" t="s">
        <v>614</v>
      </c>
      <c r="V4255" s="105" t="s">
        <v>613</v>
      </c>
      <c r="W4255" s="106">
        <v>19950150</v>
      </c>
      <c r="X4255" s="106">
        <v>0</v>
      </c>
    </row>
    <row r="4256" spans="2:24" x14ac:dyDescent="0.25">
      <c r="B4256" s="105" t="s">
        <v>429</v>
      </c>
      <c r="C4256" s="105" t="s">
        <v>430</v>
      </c>
      <c r="D4256" s="106">
        <v>49537297</v>
      </c>
      <c r="E4256" s="106">
        <v>0</v>
      </c>
      <c r="M4256" t="b">
        <f t="shared" si="335"/>
        <v>1</v>
      </c>
      <c r="N4256" t="b">
        <f t="shared" si="336"/>
        <v>1</v>
      </c>
      <c r="O4256" t="b">
        <f t="shared" si="337"/>
        <v>1</v>
      </c>
      <c r="P4256" t="b">
        <f t="shared" si="337"/>
        <v>1</v>
      </c>
      <c r="Q4256" t="b">
        <f t="shared" si="338"/>
        <v>1</v>
      </c>
      <c r="R4256" t="b">
        <f t="shared" si="339"/>
        <v>1</v>
      </c>
      <c r="U4256" s="105" t="s">
        <v>429</v>
      </c>
      <c r="V4256" s="105" t="s">
        <v>430</v>
      </c>
      <c r="W4256" s="106">
        <v>49537297</v>
      </c>
      <c r="X4256" s="106">
        <v>0</v>
      </c>
    </row>
    <row r="4257" spans="2:24" x14ac:dyDescent="0.25">
      <c r="B4257" s="105" t="s">
        <v>431</v>
      </c>
      <c r="C4257" s="105" t="s">
        <v>432</v>
      </c>
      <c r="D4257" s="106">
        <v>49537297</v>
      </c>
      <c r="E4257" s="106">
        <v>0</v>
      </c>
      <c r="M4257" t="b">
        <f t="shared" si="335"/>
        <v>1</v>
      </c>
      <c r="N4257" t="b">
        <f t="shared" si="336"/>
        <v>1</v>
      </c>
      <c r="O4257" t="b">
        <f t="shared" si="337"/>
        <v>1</v>
      </c>
      <c r="P4257" t="b">
        <f t="shared" si="337"/>
        <v>1</v>
      </c>
      <c r="Q4257" t="b">
        <f t="shared" si="338"/>
        <v>1</v>
      </c>
      <c r="R4257" t="b">
        <f t="shared" si="339"/>
        <v>1</v>
      </c>
      <c r="U4257" s="105" t="s">
        <v>431</v>
      </c>
      <c r="V4257" s="105" t="s">
        <v>432</v>
      </c>
      <c r="W4257" s="106">
        <v>49537297</v>
      </c>
      <c r="X4257" s="106">
        <v>0</v>
      </c>
    </row>
    <row r="4258" spans="2:24" x14ac:dyDescent="0.25">
      <c r="B4258" s="105" t="s">
        <v>433</v>
      </c>
      <c r="C4258" s="105" t="s">
        <v>432</v>
      </c>
      <c r="D4258" s="106">
        <v>26875632</v>
      </c>
      <c r="E4258" s="106">
        <v>0</v>
      </c>
      <c r="M4258" t="b">
        <f t="shared" si="335"/>
        <v>1</v>
      </c>
      <c r="N4258" t="b">
        <f t="shared" si="336"/>
        <v>1</v>
      </c>
      <c r="O4258" t="b">
        <f t="shared" si="337"/>
        <v>1</v>
      </c>
      <c r="P4258" t="b">
        <f t="shared" si="337"/>
        <v>1</v>
      </c>
      <c r="Q4258" t="b">
        <f t="shared" si="338"/>
        <v>1</v>
      </c>
      <c r="R4258" t="b">
        <f t="shared" si="339"/>
        <v>1</v>
      </c>
      <c r="U4258" s="105" t="s">
        <v>433</v>
      </c>
      <c r="V4258" s="105" t="s">
        <v>432</v>
      </c>
      <c r="W4258" s="106">
        <v>26875632</v>
      </c>
      <c r="X4258" s="106">
        <v>0</v>
      </c>
    </row>
    <row r="4259" spans="2:24" x14ac:dyDescent="0.25">
      <c r="B4259" s="105" t="s">
        <v>782</v>
      </c>
      <c r="C4259" s="105" t="s">
        <v>783</v>
      </c>
      <c r="D4259" s="106">
        <v>6205172</v>
      </c>
      <c r="E4259" s="106">
        <v>0</v>
      </c>
      <c r="M4259" t="b">
        <f t="shared" si="335"/>
        <v>1</v>
      </c>
      <c r="N4259" t="b">
        <f t="shared" si="336"/>
        <v>1</v>
      </c>
      <c r="O4259" t="b">
        <f t="shared" si="337"/>
        <v>1</v>
      </c>
      <c r="P4259" t="b">
        <f t="shared" si="337"/>
        <v>1</v>
      </c>
      <c r="Q4259" t="b">
        <f t="shared" si="338"/>
        <v>1</v>
      </c>
      <c r="R4259" t="b">
        <f t="shared" si="339"/>
        <v>1</v>
      </c>
      <c r="U4259" s="105" t="s">
        <v>782</v>
      </c>
      <c r="V4259" s="105" t="s">
        <v>783</v>
      </c>
      <c r="W4259" s="106">
        <v>6205172</v>
      </c>
      <c r="X4259" s="106">
        <v>0</v>
      </c>
    </row>
    <row r="4260" spans="2:24" x14ac:dyDescent="0.25">
      <c r="B4260" s="105" t="s">
        <v>788</v>
      </c>
      <c r="C4260" s="105" t="s">
        <v>789</v>
      </c>
      <c r="D4260" s="106">
        <v>7956493</v>
      </c>
      <c r="E4260" s="106">
        <v>0</v>
      </c>
      <c r="M4260" t="b">
        <f t="shared" si="335"/>
        <v>1</v>
      </c>
      <c r="N4260" t="b">
        <f t="shared" si="336"/>
        <v>1</v>
      </c>
      <c r="O4260" t="b">
        <f t="shared" si="337"/>
        <v>1</v>
      </c>
      <c r="P4260" t="b">
        <f t="shared" si="337"/>
        <v>1</v>
      </c>
      <c r="Q4260" t="b">
        <f t="shared" si="338"/>
        <v>1</v>
      </c>
      <c r="R4260" t="b">
        <f t="shared" si="339"/>
        <v>1</v>
      </c>
      <c r="U4260" s="105" t="s">
        <v>788</v>
      </c>
      <c r="V4260" s="105" t="s">
        <v>789</v>
      </c>
      <c r="W4260" s="106">
        <v>7956493</v>
      </c>
      <c r="X4260" s="106">
        <v>0</v>
      </c>
    </row>
    <row r="4261" spans="2:24" x14ac:dyDescent="0.25">
      <c r="B4261" s="105" t="s">
        <v>790</v>
      </c>
      <c r="C4261" s="105" t="s">
        <v>791</v>
      </c>
      <c r="D4261" s="106">
        <v>8500000</v>
      </c>
      <c r="E4261" s="106">
        <v>0</v>
      </c>
      <c r="M4261" t="b">
        <f t="shared" si="335"/>
        <v>1</v>
      </c>
      <c r="N4261" t="b">
        <f t="shared" si="336"/>
        <v>1</v>
      </c>
      <c r="O4261" t="b">
        <f t="shared" si="337"/>
        <v>1</v>
      </c>
      <c r="P4261" t="b">
        <f t="shared" si="337"/>
        <v>1</v>
      </c>
      <c r="Q4261" t="b">
        <f t="shared" si="338"/>
        <v>1</v>
      </c>
      <c r="R4261" t="b">
        <f t="shared" si="339"/>
        <v>1</v>
      </c>
      <c r="U4261" s="105" t="s">
        <v>790</v>
      </c>
      <c r="V4261" s="105" t="s">
        <v>791</v>
      </c>
      <c r="W4261" s="106">
        <v>8500000</v>
      </c>
      <c r="X4261" s="106">
        <v>0</v>
      </c>
    </row>
    <row r="4262" spans="2:24" x14ac:dyDescent="0.25">
      <c r="B4262" s="105" t="s">
        <v>434</v>
      </c>
      <c r="C4262" s="105" t="s">
        <v>435</v>
      </c>
      <c r="D4262" s="106">
        <v>55174683</v>
      </c>
      <c r="E4262" s="106">
        <v>0</v>
      </c>
      <c r="M4262" t="b">
        <f t="shared" si="335"/>
        <v>1</v>
      </c>
      <c r="N4262" t="b">
        <f t="shared" si="336"/>
        <v>1</v>
      </c>
      <c r="O4262" t="b">
        <f t="shared" si="337"/>
        <v>1</v>
      </c>
      <c r="P4262" t="b">
        <f t="shared" si="337"/>
        <v>1</v>
      </c>
      <c r="Q4262" t="b">
        <f t="shared" si="338"/>
        <v>1</v>
      </c>
      <c r="R4262" t="b">
        <f t="shared" si="339"/>
        <v>1</v>
      </c>
      <c r="U4262" s="105" t="s">
        <v>434</v>
      </c>
      <c r="V4262" s="105" t="s">
        <v>435</v>
      </c>
      <c r="W4262" s="106">
        <v>55174683</v>
      </c>
      <c r="X4262" s="106">
        <v>0</v>
      </c>
    </row>
    <row r="4263" spans="2:24" x14ac:dyDescent="0.25">
      <c r="B4263" s="105" t="s">
        <v>436</v>
      </c>
      <c r="C4263" s="105" t="s">
        <v>437</v>
      </c>
      <c r="D4263" s="106">
        <v>55174683</v>
      </c>
      <c r="E4263" s="106">
        <v>0</v>
      </c>
      <c r="M4263" t="b">
        <f t="shared" si="335"/>
        <v>1</v>
      </c>
      <c r="N4263" t="b">
        <f t="shared" si="336"/>
        <v>1</v>
      </c>
      <c r="O4263" t="b">
        <f t="shared" si="337"/>
        <v>1</v>
      </c>
      <c r="P4263" t="b">
        <f t="shared" si="337"/>
        <v>1</v>
      </c>
      <c r="Q4263" t="b">
        <f t="shared" si="338"/>
        <v>1</v>
      </c>
      <c r="R4263" t="b">
        <f t="shared" si="339"/>
        <v>1</v>
      </c>
      <c r="U4263" s="105" t="s">
        <v>436</v>
      </c>
      <c r="V4263" s="105" t="s">
        <v>437</v>
      </c>
      <c r="W4263" s="106">
        <v>55174683</v>
      </c>
      <c r="X4263" s="106">
        <v>0</v>
      </c>
    </row>
    <row r="4264" spans="2:24" x14ac:dyDescent="0.25">
      <c r="B4264" s="105" t="s">
        <v>438</v>
      </c>
      <c r="C4264" s="105" t="s">
        <v>437</v>
      </c>
      <c r="D4264" s="106">
        <v>55174683</v>
      </c>
      <c r="E4264" s="106">
        <v>0</v>
      </c>
      <c r="M4264" t="b">
        <f t="shared" si="335"/>
        <v>1</v>
      </c>
      <c r="N4264" t="b">
        <f t="shared" si="336"/>
        <v>1</v>
      </c>
      <c r="O4264" t="b">
        <f t="shared" si="337"/>
        <v>1</v>
      </c>
      <c r="P4264" t="b">
        <f t="shared" si="337"/>
        <v>1</v>
      </c>
      <c r="Q4264" t="b">
        <f t="shared" si="338"/>
        <v>1</v>
      </c>
      <c r="R4264" t="b">
        <f t="shared" si="339"/>
        <v>1</v>
      </c>
      <c r="U4264" s="105" t="s">
        <v>438</v>
      </c>
      <c r="V4264" s="105" t="s">
        <v>437</v>
      </c>
      <c r="W4264" s="106">
        <v>55174683</v>
      </c>
      <c r="X4264" s="106">
        <v>0</v>
      </c>
    </row>
    <row r="4265" spans="2:24" x14ac:dyDescent="0.25">
      <c r="B4265" s="105" t="s">
        <v>620</v>
      </c>
      <c r="C4265" s="105" t="s">
        <v>621</v>
      </c>
      <c r="D4265" s="106">
        <v>49286539</v>
      </c>
      <c r="E4265" s="106">
        <v>0</v>
      </c>
      <c r="M4265" t="b">
        <f t="shared" si="335"/>
        <v>1</v>
      </c>
      <c r="N4265" t="b">
        <f t="shared" si="336"/>
        <v>1</v>
      </c>
      <c r="O4265" t="b">
        <f t="shared" si="337"/>
        <v>1</v>
      </c>
      <c r="P4265" t="b">
        <f t="shared" si="337"/>
        <v>1</v>
      </c>
      <c r="Q4265" t="b">
        <f t="shared" si="338"/>
        <v>1</v>
      </c>
      <c r="R4265" t="b">
        <f t="shared" si="339"/>
        <v>1</v>
      </c>
      <c r="U4265" s="105" t="s">
        <v>620</v>
      </c>
      <c r="V4265" s="105" t="s">
        <v>621</v>
      </c>
      <c r="W4265" s="106">
        <v>49286539</v>
      </c>
      <c r="X4265" s="106">
        <v>0</v>
      </c>
    </row>
    <row r="4266" spans="2:24" x14ac:dyDescent="0.25">
      <c r="B4266" s="105" t="s">
        <v>622</v>
      </c>
      <c r="C4266" s="105" t="s">
        <v>623</v>
      </c>
      <c r="D4266" s="106">
        <v>49286539</v>
      </c>
      <c r="E4266" s="106">
        <v>0</v>
      </c>
      <c r="M4266" t="b">
        <f t="shared" si="335"/>
        <v>1</v>
      </c>
      <c r="N4266" t="b">
        <f t="shared" si="336"/>
        <v>1</v>
      </c>
      <c r="O4266" t="b">
        <f t="shared" si="337"/>
        <v>1</v>
      </c>
      <c r="P4266" t="b">
        <f t="shared" si="337"/>
        <v>1</v>
      </c>
      <c r="Q4266" t="b">
        <f t="shared" si="338"/>
        <v>1</v>
      </c>
      <c r="R4266" t="b">
        <f t="shared" si="339"/>
        <v>1</v>
      </c>
      <c r="U4266" s="105" t="s">
        <v>622</v>
      </c>
      <c r="V4266" s="105" t="s">
        <v>623</v>
      </c>
      <c r="W4266" s="106">
        <v>49286539</v>
      </c>
      <c r="X4266" s="106">
        <v>0</v>
      </c>
    </row>
    <row r="4267" spans="2:24" x14ac:dyDescent="0.25">
      <c r="B4267" s="105" t="s">
        <v>624</v>
      </c>
      <c r="C4267" s="105" t="s">
        <v>623</v>
      </c>
      <c r="D4267" s="106">
        <v>37652503</v>
      </c>
      <c r="E4267" s="106">
        <v>0</v>
      </c>
      <c r="M4267" t="b">
        <f t="shared" si="335"/>
        <v>1</v>
      </c>
      <c r="N4267" t="b">
        <f t="shared" si="336"/>
        <v>1</v>
      </c>
      <c r="O4267" t="b">
        <f t="shared" si="337"/>
        <v>1</v>
      </c>
      <c r="P4267" t="b">
        <f t="shared" si="337"/>
        <v>1</v>
      </c>
      <c r="Q4267" t="b">
        <f t="shared" si="338"/>
        <v>1</v>
      </c>
      <c r="R4267" t="b">
        <f t="shared" si="339"/>
        <v>1</v>
      </c>
      <c r="U4267" s="105" t="s">
        <v>624</v>
      </c>
      <c r="V4267" s="105" t="s">
        <v>623</v>
      </c>
      <c r="W4267" s="106">
        <v>37652503</v>
      </c>
      <c r="X4267" s="106">
        <v>0</v>
      </c>
    </row>
    <row r="4268" spans="2:24" x14ac:dyDescent="0.25">
      <c r="B4268" s="105" t="s">
        <v>794</v>
      </c>
      <c r="C4268" s="105" t="s">
        <v>1598</v>
      </c>
      <c r="D4268" s="106">
        <v>11634036</v>
      </c>
      <c r="E4268" s="106">
        <v>0</v>
      </c>
      <c r="M4268" t="b">
        <f t="shared" si="335"/>
        <v>1</v>
      </c>
      <c r="N4268" t="b">
        <f t="shared" si="336"/>
        <v>1</v>
      </c>
      <c r="O4268" t="b">
        <f t="shared" si="337"/>
        <v>1</v>
      </c>
      <c r="P4268" t="b">
        <f t="shared" si="337"/>
        <v>1</v>
      </c>
      <c r="Q4268" t="b">
        <f t="shared" si="338"/>
        <v>1</v>
      </c>
      <c r="R4268" t="b">
        <f t="shared" si="339"/>
        <v>1</v>
      </c>
      <c r="U4268" s="105" t="s">
        <v>794</v>
      </c>
      <c r="V4268" s="105" t="s">
        <v>1598</v>
      </c>
      <c r="W4268" s="106">
        <v>11634036</v>
      </c>
      <c r="X4268" s="106">
        <v>0</v>
      </c>
    </row>
    <row r="4269" spans="2:24" x14ac:dyDescent="0.25">
      <c r="B4269" s="105" t="s">
        <v>439</v>
      </c>
      <c r="C4269" s="105" t="s">
        <v>440</v>
      </c>
      <c r="D4269" s="106">
        <v>133966229</v>
      </c>
      <c r="E4269" s="106">
        <v>0</v>
      </c>
      <c r="M4269" t="b">
        <f t="shared" si="335"/>
        <v>1</v>
      </c>
      <c r="N4269" t="b">
        <f t="shared" si="336"/>
        <v>1</v>
      </c>
      <c r="O4269" t="b">
        <f t="shared" si="337"/>
        <v>1</v>
      </c>
      <c r="P4269" t="b">
        <f t="shared" si="337"/>
        <v>1</v>
      </c>
      <c r="Q4269" t="b">
        <f t="shared" si="338"/>
        <v>1</v>
      </c>
      <c r="R4269" t="b">
        <f t="shared" si="339"/>
        <v>1</v>
      </c>
      <c r="U4269" s="105" t="s">
        <v>439</v>
      </c>
      <c r="V4269" s="105" t="s">
        <v>440</v>
      </c>
      <c r="W4269" s="106">
        <v>133966229</v>
      </c>
      <c r="X4269" s="106">
        <v>0</v>
      </c>
    </row>
    <row r="4270" spans="2:24" x14ac:dyDescent="0.25">
      <c r="B4270" s="105" t="s">
        <v>441</v>
      </c>
      <c r="C4270" s="105" t="s">
        <v>442</v>
      </c>
      <c r="D4270" s="106">
        <v>133966229</v>
      </c>
      <c r="E4270" s="106">
        <v>0</v>
      </c>
      <c r="M4270" t="b">
        <f t="shared" si="335"/>
        <v>1</v>
      </c>
      <c r="N4270" t="b">
        <f t="shared" si="336"/>
        <v>1</v>
      </c>
      <c r="O4270" t="b">
        <f t="shared" si="337"/>
        <v>1</v>
      </c>
      <c r="P4270" t="b">
        <f t="shared" si="337"/>
        <v>1</v>
      </c>
      <c r="Q4270" t="b">
        <f t="shared" si="338"/>
        <v>1</v>
      </c>
      <c r="R4270" t="b">
        <f t="shared" si="339"/>
        <v>1</v>
      </c>
      <c r="U4270" s="105" t="s">
        <v>441</v>
      </c>
      <c r="V4270" s="105" t="s">
        <v>442</v>
      </c>
      <c r="W4270" s="106">
        <v>133966229</v>
      </c>
      <c r="X4270" s="106">
        <v>0</v>
      </c>
    </row>
    <row r="4271" spans="2:24" x14ac:dyDescent="0.25">
      <c r="B4271" s="105" t="s">
        <v>443</v>
      </c>
      <c r="C4271" s="105" t="s">
        <v>442</v>
      </c>
      <c r="D4271" s="106">
        <v>50334126</v>
      </c>
      <c r="E4271" s="106">
        <v>0</v>
      </c>
      <c r="M4271" t="b">
        <f t="shared" si="335"/>
        <v>1</v>
      </c>
      <c r="N4271" t="b">
        <f t="shared" si="336"/>
        <v>1</v>
      </c>
      <c r="O4271" t="b">
        <f t="shared" si="337"/>
        <v>1</v>
      </c>
      <c r="P4271" t="b">
        <f t="shared" si="337"/>
        <v>1</v>
      </c>
      <c r="Q4271" t="b">
        <f t="shared" si="338"/>
        <v>1</v>
      </c>
      <c r="R4271" t="b">
        <f t="shared" si="339"/>
        <v>1</v>
      </c>
      <c r="U4271" s="105" t="s">
        <v>443</v>
      </c>
      <c r="V4271" s="105" t="s">
        <v>442</v>
      </c>
      <c r="W4271" s="106">
        <v>50334126</v>
      </c>
      <c r="X4271" s="106">
        <v>0</v>
      </c>
    </row>
    <row r="4272" spans="2:24" x14ac:dyDescent="0.25">
      <c r="B4272" s="105" t="s">
        <v>1441</v>
      </c>
      <c r="C4272" s="105" t="s">
        <v>1442</v>
      </c>
      <c r="D4272" s="106">
        <v>9877000</v>
      </c>
      <c r="E4272" s="106">
        <v>0</v>
      </c>
      <c r="M4272" t="b">
        <f t="shared" si="335"/>
        <v>1</v>
      </c>
      <c r="N4272" t="b">
        <f t="shared" si="336"/>
        <v>1</v>
      </c>
      <c r="O4272" t="b">
        <f t="shared" si="337"/>
        <v>1</v>
      </c>
      <c r="P4272" t="b">
        <f t="shared" si="337"/>
        <v>1</v>
      </c>
      <c r="Q4272" t="b">
        <f t="shared" si="338"/>
        <v>1</v>
      </c>
      <c r="R4272" t="b">
        <f t="shared" si="339"/>
        <v>1</v>
      </c>
      <c r="U4272" s="105" t="s">
        <v>1441</v>
      </c>
      <c r="V4272" s="105" t="s">
        <v>1442</v>
      </c>
      <c r="W4272" s="106">
        <v>9877000</v>
      </c>
      <c r="X4272" s="106">
        <v>0</v>
      </c>
    </row>
    <row r="4273" spans="2:24" x14ac:dyDescent="0.25">
      <c r="B4273" s="105" t="s">
        <v>797</v>
      </c>
      <c r="C4273" s="105" t="s">
        <v>1599</v>
      </c>
      <c r="D4273" s="106">
        <v>18000000</v>
      </c>
      <c r="E4273" s="106">
        <v>0</v>
      </c>
      <c r="M4273" t="b">
        <f t="shared" si="335"/>
        <v>1</v>
      </c>
      <c r="N4273" t="b">
        <f t="shared" si="336"/>
        <v>1</v>
      </c>
      <c r="O4273" t="b">
        <f t="shared" si="337"/>
        <v>1</v>
      </c>
      <c r="P4273" t="b">
        <f t="shared" si="337"/>
        <v>1</v>
      </c>
      <c r="Q4273" t="b">
        <f t="shared" si="338"/>
        <v>1</v>
      </c>
      <c r="R4273" t="b">
        <f t="shared" si="339"/>
        <v>1</v>
      </c>
      <c r="U4273" s="105" t="s">
        <v>797</v>
      </c>
      <c r="V4273" s="105" t="s">
        <v>1599</v>
      </c>
      <c r="W4273" s="106">
        <v>18000000</v>
      </c>
      <c r="X4273" s="106">
        <v>0</v>
      </c>
    </row>
    <row r="4274" spans="2:24" x14ac:dyDescent="0.25">
      <c r="B4274" s="105" t="s">
        <v>798</v>
      </c>
      <c r="C4274" s="105" t="s">
        <v>1600</v>
      </c>
      <c r="D4274" s="106">
        <v>5382364</v>
      </c>
      <c r="E4274" s="106">
        <v>0</v>
      </c>
      <c r="M4274" t="b">
        <f t="shared" si="335"/>
        <v>1</v>
      </c>
      <c r="N4274" t="b">
        <f t="shared" si="336"/>
        <v>1</v>
      </c>
      <c r="O4274" t="b">
        <f t="shared" si="337"/>
        <v>1</v>
      </c>
      <c r="P4274" t="b">
        <f t="shared" si="337"/>
        <v>1</v>
      </c>
      <c r="Q4274" t="b">
        <f t="shared" si="338"/>
        <v>1</v>
      </c>
      <c r="R4274" t="b">
        <f t="shared" si="339"/>
        <v>1</v>
      </c>
      <c r="U4274" s="105" t="s">
        <v>798</v>
      </c>
      <c r="V4274" s="105" t="s">
        <v>1600</v>
      </c>
      <c r="W4274" s="106">
        <v>5382364</v>
      </c>
      <c r="X4274" s="106">
        <v>0</v>
      </c>
    </row>
    <row r="4275" spans="2:24" x14ac:dyDescent="0.25">
      <c r="B4275" s="105" t="s">
        <v>800</v>
      </c>
      <c r="C4275" s="105" t="s">
        <v>1444</v>
      </c>
      <c r="D4275" s="106">
        <v>12000000</v>
      </c>
      <c r="E4275" s="106">
        <v>0</v>
      </c>
      <c r="M4275" t="b">
        <f t="shared" si="335"/>
        <v>1</v>
      </c>
      <c r="N4275" t="b">
        <f t="shared" si="336"/>
        <v>1</v>
      </c>
      <c r="O4275" t="b">
        <f t="shared" si="337"/>
        <v>1</v>
      </c>
      <c r="P4275" t="b">
        <f t="shared" si="337"/>
        <v>1</v>
      </c>
      <c r="Q4275" t="b">
        <f t="shared" si="338"/>
        <v>1</v>
      </c>
      <c r="R4275" t="b">
        <f t="shared" si="339"/>
        <v>1</v>
      </c>
      <c r="U4275" s="105" t="s">
        <v>800</v>
      </c>
      <c r="V4275" s="105" t="s">
        <v>1444</v>
      </c>
      <c r="W4275" s="106">
        <v>12000000</v>
      </c>
      <c r="X4275" s="106">
        <v>0</v>
      </c>
    </row>
    <row r="4276" spans="2:24" x14ac:dyDescent="0.25">
      <c r="B4276" s="105" t="s">
        <v>1445</v>
      </c>
      <c r="C4276" s="105" t="s">
        <v>1446</v>
      </c>
      <c r="D4276" s="106">
        <v>9391580</v>
      </c>
      <c r="E4276" s="106">
        <v>0</v>
      </c>
      <c r="M4276" t="b">
        <f t="shared" si="335"/>
        <v>1</v>
      </c>
      <c r="N4276" t="b">
        <f t="shared" si="336"/>
        <v>1</v>
      </c>
      <c r="O4276" t="b">
        <f t="shared" si="337"/>
        <v>1</v>
      </c>
      <c r="P4276" t="b">
        <f t="shared" si="337"/>
        <v>1</v>
      </c>
      <c r="Q4276" t="b">
        <f t="shared" si="338"/>
        <v>1</v>
      </c>
      <c r="R4276" t="b">
        <f t="shared" si="339"/>
        <v>1</v>
      </c>
      <c r="U4276" s="105" t="s">
        <v>1445</v>
      </c>
      <c r="V4276" s="105" t="s">
        <v>1446</v>
      </c>
      <c r="W4276" s="106">
        <v>9391580</v>
      </c>
      <c r="X4276" s="106">
        <v>0</v>
      </c>
    </row>
    <row r="4277" spans="2:24" x14ac:dyDescent="0.25">
      <c r="B4277" s="105" t="s">
        <v>1447</v>
      </c>
      <c r="C4277" s="105" t="s">
        <v>1601</v>
      </c>
      <c r="D4277" s="106">
        <v>4380899</v>
      </c>
      <c r="E4277" s="106">
        <v>0</v>
      </c>
      <c r="M4277" t="b">
        <f t="shared" si="335"/>
        <v>1</v>
      </c>
      <c r="N4277" t="b">
        <f t="shared" si="336"/>
        <v>1</v>
      </c>
      <c r="O4277" t="b">
        <f t="shared" si="337"/>
        <v>1</v>
      </c>
      <c r="P4277" t="b">
        <f t="shared" si="337"/>
        <v>1</v>
      </c>
      <c r="Q4277" t="b">
        <f t="shared" si="338"/>
        <v>1</v>
      </c>
      <c r="R4277" t="b">
        <f t="shared" si="339"/>
        <v>1</v>
      </c>
      <c r="U4277" s="105" t="s">
        <v>1447</v>
      </c>
      <c r="V4277" s="105" t="s">
        <v>1601</v>
      </c>
      <c r="W4277" s="106">
        <v>4380899</v>
      </c>
      <c r="X4277" s="106">
        <v>0</v>
      </c>
    </row>
    <row r="4278" spans="2:24" x14ac:dyDescent="0.25">
      <c r="B4278" s="105" t="s">
        <v>1448</v>
      </c>
      <c r="C4278" s="105" t="s">
        <v>1602</v>
      </c>
      <c r="D4278" s="106">
        <v>5115000</v>
      </c>
      <c r="E4278" s="106">
        <v>0</v>
      </c>
      <c r="M4278" t="b">
        <f t="shared" si="335"/>
        <v>1</v>
      </c>
      <c r="N4278" t="b">
        <f t="shared" si="336"/>
        <v>1</v>
      </c>
      <c r="O4278" t="b">
        <f t="shared" si="337"/>
        <v>1</v>
      </c>
      <c r="P4278" t="b">
        <f t="shared" si="337"/>
        <v>1</v>
      </c>
      <c r="Q4278" t="b">
        <f t="shared" si="338"/>
        <v>1</v>
      </c>
      <c r="R4278" t="b">
        <f t="shared" si="339"/>
        <v>1</v>
      </c>
      <c r="U4278" s="105" t="s">
        <v>1448</v>
      </c>
      <c r="V4278" s="105" t="s">
        <v>1602</v>
      </c>
      <c r="W4278" s="106">
        <v>5115000</v>
      </c>
      <c r="X4278" s="106">
        <v>0</v>
      </c>
    </row>
    <row r="4279" spans="2:24" x14ac:dyDescent="0.25">
      <c r="B4279" s="105" t="s">
        <v>1449</v>
      </c>
      <c r="C4279" s="105" t="s">
        <v>1450</v>
      </c>
      <c r="D4279" s="106">
        <v>3792081</v>
      </c>
      <c r="E4279" s="106">
        <v>0</v>
      </c>
      <c r="M4279" t="b">
        <f t="shared" si="335"/>
        <v>1</v>
      </c>
      <c r="N4279" t="b">
        <f t="shared" si="336"/>
        <v>1</v>
      </c>
      <c r="O4279" t="b">
        <f t="shared" si="337"/>
        <v>1</v>
      </c>
      <c r="P4279" t="b">
        <f t="shared" si="337"/>
        <v>1</v>
      </c>
      <c r="Q4279" t="b">
        <f t="shared" si="338"/>
        <v>1</v>
      </c>
      <c r="R4279" t="b">
        <f t="shared" si="339"/>
        <v>1</v>
      </c>
      <c r="U4279" s="105" t="s">
        <v>1449</v>
      </c>
      <c r="V4279" s="105" t="s">
        <v>1450</v>
      </c>
      <c r="W4279" s="106">
        <v>3792081</v>
      </c>
      <c r="X4279" s="106">
        <v>0</v>
      </c>
    </row>
    <row r="4280" spans="2:24" x14ac:dyDescent="0.25">
      <c r="B4280" s="105" t="s">
        <v>1451</v>
      </c>
      <c r="C4280" s="105" t="s">
        <v>1603</v>
      </c>
      <c r="D4280" s="106">
        <v>5523316</v>
      </c>
      <c r="E4280" s="106">
        <v>0</v>
      </c>
      <c r="M4280" t="b">
        <f t="shared" si="335"/>
        <v>1</v>
      </c>
      <c r="N4280" t="b">
        <f t="shared" si="336"/>
        <v>1</v>
      </c>
      <c r="O4280" t="b">
        <f t="shared" si="337"/>
        <v>1</v>
      </c>
      <c r="P4280" t="b">
        <f t="shared" si="337"/>
        <v>1</v>
      </c>
      <c r="Q4280" t="b">
        <f t="shared" si="338"/>
        <v>1</v>
      </c>
      <c r="R4280" t="b">
        <f t="shared" si="339"/>
        <v>1</v>
      </c>
      <c r="U4280" s="105" t="s">
        <v>1451</v>
      </c>
      <c r="V4280" s="105" t="s">
        <v>1603</v>
      </c>
      <c r="W4280" s="106">
        <v>5523316</v>
      </c>
      <c r="X4280" s="106">
        <v>0</v>
      </c>
    </row>
    <row r="4281" spans="2:24" x14ac:dyDescent="0.25">
      <c r="B4281" s="105" t="s">
        <v>1454</v>
      </c>
      <c r="C4281" s="105" t="s">
        <v>1604</v>
      </c>
      <c r="D4281" s="106">
        <v>10169863</v>
      </c>
      <c r="E4281" s="106">
        <v>0</v>
      </c>
      <c r="M4281" t="b">
        <f t="shared" si="335"/>
        <v>1</v>
      </c>
      <c r="N4281" t="b">
        <f t="shared" si="336"/>
        <v>1</v>
      </c>
      <c r="O4281" t="b">
        <f t="shared" si="337"/>
        <v>1</v>
      </c>
      <c r="P4281" t="b">
        <f t="shared" si="337"/>
        <v>1</v>
      </c>
      <c r="Q4281" t="b">
        <f t="shared" si="338"/>
        <v>1</v>
      </c>
      <c r="R4281" t="b">
        <f t="shared" si="339"/>
        <v>1</v>
      </c>
      <c r="U4281" s="105" t="s">
        <v>1454</v>
      </c>
      <c r="V4281" s="105" t="s">
        <v>1604</v>
      </c>
      <c r="W4281" s="106">
        <v>10169863</v>
      </c>
      <c r="X4281" s="106">
        <v>0</v>
      </c>
    </row>
    <row r="4282" spans="2:24" x14ac:dyDescent="0.25">
      <c r="B4282" s="105" t="s">
        <v>489</v>
      </c>
      <c r="C4282" s="105" t="s">
        <v>490</v>
      </c>
      <c r="D4282" s="106">
        <v>30326773</v>
      </c>
      <c r="E4282" s="106">
        <v>0</v>
      </c>
      <c r="M4282" t="b">
        <f t="shared" si="335"/>
        <v>1</v>
      </c>
      <c r="N4282" t="b">
        <f t="shared" si="336"/>
        <v>1</v>
      </c>
      <c r="O4282" t="b">
        <f t="shared" si="337"/>
        <v>1</v>
      </c>
      <c r="P4282" t="b">
        <f t="shared" si="337"/>
        <v>1</v>
      </c>
      <c r="Q4282" t="b">
        <f t="shared" si="338"/>
        <v>1</v>
      </c>
      <c r="R4282" t="b">
        <f t="shared" si="339"/>
        <v>1</v>
      </c>
      <c r="U4282" s="105" t="s">
        <v>489</v>
      </c>
      <c r="V4282" s="105" t="s">
        <v>490</v>
      </c>
      <c r="W4282" s="106">
        <v>30326773</v>
      </c>
      <c r="X4282" s="106">
        <v>0</v>
      </c>
    </row>
    <row r="4283" spans="2:24" x14ac:dyDescent="0.25">
      <c r="B4283" s="105" t="s">
        <v>491</v>
      </c>
      <c r="C4283" s="105" t="s">
        <v>492</v>
      </c>
      <c r="D4283" s="106">
        <v>30326773</v>
      </c>
      <c r="E4283" s="106">
        <v>0</v>
      </c>
      <c r="M4283" t="b">
        <f t="shared" si="335"/>
        <v>1</v>
      </c>
      <c r="N4283" t="b">
        <f t="shared" si="336"/>
        <v>1</v>
      </c>
      <c r="O4283" t="b">
        <f t="shared" si="337"/>
        <v>1</v>
      </c>
      <c r="P4283" t="b">
        <f t="shared" si="337"/>
        <v>1</v>
      </c>
      <c r="Q4283" t="b">
        <f t="shared" si="338"/>
        <v>1</v>
      </c>
      <c r="R4283" t="b">
        <f t="shared" si="339"/>
        <v>1</v>
      </c>
      <c r="U4283" s="105" t="s">
        <v>491</v>
      </c>
      <c r="V4283" s="105" t="s">
        <v>492</v>
      </c>
      <c r="W4283" s="106">
        <v>30326773</v>
      </c>
      <c r="X4283" s="106">
        <v>0</v>
      </c>
    </row>
    <row r="4284" spans="2:24" x14ac:dyDescent="0.25">
      <c r="B4284" s="105" t="s">
        <v>493</v>
      </c>
      <c r="C4284" s="105" t="s">
        <v>492</v>
      </c>
      <c r="D4284" s="106">
        <v>30326773</v>
      </c>
      <c r="E4284" s="106">
        <v>0</v>
      </c>
      <c r="M4284" t="b">
        <f t="shared" si="335"/>
        <v>1</v>
      </c>
      <c r="N4284" t="b">
        <f t="shared" si="336"/>
        <v>1</v>
      </c>
      <c r="O4284" t="b">
        <f t="shared" si="337"/>
        <v>1</v>
      </c>
      <c r="P4284" t="b">
        <f t="shared" si="337"/>
        <v>1</v>
      </c>
      <c r="Q4284" t="b">
        <f t="shared" si="338"/>
        <v>1</v>
      </c>
      <c r="R4284" t="b">
        <f t="shared" si="339"/>
        <v>1</v>
      </c>
      <c r="U4284" s="105" t="s">
        <v>493</v>
      </c>
      <c r="V4284" s="105" t="s">
        <v>492</v>
      </c>
      <c r="W4284" s="106">
        <v>30326773</v>
      </c>
      <c r="X4284" s="106">
        <v>0</v>
      </c>
    </row>
    <row r="4285" spans="2:24" x14ac:dyDescent="0.25">
      <c r="B4285" s="105" t="s">
        <v>630</v>
      </c>
      <c r="C4285" s="105" t="s">
        <v>631</v>
      </c>
      <c r="D4285" s="106">
        <v>1099150272</v>
      </c>
      <c r="E4285" s="106">
        <v>0</v>
      </c>
      <c r="M4285" t="b">
        <f t="shared" si="335"/>
        <v>1</v>
      </c>
      <c r="N4285" t="b">
        <f t="shared" si="336"/>
        <v>1</v>
      </c>
      <c r="O4285" t="b">
        <f t="shared" si="337"/>
        <v>1</v>
      </c>
      <c r="P4285" t="b">
        <f t="shared" si="337"/>
        <v>1</v>
      </c>
      <c r="Q4285" t="b">
        <f t="shared" si="338"/>
        <v>1</v>
      </c>
      <c r="R4285" t="b">
        <f t="shared" si="339"/>
        <v>1</v>
      </c>
      <c r="U4285" s="105" t="s">
        <v>630</v>
      </c>
      <c r="V4285" s="105" t="s">
        <v>631</v>
      </c>
      <c r="W4285" s="106">
        <v>1099150272</v>
      </c>
      <c r="X4285" s="106">
        <v>0</v>
      </c>
    </row>
    <row r="4286" spans="2:24" x14ac:dyDescent="0.25">
      <c r="B4286" s="105" t="s">
        <v>632</v>
      </c>
      <c r="C4286" s="105" t="s">
        <v>633</v>
      </c>
      <c r="D4286" s="106">
        <v>1099150272</v>
      </c>
      <c r="E4286" s="106">
        <v>0</v>
      </c>
      <c r="M4286" t="b">
        <f t="shared" si="335"/>
        <v>1</v>
      </c>
      <c r="N4286" t="b">
        <f t="shared" si="336"/>
        <v>1</v>
      </c>
      <c r="O4286" t="b">
        <f t="shared" si="337"/>
        <v>1</v>
      </c>
      <c r="P4286" t="b">
        <f t="shared" si="337"/>
        <v>1</v>
      </c>
      <c r="Q4286" t="b">
        <f t="shared" si="338"/>
        <v>1</v>
      </c>
      <c r="R4286" t="b">
        <f t="shared" si="339"/>
        <v>1</v>
      </c>
      <c r="U4286" s="105" t="s">
        <v>632</v>
      </c>
      <c r="V4286" s="105" t="s">
        <v>633</v>
      </c>
      <c r="W4286" s="106">
        <v>1099150272</v>
      </c>
      <c r="X4286" s="106">
        <v>0</v>
      </c>
    </row>
    <row r="4287" spans="2:24" x14ac:dyDescent="0.25">
      <c r="B4287" s="105" t="s">
        <v>634</v>
      </c>
      <c r="C4287" s="105" t="s">
        <v>633</v>
      </c>
      <c r="D4287" s="106">
        <v>1099150272</v>
      </c>
      <c r="E4287" s="106">
        <v>0</v>
      </c>
      <c r="M4287" t="b">
        <f t="shared" si="335"/>
        <v>1</v>
      </c>
      <c r="N4287" t="b">
        <f t="shared" si="336"/>
        <v>1</v>
      </c>
      <c r="O4287" t="b">
        <f t="shared" si="337"/>
        <v>1</v>
      </c>
      <c r="P4287" t="b">
        <f t="shared" si="337"/>
        <v>1</v>
      </c>
      <c r="Q4287" t="b">
        <f t="shared" si="338"/>
        <v>1</v>
      </c>
      <c r="R4287" t="b">
        <f t="shared" si="339"/>
        <v>1</v>
      </c>
      <c r="U4287" s="105" t="s">
        <v>634</v>
      </c>
      <c r="V4287" s="105" t="s">
        <v>633</v>
      </c>
      <c r="W4287" s="106">
        <v>1099150272</v>
      </c>
      <c r="X4287" s="106">
        <v>0</v>
      </c>
    </row>
    <row r="4288" spans="2:24" x14ac:dyDescent="0.25">
      <c r="B4288" s="105" t="s">
        <v>444</v>
      </c>
      <c r="C4288" s="105" t="s">
        <v>445</v>
      </c>
      <c r="D4288" s="106">
        <v>35286500</v>
      </c>
      <c r="E4288" s="106">
        <v>0</v>
      </c>
      <c r="M4288" t="b">
        <f t="shared" si="335"/>
        <v>1</v>
      </c>
      <c r="N4288" t="b">
        <f t="shared" si="336"/>
        <v>1</v>
      </c>
      <c r="O4288" t="b">
        <f t="shared" si="337"/>
        <v>1</v>
      </c>
      <c r="P4288" t="b">
        <f t="shared" si="337"/>
        <v>1</v>
      </c>
      <c r="Q4288" t="b">
        <f t="shared" si="338"/>
        <v>1</v>
      </c>
      <c r="R4288" t="b">
        <f t="shared" si="339"/>
        <v>1</v>
      </c>
      <c r="U4288" s="105" t="s">
        <v>444</v>
      </c>
      <c r="V4288" s="105" t="s">
        <v>445</v>
      </c>
      <c r="W4288" s="106">
        <v>35286500</v>
      </c>
      <c r="X4288" s="106">
        <v>0</v>
      </c>
    </row>
    <row r="4289" spans="2:24" x14ac:dyDescent="0.25">
      <c r="B4289" s="105" t="s">
        <v>446</v>
      </c>
      <c r="C4289" s="105" t="s">
        <v>447</v>
      </c>
      <c r="D4289" s="106">
        <v>35286500</v>
      </c>
      <c r="E4289" s="106">
        <v>0</v>
      </c>
      <c r="M4289" t="b">
        <f t="shared" si="335"/>
        <v>1</v>
      </c>
      <c r="N4289" t="b">
        <f t="shared" si="336"/>
        <v>1</v>
      </c>
      <c r="O4289" t="b">
        <f t="shared" si="337"/>
        <v>1</v>
      </c>
      <c r="P4289" t="b">
        <f t="shared" si="337"/>
        <v>1</v>
      </c>
      <c r="Q4289" t="b">
        <f t="shared" si="338"/>
        <v>1</v>
      </c>
      <c r="R4289" t="b">
        <f t="shared" si="339"/>
        <v>1</v>
      </c>
      <c r="U4289" s="105" t="s">
        <v>446</v>
      </c>
      <c r="V4289" s="105" t="s">
        <v>447</v>
      </c>
      <c r="W4289" s="106">
        <v>35286500</v>
      </c>
      <c r="X4289" s="106">
        <v>0</v>
      </c>
    </row>
    <row r="4290" spans="2:24" x14ac:dyDescent="0.25">
      <c r="B4290" s="105" t="s">
        <v>448</v>
      </c>
      <c r="C4290" s="105" t="s">
        <v>449</v>
      </c>
      <c r="D4290" s="106">
        <v>28117000</v>
      </c>
      <c r="E4290" s="106">
        <v>0</v>
      </c>
      <c r="M4290" t="b">
        <f t="shared" si="335"/>
        <v>1</v>
      </c>
      <c r="N4290" t="b">
        <f t="shared" si="336"/>
        <v>1</v>
      </c>
      <c r="O4290" t="b">
        <f t="shared" si="337"/>
        <v>1</v>
      </c>
      <c r="P4290" t="b">
        <f t="shared" si="337"/>
        <v>1</v>
      </c>
      <c r="Q4290" t="b">
        <f t="shared" si="338"/>
        <v>1</v>
      </c>
      <c r="R4290" t="b">
        <f t="shared" si="339"/>
        <v>1</v>
      </c>
      <c r="U4290" s="105" t="s">
        <v>448</v>
      </c>
      <c r="V4290" s="105" t="s">
        <v>449</v>
      </c>
      <c r="W4290" s="106">
        <v>28117000</v>
      </c>
      <c r="X4290" s="106">
        <v>0</v>
      </c>
    </row>
    <row r="4291" spans="2:24" x14ac:dyDescent="0.25">
      <c r="B4291" s="105" t="s">
        <v>1455</v>
      </c>
      <c r="C4291" s="105" t="s">
        <v>1456</v>
      </c>
      <c r="D4291" s="106">
        <v>7169500</v>
      </c>
      <c r="E4291" s="106">
        <v>0</v>
      </c>
      <c r="M4291" t="b">
        <f t="shared" si="335"/>
        <v>1</v>
      </c>
      <c r="N4291" t="b">
        <f t="shared" si="336"/>
        <v>1</v>
      </c>
      <c r="O4291" t="b">
        <f t="shared" si="337"/>
        <v>1</v>
      </c>
      <c r="P4291" t="b">
        <f t="shared" si="337"/>
        <v>1</v>
      </c>
      <c r="Q4291" t="b">
        <f t="shared" si="338"/>
        <v>1</v>
      </c>
      <c r="R4291" t="b">
        <f t="shared" si="339"/>
        <v>1</v>
      </c>
      <c r="U4291" s="105" t="s">
        <v>1455</v>
      </c>
      <c r="V4291" s="105" t="s">
        <v>1456</v>
      </c>
      <c r="W4291" s="106">
        <v>7169500</v>
      </c>
      <c r="X4291" s="106">
        <v>0</v>
      </c>
    </row>
    <row r="4292" spans="2:24" x14ac:dyDescent="0.25">
      <c r="B4292" s="105" t="s">
        <v>494</v>
      </c>
      <c r="C4292" s="105" t="s">
        <v>495</v>
      </c>
      <c r="D4292" s="106">
        <v>43534330</v>
      </c>
      <c r="E4292" s="106">
        <v>0</v>
      </c>
      <c r="M4292" t="b">
        <f t="shared" si="335"/>
        <v>1</v>
      </c>
      <c r="N4292" t="b">
        <f t="shared" si="336"/>
        <v>1</v>
      </c>
      <c r="O4292" t="b">
        <f t="shared" si="337"/>
        <v>1</v>
      </c>
      <c r="P4292" t="b">
        <f t="shared" si="337"/>
        <v>1</v>
      </c>
      <c r="Q4292" t="b">
        <f t="shared" si="338"/>
        <v>1</v>
      </c>
      <c r="R4292" t="b">
        <f t="shared" si="339"/>
        <v>1</v>
      </c>
      <c r="U4292" s="105" t="s">
        <v>494</v>
      </c>
      <c r="V4292" s="105" t="s">
        <v>495</v>
      </c>
      <c r="W4292" s="106">
        <v>43534330</v>
      </c>
      <c r="X4292" s="106">
        <v>0</v>
      </c>
    </row>
    <row r="4293" spans="2:24" x14ac:dyDescent="0.25">
      <c r="B4293" s="105" t="s">
        <v>496</v>
      </c>
      <c r="C4293" s="105" t="s">
        <v>497</v>
      </c>
      <c r="D4293" s="106">
        <v>43534330</v>
      </c>
      <c r="E4293" s="106">
        <v>0</v>
      </c>
      <c r="M4293" t="b">
        <f t="shared" si="335"/>
        <v>1</v>
      </c>
      <c r="N4293" t="b">
        <f t="shared" si="336"/>
        <v>1</v>
      </c>
      <c r="O4293" t="b">
        <f t="shared" si="337"/>
        <v>1</v>
      </c>
      <c r="P4293" t="b">
        <f t="shared" si="337"/>
        <v>1</v>
      </c>
      <c r="Q4293" t="b">
        <f t="shared" si="338"/>
        <v>1</v>
      </c>
      <c r="R4293" t="b">
        <f t="shared" si="339"/>
        <v>1</v>
      </c>
      <c r="U4293" s="105" t="s">
        <v>496</v>
      </c>
      <c r="V4293" s="105" t="s">
        <v>497</v>
      </c>
      <c r="W4293" s="106">
        <v>43534330</v>
      </c>
      <c r="X4293" s="106">
        <v>0</v>
      </c>
    </row>
    <row r="4294" spans="2:24" x14ac:dyDescent="0.25">
      <c r="B4294" s="105" t="s">
        <v>498</v>
      </c>
      <c r="C4294" s="105" t="s">
        <v>497</v>
      </c>
      <c r="D4294" s="106">
        <v>43534330</v>
      </c>
      <c r="E4294" s="106">
        <v>0</v>
      </c>
      <c r="M4294" t="b">
        <f t="shared" si="335"/>
        <v>1</v>
      </c>
      <c r="N4294" t="b">
        <f t="shared" si="336"/>
        <v>1</v>
      </c>
      <c r="O4294" t="b">
        <f t="shared" si="337"/>
        <v>1</v>
      </c>
      <c r="P4294" t="b">
        <f t="shared" si="337"/>
        <v>1</v>
      </c>
      <c r="Q4294" t="b">
        <f t="shared" si="338"/>
        <v>1</v>
      </c>
      <c r="R4294" t="b">
        <f t="shared" si="339"/>
        <v>1</v>
      </c>
      <c r="U4294" s="105" t="s">
        <v>498</v>
      </c>
      <c r="V4294" s="105" t="s">
        <v>497</v>
      </c>
      <c r="W4294" s="106">
        <v>43534330</v>
      </c>
      <c r="X4294" s="106">
        <v>0</v>
      </c>
    </row>
    <row r="4295" spans="2:24" x14ac:dyDescent="0.25">
      <c r="B4295" s="105" t="s">
        <v>635</v>
      </c>
      <c r="C4295" s="105" t="s">
        <v>636</v>
      </c>
      <c r="D4295" s="106">
        <v>10123700</v>
      </c>
      <c r="E4295" s="106">
        <v>0</v>
      </c>
      <c r="M4295" t="b">
        <f t="shared" si="335"/>
        <v>1</v>
      </c>
      <c r="N4295" t="b">
        <f t="shared" si="336"/>
        <v>1</v>
      </c>
      <c r="O4295" t="b">
        <f t="shared" si="337"/>
        <v>1</v>
      </c>
      <c r="P4295" t="b">
        <f t="shared" si="337"/>
        <v>1</v>
      </c>
      <c r="Q4295" t="b">
        <f t="shared" si="338"/>
        <v>1</v>
      </c>
      <c r="R4295" t="b">
        <f t="shared" si="339"/>
        <v>1</v>
      </c>
      <c r="U4295" s="105" t="s">
        <v>635</v>
      </c>
      <c r="V4295" s="105" t="s">
        <v>636</v>
      </c>
      <c r="W4295" s="106">
        <v>10123700</v>
      </c>
      <c r="X4295" s="106">
        <v>0</v>
      </c>
    </row>
    <row r="4296" spans="2:24" x14ac:dyDescent="0.25">
      <c r="B4296" s="105" t="s">
        <v>637</v>
      </c>
      <c r="C4296" s="105" t="s">
        <v>638</v>
      </c>
      <c r="D4296" s="106">
        <v>10123700</v>
      </c>
      <c r="E4296" s="106">
        <v>0</v>
      </c>
      <c r="M4296" t="b">
        <f t="shared" si="335"/>
        <v>1</v>
      </c>
      <c r="N4296" t="b">
        <f t="shared" si="336"/>
        <v>1</v>
      </c>
      <c r="O4296" t="b">
        <f t="shared" si="337"/>
        <v>1</v>
      </c>
      <c r="P4296" t="b">
        <f t="shared" si="337"/>
        <v>1</v>
      </c>
      <c r="Q4296" t="b">
        <f t="shared" si="338"/>
        <v>1</v>
      </c>
      <c r="R4296" t="b">
        <f t="shared" si="339"/>
        <v>1</v>
      </c>
      <c r="U4296" s="105" t="s">
        <v>637</v>
      </c>
      <c r="V4296" s="105" t="s">
        <v>638</v>
      </c>
      <c r="W4296" s="106">
        <v>10123700</v>
      </c>
      <c r="X4296" s="106">
        <v>0</v>
      </c>
    </row>
    <row r="4297" spans="2:24" x14ac:dyDescent="0.25">
      <c r="B4297" s="105" t="s">
        <v>639</v>
      </c>
      <c r="C4297" s="105" t="s">
        <v>638</v>
      </c>
      <c r="D4297" s="106">
        <v>10123700</v>
      </c>
      <c r="E4297" s="106">
        <v>0</v>
      </c>
      <c r="M4297" t="b">
        <f t="shared" si="335"/>
        <v>1</v>
      </c>
      <c r="N4297" t="b">
        <f t="shared" si="336"/>
        <v>1</v>
      </c>
      <c r="O4297" t="b">
        <f t="shared" si="337"/>
        <v>1</v>
      </c>
      <c r="P4297" t="b">
        <f t="shared" si="337"/>
        <v>1</v>
      </c>
      <c r="Q4297" t="b">
        <f t="shared" si="338"/>
        <v>1</v>
      </c>
      <c r="R4297" t="b">
        <f t="shared" si="339"/>
        <v>1</v>
      </c>
      <c r="U4297" s="105" t="s">
        <v>639</v>
      </c>
      <c r="V4297" s="105" t="s">
        <v>638</v>
      </c>
      <c r="W4297" s="106">
        <v>10123700</v>
      </c>
      <c r="X4297" s="106">
        <v>0</v>
      </c>
    </row>
    <row r="4298" spans="2:24" x14ac:dyDescent="0.25">
      <c r="B4298" s="105" t="s">
        <v>450</v>
      </c>
      <c r="C4298" s="105" t="s">
        <v>451</v>
      </c>
      <c r="D4298" s="106">
        <v>28827992</v>
      </c>
      <c r="E4298" s="106">
        <v>0</v>
      </c>
      <c r="M4298" t="b">
        <f t="shared" si="335"/>
        <v>1</v>
      </c>
      <c r="N4298" t="b">
        <f t="shared" si="336"/>
        <v>1</v>
      </c>
      <c r="O4298" t="b">
        <f t="shared" si="337"/>
        <v>1</v>
      </c>
      <c r="P4298" t="b">
        <f t="shared" si="337"/>
        <v>1</v>
      </c>
      <c r="Q4298" t="b">
        <f t="shared" si="338"/>
        <v>1</v>
      </c>
      <c r="R4298" t="b">
        <f t="shared" si="339"/>
        <v>1</v>
      </c>
      <c r="U4298" s="105" t="s">
        <v>450</v>
      </c>
      <c r="V4298" s="105" t="s">
        <v>451</v>
      </c>
      <c r="W4298" s="106">
        <v>28827992</v>
      </c>
      <c r="X4298" s="106">
        <v>0</v>
      </c>
    </row>
    <row r="4299" spans="2:24" x14ac:dyDescent="0.25">
      <c r="B4299" s="105" t="s">
        <v>452</v>
      </c>
      <c r="C4299" s="105" t="s">
        <v>453</v>
      </c>
      <c r="D4299" s="106">
        <v>28827992</v>
      </c>
      <c r="E4299" s="106">
        <v>0</v>
      </c>
      <c r="M4299" t="b">
        <f t="shared" si="335"/>
        <v>1</v>
      </c>
      <c r="N4299" t="b">
        <f t="shared" si="336"/>
        <v>1</v>
      </c>
      <c r="O4299" t="b">
        <f t="shared" si="337"/>
        <v>1</v>
      </c>
      <c r="P4299" t="b">
        <f t="shared" si="337"/>
        <v>1</v>
      </c>
      <c r="Q4299" t="b">
        <f t="shared" si="338"/>
        <v>1</v>
      </c>
      <c r="R4299" t="b">
        <f t="shared" si="339"/>
        <v>1</v>
      </c>
      <c r="U4299" s="105" t="s">
        <v>452</v>
      </c>
      <c r="V4299" s="105" t="s">
        <v>453</v>
      </c>
      <c r="W4299" s="106">
        <v>28827992</v>
      </c>
      <c r="X4299" s="106">
        <v>0</v>
      </c>
    </row>
    <row r="4300" spans="2:24" x14ac:dyDescent="0.25">
      <c r="B4300" s="105" t="s">
        <v>454</v>
      </c>
      <c r="C4300" s="105" t="s">
        <v>453</v>
      </c>
      <c r="D4300" s="106">
        <v>19138453</v>
      </c>
      <c r="E4300" s="106">
        <v>0</v>
      </c>
      <c r="M4300" t="b">
        <f t="shared" si="335"/>
        <v>1</v>
      </c>
      <c r="N4300" t="b">
        <f t="shared" si="336"/>
        <v>1</v>
      </c>
      <c r="O4300" t="b">
        <f t="shared" si="337"/>
        <v>1</v>
      </c>
      <c r="P4300" t="b">
        <f t="shared" si="337"/>
        <v>1</v>
      </c>
      <c r="Q4300" t="b">
        <f t="shared" si="338"/>
        <v>1</v>
      </c>
      <c r="R4300" t="b">
        <f t="shared" si="339"/>
        <v>1</v>
      </c>
      <c r="U4300" s="105" t="s">
        <v>454</v>
      </c>
      <c r="V4300" s="105" t="s">
        <v>453</v>
      </c>
      <c r="W4300" s="106">
        <v>19138453</v>
      </c>
      <c r="X4300" s="106">
        <v>0</v>
      </c>
    </row>
    <row r="4301" spans="2:24" x14ac:dyDescent="0.25">
      <c r="B4301" s="105" t="s">
        <v>806</v>
      </c>
      <c r="C4301" s="105" t="s">
        <v>807</v>
      </c>
      <c r="D4301" s="106">
        <v>4164700</v>
      </c>
      <c r="E4301" s="106">
        <v>0</v>
      </c>
      <c r="M4301" t="b">
        <f t="shared" si="335"/>
        <v>1</v>
      </c>
      <c r="N4301" t="b">
        <f t="shared" si="336"/>
        <v>1</v>
      </c>
      <c r="O4301" t="b">
        <f t="shared" si="337"/>
        <v>1</v>
      </c>
      <c r="P4301" t="b">
        <f t="shared" si="337"/>
        <v>1</v>
      </c>
      <c r="Q4301" t="b">
        <f t="shared" si="338"/>
        <v>1</v>
      </c>
      <c r="R4301" t="b">
        <f t="shared" si="339"/>
        <v>1</v>
      </c>
      <c r="U4301" s="105" t="s">
        <v>806</v>
      </c>
      <c r="V4301" s="105" t="s">
        <v>807</v>
      </c>
      <c r="W4301" s="106">
        <v>4164700</v>
      </c>
      <c r="X4301" s="106">
        <v>0</v>
      </c>
    </row>
    <row r="4302" spans="2:24" x14ac:dyDescent="0.25">
      <c r="B4302" s="105" t="s">
        <v>812</v>
      </c>
      <c r="C4302" s="105" t="s">
        <v>1606</v>
      </c>
      <c r="D4302" s="106">
        <v>1870000</v>
      </c>
      <c r="E4302" s="106">
        <v>0</v>
      </c>
      <c r="M4302" t="b">
        <f t="shared" si="335"/>
        <v>1</v>
      </c>
      <c r="N4302" t="b">
        <f t="shared" si="336"/>
        <v>1</v>
      </c>
      <c r="O4302" t="b">
        <f t="shared" si="337"/>
        <v>1</v>
      </c>
      <c r="P4302" t="b">
        <f t="shared" si="337"/>
        <v>1</v>
      </c>
      <c r="Q4302" t="b">
        <f t="shared" si="338"/>
        <v>1</v>
      </c>
      <c r="R4302" t="b">
        <f t="shared" si="339"/>
        <v>1</v>
      </c>
      <c r="U4302" s="105" t="s">
        <v>812</v>
      </c>
      <c r="V4302" s="105" t="s">
        <v>1606</v>
      </c>
      <c r="W4302" s="106">
        <v>1870000</v>
      </c>
      <c r="X4302" s="106">
        <v>0</v>
      </c>
    </row>
    <row r="4303" spans="2:24" x14ac:dyDescent="0.25">
      <c r="B4303" s="105" t="s">
        <v>814</v>
      </c>
      <c r="C4303" s="105" t="s">
        <v>1608</v>
      </c>
      <c r="D4303" s="106">
        <v>3654839</v>
      </c>
      <c r="E4303" s="106">
        <v>0</v>
      </c>
      <c r="M4303" t="b">
        <f t="shared" si="335"/>
        <v>1</v>
      </c>
      <c r="N4303" t="b">
        <f t="shared" si="336"/>
        <v>1</v>
      </c>
      <c r="O4303" t="b">
        <f t="shared" si="337"/>
        <v>1</v>
      </c>
      <c r="P4303" t="b">
        <f t="shared" si="337"/>
        <v>1</v>
      </c>
      <c r="Q4303" t="b">
        <f t="shared" si="338"/>
        <v>1</v>
      </c>
      <c r="R4303" t="b">
        <f t="shared" si="339"/>
        <v>1</v>
      </c>
      <c r="U4303" s="105" t="s">
        <v>814</v>
      </c>
      <c r="V4303" s="105" t="s">
        <v>1608</v>
      </c>
      <c r="W4303" s="106">
        <v>3654839</v>
      </c>
      <c r="X4303" s="106">
        <v>0</v>
      </c>
    </row>
    <row r="4304" spans="2:24" x14ac:dyDescent="0.25">
      <c r="B4304" s="105" t="s">
        <v>645</v>
      </c>
      <c r="C4304" s="105" t="s">
        <v>646</v>
      </c>
      <c r="D4304" s="106">
        <v>9986900</v>
      </c>
      <c r="E4304" s="106">
        <v>0</v>
      </c>
      <c r="M4304" t="b">
        <f t="shared" si="335"/>
        <v>1</v>
      </c>
      <c r="N4304" t="b">
        <f t="shared" si="336"/>
        <v>1</v>
      </c>
      <c r="O4304" t="b">
        <f t="shared" si="337"/>
        <v>1</v>
      </c>
      <c r="P4304" t="b">
        <f t="shared" si="337"/>
        <v>1</v>
      </c>
      <c r="Q4304" t="b">
        <f t="shared" si="338"/>
        <v>1</v>
      </c>
      <c r="R4304" t="b">
        <f t="shared" si="339"/>
        <v>1</v>
      </c>
      <c r="U4304" s="105" t="s">
        <v>645</v>
      </c>
      <c r="V4304" s="105" t="s">
        <v>646</v>
      </c>
      <c r="W4304" s="106">
        <v>9986900</v>
      </c>
      <c r="X4304" s="106">
        <v>0</v>
      </c>
    </row>
    <row r="4305" spans="2:24" x14ac:dyDescent="0.25">
      <c r="B4305" s="105" t="s">
        <v>647</v>
      </c>
      <c r="C4305" s="105" t="s">
        <v>648</v>
      </c>
      <c r="D4305" s="106">
        <v>9986900</v>
      </c>
      <c r="E4305" s="106">
        <v>0</v>
      </c>
      <c r="M4305" t="b">
        <f t="shared" si="335"/>
        <v>1</v>
      </c>
      <c r="N4305" t="b">
        <f t="shared" si="336"/>
        <v>1</v>
      </c>
      <c r="O4305" t="b">
        <f t="shared" si="337"/>
        <v>1</v>
      </c>
      <c r="P4305" t="b">
        <f t="shared" si="337"/>
        <v>1</v>
      </c>
      <c r="Q4305" t="b">
        <f t="shared" si="338"/>
        <v>1</v>
      </c>
      <c r="R4305" t="b">
        <f t="shared" si="339"/>
        <v>1</v>
      </c>
      <c r="U4305" s="105" t="s">
        <v>647</v>
      </c>
      <c r="V4305" s="105" t="s">
        <v>648</v>
      </c>
      <c r="W4305" s="106">
        <v>9986900</v>
      </c>
      <c r="X4305" s="106">
        <v>0</v>
      </c>
    </row>
    <row r="4306" spans="2:24" x14ac:dyDescent="0.25">
      <c r="B4306" s="105" t="s">
        <v>649</v>
      </c>
      <c r="C4306" s="105" t="s">
        <v>648</v>
      </c>
      <c r="D4306" s="106">
        <v>9986900</v>
      </c>
      <c r="E4306" s="106">
        <v>0</v>
      </c>
      <c r="M4306" t="b">
        <f t="shared" si="335"/>
        <v>1</v>
      </c>
      <c r="N4306" t="b">
        <f t="shared" si="336"/>
        <v>1</v>
      </c>
      <c r="O4306" t="b">
        <f t="shared" si="337"/>
        <v>1</v>
      </c>
      <c r="P4306" t="b">
        <f t="shared" si="337"/>
        <v>1</v>
      </c>
      <c r="Q4306" t="b">
        <f t="shared" si="338"/>
        <v>1</v>
      </c>
      <c r="R4306" t="b">
        <f t="shared" si="339"/>
        <v>1</v>
      </c>
      <c r="U4306" s="105" t="s">
        <v>649</v>
      </c>
      <c r="V4306" s="105" t="s">
        <v>648</v>
      </c>
      <c r="W4306" s="106">
        <v>9986900</v>
      </c>
      <c r="X4306" s="106">
        <v>0</v>
      </c>
    </row>
    <row r="4307" spans="2:24" x14ac:dyDescent="0.25">
      <c r="B4307" s="105" t="s">
        <v>455</v>
      </c>
      <c r="C4307" s="105" t="s">
        <v>456</v>
      </c>
      <c r="D4307" s="106">
        <v>100322442</v>
      </c>
      <c r="E4307" s="106">
        <v>0</v>
      </c>
      <c r="M4307" t="b">
        <f t="shared" si="335"/>
        <v>1</v>
      </c>
      <c r="N4307" t="b">
        <f t="shared" si="336"/>
        <v>1</v>
      </c>
      <c r="O4307" t="b">
        <f t="shared" si="337"/>
        <v>1</v>
      </c>
      <c r="P4307" t="b">
        <f t="shared" si="337"/>
        <v>1</v>
      </c>
      <c r="Q4307" t="b">
        <f t="shared" si="338"/>
        <v>1</v>
      </c>
      <c r="R4307" t="b">
        <f t="shared" si="339"/>
        <v>1</v>
      </c>
      <c r="U4307" s="105" t="s">
        <v>455</v>
      </c>
      <c r="V4307" s="105" t="s">
        <v>456</v>
      </c>
      <c r="W4307" s="106">
        <v>100322442</v>
      </c>
      <c r="X4307" s="106">
        <v>0</v>
      </c>
    </row>
    <row r="4308" spans="2:24" x14ac:dyDescent="0.25">
      <c r="B4308" s="105" t="s">
        <v>457</v>
      </c>
      <c r="C4308" s="105" t="s">
        <v>458</v>
      </c>
      <c r="D4308" s="106">
        <v>89080642</v>
      </c>
      <c r="E4308" s="106">
        <v>0</v>
      </c>
      <c r="M4308" t="b">
        <f t="shared" si="335"/>
        <v>1</v>
      </c>
      <c r="N4308" t="b">
        <f t="shared" si="336"/>
        <v>1</v>
      </c>
      <c r="O4308" t="b">
        <f t="shared" si="337"/>
        <v>1</v>
      </c>
      <c r="P4308" t="b">
        <f t="shared" si="337"/>
        <v>1</v>
      </c>
      <c r="Q4308" t="b">
        <f t="shared" si="338"/>
        <v>1</v>
      </c>
      <c r="R4308" t="b">
        <f t="shared" si="339"/>
        <v>1</v>
      </c>
      <c r="U4308" s="105" t="s">
        <v>457</v>
      </c>
      <c r="V4308" s="105" t="s">
        <v>458</v>
      </c>
      <c r="W4308" s="106">
        <v>89080642</v>
      </c>
      <c r="X4308" s="106">
        <v>0</v>
      </c>
    </row>
    <row r="4309" spans="2:24" x14ac:dyDescent="0.25">
      <c r="B4309" s="105" t="s">
        <v>459</v>
      </c>
      <c r="C4309" s="105" t="s">
        <v>458</v>
      </c>
      <c r="D4309" s="106">
        <v>39053500</v>
      </c>
      <c r="E4309" s="106">
        <v>0</v>
      </c>
      <c r="M4309" t="b">
        <f t="shared" si="335"/>
        <v>1</v>
      </c>
      <c r="N4309" t="b">
        <f t="shared" si="336"/>
        <v>1</v>
      </c>
      <c r="O4309" t="b">
        <f t="shared" si="337"/>
        <v>1</v>
      </c>
      <c r="P4309" t="b">
        <f t="shared" si="337"/>
        <v>1</v>
      </c>
      <c r="Q4309" t="b">
        <f t="shared" si="338"/>
        <v>1</v>
      </c>
      <c r="R4309" t="b">
        <f t="shared" si="339"/>
        <v>1</v>
      </c>
      <c r="U4309" s="105" t="s">
        <v>459</v>
      </c>
      <c r="V4309" s="105" t="s">
        <v>458</v>
      </c>
      <c r="W4309" s="106">
        <v>39053500</v>
      </c>
      <c r="X4309" s="106">
        <v>0</v>
      </c>
    </row>
    <row r="4310" spans="2:24" x14ac:dyDescent="0.25">
      <c r="B4310" s="105" t="s">
        <v>815</v>
      </c>
      <c r="C4310" s="105" t="s">
        <v>816</v>
      </c>
      <c r="D4310" s="106">
        <v>7765807</v>
      </c>
      <c r="E4310" s="106">
        <v>0</v>
      </c>
      <c r="M4310" t="b">
        <f t="shared" si="335"/>
        <v>1</v>
      </c>
      <c r="N4310" t="b">
        <f t="shared" si="336"/>
        <v>1</v>
      </c>
      <c r="O4310" t="b">
        <f t="shared" si="337"/>
        <v>1</v>
      </c>
      <c r="P4310" t="b">
        <f t="shared" si="337"/>
        <v>1</v>
      </c>
      <c r="Q4310" t="b">
        <f t="shared" si="338"/>
        <v>1</v>
      </c>
      <c r="R4310" t="b">
        <f t="shared" si="339"/>
        <v>1</v>
      </c>
      <c r="U4310" s="105" t="s">
        <v>815</v>
      </c>
      <c r="V4310" s="105" t="s">
        <v>816</v>
      </c>
      <c r="W4310" s="106">
        <v>7765807</v>
      </c>
      <c r="X4310" s="106">
        <v>0</v>
      </c>
    </row>
    <row r="4311" spans="2:24" x14ac:dyDescent="0.25">
      <c r="B4311" s="105" t="s">
        <v>819</v>
      </c>
      <c r="C4311" s="105" t="s">
        <v>820</v>
      </c>
      <c r="D4311" s="106">
        <v>5380000</v>
      </c>
      <c r="E4311" s="106">
        <v>0</v>
      </c>
      <c r="M4311" t="b">
        <f t="shared" si="335"/>
        <v>1</v>
      </c>
      <c r="N4311" t="b">
        <f t="shared" si="336"/>
        <v>1</v>
      </c>
      <c r="O4311" t="b">
        <f t="shared" si="337"/>
        <v>1</v>
      </c>
      <c r="P4311" t="b">
        <f t="shared" si="337"/>
        <v>1</v>
      </c>
      <c r="Q4311" t="b">
        <f t="shared" si="338"/>
        <v>1</v>
      </c>
      <c r="R4311" t="b">
        <f t="shared" si="339"/>
        <v>1</v>
      </c>
      <c r="U4311" s="105" t="s">
        <v>819</v>
      </c>
      <c r="V4311" s="105" t="s">
        <v>820</v>
      </c>
      <c r="W4311" s="106">
        <v>5380000</v>
      </c>
      <c r="X4311" s="106">
        <v>0</v>
      </c>
    </row>
    <row r="4312" spans="2:24" x14ac:dyDescent="0.25">
      <c r="B4312" s="105" t="s">
        <v>823</v>
      </c>
      <c r="C4312" s="105" t="s">
        <v>824</v>
      </c>
      <c r="D4312" s="106">
        <v>3713350</v>
      </c>
      <c r="E4312" s="106">
        <v>0</v>
      </c>
      <c r="M4312" t="b">
        <f t="shared" si="335"/>
        <v>1</v>
      </c>
      <c r="N4312" t="b">
        <f t="shared" si="336"/>
        <v>1</v>
      </c>
      <c r="O4312" t="b">
        <f t="shared" si="337"/>
        <v>1</v>
      </c>
      <c r="P4312" t="b">
        <f t="shared" si="337"/>
        <v>1</v>
      </c>
      <c r="Q4312" t="b">
        <f t="shared" si="338"/>
        <v>1</v>
      </c>
      <c r="R4312" t="b">
        <f t="shared" si="339"/>
        <v>1</v>
      </c>
      <c r="U4312" s="105" t="s">
        <v>823</v>
      </c>
      <c r="V4312" s="105" t="s">
        <v>824</v>
      </c>
      <c r="W4312" s="106">
        <v>3713350</v>
      </c>
      <c r="X4312" s="106">
        <v>0</v>
      </c>
    </row>
    <row r="4313" spans="2:24" x14ac:dyDescent="0.25">
      <c r="B4313" s="105" t="s">
        <v>825</v>
      </c>
      <c r="C4313" s="105" t="s">
        <v>1609</v>
      </c>
      <c r="D4313" s="106">
        <v>2804349</v>
      </c>
      <c r="E4313" s="106">
        <v>0</v>
      </c>
      <c r="M4313" t="b">
        <f t="shared" si="335"/>
        <v>1</v>
      </c>
      <c r="N4313" t="b">
        <f t="shared" si="336"/>
        <v>1</v>
      </c>
      <c r="O4313" t="b">
        <f t="shared" si="337"/>
        <v>1</v>
      </c>
      <c r="P4313" t="b">
        <f t="shared" si="337"/>
        <v>1</v>
      </c>
      <c r="Q4313" t="b">
        <f t="shared" si="338"/>
        <v>1</v>
      </c>
      <c r="R4313" t="b">
        <f t="shared" si="339"/>
        <v>1</v>
      </c>
      <c r="U4313" s="105" t="s">
        <v>825</v>
      </c>
      <c r="V4313" s="105" t="s">
        <v>1609</v>
      </c>
      <c r="W4313" s="106">
        <v>2804349</v>
      </c>
      <c r="X4313" s="106">
        <v>0</v>
      </c>
    </row>
    <row r="4314" spans="2:24" x14ac:dyDescent="0.25">
      <c r="B4314" s="105" t="s">
        <v>826</v>
      </c>
      <c r="C4314" s="105" t="s">
        <v>1610</v>
      </c>
      <c r="D4314" s="106">
        <v>21109653</v>
      </c>
      <c r="E4314" s="106">
        <v>0</v>
      </c>
      <c r="M4314" t="b">
        <f t="shared" si="335"/>
        <v>1</v>
      </c>
      <c r="N4314" t="b">
        <f t="shared" si="336"/>
        <v>1</v>
      </c>
      <c r="O4314" t="b">
        <f t="shared" si="337"/>
        <v>1</v>
      </c>
      <c r="P4314" t="b">
        <f t="shared" si="337"/>
        <v>1</v>
      </c>
      <c r="Q4314" t="b">
        <f t="shared" si="338"/>
        <v>1</v>
      </c>
      <c r="R4314" t="b">
        <f t="shared" si="339"/>
        <v>1</v>
      </c>
      <c r="U4314" s="105" t="s">
        <v>826</v>
      </c>
      <c r="V4314" s="105" t="s">
        <v>1610</v>
      </c>
      <c r="W4314" s="106">
        <v>21109653</v>
      </c>
      <c r="X4314" s="106">
        <v>0</v>
      </c>
    </row>
    <row r="4315" spans="2:24" x14ac:dyDescent="0.25">
      <c r="B4315" s="105" t="s">
        <v>828</v>
      </c>
      <c r="C4315" s="105" t="s">
        <v>1612</v>
      </c>
      <c r="D4315" s="106">
        <v>9253983</v>
      </c>
      <c r="E4315" s="106">
        <v>0</v>
      </c>
      <c r="M4315" t="b">
        <f t="shared" ref="M4315:M4378" si="340">+B4315=U4315</f>
        <v>1</v>
      </c>
      <c r="N4315" t="b">
        <f t="shared" ref="N4315:N4378" si="341">+C4315=V4315</f>
        <v>1</v>
      </c>
      <c r="O4315" t="b">
        <f t="shared" ref="O4315:P4378" si="342">+D4315=W4315</f>
        <v>1</v>
      </c>
      <c r="P4315" t="b">
        <f t="shared" si="342"/>
        <v>1</v>
      </c>
      <c r="Q4315" t="b">
        <f t="shared" ref="Q4315:Q4378" si="343">+F4315=Y4315</f>
        <v>1</v>
      </c>
      <c r="R4315" t="b">
        <f t="shared" ref="R4315:R4378" si="344">+G4315=Z4315</f>
        <v>1</v>
      </c>
      <c r="U4315" s="105" t="s">
        <v>828</v>
      </c>
      <c r="V4315" s="105" t="s">
        <v>1612</v>
      </c>
      <c r="W4315" s="106">
        <v>9253983</v>
      </c>
      <c r="X4315" s="106">
        <v>0</v>
      </c>
    </row>
    <row r="4316" spans="2:24" x14ac:dyDescent="0.25">
      <c r="B4316" s="105" t="s">
        <v>460</v>
      </c>
      <c r="C4316" s="105" t="s">
        <v>461</v>
      </c>
      <c r="D4316" s="106">
        <v>11241800</v>
      </c>
      <c r="E4316" s="106">
        <v>0</v>
      </c>
      <c r="M4316" t="b">
        <f t="shared" si="340"/>
        <v>1</v>
      </c>
      <c r="N4316" t="b">
        <f t="shared" si="341"/>
        <v>1</v>
      </c>
      <c r="O4316" t="b">
        <f t="shared" si="342"/>
        <v>1</v>
      </c>
      <c r="P4316" t="b">
        <f t="shared" si="342"/>
        <v>1</v>
      </c>
      <c r="Q4316" t="b">
        <f t="shared" si="343"/>
        <v>1</v>
      </c>
      <c r="R4316" t="b">
        <f t="shared" si="344"/>
        <v>1</v>
      </c>
      <c r="U4316" s="105" t="s">
        <v>460</v>
      </c>
      <c r="V4316" s="105" t="s">
        <v>461</v>
      </c>
      <c r="W4316" s="106">
        <v>11241800</v>
      </c>
      <c r="X4316" s="106">
        <v>0</v>
      </c>
    </row>
    <row r="4317" spans="2:24" x14ac:dyDescent="0.25">
      <c r="B4317" s="105" t="s">
        <v>462</v>
      </c>
      <c r="C4317" s="105" t="s">
        <v>461</v>
      </c>
      <c r="D4317" s="106">
        <v>9441800</v>
      </c>
      <c r="E4317" s="106">
        <v>0</v>
      </c>
      <c r="M4317" t="b">
        <f t="shared" si="340"/>
        <v>1</v>
      </c>
      <c r="N4317" t="b">
        <f t="shared" si="341"/>
        <v>1</v>
      </c>
      <c r="O4317" t="b">
        <f t="shared" si="342"/>
        <v>1</v>
      </c>
      <c r="P4317" t="b">
        <f t="shared" si="342"/>
        <v>1</v>
      </c>
      <c r="Q4317" t="b">
        <f t="shared" si="343"/>
        <v>1</v>
      </c>
      <c r="R4317" t="b">
        <f t="shared" si="344"/>
        <v>1</v>
      </c>
      <c r="U4317" s="105" t="s">
        <v>462</v>
      </c>
      <c r="V4317" s="105" t="s">
        <v>461</v>
      </c>
      <c r="W4317" s="106">
        <v>9441800</v>
      </c>
      <c r="X4317" s="106">
        <v>0</v>
      </c>
    </row>
    <row r="4318" spans="2:24" x14ac:dyDescent="0.25">
      <c r="B4318" s="105" t="s">
        <v>832</v>
      </c>
      <c r="C4318" s="105" t="s">
        <v>1457</v>
      </c>
      <c r="D4318" s="106">
        <v>1800000</v>
      </c>
      <c r="E4318" s="106">
        <v>0</v>
      </c>
      <c r="M4318" t="b">
        <f t="shared" si="340"/>
        <v>1</v>
      </c>
      <c r="N4318" t="b">
        <f t="shared" si="341"/>
        <v>1</v>
      </c>
      <c r="O4318" t="b">
        <f t="shared" si="342"/>
        <v>1</v>
      </c>
      <c r="P4318" t="b">
        <f t="shared" si="342"/>
        <v>1</v>
      </c>
      <c r="Q4318" t="b">
        <f t="shared" si="343"/>
        <v>1</v>
      </c>
      <c r="R4318" t="b">
        <f t="shared" si="344"/>
        <v>1</v>
      </c>
      <c r="U4318" s="105" t="s">
        <v>832</v>
      </c>
      <c r="V4318" s="105" t="s">
        <v>1457</v>
      </c>
      <c r="W4318" s="106">
        <v>1800000</v>
      </c>
      <c r="X4318" s="106">
        <v>0</v>
      </c>
    </row>
    <row r="4319" spans="2:24" x14ac:dyDescent="0.25">
      <c r="B4319" s="105" t="s">
        <v>521</v>
      </c>
      <c r="C4319" s="105" t="s">
        <v>522</v>
      </c>
      <c r="D4319" s="106">
        <v>24442966</v>
      </c>
      <c r="E4319" s="106">
        <v>0</v>
      </c>
      <c r="M4319" t="b">
        <f t="shared" si="340"/>
        <v>1</v>
      </c>
      <c r="N4319" t="b">
        <f t="shared" si="341"/>
        <v>1</v>
      </c>
      <c r="O4319" t="b">
        <f t="shared" si="342"/>
        <v>1</v>
      </c>
      <c r="P4319" t="b">
        <f t="shared" si="342"/>
        <v>1</v>
      </c>
      <c r="Q4319" t="b">
        <f t="shared" si="343"/>
        <v>1</v>
      </c>
      <c r="R4319" t="b">
        <f t="shared" si="344"/>
        <v>1</v>
      </c>
      <c r="U4319" s="105" t="s">
        <v>521</v>
      </c>
      <c r="V4319" s="105" t="s">
        <v>522</v>
      </c>
      <c r="W4319" s="106">
        <v>24442966</v>
      </c>
      <c r="X4319" s="106">
        <v>0</v>
      </c>
    </row>
    <row r="4320" spans="2:24" x14ac:dyDescent="0.25">
      <c r="B4320" s="105" t="s">
        <v>523</v>
      </c>
      <c r="C4320" s="105" t="s">
        <v>524</v>
      </c>
      <c r="D4320" s="106">
        <v>24442966</v>
      </c>
      <c r="E4320" s="106">
        <v>0</v>
      </c>
      <c r="M4320" t="b">
        <f t="shared" si="340"/>
        <v>1</v>
      </c>
      <c r="N4320" t="b">
        <f t="shared" si="341"/>
        <v>1</v>
      </c>
      <c r="O4320" t="b">
        <f t="shared" si="342"/>
        <v>1</v>
      </c>
      <c r="P4320" t="b">
        <f t="shared" si="342"/>
        <v>1</v>
      </c>
      <c r="Q4320" t="b">
        <f t="shared" si="343"/>
        <v>1</v>
      </c>
      <c r="R4320" t="b">
        <f t="shared" si="344"/>
        <v>1</v>
      </c>
      <c r="U4320" s="105" t="s">
        <v>523</v>
      </c>
      <c r="V4320" s="105" t="s">
        <v>524</v>
      </c>
      <c r="W4320" s="106">
        <v>24442966</v>
      </c>
      <c r="X4320" s="106">
        <v>0</v>
      </c>
    </row>
    <row r="4321" spans="2:24" x14ac:dyDescent="0.25">
      <c r="B4321" s="105" t="s">
        <v>525</v>
      </c>
      <c r="C4321" s="105" t="s">
        <v>524</v>
      </c>
      <c r="D4321" s="106">
        <v>18455266</v>
      </c>
      <c r="E4321" s="106">
        <v>0</v>
      </c>
      <c r="M4321" t="b">
        <f t="shared" si="340"/>
        <v>1</v>
      </c>
      <c r="N4321" t="b">
        <f t="shared" si="341"/>
        <v>1</v>
      </c>
      <c r="O4321" t="b">
        <f t="shared" si="342"/>
        <v>1</v>
      </c>
      <c r="P4321" t="b">
        <f t="shared" si="342"/>
        <v>1</v>
      </c>
      <c r="Q4321" t="b">
        <f t="shared" si="343"/>
        <v>1</v>
      </c>
      <c r="R4321" t="b">
        <f t="shared" si="344"/>
        <v>1</v>
      </c>
      <c r="U4321" s="105" t="s">
        <v>525</v>
      </c>
      <c r="V4321" s="105" t="s">
        <v>524</v>
      </c>
      <c r="W4321" s="106">
        <v>18455266</v>
      </c>
      <c r="X4321" s="106">
        <v>0</v>
      </c>
    </row>
    <row r="4322" spans="2:24" x14ac:dyDescent="0.25">
      <c r="B4322" s="105" t="s">
        <v>1460</v>
      </c>
      <c r="C4322" s="105" t="s">
        <v>1613</v>
      </c>
      <c r="D4322" s="106">
        <v>5987700</v>
      </c>
      <c r="E4322" s="106">
        <v>0</v>
      </c>
      <c r="M4322" t="b">
        <f t="shared" si="340"/>
        <v>1</v>
      </c>
      <c r="N4322" t="b">
        <f t="shared" si="341"/>
        <v>1</v>
      </c>
      <c r="O4322" t="b">
        <f t="shared" si="342"/>
        <v>1</v>
      </c>
      <c r="P4322" t="b">
        <f t="shared" si="342"/>
        <v>1</v>
      </c>
      <c r="Q4322" t="b">
        <f t="shared" si="343"/>
        <v>1</v>
      </c>
      <c r="R4322" t="b">
        <f t="shared" si="344"/>
        <v>1</v>
      </c>
      <c r="U4322" s="105" t="s">
        <v>1460</v>
      </c>
      <c r="V4322" s="105" t="s">
        <v>1613</v>
      </c>
      <c r="W4322" s="106">
        <v>5987700</v>
      </c>
      <c r="X4322" s="106">
        <v>0</v>
      </c>
    </row>
    <row r="4323" spans="2:24" x14ac:dyDescent="0.25">
      <c r="B4323" s="105" t="s">
        <v>650</v>
      </c>
      <c r="C4323" s="105" t="s">
        <v>651</v>
      </c>
      <c r="D4323" s="106">
        <v>16605123</v>
      </c>
      <c r="E4323" s="106">
        <v>0</v>
      </c>
      <c r="M4323" t="b">
        <f t="shared" si="340"/>
        <v>1</v>
      </c>
      <c r="N4323" t="b">
        <f t="shared" si="341"/>
        <v>1</v>
      </c>
      <c r="O4323" t="b">
        <f t="shared" si="342"/>
        <v>1</v>
      </c>
      <c r="P4323" t="b">
        <f t="shared" si="342"/>
        <v>1</v>
      </c>
      <c r="Q4323" t="b">
        <f t="shared" si="343"/>
        <v>1</v>
      </c>
      <c r="R4323" t="b">
        <f t="shared" si="344"/>
        <v>1</v>
      </c>
      <c r="U4323" s="105" t="s">
        <v>650</v>
      </c>
      <c r="V4323" s="105" t="s">
        <v>651</v>
      </c>
      <c r="W4323" s="106">
        <v>16605123</v>
      </c>
      <c r="X4323" s="106">
        <v>0</v>
      </c>
    </row>
    <row r="4324" spans="2:24" x14ac:dyDescent="0.25">
      <c r="B4324" s="105" t="s">
        <v>652</v>
      </c>
      <c r="C4324" s="105" t="s">
        <v>653</v>
      </c>
      <c r="D4324" s="106">
        <v>16605123</v>
      </c>
      <c r="E4324" s="106">
        <v>0</v>
      </c>
      <c r="M4324" t="b">
        <f t="shared" si="340"/>
        <v>1</v>
      </c>
      <c r="N4324" t="b">
        <f t="shared" si="341"/>
        <v>1</v>
      </c>
      <c r="O4324" t="b">
        <f t="shared" si="342"/>
        <v>1</v>
      </c>
      <c r="P4324" t="b">
        <f t="shared" si="342"/>
        <v>1</v>
      </c>
      <c r="Q4324" t="b">
        <f t="shared" si="343"/>
        <v>1</v>
      </c>
      <c r="R4324" t="b">
        <f t="shared" si="344"/>
        <v>1</v>
      </c>
      <c r="U4324" s="105" t="s">
        <v>652</v>
      </c>
      <c r="V4324" s="105" t="s">
        <v>653</v>
      </c>
      <c r="W4324" s="106">
        <v>16605123</v>
      </c>
      <c r="X4324" s="106">
        <v>0</v>
      </c>
    </row>
    <row r="4325" spans="2:24" x14ac:dyDescent="0.25">
      <c r="B4325" s="105" t="s">
        <v>654</v>
      </c>
      <c r="C4325" s="105" t="s">
        <v>653</v>
      </c>
      <c r="D4325" s="106">
        <v>16605123</v>
      </c>
      <c r="E4325" s="106">
        <v>0</v>
      </c>
      <c r="M4325" t="b">
        <f t="shared" si="340"/>
        <v>1</v>
      </c>
      <c r="N4325" t="b">
        <f t="shared" si="341"/>
        <v>1</v>
      </c>
      <c r="O4325" t="b">
        <f t="shared" si="342"/>
        <v>1</v>
      </c>
      <c r="P4325" t="b">
        <f t="shared" si="342"/>
        <v>1</v>
      </c>
      <c r="Q4325" t="b">
        <f t="shared" si="343"/>
        <v>1</v>
      </c>
      <c r="R4325" t="b">
        <f t="shared" si="344"/>
        <v>1</v>
      </c>
      <c r="U4325" s="105" t="s">
        <v>654</v>
      </c>
      <c r="V4325" s="105" t="s">
        <v>653</v>
      </c>
      <c r="W4325" s="106">
        <v>16605123</v>
      </c>
      <c r="X4325" s="106">
        <v>0</v>
      </c>
    </row>
    <row r="4326" spans="2:24" x14ac:dyDescent="0.25">
      <c r="B4326" s="105" t="s">
        <v>655</v>
      </c>
      <c r="C4326" s="105" t="s">
        <v>656</v>
      </c>
      <c r="D4326" s="106">
        <v>38714185</v>
      </c>
      <c r="E4326" s="106">
        <v>0</v>
      </c>
      <c r="M4326" t="b">
        <f t="shared" si="340"/>
        <v>1</v>
      </c>
      <c r="N4326" t="b">
        <f t="shared" si="341"/>
        <v>1</v>
      </c>
      <c r="O4326" t="b">
        <f t="shared" si="342"/>
        <v>1</v>
      </c>
      <c r="P4326" t="b">
        <f t="shared" si="342"/>
        <v>1</v>
      </c>
      <c r="Q4326" t="b">
        <f t="shared" si="343"/>
        <v>1</v>
      </c>
      <c r="R4326" t="b">
        <f t="shared" si="344"/>
        <v>1</v>
      </c>
      <c r="U4326" s="105" t="s">
        <v>655</v>
      </c>
      <c r="V4326" s="105" t="s">
        <v>656</v>
      </c>
      <c r="W4326" s="106">
        <v>38714185</v>
      </c>
      <c r="X4326" s="106">
        <v>0</v>
      </c>
    </row>
    <row r="4327" spans="2:24" x14ac:dyDescent="0.25">
      <c r="B4327" s="105" t="s">
        <v>657</v>
      </c>
      <c r="C4327" s="105" t="s">
        <v>658</v>
      </c>
      <c r="D4327" s="106">
        <v>38714185</v>
      </c>
      <c r="E4327" s="106">
        <v>0</v>
      </c>
      <c r="M4327" t="b">
        <f t="shared" si="340"/>
        <v>1</v>
      </c>
      <c r="N4327" t="b">
        <f t="shared" si="341"/>
        <v>1</v>
      </c>
      <c r="O4327" t="b">
        <f t="shared" si="342"/>
        <v>1</v>
      </c>
      <c r="P4327" t="b">
        <f t="shared" si="342"/>
        <v>1</v>
      </c>
      <c r="Q4327" t="b">
        <f t="shared" si="343"/>
        <v>1</v>
      </c>
      <c r="R4327" t="b">
        <f t="shared" si="344"/>
        <v>1</v>
      </c>
      <c r="U4327" s="105" t="s">
        <v>657</v>
      </c>
      <c r="V4327" s="105" t="s">
        <v>658</v>
      </c>
      <c r="W4327" s="106">
        <v>38714185</v>
      </c>
      <c r="X4327" s="106">
        <v>0</v>
      </c>
    </row>
    <row r="4328" spans="2:24" x14ac:dyDescent="0.25">
      <c r="B4328" s="105" t="s">
        <v>659</v>
      </c>
      <c r="C4328" s="105" t="s">
        <v>658</v>
      </c>
      <c r="D4328" s="106">
        <v>31717297</v>
      </c>
      <c r="E4328" s="106">
        <v>0</v>
      </c>
      <c r="M4328" t="b">
        <f t="shared" si="340"/>
        <v>1</v>
      </c>
      <c r="N4328" t="b">
        <f t="shared" si="341"/>
        <v>1</v>
      </c>
      <c r="O4328" t="b">
        <f t="shared" si="342"/>
        <v>1</v>
      </c>
      <c r="P4328" t="b">
        <f t="shared" si="342"/>
        <v>1</v>
      </c>
      <c r="Q4328" t="b">
        <f t="shared" si="343"/>
        <v>1</v>
      </c>
      <c r="R4328" t="b">
        <f t="shared" si="344"/>
        <v>1</v>
      </c>
      <c r="U4328" s="105" t="s">
        <v>659</v>
      </c>
      <c r="V4328" s="105" t="s">
        <v>658</v>
      </c>
      <c r="W4328" s="106">
        <v>31717297</v>
      </c>
      <c r="X4328" s="106">
        <v>0</v>
      </c>
    </row>
    <row r="4329" spans="2:24" x14ac:dyDescent="0.25">
      <c r="B4329" s="105" t="s">
        <v>834</v>
      </c>
      <c r="C4329" s="105" t="s">
        <v>835</v>
      </c>
      <c r="D4329" s="106">
        <v>6996888</v>
      </c>
      <c r="E4329" s="106">
        <v>0</v>
      </c>
      <c r="M4329" t="b">
        <f t="shared" si="340"/>
        <v>1</v>
      </c>
      <c r="N4329" t="b">
        <f t="shared" si="341"/>
        <v>1</v>
      </c>
      <c r="O4329" t="b">
        <f t="shared" si="342"/>
        <v>1</v>
      </c>
      <c r="P4329" t="b">
        <f t="shared" si="342"/>
        <v>1</v>
      </c>
      <c r="Q4329" t="b">
        <f t="shared" si="343"/>
        <v>1</v>
      </c>
      <c r="R4329" t="b">
        <f t="shared" si="344"/>
        <v>1</v>
      </c>
      <c r="U4329" s="105" t="s">
        <v>834</v>
      </c>
      <c r="V4329" s="105" t="s">
        <v>835</v>
      </c>
      <c r="W4329" s="106">
        <v>6996888</v>
      </c>
      <c r="X4329" s="106">
        <v>0</v>
      </c>
    </row>
    <row r="4330" spans="2:24" x14ac:dyDescent="0.25">
      <c r="B4330" s="105" t="s">
        <v>463</v>
      </c>
      <c r="C4330" s="105" t="s">
        <v>464</v>
      </c>
      <c r="D4330" s="106">
        <v>481709109</v>
      </c>
      <c r="E4330" s="106">
        <v>0</v>
      </c>
      <c r="M4330" t="b">
        <f t="shared" si="340"/>
        <v>1</v>
      </c>
      <c r="N4330" t="b">
        <f t="shared" si="341"/>
        <v>1</v>
      </c>
      <c r="O4330" t="b">
        <f t="shared" si="342"/>
        <v>1</v>
      </c>
      <c r="P4330" t="b">
        <f t="shared" si="342"/>
        <v>1</v>
      </c>
      <c r="Q4330" t="b">
        <f t="shared" si="343"/>
        <v>1</v>
      </c>
      <c r="R4330" t="b">
        <f t="shared" si="344"/>
        <v>1</v>
      </c>
      <c r="U4330" s="105" t="s">
        <v>463</v>
      </c>
      <c r="V4330" s="105" t="s">
        <v>464</v>
      </c>
      <c r="W4330" s="106">
        <v>481709109</v>
      </c>
      <c r="X4330" s="106">
        <v>0</v>
      </c>
    </row>
    <row r="4331" spans="2:24" x14ac:dyDescent="0.25">
      <c r="B4331" s="105" t="s">
        <v>465</v>
      </c>
      <c r="C4331" s="105" t="s">
        <v>466</v>
      </c>
      <c r="D4331" s="106">
        <v>202811123</v>
      </c>
      <c r="E4331" s="106">
        <v>0</v>
      </c>
      <c r="M4331" t="b">
        <f t="shared" si="340"/>
        <v>1</v>
      </c>
      <c r="N4331" t="b">
        <f t="shared" si="341"/>
        <v>1</v>
      </c>
      <c r="O4331" t="b">
        <f t="shared" si="342"/>
        <v>1</v>
      </c>
      <c r="P4331" t="b">
        <f t="shared" si="342"/>
        <v>1</v>
      </c>
      <c r="Q4331" t="b">
        <f t="shared" si="343"/>
        <v>1</v>
      </c>
      <c r="R4331" t="b">
        <f t="shared" si="344"/>
        <v>1</v>
      </c>
      <c r="U4331" s="105" t="s">
        <v>465</v>
      </c>
      <c r="V4331" s="105" t="s">
        <v>466</v>
      </c>
      <c r="W4331" s="106">
        <v>202811123</v>
      </c>
      <c r="X4331" s="106">
        <v>0</v>
      </c>
    </row>
    <row r="4332" spans="2:24" x14ac:dyDescent="0.25">
      <c r="B4332" s="105" t="s">
        <v>467</v>
      </c>
      <c r="C4332" s="105" t="s">
        <v>468</v>
      </c>
      <c r="D4332" s="106">
        <v>154800000</v>
      </c>
      <c r="E4332" s="106">
        <v>0</v>
      </c>
      <c r="M4332" t="b">
        <f t="shared" si="340"/>
        <v>1</v>
      </c>
      <c r="N4332" t="b">
        <f t="shared" si="341"/>
        <v>1</v>
      </c>
      <c r="O4332" t="b">
        <f t="shared" si="342"/>
        <v>1</v>
      </c>
      <c r="P4332" t="b">
        <f t="shared" si="342"/>
        <v>1</v>
      </c>
      <c r="Q4332" t="b">
        <f t="shared" si="343"/>
        <v>1</v>
      </c>
      <c r="R4332" t="b">
        <f t="shared" si="344"/>
        <v>1</v>
      </c>
      <c r="U4332" s="105" t="s">
        <v>467</v>
      </c>
      <c r="V4332" s="105" t="s">
        <v>468</v>
      </c>
      <c r="W4332" s="106">
        <v>154800000</v>
      </c>
      <c r="X4332" s="106">
        <v>0</v>
      </c>
    </row>
    <row r="4333" spans="2:24" x14ac:dyDescent="0.25">
      <c r="B4333" s="105" t="s">
        <v>737</v>
      </c>
      <c r="C4333" s="105" t="s">
        <v>738</v>
      </c>
      <c r="D4333" s="106">
        <v>11260000</v>
      </c>
      <c r="E4333" s="106">
        <v>0</v>
      </c>
      <c r="M4333" t="b">
        <f t="shared" si="340"/>
        <v>1</v>
      </c>
      <c r="N4333" t="b">
        <f t="shared" si="341"/>
        <v>1</v>
      </c>
      <c r="O4333" t="b">
        <f t="shared" si="342"/>
        <v>1</v>
      </c>
      <c r="P4333" t="b">
        <f t="shared" si="342"/>
        <v>1</v>
      </c>
      <c r="Q4333" t="b">
        <f t="shared" si="343"/>
        <v>1</v>
      </c>
      <c r="R4333" t="b">
        <f t="shared" si="344"/>
        <v>1</v>
      </c>
      <c r="U4333" s="105" t="s">
        <v>737</v>
      </c>
      <c r="V4333" s="105" t="s">
        <v>738</v>
      </c>
      <c r="W4333" s="106">
        <v>11260000</v>
      </c>
      <c r="X4333" s="106">
        <v>0</v>
      </c>
    </row>
    <row r="4334" spans="2:24" x14ac:dyDescent="0.25">
      <c r="B4334" s="105" t="s">
        <v>741</v>
      </c>
      <c r="C4334" s="105" t="s">
        <v>742</v>
      </c>
      <c r="D4334" s="106">
        <v>36751123</v>
      </c>
      <c r="E4334" s="106">
        <v>0</v>
      </c>
      <c r="M4334" t="b">
        <f t="shared" si="340"/>
        <v>1</v>
      </c>
      <c r="N4334" t="b">
        <f t="shared" si="341"/>
        <v>1</v>
      </c>
      <c r="O4334" t="b">
        <f t="shared" si="342"/>
        <v>1</v>
      </c>
      <c r="P4334" t="b">
        <f t="shared" si="342"/>
        <v>1</v>
      </c>
      <c r="Q4334" t="b">
        <f t="shared" si="343"/>
        <v>1</v>
      </c>
      <c r="R4334" t="b">
        <f t="shared" si="344"/>
        <v>1</v>
      </c>
      <c r="U4334" s="105" t="s">
        <v>741</v>
      </c>
      <c r="V4334" s="105" t="s">
        <v>742</v>
      </c>
      <c r="W4334" s="106">
        <v>36751123</v>
      </c>
      <c r="X4334" s="106">
        <v>0</v>
      </c>
    </row>
    <row r="4335" spans="2:24" x14ac:dyDescent="0.25">
      <c r="B4335" s="105" t="s">
        <v>572</v>
      </c>
      <c r="C4335" s="105" t="s">
        <v>573</v>
      </c>
      <c r="D4335" s="106">
        <v>148290521</v>
      </c>
      <c r="E4335" s="106">
        <v>0</v>
      </c>
      <c r="M4335" t="b">
        <f t="shared" si="340"/>
        <v>1</v>
      </c>
      <c r="N4335" t="b">
        <f t="shared" si="341"/>
        <v>1</v>
      </c>
      <c r="O4335" t="b">
        <f t="shared" si="342"/>
        <v>1</v>
      </c>
      <c r="P4335" t="b">
        <f t="shared" si="342"/>
        <v>1</v>
      </c>
      <c r="Q4335" t="b">
        <f t="shared" si="343"/>
        <v>1</v>
      </c>
      <c r="R4335" t="b">
        <f t="shared" si="344"/>
        <v>1</v>
      </c>
      <c r="U4335" s="105" t="s">
        <v>572</v>
      </c>
      <c r="V4335" s="105" t="s">
        <v>573</v>
      </c>
      <c r="W4335" s="106">
        <v>148290521</v>
      </c>
      <c r="X4335" s="106">
        <v>0</v>
      </c>
    </row>
    <row r="4336" spans="2:24" x14ac:dyDescent="0.25">
      <c r="B4336" s="105" t="s">
        <v>574</v>
      </c>
      <c r="C4336" s="105" t="s">
        <v>573</v>
      </c>
      <c r="D4336" s="106">
        <v>148290521</v>
      </c>
      <c r="E4336" s="106">
        <v>0</v>
      </c>
      <c r="M4336" t="b">
        <f t="shared" si="340"/>
        <v>1</v>
      </c>
      <c r="N4336" t="b">
        <f t="shared" si="341"/>
        <v>1</v>
      </c>
      <c r="O4336" t="b">
        <f t="shared" si="342"/>
        <v>1</v>
      </c>
      <c r="P4336" t="b">
        <f t="shared" si="342"/>
        <v>1</v>
      </c>
      <c r="Q4336" t="b">
        <f t="shared" si="343"/>
        <v>1</v>
      </c>
      <c r="R4336" t="b">
        <f t="shared" si="344"/>
        <v>1</v>
      </c>
      <c r="U4336" s="105" t="s">
        <v>574</v>
      </c>
      <c r="V4336" s="105" t="s">
        <v>573</v>
      </c>
      <c r="W4336" s="106">
        <v>148290521</v>
      </c>
      <c r="X4336" s="106">
        <v>0</v>
      </c>
    </row>
    <row r="4337" spans="2:24" x14ac:dyDescent="0.25">
      <c r="B4337" s="105" t="s">
        <v>480</v>
      </c>
      <c r="C4337" s="105" t="s">
        <v>481</v>
      </c>
      <c r="D4337" s="106">
        <v>130607465</v>
      </c>
      <c r="E4337" s="106">
        <v>0</v>
      </c>
      <c r="M4337" t="b">
        <f t="shared" si="340"/>
        <v>1</v>
      </c>
      <c r="N4337" t="b">
        <f t="shared" si="341"/>
        <v>1</v>
      </c>
      <c r="O4337" t="b">
        <f t="shared" si="342"/>
        <v>1</v>
      </c>
      <c r="P4337" t="b">
        <f t="shared" si="342"/>
        <v>1</v>
      </c>
      <c r="Q4337" t="b">
        <f t="shared" si="343"/>
        <v>1</v>
      </c>
      <c r="R4337" t="b">
        <f t="shared" si="344"/>
        <v>1</v>
      </c>
      <c r="U4337" s="105" t="s">
        <v>480</v>
      </c>
      <c r="V4337" s="105" t="s">
        <v>481</v>
      </c>
      <c r="W4337" s="106">
        <v>130607465</v>
      </c>
      <c r="X4337" s="106">
        <v>0</v>
      </c>
    </row>
    <row r="4338" spans="2:24" x14ac:dyDescent="0.25">
      <c r="B4338" s="105" t="s">
        <v>482</v>
      </c>
      <c r="C4338" s="105" t="s">
        <v>481</v>
      </c>
      <c r="D4338" s="106">
        <v>130607465</v>
      </c>
      <c r="E4338" s="106">
        <v>0</v>
      </c>
      <c r="M4338" t="b">
        <f t="shared" si="340"/>
        <v>1</v>
      </c>
      <c r="N4338" t="b">
        <f t="shared" si="341"/>
        <v>1</v>
      </c>
      <c r="O4338" t="b">
        <f t="shared" si="342"/>
        <v>1</v>
      </c>
      <c r="P4338" t="b">
        <f t="shared" si="342"/>
        <v>1</v>
      </c>
      <c r="Q4338" t="b">
        <f t="shared" si="343"/>
        <v>1</v>
      </c>
      <c r="R4338" t="b">
        <f t="shared" si="344"/>
        <v>1</v>
      </c>
      <c r="U4338" s="105" t="s">
        <v>482</v>
      </c>
      <c r="V4338" s="105" t="s">
        <v>481</v>
      </c>
      <c r="W4338" s="106">
        <v>130607465</v>
      </c>
      <c r="X4338" s="106">
        <v>0</v>
      </c>
    </row>
    <row r="4339" spans="2:24" x14ac:dyDescent="0.25">
      <c r="B4339" s="105" t="s">
        <v>666</v>
      </c>
      <c r="C4339" s="105" t="s">
        <v>667</v>
      </c>
      <c r="D4339" s="106">
        <v>44903765</v>
      </c>
      <c r="E4339" s="106">
        <v>0</v>
      </c>
      <c r="M4339" t="b">
        <f t="shared" si="340"/>
        <v>1</v>
      </c>
      <c r="N4339" t="b">
        <f t="shared" si="341"/>
        <v>1</v>
      </c>
      <c r="O4339" t="b">
        <f t="shared" si="342"/>
        <v>1</v>
      </c>
      <c r="P4339" t="b">
        <f t="shared" si="342"/>
        <v>1</v>
      </c>
      <c r="Q4339" t="b">
        <f t="shared" si="343"/>
        <v>1</v>
      </c>
      <c r="R4339" t="b">
        <f t="shared" si="344"/>
        <v>1</v>
      </c>
      <c r="U4339" s="105" t="s">
        <v>666</v>
      </c>
      <c r="V4339" s="105" t="s">
        <v>667</v>
      </c>
      <c r="W4339" s="106">
        <v>44903765</v>
      </c>
      <c r="X4339" s="106">
        <v>0</v>
      </c>
    </row>
    <row r="4340" spans="2:24" x14ac:dyDescent="0.25">
      <c r="B4340" s="105" t="s">
        <v>668</v>
      </c>
      <c r="C4340" s="105" t="s">
        <v>669</v>
      </c>
      <c r="D4340" s="106">
        <v>44903765</v>
      </c>
      <c r="E4340" s="106">
        <v>0</v>
      </c>
      <c r="M4340" t="b">
        <f t="shared" si="340"/>
        <v>1</v>
      </c>
      <c r="N4340" t="b">
        <f t="shared" si="341"/>
        <v>1</v>
      </c>
      <c r="O4340" t="b">
        <f t="shared" si="342"/>
        <v>1</v>
      </c>
      <c r="P4340" t="b">
        <f t="shared" si="342"/>
        <v>1</v>
      </c>
      <c r="Q4340" t="b">
        <f t="shared" si="343"/>
        <v>1</v>
      </c>
      <c r="R4340" t="b">
        <f t="shared" si="344"/>
        <v>1</v>
      </c>
      <c r="U4340" s="105" t="s">
        <v>668</v>
      </c>
      <c r="V4340" s="105" t="s">
        <v>669</v>
      </c>
      <c r="W4340" s="106">
        <v>44903765</v>
      </c>
      <c r="X4340" s="106">
        <v>0</v>
      </c>
    </row>
    <row r="4341" spans="2:24" x14ac:dyDescent="0.25">
      <c r="B4341" s="105" t="s">
        <v>670</v>
      </c>
      <c r="C4341" s="105" t="s">
        <v>669</v>
      </c>
      <c r="D4341" s="106">
        <v>44903765</v>
      </c>
      <c r="E4341" s="106">
        <v>0</v>
      </c>
      <c r="M4341" t="b">
        <f t="shared" si="340"/>
        <v>1</v>
      </c>
      <c r="N4341" t="b">
        <f t="shared" si="341"/>
        <v>1</v>
      </c>
      <c r="O4341" t="b">
        <f t="shared" si="342"/>
        <v>1</v>
      </c>
      <c r="P4341" t="b">
        <f t="shared" si="342"/>
        <v>1</v>
      </c>
      <c r="Q4341" t="b">
        <f t="shared" si="343"/>
        <v>1</v>
      </c>
      <c r="R4341" t="b">
        <f t="shared" si="344"/>
        <v>1</v>
      </c>
      <c r="U4341" s="105" t="s">
        <v>670</v>
      </c>
      <c r="V4341" s="105" t="s">
        <v>669</v>
      </c>
      <c r="W4341" s="106">
        <v>44903765</v>
      </c>
      <c r="X4341" s="106">
        <v>0</v>
      </c>
    </row>
    <row r="4342" spans="2:24" x14ac:dyDescent="0.25">
      <c r="B4342" s="105" t="s">
        <v>671</v>
      </c>
      <c r="C4342" s="105" t="s">
        <v>672</v>
      </c>
      <c r="D4342" s="106">
        <v>154591402</v>
      </c>
      <c r="E4342" s="106">
        <v>0</v>
      </c>
      <c r="M4342" t="b">
        <f t="shared" si="340"/>
        <v>1</v>
      </c>
      <c r="N4342" t="b">
        <f t="shared" si="341"/>
        <v>1</v>
      </c>
      <c r="O4342" t="b">
        <f t="shared" si="342"/>
        <v>1</v>
      </c>
      <c r="P4342" t="b">
        <f t="shared" si="342"/>
        <v>1</v>
      </c>
      <c r="Q4342" t="b">
        <f t="shared" si="343"/>
        <v>1</v>
      </c>
      <c r="R4342" t="b">
        <f t="shared" si="344"/>
        <v>1</v>
      </c>
      <c r="U4342" s="105" t="s">
        <v>671</v>
      </c>
      <c r="V4342" s="105" t="s">
        <v>672</v>
      </c>
      <c r="W4342" s="106">
        <v>154591402</v>
      </c>
      <c r="X4342" s="106">
        <v>0</v>
      </c>
    </row>
    <row r="4343" spans="2:24" x14ac:dyDescent="0.25">
      <c r="B4343" s="105" t="s">
        <v>673</v>
      </c>
      <c r="C4343" s="105" t="s">
        <v>674</v>
      </c>
      <c r="D4343" s="106">
        <v>154591402</v>
      </c>
      <c r="E4343" s="106">
        <v>0</v>
      </c>
      <c r="M4343" t="b">
        <f t="shared" si="340"/>
        <v>1</v>
      </c>
      <c r="N4343" t="b">
        <f t="shared" si="341"/>
        <v>1</v>
      </c>
      <c r="O4343" t="b">
        <f t="shared" si="342"/>
        <v>1</v>
      </c>
      <c r="P4343" t="b">
        <f t="shared" si="342"/>
        <v>1</v>
      </c>
      <c r="Q4343" t="b">
        <f t="shared" si="343"/>
        <v>1</v>
      </c>
      <c r="R4343" t="b">
        <f t="shared" si="344"/>
        <v>1</v>
      </c>
      <c r="U4343" s="105" t="s">
        <v>673</v>
      </c>
      <c r="V4343" s="105" t="s">
        <v>674</v>
      </c>
      <c r="W4343" s="106">
        <v>154591402</v>
      </c>
      <c r="X4343" s="106">
        <v>0</v>
      </c>
    </row>
    <row r="4344" spans="2:24" x14ac:dyDescent="0.25">
      <c r="B4344" s="105" t="s">
        <v>675</v>
      </c>
      <c r="C4344" s="105" t="s">
        <v>674</v>
      </c>
      <c r="D4344" s="106">
        <v>154591402</v>
      </c>
      <c r="E4344" s="106">
        <v>0</v>
      </c>
      <c r="M4344" t="b">
        <f t="shared" si="340"/>
        <v>1</v>
      </c>
      <c r="N4344" t="b">
        <f t="shared" si="341"/>
        <v>1</v>
      </c>
      <c r="O4344" t="b">
        <f t="shared" si="342"/>
        <v>1</v>
      </c>
      <c r="P4344" t="b">
        <f t="shared" si="342"/>
        <v>1</v>
      </c>
      <c r="Q4344" t="b">
        <f t="shared" si="343"/>
        <v>1</v>
      </c>
      <c r="R4344" t="b">
        <f t="shared" si="344"/>
        <v>1</v>
      </c>
      <c r="U4344" s="105" t="s">
        <v>675</v>
      </c>
      <c r="V4344" s="105" t="s">
        <v>674</v>
      </c>
      <c r="W4344" s="106">
        <v>154591402</v>
      </c>
      <c r="X4344" s="106">
        <v>0</v>
      </c>
    </row>
    <row r="4345" spans="2:24" x14ac:dyDescent="0.25">
      <c r="B4345" s="105" t="s">
        <v>338</v>
      </c>
      <c r="C4345" s="105" t="s">
        <v>339</v>
      </c>
      <c r="D4345" s="106">
        <v>457244769</v>
      </c>
      <c r="E4345" s="106">
        <v>0</v>
      </c>
      <c r="M4345" t="b">
        <f t="shared" si="340"/>
        <v>1</v>
      </c>
      <c r="N4345" t="b">
        <f t="shared" si="341"/>
        <v>1</v>
      </c>
      <c r="O4345" t="b">
        <f t="shared" si="342"/>
        <v>1</v>
      </c>
      <c r="P4345" t="b">
        <f t="shared" si="342"/>
        <v>1</v>
      </c>
      <c r="Q4345" t="b">
        <f t="shared" si="343"/>
        <v>1</v>
      </c>
      <c r="R4345" t="b">
        <f t="shared" si="344"/>
        <v>1</v>
      </c>
      <c r="U4345" s="105" t="s">
        <v>338</v>
      </c>
      <c r="V4345" s="105" t="s">
        <v>339</v>
      </c>
      <c r="W4345" s="106">
        <v>457244769</v>
      </c>
      <c r="X4345" s="106">
        <v>0</v>
      </c>
    </row>
    <row r="4346" spans="2:24" x14ac:dyDescent="0.25">
      <c r="B4346" s="105" t="s">
        <v>469</v>
      </c>
      <c r="C4346" s="105" t="s">
        <v>470</v>
      </c>
      <c r="D4346" s="106">
        <v>185822056</v>
      </c>
      <c r="E4346" s="106">
        <v>0</v>
      </c>
      <c r="M4346" t="b">
        <f t="shared" si="340"/>
        <v>1</v>
      </c>
      <c r="N4346" t="b">
        <f t="shared" si="341"/>
        <v>1</v>
      </c>
      <c r="O4346" t="b">
        <f t="shared" si="342"/>
        <v>1</v>
      </c>
      <c r="P4346" t="b">
        <f t="shared" si="342"/>
        <v>1</v>
      </c>
      <c r="Q4346" t="b">
        <f t="shared" si="343"/>
        <v>1</v>
      </c>
      <c r="R4346" t="b">
        <f t="shared" si="344"/>
        <v>1</v>
      </c>
      <c r="U4346" s="105" t="s">
        <v>469</v>
      </c>
      <c r="V4346" s="105" t="s">
        <v>470</v>
      </c>
      <c r="W4346" s="106">
        <v>185822056</v>
      </c>
      <c r="X4346" s="106">
        <v>0</v>
      </c>
    </row>
    <row r="4347" spans="2:24" x14ac:dyDescent="0.25">
      <c r="B4347" s="105" t="s">
        <v>471</v>
      </c>
      <c r="C4347" s="105" t="s">
        <v>472</v>
      </c>
      <c r="D4347" s="106">
        <v>159609097</v>
      </c>
      <c r="E4347" s="106">
        <v>0</v>
      </c>
      <c r="M4347" t="b">
        <f t="shared" si="340"/>
        <v>1</v>
      </c>
      <c r="N4347" t="b">
        <f t="shared" si="341"/>
        <v>1</v>
      </c>
      <c r="O4347" t="b">
        <f t="shared" si="342"/>
        <v>1</v>
      </c>
      <c r="P4347" t="b">
        <f t="shared" si="342"/>
        <v>1</v>
      </c>
      <c r="Q4347" t="b">
        <f t="shared" si="343"/>
        <v>1</v>
      </c>
      <c r="R4347" t="b">
        <f t="shared" si="344"/>
        <v>1</v>
      </c>
      <c r="U4347" s="105" t="s">
        <v>471</v>
      </c>
      <c r="V4347" s="105" t="s">
        <v>472</v>
      </c>
      <c r="W4347" s="106">
        <v>159609097</v>
      </c>
      <c r="X4347" s="106">
        <v>0</v>
      </c>
    </row>
    <row r="4348" spans="2:24" x14ac:dyDescent="0.25">
      <c r="B4348" s="105" t="s">
        <v>1461</v>
      </c>
      <c r="C4348" s="105" t="s">
        <v>1614</v>
      </c>
      <c r="D4348" s="106">
        <v>8685500</v>
      </c>
      <c r="E4348" s="106">
        <v>0</v>
      </c>
      <c r="M4348" t="b">
        <f t="shared" si="340"/>
        <v>1</v>
      </c>
      <c r="N4348" t="b">
        <f t="shared" si="341"/>
        <v>1</v>
      </c>
      <c r="O4348" t="b">
        <f t="shared" si="342"/>
        <v>1</v>
      </c>
      <c r="P4348" t="b">
        <f t="shared" si="342"/>
        <v>1</v>
      </c>
      <c r="Q4348" t="b">
        <f t="shared" si="343"/>
        <v>1</v>
      </c>
      <c r="R4348" t="b">
        <f t="shared" si="344"/>
        <v>1</v>
      </c>
      <c r="U4348" s="105" t="s">
        <v>1461</v>
      </c>
      <c r="V4348" s="105" t="s">
        <v>1614</v>
      </c>
      <c r="W4348" s="106">
        <v>8685500</v>
      </c>
      <c r="X4348" s="106">
        <v>0</v>
      </c>
    </row>
    <row r="4349" spans="2:24" x14ac:dyDescent="0.25">
      <c r="B4349" s="105" t="s">
        <v>1462</v>
      </c>
      <c r="C4349" s="105" t="s">
        <v>1463</v>
      </c>
      <c r="D4349" s="106">
        <v>17527459</v>
      </c>
      <c r="E4349" s="106">
        <v>0</v>
      </c>
      <c r="M4349" t="b">
        <f t="shared" si="340"/>
        <v>1</v>
      </c>
      <c r="N4349" t="b">
        <f t="shared" si="341"/>
        <v>1</v>
      </c>
      <c r="O4349" t="b">
        <f t="shared" si="342"/>
        <v>1</v>
      </c>
      <c r="P4349" t="b">
        <f t="shared" si="342"/>
        <v>1</v>
      </c>
      <c r="Q4349" t="b">
        <f t="shared" si="343"/>
        <v>1</v>
      </c>
      <c r="R4349" t="b">
        <f t="shared" si="344"/>
        <v>1</v>
      </c>
      <c r="U4349" s="105" t="s">
        <v>1462</v>
      </c>
      <c r="V4349" s="105" t="s">
        <v>1463</v>
      </c>
      <c r="W4349" s="106">
        <v>17527459</v>
      </c>
      <c r="X4349" s="106">
        <v>0</v>
      </c>
    </row>
    <row r="4350" spans="2:24" x14ac:dyDescent="0.25">
      <c r="B4350" s="105" t="s">
        <v>340</v>
      </c>
      <c r="C4350" s="105" t="s">
        <v>341</v>
      </c>
      <c r="D4350" s="106">
        <v>271422713</v>
      </c>
      <c r="E4350" s="106">
        <v>0</v>
      </c>
      <c r="M4350" t="b">
        <f t="shared" si="340"/>
        <v>1</v>
      </c>
      <c r="N4350" t="b">
        <f t="shared" si="341"/>
        <v>1</v>
      </c>
      <c r="O4350" t="b">
        <f t="shared" si="342"/>
        <v>1</v>
      </c>
      <c r="P4350" t="b">
        <f t="shared" si="342"/>
        <v>1</v>
      </c>
      <c r="Q4350" t="b">
        <f t="shared" si="343"/>
        <v>1</v>
      </c>
      <c r="R4350" t="b">
        <f t="shared" si="344"/>
        <v>1</v>
      </c>
      <c r="U4350" s="105" t="s">
        <v>340</v>
      </c>
      <c r="V4350" s="105" t="s">
        <v>341</v>
      </c>
      <c r="W4350" s="106">
        <v>271422713</v>
      </c>
      <c r="X4350" s="106">
        <v>0</v>
      </c>
    </row>
    <row r="4351" spans="2:24" x14ac:dyDescent="0.25">
      <c r="B4351" s="105" t="s">
        <v>392</v>
      </c>
      <c r="C4351" s="105" t="s">
        <v>341</v>
      </c>
      <c r="D4351" s="106">
        <v>79853508</v>
      </c>
      <c r="E4351" s="106">
        <v>0</v>
      </c>
      <c r="M4351" t="b">
        <f t="shared" si="340"/>
        <v>1</v>
      </c>
      <c r="N4351" t="b">
        <f t="shared" si="341"/>
        <v>1</v>
      </c>
      <c r="O4351" t="b">
        <f t="shared" si="342"/>
        <v>1</v>
      </c>
      <c r="P4351" t="b">
        <f t="shared" si="342"/>
        <v>1</v>
      </c>
      <c r="Q4351" t="b">
        <f t="shared" si="343"/>
        <v>1</v>
      </c>
      <c r="R4351" t="b">
        <f t="shared" si="344"/>
        <v>1</v>
      </c>
      <c r="U4351" s="105" t="s">
        <v>392</v>
      </c>
      <c r="V4351" s="105" t="s">
        <v>341</v>
      </c>
      <c r="W4351" s="106">
        <v>79853508</v>
      </c>
      <c r="X4351" s="106">
        <v>0</v>
      </c>
    </row>
    <row r="4352" spans="2:24" x14ac:dyDescent="0.25">
      <c r="B4352" s="105" t="s">
        <v>342</v>
      </c>
      <c r="C4352" s="105" t="s">
        <v>343</v>
      </c>
      <c r="D4352" s="106">
        <v>18091465</v>
      </c>
      <c r="E4352" s="106">
        <v>0</v>
      </c>
      <c r="M4352" t="b">
        <f t="shared" si="340"/>
        <v>1</v>
      </c>
      <c r="N4352" t="b">
        <f t="shared" si="341"/>
        <v>1</v>
      </c>
      <c r="O4352" t="b">
        <f t="shared" si="342"/>
        <v>1</v>
      </c>
      <c r="P4352" t="b">
        <f t="shared" si="342"/>
        <v>1</v>
      </c>
      <c r="Q4352" t="b">
        <f t="shared" si="343"/>
        <v>1</v>
      </c>
      <c r="R4352" t="b">
        <f t="shared" si="344"/>
        <v>1</v>
      </c>
      <c r="U4352" s="105" t="s">
        <v>342</v>
      </c>
      <c r="V4352" s="105" t="s">
        <v>343</v>
      </c>
      <c r="W4352" s="106">
        <v>18091465</v>
      </c>
      <c r="X4352" s="106">
        <v>0</v>
      </c>
    </row>
    <row r="4353" spans="2:24" x14ac:dyDescent="0.25">
      <c r="B4353" s="105" t="s">
        <v>344</v>
      </c>
      <c r="C4353" s="105" t="s">
        <v>345</v>
      </c>
      <c r="D4353" s="106">
        <v>17330398</v>
      </c>
      <c r="E4353" s="106">
        <v>0</v>
      </c>
      <c r="M4353" t="b">
        <f t="shared" si="340"/>
        <v>1</v>
      </c>
      <c r="N4353" t="b">
        <f t="shared" si="341"/>
        <v>1</v>
      </c>
      <c r="O4353" t="b">
        <f t="shared" si="342"/>
        <v>1</v>
      </c>
      <c r="P4353" t="b">
        <f t="shared" si="342"/>
        <v>1</v>
      </c>
      <c r="Q4353" t="b">
        <f t="shared" si="343"/>
        <v>1</v>
      </c>
      <c r="R4353" t="b">
        <f t="shared" si="344"/>
        <v>1</v>
      </c>
      <c r="U4353" s="105" t="s">
        <v>344</v>
      </c>
      <c r="V4353" s="105" t="s">
        <v>345</v>
      </c>
      <c r="W4353" s="106">
        <v>17330398</v>
      </c>
      <c r="X4353" s="106">
        <v>0</v>
      </c>
    </row>
    <row r="4354" spans="2:24" x14ac:dyDescent="0.25">
      <c r="B4354" s="105" t="s">
        <v>346</v>
      </c>
      <c r="C4354" s="105" t="s">
        <v>347</v>
      </c>
      <c r="D4354" s="106">
        <v>19874317</v>
      </c>
      <c r="E4354" s="106">
        <v>0</v>
      </c>
      <c r="M4354" t="b">
        <f t="shared" si="340"/>
        <v>1</v>
      </c>
      <c r="N4354" t="b">
        <f t="shared" si="341"/>
        <v>1</v>
      </c>
      <c r="O4354" t="b">
        <f t="shared" si="342"/>
        <v>1</v>
      </c>
      <c r="P4354" t="b">
        <f t="shared" si="342"/>
        <v>1</v>
      </c>
      <c r="Q4354" t="b">
        <f t="shared" si="343"/>
        <v>1</v>
      </c>
      <c r="R4354" t="b">
        <f t="shared" si="344"/>
        <v>1</v>
      </c>
      <c r="U4354" s="105" t="s">
        <v>346</v>
      </c>
      <c r="V4354" s="105" t="s">
        <v>347</v>
      </c>
      <c r="W4354" s="106">
        <v>19874317</v>
      </c>
      <c r="X4354" s="106">
        <v>0</v>
      </c>
    </row>
    <row r="4355" spans="2:24" x14ac:dyDescent="0.25">
      <c r="B4355" s="105" t="s">
        <v>348</v>
      </c>
      <c r="C4355" s="105" t="s">
        <v>1542</v>
      </c>
      <c r="D4355" s="106">
        <v>12854292</v>
      </c>
      <c r="E4355" s="106">
        <v>0</v>
      </c>
      <c r="M4355" t="b">
        <f t="shared" si="340"/>
        <v>1</v>
      </c>
      <c r="N4355" t="b">
        <f t="shared" si="341"/>
        <v>1</v>
      </c>
      <c r="O4355" t="b">
        <f t="shared" si="342"/>
        <v>1</v>
      </c>
      <c r="P4355" t="b">
        <f t="shared" si="342"/>
        <v>1</v>
      </c>
      <c r="Q4355" t="b">
        <f t="shared" si="343"/>
        <v>1</v>
      </c>
      <c r="R4355" t="b">
        <f t="shared" si="344"/>
        <v>1</v>
      </c>
      <c r="U4355" s="105" t="s">
        <v>348</v>
      </c>
      <c r="V4355" s="105" t="s">
        <v>1542</v>
      </c>
      <c r="W4355" s="106">
        <v>12854292</v>
      </c>
      <c r="X4355" s="106">
        <v>0</v>
      </c>
    </row>
    <row r="4356" spans="2:24" x14ac:dyDescent="0.25">
      <c r="B4356" s="105" t="s">
        <v>349</v>
      </c>
      <c r="C4356" s="105" t="s">
        <v>350</v>
      </c>
      <c r="D4356" s="106">
        <v>13557992</v>
      </c>
      <c r="E4356" s="106">
        <v>0</v>
      </c>
      <c r="M4356" t="b">
        <f t="shared" si="340"/>
        <v>1</v>
      </c>
      <c r="N4356" t="b">
        <f t="shared" si="341"/>
        <v>1</v>
      </c>
      <c r="O4356" t="b">
        <f t="shared" si="342"/>
        <v>1</v>
      </c>
      <c r="P4356" t="b">
        <f t="shared" si="342"/>
        <v>1</v>
      </c>
      <c r="Q4356" t="b">
        <f t="shared" si="343"/>
        <v>1</v>
      </c>
      <c r="R4356" t="b">
        <f t="shared" si="344"/>
        <v>1</v>
      </c>
      <c r="U4356" s="105" t="s">
        <v>349</v>
      </c>
      <c r="V4356" s="105" t="s">
        <v>350</v>
      </c>
      <c r="W4356" s="106">
        <v>13557992</v>
      </c>
      <c r="X4356" s="106">
        <v>0</v>
      </c>
    </row>
    <row r="4357" spans="2:24" x14ac:dyDescent="0.25">
      <c r="B4357" s="105" t="s">
        <v>351</v>
      </c>
      <c r="C4357" s="105" t="s">
        <v>352</v>
      </c>
      <c r="D4357" s="106">
        <v>20056280</v>
      </c>
      <c r="E4357" s="106">
        <v>0</v>
      </c>
      <c r="M4357" t="b">
        <f t="shared" si="340"/>
        <v>1</v>
      </c>
      <c r="N4357" t="b">
        <f t="shared" si="341"/>
        <v>1</v>
      </c>
      <c r="O4357" t="b">
        <f t="shared" si="342"/>
        <v>1</v>
      </c>
      <c r="P4357" t="b">
        <f t="shared" si="342"/>
        <v>1</v>
      </c>
      <c r="Q4357" t="b">
        <f t="shared" si="343"/>
        <v>1</v>
      </c>
      <c r="R4357" t="b">
        <f t="shared" si="344"/>
        <v>1</v>
      </c>
      <c r="U4357" s="105" t="s">
        <v>351</v>
      </c>
      <c r="V4357" s="105" t="s">
        <v>352</v>
      </c>
      <c r="W4357" s="106">
        <v>20056280</v>
      </c>
      <c r="X4357" s="106">
        <v>0</v>
      </c>
    </row>
    <row r="4358" spans="2:24" x14ac:dyDescent="0.25">
      <c r="B4358" s="105" t="s">
        <v>353</v>
      </c>
      <c r="C4358" s="105" t="s">
        <v>354</v>
      </c>
      <c r="D4358" s="106">
        <v>24154309</v>
      </c>
      <c r="E4358" s="106">
        <v>0</v>
      </c>
      <c r="M4358" t="b">
        <f t="shared" si="340"/>
        <v>1</v>
      </c>
      <c r="N4358" t="b">
        <f t="shared" si="341"/>
        <v>1</v>
      </c>
      <c r="O4358" t="b">
        <f t="shared" si="342"/>
        <v>1</v>
      </c>
      <c r="P4358" t="b">
        <f t="shared" si="342"/>
        <v>1</v>
      </c>
      <c r="Q4358" t="b">
        <f t="shared" si="343"/>
        <v>1</v>
      </c>
      <c r="R4358" t="b">
        <f t="shared" si="344"/>
        <v>1</v>
      </c>
      <c r="U4358" s="105" t="s">
        <v>353</v>
      </c>
      <c r="V4358" s="105" t="s">
        <v>354</v>
      </c>
      <c r="W4358" s="106">
        <v>24154309</v>
      </c>
      <c r="X4358" s="106">
        <v>0</v>
      </c>
    </row>
    <row r="4359" spans="2:24" x14ac:dyDescent="0.25">
      <c r="B4359" s="105" t="s">
        <v>355</v>
      </c>
      <c r="C4359" s="105" t="s">
        <v>356</v>
      </c>
      <c r="D4359" s="106">
        <v>25177243</v>
      </c>
      <c r="E4359" s="106">
        <v>0</v>
      </c>
      <c r="M4359" t="b">
        <f t="shared" si="340"/>
        <v>1</v>
      </c>
      <c r="N4359" t="b">
        <f t="shared" si="341"/>
        <v>1</v>
      </c>
      <c r="O4359" t="b">
        <f t="shared" si="342"/>
        <v>1</v>
      </c>
      <c r="P4359" t="b">
        <f t="shared" si="342"/>
        <v>1</v>
      </c>
      <c r="Q4359" t="b">
        <f t="shared" si="343"/>
        <v>1</v>
      </c>
      <c r="R4359" t="b">
        <f t="shared" si="344"/>
        <v>1</v>
      </c>
      <c r="U4359" s="105" t="s">
        <v>355</v>
      </c>
      <c r="V4359" s="105" t="s">
        <v>356</v>
      </c>
      <c r="W4359" s="106">
        <v>25177243</v>
      </c>
      <c r="X4359" s="106">
        <v>0</v>
      </c>
    </row>
    <row r="4360" spans="2:24" x14ac:dyDescent="0.25">
      <c r="B4360" s="105" t="s">
        <v>357</v>
      </c>
      <c r="C4360" s="105" t="s">
        <v>358</v>
      </c>
      <c r="D4360" s="106">
        <v>20887250</v>
      </c>
      <c r="E4360" s="106">
        <v>0</v>
      </c>
      <c r="M4360" t="b">
        <f t="shared" si="340"/>
        <v>1</v>
      </c>
      <c r="N4360" t="b">
        <f t="shared" si="341"/>
        <v>1</v>
      </c>
      <c r="O4360" t="b">
        <f t="shared" si="342"/>
        <v>1</v>
      </c>
      <c r="P4360" t="b">
        <f t="shared" si="342"/>
        <v>1</v>
      </c>
      <c r="Q4360" t="b">
        <f t="shared" si="343"/>
        <v>1</v>
      </c>
      <c r="R4360" t="b">
        <f t="shared" si="344"/>
        <v>1</v>
      </c>
      <c r="U4360" s="105" t="s">
        <v>357</v>
      </c>
      <c r="V4360" s="105" t="s">
        <v>358</v>
      </c>
      <c r="W4360" s="106">
        <v>20887250</v>
      </c>
      <c r="X4360" s="106">
        <v>0</v>
      </c>
    </row>
    <row r="4361" spans="2:24" x14ac:dyDescent="0.25">
      <c r="B4361" s="105" t="s">
        <v>1464</v>
      </c>
      <c r="C4361" s="105" t="s">
        <v>1465</v>
      </c>
      <c r="D4361" s="106">
        <v>19585659</v>
      </c>
      <c r="E4361" s="106">
        <v>0</v>
      </c>
      <c r="M4361" t="b">
        <f t="shared" si="340"/>
        <v>1</v>
      </c>
      <c r="N4361" t="b">
        <f t="shared" si="341"/>
        <v>1</v>
      </c>
      <c r="O4361" t="b">
        <f t="shared" si="342"/>
        <v>1</v>
      </c>
      <c r="P4361" t="b">
        <f t="shared" si="342"/>
        <v>1</v>
      </c>
      <c r="Q4361" t="b">
        <f t="shared" si="343"/>
        <v>1</v>
      </c>
      <c r="R4361" t="b">
        <f t="shared" si="344"/>
        <v>1</v>
      </c>
      <c r="U4361" s="105" t="s">
        <v>1464</v>
      </c>
      <c r="V4361" s="105" t="s">
        <v>1465</v>
      </c>
      <c r="W4361" s="106">
        <v>19585659</v>
      </c>
      <c r="X4361" s="106">
        <v>0</v>
      </c>
    </row>
    <row r="4362" spans="2:24" x14ac:dyDescent="0.25">
      <c r="B4362" s="105" t="s">
        <v>676</v>
      </c>
      <c r="C4362" s="105" t="s">
        <v>677</v>
      </c>
      <c r="D4362" s="106">
        <v>117200000</v>
      </c>
      <c r="E4362" s="106">
        <v>0</v>
      </c>
      <c r="M4362" t="b">
        <f t="shared" si="340"/>
        <v>1</v>
      </c>
      <c r="N4362" t="b">
        <f t="shared" si="341"/>
        <v>1</v>
      </c>
      <c r="O4362" t="b">
        <f t="shared" si="342"/>
        <v>1</v>
      </c>
      <c r="P4362" t="b">
        <f t="shared" si="342"/>
        <v>1</v>
      </c>
      <c r="Q4362" t="b">
        <f t="shared" si="343"/>
        <v>1</v>
      </c>
      <c r="R4362" t="b">
        <f t="shared" si="344"/>
        <v>1</v>
      </c>
      <c r="U4362" s="105" t="s">
        <v>676</v>
      </c>
      <c r="V4362" s="105" t="s">
        <v>677</v>
      </c>
      <c r="W4362" s="106">
        <v>117200000</v>
      </c>
      <c r="X4362" s="106">
        <v>0</v>
      </c>
    </row>
    <row r="4363" spans="2:24" x14ac:dyDescent="0.25">
      <c r="B4363" s="105" t="s">
        <v>678</v>
      </c>
      <c r="C4363" s="105" t="s">
        <v>679</v>
      </c>
      <c r="D4363" s="106">
        <v>117200000</v>
      </c>
      <c r="E4363" s="106">
        <v>0</v>
      </c>
      <c r="M4363" t="b">
        <f t="shared" si="340"/>
        <v>1</v>
      </c>
      <c r="N4363" t="b">
        <f t="shared" si="341"/>
        <v>1</v>
      </c>
      <c r="O4363" t="b">
        <f t="shared" si="342"/>
        <v>1</v>
      </c>
      <c r="P4363" t="b">
        <f t="shared" si="342"/>
        <v>1</v>
      </c>
      <c r="Q4363" t="b">
        <f t="shared" si="343"/>
        <v>1</v>
      </c>
      <c r="R4363" t="b">
        <f t="shared" si="344"/>
        <v>1</v>
      </c>
      <c r="U4363" s="105" t="s">
        <v>678</v>
      </c>
      <c r="V4363" s="105" t="s">
        <v>679</v>
      </c>
      <c r="W4363" s="106">
        <v>117200000</v>
      </c>
      <c r="X4363" s="106">
        <v>0</v>
      </c>
    </row>
    <row r="4364" spans="2:24" x14ac:dyDescent="0.25">
      <c r="B4364" s="105" t="s">
        <v>680</v>
      </c>
      <c r="C4364" s="105" t="s">
        <v>679</v>
      </c>
      <c r="D4364" s="106">
        <v>117200000</v>
      </c>
      <c r="E4364" s="106">
        <v>0</v>
      </c>
      <c r="M4364" t="b">
        <f t="shared" si="340"/>
        <v>1</v>
      </c>
      <c r="N4364" t="b">
        <f t="shared" si="341"/>
        <v>1</v>
      </c>
      <c r="O4364" t="b">
        <f t="shared" si="342"/>
        <v>1</v>
      </c>
      <c r="P4364" t="b">
        <f t="shared" si="342"/>
        <v>1</v>
      </c>
      <c r="Q4364" t="b">
        <f t="shared" si="343"/>
        <v>1</v>
      </c>
      <c r="R4364" t="b">
        <f t="shared" si="344"/>
        <v>1</v>
      </c>
      <c r="U4364" s="105" t="s">
        <v>680</v>
      </c>
      <c r="V4364" s="105" t="s">
        <v>679</v>
      </c>
      <c r="W4364" s="106">
        <v>117200000</v>
      </c>
      <c r="X4364" s="106">
        <v>0</v>
      </c>
    </row>
    <row r="4365" spans="2:24" x14ac:dyDescent="0.25">
      <c r="B4365" s="105" t="s">
        <v>473</v>
      </c>
      <c r="C4365" s="105" t="s">
        <v>474</v>
      </c>
      <c r="D4365" s="106">
        <v>84150000</v>
      </c>
      <c r="E4365" s="106">
        <v>0</v>
      </c>
      <c r="M4365" t="b">
        <f t="shared" si="340"/>
        <v>1</v>
      </c>
      <c r="N4365" t="b">
        <f t="shared" si="341"/>
        <v>1</v>
      </c>
      <c r="O4365" t="b">
        <f t="shared" si="342"/>
        <v>1</v>
      </c>
      <c r="P4365" t="b">
        <f t="shared" si="342"/>
        <v>1</v>
      </c>
      <c r="Q4365" t="b">
        <f t="shared" si="343"/>
        <v>1</v>
      </c>
      <c r="R4365" t="b">
        <f t="shared" si="344"/>
        <v>1</v>
      </c>
      <c r="U4365" s="105" t="s">
        <v>473</v>
      </c>
      <c r="V4365" s="105" t="s">
        <v>474</v>
      </c>
      <c r="W4365" s="106">
        <v>84150000</v>
      </c>
      <c r="X4365" s="106">
        <v>0</v>
      </c>
    </row>
    <row r="4366" spans="2:24" x14ac:dyDescent="0.25">
      <c r="B4366" s="105" t="s">
        <v>475</v>
      </c>
      <c r="C4366" s="105" t="s">
        <v>476</v>
      </c>
      <c r="D4366" s="106">
        <v>84150000</v>
      </c>
      <c r="E4366" s="106">
        <v>0</v>
      </c>
      <c r="M4366" t="b">
        <f t="shared" si="340"/>
        <v>1</v>
      </c>
      <c r="N4366" t="b">
        <f t="shared" si="341"/>
        <v>1</v>
      </c>
      <c r="O4366" t="b">
        <f t="shared" si="342"/>
        <v>1</v>
      </c>
      <c r="P4366" t="b">
        <f t="shared" si="342"/>
        <v>1</v>
      </c>
      <c r="Q4366" t="b">
        <f t="shared" si="343"/>
        <v>1</v>
      </c>
      <c r="R4366" t="b">
        <f t="shared" si="344"/>
        <v>1</v>
      </c>
      <c r="U4366" s="105" t="s">
        <v>475</v>
      </c>
      <c r="V4366" s="105" t="s">
        <v>476</v>
      </c>
      <c r="W4366" s="106">
        <v>84150000</v>
      </c>
      <c r="X4366" s="106">
        <v>0</v>
      </c>
    </row>
    <row r="4367" spans="2:24" x14ac:dyDescent="0.25">
      <c r="B4367" s="105" t="s">
        <v>477</v>
      </c>
      <c r="C4367" s="105" t="s">
        <v>476</v>
      </c>
      <c r="D4367" s="106">
        <v>84150000</v>
      </c>
      <c r="E4367" s="106">
        <v>0</v>
      </c>
      <c r="M4367" t="b">
        <f t="shared" si="340"/>
        <v>1</v>
      </c>
      <c r="N4367" t="b">
        <f t="shared" si="341"/>
        <v>1</v>
      </c>
      <c r="O4367" t="b">
        <f t="shared" si="342"/>
        <v>1</v>
      </c>
      <c r="P4367" t="b">
        <f t="shared" si="342"/>
        <v>1</v>
      </c>
      <c r="Q4367" t="b">
        <f t="shared" si="343"/>
        <v>1</v>
      </c>
      <c r="R4367" t="b">
        <f t="shared" si="344"/>
        <v>1</v>
      </c>
      <c r="U4367" s="105" t="s">
        <v>477</v>
      </c>
      <c r="V4367" s="105" t="s">
        <v>476</v>
      </c>
      <c r="W4367" s="106">
        <v>84150000</v>
      </c>
      <c r="X4367" s="106">
        <v>0</v>
      </c>
    </row>
    <row r="4368" spans="2:24" x14ac:dyDescent="0.25">
      <c r="B4368" t="s">
        <v>359</v>
      </c>
      <c r="C4368" s="106">
        <v>3864287600</v>
      </c>
      <c r="D4368" s="106">
        <v>0</v>
      </c>
      <c r="M4368" t="b">
        <f t="shared" si="340"/>
        <v>1</v>
      </c>
      <c r="N4368" t="b">
        <f t="shared" si="341"/>
        <v>1</v>
      </c>
      <c r="O4368" t="b">
        <f t="shared" si="342"/>
        <v>1</v>
      </c>
      <c r="P4368" t="b">
        <f t="shared" si="342"/>
        <v>1</v>
      </c>
      <c r="Q4368" t="b">
        <f t="shared" si="343"/>
        <v>1</v>
      </c>
      <c r="R4368" t="b">
        <f t="shared" si="344"/>
        <v>1</v>
      </c>
      <c r="U4368" t="s">
        <v>359</v>
      </c>
      <c r="V4368" s="106">
        <v>3864287600</v>
      </c>
      <c r="W4368" s="106">
        <v>0</v>
      </c>
    </row>
    <row r="4369" spans="2:26" x14ac:dyDescent="0.25">
      <c r="B4369" t="s">
        <v>330</v>
      </c>
      <c r="C4369" t="s">
        <v>331</v>
      </c>
      <c r="D4369" s="105" t="s">
        <v>892</v>
      </c>
      <c r="E4369" t="s">
        <v>333</v>
      </c>
      <c r="F4369" t="s">
        <v>331</v>
      </c>
      <c r="G4369" s="105" t="s">
        <v>893</v>
      </c>
      <c r="M4369" t="b">
        <f t="shared" si="340"/>
        <v>1</v>
      </c>
      <c r="N4369" t="b">
        <f t="shared" si="341"/>
        <v>1</v>
      </c>
      <c r="O4369" t="b">
        <f t="shared" si="342"/>
        <v>1</v>
      </c>
      <c r="P4369" t="b">
        <f t="shared" si="342"/>
        <v>1</v>
      </c>
      <c r="Q4369" t="b">
        <f t="shared" si="343"/>
        <v>1</v>
      </c>
      <c r="R4369" t="b">
        <f t="shared" si="344"/>
        <v>1</v>
      </c>
      <c r="U4369" t="s">
        <v>330</v>
      </c>
      <c r="V4369" t="s">
        <v>331</v>
      </c>
      <c r="W4369" s="105" t="s">
        <v>892</v>
      </c>
      <c r="X4369" t="s">
        <v>333</v>
      </c>
      <c r="Y4369" t="s">
        <v>331</v>
      </c>
      <c r="Z4369" s="105" t="s">
        <v>893</v>
      </c>
    </row>
    <row r="4370" spans="2:26" x14ac:dyDescent="0.25">
      <c r="B4370" t="s">
        <v>335</v>
      </c>
      <c r="C4370" t="s">
        <v>3</v>
      </c>
      <c r="D4370" t="s">
        <v>336</v>
      </c>
      <c r="E4370" t="s">
        <v>337</v>
      </c>
      <c r="M4370" t="b">
        <f t="shared" si="340"/>
        <v>1</v>
      </c>
      <c r="N4370" t="b">
        <f t="shared" si="341"/>
        <v>1</v>
      </c>
      <c r="O4370" t="b">
        <f t="shared" si="342"/>
        <v>1</v>
      </c>
      <c r="P4370" t="b">
        <f t="shared" si="342"/>
        <v>1</v>
      </c>
      <c r="Q4370" t="b">
        <f t="shared" si="343"/>
        <v>1</v>
      </c>
      <c r="R4370" t="b">
        <f t="shared" si="344"/>
        <v>1</v>
      </c>
      <c r="U4370" t="s">
        <v>335</v>
      </c>
      <c r="V4370" t="s">
        <v>3</v>
      </c>
      <c r="W4370" t="s">
        <v>336</v>
      </c>
      <c r="X4370" t="s">
        <v>337</v>
      </c>
    </row>
    <row r="4371" spans="2:26" x14ac:dyDescent="0.25">
      <c r="B4371" s="105" t="s">
        <v>418</v>
      </c>
      <c r="C4371" s="105" t="s">
        <v>419</v>
      </c>
      <c r="D4371" s="106">
        <v>26322000</v>
      </c>
      <c r="E4371" s="106">
        <v>0</v>
      </c>
      <c r="M4371" t="b">
        <f t="shared" si="340"/>
        <v>1</v>
      </c>
      <c r="N4371" t="b">
        <f t="shared" si="341"/>
        <v>1</v>
      </c>
      <c r="O4371" t="b">
        <f t="shared" si="342"/>
        <v>1</v>
      </c>
      <c r="P4371" t="b">
        <f t="shared" si="342"/>
        <v>1</v>
      </c>
      <c r="Q4371" t="b">
        <f t="shared" si="343"/>
        <v>1</v>
      </c>
      <c r="R4371" t="b">
        <f t="shared" si="344"/>
        <v>1</v>
      </c>
      <c r="U4371" s="105" t="s">
        <v>418</v>
      </c>
      <c r="V4371" s="105" t="s">
        <v>419</v>
      </c>
      <c r="W4371" s="106">
        <v>26322000</v>
      </c>
      <c r="X4371" s="106">
        <v>0</v>
      </c>
    </row>
    <row r="4372" spans="2:26" x14ac:dyDescent="0.25">
      <c r="B4372" s="105" t="s">
        <v>420</v>
      </c>
      <c r="C4372" s="105" t="s">
        <v>421</v>
      </c>
      <c r="D4372" s="106">
        <v>26322000</v>
      </c>
      <c r="E4372" s="106">
        <v>0</v>
      </c>
      <c r="M4372" t="b">
        <f t="shared" si="340"/>
        <v>1</v>
      </c>
      <c r="N4372" t="b">
        <f t="shared" si="341"/>
        <v>1</v>
      </c>
      <c r="O4372" t="b">
        <f t="shared" si="342"/>
        <v>1</v>
      </c>
      <c r="P4372" t="b">
        <f t="shared" si="342"/>
        <v>1</v>
      </c>
      <c r="Q4372" t="b">
        <f t="shared" si="343"/>
        <v>1</v>
      </c>
      <c r="R4372" t="b">
        <f t="shared" si="344"/>
        <v>1</v>
      </c>
      <c r="U4372" s="105" t="s">
        <v>420</v>
      </c>
      <c r="V4372" s="105" t="s">
        <v>421</v>
      </c>
      <c r="W4372" s="106">
        <v>26322000</v>
      </c>
      <c r="X4372" s="106">
        <v>0</v>
      </c>
    </row>
    <row r="4373" spans="2:26" x14ac:dyDescent="0.25">
      <c r="B4373" s="105" t="s">
        <v>422</v>
      </c>
      <c r="C4373" s="105" t="s">
        <v>421</v>
      </c>
      <c r="D4373" s="106">
        <v>9157500</v>
      </c>
      <c r="E4373" s="106">
        <v>0</v>
      </c>
      <c r="M4373" t="b">
        <f t="shared" si="340"/>
        <v>1</v>
      </c>
      <c r="N4373" t="b">
        <f t="shared" si="341"/>
        <v>1</v>
      </c>
      <c r="O4373" t="b">
        <f t="shared" si="342"/>
        <v>1</v>
      </c>
      <c r="P4373" t="b">
        <f t="shared" si="342"/>
        <v>1</v>
      </c>
      <c r="Q4373" t="b">
        <f t="shared" si="343"/>
        <v>1</v>
      </c>
      <c r="R4373" t="b">
        <f t="shared" si="344"/>
        <v>1</v>
      </c>
      <c r="U4373" s="105" t="s">
        <v>422</v>
      </c>
      <c r="V4373" s="105" t="s">
        <v>421</v>
      </c>
      <c r="W4373" s="106">
        <v>9157500</v>
      </c>
      <c r="X4373" s="106">
        <v>0</v>
      </c>
    </row>
    <row r="4374" spans="2:26" x14ac:dyDescent="0.25">
      <c r="B4374" s="105" t="s">
        <v>759</v>
      </c>
      <c r="C4374" s="105" t="s">
        <v>1584</v>
      </c>
      <c r="D4374" s="106">
        <v>1080000</v>
      </c>
      <c r="E4374" s="106">
        <v>0</v>
      </c>
      <c r="M4374" t="b">
        <f t="shared" si="340"/>
        <v>1</v>
      </c>
      <c r="N4374" t="b">
        <f t="shared" si="341"/>
        <v>1</v>
      </c>
      <c r="O4374" t="b">
        <f t="shared" si="342"/>
        <v>1</v>
      </c>
      <c r="P4374" t="b">
        <f t="shared" si="342"/>
        <v>1</v>
      </c>
      <c r="Q4374" t="b">
        <f t="shared" si="343"/>
        <v>1</v>
      </c>
      <c r="R4374" t="b">
        <f t="shared" si="344"/>
        <v>1</v>
      </c>
      <c r="U4374" s="105" t="s">
        <v>759</v>
      </c>
      <c r="V4374" s="105" t="s">
        <v>1584</v>
      </c>
      <c r="W4374" s="106">
        <v>1080000</v>
      </c>
      <c r="X4374" s="106">
        <v>0</v>
      </c>
    </row>
    <row r="4375" spans="2:26" x14ac:dyDescent="0.25">
      <c r="B4375" s="105" t="s">
        <v>762</v>
      </c>
      <c r="C4375" s="105" t="s">
        <v>1587</v>
      </c>
      <c r="D4375" s="106">
        <v>1900000</v>
      </c>
      <c r="E4375" s="106">
        <v>0</v>
      </c>
      <c r="M4375" t="b">
        <f t="shared" si="340"/>
        <v>1</v>
      </c>
      <c r="N4375" t="b">
        <f t="shared" si="341"/>
        <v>1</v>
      </c>
      <c r="O4375" t="b">
        <f t="shared" si="342"/>
        <v>1</v>
      </c>
      <c r="P4375" t="b">
        <f t="shared" si="342"/>
        <v>1</v>
      </c>
      <c r="Q4375" t="b">
        <f t="shared" si="343"/>
        <v>1</v>
      </c>
      <c r="R4375" t="b">
        <f t="shared" si="344"/>
        <v>1</v>
      </c>
      <c r="U4375" s="105" t="s">
        <v>762</v>
      </c>
      <c r="V4375" s="105" t="s">
        <v>1587</v>
      </c>
      <c r="W4375" s="106">
        <v>1900000</v>
      </c>
      <c r="X4375" s="106">
        <v>0</v>
      </c>
    </row>
    <row r="4376" spans="2:26" x14ac:dyDescent="0.25">
      <c r="B4376" s="105" t="s">
        <v>763</v>
      </c>
      <c r="C4376" s="105" t="s">
        <v>1588</v>
      </c>
      <c r="D4376" s="106">
        <v>41500</v>
      </c>
      <c r="E4376" s="106">
        <v>0</v>
      </c>
      <c r="M4376" t="b">
        <f t="shared" si="340"/>
        <v>1</v>
      </c>
      <c r="N4376" t="b">
        <f t="shared" si="341"/>
        <v>1</v>
      </c>
      <c r="O4376" t="b">
        <f t="shared" si="342"/>
        <v>1</v>
      </c>
      <c r="P4376" t="b">
        <f t="shared" si="342"/>
        <v>1</v>
      </c>
      <c r="Q4376" t="b">
        <f t="shared" si="343"/>
        <v>1</v>
      </c>
      <c r="R4376" t="b">
        <f t="shared" si="344"/>
        <v>1</v>
      </c>
      <c r="U4376" s="105" t="s">
        <v>763</v>
      </c>
      <c r="V4376" s="105" t="s">
        <v>1588</v>
      </c>
      <c r="W4376" s="106">
        <v>41500</v>
      </c>
      <c r="X4376" s="106">
        <v>0</v>
      </c>
    </row>
    <row r="4377" spans="2:26" x14ac:dyDescent="0.25">
      <c r="B4377" s="105" t="s">
        <v>764</v>
      </c>
      <c r="C4377" s="105" t="s">
        <v>1589</v>
      </c>
      <c r="D4377" s="106">
        <v>2642000</v>
      </c>
      <c r="E4377" s="106">
        <v>0</v>
      </c>
      <c r="M4377" t="b">
        <f t="shared" si="340"/>
        <v>1</v>
      </c>
      <c r="N4377" t="b">
        <f t="shared" si="341"/>
        <v>1</v>
      </c>
      <c r="O4377" t="b">
        <f t="shared" si="342"/>
        <v>1</v>
      </c>
      <c r="P4377" t="b">
        <f t="shared" si="342"/>
        <v>1</v>
      </c>
      <c r="Q4377" t="b">
        <f t="shared" si="343"/>
        <v>1</v>
      </c>
      <c r="R4377" t="b">
        <f t="shared" si="344"/>
        <v>1</v>
      </c>
      <c r="U4377" s="105" t="s">
        <v>764</v>
      </c>
      <c r="V4377" s="105" t="s">
        <v>1589</v>
      </c>
      <c r="W4377" s="106">
        <v>2642000</v>
      </c>
      <c r="X4377" s="106">
        <v>0</v>
      </c>
    </row>
    <row r="4378" spans="2:26" x14ac:dyDescent="0.25">
      <c r="B4378" s="105" t="s">
        <v>765</v>
      </c>
      <c r="C4378" s="105" t="s">
        <v>1590</v>
      </c>
      <c r="D4378" s="106">
        <v>2315000</v>
      </c>
      <c r="E4378" s="106">
        <v>0</v>
      </c>
      <c r="M4378" t="b">
        <f t="shared" si="340"/>
        <v>1</v>
      </c>
      <c r="N4378" t="b">
        <f t="shared" si="341"/>
        <v>1</v>
      </c>
      <c r="O4378" t="b">
        <f t="shared" si="342"/>
        <v>1</v>
      </c>
      <c r="P4378" t="b">
        <f t="shared" si="342"/>
        <v>1</v>
      </c>
      <c r="Q4378" t="b">
        <f t="shared" si="343"/>
        <v>1</v>
      </c>
      <c r="R4378" t="b">
        <f t="shared" si="344"/>
        <v>1</v>
      </c>
      <c r="U4378" s="105" t="s">
        <v>765</v>
      </c>
      <c r="V4378" s="105" t="s">
        <v>1590</v>
      </c>
      <c r="W4378" s="106">
        <v>2315000</v>
      </c>
      <c r="X4378" s="106">
        <v>0</v>
      </c>
    </row>
    <row r="4379" spans="2:26" x14ac:dyDescent="0.25">
      <c r="B4379" s="105" t="s">
        <v>766</v>
      </c>
      <c r="C4379" s="105" t="s">
        <v>1591</v>
      </c>
      <c r="D4379" s="106">
        <v>3236000</v>
      </c>
      <c r="E4379" s="106">
        <v>0</v>
      </c>
      <c r="M4379" t="b">
        <f t="shared" ref="M4379:M4442" si="345">+B4379=U4379</f>
        <v>1</v>
      </c>
      <c r="N4379" t="b">
        <f t="shared" ref="N4379:N4442" si="346">+C4379=V4379</f>
        <v>1</v>
      </c>
      <c r="O4379" t="b">
        <f t="shared" ref="O4379:P4442" si="347">+D4379=W4379</f>
        <v>1</v>
      </c>
      <c r="P4379" t="b">
        <f t="shared" si="347"/>
        <v>1</v>
      </c>
      <c r="Q4379" t="b">
        <f t="shared" ref="Q4379:Q4442" si="348">+F4379=Y4379</f>
        <v>1</v>
      </c>
      <c r="R4379" t="b">
        <f t="shared" ref="R4379:R4442" si="349">+G4379=Z4379</f>
        <v>1</v>
      </c>
      <c r="U4379" s="105" t="s">
        <v>766</v>
      </c>
      <c r="V4379" s="105" t="s">
        <v>1591</v>
      </c>
      <c r="W4379" s="106">
        <v>3236000</v>
      </c>
      <c r="X4379" s="106">
        <v>0</v>
      </c>
    </row>
    <row r="4380" spans="2:26" x14ac:dyDescent="0.25">
      <c r="B4380" s="105" t="s">
        <v>767</v>
      </c>
      <c r="C4380" s="105" t="s">
        <v>1592</v>
      </c>
      <c r="D4380" s="106">
        <v>5950000</v>
      </c>
      <c r="E4380" s="106">
        <v>0</v>
      </c>
      <c r="M4380" t="b">
        <f t="shared" si="345"/>
        <v>1</v>
      </c>
      <c r="N4380" t="b">
        <f t="shared" si="346"/>
        <v>1</v>
      </c>
      <c r="O4380" t="b">
        <f t="shared" si="347"/>
        <v>1</v>
      </c>
      <c r="P4380" t="b">
        <f t="shared" si="347"/>
        <v>1</v>
      </c>
      <c r="Q4380" t="b">
        <f t="shared" si="348"/>
        <v>1</v>
      </c>
      <c r="R4380" t="b">
        <f t="shared" si="349"/>
        <v>1</v>
      </c>
      <c r="U4380" s="105" t="s">
        <v>767</v>
      </c>
      <c r="V4380" s="105" t="s">
        <v>1592</v>
      </c>
      <c r="W4380" s="106">
        <v>5950000</v>
      </c>
      <c r="X4380" s="106">
        <v>0</v>
      </c>
    </row>
    <row r="4381" spans="2:26" x14ac:dyDescent="0.25">
      <c r="B4381" s="105" t="s">
        <v>403</v>
      </c>
      <c r="C4381" s="105" t="s">
        <v>404</v>
      </c>
      <c r="D4381" s="106">
        <v>313585792</v>
      </c>
      <c r="E4381" s="106">
        <v>0</v>
      </c>
      <c r="M4381" t="b">
        <f t="shared" si="345"/>
        <v>1</v>
      </c>
      <c r="N4381" t="b">
        <f t="shared" si="346"/>
        <v>1</v>
      </c>
      <c r="O4381" t="b">
        <f t="shared" si="347"/>
        <v>1</v>
      </c>
      <c r="P4381" t="b">
        <f t="shared" si="347"/>
        <v>1</v>
      </c>
      <c r="Q4381" t="b">
        <f t="shared" si="348"/>
        <v>1</v>
      </c>
      <c r="R4381" t="b">
        <f t="shared" si="349"/>
        <v>1</v>
      </c>
      <c r="U4381" s="105" t="s">
        <v>403</v>
      </c>
      <c r="V4381" s="105" t="s">
        <v>404</v>
      </c>
      <c r="W4381" s="106">
        <v>313585792</v>
      </c>
      <c r="X4381" s="106">
        <v>0</v>
      </c>
    </row>
    <row r="4382" spans="2:26" x14ac:dyDescent="0.25">
      <c r="B4382" s="105" t="s">
        <v>405</v>
      </c>
      <c r="C4382" s="105" t="s">
        <v>406</v>
      </c>
      <c r="D4382" s="106">
        <v>313585792</v>
      </c>
      <c r="E4382" s="106">
        <v>0</v>
      </c>
      <c r="M4382" t="b">
        <f t="shared" si="345"/>
        <v>1</v>
      </c>
      <c r="N4382" t="b">
        <f t="shared" si="346"/>
        <v>1</v>
      </c>
      <c r="O4382" t="b">
        <f t="shared" si="347"/>
        <v>1</v>
      </c>
      <c r="P4382" t="b">
        <f t="shared" si="347"/>
        <v>1</v>
      </c>
      <c r="Q4382" t="b">
        <f t="shared" si="348"/>
        <v>1</v>
      </c>
      <c r="R4382" t="b">
        <f t="shared" si="349"/>
        <v>1</v>
      </c>
      <c r="U4382" s="105" t="s">
        <v>405</v>
      </c>
      <c r="V4382" s="105" t="s">
        <v>406</v>
      </c>
      <c r="W4382" s="106">
        <v>313585792</v>
      </c>
      <c r="X4382" s="106">
        <v>0</v>
      </c>
    </row>
    <row r="4383" spans="2:26" x14ac:dyDescent="0.25">
      <c r="B4383" s="105" t="s">
        <v>603</v>
      </c>
      <c r="C4383" s="105" t="s">
        <v>406</v>
      </c>
      <c r="D4383" s="106">
        <v>312724292</v>
      </c>
      <c r="E4383" s="106">
        <v>0</v>
      </c>
      <c r="M4383" t="b">
        <f t="shared" si="345"/>
        <v>1</v>
      </c>
      <c r="N4383" t="b">
        <f t="shared" si="346"/>
        <v>1</v>
      </c>
      <c r="O4383" t="b">
        <f t="shared" si="347"/>
        <v>1</v>
      </c>
      <c r="P4383" t="b">
        <f t="shared" si="347"/>
        <v>1</v>
      </c>
      <c r="Q4383" t="b">
        <f t="shared" si="348"/>
        <v>1</v>
      </c>
      <c r="R4383" t="b">
        <f t="shared" si="349"/>
        <v>1</v>
      </c>
      <c r="U4383" s="105" t="s">
        <v>603</v>
      </c>
      <c r="V4383" s="105" t="s">
        <v>406</v>
      </c>
      <c r="W4383" s="106">
        <v>312724292</v>
      </c>
      <c r="X4383" s="106">
        <v>0</v>
      </c>
    </row>
    <row r="4384" spans="2:26" x14ac:dyDescent="0.25">
      <c r="B4384" s="105" t="s">
        <v>407</v>
      </c>
      <c r="C4384" s="105" t="s">
        <v>1551</v>
      </c>
      <c r="D4384" s="106">
        <v>861500</v>
      </c>
      <c r="E4384" s="106">
        <v>0</v>
      </c>
      <c r="M4384" t="b">
        <f t="shared" si="345"/>
        <v>1</v>
      </c>
      <c r="N4384" t="b">
        <f t="shared" si="346"/>
        <v>1</v>
      </c>
      <c r="O4384" t="b">
        <f t="shared" si="347"/>
        <v>1</v>
      </c>
      <c r="P4384" t="b">
        <f t="shared" si="347"/>
        <v>1</v>
      </c>
      <c r="Q4384" t="b">
        <f t="shared" si="348"/>
        <v>1</v>
      </c>
      <c r="R4384" t="b">
        <f t="shared" si="349"/>
        <v>1</v>
      </c>
      <c r="U4384" s="105" t="s">
        <v>407</v>
      </c>
      <c r="V4384" s="105" t="s">
        <v>1551</v>
      </c>
      <c r="W4384" s="106">
        <v>861500</v>
      </c>
      <c r="X4384" s="106">
        <v>0</v>
      </c>
    </row>
    <row r="4385" spans="2:24" x14ac:dyDescent="0.25">
      <c r="B4385" s="105" t="s">
        <v>411</v>
      </c>
      <c r="C4385" s="105" t="s">
        <v>412</v>
      </c>
      <c r="D4385" s="106">
        <v>3500000</v>
      </c>
      <c r="E4385" s="106">
        <v>0</v>
      </c>
      <c r="M4385" t="b">
        <f t="shared" si="345"/>
        <v>1</v>
      </c>
      <c r="N4385" t="b">
        <f t="shared" si="346"/>
        <v>1</v>
      </c>
      <c r="O4385" t="b">
        <f t="shared" si="347"/>
        <v>1</v>
      </c>
      <c r="P4385" t="b">
        <f t="shared" si="347"/>
        <v>1</v>
      </c>
      <c r="Q4385" t="b">
        <f t="shared" si="348"/>
        <v>1</v>
      </c>
      <c r="R4385" t="b">
        <f t="shared" si="349"/>
        <v>1</v>
      </c>
      <c r="U4385" s="105" t="s">
        <v>411</v>
      </c>
      <c r="V4385" s="105" t="s">
        <v>412</v>
      </c>
      <c r="W4385" s="106">
        <v>3500000</v>
      </c>
      <c r="X4385" s="106">
        <v>0</v>
      </c>
    </row>
    <row r="4386" spans="2:24" x14ac:dyDescent="0.25">
      <c r="B4386" s="105" t="s">
        <v>413</v>
      </c>
      <c r="C4386" s="105" t="s">
        <v>414</v>
      </c>
      <c r="D4386" s="106">
        <v>3500000</v>
      </c>
      <c r="E4386" s="106">
        <v>0</v>
      </c>
      <c r="M4386" t="b">
        <f t="shared" si="345"/>
        <v>1</v>
      </c>
      <c r="N4386" t="b">
        <f t="shared" si="346"/>
        <v>1</v>
      </c>
      <c r="O4386" t="b">
        <f t="shared" si="347"/>
        <v>1</v>
      </c>
      <c r="P4386" t="b">
        <f t="shared" si="347"/>
        <v>1</v>
      </c>
      <c r="Q4386" t="b">
        <f t="shared" si="348"/>
        <v>1</v>
      </c>
      <c r="R4386" t="b">
        <f t="shared" si="349"/>
        <v>1</v>
      </c>
      <c r="U4386" s="105" t="s">
        <v>413</v>
      </c>
      <c r="V4386" s="105" t="s">
        <v>414</v>
      </c>
      <c r="W4386" s="106">
        <v>3500000</v>
      </c>
      <c r="X4386" s="106">
        <v>0</v>
      </c>
    </row>
    <row r="4387" spans="2:24" x14ac:dyDescent="0.25">
      <c r="B4387" s="105" t="s">
        <v>774</v>
      </c>
      <c r="C4387" s="105" t="s">
        <v>771</v>
      </c>
      <c r="D4387" s="106">
        <v>3500000</v>
      </c>
      <c r="E4387" s="106">
        <v>0</v>
      </c>
      <c r="M4387" t="b">
        <f t="shared" si="345"/>
        <v>1</v>
      </c>
      <c r="N4387" t="b">
        <f t="shared" si="346"/>
        <v>1</v>
      </c>
      <c r="O4387" t="b">
        <f t="shared" si="347"/>
        <v>1</v>
      </c>
      <c r="P4387" t="b">
        <f t="shared" si="347"/>
        <v>1</v>
      </c>
      <c r="Q4387" t="b">
        <f t="shared" si="348"/>
        <v>1</v>
      </c>
      <c r="R4387" t="b">
        <f t="shared" si="349"/>
        <v>1</v>
      </c>
      <c r="U4387" s="105" t="s">
        <v>774</v>
      </c>
      <c r="V4387" s="105" t="s">
        <v>771</v>
      </c>
      <c r="W4387" s="106">
        <v>3500000</v>
      </c>
      <c r="X4387" s="106">
        <v>0</v>
      </c>
    </row>
    <row r="4388" spans="2:24" x14ac:dyDescent="0.25">
      <c r="B4388" s="105" t="s">
        <v>567</v>
      </c>
      <c r="C4388" s="105" t="s">
        <v>568</v>
      </c>
      <c r="D4388" s="106">
        <v>424000</v>
      </c>
      <c r="E4388" s="106">
        <v>0</v>
      </c>
      <c r="M4388" t="b">
        <f t="shared" si="345"/>
        <v>1</v>
      </c>
      <c r="N4388" t="b">
        <f t="shared" si="346"/>
        <v>1</v>
      </c>
      <c r="O4388" t="b">
        <f t="shared" si="347"/>
        <v>1</v>
      </c>
      <c r="P4388" t="b">
        <f t="shared" si="347"/>
        <v>1</v>
      </c>
      <c r="Q4388" t="b">
        <f t="shared" si="348"/>
        <v>1</v>
      </c>
      <c r="R4388" t="b">
        <f t="shared" si="349"/>
        <v>1</v>
      </c>
      <c r="U4388" s="105" t="s">
        <v>567</v>
      </c>
      <c r="V4388" s="105" t="s">
        <v>568</v>
      </c>
      <c r="W4388" s="106">
        <v>424000</v>
      </c>
      <c r="X4388" s="106">
        <v>0</v>
      </c>
    </row>
    <row r="4389" spans="2:24" x14ac:dyDescent="0.25">
      <c r="B4389" s="105" t="s">
        <v>609</v>
      </c>
      <c r="C4389" s="105" t="s">
        <v>610</v>
      </c>
      <c r="D4389" s="106">
        <v>138000</v>
      </c>
      <c r="E4389" s="106">
        <v>0</v>
      </c>
      <c r="M4389" t="b">
        <f t="shared" si="345"/>
        <v>1</v>
      </c>
      <c r="N4389" t="b">
        <f t="shared" si="346"/>
        <v>1</v>
      </c>
      <c r="O4389" t="b">
        <f t="shared" si="347"/>
        <v>1</v>
      </c>
      <c r="P4389" t="b">
        <f t="shared" si="347"/>
        <v>1</v>
      </c>
      <c r="Q4389" t="b">
        <f t="shared" si="348"/>
        <v>1</v>
      </c>
      <c r="R4389" t="b">
        <f t="shared" si="349"/>
        <v>1</v>
      </c>
      <c r="U4389" s="105" t="s">
        <v>609</v>
      </c>
      <c r="V4389" s="105" t="s">
        <v>610</v>
      </c>
      <c r="W4389" s="106">
        <v>138000</v>
      </c>
      <c r="X4389" s="106">
        <v>0</v>
      </c>
    </row>
    <row r="4390" spans="2:24" x14ac:dyDescent="0.25">
      <c r="B4390" s="105" t="s">
        <v>611</v>
      </c>
      <c r="C4390" s="105" t="s">
        <v>610</v>
      </c>
      <c r="D4390" s="106">
        <v>138000</v>
      </c>
      <c r="E4390" s="106">
        <v>0</v>
      </c>
      <c r="M4390" t="b">
        <f t="shared" si="345"/>
        <v>1</v>
      </c>
      <c r="N4390" t="b">
        <f t="shared" si="346"/>
        <v>1</v>
      </c>
      <c r="O4390" t="b">
        <f t="shared" si="347"/>
        <v>1</v>
      </c>
      <c r="P4390" t="b">
        <f t="shared" si="347"/>
        <v>1</v>
      </c>
      <c r="Q4390" t="b">
        <f t="shared" si="348"/>
        <v>1</v>
      </c>
      <c r="R4390" t="b">
        <f t="shared" si="349"/>
        <v>1</v>
      </c>
      <c r="U4390" s="105" t="s">
        <v>611</v>
      </c>
      <c r="V4390" s="105" t="s">
        <v>610</v>
      </c>
      <c r="W4390" s="106">
        <v>138000</v>
      </c>
      <c r="X4390" s="106">
        <v>0</v>
      </c>
    </row>
    <row r="4391" spans="2:24" x14ac:dyDescent="0.25">
      <c r="B4391" s="105" t="s">
        <v>569</v>
      </c>
      <c r="C4391" s="105" t="s">
        <v>570</v>
      </c>
      <c r="D4391" s="106">
        <v>286000</v>
      </c>
      <c r="E4391" s="106">
        <v>0</v>
      </c>
      <c r="M4391" t="b">
        <f t="shared" si="345"/>
        <v>1</v>
      </c>
      <c r="N4391" t="b">
        <f t="shared" si="346"/>
        <v>1</v>
      </c>
      <c r="O4391" t="b">
        <f t="shared" si="347"/>
        <v>1</v>
      </c>
      <c r="P4391" t="b">
        <f t="shared" si="347"/>
        <v>1</v>
      </c>
      <c r="Q4391" t="b">
        <f t="shared" si="348"/>
        <v>1</v>
      </c>
      <c r="R4391" t="b">
        <f t="shared" si="349"/>
        <v>1</v>
      </c>
      <c r="U4391" s="105" t="s">
        <v>569</v>
      </c>
      <c r="V4391" s="105" t="s">
        <v>570</v>
      </c>
      <c r="W4391" s="106">
        <v>286000</v>
      </c>
      <c r="X4391" s="106">
        <v>0</v>
      </c>
    </row>
    <row r="4392" spans="2:24" x14ac:dyDescent="0.25">
      <c r="B4392" s="105" t="s">
        <v>571</v>
      </c>
      <c r="C4392" s="105" t="s">
        <v>570</v>
      </c>
      <c r="D4392" s="106">
        <v>286000</v>
      </c>
      <c r="E4392" s="106">
        <v>0</v>
      </c>
      <c r="M4392" t="b">
        <f t="shared" si="345"/>
        <v>1</v>
      </c>
      <c r="N4392" t="b">
        <f t="shared" si="346"/>
        <v>1</v>
      </c>
      <c r="O4392" t="b">
        <f t="shared" si="347"/>
        <v>1</v>
      </c>
      <c r="P4392" t="b">
        <f t="shared" si="347"/>
        <v>1</v>
      </c>
      <c r="Q4392" t="b">
        <f t="shared" si="348"/>
        <v>1</v>
      </c>
      <c r="R4392" t="b">
        <f t="shared" si="349"/>
        <v>1</v>
      </c>
      <c r="U4392" s="105" t="s">
        <v>571</v>
      </c>
      <c r="V4392" s="105" t="s">
        <v>570</v>
      </c>
      <c r="W4392" s="106">
        <v>286000</v>
      </c>
      <c r="X4392" s="106">
        <v>0</v>
      </c>
    </row>
    <row r="4393" spans="2:24" x14ac:dyDescent="0.25">
      <c r="B4393" s="105" t="s">
        <v>429</v>
      </c>
      <c r="C4393" s="105" t="s">
        <v>430</v>
      </c>
      <c r="D4393" s="106">
        <v>2345584</v>
      </c>
      <c r="E4393" s="106">
        <v>0</v>
      </c>
      <c r="M4393" t="b">
        <f t="shared" si="345"/>
        <v>1</v>
      </c>
      <c r="N4393" t="b">
        <f t="shared" si="346"/>
        <v>1</v>
      </c>
      <c r="O4393" t="b">
        <f t="shared" si="347"/>
        <v>1</v>
      </c>
      <c r="P4393" t="b">
        <f t="shared" si="347"/>
        <v>1</v>
      </c>
      <c r="Q4393" t="b">
        <f t="shared" si="348"/>
        <v>1</v>
      </c>
      <c r="R4393" t="b">
        <f t="shared" si="349"/>
        <v>1</v>
      </c>
      <c r="U4393" s="105" t="s">
        <v>429</v>
      </c>
      <c r="V4393" s="105" t="s">
        <v>430</v>
      </c>
      <c r="W4393" s="106">
        <v>2345584</v>
      </c>
      <c r="X4393" s="106">
        <v>0</v>
      </c>
    </row>
    <row r="4394" spans="2:24" x14ac:dyDescent="0.25">
      <c r="B4394" s="105" t="s">
        <v>431</v>
      </c>
      <c r="C4394" s="105" t="s">
        <v>432</v>
      </c>
      <c r="D4394" s="106">
        <v>2345584</v>
      </c>
      <c r="E4394" s="106">
        <v>0</v>
      </c>
      <c r="M4394" t="b">
        <f t="shared" si="345"/>
        <v>1</v>
      </c>
      <c r="N4394" t="b">
        <f t="shared" si="346"/>
        <v>1</v>
      </c>
      <c r="O4394" t="b">
        <f t="shared" si="347"/>
        <v>1</v>
      </c>
      <c r="P4394" t="b">
        <f t="shared" si="347"/>
        <v>1</v>
      </c>
      <c r="Q4394" t="b">
        <f t="shared" si="348"/>
        <v>1</v>
      </c>
      <c r="R4394" t="b">
        <f t="shared" si="349"/>
        <v>1</v>
      </c>
      <c r="U4394" s="105" t="s">
        <v>431</v>
      </c>
      <c r="V4394" s="105" t="s">
        <v>432</v>
      </c>
      <c r="W4394" s="106">
        <v>2345584</v>
      </c>
      <c r="X4394" s="106">
        <v>0</v>
      </c>
    </row>
    <row r="4395" spans="2:24" x14ac:dyDescent="0.25">
      <c r="B4395" s="105" t="s">
        <v>433</v>
      </c>
      <c r="C4395" s="105" t="s">
        <v>432</v>
      </c>
      <c r="D4395" s="106">
        <v>198213</v>
      </c>
      <c r="E4395" s="106">
        <v>0</v>
      </c>
      <c r="M4395" t="b">
        <f t="shared" si="345"/>
        <v>1</v>
      </c>
      <c r="N4395" t="b">
        <f t="shared" si="346"/>
        <v>1</v>
      </c>
      <c r="O4395" t="b">
        <f t="shared" si="347"/>
        <v>1</v>
      </c>
      <c r="P4395" t="b">
        <f t="shared" si="347"/>
        <v>1</v>
      </c>
      <c r="Q4395" t="b">
        <f t="shared" si="348"/>
        <v>1</v>
      </c>
      <c r="R4395" t="b">
        <f t="shared" si="349"/>
        <v>1</v>
      </c>
      <c r="U4395" s="105" t="s">
        <v>433</v>
      </c>
      <c r="V4395" s="105" t="s">
        <v>432</v>
      </c>
      <c r="W4395" s="106">
        <v>198213</v>
      </c>
      <c r="X4395" s="106">
        <v>0</v>
      </c>
    </row>
    <row r="4396" spans="2:24" x14ac:dyDescent="0.25">
      <c r="B4396" s="105" t="s">
        <v>780</v>
      </c>
      <c r="C4396" s="105" t="s">
        <v>781</v>
      </c>
      <c r="D4396" s="106">
        <v>499000</v>
      </c>
      <c r="E4396" s="106">
        <v>0</v>
      </c>
      <c r="M4396" t="b">
        <f t="shared" si="345"/>
        <v>1</v>
      </c>
      <c r="N4396" t="b">
        <f t="shared" si="346"/>
        <v>1</v>
      </c>
      <c r="O4396" t="b">
        <f t="shared" si="347"/>
        <v>1</v>
      </c>
      <c r="P4396" t="b">
        <f t="shared" si="347"/>
        <v>1</v>
      </c>
      <c r="Q4396" t="b">
        <f t="shared" si="348"/>
        <v>1</v>
      </c>
      <c r="R4396" t="b">
        <f t="shared" si="349"/>
        <v>1</v>
      </c>
      <c r="U4396" s="105" t="s">
        <v>780</v>
      </c>
      <c r="V4396" s="105" t="s">
        <v>781</v>
      </c>
      <c r="W4396" s="106">
        <v>499000</v>
      </c>
      <c r="X4396" s="106">
        <v>0</v>
      </c>
    </row>
    <row r="4397" spans="2:24" x14ac:dyDescent="0.25">
      <c r="B4397" s="105" t="s">
        <v>784</v>
      </c>
      <c r="C4397" s="105" t="s">
        <v>1593</v>
      </c>
      <c r="D4397" s="106">
        <v>661300</v>
      </c>
      <c r="E4397" s="106">
        <v>0</v>
      </c>
      <c r="M4397" t="b">
        <f t="shared" si="345"/>
        <v>1</v>
      </c>
      <c r="N4397" t="b">
        <f t="shared" si="346"/>
        <v>1</v>
      </c>
      <c r="O4397" t="b">
        <f t="shared" si="347"/>
        <v>1</v>
      </c>
      <c r="P4397" t="b">
        <f t="shared" si="347"/>
        <v>1</v>
      </c>
      <c r="Q4397" t="b">
        <f t="shared" si="348"/>
        <v>1</v>
      </c>
      <c r="R4397" t="b">
        <f t="shared" si="349"/>
        <v>1</v>
      </c>
      <c r="U4397" s="105" t="s">
        <v>784</v>
      </c>
      <c r="V4397" s="105" t="s">
        <v>1593</v>
      </c>
      <c r="W4397" s="106">
        <v>661300</v>
      </c>
      <c r="X4397" s="106">
        <v>0</v>
      </c>
    </row>
    <row r="4398" spans="2:24" x14ac:dyDescent="0.25">
      <c r="B4398" s="105" t="s">
        <v>790</v>
      </c>
      <c r="C4398" s="105" t="s">
        <v>791</v>
      </c>
      <c r="D4398" s="106">
        <v>987071</v>
      </c>
      <c r="E4398" s="106">
        <v>0</v>
      </c>
      <c r="M4398" t="b">
        <f t="shared" si="345"/>
        <v>1</v>
      </c>
      <c r="N4398" t="b">
        <f t="shared" si="346"/>
        <v>1</v>
      </c>
      <c r="O4398" t="b">
        <f t="shared" si="347"/>
        <v>1</v>
      </c>
      <c r="P4398" t="b">
        <f t="shared" si="347"/>
        <v>1</v>
      </c>
      <c r="Q4398" t="b">
        <f t="shared" si="348"/>
        <v>1</v>
      </c>
      <c r="R4398" t="b">
        <f t="shared" si="349"/>
        <v>1</v>
      </c>
      <c r="U4398" s="105" t="s">
        <v>790</v>
      </c>
      <c r="V4398" s="105" t="s">
        <v>791</v>
      </c>
      <c r="W4398" s="106">
        <v>987071</v>
      </c>
      <c r="X4398" s="106">
        <v>0</v>
      </c>
    </row>
    <row r="4399" spans="2:24" x14ac:dyDescent="0.25">
      <c r="B4399" s="105" t="s">
        <v>434</v>
      </c>
      <c r="C4399" s="105" t="s">
        <v>435</v>
      </c>
      <c r="D4399" s="106">
        <v>2488500</v>
      </c>
      <c r="E4399" s="106">
        <v>0</v>
      </c>
      <c r="M4399" t="b">
        <f t="shared" si="345"/>
        <v>1</v>
      </c>
      <c r="N4399" t="b">
        <f t="shared" si="346"/>
        <v>1</v>
      </c>
      <c r="O4399" t="b">
        <f t="shared" si="347"/>
        <v>1</v>
      </c>
      <c r="P4399" t="b">
        <f t="shared" si="347"/>
        <v>1</v>
      </c>
      <c r="Q4399" t="b">
        <f t="shared" si="348"/>
        <v>1</v>
      </c>
      <c r="R4399" t="b">
        <f t="shared" si="349"/>
        <v>1</v>
      </c>
      <c r="U4399" s="105" t="s">
        <v>434</v>
      </c>
      <c r="V4399" s="105" t="s">
        <v>435</v>
      </c>
      <c r="W4399" s="106">
        <v>2488500</v>
      </c>
      <c r="X4399" s="106">
        <v>0</v>
      </c>
    </row>
    <row r="4400" spans="2:24" x14ac:dyDescent="0.25">
      <c r="B4400" s="105" t="s">
        <v>436</v>
      </c>
      <c r="C4400" s="105" t="s">
        <v>437</v>
      </c>
      <c r="D4400" s="106">
        <v>2488500</v>
      </c>
      <c r="E4400" s="106">
        <v>0</v>
      </c>
      <c r="M4400" t="b">
        <f t="shared" si="345"/>
        <v>1</v>
      </c>
      <c r="N4400" t="b">
        <f t="shared" si="346"/>
        <v>1</v>
      </c>
      <c r="O4400" t="b">
        <f t="shared" si="347"/>
        <v>1</v>
      </c>
      <c r="P4400" t="b">
        <f t="shared" si="347"/>
        <v>1</v>
      </c>
      <c r="Q4400" t="b">
        <f t="shared" si="348"/>
        <v>1</v>
      </c>
      <c r="R4400" t="b">
        <f t="shared" si="349"/>
        <v>1</v>
      </c>
      <c r="U4400" s="105" t="s">
        <v>436</v>
      </c>
      <c r="V4400" s="105" t="s">
        <v>437</v>
      </c>
      <c r="W4400" s="106">
        <v>2488500</v>
      </c>
      <c r="X4400" s="106">
        <v>0</v>
      </c>
    </row>
    <row r="4401" spans="2:24" x14ac:dyDescent="0.25">
      <c r="B4401" s="105" t="s">
        <v>438</v>
      </c>
      <c r="C4401" s="105" t="s">
        <v>437</v>
      </c>
      <c r="D4401" s="106">
        <v>300000</v>
      </c>
      <c r="E4401" s="106">
        <v>0</v>
      </c>
      <c r="M4401" t="b">
        <f t="shared" si="345"/>
        <v>1</v>
      </c>
      <c r="N4401" t="b">
        <f t="shared" si="346"/>
        <v>1</v>
      </c>
      <c r="O4401" t="b">
        <f t="shared" si="347"/>
        <v>1</v>
      </c>
      <c r="P4401" t="b">
        <f t="shared" si="347"/>
        <v>1</v>
      </c>
      <c r="Q4401" t="b">
        <f t="shared" si="348"/>
        <v>1</v>
      </c>
      <c r="R4401" t="b">
        <f t="shared" si="349"/>
        <v>1</v>
      </c>
      <c r="U4401" s="105" t="s">
        <v>438</v>
      </c>
      <c r="V4401" s="105" t="s">
        <v>437</v>
      </c>
      <c r="W4401" s="106">
        <v>300000</v>
      </c>
      <c r="X4401" s="106">
        <v>0</v>
      </c>
    </row>
    <row r="4402" spans="2:24" x14ac:dyDescent="0.25">
      <c r="B4402" s="105" t="s">
        <v>1596</v>
      </c>
      <c r="C4402" s="105" t="s">
        <v>1597</v>
      </c>
      <c r="D4402" s="106">
        <v>2188500</v>
      </c>
      <c r="E4402" s="106">
        <v>0</v>
      </c>
      <c r="M4402" t="b">
        <f t="shared" si="345"/>
        <v>1</v>
      </c>
      <c r="N4402" t="b">
        <f t="shared" si="346"/>
        <v>1</v>
      </c>
      <c r="O4402" t="b">
        <f t="shared" si="347"/>
        <v>1</v>
      </c>
      <c r="P4402" t="b">
        <f t="shared" si="347"/>
        <v>1</v>
      </c>
      <c r="Q4402" t="b">
        <f t="shared" si="348"/>
        <v>1</v>
      </c>
      <c r="R4402" t="b">
        <f t="shared" si="349"/>
        <v>1</v>
      </c>
      <c r="U4402" s="105" t="s">
        <v>1596</v>
      </c>
      <c r="V4402" s="105" t="s">
        <v>1597</v>
      </c>
      <c r="W4402" s="106">
        <v>2188500</v>
      </c>
      <c r="X4402" s="106">
        <v>0</v>
      </c>
    </row>
    <row r="4403" spans="2:24" x14ac:dyDescent="0.25">
      <c r="B4403" s="105" t="s">
        <v>620</v>
      </c>
      <c r="C4403" s="105" t="s">
        <v>621</v>
      </c>
      <c r="D4403" s="106">
        <v>2382000</v>
      </c>
      <c r="E4403" s="106">
        <v>0</v>
      </c>
      <c r="M4403" t="b">
        <f t="shared" si="345"/>
        <v>1</v>
      </c>
      <c r="N4403" t="b">
        <f t="shared" si="346"/>
        <v>1</v>
      </c>
      <c r="O4403" t="b">
        <f t="shared" si="347"/>
        <v>1</v>
      </c>
      <c r="P4403" t="b">
        <f t="shared" si="347"/>
        <v>1</v>
      </c>
      <c r="Q4403" t="b">
        <f t="shared" si="348"/>
        <v>1</v>
      </c>
      <c r="R4403" t="b">
        <f t="shared" si="349"/>
        <v>1</v>
      </c>
      <c r="U4403" s="105" t="s">
        <v>620</v>
      </c>
      <c r="V4403" s="105" t="s">
        <v>621</v>
      </c>
      <c r="W4403" s="106">
        <v>2382000</v>
      </c>
      <c r="X4403" s="106">
        <v>0</v>
      </c>
    </row>
    <row r="4404" spans="2:24" x14ac:dyDescent="0.25">
      <c r="B4404" s="105" t="s">
        <v>622</v>
      </c>
      <c r="C4404" s="105" t="s">
        <v>623</v>
      </c>
      <c r="D4404" s="106">
        <v>2382000</v>
      </c>
      <c r="E4404" s="106">
        <v>0</v>
      </c>
      <c r="M4404" t="b">
        <f t="shared" si="345"/>
        <v>1</v>
      </c>
      <c r="N4404" t="b">
        <f t="shared" si="346"/>
        <v>1</v>
      </c>
      <c r="O4404" t="b">
        <f t="shared" si="347"/>
        <v>1</v>
      </c>
      <c r="P4404" t="b">
        <f t="shared" si="347"/>
        <v>1</v>
      </c>
      <c r="Q4404" t="b">
        <f t="shared" si="348"/>
        <v>1</v>
      </c>
      <c r="R4404" t="b">
        <f t="shared" si="349"/>
        <v>1</v>
      </c>
      <c r="U4404" s="105" t="s">
        <v>622</v>
      </c>
      <c r="V4404" s="105" t="s">
        <v>623</v>
      </c>
      <c r="W4404" s="106">
        <v>2382000</v>
      </c>
      <c r="X4404" s="106">
        <v>0</v>
      </c>
    </row>
    <row r="4405" spans="2:24" x14ac:dyDescent="0.25">
      <c r="B4405" s="105" t="s">
        <v>624</v>
      </c>
      <c r="C4405" s="105" t="s">
        <v>623</v>
      </c>
      <c r="D4405" s="106">
        <v>900000</v>
      </c>
      <c r="E4405" s="106">
        <v>0</v>
      </c>
      <c r="M4405" t="b">
        <f t="shared" si="345"/>
        <v>1</v>
      </c>
      <c r="N4405" t="b">
        <f t="shared" si="346"/>
        <v>1</v>
      </c>
      <c r="O4405" t="b">
        <f t="shared" si="347"/>
        <v>1</v>
      </c>
      <c r="P4405" t="b">
        <f t="shared" si="347"/>
        <v>1</v>
      </c>
      <c r="Q4405" t="b">
        <f t="shared" si="348"/>
        <v>1</v>
      </c>
      <c r="R4405" t="b">
        <f t="shared" si="349"/>
        <v>1</v>
      </c>
      <c r="U4405" s="105" t="s">
        <v>624</v>
      </c>
      <c r="V4405" s="105" t="s">
        <v>623</v>
      </c>
      <c r="W4405" s="106">
        <v>900000</v>
      </c>
      <c r="X4405" s="106">
        <v>0</v>
      </c>
    </row>
    <row r="4406" spans="2:24" x14ac:dyDescent="0.25">
      <c r="B4406" s="105" t="s">
        <v>794</v>
      </c>
      <c r="C4406" s="105" t="s">
        <v>1598</v>
      </c>
      <c r="D4406" s="106">
        <v>1482000</v>
      </c>
      <c r="E4406" s="106">
        <v>0</v>
      </c>
      <c r="M4406" t="b">
        <f t="shared" si="345"/>
        <v>1</v>
      </c>
      <c r="N4406" t="b">
        <f t="shared" si="346"/>
        <v>1</v>
      </c>
      <c r="O4406" t="b">
        <f t="shared" si="347"/>
        <v>1</v>
      </c>
      <c r="P4406" t="b">
        <f t="shared" si="347"/>
        <v>1</v>
      </c>
      <c r="Q4406" t="b">
        <f t="shared" si="348"/>
        <v>1</v>
      </c>
      <c r="R4406" t="b">
        <f t="shared" si="349"/>
        <v>1</v>
      </c>
      <c r="U4406" s="105" t="s">
        <v>794</v>
      </c>
      <c r="V4406" s="105" t="s">
        <v>1598</v>
      </c>
      <c r="W4406" s="106">
        <v>1482000</v>
      </c>
      <c r="X4406" s="106">
        <v>0</v>
      </c>
    </row>
    <row r="4407" spans="2:24" x14ac:dyDescent="0.25">
      <c r="B4407" s="105" t="s">
        <v>439</v>
      </c>
      <c r="C4407" s="105" t="s">
        <v>440</v>
      </c>
      <c r="D4407" s="106">
        <v>8285000</v>
      </c>
      <c r="E4407" s="106">
        <v>0</v>
      </c>
      <c r="M4407" t="b">
        <f t="shared" si="345"/>
        <v>1</v>
      </c>
      <c r="N4407" t="b">
        <f t="shared" si="346"/>
        <v>1</v>
      </c>
      <c r="O4407" t="b">
        <f t="shared" si="347"/>
        <v>1</v>
      </c>
      <c r="P4407" t="b">
        <f t="shared" si="347"/>
        <v>1</v>
      </c>
      <c r="Q4407" t="b">
        <f t="shared" si="348"/>
        <v>1</v>
      </c>
      <c r="R4407" t="b">
        <f t="shared" si="349"/>
        <v>1</v>
      </c>
      <c r="U4407" s="105" t="s">
        <v>439</v>
      </c>
      <c r="V4407" s="105" t="s">
        <v>440</v>
      </c>
      <c r="W4407" s="106">
        <v>8285000</v>
      </c>
      <c r="X4407" s="106">
        <v>0</v>
      </c>
    </row>
    <row r="4408" spans="2:24" x14ac:dyDescent="0.25">
      <c r="B4408" s="105" t="s">
        <v>441</v>
      </c>
      <c r="C4408" s="105" t="s">
        <v>442</v>
      </c>
      <c r="D4408" s="106">
        <v>8285000</v>
      </c>
      <c r="E4408" s="106">
        <v>0</v>
      </c>
      <c r="M4408" t="b">
        <f t="shared" si="345"/>
        <v>1</v>
      </c>
      <c r="N4408" t="b">
        <f t="shared" si="346"/>
        <v>1</v>
      </c>
      <c r="O4408" t="b">
        <f t="shared" si="347"/>
        <v>1</v>
      </c>
      <c r="P4408" t="b">
        <f t="shared" si="347"/>
        <v>1</v>
      </c>
      <c r="Q4408" t="b">
        <f t="shared" si="348"/>
        <v>1</v>
      </c>
      <c r="R4408" t="b">
        <f t="shared" si="349"/>
        <v>1</v>
      </c>
      <c r="U4408" s="105" t="s">
        <v>441</v>
      </c>
      <c r="V4408" s="105" t="s">
        <v>442</v>
      </c>
      <c r="W4408" s="106">
        <v>8285000</v>
      </c>
      <c r="X4408" s="106">
        <v>0</v>
      </c>
    </row>
    <row r="4409" spans="2:24" x14ac:dyDescent="0.25">
      <c r="B4409" s="105" t="s">
        <v>443</v>
      </c>
      <c r="C4409" s="105" t="s">
        <v>442</v>
      </c>
      <c r="D4409" s="106">
        <v>6339000</v>
      </c>
      <c r="E4409" s="106">
        <v>0</v>
      </c>
      <c r="M4409" t="b">
        <f t="shared" si="345"/>
        <v>1</v>
      </c>
      <c r="N4409" t="b">
        <f t="shared" si="346"/>
        <v>1</v>
      </c>
      <c r="O4409" t="b">
        <f t="shared" si="347"/>
        <v>1</v>
      </c>
      <c r="P4409" t="b">
        <f t="shared" si="347"/>
        <v>1</v>
      </c>
      <c r="Q4409" t="b">
        <f t="shared" si="348"/>
        <v>1</v>
      </c>
      <c r="R4409" t="b">
        <f t="shared" si="349"/>
        <v>1</v>
      </c>
      <c r="U4409" s="105" t="s">
        <v>443</v>
      </c>
      <c r="V4409" s="105" t="s">
        <v>442</v>
      </c>
      <c r="W4409" s="106">
        <v>6339000</v>
      </c>
      <c r="X4409" s="106">
        <v>0</v>
      </c>
    </row>
    <row r="4410" spans="2:24" x14ac:dyDescent="0.25">
      <c r="B4410" s="105" t="s">
        <v>1447</v>
      </c>
      <c r="C4410" s="105" t="s">
        <v>1601</v>
      </c>
      <c r="D4410" s="106">
        <v>1946000</v>
      </c>
      <c r="E4410" s="106">
        <v>0</v>
      </c>
      <c r="M4410" t="b">
        <f t="shared" si="345"/>
        <v>1</v>
      </c>
      <c r="N4410" t="b">
        <f t="shared" si="346"/>
        <v>1</v>
      </c>
      <c r="O4410" t="b">
        <f t="shared" si="347"/>
        <v>1</v>
      </c>
      <c r="P4410" t="b">
        <f t="shared" si="347"/>
        <v>1</v>
      </c>
      <c r="Q4410" t="b">
        <f t="shared" si="348"/>
        <v>1</v>
      </c>
      <c r="R4410" t="b">
        <f t="shared" si="349"/>
        <v>1</v>
      </c>
      <c r="U4410" s="105" t="s">
        <v>1447</v>
      </c>
      <c r="V4410" s="105" t="s">
        <v>1601</v>
      </c>
      <c r="W4410" s="106">
        <v>1946000</v>
      </c>
      <c r="X4410" s="106">
        <v>0</v>
      </c>
    </row>
    <row r="4411" spans="2:24" x14ac:dyDescent="0.25">
      <c r="B4411" s="105" t="s">
        <v>625</v>
      </c>
      <c r="C4411" s="105" t="s">
        <v>626</v>
      </c>
      <c r="D4411" s="106">
        <v>24000000</v>
      </c>
      <c r="E4411" s="106">
        <v>0</v>
      </c>
      <c r="M4411" t="b">
        <f t="shared" si="345"/>
        <v>1</v>
      </c>
      <c r="N4411" t="b">
        <f t="shared" si="346"/>
        <v>1</v>
      </c>
      <c r="O4411" t="b">
        <f t="shared" si="347"/>
        <v>1</v>
      </c>
      <c r="P4411" t="b">
        <f t="shared" si="347"/>
        <v>1</v>
      </c>
      <c r="Q4411" t="b">
        <f t="shared" si="348"/>
        <v>1</v>
      </c>
      <c r="R4411" t="b">
        <f t="shared" si="349"/>
        <v>1</v>
      </c>
      <c r="U4411" s="105" t="s">
        <v>625</v>
      </c>
      <c r="V4411" s="105" t="s">
        <v>626</v>
      </c>
      <c r="W4411" s="106">
        <v>24000000</v>
      </c>
      <c r="X4411" s="106">
        <v>0</v>
      </c>
    </row>
    <row r="4412" spans="2:24" x14ac:dyDescent="0.25">
      <c r="B4412" s="105" t="s">
        <v>627</v>
      </c>
      <c r="C4412" s="105" t="s">
        <v>628</v>
      </c>
      <c r="D4412" s="106">
        <v>24000000</v>
      </c>
      <c r="E4412" s="106">
        <v>0</v>
      </c>
      <c r="M4412" t="b">
        <f t="shared" si="345"/>
        <v>1</v>
      </c>
      <c r="N4412" t="b">
        <f t="shared" si="346"/>
        <v>1</v>
      </c>
      <c r="O4412" t="b">
        <f t="shared" si="347"/>
        <v>1</v>
      </c>
      <c r="P4412" t="b">
        <f t="shared" si="347"/>
        <v>1</v>
      </c>
      <c r="Q4412" t="b">
        <f t="shared" si="348"/>
        <v>1</v>
      </c>
      <c r="R4412" t="b">
        <f t="shared" si="349"/>
        <v>1</v>
      </c>
      <c r="U4412" s="105" t="s">
        <v>627</v>
      </c>
      <c r="V4412" s="105" t="s">
        <v>628</v>
      </c>
      <c r="W4412" s="106">
        <v>24000000</v>
      </c>
      <c r="X4412" s="106">
        <v>0</v>
      </c>
    </row>
    <row r="4413" spans="2:24" x14ac:dyDescent="0.25">
      <c r="B4413" s="105" t="s">
        <v>629</v>
      </c>
      <c r="C4413" s="105" t="s">
        <v>628</v>
      </c>
      <c r="D4413" s="106">
        <v>24000000</v>
      </c>
      <c r="E4413" s="106">
        <v>0</v>
      </c>
      <c r="M4413" t="b">
        <f t="shared" si="345"/>
        <v>1</v>
      </c>
      <c r="N4413" t="b">
        <f t="shared" si="346"/>
        <v>1</v>
      </c>
      <c r="O4413" t="b">
        <f t="shared" si="347"/>
        <v>1</v>
      </c>
      <c r="P4413" t="b">
        <f t="shared" si="347"/>
        <v>1</v>
      </c>
      <c r="Q4413" t="b">
        <f t="shared" si="348"/>
        <v>1</v>
      </c>
      <c r="R4413" t="b">
        <f t="shared" si="349"/>
        <v>1</v>
      </c>
      <c r="U4413" s="105" t="s">
        <v>629</v>
      </c>
      <c r="V4413" s="105" t="s">
        <v>628</v>
      </c>
      <c r="W4413" s="106">
        <v>24000000</v>
      </c>
      <c r="X4413" s="106">
        <v>0</v>
      </c>
    </row>
    <row r="4414" spans="2:24" x14ac:dyDescent="0.25">
      <c r="B4414" s="105" t="s">
        <v>489</v>
      </c>
      <c r="C4414" s="105" t="s">
        <v>490</v>
      </c>
      <c r="D4414" s="106">
        <v>616500</v>
      </c>
      <c r="E4414" s="106">
        <v>0</v>
      </c>
      <c r="M4414" t="b">
        <f t="shared" si="345"/>
        <v>1</v>
      </c>
      <c r="N4414" t="b">
        <f t="shared" si="346"/>
        <v>1</v>
      </c>
      <c r="O4414" t="b">
        <f t="shared" si="347"/>
        <v>1</v>
      </c>
      <c r="P4414" t="b">
        <f t="shared" si="347"/>
        <v>1</v>
      </c>
      <c r="Q4414" t="b">
        <f t="shared" si="348"/>
        <v>1</v>
      </c>
      <c r="R4414" t="b">
        <f t="shared" si="349"/>
        <v>1</v>
      </c>
      <c r="U4414" s="105" t="s">
        <v>489</v>
      </c>
      <c r="V4414" s="105" t="s">
        <v>490</v>
      </c>
      <c r="W4414" s="106">
        <v>616500</v>
      </c>
      <c r="X4414" s="106">
        <v>0</v>
      </c>
    </row>
    <row r="4415" spans="2:24" x14ac:dyDescent="0.25">
      <c r="B4415" s="105" t="s">
        <v>491</v>
      </c>
      <c r="C4415" s="105" t="s">
        <v>492</v>
      </c>
      <c r="D4415" s="106">
        <v>616500</v>
      </c>
      <c r="E4415" s="106">
        <v>0</v>
      </c>
      <c r="M4415" t="b">
        <f t="shared" si="345"/>
        <v>1</v>
      </c>
      <c r="N4415" t="b">
        <f t="shared" si="346"/>
        <v>1</v>
      </c>
      <c r="O4415" t="b">
        <f t="shared" si="347"/>
        <v>1</v>
      </c>
      <c r="P4415" t="b">
        <f t="shared" si="347"/>
        <v>1</v>
      </c>
      <c r="Q4415" t="b">
        <f t="shared" si="348"/>
        <v>1</v>
      </c>
      <c r="R4415" t="b">
        <f t="shared" si="349"/>
        <v>1</v>
      </c>
      <c r="U4415" s="105" t="s">
        <v>491</v>
      </c>
      <c r="V4415" s="105" t="s">
        <v>492</v>
      </c>
      <c r="W4415" s="106">
        <v>616500</v>
      </c>
      <c r="X4415" s="106">
        <v>0</v>
      </c>
    </row>
    <row r="4416" spans="2:24" x14ac:dyDescent="0.25">
      <c r="B4416" s="105" t="s">
        <v>493</v>
      </c>
      <c r="C4416" s="105" t="s">
        <v>492</v>
      </c>
      <c r="D4416" s="106">
        <v>616500</v>
      </c>
      <c r="E4416" s="106">
        <v>0</v>
      </c>
      <c r="M4416" t="b">
        <f t="shared" si="345"/>
        <v>1</v>
      </c>
      <c r="N4416" t="b">
        <f t="shared" si="346"/>
        <v>1</v>
      </c>
      <c r="O4416" t="b">
        <f t="shared" si="347"/>
        <v>1</v>
      </c>
      <c r="P4416" t="b">
        <f t="shared" si="347"/>
        <v>1</v>
      </c>
      <c r="Q4416" t="b">
        <f t="shared" si="348"/>
        <v>1</v>
      </c>
      <c r="R4416" t="b">
        <f t="shared" si="349"/>
        <v>1</v>
      </c>
      <c r="U4416" s="105" t="s">
        <v>493</v>
      </c>
      <c r="V4416" s="105" t="s">
        <v>492</v>
      </c>
      <c r="W4416" s="106">
        <v>616500</v>
      </c>
      <c r="X4416" s="106">
        <v>0</v>
      </c>
    </row>
    <row r="4417" spans="2:24" x14ac:dyDescent="0.25">
      <c r="B4417" s="105" t="s">
        <v>630</v>
      </c>
      <c r="C4417" s="105" t="s">
        <v>631</v>
      </c>
      <c r="D4417" s="106">
        <v>1565000</v>
      </c>
      <c r="E4417" s="106">
        <v>0</v>
      </c>
      <c r="M4417" t="b">
        <f t="shared" si="345"/>
        <v>1</v>
      </c>
      <c r="N4417" t="b">
        <f t="shared" si="346"/>
        <v>1</v>
      </c>
      <c r="O4417" t="b">
        <f t="shared" si="347"/>
        <v>1</v>
      </c>
      <c r="P4417" t="b">
        <f t="shared" si="347"/>
        <v>1</v>
      </c>
      <c r="Q4417" t="b">
        <f t="shared" si="348"/>
        <v>1</v>
      </c>
      <c r="R4417" t="b">
        <f t="shared" si="349"/>
        <v>1</v>
      </c>
      <c r="U4417" s="105" t="s">
        <v>630</v>
      </c>
      <c r="V4417" s="105" t="s">
        <v>631</v>
      </c>
      <c r="W4417" s="106">
        <v>1565000</v>
      </c>
      <c r="X4417" s="106">
        <v>0</v>
      </c>
    </row>
    <row r="4418" spans="2:24" x14ac:dyDescent="0.25">
      <c r="B4418" s="105" t="s">
        <v>632</v>
      </c>
      <c r="C4418" s="105" t="s">
        <v>633</v>
      </c>
      <c r="D4418" s="106">
        <v>1565000</v>
      </c>
      <c r="E4418" s="106">
        <v>0</v>
      </c>
      <c r="M4418" t="b">
        <f t="shared" si="345"/>
        <v>1</v>
      </c>
      <c r="N4418" t="b">
        <f t="shared" si="346"/>
        <v>1</v>
      </c>
      <c r="O4418" t="b">
        <f t="shared" si="347"/>
        <v>1</v>
      </c>
      <c r="P4418" t="b">
        <f t="shared" si="347"/>
        <v>1</v>
      </c>
      <c r="Q4418" t="b">
        <f t="shared" si="348"/>
        <v>1</v>
      </c>
      <c r="R4418" t="b">
        <f t="shared" si="349"/>
        <v>1</v>
      </c>
      <c r="U4418" s="105" t="s">
        <v>632</v>
      </c>
      <c r="V4418" s="105" t="s">
        <v>633</v>
      </c>
      <c r="W4418" s="106">
        <v>1565000</v>
      </c>
      <c r="X4418" s="106">
        <v>0</v>
      </c>
    </row>
    <row r="4419" spans="2:24" x14ac:dyDescent="0.25">
      <c r="B4419" s="105" t="s">
        <v>634</v>
      </c>
      <c r="C4419" s="105" t="s">
        <v>633</v>
      </c>
      <c r="D4419" s="106">
        <v>1565000</v>
      </c>
      <c r="E4419" s="106">
        <v>0</v>
      </c>
      <c r="M4419" t="b">
        <f t="shared" si="345"/>
        <v>1</v>
      </c>
      <c r="N4419" t="b">
        <f t="shared" si="346"/>
        <v>1</v>
      </c>
      <c r="O4419" t="b">
        <f t="shared" si="347"/>
        <v>1</v>
      </c>
      <c r="P4419" t="b">
        <f t="shared" si="347"/>
        <v>1</v>
      </c>
      <c r="Q4419" t="b">
        <f t="shared" si="348"/>
        <v>1</v>
      </c>
      <c r="R4419" t="b">
        <f t="shared" si="349"/>
        <v>1</v>
      </c>
      <c r="U4419" s="105" t="s">
        <v>634</v>
      </c>
      <c r="V4419" s="105" t="s">
        <v>633</v>
      </c>
      <c r="W4419" s="106">
        <v>1565000</v>
      </c>
      <c r="X4419" s="106">
        <v>0</v>
      </c>
    </row>
    <row r="4420" spans="2:24" x14ac:dyDescent="0.25">
      <c r="B4420" s="105" t="s">
        <v>494</v>
      </c>
      <c r="C4420" s="105" t="s">
        <v>495</v>
      </c>
      <c r="D4420" s="106">
        <v>71500</v>
      </c>
      <c r="E4420" s="106">
        <v>0</v>
      </c>
      <c r="M4420" t="b">
        <f t="shared" si="345"/>
        <v>1</v>
      </c>
      <c r="N4420" t="b">
        <f t="shared" si="346"/>
        <v>1</v>
      </c>
      <c r="O4420" t="b">
        <f t="shared" si="347"/>
        <v>1</v>
      </c>
      <c r="P4420" t="b">
        <f t="shared" si="347"/>
        <v>1</v>
      </c>
      <c r="Q4420" t="b">
        <f t="shared" si="348"/>
        <v>1</v>
      </c>
      <c r="R4420" t="b">
        <f t="shared" si="349"/>
        <v>1</v>
      </c>
      <c r="U4420" s="105" t="s">
        <v>494</v>
      </c>
      <c r="V4420" s="105" t="s">
        <v>495</v>
      </c>
      <c r="W4420" s="106">
        <v>71500</v>
      </c>
      <c r="X4420" s="106">
        <v>0</v>
      </c>
    </row>
    <row r="4421" spans="2:24" x14ac:dyDescent="0.25">
      <c r="B4421" s="105" t="s">
        <v>496</v>
      </c>
      <c r="C4421" s="105" t="s">
        <v>497</v>
      </c>
      <c r="D4421" s="106">
        <v>71500</v>
      </c>
      <c r="E4421" s="106">
        <v>0</v>
      </c>
      <c r="M4421" t="b">
        <f t="shared" si="345"/>
        <v>1</v>
      </c>
      <c r="N4421" t="b">
        <f t="shared" si="346"/>
        <v>1</v>
      </c>
      <c r="O4421" t="b">
        <f t="shared" si="347"/>
        <v>1</v>
      </c>
      <c r="P4421" t="b">
        <f t="shared" si="347"/>
        <v>1</v>
      </c>
      <c r="Q4421" t="b">
        <f t="shared" si="348"/>
        <v>1</v>
      </c>
      <c r="R4421" t="b">
        <f t="shared" si="349"/>
        <v>1</v>
      </c>
      <c r="U4421" s="105" t="s">
        <v>496</v>
      </c>
      <c r="V4421" s="105" t="s">
        <v>497</v>
      </c>
      <c r="W4421" s="106">
        <v>71500</v>
      </c>
      <c r="X4421" s="106">
        <v>0</v>
      </c>
    </row>
    <row r="4422" spans="2:24" x14ac:dyDescent="0.25">
      <c r="B4422" s="105" t="s">
        <v>498</v>
      </c>
      <c r="C4422" s="105" t="s">
        <v>497</v>
      </c>
      <c r="D4422" s="106">
        <v>71500</v>
      </c>
      <c r="E4422" s="106">
        <v>0</v>
      </c>
      <c r="M4422" t="b">
        <f t="shared" si="345"/>
        <v>1</v>
      </c>
      <c r="N4422" t="b">
        <f t="shared" si="346"/>
        <v>1</v>
      </c>
      <c r="O4422" t="b">
        <f t="shared" si="347"/>
        <v>1</v>
      </c>
      <c r="P4422" t="b">
        <f t="shared" si="347"/>
        <v>1</v>
      </c>
      <c r="Q4422" t="b">
        <f t="shared" si="348"/>
        <v>1</v>
      </c>
      <c r="R4422" t="b">
        <f t="shared" si="349"/>
        <v>1</v>
      </c>
      <c r="U4422" s="105" t="s">
        <v>498</v>
      </c>
      <c r="V4422" s="105" t="s">
        <v>497</v>
      </c>
      <c r="W4422" s="106">
        <v>71500</v>
      </c>
      <c r="X4422" s="106">
        <v>0</v>
      </c>
    </row>
    <row r="4423" spans="2:24" x14ac:dyDescent="0.25">
      <c r="B4423" s="105" t="s">
        <v>635</v>
      </c>
      <c r="C4423" s="105" t="s">
        <v>636</v>
      </c>
      <c r="D4423" s="106">
        <v>1961000</v>
      </c>
      <c r="E4423" s="106">
        <v>0</v>
      </c>
      <c r="M4423" t="b">
        <f t="shared" si="345"/>
        <v>1</v>
      </c>
      <c r="N4423" t="b">
        <f t="shared" si="346"/>
        <v>1</v>
      </c>
      <c r="O4423" t="b">
        <f t="shared" si="347"/>
        <v>1</v>
      </c>
      <c r="P4423" t="b">
        <f t="shared" si="347"/>
        <v>1</v>
      </c>
      <c r="Q4423" t="b">
        <f t="shared" si="348"/>
        <v>1</v>
      </c>
      <c r="R4423" t="b">
        <f t="shared" si="349"/>
        <v>1</v>
      </c>
      <c r="U4423" s="105" t="s">
        <v>635</v>
      </c>
      <c r="V4423" s="105" t="s">
        <v>636</v>
      </c>
      <c r="W4423" s="106">
        <v>1961000</v>
      </c>
      <c r="X4423" s="106">
        <v>0</v>
      </c>
    </row>
    <row r="4424" spans="2:24" x14ac:dyDescent="0.25">
      <c r="B4424" s="105" t="s">
        <v>637</v>
      </c>
      <c r="C4424" s="105" t="s">
        <v>638</v>
      </c>
      <c r="D4424" s="106">
        <v>1961000</v>
      </c>
      <c r="E4424" s="106">
        <v>0</v>
      </c>
      <c r="M4424" t="b">
        <f t="shared" si="345"/>
        <v>1</v>
      </c>
      <c r="N4424" t="b">
        <f t="shared" si="346"/>
        <v>1</v>
      </c>
      <c r="O4424" t="b">
        <f t="shared" si="347"/>
        <v>1</v>
      </c>
      <c r="P4424" t="b">
        <f t="shared" si="347"/>
        <v>1</v>
      </c>
      <c r="Q4424" t="b">
        <f t="shared" si="348"/>
        <v>1</v>
      </c>
      <c r="R4424" t="b">
        <f t="shared" si="349"/>
        <v>1</v>
      </c>
      <c r="U4424" s="105" t="s">
        <v>637</v>
      </c>
      <c r="V4424" s="105" t="s">
        <v>638</v>
      </c>
      <c r="W4424" s="106">
        <v>1961000</v>
      </c>
      <c r="X4424" s="106">
        <v>0</v>
      </c>
    </row>
    <row r="4425" spans="2:24" x14ac:dyDescent="0.25">
      <c r="B4425" s="105" t="s">
        <v>639</v>
      </c>
      <c r="C4425" s="105" t="s">
        <v>638</v>
      </c>
      <c r="D4425" s="106">
        <v>1961000</v>
      </c>
      <c r="E4425" s="106">
        <v>0</v>
      </c>
      <c r="M4425" t="b">
        <f t="shared" si="345"/>
        <v>1</v>
      </c>
      <c r="N4425" t="b">
        <f t="shared" si="346"/>
        <v>1</v>
      </c>
      <c r="O4425" t="b">
        <f t="shared" si="347"/>
        <v>1</v>
      </c>
      <c r="P4425" t="b">
        <f t="shared" si="347"/>
        <v>1</v>
      </c>
      <c r="Q4425" t="b">
        <f t="shared" si="348"/>
        <v>1</v>
      </c>
      <c r="R4425" t="b">
        <f t="shared" si="349"/>
        <v>1</v>
      </c>
      <c r="U4425" s="105" t="s">
        <v>639</v>
      </c>
      <c r="V4425" s="105" t="s">
        <v>638</v>
      </c>
      <c r="W4425" s="106">
        <v>1961000</v>
      </c>
      <c r="X4425" s="106">
        <v>0</v>
      </c>
    </row>
    <row r="4426" spans="2:24" x14ac:dyDescent="0.25">
      <c r="B4426" s="105" t="s">
        <v>640</v>
      </c>
      <c r="C4426" s="105" t="s">
        <v>641</v>
      </c>
      <c r="D4426" s="106">
        <v>4168000</v>
      </c>
      <c r="E4426" s="106">
        <v>0</v>
      </c>
      <c r="M4426" t="b">
        <f t="shared" si="345"/>
        <v>1</v>
      </c>
      <c r="N4426" t="b">
        <f t="shared" si="346"/>
        <v>1</v>
      </c>
      <c r="O4426" t="b">
        <f t="shared" si="347"/>
        <v>1</v>
      </c>
      <c r="P4426" t="b">
        <f t="shared" si="347"/>
        <v>1</v>
      </c>
      <c r="Q4426" t="b">
        <f t="shared" si="348"/>
        <v>1</v>
      </c>
      <c r="R4426" t="b">
        <f t="shared" si="349"/>
        <v>1</v>
      </c>
      <c r="U4426" s="105" t="s">
        <v>640</v>
      </c>
      <c r="V4426" s="105" t="s">
        <v>641</v>
      </c>
      <c r="W4426" s="106">
        <v>4168000</v>
      </c>
      <c r="X4426" s="106">
        <v>0</v>
      </c>
    </row>
    <row r="4427" spans="2:24" x14ac:dyDescent="0.25">
      <c r="B4427" s="105" t="s">
        <v>642</v>
      </c>
      <c r="C4427" s="105" t="s">
        <v>643</v>
      </c>
      <c r="D4427" s="106">
        <v>4168000</v>
      </c>
      <c r="E4427" s="106">
        <v>0</v>
      </c>
      <c r="M4427" t="b">
        <f t="shared" si="345"/>
        <v>1</v>
      </c>
      <c r="N4427" t="b">
        <f t="shared" si="346"/>
        <v>1</v>
      </c>
      <c r="O4427" t="b">
        <f t="shared" si="347"/>
        <v>1</v>
      </c>
      <c r="P4427" t="b">
        <f t="shared" si="347"/>
        <v>1</v>
      </c>
      <c r="Q4427" t="b">
        <f t="shared" si="348"/>
        <v>1</v>
      </c>
      <c r="R4427" t="b">
        <f t="shared" si="349"/>
        <v>1</v>
      </c>
      <c r="U4427" s="105" t="s">
        <v>642</v>
      </c>
      <c r="V4427" s="105" t="s">
        <v>643</v>
      </c>
      <c r="W4427" s="106">
        <v>4168000</v>
      </c>
      <c r="X4427" s="106">
        <v>0</v>
      </c>
    </row>
    <row r="4428" spans="2:24" x14ac:dyDescent="0.25">
      <c r="B4428" s="105" t="s">
        <v>644</v>
      </c>
      <c r="C4428" s="105" t="s">
        <v>643</v>
      </c>
      <c r="D4428" s="106">
        <v>4168000</v>
      </c>
      <c r="E4428" s="106">
        <v>0</v>
      </c>
      <c r="M4428" t="b">
        <f t="shared" si="345"/>
        <v>1</v>
      </c>
      <c r="N4428" t="b">
        <f t="shared" si="346"/>
        <v>1</v>
      </c>
      <c r="O4428" t="b">
        <f t="shared" si="347"/>
        <v>1</v>
      </c>
      <c r="P4428" t="b">
        <f t="shared" si="347"/>
        <v>1</v>
      </c>
      <c r="Q4428" t="b">
        <f t="shared" si="348"/>
        <v>1</v>
      </c>
      <c r="R4428" t="b">
        <f t="shared" si="349"/>
        <v>1</v>
      </c>
      <c r="U4428" s="105" t="s">
        <v>644</v>
      </c>
      <c r="V4428" s="105" t="s">
        <v>643</v>
      </c>
      <c r="W4428" s="106">
        <v>4168000</v>
      </c>
      <c r="X4428" s="106">
        <v>0</v>
      </c>
    </row>
    <row r="4429" spans="2:24" x14ac:dyDescent="0.25">
      <c r="B4429" s="105" t="s">
        <v>645</v>
      </c>
      <c r="C4429" s="105" t="s">
        <v>646</v>
      </c>
      <c r="D4429" s="106">
        <v>278500</v>
      </c>
      <c r="E4429" s="106">
        <v>0</v>
      </c>
      <c r="M4429" t="b">
        <f t="shared" si="345"/>
        <v>1</v>
      </c>
      <c r="N4429" t="b">
        <f t="shared" si="346"/>
        <v>1</v>
      </c>
      <c r="O4429" t="b">
        <f t="shared" si="347"/>
        <v>1</v>
      </c>
      <c r="P4429" t="b">
        <f t="shared" si="347"/>
        <v>1</v>
      </c>
      <c r="Q4429" t="b">
        <f t="shared" si="348"/>
        <v>1</v>
      </c>
      <c r="R4429" t="b">
        <f t="shared" si="349"/>
        <v>1</v>
      </c>
      <c r="U4429" s="105" t="s">
        <v>645</v>
      </c>
      <c r="V4429" s="105" t="s">
        <v>646</v>
      </c>
      <c r="W4429" s="106">
        <v>278500</v>
      </c>
      <c r="X4429" s="106">
        <v>0</v>
      </c>
    </row>
    <row r="4430" spans="2:24" x14ac:dyDescent="0.25">
      <c r="B4430" s="105" t="s">
        <v>647</v>
      </c>
      <c r="C4430" s="105" t="s">
        <v>648</v>
      </c>
      <c r="D4430" s="106">
        <v>278500</v>
      </c>
      <c r="E4430" s="106">
        <v>0</v>
      </c>
      <c r="M4430" t="b">
        <f t="shared" si="345"/>
        <v>1</v>
      </c>
      <c r="N4430" t="b">
        <f t="shared" si="346"/>
        <v>1</v>
      </c>
      <c r="O4430" t="b">
        <f t="shared" si="347"/>
        <v>1</v>
      </c>
      <c r="P4430" t="b">
        <f t="shared" si="347"/>
        <v>1</v>
      </c>
      <c r="Q4430" t="b">
        <f t="shared" si="348"/>
        <v>1</v>
      </c>
      <c r="R4430" t="b">
        <f t="shared" si="349"/>
        <v>1</v>
      </c>
      <c r="U4430" s="105" t="s">
        <v>647</v>
      </c>
      <c r="V4430" s="105" t="s">
        <v>648</v>
      </c>
      <c r="W4430" s="106">
        <v>278500</v>
      </c>
      <c r="X4430" s="106">
        <v>0</v>
      </c>
    </row>
    <row r="4431" spans="2:24" x14ac:dyDescent="0.25">
      <c r="B4431" s="105" t="s">
        <v>649</v>
      </c>
      <c r="C4431" s="105" t="s">
        <v>648</v>
      </c>
      <c r="D4431" s="106">
        <v>278500</v>
      </c>
      <c r="E4431" s="106">
        <v>0</v>
      </c>
      <c r="M4431" t="b">
        <f t="shared" si="345"/>
        <v>1</v>
      </c>
      <c r="N4431" t="b">
        <f t="shared" si="346"/>
        <v>1</v>
      </c>
      <c r="O4431" t="b">
        <f t="shared" si="347"/>
        <v>1</v>
      </c>
      <c r="P4431" t="b">
        <f t="shared" si="347"/>
        <v>1</v>
      </c>
      <c r="Q4431" t="b">
        <f t="shared" si="348"/>
        <v>1</v>
      </c>
      <c r="R4431" t="b">
        <f t="shared" si="349"/>
        <v>1</v>
      </c>
      <c r="U4431" s="105" t="s">
        <v>649</v>
      </c>
      <c r="V4431" s="105" t="s">
        <v>648</v>
      </c>
      <c r="W4431" s="106">
        <v>278500</v>
      </c>
      <c r="X4431" s="106">
        <v>0</v>
      </c>
    </row>
    <row r="4432" spans="2:24" x14ac:dyDescent="0.25">
      <c r="B4432" s="105" t="s">
        <v>455</v>
      </c>
      <c r="C4432" s="105" t="s">
        <v>456</v>
      </c>
      <c r="D4432" s="106">
        <v>15533700</v>
      </c>
      <c r="E4432" s="106">
        <v>0</v>
      </c>
      <c r="M4432" t="b">
        <f t="shared" si="345"/>
        <v>1</v>
      </c>
      <c r="N4432" t="b">
        <f t="shared" si="346"/>
        <v>1</v>
      </c>
      <c r="O4432" t="b">
        <f t="shared" si="347"/>
        <v>1</v>
      </c>
      <c r="P4432" t="b">
        <f t="shared" si="347"/>
        <v>1</v>
      </c>
      <c r="Q4432" t="b">
        <f t="shared" si="348"/>
        <v>1</v>
      </c>
      <c r="R4432" t="b">
        <f t="shared" si="349"/>
        <v>1</v>
      </c>
      <c r="U4432" s="105" t="s">
        <v>455</v>
      </c>
      <c r="V4432" s="105" t="s">
        <v>456</v>
      </c>
      <c r="W4432" s="106">
        <v>15533700</v>
      </c>
      <c r="X4432" s="106">
        <v>0</v>
      </c>
    </row>
    <row r="4433" spans="2:24" x14ac:dyDescent="0.25">
      <c r="B4433" s="105" t="s">
        <v>457</v>
      </c>
      <c r="C4433" s="105" t="s">
        <v>458</v>
      </c>
      <c r="D4433" s="106">
        <v>2769500</v>
      </c>
      <c r="E4433" s="106">
        <v>0</v>
      </c>
      <c r="M4433" t="b">
        <f t="shared" si="345"/>
        <v>1</v>
      </c>
      <c r="N4433" t="b">
        <f t="shared" si="346"/>
        <v>1</v>
      </c>
      <c r="O4433" t="b">
        <f t="shared" si="347"/>
        <v>1</v>
      </c>
      <c r="P4433" t="b">
        <f t="shared" si="347"/>
        <v>1</v>
      </c>
      <c r="Q4433" t="b">
        <f t="shared" si="348"/>
        <v>1</v>
      </c>
      <c r="R4433" t="b">
        <f t="shared" si="349"/>
        <v>1</v>
      </c>
      <c r="U4433" s="105" t="s">
        <v>457</v>
      </c>
      <c r="V4433" s="105" t="s">
        <v>458</v>
      </c>
      <c r="W4433" s="106">
        <v>2769500</v>
      </c>
      <c r="X4433" s="106">
        <v>0</v>
      </c>
    </row>
    <row r="4434" spans="2:24" x14ac:dyDescent="0.25">
      <c r="B4434" s="105" t="s">
        <v>459</v>
      </c>
      <c r="C4434" s="105" t="s">
        <v>458</v>
      </c>
      <c r="D4434" s="106">
        <v>1211000</v>
      </c>
      <c r="E4434" s="106">
        <v>0</v>
      </c>
      <c r="M4434" t="b">
        <f t="shared" si="345"/>
        <v>1</v>
      </c>
      <c r="N4434" t="b">
        <f t="shared" si="346"/>
        <v>1</v>
      </c>
      <c r="O4434" t="b">
        <f t="shared" si="347"/>
        <v>1</v>
      </c>
      <c r="P4434" t="b">
        <f t="shared" si="347"/>
        <v>1</v>
      </c>
      <c r="Q4434" t="b">
        <f t="shared" si="348"/>
        <v>1</v>
      </c>
      <c r="R4434" t="b">
        <f t="shared" si="349"/>
        <v>1</v>
      </c>
      <c r="U4434" s="105" t="s">
        <v>459</v>
      </c>
      <c r="V4434" s="105" t="s">
        <v>458</v>
      </c>
      <c r="W4434" s="106">
        <v>1211000</v>
      </c>
      <c r="X4434" s="106">
        <v>0</v>
      </c>
    </row>
    <row r="4435" spans="2:24" x14ac:dyDescent="0.25">
      <c r="B4435" s="105" t="s">
        <v>815</v>
      </c>
      <c r="C4435" s="105" t="s">
        <v>816</v>
      </c>
      <c r="D4435" s="106">
        <v>448500</v>
      </c>
      <c r="E4435" s="106">
        <v>0</v>
      </c>
      <c r="M4435" t="b">
        <f t="shared" si="345"/>
        <v>1</v>
      </c>
      <c r="N4435" t="b">
        <f t="shared" si="346"/>
        <v>1</v>
      </c>
      <c r="O4435" t="b">
        <f t="shared" si="347"/>
        <v>1</v>
      </c>
      <c r="P4435" t="b">
        <f t="shared" si="347"/>
        <v>1</v>
      </c>
      <c r="Q4435" t="b">
        <f t="shared" si="348"/>
        <v>1</v>
      </c>
      <c r="R4435" t="b">
        <f t="shared" si="349"/>
        <v>1</v>
      </c>
      <c r="U4435" s="105" t="s">
        <v>815</v>
      </c>
      <c r="V4435" s="105" t="s">
        <v>816</v>
      </c>
      <c r="W4435" s="106">
        <v>448500</v>
      </c>
      <c r="X4435" s="106">
        <v>0</v>
      </c>
    </row>
    <row r="4436" spans="2:24" x14ac:dyDescent="0.25">
      <c r="B4436" s="105" t="s">
        <v>817</v>
      </c>
      <c r="C4436" s="105" t="s">
        <v>818</v>
      </c>
      <c r="D4436" s="106">
        <v>897000</v>
      </c>
      <c r="E4436" s="106">
        <v>0</v>
      </c>
      <c r="M4436" t="b">
        <f t="shared" si="345"/>
        <v>1</v>
      </c>
      <c r="N4436" t="b">
        <f t="shared" si="346"/>
        <v>1</v>
      </c>
      <c r="O4436" t="b">
        <f t="shared" si="347"/>
        <v>1</v>
      </c>
      <c r="P4436" t="b">
        <f t="shared" si="347"/>
        <v>1</v>
      </c>
      <c r="Q4436" t="b">
        <f t="shared" si="348"/>
        <v>1</v>
      </c>
      <c r="R4436" t="b">
        <f t="shared" si="349"/>
        <v>1</v>
      </c>
      <c r="U4436" s="105" t="s">
        <v>817</v>
      </c>
      <c r="V4436" s="105" t="s">
        <v>818</v>
      </c>
      <c r="W4436" s="106">
        <v>897000</v>
      </c>
      <c r="X4436" s="106">
        <v>0</v>
      </c>
    </row>
    <row r="4437" spans="2:24" x14ac:dyDescent="0.25">
      <c r="B4437" s="105" t="s">
        <v>821</v>
      </c>
      <c r="C4437" s="105" t="s">
        <v>822</v>
      </c>
      <c r="D4437" s="106">
        <v>126000</v>
      </c>
      <c r="E4437" s="106">
        <v>0</v>
      </c>
      <c r="M4437" t="b">
        <f t="shared" si="345"/>
        <v>1</v>
      </c>
      <c r="N4437" t="b">
        <f t="shared" si="346"/>
        <v>1</v>
      </c>
      <c r="O4437" t="b">
        <f t="shared" si="347"/>
        <v>1</v>
      </c>
      <c r="P4437" t="b">
        <f t="shared" si="347"/>
        <v>1</v>
      </c>
      <c r="Q4437" t="b">
        <f t="shared" si="348"/>
        <v>1</v>
      </c>
      <c r="R4437" t="b">
        <f t="shared" si="349"/>
        <v>1</v>
      </c>
      <c r="U4437" s="105" t="s">
        <v>821</v>
      </c>
      <c r="V4437" s="105" t="s">
        <v>822</v>
      </c>
      <c r="W4437" s="106">
        <v>126000</v>
      </c>
      <c r="X4437" s="106">
        <v>0</v>
      </c>
    </row>
    <row r="4438" spans="2:24" x14ac:dyDescent="0.25">
      <c r="B4438" s="105" t="s">
        <v>826</v>
      </c>
      <c r="C4438" s="105" t="s">
        <v>1610</v>
      </c>
      <c r="D4438" s="106">
        <v>87000</v>
      </c>
      <c r="E4438" s="106">
        <v>0</v>
      </c>
      <c r="M4438" t="b">
        <f t="shared" si="345"/>
        <v>1</v>
      </c>
      <c r="N4438" t="b">
        <f t="shared" si="346"/>
        <v>1</v>
      </c>
      <c r="O4438" t="b">
        <f t="shared" si="347"/>
        <v>1</v>
      </c>
      <c r="P4438" t="b">
        <f t="shared" si="347"/>
        <v>1</v>
      </c>
      <c r="Q4438" t="b">
        <f t="shared" si="348"/>
        <v>1</v>
      </c>
      <c r="R4438" t="b">
        <f t="shared" si="349"/>
        <v>1</v>
      </c>
      <c r="U4438" s="105" t="s">
        <v>826</v>
      </c>
      <c r="V4438" s="105" t="s">
        <v>1610</v>
      </c>
      <c r="W4438" s="106">
        <v>87000</v>
      </c>
      <c r="X4438" s="106">
        <v>0</v>
      </c>
    </row>
    <row r="4439" spans="2:24" x14ac:dyDescent="0.25">
      <c r="B4439" s="105" t="s">
        <v>460</v>
      </c>
      <c r="C4439" s="105" t="s">
        <v>461</v>
      </c>
      <c r="D4439" s="106">
        <v>12764200</v>
      </c>
      <c r="E4439" s="106">
        <v>0</v>
      </c>
      <c r="M4439" t="b">
        <f t="shared" si="345"/>
        <v>1</v>
      </c>
      <c r="N4439" t="b">
        <f t="shared" si="346"/>
        <v>1</v>
      </c>
      <c r="O4439" t="b">
        <f t="shared" si="347"/>
        <v>1</v>
      </c>
      <c r="P4439" t="b">
        <f t="shared" si="347"/>
        <v>1</v>
      </c>
      <c r="Q4439" t="b">
        <f t="shared" si="348"/>
        <v>1</v>
      </c>
      <c r="R4439" t="b">
        <f t="shared" si="349"/>
        <v>1</v>
      </c>
      <c r="U4439" s="105" t="s">
        <v>460</v>
      </c>
      <c r="V4439" s="105" t="s">
        <v>461</v>
      </c>
      <c r="W4439" s="106">
        <v>12764200</v>
      </c>
      <c r="X4439" s="106">
        <v>0</v>
      </c>
    </row>
    <row r="4440" spans="2:24" x14ac:dyDescent="0.25">
      <c r="B4440" s="105" t="s">
        <v>462</v>
      </c>
      <c r="C4440" s="105" t="s">
        <v>461</v>
      </c>
      <c r="D4440" s="106">
        <v>4486000</v>
      </c>
      <c r="E4440" s="106">
        <v>0</v>
      </c>
      <c r="M4440" t="b">
        <f t="shared" si="345"/>
        <v>1</v>
      </c>
      <c r="N4440" t="b">
        <f t="shared" si="346"/>
        <v>1</v>
      </c>
      <c r="O4440" t="b">
        <f t="shared" si="347"/>
        <v>1</v>
      </c>
      <c r="P4440" t="b">
        <f t="shared" si="347"/>
        <v>1</v>
      </c>
      <c r="Q4440" t="b">
        <f t="shared" si="348"/>
        <v>1</v>
      </c>
      <c r="R4440" t="b">
        <f t="shared" si="349"/>
        <v>1</v>
      </c>
      <c r="U4440" s="105" t="s">
        <v>462</v>
      </c>
      <c r="V4440" s="105" t="s">
        <v>461</v>
      </c>
      <c r="W4440" s="106">
        <v>4486000</v>
      </c>
      <c r="X4440" s="106">
        <v>0</v>
      </c>
    </row>
    <row r="4441" spans="2:24" x14ac:dyDescent="0.25">
      <c r="B4441" s="105" t="s">
        <v>831</v>
      </c>
      <c r="C4441" s="105" t="s">
        <v>830</v>
      </c>
      <c r="D4441" s="106">
        <v>7996700</v>
      </c>
      <c r="E4441" s="106">
        <v>0</v>
      </c>
      <c r="M4441" t="b">
        <f t="shared" si="345"/>
        <v>1</v>
      </c>
      <c r="N4441" t="b">
        <f t="shared" si="346"/>
        <v>1</v>
      </c>
      <c r="O4441" t="b">
        <f t="shared" si="347"/>
        <v>1</v>
      </c>
      <c r="P4441" t="b">
        <f t="shared" si="347"/>
        <v>1</v>
      </c>
      <c r="Q4441" t="b">
        <f t="shared" si="348"/>
        <v>1</v>
      </c>
      <c r="R4441" t="b">
        <f t="shared" si="349"/>
        <v>1</v>
      </c>
      <c r="U4441" s="105" t="s">
        <v>831</v>
      </c>
      <c r="V4441" s="105" t="s">
        <v>830</v>
      </c>
      <c r="W4441" s="106">
        <v>7996700</v>
      </c>
      <c r="X4441" s="106">
        <v>0</v>
      </c>
    </row>
    <row r="4442" spans="2:24" x14ac:dyDescent="0.25">
      <c r="B4442" s="105" t="s">
        <v>832</v>
      </c>
      <c r="C4442" s="105" t="s">
        <v>1457</v>
      </c>
      <c r="D4442" s="106">
        <v>281500</v>
      </c>
      <c r="E4442" s="106">
        <v>0</v>
      </c>
      <c r="M4442" t="b">
        <f t="shared" si="345"/>
        <v>1</v>
      </c>
      <c r="N4442" t="b">
        <f t="shared" si="346"/>
        <v>1</v>
      </c>
      <c r="O4442" t="b">
        <f t="shared" si="347"/>
        <v>1</v>
      </c>
      <c r="P4442" t="b">
        <f t="shared" si="347"/>
        <v>1</v>
      </c>
      <c r="Q4442" t="b">
        <f t="shared" si="348"/>
        <v>1</v>
      </c>
      <c r="R4442" t="b">
        <f t="shared" si="349"/>
        <v>1</v>
      </c>
      <c r="U4442" s="105" t="s">
        <v>832</v>
      </c>
      <c r="V4442" s="105" t="s">
        <v>1457</v>
      </c>
      <c r="W4442" s="106">
        <v>281500</v>
      </c>
      <c r="X4442" s="106">
        <v>0</v>
      </c>
    </row>
    <row r="4443" spans="2:24" x14ac:dyDescent="0.25">
      <c r="B4443" s="105" t="s">
        <v>521</v>
      </c>
      <c r="C4443" s="105" t="s">
        <v>522</v>
      </c>
      <c r="D4443" s="106">
        <v>500000</v>
      </c>
      <c r="E4443" s="106">
        <v>0</v>
      </c>
      <c r="M4443" t="b">
        <f t="shared" ref="M4443:M4506" si="350">+B4443=U4443</f>
        <v>1</v>
      </c>
      <c r="N4443" t="b">
        <f t="shared" ref="N4443:N4506" si="351">+C4443=V4443</f>
        <v>1</v>
      </c>
      <c r="O4443" t="b">
        <f t="shared" ref="O4443:P4506" si="352">+D4443=W4443</f>
        <v>1</v>
      </c>
      <c r="P4443" t="b">
        <f t="shared" si="352"/>
        <v>1</v>
      </c>
      <c r="Q4443" t="b">
        <f t="shared" ref="Q4443:Q4506" si="353">+F4443=Y4443</f>
        <v>1</v>
      </c>
      <c r="R4443" t="b">
        <f t="shared" ref="R4443:R4506" si="354">+G4443=Z4443</f>
        <v>1</v>
      </c>
      <c r="U4443" s="105" t="s">
        <v>521</v>
      </c>
      <c r="V4443" s="105" t="s">
        <v>522</v>
      </c>
      <c r="W4443" s="106">
        <v>500000</v>
      </c>
      <c r="X4443" s="106">
        <v>0</v>
      </c>
    </row>
    <row r="4444" spans="2:24" x14ac:dyDescent="0.25">
      <c r="B4444" s="105" t="s">
        <v>523</v>
      </c>
      <c r="C4444" s="105" t="s">
        <v>524</v>
      </c>
      <c r="D4444" s="106">
        <v>500000</v>
      </c>
      <c r="E4444" s="106">
        <v>0</v>
      </c>
      <c r="M4444" t="b">
        <f t="shared" si="350"/>
        <v>1</v>
      </c>
      <c r="N4444" t="b">
        <f t="shared" si="351"/>
        <v>1</v>
      </c>
      <c r="O4444" t="b">
        <f t="shared" si="352"/>
        <v>1</v>
      </c>
      <c r="P4444" t="b">
        <f t="shared" si="352"/>
        <v>1</v>
      </c>
      <c r="Q4444" t="b">
        <f t="shared" si="353"/>
        <v>1</v>
      </c>
      <c r="R4444" t="b">
        <f t="shared" si="354"/>
        <v>1</v>
      </c>
      <c r="U4444" s="105" t="s">
        <v>523</v>
      </c>
      <c r="V4444" s="105" t="s">
        <v>524</v>
      </c>
      <c r="W4444" s="106">
        <v>500000</v>
      </c>
      <c r="X4444" s="106">
        <v>0</v>
      </c>
    </row>
    <row r="4445" spans="2:24" x14ac:dyDescent="0.25">
      <c r="B4445" s="105" t="s">
        <v>1460</v>
      </c>
      <c r="C4445" s="105" t="s">
        <v>1613</v>
      </c>
      <c r="D4445" s="106">
        <v>500000</v>
      </c>
      <c r="E4445" s="106">
        <v>0</v>
      </c>
      <c r="M4445" t="b">
        <f t="shared" si="350"/>
        <v>1</v>
      </c>
      <c r="N4445" t="b">
        <f t="shared" si="351"/>
        <v>1</v>
      </c>
      <c r="O4445" t="b">
        <f t="shared" si="352"/>
        <v>1</v>
      </c>
      <c r="P4445" t="b">
        <f t="shared" si="352"/>
        <v>1</v>
      </c>
      <c r="Q4445" t="b">
        <f t="shared" si="353"/>
        <v>1</v>
      </c>
      <c r="R4445" t="b">
        <f t="shared" si="354"/>
        <v>1</v>
      </c>
      <c r="U4445" s="105" t="s">
        <v>1460</v>
      </c>
      <c r="V4445" s="105" t="s">
        <v>1613</v>
      </c>
      <c r="W4445" s="106">
        <v>500000</v>
      </c>
      <c r="X4445" s="106">
        <v>0</v>
      </c>
    </row>
    <row r="4446" spans="2:24" x14ac:dyDescent="0.25">
      <c r="B4446" s="105" t="s">
        <v>650</v>
      </c>
      <c r="C4446" s="105" t="s">
        <v>651</v>
      </c>
      <c r="D4446" s="106">
        <v>814000</v>
      </c>
      <c r="E4446" s="106">
        <v>0</v>
      </c>
      <c r="M4446" t="b">
        <f t="shared" si="350"/>
        <v>1</v>
      </c>
      <c r="N4446" t="b">
        <f t="shared" si="351"/>
        <v>1</v>
      </c>
      <c r="O4446" t="b">
        <f t="shared" si="352"/>
        <v>1</v>
      </c>
      <c r="P4446" t="b">
        <f t="shared" si="352"/>
        <v>1</v>
      </c>
      <c r="Q4446" t="b">
        <f t="shared" si="353"/>
        <v>1</v>
      </c>
      <c r="R4446" t="b">
        <f t="shared" si="354"/>
        <v>1</v>
      </c>
      <c r="U4446" s="105" t="s">
        <v>650</v>
      </c>
      <c r="V4446" s="105" t="s">
        <v>651</v>
      </c>
      <c r="W4446" s="106">
        <v>814000</v>
      </c>
      <c r="X4446" s="106">
        <v>0</v>
      </c>
    </row>
    <row r="4447" spans="2:24" x14ac:dyDescent="0.25">
      <c r="B4447" s="105" t="s">
        <v>652</v>
      </c>
      <c r="C4447" s="105" t="s">
        <v>653</v>
      </c>
      <c r="D4447" s="106">
        <v>814000</v>
      </c>
      <c r="E4447" s="106">
        <v>0</v>
      </c>
      <c r="M4447" t="b">
        <f t="shared" si="350"/>
        <v>1</v>
      </c>
      <c r="N4447" t="b">
        <f t="shared" si="351"/>
        <v>1</v>
      </c>
      <c r="O4447" t="b">
        <f t="shared" si="352"/>
        <v>1</v>
      </c>
      <c r="P4447" t="b">
        <f t="shared" si="352"/>
        <v>1</v>
      </c>
      <c r="Q4447" t="b">
        <f t="shared" si="353"/>
        <v>1</v>
      </c>
      <c r="R4447" t="b">
        <f t="shared" si="354"/>
        <v>1</v>
      </c>
      <c r="U4447" s="105" t="s">
        <v>652</v>
      </c>
      <c r="V4447" s="105" t="s">
        <v>653</v>
      </c>
      <c r="W4447" s="106">
        <v>814000</v>
      </c>
      <c r="X4447" s="106">
        <v>0</v>
      </c>
    </row>
    <row r="4448" spans="2:24" x14ac:dyDescent="0.25">
      <c r="B4448" s="105" t="s">
        <v>654</v>
      </c>
      <c r="C4448" s="105" t="s">
        <v>653</v>
      </c>
      <c r="D4448" s="106">
        <v>814000</v>
      </c>
      <c r="E4448" s="106">
        <v>0</v>
      </c>
      <c r="M4448" t="b">
        <f t="shared" si="350"/>
        <v>1</v>
      </c>
      <c r="N4448" t="b">
        <f t="shared" si="351"/>
        <v>1</v>
      </c>
      <c r="O4448" t="b">
        <f t="shared" si="352"/>
        <v>1</v>
      </c>
      <c r="P4448" t="b">
        <f t="shared" si="352"/>
        <v>1</v>
      </c>
      <c r="Q4448" t="b">
        <f t="shared" si="353"/>
        <v>1</v>
      </c>
      <c r="R4448" t="b">
        <f t="shared" si="354"/>
        <v>1</v>
      </c>
      <c r="U4448" s="105" t="s">
        <v>654</v>
      </c>
      <c r="V4448" s="105" t="s">
        <v>653</v>
      </c>
      <c r="W4448" s="106">
        <v>814000</v>
      </c>
      <c r="X4448" s="106">
        <v>0</v>
      </c>
    </row>
    <row r="4449" spans="2:24" x14ac:dyDescent="0.25">
      <c r="B4449" s="105" t="s">
        <v>655</v>
      </c>
      <c r="C4449" s="105" t="s">
        <v>656</v>
      </c>
      <c r="D4449" s="106">
        <v>250000</v>
      </c>
      <c r="E4449" s="106">
        <v>0</v>
      </c>
      <c r="M4449" t="b">
        <f t="shared" si="350"/>
        <v>1</v>
      </c>
      <c r="N4449" t="b">
        <f t="shared" si="351"/>
        <v>1</v>
      </c>
      <c r="O4449" t="b">
        <f t="shared" si="352"/>
        <v>1</v>
      </c>
      <c r="P4449" t="b">
        <f t="shared" si="352"/>
        <v>1</v>
      </c>
      <c r="Q4449" t="b">
        <f t="shared" si="353"/>
        <v>1</v>
      </c>
      <c r="R4449" t="b">
        <f t="shared" si="354"/>
        <v>1</v>
      </c>
      <c r="U4449" s="105" t="s">
        <v>655</v>
      </c>
      <c r="V4449" s="105" t="s">
        <v>656</v>
      </c>
      <c r="W4449" s="106">
        <v>250000</v>
      </c>
      <c r="X4449" s="106">
        <v>0</v>
      </c>
    </row>
    <row r="4450" spans="2:24" x14ac:dyDescent="0.25">
      <c r="B4450" s="105" t="s">
        <v>657</v>
      </c>
      <c r="C4450" s="105" t="s">
        <v>658</v>
      </c>
      <c r="D4450" s="106">
        <v>250000</v>
      </c>
      <c r="E4450" s="106">
        <v>0</v>
      </c>
      <c r="M4450" t="b">
        <f t="shared" si="350"/>
        <v>1</v>
      </c>
      <c r="N4450" t="b">
        <f t="shared" si="351"/>
        <v>1</v>
      </c>
      <c r="O4450" t="b">
        <f t="shared" si="352"/>
        <v>1</v>
      </c>
      <c r="P4450" t="b">
        <f t="shared" si="352"/>
        <v>1</v>
      </c>
      <c r="Q4450" t="b">
        <f t="shared" si="353"/>
        <v>1</v>
      </c>
      <c r="R4450" t="b">
        <f t="shared" si="354"/>
        <v>1</v>
      </c>
      <c r="U4450" s="105" t="s">
        <v>657</v>
      </c>
      <c r="V4450" s="105" t="s">
        <v>658</v>
      </c>
      <c r="W4450" s="106">
        <v>250000</v>
      </c>
      <c r="X4450" s="106">
        <v>0</v>
      </c>
    </row>
    <row r="4451" spans="2:24" x14ac:dyDescent="0.25">
      <c r="B4451" s="105" t="s">
        <v>834</v>
      </c>
      <c r="C4451" s="105" t="s">
        <v>835</v>
      </c>
      <c r="D4451" s="106">
        <v>250000</v>
      </c>
      <c r="E4451" s="106">
        <v>0</v>
      </c>
      <c r="M4451" t="b">
        <f t="shared" si="350"/>
        <v>1</v>
      </c>
      <c r="N4451" t="b">
        <f t="shared" si="351"/>
        <v>1</v>
      </c>
      <c r="O4451" t="b">
        <f t="shared" si="352"/>
        <v>1</v>
      </c>
      <c r="P4451" t="b">
        <f t="shared" si="352"/>
        <v>1</v>
      </c>
      <c r="Q4451" t="b">
        <f t="shared" si="353"/>
        <v>1</v>
      </c>
      <c r="R4451" t="b">
        <f t="shared" si="354"/>
        <v>1</v>
      </c>
      <c r="U4451" s="105" t="s">
        <v>834</v>
      </c>
      <c r="V4451" s="105" t="s">
        <v>835</v>
      </c>
      <c r="W4451" s="106">
        <v>250000</v>
      </c>
      <c r="X4451" s="106">
        <v>0</v>
      </c>
    </row>
    <row r="4452" spans="2:24" x14ac:dyDescent="0.25">
      <c r="B4452" s="105" t="s">
        <v>463</v>
      </c>
      <c r="C4452" s="105" t="s">
        <v>464</v>
      </c>
      <c r="D4452" s="106">
        <v>33057461</v>
      </c>
      <c r="E4452" s="106">
        <v>0</v>
      </c>
      <c r="M4452" t="b">
        <f t="shared" si="350"/>
        <v>1</v>
      </c>
      <c r="N4452" t="b">
        <f t="shared" si="351"/>
        <v>1</v>
      </c>
      <c r="O4452" t="b">
        <f t="shared" si="352"/>
        <v>1</v>
      </c>
      <c r="P4452" t="b">
        <f t="shared" si="352"/>
        <v>1</v>
      </c>
      <c r="Q4452" t="b">
        <f t="shared" si="353"/>
        <v>1</v>
      </c>
      <c r="R4452" t="b">
        <f t="shared" si="354"/>
        <v>1</v>
      </c>
      <c r="U4452" s="105" t="s">
        <v>463</v>
      </c>
      <c r="V4452" s="105" t="s">
        <v>464</v>
      </c>
      <c r="W4452" s="106">
        <v>33057461</v>
      </c>
      <c r="X4452" s="106">
        <v>0</v>
      </c>
    </row>
    <row r="4453" spans="2:24" x14ac:dyDescent="0.25">
      <c r="B4453" s="105" t="s">
        <v>465</v>
      </c>
      <c r="C4453" s="105" t="s">
        <v>466</v>
      </c>
      <c r="D4453" s="106">
        <v>18059461</v>
      </c>
      <c r="E4453" s="106">
        <v>0</v>
      </c>
      <c r="M4453" t="b">
        <f t="shared" si="350"/>
        <v>1</v>
      </c>
      <c r="N4453" t="b">
        <f t="shared" si="351"/>
        <v>1</v>
      </c>
      <c r="O4453" t="b">
        <f t="shared" si="352"/>
        <v>1</v>
      </c>
      <c r="P4453" t="b">
        <f t="shared" si="352"/>
        <v>1</v>
      </c>
      <c r="Q4453" t="b">
        <f t="shared" si="353"/>
        <v>1</v>
      </c>
      <c r="R4453" t="b">
        <f t="shared" si="354"/>
        <v>1</v>
      </c>
      <c r="U4453" s="105" t="s">
        <v>465</v>
      </c>
      <c r="V4453" s="105" t="s">
        <v>466</v>
      </c>
      <c r="W4453" s="106">
        <v>18059461</v>
      </c>
      <c r="X4453" s="106">
        <v>0</v>
      </c>
    </row>
    <row r="4454" spans="2:24" x14ac:dyDescent="0.25">
      <c r="B4454" s="105" t="s">
        <v>737</v>
      </c>
      <c r="C4454" s="105" t="s">
        <v>738</v>
      </c>
      <c r="D4454" s="106">
        <v>1133500</v>
      </c>
      <c r="E4454" s="106">
        <v>0</v>
      </c>
      <c r="M4454" t="b">
        <f t="shared" si="350"/>
        <v>1</v>
      </c>
      <c r="N4454" t="b">
        <f t="shared" si="351"/>
        <v>1</v>
      </c>
      <c r="O4454" t="b">
        <f t="shared" si="352"/>
        <v>1</v>
      </c>
      <c r="P4454" t="b">
        <f t="shared" si="352"/>
        <v>1</v>
      </c>
      <c r="Q4454" t="b">
        <f t="shared" si="353"/>
        <v>1</v>
      </c>
      <c r="R4454" t="b">
        <f t="shared" si="354"/>
        <v>1</v>
      </c>
      <c r="U4454" s="105" t="s">
        <v>737</v>
      </c>
      <c r="V4454" s="105" t="s">
        <v>738</v>
      </c>
      <c r="W4454" s="106">
        <v>1133500</v>
      </c>
      <c r="X4454" s="106">
        <v>0</v>
      </c>
    </row>
    <row r="4455" spans="2:24" x14ac:dyDescent="0.25">
      <c r="B4455" s="105" t="s">
        <v>739</v>
      </c>
      <c r="C4455" s="105" t="s">
        <v>740</v>
      </c>
      <c r="D4455" s="106">
        <v>1259662</v>
      </c>
      <c r="E4455" s="106">
        <v>0</v>
      </c>
      <c r="M4455" t="b">
        <f t="shared" si="350"/>
        <v>1</v>
      </c>
      <c r="N4455" t="b">
        <f t="shared" si="351"/>
        <v>1</v>
      </c>
      <c r="O4455" t="b">
        <f t="shared" si="352"/>
        <v>1</v>
      </c>
      <c r="P4455" t="b">
        <f t="shared" si="352"/>
        <v>1</v>
      </c>
      <c r="Q4455" t="b">
        <f t="shared" si="353"/>
        <v>1</v>
      </c>
      <c r="R4455" t="b">
        <f t="shared" si="354"/>
        <v>1</v>
      </c>
      <c r="U4455" s="105" t="s">
        <v>739</v>
      </c>
      <c r="V4455" s="105" t="s">
        <v>740</v>
      </c>
      <c r="W4455" s="106">
        <v>1259662</v>
      </c>
      <c r="X4455" s="106">
        <v>0</v>
      </c>
    </row>
    <row r="4456" spans="2:24" x14ac:dyDescent="0.25">
      <c r="B4456" s="105" t="s">
        <v>741</v>
      </c>
      <c r="C4456" s="105" t="s">
        <v>742</v>
      </c>
      <c r="D4456" s="106">
        <v>354500</v>
      </c>
      <c r="E4456" s="106">
        <v>0</v>
      </c>
      <c r="M4456" t="b">
        <f t="shared" si="350"/>
        <v>1</v>
      </c>
      <c r="N4456" t="b">
        <f t="shared" si="351"/>
        <v>1</v>
      </c>
      <c r="O4456" t="b">
        <f t="shared" si="352"/>
        <v>1</v>
      </c>
      <c r="P4456" t="b">
        <f t="shared" si="352"/>
        <v>1</v>
      </c>
      <c r="Q4456" t="b">
        <f t="shared" si="353"/>
        <v>1</v>
      </c>
      <c r="R4456" t="b">
        <f t="shared" si="354"/>
        <v>1</v>
      </c>
      <c r="U4456" s="105" t="s">
        <v>741</v>
      </c>
      <c r="V4456" s="105" t="s">
        <v>742</v>
      </c>
      <c r="W4456" s="106">
        <v>354500</v>
      </c>
      <c r="X4456" s="106">
        <v>0</v>
      </c>
    </row>
    <row r="4457" spans="2:24" x14ac:dyDescent="0.25">
      <c r="B4457" s="105" t="s">
        <v>743</v>
      </c>
      <c r="C4457" s="105" t="s">
        <v>744</v>
      </c>
      <c r="D4457" s="106">
        <v>796500</v>
      </c>
      <c r="E4457" s="106">
        <v>0</v>
      </c>
      <c r="M4457" t="b">
        <f t="shared" si="350"/>
        <v>1</v>
      </c>
      <c r="N4457" t="b">
        <f t="shared" si="351"/>
        <v>1</v>
      </c>
      <c r="O4457" t="b">
        <f t="shared" si="352"/>
        <v>1</v>
      </c>
      <c r="P4457" t="b">
        <f t="shared" si="352"/>
        <v>1</v>
      </c>
      <c r="Q4457" t="b">
        <f t="shared" si="353"/>
        <v>1</v>
      </c>
      <c r="R4457" t="b">
        <f t="shared" si="354"/>
        <v>1</v>
      </c>
      <c r="U4457" s="105" t="s">
        <v>743</v>
      </c>
      <c r="V4457" s="105" t="s">
        <v>744</v>
      </c>
      <c r="W4457" s="106">
        <v>796500</v>
      </c>
      <c r="X4457" s="106">
        <v>0</v>
      </c>
    </row>
    <row r="4458" spans="2:24" x14ac:dyDescent="0.25">
      <c r="B4458" s="105" t="s">
        <v>727</v>
      </c>
      <c r="C4458" s="105" t="s">
        <v>728</v>
      </c>
      <c r="D4458" s="106">
        <v>14288799</v>
      </c>
      <c r="E4458" s="106">
        <v>0</v>
      </c>
      <c r="M4458" t="b">
        <f t="shared" si="350"/>
        <v>1</v>
      </c>
      <c r="N4458" t="b">
        <f t="shared" si="351"/>
        <v>1</v>
      </c>
      <c r="O4458" t="b">
        <f t="shared" si="352"/>
        <v>1</v>
      </c>
      <c r="P4458" t="b">
        <f t="shared" si="352"/>
        <v>1</v>
      </c>
      <c r="Q4458" t="b">
        <f t="shared" si="353"/>
        <v>1</v>
      </c>
      <c r="R4458" t="b">
        <f t="shared" si="354"/>
        <v>1</v>
      </c>
      <c r="U4458" s="105" t="s">
        <v>727</v>
      </c>
      <c r="V4458" s="105" t="s">
        <v>728</v>
      </c>
      <c r="W4458" s="106">
        <v>14288799</v>
      </c>
      <c r="X4458" s="106">
        <v>0</v>
      </c>
    </row>
    <row r="4459" spans="2:24" x14ac:dyDescent="0.25">
      <c r="B4459" s="105" t="s">
        <v>1582</v>
      </c>
      <c r="C4459" s="105" t="s">
        <v>1583</v>
      </c>
      <c r="D4459" s="106">
        <v>226500</v>
      </c>
      <c r="E4459" s="106">
        <v>0</v>
      </c>
      <c r="M4459" t="b">
        <f t="shared" si="350"/>
        <v>1</v>
      </c>
      <c r="N4459" t="b">
        <f t="shared" si="351"/>
        <v>1</v>
      </c>
      <c r="O4459" t="b">
        <f t="shared" si="352"/>
        <v>1</v>
      </c>
      <c r="P4459" t="b">
        <f t="shared" si="352"/>
        <v>1</v>
      </c>
      <c r="Q4459" t="b">
        <f t="shared" si="353"/>
        <v>1</v>
      </c>
      <c r="R4459" t="b">
        <f t="shared" si="354"/>
        <v>1</v>
      </c>
      <c r="U4459" s="105" t="s">
        <v>1582</v>
      </c>
      <c r="V4459" s="105" t="s">
        <v>1583</v>
      </c>
      <c r="W4459" s="106">
        <v>226500</v>
      </c>
      <c r="X4459" s="106">
        <v>0</v>
      </c>
    </row>
    <row r="4460" spans="2:24" x14ac:dyDescent="0.25">
      <c r="B4460" s="105" t="s">
        <v>480</v>
      </c>
      <c r="C4460" s="105" t="s">
        <v>481</v>
      </c>
      <c r="D4460" s="106">
        <v>14998000</v>
      </c>
      <c r="E4460" s="106">
        <v>0</v>
      </c>
      <c r="M4460" t="b">
        <f t="shared" si="350"/>
        <v>1</v>
      </c>
      <c r="N4460" t="b">
        <f t="shared" si="351"/>
        <v>1</v>
      </c>
      <c r="O4460" t="b">
        <f t="shared" si="352"/>
        <v>1</v>
      </c>
      <c r="P4460" t="b">
        <f t="shared" si="352"/>
        <v>1</v>
      </c>
      <c r="Q4460" t="b">
        <f t="shared" si="353"/>
        <v>1</v>
      </c>
      <c r="R4460" t="b">
        <f t="shared" si="354"/>
        <v>1</v>
      </c>
      <c r="U4460" s="105" t="s">
        <v>480</v>
      </c>
      <c r="V4460" s="105" t="s">
        <v>481</v>
      </c>
      <c r="W4460" s="106">
        <v>14998000</v>
      </c>
      <c r="X4460" s="106">
        <v>0</v>
      </c>
    </row>
    <row r="4461" spans="2:24" x14ac:dyDescent="0.25">
      <c r="B4461" s="105" t="s">
        <v>482</v>
      </c>
      <c r="C4461" s="105" t="s">
        <v>481</v>
      </c>
      <c r="D4461" s="106">
        <v>14998000</v>
      </c>
      <c r="E4461" s="106">
        <v>0</v>
      </c>
      <c r="M4461" t="b">
        <f t="shared" si="350"/>
        <v>1</v>
      </c>
      <c r="N4461" t="b">
        <f t="shared" si="351"/>
        <v>1</v>
      </c>
      <c r="O4461" t="b">
        <f t="shared" si="352"/>
        <v>1</v>
      </c>
      <c r="P4461" t="b">
        <f t="shared" si="352"/>
        <v>1</v>
      </c>
      <c r="Q4461" t="b">
        <f t="shared" si="353"/>
        <v>1</v>
      </c>
      <c r="R4461" t="b">
        <f t="shared" si="354"/>
        <v>1</v>
      </c>
      <c r="U4461" s="105" t="s">
        <v>482</v>
      </c>
      <c r="V4461" s="105" t="s">
        <v>481</v>
      </c>
      <c r="W4461" s="106">
        <v>14998000</v>
      </c>
      <c r="X4461" s="106">
        <v>0</v>
      </c>
    </row>
    <row r="4462" spans="2:24" x14ac:dyDescent="0.25">
      <c r="B4462" s="105" t="s">
        <v>666</v>
      </c>
      <c r="C4462" s="105" t="s">
        <v>667</v>
      </c>
      <c r="D4462" s="106">
        <v>4542000</v>
      </c>
      <c r="E4462" s="106">
        <v>0</v>
      </c>
      <c r="M4462" t="b">
        <f t="shared" si="350"/>
        <v>1</v>
      </c>
      <c r="N4462" t="b">
        <f t="shared" si="351"/>
        <v>1</v>
      </c>
      <c r="O4462" t="b">
        <f t="shared" si="352"/>
        <v>1</v>
      </c>
      <c r="P4462" t="b">
        <f t="shared" si="352"/>
        <v>1</v>
      </c>
      <c r="Q4462" t="b">
        <f t="shared" si="353"/>
        <v>1</v>
      </c>
      <c r="R4462" t="b">
        <f t="shared" si="354"/>
        <v>1</v>
      </c>
      <c r="U4462" s="105" t="s">
        <v>666</v>
      </c>
      <c r="V4462" s="105" t="s">
        <v>667</v>
      </c>
      <c r="W4462" s="106">
        <v>4542000</v>
      </c>
      <c r="X4462" s="106">
        <v>0</v>
      </c>
    </row>
    <row r="4463" spans="2:24" x14ac:dyDescent="0.25">
      <c r="B4463" s="105" t="s">
        <v>668</v>
      </c>
      <c r="C4463" s="105" t="s">
        <v>669</v>
      </c>
      <c r="D4463" s="106">
        <v>4542000</v>
      </c>
      <c r="E4463" s="106">
        <v>0</v>
      </c>
      <c r="M4463" t="b">
        <f t="shared" si="350"/>
        <v>1</v>
      </c>
      <c r="N4463" t="b">
        <f t="shared" si="351"/>
        <v>1</v>
      </c>
      <c r="O4463" t="b">
        <f t="shared" si="352"/>
        <v>1</v>
      </c>
      <c r="P4463" t="b">
        <f t="shared" si="352"/>
        <v>1</v>
      </c>
      <c r="Q4463" t="b">
        <f t="shared" si="353"/>
        <v>1</v>
      </c>
      <c r="R4463" t="b">
        <f t="shared" si="354"/>
        <v>1</v>
      </c>
      <c r="U4463" s="105" t="s">
        <v>668</v>
      </c>
      <c r="V4463" s="105" t="s">
        <v>669</v>
      </c>
      <c r="W4463" s="106">
        <v>4542000</v>
      </c>
      <c r="X4463" s="106">
        <v>0</v>
      </c>
    </row>
    <row r="4464" spans="2:24" x14ac:dyDescent="0.25">
      <c r="B4464" s="105" t="s">
        <v>670</v>
      </c>
      <c r="C4464" s="105" t="s">
        <v>669</v>
      </c>
      <c r="D4464" s="106">
        <v>4542000</v>
      </c>
      <c r="E4464" s="106">
        <v>0</v>
      </c>
      <c r="M4464" t="b">
        <f t="shared" si="350"/>
        <v>1</v>
      </c>
      <c r="N4464" t="b">
        <f t="shared" si="351"/>
        <v>1</v>
      </c>
      <c r="O4464" t="b">
        <f t="shared" si="352"/>
        <v>1</v>
      </c>
      <c r="P4464" t="b">
        <f t="shared" si="352"/>
        <v>1</v>
      </c>
      <c r="Q4464" t="b">
        <f t="shared" si="353"/>
        <v>1</v>
      </c>
      <c r="R4464" t="b">
        <f t="shared" si="354"/>
        <v>1</v>
      </c>
      <c r="U4464" s="105" t="s">
        <v>670</v>
      </c>
      <c r="V4464" s="105" t="s">
        <v>669</v>
      </c>
      <c r="W4464" s="106">
        <v>4542000</v>
      </c>
      <c r="X4464" s="106">
        <v>0</v>
      </c>
    </row>
    <row r="4465" spans="2:24" x14ac:dyDescent="0.25">
      <c r="B4465" s="105" t="s">
        <v>338</v>
      </c>
      <c r="C4465" s="105" t="s">
        <v>339</v>
      </c>
      <c r="D4465" s="106">
        <v>84224404</v>
      </c>
      <c r="E4465" s="106">
        <v>0</v>
      </c>
      <c r="M4465" t="b">
        <f t="shared" si="350"/>
        <v>1</v>
      </c>
      <c r="N4465" t="b">
        <f t="shared" si="351"/>
        <v>1</v>
      </c>
      <c r="O4465" t="b">
        <f t="shared" si="352"/>
        <v>1</v>
      </c>
      <c r="P4465" t="b">
        <f t="shared" si="352"/>
        <v>1</v>
      </c>
      <c r="Q4465" t="b">
        <f t="shared" si="353"/>
        <v>1</v>
      </c>
      <c r="R4465" t="b">
        <f t="shared" si="354"/>
        <v>1</v>
      </c>
      <c r="U4465" s="105" t="s">
        <v>338</v>
      </c>
      <c r="V4465" s="105" t="s">
        <v>339</v>
      </c>
      <c r="W4465" s="106">
        <v>84224404</v>
      </c>
      <c r="X4465" s="106">
        <v>0</v>
      </c>
    </row>
    <row r="4466" spans="2:24" x14ac:dyDescent="0.25">
      <c r="B4466" s="105" t="s">
        <v>469</v>
      </c>
      <c r="C4466" s="105" t="s">
        <v>470</v>
      </c>
      <c r="D4466" s="106">
        <v>9992500</v>
      </c>
      <c r="E4466" s="106">
        <v>0</v>
      </c>
      <c r="M4466" t="b">
        <f t="shared" si="350"/>
        <v>1</v>
      </c>
      <c r="N4466" t="b">
        <f t="shared" si="351"/>
        <v>1</v>
      </c>
      <c r="O4466" t="b">
        <f t="shared" si="352"/>
        <v>1</v>
      </c>
      <c r="P4466" t="b">
        <f t="shared" si="352"/>
        <v>1</v>
      </c>
      <c r="Q4466" t="b">
        <f t="shared" si="353"/>
        <v>1</v>
      </c>
      <c r="R4466" t="b">
        <f t="shared" si="354"/>
        <v>1</v>
      </c>
      <c r="U4466" s="105" t="s">
        <v>469</v>
      </c>
      <c r="V4466" s="105" t="s">
        <v>470</v>
      </c>
      <c r="W4466" s="106">
        <v>9992500</v>
      </c>
      <c r="X4466" s="106">
        <v>0</v>
      </c>
    </row>
    <row r="4467" spans="2:24" x14ac:dyDescent="0.25">
      <c r="B4467" s="105" t="s">
        <v>471</v>
      </c>
      <c r="C4467" s="105" t="s">
        <v>472</v>
      </c>
      <c r="D4467" s="106">
        <v>9898500</v>
      </c>
      <c r="E4467" s="106">
        <v>0</v>
      </c>
      <c r="M4467" t="b">
        <f t="shared" si="350"/>
        <v>1</v>
      </c>
      <c r="N4467" t="b">
        <f t="shared" si="351"/>
        <v>1</v>
      </c>
      <c r="O4467" t="b">
        <f t="shared" si="352"/>
        <v>1</v>
      </c>
      <c r="P4467" t="b">
        <f t="shared" si="352"/>
        <v>1</v>
      </c>
      <c r="Q4467" t="b">
        <f t="shared" si="353"/>
        <v>1</v>
      </c>
      <c r="R4467" t="b">
        <f t="shared" si="354"/>
        <v>1</v>
      </c>
      <c r="U4467" s="105" t="s">
        <v>471</v>
      </c>
      <c r="V4467" s="105" t="s">
        <v>472</v>
      </c>
      <c r="W4467" s="106">
        <v>9898500</v>
      </c>
      <c r="X4467" s="106">
        <v>0</v>
      </c>
    </row>
    <row r="4468" spans="2:24" x14ac:dyDescent="0.25">
      <c r="B4468" s="105" t="s">
        <v>1461</v>
      </c>
      <c r="C4468" s="105" t="s">
        <v>1614</v>
      </c>
      <c r="D4468" s="106">
        <v>94000</v>
      </c>
      <c r="E4468" s="106">
        <v>0</v>
      </c>
      <c r="M4468" t="b">
        <f t="shared" si="350"/>
        <v>1</v>
      </c>
      <c r="N4468" t="b">
        <f t="shared" si="351"/>
        <v>1</v>
      </c>
      <c r="O4468" t="b">
        <f t="shared" si="352"/>
        <v>1</v>
      </c>
      <c r="P4468" t="b">
        <f t="shared" si="352"/>
        <v>1</v>
      </c>
      <c r="Q4468" t="b">
        <f t="shared" si="353"/>
        <v>1</v>
      </c>
      <c r="R4468" t="b">
        <f t="shared" si="354"/>
        <v>1</v>
      </c>
      <c r="U4468" s="105" t="s">
        <v>1461</v>
      </c>
      <c r="V4468" s="105" t="s">
        <v>1614</v>
      </c>
      <c r="W4468" s="106">
        <v>94000</v>
      </c>
      <c r="X4468" s="106">
        <v>0</v>
      </c>
    </row>
    <row r="4469" spans="2:24" x14ac:dyDescent="0.25">
      <c r="B4469" s="105" t="s">
        <v>340</v>
      </c>
      <c r="C4469" s="105" t="s">
        <v>341</v>
      </c>
      <c r="D4469" s="106">
        <v>74231904</v>
      </c>
      <c r="E4469" s="106">
        <v>0</v>
      </c>
      <c r="M4469" t="b">
        <f t="shared" si="350"/>
        <v>1</v>
      </c>
      <c r="N4469" t="b">
        <f t="shared" si="351"/>
        <v>1</v>
      </c>
      <c r="O4469" t="b">
        <f t="shared" si="352"/>
        <v>1</v>
      </c>
      <c r="P4469" t="b">
        <f t="shared" si="352"/>
        <v>1</v>
      </c>
      <c r="Q4469" t="b">
        <f t="shared" si="353"/>
        <v>1</v>
      </c>
      <c r="R4469" t="b">
        <f t="shared" si="354"/>
        <v>1</v>
      </c>
      <c r="U4469" s="105" t="s">
        <v>340</v>
      </c>
      <c r="V4469" s="105" t="s">
        <v>341</v>
      </c>
      <c r="W4469" s="106">
        <v>74231904</v>
      </c>
      <c r="X4469" s="106">
        <v>0</v>
      </c>
    </row>
    <row r="4470" spans="2:24" x14ac:dyDescent="0.25">
      <c r="B4470" s="105" t="s">
        <v>392</v>
      </c>
      <c r="C4470" s="105" t="s">
        <v>341</v>
      </c>
      <c r="D4470" s="106">
        <v>35998484</v>
      </c>
      <c r="E4470" s="106">
        <v>0</v>
      </c>
      <c r="M4470" t="b">
        <f t="shared" si="350"/>
        <v>1</v>
      </c>
      <c r="N4470" t="b">
        <f t="shared" si="351"/>
        <v>1</v>
      </c>
      <c r="O4470" t="b">
        <f t="shared" si="352"/>
        <v>1</v>
      </c>
      <c r="P4470" t="b">
        <f t="shared" si="352"/>
        <v>1</v>
      </c>
      <c r="Q4470" t="b">
        <f t="shared" si="353"/>
        <v>1</v>
      </c>
      <c r="R4470" t="b">
        <f t="shared" si="354"/>
        <v>1</v>
      </c>
      <c r="U4470" s="105" t="s">
        <v>392</v>
      </c>
      <c r="V4470" s="105" t="s">
        <v>341</v>
      </c>
      <c r="W4470" s="106">
        <v>35998484</v>
      </c>
      <c r="X4470" s="106">
        <v>0</v>
      </c>
    </row>
    <row r="4471" spans="2:24" x14ac:dyDescent="0.25">
      <c r="B4471" s="105" t="s">
        <v>342</v>
      </c>
      <c r="C4471" s="105" t="s">
        <v>343</v>
      </c>
      <c r="D4471" s="106">
        <v>911000</v>
      </c>
      <c r="E4471" s="106">
        <v>0</v>
      </c>
      <c r="M4471" t="b">
        <f t="shared" si="350"/>
        <v>1</v>
      </c>
      <c r="N4471" t="b">
        <f t="shared" si="351"/>
        <v>1</v>
      </c>
      <c r="O4471" t="b">
        <f t="shared" si="352"/>
        <v>1</v>
      </c>
      <c r="P4471" t="b">
        <f t="shared" si="352"/>
        <v>1</v>
      </c>
      <c r="Q4471" t="b">
        <f t="shared" si="353"/>
        <v>1</v>
      </c>
      <c r="R4471" t="b">
        <f t="shared" si="354"/>
        <v>1</v>
      </c>
      <c r="U4471" s="105" t="s">
        <v>342</v>
      </c>
      <c r="V4471" s="105" t="s">
        <v>343</v>
      </c>
      <c r="W4471" s="106">
        <v>911000</v>
      </c>
      <c r="X4471" s="106">
        <v>0</v>
      </c>
    </row>
    <row r="4472" spans="2:24" x14ac:dyDescent="0.25">
      <c r="B4472" s="105" t="s">
        <v>344</v>
      </c>
      <c r="C4472" s="105" t="s">
        <v>345</v>
      </c>
      <c r="D4472" s="106">
        <v>689500</v>
      </c>
      <c r="E4472" s="106">
        <v>0</v>
      </c>
      <c r="M4472" t="b">
        <f t="shared" si="350"/>
        <v>1</v>
      </c>
      <c r="N4472" t="b">
        <f t="shared" si="351"/>
        <v>1</v>
      </c>
      <c r="O4472" t="b">
        <f t="shared" si="352"/>
        <v>1</v>
      </c>
      <c r="P4472" t="b">
        <f t="shared" si="352"/>
        <v>1</v>
      </c>
      <c r="Q4472" t="b">
        <f t="shared" si="353"/>
        <v>1</v>
      </c>
      <c r="R4472" t="b">
        <f t="shared" si="354"/>
        <v>1</v>
      </c>
      <c r="U4472" s="105" t="s">
        <v>344</v>
      </c>
      <c r="V4472" s="105" t="s">
        <v>345</v>
      </c>
      <c r="W4472" s="106">
        <v>689500</v>
      </c>
      <c r="X4472" s="106">
        <v>0</v>
      </c>
    </row>
    <row r="4473" spans="2:24" x14ac:dyDescent="0.25">
      <c r="B4473" s="105" t="s">
        <v>346</v>
      </c>
      <c r="C4473" s="105" t="s">
        <v>347</v>
      </c>
      <c r="D4473" s="106">
        <v>1323600</v>
      </c>
      <c r="E4473" s="106">
        <v>0</v>
      </c>
      <c r="M4473" t="b">
        <f t="shared" si="350"/>
        <v>1</v>
      </c>
      <c r="N4473" t="b">
        <f t="shared" si="351"/>
        <v>1</v>
      </c>
      <c r="O4473" t="b">
        <f t="shared" si="352"/>
        <v>1</v>
      </c>
      <c r="P4473" t="b">
        <f t="shared" si="352"/>
        <v>1</v>
      </c>
      <c r="Q4473" t="b">
        <f t="shared" si="353"/>
        <v>1</v>
      </c>
      <c r="R4473" t="b">
        <f t="shared" si="354"/>
        <v>1</v>
      </c>
      <c r="U4473" s="105" t="s">
        <v>346</v>
      </c>
      <c r="V4473" s="105" t="s">
        <v>347</v>
      </c>
      <c r="W4473" s="106">
        <v>1323600</v>
      </c>
      <c r="X4473" s="106">
        <v>0</v>
      </c>
    </row>
    <row r="4474" spans="2:24" x14ac:dyDescent="0.25">
      <c r="B4474" s="105" t="s">
        <v>348</v>
      </c>
      <c r="C4474" s="105" t="s">
        <v>1542</v>
      </c>
      <c r="D4474" s="106">
        <v>9626500</v>
      </c>
      <c r="E4474" s="106">
        <v>0</v>
      </c>
      <c r="M4474" t="b">
        <f t="shared" si="350"/>
        <v>1</v>
      </c>
      <c r="N4474" t="b">
        <f t="shared" si="351"/>
        <v>1</v>
      </c>
      <c r="O4474" t="b">
        <f t="shared" si="352"/>
        <v>1</v>
      </c>
      <c r="P4474" t="b">
        <f t="shared" si="352"/>
        <v>1</v>
      </c>
      <c r="Q4474" t="b">
        <f t="shared" si="353"/>
        <v>1</v>
      </c>
      <c r="R4474" t="b">
        <f t="shared" si="354"/>
        <v>1</v>
      </c>
      <c r="U4474" s="105" t="s">
        <v>348</v>
      </c>
      <c r="V4474" s="105" t="s">
        <v>1542</v>
      </c>
      <c r="W4474" s="106">
        <v>9626500</v>
      </c>
      <c r="X4474" s="106">
        <v>0</v>
      </c>
    </row>
    <row r="4475" spans="2:24" x14ac:dyDescent="0.25">
      <c r="B4475" s="105" t="s">
        <v>349</v>
      </c>
      <c r="C4475" s="105" t="s">
        <v>350</v>
      </c>
      <c r="D4475" s="106">
        <v>5981620</v>
      </c>
      <c r="E4475" s="106">
        <v>0</v>
      </c>
      <c r="M4475" t="b">
        <f t="shared" si="350"/>
        <v>1</v>
      </c>
      <c r="N4475" t="b">
        <f t="shared" si="351"/>
        <v>1</v>
      </c>
      <c r="O4475" t="b">
        <f t="shared" si="352"/>
        <v>1</v>
      </c>
      <c r="P4475" t="b">
        <f t="shared" si="352"/>
        <v>1</v>
      </c>
      <c r="Q4475" t="b">
        <f t="shared" si="353"/>
        <v>1</v>
      </c>
      <c r="R4475" t="b">
        <f t="shared" si="354"/>
        <v>1</v>
      </c>
      <c r="U4475" s="105" t="s">
        <v>349</v>
      </c>
      <c r="V4475" s="105" t="s">
        <v>350</v>
      </c>
      <c r="W4475" s="106">
        <v>5981620</v>
      </c>
      <c r="X4475" s="106">
        <v>0</v>
      </c>
    </row>
    <row r="4476" spans="2:24" x14ac:dyDescent="0.25">
      <c r="B4476" s="105" t="s">
        <v>351</v>
      </c>
      <c r="C4476" s="105" t="s">
        <v>352</v>
      </c>
      <c r="D4476" s="106">
        <v>793500</v>
      </c>
      <c r="E4476" s="106">
        <v>0</v>
      </c>
      <c r="M4476" t="b">
        <f t="shared" si="350"/>
        <v>1</v>
      </c>
      <c r="N4476" t="b">
        <f t="shared" si="351"/>
        <v>1</v>
      </c>
      <c r="O4476" t="b">
        <f t="shared" si="352"/>
        <v>1</v>
      </c>
      <c r="P4476" t="b">
        <f t="shared" si="352"/>
        <v>1</v>
      </c>
      <c r="Q4476" t="b">
        <f t="shared" si="353"/>
        <v>1</v>
      </c>
      <c r="R4476" t="b">
        <f t="shared" si="354"/>
        <v>1</v>
      </c>
      <c r="U4476" s="105" t="s">
        <v>351</v>
      </c>
      <c r="V4476" s="105" t="s">
        <v>352</v>
      </c>
      <c r="W4476" s="106">
        <v>793500</v>
      </c>
      <c r="X4476" s="106">
        <v>0</v>
      </c>
    </row>
    <row r="4477" spans="2:24" x14ac:dyDescent="0.25">
      <c r="B4477" s="105" t="s">
        <v>353</v>
      </c>
      <c r="C4477" s="105" t="s">
        <v>354</v>
      </c>
      <c r="D4477" s="106">
        <v>7420000</v>
      </c>
      <c r="E4477" s="106">
        <v>0</v>
      </c>
      <c r="M4477" t="b">
        <f t="shared" si="350"/>
        <v>1</v>
      </c>
      <c r="N4477" t="b">
        <f t="shared" si="351"/>
        <v>1</v>
      </c>
      <c r="O4477" t="b">
        <f t="shared" si="352"/>
        <v>1</v>
      </c>
      <c r="P4477" t="b">
        <f t="shared" si="352"/>
        <v>1</v>
      </c>
      <c r="Q4477" t="b">
        <f t="shared" si="353"/>
        <v>1</v>
      </c>
      <c r="R4477" t="b">
        <f t="shared" si="354"/>
        <v>1</v>
      </c>
      <c r="U4477" s="105" t="s">
        <v>353</v>
      </c>
      <c r="V4477" s="105" t="s">
        <v>354</v>
      </c>
      <c r="W4477" s="106">
        <v>7420000</v>
      </c>
      <c r="X4477" s="106">
        <v>0</v>
      </c>
    </row>
    <row r="4478" spans="2:24" x14ac:dyDescent="0.25">
      <c r="B4478" s="105" t="s">
        <v>355</v>
      </c>
      <c r="C4478" s="105" t="s">
        <v>356</v>
      </c>
      <c r="D4478" s="106">
        <v>795700</v>
      </c>
      <c r="E4478" s="106">
        <v>0</v>
      </c>
      <c r="M4478" t="b">
        <f t="shared" si="350"/>
        <v>1</v>
      </c>
      <c r="N4478" t="b">
        <f t="shared" si="351"/>
        <v>1</v>
      </c>
      <c r="O4478" t="b">
        <f t="shared" si="352"/>
        <v>1</v>
      </c>
      <c r="P4478" t="b">
        <f t="shared" si="352"/>
        <v>1</v>
      </c>
      <c r="Q4478" t="b">
        <f t="shared" si="353"/>
        <v>1</v>
      </c>
      <c r="R4478" t="b">
        <f t="shared" si="354"/>
        <v>1</v>
      </c>
      <c r="U4478" s="105" t="s">
        <v>355</v>
      </c>
      <c r="V4478" s="105" t="s">
        <v>356</v>
      </c>
      <c r="W4478" s="106">
        <v>795700</v>
      </c>
      <c r="X4478" s="106">
        <v>0</v>
      </c>
    </row>
    <row r="4479" spans="2:24" x14ac:dyDescent="0.25">
      <c r="B4479" s="105" t="s">
        <v>357</v>
      </c>
      <c r="C4479" s="105" t="s">
        <v>358</v>
      </c>
      <c r="D4479" s="106">
        <v>7200000</v>
      </c>
      <c r="E4479" s="106">
        <v>0</v>
      </c>
      <c r="M4479" t="b">
        <f t="shared" si="350"/>
        <v>1</v>
      </c>
      <c r="N4479" t="b">
        <f t="shared" si="351"/>
        <v>1</v>
      </c>
      <c r="O4479" t="b">
        <f t="shared" si="352"/>
        <v>1</v>
      </c>
      <c r="P4479" t="b">
        <f t="shared" si="352"/>
        <v>1</v>
      </c>
      <c r="Q4479" t="b">
        <f t="shared" si="353"/>
        <v>1</v>
      </c>
      <c r="R4479" t="b">
        <f t="shared" si="354"/>
        <v>1</v>
      </c>
      <c r="U4479" s="105" t="s">
        <v>357</v>
      </c>
      <c r="V4479" s="105" t="s">
        <v>358</v>
      </c>
      <c r="W4479" s="106">
        <v>7200000</v>
      </c>
      <c r="X4479" s="106">
        <v>0</v>
      </c>
    </row>
    <row r="4480" spans="2:24" x14ac:dyDescent="0.25">
      <c r="B4480" s="105" t="s">
        <v>1464</v>
      </c>
      <c r="C4480" s="105" t="s">
        <v>1465</v>
      </c>
      <c r="D4480" s="106">
        <v>3492000</v>
      </c>
      <c r="E4480" s="106">
        <v>0</v>
      </c>
      <c r="M4480" t="b">
        <f t="shared" si="350"/>
        <v>1</v>
      </c>
      <c r="N4480" t="b">
        <f t="shared" si="351"/>
        <v>1</v>
      </c>
      <c r="O4480" t="b">
        <f t="shared" si="352"/>
        <v>1</v>
      </c>
      <c r="P4480" t="b">
        <f t="shared" si="352"/>
        <v>1</v>
      </c>
      <c r="Q4480" t="b">
        <f t="shared" si="353"/>
        <v>1</v>
      </c>
      <c r="R4480" t="b">
        <f t="shared" si="354"/>
        <v>1</v>
      </c>
      <c r="U4480" s="105" t="s">
        <v>1464</v>
      </c>
      <c r="V4480" s="105" t="s">
        <v>1465</v>
      </c>
      <c r="W4480" s="106">
        <v>3492000</v>
      </c>
      <c r="X4480" s="106">
        <v>0</v>
      </c>
    </row>
    <row r="4481" spans="2:26" x14ac:dyDescent="0.25">
      <c r="B4481" s="105" t="s">
        <v>473</v>
      </c>
      <c r="C4481" s="105" t="s">
        <v>474</v>
      </c>
      <c r="D4481" s="106">
        <v>565000</v>
      </c>
      <c r="E4481" s="106">
        <v>0</v>
      </c>
      <c r="M4481" t="b">
        <f t="shared" si="350"/>
        <v>1</v>
      </c>
      <c r="N4481" t="b">
        <f t="shared" si="351"/>
        <v>1</v>
      </c>
      <c r="O4481" t="b">
        <f t="shared" si="352"/>
        <v>1</v>
      </c>
      <c r="P4481" t="b">
        <f t="shared" si="352"/>
        <v>1</v>
      </c>
      <c r="Q4481" t="b">
        <f t="shared" si="353"/>
        <v>1</v>
      </c>
      <c r="R4481" t="b">
        <f t="shared" si="354"/>
        <v>1</v>
      </c>
      <c r="U4481" s="105" t="s">
        <v>473</v>
      </c>
      <c r="V4481" s="105" t="s">
        <v>474</v>
      </c>
      <c r="W4481" s="106">
        <v>565000</v>
      </c>
      <c r="X4481" s="106">
        <v>0</v>
      </c>
    </row>
    <row r="4482" spans="2:26" x14ac:dyDescent="0.25">
      <c r="B4482" s="105" t="s">
        <v>475</v>
      </c>
      <c r="C4482" s="105" t="s">
        <v>476</v>
      </c>
      <c r="D4482" s="106">
        <v>565000</v>
      </c>
      <c r="E4482" s="106">
        <v>0</v>
      </c>
      <c r="M4482" t="b">
        <f t="shared" si="350"/>
        <v>1</v>
      </c>
      <c r="N4482" t="b">
        <f t="shared" si="351"/>
        <v>1</v>
      </c>
      <c r="O4482" t="b">
        <f t="shared" si="352"/>
        <v>1</v>
      </c>
      <c r="P4482" t="b">
        <f t="shared" si="352"/>
        <v>1</v>
      </c>
      <c r="Q4482" t="b">
        <f t="shared" si="353"/>
        <v>1</v>
      </c>
      <c r="R4482" t="b">
        <f t="shared" si="354"/>
        <v>1</v>
      </c>
      <c r="U4482" s="105" t="s">
        <v>475</v>
      </c>
      <c r="V4482" s="105" t="s">
        <v>476</v>
      </c>
      <c r="W4482" s="106">
        <v>565000</v>
      </c>
      <c r="X4482" s="106">
        <v>0</v>
      </c>
    </row>
    <row r="4483" spans="2:26" x14ac:dyDescent="0.25">
      <c r="B4483" s="105" t="s">
        <v>477</v>
      </c>
      <c r="C4483" s="105" t="s">
        <v>476</v>
      </c>
      <c r="D4483" s="106">
        <v>565000</v>
      </c>
      <c r="E4483" s="106">
        <v>0</v>
      </c>
      <c r="M4483" t="b">
        <f t="shared" si="350"/>
        <v>1</v>
      </c>
      <c r="N4483" t="b">
        <f t="shared" si="351"/>
        <v>1</v>
      </c>
      <c r="O4483" t="b">
        <f t="shared" si="352"/>
        <v>1</v>
      </c>
      <c r="P4483" t="b">
        <f t="shared" si="352"/>
        <v>1</v>
      </c>
      <c r="Q4483" t="b">
        <f t="shared" si="353"/>
        <v>1</v>
      </c>
      <c r="R4483" t="b">
        <f t="shared" si="354"/>
        <v>1</v>
      </c>
      <c r="U4483" s="105" t="s">
        <v>477</v>
      </c>
      <c r="V4483" s="105" t="s">
        <v>476</v>
      </c>
      <c r="W4483" s="106">
        <v>565000</v>
      </c>
      <c r="X4483" s="106">
        <v>0</v>
      </c>
    </row>
    <row r="4484" spans="2:26" x14ac:dyDescent="0.25">
      <c r="B4484" t="s">
        <v>359</v>
      </c>
      <c r="C4484" s="106">
        <v>531479941</v>
      </c>
      <c r="D4484" s="106">
        <v>0</v>
      </c>
      <c r="M4484" t="b">
        <f t="shared" si="350"/>
        <v>1</v>
      </c>
      <c r="N4484" t="b">
        <f t="shared" si="351"/>
        <v>1</v>
      </c>
      <c r="O4484" t="b">
        <f t="shared" si="352"/>
        <v>1</v>
      </c>
      <c r="P4484" t="b">
        <f t="shared" si="352"/>
        <v>1</v>
      </c>
      <c r="Q4484" t="b">
        <f t="shared" si="353"/>
        <v>1</v>
      </c>
      <c r="R4484" t="b">
        <f t="shared" si="354"/>
        <v>1</v>
      </c>
      <c r="U4484" t="s">
        <v>359</v>
      </c>
      <c r="V4484" s="106">
        <v>531479941</v>
      </c>
      <c r="W4484" s="106">
        <v>0</v>
      </c>
    </row>
    <row r="4485" spans="2:26" x14ac:dyDescent="0.25">
      <c r="B4485" t="s">
        <v>330</v>
      </c>
      <c r="C4485" t="s">
        <v>331</v>
      </c>
      <c r="D4485" s="105" t="s">
        <v>894</v>
      </c>
      <c r="E4485" t="s">
        <v>333</v>
      </c>
      <c r="F4485" t="s">
        <v>331</v>
      </c>
      <c r="G4485" s="105" t="s">
        <v>895</v>
      </c>
      <c r="M4485" t="b">
        <f t="shared" si="350"/>
        <v>1</v>
      </c>
      <c r="N4485" t="b">
        <f t="shared" si="351"/>
        <v>1</v>
      </c>
      <c r="O4485" t="b">
        <f t="shared" si="352"/>
        <v>1</v>
      </c>
      <c r="P4485" t="b">
        <f t="shared" si="352"/>
        <v>1</v>
      </c>
      <c r="Q4485" t="b">
        <f t="shared" si="353"/>
        <v>1</v>
      </c>
      <c r="R4485" t="b">
        <f t="shared" si="354"/>
        <v>1</v>
      </c>
      <c r="U4485" t="s">
        <v>330</v>
      </c>
      <c r="V4485" t="s">
        <v>331</v>
      </c>
      <c r="W4485" s="105" t="s">
        <v>894</v>
      </c>
      <c r="X4485" t="s">
        <v>333</v>
      </c>
      <c r="Y4485" t="s">
        <v>331</v>
      </c>
      <c r="Z4485" s="105" t="s">
        <v>895</v>
      </c>
    </row>
    <row r="4486" spans="2:26" x14ac:dyDescent="0.25">
      <c r="B4486" t="s">
        <v>335</v>
      </c>
      <c r="C4486" t="s">
        <v>3</v>
      </c>
      <c r="D4486" t="s">
        <v>336</v>
      </c>
      <c r="E4486" t="s">
        <v>337</v>
      </c>
      <c r="M4486" t="b">
        <f t="shared" si="350"/>
        <v>1</v>
      </c>
      <c r="N4486" t="b">
        <f t="shared" si="351"/>
        <v>1</v>
      </c>
      <c r="O4486" t="b">
        <f t="shared" si="352"/>
        <v>1</v>
      </c>
      <c r="P4486" t="b">
        <f t="shared" si="352"/>
        <v>1</v>
      </c>
      <c r="Q4486" t="b">
        <f t="shared" si="353"/>
        <v>1</v>
      </c>
      <c r="R4486" t="b">
        <f t="shared" si="354"/>
        <v>1</v>
      </c>
      <c r="U4486" t="s">
        <v>335</v>
      </c>
      <c r="V4486" t="s">
        <v>3</v>
      </c>
      <c r="W4486" t="s">
        <v>336</v>
      </c>
      <c r="X4486" t="s">
        <v>337</v>
      </c>
    </row>
    <row r="4487" spans="2:26" x14ac:dyDescent="0.25">
      <c r="B4487" s="105" t="s">
        <v>418</v>
      </c>
      <c r="C4487" s="105" t="s">
        <v>419</v>
      </c>
      <c r="D4487" s="106">
        <v>285570000</v>
      </c>
      <c r="E4487" s="106">
        <v>0</v>
      </c>
      <c r="M4487" t="b">
        <f t="shared" si="350"/>
        <v>1</v>
      </c>
      <c r="N4487" t="b">
        <f t="shared" si="351"/>
        <v>1</v>
      </c>
      <c r="O4487" t="b">
        <f t="shared" si="352"/>
        <v>1</v>
      </c>
      <c r="P4487" t="b">
        <f t="shared" si="352"/>
        <v>1</v>
      </c>
      <c r="Q4487" t="b">
        <f t="shared" si="353"/>
        <v>1</v>
      </c>
      <c r="R4487" t="b">
        <f t="shared" si="354"/>
        <v>1</v>
      </c>
      <c r="U4487" s="105" t="s">
        <v>418</v>
      </c>
      <c r="V4487" s="105" t="s">
        <v>419</v>
      </c>
      <c r="W4487" s="106">
        <v>285570000</v>
      </c>
      <c r="X4487" s="106">
        <v>0</v>
      </c>
    </row>
    <row r="4488" spans="2:26" x14ac:dyDescent="0.25">
      <c r="B4488" s="105" t="s">
        <v>420</v>
      </c>
      <c r="C4488" s="105" t="s">
        <v>421</v>
      </c>
      <c r="D4488" s="106">
        <v>285570000</v>
      </c>
      <c r="E4488" s="106">
        <v>0</v>
      </c>
      <c r="M4488" t="b">
        <f t="shared" si="350"/>
        <v>1</v>
      </c>
      <c r="N4488" t="b">
        <f t="shared" si="351"/>
        <v>1</v>
      </c>
      <c r="O4488" t="b">
        <f t="shared" si="352"/>
        <v>1</v>
      </c>
      <c r="P4488" t="b">
        <f t="shared" si="352"/>
        <v>1</v>
      </c>
      <c r="Q4488" t="b">
        <f t="shared" si="353"/>
        <v>1</v>
      </c>
      <c r="R4488" t="b">
        <f t="shared" si="354"/>
        <v>1</v>
      </c>
      <c r="U4488" s="105" t="s">
        <v>420</v>
      </c>
      <c r="V4488" s="105" t="s">
        <v>421</v>
      </c>
      <c r="W4488" s="106">
        <v>285570000</v>
      </c>
      <c r="X4488" s="106">
        <v>0</v>
      </c>
    </row>
    <row r="4489" spans="2:26" x14ac:dyDescent="0.25">
      <c r="B4489" s="105" t="s">
        <v>422</v>
      </c>
      <c r="C4489" s="105" t="s">
        <v>421</v>
      </c>
      <c r="D4489" s="106">
        <v>284400000</v>
      </c>
      <c r="E4489" s="106">
        <v>0</v>
      </c>
      <c r="M4489" t="b">
        <f t="shared" si="350"/>
        <v>1</v>
      </c>
      <c r="N4489" t="b">
        <f t="shared" si="351"/>
        <v>1</v>
      </c>
      <c r="O4489" t="b">
        <f t="shared" si="352"/>
        <v>1</v>
      </c>
      <c r="P4489" t="b">
        <f t="shared" si="352"/>
        <v>1</v>
      </c>
      <c r="Q4489" t="b">
        <f t="shared" si="353"/>
        <v>1</v>
      </c>
      <c r="R4489" t="b">
        <f t="shared" si="354"/>
        <v>1</v>
      </c>
      <c r="U4489" s="105" t="s">
        <v>422</v>
      </c>
      <c r="V4489" s="105" t="s">
        <v>421</v>
      </c>
      <c r="W4489" s="106">
        <v>284400000</v>
      </c>
      <c r="X4489" s="106">
        <v>0</v>
      </c>
    </row>
    <row r="4490" spans="2:26" x14ac:dyDescent="0.25">
      <c r="B4490" s="105" t="s">
        <v>759</v>
      </c>
      <c r="C4490" s="105" t="s">
        <v>1584</v>
      </c>
      <c r="D4490" s="106">
        <v>1170000</v>
      </c>
      <c r="E4490" s="106">
        <v>0</v>
      </c>
      <c r="M4490" t="b">
        <f t="shared" si="350"/>
        <v>1</v>
      </c>
      <c r="N4490" t="b">
        <f t="shared" si="351"/>
        <v>1</v>
      </c>
      <c r="O4490" t="b">
        <f t="shared" si="352"/>
        <v>1</v>
      </c>
      <c r="P4490" t="b">
        <f t="shared" si="352"/>
        <v>1</v>
      </c>
      <c r="Q4490" t="b">
        <f t="shared" si="353"/>
        <v>1</v>
      </c>
      <c r="R4490" t="b">
        <f t="shared" si="354"/>
        <v>1</v>
      </c>
      <c r="U4490" s="105" t="s">
        <v>759</v>
      </c>
      <c r="V4490" s="105" t="s">
        <v>1584</v>
      </c>
      <c r="W4490" s="106">
        <v>1170000</v>
      </c>
      <c r="X4490" s="106">
        <v>0</v>
      </c>
    </row>
    <row r="4491" spans="2:26" x14ac:dyDescent="0.25">
      <c r="B4491" s="105" t="s">
        <v>403</v>
      </c>
      <c r="C4491" s="105" t="s">
        <v>404</v>
      </c>
      <c r="D4491" s="106">
        <v>52200000</v>
      </c>
      <c r="E4491" s="106">
        <v>0</v>
      </c>
      <c r="M4491" t="b">
        <f t="shared" si="350"/>
        <v>1</v>
      </c>
      <c r="N4491" t="b">
        <f t="shared" si="351"/>
        <v>1</v>
      </c>
      <c r="O4491" t="b">
        <f t="shared" si="352"/>
        <v>1</v>
      </c>
      <c r="P4491" t="b">
        <f t="shared" si="352"/>
        <v>1</v>
      </c>
      <c r="Q4491" t="b">
        <f t="shared" si="353"/>
        <v>1</v>
      </c>
      <c r="R4491" t="b">
        <f t="shared" si="354"/>
        <v>1</v>
      </c>
      <c r="U4491" s="105" t="s">
        <v>403</v>
      </c>
      <c r="V4491" s="105" t="s">
        <v>404</v>
      </c>
      <c r="W4491" s="106">
        <v>52200000</v>
      </c>
      <c r="X4491" s="106">
        <v>0</v>
      </c>
    </row>
    <row r="4492" spans="2:26" x14ac:dyDescent="0.25">
      <c r="B4492" s="105" t="s">
        <v>405</v>
      </c>
      <c r="C4492" s="105" t="s">
        <v>406</v>
      </c>
      <c r="D4492" s="106">
        <v>34000000</v>
      </c>
      <c r="E4492" s="106">
        <v>0</v>
      </c>
      <c r="M4492" t="b">
        <f t="shared" si="350"/>
        <v>1</v>
      </c>
      <c r="N4492" t="b">
        <f t="shared" si="351"/>
        <v>1</v>
      </c>
      <c r="O4492" t="b">
        <f t="shared" si="352"/>
        <v>1</v>
      </c>
      <c r="P4492" t="b">
        <f t="shared" si="352"/>
        <v>1</v>
      </c>
      <c r="Q4492" t="b">
        <f t="shared" si="353"/>
        <v>1</v>
      </c>
      <c r="R4492" t="b">
        <f t="shared" si="354"/>
        <v>1</v>
      </c>
      <c r="U4492" s="105" t="s">
        <v>405</v>
      </c>
      <c r="V4492" s="105" t="s">
        <v>406</v>
      </c>
      <c r="W4492" s="106">
        <v>34000000</v>
      </c>
      <c r="X4492" s="106">
        <v>0</v>
      </c>
    </row>
    <row r="4493" spans="2:26" x14ac:dyDescent="0.25">
      <c r="B4493" s="105" t="s">
        <v>603</v>
      </c>
      <c r="C4493" s="105" t="s">
        <v>406</v>
      </c>
      <c r="D4493" s="106">
        <v>32500000</v>
      </c>
      <c r="E4493" s="106">
        <v>0</v>
      </c>
      <c r="M4493" t="b">
        <f t="shared" si="350"/>
        <v>1</v>
      </c>
      <c r="N4493" t="b">
        <f t="shared" si="351"/>
        <v>1</v>
      </c>
      <c r="O4493" t="b">
        <f t="shared" si="352"/>
        <v>1</v>
      </c>
      <c r="P4493" t="b">
        <f t="shared" si="352"/>
        <v>1</v>
      </c>
      <c r="Q4493" t="b">
        <f t="shared" si="353"/>
        <v>1</v>
      </c>
      <c r="R4493" t="b">
        <f t="shared" si="354"/>
        <v>1</v>
      </c>
      <c r="U4493" s="105" t="s">
        <v>603</v>
      </c>
      <c r="V4493" s="105" t="s">
        <v>406</v>
      </c>
      <c r="W4493" s="106">
        <v>32500000</v>
      </c>
      <c r="X4493" s="106">
        <v>0</v>
      </c>
    </row>
    <row r="4494" spans="2:26" x14ac:dyDescent="0.25">
      <c r="B4494" s="105" t="s">
        <v>407</v>
      </c>
      <c r="C4494" s="105" t="s">
        <v>1551</v>
      </c>
      <c r="D4494" s="106">
        <v>1500000</v>
      </c>
      <c r="E4494" s="106">
        <v>0</v>
      </c>
      <c r="M4494" t="b">
        <f t="shared" si="350"/>
        <v>1</v>
      </c>
      <c r="N4494" t="b">
        <f t="shared" si="351"/>
        <v>1</v>
      </c>
      <c r="O4494" t="b">
        <f t="shared" si="352"/>
        <v>1</v>
      </c>
      <c r="P4494" t="b">
        <f t="shared" si="352"/>
        <v>1</v>
      </c>
      <c r="Q4494" t="b">
        <f t="shared" si="353"/>
        <v>1</v>
      </c>
      <c r="R4494" t="b">
        <f t="shared" si="354"/>
        <v>1</v>
      </c>
      <c r="U4494" s="105" t="s">
        <v>407</v>
      </c>
      <c r="V4494" s="105" t="s">
        <v>1551</v>
      </c>
      <c r="W4494" s="106">
        <v>1500000</v>
      </c>
      <c r="X4494" s="106">
        <v>0</v>
      </c>
    </row>
    <row r="4495" spans="2:26" x14ac:dyDescent="0.25">
      <c r="B4495" s="105" t="s">
        <v>548</v>
      </c>
      <c r="C4495" s="105" t="s">
        <v>549</v>
      </c>
      <c r="D4495" s="106">
        <v>18200000</v>
      </c>
      <c r="E4495" s="106">
        <v>0</v>
      </c>
      <c r="M4495" t="b">
        <f t="shared" si="350"/>
        <v>1</v>
      </c>
      <c r="N4495" t="b">
        <f t="shared" si="351"/>
        <v>1</v>
      </c>
      <c r="O4495" t="b">
        <f t="shared" si="352"/>
        <v>1</v>
      </c>
      <c r="P4495" t="b">
        <f t="shared" si="352"/>
        <v>1</v>
      </c>
      <c r="Q4495" t="b">
        <f t="shared" si="353"/>
        <v>1</v>
      </c>
      <c r="R4495" t="b">
        <f t="shared" si="354"/>
        <v>1</v>
      </c>
      <c r="U4495" s="105" t="s">
        <v>548</v>
      </c>
      <c r="V4495" s="105" t="s">
        <v>549</v>
      </c>
      <c r="W4495" s="106">
        <v>18200000</v>
      </c>
      <c r="X4495" s="106">
        <v>0</v>
      </c>
    </row>
    <row r="4496" spans="2:26" x14ac:dyDescent="0.25">
      <c r="B4496" s="105" t="s">
        <v>607</v>
      </c>
      <c r="C4496" s="105" t="s">
        <v>549</v>
      </c>
      <c r="D4496" s="106">
        <v>18200000</v>
      </c>
      <c r="E4496" s="106">
        <v>0</v>
      </c>
      <c r="M4496" t="b">
        <f t="shared" si="350"/>
        <v>1</v>
      </c>
      <c r="N4496" t="b">
        <f t="shared" si="351"/>
        <v>1</v>
      </c>
      <c r="O4496" t="b">
        <f t="shared" si="352"/>
        <v>1</v>
      </c>
      <c r="P4496" t="b">
        <f t="shared" si="352"/>
        <v>1</v>
      </c>
      <c r="Q4496" t="b">
        <f t="shared" si="353"/>
        <v>1</v>
      </c>
      <c r="R4496" t="b">
        <f t="shared" si="354"/>
        <v>1</v>
      </c>
      <c r="U4496" s="105" t="s">
        <v>607</v>
      </c>
      <c r="V4496" s="105" t="s">
        <v>549</v>
      </c>
      <c r="W4496" s="106">
        <v>18200000</v>
      </c>
      <c r="X4496" s="106">
        <v>0</v>
      </c>
    </row>
    <row r="4497" spans="2:24" x14ac:dyDescent="0.25">
      <c r="B4497" s="105" t="s">
        <v>620</v>
      </c>
      <c r="C4497" s="105" t="s">
        <v>621</v>
      </c>
      <c r="D4497" s="106">
        <v>2500000</v>
      </c>
      <c r="E4497" s="106">
        <v>0</v>
      </c>
      <c r="M4497" t="b">
        <f t="shared" si="350"/>
        <v>1</v>
      </c>
      <c r="N4497" t="b">
        <f t="shared" si="351"/>
        <v>1</v>
      </c>
      <c r="O4497" t="b">
        <f t="shared" si="352"/>
        <v>1</v>
      </c>
      <c r="P4497" t="b">
        <f t="shared" si="352"/>
        <v>1</v>
      </c>
      <c r="Q4497" t="b">
        <f t="shared" si="353"/>
        <v>1</v>
      </c>
      <c r="R4497" t="b">
        <f t="shared" si="354"/>
        <v>1</v>
      </c>
      <c r="U4497" s="105" t="s">
        <v>620</v>
      </c>
      <c r="V4497" s="105" t="s">
        <v>621</v>
      </c>
      <c r="W4497" s="106">
        <v>2500000</v>
      </c>
      <c r="X4497" s="106">
        <v>0</v>
      </c>
    </row>
    <row r="4498" spans="2:24" x14ac:dyDescent="0.25">
      <c r="B4498" s="105" t="s">
        <v>622</v>
      </c>
      <c r="C4498" s="105" t="s">
        <v>623</v>
      </c>
      <c r="D4498" s="106">
        <v>2500000</v>
      </c>
      <c r="E4498" s="106">
        <v>0</v>
      </c>
      <c r="M4498" t="b">
        <f t="shared" si="350"/>
        <v>1</v>
      </c>
      <c r="N4498" t="b">
        <f t="shared" si="351"/>
        <v>1</v>
      </c>
      <c r="O4498" t="b">
        <f t="shared" si="352"/>
        <v>1</v>
      </c>
      <c r="P4498" t="b">
        <f t="shared" si="352"/>
        <v>1</v>
      </c>
      <c r="Q4498" t="b">
        <f t="shared" si="353"/>
        <v>1</v>
      </c>
      <c r="R4498" t="b">
        <f t="shared" si="354"/>
        <v>1</v>
      </c>
      <c r="U4498" s="105" t="s">
        <v>622</v>
      </c>
      <c r="V4498" s="105" t="s">
        <v>623</v>
      </c>
      <c r="W4498" s="106">
        <v>2500000</v>
      </c>
      <c r="X4498" s="106">
        <v>0</v>
      </c>
    </row>
    <row r="4499" spans="2:24" x14ac:dyDescent="0.25">
      <c r="B4499" s="105" t="s">
        <v>794</v>
      </c>
      <c r="C4499" s="105" t="s">
        <v>1598</v>
      </c>
      <c r="D4499" s="106">
        <v>2500000</v>
      </c>
      <c r="E4499" s="106">
        <v>0</v>
      </c>
      <c r="M4499" t="b">
        <f t="shared" si="350"/>
        <v>1</v>
      </c>
      <c r="N4499" t="b">
        <f t="shared" si="351"/>
        <v>1</v>
      </c>
      <c r="O4499" t="b">
        <f t="shared" si="352"/>
        <v>1</v>
      </c>
      <c r="P4499" t="b">
        <f t="shared" si="352"/>
        <v>1</v>
      </c>
      <c r="Q4499" t="b">
        <f t="shared" si="353"/>
        <v>1</v>
      </c>
      <c r="R4499" t="b">
        <f t="shared" si="354"/>
        <v>1</v>
      </c>
      <c r="U4499" s="105" t="s">
        <v>794</v>
      </c>
      <c r="V4499" s="105" t="s">
        <v>1598</v>
      </c>
      <c r="W4499" s="106">
        <v>2500000</v>
      </c>
      <c r="X4499" s="106">
        <v>0</v>
      </c>
    </row>
    <row r="4500" spans="2:24" x14ac:dyDescent="0.25">
      <c r="B4500" s="105" t="s">
        <v>439</v>
      </c>
      <c r="C4500" s="105" t="s">
        <v>440</v>
      </c>
      <c r="D4500" s="106">
        <v>19144900</v>
      </c>
      <c r="E4500" s="106">
        <v>0</v>
      </c>
      <c r="M4500" t="b">
        <f t="shared" si="350"/>
        <v>1</v>
      </c>
      <c r="N4500" t="b">
        <f t="shared" si="351"/>
        <v>1</v>
      </c>
      <c r="O4500" t="b">
        <f t="shared" si="352"/>
        <v>1</v>
      </c>
      <c r="P4500" t="b">
        <f t="shared" si="352"/>
        <v>1</v>
      </c>
      <c r="Q4500" t="b">
        <f t="shared" si="353"/>
        <v>1</v>
      </c>
      <c r="R4500" t="b">
        <f t="shared" si="354"/>
        <v>1</v>
      </c>
      <c r="U4500" s="105" t="s">
        <v>439</v>
      </c>
      <c r="V4500" s="105" t="s">
        <v>440</v>
      </c>
      <c r="W4500" s="106">
        <v>19144900</v>
      </c>
      <c r="X4500" s="106">
        <v>0</v>
      </c>
    </row>
    <row r="4501" spans="2:24" x14ac:dyDescent="0.25">
      <c r="B4501" s="105" t="s">
        <v>441</v>
      </c>
      <c r="C4501" s="105" t="s">
        <v>442</v>
      </c>
      <c r="D4501" s="106">
        <v>19144900</v>
      </c>
      <c r="E4501" s="106">
        <v>0</v>
      </c>
      <c r="M4501" t="b">
        <f t="shared" si="350"/>
        <v>1</v>
      </c>
      <c r="N4501" t="b">
        <f t="shared" si="351"/>
        <v>1</v>
      </c>
      <c r="O4501" t="b">
        <f t="shared" si="352"/>
        <v>1</v>
      </c>
      <c r="P4501" t="b">
        <f t="shared" si="352"/>
        <v>1</v>
      </c>
      <c r="Q4501" t="b">
        <f t="shared" si="353"/>
        <v>1</v>
      </c>
      <c r="R4501" t="b">
        <f t="shared" si="354"/>
        <v>1</v>
      </c>
      <c r="U4501" s="105" t="s">
        <v>441</v>
      </c>
      <c r="V4501" s="105" t="s">
        <v>442</v>
      </c>
      <c r="W4501" s="106">
        <v>19144900</v>
      </c>
      <c r="X4501" s="106">
        <v>0</v>
      </c>
    </row>
    <row r="4502" spans="2:24" x14ac:dyDescent="0.25">
      <c r="B4502" s="105" t="s">
        <v>1441</v>
      </c>
      <c r="C4502" s="105" t="s">
        <v>1442</v>
      </c>
      <c r="D4502" s="106">
        <v>19144900</v>
      </c>
      <c r="E4502" s="106">
        <v>0</v>
      </c>
      <c r="M4502" t="b">
        <f t="shared" si="350"/>
        <v>1</v>
      </c>
      <c r="N4502" t="b">
        <f t="shared" si="351"/>
        <v>1</v>
      </c>
      <c r="O4502" t="b">
        <f t="shared" si="352"/>
        <v>1</v>
      </c>
      <c r="P4502" t="b">
        <f t="shared" si="352"/>
        <v>1</v>
      </c>
      <c r="Q4502" t="b">
        <f t="shared" si="353"/>
        <v>1</v>
      </c>
      <c r="R4502" t="b">
        <f t="shared" si="354"/>
        <v>1</v>
      </c>
      <c r="U4502" s="105" t="s">
        <v>1441</v>
      </c>
      <c r="V4502" s="105" t="s">
        <v>1442</v>
      </c>
      <c r="W4502" s="106">
        <v>19144900</v>
      </c>
      <c r="X4502" s="106">
        <v>0</v>
      </c>
    </row>
    <row r="4503" spans="2:24" x14ac:dyDescent="0.25">
      <c r="B4503" s="105" t="s">
        <v>444</v>
      </c>
      <c r="C4503" s="105" t="s">
        <v>445</v>
      </c>
      <c r="D4503" s="106">
        <v>22795000</v>
      </c>
      <c r="E4503" s="106">
        <v>0</v>
      </c>
      <c r="M4503" t="b">
        <f t="shared" si="350"/>
        <v>1</v>
      </c>
      <c r="N4503" t="b">
        <f t="shared" si="351"/>
        <v>1</v>
      </c>
      <c r="O4503" t="b">
        <f t="shared" si="352"/>
        <v>1</v>
      </c>
      <c r="P4503" t="b">
        <f t="shared" si="352"/>
        <v>1</v>
      </c>
      <c r="Q4503" t="b">
        <f t="shared" si="353"/>
        <v>1</v>
      </c>
      <c r="R4503" t="b">
        <f t="shared" si="354"/>
        <v>1</v>
      </c>
      <c r="U4503" s="105" t="s">
        <v>444</v>
      </c>
      <c r="V4503" s="105" t="s">
        <v>445</v>
      </c>
      <c r="W4503" s="106">
        <v>22795000</v>
      </c>
      <c r="X4503" s="106">
        <v>0</v>
      </c>
    </row>
    <row r="4504" spans="2:24" x14ac:dyDescent="0.25">
      <c r="B4504" s="105" t="s">
        <v>446</v>
      </c>
      <c r="C4504" s="105" t="s">
        <v>447</v>
      </c>
      <c r="D4504" s="106">
        <v>22795000</v>
      </c>
      <c r="E4504" s="106">
        <v>0</v>
      </c>
      <c r="M4504" t="b">
        <f t="shared" si="350"/>
        <v>1</v>
      </c>
      <c r="N4504" t="b">
        <f t="shared" si="351"/>
        <v>1</v>
      </c>
      <c r="O4504" t="b">
        <f t="shared" si="352"/>
        <v>1</v>
      </c>
      <c r="P4504" t="b">
        <f t="shared" si="352"/>
        <v>1</v>
      </c>
      <c r="Q4504" t="b">
        <f t="shared" si="353"/>
        <v>1</v>
      </c>
      <c r="R4504" t="b">
        <f t="shared" si="354"/>
        <v>1</v>
      </c>
      <c r="U4504" s="105" t="s">
        <v>446</v>
      </c>
      <c r="V4504" s="105" t="s">
        <v>447</v>
      </c>
      <c r="W4504" s="106">
        <v>22795000</v>
      </c>
      <c r="X4504" s="106">
        <v>0</v>
      </c>
    </row>
    <row r="4505" spans="2:24" x14ac:dyDescent="0.25">
      <c r="B4505" s="105" t="s">
        <v>448</v>
      </c>
      <c r="C4505" s="105" t="s">
        <v>449</v>
      </c>
      <c r="D4505" s="106">
        <v>75000</v>
      </c>
      <c r="E4505" s="106">
        <v>0</v>
      </c>
      <c r="M4505" t="b">
        <f t="shared" si="350"/>
        <v>1</v>
      </c>
      <c r="N4505" t="b">
        <f t="shared" si="351"/>
        <v>1</v>
      </c>
      <c r="O4505" t="b">
        <f t="shared" si="352"/>
        <v>1</v>
      </c>
      <c r="P4505" t="b">
        <f t="shared" si="352"/>
        <v>1</v>
      </c>
      <c r="Q4505" t="b">
        <f t="shared" si="353"/>
        <v>1</v>
      </c>
      <c r="R4505" t="b">
        <f t="shared" si="354"/>
        <v>1</v>
      </c>
      <c r="U4505" s="105" t="s">
        <v>448</v>
      </c>
      <c r="V4505" s="105" t="s">
        <v>449</v>
      </c>
      <c r="W4505" s="106">
        <v>75000</v>
      </c>
      <c r="X4505" s="106">
        <v>0</v>
      </c>
    </row>
    <row r="4506" spans="2:24" x14ac:dyDescent="0.25">
      <c r="B4506" s="105" t="s">
        <v>1455</v>
      </c>
      <c r="C4506" s="105" t="s">
        <v>1456</v>
      </c>
      <c r="D4506" s="106">
        <v>22720000</v>
      </c>
      <c r="E4506" s="106">
        <v>0</v>
      </c>
      <c r="M4506" t="b">
        <f t="shared" si="350"/>
        <v>1</v>
      </c>
      <c r="N4506" t="b">
        <f t="shared" si="351"/>
        <v>1</v>
      </c>
      <c r="O4506" t="b">
        <f t="shared" si="352"/>
        <v>1</v>
      </c>
      <c r="P4506" t="b">
        <f t="shared" si="352"/>
        <v>1</v>
      </c>
      <c r="Q4506" t="b">
        <f t="shared" si="353"/>
        <v>1</v>
      </c>
      <c r="R4506" t="b">
        <f t="shared" si="354"/>
        <v>1</v>
      </c>
      <c r="U4506" s="105" t="s">
        <v>1455</v>
      </c>
      <c r="V4506" s="105" t="s">
        <v>1456</v>
      </c>
      <c r="W4506" s="106">
        <v>22720000</v>
      </c>
      <c r="X4506" s="106">
        <v>0</v>
      </c>
    </row>
    <row r="4507" spans="2:24" x14ac:dyDescent="0.25">
      <c r="B4507" s="105" t="s">
        <v>635</v>
      </c>
      <c r="C4507" s="105" t="s">
        <v>636</v>
      </c>
      <c r="D4507" s="106">
        <v>1300000</v>
      </c>
      <c r="E4507" s="106">
        <v>0</v>
      </c>
      <c r="M4507" t="b">
        <f t="shared" ref="M4507:M4570" si="355">+B4507=U4507</f>
        <v>1</v>
      </c>
      <c r="N4507" t="b">
        <f t="shared" ref="N4507:N4570" si="356">+C4507=V4507</f>
        <v>1</v>
      </c>
      <c r="O4507" t="b">
        <f t="shared" ref="O4507:P4570" si="357">+D4507=W4507</f>
        <v>1</v>
      </c>
      <c r="P4507" t="b">
        <f t="shared" si="357"/>
        <v>1</v>
      </c>
      <c r="Q4507" t="b">
        <f t="shared" ref="Q4507:Q4570" si="358">+F4507=Y4507</f>
        <v>1</v>
      </c>
      <c r="R4507" t="b">
        <f t="shared" ref="R4507:R4570" si="359">+G4507=Z4507</f>
        <v>1</v>
      </c>
      <c r="U4507" s="105" t="s">
        <v>635</v>
      </c>
      <c r="V4507" s="105" t="s">
        <v>636</v>
      </c>
      <c r="W4507" s="106">
        <v>1300000</v>
      </c>
      <c r="X4507" s="106">
        <v>0</v>
      </c>
    </row>
    <row r="4508" spans="2:24" x14ac:dyDescent="0.25">
      <c r="B4508" s="105" t="s">
        <v>637</v>
      </c>
      <c r="C4508" s="105" t="s">
        <v>638</v>
      </c>
      <c r="D4508" s="106">
        <v>1300000</v>
      </c>
      <c r="E4508" s="106">
        <v>0</v>
      </c>
      <c r="M4508" t="b">
        <f t="shared" si="355"/>
        <v>1</v>
      </c>
      <c r="N4508" t="b">
        <f t="shared" si="356"/>
        <v>1</v>
      </c>
      <c r="O4508" t="b">
        <f t="shared" si="357"/>
        <v>1</v>
      </c>
      <c r="P4508" t="b">
        <f t="shared" si="357"/>
        <v>1</v>
      </c>
      <c r="Q4508" t="b">
        <f t="shared" si="358"/>
        <v>1</v>
      </c>
      <c r="R4508" t="b">
        <f t="shared" si="359"/>
        <v>1</v>
      </c>
      <c r="U4508" s="105" t="s">
        <v>637</v>
      </c>
      <c r="V4508" s="105" t="s">
        <v>638</v>
      </c>
      <c r="W4508" s="106">
        <v>1300000</v>
      </c>
      <c r="X4508" s="106">
        <v>0</v>
      </c>
    </row>
    <row r="4509" spans="2:24" x14ac:dyDescent="0.25">
      <c r="B4509" s="105" t="s">
        <v>639</v>
      </c>
      <c r="C4509" s="105" t="s">
        <v>638</v>
      </c>
      <c r="D4509" s="106">
        <v>1300000</v>
      </c>
      <c r="E4509" s="106">
        <v>0</v>
      </c>
      <c r="M4509" t="b">
        <f t="shared" si="355"/>
        <v>1</v>
      </c>
      <c r="N4509" t="b">
        <f t="shared" si="356"/>
        <v>1</v>
      </c>
      <c r="O4509" t="b">
        <f t="shared" si="357"/>
        <v>1</v>
      </c>
      <c r="P4509" t="b">
        <f t="shared" si="357"/>
        <v>1</v>
      </c>
      <c r="Q4509" t="b">
        <f t="shared" si="358"/>
        <v>1</v>
      </c>
      <c r="R4509" t="b">
        <f t="shared" si="359"/>
        <v>1</v>
      </c>
      <c r="U4509" s="105" t="s">
        <v>639</v>
      </c>
      <c r="V4509" s="105" t="s">
        <v>638</v>
      </c>
      <c r="W4509" s="106">
        <v>1300000</v>
      </c>
      <c r="X4509" s="106">
        <v>0</v>
      </c>
    </row>
    <row r="4510" spans="2:24" x14ac:dyDescent="0.25">
      <c r="B4510" s="105" t="s">
        <v>450</v>
      </c>
      <c r="C4510" s="105" t="s">
        <v>451</v>
      </c>
      <c r="D4510" s="106">
        <v>1500000</v>
      </c>
      <c r="E4510" s="106">
        <v>0</v>
      </c>
      <c r="M4510" t="b">
        <f t="shared" si="355"/>
        <v>1</v>
      </c>
      <c r="N4510" t="b">
        <f t="shared" si="356"/>
        <v>1</v>
      </c>
      <c r="O4510" t="b">
        <f t="shared" si="357"/>
        <v>1</v>
      </c>
      <c r="P4510" t="b">
        <f t="shared" si="357"/>
        <v>1</v>
      </c>
      <c r="Q4510" t="b">
        <f t="shared" si="358"/>
        <v>1</v>
      </c>
      <c r="R4510" t="b">
        <f t="shared" si="359"/>
        <v>1</v>
      </c>
      <c r="U4510" s="105" t="s">
        <v>450</v>
      </c>
      <c r="V4510" s="105" t="s">
        <v>451</v>
      </c>
      <c r="W4510" s="106">
        <v>1500000</v>
      </c>
      <c r="X4510" s="106">
        <v>0</v>
      </c>
    </row>
    <row r="4511" spans="2:24" x14ac:dyDescent="0.25">
      <c r="B4511" s="105" t="s">
        <v>452</v>
      </c>
      <c r="C4511" s="105" t="s">
        <v>453</v>
      </c>
      <c r="D4511" s="106">
        <v>1500000</v>
      </c>
      <c r="E4511" s="106">
        <v>0</v>
      </c>
      <c r="M4511" t="b">
        <f t="shared" si="355"/>
        <v>1</v>
      </c>
      <c r="N4511" t="b">
        <f t="shared" si="356"/>
        <v>1</v>
      </c>
      <c r="O4511" t="b">
        <f t="shared" si="357"/>
        <v>1</v>
      </c>
      <c r="P4511" t="b">
        <f t="shared" si="357"/>
        <v>1</v>
      </c>
      <c r="Q4511" t="b">
        <f t="shared" si="358"/>
        <v>1</v>
      </c>
      <c r="R4511" t="b">
        <f t="shared" si="359"/>
        <v>1</v>
      </c>
      <c r="U4511" s="105" t="s">
        <v>452</v>
      </c>
      <c r="V4511" s="105" t="s">
        <v>453</v>
      </c>
      <c r="W4511" s="106">
        <v>1500000</v>
      </c>
      <c r="X4511" s="106">
        <v>0</v>
      </c>
    </row>
    <row r="4512" spans="2:24" x14ac:dyDescent="0.25">
      <c r="B4512" s="105" t="s">
        <v>805</v>
      </c>
      <c r="C4512" s="105" t="s">
        <v>1605</v>
      </c>
      <c r="D4512" s="106">
        <v>1500000</v>
      </c>
      <c r="E4512" s="106">
        <v>0</v>
      </c>
      <c r="M4512" t="b">
        <f t="shared" si="355"/>
        <v>1</v>
      </c>
      <c r="N4512" t="b">
        <f t="shared" si="356"/>
        <v>1</v>
      </c>
      <c r="O4512" t="b">
        <f t="shared" si="357"/>
        <v>1</v>
      </c>
      <c r="P4512" t="b">
        <f t="shared" si="357"/>
        <v>1</v>
      </c>
      <c r="Q4512" t="b">
        <f t="shared" si="358"/>
        <v>1</v>
      </c>
      <c r="R4512" t="b">
        <f t="shared" si="359"/>
        <v>1</v>
      </c>
      <c r="U4512" s="105" t="s">
        <v>805</v>
      </c>
      <c r="V4512" s="105" t="s">
        <v>1605</v>
      </c>
      <c r="W4512" s="106">
        <v>1500000</v>
      </c>
      <c r="X4512" s="106">
        <v>0</v>
      </c>
    </row>
    <row r="4513" spans="2:24" x14ac:dyDescent="0.25">
      <c r="B4513" s="105" t="s">
        <v>645</v>
      </c>
      <c r="C4513" s="105" t="s">
        <v>646</v>
      </c>
      <c r="D4513" s="106">
        <v>30000000</v>
      </c>
      <c r="E4513" s="106">
        <v>0</v>
      </c>
      <c r="M4513" t="b">
        <f t="shared" si="355"/>
        <v>1</v>
      </c>
      <c r="N4513" t="b">
        <f t="shared" si="356"/>
        <v>1</v>
      </c>
      <c r="O4513" t="b">
        <f t="shared" si="357"/>
        <v>1</v>
      </c>
      <c r="P4513" t="b">
        <f t="shared" si="357"/>
        <v>1</v>
      </c>
      <c r="Q4513" t="b">
        <f t="shared" si="358"/>
        <v>1</v>
      </c>
      <c r="R4513" t="b">
        <f t="shared" si="359"/>
        <v>1</v>
      </c>
      <c r="U4513" s="105" t="s">
        <v>645</v>
      </c>
      <c r="V4513" s="105" t="s">
        <v>646</v>
      </c>
      <c r="W4513" s="106">
        <v>30000000</v>
      </c>
      <c r="X4513" s="106">
        <v>0</v>
      </c>
    </row>
    <row r="4514" spans="2:24" x14ac:dyDescent="0.25">
      <c r="B4514" s="105" t="s">
        <v>647</v>
      </c>
      <c r="C4514" s="105" t="s">
        <v>648</v>
      </c>
      <c r="D4514" s="106">
        <v>30000000</v>
      </c>
      <c r="E4514" s="106">
        <v>0</v>
      </c>
      <c r="M4514" t="b">
        <f t="shared" si="355"/>
        <v>1</v>
      </c>
      <c r="N4514" t="b">
        <f t="shared" si="356"/>
        <v>1</v>
      </c>
      <c r="O4514" t="b">
        <f t="shared" si="357"/>
        <v>1</v>
      </c>
      <c r="P4514" t="b">
        <f t="shared" si="357"/>
        <v>1</v>
      </c>
      <c r="Q4514" t="b">
        <f t="shared" si="358"/>
        <v>1</v>
      </c>
      <c r="R4514" t="b">
        <f t="shared" si="359"/>
        <v>1</v>
      </c>
      <c r="U4514" s="105" t="s">
        <v>647</v>
      </c>
      <c r="V4514" s="105" t="s">
        <v>648</v>
      </c>
      <c r="W4514" s="106">
        <v>30000000</v>
      </c>
      <c r="X4514" s="106">
        <v>0</v>
      </c>
    </row>
    <row r="4515" spans="2:24" x14ac:dyDescent="0.25">
      <c r="B4515" s="105" t="s">
        <v>649</v>
      </c>
      <c r="C4515" s="105" t="s">
        <v>648</v>
      </c>
      <c r="D4515" s="106">
        <v>30000000</v>
      </c>
      <c r="E4515" s="106">
        <v>0</v>
      </c>
      <c r="M4515" t="b">
        <f t="shared" si="355"/>
        <v>1</v>
      </c>
      <c r="N4515" t="b">
        <f t="shared" si="356"/>
        <v>1</v>
      </c>
      <c r="O4515" t="b">
        <f t="shared" si="357"/>
        <v>1</v>
      </c>
      <c r="P4515" t="b">
        <f t="shared" si="357"/>
        <v>1</v>
      </c>
      <c r="Q4515" t="b">
        <f t="shared" si="358"/>
        <v>1</v>
      </c>
      <c r="R4515" t="b">
        <f t="shared" si="359"/>
        <v>1</v>
      </c>
      <c r="U4515" s="105" t="s">
        <v>649</v>
      </c>
      <c r="V4515" s="105" t="s">
        <v>648</v>
      </c>
      <c r="W4515" s="106">
        <v>30000000</v>
      </c>
      <c r="X4515" s="106">
        <v>0</v>
      </c>
    </row>
    <row r="4516" spans="2:24" x14ac:dyDescent="0.25">
      <c r="B4516" s="105" t="s">
        <v>455</v>
      </c>
      <c r="C4516" s="105" t="s">
        <v>456</v>
      </c>
      <c r="D4516" s="106">
        <v>72303700</v>
      </c>
      <c r="E4516" s="106">
        <v>0</v>
      </c>
      <c r="M4516" t="b">
        <f t="shared" si="355"/>
        <v>1</v>
      </c>
      <c r="N4516" t="b">
        <f t="shared" si="356"/>
        <v>1</v>
      </c>
      <c r="O4516" t="b">
        <f t="shared" si="357"/>
        <v>1</v>
      </c>
      <c r="P4516" t="b">
        <f t="shared" si="357"/>
        <v>1</v>
      </c>
      <c r="Q4516" t="b">
        <f t="shared" si="358"/>
        <v>1</v>
      </c>
      <c r="R4516" t="b">
        <f t="shared" si="359"/>
        <v>1</v>
      </c>
      <c r="U4516" s="105" t="s">
        <v>455</v>
      </c>
      <c r="V4516" s="105" t="s">
        <v>456</v>
      </c>
      <c r="W4516" s="106">
        <v>72303700</v>
      </c>
      <c r="X4516" s="106">
        <v>0</v>
      </c>
    </row>
    <row r="4517" spans="2:24" x14ac:dyDescent="0.25">
      <c r="B4517" s="105" t="s">
        <v>460</v>
      </c>
      <c r="C4517" s="105" t="s">
        <v>461</v>
      </c>
      <c r="D4517" s="106">
        <v>72303700</v>
      </c>
      <c r="E4517" s="106">
        <v>0</v>
      </c>
      <c r="M4517" t="b">
        <f t="shared" si="355"/>
        <v>1</v>
      </c>
      <c r="N4517" t="b">
        <f t="shared" si="356"/>
        <v>1</v>
      </c>
      <c r="O4517" t="b">
        <f t="shared" si="357"/>
        <v>1</v>
      </c>
      <c r="P4517" t="b">
        <f t="shared" si="357"/>
        <v>1</v>
      </c>
      <c r="Q4517" t="b">
        <f t="shared" si="358"/>
        <v>1</v>
      </c>
      <c r="R4517" t="b">
        <f t="shared" si="359"/>
        <v>1</v>
      </c>
      <c r="U4517" s="105" t="s">
        <v>460</v>
      </c>
      <c r="V4517" s="105" t="s">
        <v>461</v>
      </c>
      <c r="W4517" s="106">
        <v>72303700</v>
      </c>
      <c r="X4517" s="106">
        <v>0</v>
      </c>
    </row>
    <row r="4518" spans="2:24" x14ac:dyDescent="0.25">
      <c r="B4518" s="105" t="s">
        <v>831</v>
      </c>
      <c r="C4518" s="105" t="s">
        <v>830</v>
      </c>
      <c r="D4518" s="106">
        <v>29999200</v>
      </c>
      <c r="E4518" s="106">
        <v>0</v>
      </c>
      <c r="M4518" t="b">
        <f t="shared" si="355"/>
        <v>1</v>
      </c>
      <c r="N4518" t="b">
        <f t="shared" si="356"/>
        <v>1</v>
      </c>
      <c r="O4518" t="b">
        <f t="shared" si="357"/>
        <v>1</v>
      </c>
      <c r="P4518" t="b">
        <f t="shared" si="357"/>
        <v>1</v>
      </c>
      <c r="Q4518" t="b">
        <f t="shared" si="358"/>
        <v>1</v>
      </c>
      <c r="R4518" t="b">
        <f t="shared" si="359"/>
        <v>1</v>
      </c>
      <c r="U4518" s="105" t="s">
        <v>831</v>
      </c>
      <c r="V4518" s="105" t="s">
        <v>830</v>
      </c>
      <c r="W4518" s="106">
        <v>29999200</v>
      </c>
      <c r="X4518" s="106">
        <v>0</v>
      </c>
    </row>
    <row r="4519" spans="2:24" x14ac:dyDescent="0.25">
      <c r="B4519" s="105" t="s">
        <v>832</v>
      </c>
      <c r="C4519" s="105" t="s">
        <v>1457</v>
      </c>
      <c r="D4519" s="106">
        <v>42304500</v>
      </c>
      <c r="E4519" s="106">
        <v>0</v>
      </c>
      <c r="M4519" t="b">
        <f t="shared" si="355"/>
        <v>1</v>
      </c>
      <c r="N4519" t="b">
        <f t="shared" si="356"/>
        <v>1</v>
      </c>
      <c r="O4519" t="b">
        <f t="shared" si="357"/>
        <v>1</v>
      </c>
      <c r="P4519" t="b">
        <f t="shared" si="357"/>
        <v>1</v>
      </c>
      <c r="Q4519" t="b">
        <f t="shared" si="358"/>
        <v>1</v>
      </c>
      <c r="R4519" t="b">
        <f t="shared" si="359"/>
        <v>1</v>
      </c>
      <c r="U4519" s="105" t="s">
        <v>832</v>
      </c>
      <c r="V4519" s="105" t="s">
        <v>1457</v>
      </c>
      <c r="W4519" s="106">
        <v>42304500</v>
      </c>
      <c r="X4519" s="106">
        <v>0</v>
      </c>
    </row>
    <row r="4520" spans="2:24" x14ac:dyDescent="0.25">
      <c r="B4520" s="105" t="s">
        <v>655</v>
      </c>
      <c r="C4520" s="105" t="s">
        <v>656</v>
      </c>
      <c r="D4520" s="106">
        <v>586000000</v>
      </c>
      <c r="E4520" s="106">
        <v>0</v>
      </c>
      <c r="M4520" t="b">
        <f t="shared" si="355"/>
        <v>1</v>
      </c>
      <c r="N4520" t="b">
        <f t="shared" si="356"/>
        <v>1</v>
      </c>
      <c r="O4520" t="b">
        <f t="shared" si="357"/>
        <v>1</v>
      </c>
      <c r="P4520" t="b">
        <f t="shared" si="357"/>
        <v>1</v>
      </c>
      <c r="Q4520" t="b">
        <f t="shared" si="358"/>
        <v>1</v>
      </c>
      <c r="R4520" t="b">
        <f t="shared" si="359"/>
        <v>1</v>
      </c>
      <c r="U4520" s="105" t="s">
        <v>655</v>
      </c>
      <c r="V4520" s="105" t="s">
        <v>656</v>
      </c>
      <c r="W4520" s="106">
        <v>586000000</v>
      </c>
      <c r="X4520" s="106">
        <v>0</v>
      </c>
    </row>
    <row r="4521" spans="2:24" x14ac:dyDescent="0.25">
      <c r="B4521" s="105" t="s">
        <v>657</v>
      </c>
      <c r="C4521" s="105" t="s">
        <v>658</v>
      </c>
      <c r="D4521" s="106">
        <v>586000000</v>
      </c>
      <c r="E4521" s="106">
        <v>0</v>
      </c>
      <c r="M4521" t="b">
        <f t="shared" si="355"/>
        <v>1</v>
      </c>
      <c r="N4521" t="b">
        <f t="shared" si="356"/>
        <v>1</v>
      </c>
      <c r="O4521" t="b">
        <f t="shared" si="357"/>
        <v>1</v>
      </c>
      <c r="P4521" t="b">
        <f t="shared" si="357"/>
        <v>1</v>
      </c>
      <c r="Q4521" t="b">
        <f t="shared" si="358"/>
        <v>1</v>
      </c>
      <c r="R4521" t="b">
        <f t="shared" si="359"/>
        <v>1</v>
      </c>
      <c r="U4521" s="105" t="s">
        <v>657</v>
      </c>
      <c r="V4521" s="105" t="s">
        <v>658</v>
      </c>
      <c r="W4521" s="106">
        <v>586000000</v>
      </c>
      <c r="X4521" s="106">
        <v>0</v>
      </c>
    </row>
    <row r="4522" spans="2:24" x14ac:dyDescent="0.25">
      <c r="B4522" s="105" t="s">
        <v>659</v>
      </c>
      <c r="C4522" s="105" t="s">
        <v>658</v>
      </c>
      <c r="D4522" s="106">
        <v>586000000</v>
      </c>
      <c r="E4522" s="106">
        <v>0</v>
      </c>
      <c r="M4522" t="b">
        <f t="shared" si="355"/>
        <v>1</v>
      </c>
      <c r="N4522" t="b">
        <f t="shared" si="356"/>
        <v>1</v>
      </c>
      <c r="O4522" t="b">
        <f t="shared" si="357"/>
        <v>1</v>
      </c>
      <c r="P4522" t="b">
        <f t="shared" si="357"/>
        <v>1</v>
      </c>
      <c r="Q4522" t="b">
        <f t="shared" si="358"/>
        <v>1</v>
      </c>
      <c r="R4522" t="b">
        <f t="shared" si="359"/>
        <v>1</v>
      </c>
      <c r="U4522" s="105" t="s">
        <v>659</v>
      </c>
      <c r="V4522" s="105" t="s">
        <v>658</v>
      </c>
      <c r="W4522" s="106">
        <v>586000000</v>
      </c>
      <c r="X4522" s="106">
        <v>0</v>
      </c>
    </row>
    <row r="4523" spans="2:24" x14ac:dyDescent="0.25">
      <c r="B4523" s="105" t="s">
        <v>338</v>
      </c>
      <c r="C4523" s="105" t="s">
        <v>339</v>
      </c>
      <c r="D4523" s="106">
        <v>79059600</v>
      </c>
      <c r="E4523" s="106">
        <v>0</v>
      </c>
      <c r="M4523" t="b">
        <f t="shared" si="355"/>
        <v>1</v>
      </c>
      <c r="N4523" t="b">
        <f t="shared" si="356"/>
        <v>1</v>
      </c>
      <c r="O4523" t="b">
        <f t="shared" si="357"/>
        <v>1</v>
      </c>
      <c r="P4523" t="b">
        <f t="shared" si="357"/>
        <v>1</v>
      </c>
      <c r="Q4523" t="b">
        <f t="shared" si="358"/>
        <v>1</v>
      </c>
      <c r="R4523" t="b">
        <f t="shared" si="359"/>
        <v>1</v>
      </c>
      <c r="U4523" s="105" t="s">
        <v>338</v>
      </c>
      <c r="V4523" s="105" t="s">
        <v>339</v>
      </c>
      <c r="W4523" s="106">
        <v>79059600</v>
      </c>
      <c r="X4523" s="106">
        <v>0</v>
      </c>
    </row>
    <row r="4524" spans="2:24" x14ac:dyDescent="0.25">
      <c r="B4524" s="105" t="s">
        <v>469</v>
      </c>
      <c r="C4524" s="105" t="s">
        <v>470</v>
      </c>
      <c r="D4524" s="106">
        <v>53539600</v>
      </c>
      <c r="E4524" s="106">
        <v>0</v>
      </c>
      <c r="M4524" t="b">
        <f t="shared" si="355"/>
        <v>1</v>
      </c>
      <c r="N4524" t="b">
        <f t="shared" si="356"/>
        <v>1</v>
      </c>
      <c r="O4524" t="b">
        <f t="shared" si="357"/>
        <v>1</v>
      </c>
      <c r="P4524" t="b">
        <f t="shared" si="357"/>
        <v>1</v>
      </c>
      <c r="Q4524" t="b">
        <f t="shared" si="358"/>
        <v>1</v>
      </c>
      <c r="R4524" t="b">
        <f t="shared" si="359"/>
        <v>1</v>
      </c>
      <c r="U4524" s="105" t="s">
        <v>469</v>
      </c>
      <c r="V4524" s="105" t="s">
        <v>470</v>
      </c>
      <c r="W4524" s="106">
        <v>53539600</v>
      </c>
      <c r="X4524" s="106">
        <v>0</v>
      </c>
    </row>
    <row r="4525" spans="2:24" x14ac:dyDescent="0.25">
      <c r="B4525" s="105" t="s">
        <v>1461</v>
      </c>
      <c r="C4525" s="105" t="s">
        <v>1614</v>
      </c>
      <c r="D4525" s="106">
        <v>53539600</v>
      </c>
      <c r="E4525" s="106">
        <v>0</v>
      </c>
      <c r="M4525" t="b">
        <f t="shared" si="355"/>
        <v>1</v>
      </c>
      <c r="N4525" t="b">
        <f t="shared" si="356"/>
        <v>1</v>
      </c>
      <c r="O4525" t="b">
        <f t="shared" si="357"/>
        <v>1</v>
      </c>
      <c r="P4525" t="b">
        <f t="shared" si="357"/>
        <v>1</v>
      </c>
      <c r="Q4525" t="b">
        <f t="shared" si="358"/>
        <v>1</v>
      </c>
      <c r="R4525" t="b">
        <f t="shared" si="359"/>
        <v>1</v>
      </c>
      <c r="U4525" s="105" t="s">
        <v>1461</v>
      </c>
      <c r="V4525" s="105" t="s">
        <v>1614</v>
      </c>
      <c r="W4525" s="106">
        <v>53539600</v>
      </c>
      <c r="X4525" s="106">
        <v>0</v>
      </c>
    </row>
    <row r="4526" spans="2:24" x14ac:dyDescent="0.25">
      <c r="B4526" s="105" t="s">
        <v>340</v>
      </c>
      <c r="C4526" s="105" t="s">
        <v>341</v>
      </c>
      <c r="D4526" s="106">
        <v>25520000</v>
      </c>
      <c r="E4526" s="106">
        <v>0</v>
      </c>
      <c r="M4526" t="b">
        <f t="shared" si="355"/>
        <v>1</v>
      </c>
      <c r="N4526" t="b">
        <f t="shared" si="356"/>
        <v>1</v>
      </c>
      <c r="O4526" t="b">
        <f t="shared" si="357"/>
        <v>1</v>
      </c>
      <c r="P4526" t="b">
        <f t="shared" si="357"/>
        <v>1</v>
      </c>
      <c r="Q4526" t="b">
        <f t="shared" si="358"/>
        <v>1</v>
      </c>
      <c r="R4526" t="b">
        <f t="shared" si="359"/>
        <v>1</v>
      </c>
      <c r="U4526" s="105" t="s">
        <v>340</v>
      </c>
      <c r="V4526" s="105" t="s">
        <v>341</v>
      </c>
      <c r="W4526" s="106">
        <v>25520000</v>
      </c>
      <c r="X4526" s="106">
        <v>0</v>
      </c>
    </row>
    <row r="4527" spans="2:24" x14ac:dyDescent="0.25">
      <c r="B4527" s="105" t="s">
        <v>392</v>
      </c>
      <c r="C4527" s="105" t="s">
        <v>341</v>
      </c>
      <c r="D4527" s="106">
        <v>25520000</v>
      </c>
      <c r="E4527" s="106">
        <v>0</v>
      </c>
      <c r="M4527" t="b">
        <f t="shared" si="355"/>
        <v>1</v>
      </c>
      <c r="N4527" t="b">
        <f t="shared" si="356"/>
        <v>1</v>
      </c>
      <c r="O4527" t="b">
        <f t="shared" si="357"/>
        <v>1</v>
      </c>
      <c r="P4527" t="b">
        <f t="shared" si="357"/>
        <v>1</v>
      </c>
      <c r="Q4527" t="b">
        <f t="shared" si="358"/>
        <v>1</v>
      </c>
      <c r="R4527" t="b">
        <f t="shared" si="359"/>
        <v>1</v>
      </c>
      <c r="U4527" s="105" t="s">
        <v>392</v>
      </c>
      <c r="V4527" s="105" t="s">
        <v>341</v>
      </c>
      <c r="W4527" s="106">
        <v>25520000</v>
      </c>
      <c r="X4527" s="106">
        <v>0</v>
      </c>
    </row>
    <row r="4528" spans="2:24" x14ac:dyDescent="0.25">
      <c r="B4528" t="s">
        <v>359</v>
      </c>
      <c r="C4528" s="106">
        <v>1152373200</v>
      </c>
      <c r="D4528" s="106">
        <v>0</v>
      </c>
      <c r="M4528" t="b">
        <f t="shared" si="355"/>
        <v>1</v>
      </c>
      <c r="N4528" t="b">
        <f t="shared" si="356"/>
        <v>1</v>
      </c>
      <c r="O4528" t="b">
        <f t="shared" si="357"/>
        <v>1</v>
      </c>
      <c r="P4528" t="b">
        <f t="shared" si="357"/>
        <v>1</v>
      </c>
      <c r="Q4528" t="b">
        <f t="shared" si="358"/>
        <v>1</v>
      </c>
      <c r="R4528" t="b">
        <f t="shared" si="359"/>
        <v>1</v>
      </c>
      <c r="U4528" t="s">
        <v>359</v>
      </c>
      <c r="V4528" s="106">
        <v>1152373200</v>
      </c>
      <c r="W4528" s="106">
        <v>0</v>
      </c>
    </row>
    <row r="4529" spans="2:26" x14ac:dyDescent="0.25">
      <c r="B4529" t="s">
        <v>330</v>
      </c>
      <c r="C4529" t="s">
        <v>331</v>
      </c>
      <c r="D4529" s="105" t="s">
        <v>896</v>
      </c>
      <c r="E4529" t="s">
        <v>333</v>
      </c>
      <c r="F4529" t="s">
        <v>331</v>
      </c>
      <c r="G4529" s="105" t="s">
        <v>897</v>
      </c>
      <c r="M4529" t="b">
        <f t="shared" si="355"/>
        <v>1</v>
      </c>
      <c r="N4529" t="b">
        <f t="shared" si="356"/>
        <v>1</v>
      </c>
      <c r="O4529" t="b">
        <f t="shared" si="357"/>
        <v>1</v>
      </c>
      <c r="P4529" t="b">
        <f t="shared" si="357"/>
        <v>1</v>
      </c>
      <c r="Q4529" t="b">
        <f t="shared" si="358"/>
        <v>1</v>
      </c>
      <c r="R4529" t="b">
        <f t="shared" si="359"/>
        <v>1</v>
      </c>
      <c r="U4529" t="s">
        <v>330</v>
      </c>
      <c r="V4529" t="s">
        <v>331</v>
      </c>
      <c r="W4529" s="105" t="s">
        <v>896</v>
      </c>
      <c r="X4529" t="s">
        <v>333</v>
      </c>
      <c r="Y4529" t="s">
        <v>331</v>
      </c>
      <c r="Z4529" s="105" t="s">
        <v>897</v>
      </c>
    </row>
    <row r="4530" spans="2:26" x14ac:dyDescent="0.25">
      <c r="B4530" t="s">
        <v>335</v>
      </c>
      <c r="C4530" t="s">
        <v>3</v>
      </c>
      <c r="D4530" t="s">
        <v>336</v>
      </c>
      <c r="E4530" t="s">
        <v>337</v>
      </c>
      <c r="M4530" t="b">
        <f t="shared" si="355"/>
        <v>1</v>
      </c>
      <c r="N4530" t="b">
        <f t="shared" si="356"/>
        <v>1</v>
      </c>
      <c r="O4530" t="b">
        <f t="shared" si="357"/>
        <v>1</v>
      </c>
      <c r="P4530" t="b">
        <f t="shared" si="357"/>
        <v>1</v>
      </c>
      <c r="Q4530" t="b">
        <f t="shared" si="358"/>
        <v>1</v>
      </c>
      <c r="R4530" t="b">
        <f t="shared" si="359"/>
        <v>1</v>
      </c>
      <c r="U4530" t="s">
        <v>335</v>
      </c>
      <c r="V4530" t="s">
        <v>3</v>
      </c>
      <c r="W4530" t="s">
        <v>336</v>
      </c>
      <c r="X4530" t="s">
        <v>337</v>
      </c>
    </row>
    <row r="4531" spans="2:26" x14ac:dyDescent="0.25">
      <c r="B4531" s="105" t="s">
        <v>521</v>
      </c>
      <c r="C4531" s="105" t="s">
        <v>522</v>
      </c>
      <c r="D4531" s="106">
        <v>180000</v>
      </c>
      <c r="E4531" s="106">
        <v>0</v>
      </c>
      <c r="M4531" t="b">
        <f t="shared" si="355"/>
        <v>1</v>
      </c>
      <c r="N4531" t="b">
        <f t="shared" si="356"/>
        <v>1</v>
      </c>
      <c r="O4531" t="b">
        <f t="shared" si="357"/>
        <v>1</v>
      </c>
      <c r="P4531" t="b">
        <f t="shared" si="357"/>
        <v>1</v>
      </c>
      <c r="Q4531" t="b">
        <f t="shared" si="358"/>
        <v>1</v>
      </c>
      <c r="R4531" t="b">
        <f t="shared" si="359"/>
        <v>1</v>
      </c>
      <c r="U4531" s="105" t="s">
        <v>521</v>
      </c>
      <c r="V4531" s="105" t="s">
        <v>522</v>
      </c>
      <c r="W4531" s="106">
        <v>180000</v>
      </c>
      <c r="X4531" s="106">
        <v>0</v>
      </c>
    </row>
    <row r="4532" spans="2:26" x14ac:dyDescent="0.25">
      <c r="B4532" s="105" t="s">
        <v>523</v>
      </c>
      <c r="C4532" s="105" t="s">
        <v>524</v>
      </c>
      <c r="D4532" s="106">
        <v>180000</v>
      </c>
      <c r="E4532" s="106">
        <v>0</v>
      </c>
      <c r="M4532" t="b">
        <f t="shared" si="355"/>
        <v>1</v>
      </c>
      <c r="N4532" t="b">
        <f t="shared" si="356"/>
        <v>1</v>
      </c>
      <c r="O4532" t="b">
        <f t="shared" si="357"/>
        <v>1</v>
      </c>
      <c r="P4532" t="b">
        <f t="shared" si="357"/>
        <v>1</v>
      </c>
      <c r="Q4532" t="b">
        <f t="shared" si="358"/>
        <v>1</v>
      </c>
      <c r="R4532" t="b">
        <f t="shared" si="359"/>
        <v>1</v>
      </c>
      <c r="U4532" s="105" t="s">
        <v>523</v>
      </c>
      <c r="V4532" s="105" t="s">
        <v>524</v>
      </c>
      <c r="W4532" s="106">
        <v>180000</v>
      </c>
      <c r="X4532" s="106">
        <v>0</v>
      </c>
    </row>
    <row r="4533" spans="2:26" x14ac:dyDescent="0.25">
      <c r="B4533" s="105" t="s">
        <v>525</v>
      </c>
      <c r="C4533" s="105" t="s">
        <v>524</v>
      </c>
      <c r="D4533" s="106">
        <v>180000</v>
      </c>
      <c r="E4533" s="106">
        <v>0</v>
      </c>
      <c r="M4533" t="b">
        <f t="shared" si="355"/>
        <v>1</v>
      </c>
      <c r="N4533" t="b">
        <f t="shared" si="356"/>
        <v>1</v>
      </c>
      <c r="O4533" t="b">
        <f t="shared" si="357"/>
        <v>1</v>
      </c>
      <c r="P4533" t="b">
        <f t="shared" si="357"/>
        <v>1</v>
      </c>
      <c r="Q4533" t="b">
        <f t="shared" si="358"/>
        <v>1</v>
      </c>
      <c r="R4533" t="b">
        <f t="shared" si="359"/>
        <v>1</v>
      </c>
      <c r="U4533" s="105" t="s">
        <v>525</v>
      </c>
      <c r="V4533" s="105" t="s">
        <v>524</v>
      </c>
      <c r="W4533" s="106">
        <v>180000</v>
      </c>
      <c r="X4533" s="106">
        <v>0</v>
      </c>
    </row>
    <row r="4534" spans="2:26" x14ac:dyDescent="0.25">
      <c r="B4534" t="s">
        <v>359</v>
      </c>
      <c r="C4534" s="106">
        <v>180000</v>
      </c>
      <c r="D4534" s="106">
        <v>0</v>
      </c>
      <c r="M4534" t="b">
        <f t="shared" si="355"/>
        <v>1</v>
      </c>
      <c r="N4534" t="b">
        <f t="shared" si="356"/>
        <v>1</v>
      </c>
      <c r="O4534" t="b">
        <f t="shared" si="357"/>
        <v>1</v>
      </c>
      <c r="P4534" t="b">
        <f t="shared" si="357"/>
        <v>1</v>
      </c>
      <c r="Q4534" t="b">
        <f t="shared" si="358"/>
        <v>1</v>
      </c>
      <c r="R4534" t="b">
        <f t="shared" si="359"/>
        <v>1</v>
      </c>
      <c r="U4534" t="s">
        <v>359</v>
      </c>
      <c r="V4534" s="106">
        <v>180000</v>
      </c>
      <c r="W4534" s="106">
        <v>0</v>
      </c>
    </row>
    <row r="4535" spans="2:26" x14ac:dyDescent="0.25">
      <c r="B4535" t="s">
        <v>330</v>
      </c>
      <c r="C4535" t="s">
        <v>331</v>
      </c>
      <c r="D4535" s="105" t="s">
        <v>898</v>
      </c>
      <c r="E4535" t="s">
        <v>333</v>
      </c>
      <c r="F4535" t="s">
        <v>331</v>
      </c>
      <c r="G4535" s="105" t="s">
        <v>899</v>
      </c>
      <c r="M4535" t="b">
        <f t="shared" si="355"/>
        <v>1</v>
      </c>
      <c r="N4535" t="b">
        <f t="shared" si="356"/>
        <v>1</v>
      </c>
      <c r="O4535" t="b">
        <f t="shared" si="357"/>
        <v>1</v>
      </c>
      <c r="P4535" t="b">
        <f t="shared" si="357"/>
        <v>1</v>
      </c>
      <c r="Q4535" t="b">
        <f t="shared" si="358"/>
        <v>1</v>
      </c>
      <c r="R4535" t="b">
        <f t="shared" si="359"/>
        <v>1</v>
      </c>
      <c r="U4535" t="s">
        <v>330</v>
      </c>
      <c r="V4535" t="s">
        <v>331</v>
      </c>
      <c r="W4535" s="105" t="s">
        <v>898</v>
      </c>
      <c r="X4535" t="s">
        <v>333</v>
      </c>
      <c r="Y4535" t="s">
        <v>331</v>
      </c>
      <c r="Z4535" s="105" t="s">
        <v>899</v>
      </c>
    </row>
    <row r="4536" spans="2:26" x14ac:dyDescent="0.25">
      <c r="B4536" t="s">
        <v>335</v>
      </c>
      <c r="C4536" t="s">
        <v>3</v>
      </c>
      <c r="D4536" t="s">
        <v>336</v>
      </c>
      <c r="E4536" t="s">
        <v>337</v>
      </c>
      <c r="M4536" t="b">
        <f t="shared" si="355"/>
        <v>1</v>
      </c>
      <c r="N4536" t="b">
        <f t="shared" si="356"/>
        <v>1</v>
      </c>
      <c r="O4536" t="b">
        <f t="shared" si="357"/>
        <v>1</v>
      </c>
      <c r="P4536" t="b">
        <f t="shared" si="357"/>
        <v>1</v>
      </c>
      <c r="Q4536" t="b">
        <f t="shared" si="358"/>
        <v>1</v>
      </c>
      <c r="R4536" t="b">
        <f t="shared" si="359"/>
        <v>1</v>
      </c>
      <c r="U4536" t="s">
        <v>335</v>
      </c>
      <c r="V4536" t="s">
        <v>3</v>
      </c>
      <c r="W4536" t="s">
        <v>336</v>
      </c>
      <c r="X4536" t="s">
        <v>337</v>
      </c>
    </row>
    <row r="4537" spans="2:26" x14ac:dyDescent="0.25">
      <c r="B4537" s="105" t="s">
        <v>418</v>
      </c>
      <c r="C4537" s="105" t="s">
        <v>419</v>
      </c>
      <c r="D4537" s="106">
        <v>9798732</v>
      </c>
      <c r="E4537" s="106">
        <v>0</v>
      </c>
      <c r="M4537" t="b">
        <f t="shared" si="355"/>
        <v>1</v>
      </c>
      <c r="N4537" t="b">
        <f t="shared" si="356"/>
        <v>1</v>
      </c>
      <c r="O4537" t="b">
        <f t="shared" si="357"/>
        <v>1</v>
      </c>
      <c r="P4537" t="b">
        <f t="shared" si="357"/>
        <v>1</v>
      </c>
      <c r="Q4537" t="b">
        <f t="shared" si="358"/>
        <v>1</v>
      </c>
      <c r="R4537" t="b">
        <f t="shared" si="359"/>
        <v>1</v>
      </c>
      <c r="U4537" s="105" t="s">
        <v>418</v>
      </c>
      <c r="V4537" s="105" t="s">
        <v>419</v>
      </c>
      <c r="W4537" s="106">
        <v>9798732</v>
      </c>
      <c r="X4537" s="106">
        <v>0</v>
      </c>
    </row>
    <row r="4538" spans="2:26" x14ac:dyDescent="0.25">
      <c r="B4538" s="105" t="s">
        <v>420</v>
      </c>
      <c r="C4538" s="105" t="s">
        <v>421</v>
      </c>
      <c r="D4538" s="106">
        <v>9798732</v>
      </c>
      <c r="E4538" s="106">
        <v>0</v>
      </c>
      <c r="M4538" t="b">
        <f t="shared" si="355"/>
        <v>1</v>
      </c>
      <c r="N4538" t="b">
        <f t="shared" si="356"/>
        <v>1</v>
      </c>
      <c r="O4538" t="b">
        <f t="shared" si="357"/>
        <v>1</v>
      </c>
      <c r="P4538" t="b">
        <f t="shared" si="357"/>
        <v>1</v>
      </c>
      <c r="Q4538" t="b">
        <f t="shared" si="358"/>
        <v>1</v>
      </c>
      <c r="R4538" t="b">
        <f t="shared" si="359"/>
        <v>1</v>
      </c>
      <c r="U4538" s="105" t="s">
        <v>420</v>
      </c>
      <c r="V4538" s="105" t="s">
        <v>421</v>
      </c>
      <c r="W4538" s="106">
        <v>9798732</v>
      </c>
      <c r="X4538" s="106">
        <v>0</v>
      </c>
    </row>
    <row r="4539" spans="2:26" x14ac:dyDescent="0.25">
      <c r="B4539" s="105" t="s">
        <v>422</v>
      </c>
      <c r="C4539" s="105" t="s">
        <v>421</v>
      </c>
      <c r="D4539" s="106">
        <v>9798732</v>
      </c>
      <c r="E4539" s="106">
        <v>0</v>
      </c>
      <c r="M4539" t="b">
        <f t="shared" si="355"/>
        <v>1</v>
      </c>
      <c r="N4539" t="b">
        <f t="shared" si="356"/>
        <v>1</v>
      </c>
      <c r="O4539" t="b">
        <f t="shared" si="357"/>
        <v>1</v>
      </c>
      <c r="P4539" t="b">
        <f t="shared" si="357"/>
        <v>1</v>
      </c>
      <c r="Q4539" t="b">
        <f t="shared" si="358"/>
        <v>1</v>
      </c>
      <c r="R4539" t="b">
        <f t="shared" si="359"/>
        <v>1</v>
      </c>
      <c r="U4539" s="105" t="s">
        <v>422</v>
      </c>
      <c r="V4539" s="105" t="s">
        <v>421</v>
      </c>
      <c r="W4539" s="106">
        <v>9798732</v>
      </c>
      <c r="X4539" s="106">
        <v>0</v>
      </c>
    </row>
    <row r="4540" spans="2:26" x14ac:dyDescent="0.25">
      <c r="B4540" s="105" t="s">
        <v>455</v>
      </c>
      <c r="C4540" s="105" t="s">
        <v>456</v>
      </c>
      <c r="D4540" s="106">
        <v>4494047</v>
      </c>
      <c r="E4540" s="106">
        <v>0</v>
      </c>
      <c r="M4540" t="b">
        <f t="shared" si="355"/>
        <v>1</v>
      </c>
      <c r="N4540" t="b">
        <f t="shared" si="356"/>
        <v>1</v>
      </c>
      <c r="O4540" t="b">
        <f t="shared" si="357"/>
        <v>1</v>
      </c>
      <c r="P4540" t="b">
        <f t="shared" si="357"/>
        <v>1</v>
      </c>
      <c r="Q4540" t="b">
        <f t="shared" si="358"/>
        <v>1</v>
      </c>
      <c r="R4540" t="b">
        <f t="shared" si="359"/>
        <v>1</v>
      </c>
      <c r="U4540" s="105" t="s">
        <v>455</v>
      </c>
      <c r="V4540" s="105" t="s">
        <v>456</v>
      </c>
      <c r="W4540" s="106">
        <v>4494047</v>
      </c>
      <c r="X4540" s="106">
        <v>0</v>
      </c>
    </row>
    <row r="4541" spans="2:26" x14ac:dyDescent="0.25">
      <c r="B4541" s="105" t="s">
        <v>457</v>
      </c>
      <c r="C4541" s="105" t="s">
        <v>458</v>
      </c>
      <c r="D4541" s="106">
        <v>4494047</v>
      </c>
      <c r="E4541" s="106">
        <v>0</v>
      </c>
      <c r="M4541" t="b">
        <f t="shared" si="355"/>
        <v>1</v>
      </c>
      <c r="N4541" t="b">
        <f t="shared" si="356"/>
        <v>1</v>
      </c>
      <c r="O4541" t="b">
        <f t="shared" si="357"/>
        <v>1</v>
      </c>
      <c r="P4541" t="b">
        <f t="shared" si="357"/>
        <v>1</v>
      </c>
      <c r="Q4541" t="b">
        <f t="shared" si="358"/>
        <v>1</v>
      </c>
      <c r="R4541" t="b">
        <f t="shared" si="359"/>
        <v>1</v>
      </c>
      <c r="U4541" s="105" t="s">
        <v>457</v>
      </c>
      <c r="V4541" s="105" t="s">
        <v>458</v>
      </c>
      <c r="W4541" s="106">
        <v>4494047</v>
      </c>
      <c r="X4541" s="106">
        <v>0</v>
      </c>
    </row>
    <row r="4542" spans="2:26" x14ac:dyDescent="0.25">
      <c r="B4542" s="105" t="s">
        <v>459</v>
      </c>
      <c r="C4542" s="105" t="s">
        <v>458</v>
      </c>
      <c r="D4542" s="106">
        <v>4494047</v>
      </c>
      <c r="E4542" s="106">
        <v>0</v>
      </c>
      <c r="M4542" t="b">
        <f t="shared" si="355"/>
        <v>1</v>
      </c>
      <c r="N4542" t="b">
        <f t="shared" si="356"/>
        <v>1</v>
      </c>
      <c r="O4542" t="b">
        <f t="shared" si="357"/>
        <v>1</v>
      </c>
      <c r="P4542" t="b">
        <f t="shared" si="357"/>
        <v>1</v>
      </c>
      <c r="Q4542" t="b">
        <f t="shared" si="358"/>
        <v>1</v>
      </c>
      <c r="R4542" t="b">
        <f t="shared" si="359"/>
        <v>1</v>
      </c>
      <c r="U4542" s="105" t="s">
        <v>459</v>
      </c>
      <c r="V4542" s="105" t="s">
        <v>458</v>
      </c>
      <c r="W4542" s="106">
        <v>4494047</v>
      </c>
      <c r="X4542" s="106">
        <v>0</v>
      </c>
    </row>
    <row r="4543" spans="2:26" x14ac:dyDescent="0.25">
      <c r="B4543" s="105" t="s">
        <v>463</v>
      </c>
      <c r="C4543" s="105" t="s">
        <v>464</v>
      </c>
      <c r="D4543" s="106">
        <v>186952822</v>
      </c>
      <c r="E4543" s="106">
        <v>0</v>
      </c>
      <c r="M4543" t="b">
        <f t="shared" si="355"/>
        <v>1</v>
      </c>
      <c r="N4543" t="b">
        <f t="shared" si="356"/>
        <v>1</v>
      </c>
      <c r="O4543" t="b">
        <f t="shared" si="357"/>
        <v>1</v>
      </c>
      <c r="P4543" t="b">
        <f t="shared" si="357"/>
        <v>1</v>
      </c>
      <c r="Q4543" t="b">
        <f t="shared" si="358"/>
        <v>1</v>
      </c>
      <c r="R4543" t="b">
        <f t="shared" si="359"/>
        <v>1</v>
      </c>
      <c r="U4543" s="105" t="s">
        <v>463</v>
      </c>
      <c r="V4543" s="105" t="s">
        <v>464</v>
      </c>
      <c r="W4543" s="106">
        <v>186952822</v>
      </c>
      <c r="X4543" s="106">
        <v>0</v>
      </c>
    </row>
    <row r="4544" spans="2:26" x14ac:dyDescent="0.25">
      <c r="B4544" s="105" t="s">
        <v>465</v>
      </c>
      <c r="C4544" s="105" t="s">
        <v>466</v>
      </c>
      <c r="D4544" s="106">
        <v>70009096</v>
      </c>
      <c r="E4544" s="106">
        <v>0</v>
      </c>
      <c r="M4544" t="b">
        <f t="shared" si="355"/>
        <v>1</v>
      </c>
      <c r="N4544" t="b">
        <f t="shared" si="356"/>
        <v>1</v>
      </c>
      <c r="O4544" t="b">
        <f t="shared" si="357"/>
        <v>1</v>
      </c>
      <c r="P4544" t="b">
        <f t="shared" si="357"/>
        <v>1</v>
      </c>
      <c r="Q4544" t="b">
        <f t="shared" si="358"/>
        <v>1</v>
      </c>
      <c r="R4544" t="b">
        <f t="shared" si="359"/>
        <v>1</v>
      </c>
      <c r="U4544" s="105" t="s">
        <v>465</v>
      </c>
      <c r="V4544" s="105" t="s">
        <v>466</v>
      </c>
      <c r="W4544" s="106">
        <v>70009096</v>
      </c>
      <c r="X4544" s="106">
        <v>0</v>
      </c>
    </row>
    <row r="4545" spans="2:24" x14ac:dyDescent="0.25">
      <c r="B4545" s="105" t="s">
        <v>467</v>
      </c>
      <c r="C4545" s="105" t="s">
        <v>468</v>
      </c>
      <c r="D4545" s="106">
        <v>70009096</v>
      </c>
      <c r="E4545" s="106">
        <v>0</v>
      </c>
      <c r="M4545" t="b">
        <f t="shared" si="355"/>
        <v>1</v>
      </c>
      <c r="N4545" t="b">
        <f t="shared" si="356"/>
        <v>1</v>
      </c>
      <c r="O4545" t="b">
        <f t="shared" si="357"/>
        <v>1</v>
      </c>
      <c r="P4545" t="b">
        <f t="shared" si="357"/>
        <v>1</v>
      </c>
      <c r="Q4545" t="b">
        <f t="shared" si="358"/>
        <v>1</v>
      </c>
      <c r="R4545" t="b">
        <f t="shared" si="359"/>
        <v>1</v>
      </c>
      <c r="U4545" s="105" t="s">
        <v>467</v>
      </c>
      <c r="V4545" s="105" t="s">
        <v>468</v>
      </c>
      <c r="W4545" s="106">
        <v>70009096</v>
      </c>
      <c r="X4545" s="106">
        <v>0</v>
      </c>
    </row>
    <row r="4546" spans="2:24" x14ac:dyDescent="0.25">
      <c r="B4546" s="105" t="s">
        <v>572</v>
      </c>
      <c r="C4546" s="105" t="s">
        <v>573</v>
      </c>
      <c r="D4546" s="106">
        <v>7124801</v>
      </c>
      <c r="E4546" s="106">
        <v>0</v>
      </c>
      <c r="M4546" t="b">
        <f t="shared" si="355"/>
        <v>1</v>
      </c>
      <c r="N4546" t="b">
        <f t="shared" si="356"/>
        <v>1</v>
      </c>
      <c r="O4546" t="b">
        <f t="shared" si="357"/>
        <v>1</v>
      </c>
      <c r="P4546" t="b">
        <f t="shared" si="357"/>
        <v>1</v>
      </c>
      <c r="Q4546" t="b">
        <f t="shared" si="358"/>
        <v>1</v>
      </c>
      <c r="R4546" t="b">
        <f t="shared" si="359"/>
        <v>1</v>
      </c>
      <c r="U4546" s="105" t="s">
        <v>572</v>
      </c>
      <c r="V4546" s="105" t="s">
        <v>573</v>
      </c>
      <c r="W4546" s="106">
        <v>7124801</v>
      </c>
      <c r="X4546" s="106">
        <v>0</v>
      </c>
    </row>
    <row r="4547" spans="2:24" x14ac:dyDescent="0.25">
      <c r="B4547" s="105" t="s">
        <v>574</v>
      </c>
      <c r="C4547" s="105" t="s">
        <v>573</v>
      </c>
      <c r="D4547" s="106">
        <v>7124801</v>
      </c>
      <c r="E4547" s="106">
        <v>0</v>
      </c>
      <c r="M4547" t="b">
        <f t="shared" si="355"/>
        <v>1</v>
      </c>
      <c r="N4547" t="b">
        <f t="shared" si="356"/>
        <v>1</v>
      </c>
      <c r="O4547" t="b">
        <f t="shared" si="357"/>
        <v>1</v>
      </c>
      <c r="P4547" t="b">
        <f t="shared" si="357"/>
        <v>1</v>
      </c>
      <c r="Q4547" t="b">
        <f t="shared" si="358"/>
        <v>1</v>
      </c>
      <c r="R4547" t="b">
        <f t="shared" si="359"/>
        <v>1</v>
      </c>
      <c r="U4547" s="105" t="s">
        <v>574</v>
      </c>
      <c r="V4547" s="105" t="s">
        <v>573</v>
      </c>
      <c r="W4547" s="106">
        <v>7124801</v>
      </c>
      <c r="X4547" s="106">
        <v>0</v>
      </c>
    </row>
    <row r="4548" spans="2:24" x14ac:dyDescent="0.25">
      <c r="B4548" s="105" t="s">
        <v>480</v>
      </c>
      <c r="C4548" s="105" t="s">
        <v>481</v>
      </c>
      <c r="D4548" s="106">
        <v>109818925</v>
      </c>
      <c r="E4548" s="106">
        <v>0</v>
      </c>
      <c r="M4548" t="b">
        <f t="shared" si="355"/>
        <v>1</v>
      </c>
      <c r="N4548" t="b">
        <f t="shared" si="356"/>
        <v>1</v>
      </c>
      <c r="O4548" t="b">
        <f t="shared" si="357"/>
        <v>1</v>
      </c>
      <c r="P4548" t="b">
        <f t="shared" si="357"/>
        <v>1</v>
      </c>
      <c r="Q4548" t="b">
        <f t="shared" si="358"/>
        <v>1</v>
      </c>
      <c r="R4548" t="b">
        <f t="shared" si="359"/>
        <v>1</v>
      </c>
      <c r="U4548" s="105" t="s">
        <v>480</v>
      </c>
      <c r="V4548" s="105" t="s">
        <v>481</v>
      </c>
      <c r="W4548" s="106">
        <v>109818925</v>
      </c>
      <c r="X4548" s="106">
        <v>0</v>
      </c>
    </row>
    <row r="4549" spans="2:24" x14ac:dyDescent="0.25">
      <c r="B4549" s="105" t="s">
        <v>482</v>
      </c>
      <c r="C4549" s="105" t="s">
        <v>481</v>
      </c>
      <c r="D4549" s="106">
        <v>109818925</v>
      </c>
      <c r="E4549" s="106">
        <v>0</v>
      </c>
      <c r="M4549" t="b">
        <f t="shared" si="355"/>
        <v>1</v>
      </c>
      <c r="N4549" t="b">
        <f t="shared" si="356"/>
        <v>1</v>
      </c>
      <c r="O4549" t="b">
        <f t="shared" si="357"/>
        <v>1</v>
      </c>
      <c r="P4549" t="b">
        <f t="shared" si="357"/>
        <v>1</v>
      </c>
      <c r="Q4549" t="b">
        <f t="shared" si="358"/>
        <v>1</v>
      </c>
      <c r="R4549" t="b">
        <f t="shared" si="359"/>
        <v>1</v>
      </c>
      <c r="U4549" s="105" t="s">
        <v>482</v>
      </c>
      <c r="V4549" s="105" t="s">
        <v>481</v>
      </c>
      <c r="W4549" s="106">
        <v>109818925</v>
      </c>
      <c r="X4549" s="106">
        <v>0</v>
      </c>
    </row>
    <row r="4550" spans="2:24" x14ac:dyDescent="0.25">
      <c r="B4550" s="105" t="s">
        <v>338</v>
      </c>
      <c r="C4550" s="105" t="s">
        <v>339</v>
      </c>
      <c r="D4550" s="106">
        <v>961136351</v>
      </c>
      <c r="E4550" s="106">
        <v>0</v>
      </c>
      <c r="M4550" t="b">
        <f t="shared" si="355"/>
        <v>1</v>
      </c>
      <c r="N4550" t="b">
        <f t="shared" si="356"/>
        <v>1</v>
      </c>
      <c r="O4550" t="b">
        <f t="shared" si="357"/>
        <v>1</v>
      </c>
      <c r="P4550" t="b">
        <f t="shared" si="357"/>
        <v>1</v>
      </c>
      <c r="Q4550" t="b">
        <f t="shared" si="358"/>
        <v>1</v>
      </c>
      <c r="R4550" t="b">
        <f t="shared" si="359"/>
        <v>1</v>
      </c>
      <c r="U4550" s="105" t="s">
        <v>338</v>
      </c>
      <c r="V4550" s="105" t="s">
        <v>339</v>
      </c>
      <c r="W4550" s="106">
        <v>961136351</v>
      </c>
      <c r="X4550" s="106">
        <v>0</v>
      </c>
    </row>
    <row r="4551" spans="2:24" x14ac:dyDescent="0.25">
      <c r="B4551" s="105" t="s">
        <v>469</v>
      </c>
      <c r="C4551" s="105" t="s">
        <v>470</v>
      </c>
      <c r="D4551" s="106">
        <v>89706431</v>
      </c>
      <c r="E4551" s="106">
        <v>0</v>
      </c>
      <c r="M4551" t="b">
        <f t="shared" si="355"/>
        <v>1</v>
      </c>
      <c r="N4551" t="b">
        <f t="shared" si="356"/>
        <v>1</v>
      </c>
      <c r="O4551" t="b">
        <f t="shared" si="357"/>
        <v>1</v>
      </c>
      <c r="P4551" t="b">
        <f t="shared" si="357"/>
        <v>1</v>
      </c>
      <c r="Q4551" t="b">
        <f t="shared" si="358"/>
        <v>1</v>
      </c>
      <c r="R4551" t="b">
        <f t="shared" si="359"/>
        <v>1</v>
      </c>
      <c r="U4551" s="105" t="s">
        <v>469</v>
      </c>
      <c r="V4551" s="105" t="s">
        <v>470</v>
      </c>
      <c r="W4551" s="106">
        <v>89706431</v>
      </c>
      <c r="X4551" s="106">
        <v>0</v>
      </c>
    </row>
    <row r="4552" spans="2:24" x14ac:dyDescent="0.25">
      <c r="B4552" s="105" t="s">
        <v>1461</v>
      </c>
      <c r="C4552" s="105" t="s">
        <v>1614</v>
      </c>
      <c r="D4552" s="106">
        <v>89706431</v>
      </c>
      <c r="E4552" s="106">
        <v>0</v>
      </c>
      <c r="M4552" t="b">
        <f t="shared" si="355"/>
        <v>1</v>
      </c>
      <c r="N4552" t="b">
        <f t="shared" si="356"/>
        <v>1</v>
      </c>
      <c r="O4552" t="b">
        <f t="shared" si="357"/>
        <v>1</v>
      </c>
      <c r="P4552" t="b">
        <f t="shared" si="357"/>
        <v>1</v>
      </c>
      <c r="Q4552" t="b">
        <f t="shared" si="358"/>
        <v>1</v>
      </c>
      <c r="R4552" t="b">
        <f t="shared" si="359"/>
        <v>1</v>
      </c>
      <c r="U4552" s="105" t="s">
        <v>1461</v>
      </c>
      <c r="V4552" s="105" t="s">
        <v>1614</v>
      </c>
      <c r="W4552" s="106">
        <v>89706431</v>
      </c>
      <c r="X4552" s="106">
        <v>0</v>
      </c>
    </row>
    <row r="4553" spans="2:24" x14ac:dyDescent="0.25">
      <c r="B4553" s="105" t="s">
        <v>340</v>
      </c>
      <c r="C4553" s="105" t="s">
        <v>341</v>
      </c>
      <c r="D4553" s="106">
        <v>871429920</v>
      </c>
      <c r="E4553" s="106">
        <v>0</v>
      </c>
      <c r="M4553" t="b">
        <f t="shared" si="355"/>
        <v>1</v>
      </c>
      <c r="N4553" t="b">
        <f t="shared" si="356"/>
        <v>1</v>
      </c>
      <c r="O4553" t="b">
        <f t="shared" si="357"/>
        <v>1</v>
      </c>
      <c r="P4553" t="b">
        <f t="shared" si="357"/>
        <v>1</v>
      </c>
      <c r="Q4553" t="b">
        <f t="shared" si="358"/>
        <v>1</v>
      </c>
      <c r="R4553" t="b">
        <f t="shared" si="359"/>
        <v>1</v>
      </c>
      <c r="U4553" s="105" t="s">
        <v>340</v>
      </c>
      <c r="V4553" s="105" t="s">
        <v>341</v>
      </c>
      <c r="W4553" s="106">
        <v>871429920</v>
      </c>
      <c r="X4553" s="106">
        <v>0</v>
      </c>
    </row>
    <row r="4554" spans="2:24" x14ac:dyDescent="0.25">
      <c r="B4554" s="105" t="s">
        <v>392</v>
      </c>
      <c r="C4554" s="105" t="s">
        <v>341</v>
      </c>
      <c r="D4554" s="106">
        <v>24151320</v>
      </c>
      <c r="E4554" s="106">
        <v>0</v>
      </c>
      <c r="M4554" t="b">
        <f t="shared" si="355"/>
        <v>1</v>
      </c>
      <c r="N4554" t="b">
        <f t="shared" si="356"/>
        <v>1</v>
      </c>
      <c r="O4554" t="b">
        <f t="shared" si="357"/>
        <v>1</v>
      </c>
      <c r="P4554" t="b">
        <f t="shared" si="357"/>
        <v>1</v>
      </c>
      <c r="Q4554" t="b">
        <f t="shared" si="358"/>
        <v>1</v>
      </c>
      <c r="R4554" t="b">
        <f t="shared" si="359"/>
        <v>1</v>
      </c>
      <c r="U4554" s="105" t="s">
        <v>392</v>
      </c>
      <c r="V4554" s="105" t="s">
        <v>341</v>
      </c>
      <c r="W4554" s="106">
        <v>24151320</v>
      </c>
      <c r="X4554" s="106">
        <v>0</v>
      </c>
    </row>
    <row r="4555" spans="2:24" x14ac:dyDescent="0.25">
      <c r="B4555" s="105" t="s">
        <v>342</v>
      </c>
      <c r="C4555" s="105" t="s">
        <v>343</v>
      </c>
      <c r="D4555" s="106">
        <v>96605280</v>
      </c>
      <c r="E4555" s="106">
        <v>0</v>
      </c>
      <c r="M4555" t="b">
        <f t="shared" si="355"/>
        <v>1</v>
      </c>
      <c r="N4555" t="b">
        <f t="shared" si="356"/>
        <v>1</v>
      </c>
      <c r="O4555" t="b">
        <f t="shared" si="357"/>
        <v>1</v>
      </c>
      <c r="P4555" t="b">
        <f t="shared" si="357"/>
        <v>1</v>
      </c>
      <c r="Q4555" t="b">
        <f t="shared" si="358"/>
        <v>1</v>
      </c>
      <c r="R4555" t="b">
        <f t="shared" si="359"/>
        <v>1</v>
      </c>
      <c r="U4555" s="105" t="s">
        <v>342</v>
      </c>
      <c r="V4555" s="105" t="s">
        <v>343</v>
      </c>
      <c r="W4555" s="106">
        <v>96605280</v>
      </c>
      <c r="X4555" s="106">
        <v>0</v>
      </c>
    </row>
    <row r="4556" spans="2:24" x14ac:dyDescent="0.25">
      <c r="B4556" s="105" t="s">
        <v>344</v>
      </c>
      <c r="C4556" s="105" t="s">
        <v>345</v>
      </c>
      <c r="D4556" s="106">
        <v>82517010</v>
      </c>
      <c r="E4556" s="106">
        <v>0</v>
      </c>
      <c r="M4556" t="b">
        <f t="shared" si="355"/>
        <v>1</v>
      </c>
      <c r="N4556" t="b">
        <f t="shared" si="356"/>
        <v>1</v>
      </c>
      <c r="O4556" t="b">
        <f t="shared" si="357"/>
        <v>1</v>
      </c>
      <c r="P4556" t="b">
        <f t="shared" si="357"/>
        <v>1</v>
      </c>
      <c r="Q4556" t="b">
        <f t="shared" si="358"/>
        <v>1</v>
      </c>
      <c r="R4556" t="b">
        <f t="shared" si="359"/>
        <v>1</v>
      </c>
      <c r="U4556" s="105" t="s">
        <v>344</v>
      </c>
      <c r="V4556" s="105" t="s">
        <v>345</v>
      </c>
      <c r="W4556" s="106">
        <v>82517010</v>
      </c>
      <c r="X4556" s="106">
        <v>0</v>
      </c>
    </row>
    <row r="4557" spans="2:24" x14ac:dyDescent="0.25">
      <c r="B4557" s="105" t="s">
        <v>346</v>
      </c>
      <c r="C4557" s="105" t="s">
        <v>347</v>
      </c>
      <c r="D4557" s="106">
        <v>68428740</v>
      </c>
      <c r="E4557" s="106">
        <v>0</v>
      </c>
      <c r="M4557" t="b">
        <f t="shared" si="355"/>
        <v>1</v>
      </c>
      <c r="N4557" t="b">
        <f t="shared" si="356"/>
        <v>1</v>
      </c>
      <c r="O4557" t="b">
        <f t="shared" si="357"/>
        <v>1</v>
      </c>
      <c r="P4557" t="b">
        <f t="shared" si="357"/>
        <v>1</v>
      </c>
      <c r="Q4557" t="b">
        <f t="shared" si="358"/>
        <v>1</v>
      </c>
      <c r="R4557" t="b">
        <f t="shared" si="359"/>
        <v>1</v>
      </c>
      <c r="U4557" s="105" t="s">
        <v>346</v>
      </c>
      <c r="V4557" s="105" t="s">
        <v>347</v>
      </c>
      <c r="W4557" s="106">
        <v>68428740</v>
      </c>
      <c r="X4557" s="106">
        <v>0</v>
      </c>
    </row>
    <row r="4558" spans="2:24" x14ac:dyDescent="0.25">
      <c r="B4558" s="105" t="s">
        <v>348</v>
      </c>
      <c r="C4558" s="105" t="s">
        <v>1542</v>
      </c>
      <c r="D4558" s="106">
        <v>96605280</v>
      </c>
      <c r="E4558" s="106">
        <v>0</v>
      </c>
      <c r="M4558" t="b">
        <f t="shared" si="355"/>
        <v>1</v>
      </c>
      <c r="N4558" t="b">
        <f t="shared" si="356"/>
        <v>1</v>
      </c>
      <c r="O4558" t="b">
        <f t="shared" si="357"/>
        <v>1</v>
      </c>
      <c r="P4558" t="b">
        <f t="shared" si="357"/>
        <v>1</v>
      </c>
      <c r="Q4558" t="b">
        <f t="shared" si="358"/>
        <v>1</v>
      </c>
      <c r="R4558" t="b">
        <f t="shared" si="359"/>
        <v>1</v>
      </c>
      <c r="U4558" s="105" t="s">
        <v>348</v>
      </c>
      <c r="V4558" s="105" t="s">
        <v>1542</v>
      </c>
      <c r="W4558" s="106">
        <v>96605280</v>
      </c>
      <c r="X4558" s="106">
        <v>0</v>
      </c>
    </row>
    <row r="4559" spans="2:24" x14ac:dyDescent="0.25">
      <c r="B4559" s="105" t="s">
        <v>349</v>
      </c>
      <c r="C4559" s="105" t="s">
        <v>350</v>
      </c>
      <c r="D4559" s="106">
        <v>96593160</v>
      </c>
      <c r="E4559" s="106">
        <v>0</v>
      </c>
      <c r="M4559" t="b">
        <f t="shared" si="355"/>
        <v>1</v>
      </c>
      <c r="N4559" t="b">
        <f t="shared" si="356"/>
        <v>1</v>
      </c>
      <c r="O4559" t="b">
        <f t="shared" si="357"/>
        <v>1</v>
      </c>
      <c r="P4559" t="b">
        <f t="shared" si="357"/>
        <v>1</v>
      </c>
      <c r="Q4559" t="b">
        <f t="shared" si="358"/>
        <v>1</v>
      </c>
      <c r="R4559" t="b">
        <f t="shared" si="359"/>
        <v>1</v>
      </c>
      <c r="U4559" s="105" t="s">
        <v>349</v>
      </c>
      <c r="V4559" s="105" t="s">
        <v>350</v>
      </c>
      <c r="W4559" s="106">
        <v>96593160</v>
      </c>
      <c r="X4559" s="106">
        <v>0</v>
      </c>
    </row>
    <row r="4560" spans="2:24" x14ac:dyDescent="0.25">
      <c r="B4560" s="105" t="s">
        <v>351</v>
      </c>
      <c r="C4560" s="105" t="s">
        <v>352</v>
      </c>
      <c r="D4560" s="106">
        <v>96601320</v>
      </c>
      <c r="E4560" s="106">
        <v>0</v>
      </c>
      <c r="M4560" t="b">
        <f t="shared" si="355"/>
        <v>1</v>
      </c>
      <c r="N4560" t="b">
        <f t="shared" si="356"/>
        <v>1</v>
      </c>
      <c r="O4560" t="b">
        <f t="shared" si="357"/>
        <v>1</v>
      </c>
      <c r="P4560" t="b">
        <f t="shared" si="357"/>
        <v>1</v>
      </c>
      <c r="Q4560" t="b">
        <f t="shared" si="358"/>
        <v>1</v>
      </c>
      <c r="R4560" t="b">
        <f t="shared" si="359"/>
        <v>1</v>
      </c>
      <c r="U4560" s="105" t="s">
        <v>351</v>
      </c>
      <c r="V4560" s="105" t="s">
        <v>352</v>
      </c>
      <c r="W4560" s="106">
        <v>96601320</v>
      </c>
      <c r="X4560" s="106">
        <v>0</v>
      </c>
    </row>
    <row r="4561" spans="2:26" x14ac:dyDescent="0.25">
      <c r="B4561" s="105" t="s">
        <v>353</v>
      </c>
      <c r="C4561" s="105" t="s">
        <v>354</v>
      </c>
      <c r="D4561" s="106">
        <v>46290030</v>
      </c>
      <c r="E4561" s="106">
        <v>0</v>
      </c>
      <c r="M4561" t="b">
        <f t="shared" si="355"/>
        <v>1</v>
      </c>
      <c r="N4561" t="b">
        <f t="shared" si="356"/>
        <v>1</v>
      </c>
      <c r="O4561" t="b">
        <f t="shared" si="357"/>
        <v>1</v>
      </c>
      <c r="P4561" t="b">
        <f t="shared" si="357"/>
        <v>1</v>
      </c>
      <c r="Q4561" t="b">
        <f t="shared" si="358"/>
        <v>1</v>
      </c>
      <c r="R4561" t="b">
        <f t="shared" si="359"/>
        <v>1</v>
      </c>
      <c r="U4561" s="105" t="s">
        <v>353</v>
      </c>
      <c r="V4561" s="105" t="s">
        <v>354</v>
      </c>
      <c r="W4561" s="106">
        <v>46290030</v>
      </c>
      <c r="X4561" s="106">
        <v>0</v>
      </c>
    </row>
    <row r="4562" spans="2:26" x14ac:dyDescent="0.25">
      <c r="B4562" s="105" t="s">
        <v>355</v>
      </c>
      <c r="C4562" s="105" t="s">
        <v>356</v>
      </c>
      <c r="D4562" s="106">
        <v>94592670</v>
      </c>
      <c r="E4562" s="106">
        <v>0</v>
      </c>
      <c r="M4562" t="b">
        <f t="shared" si="355"/>
        <v>1</v>
      </c>
      <c r="N4562" t="b">
        <f t="shared" si="356"/>
        <v>1</v>
      </c>
      <c r="O4562" t="b">
        <f t="shared" si="357"/>
        <v>1</v>
      </c>
      <c r="P4562" t="b">
        <f t="shared" si="357"/>
        <v>1</v>
      </c>
      <c r="Q4562" t="b">
        <f t="shared" si="358"/>
        <v>1</v>
      </c>
      <c r="R4562" t="b">
        <f t="shared" si="359"/>
        <v>1</v>
      </c>
      <c r="U4562" s="105" t="s">
        <v>355</v>
      </c>
      <c r="V4562" s="105" t="s">
        <v>356</v>
      </c>
      <c r="W4562" s="106">
        <v>94592670</v>
      </c>
      <c r="X4562" s="106">
        <v>0</v>
      </c>
    </row>
    <row r="4563" spans="2:26" x14ac:dyDescent="0.25">
      <c r="B4563" s="105" t="s">
        <v>357</v>
      </c>
      <c r="C4563" s="105" t="s">
        <v>358</v>
      </c>
      <c r="D4563" s="106">
        <v>72439830</v>
      </c>
      <c r="E4563" s="106">
        <v>0</v>
      </c>
      <c r="M4563" t="b">
        <f t="shared" si="355"/>
        <v>1</v>
      </c>
      <c r="N4563" t="b">
        <f t="shared" si="356"/>
        <v>1</v>
      </c>
      <c r="O4563" t="b">
        <f t="shared" si="357"/>
        <v>1</v>
      </c>
      <c r="P4563" t="b">
        <f t="shared" si="357"/>
        <v>1</v>
      </c>
      <c r="Q4563" t="b">
        <f t="shared" si="358"/>
        <v>1</v>
      </c>
      <c r="R4563" t="b">
        <f t="shared" si="359"/>
        <v>1</v>
      </c>
      <c r="U4563" s="105" t="s">
        <v>357</v>
      </c>
      <c r="V4563" s="105" t="s">
        <v>358</v>
      </c>
      <c r="W4563" s="106">
        <v>72439830</v>
      </c>
      <c r="X4563" s="106">
        <v>0</v>
      </c>
    </row>
    <row r="4564" spans="2:26" x14ac:dyDescent="0.25">
      <c r="B4564" s="105" t="s">
        <v>1464</v>
      </c>
      <c r="C4564" s="105" t="s">
        <v>1465</v>
      </c>
      <c r="D4564" s="106">
        <v>96605280</v>
      </c>
      <c r="E4564" s="106">
        <v>0</v>
      </c>
      <c r="M4564" t="b">
        <f t="shared" si="355"/>
        <v>1</v>
      </c>
      <c r="N4564" t="b">
        <f t="shared" si="356"/>
        <v>1</v>
      </c>
      <c r="O4564" t="b">
        <f t="shared" si="357"/>
        <v>1</v>
      </c>
      <c r="P4564" t="b">
        <f t="shared" si="357"/>
        <v>1</v>
      </c>
      <c r="Q4564" t="b">
        <f t="shared" si="358"/>
        <v>1</v>
      </c>
      <c r="R4564" t="b">
        <f t="shared" si="359"/>
        <v>1</v>
      </c>
      <c r="U4564" s="105" t="s">
        <v>1464</v>
      </c>
      <c r="V4564" s="105" t="s">
        <v>1465</v>
      </c>
      <c r="W4564" s="106">
        <v>96605280</v>
      </c>
      <c r="X4564" s="106">
        <v>0</v>
      </c>
    </row>
    <row r="4565" spans="2:26" x14ac:dyDescent="0.25">
      <c r="B4565" t="s">
        <v>359</v>
      </c>
      <c r="C4565" s="106">
        <v>1162381952</v>
      </c>
      <c r="D4565" s="106">
        <v>0</v>
      </c>
      <c r="M4565" t="b">
        <f t="shared" si="355"/>
        <v>1</v>
      </c>
      <c r="N4565" t="b">
        <f t="shared" si="356"/>
        <v>1</v>
      </c>
      <c r="O4565" t="b">
        <f t="shared" si="357"/>
        <v>1</v>
      </c>
      <c r="P4565" t="b">
        <f t="shared" si="357"/>
        <v>1</v>
      </c>
      <c r="Q4565" t="b">
        <f t="shared" si="358"/>
        <v>1</v>
      </c>
      <c r="R4565" t="b">
        <f t="shared" si="359"/>
        <v>1</v>
      </c>
      <c r="U4565" t="s">
        <v>359</v>
      </c>
      <c r="V4565" s="106">
        <v>1162381952</v>
      </c>
      <c r="W4565" s="106">
        <v>0</v>
      </c>
    </row>
    <row r="4566" spans="2:26" x14ac:dyDescent="0.25">
      <c r="B4566" t="s">
        <v>330</v>
      </c>
      <c r="C4566" t="s">
        <v>331</v>
      </c>
      <c r="D4566" s="105" t="s">
        <v>900</v>
      </c>
      <c r="E4566" t="s">
        <v>333</v>
      </c>
      <c r="F4566" t="s">
        <v>331</v>
      </c>
      <c r="G4566" s="105" t="s">
        <v>901</v>
      </c>
      <c r="M4566" t="b">
        <f t="shared" si="355"/>
        <v>1</v>
      </c>
      <c r="N4566" t="b">
        <f t="shared" si="356"/>
        <v>1</v>
      </c>
      <c r="O4566" t="b">
        <f t="shared" si="357"/>
        <v>1</v>
      </c>
      <c r="P4566" t="b">
        <f t="shared" si="357"/>
        <v>1</v>
      </c>
      <c r="Q4566" t="b">
        <f t="shared" si="358"/>
        <v>1</v>
      </c>
      <c r="R4566" t="b">
        <f t="shared" si="359"/>
        <v>1</v>
      </c>
      <c r="U4566" t="s">
        <v>330</v>
      </c>
      <c r="V4566" t="s">
        <v>331</v>
      </c>
      <c r="W4566" s="105" t="s">
        <v>900</v>
      </c>
      <c r="X4566" t="s">
        <v>333</v>
      </c>
      <c r="Y4566" t="s">
        <v>331</v>
      </c>
      <c r="Z4566" s="105" t="s">
        <v>901</v>
      </c>
    </row>
    <row r="4567" spans="2:26" x14ac:dyDescent="0.25">
      <c r="B4567" t="s">
        <v>335</v>
      </c>
      <c r="C4567" t="s">
        <v>3</v>
      </c>
      <c r="D4567" t="s">
        <v>336</v>
      </c>
      <c r="E4567" t="s">
        <v>337</v>
      </c>
      <c r="M4567" t="b">
        <f t="shared" si="355"/>
        <v>1</v>
      </c>
      <c r="N4567" t="b">
        <f t="shared" si="356"/>
        <v>1</v>
      </c>
      <c r="O4567" t="b">
        <f t="shared" si="357"/>
        <v>1</v>
      </c>
      <c r="P4567" t="b">
        <f t="shared" si="357"/>
        <v>1</v>
      </c>
      <c r="Q4567" t="b">
        <f t="shared" si="358"/>
        <v>1</v>
      </c>
      <c r="R4567" t="b">
        <f t="shared" si="359"/>
        <v>1</v>
      </c>
      <c r="U4567" t="s">
        <v>335</v>
      </c>
      <c r="V4567" t="s">
        <v>3</v>
      </c>
      <c r="W4567" t="s">
        <v>336</v>
      </c>
      <c r="X4567" t="s">
        <v>337</v>
      </c>
    </row>
    <row r="4568" spans="2:26" x14ac:dyDescent="0.25">
      <c r="B4568" s="105" t="s">
        <v>418</v>
      </c>
      <c r="C4568" s="105" t="s">
        <v>419</v>
      </c>
      <c r="D4568" s="106">
        <v>29910000</v>
      </c>
      <c r="E4568" s="106">
        <v>0</v>
      </c>
      <c r="M4568" t="b">
        <f t="shared" si="355"/>
        <v>1</v>
      </c>
      <c r="N4568" t="b">
        <f t="shared" si="356"/>
        <v>1</v>
      </c>
      <c r="O4568" t="b">
        <f t="shared" si="357"/>
        <v>1</v>
      </c>
      <c r="P4568" t="b">
        <f t="shared" si="357"/>
        <v>1</v>
      </c>
      <c r="Q4568" t="b">
        <f t="shared" si="358"/>
        <v>1</v>
      </c>
      <c r="R4568" t="b">
        <f t="shared" si="359"/>
        <v>1</v>
      </c>
      <c r="U4568" s="105" t="s">
        <v>418</v>
      </c>
      <c r="V4568" s="105" t="s">
        <v>419</v>
      </c>
      <c r="W4568" s="106">
        <v>29910000</v>
      </c>
      <c r="X4568" s="106">
        <v>0</v>
      </c>
    </row>
    <row r="4569" spans="2:26" x14ac:dyDescent="0.25">
      <c r="B4569" s="105" t="s">
        <v>420</v>
      </c>
      <c r="C4569" s="105" t="s">
        <v>421</v>
      </c>
      <c r="D4569" s="106">
        <v>29910000</v>
      </c>
      <c r="E4569" s="106">
        <v>0</v>
      </c>
      <c r="M4569" t="b">
        <f t="shared" si="355"/>
        <v>1</v>
      </c>
      <c r="N4569" t="b">
        <f t="shared" si="356"/>
        <v>1</v>
      </c>
      <c r="O4569" t="b">
        <f t="shared" si="357"/>
        <v>1</v>
      </c>
      <c r="P4569" t="b">
        <f t="shared" si="357"/>
        <v>1</v>
      </c>
      <c r="Q4569" t="b">
        <f t="shared" si="358"/>
        <v>1</v>
      </c>
      <c r="R4569" t="b">
        <f t="shared" si="359"/>
        <v>1</v>
      </c>
      <c r="U4569" s="105" t="s">
        <v>420</v>
      </c>
      <c r="V4569" s="105" t="s">
        <v>421</v>
      </c>
      <c r="W4569" s="106">
        <v>29910000</v>
      </c>
      <c r="X4569" s="106">
        <v>0</v>
      </c>
    </row>
    <row r="4570" spans="2:26" x14ac:dyDescent="0.25">
      <c r="B4570" s="105" t="s">
        <v>422</v>
      </c>
      <c r="C4570" s="105" t="s">
        <v>421</v>
      </c>
      <c r="D4570" s="106">
        <v>2760000</v>
      </c>
      <c r="E4570" s="106">
        <v>0</v>
      </c>
      <c r="M4570" t="b">
        <f t="shared" si="355"/>
        <v>1</v>
      </c>
      <c r="N4570" t="b">
        <f t="shared" si="356"/>
        <v>1</v>
      </c>
      <c r="O4570" t="b">
        <f t="shared" si="357"/>
        <v>1</v>
      </c>
      <c r="P4570" t="b">
        <f t="shared" si="357"/>
        <v>1</v>
      </c>
      <c r="Q4570" t="b">
        <f t="shared" si="358"/>
        <v>1</v>
      </c>
      <c r="R4570" t="b">
        <f t="shared" si="359"/>
        <v>1</v>
      </c>
      <c r="U4570" s="105" t="s">
        <v>422</v>
      </c>
      <c r="V4570" s="105" t="s">
        <v>421</v>
      </c>
      <c r="W4570" s="106">
        <v>2760000</v>
      </c>
      <c r="X4570" s="106">
        <v>0</v>
      </c>
    </row>
    <row r="4571" spans="2:26" x14ac:dyDescent="0.25">
      <c r="B4571" s="105" t="s">
        <v>425</v>
      </c>
      <c r="C4571" s="105" t="s">
        <v>426</v>
      </c>
      <c r="D4571" s="106">
        <v>27150000</v>
      </c>
      <c r="E4571" s="106">
        <v>0</v>
      </c>
      <c r="M4571" t="b">
        <f t="shared" ref="M4571:M4634" si="360">+B4571=U4571</f>
        <v>1</v>
      </c>
      <c r="N4571" t="b">
        <f t="shared" ref="N4571:N4634" si="361">+C4571=V4571</f>
        <v>1</v>
      </c>
      <c r="O4571" t="b">
        <f t="shared" ref="O4571:P4634" si="362">+D4571=W4571</f>
        <v>1</v>
      </c>
      <c r="P4571" t="b">
        <f t="shared" si="362"/>
        <v>1</v>
      </c>
      <c r="Q4571" t="b">
        <f t="shared" ref="Q4571:Q4634" si="363">+F4571=Y4571</f>
        <v>1</v>
      </c>
      <c r="R4571" t="b">
        <f t="shared" ref="R4571:R4634" si="364">+G4571=Z4571</f>
        <v>1</v>
      </c>
      <c r="U4571" s="105" t="s">
        <v>425</v>
      </c>
      <c r="V4571" s="105" t="s">
        <v>426</v>
      </c>
      <c r="W4571" s="106">
        <v>27150000</v>
      </c>
      <c r="X4571" s="106">
        <v>0</v>
      </c>
    </row>
    <row r="4572" spans="2:26" x14ac:dyDescent="0.25">
      <c r="B4572" s="105" t="s">
        <v>403</v>
      </c>
      <c r="C4572" s="105" t="s">
        <v>404</v>
      </c>
      <c r="D4572" s="106">
        <v>3050000</v>
      </c>
      <c r="E4572" s="106">
        <v>0</v>
      </c>
      <c r="M4572" t="b">
        <f t="shared" si="360"/>
        <v>1</v>
      </c>
      <c r="N4572" t="b">
        <f t="shared" si="361"/>
        <v>1</v>
      </c>
      <c r="O4572" t="b">
        <f t="shared" si="362"/>
        <v>1</v>
      </c>
      <c r="P4572" t="b">
        <f t="shared" si="362"/>
        <v>1</v>
      </c>
      <c r="Q4572" t="b">
        <f t="shared" si="363"/>
        <v>1</v>
      </c>
      <c r="R4572" t="b">
        <f t="shared" si="364"/>
        <v>1</v>
      </c>
      <c r="U4572" s="105" t="s">
        <v>403</v>
      </c>
      <c r="V4572" s="105" t="s">
        <v>404</v>
      </c>
      <c r="W4572" s="106">
        <v>3050000</v>
      </c>
      <c r="X4572" s="106">
        <v>0</v>
      </c>
    </row>
    <row r="4573" spans="2:26" x14ac:dyDescent="0.25">
      <c r="B4573" s="105" t="s">
        <v>405</v>
      </c>
      <c r="C4573" s="105" t="s">
        <v>406</v>
      </c>
      <c r="D4573" s="106">
        <v>800000</v>
      </c>
      <c r="E4573" s="106">
        <v>0</v>
      </c>
      <c r="M4573" t="b">
        <f t="shared" si="360"/>
        <v>1</v>
      </c>
      <c r="N4573" t="b">
        <f t="shared" si="361"/>
        <v>1</v>
      </c>
      <c r="O4573" t="b">
        <f t="shared" si="362"/>
        <v>1</v>
      </c>
      <c r="P4573" t="b">
        <f t="shared" si="362"/>
        <v>1</v>
      </c>
      <c r="Q4573" t="b">
        <f t="shared" si="363"/>
        <v>1</v>
      </c>
      <c r="R4573" t="b">
        <f t="shared" si="364"/>
        <v>1</v>
      </c>
      <c r="U4573" s="105" t="s">
        <v>405</v>
      </c>
      <c r="V4573" s="105" t="s">
        <v>406</v>
      </c>
      <c r="W4573" s="106">
        <v>800000</v>
      </c>
      <c r="X4573" s="106">
        <v>0</v>
      </c>
    </row>
    <row r="4574" spans="2:26" x14ac:dyDescent="0.25">
      <c r="B4574" s="105" t="s">
        <v>603</v>
      </c>
      <c r="C4574" s="105" t="s">
        <v>406</v>
      </c>
      <c r="D4574" s="106">
        <v>800000</v>
      </c>
      <c r="E4574" s="106">
        <v>0</v>
      </c>
      <c r="M4574" t="b">
        <f t="shared" si="360"/>
        <v>1</v>
      </c>
      <c r="N4574" t="b">
        <f t="shared" si="361"/>
        <v>1</v>
      </c>
      <c r="O4574" t="b">
        <f t="shared" si="362"/>
        <v>1</v>
      </c>
      <c r="P4574" t="b">
        <f t="shared" si="362"/>
        <v>1</v>
      </c>
      <c r="Q4574" t="b">
        <f t="shared" si="363"/>
        <v>1</v>
      </c>
      <c r="R4574" t="b">
        <f t="shared" si="364"/>
        <v>1</v>
      </c>
      <c r="U4574" s="105" t="s">
        <v>603</v>
      </c>
      <c r="V4574" s="105" t="s">
        <v>406</v>
      </c>
      <c r="W4574" s="106">
        <v>800000</v>
      </c>
      <c r="X4574" s="106">
        <v>0</v>
      </c>
    </row>
    <row r="4575" spans="2:26" x14ac:dyDescent="0.25">
      <c r="B4575" s="105" t="s">
        <v>544</v>
      </c>
      <c r="C4575" s="105" t="s">
        <v>545</v>
      </c>
      <c r="D4575" s="106">
        <v>2250000</v>
      </c>
      <c r="E4575" s="106">
        <v>0</v>
      </c>
      <c r="M4575" t="b">
        <f t="shared" si="360"/>
        <v>1</v>
      </c>
      <c r="N4575" t="b">
        <f t="shared" si="361"/>
        <v>1</v>
      </c>
      <c r="O4575" t="b">
        <f t="shared" si="362"/>
        <v>1</v>
      </c>
      <c r="P4575" t="b">
        <f t="shared" si="362"/>
        <v>1</v>
      </c>
      <c r="Q4575" t="b">
        <f t="shared" si="363"/>
        <v>1</v>
      </c>
      <c r="R4575" t="b">
        <f t="shared" si="364"/>
        <v>1</v>
      </c>
      <c r="U4575" s="105" t="s">
        <v>544</v>
      </c>
      <c r="V4575" s="105" t="s">
        <v>545</v>
      </c>
      <c r="W4575" s="106">
        <v>2250000</v>
      </c>
      <c r="X4575" s="106">
        <v>0</v>
      </c>
    </row>
    <row r="4576" spans="2:26" x14ac:dyDescent="0.25">
      <c r="B4576" s="105" t="s">
        <v>606</v>
      </c>
      <c r="C4576" s="105" t="s">
        <v>545</v>
      </c>
      <c r="D4576" s="106">
        <v>2250000</v>
      </c>
      <c r="E4576" s="106">
        <v>0</v>
      </c>
      <c r="M4576" t="b">
        <f t="shared" si="360"/>
        <v>1</v>
      </c>
      <c r="N4576" t="b">
        <f t="shared" si="361"/>
        <v>1</v>
      </c>
      <c r="O4576" t="b">
        <f t="shared" si="362"/>
        <v>1</v>
      </c>
      <c r="P4576" t="b">
        <f t="shared" si="362"/>
        <v>1</v>
      </c>
      <c r="Q4576" t="b">
        <f t="shared" si="363"/>
        <v>1</v>
      </c>
      <c r="R4576" t="b">
        <f t="shared" si="364"/>
        <v>1</v>
      </c>
      <c r="U4576" s="105" t="s">
        <v>606</v>
      </c>
      <c r="V4576" s="105" t="s">
        <v>545</v>
      </c>
      <c r="W4576" s="106">
        <v>2250000</v>
      </c>
      <c r="X4576" s="106">
        <v>0</v>
      </c>
    </row>
    <row r="4577" spans="2:24" x14ac:dyDescent="0.25">
      <c r="B4577" s="105" t="s">
        <v>411</v>
      </c>
      <c r="C4577" s="105" t="s">
        <v>412</v>
      </c>
      <c r="D4577" s="106">
        <v>2100000</v>
      </c>
      <c r="E4577" s="106">
        <v>0</v>
      </c>
      <c r="M4577" t="b">
        <f t="shared" si="360"/>
        <v>1</v>
      </c>
      <c r="N4577" t="b">
        <f t="shared" si="361"/>
        <v>1</v>
      </c>
      <c r="O4577" t="b">
        <f t="shared" si="362"/>
        <v>1</v>
      </c>
      <c r="P4577" t="b">
        <f t="shared" si="362"/>
        <v>1</v>
      </c>
      <c r="Q4577" t="b">
        <f t="shared" si="363"/>
        <v>1</v>
      </c>
      <c r="R4577" t="b">
        <f t="shared" si="364"/>
        <v>1</v>
      </c>
      <c r="U4577" s="105" t="s">
        <v>411</v>
      </c>
      <c r="V4577" s="105" t="s">
        <v>412</v>
      </c>
      <c r="W4577" s="106">
        <v>2100000</v>
      </c>
      <c r="X4577" s="106">
        <v>0</v>
      </c>
    </row>
    <row r="4578" spans="2:24" x14ac:dyDescent="0.25">
      <c r="B4578" s="105" t="s">
        <v>413</v>
      </c>
      <c r="C4578" s="105" t="s">
        <v>414</v>
      </c>
      <c r="D4578" s="106">
        <v>2100000</v>
      </c>
      <c r="E4578" s="106">
        <v>0</v>
      </c>
      <c r="M4578" t="b">
        <f t="shared" si="360"/>
        <v>1</v>
      </c>
      <c r="N4578" t="b">
        <f t="shared" si="361"/>
        <v>1</v>
      </c>
      <c r="O4578" t="b">
        <f t="shared" si="362"/>
        <v>1</v>
      </c>
      <c r="P4578" t="b">
        <f t="shared" si="362"/>
        <v>1</v>
      </c>
      <c r="Q4578" t="b">
        <f t="shared" si="363"/>
        <v>1</v>
      </c>
      <c r="R4578" t="b">
        <f t="shared" si="364"/>
        <v>1</v>
      </c>
      <c r="U4578" s="105" t="s">
        <v>413</v>
      </c>
      <c r="V4578" s="105" t="s">
        <v>414</v>
      </c>
      <c r="W4578" s="106">
        <v>2100000</v>
      </c>
      <c r="X4578" s="106">
        <v>0</v>
      </c>
    </row>
    <row r="4579" spans="2:24" x14ac:dyDescent="0.25">
      <c r="B4579" s="105" t="s">
        <v>415</v>
      </c>
      <c r="C4579" s="105" t="s">
        <v>414</v>
      </c>
      <c r="D4579" s="106">
        <v>2100000</v>
      </c>
      <c r="E4579" s="106">
        <v>0</v>
      </c>
      <c r="M4579" t="b">
        <f t="shared" si="360"/>
        <v>1</v>
      </c>
      <c r="N4579" t="b">
        <f t="shared" si="361"/>
        <v>1</v>
      </c>
      <c r="O4579" t="b">
        <f t="shared" si="362"/>
        <v>1</v>
      </c>
      <c r="P4579" t="b">
        <f t="shared" si="362"/>
        <v>1</v>
      </c>
      <c r="Q4579" t="b">
        <f t="shared" si="363"/>
        <v>1</v>
      </c>
      <c r="R4579" t="b">
        <f t="shared" si="364"/>
        <v>1</v>
      </c>
      <c r="U4579" s="105" t="s">
        <v>415</v>
      </c>
      <c r="V4579" s="105" t="s">
        <v>414</v>
      </c>
      <c r="W4579" s="106">
        <v>2100000</v>
      </c>
      <c r="X4579" s="106">
        <v>0</v>
      </c>
    </row>
    <row r="4580" spans="2:24" x14ac:dyDescent="0.25">
      <c r="B4580" s="105" t="s">
        <v>567</v>
      </c>
      <c r="C4580" s="105" t="s">
        <v>568</v>
      </c>
      <c r="D4580" s="106">
        <v>18000000</v>
      </c>
      <c r="E4580" s="106">
        <v>0</v>
      </c>
      <c r="M4580" t="b">
        <f t="shared" si="360"/>
        <v>1</v>
      </c>
      <c r="N4580" t="b">
        <f t="shared" si="361"/>
        <v>1</v>
      </c>
      <c r="O4580" t="b">
        <f t="shared" si="362"/>
        <v>1</v>
      </c>
      <c r="P4580" t="b">
        <f t="shared" si="362"/>
        <v>1</v>
      </c>
      <c r="Q4580" t="b">
        <f t="shared" si="363"/>
        <v>1</v>
      </c>
      <c r="R4580" t="b">
        <f t="shared" si="364"/>
        <v>1</v>
      </c>
      <c r="U4580" s="105" t="s">
        <v>567</v>
      </c>
      <c r="V4580" s="105" t="s">
        <v>568</v>
      </c>
      <c r="W4580" s="106">
        <v>18000000</v>
      </c>
      <c r="X4580" s="106">
        <v>0</v>
      </c>
    </row>
    <row r="4581" spans="2:24" x14ac:dyDescent="0.25">
      <c r="B4581" s="105" t="s">
        <v>609</v>
      </c>
      <c r="C4581" s="105" t="s">
        <v>610</v>
      </c>
      <c r="D4581" s="106">
        <v>18000000</v>
      </c>
      <c r="E4581" s="106">
        <v>0</v>
      </c>
      <c r="M4581" t="b">
        <f t="shared" si="360"/>
        <v>1</v>
      </c>
      <c r="N4581" t="b">
        <f t="shared" si="361"/>
        <v>1</v>
      </c>
      <c r="O4581" t="b">
        <f t="shared" si="362"/>
        <v>1</v>
      </c>
      <c r="P4581" t="b">
        <f t="shared" si="362"/>
        <v>1</v>
      </c>
      <c r="Q4581" t="b">
        <f t="shared" si="363"/>
        <v>1</v>
      </c>
      <c r="R4581" t="b">
        <f t="shared" si="364"/>
        <v>1</v>
      </c>
      <c r="U4581" s="105" t="s">
        <v>609</v>
      </c>
      <c r="V4581" s="105" t="s">
        <v>610</v>
      </c>
      <c r="W4581" s="106">
        <v>18000000</v>
      </c>
      <c r="X4581" s="106">
        <v>0</v>
      </c>
    </row>
    <row r="4582" spans="2:24" x14ac:dyDescent="0.25">
      <c r="B4582" s="105" t="s">
        <v>611</v>
      </c>
      <c r="C4582" s="105" t="s">
        <v>610</v>
      </c>
      <c r="D4582" s="106">
        <v>18000000</v>
      </c>
      <c r="E4582" s="106">
        <v>0</v>
      </c>
      <c r="M4582" t="b">
        <f t="shared" si="360"/>
        <v>1</v>
      </c>
      <c r="N4582" t="b">
        <f t="shared" si="361"/>
        <v>1</v>
      </c>
      <c r="O4582" t="b">
        <f t="shared" si="362"/>
        <v>1</v>
      </c>
      <c r="P4582" t="b">
        <f t="shared" si="362"/>
        <v>1</v>
      </c>
      <c r="Q4582" t="b">
        <f t="shared" si="363"/>
        <v>1</v>
      </c>
      <c r="R4582" t="b">
        <f t="shared" si="364"/>
        <v>1</v>
      </c>
      <c r="U4582" s="105" t="s">
        <v>611</v>
      </c>
      <c r="V4582" s="105" t="s">
        <v>610</v>
      </c>
      <c r="W4582" s="106">
        <v>18000000</v>
      </c>
      <c r="X4582" s="106">
        <v>0</v>
      </c>
    </row>
    <row r="4583" spans="2:24" x14ac:dyDescent="0.25">
      <c r="B4583" s="105" t="s">
        <v>429</v>
      </c>
      <c r="C4583" s="105" t="s">
        <v>430</v>
      </c>
      <c r="D4583" s="106">
        <v>600000</v>
      </c>
      <c r="E4583" s="106">
        <v>0</v>
      </c>
      <c r="M4583" t="b">
        <f t="shared" si="360"/>
        <v>1</v>
      </c>
      <c r="N4583" t="b">
        <f t="shared" si="361"/>
        <v>1</v>
      </c>
      <c r="O4583" t="b">
        <f t="shared" si="362"/>
        <v>1</v>
      </c>
      <c r="P4583" t="b">
        <f t="shared" si="362"/>
        <v>1</v>
      </c>
      <c r="Q4583" t="b">
        <f t="shared" si="363"/>
        <v>1</v>
      </c>
      <c r="R4583" t="b">
        <f t="shared" si="364"/>
        <v>1</v>
      </c>
      <c r="U4583" s="105" t="s">
        <v>429</v>
      </c>
      <c r="V4583" s="105" t="s">
        <v>430</v>
      </c>
      <c r="W4583" s="106">
        <v>600000</v>
      </c>
      <c r="X4583" s="106">
        <v>0</v>
      </c>
    </row>
    <row r="4584" spans="2:24" x14ac:dyDescent="0.25">
      <c r="B4584" s="105" t="s">
        <v>431</v>
      </c>
      <c r="C4584" s="105" t="s">
        <v>432</v>
      </c>
      <c r="D4584" s="106">
        <v>600000</v>
      </c>
      <c r="E4584" s="106">
        <v>0</v>
      </c>
      <c r="M4584" t="b">
        <f t="shared" si="360"/>
        <v>1</v>
      </c>
      <c r="N4584" t="b">
        <f t="shared" si="361"/>
        <v>1</v>
      </c>
      <c r="O4584" t="b">
        <f t="shared" si="362"/>
        <v>1</v>
      </c>
      <c r="P4584" t="b">
        <f t="shared" si="362"/>
        <v>1</v>
      </c>
      <c r="Q4584" t="b">
        <f t="shared" si="363"/>
        <v>1</v>
      </c>
      <c r="R4584" t="b">
        <f t="shared" si="364"/>
        <v>1</v>
      </c>
      <c r="U4584" s="105" t="s">
        <v>431</v>
      </c>
      <c r="V4584" s="105" t="s">
        <v>432</v>
      </c>
      <c r="W4584" s="106">
        <v>600000</v>
      </c>
      <c r="X4584" s="106">
        <v>0</v>
      </c>
    </row>
    <row r="4585" spans="2:24" x14ac:dyDescent="0.25">
      <c r="B4585" s="105" t="s">
        <v>433</v>
      </c>
      <c r="C4585" s="105" t="s">
        <v>432</v>
      </c>
      <c r="D4585" s="106">
        <v>600000</v>
      </c>
      <c r="E4585" s="106">
        <v>0</v>
      </c>
      <c r="M4585" t="b">
        <f t="shared" si="360"/>
        <v>1</v>
      </c>
      <c r="N4585" t="b">
        <f t="shared" si="361"/>
        <v>1</v>
      </c>
      <c r="O4585" t="b">
        <f t="shared" si="362"/>
        <v>1</v>
      </c>
      <c r="P4585" t="b">
        <f t="shared" si="362"/>
        <v>1</v>
      </c>
      <c r="Q4585" t="b">
        <f t="shared" si="363"/>
        <v>1</v>
      </c>
      <c r="R4585" t="b">
        <f t="shared" si="364"/>
        <v>1</v>
      </c>
      <c r="U4585" s="105" t="s">
        <v>433</v>
      </c>
      <c r="V4585" s="105" t="s">
        <v>432</v>
      </c>
      <c r="W4585" s="106">
        <v>600000</v>
      </c>
      <c r="X4585" s="106">
        <v>0</v>
      </c>
    </row>
    <row r="4586" spans="2:24" x14ac:dyDescent="0.25">
      <c r="B4586" s="105" t="s">
        <v>434</v>
      </c>
      <c r="C4586" s="105" t="s">
        <v>435</v>
      </c>
      <c r="D4586" s="106">
        <v>500000</v>
      </c>
      <c r="E4586" s="106">
        <v>0</v>
      </c>
      <c r="M4586" t="b">
        <f t="shared" si="360"/>
        <v>1</v>
      </c>
      <c r="N4586" t="b">
        <f t="shared" si="361"/>
        <v>1</v>
      </c>
      <c r="O4586" t="b">
        <f t="shared" si="362"/>
        <v>1</v>
      </c>
      <c r="P4586" t="b">
        <f t="shared" si="362"/>
        <v>1</v>
      </c>
      <c r="Q4586" t="b">
        <f t="shared" si="363"/>
        <v>1</v>
      </c>
      <c r="R4586" t="b">
        <f t="shared" si="364"/>
        <v>1</v>
      </c>
      <c r="U4586" s="105" t="s">
        <v>434</v>
      </c>
      <c r="V4586" s="105" t="s">
        <v>435</v>
      </c>
      <c r="W4586" s="106">
        <v>500000</v>
      </c>
      <c r="X4586" s="106">
        <v>0</v>
      </c>
    </row>
    <row r="4587" spans="2:24" x14ac:dyDescent="0.25">
      <c r="B4587" s="105" t="s">
        <v>436</v>
      </c>
      <c r="C4587" s="105" t="s">
        <v>437</v>
      </c>
      <c r="D4587" s="106">
        <v>500000</v>
      </c>
      <c r="E4587" s="106">
        <v>0</v>
      </c>
      <c r="M4587" t="b">
        <f t="shared" si="360"/>
        <v>1</v>
      </c>
      <c r="N4587" t="b">
        <f t="shared" si="361"/>
        <v>1</v>
      </c>
      <c r="O4587" t="b">
        <f t="shared" si="362"/>
        <v>1</v>
      </c>
      <c r="P4587" t="b">
        <f t="shared" si="362"/>
        <v>1</v>
      </c>
      <c r="Q4587" t="b">
        <f t="shared" si="363"/>
        <v>1</v>
      </c>
      <c r="R4587" t="b">
        <f t="shared" si="364"/>
        <v>1</v>
      </c>
      <c r="U4587" s="105" t="s">
        <v>436</v>
      </c>
      <c r="V4587" s="105" t="s">
        <v>437</v>
      </c>
      <c r="W4587" s="106">
        <v>500000</v>
      </c>
      <c r="X4587" s="106">
        <v>0</v>
      </c>
    </row>
    <row r="4588" spans="2:24" x14ac:dyDescent="0.25">
      <c r="B4588" s="105" t="s">
        <v>438</v>
      </c>
      <c r="C4588" s="105" t="s">
        <v>437</v>
      </c>
      <c r="D4588" s="106">
        <v>500000</v>
      </c>
      <c r="E4588" s="106">
        <v>0</v>
      </c>
      <c r="M4588" t="b">
        <f t="shared" si="360"/>
        <v>1</v>
      </c>
      <c r="N4588" t="b">
        <f t="shared" si="361"/>
        <v>1</v>
      </c>
      <c r="O4588" t="b">
        <f t="shared" si="362"/>
        <v>1</v>
      </c>
      <c r="P4588" t="b">
        <f t="shared" si="362"/>
        <v>1</v>
      </c>
      <c r="Q4588" t="b">
        <f t="shared" si="363"/>
        <v>1</v>
      </c>
      <c r="R4588" t="b">
        <f t="shared" si="364"/>
        <v>1</v>
      </c>
      <c r="U4588" s="105" t="s">
        <v>438</v>
      </c>
      <c r="V4588" s="105" t="s">
        <v>437</v>
      </c>
      <c r="W4588" s="106">
        <v>500000</v>
      </c>
      <c r="X4588" s="106">
        <v>0</v>
      </c>
    </row>
    <row r="4589" spans="2:24" x14ac:dyDescent="0.25">
      <c r="B4589" s="105" t="s">
        <v>625</v>
      </c>
      <c r="C4589" s="105" t="s">
        <v>626</v>
      </c>
      <c r="D4589" s="106">
        <v>500000</v>
      </c>
      <c r="E4589" s="106">
        <v>0</v>
      </c>
      <c r="M4589" t="b">
        <f t="shared" si="360"/>
        <v>1</v>
      </c>
      <c r="N4589" t="b">
        <f t="shared" si="361"/>
        <v>1</v>
      </c>
      <c r="O4589" t="b">
        <f t="shared" si="362"/>
        <v>1</v>
      </c>
      <c r="P4589" t="b">
        <f t="shared" si="362"/>
        <v>1</v>
      </c>
      <c r="Q4589" t="b">
        <f t="shared" si="363"/>
        <v>1</v>
      </c>
      <c r="R4589" t="b">
        <f t="shared" si="364"/>
        <v>1</v>
      </c>
      <c r="U4589" s="105" t="s">
        <v>625</v>
      </c>
      <c r="V4589" s="105" t="s">
        <v>626</v>
      </c>
      <c r="W4589" s="106">
        <v>500000</v>
      </c>
      <c r="X4589" s="106">
        <v>0</v>
      </c>
    </row>
    <row r="4590" spans="2:24" x14ac:dyDescent="0.25">
      <c r="B4590" s="105" t="s">
        <v>627</v>
      </c>
      <c r="C4590" s="105" t="s">
        <v>628</v>
      </c>
      <c r="D4590" s="106">
        <v>500000</v>
      </c>
      <c r="E4590" s="106">
        <v>0</v>
      </c>
      <c r="M4590" t="b">
        <f t="shared" si="360"/>
        <v>1</v>
      </c>
      <c r="N4590" t="b">
        <f t="shared" si="361"/>
        <v>1</v>
      </c>
      <c r="O4590" t="b">
        <f t="shared" si="362"/>
        <v>1</v>
      </c>
      <c r="P4590" t="b">
        <f t="shared" si="362"/>
        <v>1</v>
      </c>
      <c r="Q4590" t="b">
        <f t="shared" si="363"/>
        <v>1</v>
      </c>
      <c r="R4590" t="b">
        <f t="shared" si="364"/>
        <v>1</v>
      </c>
      <c r="U4590" s="105" t="s">
        <v>627</v>
      </c>
      <c r="V4590" s="105" t="s">
        <v>628</v>
      </c>
      <c r="W4590" s="106">
        <v>500000</v>
      </c>
      <c r="X4590" s="106">
        <v>0</v>
      </c>
    </row>
    <row r="4591" spans="2:24" x14ac:dyDescent="0.25">
      <c r="B4591" s="105" t="s">
        <v>629</v>
      </c>
      <c r="C4591" s="105" t="s">
        <v>628</v>
      </c>
      <c r="D4591" s="106">
        <v>500000</v>
      </c>
      <c r="E4591" s="106">
        <v>0</v>
      </c>
      <c r="M4591" t="b">
        <f t="shared" si="360"/>
        <v>1</v>
      </c>
      <c r="N4591" t="b">
        <f t="shared" si="361"/>
        <v>1</v>
      </c>
      <c r="O4591" t="b">
        <f t="shared" si="362"/>
        <v>1</v>
      </c>
      <c r="P4591" t="b">
        <f t="shared" si="362"/>
        <v>1</v>
      </c>
      <c r="Q4591" t="b">
        <f t="shared" si="363"/>
        <v>1</v>
      </c>
      <c r="R4591" t="b">
        <f t="shared" si="364"/>
        <v>1</v>
      </c>
      <c r="U4591" s="105" t="s">
        <v>629</v>
      </c>
      <c r="V4591" s="105" t="s">
        <v>628</v>
      </c>
      <c r="W4591" s="106">
        <v>500000</v>
      </c>
      <c r="X4591" s="106">
        <v>0</v>
      </c>
    </row>
    <row r="4592" spans="2:24" x14ac:dyDescent="0.25">
      <c r="B4592" s="105" t="s">
        <v>630</v>
      </c>
      <c r="C4592" s="105" t="s">
        <v>631</v>
      </c>
      <c r="D4592" s="106">
        <v>2200000</v>
      </c>
      <c r="E4592" s="106">
        <v>0</v>
      </c>
      <c r="M4592" t="b">
        <f t="shared" si="360"/>
        <v>1</v>
      </c>
      <c r="N4592" t="b">
        <f t="shared" si="361"/>
        <v>1</v>
      </c>
      <c r="O4592" t="b">
        <f t="shared" si="362"/>
        <v>1</v>
      </c>
      <c r="P4592" t="b">
        <f t="shared" si="362"/>
        <v>1</v>
      </c>
      <c r="Q4592" t="b">
        <f t="shared" si="363"/>
        <v>1</v>
      </c>
      <c r="R4592" t="b">
        <f t="shared" si="364"/>
        <v>1</v>
      </c>
      <c r="U4592" s="105" t="s">
        <v>630</v>
      </c>
      <c r="V4592" s="105" t="s">
        <v>631</v>
      </c>
      <c r="W4592" s="106">
        <v>2200000</v>
      </c>
      <c r="X4592" s="106">
        <v>0</v>
      </c>
    </row>
    <row r="4593" spans="2:24" x14ac:dyDescent="0.25">
      <c r="B4593" s="105" t="s">
        <v>632</v>
      </c>
      <c r="C4593" s="105" t="s">
        <v>633</v>
      </c>
      <c r="D4593" s="106">
        <v>2200000</v>
      </c>
      <c r="E4593" s="106">
        <v>0</v>
      </c>
      <c r="M4593" t="b">
        <f t="shared" si="360"/>
        <v>1</v>
      </c>
      <c r="N4593" t="b">
        <f t="shared" si="361"/>
        <v>1</v>
      </c>
      <c r="O4593" t="b">
        <f t="shared" si="362"/>
        <v>1</v>
      </c>
      <c r="P4593" t="b">
        <f t="shared" si="362"/>
        <v>1</v>
      </c>
      <c r="Q4593" t="b">
        <f t="shared" si="363"/>
        <v>1</v>
      </c>
      <c r="R4593" t="b">
        <f t="shared" si="364"/>
        <v>1</v>
      </c>
      <c r="U4593" s="105" t="s">
        <v>632</v>
      </c>
      <c r="V4593" s="105" t="s">
        <v>633</v>
      </c>
      <c r="W4593" s="106">
        <v>2200000</v>
      </c>
      <c r="X4593" s="106">
        <v>0</v>
      </c>
    </row>
    <row r="4594" spans="2:24" x14ac:dyDescent="0.25">
      <c r="B4594" s="105" t="s">
        <v>634</v>
      </c>
      <c r="C4594" s="105" t="s">
        <v>633</v>
      </c>
      <c r="D4594" s="106">
        <v>2200000</v>
      </c>
      <c r="E4594" s="106">
        <v>0</v>
      </c>
      <c r="M4594" t="b">
        <f t="shared" si="360"/>
        <v>1</v>
      </c>
      <c r="N4594" t="b">
        <f t="shared" si="361"/>
        <v>1</v>
      </c>
      <c r="O4594" t="b">
        <f t="shared" si="362"/>
        <v>1</v>
      </c>
      <c r="P4594" t="b">
        <f t="shared" si="362"/>
        <v>1</v>
      </c>
      <c r="Q4594" t="b">
        <f t="shared" si="363"/>
        <v>1</v>
      </c>
      <c r="R4594" t="b">
        <f t="shared" si="364"/>
        <v>1</v>
      </c>
      <c r="U4594" s="105" t="s">
        <v>634</v>
      </c>
      <c r="V4594" s="105" t="s">
        <v>633</v>
      </c>
      <c r="W4594" s="106">
        <v>2200000</v>
      </c>
      <c r="X4594" s="106">
        <v>0</v>
      </c>
    </row>
    <row r="4595" spans="2:24" x14ac:dyDescent="0.25">
      <c r="B4595" s="105" t="s">
        <v>444</v>
      </c>
      <c r="C4595" s="105" t="s">
        <v>445</v>
      </c>
      <c r="D4595" s="106">
        <v>1800000</v>
      </c>
      <c r="E4595" s="106">
        <v>0</v>
      </c>
      <c r="M4595" t="b">
        <f t="shared" si="360"/>
        <v>1</v>
      </c>
      <c r="N4595" t="b">
        <f t="shared" si="361"/>
        <v>1</v>
      </c>
      <c r="O4595" t="b">
        <f t="shared" si="362"/>
        <v>1</v>
      </c>
      <c r="P4595" t="b">
        <f t="shared" si="362"/>
        <v>1</v>
      </c>
      <c r="Q4595" t="b">
        <f t="shared" si="363"/>
        <v>1</v>
      </c>
      <c r="R4595" t="b">
        <f t="shared" si="364"/>
        <v>1</v>
      </c>
      <c r="U4595" s="105" t="s">
        <v>444</v>
      </c>
      <c r="V4595" s="105" t="s">
        <v>445</v>
      </c>
      <c r="W4595" s="106">
        <v>1800000</v>
      </c>
      <c r="X4595" s="106">
        <v>0</v>
      </c>
    </row>
    <row r="4596" spans="2:24" x14ac:dyDescent="0.25">
      <c r="B4596" s="105" t="s">
        <v>446</v>
      </c>
      <c r="C4596" s="105" t="s">
        <v>447</v>
      </c>
      <c r="D4596" s="106">
        <v>1800000</v>
      </c>
      <c r="E4596" s="106">
        <v>0</v>
      </c>
      <c r="M4596" t="b">
        <f t="shared" si="360"/>
        <v>1</v>
      </c>
      <c r="N4596" t="b">
        <f t="shared" si="361"/>
        <v>1</v>
      </c>
      <c r="O4596" t="b">
        <f t="shared" si="362"/>
        <v>1</v>
      </c>
      <c r="P4596" t="b">
        <f t="shared" si="362"/>
        <v>1</v>
      </c>
      <c r="Q4596" t="b">
        <f t="shared" si="363"/>
        <v>1</v>
      </c>
      <c r="R4596" t="b">
        <f t="shared" si="364"/>
        <v>1</v>
      </c>
      <c r="U4596" s="105" t="s">
        <v>446</v>
      </c>
      <c r="V4596" s="105" t="s">
        <v>447</v>
      </c>
      <c r="W4596" s="106">
        <v>1800000</v>
      </c>
      <c r="X4596" s="106">
        <v>0</v>
      </c>
    </row>
    <row r="4597" spans="2:24" x14ac:dyDescent="0.25">
      <c r="B4597" s="105" t="s">
        <v>448</v>
      </c>
      <c r="C4597" s="105" t="s">
        <v>449</v>
      </c>
      <c r="D4597" s="106">
        <v>1200000</v>
      </c>
      <c r="E4597" s="106">
        <v>0</v>
      </c>
      <c r="M4597" t="b">
        <f t="shared" si="360"/>
        <v>1</v>
      </c>
      <c r="N4597" t="b">
        <f t="shared" si="361"/>
        <v>1</v>
      </c>
      <c r="O4597" t="b">
        <f t="shared" si="362"/>
        <v>1</v>
      </c>
      <c r="P4597" t="b">
        <f t="shared" si="362"/>
        <v>1</v>
      </c>
      <c r="Q4597" t="b">
        <f t="shared" si="363"/>
        <v>1</v>
      </c>
      <c r="R4597" t="b">
        <f t="shared" si="364"/>
        <v>1</v>
      </c>
      <c r="U4597" s="105" t="s">
        <v>448</v>
      </c>
      <c r="V4597" s="105" t="s">
        <v>449</v>
      </c>
      <c r="W4597" s="106">
        <v>1200000</v>
      </c>
      <c r="X4597" s="106">
        <v>0</v>
      </c>
    </row>
    <row r="4598" spans="2:24" x14ac:dyDescent="0.25">
      <c r="B4598" s="105" t="s">
        <v>1455</v>
      </c>
      <c r="C4598" s="105" t="s">
        <v>1456</v>
      </c>
      <c r="D4598" s="106">
        <v>600000</v>
      </c>
      <c r="E4598" s="106">
        <v>0</v>
      </c>
      <c r="M4598" t="b">
        <f t="shared" si="360"/>
        <v>1</v>
      </c>
      <c r="N4598" t="b">
        <f t="shared" si="361"/>
        <v>1</v>
      </c>
      <c r="O4598" t="b">
        <f t="shared" si="362"/>
        <v>1</v>
      </c>
      <c r="P4598" t="b">
        <f t="shared" si="362"/>
        <v>1</v>
      </c>
      <c r="Q4598" t="b">
        <f t="shared" si="363"/>
        <v>1</v>
      </c>
      <c r="R4598" t="b">
        <f t="shared" si="364"/>
        <v>1</v>
      </c>
      <c r="U4598" s="105" t="s">
        <v>1455</v>
      </c>
      <c r="V4598" s="105" t="s">
        <v>1456</v>
      </c>
      <c r="W4598" s="106">
        <v>600000</v>
      </c>
      <c r="X4598" s="106">
        <v>0</v>
      </c>
    </row>
    <row r="4599" spans="2:24" x14ac:dyDescent="0.25">
      <c r="B4599" s="105" t="s">
        <v>521</v>
      </c>
      <c r="C4599" s="105" t="s">
        <v>522</v>
      </c>
      <c r="D4599" s="106">
        <v>350000</v>
      </c>
      <c r="E4599" s="106">
        <v>0</v>
      </c>
      <c r="M4599" t="b">
        <f t="shared" si="360"/>
        <v>1</v>
      </c>
      <c r="N4599" t="b">
        <f t="shared" si="361"/>
        <v>1</v>
      </c>
      <c r="O4599" t="b">
        <f t="shared" si="362"/>
        <v>1</v>
      </c>
      <c r="P4599" t="b">
        <f t="shared" si="362"/>
        <v>1</v>
      </c>
      <c r="Q4599" t="b">
        <f t="shared" si="363"/>
        <v>1</v>
      </c>
      <c r="R4599" t="b">
        <f t="shared" si="364"/>
        <v>1</v>
      </c>
      <c r="U4599" s="105" t="s">
        <v>521</v>
      </c>
      <c r="V4599" s="105" t="s">
        <v>522</v>
      </c>
      <c r="W4599" s="106">
        <v>350000</v>
      </c>
      <c r="X4599" s="106">
        <v>0</v>
      </c>
    </row>
    <row r="4600" spans="2:24" x14ac:dyDescent="0.25">
      <c r="B4600" s="105" t="s">
        <v>523</v>
      </c>
      <c r="C4600" s="105" t="s">
        <v>524</v>
      </c>
      <c r="D4600" s="106">
        <v>350000</v>
      </c>
      <c r="E4600" s="106">
        <v>0</v>
      </c>
      <c r="M4600" t="b">
        <f t="shared" si="360"/>
        <v>1</v>
      </c>
      <c r="N4600" t="b">
        <f t="shared" si="361"/>
        <v>1</v>
      </c>
      <c r="O4600" t="b">
        <f t="shared" si="362"/>
        <v>1</v>
      </c>
      <c r="P4600" t="b">
        <f t="shared" si="362"/>
        <v>1</v>
      </c>
      <c r="Q4600" t="b">
        <f t="shared" si="363"/>
        <v>1</v>
      </c>
      <c r="R4600" t="b">
        <f t="shared" si="364"/>
        <v>1</v>
      </c>
      <c r="U4600" s="105" t="s">
        <v>523</v>
      </c>
      <c r="V4600" s="105" t="s">
        <v>524</v>
      </c>
      <c r="W4600" s="106">
        <v>350000</v>
      </c>
      <c r="X4600" s="106">
        <v>0</v>
      </c>
    </row>
    <row r="4601" spans="2:24" x14ac:dyDescent="0.25">
      <c r="B4601" s="105" t="s">
        <v>525</v>
      </c>
      <c r="C4601" s="105" t="s">
        <v>524</v>
      </c>
      <c r="D4601" s="106">
        <v>350000</v>
      </c>
      <c r="E4601" s="106">
        <v>0</v>
      </c>
      <c r="M4601" t="b">
        <f t="shared" si="360"/>
        <v>1</v>
      </c>
      <c r="N4601" t="b">
        <f t="shared" si="361"/>
        <v>1</v>
      </c>
      <c r="O4601" t="b">
        <f t="shared" si="362"/>
        <v>1</v>
      </c>
      <c r="P4601" t="b">
        <f t="shared" si="362"/>
        <v>1</v>
      </c>
      <c r="Q4601" t="b">
        <f t="shared" si="363"/>
        <v>1</v>
      </c>
      <c r="R4601" t="b">
        <f t="shared" si="364"/>
        <v>1</v>
      </c>
      <c r="U4601" s="105" t="s">
        <v>525</v>
      </c>
      <c r="V4601" s="105" t="s">
        <v>524</v>
      </c>
      <c r="W4601" s="106">
        <v>350000</v>
      </c>
      <c r="X4601" s="106">
        <v>0</v>
      </c>
    </row>
    <row r="4602" spans="2:24" x14ac:dyDescent="0.25">
      <c r="B4602" s="105" t="s">
        <v>463</v>
      </c>
      <c r="C4602" s="105" t="s">
        <v>464</v>
      </c>
      <c r="D4602" s="106">
        <v>22500000</v>
      </c>
      <c r="E4602" s="106">
        <v>0</v>
      </c>
      <c r="M4602" t="b">
        <f t="shared" si="360"/>
        <v>1</v>
      </c>
      <c r="N4602" t="b">
        <f t="shared" si="361"/>
        <v>1</v>
      </c>
      <c r="O4602" t="b">
        <f t="shared" si="362"/>
        <v>1</v>
      </c>
      <c r="P4602" t="b">
        <f t="shared" si="362"/>
        <v>1</v>
      </c>
      <c r="Q4602" t="b">
        <f t="shared" si="363"/>
        <v>1</v>
      </c>
      <c r="R4602" t="b">
        <f t="shared" si="364"/>
        <v>1</v>
      </c>
      <c r="U4602" s="105" t="s">
        <v>463</v>
      </c>
      <c r="V4602" s="105" t="s">
        <v>464</v>
      </c>
      <c r="W4602" s="106">
        <v>22500000</v>
      </c>
      <c r="X4602" s="106">
        <v>0</v>
      </c>
    </row>
    <row r="4603" spans="2:24" x14ac:dyDescent="0.25">
      <c r="B4603" s="105" t="s">
        <v>465</v>
      </c>
      <c r="C4603" s="105" t="s">
        <v>466</v>
      </c>
      <c r="D4603" s="106">
        <v>22500000</v>
      </c>
      <c r="E4603" s="106">
        <v>0</v>
      </c>
      <c r="M4603" t="b">
        <f t="shared" si="360"/>
        <v>1</v>
      </c>
      <c r="N4603" t="b">
        <f t="shared" si="361"/>
        <v>1</v>
      </c>
      <c r="O4603" t="b">
        <f t="shared" si="362"/>
        <v>1</v>
      </c>
      <c r="P4603" t="b">
        <f t="shared" si="362"/>
        <v>1</v>
      </c>
      <c r="Q4603" t="b">
        <f t="shared" si="363"/>
        <v>1</v>
      </c>
      <c r="R4603" t="b">
        <f t="shared" si="364"/>
        <v>1</v>
      </c>
      <c r="U4603" s="105" t="s">
        <v>465</v>
      </c>
      <c r="V4603" s="105" t="s">
        <v>466</v>
      </c>
      <c r="W4603" s="106">
        <v>22500000</v>
      </c>
      <c r="X4603" s="106">
        <v>0</v>
      </c>
    </row>
    <row r="4604" spans="2:24" x14ac:dyDescent="0.25">
      <c r="B4604" s="105" t="s">
        <v>735</v>
      </c>
      <c r="C4604" s="105" t="s">
        <v>736</v>
      </c>
      <c r="D4604" s="106">
        <v>900000</v>
      </c>
      <c r="E4604" s="106">
        <v>0</v>
      </c>
      <c r="M4604" t="b">
        <f t="shared" si="360"/>
        <v>1</v>
      </c>
      <c r="N4604" t="b">
        <f t="shared" si="361"/>
        <v>1</v>
      </c>
      <c r="O4604" t="b">
        <f t="shared" si="362"/>
        <v>1</v>
      </c>
      <c r="P4604" t="b">
        <f t="shared" si="362"/>
        <v>1</v>
      </c>
      <c r="Q4604" t="b">
        <f t="shared" si="363"/>
        <v>1</v>
      </c>
      <c r="R4604" t="b">
        <f t="shared" si="364"/>
        <v>1</v>
      </c>
      <c r="U4604" s="105" t="s">
        <v>735</v>
      </c>
      <c r="V4604" s="105" t="s">
        <v>736</v>
      </c>
      <c r="W4604" s="106">
        <v>900000</v>
      </c>
      <c r="X4604" s="106">
        <v>0</v>
      </c>
    </row>
    <row r="4605" spans="2:24" x14ac:dyDescent="0.25">
      <c r="B4605" s="105" t="s">
        <v>725</v>
      </c>
      <c r="C4605" s="105" t="s">
        <v>726</v>
      </c>
      <c r="D4605" s="106">
        <v>2000000</v>
      </c>
      <c r="E4605" s="106">
        <v>0</v>
      </c>
      <c r="M4605" t="b">
        <f t="shared" si="360"/>
        <v>1</v>
      </c>
      <c r="N4605" t="b">
        <f t="shared" si="361"/>
        <v>1</v>
      </c>
      <c r="O4605" t="b">
        <f t="shared" si="362"/>
        <v>1</v>
      </c>
      <c r="P4605" t="b">
        <f t="shared" si="362"/>
        <v>1</v>
      </c>
      <c r="Q4605" t="b">
        <f t="shared" si="363"/>
        <v>1</v>
      </c>
      <c r="R4605" t="b">
        <f t="shared" si="364"/>
        <v>1</v>
      </c>
      <c r="U4605" s="105" t="s">
        <v>725</v>
      </c>
      <c r="V4605" s="105" t="s">
        <v>726</v>
      </c>
      <c r="W4605" s="106">
        <v>2000000</v>
      </c>
      <c r="X4605" s="106">
        <v>0</v>
      </c>
    </row>
    <row r="4606" spans="2:24" x14ac:dyDescent="0.25">
      <c r="B4606" s="105" t="s">
        <v>727</v>
      </c>
      <c r="C4606" s="105" t="s">
        <v>728</v>
      </c>
      <c r="D4606" s="106">
        <v>19600000</v>
      </c>
      <c r="E4606" s="106">
        <v>0</v>
      </c>
      <c r="M4606" t="b">
        <f t="shared" si="360"/>
        <v>1</v>
      </c>
      <c r="N4606" t="b">
        <f t="shared" si="361"/>
        <v>1</v>
      </c>
      <c r="O4606" t="b">
        <f t="shared" si="362"/>
        <v>1</v>
      </c>
      <c r="P4606" t="b">
        <f t="shared" si="362"/>
        <v>1</v>
      </c>
      <c r="Q4606" t="b">
        <f t="shared" si="363"/>
        <v>1</v>
      </c>
      <c r="R4606" t="b">
        <f t="shared" si="364"/>
        <v>1</v>
      </c>
      <c r="U4606" s="105" t="s">
        <v>727</v>
      </c>
      <c r="V4606" s="105" t="s">
        <v>728</v>
      </c>
      <c r="W4606" s="106">
        <v>19600000</v>
      </c>
      <c r="X4606" s="106">
        <v>0</v>
      </c>
    </row>
    <row r="4607" spans="2:24" x14ac:dyDescent="0.25">
      <c r="B4607" s="105" t="s">
        <v>671</v>
      </c>
      <c r="C4607" s="105" t="s">
        <v>672</v>
      </c>
      <c r="D4607" s="106">
        <v>2720000</v>
      </c>
      <c r="E4607" s="106">
        <v>0</v>
      </c>
      <c r="M4607" t="b">
        <f t="shared" si="360"/>
        <v>1</v>
      </c>
      <c r="N4607" t="b">
        <f t="shared" si="361"/>
        <v>1</v>
      </c>
      <c r="O4607" t="b">
        <f t="shared" si="362"/>
        <v>1</v>
      </c>
      <c r="P4607" t="b">
        <f t="shared" si="362"/>
        <v>1</v>
      </c>
      <c r="Q4607" t="b">
        <f t="shared" si="363"/>
        <v>1</v>
      </c>
      <c r="R4607" t="b">
        <f t="shared" si="364"/>
        <v>1</v>
      </c>
      <c r="U4607" s="105" t="s">
        <v>671</v>
      </c>
      <c r="V4607" s="105" t="s">
        <v>672</v>
      </c>
      <c r="W4607" s="106">
        <v>2720000</v>
      </c>
      <c r="X4607" s="106">
        <v>0</v>
      </c>
    </row>
    <row r="4608" spans="2:24" x14ac:dyDescent="0.25">
      <c r="B4608" s="105" t="s">
        <v>673</v>
      </c>
      <c r="C4608" s="105" t="s">
        <v>674</v>
      </c>
      <c r="D4608" s="106">
        <v>2720000</v>
      </c>
      <c r="E4608" s="106">
        <v>0</v>
      </c>
      <c r="M4608" t="b">
        <f t="shared" si="360"/>
        <v>1</v>
      </c>
      <c r="N4608" t="b">
        <f t="shared" si="361"/>
        <v>1</v>
      </c>
      <c r="O4608" t="b">
        <f t="shared" si="362"/>
        <v>1</v>
      </c>
      <c r="P4608" t="b">
        <f t="shared" si="362"/>
        <v>1</v>
      </c>
      <c r="Q4608" t="b">
        <f t="shared" si="363"/>
        <v>1</v>
      </c>
      <c r="R4608" t="b">
        <f t="shared" si="364"/>
        <v>1</v>
      </c>
      <c r="U4608" s="105" t="s">
        <v>673</v>
      </c>
      <c r="V4608" s="105" t="s">
        <v>674</v>
      </c>
      <c r="W4608" s="106">
        <v>2720000</v>
      </c>
      <c r="X4608" s="106">
        <v>0</v>
      </c>
    </row>
    <row r="4609" spans="2:26" x14ac:dyDescent="0.25">
      <c r="B4609" s="105" t="s">
        <v>675</v>
      </c>
      <c r="C4609" s="105" t="s">
        <v>674</v>
      </c>
      <c r="D4609" s="106">
        <v>2720000</v>
      </c>
      <c r="E4609" s="106">
        <v>0</v>
      </c>
      <c r="M4609" t="b">
        <f t="shared" si="360"/>
        <v>1</v>
      </c>
      <c r="N4609" t="b">
        <f t="shared" si="361"/>
        <v>1</v>
      </c>
      <c r="O4609" t="b">
        <f t="shared" si="362"/>
        <v>1</v>
      </c>
      <c r="P4609" t="b">
        <f t="shared" si="362"/>
        <v>1</v>
      </c>
      <c r="Q4609" t="b">
        <f t="shared" si="363"/>
        <v>1</v>
      </c>
      <c r="R4609" t="b">
        <f t="shared" si="364"/>
        <v>1</v>
      </c>
      <c r="U4609" s="105" t="s">
        <v>675</v>
      </c>
      <c r="V4609" s="105" t="s">
        <v>674</v>
      </c>
      <c r="W4609" s="106">
        <v>2720000</v>
      </c>
      <c r="X4609" s="106">
        <v>0</v>
      </c>
    </row>
    <row r="4610" spans="2:26" x14ac:dyDescent="0.25">
      <c r="B4610" s="105" t="s">
        <v>338</v>
      </c>
      <c r="C4610" s="105" t="s">
        <v>339</v>
      </c>
      <c r="D4610" s="106">
        <v>600000</v>
      </c>
      <c r="E4610" s="106">
        <v>0</v>
      </c>
      <c r="M4610" t="b">
        <f t="shared" si="360"/>
        <v>1</v>
      </c>
      <c r="N4610" t="b">
        <f t="shared" si="361"/>
        <v>1</v>
      </c>
      <c r="O4610" t="b">
        <f t="shared" si="362"/>
        <v>1</v>
      </c>
      <c r="P4610" t="b">
        <f t="shared" si="362"/>
        <v>1</v>
      </c>
      <c r="Q4610" t="b">
        <f t="shared" si="363"/>
        <v>1</v>
      </c>
      <c r="R4610" t="b">
        <f t="shared" si="364"/>
        <v>1</v>
      </c>
      <c r="U4610" s="105" t="s">
        <v>338</v>
      </c>
      <c r="V4610" s="105" t="s">
        <v>339</v>
      </c>
      <c r="W4610" s="106">
        <v>600000</v>
      </c>
      <c r="X4610" s="106">
        <v>0</v>
      </c>
    </row>
    <row r="4611" spans="2:26" x14ac:dyDescent="0.25">
      <c r="B4611" s="105" t="s">
        <v>340</v>
      </c>
      <c r="C4611" s="105" t="s">
        <v>341</v>
      </c>
      <c r="D4611" s="106">
        <v>600000</v>
      </c>
      <c r="E4611" s="106">
        <v>0</v>
      </c>
      <c r="M4611" t="b">
        <f t="shared" si="360"/>
        <v>1</v>
      </c>
      <c r="N4611" t="b">
        <f t="shared" si="361"/>
        <v>1</v>
      </c>
      <c r="O4611" t="b">
        <f t="shared" si="362"/>
        <v>1</v>
      </c>
      <c r="P4611" t="b">
        <f t="shared" si="362"/>
        <v>1</v>
      </c>
      <c r="Q4611" t="b">
        <f t="shared" si="363"/>
        <v>1</v>
      </c>
      <c r="R4611" t="b">
        <f t="shared" si="364"/>
        <v>1</v>
      </c>
      <c r="U4611" s="105" t="s">
        <v>340</v>
      </c>
      <c r="V4611" s="105" t="s">
        <v>341</v>
      </c>
      <c r="W4611" s="106">
        <v>600000</v>
      </c>
      <c r="X4611" s="106">
        <v>0</v>
      </c>
    </row>
    <row r="4612" spans="2:26" x14ac:dyDescent="0.25">
      <c r="B4612" s="105" t="s">
        <v>392</v>
      </c>
      <c r="C4612" s="105" t="s">
        <v>341</v>
      </c>
      <c r="D4612" s="106">
        <v>600000</v>
      </c>
      <c r="E4612" s="106">
        <v>0</v>
      </c>
      <c r="M4612" t="b">
        <f t="shared" si="360"/>
        <v>1</v>
      </c>
      <c r="N4612" t="b">
        <f t="shared" si="361"/>
        <v>1</v>
      </c>
      <c r="O4612" t="b">
        <f t="shared" si="362"/>
        <v>1</v>
      </c>
      <c r="P4612" t="b">
        <f t="shared" si="362"/>
        <v>1</v>
      </c>
      <c r="Q4612" t="b">
        <f t="shared" si="363"/>
        <v>1</v>
      </c>
      <c r="R4612" t="b">
        <f t="shared" si="364"/>
        <v>1</v>
      </c>
      <c r="U4612" s="105" t="s">
        <v>392</v>
      </c>
      <c r="V4612" s="105" t="s">
        <v>341</v>
      </c>
      <c r="W4612" s="106">
        <v>600000</v>
      </c>
      <c r="X4612" s="106">
        <v>0</v>
      </c>
    </row>
    <row r="4613" spans="2:26" x14ac:dyDescent="0.25">
      <c r="B4613" t="s">
        <v>359</v>
      </c>
      <c r="C4613" s="106">
        <v>84830000</v>
      </c>
      <c r="D4613" s="106">
        <v>0</v>
      </c>
      <c r="M4613" t="b">
        <f t="shared" si="360"/>
        <v>1</v>
      </c>
      <c r="N4613" t="b">
        <f t="shared" si="361"/>
        <v>1</v>
      </c>
      <c r="O4613" t="b">
        <f t="shared" si="362"/>
        <v>1</v>
      </c>
      <c r="P4613" t="b">
        <f t="shared" si="362"/>
        <v>1</v>
      </c>
      <c r="Q4613" t="b">
        <f t="shared" si="363"/>
        <v>1</v>
      </c>
      <c r="R4613" t="b">
        <f t="shared" si="364"/>
        <v>1</v>
      </c>
      <c r="U4613" t="s">
        <v>359</v>
      </c>
      <c r="V4613" s="106">
        <v>84830000</v>
      </c>
      <c r="W4613" s="106">
        <v>0</v>
      </c>
    </row>
    <row r="4614" spans="2:26" x14ac:dyDescent="0.25">
      <c r="B4614" t="s">
        <v>330</v>
      </c>
      <c r="C4614" t="s">
        <v>331</v>
      </c>
      <c r="D4614" s="105" t="s">
        <v>902</v>
      </c>
      <c r="E4614" t="s">
        <v>333</v>
      </c>
      <c r="F4614" t="s">
        <v>331</v>
      </c>
      <c r="G4614" s="105" t="s">
        <v>903</v>
      </c>
      <c r="M4614" t="b">
        <f t="shared" si="360"/>
        <v>1</v>
      </c>
      <c r="N4614" t="b">
        <f t="shared" si="361"/>
        <v>1</v>
      </c>
      <c r="O4614" t="b">
        <f t="shared" si="362"/>
        <v>1</v>
      </c>
      <c r="P4614" t="b">
        <f t="shared" si="362"/>
        <v>1</v>
      </c>
      <c r="Q4614" t="b">
        <f t="shared" si="363"/>
        <v>1</v>
      </c>
      <c r="R4614" t="b">
        <f t="shared" si="364"/>
        <v>1</v>
      </c>
      <c r="U4614" t="s">
        <v>330</v>
      </c>
      <c r="V4614" t="s">
        <v>331</v>
      </c>
      <c r="W4614" s="105" t="s">
        <v>902</v>
      </c>
      <c r="X4614" t="s">
        <v>333</v>
      </c>
      <c r="Y4614" t="s">
        <v>331</v>
      </c>
      <c r="Z4614" s="105" t="s">
        <v>903</v>
      </c>
    </row>
    <row r="4615" spans="2:26" x14ac:dyDescent="0.25">
      <c r="B4615" t="s">
        <v>335</v>
      </c>
      <c r="C4615" t="s">
        <v>3</v>
      </c>
      <c r="D4615" t="s">
        <v>336</v>
      </c>
      <c r="E4615" t="s">
        <v>337</v>
      </c>
      <c r="M4615" t="b">
        <f t="shared" si="360"/>
        <v>1</v>
      </c>
      <c r="N4615" t="b">
        <f t="shared" si="361"/>
        <v>1</v>
      </c>
      <c r="O4615" t="b">
        <f t="shared" si="362"/>
        <v>1</v>
      </c>
      <c r="P4615" t="b">
        <f t="shared" si="362"/>
        <v>1</v>
      </c>
      <c r="Q4615" t="b">
        <f t="shared" si="363"/>
        <v>1</v>
      </c>
      <c r="R4615" t="b">
        <f t="shared" si="364"/>
        <v>1</v>
      </c>
      <c r="U4615" t="s">
        <v>335</v>
      </c>
      <c r="V4615" t="s">
        <v>3</v>
      </c>
      <c r="W4615" t="s">
        <v>336</v>
      </c>
      <c r="X4615" t="s">
        <v>337</v>
      </c>
    </row>
    <row r="4616" spans="2:26" x14ac:dyDescent="0.25">
      <c r="B4616" s="105" t="s">
        <v>418</v>
      </c>
      <c r="C4616" s="105" t="s">
        <v>419</v>
      </c>
      <c r="D4616" s="106">
        <v>563590000</v>
      </c>
      <c r="E4616" s="106">
        <v>0</v>
      </c>
      <c r="M4616" t="b">
        <f t="shared" si="360"/>
        <v>1</v>
      </c>
      <c r="N4616" t="b">
        <f t="shared" si="361"/>
        <v>1</v>
      </c>
      <c r="O4616" t="b">
        <f t="shared" si="362"/>
        <v>1</v>
      </c>
      <c r="P4616" t="b">
        <f t="shared" si="362"/>
        <v>1</v>
      </c>
      <c r="Q4616" t="b">
        <f t="shared" si="363"/>
        <v>1</v>
      </c>
      <c r="R4616" t="b">
        <f t="shared" si="364"/>
        <v>1</v>
      </c>
      <c r="U4616" s="105" t="s">
        <v>418</v>
      </c>
      <c r="V4616" s="105" t="s">
        <v>419</v>
      </c>
      <c r="W4616" s="106">
        <v>563590000</v>
      </c>
      <c r="X4616" s="106">
        <v>0</v>
      </c>
    </row>
    <row r="4617" spans="2:26" x14ac:dyDescent="0.25">
      <c r="B4617" s="105" t="s">
        <v>420</v>
      </c>
      <c r="C4617" s="105" t="s">
        <v>421</v>
      </c>
      <c r="D4617" s="106">
        <v>563590000</v>
      </c>
      <c r="E4617" s="106">
        <v>0</v>
      </c>
      <c r="M4617" t="b">
        <f t="shared" si="360"/>
        <v>1</v>
      </c>
      <c r="N4617" t="b">
        <f t="shared" si="361"/>
        <v>1</v>
      </c>
      <c r="O4617" t="b">
        <f t="shared" si="362"/>
        <v>1</v>
      </c>
      <c r="P4617" t="b">
        <f t="shared" si="362"/>
        <v>1</v>
      </c>
      <c r="Q4617" t="b">
        <f t="shared" si="363"/>
        <v>1</v>
      </c>
      <c r="R4617" t="b">
        <f t="shared" si="364"/>
        <v>1</v>
      </c>
      <c r="U4617" s="105" t="s">
        <v>420</v>
      </c>
      <c r="V4617" s="105" t="s">
        <v>421</v>
      </c>
      <c r="W4617" s="106">
        <v>563590000</v>
      </c>
      <c r="X4617" s="106">
        <v>0</v>
      </c>
    </row>
    <row r="4618" spans="2:26" x14ac:dyDescent="0.25">
      <c r="B4618" s="105" t="s">
        <v>422</v>
      </c>
      <c r="C4618" s="105" t="s">
        <v>421</v>
      </c>
      <c r="D4618" s="106">
        <v>347090000</v>
      </c>
      <c r="E4618" s="106">
        <v>0</v>
      </c>
      <c r="M4618" t="b">
        <f t="shared" si="360"/>
        <v>1</v>
      </c>
      <c r="N4618" t="b">
        <f t="shared" si="361"/>
        <v>1</v>
      </c>
      <c r="O4618" t="b">
        <f t="shared" si="362"/>
        <v>1</v>
      </c>
      <c r="P4618" t="b">
        <f t="shared" si="362"/>
        <v>1</v>
      </c>
      <c r="Q4618" t="b">
        <f t="shared" si="363"/>
        <v>1</v>
      </c>
      <c r="R4618" t="b">
        <f t="shared" si="364"/>
        <v>1</v>
      </c>
      <c r="U4618" s="105" t="s">
        <v>422</v>
      </c>
      <c r="V4618" s="105" t="s">
        <v>421</v>
      </c>
      <c r="W4618" s="106">
        <v>347090000</v>
      </c>
      <c r="X4618" s="106">
        <v>0</v>
      </c>
    </row>
    <row r="4619" spans="2:26" x14ac:dyDescent="0.25">
      <c r="B4619" s="105" t="s">
        <v>423</v>
      </c>
      <c r="C4619" s="105" t="s">
        <v>424</v>
      </c>
      <c r="D4619" s="106">
        <v>174500000</v>
      </c>
      <c r="E4619" s="106">
        <v>0</v>
      </c>
      <c r="M4619" t="b">
        <f t="shared" si="360"/>
        <v>1</v>
      </c>
      <c r="N4619" t="b">
        <f t="shared" si="361"/>
        <v>1</v>
      </c>
      <c r="O4619" t="b">
        <f t="shared" si="362"/>
        <v>1</v>
      </c>
      <c r="P4619" t="b">
        <f t="shared" si="362"/>
        <v>1</v>
      </c>
      <c r="Q4619" t="b">
        <f t="shared" si="363"/>
        <v>1</v>
      </c>
      <c r="R4619" t="b">
        <f t="shared" si="364"/>
        <v>1</v>
      </c>
      <c r="U4619" s="105" t="s">
        <v>423</v>
      </c>
      <c r="V4619" s="105" t="s">
        <v>424</v>
      </c>
      <c r="W4619" s="106">
        <v>174500000</v>
      </c>
      <c r="X4619" s="106">
        <v>0</v>
      </c>
    </row>
    <row r="4620" spans="2:26" x14ac:dyDescent="0.25">
      <c r="B4620" s="105" t="s">
        <v>425</v>
      </c>
      <c r="C4620" s="105" t="s">
        <v>426</v>
      </c>
      <c r="D4620" s="106">
        <v>42000000</v>
      </c>
      <c r="E4620" s="106">
        <v>0</v>
      </c>
      <c r="M4620" t="b">
        <f t="shared" si="360"/>
        <v>1</v>
      </c>
      <c r="N4620" t="b">
        <f t="shared" si="361"/>
        <v>1</v>
      </c>
      <c r="O4620" t="b">
        <f t="shared" si="362"/>
        <v>1</v>
      </c>
      <c r="P4620" t="b">
        <f t="shared" si="362"/>
        <v>1</v>
      </c>
      <c r="Q4620" t="b">
        <f t="shared" si="363"/>
        <v>1</v>
      </c>
      <c r="R4620" t="b">
        <f t="shared" si="364"/>
        <v>1</v>
      </c>
      <c r="U4620" s="105" t="s">
        <v>425</v>
      </c>
      <c r="V4620" s="105" t="s">
        <v>426</v>
      </c>
      <c r="W4620" s="106">
        <v>42000000</v>
      </c>
      <c r="X4620" s="106">
        <v>0</v>
      </c>
    </row>
    <row r="4621" spans="2:26" x14ac:dyDescent="0.25">
      <c r="B4621" s="105" t="s">
        <v>640</v>
      </c>
      <c r="C4621" s="105" t="s">
        <v>641</v>
      </c>
      <c r="D4621" s="106">
        <v>4500000</v>
      </c>
      <c r="E4621" s="106">
        <v>0</v>
      </c>
      <c r="M4621" t="b">
        <f t="shared" si="360"/>
        <v>1</v>
      </c>
      <c r="N4621" t="b">
        <f t="shared" si="361"/>
        <v>1</v>
      </c>
      <c r="O4621" t="b">
        <f t="shared" si="362"/>
        <v>1</v>
      </c>
      <c r="P4621" t="b">
        <f t="shared" si="362"/>
        <v>1</v>
      </c>
      <c r="Q4621" t="b">
        <f t="shared" si="363"/>
        <v>1</v>
      </c>
      <c r="R4621" t="b">
        <f t="shared" si="364"/>
        <v>1</v>
      </c>
      <c r="U4621" s="105" t="s">
        <v>640</v>
      </c>
      <c r="V4621" s="105" t="s">
        <v>641</v>
      </c>
      <c r="W4621" s="106">
        <v>4500000</v>
      </c>
      <c r="X4621" s="106">
        <v>0</v>
      </c>
    </row>
    <row r="4622" spans="2:26" x14ac:dyDescent="0.25">
      <c r="B4622" s="105" t="s">
        <v>642</v>
      </c>
      <c r="C4622" s="105" t="s">
        <v>643</v>
      </c>
      <c r="D4622" s="106">
        <v>4500000</v>
      </c>
      <c r="E4622" s="106">
        <v>0</v>
      </c>
      <c r="M4622" t="b">
        <f t="shared" si="360"/>
        <v>1</v>
      </c>
      <c r="N4622" t="b">
        <f t="shared" si="361"/>
        <v>1</v>
      </c>
      <c r="O4622" t="b">
        <f t="shared" si="362"/>
        <v>1</v>
      </c>
      <c r="P4622" t="b">
        <f t="shared" si="362"/>
        <v>1</v>
      </c>
      <c r="Q4622" t="b">
        <f t="shared" si="363"/>
        <v>1</v>
      </c>
      <c r="R4622" t="b">
        <f t="shared" si="364"/>
        <v>1</v>
      </c>
      <c r="U4622" s="105" t="s">
        <v>642</v>
      </c>
      <c r="V4622" s="105" t="s">
        <v>643</v>
      </c>
      <c r="W4622" s="106">
        <v>4500000</v>
      </c>
      <c r="X4622" s="106">
        <v>0</v>
      </c>
    </row>
    <row r="4623" spans="2:26" x14ac:dyDescent="0.25">
      <c r="B4623" s="105" t="s">
        <v>644</v>
      </c>
      <c r="C4623" s="105" t="s">
        <v>643</v>
      </c>
      <c r="D4623" s="106">
        <v>4500000</v>
      </c>
      <c r="E4623" s="106">
        <v>0</v>
      </c>
      <c r="M4623" t="b">
        <f t="shared" si="360"/>
        <v>1</v>
      </c>
      <c r="N4623" t="b">
        <f t="shared" si="361"/>
        <v>1</v>
      </c>
      <c r="O4623" t="b">
        <f t="shared" si="362"/>
        <v>1</v>
      </c>
      <c r="P4623" t="b">
        <f t="shared" si="362"/>
        <v>1</v>
      </c>
      <c r="Q4623" t="b">
        <f t="shared" si="363"/>
        <v>1</v>
      </c>
      <c r="R4623" t="b">
        <f t="shared" si="364"/>
        <v>1</v>
      </c>
      <c r="U4623" s="105" t="s">
        <v>644</v>
      </c>
      <c r="V4623" s="105" t="s">
        <v>643</v>
      </c>
      <c r="W4623" s="106">
        <v>4500000</v>
      </c>
      <c r="X4623" s="106">
        <v>0</v>
      </c>
    </row>
    <row r="4624" spans="2:26" x14ac:dyDescent="0.25">
      <c r="B4624" s="105" t="s">
        <v>645</v>
      </c>
      <c r="C4624" s="105" t="s">
        <v>646</v>
      </c>
      <c r="D4624" s="106">
        <v>775802300</v>
      </c>
      <c r="E4624" s="106">
        <v>0</v>
      </c>
      <c r="M4624" t="b">
        <f t="shared" si="360"/>
        <v>1</v>
      </c>
      <c r="N4624" t="b">
        <f t="shared" si="361"/>
        <v>1</v>
      </c>
      <c r="O4624" t="b">
        <f t="shared" si="362"/>
        <v>1</v>
      </c>
      <c r="P4624" t="b">
        <f t="shared" si="362"/>
        <v>1</v>
      </c>
      <c r="Q4624" t="b">
        <f t="shared" si="363"/>
        <v>1</v>
      </c>
      <c r="R4624" t="b">
        <f t="shared" si="364"/>
        <v>1</v>
      </c>
      <c r="U4624" s="105" t="s">
        <v>645</v>
      </c>
      <c r="V4624" s="105" t="s">
        <v>646</v>
      </c>
      <c r="W4624" s="106">
        <v>775802300</v>
      </c>
      <c r="X4624" s="106">
        <v>0</v>
      </c>
    </row>
    <row r="4625" spans="2:26" x14ac:dyDescent="0.25">
      <c r="B4625" s="105" t="s">
        <v>647</v>
      </c>
      <c r="C4625" s="105" t="s">
        <v>648</v>
      </c>
      <c r="D4625" s="106">
        <v>775802300</v>
      </c>
      <c r="E4625" s="106">
        <v>0</v>
      </c>
      <c r="M4625" t="b">
        <f t="shared" si="360"/>
        <v>1</v>
      </c>
      <c r="N4625" t="b">
        <f t="shared" si="361"/>
        <v>1</v>
      </c>
      <c r="O4625" t="b">
        <f t="shared" si="362"/>
        <v>1</v>
      </c>
      <c r="P4625" t="b">
        <f t="shared" si="362"/>
        <v>1</v>
      </c>
      <c r="Q4625" t="b">
        <f t="shared" si="363"/>
        <v>1</v>
      </c>
      <c r="R4625" t="b">
        <f t="shared" si="364"/>
        <v>1</v>
      </c>
      <c r="U4625" s="105" t="s">
        <v>647</v>
      </c>
      <c r="V4625" s="105" t="s">
        <v>648</v>
      </c>
      <c r="W4625" s="106">
        <v>775802300</v>
      </c>
      <c r="X4625" s="106">
        <v>0</v>
      </c>
    </row>
    <row r="4626" spans="2:26" x14ac:dyDescent="0.25">
      <c r="B4626" s="105" t="s">
        <v>649</v>
      </c>
      <c r="C4626" s="105" t="s">
        <v>648</v>
      </c>
      <c r="D4626" s="106">
        <v>775802300</v>
      </c>
      <c r="E4626" s="106">
        <v>0</v>
      </c>
      <c r="M4626" t="b">
        <f t="shared" si="360"/>
        <v>1</v>
      </c>
      <c r="N4626" t="b">
        <f t="shared" si="361"/>
        <v>1</v>
      </c>
      <c r="O4626" t="b">
        <f t="shared" si="362"/>
        <v>1</v>
      </c>
      <c r="P4626" t="b">
        <f t="shared" si="362"/>
        <v>1</v>
      </c>
      <c r="Q4626" t="b">
        <f t="shared" si="363"/>
        <v>1</v>
      </c>
      <c r="R4626" t="b">
        <f t="shared" si="364"/>
        <v>1</v>
      </c>
      <c r="U4626" s="105" t="s">
        <v>649</v>
      </c>
      <c r="V4626" s="105" t="s">
        <v>648</v>
      </c>
      <c r="W4626" s="106">
        <v>775802300</v>
      </c>
      <c r="X4626" s="106">
        <v>0</v>
      </c>
    </row>
    <row r="4627" spans="2:26" x14ac:dyDescent="0.25">
      <c r="B4627" s="105" t="s">
        <v>463</v>
      </c>
      <c r="C4627" s="105" t="s">
        <v>464</v>
      </c>
      <c r="D4627" s="106">
        <v>83900000</v>
      </c>
      <c r="E4627" s="106">
        <v>0</v>
      </c>
      <c r="M4627" t="b">
        <f t="shared" si="360"/>
        <v>1</v>
      </c>
      <c r="N4627" t="b">
        <f t="shared" si="361"/>
        <v>1</v>
      </c>
      <c r="O4627" t="b">
        <f t="shared" si="362"/>
        <v>1</v>
      </c>
      <c r="P4627" t="b">
        <f t="shared" si="362"/>
        <v>1</v>
      </c>
      <c r="Q4627" t="b">
        <f t="shared" si="363"/>
        <v>1</v>
      </c>
      <c r="R4627" t="b">
        <f t="shared" si="364"/>
        <v>1</v>
      </c>
      <c r="U4627" s="105" t="s">
        <v>463</v>
      </c>
      <c r="V4627" s="105" t="s">
        <v>464</v>
      </c>
      <c r="W4627" s="106">
        <v>83900000</v>
      </c>
      <c r="X4627" s="106">
        <v>0</v>
      </c>
    </row>
    <row r="4628" spans="2:26" x14ac:dyDescent="0.25">
      <c r="B4628" s="105" t="s">
        <v>465</v>
      </c>
      <c r="C4628" s="105" t="s">
        <v>466</v>
      </c>
      <c r="D4628" s="106">
        <v>83900000</v>
      </c>
      <c r="E4628" s="106">
        <v>0</v>
      </c>
      <c r="M4628" t="b">
        <f t="shared" si="360"/>
        <v>1</v>
      </c>
      <c r="N4628" t="b">
        <f t="shared" si="361"/>
        <v>1</v>
      </c>
      <c r="O4628" t="b">
        <f t="shared" si="362"/>
        <v>1</v>
      </c>
      <c r="P4628" t="b">
        <f t="shared" si="362"/>
        <v>1</v>
      </c>
      <c r="Q4628" t="b">
        <f t="shared" si="363"/>
        <v>1</v>
      </c>
      <c r="R4628" t="b">
        <f t="shared" si="364"/>
        <v>1</v>
      </c>
      <c r="U4628" s="105" t="s">
        <v>465</v>
      </c>
      <c r="V4628" s="105" t="s">
        <v>466</v>
      </c>
      <c r="W4628" s="106">
        <v>83900000</v>
      </c>
      <c r="X4628" s="106">
        <v>0</v>
      </c>
    </row>
    <row r="4629" spans="2:26" x14ac:dyDescent="0.25">
      <c r="B4629" s="105" t="s">
        <v>727</v>
      </c>
      <c r="C4629" s="105" t="s">
        <v>728</v>
      </c>
      <c r="D4629" s="106">
        <v>83900000</v>
      </c>
      <c r="E4629" s="106">
        <v>0</v>
      </c>
      <c r="M4629" t="b">
        <f t="shared" si="360"/>
        <v>1</v>
      </c>
      <c r="N4629" t="b">
        <f t="shared" si="361"/>
        <v>1</v>
      </c>
      <c r="O4629" t="b">
        <f t="shared" si="362"/>
        <v>1</v>
      </c>
      <c r="P4629" t="b">
        <f t="shared" si="362"/>
        <v>1</v>
      </c>
      <c r="Q4629" t="b">
        <f t="shared" si="363"/>
        <v>1</v>
      </c>
      <c r="R4629" t="b">
        <f t="shared" si="364"/>
        <v>1</v>
      </c>
      <c r="U4629" s="105" t="s">
        <v>727</v>
      </c>
      <c r="V4629" s="105" t="s">
        <v>728</v>
      </c>
      <c r="W4629" s="106">
        <v>83900000</v>
      </c>
      <c r="X4629" s="106">
        <v>0</v>
      </c>
    </row>
    <row r="4630" spans="2:26" x14ac:dyDescent="0.25">
      <c r="B4630" s="105" t="s">
        <v>671</v>
      </c>
      <c r="C4630" s="105" t="s">
        <v>672</v>
      </c>
      <c r="D4630" s="106">
        <v>2500000</v>
      </c>
      <c r="E4630" s="106">
        <v>0</v>
      </c>
      <c r="M4630" t="b">
        <f t="shared" si="360"/>
        <v>1</v>
      </c>
      <c r="N4630" t="b">
        <f t="shared" si="361"/>
        <v>1</v>
      </c>
      <c r="O4630" t="b">
        <f t="shared" si="362"/>
        <v>1</v>
      </c>
      <c r="P4630" t="b">
        <f t="shared" si="362"/>
        <v>1</v>
      </c>
      <c r="Q4630" t="b">
        <f t="shared" si="363"/>
        <v>1</v>
      </c>
      <c r="R4630" t="b">
        <f t="shared" si="364"/>
        <v>1</v>
      </c>
      <c r="U4630" s="105" t="s">
        <v>671</v>
      </c>
      <c r="V4630" s="105" t="s">
        <v>672</v>
      </c>
      <c r="W4630" s="106">
        <v>2500000</v>
      </c>
      <c r="X4630" s="106">
        <v>0</v>
      </c>
    </row>
    <row r="4631" spans="2:26" x14ac:dyDescent="0.25">
      <c r="B4631" s="105" t="s">
        <v>673</v>
      </c>
      <c r="C4631" s="105" t="s">
        <v>674</v>
      </c>
      <c r="D4631" s="106">
        <v>2500000</v>
      </c>
      <c r="E4631" s="106">
        <v>0</v>
      </c>
      <c r="M4631" t="b">
        <f t="shared" si="360"/>
        <v>1</v>
      </c>
      <c r="N4631" t="b">
        <f t="shared" si="361"/>
        <v>1</v>
      </c>
      <c r="O4631" t="b">
        <f t="shared" si="362"/>
        <v>1</v>
      </c>
      <c r="P4631" t="b">
        <f t="shared" si="362"/>
        <v>1</v>
      </c>
      <c r="Q4631" t="b">
        <f t="shared" si="363"/>
        <v>1</v>
      </c>
      <c r="R4631" t="b">
        <f t="shared" si="364"/>
        <v>1</v>
      </c>
      <c r="U4631" s="105" t="s">
        <v>673</v>
      </c>
      <c r="V4631" s="105" t="s">
        <v>674</v>
      </c>
      <c r="W4631" s="106">
        <v>2500000</v>
      </c>
      <c r="X4631" s="106">
        <v>0</v>
      </c>
    </row>
    <row r="4632" spans="2:26" x14ac:dyDescent="0.25">
      <c r="B4632" s="105" t="s">
        <v>675</v>
      </c>
      <c r="C4632" s="105" t="s">
        <v>674</v>
      </c>
      <c r="D4632" s="106">
        <v>2500000</v>
      </c>
      <c r="E4632" s="106">
        <v>0</v>
      </c>
      <c r="M4632" t="b">
        <f t="shared" si="360"/>
        <v>1</v>
      </c>
      <c r="N4632" t="b">
        <f t="shared" si="361"/>
        <v>1</v>
      </c>
      <c r="O4632" t="b">
        <f t="shared" si="362"/>
        <v>1</v>
      </c>
      <c r="P4632" t="b">
        <f t="shared" si="362"/>
        <v>1</v>
      </c>
      <c r="Q4632" t="b">
        <f t="shared" si="363"/>
        <v>1</v>
      </c>
      <c r="R4632" t="b">
        <f t="shared" si="364"/>
        <v>1</v>
      </c>
      <c r="U4632" s="105" t="s">
        <v>675</v>
      </c>
      <c r="V4632" s="105" t="s">
        <v>674</v>
      </c>
      <c r="W4632" s="106">
        <v>2500000</v>
      </c>
      <c r="X4632" s="106">
        <v>0</v>
      </c>
    </row>
    <row r="4633" spans="2:26" x14ac:dyDescent="0.25">
      <c r="B4633" t="s">
        <v>359</v>
      </c>
      <c r="C4633" s="106">
        <v>1430292300</v>
      </c>
      <c r="D4633" s="106">
        <v>0</v>
      </c>
      <c r="M4633" t="b">
        <f t="shared" si="360"/>
        <v>1</v>
      </c>
      <c r="N4633" t="b">
        <f t="shared" si="361"/>
        <v>1</v>
      </c>
      <c r="O4633" t="b">
        <f t="shared" si="362"/>
        <v>1</v>
      </c>
      <c r="P4633" t="b">
        <f t="shared" si="362"/>
        <v>1</v>
      </c>
      <c r="Q4633" t="b">
        <f t="shared" si="363"/>
        <v>1</v>
      </c>
      <c r="R4633" t="b">
        <f t="shared" si="364"/>
        <v>1</v>
      </c>
      <c r="U4633" t="s">
        <v>359</v>
      </c>
      <c r="V4633" s="106">
        <v>1430292300</v>
      </c>
      <c r="W4633" s="106">
        <v>0</v>
      </c>
    </row>
    <row r="4634" spans="2:26" x14ac:dyDescent="0.25">
      <c r="B4634" t="s">
        <v>330</v>
      </c>
      <c r="C4634" t="s">
        <v>331</v>
      </c>
      <c r="D4634" s="105" t="s">
        <v>904</v>
      </c>
      <c r="E4634" t="s">
        <v>333</v>
      </c>
      <c r="F4634" t="s">
        <v>331</v>
      </c>
      <c r="G4634" s="105" t="s">
        <v>905</v>
      </c>
      <c r="M4634" t="b">
        <f t="shared" si="360"/>
        <v>1</v>
      </c>
      <c r="N4634" t="b">
        <f t="shared" si="361"/>
        <v>1</v>
      </c>
      <c r="O4634" t="b">
        <f t="shared" si="362"/>
        <v>1</v>
      </c>
      <c r="P4634" t="b">
        <f t="shared" si="362"/>
        <v>1</v>
      </c>
      <c r="Q4634" t="b">
        <f t="shared" si="363"/>
        <v>1</v>
      </c>
      <c r="R4634" t="b">
        <f t="shared" si="364"/>
        <v>1</v>
      </c>
      <c r="U4634" t="s">
        <v>330</v>
      </c>
      <c r="V4634" t="s">
        <v>331</v>
      </c>
      <c r="W4634" s="105" t="s">
        <v>904</v>
      </c>
      <c r="X4634" t="s">
        <v>333</v>
      </c>
      <c r="Y4634" t="s">
        <v>331</v>
      </c>
      <c r="Z4634" s="105" t="s">
        <v>905</v>
      </c>
    </row>
    <row r="4635" spans="2:26" x14ac:dyDescent="0.25">
      <c r="B4635" t="s">
        <v>335</v>
      </c>
      <c r="C4635" t="s">
        <v>3</v>
      </c>
      <c r="D4635" t="s">
        <v>336</v>
      </c>
      <c r="E4635" t="s">
        <v>337</v>
      </c>
      <c r="M4635" t="b">
        <f t="shared" ref="M4635:M4698" si="365">+B4635=U4635</f>
        <v>1</v>
      </c>
      <c r="N4635" t="b">
        <f t="shared" ref="N4635:N4698" si="366">+C4635=V4635</f>
        <v>1</v>
      </c>
      <c r="O4635" t="b">
        <f t="shared" ref="O4635:P4698" si="367">+D4635=W4635</f>
        <v>1</v>
      </c>
      <c r="P4635" t="b">
        <f t="shared" si="367"/>
        <v>1</v>
      </c>
      <c r="Q4635" t="b">
        <f t="shared" ref="Q4635:Q4698" si="368">+F4635=Y4635</f>
        <v>1</v>
      </c>
      <c r="R4635" t="b">
        <f t="shared" ref="R4635:R4698" si="369">+G4635=Z4635</f>
        <v>1</v>
      </c>
      <c r="U4635" t="s">
        <v>335</v>
      </c>
      <c r="V4635" t="s">
        <v>3</v>
      </c>
      <c r="W4635" t="s">
        <v>336</v>
      </c>
      <c r="X4635" t="s">
        <v>337</v>
      </c>
    </row>
    <row r="4636" spans="2:26" x14ac:dyDescent="0.25">
      <c r="B4636" s="105" t="s">
        <v>418</v>
      </c>
      <c r="C4636" s="105" t="s">
        <v>419</v>
      </c>
      <c r="D4636" s="106">
        <v>116930000</v>
      </c>
      <c r="E4636" s="106">
        <v>0</v>
      </c>
      <c r="M4636" t="b">
        <f t="shared" si="365"/>
        <v>1</v>
      </c>
      <c r="N4636" t="b">
        <f t="shared" si="366"/>
        <v>1</v>
      </c>
      <c r="O4636" t="b">
        <f t="shared" si="367"/>
        <v>1</v>
      </c>
      <c r="P4636" t="b">
        <f t="shared" si="367"/>
        <v>1</v>
      </c>
      <c r="Q4636" t="b">
        <f t="shared" si="368"/>
        <v>1</v>
      </c>
      <c r="R4636" t="b">
        <f t="shared" si="369"/>
        <v>1</v>
      </c>
      <c r="U4636" s="105" t="s">
        <v>418</v>
      </c>
      <c r="V4636" s="105" t="s">
        <v>419</v>
      </c>
      <c r="W4636" s="106">
        <v>116930000</v>
      </c>
      <c r="X4636" s="106">
        <v>0</v>
      </c>
    </row>
    <row r="4637" spans="2:26" x14ac:dyDescent="0.25">
      <c r="B4637" s="105" t="s">
        <v>420</v>
      </c>
      <c r="C4637" s="105" t="s">
        <v>421</v>
      </c>
      <c r="D4637" s="106">
        <v>116930000</v>
      </c>
      <c r="E4637" s="106">
        <v>0</v>
      </c>
      <c r="M4637" t="b">
        <f t="shared" si="365"/>
        <v>1</v>
      </c>
      <c r="N4637" t="b">
        <f t="shared" si="366"/>
        <v>1</v>
      </c>
      <c r="O4637" t="b">
        <f t="shared" si="367"/>
        <v>1</v>
      </c>
      <c r="P4637" t="b">
        <f t="shared" si="367"/>
        <v>1</v>
      </c>
      <c r="Q4637" t="b">
        <f t="shared" si="368"/>
        <v>1</v>
      </c>
      <c r="R4637" t="b">
        <f t="shared" si="369"/>
        <v>1</v>
      </c>
      <c r="U4637" s="105" t="s">
        <v>420</v>
      </c>
      <c r="V4637" s="105" t="s">
        <v>421</v>
      </c>
      <c r="W4637" s="106">
        <v>116930000</v>
      </c>
      <c r="X4637" s="106">
        <v>0</v>
      </c>
    </row>
    <row r="4638" spans="2:26" x14ac:dyDescent="0.25">
      <c r="B4638" s="105" t="s">
        <v>422</v>
      </c>
      <c r="C4638" s="105" t="s">
        <v>421</v>
      </c>
      <c r="D4638" s="106">
        <v>64680000</v>
      </c>
      <c r="E4638" s="106">
        <v>0</v>
      </c>
      <c r="M4638" t="b">
        <f t="shared" si="365"/>
        <v>1</v>
      </c>
      <c r="N4638" t="b">
        <f t="shared" si="366"/>
        <v>1</v>
      </c>
      <c r="O4638" t="b">
        <f t="shared" si="367"/>
        <v>1</v>
      </c>
      <c r="P4638" t="b">
        <f t="shared" si="367"/>
        <v>1</v>
      </c>
      <c r="Q4638" t="b">
        <f t="shared" si="368"/>
        <v>1</v>
      </c>
      <c r="R4638" t="b">
        <f t="shared" si="369"/>
        <v>1</v>
      </c>
      <c r="U4638" s="105" t="s">
        <v>422</v>
      </c>
      <c r="V4638" s="105" t="s">
        <v>421</v>
      </c>
      <c r="W4638" s="106">
        <v>64680000</v>
      </c>
      <c r="X4638" s="106">
        <v>0</v>
      </c>
    </row>
    <row r="4639" spans="2:26" x14ac:dyDescent="0.25">
      <c r="B4639" s="105" t="s">
        <v>425</v>
      </c>
      <c r="C4639" s="105" t="s">
        <v>426</v>
      </c>
      <c r="D4639" s="106">
        <v>52250000</v>
      </c>
      <c r="E4639" s="106">
        <v>0</v>
      </c>
      <c r="M4639" t="b">
        <f t="shared" si="365"/>
        <v>1</v>
      </c>
      <c r="N4639" t="b">
        <f t="shared" si="366"/>
        <v>1</v>
      </c>
      <c r="O4639" t="b">
        <f t="shared" si="367"/>
        <v>1</v>
      </c>
      <c r="P4639" t="b">
        <f t="shared" si="367"/>
        <v>1</v>
      </c>
      <c r="Q4639" t="b">
        <f t="shared" si="368"/>
        <v>1</v>
      </c>
      <c r="R4639" t="b">
        <f t="shared" si="369"/>
        <v>1</v>
      </c>
      <c r="U4639" s="105" t="s">
        <v>425</v>
      </c>
      <c r="V4639" s="105" t="s">
        <v>426</v>
      </c>
      <c r="W4639" s="106">
        <v>52250000</v>
      </c>
      <c r="X4639" s="106">
        <v>0</v>
      </c>
    </row>
    <row r="4640" spans="2:26" x14ac:dyDescent="0.25">
      <c r="B4640" s="105" t="s">
        <v>403</v>
      </c>
      <c r="C4640" s="105" t="s">
        <v>404</v>
      </c>
      <c r="D4640" s="106">
        <v>43952500</v>
      </c>
      <c r="E4640" s="106">
        <v>0</v>
      </c>
      <c r="M4640" t="b">
        <f t="shared" si="365"/>
        <v>1</v>
      </c>
      <c r="N4640" t="b">
        <f t="shared" si="366"/>
        <v>1</v>
      </c>
      <c r="O4640" t="b">
        <f t="shared" si="367"/>
        <v>1</v>
      </c>
      <c r="P4640" t="b">
        <f t="shared" si="367"/>
        <v>1</v>
      </c>
      <c r="Q4640" t="b">
        <f t="shared" si="368"/>
        <v>1</v>
      </c>
      <c r="R4640" t="b">
        <f t="shared" si="369"/>
        <v>1</v>
      </c>
      <c r="U4640" s="105" t="s">
        <v>403</v>
      </c>
      <c r="V4640" s="105" t="s">
        <v>404</v>
      </c>
      <c r="W4640" s="106">
        <v>43952500</v>
      </c>
      <c r="X4640" s="106">
        <v>0</v>
      </c>
    </row>
    <row r="4641" spans="2:24" x14ac:dyDescent="0.25">
      <c r="B4641" s="105" t="s">
        <v>544</v>
      </c>
      <c r="C4641" s="105" t="s">
        <v>545</v>
      </c>
      <c r="D4641" s="106">
        <v>43952500</v>
      </c>
      <c r="E4641" s="106">
        <v>0</v>
      </c>
      <c r="M4641" t="b">
        <f t="shared" si="365"/>
        <v>1</v>
      </c>
      <c r="N4641" t="b">
        <f t="shared" si="366"/>
        <v>1</v>
      </c>
      <c r="O4641" t="b">
        <f t="shared" si="367"/>
        <v>1</v>
      </c>
      <c r="P4641" t="b">
        <f t="shared" si="367"/>
        <v>1</v>
      </c>
      <c r="Q4641" t="b">
        <f t="shared" si="368"/>
        <v>1</v>
      </c>
      <c r="R4641" t="b">
        <f t="shared" si="369"/>
        <v>1</v>
      </c>
      <c r="U4641" s="105" t="s">
        <v>544</v>
      </c>
      <c r="V4641" s="105" t="s">
        <v>545</v>
      </c>
      <c r="W4641" s="106">
        <v>43952500</v>
      </c>
      <c r="X4641" s="106">
        <v>0</v>
      </c>
    </row>
    <row r="4642" spans="2:24" x14ac:dyDescent="0.25">
      <c r="B4642" s="105" t="s">
        <v>606</v>
      </c>
      <c r="C4642" s="105" t="s">
        <v>545</v>
      </c>
      <c r="D4642" s="106">
        <v>43952500</v>
      </c>
      <c r="E4642" s="106">
        <v>0</v>
      </c>
      <c r="M4642" t="b">
        <f t="shared" si="365"/>
        <v>1</v>
      </c>
      <c r="N4642" t="b">
        <f t="shared" si="366"/>
        <v>1</v>
      </c>
      <c r="O4642" t="b">
        <f t="shared" si="367"/>
        <v>1</v>
      </c>
      <c r="P4642" t="b">
        <f t="shared" si="367"/>
        <v>1</v>
      </c>
      <c r="Q4642" t="b">
        <f t="shared" si="368"/>
        <v>1</v>
      </c>
      <c r="R4642" t="b">
        <f t="shared" si="369"/>
        <v>1</v>
      </c>
      <c r="U4642" s="105" t="s">
        <v>606</v>
      </c>
      <c r="V4642" s="105" t="s">
        <v>545</v>
      </c>
      <c r="W4642" s="106">
        <v>43952500</v>
      </c>
      <c r="X4642" s="106">
        <v>0</v>
      </c>
    </row>
    <row r="4643" spans="2:24" x14ac:dyDescent="0.25">
      <c r="B4643" s="105" t="s">
        <v>567</v>
      </c>
      <c r="C4643" s="105" t="s">
        <v>568</v>
      </c>
      <c r="D4643" s="106">
        <v>36500000</v>
      </c>
      <c r="E4643" s="106">
        <v>0</v>
      </c>
      <c r="M4643" t="b">
        <f t="shared" si="365"/>
        <v>1</v>
      </c>
      <c r="N4643" t="b">
        <f t="shared" si="366"/>
        <v>1</v>
      </c>
      <c r="O4643" t="b">
        <f t="shared" si="367"/>
        <v>1</v>
      </c>
      <c r="P4643" t="b">
        <f t="shared" si="367"/>
        <v>1</v>
      </c>
      <c r="Q4643" t="b">
        <f t="shared" si="368"/>
        <v>1</v>
      </c>
      <c r="R4643" t="b">
        <f t="shared" si="369"/>
        <v>1</v>
      </c>
      <c r="U4643" s="105" t="s">
        <v>567</v>
      </c>
      <c r="V4643" s="105" t="s">
        <v>568</v>
      </c>
      <c r="W4643" s="106">
        <v>36500000</v>
      </c>
      <c r="X4643" s="106">
        <v>0</v>
      </c>
    </row>
    <row r="4644" spans="2:24" x14ac:dyDescent="0.25">
      <c r="B4644" s="105" t="s">
        <v>612</v>
      </c>
      <c r="C4644" s="105" t="s">
        <v>613</v>
      </c>
      <c r="D4644" s="106">
        <v>36500000</v>
      </c>
      <c r="E4644" s="106">
        <v>0</v>
      </c>
      <c r="M4644" t="b">
        <f t="shared" si="365"/>
        <v>1</v>
      </c>
      <c r="N4644" t="b">
        <f t="shared" si="366"/>
        <v>1</v>
      </c>
      <c r="O4644" t="b">
        <f t="shared" si="367"/>
        <v>1</v>
      </c>
      <c r="P4644" t="b">
        <f t="shared" si="367"/>
        <v>1</v>
      </c>
      <c r="Q4644" t="b">
        <f t="shared" si="368"/>
        <v>1</v>
      </c>
      <c r="R4644" t="b">
        <f t="shared" si="369"/>
        <v>1</v>
      </c>
      <c r="U4644" s="105" t="s">
        <v>612</v>
      </c>
      <c r="V4644" s="105" t="s">
        <v>613</v>
      </c>
      <c r="W4644" s="106">
        <v>36500000</v>
      </c>
      <c r="X4644" s="106">
        <v>0</v>
      </c>
    </row>
    <row r="4645" spans="2:24" x14ac:dyDescent="0.25">
      <c r="B4645" s="105" t="s">
        <v>614</v>
      </c>
      <c r="C4645" s="105" t="s">
        <v>613</v>
      </c>
      <c r="D4645" s="106">
        <v>36500000</v>
      </c>
      <c r="E4645" s="106">
        <v>0</v>
      </c>
      <c r="M4645" t="b">
        <f t="shared" si="365"/>
        <v>1</v>
      </c>
      <c r="N4645" t="b">
        <f t="shared" si="366"/>
        <v>1</v>
      </c>
      <c r="O4645" t="b">
        <f t="shared" si="367"/>
        <v>1</v>
      </c>
      <c r="P4645" t="b">
        <f t="shared" si="367"/>
        <v>1</v>
      </c>
      <c r="Q4645" t="b">
        <f t="shared" si="368"/>
        <v>1</v>
      </c>
      <c r="R4645" t="b">
        <f t="shared" si="369"/>
        <v>1</v>
      </c>
      <c r="U4645" s="105" t="s">
        <v>614</v>
      </c>
      <c r="V4645" s="105" t="s">
        <v>613</v>
      </c>
      <c r="W4645" s="106">
        <v>36500000</v>
      </c>
      <c r="X4645" s="106">
        <v>0</v>
      </c>
    </row>
    <row r="4646" spans="2:24" x14ac:dyDescent="0.25">
      <c r="B4646" s="105" t="s">
        <v>429</v>
      </c>
      <c r="C4646" s="105" t="s">
        <v>430</v>
      </c>
      <c r="D4646" s="106">
        <v>15000000</v>
      </c>
      <c r="E4646" s="106">
        <v>0</v>
      </c>
      <c r="M4646" t="b">
        <f t="shared" si="365"/>
        <v>1</v>
      </c>
      <c r="N4646" t="b">
        <f t="shared" si="366"/>
        <v>1</v>
      </c>
      <c r="O4646" t="b">
        <f t="shared" si="367"/>
        <v>1</v>
      </c>
      <c r="P4646" t="b">
        <f t="shared" si="367"/>
        <v>1</v>
      </c>
      <c r="Q4646" t="b">
        <f t="shared" si="368"/>
        <v>1</v>
      </c>
      <c r="R4646" t="b">
        <f t="shared" si="369"/>
        <v>1</v>
      </c>
      <c r="U4646" s="105" t="s">
        <v>429</v>
      </c>
      <c r="V4646" s="105" t="s">
        <v>430</v>
      </c>
      <c r="W4646" s="106">
        <v>15000000</v>
      </c>
      <c r="X4646" s="106">
        <v>0</v>
      </c>
    </row>
    <row r="4647" spans="2:24" x14ac:dyDescent="0.25">
      <c r="B4647" s="105" t="s">
        <v>431</v>
      </c>
      <c r="C4647" s="105" t="s">
        <v>432</v>
      </c>
      <c r="D4647" s="106">
        <v>15000000</v>
      </c>
      <c r="E4647" s="106">
        <v>0</v>
      </c>
      <c r="M4647" t="b">
        <f t="shared" si="365"/>
        <v>1</v>
      </c>
      <c r="N4647" t="b">
        <f t="shared" si="366"/>
        <v>1</v>
      </c>
      <c r="O4647" t="b">
        <f t="shared" si="367"/>
        <v>1</v>
      </c>
      <c r="P4647" t="b">
        <f t="shared" si="367"/>
        <v>1</v>
      </c>
      <c r="Q4647" t="b">
        <f t="shared" si="368"/>
        <v>1</v>
      </c>
      <c r="R4647" t="b">
        <f t="shared" si="369"/>
        <v>1</v>
      </c>
      <c r="U4647" s="105" t="s">
        <v>431</v>
      </c>
      <c r="V4647" s="105" t="s">
        <v>432</v>
      </c>
      <c r="W4647" s="106">
        <v>15000000</v>
      </c>
      <c r="X4647" s="106">
        <v>0</v>
      </c>
    </row>
    <row r="4648" spans="2:24" x14ac:dyDescent="0.25">
      <c r="B4648" s="105" t="s">
        <v>433</v>
      </c>
      <c r="C4648" s="105" t="s">
        <v>432</v>
      </c>
      <c r="D4648" s="106">
        <v>15000000</v>
      </c>
      <c r="E4648" s="106">
        <v>0</v>
      </c>
      <c r="M4648" t="b">
        <f t="shared" si="365"/>
        <v>1</v>
      </c>
      <c r="N4648" t="b">
        <f t="shared" si="366"/>
        <v>1</v>
      </c>
      <c r="O4648" t="b">
        <f t="shared" si="367"/>
        <v>1</v>
      </c>
      <c r="P4648" t="b">
        <f t="shared" si="367"/>
        <v>1</v>
      </c>
      <c r="Q4648" t="b">
        <f t="shared" si="368"/>
        <v>1</v>
      </c>
      <c r="R4648" t="b">
        <f t="shared" si="369"/>
        <v>1</v>
      </c>
      <c r="U4648" s="105" t="s">
        <v>433</v>
      </c>
      <c r="V4648" s="105" t="s">
        <v>432</v>
      </c>
      <c r="W4648" s="106">
        <v>15000000</v>
      </c>
      <c r="X4648" s="106">
        <v>0</v>
      </c>
    </row>
    <row r="4649" spans="2:24" x14ac:dyDescent="0.25">
      <c r="B4649" s="105" t="s">
        <v>620</v>
      </c>
      <c r="C4649" s="105" t="s">
        <v>621</v>
      </c>
      <c r="D4649" s="106">
        <v>10000000</v>
      </c>
      <c r="E4649" s="106">
        <v>0</v>
      </c>
      <c r="M4649" t="b">
        <f t="shared" si="365"/>
        <v>1</v>
      </c>
      <c r="N4649" t="b">
        <f t="shared" si="366"/>
        <v>1</v>
      </c>
      <c r="O4649" t="b">
        <f t="shared" si="367"/>
        <v>1</v>
      </c>
      <c r="P4649" t="b">
        <f t="shared" si="367"/>
        <v>1</v>
      </c>
      <c r="Q4649" t="b">
        <f t="shared" si="368"/>
        <v>1</v>
      </c>
      <c r="R4649" t="b">
        <f t="shared" si="369"/>
        <v>1</v>
      </c>
      <c r="U4649" s="105" t="s">
        <v>620</v>
      </c>
      <c r="V4649" s="105" t="s">
        <v>621</v>
      </c>
      <c r="W4649" s="106">
        <v>10000000</v>
      </c>
      <c r="X4649" s="106">
        <v>0</v>
      </c>
    </row>
    <row r="4650" spans="2:24" x14ac:dyDescent="0.25">
      <c r="B4650" s="105" t="s">
        <v>622</v>
      </c>
      <c r="C4650" s="105" t="s">
        <v>623</v>
      </c>
      <c r="D4650" s="106">
        <v>10000000</v>
      </c>
      <c r="E4650" s="106">
        <v>0</v>
      </c>
      <c r="M4650" t="b">
        <f t="shared" si="365"/>
        <v>1</v>
      </c>
      <c r="N4650" t="b">
        <f t="shared" si="366"/>
        <v>1</v>
      </c>
      <c r="O4650" t="b">
        <f t="shared" si="367"/>
        <v>1</v>
      </c>
      <c r="P4650" t="b">
        <f t="shared" si="367"/>
        <v>1</v>
      </c>
      <c r="Q4650" t="b">
        <f t="shared" si="368"/>
        <v>1</v>
      </c>
      <c r="R4650" t="b">
        <f t="shared" si="369"/>
        <v>1</v>
      </c>
      <c r="U4650" s="105" t="s">
        <v>622</v>
      </c>
      <c r="V4650" s="105" t="s">
        <v>623</v>
      </c>
      <c r="W4650" s="106">
        <v>10000000</v>
      </c>
      <c r="X4650" s="106">
        <v>0</v>
      </c>
    </row>
    <row r="4651" spans="2:24" x14ac:dyDescent="0.25">
      <c r="B4651" s="105" t="s">
        <v>624</v>
      </c>
      <c r="C4651" s="105" t="s">
        <v>623</v>
      </c>
      <c r="D4651" s="106">
        <v>10000000</v>
      </c>
      <c r="E4651" s="106">
        <v>0</v>
      </c>
      <c r="M4651" t="b">
        <f t="shared" si="365"/>
        <v>1</v>
      </c>
      <c r="N4651" t="b">
        <f t="shared" si="366"/>
        <v>1</v>
      </c>
      <c r="O4651" t="b">
        <f t="shared" si="367"/>
        <v>1</v>
      </c>
      <c r="P4651" t="b">
        <f t="shared" si="367"/>
        <v>1</v>
      </c>
      <c r="Q4651" t="b">
        <f t="shared" si="368"/>
        <v>1</v>
      </c>
      <c r="R4651" t="b">
        <f t="shared" si="369"/>
        <v>1</v>
      </c>
      <c r="U4651" s="105" t="s">
        <v>624</v>
      </c>
      <c r="V4651" s="105" t="s">
        <v>623</v>
      </c>
      <c r="W4651" s="106">
        <v>10000000</v>
      </c>
      <c r="X4651" s="106">
        <v>0</v>
      </c>
    </row>
    <row r="4652" spans="2:24" x14ac:dyDescent="0.25">
      <c r="B4652" s="105" t="s">
        <v>489</v>
      </c>
      <c r="C4652" s="105" t="s">
        <v>490</v>
      </c>
      <c r="D4652" s="106">
        <v>49800000</v>
      </c>
      <c r="E4652" s="106">
        <v>0</v>
      </c>
      <c r="M4652" t="b">
        <f t="shared" si="365"/>
        <v>1</v>
      </c>
      <c r="N4652" t="b">
        <f t="shared" si="366"/>
        <v>1</v>
      </c>
      <c r="O4652" t="b">
        <f t="shared" si="367"/>
        <v>1</v>
      </c>
      <c r="P4652" t="b">
        <f t="shared" si="367"/>
        <v>1</v>
      </c>
      <c r="Q4652" t="b">
        <f t="shared" si="368"/>
        <v>1</v>
      </c>
      <c r="R4652" t="b">
        <f t="shared" si="369"/>
        <v>1</v>
      </c>
      <c r="U4652" s="105" t="s">
        <v>489</v>
      </c>
      <c r="V4652" s="105" t="s">
        <v>490</v>
      </c>
      <c r="W4652" s="106">
        <v>49800000</v>
      </c>
      <c r="X4652" s="106">
        <v>0</v>
      </c>
    </row>
    <row r="4653" spans="2:24" x14ac:dyDescent="0.25">
      <c r="B4653" s="105" t="s">
        <v>491</v>
      </c>
      <c r="C4653" s="105" t="s">
        <v>492</v>
      </c>
      <c r="D4653" s="106">
        <v>49800000</v>
      </c>
      <c r="E4653" s="106">
        <v>0</v>
      </c>
      <c r="M4653" t="b">
        <f t="shared" si="365"/>
        <v>1</v>
      </c>
      <c r="N4653" t="b">
        <f t="shared" si="366"/>
        <v>1</v>
      </c>
      <c r="O4653" t="b">
        <f t="shared" si="367"/>
        <v>1</v>
      </c>
      <c r="P4653" t="b">
        <f t="shared" si="367"/>
        <v>1</v>
      </c>
      <c r="Q4653" t="b">
        <f t="shared" si="368"/>
        <v>1</v>
      </c>
      <c r="R4653" t="b">
        <f t="shared" si="369"/>
        <v>1</v>
      </c>
      <c r="U4653" s="105" t="s">
        <v>491</v>
      </c>
      <c r="V4653" s="105" t="s">
        <v>492</v>
      </c>
      <c r="W4653" s="106">
        <v>49800000</v>
      </c>
      <c r="X4653" s="106">
        <v>0</v>
      </c>
    </row>
    <row r="4654" spans="2:24" x14ac:dyDescent="0.25">
      <c r="B4654" s="105" t="s">
        <v>493</v>
      </c>
      <c r="C4654" s="105" t="s">
        <v>492</v>
      </c>
      <c r="D4654" s="106">
        <v>49800000</v>
      </c>
      <c r="E4654" s="106">
        <v>0</v>
      </c>
      <c r="M4654" t="b">
        <f t="shared" si="365"/>
        <v>1</v>
      </c>
      <c r="N4654" t="b">
        <f t="shared" si="366"/>
        <v>1</v>
      </c>
      <c r="O4654" t="b">
        <f t="shared" si="367"/>
        <v>1</v>
      </c>
      <c r="P4654" t="b">
        <f t="shared" si="367"/>
        <v>1</v>
      </c>
      <c r="Q4654" t="b">
        <f t="shared" si="368"/>
        <v>1</v>
      </c>
      <c r="R4654" t="b">
        <f t="shared" si="369"/>
        <v>1</v>
      </c>
      <c r="U4654" s="105" t="s">
        <v>493</v>
      </c>
      <c r="V4654" s="105" t="s">
        <v>492</v>
      </c>
      <c r="W4654" s="106">
        <v>49800000</v>
      </c>
      <c r="X4654" s="106">
        <v>0</v>
      </c>
    </row>
    <row r="4655" spans="2:24" x14ac:dyDescent="0.25">
      <c r="B4655" s="105" t="s">
        <v>630</v>
      </c>
      <c r="C4655" s="105" t="s">
        <v>631</v>
      </c>
      <c r="D4655" s="106">
        <v>504762000</v>
      </c>
      <c r="E4655" s="106">
        <v>0</v>
      </c>
      <c r="M4655" t="b">
        <f t="shared" si="365"/>
        <v>1</v>
      </c>
      <c r="N4655" t="b">
        <f t="shared" si="366"/>
        <v>1</v>
      </c>
      <c r="O4655" t="b">
        <f t="shared" si="367"/>
        <v>1</v>
      </c>
      <c r="P4655" t="b">
        <f t="shared" si="367"/>
        <v>1</v>
      </c>
      <c r="Q4655" t="b">
        <f t="shared" si="368"/>
        <v>1</v>
      </c>
      <c r="R4655" t="b">
        <f t="shared" si="369"/>
        <v>1</v>
      </c>
      <c r="U4655" s="105" t="s">
        <v>630</v>
      </c>
      <c r="V4655" s="105" t="s">
        <v>631</v>
      </c>
      <c r="W4655" s="106">
        <v>504762000</v>
      </c>
      <c r="X4655" s="106">
        <v>0</v>
      </c>
    </row>
    <row r="4656" spans="2:24" x14ac:dyDescent="0.25">
      <c r="B4656" s="105" t="s">
        <v>632</v>
      </c>
      <c r="C4656" s="105" t="s">
        <v>633</v>
      </c>
      <c r="D4656" s="106">
        <v>504762000</v>
      </c>
      <c r="E4656" s="106">
        <v>0</v>
      </c>
      <c r="M4656" t="b">
        <f t="shared" si="365"/>
        <v>1</v>
      </c>
      <c r="N4656" t="b">
        <f t="shared" si="366"/>
        <v>1</v>
      </c>
      <c r="O4656" t="b">
        <f t="shared" si="367"/>
        <v>1</v>
      </c>
      <c r="P4656" t="b">
        <f t="shared" si="367"/>
        <v>1</v>
      </c>
      <c r="Q4656" t="b">
        <f t="shared" si="368"/>
        <v>1</v>
      </c>
      <c r="R4656" t="b">
        <f t="shared" si="369"/>
        <v>1</v>
      </c>
      <c r="U4656" s="105" t="s">
        <v>632</v>
      </c>
      <c r="V4656" s="105" t="s">
        <v>633</v>
      </c>
      <c r="W4656" s="106">
        <v>504762000</v>
      </c>
      <c r="X4656" s="106">
        <v>0</v>
      </c>
    </row>
    <row r="4657" spans="2:24" x14ac:dyDescent="0.25">
      <c r="B4657" s="105" t="s">
        <v>634</v>
      </c>
      <c r="C4657" s="105" t="s">
        <v>633</v>
      </c>
      <c r="D4657" s="106">
        <v>504762000</v>
      </c>
      <c r="E4657" s="106">
        <v>0</v>
      </c>
      <c r="M4657" t="b">
        <f t="shared" si="365"/>
        <v>1</v>
      </c>
      <c r="N4657" t="b">
        <f t="shared" si="366"/>
        <v>1</v>
      </c>
      <c r="O4657" t="b">
        <f t="shared" si="367"/>
        <v>1</v>
      </c>
      <c r="P4657" t="b">
        <f t="shared" si="367"/>
        <v>1</v>
      </c>
      <c r="Q4657" t="b">
        <f t="shared" si="368"/>
        <v>1</v>
      </c>
      <c r="R4657" t="b">
        <f t="shared" si="369"/>
        <v>1</v>
      </c>
      <c r="U4657" s="105" t="s">
        <v>634</v>
      </c>
      <c r="V4657" s="105" t="s">
        <v>633</v>
      </c>
      <c r="W4657" s="106">
        <v>504762000</v>
      </c>
      <c r="X4657" s="106">
        <v>0</v>
      </c>
    </row>
    <row r="4658" spans="2:24" x14ac:dyDescent="0.25">
      <c r="B4658" s="105" t="s">
        <v>444</v>
      </c>
      <c r="C4658" s="105" t="s">
        <v>445</v>
      </c>
      <c r="D4658" s="106">
        <v>21572000</v>
      </c>
      <c r="E4658" s="106">
        <v>0</v>
      </c>
      <c r="M4658" t="b">
        <f t="shared" si="365"/>
        <v>1</v>
      </c>
      <c r="N4658" t="b">
        <f t="shared" si="366"/>
        <v>1</v>
      </c>
      <c r="O4658" t="b">
        <f t="shared" si="367"/>
        <v>1</v>
      </c>
      <c r="P4658" t="b">
        <f t="shared" si="367"/>
        <v>1</v>
      </c>
      <c r="Q4658" t="b">
        <f t="shared" si="368"/>
        <v>1</v>
      </c>
      <c r="R4658" t="b">
        <f t="shared" si="369"/>
        <v>1</v>
      </c>
      <c r="U4658" s="105" t="s">
        <v>444</v>
      </c>
      <c r="V4658" s="105" t="s">
        <v>445</v>
      </c>
      <c r="W4658" s="106">
        <v>21572000</v>
      </c>
      <c r="X4658" s="106">
        <v>0</v>
      </c>
    </row>
    <row r="4659" spans="2:24" x14ac:dyDescent="0.25">
      <c r="B4659" s="105" t="s">
        <v>446</v>
      </c>
      <c r="C4659" s="105" t="s">
        <v>447</v>
      </c>
      <c r="D4659" s="106">
        <v>21572000</v>
      </c>
      <c r="E4659" s="106">
        <v>0</v>
      </c>
      <c r="M4659" t="b">
        <f t="shared" si="365"/>
        <v>1</v>
      </c>
      <c r="N4659" t="b">
        <f t="shared" si="366"/>
        <v>1</v>
      </c>
      <c r="O4659" t="b">
        <f t="shared" si="367"/>
        <v>1</v>
      </c>
      <c r="P4659" t="b">
        <f t="shared" si="367"/>
        <v>1</v>
      </c>
      <c r="Q4659" t="b">
        <f t="shared" si="368"/>
        <v>1</v>
      </c>
      <c r="R4659" t="b">
        <f t="shared" si="369"/>
        <v>1</v>
      </c>
      <c r="U4659" s="105" t="s">
        <v>446</v>
      </c>
      <c r="V4659" s="105" t="s">
        <v>447</v>
      </c>
      <c r="W4659" s="106">
        <v>21572000</v>
      </c>
      <c r="X4659" s="106">
        <v>0</v>
      </c>
    </row>
    <row r="4660" spans="2:24" x14ac:dyDescent="0.25">
      <c r="B4660" s="105" t="s">
        <v>448</v>
      </c>
      <c r="C4660" s="105" t="s">
        <v>449</v>
      </c>
      <c r="D4660" s="106">
        <v>21172000</v>
      </c>
      <c r="E4660" s="106">
        <v>0</v>
      </c>
      <c r="M4660" t="b">
        <f t="shared" si="365"/>
        <v>1</v>
      </c>
      <c r="N4660" t="b">
        <f t="shared" si="366"/>
        <v>1</v>
      </c>
      <c r="O4660" t="b">
        <f t="shared" si="367"/>
        <v>1</v>
      </c>
      <c r="P4660" t="b">
        <f t="shared" si="367"/>
        <v>1</v>
      </c>
      <c r="Q4660" t="b">
        <f t="shared" si="368"/>
        <v>1</v>
      </c>
      <c r="R4660" t="b">
        <f t="shared" si="369"/>
        <v>1</v>
      </c>
      <c r="U4660" s="105" t="s">
        <v>448</v>
      </c>
      <c r="V4660" s="105" t="s">
        <v>449</v>
      </c>
      <c r="W4660" s="106">
        <v>21172000</v>
      </c>
      <c r="X4660" s="106">
        <v>0</v>
      </c>
    </row>
    <row r="4661" spans="2:24" x14ac:dyDescent="0.25">
      <c r="B4661" s="105" t="s">
        <v>1455</v>
      </c>
      <c r="C4661" s="105" t="s">
        <v>1456</v>
      </c>
      <c r="D4661" s="106">
        <v>400000</v>
      </c>
      <c r="E4661" s="106">
        <v>0</v>
      </c>
      <c r="M4661" t="b">
        <f t="shared" si="365"/>
        <v>1</v>
      </c>
      <c r="N4661" t="b">
        <f t="shared" si="366"/>
        <v>1</v>
      </c>
      <c r="O4661" t="b">
        <f t="shared" si="367"/>
        <v>1</v>
      </c>
      <c r="P4661" t="b">
        <f t="shared" si="367"/>
        <v>1</v>
      </c>
      <c r="Q4661" t="b">
        <f t="shared" si="368"/>
        <v>1</v>
      </c>
      <c r="R4661" t="b">
        <f t="shared" si="369"/>
        <v>1</v>
      </c>
      <c r="U4661" s="105" t="s">
        <v>1455</v>
      </c>
      <c r="V4661" s="105" t="s">
        <v>1456</v>
      </c>
      <c r="W4661" s="106">
        <v>400000</v>
      </c>
      <c r="X4661" s="106">
        <v>0</v>
      </c>
    </row>
    <row r="4662" spans="2:24" x14ac:dyDescent="0.25">
      <c r="B4662" s="105" t="s">
        <v>635</v>
      </c>
      <c r="C4662" s="105" t="s">
        <v>636</v>
      </c>
      <c r="D4662" s="106">
        <v>32000000</v>
      </c>
      <c r="E4662" s="106">
        <v>0</v>
      </c>
      <c r="M4662" t="b">
        <f t="shared" si="365"/>
        <v>1</v>
      </c>
      <c r="N4662" t="b">
        <f t="shared" si="366"/>
        <v>1</v>
      </c>
      <c r="O4662" t="b">
        <f t="shared" si="367"/>
        <v>1</v>
      </c>
      <c r="P4662" t="b">
        <f t="shared" si="367"/>
        <v>1</v>
      </c>
      <c r="Q4662" t="b">
        <f t="shared" si="368"/>
        <v>1</v>
      </c>
      <c r="R4662" t="b">
        <f t="shared" si="369"/>
        <v>1</v>
      </c>
      <c r="U4662" s="105" t="s">
        <v>635</v>
      </c>
      <c r="V4662" s="105" t="s">
        <v>636</v>
      </c>
      <c r="W4662" s="106">
        <v>32000000</v>
      </c>
      <c r="X4662" s="106">
        <v>0</v>
      </c>
    </row>
    <row r="4663" spans="2:24" x14ac:dyDescent="0.25">
      <c r="B4663" s="105" t="s">
        <v>637</v>
      </c>
      <c r="C4663" s="105" t="s">
        <v>638</v>
      </c>
      <c r="D4663" s="106">
        <v>32000000</v>
      </c>
      <c r="E4663" s="106">
        <v>0</v>
      </c>
      <c r="M4663" t="b">
        <f t="shared" si="365"/>
        <v>1</v>
      </c>
      <c r="N4663" t="b">
        <f t="shared" si="366"/>
        <v>1</v>
      </c>
      <c r="O4663" t="b">
        <f t="shared" si="367"/>
        <v>1</v>
      </c>
      <c r="P4663" t="b">
        <f t="shared" si="367"/>
        <v>1</v>
      </c>
      <c r="Q4663" t="b">
        <f t="shared" si="368"/>
        <v>1</v>
      </c>
      <c r="R4663" t="b">
        <f t="shared" si="369"/>
        <v>1</v>
      </c>
      <c r="U4663" s="105" t="s">
        <v>637</v>
      </c>
      <c r="V4663" s="105" t="s">
        <v>638</v>
      </c>
      <c r="W4663" s="106">
        <v>32000000</v>
      </c>
      <c r="X4663" s="106">
        <v>0</v>
      </c>
    </row>
    <row r="4664" spans="2:24" x14ac:dyDescent="0.25">
      <c r="B4664" s="105" t="s">
        <v>639</v>
      </c>
      <c r="C4664" s="105" t="s">
        <v>638</v>
      </c>
      <c r="D4664" s="106">
        <v>32000000</v>
      </c>
      <c r="E4664" s="106">
        <v>0</v>
      </c>
      <c r="M4664" t="b">
        <f t="shared" si="365"/>
        <v>1</v>
      </c>
      <c r="N4664" t="b">
        <f t="shared" si="366"/>
        <v>1</v>
      </c>
      <c r="O4664" t="b">
        <f t="shared" si="367"/>
        <v>1</v>
      </c>
      <c r="P4664" t="b">
        <f t="shared" si="367"/>
        <v>1</v>
      </c>
      <c r="Q4664" t="b">
        <f t="shared" si="368"/>
        <v>1</v>
      </c>
      <c r="R4664" t="b">
        <f t="shared" si="369"/>
        <v>1</v>
      </c>
      <c r="U4664" s="105" t="s">
        <v>639</v>
      </c>
      <c r="V4664" s="105" t="s">
        <v>638</v>
      </c>
      <c r="W4664" s="106">
        <v>32000000</v>
      </c>
      <c r="X4664" s="106">
        <v>0</v>
      </c>
    </row>
    <row r="4665" spans="2:24" x14ac:dyDescent="0.25">
      <c r="B4665" s="105" t="s">
        <v>640</v>
      </c>
      <c r="C4665" s="105" t="s">
        <v>641</v>
      </c>
      <c r="D4665" s="106">
        <v>303030000</v>
      </c>
      <c r="E4665" s="106">
        <v>0</v>
      </c>
      <c r="M4665" t="b">
        <f t="shared" si="365"/>
        <v>1</v>
      </c>
      <c r="N4665" t="b">
        <f t="shared" si="366"/>
        <v>1</v>
      </c>
      <c r="O4665" t="b">
        <f t="shared" si="367"/>
        <v>1</v>
      </c>
      <c r="P4665" t="b">
        <f t="shared" si="367"/>
        <v>1</v>
      </c>
      <c r="Q4665" t="b">
        <f t="shared" si="368"/>
        <v>1</v>
      </c>
      <c r="R4665" t="b">
        <f t="shared" si="369"/>
        <v>1</v>
      </c>
      <c r="U4665" s="105" t="s">
        <v>640</v>
      </c>
      <c r="V4665" s="105" t="s">
        <v>641</v>
      </c>
      <c r="W4665" s="106">
        <v>303030000</v>
      </c>
      <c r="X4665" s="106">
        <v>0</v>
      </c>
    </row>
    <row r="4666" spans="2:24" x14ac:dyDescent="0.25">
      <c r="B4666" s="105" t="s">
        <v>642</v>
      </c>
      <c r="C4666" s="105" t="s">
        <v>643</v>
      </c>
      <c r="D4666" s="106">
        <v>303030000</v>
      </c>
      <c r="E4666" s="106">
        <v>0</v>
      </c>
      <c r="M4666" t="b">
        <f t="shared" si="365"/>
        <v>1</v>
      </c>
      <c r="N4666" t="b">
        <f t="shared" si="366"/>
        <v>1</v>
      </c>
      <c r="O4666" t="b">
        <f t="shared" si="367"/>
        <v>1</v>
      </c>
      <c r="P4666" t="b">
        <f t="shared" si="367"/>
        <v>1</v>
      </c>
      <c r="Q4666" t="b">
        <f t="shared" si="368"/>
        <v>1</v>
      </c>
      <c r="R4666" t="b">
        <f t="shared" si="369"/>
        <v>1</v>
      </c>
      <c r="U4666" s="105" t="s">
        <v>642</v>
      </c>
      <c r="V4666" s="105" t="s">
        <v>643</v>
      </c>
      <c r="W4666" s="106">
        <v>303030000</v>
      </c>
      <c r="X4666" s="106">
        <v>0</v>
      </c>
    </row>
    <row r="4667" spans="2:24" x14ac:dyDescent="0.25">
      <c r="B4667" s="105" t="s">
        <v>644</v>
      </c>
      <c r="C4667" s="105" t="s">
        <v>643</v>
      </c>
      <c r="D4667" s="106">
        <v>303030000</v>
      </c>
      <c r="E4667" s="106">
        <v>0</v>
      </c>
      <c r="M4667" t="b">
        <f t="shared" si="365"/>
        <v>1</v>
      </c>
      <c r="N4667" t="b">
        <f t="shared" si="366"/>
        <v>1</v>
      </c>
      <c r="O4667" t="b">
        <f t="shared" si="367"/>
        <v>1</v>
      </c>
      <c r="P4667" t="b">
        <f t="shared" si="367"/>
        <v>1</v>
      </c>
      <c r="Q4667" t="b">
        <f t="shared" si="368"/>
        <v>1</v>
      </c>
      <c r="R4667" t="b">
        <f t="shared" si="369"/>
        <v>1</v>
      </c>
      <c r="U4667" s="105" t="s">
        <v>644</v>
      </c>
      <c r="V4667" s="105" t="s">
        <v>643</v>
      </c>
      <c r="W4667" s="106">
        <v>303030000</v>
      </c>
      <c r="X4667" s="106">
        <v>0</v>
      </c>
    </row>
    <row r="4668" spans="2:24" x14ac:dyDescent="0.25">
      <c r="B4668" s="105" t="s">
        <v>645</v>
      </c>
      <c r="C4668" s="105" t="s">
        <v>646</v>
      </c>
      <c r="D4668" s="106">
        <v>582350000</v>
      </c>
      <c r="E4668" s="106">
        <v>0</v>
      </c>
      <c r="M4668" t="b">
        <f t="shared" si="365"/>
        <v>1</v>
      </c>
      <c r="N4668" t="b">
        <f t="shared" si="366"/>
        <v>1</v>
      </c>
      <c r="O4668" t="b">
        <f t="shared" si="367"/>
        <v>1</v>
      </c>
      <c r="P4668" t="b">
        <f t="shared" si="367"/>
        <v>1</v>
      </c>
      <c r="Q4668" t="b">
        <f t="shared" si="368"/>
        <v>1</v>
      </c>
      <c r="R4668" t="b">
        <f t="shared" si="369"/>
        <v>1</v>
      </c>
      <c r="U4668" s="105" t="s">
        <v>645</v>
      </c>
      <c r="V4668" s="105" t="s">
        <v>646</v>
      </c>
      <c r="W4668" s="106">
        <v>582350000</v>
      </c>
      <c r="X4668" s="106">
        <v>0</v>
      </c>
    </row>
    <row r="4669" spans="2:24" x14ac:dyDescent="0.25">
      <c r="B4669" s="105" t="s">
        <v>647</v>
      </c>
      <c r="C4669" s="105" t="s">
        <v>648</v>
      </c>
      <c r="D4669" s="106">
        <v>582350000</v>
      </c>
      <c r="E4669" s="106">
        <v>0</v>
      </c>
      <c r="M4669" t="b">
        <f t="shared" si="365"/>
        <v>1</v>
      </c>
      <c r="N4669" t="b">
        <f t="shared" si="366"/>
        <v>1</v>
      </c>
      <c r="O4669" t="b">
        <f t="shared" si="367"/>
        <v>1</v>
      </c>
      <c r="P4669" t="b">
        <f t="shared" si="367"/>
        <v>1</v>
      </c>
      <c r="Q4669" t="b">
        <f t="shared" si="368"/>
        <v>1</v>
      </c>
      <c r="R4669" t="b">
        <f t="shared" si="369"/>
        <v>1</v>
      </c>
      <c r="U4669" s="105" t="s">
        <v>647</v>
      </c>
      <c r="V4669" s="105" t="s">
        <v>648</v>
      </c>
      <c r="W4669" s="106">
        <v>582350000</v>
      </c>
      <c r="X4669" s="106">
        <v>0</v>
      </c>
    </row>
    <row r="4670" spans="2:24" x14ac:dyDescent="0.25">
      <c r="B4670" s="105" t="s">
        <v>649</v>
      </c>
      <c r="C4670" s="105" t="s">
        <v>648</v>
      </c>
      <c r="D4670" s="106">
        <v>582350000</v>
      </c>
      <c r="E4670" s="106">
        <v>0</v>
      </c>
      <c r="M4670" t="b">
        <f t="shared" si="365"/>
        <v>1</v>
      </c>
      <c r="N4670" t="b">
        <f t="shared" si="366"/>
        <v>1</v>
      </c>
      <c r="O4670" t="b">
        <f t="shared" si="367"/>
        <v>1</v>
      </c>
      <c r="P4670" t="b">
        <f t="shared" si="367"/>
        <v>1</v>
      </c>
      <c r="Q4670" t="b">
        <f t="shared" si="368"/>
        <v>1</v>
      </c>
      <c r="R4670" t="b">
        <f t="shared" si="369"/>
        <v>1</v>
      </c>
      <c r="U4670" s="105" t="s">
        <v>649</v>
      </c>
      <c r="V4670" s="105" t="s">
        <v>648</v>
      </c>
      <c r="W4670" s="106">
        <v>582350000</v>
      </c>
      <c r="X4670" s="106">
        <v>0</v>
      </c>
    </row>
    <row r="4671" spans="2:24" x14ac:dyDescent="0.25">
      <c r="B4671" s="105" t="s">
        <v>455</v>
      </c>
      <c r="C4671" s="105" t="s">
        <v>456</v>
      </c>
      <c r="D4671" s="106">
        <v>48846500</v>
      </c>
      <c r="E4671" s="106">
        <v>0</v>
      </c>
      <c r="M4671" t="b">
        <f t="shared" si="365"/>
        <v>1</v>
      </c>
      <c r="N4671" t="b">
        <f t="shared" si="366"/>
        <v>1</v>
      </c>
      <c r="O4671" t="b">
        <f t="shared" si="367"/>
        <v>1</v>
      </c>
      <c r="P4671" t="b">
        <f t="shared" si="367"/>
        <v>1</v>
      </c>
      <c r="Q4671" t="b">
        <f t="shared" si="368"/>
        <v>1</v>
      </c>
      <c r="R4671" t="b">
        <f t="shared" si="369"/>
        <v>1</v>
      </c>
      <c r="U4671" s="105" t="s">
        <v>455</v>
      </c>
      <c r="V4671" s="105" t="s">
        <v>456</v>
      </c>
      <c r="W4671" s="106">
        <v>48846500</v>
      </c>
      <c r="X4671" s="106">
        <v>0</v>
      </c>
    </row>
    <row r="4672" spans="2:24" x14ac:dyDescent="0.25">
      <c r="B4672" s="105" t="s">
        <v>457</v>
      </c>
      <c r="C4672" s="105" t="s">
        <v>458</v>
      </c>
      <c r="D4672" s="106">
        <v>29000000</v>
      </c>
      <c r="E4672" s="106">
        <v>0</v>
      </c>
      <c r="M4672" t="b">
        <f t="shared" si="365"/>
        <v>1</v>
      </c>
      <c r="N4672" t="b">
        <f t="shared" si="366"/>
        <v>1</v>
      </c>
      <c r="O4672" t="b">
        <f t="shared" si="367"/>
        <v>1</v>
      </c>
      <c r="P4672" t="b">
        <f t="shared" si="367"/>
        <v>1</v>
      </c>
      <c r="Q4672" t="b">
        <f t="shared" si="368"/>
        <v>1</v>
      </c>
      <c r="R4672" t="b">
        <f t="shared" si="369"/>
        <v>1</v>
      </c>
      <c r="U4672" s="105" t="s">
        <v>457</v>
      </c>
      <c r="V4672" s="105" t="s">
        <v>458</v>
      </c>
      <c r="W4672" s="106">
        <v>29000000</v>
      </c>
      <c r="X4672" s="106">
        <v>0</v>
      </c>
    </row>
    <row r="4673" spans="2:24" x14ac:dyDescent="0.25">
      <c r="B4673" s="105" t="s">
        <v>459</v>
      </c>
      <c r="C4673" s="105" t="s">
        <v>458</v>
      </c>
      <c r="D4673" s="106">
        <v>29000000</v>
      </c>
      <c r="E4673" s="106">
        <v>0</v>
      </c>
      <c r="M4673" t="b">
        <f t="shared" si="365"/>
        <v>1</v>
      </c>
      <c r="N4673" t="b">
        <f t="shared" si="366"/>
        <v>1</v>
      </c>
      <c r="O4673" t="b">
        <f t="shared" si="367"/>
        <v>1</v>
      </c>
      <c r="P4673" t="b">
        <f t="shared" si="367"/>
        <v>1</v>
      </c>
      <c r="Q4673" t="b">
        <f t="shared" si="368"/>
        <v>1</v>
      </c>
      <c r="R4673" t="b">
        <f t="shared" si="369"/>
        <v>1</v>
      </c>
      <c r="U4673" s="105" t="s">
        <v>459</v>
      </c>
      <c r="V4673" s="105" t="s">
        <v>458</v>
      </c>
      <c r="W4673" s="106">
        <v>29000000</v>
      </c>
      <c r="X4673" s="106">
        <v>0</v>
      </c>
    </row>
    <row r="4674" spans="2:24" x14ac:dyDescent="0.25">
      <c r="B4674" s="105" t="s">
        <v>460</v>
      </c>
      <c r="C4674" s="105" t="s">
        <v>461</v>
      </c>
      <c r="D4674" s="106">
        <v>19846500</v>
      </c>
      <c r="E4674" s="106">
        <v>0</v>
      </c>
      <c r="M4674" t="b">
        <f t="shared" si="365"/>
        <v>1</v>
      </c>
      <c r="N4674" t="b">
        <f t="shared" si="366"/>
        <v>1</v>
      </c>
      <c r="O4674" t="b">
        <f t="shared" si="367"/>
        <v>1</v>
      </c>
      <c r="P4674" t="b">
        <f t="shared" si="367"/>
        <v>1</v>
      </c>
      <c r="Q4674" t="b">
        <f t="shared" si="368"/>
        <v>1</v>
      </c>
      <c r="R4674" t="b">
        <f t="shared" si="369"/>
        <v>1</v>
      </c>
      <c r="U4674" s="105" t="s">
        <v>460</v>
      </c>
      <c r="V4674" s="105" t="s">
        <v>461</v>
      </c>
      <c r="W4674" s="106">
        <v>19846500</v>
      </c>
      <c r="X4674" s="106">
        <v>0</v>
      </c>
    </row>
    <row r="4675" spans="2:24" x14ac:dyDescent="0.25">
      <c r="B4675" s="105" t="s">
        <v>462</v>
      </c>
      <c r="C4675" s="105" t="s">
        <v>461</v>
      </c>
      <c r="D4675" s="106">
        <v>19846500</v>
      </c>
      <c r="E4675" s="106">
        <v>0</v>
      </c>
      <c r="M4675" t="b">
        <f t="shared" si="365"/>
        <v>1</v>
      </c>
      <c r="N4675" t="b">
        <f t="shared" si="366"/>
        <v>1</v>
      </c>
      <c r="O4675" t="b">
        <f t="shared" si="367"/>
        <v>1</v>
      </c>
      <c r="P4675" t="b">
        <f t="shared" si="367"/>
        <v>1</v>
      </c>
      <c r="Q4675" t="b">
        <f t="shared" si="368"/>
        <v>1</v>
      </c>
      <c r="R4675" t="b">
        <f t="shared" si="369"/>
        <v>1</v>
      </c>
      <c r="U4675" s="105" t="s">
        <v>462</v>
      </c>
      <c r="V4675" s="105" t="s">
        <v>461</v>
      </c>
      <c r="W4675" s="106">
        <v>19846500</v>
      </c>
      <c r="X4675" s="106">
        <v>0</v>
      </c>
    </row>
    <row r="4676" spans="2:24" x14ac:dyDescent="0.25">
      <c r="B4676" s="105" t="s">
        <v>650</v>
      </c>
      <c r="C4676" s="105" t="s">
        <v>651</v>
      </c>
      <c r="D4676" s="106">
        <v>19000000</v>
      </c>
      <c r="E4676" s="106">
        <v>0</v>
      </c>
      <c r="M4676" t="b">
        <f t="shared" si="365"/>
        <v>1</v>
      </c>
      <c r="N4676" t="b">
        <f t="shared" si="366"/>
        <v>1</v>
      </c>
      <c r="O4676" t="b">
        <f t="shared" si="367"/>
        <v>1</v>
      </c>
      <c r="P4676" t="b">
        <f t="shared" si="367"/>
        <v>1</v>
      </c>
      <c r="Q4676" t="b">
        <f t="shared" si="368"/>
        <v>1</v>
      </c>
      <c r="R4676" t="b">
        <f t="shared" si="369"/>
        <v>1</v>
      </c>
      <c r="U4676" s="105" t="s">
        <v>650</v>
      </c>
      <c r="V4676" s="105" t="s">
        <v>651</v>
      </c>
      <c r="W4676" s="106">
        <v>19000000</v>
      </c>
      <c r="X4676" s="106">
        <v>0</v>
      </c>
    </row>
    <row r="4677" spans="2:24" x14ac:dyDescent="0.25">
      <c r="B4677" s="105" t="s">
        <v>652</v>
      </c>
      <c r="C4677" s="105" t="s">
        <v>653</v>
      </c>
      <c r="D4677" s="106">
        <v>19000000</v>
      </c>
      <c r="E4677" s="106">
        <v>0</v>
      </c>
      <c r="M4677" t="b">
        <f t="shared" si="365"/>
        <v>1</v>
      </c>
      <c r="N4677" t="b">
        <f t="shared" si="366"/>
        <v>1</v>
      </c>
      <c r="O4677" t="b">
        <f t="shared" si="367"/>
        <v>1</v>
      </c>
      <c r="P4677" t="b">
        <f t="shared" si="367"/>
        <v>1</v>
      </c>
      <c r="Q4677" t="b">
        <f t="shared" si="368"/>
        <v>1</v>
      </c>
      <c r="R4677" t="b">
        <f t="shared" si="369"/>
        <v>1</v>
      </c>
      <c r="U4677" s="105" t="s">
        <v>652</v>
      </c>
      <c r="V4677" s="105" t="s">
        <v>653</v>
      </c>
      <c r="W4677" s="106">
        <v>19000000</v>
      </c>
      <c r="X4677" s="106">
        <v>0</v>
      </c>
    </row>
    <row r="4678" spans="2:24" x14ac:dyDescent="0.25">
      <c r="B4678" s="105" t="s">
        <v>654</v>
      </c>
      <c r="C4678" s="105" t="s">
        <v>653</v>
      </c>
      <c r="D4678" s="106">
        <v>19000000</v>
      </c>
      <c r="E4678" s="106">
        <v>0</v>
      </c>
      <c r="M4678" t="b">
        <f t="shared" si="365"/>
        <v>1</v>
      </c>
      <c r="N4678" t="b">
        <f t="shared" si="366"/>
        <v>1</v>
      </c>
      <c r="O4678" t="b">
        <f t="shared" si="367"/>
        <v>1</v>
      </c>
      <c r="P4678" t="b">
        <f t="shared" si="367"/>
        <v>1</v>
      </c>
      <c r="Q4678" t="b">
        <f t="shared" si="368"/>
        <v>1</v>
      </c>
      <c r="R4678" t="b">
        <f t="shared" si="369"/>
        <v>1</v>
      </c>
      <c r="U4678" s="105" t="s">
        <v>654</v>
      </c>
      <c r="V4678" s="105" t="s">
        <v>653</v>
      </c>
      <c r="W4678" s="106">
        <v>19000000</v>
      </c>
      <c r="X4678" s="106">
        <v>0</v>
      </c>
    </row>
    <row r="4679" spans="2:24" x14ac:dyDescent="0.25">
      <c r="B4679" s="105" t="s">
        <v>463</v>
      </c>
      <c r="C4679" s="105" t="s">
        <v>464</v>
      </c>
      <c r="D4679" s="106">
        <v>7364739150</v>
      </c>
      <c r="E4679" s="106">
        <v>0</v>
      </c>
      <c r="M4679" t="b">
        <f t="shared" si="365"/>
        <v>1</v>
      </c>
      <c r="N4679" t="b">
        <f t="shared" si="366"/>
        <v>1</v>
      </c>
      <c r="O4679" t="b">
        <f t="shared" si="367"/>
        <v>1</v>
      </c>
      <c r="P4679" t="b">
        <f t="shared" si="367"/>
        <v>1</v>
      </c>
      <c r="Q4679" t="b">
        <f t="shared" si="368"/>
        <v>1</v>
      </c>
      <c r="R4679" t="b">
        <f t="shared" si="369"/>
        <v>1</v>
      </c>
      <c r="U4679" s="105" t="s">
        <v>463</v>
      </c>
      <c r="V4679" s="105" t="s">
        <v>464</v>
      </c>
      <c r="W4679" s="106">
        <v>7364739150</v>
      </c>
      <c r="X4679" s="106">
        <v>0</v>
      </c>
    </row>
    <row r="4680" spans="2:24" x14ac:dyDescent="0.25">
      <c r="B4680" s="105" t="s">
        <v>465</v>
      </c>
      <c r="C4680" s="105" t="s">
        <v>466</v>
      </c>
      <c r="D4680" s="106">
        <v>6064943150</v>
      </c>
      <c r="E4680" s="106">
        <v>0</v>
      </c>
      <c r="M4680" t="b">
        <f t="shared" si="365"/>
        <v>1</v>
      </c>
      <c r="N4680" t="b">
        <f t="shared" si="366"/>
        <v>1</v>
      </c>
      <c r="O4680" t="b">
        <f t="shared" si="367"/>
        <v>1</v>
      </c>
      <c r="P4680" t="b">
        <f t="shared" si="367"/>
        <v>1</v>
      </c>
      <c r="Q4680" t="b">
        <f t="shared" si="368"/>
        <v>1</v>
      </c>
      <c r="R4680" t="b">
        <f t="shared" si="369"/>
        <v>1</v>
      </c>
      <c r="U4680" s="105" t="s">
        <v>465</v>
      </c>
      <c r="V4680" s="105" t="s">
        <v>466</v>
      </c>
      <c r="W4680" s="106">
        <v>6064943150</v>
      </c>
      <c r="X4680" s="106">
        <v>0</v>
      </c>
    </row>
    <row r="4681" spans="2:24" x14ac:dyDescent="0.25">
      <c r="B4681" s="105" t="s">
        <v>467</v>
      </c>
      <c r="C4681" s="105" t="s">
        <v>468</v>
      </c>
      <c r="D4681" s="106">
        <v>4200000</v>
      </c>
      <c r="E4681" s="106">
        <v>0</v>
      </c>
      <c r="M4681" t="b">
        <f t="shared" si="365"/>
        <v>1</v>
      </c>
      <c r="N4681" t="b">
        <f t="shared" si="366"/>
        <v>1</v>
      </c>
      <c r="O4681" t="b">
        <f t="shared" si="367"/>
        <v>1</v>
      </c>
      <c r="P4681" t="b">
        <f t="shared" si="367"/>
        <v>1</v>
      </c>
      <c r="Q4681" t="b">
        <f t="shared" si="368"/>
        <v>1</v>
      </c>
      <c r="R4681" t="b">
        <f t="shared" si="369"/>
        <v>1</v>
      </c>
      <c r="U4681" s="105" t="s">
        <v>467</v>
      </c>
      <c r="V4681" s="105" t="s">
        <v>468</v>
      </c>
      <c r="W4681" s="106">
        <v>4200000</v>
      </c>
      <c r="X4681" s="106">
        <v>0</v>
      </c>
    </row>
    <row r="4682" spans="2:24" x14ac:dyDescent="0.25">
      <c r="B4682" s="105" t="s">
        <v>735</v>
      </c>
      <c r="C4682" s="105" t="s">
        <v>736</v>
      </c>
      <c r="D4682" s="106">
        <v>17500000</v>
      </c>
      <c r="E4682" s="106">
        <v>0</v>
      </c>
      <c r="M4682" t="b">
        <f t="shared" si="365"/>
        <v>1</v>
      </c>
      <c r="N4682" t="b">
        <f t="shared" si="366"/>
        <v>1</v>
      </c>
      <c r="O4682" t="b">
        <f t="shared" si="367"/>
        <v>1</v>
      </c>
      <c r="P4682" t="b">
        <f t="shared" si="367"/>
        <v>1</v>
      </c>
      <c r="Q4682" t="b">
        <f t="shared" si="368"/>
        <v>1</v>
      </c>
      <c r="R4682" t="b">
        <f t="shared" si="369"/>
        <v>1</v>
      </c>
      <c r="U4682" s="105" t="s">
        <v>735</v>
      </c>
      <c r="V4682" s="105" t="s">
        <v>736</v>
      </c>
      <c r="W4682" s="106">
        <v>17500000</v>
      </c>
      <c r="X4682" s="106">
        <v>0</v>
      </c>
    </row>
    <row r="4683" spans="2:24" x14ac:dyDescent="0.25">
      <c r="B4683" s="105" t="s">
        <v>737</v>
      </c>
      <c r="C4683" s="105" t="s">
        <v>738</v>
      </c>
      <c r="D4683" s="106">
        <v>73700000</v>
      </c>
      <c r="E4683" s="106">
        <v>0</v>
      </c>
      <c r="M4683" t="b">
        <f t="shared" si="365"/>
        <v>1</v>
      </c>
      <c r="N4683" t="b">
        <f t="shared" si="366"/>
        <v>1</v>
      </c>
      <c r="O4683" t="b">
        <f t="shared" si="367"/>
        <v>1</v>
      </c>
      <c r="P4683" t="b">
        <f t="shared" si="367"/>
        <v>1</v>
      </c>
      <c r="Q4683" t="b">
        <f t="shared" si="368"/>
        <v>1</v>
      </c>
      <c r="R4683" t="b">
        <f t="shared" si="369"/>
        <v>1</v>
      </c>
      <c r="U4683" s="105" t="s">
        <v>737</v>
      </c>
      <c r="V4683" s="105" t="s">
        <v>738</v>
      </c>
      <c r="W4683" s="106">
        <v>73700000</v>
      </c>
      <c r="X4683" s="106">
        <v>0</v>
      </c>
    </row>
    <row r="4684" spans="2:24" x14ac:dyDescent="0.25">
      <c r="B4684" s="105" t="s">
        <v>727</v>
      </c>
      <c r="C4684" s="105" t="s">
        <v>728</v>
      </c>
      <c r="D4684" s="106">
        <v>5969543150</v>
      </c>
      <c r="E4684" s="106">
        <v>0</v>
      </c>
      <c r="M4684" t="b">
        <f t="shared" si="365"/>
        <v>1</v>
      </c>
      <c r="N4684" t="b">
        <f t="shared" si="366"/>
        <v>1</v>
      </c>
      <c r="O4684" t="b">
        <f t="shared" si="367"/>
        <v>1</v>
      </c>
      <c r="P4684" t="b">
        <f t="shared" si="367"/>
        <v>1</v>
      </c>
      <c r="Q4684" t="b">
        <f t="shared" si="368"/>
        <v>1</v>
      </c>
      <c r="R4684" t="b">
        <f t="shared" si="369"/>
        <v>1</v>
      </c>
      <c r="U4684" s="105" t="s">
        <v>727</v>
      </c>
      <c r="V4684" s="105" t="s">
        <v>728</v>
      </c>
      <c r="W4684" s="106">
        <v>5969543150</v>
      </c>
      <c r="X4684" s="106">
        <v>0</v>
      </c>
    </row>
    <row r="4685" spans="2:24" x14ac:dyDescent="0.25">
      <c r="B4685" s="105" t="s">
        <v>572</v>
      </c>
      <c r="C4685" s="105" t="s">
        <v>573</v>
      </c>
      <c r="D4685" s="106">
        <v>1299796000</v>
      </c>
      <c r="E4685" s="106">
        <v>0</v>
      </c>
      <c r="M4685" t="b">
        <f t="shared" si="365"/>
        <v>1</v>
      </c>
      <c r="N4685" t="b">
        <f t="shared" si="366"/>
        <v>1</v>
      </c>
      <c r="O4685" t="b">
        <f t="shared" si="367"/>
        <v>1</v>
      </c>
      <c r="P4685" t="b">
        <f t="shared" si="367"/>
        <v>1</v>
      </c>
      <c r="Q4685" t="b">
        <f t="shared" si="368"/>
        <v>1</v>
      </c>
      <c r="R4685" t="b">
        <f t="shared" si="369"/>
        <v>1</v>
      </c>
      <c r="U4685" s="105" t="s">
        <v>572</v>
      </c>
      <c r="V4685" s="105" t="s">
        <v>573</v>
      </c>
      <c r="W4685" s="106">
        <v>1299796000</v>
      </c>
      <c r="X4685" s="106">
        <v>0</v>
      </c>
    </row>
    <row r="4686" spans="2:24" x14ac:dyDescent="0.25">
      <c r="B4686" s="105" t="s">
        <v>574</v>
      </c>
      <c r="C4686" s="105" t="s">
        <v>573</v>
      </c>
      <c r="D4686" s="106">
        <v>1299796000</v>
      </c>
      <c r="E4686" s="106">
        <v>0</v>
      </c>
      <c r="M4686" t="b">
        <f t="shared" si="365"/>
        <v>1</v>
      </c>
      <c r="N4686" t="b">
        <f t="shared" si="366"/>
        <v>1</v>
      </c>
      <c r="O4686" t="b">
        <f t="shared" si="367"/>
        <v>1</v>
      </c>
      <c r="P4686" t="b">
        <f t="shared" si="367"/>
        <v>1</v>
      </c>
      <c r="Q4686" t="b">
        <f t="shared" si="368"/>
        <v>1</v>
      </c>
      <c r="R4686" t="b">
        <f t="shared" si="369"/>
        <v>1</v>
      </c>
      <c r="U4686" s="105" t="s">
        <v>574</v>
      </c>
      <c r="V4686" s="105" t="s">
        <v>573</v>
      </c>
      <c r="W4686" s="106">
        <v>1299796000</v>
      </c>
      <c r="X4686" s="106">
        <v>0</v>
      </c>
    </row>
    <row r="4687" spans="2:24" x14ac:dyDescent="0.25">
      <c r="B4687" s="105" t="s">
        <v>666</v>
      </c>
      <c r="C4687" s="105" t="s">
        <v>667</v>
      </c>
      <c r="D4687" s="106">
        <v>97840000</v>
      </c>
      <c r="E4687" s="106">
        <v>0</v>
      </c>
      <c r="M4687" t="b">
        <f t="shared" si="365"/>
        <v>1</v>
      </c>
      <c r="N4687" t="b">
        <f t="shared" si="366"/>
        <v>1</v>
      </c>
      <c r="O4687" t="b">
        <f t="shared" si="367"/>
        <v>1</v>
      </c>
      <c r="P4687" t="b">
        <f t="shared" si="367"/>
        <v>1</v>
      </c>
      <c r="Q4687" t="b">
        <f t="shared" si="368"/>
        <v>1</v>
      </c>
      <c r="R4687" t="b">
        <f t="shared" si="369"/>
        <v>1</v>
      </c>
      <c r="U4687" s="105" t="s">
        <v>666</v>
      </c>
      <c r="V4687" s="105" t="s">
        <v>667</v>
      </c>
      <c r="W4687" s="106">
        <v>97840000</v>
      </c>
      <c r="X4687" s="106">
        <v>0</v>
      </c>
    </row>
    <row r="4688" spans="2:24" x14ac:dyDescent="0.25">
      <c r="B4688" s="105" t="s">
        <v>668</v>
      </c>
      <c r="C4688" s="105" t="s">
        <v>669</v>
      </c>
      <c r="D4688" s="106">
        <v>97840000</v>
      </c>
      <c r="E4688" s="106">
        <v>0</v>
      </c>
      <c r="M4688" t="b">
        <f t="shared" si="365"/>
        <v>1</v>
      </c>
      <c r="N4688" t="b">
        <f t="shared" si="366"/>
        <v>1</v>
      </c>
      <c r="O4688" t="b">
        <f t="shared" si="367"/>
        <v>1</v>
      </c>
      <c r="P4688" t="b">
        <f t="shared" si="367"/>
        <v>1</v>
      </c>
      <c r="Q4688" t="b">
        <f t="shared" si="368"/>
        <v>1</v>
      </c>
      <c r="R4688" t="b">
        <f t="shared" si="369"/>
        <v>1</v>
      </c>
      <c r="U4688" s="105" t="s">
        <v>668</v>
      </c>
      <c r="V4688" s="105" t="s">
        <v>669</v>
      </c>
      <c r="W4688" s="106">
        <v>97840000</v>
      </c>
      <c r="X4688" s="106">
        <v>0</v>
      </c>
    </row>
    <row r="4689" spans="2:24" x14ac:dyDescent="0.25">
      <c r="B4689" s="105" t="s">
        <v>670</v>
      </c>
      <c r="C4689" s="105" t="s">
        <v>669</v>
      </c>
      <c r="D4689" s="106">
        <v>97840000</v>
      </c>
      <c r="E4689" s="106">
        <v>0</v>
      </c>
      <c r="M4689" t="b">
        <f t="shared" si="365"/>
        <v>1</v>
      </c>
      <c r="N4689" t="b">
        <f t="shared" si="366"/>
        <v>1</v>
      </c>
      <c r="O4689" t="b">
        <f t="shared" si="367"/>
        <v>1</v>
      </c>
      <c r="P4689" t="b">
        <f t="shared" si="367"/>
        <v>1</v>
      </c>
      <c r="Q4689" t="b">
        <f t="shared" si="368"/>
        <v>1</v>
      </c>
      <c r="R4689" t="b">
        <f t="shared" si="369"/>
        <v>1</v>
      </c>
      <c r="U4689" s="105" t="s">
        <v>670</v>
      </c>
      <c r="V4689" s="105" t="s">
        <v>669</v>
      </c>
      <c r="W4689" s="106">
        <v>97840000</v>
      </c>
      <c r="X4689" s="106">
        <v>0</v>
      </c>
    </row>
    <row r="4690" spans="2:24" x14ac:dyDescent="0.25">
      <c r="B4690" s="105" t="s">
        <v>671</v>
      </c>
      <c r="C4690" s="105" t="s">
        <v>672</v>
      </c>
      <c r="D4690" s="106">
        <v>113826000</v>
      </c>
      <c r="E4690" s="106">
        <v>0</v>
      </c>
      <c r="M4690" t="b">
        <f t="shared" si="365"/>
        <v>1</v>
      </c>
      <c r="N4690" t="b">
        <f t="shared" si="366"/>
        <v>1</v>
      </c>
      <c r="O4690" t="b">
        <f t="shared" si="367"/>
        <v>1</v>
      </c>
      <c r="P4690" t="b">
        <f t="shared" si="367"/>
        <v>1</v>
      </c>
      <c r="Q4690" t="b">
        <f t="shared" si="368"/>
        <v>1</v>
      </c>
      <c r="R4690" t="b">
        <f t="shared" si="369"/>
        <v>1</v>
      </c>
      <c r="U4690" s="105" t="s">
        <v>671</v>
      </c>
      <c r="V4690" s="105" t="s">
        <v>672</v>
      </c>
      <c r="W4690" s="106">
        <v>113826000</v>
      </c>
      <c r="X4690" s="106">
        <v>0</v>
      </c>
    </row>
    <row r="4691" spans="2:24" x14ac:dyDescent="0.25">
      <c r="B4691" s="105" t="s">
        <v>673</v>
      </c>
      <c r="C4691" s="105" t="s">
        <v>674</v>
      </c>
      <c r="D4691" s="106">
        <v>113826000</v>
      </c>
      <c r="E4691" s="106">
        <v>0</v>
      </c>
      <c r="M4691" t="b">
        <f t="shared" si="365"/>
        <v>1</v>
      </c>
      <c r="N4691" t="b">
        <f t="shared" si="366"/>
        <v>1</v>
      </c>
      <c r="O4691" t="b">
        <f t="shared" si="367"/>
        <v>1</v>
      </c>
      <c r="P4691" t="b">
        <f t="shared" si="367"/>
        <v>1</v>
      </c>
      <c r="Q4691" t="b">
        <f t="shared" si="368"/>
        <v>1</v>
      </c>
      <c r="R4691" t="b">
        <f t="shared" si="369"/>
        <v>1</v>
      </c>
      <c r="U4691" s="105" t="s">
        <v>673</v>
      </c>
      <c r="V4691" s="105" t="s">
        <v>674</v>
      </c>
      <c r="W4691" s="106">
        <v>113826000</v>
      </c>
      <c r="X4691" s="106">
        <v>0</v>
      </c>
    </row>
    <row r="4692" spans="2:24" x14ac:dyDescent="0.25">
      <c r="B4692" s="105" t="s">
        <v>675</v>
      </c>
      <c r="C4692" s="105" t="s">
        <v>674</v>
      </c>
      <c r="D4692" s="106">
        <v>113826000</v>
      </c>
      <c r="E4692" s="106">
        <v>0</v>
      </c>
      <c r="M4692" t="b">
        <f t="shared" si="365"/>
        <v>1</v>
      </c>
      <c r="N4692" t="b">
        <f t="shared" si="366"/>
        <v>1</v>
      </c>
      <c r="O4692" t="b">
        <f t="shared" si="367"/>
        <v>1</v>
      </c>
      <c r="P4692" t="b">
        <f t="shared" si="367"/>
        <v>1</v>
      </c>
      <c r="Q4692" t="b">
        <f t="shared" si="368"/>
        <v>1</v>
      </c>
      <c r="R4692" t="b">
        <f t="shared" si="369"/>
        <v>1</v>
      </c>
      <c r="U4692" s="105" t="s">
        <v>675</v>
      </c>
      <c r="V4692" s="105" t="s">
        <v>674</v>
      </c>
      <c r="W4692" s="106">
        <v>113826000</v>
      </c>
      <c r="X4692" s="106">
        <v>0</v>
      </c>
    </row>
    <row r="4693" spans="2:24" x14ac:dyDescent="0.25">
      <c r="B4693" s="105" t="s">
        <v>338</v>
      </c>
      <c r="C4693" s="105" t="s">
        <v>339</v>
      </c>
      <c r="D4693" s="106">
        <v>2564974545</v>
      </c>
      <c r="E4693" s="106">
        <v>0</v>
      </c>
      <c r="M4693" t="b">
        <f t="shared" si="365"/>
        <v>1</v>
      </c>
      <c r="N4693" t="b">
        <f t="shared" si="366"/>
        <v>1</v>
      </c>
      <c r="O4693" t="b">
        <f t="shared" si="367"/>
        <v>1</v>
      </c>
      <c r="P4693" t="b">
        <f t="shared" si="367"/>
        <v>1</v>
      </c>
      <c r="Q4693" t="b">
        <f t="shared" si="368"/>
        <v>1</v>
      </c>
      <c r="R4693" t="b">
        <f t="shared" si="369"/>
        <v>1</v>
      </c>
      <c r="U4693" s="105" t="s">
        <v>338</v>
      </c>
      <c r="V4693" s="105" t="s">
        <v>339</v>
      </c>
      <c r="W4693" s="106">
        <v>2564974545</v>
      </c>
      <c r="X4693" s="106">
        <v>0</v>
      </c>
    </row>
    <row r="4694" spans="2:24" x14ac:dyDescent="0.25">
      <c r="B4694" s="105" t="s">
        <v>469</v>
      </c>
      <c r="C4694" s="105" t="s">
        <v>470</v>
      </c>
      <c r="D4694" s="106">
        <v>2269880000</v>
      </c>
      <c r="E4694" s="106">
        <v>0</v>
      </c>
      <c r="M4694" t="b">
        <f t="shared" si="365"/>
        <v>1</v>
      </c>
      <c r="N4694" t="b">
        <f t="shared" si="366"/>
        <v>1</v>
      </c>
      <c r="O4694" t="b">
        <f t="shared" si="367"/>
        <v>1</v>
      </c>
      <c r="P4694" t="b">
        <f t="shared" si="367"/>
        <v>1</v>
      </c>
      <c r="Q4694" t="b">
        <f t="shared" si="368"/>
        <v>1</v>
      </c>
      <c r="R4694" t="b">
        <f t="shared" si="369"/>
        <v>1</v>
      </c>
      <c r="U4694" s="105" t="s">
        <v>469</v>
      </c>
      <c r="V4694" s="105" t="s">
        <v>470</v>
      </c>
      <c r="W4694" s="106">
        <v>2269880000</v>
      </c>
      <c r="X4694" s="106">
        <v>0</v>
      </c>
    </row>
    <row r="4695" spans="2:24" x14ac:dyDescent="0.25">
      <c r="B4695" s="105" t="s">
        <v>471</v>
      </c>
      <c r="C4695" s="105" t="s">
        <v>472</v>
      </c>
      <c r="D4695" s="106">
        <v>2227880000</v>
      </c>
      <c r="E4695" s="106">
        <v>0</v>
      </c>
      <c r="M4695" t="b">
        <f t="shared" si="365"/>
        <v>1</v>
      </c>
      <c r="N4695" t="b">
        <f t="shared" si="366"/>
        <v>1</v>
      </c>
      <c r="O4695" t="b">
        <f t="shared" si="367"/>
        <v>1</v>
      </c>
      <c r="P4695" t="b">
        <f t="shared" si="367"/>
        <v>1</v>
      </c>
      <c r="Q4695" t="b">
        <f t="shared" si="368"/>
        <v>1</v>
      </c>
      <c r="R4695" t="b">
        <f t="shared" si="369"/>
        <v>1</v>
      </c>
      <c r="U4695" s="105" t="s">
        <v>471</v>
      </c>
      <c r="V4695" s="105" t="s">
        <v>472</v>
      </c>
      <c r="W4695" s="106">
        <v>2227880000</v>
      </c>
      <c r="X4695" s="106">
        <v>0</v>
      </c>
    </row>
    <row r="4696" spans="2:24" x14ac:dyDescent="0.25">
      <c r="B4696" s="105" t="s">
        <v>1461</v>
      </c>
      <c r="C4696" s="105" t="s">
        <v>1614</v>
      </c>
      <c r="D4696" s="106">
        <v>42000000</v>
      </c>
      <c r="E4696" s="106">
        <v>0</v>
      </c>
      <c r="M4696" t="b">
        <f t="shared" si="365"/>
        <v>1</v>
      </c>
      <c r="N4696" t="b">
        <f t="shared" si="366"/>
        <v>1</v>
      </c>
      <c r="O4696" t="b">
        <f t="shared" si="367"/>
        <v>1</v>
      </c>
      <c r="P4696" t="b">
        <f t="shared" si="367"/>
        <v>1</v>
      </c>
      <c r="Q4696" t="b">
        <f t="shared" si="368"/>
        <v>1</v>
      </c>
      <c r="R4696" t="b">
        <f t="shared" si="369"/>
        <v>1</v>
      </c>
      <c r="U4696" s="105" t="s">
        <v>1461</v>
      </c>
      <c r="V4696" s="105" t="s">
        <v>1614</v>
      </c>
      <c r="W4696" s="106">
        <v>42000000</v>
      </c>
      <c r="X4696" s="106">
        <v>0</v>
      </c>
    </row>
    <row r="4697" spans="2:24" x14ac:dyDescent="0.25">
      <c r="B4697" s="105" t="s">
        <v>340</v>
      </c>
      <c r="C4697" s="105" t="s">
        <v>341</v>
      </c>
      <c r="D4697" s="106">
        <v>295094545</v>
      </c>
      <c r="E4697" s="106">
        <v>0</v>
      </c>
      <c r="M4697" t="b">
        <f t="shared" si="365"/>
        <v>1</v>
      </c>
      <c r="N4697" t="b">
        <f t="shared" si="366"/>
        <v>1</v>
      </c>
      <c r="O4697" t="b">
        <f t="shared" si="367"/>
        <v>1</v>
      </c>
      <c r="P4697" t="b">
        <f t="shared" si="367"/>
        <v>1</v>
      </c>
      <c r="Q4697" t="b">
        <f t="shared" si="368"/>
        <v>1</v>
      </c>
      <c r="R4697" t="b">
        <f t="shared" si="369"/>
        <v>1</v>
      </c>
      <c r="U4697" s="105" t="s">
        <v>340</v>
      </c>
      <c r="V4697" s="105" t="s">
        <v>341</v>
      </c>
      <c r="W4697" s="106">
        <v>295094545</v>
      </c>
      <c r="X4697" s="106">
        <v>0</v>
      </c>
    </row>
    <row r="4698" spans="2:24" x14ac:dyDescent="0.25">
      <c r="B4698" s="105" t="s">
        <v>392</v>
      </c>
      <c r="C4698" s="105" t="s">
        <v>341</v>
      </c>
      <c r="D4698" s="106">
        <v>89900000</v>
      </c>
      <c r="E4698" s="106">
        <v>0</v>
      </c>
      <c r="M4698" t="b">
        <f t="shared" si="365"/>
        <v>1</v>
      </c>
      <c r="N4698" t="b">
        <f t="shared" si="366"/>
        <v>1</v>
      </c>
      <c r="O4698" t="b">
        <f t="shared" si="367"/>
        <v>1</v>
      </c>
      <c r="P4698" t="b">
        <f t="shared" si="367"/>
        <v>1</v>
      </c>
      <c r="Q4698" t="b">
        <f t="shared" si="368"/>
        <v>1</v>
      </c>
      <c r="R4698" t="b">
        <f t="shared" si="369"/>
        <v>1</v>
      </c>
      <c r="U4698" s="105" t="s">
        <v>392</v>
      </c>
      <c r="V4698" s="105" t="s">
        <v>341</v>
      </c>
      <c r="W4698" s="106">
        <v>89900000</v>
      </c>
      <c r="X4698" s="106">
        <v>0</v>
      </c>
    </row>
    <row r="4699" spans="2:24" x14ac:dyDescent="0.25">
      <c r="B4699" s="105" t="s">
        <v>342</v>
      </c>
      <c r="C4699" s="105" t="s">
        <v>343</v>
      </c>
      <c r="D4699" s="106">
        <v>100805000</v>
      </c>
      <c r="E4699" s="106">
        <v>0</v>
      </c>
      <c r="M4699" t="b">
        <f t="shared" ref="M4699:M4762" si="370">+B4699=U4699</f>
        <v>1</v>
      </c>
      <c r="N4699" t="b">
        <f t="shared" ref="N4699:N4762" si="371">+C4699=V4699</f>
        <v>1</v>
      </c>
      <c r="O4699" t="b">
        <f t="shared" ref="O4699:P4762" si="372">+D4699=W4699</f>
        <v>1</v>
      </c>
      <c r="P4699" t="b">
        <f t="shared" si="372"/>
        <v>1</v>
      </c>
      <c r="Q4699" t="b">
        <f t="shared" ref="Q4699:Q4762" si="373">+F4699=Y4699</f>
        <v>1</v>
      </c>
      <c r="R4699" t="b">
        <f t="shared" ref="R4699:R4762" si="374">+G4699=Z4699</f>
        <v>1</v>
      </c>
      <c r="U4699" s="105" t="s">
        <v>342</v>
      </c>
      <c r="V4699" s="105" t="s">
        <v>343</v>
      </c>
      <c r="W4699" s="106">
        <v>100805000</v>
      </c>
      <c r="X4699" s="106">
        <v>0</v>
      </c>
    </row>
    <row r="4700" spans="2:24" x14ac:dyDescent="0.25">
      <c r="B4700" s="105" t="s">
        <v>346</v>
      </c>
      <c r="C4700" s="105" t="s">
        <v>347</v>
      </c>
      <c r="D4700" s="106">
        <v>14785000</v>
      </c>
      <c r="E4700" s="106">
        <v>0</v>
      </c>
      <c r="M4700" t="b">
        <f t="shared" si="370"/>
        <v>1</v>
      </c>
      <c r="N4700" t="b">
        <f t="shared" si="371"/>
        <v>1</v>
      </c>
      <c r="O4700" t="b">
        <f t="shared" si="372"/>
        <v>1</v>
      </c>
      <c r="P4700" t="b">
        <f t="shared" si="372"/>
        <v>1</v>
      </c>
      <c r="Q4700" t="b">
        <f t="shared" si="373"/>
        <v>1</v>
      </c>
      <c r="R4700" t="b">
        <f t="shared" si="374"/>
        <v>1</v>
      </c>
      <c r="U4700" s="105" t="s">
        <v>346</v>
      </c>
      <c r="V4700" s="105" t="s">
        <v>347</v>
      </c>
      <c r="W4700" s="106">
        <v>14785000</v>
      </c>
      <c r="X4700" s="106">
        <v>0</v>
      </c>
    </row>
    <row r="4701" spans="2:24" x14ac:dyDescent="0.25">
      <c r="B4701" s="105" t="s">
        <v>348</v>
      </c>
      <c r="C4701" s="105" t="s">
        <v>1542</v>
      </c>
      <c r="D4701" s="106">
        <v>14999545</v>
      </c>
      <c r="E4701" s="106">
        <v>0</v>
      </c>
      <c r="M4701" t="b">
        <f t="shared" si="370"/>
        <v>1</v>
      </c>
      <c r="N4701" t="b">
        <f t="shared" si="371"/>
        <v>1</v>
      </c>
      <c r="O4701" t="b">
        <f t="shared" si="372"/>
        <v>1</v>
      </c>
      <c r="P4701" t="b">
        <f t="shared" si="372"/>
        <v>1</v>
      </c>
      <c r="Q4701" t="b">
        <f t="shared" si="373"/>
        <v>1</v>
      </c>
      <c r="R4701" t="b">
        <f t="shared" si="374"/>
        <v>1</v>
      </c>
      <c r="U4701" s="105" t="s">
        <v>348</v>
      </c>
      <c r="V4701" s="105" t="s">
        <v>1542</v>
      </c>
      <c r="W4701" s="106">
        <v>14999545</v>
      </c>
      <c r="X4701" s="106">
        <v>0</v>
      </c>
    </row>
    <row r="4702" spans="2:24" x14ac:dyDescent="0.25">
      <c r="B4702" s="105" t="s">
        <v>349</v>
      </c>
      <c r="C4702" s="105" t="s">
        <v>350</v>
      </c>
      <c r="D4702" s="106">
        <v>14880000</v>
      </c>
      <c r="E4702" s="106">
        <v>0</v>
      </c>
      <c r="M4702" t="b">
        <f t="shared" si="370"/>
        <v>1</v>
      </c>
      <c r="N4702" t="b">
        <f t="shared" si="371"/>
        <v>1</v>
      </c>
      <c r="O4702" t="b">
        <f t="shared" si="372"/>
        <v>1</v>
      </c>
      <c r="P4702" t="b">
        <f t="shared" si="372"/>
        <v>1</v>
      </c>
      <c r="Q4702" t="b">
        <f t="shared" si="373"/>
        <v>1</v>
      </c>
      <c r="R4702" t="b">
        <f t="shared" si="374"/>
        <v>1</v>
      </c>
      <c r="U4702" s="105" t="s">
        <v>349</v>
      </c>
      <c r="V4702" s="105" t="s">
        <v>350</v>
      </c>
      <c r="W4702" s="106">
        <v>14880000</v>
      </c>
      <c r="X4702" s="106">
        <v>0</v>
      </c>
    </row>
    <row r="4703" spans="2:24" x14ac:dyDescent="0.25">
      <c r="B4703" s="105" t="s">
        <v>351</v>
      </c>
      <c r="C4703" s="105" t="s">
        <v>352</v>
      </c>
      <c r="D4703" s="106">
        <v>15000000</v>
      </c>
      <c r="E4703" s="106">
        <v>0</v>
      </c>
      <c r="M4703" t="b">
        <f t="shared" si="370"/>
        <v>1</v>
      </c>
      <c r="N4703" t="b">
        <f t="shared" si="371"/>
        <v>1</v>
      </c>
      <c r="O4703" t="b">
        <f t="shared" si="372"/>
        <v>1</v>
      </c>
      <c r="P4703" t="b">
        <f t="shared" si="372"/>
        <v>1</v>
      </c>
      <c r="Q4703" t="b">
        <f t="shared" si="373"/>
        <v>1</v>
      </c>
      <c r="R4703" t="b">
        <f t="shared" si="374"/>
        <v>1</v>
      </c>
      <c r="U4703" s="105" t="s">
        <v>351</v>
      </c>
      <c r="V4703" s="105" t="s">
        <v>352</v>
      </c>
      <c r="W4703" s="106">
        <v>15000000</v>
      </c>
      <c r="X4703" s="106">
        <v>0</v>
      </c>
    </row>
    <row r="4704" spans="2:24" x14ac:dyDescent="0.25">
      <c r="B4704" s="105" t="s">
        <v>353</v>
      </c>
      <c r="C4704" s="105" t="s">
        <v>354</v>
      </c>
      <c r="D4704" s="106">
        <v>15000000</v>
      </c>
      <c r="E4704" s="106">
        <v>0</v>
      </c>
      <c r="M4704" t="b">
        <f t="shared" si="370"/>
        <v>1</v>
      </c>
      <c r="N4704" t="b">
        <f t="shared" si="371"/>
        <v>1</v>
      </c>
      <c r="O4704" t="b">
        <f t="shared" si="372"/>
        <v>1</v>
      </c>
      <c r="P4704" t="b">
        <f t="shared" si="372"/>
        <v>1</v>
      </c>
      <c r="Q4704" t="b">
        <f t="shared" si="373"/>
        <v>1</v>
      </c>
      <c r="R4704" t="b">
        <f t="shared" si="374"/>
        <v>1</v>
      </c>
      <c r="U4704" s="105" t="s">
        <v>353</v>
      </c>
      <c r="V4704" s="105" t="s">
        <v>354</v>
      </c>
      <c r="W4704" s="106">
        <v>15000000</v>
      </c>
      <c r="X4704" s="106">
        <v>0</v>
      </c>
    </row>
    <row r="4705" spans="2:26" x14ac:dyDescent="0.25">
      <c r="B4705" s="105" t="s">
        <v>355</v>
      </c>
      <c r="C4705" s="105" t="s">
        <v>356</v>
      </c>
      <c r="D4705" s="106">
        <v>14725000</v>
      </c>
      <c r="E4705" s="106">
        <v>0</v>
      </c>
      <c r="M4705" t="b">
        <f t="shared" si="370"/>
        <v>1</v>
      </c>
      <c r="N4705" t="b">
        <f t="shared" si="371"/>
        <v>1</v>
      </c>
      <c r="O4705" t="b">
        <f t="shared" si="372"/>
        <v>1</v>
      </c>
      <c r="P4705" t="b">
        <f t="shared" si="372"/>
        <v>1</v>
      </c>
      <c r="Q4705" t="b">
        <f t="shared" si="373"/>
        <v>1</v>
      </c>
      <c r="R4705" t="b">
        <f t="shared" si="374"/>
        <v>1</v>
      </c>
      <c r="U4705" s="105" t="s">
        <v>355</v>
      </c>
      <c r="V4705" s="105" t="s">
        <v>356</v>
      </c>
      <c r="W4705" s="106">
        <v>14725000</v>
      </c>
      <c r="X4705" s="106">
        <v>0</v>
      </c>
    </row>
    <row r="4706" spans="2:26" x14ac:dyDescent="0.25">
      <c r="B4706" s="105" t="s">
        <v>1464</v>
      </c>
      <c r="C4706" s="105" t="s">
        <v>1465</v>
      </c>
      <c r="D4706" s="106">
        <v>15000000</v>
      </c>
      <c r="E4706" s="106">
        <v>0</v>
      </c>
      <c r="M4706" t="b">
        <f t="shared" si="370"/>
        <v>1</v>
      </c>
      <c r="N4706" t="b">
        <f t="shared" si="371"/>
        <v>1</v>
      </c>
      <c r="O4706" t="b">
        <f t="shared" si="372"/>
        <v>1</v>
      </c>
      <c r="P4706" t="b">
        <f t="shared" si="372"/>
        <v>1</v>
      </c>
      <c r="Q4706" t="b">
        <f t="shared" si="373"/>
        <v>1</v>
      </c>
      <c r="R4706" t="b">
        <f t="shared" si="374"/>
        <v>1</v>
      </c>
      <c r="U4706" s="105" t="s">
        <v>1464</v>
      </c>
      <c r="V4706" s="105" t="s">
        <v>1465</v>
      </c>
      <c r="W4706" s="106">
        <v>15000000</v>
      </c>
      <c r="X4706" s="106">
        <v>0</v>
      </c>
    </row>
    <row r="4707" spans="2:26" x14ac:dyDescent="0.25">
      <c r="B4707" s="105" t="s">
        <v>676</v>
      </c>
      <c r="C4707" s="105" t="s">
        <v>677</v>
      </c>
      <c r="D4707" s="106">
        <v>152671875</v>
      </c>
      <c r="E4707" s="106">
        <v>0</v>
      </c>
      <c r="M4707" t="b">
        <f t="shared" si="370"/>
        <v>1</v>
      </c>
      <c r="N4707" t="b">
        <f t="shared" si="371"/>
        <v>1</v>
      </c>
      <c r="O4707" t="b">
        <f t="shared" si="372"/>
        <v>1</v>
      </c>
      <c r="P4707" t="b">
        <f t="shared" si="372"/>
        <v>1</v>
      </c>
      <c r="Q4707" t="b">
        <f t="shared" si="373"/>
        <v>1</v>
      </c>
      <c r="R4707" t="b">
        <f t="shared" si="374"/>
        <v>1</v>
      </c>
      <c r="U4707" s="105" t="s">
        <v>676</v>
      </c>
      <c r="V4707" s="105" t="s">
        <v>677</v>
      </c>
      <c r="W4707" s="106">
        <v>152671875</v>
      </c>
      <c r="X4707" s="106">
        <v>0</v>
      </c>
    </row>
    <row r="4708" spans="2:26" x14ac:dyDescent="0.25">
      <c r="B4708" s="105" t="s">
        <v>678</v>
      </c>
      <c r="C4708" s="105" t="s">
        <v>679</v>
      </c>
      <c r="D4708" s="106">
        <v>152671875</v>
      </c>
      <c r="E4708" s="106">
        <v>0</v>
      </c>
      <c r="M4708" t="b">
        <f t="shared" si="370"/>
        <v>1</v>
      </c>
      <c r="N4708" t="b">
        <f t="shared" si="371"/>
        <v>1</v>
      </c>
      <c r="O4708" t="b">
        <f t="shared" si="372"/>
        <v>1</v>
      </c>
      <c r="P4708" t="b">
        <f t="shared" si="372"/>
        <v>1</v>
      </c>
      <c r="Q4708" t="b">
        <f t="shared" si="373"/>
        <v>1</v>
      </c>
      <c r="R4708" t="b">
        <f t="shared" si="374"/>
        <v>1</v>
      </c>
      <c r="U4708" s="105" t="s">
        <v>678</v>
      </c>
      <c r="V4708" s="105" t="s">
        <v>679</v>
      </c>
      <c r="W4708" s="106">
        <v>152671875</v>
      </c>
      <c r="X4708" s="106">
        <v>0</v>
      </c>
    </row>
    <row r="4709" spans="2:26" x14ac:dyDescent="0.25">
      <c r="B4709" s="105" t="s">
        <v>680</v>
      </c>
      <c r="C4709" s="105" t="s">
        <v>679</v>
      </c>
      <c r="D4709" s="106">
        <v>152671875</v>
      </c>
      <c r="E4709" s="106">
        <v>0</v>
      </c>
      <c r="M4709" t="b">
        <f t="shared" si="370"/>
        <v>1</v>
      </c>
      <c r="N4709" t="b">
        <f t="shared" si="371"/>
        <v>1</v>
      </c>
      <c r="O4709" t="b">
        <f t="shared" si="372"/>
        <v>1</v>
      </c>
      <c r="P4709" t="b">
        <f t="shared" si="372"/>
        <v>1</v>
      </c>
      <c r="Q4709" t="b">
        <f t="shared" si="373"/>
        <v>1</v>
      </c>
      <c r="R4709" t="b">
        <f t="shared" si="374"/>
        <v>1</v>
      </c>
      <c r="U4709" s="105" t="s">
        <v>680</v>
      </c>
      <c r="V4709" s="105" t="s">
        <v>679</v>
      </c>
      <c r="W4709" s="106">
        <v>152671875</v>
      </c>
      <c r="X4709" s="106">
        <v>0</v>
      </c>
    </row>
    <row r="4710" spans="2:26" x14ac:dyDescent="0.25">
      <c r="B4710" t="s">
        <v>359</v>
      </c>
      <c r="C4710" s="106">
        <v>12077794570</v>
      </c>
      <c r="D4710" s="106">
        <v>0</v>
      </c>
      <c r="M4710" t="b">
        <f t="shared" si="370"/>
        <v>1</v>
      </c>
      <c r="N4710" t="b">
        <f t="shared" si="371"/>
        <v>1</v>
      </c>
      <c r="O4710" t="b">
        <f t="shared" si="372"/>
        <v>1</v>
      </c>
      <c r="P4710" t="b">
        <f t="shared" si="372"/>
        <v>1</v>
      </c>
      <c r="Q4710" t="b">
        <f t="shared" si="373"/>
        <v>1</v>
      </c>
      <c r="R4710" t="b">
        <f t="shared" si="374"/>
        <v>1</v>
      </c>
      <c r="U4710" t="s">
        <v>359</v>
      </c>
      <c r="V4710" s="106">
        <v>12077794570</v>
      </c>
      <c r="W4710" s="106">
        <v>0</v>
      </c>
    </row>
    <row r="4711" spans="2:26" x14ac:dyDescent="0.25">
      <c r="B4711" t="s">
        <v>330</v>
      </c>
      <c r="C4711" t="s">
        <v>331</v>
      </c>
      <c r="D4711" s="105" t="s">
        <v>906</v>
      </c>
      <c r="E4711" t="s">
        <v>333</v>
      </c>
      <c r="F4711" t="s">
        <v>331</v>
      </c>
      <c r="G4711" s="105" t="s">
        <v>907</v>
      </c>
      <c r="M4711" t="b">
        <f t="shared" si="370"/>
        <v>1</v>
      </c>
      <c r="N4711" t="b">
        <f t="shared" si="371"/>
        <v>1</v>
      </c>
      <c r="O4711" t="b">
        <f t="shared" si="372"/>
        <v>1</v>
      </c>
      <c r="P4711" t="b">
        <f t="shared" si="372"/>
        <v>1</v>
      </c>
      <c r="Q4711" t="b">
        <f t="shared" si="373"/>
        <v>1</v>
      </c>
      <c r="R4711" t="b">
        <f t="shared" si="374"/>
        <v>1</v>
      </c>
      <c r="U4711" t="s">
        <v>330</v>
      </c>
      <c r="V4711" t="s">
        <v>331</v>
      </c>
      <c r="W4711" s="105" t="s">
        <v>906</v>
      </c>
      <c r="X4711" t="s">
        <v>333</v>
      </c>
      <c r="Y4711" t="s">
        <v>331</v>
      </c>
      <c r="Z4711" s="105" t="s">
        <v>907</v>
      </c>
    </row>
    <row r="4712" spans="2:26" x14ac:dyDescent="0.25">
      <c r="B4712" t="s">
        <v>335</v>
      </c>
      <c r="C4712" t="s">
        <v>3</v>
      </c>
      <c r="D4712" t="s">
        <v>336</v>
      </c>
      <c r="E4712" t="s">
        <v>337</v>
      </c>
      <c r="M4712" t="b">
        <f t="shared" si="370"/>
        <v>1</v>
      </c>
      <c r="N4712" t="b">
        <f t="shared" si="371"/>
        <v>1</v>
      </c>
      <c r="O4712" t="b">
        <f t="shared" si="372"/>
        <v>1</v>
      </c>
      <c r="P4712" t="b">
        <f t="shared" si="372"/>
        <v>1</v>
      </c>
      <c r="Q4712" t="b">
        <f t="shared" si="373"/>
        <v>1</v>
      </c>
      <c r="R4712" t="b">
        <f t="shared" si="374"/>
        <v>1</v>
      </c>
      <c r="U4712" t="s">
        <v>335</v>
      </c>
      <c r="V4712" t="s">
        <v>3</v>
      </c>
      <c r="W4712" t="s">
        <v>336</v>
      </c>
      <c r="X4712" t="s">
        <v>337</v>
      </c>
    </row>
    <row r="4713" spans="2:26" x14ac:dyDescent="0.25">
      <c r="B4713" s="105" t="s">
        <v>418</v>
      </c>
      <c r="C4713" s="105" t="s">
        <v>419</v>
      </c>
      <c r="D4713" s="106">
        <v>1614357100</v>
      </c>
      <c r="E4713" s="106">
        <v>0</v>
      </c>
      <c r="M4713" t="b">
        <f t="shared" si="370"/>
        <v>1</v>
      </c>
      <c r="N4713" t="b">
        <f t="shared" si="371"/>
        <v>1</v>
      </c>
      <c r="O4713" t="b">
        <f t="shared" si="372"/>
        <v>1</v>
      </c>
      <c r="P4713" t="b">
        <f t="shared" si="372"/>
        <v>1</v>
      </c>
      <c r="Q4713" t="b">
        <f t="shared" si="373"/>
        <v>1</v>
      </c>
      <c r="R4713" t="b">
        <f t="shared" si="374"/>
        <v>1</v>
      </c>
      <c r="U4713" s="105" t="s">
        <v>418</v>
      </c>
      <c r="V4713" s="105" t="s">
        <v>419</v>
      </c>
      <c r="W4713" s="106">
        <v>1614357100</v>
      </c>
      <c r="X4713" s="106">
        <v>0</v>
      </c>
    </row>
    <row r="4714" spans="2:26" x14ac:dyDescent="0.25">
      <c r="B4714" s="105" t="s">
        <v>420</v>
      </c>
      <c r="C4714" s="105" t="s">
        <v>421</v>
      </c>
      <c r="D4714" s="106">
        <v>1614357100</v>
      </c>
      <c r="E4714" s="106">
        <v>0</v>
      </c>
      <c r="M4714" t="b">
        <f t="shared" si="370"/>
        <v>1</v>
      </c>
      <c r="N4714" t="b">
        <f t="shared" si="371"/>
        <v>1</v>
      </c>
      <c r="O4714" t="b">
        <f t="shared" si="372"/>
        <v>1</v>
      </c>
      <c r="P4714" t="b">
        <f t="shared" si="372"/>
        <v>1</v>
      </c>
      <c r="Q4714" t="b">
        <f t="shared" si="373"/>
        <v>1</v>
      </c>
      <c r="R4714" t="b">
        <f t="shared" si="374"/>
        <v>1</v>
      </c>
      <c r="U4714" s="105" t="s">
        <v>420</v>
      </c>
      <c r="V4714" s="105" t="s">
        <v>421</v>
      </c>
      <c r="W4714" s="106">
        <v>1614357100</v>
      </c>
      <c r="X4714" s="106">
        <v>0</v>
      </c>
    </row>
    <row r="4715" spans="2:26" x14ac:dyDescent="0.25">
      <c r="B4715" s="105" t="s">
        <v>422</v>
      </c>
      <c r="C4715" s="105" t="s">
        <v>421</v>
      </c>
      <c r="D4715" s="106">
        <v>376551000</v>
      </c>
      <c r="E4715" s="106">
        <v>0</v>
      </c>
      <c r="M4715" t="b">
        <f t="shared" si="370"/>
        <v>1</v>
      </c>
      <c r="N4715" t="b">
        <f t="shared" si="371"/>
        <v>1</v>
      </c>
      <c r="O4715" t="b">
        <f t="shared" si="372"/>
        <v>1</v>
      </c>
      <c r="P4715" t="b">
        <f t="shared" si="372"/>
        <v>1</v>
      </c>
      <c r="Q4715" t="b">
        <f t="shared" si="373"/>
        <v>1</v>
      </c>
      <c r="R4715" t="b">
        <f t="shared" si="374"/>
        <v>1</v>
      </c>
      <c r="U4715" s="105" t="s">
        <v>422</v>
      </c>
      <c r="V4715" s="105" t="s">
        <v>421</v>
      </c>
      <c r="W4715" s="106">
        <v>376551000</v>
      </c>
      <c r="X4715" s="106">
        <v>0</v>
      </c>
    </row>
    <row r="4716" spans="2:26" x14ac:dyDescent="0.25">
      <c r="B4716" s="105" t="s">
        <v>423</v>
      </c>
      <c r="C4716" s="105" t="s">
        <v>424</v>
      </c>
      <c r="D4716" s="106">
        <v>410590800</v>
      </c>
      <c r="E4716" s="106">
        <v>0</v>
      </c>
      <c r="M4716" t="b">
        <f t="shared" si="370"/>
        <v>1</v>
      </c>
      <c r="N4716" t="b">
        <f t="shared" si="371"/>
        <v>1</v>
      </c>
      <c r="O4716" t="b">
        <f t="shared" si="372"/>
        <v>1</v>
      </c>
      <c r="P4716" t="b">
        <f t="shared" si="372"/>
        <v>1</v>
      </c>
      <c r="Q4716" t="b">
        <f t="shared" si="373"/>
        <v>1</v>
      </c>
      <c r="R4716" t="b">
        <f t="shared" si="374"/>
        <v>1</v>
      </c>
      <c r="U4716" s="105" t="s">
        <v>423</v>
      </c>
      <c r="V4716" s="105" t="s">
        <v>424</v>
      </c>
      <c r="W4716" s="106">
        <v>410590800</v>
      </c>
      <c r="X4716" s="106">
        <v>0</v>
      </c>
    </row>
    <row r="4717" spans="2:26" x14ac:dyDescent="0.25">
      <c r="B4717" s="105" t="s">
        <v>425</v>
      </c>
      <c r="C4717" s="105" t="s">
        <v>426</v>
      </c>
      <c r="D4717" s="106">
        <v>434743200</v>
      </c>
      <c r="E4717" s="106">
        <v>0</v>
      </c>
      <c r="M4717" t="b">
        <f t="shared" si="370"/>
        <v>1</v>
      </c>
      <c r="N4717" t="b">
        <f t="shared" si="371"/>
        <v>1</v>
      </c>
      <c r="O4717" t="b">
        <f t="shared" si="372"/>
        <v>1</v>
      </c>
      <c r="P4717" t="b">
        <f t="shared" si="372"/>
        <v>1</v>
      </c>
      <c r="Q4717" t="b">
        <f t="shared" si="373"/>
        <v>1</v>
      </c>
      <c r="R4717" t="b">
        <f t="shared" si="374"/>
        <v>1</v>
      </c>
      <c r="U4717" s="105" t="s">
        <v>425</v>
      </c>
      <c r="V4717" s="105" t="s">
        <v>426</v>
      </c>
      <c r="W4717" s="106">
        <v>434743200</v>
      </c>
      <c r="X4717" s="106">
        <v>0</v>
      </c>
    </row>
    <row r="4718" spans="2:26" x14ac:dyDescent="0.25">
      <c r="B4718" s="105" t="s">
        <v>760</v>
      </c>
      <c r="C4718" s="105" t="s">
        <v>1585</v>
      </c>
      <c r="D4718" s="106">
        <v>48302800</v>
      </c>
      <c r="E4718" s="106">
        <v>0</v>
      </c>
      <c r="M4718" t="b">
        <f t="shared" si="370"/>
        <v>1</v>
      </c>
      <c r="N4718" t="b">
        <f t="shared" si="371"/>
        <v>1</v>
      </c>
      <c r="O4718" t="b">
        <f t="shared" si="372"/>
        <v>1</v>
      </c>
      <c r="P4718" t="b">
        <f t="shared" si="372"/>
        <v>1</v>
      </c>
      <c r="Q4718" t="b">
        <f t="shared" si="373"/>
        <v>1</v>
      </c>
      <c r="R4718" t="b">
        <f t="shared" si="374"/>
        <v>1</v>
      </c>
      <c r="U4718" s="105" t="s">
        <v>760</v>
      </c>
      <c r="V4718" s="105" t="s">
        <v>1585</v>
      </c>
      <c r="W4718" s="106">
        <v>48302800</v>
      </c>
      <c r="X4718" s="106">
        <v>0</v>
      </c>
    </row>
    <row r="4719" spans="2:26" x14ac:dyDescent="0.25">
      <c r="B4719" s="105" t="s">
        <v>761</v>
      </c>
      <c r="C4719" s="105" t="s">
        <v>1586</v>
      </c>
      <c r="D4719" s="106">
        <v>48304800</v>
      </c>
      <c r="E4719" s="106">
        <v>0</v>
      </c>
      <c r="M4719" t="b">
        <f t="shared" si="370"/>
        <v>1</v>
      </c>
      <c r="N4719" t="b">
        <f t="shared" si="371"/>
        <v>1</v>
      </c>
      <c r="O4719" t="b">
        <f t="shared" si="372"/>
        <v>1</v>
      </c>
      <c r="P4719" t="b">
        <f t="shared" si="372"/>
        <v>1</v>
      </c>
      <c r="Q4719" t="b">
        <f t="shared" si="373"/>
        <v>1</v>
      </c>
      <c r="R4719" t="b">
        <f t="shared" si="374"/>
        <v>1</v>
      </c>
      <c r="U4719" s="105" t="s">
        <v>761</v>
      </c>
      <c r="V4719" s="105" t="s">
        <v>1586</v>
      </c>
      <c r="W4719" s="106">
        <v>48304800</v>
      </c>
      <c r="X4719" s="106">
        <v>0</v>
      </c>
    </row>
    <row r="4720" spans="2:26" x14ac:dyDescent="0.25">
      <c r="B4720" s="105" t="s">
        <v>762</v>
      </c>
      <c r="C4720" s="105" t="s">
        <v>1587</v>
      </c>
      <c r="D4720" s="106">
        <v>48304800</v>
      </c>
      <c r="E4720" s="106">
        <v>0</v>
      </c>
      <c r="M4720" t="b">
        <f t="shared" si="370"/>
        <v>1</v>
      </c>
      <c r="N4720" t="b">
        <f t="shared" si="371"/>
        <v>1</v>
      </c>
      <c r="O4720" t="b">
        <f t="shared" si="372"/>
        <v>1</v>
      </c>
      <c r="P4720" t="b">
        <f t="shared" si="372"/>
        <v>1</v>
      </c>
      <c r="Q4720" t="b">
        <f t="shared" si="373"/>
        <v>1</v>
      </c>
      <c r="R4720" t="b">
        <f t="shared" si="374"/>
        <v>1</v>
      </c>
      <c r="U4720" s="105" t="s">
        <v>762</v>
      </c>
      <c r="V4720" s="105" t="s">
        <v>1587</v>
      </c>
      <c r="W4720" s="106">
        <v>48304800</v>
      </c>
      <c r="X4720" s="106">
        <v>0</v>
      </c>
    </row>
    <row r="4721" spans="2:24" x14ac:dyDescent="0.25">
      <c r="B4721" s="105" t="s">
        <v>763</v>
      </c>
      <c r="C4721" s="105" t="s">
        <v>1588</v>
      </c>
      <c r="D4721" s="106">
        <v>48304800</v>
      </c>
      <c r="E4721" s="106">
        <v>0</v>
      </c>
      <c r="M4721" t="b">
        <f t="shared" si="370"/>
        <v>1</v>
      </c>
      <c r="N4721" t="b">
        <f t="shared" si="371"/>
        <v>1</v>
      </c>
      <c r="O4721" t="b">
        <f t="shared" si="372"/>
        <v>1</v>
      </c>
      <c r="P4721" t="b">
        <f t="shared" si="372"/>
        <v>1</v>
      </c>
      <c r="Q4721" t="b">
        <f t="shared" si="373"/>
        <v>1</v>
      </c>
      <c r="R4721" t="b">
        <f t="shared" si="374"/>
        <v>1</v>
      </c>
      <c r="U4721" s="105" t="s">
        <v>763</v>
      </c>
      <c r="V4721" s="105" t="s">
        <v>1588</v>
      </c>
      <c r="W4721" s="106">
        <v>48304800</v>
      </c>
      <c r="X4721" s="106">
        <v>0</v>
      </c>
    </row>
    <row r="4722" spans="2:24" x14ac:dyDescent="0.25">
      <c r="B4722" s="105" t="s">
        <v>764</v>
      </c>
      <c r="C4722" s="105" t="s">
        <v>1589</v>
      </c>
      <c r="D4722" s="106">
        <v>48304800</v>
      </c>
      <c r="E4722" s="106">
        <v>0</v>
      </c>
      <c r="M4722" t="b">
        <f t="shared" si="370"/>
        <v>1</v>
      </c>
      <c r="N4722" t="b">
        <f t="shared" si="371"/>
        <v>1</v>
      </c>
      <c r="O4722" t="b">
        <f t="shared" si="372"/>
        <v>1</v>
      </c>
      <c r="P4722" t="b">
        <f t="shared" si="372"/>
        <v>1</v>
      </c>
      <c r="Q4722" t="b">
        <f t="shared" si="373"/>
        <v>1</v>
      </c>
      <c r="R4722" t="b">
        <f t="shared" si="374"/>
        <v>1</v>
      </c>
      <c r="U4722" s="105" t="s">
        <v>764</v>
      </c>
      <c r="V4722" s="105" t="s">
        <v>1589</v>
      </c>
      <c r="W4722" s="106">
        <v>48304800</v>
      </c>
      <c r="X4722" s="106">
        <v>0</v>
      </c>
    </row>
    <row r="4723" spans="2:24" x14ac:dyDescent="0.25">
      <c r="B4723" s="105" t="s">
        <v>765</v>
      </c>
      <c r="C4723" s="105" t="s">
        <v>1590</v>
      </c>
      <c r="D4723" s="106">
        <v>48302400</v>
      </c>
      <c r="E4723" s="106">
        <v>0</v>
      </c>
      <c r="M4723" t="b">
        <f t="shared" si="370"/>
        <v>1</v>
      </c>
      <c r="N4723" t="b">
        <f t="shared" si="371"/>
        <v>1</v>
      </c>
      <c r="O4723" t="b">
        <f t="shared" si="372"/>
        <v>1</v>
      </c>
      <c r="P4723" t="b">
        <f t="shared" si="372"/>
        <v>1</v>
      </c>
      <c r="Q4723" t="b">
        <f t="shared" si="373"/>
        <v>1</v>
      </c>
      <c r="R4723" t="b">
        <f t="shared" si="374"/>
        <v>1</v>
      </c>
      <c r="U4723" s="105" t="s">
        <v>765</v>
      </c>
      <c r="V4723" s="105" t="s">
        <v>1590</v>
      </c>
      <c r="W4723" s="106">
        <v>48302400</v>
      </c>
      <c r="X4723" s="106">
        <v>0</v>
      </c>
    </row>
    <row r="4724" spans="2:24" x14ac:dyDescent="0.25">
      <c r="B4724" s="105" t="s">
        <v>766</v>
      </c>
      <c r="C4724" s="105" t="s">
        <v>1591</v>
      </c>
      <c r="D4724" s="106">
        <v>24152400</v>
      </c>
      <c r="E4724" s="106">
        <v>0</v>
      </c>
      <c r="M4724" t="b">
        <f t="shared" si="370"/>
        <v>1</v>
      </c>
      <c r="N4724" t="b">
        <f t="shared" si="371"/>
        <v>1</v>
      </c>
      <c r="O4724" t="b">
        <f t="shared" si="372"/>
        <v>1</v>
      </c>
      <c r="P4724" t="b">
        <f t="shared" si="372"/>
        <v>1</v>
      </c>
      <c r="Q4724" t="b">
        <f t="shared" si="373"/>
        <v>1</v>
      </c>
      <c r="R4724" t="b">
        <f t="shared" si="374"/>
        <v>1</v>
      </c>
      <c r="U4724" s="105" t="s">
        <v>766</v>
      </c>
      <c r="V4724" s="105" t="s">
        <v>1591</v>
      </c>
      <c r="W4724" s="106">
        <v>24152400</v>
      </c>
      <c r="X4724" s="106">
        <v>0</v>
      </c>
    </row>
    <row r="4725" spans="2:24" x14ac:dyDescent="0.25">
      <c r="B4725" s="105" t="s">
        <v>767</v>
      </c>
      <c r="C4725" s="105" t="s">
        <v>1592</v>
      </c>
      <c r="D4725" s="106">
        <v>78495300</v>
      </c>
      <c r="E4725" s="106">
        <v>0</v>
      </c>
      <c r="M4725" t="b">
        <f t="shared" si="370"/>
        <v>1</v>
      </c>
      <c r="N4725" t="b">
        <f t="shared" si="371"/>
        <v>1</v>
      </c>
      <c r="O4725" t="b">
        <f t="shared" si="372"/>
        <v>1</v>
      </c>
      <c r="P4725" t="b">
        <f t="shared" si="372"/>
        <v>1</v>
      </c>
      <c r="Q4725" t="b">
        <f t="shared" si="373"/>
        <v>1</v>
      </c>
      <c r="R4725" t="b">
        <f t="shared" si="374"/>
        <v>1</v>
      </c>
      <c r="U4725" s="105" t="s">
        <v>767</v>
      </c>
      <c r="V4725" s="105" t="s">
        <v>1592</v>
      </c>
      <c r="W4725" s="106">
        <v>78495300</v>
      </c>
      <c r="X4725" s="106">
        <v>0</v>
      </c>
    </row>
    <row r="4726" spans="2:24" x14ac:dyDescent="0.25">
      <c r="B4726" s="105" t="s">
        <v>403</v>
      </c>
      <c r="C4726" s="105" t="s">
        <v>404</v>
      </c>
      <c r="D4726" s="106">
        <v>1639998419</v>
      </c>
      <c r="E4726" s="106">
        <v>0</v>
      </c>
      <c r="M4726" t="b">
        <f t="shared" si="370"/>
        <v>1</v>
      </c>
      <c r="N4726" t="b">
        <f t="shared" si="371"/>
        <v>1</v>
      </c>
      <c r="O4726" t="b">
        <f t="shared" si="372"/>
        <v>1</v>
      </c>
      <c r="P4726" t="b">
        <f t="shared" si="372"/>
        <v>1</v>
      </c>
      <c r="Q4726" t="b">
        <f t="shared" si="373"/>
        <v>1</v>
      </c>
      <c r="R4726" t="b">
        <f t="shared" si="374"/>
        <v>1</v>
      </c>
      <c r="U4726" s="105" t="s">
        <v>403</v>
      </c>
      <c r="V4726" s="105" t="s">
        <v>404</v>
      </c>
      <c r="W4726" s="106">
        <v>1639998419</v>
      </c>
      <c r="X4726" s="106">
        <v>0</v>
      </c>
    </row>
    <row r="4727" spans="2:24" x14ac:dyDescent="0.25">
      <c r="B4727" s="105" t="s">
        <v>405</v>
      </c>
      <c r="C4727" s="105" t="s">
        <v>406</v>
      </c>
      <c r="D4727" s="106">
        <v>1499398419</v>
      </c>
      <c r="E4727" s="106">
        <v>0</v>
      </c>
      <c r="M4727" t="b">
        <f t="shared" si="370"/>
        <v>1</v>
      </c>
      <c r="N4727" t="b">
        <f t="shared" si="371"/>
        <v>1</v>
      </c>
      <c r="O4727" t="b">
        <f t="shared" si="372"/>
        <v>1</v>
      </c>
      <c r="P4727" t="b">
        <f t="shared" si="372"/>
        <v>1</v>
      </c>
      <c r="Q4727" t="b">
        <f t="shared" si="373"/>
        <v>1</v>
      </c>
      <c r="R4727" t="b">
        <f t="shared" si="374"/>
        <v>1</v>
      </c>
      <c r="U4727" s="105" t="s">
        <v>405</v>
      </c>
      <c r="V4727" s="105" t="s">
        <v>406</v>
      </c>
      <c r="W4727" s="106">
        <v>1499398419</v>
      </c>
      <c r="X4727" s="106">
        <v>0</v>
      </c>
    </row>
    <row r="4728" spans="2:24" x14ac:dyDescent="0.25">
      <c r="B4728" s="105" t="s">
        <v>603</v>
      </c>
      <c r="C4728" s="105" t="s">
        <v>406</v>
      </c>
      <c r="D4728" s="106">
        <v>289828800</v>
      </c>
      <c r="E4728" s="106">
        <v>0</v>
      </c>
      <c r="M4728" t="b">
        <f t="shared" si="370"/>
        <v>1</v>
      </c>
      <c r="N4728" t="b">
        <f t="shared" si="371"/>
        <v>1</v>
      </c>
      <c r="O4728" t="b">
        <f t="shared" si="372"/>
        <v>1</v>
      </c>
      <c r="P4728" t="b">
        <f t="shared" si="372"/>
        <v>1</v>
      </c>
      <c r="Q4728" t="b">
        <f t="shared" si="373"/>
        <v>1</v>
      </c>
      <c r="R4728" t="b">
        <f t="shared" si="374"/>
        <v>1</v>
      </c>
      <c r="U4728" s="105" t="s">
        <v>603</v>
      </c>
      <c r="V4728" s="105" t="s">
        <v>406</v>
      </c>
      <c r="W4728" s="106">
        <v>289828800</v>
      </c>
      <c r="X4728" s="106">
        <v>0</v>
      </c>
    </row>
    <row r="4729" spans="2:24" x14ac:dyDescent="0.25">
      <c r="B4729" s="105" t="s">
        <v>407</v>
      </c>
      <c r="C4729" s="105" t="s">
        <v>1551</v>
      </c>
      <c r="D4729" s="106">
        <v>136860900</v>
      </c>
      <c r="E4729" s="106">
        <v>0</v>
      </c>
      <c r="M4729" t="b">
        <f t="shared" si="370"/>
        <v>1</v>
      </c>
      <c r="N4729" t="b">
        <f t="shared" si="371"/>
        <v>1</v>
      </c>
      <c r="O4729" t="b">
        <f t="shared" si="372"/>
        <v>1</v>
      </c>
      <c r="P4729" t="b">
        <f t="shared" si="372"/>
        <v>1</v>
      </c>
      <c r="Q4729" t="b">
        <f t="shared" si="373"/>
        <v>1</v>
      </c>
      <c r="R4729" t="b">
        <f t="shared" si="374"/>
        <v>1</v>
      </c>
      <c r="U4729" s="105" t="s">
        <v>407</v>
      </c>
      <c r="V4729" s="105" t="s">
        <v>1551</v>
      </c>
      <c r="W4729" s="106">
        <v>136860900</v>
      </c>
      <c r="X4729" s="106">
        <v>0</v>
      </c>
    </row>
    <row r="4730" spans="2:24" x14ac:dyDescent="0.25">
      <c r="B4730" s="105" t="s">
        <v>427</v>
      </c>
      <c r="C4730" s="105" t="s">
        <v>428</v>
      </c>
      <c r="D4730" s="106">
        <v>362286000</v>
      </c>
      <c r="E4730" s="106">
        <v>0</v>
      </c>
      <c r="M4730" t="b">
        <f t="shared" si="370"/>
        <v>1</v>
      </c>
      <c r="N4730" t="b">
        <f t="shared" si="371"/>
        <v>1</v>
      </c>
      <c r="O4730" t="b">
        <f t="shared" si="372"/>
        <v>1</v>
      </c>
      <c r="P4730" t="b">
        <f t="shared" si="372"/>
        <v>1</v>
      </c>
      <c r="Q4730" t="b">
        <f t="shared" si="373"/>
        <v>1</v>
      </c>
      <c r="R4730" t="b">
        <f t="shared" si="374"/>
        <v>1</v>
      </c>
      <c r="U4730" s="105" t="s">
        <v>427</v>
      </c>
      <c r="V4730" s="105" t="s">
        <v>428</v>
      </c>
      <c r="W4730" s="106">
        <v>362286000</v>
      </c>
      <c r="X4730" s="106">
        <v>0</v>
      </c>
    </row>
    <row r="4731" spans="2:24" x14ac:dyDescent="0.25">
      <c r="B4731" s="105" t="s">
        <v>408</v>
      </c>
      <c r="C4731" s="105" t="s">
        <v>1439</v>
      </c>
      <c r="D4731" s="106">
        <v>710422719</v>
      </c>
      <c r="E4731" s="106">
        <v>0</v>
      </c>
      <c r="M4731" t="b">
        <f t="shared" si="370"/>
        <v>1</v>
      </c>
      <c r="N4731" t="b">
        <f t="shared" si="371"/>
        <v>1</v>
      </c>
      <c r="O4731" t="b">
        <f t="shared" si="372"/>
        <v>1</v>
      </c>
      <c r="P4731" t="b">
        <f t="shared" si="372"/>
        <v>1</v>
      </c>
      <c r="Q4731" t="b">
        <f t="shared" si="373"/>
        <v>1</v>
      </c>
      <c r="R4731" t="b">
        <f t="shared" si="374"/>
        <v>1</v>
      </c>
      <c r="U4731" s="105" t="s">
        <v>408</v>
      </c>
      <c r="V4731" s="105" t="s">
        <v>1439</v>
      </c>
      <c r="W4731" s="106">
        <v>710422719</v>
      </c>
      <c r="X4731" s="106">
        <v>0</v>
      </c>
    </row>
    <row r="4732" spans="2:24" x14ac:dyDescent="0.25">
      <c r="B4732" s="105" t="s">
        <v>552</v>
      </c>
      <c r="C4732" s="105" t="s">
        <v>553</v>
      </c>
      <c r="D4732" s="106">
        <v>140600000</v>
      </c>
      <c r="E4732" s="106">
        <v>0</v>
      </c>
      <c r="M4732" t="b">
        <f t="shared" si="370"/>
        <v>1</v>
      </c>
      <c r="N4732" t="b">
        <f t="shared" si="371"/>
        <v>1</v>
      </c>
      <c r="O4732" t="b">
        <f t="shared" si="372"/>
        <v>1</v>
      </c>
      <c r="P4732" t="b">
        <f t="shared" si="372"/>
        <v>1</v>
      </c>
      <c r="Q4732" t="b">
        <f t="shared" si="373"/>
        <v>1</v>
      </c>
      <c r="R4732" t="b">
        <f t="shared" si="374"/>
        <v>1</v>
      </c>
      <c r="U4732" s="105" t="s">
        <v>552</v>
      </c>
      <c r="V4732" s="105" t="s">
        <v>553</v>
      </c>
      <c r="W4732" s="106">
        <v>140600000</v>
      </c>
      <c r="X4732" s="106">
        <v>0</v>
      </c>
    </row>
    <row r="4733" spans="2:24" x14ac:dyDescent="0.25">
      <c r="B4733" s="105" t="s">
        <v>608</v>
      </c>
      <c r="C4733" s="105" t="s">
        <v>553</v>
      </c>
      <c r="D4733" s="106">
        <v>140600000</v>
      </c>
      <c r="E4733" s="106">
        <v>0</v>
      </c>
      <c r="M4733" t="b">
        <f t="shared" si="370"/>
        <v>1</v>
      </c>
      <c r="N4733" t="b">
        <f t="shared" si="371"/>
        <v>1</v>
      </c>
      <c r="O4733" t="b">
        <f t="shared" si="372"/>
        <v>1</v>
      </c>
      <c r="P4733" t="b">
        <f t="shared" si="372"/>
        <v>1</v>
      </c>
      <c r="Q4733" t="b">
        <f t="shared" si="373"/>
        <v>1</v>
      </c>
      <c r="R4733" t="b">
        <f t="shared" si="374"/>
        <v>1</v>
      </c>
      <c r="U4733" s="105" t="s">
        <v>608</v>
      </c>
      <c r="V4733" s="105" t="s">
        <v>553</v>
      </c>
      <c r="W4733" s="106">
        <v>140600000</v>
      </c>
      <c r="X4733" s="106">
        <v>0</v>
      </c>
    </row>
    <row r="4734" spans="2:24" x14ac:dyDescent="0.25">
      <c r="B4734" s="105" t="s">
        <v>411</v>
      </c>
      <c r="C4734" s="105" t="s">
        <v>412</v>
      </c>
      <c r="D4734" s="106">
        <v>436972440</v>
      </c>
      <c r="E4734" s="106">
        <v>0</v>
      </c>
      <c r="M4734" t="b">
        <f t="shared" si="370"/>
        <v>1</v>
      </c>
      <c r="N4734" t="b">
        <f t="shared" si="371"/>
        <v>1</v>
      </c>
      <c r="O4734" t="b">
        <f t="shared" si="372"/>
        <v>1</v>
      </c>
      <c r="P4734" t="b">
        <f t="shared" si="372"/>
        <v>1</v>
      </c>
      <c r="Q4734" t="b">
        <f t="shared" si="373"/>
        <v>1</v>
      </c>
      <c r="R4734" t="b">
        <f t="shared" si="374"/>
        <v>1</v>
      </c>
      <c r="U4734" s="105" t="s">
        <v>411</v>
      </c>
      <c r="V4734" s="105" t="s">
        <v>412</v>
      </c>
      <c r="W4734" s="106">
        <v>436972440</v>
      </c>
      <c r="X4734" s="106">
        <v>0</v>
      </c>
    </row>
    <row r="4735" spans="2:24" x14ac:dyDescent="0.25">
      <c r="B4735" s="105" t="s">
        <v>413</v>
      </c>
      <c r="C4735" s="105" t="s">
        <v>414</v>
      </c>
      <c r="D4735" s="106">
        <v>436972440</v>
      </c>
      <c r="E4735" s="106">
        <v>0</v>
      </c>
      <c r="M4735" t="b">
        <f t="shared" si="370"/>
        <v>1</v>
      </c>
      <c r="N4735" t="b">
        <f t="shared" si="371"/>
        <v>1</v>
      </c>
      <c r="O4735" t="b">
        <f t="shared" si="372"/>
        <v>1</v>
      </c>
      <c r="P4735" t="b">
        <f t="shared" si="372"/>
        <v>1</v>
      </c>
      <c r="Q4735" t="b">
        <f t="shared" si="373"/>
        <v>1</v>
      </c>
      <c r="R4735" t="b">
        <f t="shared" si="374"/>
        <v>1</v>
      </c>
      <c r="U4735" s="105" t="s">
        <v>413</v>
      </c>
      <c r="V4735" s="105" t="s">
        <v>414</v>
      </c>
      <c r="W4735" s="106">
        <v>436972440</v>
      </c>
      <c r="X4735" s="106">
        <v>0</v>
      </c>
    </row>
    <row r="4736" spans="2:24" x14ac:dyDescent="0.25">
      <c r="B4736" s="105" t="s">
        <v>415</v>
      </c>
      <c r="C4736" s="105" t="s">
        <v>414</v>
      </c>
      <c r="D4736" s="106">
        <v>362269800</v>
      </c>
      <c r="E4736" s="106">
        <v>0</v>
      </c>
      <c r="M4736" t="b">
        <f t="shared" si="370"/>
        <v>1</v>
      </c>
      <c r="N4736" t="b">
        <f t="shared" si="371"/>
        <v>1</v>
      </c>
      <c r="O4736" t="b">
        <f t="shared" si="372"/>
        <v>1</v>
      </c>
      <c r="P4736" t="b">
        <f t="shared" si="372"/>
        <v>1</v>
      </c>
      <c r="Q4736" t="b">
        <f t="shared" si="373"/>
        <v>1</v>
      </c>
      <c r="R4736" t="b">
        <f t="shared" si="374"/>
        <v>1</v>
      </c>
      <c r="U4736" s="105" t="s">
        <v>415</v>
      </c>
      <c r="V4736" s="105" t="s">
        <v>414</v>
      </c>
      <c r="W4736" s="106">
        <v>362269800</v>
      </c>
      <c r="X4736" s="106">
        <v>0</v>
      </c>
    </row>
    <row r="4737" spans="2:24" x14ac:dyDescent="0.25">
      <c r="B4737" s="105" t="s">
        <v>768</v>
      </c>
      <c r="C4737" s="105" t="s">
        <v>775</v>
      </c>
      <c r="D4737" s="106">
        <v>24151320</v>
      </c>
      <c r="E4737" s="106">
        <v>0</v>
      </c>
      <c r="M4737" t="b">
        <f t="shared" si="370"/>
        <v>1</v>
      </c>
      <c r="N4737" t="b">
        <f t="shared" si="371"/>
        <v>1</v>
      </c>
      <c r="O4737" t="b">
        <f t="shared" si="372"/>
        <v>1</v>
      </c>
      <c r="P4737" t="b">
        <f t="shared" si="372"/>
        <v>1</v>
      </c>
      <c r="Q4737" t="b">
        <f t="shared" si="373"/>
        <v>1</v>
      </c>
      <c r="R4737" t="b">
        <f t="shared" si="374"/>
        <v>1</v>
      </c>
      <c r="U4737" s="105" t="s">
        <v>768</v>
      </c>
      <c r="V4737" s="105" t="s">
        <v>775</v>
      </c>
      <c r="W4737" s="106">
        <v>24151320</v>
      </c>
      <c r="X4737" s="106">
        <v>0</v>
      </c>
    </row>
    <row r="4738" spans="2:24" x14ac:dyDescent="0.25">
      <c r="B4738" s="105" t="s">
        <v>774</v>
      </c>
      <c r="C4738" s="105" t="s">
        <v>771</v>
      </c>
      <c r="D4738" s="106">
        <v>26400000</v>
      </c>
      <c r="E4738" s="106">
        <v>0</v>
      </c>
      <c r="M4738" t="b">
        <f t="shared" si="370"/>
        <v>1</v>
      </c>
      <c r="N4738" t="b">
        <f t="shared" si="371"/>
        <v>1</v>
      </c>
      <c r="O4738" t="b">
        <f t="shared" si="372"/>
        <v>1</v>
      </c>
      <c r="P4738" t="b">
        <f t="shared" si="372"/>
        <v>1</v>
      </c>
      <c r="Q4738" t="b">
        <f t="shared" si="373"/>
        <v>1</v>
      </c>
      <c r="R4738" t="b">
        <f t="shared" si="374"/>
        <v>1</v>
      </c>
      <c r="U4738" s="105" t="s">
        <v>774</v>
      </c>
      <c r="V4738" s="105" t="s">
        <v>771</v>
      </c>
      <c r="W4738" s="106">
        <v>26400000</v>
      </c>
      <c r="X4738" s="106">
        <v>0</v>
      </c>
    </row>
    <row r="4739" spans="2:24" x14ac:dyDescent="0.25">
      <c r="B4739" s="105" t="s">
        <v>776</v>
      </c>
      <c r="C4739" s="105" t="s">
        <v>777</v>
      </c>
      <c r="D4739" s="106">
        <v>24151320</v>
      </c>
      <c r="E4739" s="106">
        <v>0</v>
      </c>
      <c r="M4739" t="b">
        <f t="shared" si="370"/>
        <v>1</v>
      </c>
      <c r="N4739" t="b">
        <f t="shared" si="371"/>
        <v>1</v>
      </c>
      <c r="O4739" t="b">
        <f t="shared" si="372"/>
        <v>1</v>
      </c>
      <c r="P4739" t="b">
        <f t="shared" si="372"/>
        <v>1</v>
      </c>
      <c r="Q4739" t="b">
        <f t="shared" si="373"/>
        <v>1</v>
      </c>
      <c r="R4739" t="b">
        <f t="shared" si="374"/>
        <v>1</v>
      </c>
      <c r="U4739" s="105" t="s">
        <v>776</v>
      </c>
      <c r="V4739" s="105" t="s">
        <v>777</v>
      </c>
      <c r="W4739" s="106">
        <v>24151320</v>
      </c>
      <c r="X4739" s="106">
        <v>0</v>
      </c>
    </row>
    <row r="4740" spans="2:24" x14ac:dyDescent="0.25">
      <c r="B4740" s="105" t="s">
        <v>562</v>
      </c>
      <c r="C4740" s="105" t="s">
        <v>563</v>
      </c>
      <c r="D4740" s="106">
        <v>362269800</v>
      </c>
      <c r="E4740" s="106">
        <v>0</v>
      </c>
      <c r="M4740" t="b">
        <f t="shared" si="370"/>
        <v>1</v>
      </c>
      <c r="N4740" t="b">
        <f t="shared" si="371"/>
        <v>1</v>
      </c>
      <c r="O4740" t="b">
        <f t="shared" si="372"/>
        <v>1</v>
      </c>
      <c r="P4740" t="b">
        <f t="shared" si="372"/>
        <v>1</v>
      </c>
      <c r="Q4740" t="b">
        <f t="shared" si="373"/>
        <v>1</v>
      </c>
      <c r="R4740" t="b">
        <f t="shared" si="374"/>
        <v>1</v>
      </c>
      <c r="U4740" s="105" t="s">
        <v>562</v>
      </c>
      <c r="V4740" s="105" t="s">
        <v>563</v>
      </c>
      <c r="W4740" s="106">
        <v>362269800</v>
      </c>
      <c r="X4740" s="106">
        <v>0</v>
      </c>
    </row>
    <row r="4741" spans="2:24" x14ac:dyDescent="0.25">
      <c r="B4741" s="105" t="s">
        <v>564</v>
      </c>
      <c r="C4741" s="105" t="s">
        <v>565</v>
      </c>
      <c r="D4741" s="106">
        <v>362269800</v>
      </c>
      <c r="E4741" s="106">
        <v>0</v>
      </c>
      <c r="M4741" t="b">
        <f t="shared" si="370"/>
        <v>1</v>
      </c>
      <c r="N4741" t="b">
        <f t="shared" si="371"/>
        <v>1</v>
      </c>
      <c r="O4741" t="b">
        <f t="shared" si="372"/>
        <v>1</v>
      </c>
      <c r="P4741" t="b">
        <f t="shared" si="372"/>
        <v>1</v>
      </c>
      <c r="Q4741" t="b">
        <f t="shared" si="373"/>
        <v>1</v>
      </c>
      <c r="R4741" t="b">
        <f t="shared" si="374"/>
        <v>1</v>
      </c>
      <c r="U4741" s="105" t="s">
        <v>564</v>
      </c>
      <c r="V4741" s="105" t="s">
        <v>565</v>
      </c>
      <c r="W4741" s="106">
        <v>362269800</v>
      </c>
      <c r="X4741" s="106">
        <v>0</v>
      </c>
    </row>
    <row r="4742" spans="2:24" x14ac:dyDescent="0.25">
      <c r="B4742" s="105" t="s">
        <v>566</v>
      </c>
      <c r="C4742" s="105" t="s">
        <v>565</v>
      </c>
      <c r="D4742" s="106">
        <v>362269800</v>
      </c>
      <c r="E4742" s="106">
        <v>0</v>
      </c>
      <c r="M4742" t="b">
        <f t="shared" si="370"/>
        <v>1</v>
      </c>
      <c r="N4742" t="b">
        <f t="shared" si="371"/>
        <v>1</v>
      </c>
      <c r="O4742" t="b">
        <f t="shared" si="372"/>
        <v>1</v>
      </c>
      <c r="P4742" t="b">
        <f t="shared" si="372"/>
        <v>1</v>
      </c>
      <c r="Q4742" t="b">
        <f t="shared" si="373"/>
        <v>1</v>
      </c>
      <c r="R4742" t="b">
        <f t="shared" si="374"/>
        <v>1</v>
      </c>
      <c r="U4742" s="105" t="s">
        <v>566</v>
      </c>
      <c r="V4742" s="105" t="s">
        <v>565</v>
      </c>
      <c r="W4742" s="106">
        <v>362269800</v>
      </c>
      <c r="X4742" s="106">
        <v>0</v>
      </c>
    </row>
    <row r="4743" spans="2:24" x14ac:dyDescent="0.25">
      <c r="B4743" s="105" t="s">
        <v>567</v>
      </c>
      <c r="C4743" s="105" t="s">
        <v>568</v>
      </c>
      <c r="D4743" s="106">
        <v>555581880</v>
      </c>
      <c r="E4743" s="106">
        <v>0</v>
      </c>
      <c r="M4743" t="b">
        <f t="shared" si="370"/>
        <v>1</v>
      </c>
      <c r="N4743" t="b">
        <f t="shared" si="371"/>
        <v>1</v>
      </c>
      <c r="O4743" t="b">
        <f t="shared" si="372"/>
        <v>1</v>
      </c>
      <c r="P4743" t="b">
        <f t="shared" si="372"/>
        <v>1</v>
      </c>
      <c r="Q4743" t="b">
        <f t="shared" si="373"/>
        <v>1</v>
      </c>
      <c r="R4743" t="b">
        <f t="shared" si="374"/>
        <v>1</v>
      </c>
      <c r="U4743" s="105" t="s">
        <v>567</v>
      </c>
      <c r="V4743" s="105" t="s">
        <v>568</v>
      </c>
      <c r="W4743" s="106">
        <v>555581880</v>
      </c>
      <c r="X4743" s="106">
        <v>0</v>
      </c>
    </row>
    <row r="4744" spans="2:24" x14ac:dyDescent="0.25">
      <c r="B4744" s="105" t="s">
        <v>609</v>
      </c>
      <c r="C4744" s="105" t="s">
        <v>610</v>
      </c>
      <c r="D4744" s="106">
        <v>217361880</v>
      </c>
      <c r="E4744" s="106">
        <v>0</v>
      </c>
      <c r="M4744" t="b">
        <f t="shared" si="370"/>
        <v>1</v>
      </c>
      <c r="N4744" t="b">
        <f t="shared" si="371"/>
        <v>1</v>
      </c>
      <c r="O4744" t="b">
        <f t="shared" si="372"/>
        <v>1</v>
      </c>
      <c r="P4744" t="b">
        <f t="shared" si="372"/>
        <v>1</v>
      </c>
      <c r="Q4744" t="b">
        <f t="shared" si="373"/>
        <v>1</v>
      </c>
      <c r="R4744" t="b">
        <f t="shared" si="374"/>
        <v>1</v>
      </c>
      <c r="U4744" s="105" t="s">
        <v>609</v>
      </c>
      <c r="V4744" s="105" t="s">
        <v>610</v>
      </c>
      <c r="W4744" s="106">
        <v>217361880</v>
      </c>
      <c r="X4744" s="106">
        <v>0</v>
      </c>
    </row>
    <row r="4745" spans="2:24" x14ac:dyDescent="0.25">
      <c r="B4745" s="105" t="s">
        <v>611</v>
      </c>
      <c r="C4745" s="105" t="s">
        <v>610</v>
      </c>
      <c r="D4745" s="106">
        <v>217361880</v>
      </c>
      <c r="E4745" s="106">
        <v>0</v>
      </c>
      <c r="M4745" t="b">
        <f t="shared" si="370"/>
        <v>1</v>
      </c>
      <c r="N4745" t="b">
        <f t="shared" si="371"/>
        <v>1</v>
      </c>
      <c r="O4745" t="b">
        <f t="shared" si="372"/>
        <v>1</v>
      </c>
      <c r="P4745" t="b">
        <f t="shared" si="372"/>
        <v>1</v>
      </c>
      <c r="Q4745" t="b">
        <f t="shared" si="373"/>
        <v>1</v>
      </c>
      <c r="R4745" t="b">
        <f t="shared" si="374"/>
        <v>1</v>
      </c>
      <c r="U4745" s="105" t="s">
        <v>611</v>
      </c>
      <c r="V4745" s="105" t="s">
        <v>610</v>
      </c>
      <c r="W4745" s="106">
        <v>217361880</v>
      </c>
      <c r="X4745" s="106">
        <v>0</v>
      </c>
    </row>
    <row r="4746" spans="2:24" x14ac:dyDescent="0.25">
      <c r="B4746" s="105" t="s">
        <v>612</v>
      </c>
      <c r="C4746" s="105" t="s">
        <v>613</v>
      </c>
      <c r="D4746" s="106">
        <v>96720000</v>
      </c>
      <c r="E4746" s="106">
        <v>0</v>
      </c>
      <c r="M4746" t="b">
        <f t="shared" si="370"/>
        <v>1</v>
      </c>
      <c r="N4746" t="b">
        <f t="shared" si="371"/>
        <v>1</v>
      </c>
      <c r="O4746" t="b">
        <f t="shared" si="372"/>
        <v>1</v>
      </c>
      <c r="P4746" t="b">
        <f t="shared" si="372"/>
        <v>1</v>
      </c>
      <c r="Q4746" t="b">
        <f t="shared" si="373"/>
        <v>1</v>
      </c>
      <c r="R4746" t="b">
        <f t="shared" si="374"/>
        <v>1</v>
      </c>
      <c r="U4746" s="105" t="s">
        <v>612</v>
      </c>
      <c r="V4746" s="105" t="s">
        <v>613</v>
      </c>
      <c r="W4746" s="106">
        <v>96720000</v>
      </c>
      <c r="X4746" s="106">
        <v>0</v>
      </c>
    </row>
    <row r="4747" spans="2:24" x14ac:dyDescent="0.25">
      <c r="B4747" s="105" t="s">
        <v>614</v>
      </c>
      <c r="C4747" s="105" t="s">
        <v>613</v>
      </c>
      <c r="D4747" s="106">
        <v>96720000</v>
      </c>
      <c r="E4747" s="106">
        <v>0</v>
      </c>
      <c r="M4747" t="b">
        <f t="shared" si="370"/>
        <v>1</v>
      </c>
      <c r="N4747" t="b">
        <f t="shared" si="371"/>
        <v>1</v>
      </c>
      <c r="O4747" t="b">
        <f t="shared" si="372"/>
        <v>1</v>
      </c>
      <c r="P4747" t="b">
        <f t="shared" si="372"/>
        <v>1</v>
      </c>
      <c r="Q4747" t="b">
        <f t="shared" si="373"/>
        <v>1</v>
      </c>
      <c r="R4747" t="b">
        <f t="shared" si="374"/>
        <v>1</v>
      </c>
      <c r="U4747" s="105" t="s">
        <v>614</v>
      </c>
      <c r="V4747" s="105" t="s">
        <v>613</v>
      </c>
      <c r="W4747" s="106">
        <v>96720000</v>
      </c>
      <c r="X4747" s="106">
        <v>0</v>
      </c>
    </row>
    <row r="4748" spans="2:24" x14ac:dyDescent="0.25">
      <c r="B4748" s="105" t="s">
        <v>569</v>
      </c>
      <c r="C4748" s="105" t="s">
        <v>570</v>
      </c>
      <c r="D4748" s="106">
        <v>241500000</v>
      </c>
      <c r="E4748" s="106">
        <v>0</v>
      </c>
      <c r="M4748" t="b">
        <f t="shared" si="370"/>
        <v>1</v>
      </c>
      <c r="N4748" t="b">
        <f t="shared" si="371"/>
        <v>1</v>
      </c>
      <c r="O4748" t="b">
        <f t="shared" si="372"/>
        <v>1</v>
      </c>
      <c r="P4748" t="b">
        <f t="shared" si="372"/>
        <v>1</v>
      </c>
      <c r="Q4748" t="b">
        <f t="shared" si="373"/>
        <v>1</v>
      </c>
      <c r="R4748" t="b">
        <f t="shared" si="374"/>
        <v>1</v>
      </c>
      <c r="U4748" s="105" t="s">
        <v>569</v>
      </c>
      <c r="V4748" s="105" t="s">
        <v>570</v>
      </c>
      <c r="W4748" s="106">
        <v>241500000</v>
      </c>
      <c r="X4748" s="106">
        <v>0</v>
      </c>
    </row>
    <row r="4749" spans="2:24" x14ac:dyDescent="0.25">
      <c r="B4749" s="105" t="s">
        <v>571</v>
      </c>
      <c r="C4749" s="105" t="s">
        <v>570</v>
      </c>
      <c r="D4749" s="106">
        <v>241500000</v>
      </c>
      <c r="E4749" s="106">
        <v>0</v>
      </c>
      <c r="M4749" t="b">
        <f t="shared" si="370"/>
        <v>1</v>
      </c>
      <c r="N4749" t="b">
        <f t="shared" si="371"/>
        <v>1</v>
      </c>
      <c r="O4749" t="b">
        <f t="shared" si="372"/>
        <v>1</v>
      </c>
      <c r="P4749" t="b">
        <f t="shared" si="372"/>
        <v>1</v>
      </c>
      <c r="Q4749" t="b">
        <f t="shared" si="373"/>
        <v>1</v>
      </c>
      <c r="R4749" t="b">
        <f t="shared" si="374"/>
        <v>1</v>
      </c>
      <c r="U4749" s="105" t="s">
        <v>571</v>
      </c>
      <c r="V4749" s="105" t="s">
        <v>570</v>
      </c>
      <c r="W4749" s="106">
        <v>241500000</v>
      </c>
      <c r="X4749" s="106">
        <v>0</v>
      </c>
    </row>
    <row r="4750" spans="2:24" x14ac:dyDescent="0.25">
      <c r="B4750" s="105" t="s">
        <v>429</v>
      </c>
      <c r="C4750" s="105" t="s">
        <v>430</v>
      </c>
      <c r="D4750" s="106">
        <v>699023910</v>
      </c>
      <c r="E4750" s="106">
        <v>0</v>
      </c>
      <c r="M4750" t="b">
        <f t="shared" si="370"/>
        <v>1</v>
      </c>
      <c r="N4750" t="b">
        <f t="shared" si="371"/>
        <v>1</v>
      </c>
      <c r="O4750" t="b">
        <f t="shared" si="372"/>
        <v>1</v>
      </c>
      <c r="P4750" t="b">
        <f t="shared" si="372"/>
        <v>1</v>
      </c>
      <c r="Q4750" t="b">
        <f t="shared" si="373"/>
        <v>1</v>
      </c>
      <c r="R4750" t="b">
        <f t="shared" si="374"/>
        <v>1</v>
      </c>
      <c r="U4750" s="105" t="s">
        <v>429</v>
      </c>
      <c r="V4750" s="105" t="s">
        <v>430</v>
      </c>
      <c r="W4750" s="106">
        <v>699023910</v>
      </c>
      <c r="X4750" s="106">
        <v>0</v>
      </c>
    </row>
    <row r="4751" spans="2:24" x14ac:dyDescent="0.25">
      <c r="B4751" s="105" t="s">
        <v>431</v>
      </c>
      <c r="C4751" s="105" t="s">
        <v>432</v>
      </c>
      <c r="D4751" s="106">
        <v>699023910</v>
      </c>
      <c r="E4751" s="106">
        <v>0</v>
      </c>
      <c r="M4751" t="b">
        <f t="shared" si="370"/>
        <v>1</v>
      </c>
      <c r="N4751" t="b">
        <f t="shared" si="371"/>
        <v>1</v>
      </c>
      <c r="O4751" t="b">
        <f t="shared" si="372"/>
        <v>1</v>
      </c>
      <c r="P4751" t="b">
        <f t="shared" si="372"/>
        <v>1</v>
      </c>
      <c r="Q4751" t="b">
        <f t="shared" si="373"/>
        <v>1</v>
      </c>
      <c r="R4751" t="b">
        <f t="shared" si="374"/>
        <v>1</v>
      </c>
      <c r="U4751" s="105" t="s">
        <v>431</v>
      </c>
      <c r="V4751" s="105" t="s">
        <v>432</v>
      </c>
      <c r="W4751" s="106">
        <v>699023910</v>
      </c>
      <c r="X4751" s="106">
        <v>0</v>
      </c>
    </row>
    <row r="4752" spans="2:24" x14ac:dyDescent="0.25">
      <c r="B4752" s="105" t="s">
        <v>433</v>
      </c>
      <c r="C4752" s="105" t="s">
        <v>432</v>
      </c>
      <c r="D4752" s="106">
        <v>94353960</v>
      </c>
      <c r="E4752" s="106">
        <v>0</v>
      </c>
      <c r="M4752" t="b">
        <f t="shared" si="370"/>
        <v>1</v>
      </c>
      <c r="N4752" t="b">
        <f t="shared" si="371"/>
        <v>1</v>
      </c>
      <c r="O4752" t="b">
        <f t="shared" si="372"/>
        <v>1</v>
      </c>
      <c r="P4752" t="b">
        <f t="shared" si="372"/>
        <v>1</v>
      </c>
      <c r="Q4752" t="b">
        <f t="shared" si="373"/>
        <v>1</v>
      </c>
      <c r="R4752" t="b">
        <f t="shared" si="374"/>
        <v>1</v>
      </c>
      <c r="U4752" s="105" t="s">
        <v>433</v>
      </c>
      <c r="V4752" s="105" t="s">
        <v>432</v>
      </c>
      <c r="W4752" s="106">
        <v>94353960</v>
      </c>
      <c r="X4752" s="106">
        <v>0</v>
      </c>
    </row>
    <row r="4753" spans="2:24" x14ac:dyDescent="0.25">
      <c r="B4753" s="105" t="s">
        <v>778</v>
      </c>
      <c r="C4753" s="105" t="s">
        <v>779</v>
      </c>
      <c r="D4753" s="106">
        <v>72453960</v>
      </c>
      <c r="E4753" s="106">
        <v>0</v>
      </c>
      <c r="M4753" t="b">
        <f t="shared" si="370"/>
        <v>1</v>
      </c>
      <c r="N4753" t="b">
        <f t="shared" si="371"/>
        <v>1</v>
      </c>
      <c r="O4753" t="b">
        <f t="shared" si="372"/>
        <v>1</v>
      </c>
      <c r="P4753" t="b">
        <f t="shared" si="372"/>
        <v>1</v>
      </c>
      <c r="Q4753" t="b">
        <f t="shared" si="373"/>
        <v>1</v>
      </c>
      <c r="R4753" t="b">
        <f t="shared" si="374"/>
        <v>1</v>
      </c>
      <c r="U4753" s="105" t="s">
        <v>778</v>
      </c>
      <c r="V4753" s="105" t="s">
        <v>779</v>
      </c>
      <c r="W4753" s="106">
        <v>72453960</v>
      </c>
      <c r="X4753" s="106">
        <v>0</v>
      </c>
    </row>
    <row r="4754" spans="2:24" x14ac:dyDescent="0.25">
      <c r="B4754" s="105" t="s">
        <v>780</v>
      </c>
      <c r="C4754" s="105" t="s">
        <v>781</v>
      </c>
      <c r="D4754" s="106">
        <v>110693550</v>
      </c>
      <c r="E4754" s="106">
        <v>0</v>
      </c>
      <c r="M4754" t="b">
        <f t="shared" si="370"/>
        <v>1</v>
      </c>
      <c r="N4754" t="b">
        <f t="shared" si="371"/>
        <v>1</v>
      </c>
      <c r="O4754" t="b">
        <f t="shared" si="372"/>
        <v>1</v>
      </c>
      <c r="P4754" t="b">
        <f t="shared" si="372"/>
        <v>1</v>
      </c>
      <c r="Q4754" t="b">
        <f t="shared" si="373"/>
        <v>1</v>
      </c>
      <c r="R4754" t="b">
        <f t="shared" si="374"/>
        <v>1</v>
      </c>
      <c r="U4754" s="105" t="s">
        <v>780</v>
      </c>
      <c r="V4754" s="105" t="s">
        <v>781</v>
      </c>
      <c r="W4754" s="106">
        <v>110693550</v>
      </c>
      <c r="X4754" s="106">
        <v>0</v>
      </c>
    </row>
    <row r="4755" spans="2:24" x14ac:dyDescent="0.25">
      <c r="B4755" s="105" t="s">
        <v>782</v>
      </c>
      <c r="C4755" s="105" t="s">
        <v>783</v>
      </c>
      <c r="D4755" s="106">
        <v>96605280</v>
      </c>
      <c r="E4755" s="106">
        <v>0</v>
      </c>
      <c r="M4755" t="b">
        <f t="shared" si="370"/>
        <v>1</v>
      </c>
      <c r="N4755" t="b">
        <f t="shared" si="371"/>
        <v>1</v>
      </c>
      <c r="O4755" t="b">
        <f t="shared" si="372"/>
        <v>1</v>
      </c>
      <c r="P4755" t="b">
        <f t="shared" si="372"/>
        <v>1</v>
      </c>
      <c r="Q4755" t="b">
        <f t="shared" si="373"/>
        <v>1</v>
      </c>
      <c r="R4755" t="b">
        <f t="shared" si="374"/>
        <v>1</v>
      </c>
      <c r="U4755" s="105" t="s">
        <v>782</v>
      </c>
      <c r="V4755" s="105" t="s">
        <v>783</v>
      </c>
      <c r="W4755" s="106">
        <v>96605280</v>
      </c>
      <c r="X4755" s="106">
        <v>0</v>
      </c>
    </row>
    <row r="4756" spans="2:24" x14ac:dyDescent="0.25">
      <c r="B4756" s="105" t="s">
        <v>784</v>
      </c>
      <c r="C4756" s="105" t="s">
        <v>1593</v>
      </c>
      <c r="D4756" s="106">
        <v>120756600</v>
      </c>
      <c r="E4756" s="106">
        <v>0</v>
      </c>
      <c r="M4756" t="b">
        <f t="shared" si="370"/>
        <v>1</v>
      </c>
      <c r="N4756" t="b">
        <f t="shared" si="371"/>
        <v>1</v>
      </c>
      <c r="O4756" t="b">
        <f t="shared" si="372"/>
        <v>1</v>
      </c>
      <c r="P4756" t="b">
        <f t="shared" si="372"/>
        <v>1</v>
      </c>
      <c r="Q4756" t="b">
        <f t="shared" si="373"/>
        <v>1</v>
      </c>
      <c r="R4756" t="b">
        <f t="shared" si="374"/>
        <v>1</v>
      </c>
      <c r="U4756" s="105" t="s">
        <v>784</v>
      </c>
      <c r="V4756" s="105" t="s">
        <v>1593</v>
      </c>
      <c r="W4756" s="106">
        <v>120756600</v>
      </c>
      <c r="X4756" s="106">
        <v>0</v>
      </c>
    </row>
    <row r="4757" spans="2:24" x14ac:dyDescent="0.25">
      <c r="B4757" s="105" t="s">
        <v>785</v>
      </c>
      <c r="C4757" s="105" t="s">
        <v>1594</v>
      </c>
      <c r="D4757" s="106">
        <v>72453960</v>
      </c>
      <c r="E4757" s="106">
        <v>0</v>
      </c>
      <c r="M4757" t="b">
        <f t="shared" si="370"/>
        <v>1</v>
      </c>
      <c r="N4757" t="b">
        <f t="shared" si="371"/>
        <v>1</v>
      </c>
      <c r="O4757" t="b">
        <f t="shared" si="372"/>
        <v>1</v>
      </c>
      <c r="P4757" t="b">
        <f t="shared" si="372"/>
        <v>1</v>
      </c>
      <c r="Q4757" t="b">
        <f t="shared" si="373"/>
        <v>1</v>
      </c>
      <c r="R4757" t="b">
        <f t="shared" si="374"/>
        <v>1</v>
      </c>
      <c r="U4757" s="105" t="s">
        <v>785</v>
      </c>
      <c r="V4757" s="105" t="s">
        <v>1594</v>
      </c>
      <c r="W4757" s="106">
        <v>72453960</v>
      </c>
      <c r="X4757" s="106">
        <v>0</v>
      </c>
    </row>
    <row r="4758" spans="2:24" x14ac:dyDescent="0.25">
      <c r="B4758" s="105" t="s">
        <v>788</v>
      </c>
      <c r="C4758" s="105" t="s">
        <v>789</v>
      </c>
      <c r="D4758" s="106">
        <v>72453960</v>
      </c>
      <c r="E4758" s="106">
        <v>0</v>
      </c>
      <c r="M4758" t="b">
        <f t="shared" si="370"/>
        <v>1</v>
      </c>
      <c r="N4758" t="b">
        <f t="shared" si="371"/>
        <v>1</v>
      </c>
      <c r="O4758" t="b">
        <f t="shared" si="372"/>
        <v>1</v>
      </c>
      <c r="P4758" t="b">
        <f t="shared" si="372"/>
        <v>1</v>
      </c>
      <c r="Q4758" t="b">
        <f t="shared" si="373"/>
        <v>1</v>
      </c>
      <c r="R4758" t="b">
        <f t="shared" si="374"/>
        <v>1</v>
      </c>
      <c r="U4758" s="105" t="s">
        <v>788</v>
      </c>
      <c r="V4758" s="105" t="s">
        <v>789</v>
      </c>
      <c r="W4758" s="106">
        <v>72453960</v>
      </c>
      <c r="X4758" s="106">
        <v>0</v>
      </c>
    </row>
    <row r="4759" spans="2:24" x14ac:dyDescent="0.25">
      <c r="B4759" s="105" t="s">
        <v>790</v>
      </c>
      <c r="C4759" s="105" t="s">
        <v>791</v>
      </c>
      <c r="D4759" s="106">
        <v>59252640</v>
      </c>
      <c r="E4759" s="106">
        <v>0</v>
      </c>
      <c r="M4759" t="b">
        <f t="shared" si="370"/>
        <v>1</v>
      </c>
      <c r="N4759" t="b">
        <f t="shared" si="371"/>
        <v>1</v>
      </c>
      <c r="O4759" t="b">
        <f t="shared" si="372"/>
        <v>1</v>
      </c>
      <c r="P4759" t="b">
        <f t="shared" si="372"/>
        <v>1</v>
      </c>
      <c r="Q4759" t="b">
        <f t="shared" si="373"/>
        <v>1</v>
      </c>
      <c r="R4759" t="b">
        <f t="shared" si="374"/>
        <v>1</v>
      </c>
      <c r="U4759" s="105" t="s">
        <v>790</v>
      </c>
      <c r="V4759" s="105" t="s">
        <v>791</v>
      </c>
      <c r="W4759" s="106">
        <v>59252640</v>
      </c>
      <c r="X4759" s="106">
        <v>0</v>
      </c>
    </row>
    <row r="4760" spans="2:24" x14ac:dyDescent="0.25">
      <c r="B4760" s="105" t="s">
        <v>434</v>
      </c>
      <c r="C4760" s="105" t="s">
        <v>435</v>
      </c>
      <c r="D4760" s="106">
        <v>869327329</v>
      </c>
      <c r="E4760" s="106">
        <v>0</v>
      </c>
      <c r="M4760" t="b">
        <f t="shared" si="370"/>
        <v>1</v>
      </c>
      <c r="N4760" t="b">
        <f t="shared" si="371"/>
        <v>1</v>
      </c>
      <c r="O4760" t="b">
        <f t="shared" si="372"/>
        <v>1</v>
      </c>
      <c r="P4760" t="b">
        <f t="shared" si="372"/>
        <v>1</v>
      </c>
      <c r="Q4760" t="b">
        <f t="shared" si="373"/>
        <v>1</v>
      </c>
      <c r="R4760" t="b">
        <f t="shared" si="374"/>
        <v>1</v>
      </c>
      <c r="U4760" s="105" t="s">
        <v>434</v>
      </c>
      <c r="V4760" s="105" t="s">
        <v>435</v>
      </c>
      <c r="W4760" s="106">
        <v>869327329</v>
      </c>
      <c r="X4760" s="106">
        <v>0</v>
      </c>
    </row>
    <row r="4761" spans="2:24" x14ac:dyDescent="0.25">
      <c r="B4761" s="105" t="s">
        <v>436</v>
      </c>
      <c r="C4761" s="105" t="s">
        <v>437</v>
      </c>
      <c r="D4761" s="106">
        <v>869327329</v>
      </c>
      <c r="E4761" s="106">
        <v>0</v>
      </c>
      <c r="M4761" t="b">
        <f t="shared" si="370"/>
        <v>1</v>
      </c>
      <c r="N4761" t="b">
        <f t="shared" si="371"/>
        <v>1</v>
      </c>
      <c r="O4761" t="b">
        <f t="shared" si="372"/>
        <v>1</v>
      </c>
      <c r="P4761" t="b">
        <f t="shared" si="372"/>
        <v>1</v>
      </c>
      <c r="Q4761" t="b">
        <f t="shared" si="373"/>
        <v>1</v>
      </c>
      <c r="R4761" t="b">
        <f t="shared" si="374"/>
        <v>1</v>
      </c>
      <c r="U4761" s="105" t="s">
        <v>436</v>
      </c>
      <c r="V4761" s="105" t="s">
        <v>437</v>
      </c>
      <c r="W4761" s="106">
        <v>869327329</v>
      </c>
      <c r="X4761" s="106">
        <v>0</v>
      </c>
    </row>
    <row r="4762" spans="2:24" x14ac:dyDescent="0.25">
      <c r="B4762" s="105" t="s">
        <v>438</v>
      </c>
      <c r="C4762" s="105" t="s">
        <v>437</v>
      </c>
      <c r="D4762" s="106">
        <v>514703145</v>
      </c>
      <c r="E4762" s="106">
        <v>0</v>
      </c>
      <c r="M4762" t="b">
        <f t="shared" si="370"/>
        <v>1</v>
      </c>
      <c r="N4762" t="b">
        <f t="shared" si="371"/>
        <v>1</v>
      </c>
      <c r="O4762" t="b">
        <f t="shared" si="372"/>
        <v>1</v>
      </c>
      <c r="P4762" t="b">
        <f t="shared" si="372"/>
        <v>1</v>
      </c>
      <c r="Q4762" t="b">
        <f t="shared" si="373"/>
        <v>1</v>
      </c>
      <c r="R4762" t="b">
        <f t="shared" si="374"/>
        <v>1</v>
      </c>
      <c r="U4762" s="105" t="s">
        <v>438</v>
      </c>
      <c r="V4762" s="105" t="s">
        <v>437</v>
      </c>
      <c r="W4762" s="106">
        <v>514703145</v>
      </c>
      <c r="X4762" s="106">
        <v>0</v>
      </c>
    </row>
    <row r="4763" spans="2:24" x14ac:dyDescent="0.25">
      <c r="B4763" s="105" t="s">
        <v>792</v>
      </c>
      <c r="C4763" s="105" t="s">
        <v>793</v>
      </c>
      <c r="D4763" s="106">
        <v>210018904</v>
      </c>
      <c r="E4763" s="106">
        <v>0</v>
      </c>
      <c r="M4763" t="b">
        <f t="shared" ref="M4763:M4826" si="375">+B4763=U4763</f>
        <v>1</v>
      </c>
      <c r="N4763" t="b">
        <f t="shared" ref="N4763:N4826" si="376">+C4763=V4763</f>
        <v>1</v>
      </c>
      <c r="O4763" t="b">
        <f t="shared" ref="O4763:P4826" si="377">+D4763=W4763</f>
        <v>1</v>
      </c>
      <c r="P4763" t="b">
        <f t="shared" si="377"/>
        <v>1</v>
      </c>
      <c r="Q4763" t="b">
        <f t="shared" ref="Q4763:Q4826" si="378">+F4763=Y4763</f>
        <v>1</v>
      </c>
      <c r="R4763" t="b">
        <f t="shared" ref="R4763:R4826" si="379">+G4763=Z4763</f>
        <v>1</v>
      </c>
      <c r="U4763" s="105" t="s">
        <v>792</v>
      </c>
      <c r="V4763" s="105" t="s">
        <v>793</v>
      </c>
      <c r="W4763" s="106">
        <v>210018904</v>
      </c>
      <c r="X4763" s="106">
        <v>0</v>
      </c>
    </row>
    <row r="4764" spans="2:24" x14ac:dyDescent="0.25">
      <c r="B4764" s="105" t="s">
        <v>1440</v>
      </c>
      <c r="C4764" s="105" t="s">
        <v>1595</v>
      </c>
      <c r="D4764" s="106">
        <v>96605280</v>
      </c>
      <c r="E4764" s="106">
        <v>0</v>
      </c>
      <c r="M4764" t="b">
        <f t="shared" si="375"/>
        <v>1</v>
      </c>
      <c r="N4764" t="b">
        <f t="shared" si="376"/>
        <v>1</v>
      </c>
      <c r="O4764" t="b">
        <f t="shared" si="377"/>
        <v>1</v>
      </c>
      <c r="P4764" t="b">
        <f t="shared" si="377"/>
        <v>1</v>
      </c>
      <c r="Q4764" t="b">
        <f t="shared" si="378"/>
        <v>1</v>
      </c>
      <c r="R4764" t="b">
        <f t="shared" si="379"/>
        <v>1</v>
      </c>
      <c r="U4764" s="105" t="s">
        <v>1440</v>
      </c>
      <c r="V4764" s="105" t="s">
        <v>1595</v>
      </c>
      <c r="W4764" s="106">
        <v>96605280</v>
      </c>
      <c r="X4764" s="106">
        <v>0</v>
      </c>
    </row>
    <row r="4765" spans="2:24" x14ac:dyDescent="0.25">
      <c r="B4765" s="105" t="s">
        <v>1596</v>
      </c>
      <c r="C4765" s="105" t="s">
        <v>1597</v>
      </c>
      <c r="D4765" s="106">
        <v>48000000</v>
      </c>
      <c r="E4765" s="106">
        <v>0</v>
      </c>
      <c r="M4765" t="b">
        <f t="shared" si="375"/>
        <v>1</v>
      </c>
      <c r="N4765" t="b">
        <f t="shared" si="376"/>
        <v>1</v>
      </c>
      <c r="O4765" t="b">
        <f t="shared" si="377"/>
        <v>1</v>
      </c>
      <c r="P4765" t="b">
        <f t="shared" si="377"/>
        <v>1</v>
      </c>
      <c r="Q4765" t="b">
        <f t="shared" si="378"/>
        <v>1</v>
      </c>
      <c r="R4765" t="b">
        <f t="shared" si="379"/>
        <v>1</v>
      </c>
      <c r="U4765" s="105" t="s">
        <v>1596</v>
      </c>
      <c r="V4765" s="105" t="s">
        <v>1597</v>
      </c>
      <c r="W4765" s="106">
        <v>48000000</v>
      </c>
      <c r="X4765" s="106">
        <v>0</v>
      </c>
    </row>
    <row r="4766" spans="2:24" x14ac:dyDescent="0.25">
      <c r="B4766" s="105" t="s">
        <v>615</v>
      </c>
      <c r="C4766" s="105" t="s">
        <v>616</v>
      </c>
      <c r="D4766" s="106">
        <v>241513200</v>
      </c>
      <c r="E4766" s="106">
        <v>0</v>
      </c>
      <c r="M4766" t="b">
        <f t="shared" si="375"/>
        <v>1</v>
      </c>
      <c r="N4766" t="b">
        <f t="shared" si="376"/>
        <v>1</v>
      </c>
      <c r="O4766" t="b">
        <f t="shared" si="377"/>
        <v>1</v>
      </c>
      <c r="P4766" t="b">
        <f t="shared" si="377"/>
        <v>1</v>
      </c>
      <c r="Q4766" t="b">
        <f t="shared" si="378"/>
        <v>1</v>
      </c>
      <c r="R4766" t="b">
        <f t="shared" si="379"/>
        <v>1</v>
      </c>
      <c r="U4766" s="105" t="s">
        <v>615</v>
      </c>
      <c r="V4766" s="105" t="s">
        <v>616</v>
      </c>
      <c r="W4766" s="106">
        <v>241513200</v>
      </c>
      <c r="X4766" s="106">
        <v>0</v>
      </c>
    </row>
    <row r="4767" spans="2:24" x14ac:dyDescent="0.25">
      <c r="B4767" s="105" t="s">
        <v>617</v>
      </c>
      <c r="C4767" s="105" t="s">
        <v>618</v>
      </c>
      <c r="D4767" s="106">
        <v>241513200</v>
      </c>
      <c r="E4767" s="106">
        <v>0</v>
      </c>
      <c r="M4767" t="b">
        <f t="shared" si="375"/>
        <v>1</v>
      </c>
      <c r="N4767" t="b">
        <f t="shared" si="376"/>
        <v>1</v>
      </c>
      <c r="O4767" t="b">
        <f t="shared" si="377"/>
        <v>1</v>
      </c>
      <c r="P4767" t="b">
        <f t="shared" si="377"/>
        <v>1</v>
      </c>
      <c r="Q4767" t="b">
        <f t="shared" si="378"/>
        <v>1</v>
      </c>
      <c r="R4767" t="b">
        <f t="shared" si="379"/>
        <v>1</v>
      </c>
      <c r="U4767" s="105" t="s">
        <v>617</v>
      </c>
      <c r="V4767" s="105" t="s">
        <v>618</v>
      </c>
      <c r="W4767" s="106">
        <v>241513200</v>
      </c>
      <c r="X4767" s="106">
        <v>0</v>
      </c>
    </row>
    <row r="4768" spans="2:24" x14ac:dyDescent="0.25">
      <c r="B4768" s="105" t="s">
        <v>619</v>
      </c>
      <c r="C4768" s="105" t="s">
        <v>618</v>
      </c>
      <c r="D4768" s="106">
        <v>241513200</v>
      </c>
      <c r="E4768" s="106">
        <v>0</v>
      </c>
      <c r="M4768" t="b">
        <f t="shared" si="375"/>
        <v>1</v>
      </c>
      <c r="N4768" t="b">
        <f t="shared" si="376"/>
        <v>1</v>
      </c>
      <c r="O4768" t="b">
        <f t="shared" si="377"/>
        <v>1</v>
      </c>
      <c r="P4768" t="b">
        <f t="shared" si="377"/>
        <v>1</v>
      </c>
      <c r="Q4768" t="b">
        <f t="shared" si="378"/>
        <v>1</v>
      </c>
      <c r="R4768" t="b">
        <f t="shared" si="379"/>
        <v>1</v>
      </c>
      <c r="U4768" s="105" t="s">
        <v>619</v>
      </c>
      <c r="V4768" s="105" t="s">
        <v>618</v>
      </c>
      <c r="W4768" s="106">
        <v>241513200</v>
      </c>
      <c r="X4768" s="106">
        <v>0</v>
      </c>
    </row>
    <row r="4769" spans="2:24" x14ac:dyDescent="0.25">
      <c r="B4769" s="105" t="s">
        <v>620</v>
      </c>
      <c r="C4769" s="105" t="s">
        <v>621</v>
      </c>
      <c r="D4769" s="106">
        <v>144902640</v>
      </c>
      <c r="E4769" s="106">
        <v>0</v>
      </c>
      <c r="M4769" t="b">
        <f t="shared" si="375"/>
        <v>1</v>
      </c>
      <c r="N4769" t="b">
        <f t="shared" si="376"/>
        <v>1</v>
      </c>
      <c r="O4769" t="b">
        <f t="shared" si="377"/>
        <v>1</v>
      </c>
      <c r="P4769" t="b">
        <f t="shared" si="377"/>
        <v>1</v>
      </c>
      <c r="Q4769" t="b">
        <f t="shared" si="378"/>
        <v>1</v>
      </c>
      <c r="R4769" t="b">
        <f t="shared" si="379"/>
        <v>1</v>
      </c>
      <c r="U4769" s="105" t="s">
        <v>620</v>
      </c>
      <c r="V4769" s="105" t="s">
        <v>621</v>
      </c>
      <c r="W4769" s="106">
        <v>144902640</v>
      </c>
      <c r="X4769" s="106">
        <v>0</v>
      </c>
    </row>
    <row r="4770" spans="2:24" x14ac:dyDescent="0.25">
      <c r="B4770" s="105" t="s">
        <v>622</v>
      </c>
      <c r="C4770" s="105" t="s">
        <v>623</v>
      </c>
      <c r="D4770" s="106">
        <v>144902640</v>
      </c>
      <c r="E4770" s="106">
        <v>0</v>
      </c>
      <c r="M4770" t="b">
        <f t="shared" si="375"/>
        <v>1</v>
      </c>
      <c r="N4770" t="b">
        <f t="shared" si="376"/>
        <v>1</v>
      </c>
      <c r="O4770" t="b">
        <f t="shared" si="377"/>
        <v>1</v>
      </c>
      <c r="P4770" t="b">
        <f t="shared" si="377"/>
        <v>1</v>
      </c>
      <c r="Q4770" t="b">
        <f t="shared" si="378"/>
        <v>1</v>
      </c>
      <c r="R4770" t="b">
        <f t="shared" si="379"/>
        <v>1</v>
      </c>
      <c r="U4770" s="105" t="s">
        <v>622</v>
      </c>
      <c r="V4770" s="105" t="s">
        <v>623</v>
      </c>
      <c r="W4770" s="106">
        <v>144902640</v>
      </c>
      <c r="X4770" s="106">
        <v>0</v>
      </c>
    </row>
    <row r="4771" spans="2:24" x14ac:dyDescent="0.25">
      <c r="B4771" s="105" t="s">
        <v>624</v>
      </c>
      <c r="C4771" s="105" t="s">
        <v>623</v>
      </c>
      <c r="D4771" s="106">
        <v>96600000</v>
      </c>
      <c r="E4771" s="106">
        <v>0</v>
      </c>
      <c r="M4771" t="b">
        <f t="shared" si="375"/>
        <v>1</v>
      </c>
      <c r="N4771" t="b">
        <f t="shared" si="376"/>
        <v>1</v>
      </c>
      <c r="O4771" t="b">
        <f t="shared" si="377"/>
        <v>1</v>
      </c>
      <c r="P4771" t="b">
        <f t="shared" si="377"/>
        <v>1</v>
      </c>
      <c r="Q4771" t="b">
        <f t="shared" si="378"/>
        <v>1</v>
      </c>
      <c r="R4771" t="b">
        <f t="shared" si="379"/>
        <v>1</v>
      </c>
      <c r="U4771" s="105" t="s">
        <v>624</v>
      </c>
      <c r="V4771" s="105" t="s">
        <v>623</v>
      </c>
      <c r="W4771" s="106">
        <v>96600000</v>
      </c>
      <c r="X4771" s="106">
        <v>0</v>
      </c>
    </row>
    <row r="4772" spans="2:24" x14ac:dyDescent="0.25">
      <c r="B4772" s="105" t="s">
        <v>794</v>
      </c>
      <c r="C4772" s="105" t="s">
        <v>1598</v>
      </c>
      <c r="D4772" s="106">
        <v>48302640</v>
      </c>
      <c r="E4772" s="106">
        <v>0</v>
      </c>
      <c r="M4772" t="b">
        <f t="shared" si="375"/>
        <v>1</v>
      </c>
      <c r="N4772" t="b">
        <f t="shared" si="376"/>
        <v>1</v>
      </c>
      <c r="O4772" t="b">
        <f t="shared" si="377"/>
        <v>1</v>
      </c>
      <c r="P4772" t="b">
        <f t="shared" si="377"/>
        <v>1</v>
      </c>
      <c r="Q4772" t="b">
        <f t="shared" si="378"/>
        <v>1</v>
      </c>
      <c r="R4772" t="b">
        <f t="shared" si="379"/>
        <v>1</v>
      </c>
      <c r="U4772" s="105" t="s">
        <v>794</v>
      </c>
      <c r="V4772" s="105" t="s">
        <v>1598</v>
      </c>
      <c r="W4772" s="106">
        <v>48302640</v>
      </c>
      <c r="X4772" s="106">
        <v>0</v>
      </c>
    </row>
    <row r="4773" spans="2:24" x14ac:dyDescent="0.25">
      <c r="B4773" s="105" t="s">
        <v>439</v>
      </c>
      <c r="C4773" s="105" t="s">
        <v>440</v>
      </c>
      <c r="D4773" s="106">
        <v>621893850</v>
      </c>
      <c r="E4773" s="106">
        <v>0</v>
      </c>
      <c r="M4773" t="b">
        <f t="shared" si="375"/>
        <v>1</v>
      </c>
      <c r="N4773" t="b">
        <f t="shared" si="376"/>
        <v>1</v>
      </c>
      <c r="O4773" t="b">
        <f t="shared" si="377"/>
        <v>1</v>
      </c>
      <c r="P4773" t="b">
        <f t="shared" si="377"/>
        <v>1</v>
      </c>
      <c r="Q4773" t="b">
        <f t="shared" si="378"/>
        <v>1</v>
      </c>
      <c r="R4773" t="b">
        <f t="shared" si="379"/>
        <v>1</v>
      </c>
      <c r="U4773" s="105" t="s">
        <v>439</v>
      </c>
      <c r="V4773" s="105" t="s">
        <v>440</v>
      </c>
      <c r="W4773" s="106">
        <v>621893850</v>
      </c>
      <c r="X4773" s="106">
        <v>0</v>
      </c>
    </row>
    <row r="4774" spans="2:24" x14ac:dyDescent="0.25">
      <c r="B4774" s="105" t="s">
        <v>441</v>
      </c>
      <c r="C4774" s="105" t="s">
        <v>442</v>
      </c>
      <c r="D4774" s="106">
        <v>621893850</v>
      </c>
      <c r="E4774" s="106">
        <v>0</v>
      </c>
      <c r="M4774" t="b">
        <f t="shared" si="375"/>
        <v>1</v>
      </c>
      <c r="N4774" t="b">
        <f t="shared" si="376"/>
        <v>1</v>
      </c>
      <c r="O4774" t="b">
        <f t="shared" si="377"/>
        <v>1</v>
      </c>
      <c r="P4774" t="b">
        <f t="shared" si="377"/>
        <v>1</v>
      </c>
      <c r="Q4774" t="b">
        <f t="shared" si="378"/>
        <v>1</v>
      </c>
      <c r="R4774" t="b">
        <f t="shared" si="379"/>
        <v>1</v>
      </c>
      <c r="U4774" s="105" t="s">
        <v>441</v>
      </c>
      <c r="V4774" s="105" t="s">
        <v>442</v>
      </c>
      <c r="W4774" s="106">
        <v>621893850</v>
      </c>
      <c r="X4774" s="106">
        <v>0</v>
      </c>
    </row>
    <row r="4775" spans="2:24" x14ac:dyDescent="0.25">
      <c r="B4775" s="105" t="s">
        <v>443</v>
      </c>
      <c r="C4775" s="105" t="s">
        <v>442</v>
      </c>
      <c r="D4775" s="106">
        <v>211324050</v>
      </c>
      <c r="E4775" s="106">
        <v>0</v>
      </c>
      <c r="M4775" t="b">
        <f t="shared" si="375"/>
        <v>1</v>
      </c>
      <c r="N4775" t="b">
        <f t="shared" si="376"/>
        <v>1</v>
      </c>
      <c r="O4775" t="b">
        <f t="shared" si="377"/>
        <v>1</v>
      </c>
      <c r="P4775" t="b">
        <f t="shared" si="377"/>
        <v>1</v>
      </c>
      <c r="Q4775" t="b">
        <f t="shared" si="378"/>
        <v>1</v>
      </c>
      <c r="R4775" t="b">
        <f t="shared" si="379"/>
        <v>1</v>
      </c>
      <c r="U4775" s="105" t="s">
        <v>443</v>
      </c>
      <c r="V4775" s="105" t="s">
        <v>442</v>
      </c>
      <c r="W4775" s="106">
        <v>211324050</v>
      </c>
      <c r="X4775" s="106">
        <v>0</v>
      </c>
    </row>
    <row r="4776" spans="2:24" x14ac:dyDescent="0.25">
      <c r="B4776" s="105" t="s">
        <v>1441</v>
      </c>
      <c r="C4776" s="105" t="s">
        <v>1442</v>
      </c>
      <c r="D4776" s="106">
        <v>48301320</v>
      </c>
      <c r="E4776" s="106">
        <v>0</v>
      </c>
      <c r="M4776" t="b">
        <f t="shared" si="375"/>
        <v>1</v>
      </c>
      <c r="N4776" t="b">
        <f t="shared" si="376"/>
        <v>1</v>
      </c>
      <c r="O4776" t="b">
        <f t="shared" si="377"/>
        <v>1</v>
      </c>
      <c r="P4776" t="b">
        <f t="shared" si="377"/>
        <v>1</v>
      </c>
      <c r="Q4776" t="b">
        <f t="shared" si="378"/>
        <v>1</v>
      </c>
      <c r="R4776" t="b">
        <f t="shared" si="379"/>
        <v>1</v>
      </c>
      <c r="U4776" s="105" t="s">
        <v>1441</v>
      </c>
      <c r="V4776" s="105" t="s">
        <v>1442</v>
      </c>
      <c r="W4776" s="106">
        <v>48301320</v>
      </c>
      <c r="X4776" s="106">
        <v>0</v>
      </c>
    </row>
    <row r="4777" spans="2:24" x14ac:dyDescent="0.25">
      <c r="B4777" s="105" t="s">
        <v>795</v>
      </c>
      <c r="C4777" s="105" t="s">
        <v>796</v>
      </c>
      <c r="D4777" s="106">
        <v>48302640</v>
      </c>
      <c r="E4777" s="106">
        <v>0</v>
      </c>
      <c r="M4777" t="b">
        <f t="shared" si="375"/>
        <v>1</v>
      </c>
      <c r="N4777" t="b">
        <f t="shared" si="376"/>
        <v>1</v>
      </c>
      <c r="O4777" t="b">
        <f t="shared" si="377"/>
        <v>1</v>
      </c>
      <c r="P4777" t="b">
        <f t="shared" si="377"/>
        <v>1</v>
      </c>
      <c r="Q4777" t="b">
        <f t="shared" si="378"/>
        <v>1</v>
      </c>
      <c r="R4777" t="b">
        <f t="shared" si="379"/>
        <v>1</v>
      </c>
      <c r="U4777" s="105" t="s">
        <v>795</v>
      </c>
      <c r="V4777" s="105" t="s">
        <v>796</v>
      </c>
      <c r="W4777" s="106">
        <v>48302640</v>
      </c>
      <c r="X4777" s="106">
        <v>0</v>
      </c>
    </row>
    <row r="4778" spans="2:24" x14ac:dyDescent="0.25">
      <c r="B4778" s="105" t="s">
        <v>797</v>
      </c>
      <c r="C4778" s="105" t="s">
        <v>1599</v>
      </c>
      <c r="D4778" s="106">
        <v>48301320</v>
      </c>
      <c r="E4778" s="106">
        <v>0</v>
      </c>
      <c r="M4778" t="b">
        <f t="shared" si="375"/>
        <v>1</v>
      </c>
      <c r="N4778" t="b">
        <f t="shared" si="376"/>
        <v>1</v>
      </c>
      <c r="O4778" t="b">
        <f t="shared" si="377"/>
        <v>1</v>
      </c>
      <c r="P4778" t="b">
        <f t="shared" si="377"/>
        <v>1</v>
      </c>
      <c r="Q4778" t="b">
        <f t="shared" si="378"/>
        <v>1</v>
      </c>
      <c r="R4778" t="b">
        <f t="shared" si="379"/>
        <v>1</v>
      </c>
      <c r="U4778" s="105" t="s">
        <v>797</v>
      </c>
      <c r="V4778" s="105" t="s">
        <v>1599</v>
      </c>
      <c r="W4778" s="106">
        <v>48301320</v>
      </c>
      <c r="X4778" s="106">
        <v>0</v>
      </c>
    </row>
    <row r="4779" spans="2:24" x14ac:dyDescent="0.25">
      <c r="B4779" s="105" t="s">
        <v>798</v>
      </c>
      <c r="C4779" s="105" t="s">
        <v>1600</v>
      </c>
      <c r="D4779" s="106">
        <v>48302640</v>
      </c>
      <c r="E4779" s="106">
        <v>0</v>
      </c>
      <c r="M4779" t="b">
        <f t="shared" si="375"/>
        <v>1</v>
      </c>
      <c r="N4779" t="b">
        <f t="shared" si="376"/>
        <v>1</v>
      </c>
      <c r="O4779" t="b">
        <f t="shared" si="377"/>
        <v>1</v>
      </c>
      <c r="P4779" t="b">
        <f t="shared" si="377"/>
        <v>1</v>
      </c>
      <c r="Q4779" t="b">
        <f t="shared" si="378"/>
        <v>1</v>
      </c>
      <c r="R4779" t="b">
        <f t="shared" si="379"/>
        <v>1</v>
      </c>
      <c r="U4779" s="105" t="s">
        <v>798</v>
      </c>
      <c r="V4779" s="105" t="s">
        <v>1600</v>
      </c>
      <c r="W4779" s="106">
        <v>48302640</v>
      </c>
      <c r="X4779" s="106">
        <v>0</v>
      </c>
    </row>
    <row r="4780" spans="2:24" x14ac:dyDescent="0.25">
      <c r="B4780" s="105" t="s">
        <v>799</v>
      </c>
      <c r="C4780" s="105" t="s">
        <v>1443</v>
      </c>
      <c r="D4780" s="106">
        <v>24151320</v>
      </c>
      <c r="E4780" s="106">
        <v>0</v>
      </c>
      <c r="M4780" t="b">
        <f t="shared" si="375"/>
        <v>1</v>
      </c>
      <c r="N4780" t="b">
        <f t="shared" si="376"/>
        <v>1</v>
      </c>
      <c r="O4780" t="b">
        <f t="shared" si="377"/>
        <v>1</v>
      </c>
      <c r="P4780" t="b">
        <f t="shared" si="377"/>
        <v>1</v>
      </c>
      <c r="Q4780" t="b">
        <f t="shared" si="378"/>
        <v>1</v>
      </c>
      <c r="R4780" t="b">
        <f t="shared" si="379"/>
        <v>1</v>
      </c>
      <c r="U4780" s="105" t="s">
        <v>799</v>
      </c>
      <c r="V4780" s="105" t="s">
        <v>1443</v>
      </c>
      <c r="W4780" s="106">
        <v>24151320</v>
      </c>
      <c r="X4780" s="106">
        <v>0</v>
      </c>
    </row>
    <row r="4781" spans="2:24" x14ac:dyDescent="0.25">
      <c r="B4781" s="105" t="s">
        <v>800</v>
      </c>
      <c r="C4781" s="105" t="s">
        <v>1444</v>
      </c>
      <c r="D4781" s="106">
        <v>24151320</v>
      </c>
      <c r="E4781" s="106">
        <v>0</v>
      </c>
      <c r="M4781" t="b">
        <f t="shared" si="375"/>
        <v>1</v>
      </c>
      <c r="N4781" t="b">
        <f t="shared" si="376"/>
        <v>1</v>
      </c>
      <c r="O4781" t="b">
        <f t="shared" si="377"/>
        <v>1</v>
      </c>
      <c r="P4781" t="b">
        <f t="shared" si="377"/>
        <v>1</v>
      </c>
      <c r="Q4781" t="b">
        <f t="shared" si="378"/>
        <v>1</v>
      </c>
      <c r="R4781" t="b">
        <f t="shared" si="379"/>
        <v>1</v>
      </c>
      <c r="U4781" s="105" t="s">
        <v>800</v>
      </c>
      <c r="V4781" s="105" t="s">
        <v>1444</v>
      </c>
      <c r="W4781" s="106">
        <v>24151320</v>
      </c>
      <c r="X4781" s="106">
        <v>0</v>
      </c>
    </row>
    <row r="4782" spans="2:24" x14ac:dyDescent="0.25">
      <c r="B4782" s="105" t="s">
        <v>1445</v>
      </c>
      <c r="C4782" s="105" t="s">
        <v>1446</v>
      </c>
      <c r="D4782" s="106">
        <v>24151320</v>
      </c>
      <c r="E4782" s="106">
        <v>0</v>
      </c>
      <c r="M4782" t="b">
        <f t="shared" si="375"/>
        <v>1</v>
      </c>
      <c r="N4782" t="b">
        <f t="shared" si="376"/>
        <v>1</v>
      </c>
      <c r="O4782" t="b">
        <f t="shared" si="377"/>
        <v>1</v>
      </c>
      <c r="P4782" t="b">
        <f t="shared" si="377"/>
        <v>1</v>
      </c>
      <c r="Q4782" t="b">
        <f t="shared" si="378"/>
        <v>1</v>
      </c>
      <c r="R4782" t="b">
        <f t="shared" si="379"/>
        <v>1</v>
      </c>
      <c r="U4782" s="105" t="s">
        <v>1445</v>
      </c>
      <c r="V4782" s="105" t="s">
        <v>1446</v>
      </c>
      <c r="W4782" s="106">
        <v>24151320</v>
      </c>
      <c r="X4782" s="106">
        <v>0</v>
      </c>
    </row>
    <row r="4783" spans="2:24" x14ac:dyDescent="0.25">
      <c r="B4783" s="105" t="s">
        <v>1447</v>
      </c>
      <c r="C4783" s="105" t="s">
        <v>1601</v>
      </c>
      <c r="D4783" s="106">
        <v>24151320</v>
      </c>
      <c r="E4783" s="106">
        <v>0</v>
      </c>
      <c r="M4783" t="b">
        <f t="shared" si="375"/>
        <v>1</v>
      </c>
      <c r="N4783" t="b">
        <f t="shared" si="376"/>
        <v>1</v>
      </c>
      <c r="O4783" t="b">
        <f t="shared" si="377"/>
        <v>1</v>
      </c>
      <c r="P4783" t="b">
        <f t="shared" si="377"/>
        <v>1</v>
      </c>
      <c r="Q4783" t="b">
        <f t="shared" si="378"/>
        <v>1</v>
      </c>
      <c r="R4783" t="b">
        <f t="shared" si="379"/>
        <v>1</v>
      </c>
      <c r="U4783" s="105" t="s">
        <v>1447</v>
      </c>
      <c r="V4783" s="105" t="s">
        <v>1601</v>
      </c>
      <c r="W4783" s="106">
        <v>24151320</v>
      </c>
      <c r="X4783" s="106">
        <v>0</v>
      </c>
    </row>
    <row r="4784" spans="2:24" x14ac:dyDescent="0.25">
      <c r="B4784" s="105" t="s">
        <v>1448</v>
      </c>
      <c r="C4784" s="105" t="s">
        <v>1602</v>
      </c>
      <c r="D4784" s="106">
        <v>24151320</v>
      </c>
      <c r="E4784" s="106">
        <v>0</v>
      </c>
      <c r="M4784" t="b">
        <f t="shared" si="375"/>
        <v>1</v>
      </c>
      <c r="N4784" t="b">
        <f t="shared" si="376"/>
        <v>1</v>
      </c>
      <c r="O4784" t="b">
        <f t="shared" si="377"/>
        <v>1</v>
      </c>
      <c r="P4784" t="b">
        <f t="shared" si="377"/>
        <v>1</v>
      </c>
      <c r="Q4784" t="b">
        <f t="shared" si="378"/>
        <v>1</v>
      </c>
      <c r="R4784" t="b">
        <f t="shared" si="379"/>
        <v>1</v>
      </c>
      <c r="U4784" s="105" t="s">
        <v>1448</v>
      </c>
      <c r="V4784" s="105" t="s">
        <v>1602</v>
      </c>
      <c r="W4784" s="106">
        <v>24151320</v>
      </c>
      <c r="X4784" s="106">
        <v>0</v>
      </c>
    </row>
    <row r="4785" spans="2:24" x14ac:dyDescent="0.25">
      <c r="B4785" s="105" t="s">
        <v>1449</v>
      </c>
      <c r="C4785" s="105" t="s">
        <v>1450</v>
      </c>
      <c r="D4785" s="106">
        <v>24151320</v>
      </c>
      <c r="E4785" s="106">
        <v>0</v>
      </c>
      <c r="M4785" t="b">
        <f t="shared" si="375"/>
        <v>1</v>
      </c>
      <c r="N4785" t="b">
        <f t="shared" si="376"/>
        <v>1</v>
      </c>
      <c r="O4785" t="b">
        <f t="shared" si="377"/>
        <v>1</v>
      </c>
      <c r="P4785" t="b">
        <f t="shared" si="377"/>
        <v>1</v>
      </c>
      <c r="Q4785" t="b">
        <f t="shared" si="378"/>
        <v>1</v>
      </c>
      <c r="R4785" t="b">
        <f t="shared" si="379"/>
        <v>1</v>
      </c>
      <c r="U4785" s="105" t="s">
        <v>1449</v>
      </c>
      <c r="V4785" s="105" t="s">
        <v>1450</v>
      </c>
      <c r="W4785" s="106">
        <v>24151320</v>
      </c>
      <c r="X4785" s="106">
        <v>0</v>
      </c>
    </row>
    <row r="4786" spans="2:24" x14ac:dyDescent="0.25">
      <c r="B4786" s="105" t="s">
        <v>1451</v>
      </c>
      <c r="C4786" s="105" t="s">
        <v>1603</v>
      </c>
      <c r="D4786" s="106">
        <v>24151320</v>
      </c>
      <c r="E4786" s="106">
        <v>0</v>
      </c>
      <c r="M4786" t="b">
        <f t="shared" si="375"/>
        <v>1</v>
      </c>
      <c r="N4786" t="b">
        <f t="shared" si="376"/>
        <v>1</v>
      </c>
      <c r="O4786" t="b">
        <f t="shared" si="377"/>
        <v>1</v>
      </c>
      <c r="P4786" t="b">
        <f t="shared" si="377"/>
        <v>1</v>
      </c>
      <c r="Q4786" t="b">
        <f t="shared" si="378"/>
        <v>1</v>
      </c>
      <c r="R4786" t="b">
        <f t="shared" si="379"/>
        <v>1</v>
      </c>
      <c r="U4786" s="105" t="s">
        <v>1451</v>
      </c>
      <c r="V4786" s="105" t="s">
        <v>1603</v>
      </c>
      <c r="W4786" s="106">
        <v>24151320</v>
      </c>
      <c r="X4786" s="106">
        <v>0</v>
      </c>
    </row>
    <row r="4787" spans="2:24" x14ac:dyDescent="0.25">
      <c r="B4787" s="105" t="s">
        <v>1452</v>
      </c>
      <c r="C4787" s="105" t="s">
        <v>1453</v>
      </c>
      <c r="D4787" s="106">
        <v>24151320</v>
      </c>
      <c r="E4787" s="106">
        <v>0</v>
      </c>
      <c r="M4787" t="b">
        <f t="shared" si="375"/>
        <v>1</v>
      </c>
      <c r="N4787" t="b">
        <f t="shared" si="376"/>
        <v>1</v>
      </c>
      <c r="O4787" t="b">
        <f t="shared" si="377"/>
        <v>1</v>
      </c>
      <c r="P4787" t="b">
        <f t="shared" si="377"/>
        <v>1</v>
      </c>
      <c r="Q4787" t="b">
        <f t="shared" si="378"/>
        <v>1</v>
      </c>
      <c r="R4787" t="b">
        <f t="shared" si="379"/>
        <v>1</v>
      </c>
      <c r="U4787" s="105" t="s">
        <v>1452</v>
      </c>
      <c r="V4787" s="105" t="s">
        <v>1453</v>
      </c>
      <c r="W4787" s="106">
        <v>24151320</v>
      </c>
      <c r="X4787" s="106">
        <v>0</v>
      </c>
    </row>
    <row r="4788" spans="2:24" x14ac:dyDescent="0.25">
      <c r="B4788" s="105" t="s">
        <v>1454</v>
      </c>
      <c r="C4788" s="105" t="s">
        <v>1604</v>
      </c>
      <c r="D4788" s="106">
        <v>24151320</v>
      </c>
      <c r="E4788" s="106">
        <v>0</v>
      </c>
      <c r="M4788" t="b">
        <f t="shared" si="375"/>
        <v>1</v>
      </c>
      <c r="N4788" t="b">
        <f t="shared" si="376"/>
        <v>1</v>
      </c>
      <c r="O4788" t="b">
        <f t="shared" si="377"/>
        <v>1</v>
      </c>
      <c r="P4788" t="b">
        <f t="shared" si="377"/>
        <v>1</v>
      </c>
      <c r="Q4788" t="b">
        <f t="shared" si="378"/>
        <v>1</v>
      </c>
      <c r="R4788" t="b">
        <f t="shared" si="379"/>
        <v>1</v>
      </c>
      <c r="U4788" s="105" t="s">
        <v>1454</v>
      </c>
      <c r="V4788" s="105" t="s">
        <v>1604</v>
      </c>
      <c r="W4788" s="106">
        <v>24151320</v>
      </c>
      <c r="X4788" s="106">
        <v>0</v>
      </c>
    </row>
    <row r="4789" spans="2:24" x14ac:dyDescent="0.25">
      <c r="B4789" s="105" t="s">
        <v>625</v>
      </c>
      <c r="C4789" s="105" t="s">
        <v>626</v>
      </c>
      <c r="D4789" s="106">
        <v>313981200</v>
      </c>
      <c r="E4789" s="106">
        <v>0</v>
      </c>
      <c r="M4789" t="b">
        <f t="shared" si="375"/>
        <v>1</v>
      </c>
      <c r="N4789" t="b">
        <f t="shared" si="376"/>
        <v>1</v>
      </c>
      <c r="O4789" t="b">
        <f t="shared" si="377"/>
        <v>1</v>
      </c>
      <c r="P4789" t="b">
        <f t="shared" si="377"/>
        <v>1</v>
      </c>
      <c r="Q4789" t="b">
        <f t="shared" si="378"/>
        <v>1</v>
      </c>
      <c r="R4789" t="b">
        <f t="shared" si="379"/>
        <v>1</v>
      </c>
      <c r="U4789" s="105" t="s">
        <v>625</v>
      </c>
      <c r="V4789" s="105" t="s">
        <v>626</v>
      </c>
      <c r="W4789" s="106">
        <v>313981200</v>
      </c>
      <c r="X4789" s="106">
        <v>0</v>
      </c>
    </row>
    <row r="4790" spans="2:24" x14ac:dyDescent="0.25">
      <c r="B4790" s="105" t="s">
        <v>627</v>
      </c>
      <c r="C4790" s="105" t="s">
        <v>628</v>
      </c>
      <c r="D4790" s="106">
        <v>313981200</v>
      </c>
      <c r="E4790" s="106">
        <v>0</v>
      </c>
      <c r="M4790" t="b">
        <f t="shared" si="375"/>
        <v>1</v>
      </c>
      <c r="N4790" t="b">
        <f t="shared" si="376"/>
        <v>1</v>
      </c>
      <c r="O4790" t="b">
        <f t="shared" si="377"/>
        <v>1</v>
      </c>
      <c r="P4790" t="b">
        <f t="shared" si="377"/>
        <v>1</v>
      </c>
      <c r="Q4790" t="b">
        <f t="shared" si="378"/>
        <v>1</v>
      </c>
      <c r="R4790" t="b">
        <f t="shared" si="379"/>
        <v>1</v>
      </c>
      <c r="U4790" s="105" t="s">
        <v>627</v>
      </c>
      <c r="V4790" s="105" t="s">
        <v>628</v>
      </c>
      <c r="W4790" s="106">
        <v>313981200</v>
      </c>
      <c r="X4790" s="106">
        <v>0</v>
      </c>
    </row>
    <row r="4791" spans="2:24" x14ac:dyDescent="0.25">
      <c r="B4791" s="105" t="s">
        <v>629</v>
      </c>
      <c r="C4791" s="105" t="s">
        <v>628</v>
      </c>
      <c r="D4791" s="106">
        <v>313981200</v>
      </c>
      <c r="E4791" s="106">
        <v>0</v>
      </c>
      <c r="M4791" t="b">
        <f t="shared" si="375"/>
        <v>1</v>
      </c>
      <c r="N4791" t="b">
        <f t="shared" si="376"/>
        <v>1</v>
      </c>
      <c r="O4791" t="b">
        <f t="shared" si="377"/>
        <v>1</v>
      </c>
      <c r="P4791" t="b">
        <f t="shared" si="377"/>
        <v>1</v>
      </c>
      <c r="Q4791" t="b">
        <f t="shared" si="378"/>
        <v>1</v>
      </c>
      <c r="R4791" t="b">
        <f t="shared" si="379"/>
        <v>1</v>
      </c>
      <c r="U4791" s="105" t="s">
        <v>629</v>
      </c>
      <c r="V4791" s="105" t="s">
        <v>628</v>
      </c>
      <c r="W4791" s="106">
        <v>313981200</v>
      </c>
      <c r="X4791" s="106">
        <v>0</v>
      </c>
    </row>
    <row r="4792" spans="2:24" x14ac:dyDescent="0.25">
      <c r="B4792" s="105" t="s">
        <v>489</v>
      </c>
      <c r="C4792" s="105" t="s">
        <v>490</v>
      </c>
      <c r="D4792" s="106">
        <v>796989600</v>
      </c>
      <c r="E4792" s="106">
        <v>0</v>
      </c>
      <c r="M4792" t="b">
        <f t="shared" si="375"/>
        <v>1</v>
      </c>
      <c r="N4792" t="b">
        <f t="shared" si="376"/>
        <v>1</v>
      </c>
      <c r="O4792" t="b">
        <f t="shared" si="377"/>
        <v>1</v>
      </c>
      <c r="P4792" t="b">
        <f t="shared" si="377"/>
        <v>1</v>
      </c>
      <c r="Q4792" t="b">
        <f t="shared" si="378"/>
        <v>1</v>
      </c>
      <c r="R4792" t="b">
        <f t="shared" si="379"/>
        <v>1</v>
      </c>
      <c r="U4792" s="105" t="s">
        <v>489</v>
      </c>
      <c r="V4792" s="105" t="s">
        <v>490</v>
      </c>
      <c r="W4792" s="106">
        <v>796989600</v>
      </c>
      <c r="X4792" s="106">
        <v>0</v>
      </c>
    </row>
    <row r="4793" spans="2:24" x14ac:dyDescent="0.25">
      <c r="B4793" s="105" t="s">
        <v>491</v>
      </c>
      <c r="C4793" s="105" t="s">
        <v>492</v>
      </c>
      <c r="D4793" s="106">
        <v>796989600</v>
      </c>
      <c r="E4793" s="106">
        <v>0</v>
      </c>
      <c r="M4793" t="b">
        <f t="shared" si="375"/>
        <v>1</v>
      </c>
      <c r="N4793" t="b">
        <f t="shared" si="376"/>
        <v>1</v>
      </c>
      <c r="O4793" t="b">
        <f t="shared" si="377"/>
        <v>1</v>
      </c>
      <c r="P4793" t="b">
        <f t="shared" si="377"/>
        <v>1</v>
      </c>
      <c r="Q4793" t="b">
        <f t="shared" si="378"/>
        <v>1</v>
      </c>
      <c r="R4793" t="b">
        <f t="shared" si="379"/>
        <v>1</v>
      </c>
      <c r="U4793" s="105" t="s">
        <v>491</v>
      </c>
      <c r="V4793" s="105" t="s">
        <v>492</v>
      </c>
      <c r="W4793" s="106">
        <v>796989600</v>
      </c>
      <c r="X4793" s="106">
        <v>0</v>
      </c>
    </row>
    <row r="4794" spans="2:24" x14ac:dyDescent="0.25">
      <c r="B4794" s="105" t="s">
        <v>493</v>
      </c>
      <c r="C4794" s="105" t="s">
        <v>492</v>
      </c>
      <c r="D4794" s="106">
        <v>796989600</v>
      </c>
      <c r="E4794" s="106">
        <v>0</v>
      </c>
      <c r="M4794" t="b">
        <f t="shared" si="375"/>
        <v>1</v>
      </c>
      <c r="N4794" t="b">
        <f t="shared" si="376"/>
        <v>1</v>
      </c>
      <c r="O4794" t="b">
        <f t="shared" si="377"/>
        <v>1</v>
      </c>
      <c r="P4794" t="b">
        <f t="shared" si="377"/>
        <v>1</v>
      </c>
      <c r="Q4794" t="b">
        <f t="shared" si="378"/>
        <v>1</v>
      </c>
      <c r="R4794" t="b">
        <f t="shared" si="379"/>
        <v>1</v>
      </c>
      <c r="U4794" s="105" t="s">
        <v>493</v>
      </c>
      <c r="V4794" s="105" t="s">
        <v>492</v>
      </c>
      <c r="W4794" s="106">
        <v>796989600</v>
      </c>
      <c r="X4794" s="106">
        <v>0</v>
      </c>
    </row>
    <row r="4795" spans="2:24" x14ac:dyDescent="0.25">
      <c r="B4795" s="105" t="s">
        <v>630</v>
      </c>
      <c r="C4795" s="105" t="s">
        <v>631</v>
      </c>
      <c r="D4795" s="106">
        <v>145157920</v>
      </c>
      <c r="E4795" s="106">
        <v>0</v>
      </c>
      <c r="M4795" t="b">
        <f t="shared" si="375"/>
        <v>1</v>
      </c>
      <c r="N4795" t="b">
        <f t="shared" si="376"/>
        <v>1</v>
      </c>
      <c r="O4795" t="b">
        <f t="shared" si="377"/>
        <v>1</v>
      </c>
      <c r="P4795" t="b">
        <f t="shared" si="377"/>
        <v>1</v>
      </c>
      <c r="Q4795" t="b">
        <f t="shared" si="378"/>
        <v>1</v>
      </c>
      <c r="R4795" t="b">
        <f t="shared" si="379"/>
        <v>1</v>
      </c>
      <c r="U4795" s="105" t="s">
        <v>630</v>
      </c>
      <c r="V4795" s="105" t="s">
        <v>631</v>
      </c>
      <c r="W4795" s="106">
        <v>145157920</v>
      </c>
      <c r="X4795" s="106">
        <v>0</v>
      </c>
    </row>
    <row r="4796" spans="2:24" x14ac:dyDescent="0.25">
      <c r="B4796" s="105" t="s">
        <v>632</v>
      </c>
      <c r="C4796" s="105" t="s">
        <v>633</v>
      </c>
      <c r="D4796" s="106">
        <v>145157920</v>
      </c>
      <c r="E4796" s="106">
        <v>0</v>
      </c>
      <c r="M4796" t="b">
        <f t="shared" si="375"/>
        <v>1</v>
      </c>
      <c r="N4796" t="b">
        <f t="shared" si="376"/>
        <v>1</v>
      </c>
      <c r="O4796" t="b">
        <f t="shared" si="377"/>
        <v>1</v>
      </c>
      <c r="P4796" t="b">
        <f t="shared" si="377"/>
        <v>1</v>
      </c>
      <c r="Q4796" t="b">
        <f t="shared" si="378"/>
        <v>1</v>
      </c>
      <c r="R4796" t="b">
        <f t="shared" si="379"/>
        <v>1</v>
      </c>
      <c r="U4796" s="105" t="s">
        <v>632</v>
      </c>
      <c r="V4796" s="105" t="s">
        <v>633</v>
      </c>
      <c r="W4796" s="106">
        <v>145157920</v>
      </c>
      <c r="X4796" s="106">
        <v>0</v>
      </c>
    </row>
    <row r="4797" spans="2:24" x14ac:dyDescent="0.25">
      <c r="B4797" s="105" t="s">
        <v>634</v>
      </c>
      <c r="C4797" s="105" t="s">
        <v>633</v>
      </c>
      <c r="D4797" s="106">
        <v>145157920</v>
      </c>
      <c r="E4797" s="106">
        <v>0</v>
      </c>
      <c r="M4797" t="b">
        <f t="shared" si="375"/>
        <v>1</v>
      </c>
      <c r="N4797" t="b">
        <f t="shared" si="376"/>
        <v>1</v>
      </c>
      <c r="O4797" t="b">
        <f t="shared" si="377"/>
        <v>1</v>
      </c>
      <c r="P4797" t="b">
        <f t="shared" si="377"/>
        <v>1</v>
      </c>
      <c r="Q4797" t="b">
        <f t="shared" si="378"/>
        <v>1</v>
      </c>
      <c r="R4797" t="b">
        <f t="shared" si="379"/>
        <v>1</v>
      </c>
      <c r="U4797" s="105" t="s">
        <v>634</v>
      </c>
      <c r="V4797" s="105" t="s">
        <v>633</v>
      </c>
      <c r="W4797" s="106">
        <v>145157920</v>
      </c>
      <c r="X4797" s="106">
        <v>0</v>
      </c>
    </row>
    <row r="4798" spans="2:24" x14ac:dyDescent="0.25">
      <c r="B4798" s="105" t="s">
        <v>444</v>
      </c>
      <c r="C4798" s="105" t="s">
        <v>445</v>
      </c>
      <c r="D4798" s="106">
        <v>241513200</v>
      </c>
      <c r="E4798" s="106">
        <v>0</v>
      </c>
      <c r="M4798" t="b">
        <f t="shared" si="375"/>
        <v>1</v>
      </c>
      <c r="N4798" t="b">
        <f t="shared" si="376"/>
        <v>1</v>
      </c>
      <c r="O4798" t="b">
        <f t="shared" si="377"/>
        <v>1</v>
      </c>
      <c r="P4798" t="b">
        <f t="shared" si="377"/>
        <v>1</v>
      </c>
      <c r="Q4798" t="b">
        <f t="shared" si="378"/>
        <v>1</v>
      </c>
      <c r="R4798" t="b">
        <f t="shared" si="379"/>
        <v>1</v>
      </c>
      <c r="U4798" s="105" t="s">
        <v>444</v>
      </c>
      <c r="V4798" s="105" t="s">
        <v>445</v>
      </c>
      <c r="W4798" s="106">
        <v>241513200</v>
      </c>
      <c r="X4798" s="106">
        <v>0</v>
      </c>
    </row>
    <row r="4799" spans="2:24" x14ac:dyDescent="0.25">
      <c r="B4799" s="105" t="s">
        <v>446</v>
      </c>
      <c r="C4799" s="105" t="s">
        <v>447</v>
      </c>
      <c r="D4799" s="106">
        <v>241513200</v>
      </c>
      <c r="E4799" s="106">
        <v>0</v>
      </c>
      <c r="M4799" t="b">
        <f t="shared" si="375"/>
        <v>1</v>
      </c>
      <c r="N4799" t="b">
        <f t="shared" si="376"/>
        <v>1</v>
      </c>
      <c r="O4799" t="b">
        <f t="shared" si="377"/>
        <v>1</v>
      </c>
      <c r="P4799" t="b">
        <f t="shared" si="377"/>
        <v>1</v>
      </c>
      <c r="Q4799" t="b">
        <f t="shared" si="378"/>
        <v>1</v>
      </c>
      <c r="R4799" t="b">
        <f t="shared" si="379"/>
        <v>1</v>
      </c>
      <c r="U4799" s="105" t="s">
        <v>446</v>
      </c>
      <c r="V4799" s="105" t="s">
        <v>447</v>
      </c>
      <c r="W4799" s="106">
        <v>241513200</v>
      </c>
      <c r="X4799" s="106">
        <v>0</v>
      </c>
    </row>
    <row r="4800" spans="2:24" x14ac:dyDescent="0.25">
      <c r="B4800" s="105" t="s">
        <v>448</v>
      </c>
      <c r="C4800" s="105" t="s">
        <v>449</v>
      </c>
      <c r="D4800" s="106">
        <v>169059240</v>
      </c>
      <c r="E4800" s="106">
        <v>0</v>
      </c>
      <c r="M4800" t="b">
        <f t="shared" si="375"/>
        <v>1</v>
      </c>
      <c r="N4800" t="b">
        <f t="shared" si="376"/>
        <v>1</v>
      </c>
      <c r="O4800" t="b">
        <f t="shared" si="377"/>
        <v>1</v>
      </c>
      <c r="P4800" t="b">
        <f t="shared" si="377"/>
        <v>1</v>
      </c>
      <c r="Q4800" t="b">
        <f t="shared" si="378"/>
        <v>1</v>
      </c>
      <c r="R4800" t="b">
        <f t="shared" si="379"/>
        <v>1</v>
      </c>
      <c r="U4800" s="105" t="s">
        <v>448</v>
      </c>
      <c r="V4800" s="105" t="s">
        <v>449</v>
      </c>
      <c r="W4800" s="106">
        <v>169059240</v>
      </c>
      <c r="X4800" s="106">
        <v>0</v>
      </c>
    </row>
    <row r="4801" spans="2:24" x14ac:dyDescent="0.25">
      <c r="B4801" s="105" t="s">
        <v>1455</v>
      </c>
      <c r="C4801" s="105" t="s">
        <v>1456</v>
      </c>
      <c r="D4801" s="106">
        <v>72453960</v>
      </c>
      <c r="E4801" s="106">
        <v>0</v>
      </c>
      <c r="M4801" t="b">
        <f t="shared" si="375"/>
        <v>1</v>
      </c>
      <c r="N4801" t="b">
        <f t="shared" si="376"/>
        <v>1</v>
      </c>
      <c r="O4801" t="b">
        <f t="shared" si="377"/>
        <v>1</v>
      </c>
      <c r="P4801" t="b">
        <f t="shared" si="377"/>
        <v>1</v>
      </c>
      <c r="Q4801" t="b">
        <f t="shared" si="378"/>
        <v>1</v>
      </c>
      <c r="R4801" t="b">
        <f t="shared" si="379"/>
        <v>1</v>
      </c>
      <c r="U4801" s="105" t="s">
        <v>1455</v>
      </c>
      <c r="V4801" s="105" t="s">
        <v>1456</v>
      </c>
      <c r="W4801" s="106">
        <v>72453960</v>
      </c>
      <c r="X4801" s="106">
        <v>0</v>
      </c>
    </row>
    <row r="4802" spans="2:24" x14ac:dyDescent="0.25">
      <c r="B4802" s="105" t="s">
        <v>494</v>
      </c>
      <c r="C4802" s="105" t="s">
        <v>495</v>
      </c>
      <c r="D4802" s="106">
        <v>144907920</v>
      </c>
      <c r="E4802" s="106">
        <v>0</v>
      </c>
      <c r="M4802" t="b">
        <f t="shared" si="375"/>
        <v>1</v>
      </c>
      <c r="N4802" t="b">
        <f t="shared" si="376"/>
        <v>1</v>
      </c>
      <c r="O4802" t="b">
        <f t="shared" si="377"/>
        <v>1</v>
      </c>
      <c r="P4802" t="b">
        <f t="shared" si="377"/>
        <v>1</v>
      </c>
      <c r="Q4802" t="b">
        <f t="shared" si="378"/>
        <v>1</v>
      </c>
      <c r="R4802" t="b">
        <f t="shared" si="379"/>
        <v>1</v>
      </c>
      <c r="U4802" s="105" t="s">
        <v>494</v>
      </c>
      <c r="V4802" s="105" t="s">
        <v>495</v>
      </c>
      <c r="W4802" s="106">
        <v>144907920</v>
      </c>
      <c r="X4802" s="106">
        <v>0</v>
      </c>
    </row>
    <row r="4803" spans="2:24" x14ac:dyDescent="0.25">
      <c r="B4803" s="105" t="s">
        <v>496</v>
      </c>
      <c r="C4803" s="105" t="s">
        <v>497</v>
      </c>
      <c r="D4803" s="106">
        <v>144907920</v>
      </c>
      <c r="E4803" s="106">
        <v>0</v>
      </c>
      <c r="M4803" t="b">
        <f t="shared" si="375"/>
        <v>1</v>
      </c>
      <c r="N4803" t="b">
        <f t="shared" si="376"/>
        <v>1</v>
      </c>
      <c r="O4803" t="b">
        <f t="shared" si="377"/>
        <v>1</v>
      </c>
      <c r="P4803" t="b">
        <f t="shared" si="377"/>
        <v>1</v>
      </c>
      <c r="Q4803" t="b">
        <f t="shared" si="378"/>
        <v>1</v>
      </c>
      <c r="R4803" t="b">
        <f t="shared" si="379"/>
        <v>1</v>
      </c>
      <c r="U4803" s="105" t="s">
        <v>496</v>
      </c>
      <c r="V4803" s="105" t="s">
        <v>497</v>
      </c>
      <c r="W4803" s="106">
        <v>144907920</v>
      </c>
      <c r="X4803" s="106">
        <v>0</v>
      </c>
    </row>
    <row r="4804" spans="2:24" x14ac:dyDescent="0.25">
      <c r="B4804" s="105" t="s">
        <v>498</v>
      </c>
      <c r="C4804" s="105" t="s">
        <v>497</v>
      </c>
      <c r="D4804" s="106">
        <v>144907920</v>
      </c>
      <c r="E4804" s="106">
        <v>0</v>
      </c>
      <c r="M4804" t="b">
        <f t="shared" si="375"/>
        <v>1</v>
      </c>
      <c r="N4804" t="b">
        <f t="shared" si="376"/>
        <v>1</v>
      </c>
      <c r="O4804" t="b">
        <f t="shared" si="377"/>
        <v>1</v>
      </c>
      <c r="P4804" t="b">
        <f t="shared" si="377"/>
        <v>1</v>
      </c>
      <c r="Q4804" t="b">
        <f t="shared" si="378"/>
        <v>1</v>
      </c>
      <c r="R4804" t="b">
        <f t="shared" si="379"/>
        <v>1</v>
      </c>
      <c r="U4804" s="105" t="s">
        <v>498</v>
      </c>
      <c r="V4804" s="105" t="s">
        <v>497</v>
      </c>
      <c r="W4804" s="106">
        <v>144907920</v>
      </c>
      <c r="X4804" s="106">
        <v>0</v>
      </c>
    </row>
    <row r="4805" spans="2:24" x14ac:dyDescent="0.25">
      <c r="B4805" s="105" t="s">
        <v>635</v>
      </c>
      <c r="C4805" s="105" t="s">
        <v>636</v>
      </c>
      <c r="D4805" s="106">
        <v>265676400</v>
      </c>
      <c r="E4805" s="106">
        <v>0</v>
      </c>
      <c r="M4805" t="b">
        <f t="shared" si="375"/>
        <v>1</v>
      </c>
      <c r="N4805" t="b">
        <f t="shared" si="376"/>
        <v>1</v>
      </c>
      <c r="O4805" t="b">
        <f t="shared" si="377"/>
        <v>1</v>
      </c>
      <c r="P4805" t="b">
        <f t="shared" si="377"/>
        <v>1</v>
      </c>
      <c r="Q4805" t="b">
        <f t="shared" si="378"/>
        <v>1</v>
      </c>
      <c r="R4805" t="b">
        <f t="shared" si="379"/>
        <v>1</v>
      </c>
      <c r="U4805" s="105" t="s">
        <v>635</v>
      </c>
      <c r="V4805" s="105" t="s">
        <v>636</v>
      </c>
      <c r="W4805" s="106">
        <v>265676400</v>
      </c>
      <c r="X4805" s="106">
        <v>0</v>
      </c>
    </row>
    <row r="4806" spans="2:24" x14ac:dyDescent="0.25">
      <c r="B4806" s="105" t="s">
        <v>637</v>
      </c>
      <c r="C4806" s="105" t="s">
        <v>638</v>
      </c>
      <c r="D4806" s="106">
        <v>265676400</v>
      </c>
      <c r="E4806" s="106">
        <v>0</v>
      </c>
      <c r="M4806" t="b">
        <f t="shared" si="375"/>
        <v>1</v>
      </c>
      <c r="N4806" t="b">
        <f t="shared" si="376"/>
        <v>1</v>
      </c>
      <c r="O4806" t="b">
        <f t="shared" si="377"/>
        <v>1</v>
      </c>
      <c r="P4806" t="b">
        <f t="shared" si="377"/>
        <v>1</v>
      </c>
      <c r="Q4806" t="b">
        <f t="shared" si="378"/>
        <v>1</v>
      </c>
      <c r="R4806" t="b">
        <f t="shared" si="379"/>
        <v>1</v>
      </c>
      <c r="U4806" s="105" t="s">
        <v>637</v>
      </c>
      <c r="V4806" s="105" t="s">
        <v>638</v>
      </c>
      <c r="W4806" s="106">
        <v>265676400</v>
      </c>
      <c r="X4806" s="106">
        <v>0</v>
      </c>
    </row>
    <row r="4807" spans="2:24" x14ac:dyDescent="0.25">
      <c r="B4807" s="105" t="s">
        <v>639</v>
      </c>
      <c r="C4807" s="105" t="s">
        <v>638</v>
      </c>
      <c r="D4807" s="106">
        <v>265676400</v>
      </c>
      <c r="E4807" s="106">
        <v>0</v>
      </c>
      <c r="M4807" t="b">
        <f t="shared" si="375"/>
        <v>1</v>
      </c>
      <c r="N4807" t="b">
        <f t="shared" si="376"/>
        <v>1</v>
      </c>
      <c r="O4807" t="b">
        <f t="shared" si="377"/>
        <v>1</v>
      </c>
      <c r="P4807" t="b">
        <f t="shared" si="377"/>
        <v>1</v>
      </c>
      <c r="Q4807" t="b">
        <f t="shared" si="378"/>
        <v>1</v>
      </c>
      <c r="R4807" t="b">
        <f t="shared" si="379"/>
        <v>1</v>
      </c>
      <c r="U4807" s="105" t="s">
        <v>639</v>
      </c>
      <c r="V4807" s="105" t="s">
        <v>638</v>
      </c>
      <c r="W4807" s="106">
        <v>265676400</v>
      </c>
      <c r="X4807" s="106">
        <v>0</v>
      </c>
    </row>
    <row r="4808" spans="2:24" x14ac:dyDescent="0.25">
      <c r="B4808" s="105" t="s">
        <v>640</v>
      </c>
      <c r="C4808" s="105" t="s">
        <v>641</v>
      </c>
      <c r="D4808" s="106">
        <v>338133600</v>
      </c>
      <c r="E4808" s="106">
        <v>0</v>
      </c>
      <c r="M4808" t="b">
        <f t="shared" si="375"/>
        <v>1</v>
      </c>
      <c r="N4808" t="b">
        <f t="shared" si="376"/>
        <v>1</v>
      </c>
      <c r="O4808" t="b">
        <f t="shared" si="377"/>
        <v>1</v>
      </c>
      <c r="P4808" t="b">
        <f t="shared" si="377"/>
        <v>1</v>
      </c>
      <c r="Q4808" t="b">
        <f t="shared" si="378"/>
        <v>1</v>
      </c>
      <c r="R4808" t="b">
        <f t="shared" si="379"/>
        <v>1</v>
      </c>
      <c r="U4808" s="105" t="s">
        <v>640</v>
      </c>
      <c r="V4808" s="105" t="s">
        <v>641</v>
      </c>
      <c r="W4808" s="106">
        <v>338133600</v>
      </c>
      <c r="X4808" s="106">
        <v>0</v>
      </c>
    </row>
    <row r="4809" spans="2:24" x14ac:dyDescent="0.25">
      <c r="B4809" s="105" t="s">
        <v>642</v>
      </c>
      <c r="C4809" s="105" t="s">
        <v>643</v>
      </c>
      <c r="D4809" s="106">
        <v>338133600</v>
      </c>
      <c r="E4809" s="106">
        <v>0</v>
      </c>
      <c r="M4809" t="b">
        <f t="shared" si="375"/>
        <v>1</v>
      </c>
      <c r="N4809" t="b">
        <f t="shared" si="376"/>
        <v>1</v>
      </c>
      <c r="O4809" t="b">
        <f t="shared" si="377"/>
        <v>1</v>
      </c>
      <c r="P4809" t="b">
        <f t="shared" si="377"/>
        <v>1</v>
      </c>
      <c r="Q4809" t="b">
        <f t="shared" si="378"/>
        <v>1</v>
      </c>
      <c r="R4809" t="b">
        <f t="shared" si="379"/>
        <v>1</v>
      </c>
      <c r="U4809" s="105" t="s">
        <v>642</v>
      </c>
      <c r="V4809" s="105" t="s">
        <v>643</v>
      </c>
      <c r="W4809" s="106">
        <v>338133600</v>
      </c>
      <c r="X4809" s="106">
        <v>0</v>
      </c>
    </row>
    <row r="4810" spans="2:24" x14ac:dyDescent="0.25">
      <c r="B4810" s="105" t="s">
        <v>644</v>
      </c>
      <c r="C4810" s="105" t="s">
        <v>643</v>
      </c>
      <c r="D4810" s="106">
        <v>338133600</v>
      </c>
      <c r="E4810" s="106">
        <v>0</v>
      </c>
      <c r="M4810" t="b">
        <f t="shared" si="375"/>
        <v>1</v>
      </c>
      <c r="N4810" t="b">
        <f t="shared" si="376"/>
        <v>1</v>
      </c>
      <c r="O4810" t="b">
        <f t="shared" si="377"/>
        <v>1</v>
      </c>
      <c r="P4810" t="b">
        <f t="shared" si="377"/>
        <v>1</v>
      </c>
      <c r="Q4810" t="b">
        <f t="shared" si="378"/>
        <v>1</v>
      </c>
      <c r="R4810" t="b">
        <f t="shared" si="379"/>
        <v>1</v>
      </c>
      <c r="U4810" s="105" t="s">
        <v>644</v>
      </c>
      <c r="V4810" s="105" t="s">
        <v>643</v>
      </c>
      <c r="W4810" s="106">
        <v>338133600</v>
      </c>
      <c r="X4810" s="106">
        <v>0</v>
      </c>
    </row>
    <row r="4811" spans="2:24" x14ac:dyDescent="0.25">
      <c r="B4811" s="105" t="s">
        <v>450</v>
      </c>
      <c r="C4811" s="105" t="s">
        <v>451</v>
      </c>
      <c r="D4811" s="106">
        <v>724554000</v>
      </c>
      <c r="E4811" s="106">
        <v>0</v>
      </c>
      <c r="M4811" t="b">
        <f t="shared" si="375"/>
        <v>1</v>
      </c>
      <c r="N4811" t="b">
        <f t="shared" si="376"/>
        <v>1</v>
      </c>
      <c r="O4811" t="b">
        <f t="shared" si="377"/>
        <v>1</v>
      </c>
      <c r="P4811" t="b">
        <f t="shared" si="377"/>
        <v>1</v>
      </c>
      <c r="Q4811" t="b">
        <f t="shared" si="378"/>
        <v>1</v>
      </c>
      <c r="R4811" t="b">
        <f t="shared" si="379"/>
        <v>1</v>
      </c>
      <c r="U4811" s="105" t="s">
        <v>450</v>
      </c>
      <c r="V4811" s="105" t="s">
        <v>451</v>
      </c>
      <c r="W4811" s="106">
        <v>724554000</v>
      </c>
      <c r="X4811" s="106">
        <v>0</v>
      </c>
    </row>
    <row r="4812" spans="2:24" x14ac:dyDescent="0.25">
      <c r="B4812" s="105" t="s">
        <v>452</v>
      </c>
      <c r="C4812" s="105" t="s">
        <v>453</v>
      </c>
      <c r="D4812" s="106">
        <v>724554000</v>
      </c>
      <c r="E4812" s="106">
        <v>0</v>
      </c>
      <c r="M4812" t="b">
        <f t="shared" si="375"/>
        <v>1</v>
      </c>
      <c r="N4812" t="b">
        <f t="shared" si="376"/>
        <v>1</v>
      </c>
      <c r="O4812" t="b">
        <f t="shared" si="377"/>
        <v>1</v>
      </c>
      <c r="P4812" t="b">
        <f t="shared" si="377"/>
        <v>1</v>
      </c>
      <c r="Q4812" t="b">
        <f t="shared" si="378"/>
        <v>1</v>
      </c>
      <c r="R4812" t="b">
        <f t="shared" si="379"/>
        <v>1</v>
      </c>
      <c r="U4812" s="105" t="s">
        <v>452</v>
      </c>
      <c r="V4812" s="105" t="s">
        <v>453</v>
      </c>
      <c r="W4812" s="106">
        <v>724554000</v>
      </c>
      <c r="X4812" s="106">
        <v>0</v>
      </c>
    </row>
    <row r="4813" spans="2:24" x14ac:dyDescent="0.25">
      <c r="B4813" s="105" t="s">
        <v>454</v>
      </c>
      <c r="C4813" s="105" t="s">
        <v>453</v>
      </c>
      <c r="D4813" s="106">
        <v>328061950</v>
      </c>
      <c r="E4813" s="106">
        <v>0</v>
      </c>
      <c r="M4813" t="b">
        <f t="shared" si="375"/>
        <v>1</v>
      </c>
      <c r="N4813" t="b">
        <f t="shared" si="376"/>
        <v>1</v>
      </c>
      <c r="O4813" t="b">
        <f t="shared" si="377"/>
        <v>1</v>
      </c>
      <c r="P4813" t="b">
        <f t="shared" si="377"/>
        <v>1</v>
      </c>
      <c r="Q4813" t="b">
        <f t="shared" si="378"/>
        <v>1</v>
      </c>
      <c r="R4813" t="b">
        <f t="shared" si="379"/>
        <v>1</v>
      </c>
      <c r="U4813" s="105" t="s">
        <v>454</v>
      </c>
      <c r="V4813" s="105" t="s">
        <v>453</v>
      </c>
      <c r="W4813" s="106">
        <v>328061950</v>
      </c>
      <c r="X4813" s="106">
        <v>0</v>
      </c>
    </row>
    <row r="4814" spans="2:24" x14ac:dyDescent="0.25">
      <c r="B4814" s="105" t="s">
        <v>485</v>
      </c>
      <c r="C4814" s="105" t="s">
        <v>486</v>
      </c>
      <c r="D4814" s="106">
        <v>140885500</v>
      </c>
      <c r="E4814" s="106">
        <v>0</v>
      </c>
      <c r="M4814" t="b">
        <f t="shared" si="375"/>
        <v>1</v>
      </c>
      <c r="N4814" t="b">
        <f t="shared" si="376"/>
        <v>1</v>
      </c>
      <c r="O4814" t="b">
        <f t="shared" si="377"/>
        <v>1</v>
      </c>
      <c r="P4814" t="b">
        <f t="shared" si="377"/>
        <v>1</v>
      </c>
      <c r="Q4814" t="b">
        <f t="shared" si="378"/>
        <v>1</v>
      </c>
      <c r="R4814" t="b">
        <f t="shared" si="379"/>
        <v>1</v>
      </c>
      <c r="U4814" s="105" t="s">
        <v>485</v>
      </c>
      <c r="V4814" s="105" t="s">
        <v>486</v>
      </c>
      <c r="W4814" s="106">
        <v>140885500</v>
      </c>
      <c r="X4814" s="106">
        <v>0</v>
      </c>
    </row>
    <row r="4815" spans="2:24" x14ac:dyDescent="0.25">
      <c r="B4815" s="105" t="s">
        <v>805</v>
      </c>
      <c r="C4815" s="105" t="s">
        <v>1605</v>
      </c>
      <c r="D4815" s="106">
        <v>24151800</v>
      </c>
      <c r="E4815" s="106">
        <v>0</v>
      </c>
      <c r="M4815" t="b">
        <f t="shared" si="375"/>
        <v>1</v>
      </c>
      <c r="N4815" t="b">
        <f t="shared" si="376"/>
        <v>1</v>
      </c>
      <c r="O4815" t="b">
        <f t="shared" si="377"/>
        <v>1</v>
      </c>
      <c r="P4815" t="b">
        <f t="shared" si="377"/>
        <v>1</v>
      </c>
      <c r="Q4815" t="b">
        <f t="shared" si="378"/>
        <v>1</v>
      </c>
      <c r="R4815" t="b">
        <f t="shared" si="379"/>
        <v>1</v>
      </c>
      <c r="U4815" s="105" t="s">
        <v>805</v>
      </c>
      <c r="V4815" s="105" t="s">
        <v>1605</v>
      </c>
      <c r="W4815" s="106">
        <v>24151800</v>
      </c>
      <c r="X4815" s="106">
        <v>0</v>
      </c>
    </row>
    <row r="4816" spans="2:24" x14ac:dyDescent="0.25">
      <c r="B4816" s="105" t="s">
        <v>806</v>
      </c>
      <c r="C4816" s="105" t="s">
        <v>807</v>
      </c>
      <c r="D4816" s="106">
        <v>96607200</v>
      </c>
      <c r="E4816" s="106">
        <v>0</v>
      </c>
      <c r="M4816" t="b">
        <f t="shared" si="375"/>
        <v>1</v>
      </c>
      <c r="N4816" t="b">
        <f t="shared" si="376"/>
        <v>1</v>
      </c>
      <c r="O4816" t="b">
        <f t="shared" si="377"/>
        <v>1</v>
      </c>
      <c r="P4816" t="b">
        <f t="shared" si="377"/>
        <v>1</v>
      </c>
      <c r="Q4816" t="b">
        <f t="shared" si="378"/>
        <v>1</v>
      </c>
      <c r="R4816" t="b">
        <f t="shared" si="379"/>
        <v>1</v>
      </c>
      <c r="U4816" s="105" t="s">
        <v>806</v>
      </c>
      <c r="V4816" s="105" t="s">
        <v>807</v>
      </c>
      <c r="W4816" s="106">
        <v>96607200</v>
      </c>
      <c r="X4816" s="106">
        <v>0</v>
      </c>
    </row>
    <row r="4817" spans="2:24" x14ac:dyDescent="0.25">
      <c r="B4817" s="105" t="s">
        <v>808</v>
      </c>
      <c r="C4817" s="105" t="s">
        <v>809</v>
      </c>
      <c r="D4817" s="106">
        <v>14088550</v>
      </c>
      <c r="E4817" s="106">
        <v>0</v>
      </c>
      <c r="M4817" t="b">
        <f t="shared" si="375"/>
        <v>1</v>
      </c>
      <c r="N4817" t="b">
        <f t="shared" si="376"/>
        <v>1</v>
      </c>
      <c r="O4817" t="b">
        <f t="shared" si="377"/>
        <v>1</v>
      </c>
      <c r="P4817" t="b">
        <f t="shared" si="377"/>
        <v>1</v>
      </c>
      <c r="Q4817" t="b">
        <f t="shared" si="378"/>
        <v>1</v>
      </c>
      <c r="R4817" t="b">
        <f t="shared" si="379"/>
        <v>1</v>
      </c>
      <c r="U4817" s="105" t="s">
        <v>808</v>
      </c>
      <c r="V4817" s="105" t="s">
        <v>809</v>
      </c>
      <c r="W4817" s="106">
        <v>14088550</v>
      </c>
      <c r="X4817" s="106">
        <v>0</v>
      </c>
    </row>
    <row r="4818" spans="2:24" x14ac:dyDescent="0.25">
      <c r="B4818" s="105" t="s">
        <v>810</v>
      </c>
      <c r="C4818" s="105" t="s">
        <v>811</v>
      </c>
      <c r="D4818" s="106">
        <v>48303600</v>
      </c>
      <c r="E4818" s="106">
        <v>0</v>
      </c>
      <c r="M4818" t="b">
        <f t="shared" si="375"/>
        <v>1</v>
      </c>
      <c r="N4818" t="b">
        <f t="shared" si="376"/>
        <v>1</v>
      </c>
      <c r="O4818" t="b">
        <f t="shared" si="377"/>
        <v>1</v>
      </c>
      <c r="P4818" t="b">
        <f t="shared" si="377"/>
        <v>1</v>
      </c>
      <c r="Q4818" t="b">
        <f t="shared" si="378"/>
        <v>1</v>
      </c>
      <c r="R4818" t="b">
        <f t="shared" si="379"/>
        <v>1</v>
      </c>
      <c r="U4818" s="105" t="s">
        <v>810</v>
      </c>
      <c r="V4818" s="105" t="s">
        <v>811</v>
      </c>
      <c r="W4818" s="106">
        <v>48303600</v>
      </c>
      <c r="X4818" s="106">
        <v>0</v>
      </c>
    </row>
    <row r="4819" spans="2:24" x14ac:dyDescent="0.25">
      <c r="B4819" s="105" t="s">
        <v>813</v>
      </c>
      <c r="C4819" s="105" t="s">
        <v>1607</v>
      </c>
      <c r="D4819" s="106">
        <v>48303600</v>
      </c>
      <c r="E4819" s="106">
        <v>0</v>
      </c>
      <c r="M4819" t="b">
        <f t="shared" si="375"/>
        <v>1</v>
      </c>
      <c r="N4819" t="b">
        <f t="shared" si="376"/>
        <v>1</v>
      </c>
      <c r="O4819" t="b">
        <f t="shared" si="377"/>
        <v>1</v>
      </c>
      <c r="P4819" t="b">
        <f t="shared" si="377"/>
        <v>1</v>
      </c>
      <c r="Q4819" t="b">
        <f t="shared" si="378"/>
        <v>1</v>
      </c>
      <c r="R4819" t="b">
        <f t="shared" si="379"/>
        <v>1</v>
      </c>
      <c r="U4819" s="105" t="s">
        <v>813</v>
      </c>
      <c r="V4819" s="105" t="s">
        <v>1607</v>
      </c>
      <c r="W4819" s="106">
        <v>48303600</v>
      </c>
      <c r="X4819" s="106">
        <v>0</v>
      </c>
    </row>
    <row r="4820" spans="2:24" x14ac:dyDescent="0.25">
      <c r="B4820" s="105" t="s">
        <v>814</v>
      </c>
      <c r="C4820" s="105" t="s">
        <v>1608</v>
      </c>
      <c r="D4820" s="106">
        <v>24151800</v>
      </c>
      <c r="E4820" s="106">
        <v>0</v>
      </c>
      <c r="M4820" t="b">
        <f t="shared" si="375"/>
        <v>1</v>
      </c>
      <c r="N4820" t="b">
        <f t="shared" si="376"/>
        <v>1</v>
      </c>
      <c r="O4820" t="b">
        <f t="shared" si="377"/>
        <v>1</v>
      </c>
      <c r="P4820" t="b">
        <f t="shared" si="377"/>
        <v>1</v>
      </c>
      <c r="Q4820" t="b">
        <f t="shared" si="378"/>
        <v>1</v>
      </c>
      <c r="R4820" t="b">
        <f t="shared" si="379"/>
        <v>1</v>
      </c>
      <c r="U4820" s="105" t="s">
        <v>814</v>
      </c>
      <c r="V4820" s="105" t="s">
        <v>1608</v>
      </c>
      <c r="W4820" s="106">
        <v>24151800</v>
      </c>
      <c r="X4820" s="106">
        <v>0</v>
      </c>
    </row>
    <row r="4821" spans="2:24" x14ac:dyDescent="0.25">
      <c r="B4821" s="105" t="s">
        <v>455</v>
      </c>
      <c r="C4821" s="105" t="s">
        <v>456</v>
      </c>
      <c r="D4821" s="106">
        <v>1962010100</v>
      </c>
      <c r="E4821" s="106">
        <v>0</v>
      </c>
      <c r="M4821" t="b">
        <f t="shared" si="375"/>
        <v>1</v>
      </c>
      <c r="N4821" t="b">
        <f t="shared" si="376"/>
        <v>1</v>
      </c>
      <c r="O4821" t="b">
        <f t="shared" si="377"/>
        <v>1</v>
      </c>
      <c r="P4821" t="b">
        <f t="shared" si="377"/>
        <v>1</v>
      </c>
      <c r="Q4821" t="b">
        <f t="shared" si="378"/>
        <v>1</v>
      </c>
      <c r="R4821" t="b">
        <f t="shared" si="379"/>
        <v>1</v>
      </c>
      <c r="U4821" s="105" t="s">
        <v>455</v>
      </c>
      <c r="V4821" s="105" t="s">
        <v>456</v>
      </c>
      <c r="W4821" s="106">
        <v>1962010100</v>
      </c>
      <c r="X4821" s="106">
        <v>0</v>
      </c>
    </row>
    <row r="4822" spans="2:24" x14ac:dyDescent="0.25">
      <c r="B4822" s="105" t="s">
        <v>457</v>
      </c>
      <c r="C4822" s="105" t="s">
        <v>458</v>
      </c>
      <c r="D4822" s="106">
        <v>1339358600</v>
      </c>
      <c r="E4822" s="106">
        <v>0</v>
      </c>
      <c r="M4822" t="b">
        <f t="shared" si="375"/>
        <v>1</v>
      </c>
      <c r="N4822" t="b">
        <f t="shared" si="376"/>
        <v>1</v>
      </c>
      <c r="O4822" t="b">
        <f t="shared" si="377"/>
        <v>1</v>
      </c>
      <c r="P4822" t="b">
        <f t="shared" si="377"/>
        <v>1</v>
      </c>
      <c r="Q4822" t="b">
        <f t="shared" si="378"/>
        <v>1</v>
      </c>
      <c r="R4822" t="b">
        <f t="shared" si="379"/>
        <v>1</v>
      </c>
      <c r="U4822" s="105" t="s">
        <v>457</v>
      </c>
      <c r="V4822" s="105" t="s">
        <v>458</v>
      </c>
      <c r="W4822" s="106">
        <v>1339358600</v>
      </c>
      <c r="X4822" s="106">
        <v>0</v>
      </c>
    </row>
    <row r="4823" spans="2:24" x14ac:dyDescent="0.25">
      <c r="B4823" s="105" t="s">
        <v>459</v>
      </c>
      <c r="C4823" s="105" t="s">
        <v>458</v>
      </c>
      <c r="D4823" s="106">
        <v>217361880</v>
      </c>
      <c r="E4823" s="106">
        <v>0</v>
      </c>
      <c r="M4823" t="b">
        <f t="shared" si="375"/>
        <v>1</v>
      </c>
      <c r="N4823" t="b">
        <f t="shared" si="376"/>
        <v>1</v>
      </c>
      <c r="O4823" t="b">
        <f t="shared" si="377"/>
        <v>1</v>
      </c>
      <c r="P4823" t="b">
        <f t="shared" si="377"/>
        <v>1</v>
      </c>
      <c r="Q4823" t="b">
        <f t="shared" si="378"/>
        <v>1</v>
      </c>
      <c r="R4823" t="b">
        <f t="shared" si="379"/>
        <v>1</v>
      </c>
      <c r="U4823" s="105" t="s">
        <v>459</v>
      </c>
      <c r="V4823" s="105" t="s">
        <v>458</v>
      </c>
      <c r="W4823" s="106">
        <v>217361880</v>
      </c>
      <c r="X4823" s="106">
        <v>0</v>
      </c>
    </row>
    <row r="4824" spans="2:24" x14ac:dyDescent="0.25">
      <c r="B4824" s="105" t="s">
        <v>815</v>
      </c>
      <c r="C4824" s="105" t="s">
        <v>816</v>
      </c>
      <c r="D4824" s="106">
        <v>72453960</v>
      </c>
      <c r="E4824" s="106">
        <v>0</v>
      </c>
      <c r="M4824" t="b">
        <f t="shared" si="375"/>
        <v>1</v>
      </c>
      <c r="N4824" t="b">
        <f t="shared" si="376"/>
        <v>1</v>
      </c>
      <c r="O4824" t="b">
        <f t="shared" si="377"/>
        <v>1</v>
      </c>
      <c r="P4824" t="b">
        <f t="shared" si="377"/>
        <v>1</v>
      </c>
      <c r="Q4824" t="b">
        <f t="shared" si="378"/>
        <v>1</v>
      </c>
      <c r="R4824" t="b">
        <f t="shared" si="379"/>
        <v>1</v>
      </c>
      <c r="U4824" s="105" t="s">
        <v>815</v>
      </c>
      <c r="V4824" s="105" t="s">
        <v>816</v>
      </c>
      <c r="W4824" s="106">
        <v>72453960</v>
      </c>
      <c r="X4824" s="106">
        <v>0</v>
      </c>
    </row>
    <row r="4825" spans="2:24" x14ac:dyDescent="0.25">
      <c r="B4825" s="105" t="s">
        <v>817</v>
      </c>
      <c r="C4825" s="105" t="s">
        <v>818</v>
      </c>
      <c r="D4825" s="106">
        <v>24151320</v>
      </c>
      <c r="E4825" s="106">
        <v>0</v>
      </c>
      <c r="M4825" t="b">
        <f t="shared" si="375"/>
        <v>1</v>
      </c>
      <c r="N4825" t="b">
        <f t="shared" si="376"/>
        <v>1</v>
      </c>
      <c r="O4825" t="b">
        <f t="shared" si="377"/>
        <v>1</v>
      </c>
      <c r="P4825" t="b">
        <f t="shared" si="377"/>
        <v>1</v>
      </c>
      <c r="Q4825" t="b">
        <f t="shared" si="378"/>
        <v>1</v>
      </c>
      <c r="R4825" t="b">
        <f t="shared" si="379"/>
        <v>1</v>
      </c>
      <c r="U4825" s="105" t="s">
        <v>817</v>
      </c>
      <c r="V4825" s="105" t="s">
        <v>818</v>
      </c>
      <c r="W4825" s="106">
        <v>24151320</v>
      </c>
      <c r="X4825" s="106">
        <v>0</v>
      </c>
    </row>
    <row r="4826" spans="2:24" x14ac:dyDescent="0.25">
      <c r="B4826" s="105" t="s">
        <v>819</v>
      </c>
      <c r="C4826" s="105" t="s">
        <v>820</v>
      </c>
      <c r="D4826" s="106">
        <v>169058400</v>
      </c>
      <c r="E4826" s="106">
        <v>0</v>
      </c>
      <c r="M4826" t="b">
        <f t="shared" si="375"/>
        <v>1</v>
      </c>
      <c r="N4826" t="b">
        <f t="shared" si="376"/>
        <v>1</v>
      </c>
      <c r="O4826" t="b">
        <f t="shared" si="377"/>
        <v>1</v>
      </c>
      <c r="P4826" t="b">
        <f t="shared" si="377"/>
        <v>1</v>
      </c>
      <c r="Q4826" t="b">
        <f t="shared" si="378"/>
        <v>1</v>
      </c>
      <c r="R4826" t="b">
        <f t="shared" si="379"/>
        <v>1</v>
      </c>
      <c r="U4826" s="105" t="s">
        <v>819</v>
      </c>
      <c r="V4826" s="105" t="s">
        <v>820</v>
      </c>
      <c r="W4826" s="106">
        <v>169058400</v>
      </c>
      <c r="X4826" s="106">
        <v>0</v>
      </c>
    </row>
    <row r="4827" spans="2:24" x14ac:dyDescent="0.25">
      <c r="B4827" s="105" t="s">
        <v>821</v>
      </c>
      <c r="C4827" s="105" t="s">
        <v>822</v>
      </c>
      <c r="D4827" s="106">
        <v>48302400</v>
      </c>
      <c r="E4827" s="106">
        <v>0</v>
      </c>
      <c r="M4827" t="b">
        <f t="shared" ref="M4827:M4890" si="380">+B4827=U4827</f>
        <v>1</v>
      </c>
      <c r="N4827" t="b">
        <f t="shared" ref="N4827:N4890" si="381">+C4827=V4827</f>
        <v>1</v>
      </c>
      <c r="O4827" t="b">
        <f t="shared" ref="O4827:P4890" si="382">+D4827=W4827</f>
        <v>1</v>
      </c>
      <c r="P4827" t="b">
        <f t="shared" si="382"/>
        <v>1</v>
      </c>
      <c r="Q4827" t="b">
        <f t="shared" ref="Q4827:Q4890" si="383">+F4827=Y4827</f>
        <v>1</v>
      </c>
      <c r="R4827" t="b">
        <f t="shared" ref="R4827:R4890" si="384">+G4827=Z4827</f>
        <v>1</v>
      </c>
      <c r="U4827" s="105" t="s">
        <v>821</v>
      </c>
      <c r="V4827" s="105" t="s">
        <v>822</v>
      </c>
      <c r="W4827" s="106">
        <v>48302400</v>
      </c>
      <c r="X4827" s="106">
        <v>0</v>
      </c>
    </row>
    <row r="4828" spans="2:24" x14ac:dyDescent="0.25">
      <c r="B4828" s="105" t="s">
        <v>823</v>
      </c>
      <c r="C4828" s="105" t="s">
        <v>824</v>
      </c>
      <c r="D4828" s="106">
        <v>72453600</v>
      </c>
      <c r="E4828" s="106">
        <v>0</v>
      </c>
      <c r="M4828" t="b">
        <f t="shared" si="380"/>
        <v>1</v>
      </c>
      <c r="N4828" t="b">
        <f t="shared" si="381"/>
        <v>1</v>
      </c>
      <c r="O4828" t="b">
        <f t="shared" si="382"/>
        <v>1</v>
      </c>
      <c r="P4828" t="b">
        <f t="shared" si="382"/>
        <v>1</v>
      </c>
      <c r="Q4828" t="b">
        <f t="shared" si="383"/>
        <v>1</v>
      </c>
      <c r="R4828" t="b">
        <f t="shared" si="384"/>
        <v>1</v>
      </c>
      <c r="U4828" s="105" t="s">
        <v>823</v>
      </c>
      <c r="V4828" s="105" t="s">
        <v>824</v>
      </c>
      <c r="W4828" s="106">
        <v>72453600</v>
      </c>
      <c r="X4828" s="106">
        <v>0</v>
      </c>
    </row>
    <row r="4829" spans="2:24" x14ac:dyDescent="0.25">
      <c r="B4829" s="105" t="s">
        <v>825</v>
      </c>
      <c r="C4829" s="105" t="s">
        <v>1609</v>
      </c>
      <c r="D4829" s="106">
        <v>78491400</v>
      </c>
      <c r="E4829" s="106">
        <v>0</v>
      </c>
      <c r="M4829" t="b">
        <f t="shared" si="380"/>
        <v>1</v>
      </c>
      <c r="N4829" t="b">
        <f t="shared" si="381"/>
        <v>1</v>
      </c>
      <c r="O4829" t="b">
        <f t="shared" si="382"/>
        <v>1</v>
      </c>
      <c r="P4829" t="b">
        <f t="shared" si="382"/>
        <v>1</v>
      </c>
      <c r="Q4829" t="b">
        <f t="shared" si="383"/>
        <v>1</v>
      </c>
      <c r="R4829" t="b">
        <f t="shared" si="384"/>
        <v>1</v>
      </c>
      <c r="U4829" s="105" t="s">
        <v>825</v>
      </c>
      <c r="V4829" s="105" t="s">
        <v>1609</v>
      </c>
      <c r="W4829" s="106">
        <v>78491400</v>
      </c>
      <c r="X4829" s="106">
        <v>0</v>
      </c>
    </row>
    <row r="4830" spans="2:24" x14ac:dyDescent="0.25">
      <c r="B4830" s="105" t="s">
        <v>826</v>
      </c>
      <c r="C4830" s="105" t="s">
        <v>1610</v>
      </c>
      <c r="D4830" s="106">
        <v>289815840</v>
      </c>
      <c r="E4830" s="106">
        <v>0</v>
      </c>
      <c r="M4830" t="b">
        <f t="shared" si="380"/>
        <v>1</v>
      </c>
      <c r="N4830" t="b">
        <f t="shared" si="381"/>
        <v>1</v>
      </c>
      <c r="O4830" t="b">
        <f t="shared" si="382"/>
        <v>1</v>
      </c>
      <c r="P4830" t="b">
        <f t="shared" si="382"/>
        <v>1</v>
      </c>
      <c r="Q4830" t="b">
        <f t="shared" si="383"/>
        <v>1</v>
      </c>
      <c r="R4830" t="b">
        <f t="shared" si="384"/>
        <v>1</v>
      </c>
      <c r="U4830" s="105" t="s">
        <v>826</v>
      </c>
      <c r="V4830" s="105" t="s">
        <v>1610</v>
      </c>
      <c r="W4830" s="106">
        <v>289815840</v>
      </c>
      <c r="X4830" s="106">
        <v>0</v>
      </c>
    </row>
    <row r="4831" spans="2:24" x14ac:dyDescent="0.25">
      <c r="B4831" s="105" t="s">
        <v>827</v>
      </c>
      <c r="C4831" s="105" t="s">
        <v>1611</v>
      </c>
      <c r="D4831" s="106">
        <v>120756600</v>
      </c>
      <c r="E4831" s="106">
        <v>0</v>
      </c>
      <c r="M4831" t="b">
        <f t="shared" si="380"/>
        <v>1</v>
      </c>
      <c r="N4831" t="b">
        <f t="shared" si="381"/>
        <v>1</v>
      </c>
      <c r="O4831" t="b">
        <f t="shared" si="382"/>
        <v>1</v>
      </c>
      <c r="P4831" t="b">
        <f t="shared" si="382"/>
        <v>1</v>
      </c>
      <c r="Q4831" t="b">
        <f t="shared" si="383"/>
        <v>1</v>
      </c>
      <c r="R4831" t="b">
        <f t="shared" si="384"/>
        <v>1</v>
      </c>
      <c r="U4831" s="105" t="s">
        <v>827</v>
      </c>
      <c r="V4831" s="105" t="s">
        <v>1611</v>
      </c>
      <c r="W4831" s="106">
        <v>120756600</v>
      </c>
      <c r="X4831" s="106">
        <v>0</v>
      </c>
    </row>
    <row r="4832" spans="2:24" x14ac:dyDescent="0.25">
      <c r="B4832" s="105" t="s">
        <v>828</v>
      </c>
      <c r="C4832" s="105" t="s">
        <v>1612</v>
      </c>
      <c r="D4832" s="106">
        <v>246513200</v>
      </c>
      <c r="E4832" s="106">
        <v>0</v>
      </c>
      <c r="M4832" t="b">
        <f t="shared" si="380"/>
        <v>1</v>
      </c>
      <c r="N4832" t="b">
        <f t="shared" si="381"/>
        <v>1</v>
      </c>
      <c r="O4832" t="b">
        <f t="shared" si="382"/>
        <v>1</v>
      </c>
      <c r="P4832" t="b">
        <f t="shared" si="382"/>
        <v>1</v>
      </c>
      <c r="Q4832" t="b">
        <f t="shared" si="383"/>
        <v>1</v>
      </c>
      <c r="R4832" t="b">
        <f t="shared" si="384"/>
        <v>1</v>
      </c>
      <c r="U4832" s="105" t="s">
        <v>828</v>
      </c>
      <c r="V4832" s="105" t="s">
        <v>1612</v>
      </c>
      <c r="W4832" s="106">
        <v>246513200</v>
      </c>
      <c r="X4832" s="106">
        <v>0</v>
      </c>
    </row>
    <row r="4833" spans="2:24" x14ac:dyDescent="0.25">
      <c r="B4833" s="105" t="s">
        <v>460</v>
      </c>
      <c r="C4833" s="105" t="s">
        <v>461</v>
      </c>
      <c r="D4833" s="106">
        <v>622651500</v>
      </c>
      <c r="E4833" s="106">
        <v>0</v>
      </c>
      <c r="M4833" t="b">
        <f t="shared" si="380"/>
        <v>1</v>
      </c>
      <c r="N4833" t="b">
        <f t="shared" si="381"/>
        <v>1</v>
      </c>
      <c r="O4833" t="b">
        <f t="shared" si="382"/>
        <v>1</v>
      </c>
      <c r="P4833" t="b">
        <f t="shared" si="382"/>
        <v>1</v>
      </c>
      <c r="Q4833" t="b">
        <f t="shared" si="383"/>
        <v>1</v>
      </c>
      <c r="R4833" t="b">
        <f t="shared" si="384"/>
        <v>1</v>
      </c>
      <c r="U4833" s="105" t="s">
        <v>460</v>
      </c>
      <c r="V4833" s="105" t="s">
        <v>461</v>
      </c>
      <c r="W4833" s="106">
        <v>622651500</v>
      </c>
      <c r="X4833" s="106">
        <v>0</v>
      </c>
    </row>
    <row r="4834" spans="2:24" x14ac:dyDescent="0.25">
      <c r="B4834" s="105" t="s">
        <v>462</v>
      </c>
      <c r="C4834" s="105" t="s">
        <v>461</v>
      </c>
      <c r="D4834" s="106">
        <v>217358940</v>
      </c>
      <c r="E4834" s="106">
        <v>0</v>
      </c>
      <c r="M4834" t="b">
        <f t="shared" si="380"/>
        <v>1</v>
      </c>
      <c r="N4834" t="b">
        <f t="shared" si="381"/>
        <v>1</v>
      </c>
      <c r="O4834" t="b">
        <f t="shared" si="382"/>
        <v>1</v>
      </c>
      <c r="P4834" t="b">
        <f t="shared" si="382"/>
        <v>1</v>
      </c>
      <c r="Q4834" t="b">
        <f t="shared" si="383"/>
        <v>1</v>
      </c>
      <c r="R4834" t="b">
        <f t="shared" si="384"/>
        <v>1</v>
      </c>
      <c r="U4834" s="105" t="s">
        <v>462</v>
      </c>
      <c r="V4834" s="105" t="s">
        <v>461</v>
      </c>
      <c r="W4834" s="106">
        <v>217358940</v>
      </c>
      <c r="X4834" s="106">
        <v>0</v>
      </c>
    </row>
    <row r="4835" spans="2:24" x14ac:dyDescent="0.25">
      <c r="B4835" s="105" t="s">
        <v>829</v>
      </c>
      <c r="C4835" s="105" t="s">
        <v>833</v>
      </c>
      <c r="D4835" s="106">
        <v>187956600</v>
      </c>
      <c r="E4835" s="106">
        <v>0</v>
      </c>
      <c r="M4835" t="b">
        <f t="shared" si="380"/>
        <v>1</v>
      </c>
      <c r="N4835" t="b">
        <f t="shared" si="381"/>
        <v>1</v>
      </c>
      <c r="O4835" t="b">
        <f t="shared" si="382"/>
        <v>1</v>
      </c>
      <c r="P4835" t="b">
        <f t="shared" si="382"/>
        <v>1</v>
      </c>
      <c r="Q4835" t="b">
        <f t="shared" si="383"/>
        <v>1</v>
      </c>
      <c r="R4835" t="b">
        <f t="shared" si="384"/>
        <v>1</v>
      </c>
      <c r="U4835" s="105" t="s">
        <v>829</v>
      </c>
      <c r="V4835" s="105" t="s">
        <v>833</v>
      </c>
      <c r="W4835" s="106">
        <v>187956600</v>
      </c>
      <c r="X4835" s="106">
        <v>0</v>
      </c>
    </row>
    <row r="4836" spans="2:24" x14ac:dyDescent="0.25">
      <c r="B4836" s="105" t="s">
        <v>831</v>
      </c>
      <c r="C4836" s="105" t="s">
        <v>830</v>
      </c>
      <c r="D4836" s="106">
        <v>96605280</v>
      </c>
      <c r="E4836" s="106">
        <v>0</v>
      </c>
      <c r="M4836" t="b">
        <f t="shared" si="380"/>
        <v>1</v>
      </c>
      <c r="N4836" t="b">
        <f t="shared" si="381"/>
        <v>1</v>
      </c>
      <c r="O4836" t="b">
        <f t="shared" si="382"/>
        <v>1</v>
      </c>
      <c r="P4836" t="b">
        <f t="shared" si="382"/>
        <v>1</v>
      </c>
      <c r="Q4836" t="b">
        <f t="shared" si="383"/>
        <v>1</v>
      </c>
      <c r="R4836" t="b">
        <f t="shared" si="384"/>
        <v>1</v>
      </c>
      <c r="U4836" s="105" t="s">
        <v>831</v>
      </c>
      <c r="V4836" s="105" t="s">
        <v>830</v>
      </c>
      <c r="W4836" s="106">
        <v>96605280</v>
      </c>
      <c r="X4836" s="106">
        <v>0</v>
      </c>
    </row>
    <row r="4837" spans="2:24" x14ac:dyDescent="0.25">
      <c r="B4837" s="105" t="s">
        <v>832</v>
      </c>
      <c r="C4837" s="105" t="s">
        <v>1457</v>
      </c>
      <c r="D4837" s="106">
        <v>72432000</v>
      </c>
      <c r="E4837" s="106">
        <v>0</v>
      </c>
      <c r="M4837" t="b">
        <f t="shared" si="380"/>
        <v>1</v>
      </c>
      <c r="N4837" t="b">
        <f t="shared" si="381"/>
        <v>1</v>
      </c>
      <c r="O4837" t="b">
        <f t="shared" si="382"/>
        <v>1</v>
      </c>
      <c r="P4837" t="b">
        <f t="shared" si="382"/>
        <v>1</v>
      </c>
      <c r="Q4837" t="b">
        <f t="shared" si="383"/>
        <v>1</v>
      </c>
      <c r="R4837" t="b">
        <f t="shared" si="384"/>
        <v>1</v>
      </c>
      <c r="U4837" s="105" t="s">
        <v>832</v>
      </c>
      <c r="V4837" s="105" t="s">
        <v>1457</v>
      </c>
      <c r="W4837" s="106">
        <v>72432000</v>
      </c>
      <c r="X4837" s="106">
        <v>0</v>
      </c>
    </row>
    <row r="4838" spans="2:24" x14ac:dyDescent="0.25">
      <c r="B4838" s="105" t="s">
        <v>1458</v>
      </c>
      <c r="C4838" s="105" t="s">
        <v>1459</v>
      </c>
      <c r="D4838" s="106">
        <v>48298680</v>
      </c>
      <c r="E4838" s="106">
        <v>0</v>
      </c>
      <c r="M4838" t="b">
        <f t="shared" si="380"/>
        <v>1</v>
      </c>
      <c r="N4838" t="b">
        <f t="shared" si="381"/>
        <v>1</v>
      </c>
      <c r="O4838" t="b">
        <f t="shared" si="382"/>
        <v>1</v>
      </c>
      <c r="P4838" t="b">
        <f t="shared" si="382"/>
        <v>1</v>
      </c>
      <c r="Q4838" t="b">
        <f t="shared" si="383"/>
        <v>1</v>
      </c>
      <c r="R4838" t="b">
        <f t="shared" si="384"/>
        <v>1</v>
      </c>
      <c r="U4838" s="105" t="s">
        <v>1458</v>
      </c>
      <c r="V4838" s="105" t="s">
        <v>1459</v>
      </c>
      <c r="W4838" s="106">
        <v>48298680</v>
      </c>
      <c r="X4838" s="106">
        <v>0</v>
      </c>
    </row>
    <row r="4839" spans="2:24" x14ac:dyDescent="0.25">
      <c r="B4839" s="105" t="s">
        <v>521</v>
      </c>
      <c r="C4839" s="105" t="s">
        <v>522</v>
      </c>
      <c r="D4839" s="106">
        <v>144907920</v>
      </c>
      <c r="E4839" s="106">
        <v>0</v>
      </c>
      <c r="M4839" t="b">
        <f t="shared" si="380"/>
        <v>1</v>
      </c>
      <c r="N4839" t="b">
        <f t="shared" si="381"/>
        <v>1</v>
      </c>
      <c r="O4839" t="b">
        <f t="shared" si="382"/>
        <v>1</v>
      </c>
      <c r="P4839" t="b">
        <f t="shared" si="382"/>
        <v>1</v>
      </c>
      <c r="Q4839" t="b">
        <f t="shared" si="383"/>
        <v>1</v>
      </c>
      <c r="R4839" t="b">
        <f t="shared" si="384"/>
        <v>1</v>
      </c>
      <c r="U4839" s="105" t="s">
        <v>521</v>
      </c>
      <c r="V4839" s="105" t="s">
        <v>522</v>
      </c>
      <c r="W4839" s="106">
        <v>144907920</v>
      </c>
      <c r="X4839" s="106">
        <v>0</v>
      </c>
    </row>
    <row r="4840" spans="2:24" x14ac:dyDescent="0.25">
      <c r="B4840" s="105" t="s">
        <v>523</v>
      </c>
      <c r="C4840" s="105" t="s">
        <v>524</v>
      </c>
      <c r="D4840" s="106">
        <v>144907920</v>
      </c>
      <c r="E4840" s="106">
        <v>0</v>
      </c>
      <c r="M4840" t="b">
        <f t="shared" si="380"/>
        <v>1</v>
      </c>
      <c r="N4840" t="b">
        <f t="shared" si="381"/>
        <v>1</v>
      </c>
      <c r="O4840" t="b">
        <f t="shared" si="382"/>
        <v>1</v>
      </c>
      <c r="P4840" t="b">
        <f t="shared" si="382"/>
        <v>1</v>
      </c>
      <c r="Q4840" t="b">
        <f t="shared" si="383"/>
        <v>1</v>
      </c>
      <c r="R4840" t="b">
        <f t="shared" si="384"/>
        <v>1</v>
      </c>
      <c r="U4840" s="105" t="s">
        <v>523</v>
      </c>
      <c r="V4840" s="105" t="s">
        <v>524</v>
      </c>
      <c r="W4840" s="106">
        <v>144907920</v>
      </c>
      <c r="X4840" s="106">
        <v>0</v>
      </c>
    </row>
    <row r="4841" spans="2:24" x14ac:dyDescent="0.25">
      <c r="B4841" s="105" t="s">
        <v>525</v>
      </c>
      <c r="C4841" s="105" t="s">
        <v>524</v>
      </c>
      <c r="D4841" s="106">
        <v>96605280</v>
      </c>
      <c r="E4841" s="106">
        <v>0</v>
      </c>
      <c r="M4841" t="b">
        <f t="shared" si="380"/>
        <v>1</v>
      </c>
      <c r="N4841" t="b">
        <f t="shared" si="381"/>
        <v>1</v>
      </c>
      <c r="O4841" t="b">
        <f t="shared" si="382"/>
        <v>1</v>
      </c>
      <c r="P4841" t="b">
        <f t="shared" si="382"/>
        <v>1</v>
      </c>
      <c r="Q4841" t="b">
        <f t="shared" si="383"/>
        <v>1</v>
      </c>
      <c r="R4841" t="b">
        <f t="shared" si="384"/>
        <v>1</v>
      </c>
      <c r="U4841" s="105" t="s">
        <v>525</v>
      </c>
      <c r="V4841" s="105" t="s">
        <v>524</v>
      </c>
      <c r="W4841" s="106">
        <v>96605280</v>
      </c>
      <c r="X4841" s="106">
        <v>0</v>
      </c>
    </row>
    <row r="4842" spans="2:24" x14ac:dyDescent="0.25">
      <c r="B4842" s="105" t="s">
        <v>1460</v>
      </c>
      <c r="C4842" s="105" t="s">
        <v>1613</v>
      </c>
      <c r="D4842" s="106">
        <v>48302640</v>
      </c>
      <c r="E4842" s="106">
        <v>0</v>
      </c>
      <c r="M4842" t="b">
        <f t="shared" si="380"/>
        <v>1</v>
      </c>
      <c r="N4842" t="b">
        <f t="shared" si="381"/>
        <v>1</v>
      </c>
      <c r="O4842" t="b">
        <f t="shared" si="382"/>
        <v>1</v>
      </c>
      <c r="P4842" t="b">
        <f t="shared" si="382"/>
        <v>1</v>
      </c>
      <c r="Q4842" t="b">
        <f t="shared" si="383"/>
        <v>1</v>
      </c>
      <c r="R4842" t="b">
        <f t="shared" si="384"/>
        <v>1</v>
      </c>
      <c r="U4842" s="105" t="s">
        <v>1460</v>
      </c>
      <c r="V4842" s="105" t="s">
        <v>1613</v>
      </c>
      <c r="W4842" s="106">
        <v>48302640</v>
      </c>
      <c r="X4842" s="106">
        <v>0</v>
      </c>
    </row>
    <row r="4843" spans="2:24" x14ac:dyDescent="0.25">
      <c r="B4843" s="105" t="s">
        <v>650</v>
      </c>
      <c r="C4843" s="105" t="s">
        <v>651</v>
      </c>
      <c r="D4843" s="106">
        <v>269863200</v>
      </c>
      <c r="E4843" s="106">
        <v>0</v>
      </c>
      <c r="M4843" t="b">
        <f t="shared" si="380"/>
        <v>1</v>
      </c>
      <c r="N4843" t="b">
        <f t="shared" si="381"/>
        <v>1</v>
      </c>
      <c r="O4843" t="b">
        <f t="shared" si="382"/>
        <v>1</v>
      </c>
      <c r="P4843" t="b">
        <f t="shared" si="382"/>
        <v>1</v>
      </c>
      <c r="Q4843" t="b">
        <f t="shared" si="383"/>
        <v>1</v>
      </c>
      <c r="R4843" t="b">
        <f t="shared" si="384"/>
        <v>1</v>
      </c>
      <c r="U4843" s="105" t="s">
        <v>650</v>
      </c>
      <c r="V4843" s="105" t="s">
        <v>651</v>
      </c>
      <c r="W4843" s="106">
        <v>269863200</v>
      </c>
      <c r="X4843" s="106">
        <v>0</v>
      </c>
    </row>
    <row r="4844" spans="2:24" x14ac:dyDescent="0.25">
      <c r="B4844" s="105" t="s">
        <v>652</v>
      </c>
      <c r="C4844" s="105" t="s">
        <v>653</v>
      </c>
      <c r="D4844" s="106">
        <v>269863200</v>
      </c>
      <c r="E4844" s="106">
        <v>0</v>
      </c>
      <c r="M4844" t="b">
        <f t="shared" si="380"/>
        <v>1</v>
      </c>
      <c r="N4844" t="b">
        <f t="shared" si="381"/>
        <v>1</v>
      </c>
      <c r="O4844" t="b">
        <f t="shared" si="382"/>
        <v>1</v>
      </c>
      <c r="P4844" t="b">
        <f t="shared" si="382"/>
        <v>1</v>
      </c>
      <c r="Q4844" t="b">
        <f t="shared" si="383"/>
        <v>1</v>
      </c>
      <c r="R4844" t="b">
        <f t="shared" si="384"/>
        <v>1</v>
      </c>
      <c r="U4844" s="105" t="s">
        <v>652</v>
      </c>
      <c r="V4844" s="105" t="s">
        <v>653</v>
      </c>
      <c r="W4844" s="106">
        <v>269863200</v>
      </c>
      <c r="X4844" s="106">
        <v>0</v>
      </c>
    </row>
    <row r="4845" spans="2:24" x14ac:dyDescent="0.25">
      <c r="B4845" s="105" t="s">
        <v>654</v>
      </c>
      <c r="C4845" s="105" t="s">
        <v>653</v>
      </c>
      <c r="D4845" s="106">
        <v>269863200</v>
      </c>
      <c r="E4845" s="106">
        <v>0</v>
      </c>
      <c r="M4845" t="b">
        <f t="shared" si="380"/>
        <v>1</v>
      </c>
      <c r="N4845" t="b">
        <f t="shared" si="381"/>
        <v>1</v>
      </c>
      <c r="O4845" t="b">
        <f t="shared" si="382"/>
        <v>1</v>
      </c>
      <c r="P4845" t="b">
        <f t="shared" si="382"/>
        <v>1</v>
      </c>
      <c r="Q4845" t="b">
        <f t="shared" si="383"/>
        <v>1</v>
      </c>
      <c r="R4845" t="b">
        <f t="shared" si="384"/>
        <v>1</v>
      </c>
      <c r="U4845" s="105" t="s">
        <v>654</v>
      </c>
      <c r="V4845" s="105" t="s">
        <v>653</v>
      </c>
      <c r="W4845" s="106">
        <v>269863200</v>
      </c>
      <c r="X4845" s="106">
        <v>0</v>
      </c>
    </row>
    <row r="4846" spans="2:24" x14ac:dyDescent="0.25">
      <c r="B4846" s="105" t="s">
        <v>655</v>
      </c>
      <c r="C4846" s="105" t="s">
        <v>656</v>
      </c>
      <c r="D4846" s="106">
        <v>313513200</v>
      </c>
      <c r="E4846" s="106">
        <v>0</v>
      </c>
      <c r="M4846" t="b">
        <f t="shared" si="380"/>
        <v>1</v>
      </c>
      <c r="N4846" t="b">
        <f t="shared" si="381"/>
        <v>1</v>
      </c>
      <c r="O4846" t="b">
        <f t="shared" si="382"/>
        <v>1</v>
      </c>
      <c r="P4846" t="b">
        <f t="shared" si="382"/>
        <v>1</v>
      </c>
      <c r="Q4846" t="b">
        <f t="shared" si="383"/>
        <v>1</v>
      </c>
      <c r="R4846" t="b">
        <f t="shared" si="384"/>
        <v>1</v>
      </c>
      <c r="U4846" s="105" t="s">
        <v>655</v>
      </c>
      <c r="V4846" s="105" t="s">
        <v>656</v>
      </c>
      <c r="W4846" s="106">
        <v>313513200</v>
      </c>
      <c r="X4846" s="106">
        <v>0</v>
      </c>
    </row>
    <row r="4847" spans="2:24" x14ac:dyDescent="0.25">
      <c r="B4847" s="105" t="s">
        <v>657</v>
      </c>
      <c r="C4847" s="105" t="s">
        <v>658</v>
      </c>
      <c r="D4847" s="106">
        <v>313513200</v>
      </c>
      <c r="E4847" s="106">
        <v>0</v>
      </c>
      <c r="M4847" t="b">
        <f t="shared" si="380"/>
        <v>1</v>
      </c>
      <c r="N4847" t="b">
        <f t="shared" si="381"/>
        <v>1</v>
      </c>
      <c r="O4847" t="b">
        <f t="shared" si="382"/>
        <v>1</v>
      </c>
      <c r="P4847" t="b">
        <f t="shared" si="382"/>
        <v>1</v>
      </c>
      <c r="Q4847" t="b">
        <f t="shared" si="383"/>
        <v>1</v>
      </c>
      <c r="R4847" t="b">
        <f t="shared" si="384"/>
        <v>1</v>
      </c>
      <c r="U4847" s="105" t="s">
        <v>657</v>
      </c>
      <c r="V4847" s="105" t="s">
        <v>658</v>
      </c>
      <c r="W4847" s="106">
        <v>313513200</v>
      </c>
      <c r="X4847" s="106">
        <v>0</v>
      </c>
    </row>
    <row r="4848" spans="2:24" x14ac:dyDescent="0.25">
      <c r="B4848" s="105" t="s">
        <v>659</v>
      </c>
      <c r="C4848" s="105" t="s">
        <v>658</v>
      </c>
      <c r="D4848" s="106">
        <v>241059240</v>
      </c>
      <c r="E4848" s="106">
        <v>0</v>
      </c>
      <c r="M4848" t="b">
        <f t="shared" si="380"/>
        <v>1</v>
      </c>
      <c r="N4848" t="b">
        <f t="shared" si="381"/>
        <v>1</v>
      </c>
      <c r="O4848" t="b">
        <f t="shared" si="382"/>
        <v>1</v>
      </c>
      <c r="P4848" t="b">
        <f t="shared" si="382"/>
        <v>1</v>
      </c>
      <c r="Q4848" t="b">
        <f t="shared" si="383"/>
        <v>1</v>
      </c>
      <c r="R4848" t="b">
        <f t="shared" si="384"/>
        <v>1</v>
      </c>
      <c r="U4848" s="105" t="s">
        <v>659</v>
      </c>
      <c r="V4848" s="105" t="s">
        <v>658</v>
      </c>
      <c r="W4848" s="106">
        <v>241059240</v>
      </c>
      <c r="X4848" s="106">
        <v>0</v>
      </c>
    </row>
    <row r="4849" spans="2:24" x14ac:dyDescent="0.25">
      <c r="B4849" s="105" t="s">
        <v>834</v>
      </c>
      <c r="C4849" s="105" t="s">
        <v>835</v>
      </c>
      <c r="D4849" s="106">
        <v>72453960</v>
      </c>
      <c r="E4849" s="106">
        <v>0</v>
      </c>
      <c r="M4849" t="b">
        <f t="shared" si="380"/>
        <v>1</v>
      </c>
      <c r="N4849" t="b">
        <f t="shared" si="381"/>
        <v>1</v>
      </c>
      <c r="O4849" t="b">
        <f t="shared" si="382"/>
        <v>1</v>
      </c>
      <c r="P4849" t="b">
        <f t="shared" si="382"/>
        <v>1</v>
      </c>
      <c r="Q4849" t="b">
        <f t="shared" si="383"/>
        <v>1</v>
      </c>
      <c r="R4849" t="b">
        <f t="shared" si="384"/>
        <v>1</v>
      </c>
      <c r="U4849" s="105" t="s">
        <v>834</v>
      </c>
      <c r="V4849" s="105" t="s">
        <v>835</v>
      </c>
      <c r="W4849" s="106">
        <v>72453960</v>
      </c>
      <c r="X4849" s="106">
        <v>0</v>
      </c>
    </row>
    <row r="4850" spans="2:24" x14ac:dyDescent="0.25">
      <c r="B4850" s="105" t="s">
        <v>463</v>
      </c>
      <c r="C4850" s="105" t="s">
        <v>464</v>
      </c>
      <c r="D4850" s="106">
        <v>4114054036</v>
      </c>
      <c r="E4850" s="106">
        <v>0</v>
      </c>
      <c r="M4850" t="b">
        <f t="shared" si="380"/>
        <v>1</v>
      </c>
      <c r="N4850" t="b">
        <f t="shared" si="381"/>
        <v>1</v>
      </c>
      <c r="O4850" t="b">
        <f t="shared" si="382"/>
        <v>1</v>
      </c>
      <c r="P4850" t="b">
        <f t="shared" si="382"/>
        <v>1</v>
      </c>
      <c r="Q4850" t="b">
        <f t="shared" si="383"/>
        <v>1</v>
      </c>
      <c r="R4850" t="b">
        <f t="shared" si="384"/>
        <v>1</v>
      </c>
      <c r="U4850" s="105" t="s">
        <v>463</v>
      </c>
      <c r="V4850" s="105" t="s">
        <v>464</v>
      </c>
      <c r="W4850" s="106">
        <v>4114054036</v>
      </c>
      <c r="X4850" s="106">
        <v>0</v>
      </c>
    </row>
    <row r="4851" spans="2:24" x14ac:dyDescent="0.25">
      <c r="B4851" s="105" t="s">
        <v>465</v>
      </c>
      <c r="C4851" s="105" t="s">
        <v>466</v>
      </c>
      <c r="D4851" s="106">
        <v>1835500320</v>
      </c>
      <c r="E4851" s="106">
        <v>0</v>
      </c>
      <c r="M4851" t="b">
        <f t="shared" si="380"/>
        <v>1</v>
      </c>
      <c r="N4851" t="b">
        <f t="shared" si="381"/>
        <v>1</v>
      </c>
      <c r="O4851" t="b">
        <f t="shared" si="382"/>
        <v>1</v>
      </c>
      <c r="P4851" t="b">
        <f t="shared" si="382"/>
        <v>1</v>
      </c>
      <c r="Q4851" t="b">
        <f t="shared" si="383"/>
        <v>1</v>
      </c>
      <c r="R4851" t="b">
        <f t="shared" si="384"/>
        <v>1</v>
      </c>
      <c r="U4851" s="105" t="s">
        <v>465</v>
      </c>
      <c r="V4851" s="105" t="s">
        <v>466</v>
      </c>
      <c r="W4851" s="106">
        <v>1835500320</v>
      </c>
      <c r="X4851" s="106">
        <v>0</v>
      </c>
    </row>
    <row r="4852" spans="2:24" x14ac:dyDescent="0.25">
      <c r="B4852" s="105" t="s">
        <v>467</v>
      </c>
      <c r="C4852" s="105" t="s">
        <v>468</v>
      </c>
      <c r="D4852" s="106">
        <v>1835500320</v>
      </c>
      <c r="E4852" s="106">
        <v>0</v>
      </c>
      <c r="M4852" t="b">
        <f t="shared" si="380"/>
        <v>1</v>
      </c>
      <c r="N4852" t="b">
        <f t="shared" si="381"/>
        <v>1</v>
      </c>
      <c r="O4852" t="b">
        <f t="shared" si="382"/>
        <v>1</v>
      </c>
      <c r="P4852" t="b">
        <f t="shared" si="382"/>
        <v>1</v>
      </c>
      <c r="Q4852" t="b">
        <f t="shared" si="383"/>
        <v>1</v>
      </c>
      <c r="R4852" t="b">
        <f t="shared" si="384"/>
        <v>1</v>
      </c>
      <c r="U4852" s="105" t="s">
        <v>467</v>
      </c>
      <c r="V4852" s="105" t="s">
        <v>468</v>
      </c>
      <c r="W4852" s="106">
        <v>1835500320</v>
      </c>
      <c r="X4852" s="106">
        <v>0</v>
      </c>
    </row>
    <row r="4853" spans="2:24" x14ac:dyDescent="0.25">
      <c r="B4853" s="105" t="s">
        <v>572</v>
      </c>
      <c r="C4853" s="105" t="s">
        <v>573</v>
      </c>
      <c r="D4853" s="106">
        <v>1501436900</v>
      </c>
      <c r="E4853" s="106">
        <v>0</v>
      </c>
      <c r="M4853" t="b">
        <f t="shared" si="380"/>
        <v>1</v>
      </c>
      <c r="N4853" t="b">
        <f t="shared" si="381"/>
        <v>1</v>
      </c>
      <c r="O4853" t="b">
        <f t="shared" si="382"/>
        <v>1</v>
      </c>
      <c r="P4853" t="b">
        <f t="shared" si="382"/>
        <v>1</v>
      </c>
      <c r="Q4853" t="b">
        <f t="shared" si="383"/>
        <v>1</v>
      </c>
      <c r="R4853" t="b">
        <f t="shared" si="384"/>
        <v>1</v>
      </c>
      <c r="U4853" s="105" t="s">
        <v>572</v>
      </c>
      <c r="V4853" s="105" t="s">
        <v>573</v>
      </c>
      <c r="W4853" s="106">
        <v>1501436900</v>
      </c>
      <c r="X4853" s="106">
        <v>0</v>
      </c>
    </row>
    <row r="4854" spans="2:24" x14ac:dyDescent="0.25">
      <c r="B4854" s="105" t="s">
        <v>574</v>
      </c>
      <c r="C4854" s="105" t="s">
        <v>573</v>
      </c>
      <c r="D4854" s="106">
        <v>1501436900</v>
      </c>
      <c r="E4854" s="106">
        <v>0</v>
      </c>
      <c r="M4854" t="b">
        <f t="shared" si="380"/>
        <v>1</v>
      </c>
      <c r="N4854" t="b">
        <f t="shared" si="381"/>
        <v>1</v>
      </c>
      <c r="O4854" t="b">
        <f t="shared" si="382"/>
        <v>1</v>
      </c>
      <c r="P4854" t="b">
        <f t="shared" si="382"/>
        <v>1</v>
      </c>
      <c r="Q4854" t="b">
        <f t="shared" si="383"/>
        <v>1</v>
      </c>
      <c r="R4854" t="b">
        <f t="shared" si="384"/>
        <v>1</v>
      </c>
      <c r="U4854" s="105" t="s">
        <v>574</v>
      </c>
      <c r="V4854" s="105" t="s">
        <v>573</v>
      </c>
      <c r="W4854" s="106">
        <v>1501436900</v>
      </c>
      <c r="X4854" s="106">
        <v>0</v>
      </c>
    </row>
    <row r="4855" spans="2:24" x14ac:dyDescent="0.25">
      <c r="B4855" s="105" t="s">
        <v>480</v>
      </c>
      <c r="C4855" s="105" t="s">
        <v>481</v>
      </c>
      <c r="D4855" s="106">
        <v>777116816</v>
      </c>
      <c r="E4855" s="106">
        <v>0</v>
      </c>
      <c r="M4855" t="b">
        <f t="shared" si="380"/>
        <v>1</v>
      </c>
      <c r="N4855" t="b">
        <f t="shared" si="381"/>
        <v>1</v>
      </c>
      <c r="O4855" t="b">
        <f t="shared" si="382"/>
        <v>1</v>
      </c>
      <c r="P4855" t="b">
        <f t="shared" si="382"/>
        <v>1</v>
      </c>
      <c r="Q4855" t="b">
        <f t="shared" si="383"/>
        <v>1</v>
      </c>
      <c r="R4855" t="b">
        <f t="shared" si="384"/>
        <v>1</v>
      </c>
      <c r="U4855" s="105" t="s">
        <v>480</v>
      </c>
      <c r="V4855" s="105" t="s">
        <v>481</v>
      </c>
      <c r="W4855" s="106">
        <v>777116816</v>
      </c>
      <c r="X4855" s="106">
        <v>0</v>
      </c>
    </row>
    <row r="4856" spans="2:24" x14ac:dyDescent="0.25">
      <c r="B4856" s="105" t="s">
        <v>482</v>
      </c>
      <c r="C4856" s="105" t="s">
        <v>481</v>
      </c>
      <c r="D4856" s="106">
        <v>777116816</v>
      </c>
      <c r="E4856" s="106">
        <v>0</v>
      </c>
      <c r="M4856" t="b">
        <f t="shared" si="380"/>
        <v>1</v>
      </c>
      <c r="N4856" t="b">
        <f t="shared" si="381"/>
        <v>1</v>
      </c>
      <c r="O4856" t="b">
        <f t="shared" si="382"/>
        <v>1</v>
      </c>
      <c r="P4856" t="b">
        <f t="shared" si="382"/>
        <v>1</v>
      </c>
      <c r="Q4856" t="b">
        <f t="shared" si="383"/>
        <v>1</v>
      </c>
      <c r="R4856" t="b">
        <f t="shared" si="384"/>
        <v>1</v>
      </c>
      <c r="U4856" s="105" t="s">
        <v>482</v>
      </c>
      <c r="V4856" s="105" t="s">
        <v>481</v>
      </c>
      <c r="W4856" s="106">
        <v>777116816</v>
      </c>
      <c r="X4856" s="106">
        <v>0</v>
      </c>
    </row>
    <row r="4857" spans="2:24" x14ac:dyDescent="0.25">
      <c r="B4857" s="105" t="s">
        <v>666</v>
      </c>
      <c r="C4857" s="105" t="s">
        <v>667</v>
      </c>
      <c r="D4857" s="106">
        <v>144914400</v>
      </c>
      <c r="E4857" s="106">
        <v>0</v>
      </c>
      <c r="M4857" t="b">
        <f t="shared" si="380"/>
        <v>1</v>
      </c>
      <c r="N4857" t="b">
        <f t="shared" si="381"/>
        <v>1</v>
      </c>
      <c r="O4857" t="b">
        <f t="shared" si="382"/>
        <v>1</v>
      </c>
      <c r="P4857" t="b">
        <f t="shared" si="382"/>
        <v>1</v>
      </c>
      <c r="Q4857" t="b">
        <f t="shared" si="383"/>
        <v>1</v>
      </c>
      <c r="R4857" t="b">
        <f t="shared" si="384"/>
        <v>1</v>
      </c>
      <c r="U4857" s="105" t="s">
        <v>666</v>
      </c>
      <c r="V4857" s="105" t="s">
        <v>667</v>
      </c>
      <c r="W4857" s="106">
        <v>144914400</v>
      </c>
      <c r="X4857" s="106">
        <v>0</v>
      </c>
    </row>
    <row r="4858" spans="2:24" x14ac:dyDescent="0.25">
      <c r="B4858" s="105" t="s">
        <v>668</v>
      </c>
      <c r="C4858" s="105" t="s">
        <v>669</v>
      </c>
      <c r="D4858" s="106">
        <v>144914400</v>
      </c>
      <c r="E4858" s="106">
        <v>0</v>
      </c>
      <c r="M4858" t="b">
        <f t="shared" si="380"/>
        <v>1</v>
      </c>
      <c r="N4858" t="b">
        <f t="shared" si="381"/>
        <v>1</v>
      </c>
      <c r="O4858" t="b">
        <f t="shared" si="382"/>
        <v>1</v>
      </c>
      <c r="P4858" t="b">
        <f t="shared" si="382"/>
        <v>1</v>
      </c>
      <c r="Q4858" t="b">
        <f t="shared" si="383"/>
        <v>1</v>
      </c>
      <c r="R4858" t="b">
        <f t="shared" si="384"/>
        <v>1</v>
      </c>
      <c r="U4858" s="105" t="s">
        <v>668</v>
      </c>
      <c r="V4858" s="105" t="s">
        <v>669</v>
      </c>
      <c r="W4858" s="106">
        <v>144914400</v>
      </c>
      <c r="X4858" s="106">
        <v>0</v>
      </c>
    </row>
    <row r="4859" spans="2:24" x14ac:dyDescent="0.25">
      <c r="B4859" s="105" t="s">
        <v>670</v>
      </c>
      <c r="C4859" s="105" t="s">
        <v>669</v>
      </c>
      <c r="D4859" s="106">
        <v>144914400</v>
      </c>
      <c r="E4859" s="106">
        <v>0</v>
      </c>
      <c r="M4859" t="b">
        <f t="shared" si="380"/>
        <v>1</v>
      </c>
      <c r="N4859" t="b">
        <f t="shared" si="381"/>
        <v>1</v>
      </c>
      <c r="O4859" t="b">
        <f t="shared" si="382"/>
        <v>1</v>
      </c>
      <c r="P4859" t="b">
        <f t="shared" si="382"/>
        <v>1</v>
      </c>
      <c r="Q4859" t="b">
        <f t="shared" si="383"/>
        <v>1</v>
      </c>
      <c r="R4859" t="b">
        <f t="shared" si="384"/>
        <v>1</v>
      </c>
      <c r="U4859" s="105" t="s">
        <v>670</v>
      </c>
      <c r="V4859" s="105" t="s">
        <v>669</v>
      </c>
      <c r="W4859" s="106">
        <v>144914400</v>
      </c>
      <c r="X4859" s="106">
        <v>0</v>
      </c>
    </row>
    <row r="4860" spans="2:24" x14ac:dyDescent="0.25">
      <c r="B4860" s="105" t="s">
        <v>671</v>
      </c>
      <c r="C4860" s="105" t="s">
        <v>672</v>
      </c>
      <c r="D4860" s="106">
        <v>360000000</v>
      </c>
      <c r="E4860" s="106">
        <v>0</v>
      </c>
      <c r="M4860" t="b">
        <f t="shared" si="380"/>
        <v>1</v>
      </c>
      <c r="N4860" t="b">
        <f t="shared" si="381"/>
        <v>1</v>
      </c>
      <c r="O4860" t="b">
        <f t="shared" si="382"/>
        <v>1</v>
      </c>
      <c r="P4860" t="b">
        <f t="shared" si="382"/>
        <v>1</v>
      </c>
      <c r="Q4860" t="b">
        <f t="shared" si="383"/>
        <v>1</v>
      </c>
      <c r="R4860" t="b">
        <f t="shared" si="384"/>
        <v>1</v>
      </c>
      <c r="U4860" s="105" t="s">
        <v>671</v>
      </c>
      <c r="V4860" s="105" t="s">
        <v>672</v>
      </c>
      <c r="W4860" s="106">
        <v>360000000</v>
      </c>
      <c r="X4860" s="106">
        <v>0</v>
      </c>
    </row>
    <row r="4861" spans="2:24" x14ac:dyDescent="0.25">
      <c r="B4861" s="105" t="s">
        <v>673</v>
      </c>
      <c r="C4861" s="105" t="s">
        <v>674</v>
      </c>
      <c r="D4861" s="106">
        <v>360000000</v>
      </c>
      <c r="E4861" s="106">
        <v>0</v>
      </c>
      <c r="M4861" t="b">
        <f t="shared" si="380"/>
        <v>1</v>
      </c>
      <c r="N4861" t="b">
        <f t="shared" si="381"/>
        <v>1</v>
      </c>
      <c r="O4861" t="b">
        <f t="shared" si="382"/>
        <v>1</v>
      </c>
      <c r="P4861" t="b">
        <f t="shared" si="382"/>
        <v>1</v>
      </c>
      <c r="Q4861" t="b">
        <f t="shared" si="383"/>
        <v>1</v>
      </c>
      <c r="R4861" t="b">
        <f t="shared" si="384"/>
        <v>1</v>
      </c>
      <c r="U4861" s="105" t="s">
        <v>673</v>
      </c>
      <c r="V4861" s="105" t="s">
        <v>674</v>
      </c>
      <c r="W4861" s="106">
        <v>360000000</v>
      </c>
      <c r="X4861" s="106">
        <v>0</v>
      </c>
    </row>
    <row r="4862" spans="2:24" x14ac:dyDescent="0.25">
      <c r="B4862" s="105" t="s">
        <v>675</v>
      </c>
      <c r="C4862" s="105" t="s">
        <v>674</v>
      </c>
      <c r="D4862" s="106">
        <v>360000000</v>
      </c>
      <c r="E4862" s="106">
        <v>0</v>
      </c>
      <c r="M4862" t="b">
        <f t="shared" si="380"/>
        <v>1</v>
      </c>
      <c r="N4862" t="b">
        <f t="shared" si="381"/>
        <v>1</v>
      </c>
      <c r="O4862" t="b">
        <f t="shared" si="382"/>
        <v>1</v>
      </c>
      <c r="P4862" t="b">
        <f t="shared" si="382"/>
        <v>1</v>
      </c>
      <c r="Q4862" t="b">
        <f t="shared" si="383"/>
        <v>1</v>
      </c>
      <c r="R4862" t="b">
        <f t="shared" si="384"/>
        <v>1</v>
      </c>
      <c r="U4862" s="105" t="s">
        <v>675</v>
      </c>
      <c r="V4862" s="105" t="s">
        <v>674</v>
      </c>
      <c r="W4862" s="106">
        <v>360000000</v>
      </c>
      <c r="X4862" s="106">
        <v>0</v>
      </c>
    </row>
    <row r="4863" spans="2:24" x14ac:dyDescent="0.25">
      <c r="B4863" s="105" t="s">
        <v>338</v>
      </c>
      <c r="C4863" s="105" t="s">
        <v>339</v>
      </c>
      <c r="D4863" s="106">
        <v>3522114120</v>
      </c>
      <c r="E4863" s="106">
        <v>0</v>
      </c>
      <c r="M4863" t="b">
        <f t="shared" si="380"/>
        <v>1</v>
      </c>
      <c r="N4863" t="b">
        <f t="shared" si="381"/>
        <v>1</v>
      </c>
      <c r="O4863" t="b">
        <f t="shared" si="382"/>
        <v>1</v>
      </c>
      <c r="P4863" t="b">
        <f t="shared" si="382"/>
        <v>1</v>
      </c>
      <c r="Q4863" t="b">
        <f t="shared" si="383"/>
        <v>1</v>
      </c>
      <c r="R4863" t="b">
        <f t="shared" si="384"/>
        <v>1</v>
      </c>
      <c r="U4863" s="105" t="s">
        <v>338</v>
      </c>
      <c r="V4863" s="105" t="s">
        <v>339</v>
      </c>
      <c r="W4863" s="106">
        <v>3522114120</v>
      </c>
      <c r="X4863" s="106">
        <v>0</v>
      </c>
    </row>
    <row r="4864" spans="2:24" x14ac:dyDescent="0.25">
      <c r="B4864" s="105" t="s">
        <v>469</v>
      </c>
      <c r="C4864" s="105" t="s">
        <v>470</v>
      </c>
      <c r="D4864" s="106">
        <v>1225679490</v>
      </c>
      <c r="E4864" s="106">
        <v>0</v>
      </c>
      <c r="M4864" t="b">
        <f t="shared" si="380"/>
        <v>1</v>
      </c>
      <c r="N4864" t="b">
        <f t="shared" si="381"/>
        <v>1</v>
      </c>
      <c r="O4864" t="b">
        <f t="shared" si="382"/>
        <v>1</v>
      </c>
      <c r="P4864" t="b">
        <f t="shared" si="382"/>
        <v>1</v>
      </c>
      <c r="Q4864" t="b">
        <f t="shared" si="383"/>
        <v>1</v>
      </c>
      <c r="R4864" t="b">
        <f t="shared" si="384"/>
        <v>1</v>
      </c>
      <c r="U4864" s="105" t="s">
        <v>469</v>
      </c>
      <c r="V4864" s="105" t="s">
        <v>470</v>
      </c>
      <c r="W4864" s="106">
        <v>1225679490</v>
      </c>
      <c r="X4864" s="106">
        <v>0</v>
      </c>
    </row>
    <row r="4865" spans="2:24" x14ac:dyDescent="0.25">
      <c r="B4865" s="105" t="s">
        <v>471</v>
      </c>
      <c r="C4865" s="105" t="s">
        <v>472</v>
      </c>
      <c r="D4865" s="106">
        <v>710451330</v>
      </c>
      <c r="E4865" s="106">
        <v>0</v>
      </c>
      <c r="M4865" t="b">
        <f t="shared" si="380"/>
        <v>1</v>
      </c>
      <c r="N4865" t="b">
        <f t="shared" si="381"/>
        <v>1</v>
      </c>
      <c r="O4865" t="b">
        <f t="shared" si="382"/>
        <v>1</v>
      </c>
      <c r="P4865" t="b">
        <f t="shared" si="382"/>
        <v>1</v>
      </c>
      <c r="Q4865" t="b">
        <f t="shared" si="383"/>
        <v>1</v>
      </c>
      <c r="R4865" t="b">
        <f t="shared" si="384"/>
        <v>1</v>
      </c>
      <c r="U4865" s="105" t="s">
        <v>471</v>
      </c>
      <c r="V4865" s="105" t="s">
        <v>472</v>
      </c>
      <c r="W4865" s="106">
        <v>710451330</v>
      </c>
      <c r="X4865" s="106">
        <v>0</v>
      </c>
    </row>
    <row r="4866" spans="2:24" x14ac:dyDescent="0.25">
      <c r="B4866" s="105" t="s">
        <v>1462</v>
      </c>
      <c r="C4866" s="105" t="s">
        <v>1463</v>
      </c>
      <c r="D4866" s="106">
        <v>515228160</v>
      </c>
      <c r="E4866" s="106">
        <v>0</v>
      </c>
      <c r="M4866" t="b">
        <f t="shared" si="380"/>
        <v>1</v>
      </c>
      <c r="N4866" t="b">
        <f t="shared" si="381"/>
        <v>1</v>
      </c>
      <c r="O4866" t="b">
        <f t="shared" si="382"/>
        <v>1</v>
      </c>
      <c r="P4866" t="b">
        <f t="shared" si="382"/>
        <v>1</v>
      </c>
      <c r="Q4866" t="b">
        <f t="shared" si="383"/>
        <v>1</v>
      </c>
      <c r="R4866" t="b">
        <f t="shared" si="384"/>
        <v>1</v>
      </c>
      <c r="U4866" s="105" t="s">
        <v>1462</v>
      </c>
      <c r="V4866" s="105" t="s">
        <v>1463</v>
      </c>
      <c r="W4866" s="106">
        <v>515228160</v>
      </c>
      <c r="X4866" s="106">
        <v>0</v>
      </c>
    </row>
    <row r="4867" spans="2:24" x14ac:dyDescent="0.25">
      <c r="B4867" s="105" t="s">
        <v>340</v>
      </c>
      <c r="C4867" s="105" t="s">
        <v>341</v>
      </c>
      <c r="D4867" s="106">
        <v>2296434630</v>
      </c>
      <c r="E4867" s="106">
        <v>0</v>
      </c>
      <c r="M4867" t="b">
        <f t="shared" si="380"/>
        <v>1</v>
      </c>
      <c r="N4867" t="b">
        <f t="shared" si="381"/>
        <v>1</v>
      </c>
      <c r="O4867" t="b">
        <f t="shared" si="382"/>
        <v>1</v>
      </c>
      <c r="P4867" t="b">
        <f t="shared" si="382"/>
        <v>1</v>
      </c>
      <c r="Q4867" t="b">
        <f t="shared" si="383"/>
        <v>1</v>
      </c>
      <c r="R4867" t="b">
        <f t="shared" si="384"/>
        <v>1</v>
      </c>
      <c r="U4867" s="105" t="s">
        <v>340</v>
      </c>
      <c r="V4867" s="105" t="s">
        <v>341</v>
      </c>
      <c r="W4867" s="106">
        <v>2296434630</v>
      </c>
      <c r="X4867" s="106">
        <v>0</v>
      </c>
    </row>
    <row r="4868" spans="2:24" x14ac:dyDescent="0.25">
      <c r="B4868" s="105" t="s">
        <v>392</v>
      </c>
      <c r="C4868" s="105" t="s">
        <v>341</v>
      </c>
      <c r="D4868" s="106">
        <v>237487980</v>
      </c>
      <c r="E4868" s="106">
        <v>0</v>
      </c>
      <c r="M4868" t="b">
        <f t="shared" si="380"/>
        <v>1</v>
      </c>
      <c r="N4868" t="b">
        <f t="shared" si="381"/>
        <v>1</v>
      </c>
      <c r="O4868" t="b">
        <f t="shared" si="382"/>
        <v>1</v>
      </c>
      <c r="P4868" t="b">
        <f t="shared" si="382"/>
        <v>1</v>
      </c>
      <c r="Q4868" t="b">
        <f t="shared" si="383"/>
        <v>1</v>
      </c>
      <c r="R4868" t="b">
        <f t="shared" si="384"/>
        <v>1</v>
      </c>
      <c r="U4868" s="105" t="s">
        <v>392</v>
      </c>
      <c r="V4868" s="105" t="s">
        <v>341</v>
      </c>
      <c r="W4868" s="106">
        <v>237487980</v>
      </c>
      <c r="X4868" s="106">
        <v>0</v>
      </c>
    </row>
    <row r="4869" spans="2:24" x14ac:dyDescent="0.25">
      <c r="B4869" s="105" t="s">
        <v>342</v>
      </c>
      <c r="C4869" s="105" t="s">
        <v>343</v>
      </c>
      <c r="D4869" s="106">
        <v>265664520</v>
      </c>
      <c r="E4869" s="106">
        <v>0</v>
      </c>
      <c r="M4869" t="b">
        <f t="shared" si="380"/>
        <v>1</v>
      </c>
      <c r="N4869" t="b">
        <f t="shared" si="381"/>
        <v>1</v>
      </c>
      <c r="O4869" t="b">
        <f t="shared" si="382"/>
        <v>1</v>
      </c>
      <c r="P4869" t="b">
        <f t="shared" si="382"/>
        <v>1</v>
      </c>
      <c r="Q4869" t="b">
        <f t="shared" si="383"/>
        <v>1</v>
      </c>
      <c r="R4869" t="b">
        <f t="shared" si="384"/>
        <v>1</v>
      </c>
      <c r="U4869" s="105" t="s">
        <v>342</v>
      </c>
      <c r="V4869" s="105" t="s">
        <v>343</v>
      </c>
      <c r="W4869" s="106">
        <v>265664520</v>
      </c>
      <c r="X4869" s="106">
        <v>0</v>
      </c>
    </row>
    <row r="4870" spans="2:24" x14ac:dyDescent="0.25">
      <c r="B4870" s="105" t="s">
        <v>344</v>
      </c>
      <c r="C4870" s="105" t="s">
        <v>345</v>
      </c>
      <c r="D4870" s="106">
        <v>199248390</v>
      </c>
      <c r="E4870" s="106">
        <v>0</v>
      </c>
      <c r="M4870" t="b">
        <f t="shared" si="380"/>
        <v>1</v>
      </c>
      <c r="N4870" t="b">
        <f t="shared" si="381"/>
        <v>1</v>
      </c>
      <c r="O4870" t="b">
        <f t="shared" si="382"/>
        <v>1</v>
      </c>
      <c r="P4870" t="b">
        <f t="shared" si="382"/>
        <v>1</v>
      </c>
      <c r="Q4870" t="b">
        <f t="shared" si="383"/>
        <v>1</v>
      </c>
      <c r="R4870" t="b">
        <f t="shared" si="384"/>
        <v>1</v>
      </c>
      <c r="U4870" s="105" t="s">
        <v>344</v>
      </c>
      <c r="V4870" s="105" t="s">
        <v>345</v>
      </c>
      <c r="W4870" s="106">
        <v>199248390</v>
      </c>
      <c r="X4870" s="106">
        <v>0</v>
      </c>
    </row>
    <row r="4871" spans="2:24" x14ac:dyDescent="0.25">
      <c r="B4871" s="105" t="s">
        <v>346</v>
      </c>
      <c r="C4871" s="105" t="s">
        <v>347</v>
      </c>
      <c r="D4871" s="106">
        <v>336105870</v>
      </c>
      <c r="E4871" s="106">
        <v>0</v>
      </c>
      <c r="M4871" t="b">
        <f t="shared" si="380"/>
        <v>1</v>
      </c>
      <c r="N4871" t="b">
        <f t="shared" si="381"/>
        <v>1</v>
      </c>
      <c r="O4871" t="b">
        <f t="shared" si="382"/>
        <v>1</v>
      </c>
      <c r="P4871" t="b">
        <f t="shared" si="382"/>
        <v>1</v>
      </c>
      <c r="Q4871" t="b">
        <f t="shared" si="383"/>
        <v>1</v>
      </c>
      <c r="R4871" t="b">
        <f t="shared" si="384"/>
        <v>1</v>
      </c>
      <c r="U4871" s="105" t="s">
        <v>346</v>
      </c>
      <c r="V4871" s="105" t="s">
        <v>347</v>
      </c>
      <c r="W4871" s="106">
        <v>336105870</v>
      </c>
      <c r="X4871" s="106">
        <v>0</v>
      </c>
    </row>
    <row r="4872" spans="2:24" x14ac:dyDescent="0.25">
      <c r="B4872" s="105" t="s">
        <v>348</v>
      </c>
      <c r="C4872" s="105" t="s">
        <v>1542</v>
      </c>
      <c r="D4872" s="106">
        <v>217361880</v>
      </c>
      <c r="E4872" s="106">
        <v>0</v>
      </c>
      <c r="M4872" t="b">
        <f t="shared" si="380"/>
        <v>1</v>
      </c>
      <c r="N4872" t="b">
        <f t="shared" si="381"/>
        <v>1</v>
      </c>
      <c r="O4872" t="b">
        <f t="shared" si="382"/>
        <v>1</v>
      </c>
      <c r="P4872" t="b">
        <f t="shared" si="382"/>
        <v>1</v>
      </c>
      <c r="Q4872" t="b">
        <f t="shared" si="383"/>
        <v>1</v>
      </c>
      <c r="R4872" t="b">
        <f t="shared" si="384"/>
        <v>1</v>
      </c>
      <c r="U4872" s="105" t="s">
        <v>348</v>
      </c>
      <c r="V4872" s="105" t="s">
        <v>1542</v>
      </c>
      <c r="W4872" s="106">
        <v>217361880</v>
      </c>
      <c r="X4872" s="106">
        <v>0</v>
      </c>
    </row>
    <row r="4873" spans="2:24" x14ac:dyDescent="0.25">
      <c r="B4873" s="105" t="s">
        <v>349</v>
      </c>
      <c r="C4873" s="105" t="s">
        <v>350</v>
      </c>
      <c r="D4873" s="106">
        <v>134844870</v>
      </c>
      <c r="E4873" s="106">
        <v>0</v>
      </c>
      <c r="M4873" t="b">
        <f t="shared" si="380"/>
        <v>1</v>
      </c>
      <c r="N4873" t="b">
        <f t="shared" si="381"/>
        <v>1</v>
      </c>
      <c r="O4873" t="b">
        <f t="shared" si="382"/>
        <v>1</v>
      </c>
      <c r="P4873" t="b">
        <f t="shared" si="382"/>
        <v>1</v>
      </c>
      <c r="Q4873" t="b">
        <f t="shared" si="383"/>
        <v>1</v>
      </c>
      <c r="R4873" t="b">
        <f t="shared" si="384"/>
        <v>1</v>
      </c>
      <c r="U4873" s="105" t="s">
        <v>349</v>
      </c>
      <c r="V4873" s="105" t="s">
        <v>350</v>
      </c>
      <c r="W4873" s="106">
        <v>134844870</v>
      </c>
      <c r="X4873" s="106">
        <v>0</v>
      </c>
    </row>
    <row r="4874" spans="2:24" x14ac:dyDescent="0.25">
      <c r="B4874" s="105" t="s">
        <v>351</v>
      </c>
      <c r="C4874" s="105" t="s">
        <v>352</v>
      </c>
      <c r="D4874" s="106">
        <v>265664520</v>
      </c>
      <c r="E4874" s="106">
        <v>0</v>
      </c>
      <c r="M4874" t="b">
        <f t="shared" si="380"/>
        <v>1</v>
      </c>
      <c r="N4874" t="b">
        <f t="shared" si="381"/>
        <v>1</v>
      </c>
      <c r="O4874" t="b">
        <f t="shared" si="382"/>
        <v>1</v>
      </c>
      <c r="P4874" t="b">
        <f t="shared" si="382"/>
        <v>1</v>
      </c>
      <c r="Q4874" t="b">
        <f t="shared" si="383"/>
        <v>1</v>
      </c>
      <c r="R4874" t="b">
        <f t="shared" si="384"/>
        <v>1</v>
      </c>
      <c r="U4874" s="105" t="s">
        <v>351</v>
      </c>
      <c r="V4874" s="105" t="s">
        <v>352</v>
      </c>
      <c r="W4874" s="106">
        <v>265664520</v>
      </c>
      <c r="X4874" s="106">
        <v>0</v>
      </c>
    </row>
    <row r="4875" spans="2:24" x14ac:dyDescent="0.25">
      <c r="B4875" s="105" t="s">
        <v>353</v>
      </c>
      <c r="C4875" s="105" t="s">
        <v>354</v>
      </c>
      <c r="D4875" s="106">
        <v>193210560</v>
      </c>
      <c r="E4875" s="106">
        <v>0</v>
      </c>
      <c r="M4875" t="b">
        <f t="shared" si="380"/>
        <v>1</v>
      </c>
      <c r="N4875" t="b">
        <f t="shared" si="381"/>
        <v>1</v>
      </c>
      <c r="O4875" t="b">
        <f t="shared" si="382"/>
        <v>1</v>
      </c>
      <c r="P4875" t="b">
        <f t="shared" si="382"/>
        <v>1</v>
      </c>
      <c r="Q4875" t="b">
        <f t="shared" si="383"/>
        <v>1</v>
      </c>
      <c r="R4875" t="b">
        <f t="shared" si="384"/>
        <v>1</v>
      </c>
      <c r="U4875" s="105" t="s">
        <v>353</v>
      </c>
      <c r="V4875" s="105" t="s">
        <v>354</v>
      </c>
      <c r="W4875" s="106">
        <v>193210560</v>
      </c>
      <c r="X4875" s="106">
        <v>0</v>
      </c>
    </row>
    <row r="4876" spans="2:24" x14ac:dyDescent="0.25">
      <c r="B4876" s="105" t="s">
        <v>355</v>
      </c>
      <c r="C4876" s="105" t="s">
        <v>356</v>
      </c>
      <c r="D4876" s="106">
        <v>144907920</v>
      </c>
      <c r="E4876" s="106">
        <v>0</v>
      </c>
      <c r="M4876" t="b">
        <f t="shared" si="380"/>
        <v>1</v>
      </c>
      <c r="N4876" t="b">
        <f t="shared" si="381"/>
        <v>1</v>
      </c>
      <c r="O4876" t="b">
        <f t="shared" si="382"/>
        <v>1</v>
      </c>
      <c r="P4876" t="b">
        <f t="shared" si="382"/>
        <v>1</v>
      </c>
      <c r="Q4876" t="b">
        <f t="shared" si="383"/>
        <v>1</v>
      </c>
      <c r="R4876" t="b">
        <f t="shared" si="384"/>
        <v>1</v>
      </c>
      <c r="U4876" s="105" t="s">
        <v>355</v>
      </c>
      <c r="V4876" s="105" t="s">
        <v>356</v>
      </c>
      <c r="W4876" s="106">
        <v>144907920</v>
      </c>
      <c r="X4876" s="106">
        <v>0</v>
      </c>
    </row>
    <row r="4877" spans="2:24" x14ac:dyDescent="0.25">
      <c r="B4877" s="105" t="s">
        <v>357</v>
      </c>
      <c r="C4877" s="105" t="s">
        <v>358</v>
      </c>
      <c r="D4877" s="106">
        <v>157030200</v>
      </c>
      <c r="E4877" s="106">
        <v>0</v>
      </c>
      <c r="M4877" t="b">
        <f t="shared" si="380"/>
        <v>1</v>
      </c>
      <c r="N4877" t="b">
        <f t="shared" si="381"/>
        <v>1</v>
      </c>
      <c r="O4877" t="b">
        <f t="shared" si="382"/>
        <v>1</v>
      </c>
      <c r="P4877" t="b">
        <f t="shared" si="382"/>
        <v>1</v>
      </c>
      <c r="Q4877" t="b">
        <f t="shared" si="383"/>
        <v>1</v>
      </c>
      <c r="R4877" t="b">
        <f t="shared" si="384"/>
        <v>1</v>
      </c>
      <c r="U4877" s="105" t="s">
        <v>357</v>
      </c>
      <c r="V4877" s="105" t="s">
        <v>358</v>
      </c>
      <c r="W4877" s="106">
        <v>157030200</v>
      </c>
      <c r="X4877" s="106">
        <v>0</v>
      </c>
    </row>
    <row r="4878" spans="2:24" x14ac:dyDescent="0.25">
      <c r="B4878" s="105" t="s">
        <v>1464</v>
      </c>
      <c r="C4878" s="105" t="s">
        <v>1465</v>
      </c>
      <c r="D4878" s="106">
        <v>144907920</v>
      </c>
      <c r="E4878" s="106">
        <v>0</v>
      </c>
      <c r="M4878" t="b">
        <f t="shared" si="380"/>
        <v>1</v>
      </c>
      <c r="N4878" t="b">
        <f t="shared" si="381"/>
        <v>1</v>
      </c>
      <c r="O4878" t="b">
        <f t="shared" si="382"/>
        <v>1</v>
      </c>
      <c r="P4878" t="b">
        <f t="shared" si="382"/>
        <v>1</v>
      </c>
      <c r="Q4878" t="b">
        <f t="shared" si="383"/>
        <v>1</v>
      </c>
      <c r="R4878" t="b">
        <f t="shared" si="384"/>
        <v>1</v>
      </c>
      <c r="U4878" s="105" t="s">
        <v>1464</v>
      </c>
      <c r="V4878" s="105" t="s">
        <v>1465</v>
      </c>
      <c r="W4878" s="106">
        <v>144907920</v>
      </c>
      <c r="X4878" s="106">
        <v>0</v>
      </c>
    </row>
    <row r="4879" spans="2:24" x14ac:dyDescent="0.25">
      <c r="B4879" s="105" t="s">
        <v>676</v>
      </c>
      <c r="C4879" s="105" t="s">
        <v>677</v>
      </c>
      <c r="D4879" s="106">
        <v>301891500</v>
      </c>
      <c r="E4879" s="106">
        <v>0</v>
      </c>
      <c r="M4879" t="b">
        <f t="shared" si="380"/>
        <v>1</v>
      </c>
      <c r="N4879" t="b">
        <f t="shared" si="381"/>
        <v>1</v>
      </c>
      <c r="O4879" t="b">
        <f t="shared" si="382"/>
        <v>1</v>
      </c>
      <c r="P4879" t="b">
        <f t="shared" si="382"/>
        <v>1</v>
      </c>
      <c r="Q4879" t="b">
        <f t="shared" si="383"/>
        <v>1</v>
      </c>
      <c r="R4879" t="b">
        <f t="shared" si="384"/>
        <v>1</v>
      </c>
      <c r="U4879" s="105" t="s">
        <v>676</v>
      </c>
      <c r="V4879" s="105" t="s">
        <v>677</v>
      </c>
      <c r="W4879" s="106">
        <v>301891500</v>
      </c>
      <c r="X4879" s="106">
        <v>0</v>
      </c>
    </row>
    <row r="4880" spans="2:24" x14ac:dyDescent="0.25">
      <c r="B4880" s="105" t="s">
        <v>678</v>
      </c>
      <c r="C4880" s="105" t="s">
        <v>679</v>
      </c>
      <c r="D4880" s="106">
        <v>301891500</v>
      </c>
      <c r="E4880" s="106">
        <v>0</v>
      </c>
      <c r="M4880" t="b">
        <f t="shared" si="380"/>
        <v>1</v>
      </c>
      <c r="N4880" t="b">
        <f t="shared" si="381"/>
        <v>1</v>
      </c>
      <c r="O4880" t="b">
        <f t="shared" si="382"/>
        <v>1</v>
      </c>
      <c r="P4880" t="b">
        <f t="shared" si="382"/>
        <v>1</v>
      </c>
      <c r="Q4880" t="b">
        <f t="shared" si="383"/>
        <v>1</v>
      </c>
      <c r="R4880" t="b">
        <f t="shared" si="384"/>
        <v>1</v>
      </c>
      <c r="U4880" s="105" t="s">
        <v>678</v>
      </c>
      <c r="V4880" s="105" t="s">
        <v>679</v>
      </c>
      <c r="W4880" s="106">
        <v>301891500</v>
      </c>
      <c r="X4880" s="106">
        <v>0</v>
      </c>
    </row>
    <row r="4881" spans="2:26" x14ac:dyDescent="0.25">
      <c r="B4881" s="105" t="s">
        <v>680</v>
      </c>
      <c r="C4881" s="105" t="s">
        <v>679</v>
      </c>
      <c r="D4881" s="106">
        <v>301891500</v>
      </c>
      <c r="E4881" s="106">
        <v>0</v>
      </c>
      <c r="M4881" t="b">
        <f t="shared" si="380"/>
        <v>1</v>
      </c>
      <c r="N4881" t="b">
        <f t="shared" si="381"/>
        <v>1</v>
      </c>
      <c r="O4881" t="b">
        <f t="shared" si="382"/>
        <v>1</v>
      </c>
      <c r="P4881" t="b">
        <f t="shared" si="382"/>
        <v>1</v>
      </c>
      <c r="Q4881" t="b">
        <f t="shared" si="383"/>
        <v>1</v>
      </c>
      <c r="R4881" t="b">
        <f t="shared" si="384"/>
        <v>1</v>
      </c>
      <c r="U4881" s="105" t="s">
        <v>680</v>
      </c>
      <c r="V4881" s="105" t="s">
        <v>679</v>
      </c>
      <c r="W4881" s="106">
        <v>301891500</v>
      </c>
      <c r="X4881" s="106">
        <v>0</v>
      </c>
    </row>
    <row r="4882" spans="2:26" x14ac:dyDescent="0.25">
      <c r="B4882" s="105" t="s">
        <v>473</v>
      </c>
      <c r="C4882" s="105" t="s">
        <v>474</v>
      </c>
      <c r="D4882" s="106">
        <v>883535790</v>
      </c>
      <c r="E4882" s="106">
        <v>0</v>
      </c>
      <c r="M4882" t="b">
        <f t="shared" si="380"/>
        <v>1</v>
      </c>
      <c r="N4882" t="b">
        <f t="shared" si="381"/>
        <v>1</v>
      </c>
      <c r="O4882" t="b">
        <f t="shared" si="382"/>
        <v>1</v>
      </c>
      <c r="P4882" t="b">
        <f t="shared" si="382"/>
        <v>1</v>
      </c>
      <c r="Q4882" t="b">
        <f t="shared" si="383"/>
        <v>1</v>
      </c>
      <c r="R4882" t="b">
        <f t="shared" si="384"/>
        <v>1</v>
      </c>
      <c r="U4882" s="105" t="s">
        <v>473</v>
      </c>
      <c r="V4882" s="105" t="s">
        <v>474</v>
      </c>
      <c r="W4882" s="106">
        <v>883535790</v>
      </c>
      <c r="X4882" s="106">
        <v>0</v>
      </c>
    </row>
    <row r="4883" spans="2:26" x14ac:dyDescent="0.25">
      <c r="B4883" s="105" t="s">
        <v>475</v>
      </c>
      <c r="C4883" s="105" t="s">
        <v>476</v>
      </c>
      <c r="D4883" s="106">
        <v>883535790</v>
      </c>
      <c r="E4883" s="106">
        <v>0</v>
      </c>
      <c r="M4883" t="b">
        <f t="shared" si="380"/>
        <v>1</v>
      </c>
      <c r="N4883" t="b">
        <f t="shared" si="381"/>
        <v>1</v>
      </c>
      <c r="O4883" t="b">
        <f t="shared" si="382"/>
        <v>1</v>
      </c>
      <c r="P4883" t="b">
        <f t="shared" si="382"/>
        <v>1</v>
      </c>
      <c r="Q4883" t="b">
        <f t="shared" si="383"/>
        <v>1</v>
      </c>
      <c r="R4883" t="b">
        <f t="shared" si="384"/>
        <v>1</v>
      </c>
      <c r="U4883" s="105" t="s">
        <v>475</v>
      </c>
      <c r="V4883" s="105" t="s">
        <v>476</v>
      </c>
      <c r="W4883" s="106">
        <v>883535790</v>
      </c>
      <c r="X4883" s="106">
        <v>0</v>
      </c>
    </row>
    <row r="4884" spans="2:26" x14ac:dyDescent="0.25">
      <c r="B4884" s="105" t="s">
        <v>477</v>
      </c>
      <c r="C4884" s="105" t="s">
        <v>476</v>
      </c>
      <c r="D4884" s="106">
        <v>883535790</v>
      </c>
      <c r="E4884" s="106">
        <v>0</v>
      </c>
      <c r="M4884" t="b">
        <f t="shared" si="380"/>
        <v>1</v>
      </c>
      <c r="N4884" t="b">
        <f t="shared" si="381"/>
        <v>1</v>
      </c>
      <c r="O4884" t="b">
        <f t="shared" si="382"/>
        <v>1</v>
      </c>
      <c r="P4884" t="b">
        <f t="shared" si="382"/>
        <v>1</v>
      </c>
      <c r="Q4884" t="b">
        <f t="shared" si="383"/>
        <v>1</v>
      </c>
      <c r="R4884" t="b">
        <f t="shared" si="384"/>
        <v>1</v>
      </c>
      <c r="U4884" s="105" t="s">
        <v>477</v>
      </c>
      <c r="V4884" s="105" t="s">
        <v>476</v>
      </c>
      <c r="W4884" s="106">
        <v>883535790</v>
      </c>
      <c r="X4884" s="106">
        <v>0</v>
      </c>
    </row>
    <row r="4885" spans="2:26" x14ac:dyDescent="0.25">
      <c r="B4885" t="s">
        <v>359</v>
      </c>
      <c r="C4885" s="106">
        <v>22173558674</v>
      </c>
      <c r="D4885" s="106">
        <v>0</v>
      </c>
      <c r="M4885" t="b">
        <f t="shared" si="380"/>
        <v>1</v>
      </c>
      <c r="N4885" t="b">
        <f t="shared" si="381"/>
        <v>1</v>
      </c>
      <c r="O4885" t="b">
        <f t="shared" si="382"/>
        <v>1</v>
      </c>
      <c r="P4885" t="b">
        <f t="shared" si="382"/>
        <v>1</v>
      </c>
      <c r="Q4885" t="b">
        <f t="shared" si="383"/>
        <v>1</v>
      </c>
      <c r="R4885" t="b">
        <f t="shared" si="384"/>
        <v>1</v>
      </c>
      <c r="U4885" t="s">
        <v>359</v>
      </c>
      <c r="V4885" s="106">
        <v>22173558674</v>
      </c>
      <c r="W4885" s="106">
        <v>0</v>
      </c>
    </row>
    <row r="4886" spans="2:26" x14ac:dyDescent="0.25">
      <c r="B4886" t="s">
        <v>330</v>
      </c>
      <c r="C4886" t="s">
        <v>331</v>
      </c>
      <c r="D4886" s="105" t="s">
        <v>908</v>
      </c>
      <c r="E4886" t="s">
        <v>333</v>
      </c>
      <c r="F4886" t="s">
        <v>331</v>
      </c>
      <c r="G4886" s="105" t="s">
        <v>909</v>
      </c>
      <c r="M4886" t="b">
        <f t="shared" si="380"/>
        <v>1</v>
      </c>
      <c r="N4886" t="b">
        <f t="shared" si="381"/>
        <v>1</v>
      </c>
      <c r="O4886" t="b">
        <f t="shared" si="382"/>
        <v>1</v>
      </c>
      <c r="P4886" t="b">
        <f t="shared" si="382"/>
        <v>1</v>
      </c>
      <c r="Q4886" t="b">
        <f t="shared" si="383"/>
        <v>1</v>
      </c>
      <c r="R4886" t="b">
        <f t="shared" si="384"/>
        <v>1</v>
      </c>
      <c r="U4886" t="s">
        <v>330</v>
      </c>
      <c r="V4886" t="s">
        <v>331</v>
      </c>
      <c r="W4886" s="105" t="s">
        <v>908</v>
      </c>
      <c r="X4886" t="s">
        <v>333</v>
      </c>
      <c r="Y4886" t="s">
        <v>331</v>
      </c>
      <c r="Z4886" s="105" t="s">
        <v>909</v>
      </c>
    </row>
    <row r="4887" spans="2:26" x14ac:dyDescent="0.25">
      <c r="B4887" t="s">
        <v>335</v>
      </c>
      <c r="C4887" t="s">
        <v>3</v>
      </c>
      <c r="D4887" t="s">
        <v>336</v>
      </c>
      <c r="E4887" t="s">
        <v>337</v>
      </c>
      <c r="M4887" t="b">
        <f t="shared" si="380"/>
        <v>1</v>
      </c>
      <c r="N4887" t="b">
        <f t="shared" si="381"/>
        <v>1</v>
      </c>
      <c r="O4887" t="b">
        <f t="shared" si="382"/>
        <v>1</v>
      </c>
      <c r="P4887" t="b">
        <f t="shared" si="382"/>
        <v>1</v>
      </c>
      <c r="Q4887" t="b">
        <f t="shared" si="383"/>
        <v>1</v>
      </c>
      <c r="R4887" t="b">
        <f t="shared" si="384"/>
        <v>1</v>
      </c>
      <c r="U4887" t="s">
        <v>335</v>
      </c>
      <c r="V4887" t="s">
        <v>3</v>
      </c>
      <c r="W4887" t="s">
        <v>336</v>
      </c>
      <c r="X4887" t="s">
        <v>337</v>
      </c>
    </row>
    <row r="4888" spans="2:26" x14ac:dyDescent="0.25">
      <c r="B4888" s="105" t="s">
        <v>403</v>
      </c>
      <c r="C4888" s="105" t="s">
        <v>404</v>
      </c>
      <c r="D4888" s="106">
        <v>70545513</v>
      </c>
      <c r="E4888" s="106">
        <v>0</v>
      </c>
      <c r="M4888" t="b">
        <f t="shared" si="380"/>
        <v>1</v>
      </c>
      <c r="N4888" t="b">
        <f t="shared" si="381"/>
        <v>1</v>
      </c>
      <c r="O4888" t="b">
        <f t="shared" si="382"/>
        <v>1</v>
      </c>
      <c r="P4888" t="b">
        <f t="shared" si="382"/>
        <v>1</v>
      </c>
      <c r="Q4888" t="b">
        <f t="shared" si="383"/>
        <v>1</v>
      </c>
      <c r="R4888" t="b">
        <f t="shared" si="384"/>
        <v>1</v>
      </c>
      <c r="U4888" s="105" t="s">
        <v>403</v>
      </c>
      <c r="V4888" s="105" t="s">
        <v>404</v>
      </c>
      <c r="W4888" s="106">
        <v>70545513</v>
      </c>
      <c r="X4888" s="106">
        <v>0</v>
      </c>
    </row>
    <row r="4889" spans="2:26" x14ac:dyDescent="0.25">
      <c r="B4889" s="105" t="s">
        <v>405</v>
      </c>
      <c r="C4889" s="105" t="s">
        <v>406</v>
      </c>
      <c r="D4889" s="106">
        <v>70545513</v>
      </c>
      <c r="E4889" s="106">
        <v>0</v>
      </c>
      <c r="M4889" t="b">
        <f t="shared" si="380"/>
        <v>1</v>
      </c>
      <c r="N4889" t="b">
        <f t="shared" si="381"/>
        <v>1</v>
      </c>
      <c r="O4889" t="b">
        <f t="shared" si="382"/>
        <v>1</v>
      </c>
      <c r="P4889" t="b">
        <f t="shared" si="382"/>
        <v>1</v>
      </c>
      <c r="Q4889" t="b">
        <f t="shared" si="383"/>
        <v>1</v>
      </c>
      <c r="R4889" t="b">
        <f t="shared" si="384"/>
        <v>1</v>
      </c>
      <c r="U4889" s="105" t="s">
        <v>405</v>
      </c>
      <c r="V4889" s="105" t="s">
        <v>406</v>
      </c>
      <c r="W4889" s="106">
        <v>70545513</v>
      </c>
      <c r="X4889" s="106">
        <v>0</v>
      </c>
    </row>
    <row r="4890" spans="2:26" x14ac:dyDescent="0.25">
      <c r="B4890" s="105" t="s">
        <v>603</v>
      </c>
      <c r="C4890" s="105" t="s">
        <v>406</v>
      </c>
      <c r="D4890" s="106">
        <v>9000000</v>
      </c>
      <c r="E4890" s="106">
        <v>0</v>
      </c>
      <c r="M4890" t="b">
        <f t="shared" si="380"/>
        <v>1</v>
      </c>
      <c r="N4890" t="b">
        <f t="shared" si="381"/>
        <v>1</v>
      </c>
      <c r="O4890" t="b">
        <f t="shared" si="382"/>
        <v>1</v>
      </c>
      <c r="P4890" t="b">
        <f t="shared" si="382"/>
        <v>1</v>
      </c>
      <c r="Q4890" t="b">
        <f t="shared" si="383"/>
        <v>1</v>
      </c>
      <c r="R4890" t="b">
        <f t="shared" si="384"/>
        <v>1</v>
      </c>
      <c r="U4890" s="105" t="s">
        <v>603</v>
      </c>
      <c r="V4890" s="105" t="s">
        <v>406</v>
      </c>
      <c r="W4890" s="106">
        <v>9000000</v>
      </c>
      <c r="X4890" s="106">
        <v>0</v>
      </c>
    </row>
    <row r="4891" spans="2:26" x14ac:dyDescent="0.25">
      <c r="B4891" s="105" t="s">
        <v>407</v>
      </c>
      <c r="C4891" s="105" t="s">
        <v>1551</v>
      </c>
      <c r="D4891" s="106">
        <v>57685513</v>
      </c>
      <c r="E4891" s="106">
        <v>0</v>
      </c>
      <c r="M4891" t="b">
        <f t="shared" ref="M4891:M4954" si="385">+B4891=U4891</f>
        <v>1</v>
      </c>
      <c r="N4891" t="b">
        <f t="shared" ref="N4891:N4954" si="386">+C4891=V4891</f>
        <v>1</v>
      </c>
      <c r="O4891" t="b">
        <f t="shared" ref="O4891:P4954" si="387">+D4891=W4891</f>
        <v>1</v>
      </c>
      <c r="P4891" t="b">
        <f t="shared" si="387"/>
        <v>1</v>
      </c>
      <c r="Q4891" t="b">
        <f t="shared" ref="Q4891:Q4954" si="388">+F4891=Y4891</f>
        <v>1</v>
      </c>
      <c r="R4891" t="b">
        <f t="shared" ref="R4891:R4954" si="389">+G4891=Z4891</f>
        <v>1</v>
      </c>
      <c r="U4891" s="105" t="s">
        <v>407</v>
      </c>
      <c r="V4891" s="105" t="s">
        <v>1551</v>
      </c>
      <c r="W4891" s="106">
        <v>57685513</v>
      </c>
      <c r="X4891" s="106">
        <v>0</v>
      </c>
    </row>
    <row r="4892" spans="2:26" x14ac:dyDescent="0.25">
      <c r="B4892" s="105" t="s">
        <v>408</v>
      </c>
      <c r="C4892" s="105" t="s">
        <v>1439</v>
      </c>
      <c r="D4892" s="106">
        <v>3860000</v>
      </c>
      <c r="E4892" s="106">
        <v>0</v>
      </c>
      <c r="M4892" t="b">
        <f t="shared" si="385"/>
        <v>1</v>
      </c>
      <c r="N4892" t="b">
        <f t="shared" si="386"/>
        <v>1</v>
      </c>
      <c r="O4892" t="b">
        <f t="shared" si="387"/>
        <v>1</v>
      </c>
      <c r="P4892" t="b">
        <f t="shared" si="387"/>
        <v>1</v>
      </c>
      <c r="Q4892" t="b">
        <f t="shared" si="388"/>
        <v>1</v>
      </c>
      <c r="R4892" t="b">
        <f t="shared" si="389"/>
        <v>1</v>
      </c>
      <c r="U4892" s="105" t="s">
        <v>408</v>
      </c>
      <c r="V4892" s="105" t="s">
        <v>1439</v>
      </c>
      <c r="W4892" s="106">
        <v>3860000</v>
      </c>
      <c r="X4892" s="106">
        <v>0</v>
      </c>
    </row>
    <row r="4893" spans="2:26" x14ac:dyDescent="0.25">
      <c r="B4893" s="105" t="s">
        <v>620</v>
      </c>
      <c r="C4893" s="105" t="s">
        <v>621</v>
      </c>
      <c r="D4893" s="106">
        <v>78717200</v>
      </c>
      <c r="E4893" s="106">
        <v>0</v>
      </c>
      <c r="M4893" t="b">
        <f t="shared" si="385"/>
        <v>1</v>
      </c>
      <c r="N4893" t="b">
        <f t="shared" si="386"/>
        <v>1</v>
      </c>
      <c r="O4893" t="b">
        <f t="shared" si="387"/>
        <v>1</v>
      </c>
      <c r="P4893" t="b">
        <f t="shared" si="387"/>
        <v>1</v>
      </c>
      <c r="Q4893" t="b">
        <f t="shared" si="388"/>
        <v>1</v>
      </c>
      <c r="R4893" t="b">
        <f t="shared" si="389"/>
        <v>1</v>
      </c>
      <c r="U4893" s="105" t="s">
        <v>620</v>
      </c>
      <c r="V4893" s="105" t="s">
        <v>621</v>
      </c>
      <c r="W4893" s="106">
        <v>78717200</v>
      </c>
      <c r="X4893" s="106">
        <v>0</v>
      </c>
    </row>
    <row r="4894" spans="2:26" x14ac:dyDescent="0.25">
      <c r="B4894" s="105" t="s">
        <v>622</v>
      </c>
      <c r="C4894" s="105" t="s">
        <v>623</v>
      </c>
      <c r="D4894" s="106">
        <v>78717200</v>
      </c>
      <c r="E4894" s="106">
        <v>0</v>
      </c>
      <c r="M4894" t="b">
        <f t="shared" si="385"/>
        <v>1</v>
      </c>
      <c r="N4894" t="b">
        <f t="shared" si="386"/>
        <v>1</v>
      </c>
      <c r="O4894" t="b">
        <f t="shared" si="387"/>
        <v>1</v>
      </c>
      <c r="P4894" t="b">
        <f t="shared" si="387"/>
        <v>1</v>
      </c>
      <c r="Q4894" t="b">
        <f t="shared" si="388"/>
        <v>1</v>
      </c>
      <c r="R4894" t="b">
        <f t="shared" si="389"/>
        <v>1</v>
      </c>
      <c r="U4894" s="105" t="s">
        <v>622</v>
      </c>
      <c r="V4894" s="105" t="s">
        <v>623</v>
      </c>
      <c r="W4894" s="106">
        <v>78717200</v>
      </c>
      <c r="X4894" s="106">
        <v>0</v>
      </c>
    </row>
    <row r="4895" spans="2:26" x14ac:dyDescent="0.25">
      <c r="B4895" s="105" t="s">
        <v>624</v>
      </c>
      <c r="C4895" s="105" t="s">
        <v>623</v>
      </c>
      <c r="D4895" s="106">
        <v>21551700</v>
      </c>
      <c r="E4895" s="106">
        <v>0</v>
      </c>
      <c r="M4895" t="b">
        <f t="shared" si="385"/>
        <v>1</v>
      </c>
      <c r="N4895" t="b">
        <f t="shared" si="386"/>
        <v>1</v>
      </c>
      <c r="O4895" t="b">
        <f t="shared" si="387"/>
        <v>1</v>
      </c>
      <c r="P4895" t="b">
        <f t="shared" si="387"/>
        <v>1</v>
      </c>
      <c r="Q4895" t="b">
        <f t="shared" si="388"/>
        <v>1</v>
      </c>
      <c r="R4895" t="b">
        <f t="shared" si="389"/>
        <v>1</v>
      </c>
      <c r="U4895" s="105" t="s">
        <v>624</v>
      </c>
      <c r="V4895" s="105" t="s">
        <v>623</v>
      </c>
      <c r="W4895" s="106">
        <v>21551700</v>
      </c>
      <c r="X4895" s="106">
        <v>0</v>
      </c>
    </row>
    <row r="4896" spans="2:26" x14ac:dyDescent="0.25">
      <c r="B4896" s="105" t="s">
        <v>794</v>
      </c>
      <c r="C4896" s="105" t="s">
        <v>1598</v>
      </c>
      <c r="D4896" s="106">
        <v>57165500</v>
      </c>
      <c r="E4896" s="106">
        <v>0</v>
      </c>
      <c r="M4896" t="b">
        <f t="shared" si="385"/>
        <v>1</v>
      </c>
      <c r="N4896" t="b">
        <f t="shared" si="386"/>
        <v>1</v>
      </c>
      <c r="O4896" t="b">
        <f t="shared" si="387"/>
        <v>1</v>
      </c>
      <c r="P4896" t="b">
        <f t="shared" si="387"/>
        <v>1</v>
      </c>
      <c r="Q4896" t="b">
        <f t="shared" si="388"/>
        <v>1</v>
      </c>
      <c r="R4896" t="b">
        <f t="shared" si="389"/>
        <v>1</v>
      </c>
      <c r="U4896" s="105" t="s">
        <v>794</v>
      </c>
      <c r="V4896" s="105" t="s">
        <v>1598</v>
      </c>
      <c r="W4896" s="106">
        <v>57165500</v>
      </c>
      <c r="X4896" s="106">
        <v>0</v>
      </c>
    </row>
    <row r="4897" spans="2:26" x14ac:dyDescent="0.25">
      <c r="B4897" s="105" t="s">
        <v>439</v>
      </c>
      <c r="C4897" s="105" t="s">
        <v>440</v>
      </c>
      <c r="D4897" s="106">
        <v>80881960</v>
      </c>
      <c r="E4897" s="106">
        <v>0</v>
      </c>
      <c r="M4897" t="b">
        <f t="shared" si="385"/>
        <v>1</v>
      </c>
      <c r="N4897" t="b">
        <f t="shared" si="386"/>
        <v>1</v>
      </c>
      <c r="O4897" t="b">
        <f t="shared" si="387"/>
        <v>1</v>
      </c>
      <c r="P4897" t="b">
        <f t="shared" si="387"/>
        <v>1</v>
      </c>
      <c r="Q4897" t="b">
        <f t="shared" si="388"/>
        <v>1</v>
      </c>
      <c r="R4897" t="b">
        <f t="shared" si="389"/>
        <v>1</v>
      </c>
      <c r="U4897" s="105" t="s">
        <v>439</v>
      </c>
      <c r="V4897" s="105" t="s">
        <v>440</v>
      </c>
      <c r="W4897" s="106">
        <v>80881960</v>
      </c>
      <c r="X4897" s="106">
        <v>0</v>
      </c>
    </row>
    <row r="4898" spans="2:26" x14ac:dyDescent="0.25">
      <c r="B4898" s="105" t="s">
        <v>441</v>
      </c>
      <c r="C4898" s="105" t="s">
        <v>442</v>
      </c>
      <c r="D4898" s="106">
        <v>80881960</v>
      </c>
      <c r="E4898" s="106">
        <v>0</v>
      </c>
      <c r="M4898" t="b">
        <f t="shared" si="385"/>
        <v>1</v>
      </c>
      <c r="N4898" t="b">
        <f t="shared" si="386"/>
        <v>1</v>
      </c>
      <c r="O4898" t="b">
        <f t="shared" si="387"/>
        <v>1</v>
      </c>
      <c r="P4898" t="b">
        <f t="shared" si="387"/>
        <v>1</v>
      </c>
      <c r="Q4898" t="b">
        <f t="shared" si="388"/>
        <v>1</v>
      </c>
      <c r="R4898" t="b">
        <f t="shared" si="389"/>
        <v>1</v>
      </c>
      <c r="U4898" s="105" t="s">
        <v>441</v>
      </c>
      <c r="V4898" s="105" t="s">
        <v>442</v>
      </c>
      <c r="W4898" s="106">
        <v>80881960</v>
      </c>
      <c r="X4898" s="106">
        <v>0</v>
      </c>
    </row>
    <row r="4899" spans="2:26" x14ac:dyDescent="0.25">
      <c r="B4899" s="105" t="s">
        <v>443</v>
      </c>
      <c r="C4899" s="105" t="s">
        <v>442</v>
      </c>
      <c r="D4899" s="106">
        <v>80881960</v>
      </c>
      <c r="E4899" s="106">
        <v>0</v>
      </c>
      <c r="M4899" t="b">
        <f t="shared" si="385"/>
        <v>1</v>
      </c>
      <c r="N4899" t="b">
        <f t="shared" si="386"/>
        <v>1</v>
      </c>
      <c r="O4899" t="b">
        <f t="shared" si="387"/>
        <v>1</v>
      </c>
      <c r="P4899" t="b">
        <f t="shared" si="387"/>
        <v>1</v>
      </c>
      <c r="Q4899" t="b">
        <f t="shared" si="388"/>
        <v>1</v>
      </c>
      <c r="R4899" t="b">
        <f t="shared" si="389"/>
        <v>1</v>
      </c>
      <c r="U4899" s="105" t="s">
        <v>443</v>
      </c>
      <c r="V4899" s="105" t="s">
        <v>442</v>
      </c>
      <c r="W4899" s="106">
        <v>80881960</v>
      </c>
      <c r="X4899" s="106">
        <v>0</v>
      </c>
    </row>
    <row r="4900" spans="2:26" x14ac:dyDescent="0.25">
      <c r="B4900" s="105" t="s">
        <v>455</v>
      </c>
      <c r="C4900" s="105" t="s">
        <v>456</v>
      </c>
      <c r="D4900" s="106">
        <v>26318000</v>
      </c>
      <c r="E4900" s="106">
        <v>0</v>
      </c>
      <c r="M4900" t="b">
        <f t="shared" si="385"/>
        <v>1</v>
      </c>
      <c r="N4900" t="b">
        <f t="shared" si="386"/>
        <v>1</v>
      </c>
      <c r="O4900" t="b">
        <f t="shared" si="387"/>
        <v>1</v>
      </c>
      <c r="P4900" t="b">
        <f t="shared" si="387"/>
        <v>1</v>
      </c>
      <c r="Q4900" t="b">
        <f t="shared" si="388"/>
        <v>1</v>
      </c>
      <c r="R4900" t="b">
        <f t="shared" si="389"/>
        <v>1</v>
      </c>
      <c r="U4900" s="105" t="s">
        <v>455</v>
      </c>
      <c r="V4900" s="105" t="s">
        <v>456</v>
      </c>
      <c r="W4900" s="106">
        <v>26318000</v>
      </c>
      <c r="X4900" s="106">
        <v>0</v>
      </c>
    </row>
    <row r="4901" spans="2:26" x14ac:dyDescent="0.25">
      <c r="B4901" s="105" t="s">
        <v>457</v>
      </c>
      <c r="C4901" s="105" t="s">
        <v>458</v>
      </c>
      <c r="D4901" s="106">
        <v>1500000</v>
      </c>
      <c r="E4901" s="106">
        <v>0</v>
      </c>
      <c r="M4901" t="b">
        <f t="shared" si="385"/>
        <v>1</v>
      </c>
      <c r="N4901" t="b">
        <f t="shared" si="386"/>
        <v>1</v>
      </c>
      <c r="O4901" t="b">
        <f t="shared" si="387"/>
        <v>1</v>
      </c>
      <c r="P4901" t="b">
        <f t="shared" si="387"/>
        <v>1</v>
      </c>
      <c r="Q4901" t="b">
        <f t="shared" si="388"/>
        <v>1</v>
      </c>
      <c r="R4901" t="b">
        <f t="shared" si="389"/>
        <v>1</v>
      </c>
      <c r="U4901" s="105" t="s">
        <v>457</v>
      </c>
      <c r="V4901" s="105" t="s">
        <v>458</v>
      </c>
      <c r="W4901" s="106">
        <v>1500000</v>
      </c>
      <c r="X4901" s="106">
        <v>0</v>
      </c>
    </row>
    <row r="4902" spans="2:26" x14ac:dyDescent="0.25">
      <c r="B4902" s="105" t="s">
        <v>459</v>
      </c>
      <c r="C4902" s="105" t="s">
        <v>458</v>
      </c>
      <c r="D4902" s="106">
        <v>1500000</v>
      </c>
      <c r="E4902" s="106">
        <v>0</v>
      </c>
      <c r="M4902" t="b">
        <f t="shared" si="385"/>
        <v>1</v>
      </c>
      <c r="N4902" t="b">
        <f t="shared" si="386"/>
        <v>1</v>
      </c>
      <c r="O4902" t="b">
        <f t="shared" si="387"/>
        <v>1</v>
      </c>
      <c r="P4902" t="b">
        <f t="shared" si="387"/>
        <v>1</v>
      </c>
      <c r="Q4902" t="b">
        <f t="shared" si="388"/>
        <v>1</v>
      </c>
      <c r="R4902" t="b">
        <f t="shared" si="389"/>
        <v>1</v>
      </c>
      <c r="U4902" s="105" t="s">
        <v>459</v>
      </c>
      <c r="V4902" s="105" t="s">
        <v>458</v>
      </c>
      <c r="W4902" s="106">
        <v>1500000</v>
      </c>
      <c r="X4902" s="106">
        <v>0</v>
      </c>
    </row>
    <row r="4903" spans="2:26" x14ac:dyDescent="0.25">
      <c r="B4903" s="105" t="s">
        <v>460</v>
      </c>
      <c r="C4903" s="105" t="s">
        <v>461</v>
      </c>
      <c r="D4903" s="106">
        <v>24818000</v>
      </c>
      <c r="E4903" s="106">
        <v>0</v>
      </c>
      <c r="M4903" t="b">
        <f t="shared" si="385"/>
        <v>1</v>
      </c>
      <c r="N4903" t="b">
        <f t="shared" si="386"/>
        <v>1</v>
      </c>
      <c r="O4903" t="b">
        <f t="shared" si="387"/>
        <v>1</v>
      </c>
      <c r="P4903" t="b">
        <f t="shared" si="387"/>
        <v>1</v>
      </c>
      <c r="Q4903" t="b">
        <f t="shared" si="388"/>
        <v>1</v>
      </c>
      <c r="R4903" t="b">
        <f t="shared" si="389"/>
        <v>1</v>
      </c>
      <c r="U4903" s="105" t="s">
        <v>460</v>
      </c>
      <c r="V4903" s="105" t="s">
        <v>461</v>
      </c>
      <c r="W4903" s="106">
        <v>24818000</v>
      </c>
      <c r="X4903" s="106">
        <v>0</v>
      </c>
    </row>
    <row r="4904" spans="2:26" x14ac:dyDescent="0.25">
      <c r="B4904" s="105" t="s">
        <v>831</v>
      </c>
      <c r="C4904" s="105" t="s">
        <v>830</v>
      </c>
      <c r="D4904" s="106">
        <v>24818000</v>
      </c>
      <c r="E4904" s="106">
        <v>0</v>
      </c>
      <c r="M4904" t="b">
        <f t="shared" si="385"/>
        <v>1</v>
      </c>
      <c r="N4904" t="b">
        <f t="shared" si="386"/>
        <v>1</v>
      </c>
      <c r="O4904" t="b">
        <f t="shared" si="387"/>
        <v>1</v>
      </c>
      <c r="P4904" t="b">
        <f t="shared" si="387"/>
        <v>1</v>
      </c>
      <c r="Q4904" t="b">
        <f t="shared" si="388"/>
        <v>1</v>
      </c>
      <c r="R4904" t="b">
        <f t="shared" si="389"/>
        <v>1</v>
      </c>
      <c r="U4904" s="105" t="s">
        <v>831</v>
      </c>
      <c r="V4904" s="105" t="s">
        <v>830</v>
      </c>
      <c r="W4904" s="106">
        <v>24818000</v>
      </c>
      <c r="X4904" s="106">
        <v>0</v>
      </c>
    </row>
    <row r="4905" spans="2:26" x14ac:dyDescent="0.25">
      <c r="B4905" t="s">
        <v>359</v>
      </c>
      <c r="C4905" s="106">
        <v>256462673</v>
      </c>
      <c r="D4905" s="106">
        <v>0</v>
      </c>
      <c r="M4905" t="b">
        <f t="shared" si="385"/>
        <v>1</v>
      </c>
      <c r="N4905" t="b">
        <f t="shared" si="386"/>
        <v>1</v>
      </c>
      <c r="O4905" t="b">
        <f t="shared" si="387"/>
        <v>1</v>
      </c>
      <c r="P4905" t="b">
        <f t="shared" si="387"/>
        <v>1</v>
      </c>
      <c r="Q4905" t="b">
        <f t="shared" si="388"/>
        <v>1</v>
      </c>
      <c r="R4905" t="b">
        <f t="shared" si="389"/>
        <v>1</v>
      </c>
      <c r="U4905" t="s">
        <v>359</v>
      </c>
      <c r="V4905" s="106">
        <v>256462673</v>
      </c>
      <c r="W4905" s="106">
        <v>0</v>
      </c>
    </row>
    <row r="4906" spans="2:26" x14ac:dyDescent="0.25">
      <c r="B4906" t="s">
        <v>330</v>
      </c>
      <c r="C4906" t="s">
        <v>331</v>
      </c>
      <c r="D4906" s="105" t="s">
        <v>910</v>
      </c>
      <c r="E4906" t="s">
        <v>333</v>
      </c>
      <c r="F4906" t="s">
        <v>331</v>
      </c>
      <c r="G4906" s="105" t="s">
        <v>911</v>
      </c>
      <c r="M4906" t="b">
        <f t="shared" si="385"/>
        <v>1</v>
      </c>
      <c r="N4906" t="b">
        <f t="shared" si="386"/>
        <v>1</v>
      </c>
      <c r="O4906" t="b">
        <f t="shared" si="387"/>
        <v>1</v>
      </c>
      <c r="P4906" t="b">
        <f t="shared" si="387"/>
        <v>1</v>
      </c>
      <c r="Q4906" t="b">
        <f t="shared" si="388"/>
        <v>1</v>
      </c>
      <c r="R4906" t="b">
        <f t="shared" si="389"/>
        <v>1</v>
      </c>
      <c r="U4906" t="s">
        <v>330</v>
      </c>
      <c r="V4906" t="s">
        <v>331</v>
      </c>
      <c r="W4906" s="105" t="s">
        <v>910</v>
      </c>
      <c r="X4906" t="s">
        <v>333</v>
      </c>
      <c r="Y4906" t="s">
        <v>331</v>
      </c>
      <c r="Z4906" s="105" t="s">
        <v>911</v>
      </c>
    </row>
    <row r="4907" spans="2:26" x14ac:dyDescent="0.25">
      <c r="B4907" t="s">
        <v>335</v>
      </c>
      <c r="C4907" t="s">
        <v>3</v>
      </c>
      <c r="D4907" t="s">
        <v>336</v>
      </c>
      <c r="E4907" t="s">
        <v>337</v>
      </c>
      <c r="M4907" t="b">
        <f t="shared" si="385"/>
        <v>1</v>
      </c>
      <c r="N4907" t="b">
        <f t="shared" si="386"/>
        <v>1</v>
      </c>
      <c r="O4907" t="b">
        <f t="shared" si="387"/>
        <v>1</v>
      </c>
      <c r="P4907" t="b">
        <f t="shared" si="387"/>
        <v>1</v>
      </c>
      <c r="Q4907" t="b">
        <f t="shared" si="388"/>
        <v>1</v>
      </c>
      <c r="R4907" t="b">
        <f t="shared" si="389"/>
        <v>1</v>
      </c>
      <c r="U4907" t="s">
        <v>335</v>
      </c>
      <c r="V4907" t="s">
        <v>3</v>
      </c>
      <c r="W4907" t="s">
        <v>336</v>
      </c>
      <c r="X4907" t="s">
        <v>337</v>
      </c>
    </row>
    <row r="4908" spans="2:26" x14ac:dyDescent="0.25">
      <c r="B4908" s="105" t="s">
        <v>418</v>
      </c>
      <c r="C4908" s="105" t="s">
        <v>419</v>
      </c>
      <c r="D4908" s="106">
        <v>2102273000</v>
      </c>
      <c r="E4908" s="106">
        <v>0</v>
      </c>
      <c r="M4908" t="b">
        <f t="shared" si="385"/>
        <v>1</v>
      </c>
      <c r="N4908" t="b">
        <f t="shared" si="386"/>
        <v>1</v>
      </c>
      <c r="O4908" t="b">
        <f t="shared" si="387"/>
        <v>1</v>
      </c>
      <c r="P4908" t="b">
        <f t="shared" si="387"/>
        <v>1</v>
      </c>
      <c r="Q4908" t="b">
        <f t="shared" si="388"/>
        <v>1</v>
      </c>
      <c r="R4908" t="b">
        <f t="shared" si="389"/>
        <v>1</v>
      </c>
      <c r="U4908" s="105" t="s">
        <v>418</v>
      </c>
      <c r="V4908" s="105" t="s">
        <v>419</v>
      </c>
      <c r="W4908" s="106">
        <v>2102273000</v>
      </c>
      <c r="X4908" s="106">
        <v>0</v>
      </c>
    </row>
    <row r="4909" spans="2:26" x14ac:dyDescent="0.25">
      <c r="B4909" s="105" t="s">
        <v>420</v>
      </c>
      <c r="C4909" s="105" t="s">
        <v>421</v>
      </c>
      <c r="D4909" s="106">
        <v>2102273000</v>
      </c>
      <c r="E4909" s="106">
        <v>0</v>
      </c>
      <c r="M4909" t="b">
        <f t="shared" si="385"/>
        <v>1</v>
      </c>
      <c r="N4909" t="b">
        <f t="shared" si="386"/>
        <v>1</v>
      </c>
      <c r="O4909" t="b">
        <f t="shared" si="387"/>
        <v>1</v>
      </c>
      <c r="P4909" t="b">
        <f t="shared" si="387"/>
        <v>1</v>
      </c>
      <c r="Q4909" t="b">
        <f t="shared" si="388"/>
        <v>1</v>
      </c>
      <c r="R4909" t="b">
        <f t="shared" si="389"/>
        <v>1</v>
      </c>
      <c r="U4909" s="105" t="s">
        <v>420</v>
      </c>
      <c r="V4909" s="105" t="s">
        <v>421</v>
      </c>
      <c r="W4909" s="106">
        <v>2102273000</v>
      </c>
      <c r="X4909" s="106">
        <v>0</v>
      </c>
    </row>
    <row r="4910" spans="2:26" x14ac:dyDescent="0.25">
      <c r="B4910" s="105" t="s">
        <v>422</v>
      </c>
      <c r="C4910" s="105" t="s">
        <v>421</v>
      </c>
      <c r="D4910" s="106">
        <v>1154216600</v>
      </c>
      <c r="E4910" s="106">
        <v>0</v>
      </c>
      <c r="M4910" t="b">
        <f t="shared" si="385"/>
        <v>1</v>
      </c>
      <c r="N4910" t="b">
        <f t="shared" si="386"/>
        <v>1</v>
      </c>
      <c r="O4910" t="b">
        <f t="shared" si="387"/>
        <v>1</v>
      </c>
      <c r="P4910" t="b">
        <f t="shared" si="387"/>
        <v>1</v>
      </c>
      <c r="Q4910" t="b">
        <f t="shared" si="388"/>
        <v>1</v>
      </c>
      <c r="R4910" t="b">
        <f t="shared" si="389"/>
        <v>1</v>
      </c>
      <c r="U4910" s="105" t="s">
        <v>422</v>
      </c>
      <c r="V4910" s="105" t="s">
        <v>421</v>
      </c>
      <c r="W4910" s="106">
        <v>1154216600</v>
      </c>
      <c r="X4910" s="106">
        <v>0</v>
      </c>
    </row>
    <row r="4911" spans="2:26" x14ac:dyDescent="0.25">
      <c r="B4911" s="105" t="s">
        <v>423</v>
      </c>
      <c r="C4911" s="105" t="s">
        <v>424</v>
      </c>
      <c r="D4911" s="106">
        <v>948056400</v>
      </c>
      <c r="E4911" s="106">
        <v>0</v>
      </c>
      <c r="M4911" t="b">
        <f t="shared" si="385"/>
        <v>1</v>
      </c>
      <c r="N4911" t="b">
        <f t="shared" si="386"/>
        <v>1</v>
      </c>
      <c r="O4911" t="b">
        <f t="shared" si="387"/>
        <v>1</v>
      </c>
      <c r="P4911" t="b">
        <f t="shared" si="387"/>
        <v>1</v>
      </c>
      <c r="Q4911" t="b">
        <f t="shared" si="388"/>
        <v>1</v>
      </c>
      <c r="R4911" t="b">
        <f t="shared" si="389"/>
        <v>1</v>
      </c>
      <c r="U4911" s="105" t="s">
        <v>423</v>
      </c>
      <c r="V4911" s="105" t="s">
        <v>424</v>
      </c>
      <c r="W4911" s="106">
        <v>948056400</v>
      </c>
      <c r="X4911" s="106">
        <v>0</v>
      </c>
    </row>
    <row r="4912" spans="2:26" x14ac:dyDescent="0.25">
      <c r="B4912" s="105" t="s">
        <v>403</v>
      </c>
      <c r="C4912" s="105" t="s">
        <v>404</v>
      </c>
      <c r="D4912" s="106">
        <v>25795000</v>
      </c>
      <c r="E4912" s="106">
        <v>0</v>
      </c>
      <c r="M4912" t="b">
        <f t="shared" si="385"/>
        <v>1</v>
      </c>
      <c r="N4912" t="b">
        <f t="shared" si="386"/>
        <v>1</v>
      </c>
      <c r="O4912" t="b">
        <f t="shared" si="387"/>
        <v>1</v>
      </c>
      <c r="P4912" t="b">
        <f t="shared" si="387"/>
        <v>1</v>
      </c>
      <c r="Q4912" t="b">
        <f t="shared" si="388"/>
        <v>1</v>
      </c>
      <c r="R4912" t="b">
        <f t="shared" si="389"/>
        <v>1</v>
      </c>
      <c r="U4912" s="105" t="s">
        <v>403</v>
      </c>
      <c r="V4912" s="105" t="s">
        <v>404</v>
      </c>
      <c r="W4912" s="106">
        <v>25795000</v>
      </c>
      <c r="X4912" s="106">
        <v>0</v>
      </c>
    </row>
    <row r="4913" spans="2:24" x14ac:dyDescent="0.25">
      <c r="B4913" s="105" t="s">
        <v>405</v>
      </c>
      <c r="C4913" s="105" t="s">
        <v>406</v>
      </c>
      <c r="D4913" s="106">
        <v>25795000</v>
      </c>
      <c r="E4913" s="106">
        <v>0</v>
      </c>
      <c r="M4913" t="b">
        <f t="shared" si="385"/>
        <v>1</v>
      </c>
      <c r="N4913" t="b">
        <f t="shared" si="386"/>
        <v>1</v>
      </c>
      <c r="O4913" t="b">
        <f t="shared" si="387"/>
        <v>1</v>
      </c>
      <c r="P4913" t="b">
        <f t="shared" si="387"/>
        <v>1</v>
      </c>
      <c r="Q4913" t="b">
        <f t="shared" si="388"/>
        <v>1</v>
      </c>
      <c r="R4913" t="b">
        <f t="shared" si="389"/>
        <v>1</v>
      </c>
      <c r="U4913" s="105" t="s">
        <v>405</v>
      </c>
      <c r="V4913" s="105" t="s">
        <v>406</v>
      </c>
      <c r="W4913" s="106">
        <v>25795000</v>
      </c>
      <c r="X4913" s="106">
        <v>0</v>
      </c>
    </row>
    <row r="4914" spans="2:24" x14ac:dyDescent="0.25">
      <c r="B4914" s="105" t="s">
        <v>407</v>
      </c>
      <c r="C4914" s="105" t="s">
        <v>1551</v>
      </c>
      <c r="D4914" s="106">
        <v>25795000</v>
      </c>
      <c r="E4914" s="106">
        <v>0</v>
      </c>
      <c r="M4914" t="b">
        <f t="shared" si="385"/>
        <v>1</v>
      </c>
      <c r="N4914" t="b">
        <f t="shared" si="386"/>
        <v>1</v>
      </c>
      <c r="O4914" t="b">
        <f t="shared" si="387"/>
        <v>1</v>
      </c>
      <c r="P4914" t="b">
        <f t="shared" si="387"/>
        <v>1</v>
      </c>
      <c r="Q4914" t="b">
        <f t="shared" si="388"/>
        <v>1</v>
      </c>
      <c r="R4914" t="b">
        <f t="shared" si="389"/>
        <v>1</v>
      </c>
      <c r="U4914" s="105" t="s">
        <v>407</v>
      </c>
      <c r="V4914" s="105" t="s">
        <v>1551</v>
      </c>
      <c r="W4914" s="106">
        <v>25795000</v>
      </c>
      <c r="X4914" s="106">
        <v>0</v>
      </c>
    </row>
    <row r="4915" spans="2:24" x14ac:dyDescent="0.25">
      <c r="B4915" s="105" t="s">
        <v>439</v>
      </c>
      <c r="C4915" s="105" t="s">
        <v>440</v>
      </c>
      <c r="D4915" s="106">
        <v>473614000</v>
      </c>
      <c r="E4915" s="106">
        <v>0</v>
      </c>
      <c r="M4915" t="b">
        <f t="shared" si="385"/>
        <v>1</v>
      </c>
      <c r="N4915" t="b">
        <f t="shared" si="386"/>
        <v>1</v>
      </c>
      <c r="O4915" t="b">
        <f t="shared" si="387"/>
        <v>1</v>
      </c>
      <c r="P4915" t="b">
        <f t="shared" si="387"/>
        <v>1</v>
      </c>
      <c r="Q4915" t="b">
        <f t="shared" si="388"/>
        <v>1</v>
      </c>
      <c r="R4915" t="b">
        <f t="shared" si="389"/>
        <v>1</v>
      </c>
      <c r="U4915" s="105" t="s">
        <v>439</v>
      </c>
      <c r="V4915" s="105" t="s">
        <v>440</v>
      </c>
      <c r="W4915" s="106">
        <v>473614000</v>
      </c>
      <c r="X4915" s="106">
        <v>0</v>
      </c>
    </row>
    <row r="4916" spans="2:24" x14ac:dyDescent="0.25">
      <c r="B4916" s="105" t="s">
        <v>441</v>
      </c>
      <c r="C4916" s="105" t="s">
        <v>442</v>
      </c>
      <c r="D4916" s="106">
        <v>473614000</v>
      </c>
      <c r="E4916" s="106">
        <v>0</v>
      </c>
      <c r="M4916" t="b">
        <f t="shared" si="385"/>
        <v>1</v>
      </c>
      <c r="N4916" t="b">
        <f t="shared" si="386"/>
        <v>1</v>
      </c>
      <c r="O4916" t="b">
        <f t="shared" si="387"/>
        <v>1</v>
      </c>
      <c r="P4916" t="b">
        <f t="shared" si="387"/>
        <v>1</v>
      </c>
      <c r="Q4916" t="b">
        <f t="shared" si="388"/>
        <v>1</v>
      </c>
      <c r="R4916" t="b">
        <f t="shared" si="389"/>
        <v>1</v>
      </c>
      <c r="U4916" s="105" t="s">
        <v>441</v>
      </c>
      <c r="V4916" s="105" t="s">
        <v>442</v>
      </c>
      <c r="W4916" s="106">
        <v>473614000</v>
      </c>
      <c r="X4916" s="106">
        <v>0</v>
      </c>
    </row>
    <row r="4917" spans="2:24" x14ac:dyDescent="0.25">
      <c r="B4917" s="105" t="s">
        <v>443</v>
      </c>
      <c r="C4917" s="105" t="s">
        <v>442</v>
      </c>
      <c r="D4917" s="106">
        <v>473614000</v>
      </c>
      <c r="E4917" s="106">
        <v>0</v>
      </c>
      <c r="M4917" t="b">
        <f t="shared" si="385"/>
        <v>1</v>
      </c>
      <c r="N4917" t="b">
        <f t="shared" si="386"/>
        <v>1</v>
      </c>
      <c r="O4917" t="b">
        <f t="shared" si="387"/>
        <v>1</v>
      </c>
      <c r="P4917" t="b">
        <f t="shared" si="387"/>
        <v>1</v>
      </c>
      <c r="Q4917" t="b">
        <f t="shared" si="388"/>
        <v>1</v>
      </c>
      <c r="R4917" t="b">
        <f t="shared" si="389"/>
        <v>1</v>
      </c>
      <c r="U4917" s="105" t="s">
        <v>443</v>
      </c>
      <c r="V4917" s="105" t="s">
        <v>442</v>
      </c>
      <c r="W4917" s="106">
        <v>473614000</v>
      </c>
      <c r="X4917" s="106">
        <v>0</v>
      </c>
    </row>
    <row r="4918" spans="2:24" x14ac:dyDescent="0.25">
      <c r="B4918" s="105" t="s">
        <v>630</v>
      </c>
      <c r="C4918" s="105" t="s">
        <v>631</v>
      </c>
      <c r="D4918" s="106">
        <v>414209500</v>
      </c>
      <c r="E4918" s="106">
        <v>0</v>
      </c>
      <c r="M4918" t="b">
        <f t="shared" si="385"/>
        <v>1</v>
      </c>
      <c r="N4918" t="b">
        <f t="shared" si="386"/>
        <v>1</v>
      </c>
      <c r="O4918" t="b">
        <f t="shared" si="387"/>
        <v>1</v>
      </c>
      <c r="P4918" t="b">
        <f t="shared" si="387"/>
        <v>1</v>
      </c>
      <c r="Q4918" t="b">
        <f t="shared" si="388"/>
        <v>1</v>
      </c>
      <c r="R4918" t="b">
        <f t="shared" si="389"/>
        <v>1</v>
      </c>
      <c r="U4918" s="105" t="s">
        <v>630</v>
      </c>
      <c r="V4918" s="105" t="s">
        <v>631</v>
      </c>
      <c r="W4918" s="106">
        <v>414209500</v>
      </c>
      <c r="X4918" s="106">
        <v>0</v>
      </c>
    </row>
    <row r="4919" spans="2:24" x14ac:dyDescent="0.25">
      <c r="B4919" s="105" t="s">
        <v>632</v>
      </c>
      <c r="C4919" s="105" t="s">
        <v>633</v>
      </c>
      <c r="D4919" s="106">
        <v>414209500</v>
      </c>
      <c r="E4919" s="106">
        <v>0</v>
      </c>
      <c r="M4919" t="b">
        <f t="shared" si="385"/>
        <v>1</v>
      </c>
      <c r="N4919" t="b">
        <f t="shared" si="386"/>
        <v>1</v>
      </c>
      <c r="O4919" t="b">
        <f t="shared" si="387"/>
        <v>1</v>
      </c>
      <c r="P4919" t="b">
        <f t="shared" si="387"/>
        <v>1</v>
      </c>
      <c r="Q4919" t="b">
        <f t="shared" si="388"/>
        <v>1</v>
      </c>
      <c r="R4919" t="b">
        <f t="shared" si="389"/>
        <v>1</v>
      </c>
      <c r="U4919" s="105" t="s">
        <v>632</v>
      </c>
      <c r="V4919" s="105" t="s">
        <v>633</v>
      </c>
      <c r="W4919" s="106">
        <v>414209500</v>
      </c>
      <c r="X4919" s="106">
        <v>0</v>
      </c>
    </row>
    <row r="4920" spans="2:24" x14ac:dyDescent="0.25">
      <c r="B4920" s="105" t="s">
        <v>634</v>
      </c>
      <c r="C4920" s="105" t="s">
        <v>633</v>
      </c>
      <c r="D4920" s="106">
        <v>414209500</v>
      </c>
      <c r="E4920" s="106">
        <v>0</v>
      </c>
      <c r="M4920" t="b">
        <f t="shared" si="385"/>
        <v>1</v>
      </c>
      <c r="N4920" t="b">
        <f t="shared" si="386"/>
        <v>1</v>
      </c>
      <c r="O4920" t="b">
        <f t="shared" si="387"/>
        <v>1</v>
      </c>
      <c r="P4920" t="b">
        <f t="shared" si="387"/>
        <v>1</v>
      </c>
      <c r="Q4920" t="b">
        <f t="shared" si="388"/>
        <v>1</v>
      </c>
      <c r="R4920" t="b">
        <f t="shared" si="389"/>
        <v>1</v>
      </c>
      <c r="U4920" s="105" t="s">
        <v>634</v>
      </c>
      <c r="V4920" s="105" t="s">
        <v>633</v>
      </c>
      <c r="W4920" s="106">
        <v>414209500</v>
      </c>
      <c r="X4920" s="106">
        <v>0</v>
      </c>
    </row>
    <row r="4921" spans="2:24" x14ac:dyDescent="0.25">
      <c r="B4921" s="105" t="s">
        <v>635</v>
      </c>
      <c r="C4921" s="105" t="s">
        <v>636</v>
      </c>
      <c r="D4921" s="106">
        <v>319725000</v>
      </c>
      <c r="E4921" s="106">
        <v>0</v>
      </c>
      <c r="M4921" t="b">
        <f t="shared" si="385"/>
        <v>1</v>
      </c>
      <c r="N4921" t="b">
        <f t="shared" si="386"/>
        <v>1</v>
      </c>
      <c r="O4921" t="b">
        <f t="shared" si="387"/>
        <v>1</v>
      </c>
      <c r="P4921" t="b">
        <f t="shared" si="387"/>
        <v>1</v>
      </c>
      <c r="Q4921" t="b">
        <f t="shared" si="388"/>
        <v>1</v>
      </c>
      <c r="R4921" t="b">
        <f t="shared" si="389"/>
        <v>1</v>
      </c>
      <c r="U4921" s="105" t="s">
        <v>635</v>
      </c>
      <c r="V4921" s="105" t="s">
        <v>636</v>
      </c>
      <c r="W4921" s="106">
        <v>319725000</v>
      </c>
      <c r="X4921" s="106">
        <v>0</v>
      </c>
    </row>
    <row r="4922" spans="2:24" x14ac:dyDescent="0.25">
      <c r="B4922" s="105" t="s">
        <v>637</v>
      </c>
      <c r="C4922" s="105" t="s">
        <v>638</v>
      </c>
      <c r="D4922" s="106">
        <v>319725000</v>
      </c>
      <c r="E4922" s="106">
        <v>0</v>
      </c>
      <c r="M4922" t="b">
        <f t="shared" si="385"/>
        <v>1</v>
      </c>
      <c r="N4922" t="b">
        <f t="shared" si="386"/>
        <v>1</v>
      </c>
      <c r="O4922" t="b">
        <f t="shared" si="387"/>
        <v>1</v>
      </c>
      <c r="P4922" t="b">
        <f t="shared" si="387"/>
        <v>1</v>
      </c>
      <c r="Q4922" t="b">
        <f t="shared" si="388"/>
        <v>1</v>
      </c>
      <c r="R4922" t="b">
        <f t="shared" si="389"/>
        <v>1</v>
      </c>
      <c r="U4922" s="105" t="s">
        <v>637</v>
      </c>
      <c r="V4922" s="105" t="s">
        <v>638</v>
      </c>
      <c r="W4922" s="106">
        <v>319725000</v>
      </c>
      <c r="X4922" s="106">
        <v>0</v>
      </c>
    </row>
    <row r="4923" spans="2:24" x14ac:dyDescent="0.25">
      <c r="B4923" s="105" t="s">
        <v>639</v>
      </c>
      <c r="C4923" s="105" t="s">
        <v>638</v>
      </c>
      <c r="D4923" s="106">
        <v>319725000</v>
      </c>
      <c r="E4923" s="106">
        <v>0</v>
      </c>
      <c r="M4923" t="b">
        <f t="shared" si="385"/>
        <v>1</v>
      </c>
      <c r="N4923" t="b">
        <f t="shared" si="386"/>
        <v>1</v>
      </c>
      <c r="O4923" t="b">
        <f t="shared" si="387"/>
        <v>1</v>
      </c>
      <c r="P4923" t="b">
        <f t="shared" si="387"/>
        <v>1</v>
      </c>
      <c r="Q4923" t="b">
        <f t="shared" si="388"/>
        <v>1</v>
      </c>
      <c r="R4923" t="b">
        <f t="shared" si="389"/>
        <v>1</v>
      </c>
      <c r="U4923" s="105" t="s">
        <v>639</v>
      </c>
      <c r="V4923" s="105" t="s">
        <v>638</v>
      </c>
      <c r="W4923" s="106">
        <v>319725000</v>
      </c>
      <c r="X4923" s="106">
        <v>0</v>
      </c>
    </row>
    <row r="4924" spans="2:24" x14ac:dyDescent="0.25">
      <c r="B4924" s="105" t="s">
        <v>645</v>
      </c>
      <c r="C4924" s="105" t="s">
        <v>646</v>
      </c>
      <c r="D4924" s="106">
        <v>1594150000</v>
      </c>
      <c r="E4924" s="106">
        <v>0</v>
      </c>
      <c r="M4924" t="b">
        <f t="shared" si="385"/>
        <v>1</v>
      </c>
      <c r="N4924" t="b">
        <f t="shared" si="386"/>
        <v>1</v>
      </c>
      <c r="O4924" t="b">
        <f t="shared" si="387"/>
        <v>1</v>
      </c>
      <c r="P4924" t="b">
        <f t="shared" si="387"/>
        <v>1</v>
      </c>
      <c r="Q4924" t="b">
        <f t="shared" si="388"/>
        <v>1</v>
      </c>
      <c r="R4924" t="b">
        <f t="shared" si="389"/>
        <v>1</v>
      </c>
      <c r="U4924" s="105" t="s">
        <v>645</v>
      </c>
      <c r="V4924" s="105" t="s">
        <v>646</v>
      </c>
      <c r="W4924" s="106">
        <v>1594150000</v>
      </c>
      <c r="X4924" s="106">
        <v>0</v>
      </c>
    </row>
    <row r="4925" spans="2:24" x14ac:dyDescent="0.25">
      <c r="B4925" s="105" t="s">
        <v>647</v>
      </c>
      <c r="C4925" s="105" t="s">
        <v>648</v>
      </c>
      <c r="D4925" s="106">
        <v>1594150000</v>
      </c>
      <c r="E4925" s="106">
        <v>0</v>
      </c>
      <c r="M4925" t="b">
        <f t="shared" si="385"/>
        <v>1</v>
      </c>
      <c r="N4925" t="b">
        <f t="shared" si="386"/>
        <v>1</v>
      </c>
      <c r="O4925" t="b">
        <f t="shared" si="387"/>
        <v>1</v>
      </c>
      <c r="P4925" t="b">
        <f t="shared" si="387"/>
        <v>1</v>
      </c>
      <c r="Q4925" t="b">
        <f t="shared" si="388"/>
        <v>1</v>
      </c>
      <c r="R4925" t="b">
        <f t="shared" si="389"/>
        <v>1</v>
      </c>
      <c r="U4925" s="105" t="s">
        <v>647</v>
      </c>
      <c r="V4925" s="105" t="s">
        <v>648</v>
      </c>
      <c r="W4925" s="106">
        <v>1594150000</v>
      </c>
      <c r="X4925" s="106">
        <v>0</v>
      </c>
    </row>
    <row r="4926" spans="2:24" x14ac:dyDescent="0.25">
      <c r="B4926" s="105" t="s">
        <v>649</v>
      </c>
      <c r="C4926" s="105" t="s">
        <v>648</v>
      </c>
      <c r="D4926" s="106">
        <v>1594150000</v>
      </c>
      <c r="E4926" s="106">
        <v>0</v>
      </c>
      <c r="M4926" t="b">
        <f t="shared" si="385"/>
        <v>1</v>
      </c>
      <c r="N4926" t="b">
        <f t="shared" si="386"/>
        <v>1</v>
      </c>
      <c r="O4926" t="b">
        <f t="shared" si="387"/>
        <v>1</v>
      </c>
      <c r="P4926" t="b">
        <f t="shared" si="387"/>
        <v>1</v>
      </c>
      <c r="Q4926" t="b">
        <f t="shared" si="388"/>
        <v>1</v>
      </c>
      <c r="R4926" t="b">
        <f t="shared" si="389"/>
        <v>1</v>
      </c>
      <c r="U4926" s="105" t="s">
        <v>649</v>
      </c>
      <c r="V4926" s="105" t="s">
        <v>648</v>
      </c>
      <c r="W4926" s="106">
        <v>1594150000</v>
      </c>
      <c r="X4926" s="106">
        <v>0</v>
      </c>
    </row>
    <row r="4927" spans="2:24" x14ac:dyDescent="0.25">
      <c r="B4927" s="105" t="s">
        <v>463</v>
      </c>
      <c r="C4927" s="105" t="s">
        <v>464</v>
      </c>
      <c r="D4927" s="106">
        <v>1181345000</v>
      </c>
      <c r="E4927" s="106">
        <v>0</v>
      </c>
      <c r="M4927" t="b">
        <f t="shared" si="385"/>
        <v>1</v>
      </c>
      <c r="N4927" t="b">
        <f t="shared" si="386"/>
        <v>1</v>
      </c>
      <c r="O4927" t="b">
        <f t="shared" si="387"/>
        <v>1</v>
      </c>
      <c r="P4927" t="b">
        <f t="shared" si="387"/>
        <v>1</v>
      </c>
      <c r="Q4927" t="b">
        <f t="shared" si="388"/>
        <v>1</v>
      </c>
      <c r="R4927" t="b">
        <f t="shared" si="389"/>
        <v>1</v>
      </c>
      <c r="U4927" s="105" t="s">
        <v>463</v>
      </c>
      <c r="V4927" s="105" t="s">
        <v>464</v>
      </c>
      <c r="W4927" s="106">
        <v>1181345000</v>
      </c>
      <c r="X4927" s="106">
        <v>0</v>
      </c>
    </row>
    <row r="4928" spans="2:24" x14ac:dyDescent="0.25">
      <c r="B4928" s="105" t="s">
        <v>465</v>
      </c>
      <c r="C4928" s="105" t="s">
        <v>466</v>
      </c>
      <c r="D4928" s="106">
        <v>423175000</v>
      </c>
      <c r="E4928" s="106">
        <v>0</v>
      </c>
      <c r="M4928" t="b">
        <f t="shared" si="385"/>
        <v>1</v>
      </c>
      <c r="N4928" t="b">
        <f t="shared" si="386"/>
        <v>1</v>
      </c>
      <c r="O4928" t="b">
        <f t="shared" si="387"/>
        <v>1</v>
      </c>
      <c r="P4928" t="b">
        <f t="shared" si="387"/>
        <v>1</v>
      </c>
      <c r="Q4928" t="b">
        <f t="shared" si="388"/>
        <v>1</v>
      </c>
      <c r="R4928" t="b">
        <f t="shared" si="389"/>
        <v>1</v>
      </c>
      <c r="U4928" s="105" t="s">
        <v>465</v>
      </c>
      <c r="V4928" s="105" t="s">
        <v>466</v>
      </c>
      <c r="W4928" s="106">
        <v>423175000</v>
      </c>
      <c r="X4928" s="106">
        <v>0</v>
      </c>
    </row>
    <row r="4929" spans="2:26" x14ac:dyDescent="0.25">
      <c r="B4929" s="105" t="s">
        <v>727</v>
      </c>
      <c r="C4929" s="105" t="s">
        <v>728</v>
      </c>
      <c r="D4929" s="106">
        <v>423175000</v>
      </c>
      <c r="E4929" s="106">
        <v>0</v>
      </c>
      <c r="M4929" t="b">
        <f t="shared" si="385"/>
        <v>1</v>
      </c>
      <c r="N4929" t="b">
        <f t="shared" si="386"/>
        <v>1</v>
      </c>
      <c r="O4929" t="b">
        <f t="shared" si="387"/>
        <v>1</v>
      </c>
      <c r="P4929" t="b">
        <f t="shared" si="387"/>
        <v>1</v>
      </c>
      <c r="Q4929" t="b">
        <f t="shared" si="388"/>
        <v>1</v>
      </c>
      <c r="R4929" t="b">
        <f t="shared" si="389"/>
        <v>1</v>
      </c>
      <c r="U4929" s="105" t="s">
        <v>727</v>
      </c>
      <c r="V4929" s="105" t="s">
        <v>728</v>
      </c>
      <c r="W4929" s="106">
        <v>423175000</v>
      </c>
      <c r="X4929" s="106">
        <v>0</v>
      </c>
    </row>
    <row r="4930" spans="2:26" x14ac:dyDescent="0.25">
      <c r="B4930" s="105" t="s">
        <v>572</v>
      </c>
      <c r="C4930" s="105" t="s">
        <v>573</v>
      </c>
      <c r="D4930" s="106">
        <v>397900000</v>
      </c>
      <c r="E4930" s="106">
        <v>0</v>
      </c>
      <c r="M4930" t="b">
        <f t="shared" si="385"/>
        <v>1</v>
      </c>
      <c r="N4930" t="b">
        <f t="shared" si="386"/>
        <v>1</v>
      </c>
      <c r="O4930" t="b">
        <f t="shared" si="387"/>
        <v>1</v>
      </c>
      <c r="P4930" t="b">
        <f t="shared" si="387"/>
        <v>1</v>
      </c>
      <c r="Q4930" t="b">
        <f t="shared" si="388"/>
        <v>1</v>
      </c>
      <c r="R4930" t="b">
        <f t="shared" si="389"/>
        <v>1</v>
      </c>
      <c r="U4930" s="105" t="s">
        <v>572</v>
      </c>
      <c r="V4930" s="105" t="s">
        <v>573</v>
      </c>
      <c r="W4930" s="106">
        <v>397900000</v>
      </c>
      <c r="X4930" s="106">
        <v>0</v>
      </c>
    </row>
    <row r="4931" spans="2:26" x14ac:dyDescent="0.25">
      <c r="B4931" s="105" t="s">
        <v>574</v>
      </c>
      <c r="C4931" s="105" t="s">
        <v>573</v>
      </c>
      <c r="D4931" s="106">
        <v>397900000</v>
      </c>
      <c r="E4931" s="106">
        <v>0</v>
      </c>
      <c r="M4931" t="b">
        <f t="shared" si="385"/>
        <v>1</v>
      </c>
      <c r="N4931" t="b">
        <f t="shared" si="386"/>
        <v>1</v>
      </c>
      <c r="O4931" t="b">
        <f t="shared" si="387"/>
        <v>1</v>
      </c>
      <c r="P4931" t="b">
        <f t="shared" si="387"/>
        <v>1</v>
      </c>
      <c r="Q4931" t="b">
        <f t="shared" si="388"/>
        <v>1</v>
      </c>
      <c r="R4931" t="b">
        <f t="shared" si="389"/>
        <v>1</v>
      </c>
      <c r="U4931" s="105" t="s">
        <v>574</v>
      </c>
      <c r="V4931" s="105" t="s">
        <v>573</v>
      </c>
      <c r="W4931" s="106">
        <v>397900000</v>
      </c>
      <c r="X4931" s="106">
        <v>0</v>
      </c>
    </row>
    <row r="4932" spans="2:26" x14ac:dyDescent="0.25">
      <c r="B4932" s="105" t="s">
        <v>480</v>
      </c>
      <c r="C4932" s="105" t="s">
        <v>481</v>
      </c>
      <c r="D4932" s="106">
        <v>360270000</v>
      </c>
      <c r="E4932" s="106">
        <v>0</v>
      </c>
      <c r="M4932" t="b">
        <f t="shared" si="385"/>
        <v>1</v>
      </c>
      <c r="N4932" t="b">
        <f t="shared" si="386"/>
        <v>1</v>
      </c>
      <c r="O4932" t="b">
        <f t="shared" si="387"/>
        <v>1</v>
      </c>
      <c r="P4932" t="b">
        <f t="shared" si="387"/>
        <v>1</v>
      </c>
      <c r="Q4932" t="b">
        <f t="shared" si="388"/>
        <v>1</v>
      </c>
      <c r="R4932" t="b">
        <f t="shared" si="389"/>
        <v>1</v>
      </c>
      <c r="U4932" s="105" t="s">
        <v>480</v>
      </c>
      <c r="V4932" s="105" t="s">
        <v>481</v>
      </c>
      <c r="W4932" s="106">
        <v>360270000</v>
      </c>
      <c r="X4932" s="106">
        <v>0</v>
      </c>
    </row>
    <row r="4933" spans="2:26" x14ac:dyDescent="0.25">
      <c r="B4933" s="105" t="s">
        <v>482</v>
      </c>
      <c r="C4933" s="105" t="s">
        <v>481</v>
      </c>
      <c r="D4933" s="106">
        <v>360270000</v>
      </c>
      <c r="E4933" s="106">
        <v>0</v>
      </c>
      <c r="M4933" t="b">
        <f t="shared" si="385"/>
        <v>1</v>
      </c>
      <c r="N4933" t="b">
        <f t="shared" si="386"/>
        <v>1</v>
      </c>
      <c r="O4933" t="b">
        <f t="shared" si="387"/>
        <v>1</v>
      </c>
      <c r="P4933" t="b">
        <f t="shared" si="387"/>
        <v>1</v>
      </c>
      <c r="Q4933" t="b">
        <f t="shared" si="388"/>
        <v>1</v>
      </c>
      <c r="R4933" t="b">
        <f t="shared" si="389"/>
        <v>1</v>
      </c>
      <c r="U4933" s="105" t="s">
        <v>482</v>
      </c>
      <c r="V4933" s="105" t="s">
        <v>481</v>
      </c>
      <c r="W4933" s="106">
        <v>360270000</v>
      </c>
      <c r="X4933" s="106">
        <v>0</v>
      </c>
    </row>
    <row r="4934" spans="2:26" x14ac:dyDescent="0.25">
      <c r="B4934" s="105" t="s">
        <v>671</v>
      </c>
      <c r="C4934" s="105" t="s">
        <v>672</v>
      </c>
      <c r="D4934" s="106">
        <v>99942500</v>
      </c>
      <c r="E4934" s="106">
        <v>0</v>
      </c>
      <c r="M4934" t="b">
        <f t="shared" si="385"/>
        <v>1</v>
      </c>
      <c r="N4934" t="b">
        <f t="shared" si="386"/>
        <v>1</v>
      </c>
      <c r="O4934" t="b">
        <f t="shared" si="387"/>
        <v>1</v>
      </c>
      <c r="P4934" t="b">
        <f t="shared" si="387"/>
        <v>1</v>
      </c>
      <c r="Q4934" t="b">
        <f t="shared" si="388"/>
        <v>1</v>
      </c>
      <c r="R4934" t="b">
        <f t="shared" si="389"/>
        <v>1</v>
      </c>
      <c r="U4934" s="105" t="s">
        <v>671</v>
      </c>
      <c r="V4934" s="105" t="s">
        <v>672</v>
      </c>
      <c r="W4934" s="106">
        <v>99942500</v>
      </c>
      <c r="X4934" s="106">
        <v>0</v>
      </c>
    </row>
    <row r="4935" spans="2:26" x14ac:dyDescent="0.25">
      <c r="B4935" s="105" t="s">
        <v>673</v>
      </c>
      <c r="C4935" s="105" t="s">
        <v>674</v>
      </c>
      <c r="D4935" s="106">
        <v>99942500</v>
      </c>
      <c r="E4935" s="106">
        <v>0</v>
      </c>
      <c r="M4935" t="b">
        <f t="shared" si="385"/>
        <v>1</v>
      </c>
      <c r="N4935" t="b">
        <f t="shared" si="386"/>
        <v>1</v>
      </c>
      <c r="O4935" t="b">
        <f t="shared" si="387"/>
        <v>1</v>
      </c>
      <c r="P4935" t="b">
        <f t="shared" si="387"/>
        <v>1</v>
      </c>
      <c r="Q4935" t="b">
        <f t="shared" si="388"/>
        <v>1</v>
      </c>
      <c r="R4935" t="b">
        <f t="shared" si="389"/>
        <v>1</v>
      </c>
      <c r="U4935" s="105" t="s">
        <v>673</v>
      </c>
      <c r="V4935" s="105" t="s">
        <v>674</v>
      </c>
      <c r="W4935" s="106">
        <v>99942500</v>
      </c>
      <c r="X4935" s="106">
        <v>0</v>
      </c>
    </row>
    <row r="4936" spans="2:26" x14ac:dyDescent="0.25">
      <c r="B4936" s="105" t="s">
        <v>675</v>
      </c>
      <c r="C4936" s="105" t="s">
        <v>674</v>
      </c>
      <c r="D4936" s="106">
        <v>99942500</v>
      </c>
      <c r="E4936" s="106">
        <v>0</v>
      </c>
      <c r="M4936" t="b">
        <f t="shared" si="385"/>
        <v>1</v>
      </c>
      <c r="N4936" t="b">
        <f t="shared" si="386"/>
        <v>1</v>
      </c>
      <c r="O4936" t="b">
        <f t="shared" si="387"/>
        <v>1</v>
      </c>
      <c r="P4936" t="b">
        <f t="shared" si="387"/>
        <v>1</v>
      </c>
      <c r="Q4936" t="b">
        <f t="shared" si="388"/>
        <v>1</v>
      </c>
      <c r="R4936" t="b">
        <f t="shared" si="389"/>
        <v>1</v>
      </c>
      <c r="U4936" s="105" t="s">
        <v>675</v>
      </c>
      <c r="V4936" s="105" t="s">
        <v>674</v>
      </c>
      <c r="W4936" s="106">
        <v>99942500</v>
      </c>
      <c r="X4936" s="106">
        <v>0</v>
      </c>
    </row>
    <row r="4937" spans="2:26" x14ac:dyDescent="0.25">
      <c r="B4937" s="105" t="s">
        <v>338</v>
      </c>
      <c r="C4937" s="105" t="s">
        <v>339</v>
      </c>
      <c r="D4937" s="106">
        <v>787190000</v>
      </c>
      <c r="E4937" s="106">
        <v>0</v>
      </c>
      <c r="M4937" t="b">
        <f t="shared" si="385"/>
        <v>1</v>
      </c>
      <c r="N4937" t="b">
        <f t="shared" si="386"/>
        <v>1</v>
      </c>
      <c r="O4937" t="b">
        <f t="shared" si="387"/>
        <v>1</v>
      </c>
      <c r="P4937" t="b">
        <f t="shared" si="387"/>
        <v>1</v>
      </c>
      <c r="Q4937" t="b">
        <f t="shared" si="388"/>
        <v>1</v>
      </c>
      <c r="R4937" t="b">
        <f t="shared" si="389"/>
        <v>1</v>
      </c>
      <c r="U4937" s="105" t="s">
        <v>338</v>
      </c>
      <c r="V4937" s="105" t="s">
        <v>339</v>
      </c>
      <c r="W4937" s="106">
        <v>787190000</v>
      </c>
      <c r="X4937" s="106">
        <v>0</v>
      </c>
    </row>
    <row r="4938" spans="2:26" x14ac:dyDescent="0.25">
      <c r="B4938" s="105" t="s">
        <v>469</v>
      </c>
      <c r="C4938" s="105" t="s">
        <v>470</v>
      </c>
      <c r="D4938" s="106">
        <v>687200000</v>
      </c>
      <c r="E4938" s="106">
        <v>0</v>
      </c>
      <c r="M4938" t="b">
        <f t="shared" si="385"/>
        <v>1</v>
      </c>
      <c r="N4938" t="b">
        <f t="shared" si="386"/>
        <v>1</v>
      </c>
      <c r="O4938" t="b">
        <f t="shared" si="387"/>
        <v>1</v>
      </c>
      <c r="P4938" t="b">
        <f t="shared" si="387"/>
        <v>1</v>
      </c>
      <c r="Q4938" t="b">
        <f t="shared" si="388"/>
        <v>1</v>
      </c>
      <c r="R4938" t="b">
        <f t="shared" si="389"/>
        <v>1</v>
      </c>
      <c r="U4938" s="105" t="s">
        <v>469</v>
      </c>
      <c r="V4938" s="105" t="s">
        <v>470</v>
      </c>
      <c r="W4938" s="106">
        <v>687200000</v>
      </c>
      <c r="X4938" s="106">
        <v>0</v>
      </c>
    </row>
    <row r="4939" spans="2:26" x14ac:dyDescent="0.25">
      <c r="B4939" s="105" t="s">
        <v>471</v>
      </c>
      <c r="C4939" s="105" t="s">
        <v>472</v>
      </c>
      <c r="D4939" s="106">
        <v>687200000</v>
      </c>
      <c r="E4939" s="106">
        <v>0</v>
      </c>
      <c r="M4939" t="b">
        <f t="shared" si="385"/>
        <v>1</v>
      </c>
      <c r="N4939" t="b">
        <f t="shared" si="386"/>
        <v>1</v>
      </c>
      <c r="O4939" t="b">
        <f t="shared" si="387"/>
        <v>1</v>
      </c>
      <c r="P4939" t="b">
        <f t="shared" si="387"/>
        <v>1</v>
      </c>
      <c r="Q4939" t="b">
        <f t="shared" si="388"/>
        <v>1</v>
      </c>
      <c r="R4939" t="b">
        <f t="shared" si="389"/>
        <v>1</v>
      </c>
      <c r="U4939" s="105" t="s">
        <v>471</v>
      </c>
      <c r="V4939" s="105" t="s">
        <v>472</v>
      </c>
      <c r="W4939" s="106">
        <v>687200000</v>
      </c>
      <c r="X4939" s="106">
        <v>0</v>
      </c>
    </row>
    <row r="4940" spans="2:26" x14ac:dyDescent="0.25">
      <c r="B4940" s="105" t="s">
        <v>340</v>
      </c>
      <c r="C4940" s="105" t="s">
        <v>341</v>
      </c>
      <c r="D4940" s="106">
        <v>99990000</v>
      </c>
      <c r="E4940" s="106">
        <v>0</v>
      </c>
      <c r="M4940" t="b">
        <f t="shared" si="385"/>
        <v>1</v>
      </c>
      <c r="N4940" t="b">
        <f t="shared" si="386"/>
        <v>1</v>
      </c>
      <c r="O4940" t="b">
        <f t="shared" si="387"/>
        <v>1</v>
      </c>
      <c r="P4940" t="b">
        <f t="shared" si="387"/>
        <v>1</v>
      </c>
      <c r="Q4940" t="b">
        <f t="shared" si="388"/>
        <v>1</v>
      </c>
      <c r="R4940" t="b">
        <f t="shared" si="389"/>
        <v>1</v>
      </c>
      <c r="U4940" s="105" t="s">
        <v>340</v>
      </c>
      <c r="V4940" s="105" t="s">
        <v>341</v>
      </c>
      <c r="W4940" s="106">
        <v>99990000</v>
      </c>
      <c r="X4940" s="106">
        <v>0</v>
      </c>
    </row>
    <row r="4941" spans="2:26" x14ac:dyDescent="0.25">
      <c r="B4941" s="105" t="s">
        <v>392</v>
      </c>
      <c r="C4941" s="105" t="s">
        <v>341</v>
      </c>
      <c r="D4941" s="106">
        <v>99990000</v>
      </c>
      <c r="E4941" s="106">
        <v>0</v>
      </c>
      <c r="M4941" t="b">
        <f t="shared" si="385"/>
        <v>1</v>
      </c>
      <c r="N4941" t="b">
        <f t="shared" si="386"/>
        <v>1</v>
      </c>
      <c r="O4941" t="b">
        <f t="shared" si="387"/>
        <v>1</v>
      </c>
      <c r="P4941" t="b">
        <f t="shared" si="387"/>
        <v>1</v>
      </c>
      <c r="Q4941" t="b">
        <f t="shared" si="388"/>
        <v>1</v>
      </c>
      <c r="R4941" t="b">
        <f t="shared" si="389"/>
        <v>1</v>
      </c>
      <c r="U4941" s="105" t="s">
        <v>392</v>
      </c>
      <c r="V4941" s="105" t="s">
        <v>341</v>
      </c>
      <c r="W4941" s="106">
        <v>99990000</v>
      </c>
      <c r="X4941" s="106">
        <v>0</v>
      </c>
    </row>
    <row r="4942" spans="2:26" x14ac:dyDescent="0.25">
      <c r="B4942" t="s">
        <v>359</v>
      </c>
      <c r="C4942" s="106">
        <v>6998244000</v>
      </c>
      <c r="D4942" s="106">
        <v>0</v>
      </c>
      <c r="M4942" t="b">
        <f t="shared" si="385"/>
        <v>1</v>
      </c>
      <c r="N4942" t="b">
        <f t="shared" si="386"/>
        <v>1</v>
      </c>
      <c r="O4942" t="b">
        <f t="shared" si="387"/>
        <v>1</v>
      </c>
      <c r="P4942" t="b">
        <f t="shared" si="387"/>
        <v>1</v>
      </c>
      <c r="Q4942" t="b">
        <f t="shared" si="388"/>
        <v>1</v>
      </c>
      <c r="R4942" t="b">
        <f t="shared" si="389"/>
        <v>1</v>
      </c>
      <c r="U4942" t="s">
        <v>359</v>
      </c>
      <c r="V4942" s="106">
        <v>6998244000</v>
      </c>
      <c r="W4942" s="106">
        <v>0</v>
      </c>
    </row>
    <row r="4943" spans="2:26" x14ac:dyDescent="0.25">
      <c r="B4943" t="s">
        <v>330</v>
      </c>
      <c r="C4943" t="s">
        <v>331</v>
      </c>
      <c r="D4943" s="105" t="s">
        <v>912</v>
      </c>
      <c r="E4943" t="s">
        <v>333</v>
      </c>
      <c r="F4943" t="s">
        <v>331</v>
      </c>
      <c r="G4943" s="105" t="s">
        <v>913</v>
      </c>
      <c r="M4943" t="b">
        <f t="shared" si="385"/>
        <v>1</v>
      </c>
      <c r="N4943" t="b">
        <f t="shared" si="386"/>
        <v>1</v>
      </c>
      <c r="O4943" t="b">
        <f t="shared" si="387"/>
        <v>1</v>
      </c>
      <c r="P4943" t="b">
        <f t="shared" si="387"/>
        <v>1</v>
      </c>
      <c r="Q4943" t="b">
        <f t="shared" si="388"/>
        <v>1</v>
      </c>
      <c r="R4943" t="b">
        <f t="shared" si="389"/>
        <v>1</v>
      </c>
      <c r="U4943" t="s">
        <v>330</v>
      </c>
      <c r="V4943" t="s">
        <v>331</v>
      </c>
      <c r="W4943" s="105" t="s">
        <v>912</v>
      </c>
      <c r="X4943" t="s">
        <v>333</v>
      </c>
      <c r="Y4943" t="s">
        <v>331</v>
      </c>
      <c r="Z4943" s="105" t="s">
        <v>913</v>
      </c>
    </row>
    <row r="4944" spans="2:26" x14ac:dyDescent="0.25">
      <c r="B4944" t="s">
        <v>335</v>
      </c>
      <c r="C4944" t="s">
        <v>3</v>
      </c>
      <c r="D4944" t="s">
        <v>336</v>
      </c>
      <c r="E4944" t="s">
        <v>337</v>
      </c>
      <c r="M4944" t="b">
        <f t="shared" si="385"/>
        <v>1</v>
      </c>
      <c r="N4944" t="b">
        <f t="shared" si="386"/>
        <v>1</v>
      </c>
      <c r="O4944" t="b">
        <f t="shared" si="387"/>
        <v>1</v>
      </c>
      <c r="P4944" t="b">
        <f t="shared" si="387"/>
        <v>1</v>
      </c>
      <c r="Q4944" t="b">
        <f t="shared" si="388"/>
        <v>1</v>
      </c>
      <c r="R4944" t="b">
        <f t="shared" si="389"/>
        <v>1</v>
      </c>
      <c r="U4944" t="s">
        <v>335</v>
      </c>
      <c r="V4944" t="s">
        <v>3</v>
      </c>
      <c r="W4944" t="s">
        <v>336</v>
      </c>
      <c r="X4944" t="s">
        <v>337</v>
      </c>
    </row>
    <row r="4945" spans="2:24" x14ac:dyDescent="0.25">
      <c r="B4945" s="105" t="s">
        <v>418</v>
      </c>
      <c r="C4945" s="105" t="s">
        <v>419</v>
      </c>
      <c r="D4945" s="106">
        <v>953589400</v>
      </c>
      <c r="E4945" s="106">
        <v>0</v>
      </c>
      <c r="M4945" t="b">
        <f t="shared" si="385"/>
        <v>1</v>
      </c>
      <c r="N4945" t="b">
        <f t="shared" si="386"/>
        <v>1</v>
      </c>
      <c r="O4945" t="b">
        <f t="shared" si="387"/>
        <v>1</v>
      </c>
      <c r="P4945" t="b">
        <f t="shared" si="387"/>
        <v>1</v>
      </c>
      <c r="Q4945" t="b">
        <f t="shared" si="388"/>
        <v>1</v>
      </c>
      <c r="R4945" t="b">
        <f t="shared" si="389"/>
        <v>1</v>
      </c>
      <c r="U4945" s="105" t="s">
        <v>418</v>
      </c>
      <c r="V4945" s="105" t="s">
        <v>419</v>
      </c>
      <c r="W4945" s="106">
        <v>953589400</v>
      </c>
      <c r="X4945" s="106">
        <v>0</v>
      </c>
    </row>
    <row r="4946" spans="2:24" x14ac:dyDescent="0.25">
      <c r="B4946" s="105" t="s">
        <v>420</v>
      </c>
      <c r="C4946" s="105" t="s">
        <v>421</v>
      </c>
      <c r="D4946" s="106">
        <v>953589400</v>
      </c>
      <c r="E4946" s="106">
        <v>0</v>
      </c>
      <c r="M4946" t="b">
        <f t="shared" si="385"/>
        <v>1</v>
      </c>
      <c r="N4946" t="b">
        <f t="shared" si="386"/>
        <v>1</v>
      </c>
      <c r="O4946" t="b">
        <f t="shared" si="387"/>
        <v>1</v>
      </c>
      <c r="P4946" t="b">
        <f t="shared" si="387"/>
        <v>1</v>
      </c>
      <c r="Q4946" t="b">
        <f t="shared" si="388"/>
        <v>1</v>
      </c>
      <c r="R4946" t="b">
        <f t="shared" si="389"/>
        <v>1</v>
      </c>
      <c r="U4946" s="105" t="s">
        <v>420</v>
      </c>
      <c r="V4946" s="105" t="s">
        <v>421</v>
      </c>
      <c r="W4946" s="106">
        <v>953589400</v>
      </c>
      <c r="X4946" s="106">
        <v>0</v>
      </c>
    </row>
    <row r="4947" spans="2:24" x14ac:dyDescent="0.25">
      <c r="B4947" s="105" t="s">
        <v>422</v>
      </c>
      <c r="C4947" s="105" t="s">
        <v>421</v>
      </c>
      <c r="D4947" s="106">
        <v>172666800</v>
      </c>
      <c r="E4947" s="106">
        <v>0</v>
      </c>
      <c r="M4947" t="b">
        <f t="shared" si="385"/>
        <v>1</v>
      </c>
      <c r="N4947" t="b">
        <f t="shared" si="386"/>
        <v>1</v>
      </c>
      <c r="O4947" t="b">
        <f t="shared" si="387"/>
        <v>1</v>
      </c>
      <c r="P4947" t="b">
        <f t="shared" si="387"/>
        <v>1</v>
      </c>
      <c r="Q4947" t="b">
        <f t="shared" si="388"/>
        <v>1</v>
      </c>
      <c r="R4947" t="b">
        <f t="shared" si="389"/>
        <v>1</v>
      </c>
      <c r="U4947" s="105" t="s">
        <v>422</v>
      </c>
      <c r="V4947" s="105" t="s">
        <v>421</v>
      </c>
      <c r="W4947" s="106">
        <v>172666800</v>
      </c>
      <c r="X4947" s="106">
        <v>0</v>
      </c>
    </row>
    <row r="4948" spans="2:24" x14ac:dyDescent="0.25">
      <c r="B4948" s="105" t="s">
        <v>423</v>
      </c>
      <c r="C4948" s="105" t="s">
        <v>424</v>
      </c>
      <c r="D4948" s="106">
        <v>144914400</v>
      </c>
      <c r="E4948" s="106">
        <v>0</v>
      </c>
      <c r="M4948" t="b">
        <f t="shared" si="385"/>
        <v>1</v>
      </c>
      <c r="N4948" t="b">
        <f t="shared" si="386"/>
        <v>1</v>
      </c>
      <c r="O4948" t="b">
        <f t="shared" si="387"/>
        <v>1</v>
      </c>
      <c r="P4948" t="b">
        <f t="shared" si="387"/>
        <v>1</v>
      </c>
      <c r="Q4948" t="b">
        <f t="shared" si="388"/>
        <v>1</v>
      </c>
      <c r="R4948" t="b">
        <f t="shared" si="389"/>
        <v>1</v>
      </c>
      <c r="U4948" s="105" t="s">
        <v>423</v>
      </c>
      <c r="V4948" s="105" t="s">
        <v>424</v>
      </c>
      <c r="W4948" s="106">
        <v>144914400</v>
      </c>
      <c r="X4948" s="106">
        <v>0</v>
      </c>
    </row>
    <row r="4949" spans="2:24" x14ac:dyDescent="0.25">
      <c r="B4949" s="105" t="s">
        <v>425</v>
      </c>
      <c r="C4949" s="105" t="s">
        <v>426</v>
      </c>
      <c r="D4949" s="106">
        <v>217369800</v>
      </c>
      <c r="E4949" s="106">
        <v>0</v>
      </c>
      <c r="M4949" t="b">
        <f t="shared" si="385"/>
        <v>1</v>
      </c>
      <c r="N4949" t="b">
        <f t="shared" si="386"/>
        <v>1</v>
      </c>
      <c r="O4949" t="b">
        <f t="shared" si="387"/>
        <v>1</v>
      </c>
      <c r="P4949" t="b">
        <f t="shared" si="387"/>
        <v>1</v>
      </c>
      <c r="Q4949" t="b">
        <f t="shared" si="388"/>
        <v>1</v>
      </c>
      <c r="R4949" t="b">
        <f t="shared" si="389"/>
        <v>1</v>
      </c>
      <c r="U4949" s="105" t="s">
        <v>425</v>
      </c>
      <c r="V4949" s="105" t="s">
        <v>426</v>
      </c>
      <c r="W4949" s="106">
        <v>217369800</v>
      </c>
      <c r="X4949" s="106">
        <v>0</v>
      </c>
    </row>
    <row r="4950" spans="2:24" x14ac:dyDescent="0.25">
      <c r="B4950" s="105" t="s">
        <v>761</v>
      </c>
      <c r="C4950" s="105" t="s">
        <v>1586</v>
      </c>
      <c r="D4950" s="106">
        <v>72457200</v>
      </c>
      <c r="E4950" s="106">
        <v>0</v>
      </c>
      <c r="M4950" t="b">
        <f t="shared" si="385"/>
        <v>1</v>
      </c>
      <c r="N4950" t="b">
        <f t="shared" si="386"/>
        <v>1</v>
      </c>
      <c r="O4950" t="b">
        <f t="shared" si="387"/>
        <v>1</v>
      </c>
      <c r="P4950" t="b">
        <f t="shared" si="387"/>
        <v>1</v>
      </c>
      <c r="Q4950" t="b">
        <f t="shared" si="388"/>
        <v>1</v>
      </c>
      <c r="R4950" t="b">
        <f t="shared" si="389"/>
        <v>1</v>
      </c>
      <c r="U4950" s="105" t="s">
        <v>761</v>
      </c>
      <c r="V4950" s="105" t="s">
        <v>1586</v>
      </c>
      <c r="W4950" s="106">
        <v>72457200</v>
      </c>
      <c r="X4950" s="106">
        <v>0</v>
      </c>
    </row>
    <row r="4951" spans="2:24" x14ac:dyDescent="0.25">
      <c r="B4951" s="105" t="s">
        <v>762</v>
      </c>
      <c r="C4951" s="105" t="s">
        <v>1587</v>
      </c>
      <c r="D4951" s="106">
        <v>72457200</v>
      </c>
      <c r="E4951" s="106">
        <v>0</v>
      </c>
      <c r="M4951" t="b">
        <f t="shared" si="385"/>
        <v>1</v>
      </c>
      <c r="N4951" t="b">
        <f t="shared" si="386"/>
        <v>1</v>
      </c>
      <c r="O4951" t="b">
        <f t="shared" si="387"/>
        <v>1</v>
      </c>
      <c r="P4951" t="b">
        <f t="shared" si="387"/>
        <v>1</v>
      </c>
      <c r="Q4951" t="b">
        <f t="shared" si="388"/>
        <v>1</v>
      </c>
      <c r="R4951" t="b">
        <f t="shared" si="389"/>
        <v>1</v>
      </c>
      <c r="U4951" s="105" t="s">
        <v>762</v>
      </c>
      <c r="V4951" s="105" t="s">
        <v>1587</v>
      </c>
      <c r="W4951" s="106">
        <v>72457200</v>
      </c>
      <c r="X4951" s="106">
        <v>0</v>
      </c>
    </row>
    <row r="4952" spans="2:24" x14ac:dyDescent="0.25">
      <c r="B4952" s="105" t="s">
        <v>763</v>
      </c>
      <c r="C4952" s="105" t="s">
        <v>1588</v>
      </c>
      <c r="D4952" s="106">
        <v>48304000</v>
      </c>
      <c r="E4952" s="106">
        <v>0</v>
      </c>
      <c r="M4952" t="b">
        <f t="shared" si="385"/>
        <v>1</v>
      </c>
      <c r="N4952" t="b">
        <f t="shared" si="386"/>
        <v>1</v>
      </c>
      <c r="O4952" t="b">
        <f t="shared" si="387"/>
        <v>1</v>
      </c>
      <c r="P4952" t="b">
        <f t="shared" si="387"/>
        <v>1</v>
      </c>
      <c r="Q4952" t="b">
        <f t="shared" si="388"/>
        <v>1</v>
      </c>
      <c r="R4952" t="b">
        <f t="shared" si="389"/>
        <v>1</v>
      </c>
      <c r="U4952" s="105" t="s">
        <v>763</v>
      </c>
      <c r="V4952" s="105" t="s">
        <v>1588</v>
      </c>
      <c r="W4952" s="106">
        <v>48304000</v>
      </c>
      <c r="X4952" s="106">
        <v>0</v>
      </c>
    </row>
    <row r="4953" spans="2:24" x14ac:dyDescent="0.25">
      <c r="B4953" s="105" t="s">
        <v>764</v>
      </c>
      <c r="C4953" s="105" t="s">
        <v>1589</v>
      </c>
      <c r="D4953" s="106">
        <v>48304800</v>
      </c>
      <c r="E4953" s="106">
        <v>0</v>
      </c>
      <c r="M4953" t="b">
        <f t="shared" si="385"/>
        <v>1</v>
      </c>
      <c r="N4953" t="b">
        <f t="shared" si="386"/>
        <v>1</v>
      </c>
      <c r="O4953" t="b">
        <f t="shared" si="387"/>
        <v>1</v>
      </c>
      <c r="P4953" t="b">
        <f t="shared" si="387"/>
        <v>1</v>
      </c>
      <c r="Q4953" t="b">
        <f t="shared" si="388"/>
        <v>1</v>
      </c>
      <c r="R4953" t="b">
        <f t="shared" si="389"/>
        <v>1</v>
      </c>
      <c r="U4953" s="105" t="s">
        <v>764</v>
      </c>
      <c r="V4953" s="105" t="s">
        <v>1589</v>
      </c>
      <c r="W4953" s="106">
        <v>48304800</v>
      </c>
      <c r="X4953" s="106">
        <v>0</v>
      </c>
    </row>
    <row r="4954" spans="2:24" x14ac:dyDescent="0.25">
      <c r="B4954" s="105" t="s">
        <v>765</v>
      </c>
      <c r="C4954" s="105" t="s">
        <v>1590</v>
      </c>
      <c r="D4954" s="106">
        <v>56353200</v>
      </c>
      <c r="E4954" s="106">
        <v>0</v>
      </c>
      <c r="M4954" t="b">
        <f t="shared" si="385"/>
        <v>1</v>
      </c>
      <c r="N4954" t="b">
        <f t="shared" si="386"/>
        <v>1</v>
      </c>
      <c r="O4954" t="b">
        <f t="shared" si="387"/>
        <v>1</v>
      </c>
      <c r="P4954" t="b">
        <f t="shared" si="387"/>
        <v>1</v>
      </c>
      <c r="Q4954" t="b">
        <f t="shared" si="388"/>
        <v>1</v>
      </c>
      <c r="R4954" t="b">
        <f t="shared" si="389"/>
        <v>1</v>
      </c>
      <c r="U4954" s="105" t="s">
        <v>765</v>
      </c>
      <c r="V4954" s="105" t="s">
        <v>1590</v>
      </c>
      <c r="W4954" s="106">
        <v>56353200</v>
      </c>
      <c r="X4954" s="106">
        <v>0</v>
      </c>
    </row>
    <row r="4955" spans="2:24" x14ac:dyDescent="0.25">
      <c r="B4955" s="105" t="s">
        <v>766</v>
      </c>
      <c r="C4955" s="105" t="s">
        <v>1591</v>
      </c>
      <c r="D4955" s="106">
        <v>48304800</v>
      </c>
      <c r="E4955" s="106">
        <v>0</v>
      </c>
      <c r="M4955" t="b">
        <f t="shared" ref="M4955:M5018" si="390">+B4955=U4955</f>
        <v>1</v>
      </c>
      <c r="N4955" t="b">
        <f t="shared" ref="N4955:N5018" si="391">+C4955=V4955</f>
        <v>1</v>
      </c>
      <c r="O4955" t="b">
        <f t="shared" ref="O4955:P5018" si="392">+D4955=W4955</f>
        <v>1</v>
      </c>
      <c r="P4955" t="b">
        <f t="shared" si="392"/>
        <v>1</v>
      </c>
      <c r="Q4955" t="b">
        <f t="shared" ref="Q4955:Q5018" si="393">+F4955=Y4955</f>
        <v>1</v>
      </c>
      <c r="R4955" t="b">
        <f t="shared" ref="R4955:R5018" si="394">+G4955=Z4955</f>
        <v>1</v>
      </c>
      <c r="U4955" s="105" t="s">
        <v>766</v>
      </c>
      <c r="V4955" s="105" t="s">
        <v>1591</v>
      </c>
      <c r="W4955" s="106">
        <v>48304800</v>
      </c>
      <c r="X4955" s="106">
        <v>0</v>
      </c>
    </row>
    <row r="4956" spans="2:24" x14ac:dyDescent="0.25">
      <c r="B4956" s="105" t="s">
        <v>767</v>
      </c>
      <c r="C4956" s="105" t="s">
        <v>1592</v>
      </c>
      <c r="D4956" s="106">
        <v>72457200</v>
      </c>
      <c r="E4956" s="106">
        <v>0</v>
      </c>
      <c r="M4956" t="b">
        <f t="shared" si="390"/>
        <v>1</v>
      </c>
      <c r="N4956" t="b">
        <f t="shared" si="391"/>
        <v>1</v>
      </c>
      <c r="O4956" t="b">
        <f t="shared" si="392"/>
        <v>1</v>
      </c>
      <c r="P4956" t="b">
        <f t="shared" si="392"/>
        <v>1</v>
      </c>
      <c r="Q4956" t="b">
        <f t="shared" si="393"/>
        <v>1</v>
      </c>
      <c r="R4956" t="b">
        <f t="shared" si="394"/>
        <v>1</v>
      </c>
      <c r="U4956" s="105" t="s">
        <v>767</v>
      </c>
      <c r="V4956" s="105" t="s">
        <v>1592</v>
      </c>
      <c r="W4956" s="106">
        <v>72457200</v>
      </c>
      <c r="X4956" s="106">
        <v>0</v>
      </c>
    </row>
    <row r="4957" spans="2:24" x14ac:dyDescent="0.25">
      <c r="B4957" s="105" t="s">
        <v>403</v>
      </c>
      <c r="C4957" s="105" t="s">
        <v>404</v>
      </c>
      <c r="D4957" s="106">
        <v>520966944</v>
      </c>
      <c r="E4957" s="106">
        <v>0</v>
      </c>
      <c r="M4957" t="b">
        <f t="shared" si="390"/>
        <v>1</v>
      </c>
      <c r="N4957" t="b">
        <f t="shared" si="391"/>
        <v>1</v>
      </c>
      <c r="O4957" t="b">
        <f t="shared" si="392"/>
        <v>1</v>
      </c>
      <c r="P4957" t="b">
        <f t="shared" si="392"/>
        <v>1</v>
      </c>
      <c r="Q4957" t="b">
        <f t="shared" si="393"/>
        <v>1</v>
      </c>
      <c r="R4957" t="b">
        <f t="shared" si="394"/>
        <v>1</v>
      </c>
      <c r="U4957" s="105" t="s">
        <v>403</v>
      </c>
      <c r="V4957" s="105" t="s">
        <v>404</v>
      </c>
      <c r="W4957" s="106">
        <v>520966944</v>
      </c>
      <c r="X4957" s="106">
        <v>0</v>
      </c>
    </row>
    <row r="4958" spans="2:24" x14ac:dyDescent="0.25">
      <c r="B4958" s="105" t="s">
        <v>405</v>
      </c>
      <c r="C4958" s="105" t="s">
        <v>406</v>
      </c>
      <c r="D4958" s="106">
        <v>432166944</v>
      </c>
      <c r="E4958" s="106">
        <v>0</v>
      </c>
      <c r="M4958" t="b">
        <f t="shared" si="390"/>
        <v>1</v>
      </c>
      <c r="N4958" t="b">
        <f t="shared" si="391"/>
        <v>1</v>
      </c>
      <c r="O4958" t="b">
        <f t="shared" si="392"/>
        <v>1</v>
      </c>
      <c r="P4958" t="b">
        <f t="shared" si="392"/>
        <v>1</v>
      </c>
      <c r="Q4958" t="b">
        <f t="shared" si="393"/>
        <v>1</v>
      </c>
      <c r="R4958" t="b">
        <f t="shared" si="394"/>
        <v>1</v>
      </c>
      <c r="U4958" s="105" t="s">
        <v>405</v>
      </c>
      <c r="V4958" s="105" t="s">
        <v>406</v>
      </c>
      <c r="W4958" s="106">
        <v>432166944</v>
      </c>
      <c r="X4958" s="106">
        <v>0</v>
      </c>
    </row>
    <row r="4959" spans="2:24" x14ac:dyDescent="0.25">
      <c r="B4959" s="105" t="s">
        <v>603</v>
      </c>
      <c r="C4959" s="105" t="s">
        <v>406</v>
      </c>
      <c r="D4959" s="106">
        <v>192655644</v>
      </c>
      <c r="E4959" s="106">
        <v>0</v>
      </c>
      <c r="M4959" t="b">
        <f t="shared" si="390"/>
        <v>1</v>
      </c>
      <c r="N4959" t="b">
        <f t="shared" si="391"/>
        <v>1</v>
      </c>
      <c r="O4959" t="b">
        <f t="shared" si="392"/>
        <v>1</v>
      </c>
      <c r="P4959" t="b">
        <f t="shared" si="392"/>
        <v>1</v>
      </c>
      <c r="Q4959" t="b">
        <f t="shared" si="393"/>
        <v>1</v>
      </c>
      <c r="R4959" t="b">
        <f t="shared" si="394"/>
        <v>1</v>
      </c>
      <c r="U4959" s="105" t="s">
        <v>603</v>
      </c>
      <c r="V4959" s="105" t="s">
        <v>406</v>
      </c>
      <c r="W4959" s="106">
        <v>192655644</v>
      </c>
      <c r="X4959" s="106">
        <v>0</v>
      </c>
    </row>
    <row r="4960" spans="2:24" x14ac:dyDescent="0.25">
      <c r="B4960" s="105" t="s">
        <v>407</v>
      </c>
      <c r="C4960" s="105" t="s">
        <v>1551</v>
      </c>
      <c r="D4960" s="106">
        <v>96609600</v>
      </c>
      <c r="E4960" s="106">
        <v>0</v>
      </c>
      <c r="M4960" t="b">
        <f t="shared" si="390"/>
        <v>1</v>
      </c>
      <c r="N4960" t="b">
        <f t="shared" si="391"/>
        <v>1</v>
      </c>
      <c r="O4960" t="b">
        <f t="shared" si="392"/>
        <v>1</v>
      </c>
      <c r="P4960" t="b">
        <f t="shared" si="392"/>
        <v>1</v>
      </c>
      <c r="Q4960" t="b">
        <f t="shared" si="393"/>
        <v>1</v>
      </c>
      <c r="R4960" t="b">
        <f t="shared" si="394"/>
        <v>1</v>
      </c>
      <c r="U4960" s="105" t="s">
        <v>407</v>
      </c>
      <c r="V4960" s="105" t="s">
        <v>1551</v>
      </c>
      <c r="W4960" s="106">
        <v>96609600</v>
      </c>
      <c r="X4960" s="106">
        <v>0</v>
      </c>
    </row>
    <row r="4961" spans="2:24" x14ac:dyDescent="0.25">
      <c r="B4961" s="105" t="s">
        <v>408</v>
      </c>
      <c r="C4961" s="105" t="s">
        <v>1439</v>
      </c>
      <c r="D4961" s="106">
        <v>142901700</v>
      </c>
      <c r="E4961" s="106">
        <v>0</v>
      </c>
      <c r="M4961" t="b">
        <f t="shared" si="390"/>
        <v>1</v>
      </c>
      <c r="N4961" t="b">
        <f t="shared" si="391"/>
        <v>1</v>
      </c>
      <c r="O4961" t="b">
        <f t="shared" si="392"/>
        <v>1</v>
      </c>
      <c r="P4961" t="b">
        <f t="shared" si="392"/>
        <v>1</v>
      </c>
      <c r="Q4961" t="b">
        <f t="shared" si="393"/>
        <v>1</v>
      </c>
      <c r="R4961" t="b">
        <f t="shared" si="394"/>
        <v>1</v>
      </c>
      <c r="U4961" s="105" t="s">
        <v>408</v>
      </c>
      <c r="V4961" s="105" t="s">
        <v>1439</v>
      </c>
      <c r="W4961" s="106">
        <v>142901700</v>
      </c>
      <c r="X4961" s="106">
        <v>0</v>
      </c>
    </row>
    <row r="4962" spans="2:24" x14ac:dyDescent="0.25">
      <c r="B4962" s="105" t="s">
        <v>552</v>
      </c>
      <c r="C4962" s="105" t="s">
        <v>553</v>
      </c>
      <c r="D4962" s="106">
        <v>88800000</v>
      </c>
      <c r="E4962" s="106">
        <v>0</v>
      </c>
      <c r="M4962" t="b">
        <f t="shared" si="390"/>
        <v>1</v>
      </c>
      <c r="N4962" t="b">
        <f t="shared" si="391"/>
        <v>1</v>
      </c>
      <c r="O4962" t="b">
        <f t="shared" si="392"/>
        <v>1</v>
      </c>
      <c r="P4962" t="b">
        <f t="shared" si="392"/>
        <v>1</v>
      </c>
      <c r="Q4962" t="b">
        <f t="shared" si="393"/>
        <v>1</v>
      </c>
      <c r="R4962" t="b">
        <f t="shared" si="394"/>
        <v>1</v>
      </c>
      <c r="U4962" s="105" t="s">
        <v>552</v>
      </c>
      <c r="V4962" s="105" t="s">
        <v>553</v>
      </c>
      <c r="W4962" s="106">
        <v>88800000</v>
      </c>
      <c r="X4962" s="106">
        <v>0</v>
      </c>
    </row>
    <row r="4963" spans="2:24" x14ac:dyDescent="0.25">
      <c r="B4963" s="105" t="s">
        <v>608</v>
      </c>
      <c r="C4963" s="105" t="s">
        <v>553</v>
      </c>
      <c r="D4963" s="106">
        <v>88800000</v>
      </c>
      <c r="E4963" s="106">
        <v>0</v>
      </c>
      <c r="M4963" t="b">
        <f t="shared" si="390"/>
        <v>1</v>
      </c>
      <c r="N4963" t="b">
        <f t="shared" si="391"/>
        <v>1</v>
      </c>
      <c r="O4963" t="b">
        <f t="shared" si="392"/>
        <v>1</v>
      </c>
      <c r="P4963" t="b">
        <f t="shared" si="392"/>
        <v>1</v>
      </c>
      <c r="Q4963" t="b">
        <f t="shared" si="393"/>
        <v>1</v>
      </c>
      <c r="R4963" t="b">
        <f t="shared" si="394"/>
        <v>1</v>
      </c>
      <c r="U4963" s="105" t="s">
        <v>608</v>
      </c>
      <c r="V4963" s="105" t="s">
        <v>553</v>
      </c>
      <c r="W4963" s="106">
        <v>88800000</v>
      </c>
      <c r="X4963" s="106">
        <v>0</v>
      </c>
    </row>
    <row r="4964" spans="2:24" x14ac:dyDescent="0.25">
      <c r="B4964" s="105" t="s">
        <v>411</v>
      </c>
      <c r="C4964" s="105" t="s">
        <v>412</v>
      </c>
      <c r="D4964" s="106">
        <v>289801200</v>
      </c>
      <c r="E4964" s="106">
        <v>0</v>
      </c>
      <c r="M4964" t="b">
        <f t="shared" si="390"/>
        <v>1</v>
      </c>
      <c r="N4964" t="b">
        <f t="shared" si="391"/>
        <v>1</v>
      </c>
      <c r="O4964" t="b">
        <f t="shared" si="392"/>
        <v>1</v>
      </c>
      <c r="P4964" t="b">
        <f t="shared" si="392"/>
        <v>1</v>
      </c>
      <c r="Q4964" t="b">
        <f t="shared" si="393"/>
        <v>1</v>
      </c>
      <c r="R4964" t="b">
        <f t="shared" si="394"/>
        <v>1</v>
      </c>
      <c r="U4964" s="105" t="s">
        <v>411</v>
      </c>
      <c r="V4964" s="105" t="s">
        <v>412</v>
      </c>
      <c r="W4964" s="106">
        <v>289801200</v>
      </c>
      <c r="X4964" s="106">
        <v>0</v>
      </c>
    </row>
    <row r="4965" spans="2:24" x14ac:dyDescent="0.25">
      <c r="B4965" s="105" t="s">
        <v>413</v>
      </c>
      <c r="C4965" s="105" t="s">
        <v>414</v>
      </c>
      <c r="D4965" s="106">
        <v>289801200</v>
      </c>
      <c r="E4965" s="106">
        <v>0</v>
      </c>
      <c r="M4965" t="b">
        <f t="shared" si="390"/>
        <v>1</v>
      </c>
      <c r="N4965" t="b">
        <f t="shared" si="391"/>
        <v>1</v>
      </c>
      <c r="O4965" t="b">
        <f t="shared" si="392"/>
        <v>1</v>
      </c>
      <c r="P4965" t="b">
        <f t="shared" si="392"/>
        <v>1</v>
      </c>
      <c r="Q4965" t="b">
        <f t="shared" si="393"/>
        <v>1</v>
      </c>
      <c r="R4965" t="b">
        <f t="shared" si="394"/>
        <v>1</v>
      </c>
      <c r="U4965" s="105" t="s">
        <v>413</v>
      </c>
      <c r="V4965" s="105" t="s">
        <v>414</v>
      </c>
      <c r="W4965" s="106">
        <v>289801200</v>
      </c>
      <c r="X4965" s="106">
        <v>0</v>
      </c>
    </row>
    <row r="4966" spans="2:24" x14ac:dyDescent="0.25">
      <c r="B4966" s="105" t="s">
        <v>415</v>
      </c>
      <c r="C4966" s="105" t="s">
        <v>414</v>
      </c>
      <c r="D4966" s="106">
        <v>193210560</v>
      </c>
      <c r="E4966" s="106">
        <v>0</v>
      </c>
      <c r="M4966" t="b">
        <f t="shared" si="390"/>
        <v>1</v>
      </c>
      <c r="N4966" t="b">
        <f t="shared" si="391"/>
        <v>1</v>
      </c>
      <c r="O4966" t="b">
        <f t="shared" si="392"/>
        <v>1</v>
      </c>
      <c r="P4966" t="b">
        <f t="shared" si="392"/>
        <v>1</v>
      </c>
      <c r="Q4966" t="b">
        <f t="shared" si="393"/>
        <v>1</v>
      </c>
      <c r="R4966" t="b">
        <f t="shared" si="394"/>
        <v>1</v>
      </c>
      <c r="U4966" s="105" t="s">
        <v>415</v>
      </c>
      <c r="V4966" s="105" t="s">
        <v>414</v>
      </c>
      <c r="W4966" s="106">
        <v>193210560</v>
      </c>
      <c r="X4966" s="106">
        <v>0</v>
      </c>
    </row>
    <row r="4967" spans="2:24" x14ac:dyDescent="0.25">
      <c r="B4967" s="105" t="s">
        <v>768</v>
      </c>
      <c r="C4967" s="105" t="s">
        <v>775</v>
      </c>
      <c r="D4967" s="106">
        <v>48302640</v>
      </c>
      <c r="E4967" s="106">
        <v>0</v>
      </c>
      <c r="M4967" t="b">
        <f t="shared" si="390"/>
        <v>1</v>
      </c>
      <c r="N4967" t="b">
        <f t="shared" si="391"/>
        <v>1</v>
      </c>
      <c r="O4967" t="b">
        <f t="shared" si="392"/>
        <v>1</v>
      </c>
      <c r="P4967" t="b">
        <f t="shared" si="392"/>
        <v>1</v>
      </c>
      <c r="Q4967" t="b">
        <f t="shared" si="393"/>
        <v>1</v>
      </c>
      <c r="R4967" t="b">
        <f t="shared" si="394"/>
        <v>1</v>
      </c>
      <c r="U4967" s="105" t="s">
        <v>768</v>
      </c>
      <c r="V4967" s="105" t="s">
        <v>775</v>
      </c>
      <c r="W4967" s="106">
        <v>48302640</v>
      </c>
      <c r="X4967" s="106">
        <v>0</v>
      </c>
    </row>
    <row r="4968" spans="2:24" x14ac:dyDescent="0.25">
      <c r="B4968" s="105" t="s">
        <v>770</v>
      </c>
      <c r="C4968" s="105" t="s">
        <v>773</v>
      </c>
      <c r="D4968" s="106">
        <v>48288000</v>
      </c>
      <c r="E4968" s="106">
        <v>0</v>
      </c>
      <c r="M4968" t="b">
        <f t="shared" si="390"/>
        <v>1</v>
      </c>
      <c r="N4968" t="b">
        <f t="shared" si="391"/>
        <v>1</v>
      </c>
      <c r="O4968" t="b">
        <f t="shared" si="392"/>
        <v>1</v>
      </c>
      <c r="P4968" t="b">
        <f t="shared" si="392"/>
        <v>1</v>
      </c>
      <c r="Q4968" t="b">
        <f t="shared" si="393"/>
        <v>1</v>
      </c>
      <c r="R4968" t="b">
        <f t="shared" si="394"/>
        <v>1</v>
      </c>
      <c r="U4968" s="105" t="s">
        <v>770</v>
      </c>
      <c r="V4968" s="105" t="s">
        <v>773</v>
      </c>
      <c r="W4968" s="106">
        <v>48288000</v>
      </c>
      <c r="X4968" s="106">
        <v>0</v>
      </c>
    </row>
    <row r="4969" spans="2:24" x14ac:dyDescent="0.25">
      <c r="B4969" s="105" t="s">
        <v>562</v>
      </c>
      <c r="C4969" s="105" t="s">
        <v>563</v>
      </c>
      <c r="D4969" s="106">
        <v>169059240</v>
      </c>
      <c r="E4969" s="106">
        <v>0</v>
      </c>
      <c r="M4969" t="b">
        <f t="shared" si="390"/>
        <v>1</v>
      </c>
      <c r="N4969" t="b">
        <f t="shared" si="391"/>
        <v>1</v>
      </c>
      <c r="O4969" t="b">
        <f t="shared" si="392"/>
        <v>1</v>
      </c>
      <c r="P4969" t="b">
        <f t="shared" si="392"/>
        <v>1</v>
      </c>
      <c r="Q4969" t="b">
        <f t="shared" si="393"/>
        <v>1</v>
      </c>
      <c r="R4969" t="b">
        <f t="shared" si="394"/>
        <v>1</v>
      </c>
      <c r="U4969" s="105" t="s">
        <v>562</v>
      </c>
      <c r="V4969" s="105" t="s">
        <v>563</v>
      </c>
      <c r="W4969" s="106">
        <v>169059240</v>
      </c>
      <c r="X4969" s="106">
        <v>0</v>
      </c>
    </row>
    <row r="4970" spans="2:24" x14ac:dyDescent="0.25">
      <c r="B4970" s="105" t="s">
        <v>564</v>
      </c>
      <c r="C4970" s="105" t="s">
        <v>565</v>
      </c>
      <c r="D4970" s="106">
        <v>169059240</v>
      </c>
      <c r="E4970" s="106">
        <v>0</v>
      </c>
      <c r="M4970" t="b">
        <f t="shared" si="390"/>
        <v>1</v>
      </c>
      <c r="N4970" t="b">
        <f t="shared" si="391"/>
        <v>1</v>
      </c>
      <c r="O4970" t="b">
        <f t="shared" si="392"/>
        <v>1</v>
      </c>
      <c r="P4970" t="b">
        <f t="shared" si="392"/>
        <v>1</v>
      </c>
      <c r="Q4970" t="b">
        <f t="shared" si="393"/>
        <v>1</v>
      </c>
      <c r="R4970" t="b">
        <f t="shared" si="394"/>
        <v>1</v>
      </c>
      <c r="U4970" s="105" t="s">
        <v>564</v>
      </c>
      <c r="V4970" s="105" t="s">
        <v>565</v>
      </c>
      <c r="W4970" s="106">
        <v>169059240</v>
      </c>
      <c r="X4970" s="106">
        <v>0</v>
      </c>
    </row>
    <row r="4971" spans="2:24" x14ac:dyDescent="0.25">
      <c r="B4971" s="105" t="s">
        <v>566</v>
      </c>
      <c r="C4971" s="105" t="s">
        <v>565</v>
      </c>
      <c r="D4971" s="106">
        <v>169059240</v>
      </c>
      <c r="E4971" s="106">
        <v>0</v>
      </c>
      <c r="M4971" t="b">
        <f t="shared" si="390"/>
        <v>1</v>
      </c>
      <c r="N4971" t="b">
        <f t="shared" si="391"/>
        <v>1</v>
      </c>
      <c r="O4971" t="b">
        <f t="shared" si="392"/>
        <v>1</v>
      </c>
      <c r="P4971" t="b">
        <f t="shared" si="392"/>
        <v>1</v>
      </c>
      <c r="Q4971" t="b">
        <f t="shared" si="393"/>
        <v>1</v>
      </c>
      <c r="R4971" t="b">
        <f t="shared" si="394"/>
        <v>1</v>
      </c>
      <c r="U4971" s="105" t="s">
        <v>566</v>
      </c>
      <c r="V4971" s="105" t="s">
        <v>565</v>
      </c>
      <c r="W4971" s="106">
        <v>169059240</v>
      </c>
      <c r="X4971" s="106">
        <v>0</v>
      </c>
    </row>
    <row r="4972" spans="2:24" x14ac:dyDescent="0.25">
      <c r="B4972" s="105" t="s">
        <v>567</v>
      </c>
      <c r="C4972" s="105" t="s">
        <v>568</v>
      </c>
      <c r="D4972" s="106">
        <v>362259240</v>
      </c>
      <c r="E4972" s="106">
        <v>0</v>
      </c>
      <c r="M4972" t="b">
        <f t="shared" si="390"/>
        <v>1</v>
      </c>
      <c r="N4972" t="b">
        <f t="shared" si="391"/>
        <v>1</v>
      </c>
      <c r="O4972" t="b">
        <f t="shared" si="392"/>
        <v>1</v>
      </c>
      <c r="P4972" t="b">
        <f t="shared" si="392"/>
        <v>1</v>
      </c>
      <c r="Q4972" t="b">
        <f t="shared" si="393"/>
        <v>1</v>
      </c>
      <c r="R4972" t="b">
        <f t="shared" si="394"/>
        <v>1</v>
      </c>
      <c r="U4972" s="105" t="s">
        <v>567</v>
      </c>
      <c r="V4972" s="105" t="s">
        <v>568</v>
      </c>
      <c r="W4972" s="106">
        <v>362259240</v>
      </c>
      <c r="X4972" s="106">
        <v>0</v>
      </c>
    </row>
    <row r="4973" spans="2:24" x14ac:dyDescent="0.25">
      <c r="B4973" s="105" t="s">
        <v>609</v>
      </c>
      <c r="C4973" s="105" t="s">
        <v>610</v>
      </c>
      <c r="D4973" s="106">
        <v>169059240</v>
      </c>
      <c r="E4973" s="106">
        <v>0</v>
      </c>
      <c r="M4973" t="b">
        <f t="shared" si="390"/>
        <v>1</v>
      </c>
      <c r="N4973" t="b">
        <f t="shared" si="391"/>
        <v>1</v>
      </c>
      <c r="O4973" t="b">
        <f t="shared" si="392"/>
        <v>1</v>
      </c>
      <c r="P4973" t="b">
        <f t="shared" si="392"/>
        <v>1</v>
      </c>
      <c r="Q4973" t="b">
        <f t="shared" si="393"/>
        <v>1</v>
      </c>
      <c r="R4973" t="b">
        <f t="shared" si="394"/>
        <v>1</v>
      </c>
      <c r="U4973" s="105" t="s">
        <v>609</v>
      </c>
      <c r="V4973" s="105" t="s">
        <v>610</v>
      </c>
      <c r="W4973" s="106">
        <v>169059240</v>
      </c>
      <c r="X4973" s="106">
        <v>0</v>
      </c>
    </row>
    <row r="4974" spans="2:24" x14ac:dyDescent="0.25">
      <c r="B4974" s="105" t="s">
        <v>611</v>
      </c>
      <c r="C4974" s="105" t="s">
        <v>610</v>
      </c>
      <c r="D4974" s="106">
        <v>169059240</v>
      </c>
      <c r="E4974" s="106">
        <v>0</v>
      </c>
      <c r="M4974" t="b">
        <f t="shared" si="390"/>
        <v>1</v>
      </c>
      <c r="N4974" t="b">
        <f t="shared" si="391"/>
        <v>1</v>
      </c>
      <c r="O4974" t="b">
        <f t="shared" si="392"/>
        <v>1</v>
      </c>
      <c r="P4974" t="b">
        <f t="shared" si="392"/>
        <v>1</v>
      </c>
      <c r="Q4974" t="b">
        <f t="shared" si="393"/>
        <v>1</v>
      </c>
      <c r="R4974" t="b">
        <f t="shared" si="394"/>
        <v>1</v>
      </c>
      <c r="U4974" s="105" t="s">
        <v>611</v>
      </c>
      <c r="V4974" s="105" t="s">
        <v>610</v>
      </c>
      <c r="W4974" s="106">
        <v>169059240</v>
      </c>
      <c r="X4974" s="106">
        <v>0</v>
      </c>
    </row>
    <row r="4975" spans="2:24" x14ac:dyDescent="0.25">
      <c r="B4975" s="105" t="s">
        <v>569</v>
      </c>
      <c r="C4975" s="105" t="s">
        <v>570</v>
      </c>
      <c r="D4975" s="106">
        <v>193200000</v>
      </c>
      <c r="E4975" s="106">
        <v>0</v>
      </c>
      <c r="M4975" t="b">
        <f t="shared" si="390"/>
        <v>1</v>
      </c>
      <c r="N4975" t="b">
        <f t="shared" si="391"/>
        <v>1</v>
      </c>
      <c r="O4975" t="b">
        <f t="shared" si="392"/>
        <v>1</v>
      </c>
      <c r="P4975" t="b">
        <f t="shared" si="392"/>
        <v>1</v>
      </c>
      <c r="Q4975" t="b">
        <f t="shared" si="393"/>
        <v>1</v>
      </c>
      <c r="R4975" t="b">
        <f t="shared" si="394"/>
        <v>1</v>
      </c>
      <c r="U4975" s="105" t="s">
        <v>569</v>
      </c>
      <c r="V4975" s="105" t="s">
        <v>570</v>
      </c>
      <c r="W4975" s="106">
        <v>193200000</v>
      </c>
      <c r="X4975" s="106">
        <v>0</v>
      </c>
    </row>
    <row r="4976" spans="2:24" x14ac:dyDescent="0.25">
      <c r="B4976" s="105" t="s">
        <v>571</v>
      </c>
      <c r="C4976" s="105" t="s">
        <v>570</v>
      </c>
      <c r="D4976" s="106">
        <v>193200000</v>
      </c>
      <c r="E4976" s="106">
        <v>0</v>
      </c>
      <c r="M4976" t="b">
        <f t="shared" si="390"/>
        <v>1</v>
      </c>
      <c r="N4976" t="b">
        <f t="shared" si="391"/>
        <v>1</v>
      </c>
      <c r="O4976" t="b">
        <f t="shared" si="392"/>
        <v>1</v>
      </c>
      <c r="P4976" t="b">
        <f t="shared" si="392"/>
        <v>1</v>
      </c>
      <c r="Q4976" t="b">
        <f t="shared" si="393"/>
        <v>1</v>
      </c>
      <c r="R4976" t="b">
        <f t="shared" si="394"/>
        <v>1</v>
      </c>
      <c r="U4976" s="105" t="s">
        <v>571</v>
      </c>
      <c r="V4976" s="105" t="s">
        <v>570</v>
      </c>
      <c r="W4976" s="106">
        <v>193200000</v>
      </c>
      <c r="X4976" s="106">
        <v>0</v>
      </c>
    </row>
    <row r="4977" spans="2:24" x14ac:dyDescent="0.25">
      <c r="B4977" s="105" t="s">
        <v>429</v>
      </c>
      <c r="C4977" s="105" t="s">
        <v>430</v>
      </c>
      <c r="D4977" s="106">
        <v>720036960</v>
      </c>
      <c r="E4977" s="106">
        <v>0</v>
      </c>
      <c r="M4977" t="b">
        <f t="shared" si="390"/>
        <v>1</v>
      </c>
      <c r="N4977" t="b">
        <f t="shared" si="391"/>
        <v>1</v>
      </c>
      <c r="O4977" t="b">
        <f t="shared" si="392"/>
        <v>1</v>
      </c>
      <c r="P4977" t="b">
        <f t="shared" si="392"/>
        <v>1</v>
      </c>
      <c r="Q4977" t="b">
        <f t="shared" si="393"/>
        <v>1</v>
      </c>
      <c r="R4977" t="b">
        <f t="shared" si="394"/>
        <v>1</v>
      </c>
      <c r="U4977" s="105" t="s">
        <v>429</v>
      </c>
      <c r="V4977" s="105" t="s">
        <v>430</v>
      </c>
      <c r="W4977" s="106">
        <v>720036960</v>
      </c>
      <c r="X4977" s="106">
        <v>0</v>
      </c>
    </row>
    <row r="4978" spans="2:24" x14ac:dyDescent="0.25">
      <c r="B4978" s="105" t="s">
        <v>431</v>
      </c>
      <c r="C4978" s="105" t="s">
        <v>432</v>
      </c>
      <c r="D4978" s="106">
        <v>720036960</v>
      </c>
      <c r="E4978" s="106">
        <v>0</v>
      </c>
      <c r="M4978" t="b">
        <f t="shared" si="390"/>
        <v>1</v>
      </c>
      <c r="N4978" t="b">
        <f t="shared" si="391"/>
        <v>1</v>
      </c>
      <c r="O4978" t="b">
        <f t="shared" si="392"/>
        <v>1</v>
      </c>
      <c r="P4978" t="b">
        <f t="shared" si="392"/>
        <v>1</v>
      </c>
      <c r="Q4978" t="b">
        <f t="shared" si="393"/>
        <v>1</v>
      </c>
      <c r="R4978" t="b">
        <f t="shared" si="394"/>
        <v>1</v>
      </c>
      <c r="U4978" s="105" t="s">
        <v>431</v>
      </c>
      <c r="V4978" s="105" t="s">
        <v>432</v>
      </c>
      <c r="W4978" s="106">
        <v>720036960</v>
      </c>
      <c r="X4978" s="106">
        <v>0</v>
      </c>
    </row>
    <row r="4979" spans="2:24" x14ac:dyDescent="0.25">
      <c r="B4979" s="105" t="s">
        <v>433</v>
      </c>
      <c r="C4979" s="105" t="s">
        <v>432</v>
      </c>
      <c r="D4979" s="106">
        <v>140405280</v>
      </c>
      <c r="E4979" s="106">
        <v>0</v>
      </c>
      <c r="M4979" t="b">
        <f t="shared" si="390"/>
        <v>1</v>
      </c>
      <c r="N4979" t="b">
        <f t="shared" si="391"/>
        <v>1</v>
      </c>
      <c r="O4979" t="b">
        <f t="shared" si="392"/>
        <v>1</v>
      </c>
      <c r="P4979" t="b">
        <f t="shared" si="392"/>
        <v>1</v>
      </c>
      <c r="Q4979" t="b">
        <f t="shared" si="393"/>
        <v>1</v>
      </c>
      <c r="R4979" t="b">
        <f t="shared" si="394"/>
        <v>1</v>
      </c>
      <c r="U4979" s="105" t="s">
        <v>433</v>
      </c>
      <c r="V4979" s="105" t="s">
        <v>432</v>
      </c>
      <c r="W4979" s="106">
        <v>140405280</v>
      </c>
      <c r="X4979" s="106">
        <v>0</v>
      </c>
    </row>
    <row r="4980" spans="2:24" x14ac:dyDescent="0.25">
      <c r="B4980" s="105" t="s">
        <v>778</v>
      </c>
      <c r="C4980" s="105" t="s">
        <v>779</v>
      </c>
      <c r="D4980" s="106">
        <v>48302640</v>
      </c>
      <c r="E4980" s="106">
        <v>0</v>
      </c>
      <c r="M4980" t="b">
        <f t="shared" si="390"/>
        <v>1</v>
      </c>
      <c r="N4980" t="b">
        <f t="shared" si="391"/>
        <v>1</v>
      </c>
      <c r="O4980" t="b">
        <f t="shared" si="392"/>
        <v>1</v>
      </c>
      <c r="P4980" t="b">
        <f t="shared" si="392"/>
        <v>1</v>
      </c>
      <c r="Q4980" t="b">
        <f t="shared" si="393"/>
        <v>1</v>
      </c>
      <c r="R4980" t="b">
        <f t="shared" si="394"/>
        <v>1</v>
      </c>
      <c r="U4980" s="105" t="s">
        <v>778</v>
      </c>
      <c r="V4980" s="105" t="s">
        <v>779</v>
      </c>
      <c r="W4980" s="106">
        <v>48302640</v>
      </c>
      <c r="X4980" s="106">
        <v>0</v>
      </c>
    </row>
    <row r="4981" spans="2:24" x14ac:dyDescent="0.25">
      <c r="B4981" s="105" t="s">
        <v>780</v>
      </c>
      <c r="C4981" s="105" t="s">
        <v>781</v>
      </c>
      <c r="D4981" s="106">
        <v>96605280</v>
      </c>
      <c r="E4981" s="106">
        <v>0</v>
      </c>
      <c r="M4981" t="b">
        <f t="shared" si="390"/>
        <v>1</v>
      </c>
      <c r="N4981" t="b">
        <f t="shared" si="391"/>
        <v>1</v>
      </c>
      <c r="O4981" t="b">
        <f t="shared" si="392"/>
        <v>1</v>
      </c>
      <c r="P4981" t="b">
        <f t="shared" si="392"/>
        <v>1</v>
      </c>
      <c r="Q4981" t="b">
        <f t="shared" si="393"/>
        <v>1</v>
      </c>
      <c r="R4981" t="b">
        <f t="shared" si="394"/>
        <v>1</v>
      </c>
      <c r="U4981" s="105" t="s">
        <v>780</v>
      </c>
      <c r="V4981" s="105" t="s">
        <v>781</v>
      </c>
      <c r="W4981" s="106">
        <v>96605280</v>
      </c>
      <c r="X4981" s="106">
        <v>0</v>
      </c>
    </row>
    <row r="4982" spans="2:24" x14ac:dyDescent="0.25">
      <c r="B4982" s="105" t="s">
        <v>782</v>
      </c>
      <c r="C4982" s="105" t="s">
        <v>783</v>
      </c>
      <c r="D4982" s="106">
        <v>72453960</v>
      </c>
      <c r="E4982" s="106">
        <v>0</v>
      </c>
      <c r="M4982" t="b">
        <f t="shared" si="390"/>
        <v>1</v>
      </c>
      <c r="N4982" t="b">
        <f t="shared" si="391"/>
        <v>1</v>
      </c>
      <c r="O4982" t="b">
        <f t="shared" si="392"/>
        <v>1</v>
      </c>
      <c r="P4982" t="b">
        <f t="shared" si="392"/>
        <v>1</v>
      </c>
      <c r="Q4982" t="b">
        <f t="shared" si="393"/>
        <v>1</v>
      </c>
      <c r="R4982" t="b">
        <f t="shared" si="394"/>
        <v>1</v>
      </c>
      <c r="U4982" s="105" t="s">
        <v>782</v>
      </c>
      <c r="V4982" s="105" t="s">
        <v>783</v>
      </c>
      <c r="W4982" s="106">
        <v>72453960</v>
      </c>
      <c r="X4982" s="106">
        <v>0</v>
      </c>
    </row>
    <row r="4983" spans="2:24" x14ac:dyDescent="0.25">
      <c r="B4983" s="105" t="s">
        <v>785</v>
      </c>
      <c r="C4983" s="105" t="s">
        <v>1594</v>
      </c>
      <c r="D4983" s="106">
        <v>48302640</v>
      </c>
      <c r="E4983" s="106">
        <v>0</v>
      </c>
      <c r="M4983" t="b">
        <f t="shared" si="390"/>
        <v>1</v>
      </c>
      <c r="N4983" t="b">
        <f t="shared" si="391"/>
        <v>1</v>
      </c>
      <c r="O4983" t="b">
        <f t="shared" si="392"/>
        <v>1</v>
      </c>
      <c r="P4983" t="b">
        <f t="shared" si="392"/>
        <v>1</v>
      </c>
      <c r="Q4983" t="b">
        <f t="shared" si="393"/>
        <v>1</v>
      </c>
      <c r="R4983" t="b">
        <f t="shared" si="394"/>
        <v>1</v>
      </c>
      <c r="U4983" s="105" t="s">
        <v>785</v>
      </c>
      <c r="V4983" s="105" t="s">
        <v>1594</v>
      </c>
      <c r="W4983" s="106">
        <v>48302640</v>
      </c>
      <c r="X4983" s="106">
        <v>0</v>
      </c>
    </row>
    <row r="4984" spans="2:24" x14ac:dyDescent="0.25">
      <c r="B4984" s="105" t="s">
        <v>786</v>
      </c>
      <c r="C4984" s="105" t="s">
        <v>787</v>
      </c>
      <c r="D4984" s="106">
        <v>169059240</v>
      </c>
      <c r="E4984" s="106">
        <v>0</v>
      </c>
      <c r="M4984" t="b">
        <f t="shared" si="390"/>
        <v>1</v>
      </c>
      <c r="N4984" t="b">
        <f t="shared" si="391"/>
        <v>1</v>
      </c>
      <c r="O4984" t="b">
        <f t="shared" si="392"/>
        <v>1</v>
      </c>
      <c r="P4984" t="b">
        <f t="shared" si="392"/>
        <v>1</v>
      </c>
      <c r="Q4984" t="b">
        <f t="shared" si="393"/>
        <v>1</v>
      </c>
      <c r="R4984" t="b">
        <f t="shared" si="394"/>
        <v>1</v>
      </c>
      <c r="U4984" s="105" t="s">
        <v>786</v>
      </c>
      <c r="V4984" s="105" t="s">
        <v>787</v>
      </c>
      <c r="W4984" s="106">
        <v>169059240</v>
      </c>
      <c r="X4984" s="106">
        <v>0</v>
      </c>
    </row>
    <row r="4985" spans="2:24" x14ac:dyDescent="0.25">
      <c r="B4985" s="105" t="s">
        <v>788</v>
      </c>
      <c r="C4985" s="105" t="s">
        <v>789</v>
      </c>
      <c r="D4985" s="106">
        <v>96605280</v>
      </c>
      <c r="E4985" s="106">
        <v>0</v>
      </c>
      <c r="M4985" t="b">
        <f t="shared" si="390"/>
        <v>1</v>
      </c>
      <c r="N4985" t="b">
        <f t="shared" si="391"/>
        <v>1</v>
      </c>
      <c r="O4985" t="b">
        <f t="shared" si="392"/>
        <v>1</v>
      </c>
      <c r="P4985" t="b">
        <f t="shared" si="392"/>
        <v>1</v>
      </c>
      <c r="Q4985" t="b">
        <f t="shared" si="393"/>
        <v>1</v>
      </c>
      <c r="R4985" t="b">
        <f t="shared" si="394"/>
        <v>1</v>
      </c>
      <c r="U4985" s="105" t="s">
        <v>788</v>
      </c>
      <c r="V4985" s="105" t="s">
        <v>789</v>
      </c>
      <c r="W4985" s="106">
        <v>96605280</v>
      </c>
      <c r="X4985" s="106">
        <v>0</v>
      </c>
    </row>
    <row r="4986" spans="2:24" x14ac:dyDescent="0.25">
      <c r="B4986" s="105" t="s">
        <v>790</v>
      </c>
      <c r="C4986" s="105" t="s">
        <v>791</v>
      </c>
      <c r="D4986" s="106">
        <v>48302640</v>
      </c>
      <c r="E4986" s="106">
        <v>0</v>
      </c>
      <c r="M4986" t="b">
        <f t="shared" si="390"/>
        <v>1</v>
      </c>
      <c r="N4986" t="b">
        <f t="shared" si="391"/>
        <v>1</v>
      </c>
      <c r="O4986" t="b">
        <f t="shared" si="392"/>
        <v>1</v>
      </c>
      <c r="P4986" t="b">
        <f t="shared" si="392"/>
        <v>1</v>
      </c>
      <c r="Q4986" t="b">
        <f t="shared" si="393"/>
        <v>1</v>
      </c>
      <c r="R4986" t="b">
        <f t="shared" si="394"/>
        <v>1</v>
      </c>
      <c r="U4986" s="105" t="s">
        <v>790</v>
      </c>
      <c r="V4986" s="105" t="s">
        <v>791</v>
      </c>
      <c r="W4986" s="106">
        <v>48302640</v>
      </c>
      <c r="X4986" s="106">
        <v>0</v>
      </c>
    </row>
    <row r="4987" spans="2:24" x14ac:dyDescent="0.25">
      <c r="B4987" s="105" t="s">
        <v>434</v>
      </c>
      <c r="C4987" s="105" t="s">
        <v>435</v>
      </c>
      <c r="D4987" s="106">
        <v>265513200</v>
      </c>
      <c r="E4987" s="106">
        <v>0</v>
      </c>
      <c r="M4987" t="b">
        <f t="shared" si="390"/>
        <v>1</v>
      </c>
      <c r="N4987" t="b">
        <f t="shared" si="391"/>
        <v>1</v>
      </c>
      <c r="O4987" t="b">
        <f t="shared" si="392"/>
        <v>1</v>
      </c>
      <c r="P4987" t="b">
        <f t="shared" si="392"/>
        <v>1</v>
      </c>
      <c r="Q4987" t="b">
        <f t="shared" si="393"/>
        <v>1</v>
      </c>
      <c r="R4987" t="b">
        <f t="shared" si="394"/>
        <v>1</v>
      </c>
      <c r="U4987" s="105" t="s">
        <v>434</v>
      </c>
      <c r="V4987" s="105" t="s">
        <v>435</v>
      </c>
      <c r="W4987" s="106">
        <v>265513200</v>
      </c>
      <c r="X4987" s="106">
        <v>0</v>
      </c>
    </row>
    <row r="4988" spans="2:24" x14ac:dyDescent="0.25">
      <c r="B4988" s="105" t="s">
        <v>436</v>
      </c>
      <c r="C4988" s="105" t="s">
        <v>437</v>
      </c>
      <c r="D4988" s="106">
        <v>265513200</v>
      </c>
      <c r="E4988" s="106">
        <v>0</v>
      </c>
      <c r="M4988" t="b">
        <f t="shared" si="390"/>
        <v>1</v>
      </c>
      <c r="N4988" t="b">
        <f t="shared" si="391"/>
        <v>1</v>
      </c>
      <c r="O4988" t="b">
        <f t="shared" si="392"/>
        <v>1</v>
      </c>
      <c r="P4988" t="b">
        <f t="shared" si="392"/>
        <v>1</v>
      </c>
      <c r="Q4988" t="b">
        <f t="shared" si="393"/>
        <v>1</v>
      </c>
      <c r="R4988" t="b">
        <f t="shared" si="394"/>
        <v>1</v>
      </c>
      <c r="U4988" s="105" t="s">
        <v>436</v>
      </c>
      <c r="V4988" s="105" t="s">
        <v>437</v>
      </c>
      <c r="W4988" s="106">
        <v>265513200</v>
      </c>
      <c r="X4988" s="106">
        <v>0</v>
      </c>
    </row>
    <row r="4989" spans="2:24" x14ac:dyDescent="0.25">
      <c r="B4989" s="105" t="s">
        <v>438</v>
      </c>
      <c r="C4989" s="105" t="s">
        <v>437</v>
      </c>
      <c r="D4989" s="106">
        <v>96605280</v>
      </c>
      <c r="E4989" s="106">
        <v>0</v>
      </c>
      <c r="M4989" t="b">
        <f t="shared" si="390"/>
        <v>1</v>
      </c>
      <c r="N4989" t="b">
        <f t="shared" si="391"/>
        <v>1</v>
      </c>
      <c r="O4989" t="b">
        <f t="shared" si="392"/>
        <v>1</v>
      </c>
      <c r="P4989" t="b">
        <f t="shared" si="392"/>
        <v>1</v>
      </c>
      <c r="Q4989" t="b">
        <f t="shared" si="393"/>
        <v>1</v>
      </c>
      <c r="R4989" t="b">
        <f t="shared" si="394"/>
        <v>1</v>
      </c>
      <c r="U4989" s="105" t="s">
        <v>438</v>
      </c>
      <c r="V4989" s="105" t="s">
        <v>437</v>
      </c>
      <c r="W4989" s="106">
        <v>96605280</v>
      </c>
      <c r="X4989" s="106">
        <v>0</v>
      </c>
    </row>
    <row r="4990" spans="2:24" x14ac:dyDescent="0.25">
      <c r="B4990" s="105" t="s">
        <v>792</v>
      </c>
      <c r="C4990" s="105" t="s">
        <v>793</v>
      </c>
      <c r="D4990" s="106">
        <v>96605280</v>
      </c>
      <c r="E4990" s="106">
        <v>0</v>
      </c>
      <c r="M4990" t="b">
        <f t="shared" si="390"/>
        <v>1</v>
      </c>
      <c r="N4990" t="b">
        <f t="shared" si="391"/>
        <v>1</v>
      </c>
      <c r="O4990" t="b">
        <f t="shared" si="392"/>
        <v>1</v>
      </c>
      <c r="P4990" t="b">
        <f t="shared" si="392"/>
        <v>1</v>
      </c>
      <c r="Q4990" t="b">
        <f t="shared" si="393"/>
        <v>1</v>
      </c>
      <c r="R4990" t="b">
        <f t="shared" si="394"/>
        <v>1</v>
      </c>
      <c r="U4990" s="105" t="s">
        <v>792</v>
      </c>
      <c r="V4990" s="105" t="s">
        <v>793</v>
      </c>
      <c r="W4990" s="106">
        <v>96605280</v>
      </c>
      <c r="X4990" s="106">
        <v>0</v>
      </c>
    </row>
    <row r="4991" spans="2:24" x14ac:dyDescent="0.25">
      <c r="B4991" s="105" t="s">
        <v>1440</v>
      </c>
      <c r="C4991" s="105" t="s">
        <v>1595</v>
      </c>
      <c r="D4991" s="106">
        <v>48302640</v>
      </c>
      <c r="E4991" s="106">
        <v>0</v>
      </c>
      <c r="M4991" t="b">
        <f t="shared" si="390"/>
        <v>1</v>
      </c>
      <c r="N4991" t="b">
        <f t="shared" si="391"/>
        <v>1</v>
      </c>
      <c r="O4991" t="b">
        <f t="shared" si="392"/>
        <v>1</v>
      </c>
      <c r="P4991" t="b">
        <f t="shared" si="392"/>
        <v>1</v>
      </c>
      <c r="Q4991" t="b">
        <f t="shared" si="393"/>
        <v>1</v>
      </c>
      <c r="R4991" t="b">
        <f t="shared" si="394"/>
        <v>1</v>
      </c>
      <c r="U4991" s="105" t="s">
        <v>1440</v>
      </c>
      <c r="V4991" s="105" t="s">
        <v>1595</v>
      </c>
      <c r="W4991" s="106">
        <v>48302640</v>
      </c>
      <c r="X4991" s="106">
        <v>0</v>
      </c>
    </row>
    <row r="4992" spans="2:24" x14ac:dyDescent="0.25">
      <c r="B4992" s="105" t="s">
        <v>1596</v>
      </c>
      <c r="C4992" s="105" t="s">
        <v>1597</v>
      </c>
      <c r="D4992" s="106">
        <v>24000000</v>
      </c>
      <c r="E4992" s="106">
        <v>0</v>
      </c>
      <c r="M4992" t="b">
        <f t="shared" si="390"/>
        <v>1</v>
      </c>
      <c r="N4992" t="b">
        <f t="shared" si="391"/>
        <v>1</v>
      </c>
      <c r="O4992" t="b">
        <f t="shared" si="392"/>
        <v>1</v>
      </c>
      <c r="P4992" t="b">
        <f t="shared" si="392"/>
        <v>1</v>
      </c>
      <c r="Q4992" t="b">
        <f t="shared" si="393"/>
        <v>1</v>
      </c>
      <c r="R4992" t="b">
        <f t="shared" si="394"/>
        <v>1</v>
      </c>
      <c r="U4992" s="105" t="s">
        <v>1596</v>
      </c>
      <c r="V4992" s="105" t="s">
        <v>1597</v>
      </c>
      <c r="W4992" s="106">
        <v>24000000</v>
      </c>
      <c r="X4992" s="106">
        <v>0</v>
      </c>
    </row>
    <row r="4993" spans="2:24" x14ac:dyDescent="0.25">
      <c r="B4993" s="105" t="s">
        <v>615</v>
      </c>
      <c r="C4993" s="105" t="s">
        <v>616</v>
      </c>
      <c r="D4993" s="106">
        <v>24151320</v>
      </c>
      <c r="E4993" s="106">
        <v>0</v>
      </c>
      <c r="M4993" t="b">
        <f t="shared" si="390"/>
        <v>1</v>
      </c>
      <c r="N4993" t="b">
        <f t="shared" si="391"/>
        <v>1</v>
      </c>
      <c r="O4993" t="b">
        <f t="shared" si="392"/>
        <v>1</v>
      </c>
      <c r="P4993" t="b">
        <f t="shared" si="392"/>
        <v>1</v>
      </c>
      <c r="Q4993" t="b">
        <f t="shared" si="393"/>
        <v>1</v>
      </c>
      <c r="R4993" t="b">
        <f t="shared" si="394"/>
        <v>1</v>
      </c>
      <c r="U4993" s="105" t="s">
        <v>615</v>
      </c>
      <c r="V4993" s="105" t="s">
        <v>616</v>
      </c>
      <c r="W4993" s="106">
        <v>24151320</v>
      </c>
      <c r="X4993" s="106">
        <v>0</v>
      </c>
    </row>
    <row r="4994" spans="2:24" x14ac:dyDescent="0.25">
      <c r="B4994" s="105" t="s">
        <v>617</v>
      </c>
      <c r="C4994" s="105" t="s">
        <v>618</v>
      </c>
      <c r="D4994" s="106">
        <v>24151320</v>
      </c>
      <c r="E4994" s="106">
        <v>0</v>
      </c>
      <c r="M4994" t="b">
        <f t="shared" si="390"/>
        <v>1</v>
      </c>
      <c r="N4994" t="b">
        <f t="shared" si="391"/>
        <v>1</v>
      </c>
      <c r="O4994" t="b">
        <f t="shared" si="392"/>
        <v>1</v>
      </c>
      <c r="P4994" t="b">
        <f t="shared" si="392"/>
        <v>1</v>
      </c>
      <c r="Q4994" t="b">
        <f t="shared" si="393"/>
        <v>1</v>
      </c>
      <c r="R4994" t="b">
        <f t="shared" si="394"/>
        <v>1</v>
      </c>
      <c r="U4994" s="105" t="s">
        <v>617</v>
      </c>
      <c r="V4994" s="105" t="s">
        <v>618</v>
      </c>
      <c r="W4994" s="106">
        <v>24151320</v>
      </c>
      <c r="X4994" s="106">
        <v>0</v>
      </c>
    </row>
    <row r="4995" spans="2:24" x14ac:dyDescent="0.25">
      <c r="B4995" s="105" t="s">
        <v>619</v>
      </c>
      <c r="C4995" s="105" t="s">
        <v>618</v>
      </c>
      <c r="D4995" s="106">
        <v>24151320</v>
      </c>
      <c r="E4995" s="106">
        <v>0</v>
      </c>
      <c r="M4995" t="b">
        <f t="shared" si="390"/>
        <v>1</v>
      </c>
      <c r="N4995" t="b">
        <f t="shared" si="391"/>
        <v>1</v>
      </c>
      <c r="O4995" t="b">
        <f t="shared" si="392"/>
        <v>1</v>
      </c>
      <c r="P4995" t="b">
        <f t="shared" si="392"/>
        <v>1</v>
      </c>
      <c r="Q4995" t="b">
        <f t="shared" si="393"/>
        <v>1</v>
      </c>
      <c r="R4995" t="b">
        <f t="shared" si="394"/>
        <v>1</v>
      </c>
      <c r="U4995" s="105" t="s">
        <v>619</v>
      </c>
      <c r="V4995" s="105" t="s">
        <v>618</v>
      </c>
      <c r="W4995" s="106">
        <v>24151320</v>
      </c>
      <c r="X4995" s="106">
        <v>0</v>
      </c>
    </row>
    <row r="4996" spans="2:24" x14ac:dyDescent="0.25">
      <c r="B4996" s="105" t="s">
        <v>620</v>
      </c>
      <c r="C4996" s="105" t="s">
        <v>621</v>
      </c>
      <c r="D4996" s="106">
        <v>144907920</v>
      </c>
      <c r="E4996" s="106">
        <v>0</v>
      </c>
      <c r="M4996" t="b">
        <f t="shared" si="390"/>
        <v>1</v>
      </c>
      <c r="N4996" t="b">
        <f t="shared" si="391"/>
        <v>1</v>
      </c>
      <c r="O4996" t="b">
        <f t="shared" si="392"/>
        <v>1</v>
      </c>
      <c r="P4996" t="b">
        <f t="shared" si="392"/>
        <v>1</v>
      </c>
      <c r="Q4996" t="b">
        <f t="shared" si="393"/>
        <v>1</v>
      </c>
      <c r="R4996" t="b">
        <f t="shared" si="394"/>
        <v>1</v>
      </c>
      <c r="U4996" s="105" t="s">
        <v>620</v>
      </c>
      <c r="V4996" s="105" t="s">
        <v>621</v>
      </c>
      <c r="W4996" s="106">
        <v>144907920</v>
      </c>
      <c r="X4996" s="106">
        <v>0</v>
      </c>
    </row>
    <row r="4997" spans="2:24" x14ac:dyDescent="0.25">
      <c r="B4997" s="105" t="s">
        <v>622</v>
      </c>
      <c r="C4997" s="105" t="s">
        <v>623</v>
      </c>
      <c r="D4997" s="106">
        <v>144907920</v>
      </c>
      <c r="E4997" s="106">
        <v>0</v>
      </c>
      <c r="M4997" t="b">
        <f t="shared" si="390"/>
        <v>1</v>
      </c>
      <c r="N4997" t="b">
        <f t="shared" si="391"/>
        <v>1</v>
      </c>
      <c r="O4997" t="b">
        <f t="shared" si="392"/>
        <v>1</v>
      </c>
      <c r="P4997" t="b">
        <f t="shared" si="392"/>
        <v>1</v>
      </c>
      <c r="Q4997" t="b">
        <f t="shared" si="393"/>
        <v>1</v>
      </c>
      <c r="R4997" t="b">
        <f t="shared" si="394"/>
        <v>1</v>
      </c>
      <c r="U4997" s="105" t="s">
        <v>622</v>
      </c>
      <c r="V4997" s="105" t="s">
        <v>623</v>
      </c>
      <c r="W4997" s="106">
        <v>144907920</v>
      </c>
      <c r="X4997" s="106">
        <v>0</v>
      </c>
    </row>
    <row r="4998" spans="2:24" x14ac:dyDescent="0.25">
      <c r="B4998" s="105" t="s">
        <v>624</v>
      </c>
      <c r="C4998" s="105" t="s">
        <v>623</v>
      </c>
      <c r="D4998" s="106">
        <v>72453960</v>
      </c>
      <c r="E4998" s="106">
        <v>0</v>
      </c>
      <c r="M4998" t="b">
        <f t="shared" si="390"/>
        <v>1</v>
      </c>
      <c r="N4998" t="b">
        <f t="shared" si="391"/>
        <v>1</v>
      </c>
      <c r="O4998" t="b">
        <f t="shared" si="392"/>
        <v>1</v>
      </c>
      <c r="P4998" t="b">
        <f t="shared" si="392"/>
        <v>1</v>
      </c>
      <c r="Q4998" t="b">
        <f t="shared" si="393"/>
        <v>1</v>
      </c>
      <c r="R4998" t="b">
        <f t="shared" si="394"/>
        <v>1</v>
      </c>
      <c r="U4998" s="105" t="s">
        <v>624</v>
      </c>
      <c r="V4998" s="105" t="s">
        <v>623</v>
      </c>
      <c r="W4998" s="106">
        <v>72453960</v>
      </c>
      <c r="X4998" s="106">
        <v>0</v>
      </c>
    </row>
    <row r="4999" spans="2:24" x14ac:dyDescent="0.25">
      <c r="B4999" s="105" t="s">
        <v>794</v>
      </c>
      <c r="C4999" s="105" t="s">
        <v>1598</v>
      </c>
      <c r="D4999" s="106">
        <v>72453960</v>
      </c>
      <c r="E4999" s="106">
        <v>0</v>
      </c>
      <c r="M4999" t="b">
        <f t="shared" si="390"/>
        <v>1</v>
      </c>
      <c r="N4999" t="b">
        <f t="shared" si="391"/>
        <v>1</v>
      </c>
      <c r="O4999" t="b">
        <f t="shared" si="392"/>
        <v>1</v>
      </c>
      <c r="P4999" t="b">
        <f t="shared" si="392"/>
        <v>1</v>
      </c>
      <c r="Q4999" t="b">
        <f t="shared" si="393"/>
        <v>1</v>
      </c>
      <c r="R4999" t="b">
        <f t="shared" si="394"/>
        <v>1</v>
      </c>
      <c r="U4999" s="105" t="s">
        <v>794</v>
      </c>
      <c r="V4999" s="105" t="s">
        <v>1598</v>
      </c>
      <c r="W4999" s="106">
        <v>72453960</v>
      </c>
      <c r="X4999" s="106">
        <v>0</v>
      </c>
    </row>
    <row r="5000" spans="2:24" x14ac:dyDescent="0.25">
      <c r="B5000" s="105" t="s">
        <v>439</v>
      </c>
      <c r="C5000" s="105" t="s">
        <v>440</v>
      </c>
      <c r="D5000" s="106">
        <v>597743850</v>
      </c>
      <c r="E5000" s="106">
        <v>0</v>
      </c>
      <c r="M5000" t="b">
        <f t="shared" si="390"/>
        <v>1</v>
      </c>
      <c r="N5000" t="b">
        <f t="shared" si="391"/>
        <v>1</v>
      </c>
      <c r="O5000" t="b">
        <f t="shared" si="392"/>
        <v>1</v>
      </c>
      <c r="P5000" t="b">
        <f t="shared" si="392"/>
        <v>1</v>
      </c>
      <c r="Q5000" t="b">
        <f t="shared" si="393"/>
        <v>1</v>
      </c>
      <c r="R5000" t="b">
        <f t="shared" si="394"/>
        <v>1</v>
      </c>
      <c r="U5000" s="105" t="s">
        <v>439</v>
      </c>
      <c r="V5000" s="105" t="s">
        <v>440</v>
      </c>
      <c r="W5000" s="106">
        <v>597743850</v>
      </c>
      <c r="X5000" s="106">
        <v>0</v>
      </c>
    </row>
    <row r="5001" spans="2:24" x14ac:dyDescent="0.25">
      <c r="B5001" s="105" t="s">
        <v>441</v>
      </c>
      <c r="C5001" s="105" t="s">
        <v>442</v>
      </c>
      <c r="D5001" s="106">
        <v>597743850</v>
      </c>
      <c r="E5001" s="106">
        <v>0</v>
      </c>
      <c r="M5001" t="b">
        <f t="shared" si="390"/>
        <v>1</v>
      </c>
      <c r="N5001" t="b">
        <f t="shared" si="391"/>
        <v>1</v>
      </c>
      <c r="O5001" t="b">
        <f t="shared" si="392"/>
        <v>1</v>
      </c>
      <c r="P5001" t="b">
        <f t="shared" si="392"/>
        <v>1</v>
      </c>
      <c r="Q5001" t="b">
        <f t="shared" si="393"/>
        <v>1</v>
      </c>
      <c r="R5001" t="b">
        <f t="shared" si="394"/>
        <v>1</v>
      </c>
      <c r="U5001" s="105" t="s">
        <v>441</v>
      </c>
      <c r="V5001" s="105" t="s">
        <v>442</v>
      </c>
      <c r="W5001" s="106">
        <v>597743850</v>
      </c>
      <c r="X5001" s="106">
        <v>0</v>
      </c>
    </row>
    <row r="5002" spans="2:24" x14ac:dyDescent="0.25">
      <c r="B5002" s="105" t="s">
        <v>443</v>
      </c>
      <c r="C5002" s="105" t="s">
        <v>442</v>
      </c>
      <c r="D5002" s="106">
        <v>211324050</v>
      </c>
      <c r="E5002" s="106">
        <v>0</v>
      </c>
      <c r="M5002" t="b">
        <f t="shared" si="390"/>
        <v>1</v>
      </c>
      <c r="N5002" t="b">
        <f t="shared" si="391"/>
        <v>1</v>
      </c>
      <c r="O5002" t="b">
        <f t="shared" si="392"/>
        <v>1</v>
      </c>
      <c r="P5002" t="b">
        <f t="shared" si="392"/>
        <v>1</v>
      </c>
      <c r="Q5002" t="b">
        <f t="shared" si="393"/>
        <v>1</v>
      </c>
      <c r="R5002" t="b">
        <f t="shared" si="394"/>
        <v>1</v>
      </c>
      <c r="U5002" s="105" t="s">
        <v>443</v>
      </c>
      <c r="V5002" s="105" t="s">
        <v>442</v>
      </c>
      <c r="W5002" s="106">
        <v>211324050</v>
      </c>
      <c r="X5002" s="106">
        <v>0</v>
      </c>
    </row>
    <row r="5003" spans="2:24" x14ac:dyDescent="0.25">
      <c r="B5003" s="105" t="s">
        <v>1441</v>
      </c>
      <c r="C5003" s="105" t="s">
        <v>1442</v>
      </c>
      <c r="D5003" s="106">
        <v>48301320</v>
      </c>
      <c r="E5003" s="106">
        <v>0</v>
      </c>
      <c r="M5003" t="b">
        <f t="shared" si="390"/>
        <v>1</v>
      </c>
      <c r="N5003" t="b">
        <f t="shared" si="391"/>
        <v>1</v>
      </c>
      <c r="O5003" t="b">
        <f t="shared" si="392"/>
        <v>1</v>
      </c>
      <c r="P5003" t="b">
        <f t="shared" si="392"/>
        <v>1</v>
      </c>
      <c r="Q5003" t="b">
        <f t="shared" si="393"/>
        <v>1</v>
      </c>
      <c r="R5003" t="b">
        <f t="shared" si="394"/>
        <v>1</v>
      </c>
      <c r="U5003" s="105" t="s">
        <v>1441</v>
      </c>
      <c r="V5003" s="105" t="s">
        <v>1442</v>
      </c>
      <c r="W5003" s="106">
        <v>48301320</v>
      </c>
      <c r="X5003" s="106">
        <v>0</v>
      </c>
    </row>
    <row r="5004" spans="2:24" x14ac:dyDescent="0.25">
      <c r="B5004" s="105" t="s">
        <v>797</v>
      </c>
      <c r="C5004" s="105" t="s">
        <v>1599</v>
      </c>
      <c r="D5004" s="106">
        <v>96605280</v>
      </c>
      <c r="E5004" s="106">
        <v>0</v>
      </c>
      <c r="M5004" t="b">
        <f t="shared" si="390"/>
        <v>1</v>
      </c>
      <c r="N5004" t="b">
        <f t="shared" si="391"/>
        <v>1</v>
      </c>
      <c r="O5004" t="b">
        <f t="shared" si="392"/>
        <v>1</v>
      </c>
      <c r="P5004" t="b">
        <f t="shared" si="392"/>
        <v>1</v>
      </c>
      <c r="Q5004" t="b">
        <f t="shared" si="393"/>
        <v>1</v>
      </c>
      <c r="R5004" t="b">
        <f t="shared" si="394"/>
        <v>1</v>
      </c>
      <c r="U5004" s="105" t="s">
        <v>797</v>
      </c>
      <c r="V5004" s="105" t="s">
        <v>1599</v>
      </c>
      <c r="W5004" s="106">
        <v>96605280</v>
      </c>
      <c r="X5004" s="106">
        <v>0</v>
      </c>
    </row>
    <row r="5005" spans="2:24" x14ac:dyDescent="0.25">
      <c r="B5005" s="105" t="s">
        <v>799</v>
      </c>
      <c r="C5005" s="105" t="s">
        <v>1443</v>
      </c>
      <c r="D5005" s="106">
        <v>48302640</v>
      </c>
      <c r="E5005" s="106">
        <v>0</v>
      </c>
      <c r="M5005" t="b">
        <f t="shared" si="390"/>
        <v>1</v>
      </c>
      <c r="N5005" t="b">
        <f t="shared" si="391"/>
        <v>1</v>
      </c>
      <c r="O5005" t="b">
        <f t="shared" si="392"/>
        <v>1</v>
      </c>
      <c r="P5005" t="b">
        <f t="shared" si="392"/>
        <v>1</v>
      </c>
      <c r="Q5005" t="b">
        <f t="shared" si="393"/>
        <v>1</v>
      </c>
      <c r="R5005" t="b">
        <f t="shared" si="394"/>
        <v>1</v>
      </c>
      <c r="U5005" s="105" t="s">
        <v>799</v>
      </c>
      <c r="V5005" s="105" t="s">
        <v>1443</v>
      </c>
      <c r="W5005" s="106">
        <v>48302640</v>
      </c>
      <c r="X5005" s="106">
        <v>0</v>
      </c>
    </row>
    <row r="5006" spans="2:24" x14ac:dyDescent="0.25">
      <c r="B5006" s="105" t="s">
        <v>800</v>
      </c>
      <c r="C5006" s="105" t="s">
        <v>1444</v>
      </c>
      <c r="D5006" s="106">
        <v>48302640</v>
      </c>
      <c r="E5006" s="106">
        <v>0</v>
      </c>
      <c r="M5006" t="b">
        <f t="shared" si="390"/>
        <v>1</v>
      </c>
      <c r="N5006" t="b">
        <f t="shared" si="391"/>
        <v>1</v>
      </c>
      <c r="O5006" t="b">
        <f t="shared" si="392"/>
        <v>1</v>
      </c>
      <c r="P5006" t="b">
        <f t="shared" si="392"/>
        <v>1</v>
      </c>
      <c r="Q5006" t="b">
        <f t="shared" si="393"/>
        <v>1</v>
      </c>
      <c r="R5006" t="b">
        <f t="shared" si="394"/>
        <v>1</v>
      </c>
      <c r="U5006" s="105" t="s">
        <v>800</v>
      </c>
      <c r="V5006" s="105" t="s">
        <v>1444</v>
      </c>
      <c r="W5006" s="106">
        <v>48302640</v>
      </c>
      <c r="X5006" s="106">
        <v>0</v>
      </c>
    </row>
    <row r="5007" spans="2:24" x14ac:dyDescent="0.25">
      <c r="B5007" s="105" t="s">
        <v>1445</v>
      </c>
      <c r="C5007" s="105" t="s">
        <v>1446</v>
      </c>
      <c r="D5007" s="106">
        <v>24151320</v>
      </c>
      <c r="E5007" s="106">
        <v>0</v>
      </c>
      <c r="M5007" t="b">
        <f t="shared" si="390"/>
        <v>1</v>
      </c>
      <c r="N5007" t="b">
        <f t="shared" si="391"/>
        <v>1</v>
      </c>
      <c r="O5007" t="b">
        <f t="shared" si="392"/>
        <v>1</v>
      </c>
      <c r="P5007" t="b">
        <f t="shared" si="392"/>
        <v>1</v>
      </c>
      <c r="Q5007" t="b">
        <f t="shared" si="393"/>
        <v>1</v>
      </c>
      <c r="R5007" t="b">
        <f t="shared" si="394"/>
        <v>1</v>
      </c>
      <c r="U5007" s="105" t="s">
        <v>1445</v>
      </c>
      <c r="V5007" s="105" t="s">
        <v>1446</v>
      </c>
      <c r="W5007" s="106">
        <v>24151320</v>
      </c>
      <c r="X5007" s="106">
        <v>0</v>
      </c>
    </row>
    <row r="5008" spans="2:24" x14ac:dyDescent="0.25">
      <c r="B5008" s="105" t="s">
        <v>1447</v>
      </c>
      <c r="C5008" s="105" t="s">
        <v>1601</v>
      </c>
      <c r="D5008" s="106">
        <v>24151320</v>
      </c>
      <c r="E5008" s="106">
        <v>0</v>
      </c>
      <c r="M5008" t="b">
        <f t="shared" si="390"/>
        <v>1</v>
      </c>
      <c r="N5008" t="b">
        <f t="shared" si="391"/>
        <v>1</v>
      </c>
      <c r="O5008" t="b">
        <f t="shared" si="392"/>
        <v>1</v>
      </c>
      <c r="P5008" t="b">
        <f t="shared" si="392"/>
        <v>1</v>
      </c>
      <c r="Q5008" t="b">
        <f t="shared" si="393"/>
        <v>1</v>
      </c>
      <c r="R5008" t="b">
        <f t="shared" si="394"/>
        <v>1</v>
      </c>
      <c r="U5008" s="105" t="s">
        <v>1447</v>
      </c>
      <c r="V5008" s="105" t="s">
        <v>1601</v>
      </c>
      <c r="W5008" s="106">
        <v>24151320</v>
      </c>
      <c r="X5008" s="106">
        <v>0</v>
      </c>
    </row>
    <row r="5009" spans="2:24" x14ac:dyDescent="0.25">
      <c r="B5009" s="105" t="s">
        <v>1448</v>
      </c>
      <c r="C5009" s="105" t="s">
        <v>1602</v>
      </c>
      <c r="D5009" s="106">
        <v>24151320</v>
      </c>
      <c r="E5009" s="106">
        <v>0</v>
      </c>
      <c r="M5009" t="b">
        <f t="shared" si="390"/>
        <v>1</v>
      </c>
      <c r="N5009" t="b">
        <f t="shared" si="391"/>
        <v>1</v>
      </c>
      <c r="O5009" t="b">
        <f t="shared" si="392"/>
        <v>1</v>
      </c>
      <c r="P5009" t="b">
        <f t="shared" si="392"/>
        <v>1</v>
      </c>
      <c r="Q5009" t="b">
        <f t="shared" si="393"/>
        <v>1</v>
      </c>
      <c r="R5009" t="b">
        <f t="shared" si="394"/>
        <v>1</v>
      </c>
      <c r="U5009" s="105" t="s">
        <v>1448</v>
      </c>
      <c r="V5009" s="105" t="s">
        <v>1602</v>
      </c>
      <c r="W5009" s="106">
        <v>24151320</v>
      </c>
      <c r="X5009" s="106">
        <v>0</v>
      </c>
    </row>
    <row r="5010" spans="2:24" x14ac:dyDescent="0.25">
      <c r="B5010" s="105" t="s">
        <v>1451</v>
      </c>
      <c r="C5010" s="105" t="s">
        <v>1603</v>
      </c>
      <c r="D5010" s="106">
        <v>24151320</v>
      </c>
      <c r="E5010" s="106">
        <v>0</v>
      </c>
      <c r="M5010" t="b">
        <f t="shared" si="390"/>
        <v>1</v>
      </c>
      <c r="N5010" t="b">
        <f t="shared" si="391"/>
        <v>1</v>
      </c>
      <c r="O5010" t="b">
        <f t="shared" si="392"/>
        <v>1</v>
      </c>
      <c r="P5010" t="b">
        <f t="shared" si="392"/>
        <v>1</v>
      </c>
      <c r="Q5010" t="b">
        <f t="shared" si="393"/>
        <v>1</v>
      </c>
      <c r="R5010" t="b">
        <f t="shared" si="394"/>
        <v>1</v>
      </c>
      <c r="U5010" s="105" t="s">
        <v>1451</v>
      </c>
      <c r="V5010" s="105" t="s">
        <v>1603</v>
      </c>
      <c r="W5010" s="106">
        <v>24151320</v>
      </c>
      <c r="X5010" s="106">
        <v>0</v>
      </c>
    </row>
    <row r="5011" spans="2:24" x14ac:dyDescent="0.25">
      <c r="B5011" s="105" t="s">
        <v>1452</v>
      </c>
      <c r="C5011" s="105" t="s">
        <v>1453</v>
      </c>
      <c r="D5011" s="106">
        <v>24151320</v>
      </c>
      <c r="E5011" s="106">
        <v>0</v>
      </c>
      <c r="M5011" t="b">
        <f t="shared" si="390"/>
        <v>1</v>
      </c>
      <c r="N5011" t="b">
        <f t="shared" si="391"/>
        <v>1</v>
      </c>
      <c r="O5011" t="b">
        <f t="shared" si="392"/>
        <v>1</v>
      </c>
      <c r="P5011" t="b">
        <f t="shared" si="392"/>
        <v>1</v>
      </c>
      <c r="Q5011" t="b">
        <f t="shared" si="393"/>
        <v>1</v>
      </c>
      <c r="R5011" t="b">
        <f t="shared" si="394"/>
        <v>1</v>
      </c>
      <c r="U5011" s="105" t="s">
        <v>1452</v>
      </c>
      <c r="V5011" s="105" t="s">
        <v>1453</v>
      </c>
      <c r="W5011" s="106">
        <v>24151320</v>
      </c>
      <c r="X5011" s="106">
        <v>0</v>
      </c>
    </row>
    <row r="5012" spans="2:24" x14ac:dyDescent="0.25">
      <c r="B5012" s="105" t="s">
        <v>1454</v>
      </c>
      <c r="C5012" s="105" t="s">
        <v>1604</v>
      </c>
      <c r="D5012" s="106">
        <v>24151320</v>
      </c>
      <c r="E5012" s="106">
        <v>0</v>
      </c>
      <c r="M5012" t="b">
        <f t="shared" si="390"/>
        <v>1</v>
      </c>
      <c r="N5012" t="b">
        <f t="shared" si="391"/>
        <v>1</v>
      </c>
      <c r="O5012" t="b">
        <f t="shared" si="392"/>
        <v>1</v>
      </c>
      <c r="P5012" t="b">
        <f t="shared" si="392"/>
        <v>1</v>
      </c>
      <c r="Q5012" t="b">
        <f t="shared" si="393"/>
        <v>1</v>
      </c>
      <c r="R5012" t="b">
        <f t="shared" si="394"/>
        <v>1</v>
      </c>
      <c r="U5012" s="105" t="s">
        <v>1454</v>
      </c>
      <c r="V5012" s="105" t="s">
        <v>1604</v>
      </c>
      <c r="W5012" s="106">
        <v>24151320</v>
      </c>
      <c r="X5012" s="106">
        <v>0</v>
      </c>
    </row>
    <row r="5013" spans="2:24" x14ac:dyDescent="0.25">
      <c r="B5013" s="105" t="s">
        <v>625</v>
      </c>
      <c r="C5013" s="105" t="s">
        <v>626</v>
      </c>
      <c r="D5013" s="106">
        <v>72457200</v>
      </c>
      <c r="E5013" s="106">
        <v>0</v>
      </c>
      <c r="M5013" t="b">
        <f t="shared" si="390"/>
        <v>1</v>
      </c>
      <c r="N5013" t="b">
        <f t="shared" si="391"/>
        <v>1</v>
      </c>
      <c r="O5013" t="b">
        <f t="shared" si="392"/>
        <v>1</v>
      </c>
      <c r="P5013" t="b">
        <f t="shared" si="392"/>
        <v>1</v>
      </c>
      <c r="Q5013" t="b">
        <f t="shared" si="393"/>
        <v>1</v>
      </c>
      <c r="R5013" t="b">
        <f t="shared" si="394"/>
        <v>1</v>
      </c>
      <c r="U5013" s="105" t="s">
        <v>625</v>
      </c>
      <c r="V5013" s="105" t="s">
        <v>626</v>
      </c>
      <c r="W5013" s="106">
        <v>72457200</v>
      </c>
      <c r="X5013" s="106">
        <v>0</v>
      </c>
    </row>
    <row r="5014" spans="2:24" x14ac:dyDescent="0.25">
      <c r="B5014" s="105" t="s">
        <v>627</v>
      </c>
      <c r="C5014" s="105" t="s">
        <v>628</v>
      </c>
      <c r="D5014" s="106">
        <v>72457200</v>
      </c>
      <c r="E5014" s="106">
        <v>0</v>
      </c>
      <c r="M5014" t="b">
        <f t="shared" si="390"/>
        <v>1</v>
      </c>
      <c r="N5014" t="b">
        <f t="shared" si="391"/>
        <v>1</v>
      </c>
      <c r="O5014" t="b">
        <f t="shared" si="392"/>
        <v>1</v>
      </c>
      <c r="P5014" t="b">
        <f t="shared" si="392"/>
        <v>1</v>
      </c>
      <c r="Q5014" t="b">
        <f t="shared" si="393"/>
        <v>1</v>
      </c>
      <c r="R5014" t="b">
        <f t="shared" si="394"/>
        <v>1</v>
      </c>
      <c r="U5014" s="105" t="s">
        <v>627</v>
      </c>
      <c r="V5014" s="105" t="s">
        <v>628</v>
      </c>
      <c r="W5014" s="106">
        <v>72457200</v>
      </c>
      <c r="X5014" s="106">
        <v>0</v>
      </c>
    </row>
    <row r="5015" spans="2:24" x14ac:dyDescent="0.25">
      <c r="B5015" s="105" t="s">
        <v>629</v>
      </c>
      <c r="C5015" s="105" t="s">
        <v>628</v>
      </c>
      <c r="D5015" s="106">
        <v>72457200</v>
      </c>
      <c r="E5015" s="106">
        <v>0</v>
      </c>
      <c r="M5015" t="b">
        <f t="shared" si="390"/>
        <v>1</v>
      </c>
      <c r="N5015" t="b">
        <f t="shared" si="391"/>
        <v>1</v>
      </c>
      <c r="O5015" t="b">
        <f t="shared" si="392"/>
        <v>1</v>
      </c>
      <c r="P5015" t="b">
        <f t="shared" si="392"/>
        <v>1</v>
      </c>
      <c r="Q5015" t="b">
        <f t="shared" si="393"/>
        <v>1</v>
      </c>
      <c r="R5015" t="b">
        <f t="shared" si="394"/>
        <v>1</v>
      </c>
      <c r="U5015" s="105" t="s">
        <v>629</v>
      </c>
      <c r="V5015" s="105" t="s">
        <v>628</v>
      </c>
      <c r="W5015" s="106">
        <v>72457200</v>
      </c>
      <c r="X5015" s="106">
        <v>0</v>
      </c>
    </row>
    <row r="5016" spans="2:24" x14ac:dyDescent="0.25">
      <c r="B5016" s="105" t="s">
        <v>489</v>
      </c>
      <c r="C5016" s="105" t="s">
        <v>490</v>
      </c>
      <c r="D5016" s="106">
        <v>163156000</v>
      </c>
      <c r="E5016" s="106">
        <v>0</v>
      </c>
      <c r="M5016" t="b">
        <f t="shared" si="390"/>
        <v>1</v>
      </c>
      <c r="N5016" t="b">
        <f t="shared" si="391"/>
        <v>1</v>
      </c>
      <c r="O5016" t="b">
        <f t="shared" si="392"/>
        <v>1</v>
      </c>
      <c r="P5016" t="b">
        <f t="shared" si="392"/>
        <v>1</v>
      </c>
      <c r="Q5016" t="b">
        <f t="shared" si="393"/>
        <v>1</v>
      </c>
      <c r="R5016" t="b">
        <f t="shared" si="394"/>
        <v>1</v>
      </c>
      <c r="U5016" s="105" t="s">
        <v>489</v>
      </c>
      <c r="V5016" s="105" t="s">
        <v>490</v>
      </c>
      <c r="W5016" s="106">
        <v>163156000</v>
      </c>
      <c r="X5016" s="106">
        <v>0</v>
      </c>
    </row>
    <row r="5017" spans="2:24" x14ac:dyDescent="0.25">
      <c r="B5017" s="105" t="s">
        <v>491</v>
      </c>
      <c r="C5017" s="105" t="s">
        <v>492</v>
      </c>
      <c r="D5017" s="106">
        <v>163156000</v>
      </c>
      <c r="E5017" s="106">
        <v>0</v>
      </c>
      <c r="M5017" t="b">
        <f t="shared" si="390"/>
        <v>1</v>
      </c>
      <c r="N5017" t="b">
        <f t="shared" si="391"/>
        <v>1</v>
      </c>
      <c r="O5017" t="b">
        <f t="shared" si="392"/>
        <v>1</v>
      </c>
      <c r="P5017" t="b">
        <f t="shared" si="392"/>
        <v>1</v>
      </c>
      <c r="Q5017" t="b">
        <f t="shared" si="393"/>
        <v>1</v>
      </c>
      <c r="R5017" t="b">
        <f t="shared" si="394"/>
        <v>1</v>
      </c>
      <c r="U5017" s="105" t="s">
        <v>491</v>
      </c>
      <c r="V5017" s="105" t="s">
        <v>492</v>
      </c>
      <c r="W5017" s="106">
        <v>163156000</v>
      </c>
      <c r="X5017" s="106">
        <v>0</v>
      </c>
    </row>
    <row r="5018" spans="2:24" x14ac:dyDescent="0.25">
      <c r="B5018" s="105" t="s">
        <v>493</v>
      </c>
      <c r="C5018" s="105" t="s">
        <v>492</v>
      </c>
      <c r="D5018" s="106">
        <v>163156000</v>
      </c>
      <c r="E5018" s="106">
        <v>0</v>
      </c>
      <c r="M5018" t="b">
        <f t="shared" si="390"/>
        <v>1</v>
      </c>
      <c r="N5018" t="b">
        <f t="shared" si="391"/>
        <v>1</v>
      </c>
      <c r="O5018" t="b">
        <f t="shared" si="392"/>
        <v>1</v>
      </c>
      <c r="P5018" t="b">
        <f t="shared" si="392"/>
        <v>1</v>
      </c>
      <c r="Q5018" t="b">
        <f t="shared" si="393"/>
        <v>1</v>
      </c>
      <c r="R5018" t="b">
        <f t="shared" si="394"/>
        <v>1</v>
      </c>
      <c r="U5018" s="105" t="s">
        <v>493</v>
      </c>
      <c r="V5018" s="105" t="s">
        <v>492</v>
      </c>
      <c r="W5018" s="106">
        <v>163156000</v>
      </c>
      <c r="X5018" s="106">
        <v>0</v>
      </c>
    </row>
    <row r="5019" spans="2:24" x14ac:dyDescent="0.25">
      <c r="B5019" s="105" t="s">
        <v>630</v>
      </c>
      <c r="C5019" s="105" t="s">
        <v>631</v>
      </c>
      <c r="D5019" s="106">
        <v>289815840</v>
      </c>
      <c r="E5019" s="106">
        <v>0</v>
      </c>
      <c r="M5019" t="b">
        <f t="shared" ref="M5019:M5082" si="395">+B5019=U5019</f>
        <v>1</v>
      </c>
      <c r="N5019" t="b">
        <f t="shared" ref="N5019:N5082" si="396">+C5019=V5019</f>
        <v>1</v>
      </c>
      <c r="O5019" t="b">
        <f t="shared" ref="O5019:P5082" si="397">+D5019=W5019</f>
        <v>1</v>
      </c>
      <c r="P5019" t="b">
        <f t="shared" si="397"/>
        <v>1</v>
      </c>
      <c r="Q5019" t="b">
        <f t="shared" ref="Q5019:Q5082" si="398">+F5019=Y5019</f>
        <v>1</v>
      </c>
      <c r="R5019" t="b">
        <f t="shared" ref="R5019:R5082" si="399">+G5019=Z5019</f>
        <v>1</v>
      </c>
      <c r="U5019" s="105" t="s">
        <v>630</v>
      </c>
      <c r="V5019" s="105" t="s">
        <v>631</v>
      </c>
      <c r="W5019" s="106">
        <v>289815840</v>
      </c>
      <c r="X5019" s="106">
        <v>0</v>
      </c>
    </row>
    <row r="5020" spans="2:24" x14ac:dyDescent="0.25">
      <c r="B5020" s="105" t="s">
        <v>632</v>
      </c>
      <c r="C5020" s="105" t="s">
        <v>633</v>
      </c>
      <c r="D5020" s="106">
        <v>289815840</v>
      </c>
      <c r="E5020" s="106">
        <v>0</v>
      </c>
      <c r="M5020" t="b">
        <f t="shared" si="395"/>
        <v>1</v>
      </c>
      <c r="N5020" t="b">
        <f t="shared" si="396"/>
        <v>1</v>
      </c>
      <c r="O5020" t="b">
        <f t="shared" si="397"/>
        <v>1</v>
      </c>
      <c r="P5020" t="b">
        <f t="shared" si="397"/>
        <v>1</v>
      </c>
      <c r="Q5020" t="b">
        <f t="shared" si="398"/>
        <v>1</v>
      </c>
      <c r="R5020" t="b">
        <f t="shared" si="399"/>
        <v>1</v>
      </c>
      <c r="U5020" s="105" t="s">
        <v>632</v>
      </c>
      <c r="V5020" s="105" t="s">
        <v>633</v>
      </c>
      <c r="W5020" s="106">
        <v>289815840</v>
      </c>
      <c r="X5020" s="106">
        <v>0</v>
      </c>
    </row>
    <row r="5021" spans="2:24" x14ac:dyDescent="0.25">
      <c r="B5021" s="105" t="s">
        <v>634</v>
      </c>
      <c r="C5021" s="105" t="s">
        <v>633</v>
      </c>
      <c r="D5021" s="106">
        <v>289815840</v>
      </c>
      <c r="E5021" s="106">
        <v>0</v>
      </c>
      <c r="M5021" t="b">
        <f t="shared" si="395"/>
        <v>1</v>
      </c>
      <c r="N5021" t="b">
        <f t="shared" si="396"/>
        <v>1</v>
      </c>
      <c r="O5021" t="b">
        <f t="shared" si="397"/>
        <v>1</v>
      </c>
      <c r="P5021" t="b">
        <f t="shared" si="397"/>
        <v>1</v>
      </c>
      <c r="Q5021" t="b">
        <f t="shared" si="398"/>
        <v>1</v>
      </c>
      <c r="R5021" t="b">
        <f t="shared" si="399"/>
        <v>1</v>
      </c>
      <c r="U5021" s="105" t="s">
        <v>634</v>
      </c>
      <c r="V5021" s="105" t="s">
        <v>633</v>
      </c>
      <c r="W5021" s="106">
        <v>289815840</v>
      </c>
      <c r="X5021" s="106">
        <v>0</v>
      </c>
    </row>
    <row r="5022" spans="2:24" x14ac:dyDescent="0.25">
      <c r="B5022" s="105" t="s">
        <v>444</v>
      </c>
      <c r="C5022" s="105" t="s">
        <v>445</v>
      </c>
      <c r="D5022" s="106">
        <v>169059240</v>
      </c>
      <c r="E5022" s="106">
        <v>0</v>
      </c>
      <c r="M5022" t="b">
        <f t="shared" si="395"/>
        <v>1</v>
      </c>
      <c r="N5022" t="b">
        <f t="shared" si="396"/>
        <v>1</v>
      </c>
      <c r="O5022" t="b">
        <f t="shared" si="397"/>
        <v>1</v>
      </c>
      <c r="P5022" t="b">
        <f t="shared" si="397"/>
        <v>1</v>
      </c>
      <c r="Q5022" t="b">
        <f t="shared" si="398"/>
        <v>1</v>
      </c>
      <c r="R5022" t="b">
        <f t="shared" si="399"/>
        <v>1</v>
      </c>
      <c r="U5022" s="105" t="s">
        <v>444</v>
      </c>
      <c r="V5022" s="105" t="s">
        <v>445</v>
      </c>
      <c r="W5022" s="106">
        <v>169059240</v>
      </c>
      <c r="X5022" s="106">
        <v>0</v>
      </c>
    </row>
    <row r="5023" spans="2:24" x14ac:dyDescent="0.25">
      <c r="B5023" s="105" t="s">
        <v>446</v>
      </c>
      <c r="C5023" s="105" t="s">
        <v>447</v>
      </c>
      <c r="D5023" s="106">
        <v>169059240</v>
      </c>
      <c r="E5023" s="106">
        <v>0</v>
      </c>
      <c r="M5023" t="b">
        <f t="shared" si="395"/>
        <v>1</v>
      </c>
      <c r="N5023" t="b">
        <f t="shared" si="396"/>
        <v>1</v>
      </c>
      <c r="O5023" t="b">
        <f t="shared" si="397"/>
        <v>1</v>
      </c>
      <c r="P5023" t="b">
        <f t="shared" si="397"/>
        <v>1</v>
      </c>
      <c r="Q5023" t="b">
        <f t="shared" si="398"/>
        <v>1</v>
      </c>
      <c r="R5023" t="b">
        <f t="shared" si="399"/>
        <v>1</v>
      </c>
      <c r="U5023" s="105" t="s">
        <v>446</v>
      </c>
      <c r="V5023" s="105" t="s">
        <v>447</v>
      </c>
      <c r="W5023" s="106">
        <v>169059240</v>
      </c>
      <c r="X5023" s="106">
        <v>0</v>
      </c>
    </row>
    <row r="5024" spans="2:24" x14ac:dyDescent="0.25">
      <c r="B5024" s="105" t="s">
        <v>448</v>
      </c>
      <c r="C5024" s="105" t="s">
        <v>449</v>
      </c>
      <c r="D5024" s="106">
        <v>120756600</v>
      </c>
      <c r="E5024" s="106">
        <v>0</v>
      </c>
      <c r="M5024" t="b">
        <f t="shared" si="395"/>
        <v>1</v>
      </c>
      <c r="N5024" t="b">
        <f t="shared" si="396"/>
        <v>1</v>
      </c>
      <c r="O5024" t="b">
        <f t="shared" si="397"/>
        <v>1</v>
      </c>
      <c r="P5024" t="b">
        <f t="shared" si="397"/>
        <v>1</v>
      </c>
      <c r="Q5024" t="b">
        <f t="shared" si="398"/>
        <v>1</v>
      </c>
      <c r="R5024" t="b">
        <f t="shared" si="399"/>
        <v>1</v>
      </c>
      <c r="U5024" s="105" t="s">
        <v>448</v>
      </c>
      <c r="V5024" s="105" t="s">
        <v>449</v>
      </c>
      <c r="W5024" s="106">
        <v>120756600</v>
      </c>
      <c r="X5024" s="106">
        <v>0</v>
      </c>
    </row>
    <row r="5025" spans="2:24" x14ac:dyDescent="0.25">
      <c r="B5025" s="105" t="s">
        <v>1455</v>
      </c>
      <c r="C5025" s="105" t="s">
        <v>1456</v>
      </c>
      <c r="D5025" s="106">
        <v>48302640</v>
      </c>
      <c r="E5025" s="106">
        <v>0</v>
      </c>
      <c r="M5025" t="b">
        <f t="shared" si="395"/>
        <v>1</v>
      </c>
      <c r="N5025" t="b">
        <f t="shared" si="396"/>
        <v>1</v>
      </c>
      <c r="O5025" t="b">
        <f t="shared" si="397"/>
        <v>1</v>
      </c>
      <c r="P5025" t="b">
        <f t="shared" si="397"/>
        <v>1</v>
      </c>
      <c r="Q5025" t="b">
        <f t="shared" si="398"/>
        <v>1</v>
      </c>
      <c r="R5025" t="b">
        <f t="shared" si="399"/>
        <v>1</v>
      </c>
      <c r="U5025" s="105" t="s">
        <v>1455</v>
      </c>
      <c r="V5025" s="105" t="s">
        <v>1456</v>
      </c>
      <c r="W5025" s="106">
        <v>48302640</v>
      </c>
      <c r="X5025" s="106">
        <v>0</v>
      </c>
    </row>
    <row r="5026" spans="2:24" x14ac:dyDescent="0.25">
      <c r="B5026" s="105" t="s">
        <v>635</v>
      </c>
      <c r="C5026" s="105" t="s">
        <v>636</v>
      </c>
      <c r="D5026" s="106">
        <v>205295400</v>
      </c>
      <c r="E5026" s="106">
        <v>0</v>
      </c>
      <c r="M5026" t="b">
        <f t="shared" si="395"/>
        <v>1</v>
      </c>
      <c r="N5026" t="b">
        <f t="shared" si="396"/>
        <v>1</v>
      </c>
      <c r="O5026" t="b">
        <f t="shared" si="397"/>
        <v>1</v>
      </c>
      <c r="P5026" t="b">
        <f t="shared" si="397"/>
        <v>1</v>
      </c>
      <c r="Q5026" t="b">
        <f t="shared" si="398"/>
        <v>1</v>
      </c>
      <c r="R5026" t="b">
        <f t="shared" si="399"/>
        <v>1</v>
      </c>
      <c r="U5026" s="105" t="s">
        <v>635</v>
      </c>
      <c r="V5026" s="105" t="s">
        <v>636</v>
      </c>
      <c r="W5026" s="106">
        <v>205295400</v>
      </c>
      <c r="X5026" s="106">
        <v>0</v>
      </c>
    </row>
    <row r="5027" spans="2:24" x14ac:dyDescent="0.25">
      <c r="B5027" s="105" t="s">
        <v>637</v>
      </c>
      <c r="C5027" s="105" t="s">
        <v>638</v>
      </c>
      <c r="D5027" s="106">
        <v>205295400</v>
      </c>
      <c r="E5027" s="106">
        <v>0</v>
      </c>
      <c r="M5027" t="b">
        <f t="shared" si="395"/>
        <v>1</v>
      </c>
      <c r="N5027" t="b">
        <f t="shared" si="396"/>
        <v>1</v>
      </c>
      <c r="O5027" t="b">
        <f t="shared" si="397"/>
        <v>1</v>
      </c>
      <c r="P5027" t="b">
        <f t="shared" si="397"/>
        <v>1</v>
      </c>
      <c r="Q5027" t="b">
        <f t="shared" si="398"/>
        <v>1</v>
      </c>
      <c r="R5027" t="b">
        <f t="shared" si="399"/>
        <v>1</v>
      </c>
      <c r="U5027" s="105" t="s">
        <v>637</v>
      </c>
      <c r="V5027" s="105" t="s">
        <v>638</v>
      </c>
      <c r="W5027" s="106">
        <v>205295400</v>
      </c>
      <c r="X5027" s="106">
        <v>0</v>
      </c>
    </row>
    <row r="5028" spans="2:24" x14ac:dyDescent="0.25">
      <c r="B5028" s="105" t="s">
        <v>639</v>
      </c>
      <c r="C5028" s="105" t="s">
        <v>638</v>
      </c>
      <c r="D5028" s="106">
        <v>205295400</v>
      </c>
      <c r="E5028" s="106">
        <v>0</v>
      </c>
      <c r="M5028" t="b">
        <f t="shared" si="395"/>
        <v>1</v>
      </c>
      <c r="N5028" t="b">
        <f t="shared" si="396"/>
        <v>1</v>
      </c>
      <c r="O5028" t="b">
        <f t="shared" si="397"/>
        <v>1</v>
      </c>
      <c r="P5028" t="b">
        <f t="shared" si="397"/>
        <v>1</v>
      </c>
      <c r="Q5028" t="b">
        <f t="shared" si="398"/>
        <v>1</v>
      </c>
      <c r="R5028" t="b">
        <f t="shared" si="399"/>
        <v>1</v>
      </c>
      <c r="U5028" s="105" t="s">
        <v>639</v>
      </c>
      <c r="V5028" s="105" t="s">
        <v>638</v>
      </c>
      <c r="W5028" s="106">
        <v>205295400</v>
      </c>
      <c r="X5028" s="106">
        <v>0</v>
      </c>
    </row>
    <row r="5029" spans="2:24" x14ac:dyDescent="0.25">
      <c r="B5029" s="105" t="s">
        <v>640</v>
      </c>
      <c r="C5029" s="105" t="s">
        <v>641</v>
      </c>
      <c r="D5029" s="106">
        <v>169066800</v>
      </c>
      <c r="E5029" s="106">
        <v>0</v>
      </c>
      <c r="M5029" t="b">
        <f t="shared" si="395"/>
        <v>1</v>
      </c>
      <c r="N5029" t="b">
        <f t="shared" si="396"/>
        <v>1</v>
      </c>
      <c r="O5029" t="b">
        <f t="shared" si="397"/>
        <v>1</v>
      </c>
      <c r="P5029" t="b">
        <f t="shared" si="397"/>
        <v>1</v>
      </c>
      <c r="Q5029" t="b">
        <f t="shared" si="398"/>
        <v>1</v>
      </c>
      <c r="R5029" t="b">
        <f t="shared" si="399"/>
        <v>1</v>
      </c>
      <c r="U5029" s="105" t="s">
        <v>640</v>
      </c>
      <c r="V5029" s="105" t="s">
        <v>641</v>
      </c>
      <c r="W5029" s="106">
        <v>169066800</v>
      </c>
      <c r="X5029" s="106">
        <v>0</v>
      </c>
    </row>
    <row r="5030" spans="2:24" x14ac:dyDescent="0.25">
      <c r="B5030" s="105" t="s">
        <v>642</v>
      </c>
      <c r="C5030" s="105" t="s">
        <v>643</v>
      </c>
      <c r="D5030" s="106">
        <v>169066800</v>
      </c>
      <c r="E5030" s="106">
        <v>0</v>
      </c>
      <c r="M5030" t="b">
        <f t="shared" si="395"/>
        <v>1</v>
      </c>
      <c r="N5030" t="b">
        <f t="shared" si="396"/>
        <v>1</v>
      </c>
      <c r="O5030" t="b">
        <f t="shared" si="397"/>
        <v>1</v>
      </c>
      <c r="P5030" t="b">
        <f t="shared" si="397"/>
        <v>1</v>
      </c>
      <c r="Q5030" t="b">
        <f t="shared" si="398"/>
        <v>1</v>
      </c>
      <c r="R5030" t="b">
        <f t="shared" si="399"/>
        <v>1</v>
      </c>
      <c r="U5030" s="105" t="s">
        <v>642</v>
      </c>
      <c r="V5030" s="105" t="s">
        <v>643</v>
      </c>
      <c r="W5030" s="106">
        <v>169066800</v>
      </c>
      <c r="X5030" s="106">
        <v>0</v>
      </c>
    </row>
    <row r="5031" spans="2:24" x14ac:dyDescent="0.25">
      <c r="B5031" s="105" t="s">
        <v>644</v>
      </c>
      <c r="C5031" s="105" t="s">
        <v>643</v>
      </c>
      <c r="D5031" s="106">
        <v>169066800</v>
      </c>
      <c r="E5031" s="106">
        <v>0</v>
      </c>
      <c r="M5031" t="b">
        <f t="shared" si="395"/>
        <v>1</v>
      </c>
      <c r="N5031" t="b">
        <f t="shared" si="396"/>
        <v>1</v>
      </c>
      <c r="O5031" t="b">
        <f t="shared" si="397"/>
        <v>1</v>
      </c>
      <c r="P5031" t="b">
        <f t="shared" si="397"/>
        <v>1</v>
      </c>
      <c r="Q5031" t="b">
        <f t="shared" si="398"/>
        <v>1</v>
      </c>
      <c r="R5031" t="b">
        <f t="shared" si="399"/>
        <v>1</v>
      </c>
      <c r="U5031" s="105" t="s">
        <v>644</v>
      </c>
      <c r="V5031" s="105" t="s">
        <v>643</v>
      </c>
      <c r="W5031" s="106">
        <v>169066800</v>
      </c>
      <c r="X5031" s="106">
        <v>0</v>
      </c>
    </row>
    <row r="5032" spans="2:24" x14ac:dyDescent="0.25">
      <c r="B5032" s="105" t="s">
        <v>450</v>
      </c>
      <c r="C5032" s="105" t="s">
        <v>451</v>
      </c>
      <c r="D5032" s="106">
        <v>893616600</v>
      </c>
      <c r="E5032" s="106">
        <v>0</v>
      </c>
      <c r="M5032" t="b">
        <f t="shared" si="395"/>
        <v>1</v>
      </c>
      <c r="N5032" t="b">
        <f t="shared" si="396"/>
        <v>1</v>
      </c>
      <c r="O5032" t="b">
        <f t="shared" si="397"/>
        <v>1</v>
      </c>
      <c r="P5032" t="b">
        <f t="shared" si="397"/>
        <v>1</v>
      </c>
      <c r="Q5032" t="b">
        <f t="shared" si="398"/>
        <v>1</v>
      </c>
      <c r="R5032" t="b">
        <f t="shared" si="399"/>
        <v>1</v>
      </c>
      <c r="U5032" s="105" t="s">
        <v>450</v>
      </c>
      <c r="V5032" s="105" t="s">
        <v>451</v>
      </c>
      <c r="W5032" s="106">
        <v>893616600</v>
      </c>
      <c r="X5032" s="106">
        <v>0</v>
      </c>
    </row>
    <row r="5033" spans="2:24" x14ac:dyDescent="0.25">
      <c r="B5033" s="105" t="s">
        <v>452</v>
      </c>
      <c r="C5033" s="105" t="s">
        <v>453</v>
      </c>
      <c r="D5033" s="106">
        <v>893616600</v>
      </c>
      <c r="E5033" s="106">
        <v>0</v>
      </c>
      <c r="M5033" t="b">
        <f t="shared" si="395"/>
        <v>1</v>
      </c>
      <c r="N5033" t="b">
        <f t="shared" si="396"/>
        <v>1</v>
      </c>
      <c r="O5033" t="b">
        <f t="shared" si="397"/>
        <v>1</v>
      </c>
      <c r="P5033" t="b">
        <f t="shared" si="397"/>
        <v>1</v>
      </c>
      <c r="Q5033" t="b">
        <f t="shared" si="398"/>
        <v>1</v>
      </c>
      <c r="R5033" t="b">
        <f t="shared" si="399"/>
        <v>1</v>
      </c>
      <c r="U5033" s="105" t="s">
        <v>452</v>
      </c>
      <c r="V5033" s="105" t="s">
        <v>453</v>
      </c>
      <c r="W5033" s="106">
        <v>893616600</v>
      </c>
      <c r="X5033" s="106">
        <v>0</v>
      </c>
    </row>
    <row r="5034" spans="2:24" x14ac:dyDescent="0.25">
      <c r="B5034" s="105" t="s">
        <v>454</v>
      </c>
      <c r="C5034" s="105" t="s">
        <v>453</v>
      </c>
      <c r="D5034" s="106">
        <v>354226400</v>
      </c>
      <c r="E5034" s="106">
        <v>0</v>
      </c>
      <c r="M5034" t="b">
        <f t="shared" si="395"/>
        <v>1</v>
      </c>
      <c r="N5034" t="b">
        <f t="shared" si="396"/>
        <v>1</v>
      </c>
      <c r="O5034" t="b">
        <f t="shared" si="397"/>
        <v>1</v>
      </c>
      <c r="P5034" t="b">
        <f t="shared" si="397"/>
        <v>1</v>
      </c>
      <c r="Q5034" t="b">
        <f t="shared" si="398"/>
        <v>1</v>
      </c>
      <c r="R5034" t="b">
        <f t="shared" si="399"/>
        <v>1</v>
      </c>
      <c r="U5034" s="105" t="s">
        <v>454</v>
      </c>
      <c r="V5034" s="105" t="s">
        <v>453</v>
      </c>
      <c r="W5034" s="106">
        <v>354226400</v>
      </c>
      <c r="X5034" s="106">
        <v>0</v>
      </c>
    </row>
    <row r="5035" spans="2:24" x14ac:dyDescent="0.25">
      <c r="B5035" s="105" t="s">
        <v>485</v>
      </c>
      <c r="C5035" s="105" t="s">
        <v>486</v>
      </c>
      <c r="D5035" s="106">
        <v>98619850</v>
      </c>
      <c r="E5035" s="106">
        <v>0</v>
      </c>
      <c r="M5035" t="b">
        <f t="shared" si="395"/>
        <v>1</v>
      </c>
      <c r="N5035" t="b">
        <f t="shared" si="396"/>
        <v>1</v>
      </c>
      <c r="O5035" t="b">
        <f t="shared" si="397"/>
        <v>1</v>
      </c>
      <c r="P5035" t="b">
        <f t="shared" si="397"/>
        <v>1</v>
      </c>
      <c r="Q5035" t="b">
        <f t="shared" si="398"/>
        <v>1</v>
      </c>
      <c r="R5035" t="b">
        <f t="shared" si="399"/>
        <v>1</v>
      </c>
      <c r="U5035" s="105" t="s">
        <v>485</v>
      </c>
      <c r="V5035" s="105" t="s">
        <v>486</v>
      </c>
      <c r="W5035" s="106">
        <v>98619850</v>
      </c>
      <c r="X5035" s="106">
        <v>0</v>
      </c>
    </row>
    <row r="5036" spans="2:24" x14ac:dyDescent="0.25">
      <c r="B5036" s="105" t="s">
        <v>801</v>
      </c>
      <c r="C5036" s="105" t="s">
        <v>802</v>
      </c>
      <c r="D5036" s="106">
        <v>169062600</v>
      </c>
      <c r="E5036" s="106">
        <v>0</v>
      </c>
      <c r="M5036" t="b">
        <f t="shared" si="395"/>
        <v>1</v>
      </c>
      <c r="N5036" t="b">
        <f t="shared" si="396"/>
        <v>1</v>
      </c>
      <c r="O5036" t="b">
        <f t="shared" si="397"/>
        <v>1</v>
      </c>
      <c r="P5036" t="b">
        <f t="shared" si="397"/>
        <v>1</v>
      </c>
      <c r="Q5036" t="b">
        <f t="shared" si="398"/>
        <v>1</v>
      </c>
      <c r="R5036" t="b">
        <f t="shared" si="399"/>
        <v>1</v>
      </c>
      <c r="U5036" s="105" t="s">
        <v>801</v>
      </c>
      <c r="V5036" s="105" t="s">
        <v>802</v>
      </c>
      <c r="W5036" s="106">
        <v>169062600</v>
      </c>
      <c r="X5036" s="106">
        <v>0</v>
      </c>
    </row>
    <row r="5037" spans="2:24" x14ac:dyDescent="0.25">
      <c r="B5037" s="105" t="s">
        <v>803</v>
      </c>
      <c r="C5037" s="105" t="s">
        <v>804</v>
      </c>
      <c r="D5037" s="106">
        <v>16101200</v>
      </c>
      <c r="E5037" s="106">
        <v>0</v>
      </c>
      <c r="M5037" t="b">
        <f t="shared" si="395"/>
        <v>1</v>
      </c>
      <c r="N5037" t="b">
        <f t="shared" si="396"/>
        <v>1</v>
      </c>
      <c r="O5037" t="b">
        <f t="shared" si="397"/>
        <v>1</v>
      </c>
      <c r="P5037" t="b">
        <f t="shared" si="397"/>
        <v>1</v>
      </c>
      <c r="Q5037" t="b">
        <f t="shared" si="398"/>
        <v>1</v>
      </c>
      <c r="R5037" t="b">
        <f t="shared" si="399"/>
        <v>1</v>
      </c>
      <c r="U5037" s="105" t="s">
        <v>803</v>
      </c>
      <c r="V5037" s="105" t="s">
        <v>804</v>
      </c>
      <c r="W5037" s="106">
        <v>16101200</v>
      </c>
      <c r="X5037" s="106">
        <v>0</v>
      </c>
    </row>
    <row r="5038" spans="2:24" x14ac:dyDescent="0.25">
      <c r="B5038" s="105" t="s">
        <v>805</v>
      </c>
      <c r="C5038" s="105" t="s">
        <v>1605</v>
      </c>
      <c r="D5038" s="106">
        <v>24151800</v>
      </c>
      <c r="E5038" s="106">
        <v>0</v>
      </c>
      <c r="M5038" t="b">
        <f t="shared" si="395"/>
        <v>1</v>
      </c>
      <c r="N5038" t="b">
        <f t="shared" si="396"/>
        <v>1</v>
      </c>
      <c r="O5038" t="b">
        <f t="shared" si="397"/>
        <v>1</v>
      </c>
      <c r="P5038" t="b">
        <f t="shared" si="397"/>
        <v>1</v>
      </c>
      <c r="Q5038" t="b">
        <f t="shared" si="398"/>
        <v>1</v>
      </c>
      <c r="R5038" t="b">
        <f t="shared" si="399"/>
        <v>1</v>
      </c>
      <c r="U5038" s="105" t="s">
        <v>805</v>
      </c>
      <c r="V5038" s="105" t="s">
        <v>1605</v>
      </c>
      <c r="W5038" s="106">
        <v>24151800</v>
      </c>
      <c r="X5038" s="106">
        <v>0</v>
      </c>
    </row>
    <row r="5039" spans="2:24" x14ac:dyDescent="0.25">
      <c r="B5039" s="105" t="s">
        <v>806</v>
      </c>
      <c r="C5039" s="105" t="s">
        <v>807</v>
      </c>
      <c r="D5039" s="106">
        <v>120759000</v>
      </c>
      <c r="E5039" s="106">
        <v>0</v>
      </c>
      <c r="M5039" t="b">
        <f t="shared" si="395"/>
        <v>1</v>
      </c>
      <c r="N5039" t="b">
        <f t="shared" si="396"/>
        <v>1</v>
      </c>
      <c r="O5039" t="b">
        <f t="shared" si="397"/>
        <v>1</v>
      </c>
      <c r="P5039" t="b">
        <f t="shared" si="397"/>
        <v>1</v>
      </c>
      <c r="Q5039" t="b">
        <f t="shared" si="398"/>
        <v>1</v>
      </c>
      <c r="R5039" t="b">
        <f t="shared" si="399"/>
        <v>1</v>
      </c>
      <c r="U5039" s="105" t="s">
        <v>806</v>
      </c>
      <c r="V5039" s="105" t="s">
        <v>807</v>
      </c>
      <c r="W5039" s="106">
        <v>120759000</v>
      </c>
      <c r="X5039" s="106">
        <v>0</v>
      </c>
    </row>
    <row r="5040" spans="2:24" x14ac:dyDescent="0.25">
      <c r="B5040" s="105" t="s">
        <v>808</v>
      </c>
      <c r="C5040" s="105" t="s">
        <v>809</v>
      </c>
      <c r="D5040" s="106">
        <v>14088550</v>
      </c>
      <c r="E5040" s="106">
        <v>0</v>
      </c>
      <c r="M5040" t="b">
        <f t="shared" si="395"/>
        <v>1</v>
      </c>
      <c r="N5040" t="b">
        <f t="shared" si="396"/>
        <v>1</v>
      </c>
      <c r="O5040" t="b">
        <f t="shared" si="397"/>
        <v>1</v>
      </c>
      <c r="P5040" t="b">
        <f t="shared" si="397"/>
        <v>1</v>
      </c>
      <c r="Q5040" t="b">
        <f t="shared" si="398"/>
        <v>1</v>
      </c>
      <c r="R5040" t="b">
        <f t="shared" si="399"/>
        <v>1</v>
      </c>
      <c r="U5040" s="105" t="s">
        <v>808</v>
      </c>
      <c r="V5040" s="105" t="s">
        <v>809</v>
      </c>
      <c r="W5040" s="106">
        <v>14088550</v>
      </c>
      <c r="X5040" s="106">
        <v>0</v>
      </c>
    </row>
    <row r="5041" spans="2:24" x14ac:dyDescent="0.25">
      <c r="B5041" s="105" t="s">
        <v>810</v>
      </c>
      <c r="C5041" s="105" t="s">
        <v>811</v>
      </c>
      <c r="D5041" s="106">
        <v>48303600</v>
      </c>
      <c r="E5041" s="106">
        <v>0</v>
      </c>
      <c r="M5041" t="b">
        <f t="shared" si="395"/>
        <v>1</v>
      </c>
      <c r="N5041" t="b">
        <f t="shared" si="396"/>
        <v>1</v>
      </c>
      <c r="O5041" t="b">
        <f t="shared" si="397"/>
        <v>1</v>
      </c>
      <c r="P5041" t="b">
        <f t="shared" si="397"/>
        <v>1</v>
      </c>
      <c r="Q5041" t="b">
        <f t="shared" si="398"/>
        <v>1</v>
      </c>
      <c r="R5041" t="b">
        <f t="shared" si="399"/>
        <v>1</v>
      </c>
      <c r="U5041" s="105" t="s">
        <v>810</v>
      </c>
      <c r="V5041" s="105" t="s">
        <v>811</v>
      </c>
      <c r="W5041" s="106">
        <v>48303600</v>
      </c>
      <c r="X5041" s="106">
        <v>0</v>
      </c>
    </row>
    <row r="5042" spans="2:24" x14ac:dyDescent="0.25">
      <c r="B5042" s="105" t="s">
        <v>812</v>
      </c>
      <c r="C5042" s="105" t="s">
        <v>1606</v>
      </c>
      <c r="D5042" s="106">
        <v>24151800</v>
      </c>
      <c r="E5042" s="106">
        <v>0</v>
      </c>
      <c r="M5042" t="b">
        <f t="shared" si="395"/>
        <v>1</v>
      </c>
      <c r="N5042" t="b">
        <f t="shared" si="396"/>
        <v>1</v>
      </c>
      <c r="O5042" t="b">
        <f t="shared" si="397"/>
        <v>1</v>
      </c>
      <c r="P5042" t="b">
        <f t="shared" si="397"/>
        <v>1</v>
      </c>
      <c r="Q5042" t="b">
        <f t="shared" si="398"/>
        <v>1</v>
      </c>
      <c r="R5042" t="b">
        <f t="shared" si="399"/>
        <v>1</v>
      </c>
      <c r="U5042" s="105" t="s">
        <v>812</v>
      </c>
      <c r="V5042" s="105" t="s">
        <v>1606</v>
      </c>
      <c r="W5042" s="106">
        <v>24151800</v>
      </c>
      <c r="X5042" s="106">
        <v>0</v>
      </c>
    </row>
    <row r="5043" spans="2:24" x14ac:dyDescent="0.25">
      <c r="B5043" s="105" t="s">
        <v>814</v>
      </c>
      <c r="C5043" s="105" t="s">
        <v>1608</v>
      </c>
      <c r="D5043" s="106">
        <v>24151800</v>
      </c>
      <c r="E5043" s="106">
        <v>0</v>
      </c>
      <c r="M5043" t="b">
        <f t="shared" si="395"/>
        <v>1</v>
      </c>
      <c r="N5043" t="b">
        <f t="shared" si="396"/>
        <v>1</v>
      </c>
      <c r="O5043" t="b">
        <f t="shared" si="397"/>
        <v>1</v>
      </c>
      <c r="P5043" t="b">
        <f t="shared" si="397"/>
        <v>1</v>
      </c>
      <c r="Q5043" t="b">
        <f t="shared" si="398"/>
        <v>1</v>
      </c>
      <c r="R5043" t="b">
        <f t="shared" si="399"/>
        <v>1</v>
      </c>
      <c r="U5043" s="105" t="s">
        <v>814</v>
      </c>
      <c r="V5043" s="105" t="s">
        <v>1608</v>
      </c>
      <c r="W5043" s="106">
        <v>24151800</v>
      </c>
      <c r="X5043" s="106">
        <v>0</v>
      </c>
    </row>
    <row r="5044" spans="2:24" x14ac:dyDescent="0.25">
      <c r="B5044" s="105" t="s">
        <v>645</v>
      </c>
      <c r="C5044" s="105" t="s">
        <v>646</v>
      </c>
      <c r="D5044" s="106">
        <v>96605280</v>
      </c>
      <c r="E5044" s="106">
        <v>0</v>
      </c>
      <c r="M5044" t="b">
        <f t="shared" si="395"/>
        <v>1</v>
      </c>
      <c r="N5044" t="b">
        <f t="shared" si="396"/>
        <v>1</v>
      </c>
      <c r="O5044" t="b">
        <f t="shared" si="397"/>
        <v>1</v>
      </c>
      <c r="P5044" t="b">
        <f t="shared" si="397"/>
        <v>1</v>
      </c>
      <c r="Q5044" t="b">
        <f t="shared" si="398"/>
        <v>1</v>
      </c>
      <c r="R5044" t="b">
        <f t="shared" si="399"/>
        <v>1</v>
      </c>
      <c r="U5044" s="105" t="s">
        <v>645</v>
      </c>
      <c r="V5044" s="105" t="s">
        <v>646</v>
      </c>
      <c r="W5044" s="106">
        <v>96605280</v>
      </c>
      <c r="X5044" s="106">
        <v>0</v>
      </c>
    </row>
    <row r="5045" spans="2:24" x14ac:dyDescent="0.25">
      <c r="B5045" s="105" t="s">
        <v>647</v>
      </c>
      <c r="C5045" s="105" t="s">
        <v>648</v>
      </c>
      <c r="D5045" s="106">
        <v>96605280</v>
      </c>
      <c r="E5045" s="106">
        <v>0</v>
      </c>
      <c r="M5045" t="b">
        <f t="shared" si="395"/>
        <v>1</v>
      </c>
      <c r="N5045" t="b">
        <f t="shared" si="396"/>
        <v>1</v>
      </c>
      <c r="O5045" t="b">
        <f t="shared" si="397"/>
        <v>1</v>
      </c>
      <c r="P5045" t="b">
        <f t="shared" si="397"/>
        <v>1</v>
      </c>
      <c r="Q5045" t="b">
        <f t="shared" si="398"/>
        <v>1</v>
      </c>
      <c r="R5045" t="b">
        <f t="shared" si="399"/>
        <v>1</v>
      </c>
      <c r="U5045" s="105" t="s">
        <v>647</v>
      </c>
      <c r="V5045" s="105" t="s">
        <v>648</v>
      </c>
      <c r="W5045" s="106">
        <v>96605280</v>
      </c>
      <c r="X5045" s="106">
        <v>0</v>
      </c>
    </row>
    <row r="5046" spans="2:24" x14ac:dyDescent="0.25">
      <c r="B5046" s="105" t="s">
        <v>649</v>
      </c>
      <c r="C5046" s="105" t="s">
        <v>648</v>
      </c>
      <c r="D5046" s="106">
        <v>96605280</v>
      </c>
      <c r="E5046" s="106">
        <v>0</v>
      </c>
      <c r="M5046" t="b">
        <f t="shared" si="395"/>
        <v>1</v>
      </c>
      <c r="N5046" t="b">
        <f t="shared" si="396"/>
        <v>1</v>
      </c>
      <c r="O5046" t="b">
        <f t="shared" si="397"/>
        <v>1</v>
      </c>
      <c r="P5046" t="b">
        <f t="shared" si="397"/>
        <v>1</v>
      </c>
      <c r="Q5046" t="b">
        <f t="shared" si="398"/>
        <v>1</v>
      </c>
      <c r="R5046" t="b">
        <f t="shared" si="399"/>
        <v>1</v>
      </c>
      <c r="U5046" s="105" t="s">
        <v>649</v>
      </c>
      <c r="V5046" s="105" t="s">
        <v>648</v>
      </c>
      <c r="W5046" s="106">
        <v>96605280</v>
      </c>
      <c r="X5046" s="106">
        <v>0</v>
      </c>
    </row>
    <row r="5047" spans="2:24" x14ac:dyDescent="0.25">
      <c r="B5047" s="105" t="s">
        <v>455</v>
      </c>
      <c r="C5047" s="105" t="s">
        <v>456</v>
      </c>
      <c r="D5047" s="106">
        <v>1183406100</v>
      </c>
      <c r="E5047" s="106">
        <v>0</v>
      </c>
      <c r="M5047" t="b">
        <f t="shared" si="395"/>
        <v>1</v>
      </c>
      <c r="N5047" t="b">
        <f t="shared" si="396"/>
        <v>1</v>
      </c>
      <c r="O5047" t="b">
        <f t="shared" si="397"/>
        <v>1</v>
      </c>
      <c r="P5047" t="b">
        <f t="shared" si="397"/>
        <v>1</v>
      </c>
      <c r="Q5047" t="b">
        <f t="shared" si="398"/>
        <v>1</v>
      </c>
      <c r="R5047" t="b">
        <f t="shared" si="399"/>
        <v>1</v>
      </c>
      <c r="U5047" s="105" t="s">
        <v>455</v>
      </c>
      <c r="V5047" s="105" t="s">
        <v>456</v>
      </c>
      <c r="W5047" s="106">
        <v>1183406100</v>
      </c>
      <c r="X5047" s="106">
        <v>0</v>
      </c>
    </row>
    <row r="5048" spans="2:24" x14ac:dyDescent="0.25">
      <c r="B5048" s="105" t="s">
        <v>457</v>
      </c>
      <c r="C5048" s="105" t="s">
        <v>458</v>
      </c>
      <c r="D5048" s="106">
        <v>772841280</v>
      </c>
      <c r="E5048" s="106">
        <v>0</v>
      </c>
      <c r="M5048" t="b">
        <f t="shared" si="395"/>
        <v>1</v>
      </c>
      <c r="N5048" t="b">
        <f t="shared" si="396"/>
        <v>1</v>
      </c>
      <c r="O5048" t="b">
        <f t="shared" si="397"/>
        <v>1</v>
      </c>
      <c r="P5048" t="b">
        <f t="shared" si="397"/>
        <v>1</v>
      </c>
      <c r="Q5048" t="b">
        <f t="shared" si="398"/>
        <v>1</v>
      </c>
      <c r="R5048" t="b">
        <f t="shared" si="399"/>
        <v>1</v>
      </c>
      <c r="U5048" s="105" t="s">
        <v>457</v>
      </c>
      <c r="V5048" s="105" t="s">
        <v>458</v>
      </c>
      <c r="W5048" s="106">
        <v>772841280</v>
      </c>
      <c r="X5048" s="106">
        <v>0</v>
      </c>
    </row>
    <row r="5049" spans="2:24" x14ac:dyDescent="0.25">
      <c r="B5049" s="105" t="s">
        <v>459</v>
      </c>
      <c r="C5049" s="105" t="s">
        <v>458</v>
      </c>
      <c r="D5049" s="106">
        <v>193210560</v>
      </c>
      <c r="E5049" s="106">
        <v>0</v>
      </c>
      <c r="M5049" t="b">
        <f t="shared" si="395"/>
        <v>1</v>
      </c>
      <c r="N5049" t="b">
        <f t="shared" si="396"/>
        <v>1</v>
      </c>
      <c r="O5049" t="b">
        <f t="shared" si="397"/>
        <v>1</v>
      </c>
      <c r="P5049" t="b">
        <f t="shared" si="397"/>
        <v>1</v>
      </c>
      <c r="Q5049" t="b">
        <f t="shared" si="398"/>
        <v>1</v>
      </c>
      <c r="R5049" t="b">
        <f t="shared" si="399"/>
        <v>1</v>
      </c>
      <c r="U5049" s="105" t="s">
        <v>459</v>
      </c>
      <c r="V5049" s="105" t="s">
        <v>458</v>
      </c>
      <c r="W5049" s="106">
        <v>193210560</v>
      </c>
      <c r="X5049" s="106">
        <v>0</v>
      </c>
    </row>
    <row r="5050" spans="2:24" x14ac:dyDescent="0.25">
      <c r="B5050" s="105" t="s">
        <v>815</v>
      </c>
      <c r="C5050" s="105" t="s">
        <v>816</v>
      </c>
      <c r="D5050" s="106">
        <v>24151320</v>
      </c>
      <c r="E5050" s="106">
        <v>0</v>
      </c>
      <c r="M5050" t="b">
        <f t="shared" si="395"/>
        <v>1</v>
      </c>
      <c r="N5050" t="b">
        <f t="shared" si="396"/>
        <v>1</v>
      </c>
      <c r="O5050" t="b">
        <f t="shared" si="397"/>
        <v>1</v>
      </c>
      <c r="P5050" t="b">
        <f t="shared" si="397"/>
        <v>1</v>
      </c>
      <c r="Q5050" t="b">
        <f t="shared" si="398"/>
        <v>1</v>
      </c>
      <c r="R5050" t="b">
        <f t="shared" si="399"/>
        <v>1</v>
      </c>
      <c r="U5050" s="105" t="s">
        <v>815</v>
      </c>
      <c r="V5050" s="105" t="s">
        <v>816</v>
      </c>
      <c r="W5050" s="106">
        <v>24151320</v>
      </c>
      <c r="X5050" s="106">
        <v>0</v>
      </c>
    </row>
    <row r="5051" spans="2:24" x14ac:dyDescent="0.25">
      <c r="B5051" s="105" t="s">
        <v>817</v>
      </c>
      <c r="C5051" s="105" t="s">
        <v>818</v>
      </c>
      <c r="D5051" s="106">
        <v>24151320</v>
      </c>
      <c r="E5051" s="106">
        <v>0</v>
      </c>
      <c r="M5051" t="b">
        <f t="shared" si="395"/>
        <v>1</v>
      </c>
      <c r="N5051" t="b">
        <f t="shared" si="396"/>
        <v>1</v>
      </c>
      <c r="O5051" t="b">
        <f t="shared" si="397"/>
        <v>1</v>
      </c>
      <c r="P5051" t="b">
        <f t="shared" si="397"/>
        <v>1</v>
      </c>
      <c r="Q5051" t="b">
        <f t="shared" si="398"/>
        <v>1</v>
      </c>
      <c r="R5051" t="b">
        <f t="shared" si="399"/>
        <v>1</v>
      </c>
      <c r="U5051" s="105" t="s">
        <v>817</v>
      </c>
      <c r="V5051" s="105" t="s">
        <v>818</v>
      </c>
      <c r="W5051" s="106">
        <v>24151320</v>
      </c>
      <c r="X5051" s="106">
        <v>0</v>
      </c>
    </row>
    <row r="5052" spans="2:24" x14ac:dyDescent="0.25">
      <c r="B5052" s="105" t="s">
        <v>819</v>
      </c>
      <c r="C5052" s="105" t="s">
        <v>820</v>
      </c>
      <c r="D5052" s="106">
        <v>169058400</v>
      </c>
      <c r="E5052" s="106">
        <v>0</v>
      </c>
      <c r="M5052" t="b">
        <f t="shared" si="395"/>
        <v>1</v>
      </c>
      <c r="N5052" t="b">
        <f t="shared" si="396"/>
        <v>1</v>
      </c>
      <c r="O5052" t="b">
        <f t="shared" si="397"/>
        <v>1</v>
      </c>
      <c r="P5052" t="b">
        <f t="shared" si="397"/>
        <v>1</v>
      </c>
      <c r="Q5052" t="b">
        <f t="shared" si="398"/>
        <v>1</v>
      </c>
      <c r="R5052" t="b">
        <f t="shared" si="399"/>
        <v>1</v>
      </c>
      <c r="U5052" s="105" t="s">
        <v>819</v>
      </c>
      <c r="V5052" s="105" t="s">
        <v>820</v>
      </c>
      <c r="W5052" s="106">
        <v>169058400</v>
      </c>
      <c r="X5052" s="106">
        <v>0</v>
      </c>
    </row>
    <row r="5053" spans="2:24" x14ac:dyDescent="0.25">
      <c r="B5053" s="105" t="s">
        <v>821</v>
      </c>
      <c r="C5053" s="105" t="s">
        <v>822</v>
      </c>
      <c r="D5053" s="106">
        <v>24151200</v>
      </c>
      <c r="E5053" s="106">
        <v>0</v>
      </c>
      <c r="M5053" t="b">
        <f t="shared" si="395"/>
        <v>1</v>
      </c>
      <c r="N5053" t="b">
        <f t="shared" si="396"/>
        <v>1</v>
      </c>
      <c r="O5053" t="b">
        <f t="shared" si="397"/>
        <v>1</v>
      </c>
      <c r="P5053" t="b">
        <f t="shared" si="397"/>
        <v>1</v>
      </c>
      <c r="Q5053" t="b">
        <f t="shared" si="398"/>
        <v>1</v>
      </c>
      <c r="R5053" t="b">
        <f t="shared" si="399"/>
        <v>1</v>
      </c>
      <c r="U5053" s="105" t="s">
        <v>821</v>
      </c>
      <c r="V5053" s="105" t="s">
        <v>822</v>
      </c>
      <c r="W5053" s="106">
        <v>24151200</v>
      </c>
      <c r="X5053" s="106">
        <v>0</v>
      </c>
    </row>
    <row r="5054" spans="2:24" x14ac:dyDescent="0.25">
      <c r="B5054" s="105" t="s">
        <v>825</v>
      </c>
      <c r="C5054" s="105" t="s">
        <v>1609</v>
      </c>
      <c r="D5054" s="106">
        <v>24151320</v>
      </c>
      <c r="E5054" s="106">
        <v>0</v>
      </c>
      <c r="M5054" t="b">
        <f t="shared" si="395"/>
        <v>1</v>
      </c>
      <c r="N5054" t="b">
        <f t="shared" si="396"/>
        <v>1</v>
      </c>
      <c r="O5054" t="b">
        <f t="shared" si="397"/>
        <v>1</v>
      </c>
      <c r="P5054" t="b">
        <f t="shared" si="397"/>
        <v>1</v>
      </c>
      <c r="Q5054" t="b">
        <f t="shared" si="398"/>
        <v>1</v>
      </c>
      <c r="R5054" t="b">
        <f t="shared" si="399"/>
        <v>1</v>
      </c>
      <c r="U5054" s="105" t="s">
        <v>825</v>
      </c>
      <c r="V5054" s="105" t="s">
        <v>1609</v>
      </c>
      <c r="W5054" s="106">
        <v>24151320</v>
      </c>
      <c r="X5054" s="106">
        <v>0</v>
      </c>
    </row>
    <row r="5055" spans="2:24" x14ac:dyDescent="0.25">
      <c r="B5055" s="105" t="s">
        <v>826</v>
      </c>
      <c r="C5055" s="105" t="s">
        <v>1610</v>
      </c>
      <c r="D5055" s="106">
        <v>144907920</v>
      </c>
      <c r="E5055" s="106">
        <v>0</v>
      </c>
      <c r="M5055" t="b">
        <f t="shared" si="395"/>
        <v>1</v>
      </c>
      <c r="N5055" t="b">
        <f t="shared" si="396"/>
        <v>1</v>
      </c>
      <c r="O5055" t="b">
        <f t="shared" si="397"/>
        <v>1</v>
      </c>
      <c r="P5055" t="b">
        <f t="shared" si="397"/>
        <v>1</v>
      </c>
      <c r="Q5055" t="b">
        <f t="shared" si="398"/>
        <v>1</v>
      </c>
      <c r="R5055" t="b">
        <f t="shared" si="399"/>
        <v>1</v>
      </c>
      <c r="U5055" s="105" t="s">
        <v>826</v>
      </c>
      <c r="V5055" s="105" t="s">
        <v>1610</v>
      </c>
      <c r="W5055" s="106">
        <v>144907920</v>
      </c>
      <c r="X5055" s="106">
        <v>0</v>
      </c>
    </row>
    <row r="5056" spans="2:24" x14ac:dyDescent="0.25">
      <c r="B5056" s="105" t="s">
        <v>827</v>
      </c>
      <c r="C5056" s="105" t="s">
        <v>1611</v>
      </c>
      <c r="D5056" s="106">
        <v>96605280</v>
      </c>
      <c r="E5056" s="106">
        <v>0</v>
      </c>
      <c r="M5056" t="b">
        <f t="shared" si="395"/>
        <v>1</v>
      </c>
      <c r="N5056" t="b">
        <f t="shared" si="396"/>
        <v>1</v>
      </c>
      <c r="O5056" t="b">
        <f t="shared" si="397"/>
        <v>1</v>
      </c>
      <c r="P5056" t="b">
        <f t="shared" si="397"/>
        <v>1</v>
      </c>
      <c r="Q5056" t="b">
        <f t="shared" si="398"/>
        <v>1</v>
      </c>
      <c r="R5056" t="b">
        <f t="shared" si="399"/>
        <v>1</v>
      </c>
      <c r="U5056" s="105" t="s">
        <v>827</v>
      </c>
      <c r="V5056" s="105" t="s">
        <v>1611</v>
      </c>
      <c r="W5056" s="106">
        <v>96605280</v>
      </c>
      <c r="X5056" s="106">
        <v>0</v>
      </c>
    </row>
    <row r="5057" spans="2:24" x14ac:dyDescent="0.25">
      <c r="B5057" s="105" t="s">
        <v>828</v>
      </c>
      <c r="C5057" s="105" t="s">
        <v>1612</v>
      </c>
      <c r="D5057" s="106">
        <v>72453960</v>
      </c>
      <c r="E5057" s="106">
        <v>0</v>
      </c>
      <c r="M5057" t="b">
        <f t="shared" si="395"/>
        <v>1</v>
      </c>
      <c r="N5057" t="b">
        <f t="shared" si="396"/>
        <v>1</v>
      </c>
      <c r="O5057" t="b">
        <f t="shared" si="397"/>
        <v>1</v>
      </c>
      <c r="P5057" t="b">
        <f t="shared" si="397"/>
        <v>1</v>
      </c>
      <c r="Q5057" t="b">
        <f t="shared" si="398"/>
        <v>1</v>
      </c>
      <c r="R5057" t="b">
        <f t="shared" si="399"/>
        <v>1</v>
      </c>
      <c r="U5057" s="105" t="s">
        <v>828</v>
      </c>
      <c r="V5057" s="105" t="s">
        <v>1612</v>
      </c>
      <c r="W5057" s="106">
        <v>72453960</v>
      </c>
      <c r="X5057" s="106">
        <v>0</v>
      </c>
    </row>
    <row r="5058" spans="2:24" x14ac:dyDescent="0.25">
      <c r="B5058" s="105" t="s">
        <v>460</v>
      </c>
      <c r="C5058" s="105" t="s">
        <v>461</v>
      </c>
      <c r="D5058" s="106">
        <v>410564820</v>
      </c>
      <c r="E5058" s="106">
        <v>0</v>
      </c>
      <c r="M5058" t="b">
        <f t="shared" si="395"/>
        <v>1</v>
      </c>
      <c r="N5058" t="b">
        <f t="shared" si="396"/>
        <v>1</v>
      </c>
      <c r="O5058" t="b">
        <f t="shared" si="397"/>
        <v>1</v>
      </c>
      <c r="P5058" t="b">
        <f t="shared" si="397"/>
        <v>1</v>
      </c>
      <c r="Q5058" t="b">
        <f t="shared" si="398"/>
        <v>1</v>
      </c>
      <c r="R5058" t="b">
        <f t="shared" si="399"/>
        <v>1</v>
      </c>
      <c r="U5058" s="105" t="s">
        <v>460</v>
      </c>
      <c r="V5058" s="105" t="s">
        <v>461</v>
      </c>
      <c r="W5058" s="106">
        <v>410564820</v>
      </c>
      <c r="X5058" s="106">
        <v>0</v>
      </c>
    </row>
    <row r="5059" spans="2:24" x14ac:dyDescent="0.25">
      <c r="B5059" s="105" t="s">
        <v>462</v>
      </c>
      <c r="C5059" s="105" t="s">
        <v>461</v>
      </c>
      <c r="D5059" s="106">
        <v>120756300</v>
      </c>
      <c r="E5059" s="106">
        <v>0</v>
      </c>
      <c r="M5059" t="b">
        <f t="shared" si="395"/>
        <v>1</v>
      </c>
      <c r="N5059" t="b">
        <f t="shared" si="396"/>
        <v>1</v>
      </c>
      <c r="O5059" t="b">
        <f t="shared" si="397"/>
        <v>1</v>
      </c>
      <c r="P5059" t="b">
        <f t="shared" si="397"/>
        <v>1</v>
      </c>
      <c r="Q5059" t="b">
        <f t="shared" si="398"/>
        <v>1</v>
      </c>
      <c r="R5059" t="b">
        <f t="shared" si="399"/>
        <v>1</v>
      </c>
      <c r="U5059" s="105" t="s">
        <v>462</v>
      </c>
      <c r="V5059" s="105" t="s">
        <v>461</v>
      </c>
      <c r="W5059" s="106">
        <v>120756300</v>
      </c>
      <c r="X5059" s="106">
        <v>0</v>
      </c>
    </row>
    <row r="5060" spans="2:24" x14ac:dyDescent="0.25">
      <c r="B5060" s="105" t="s">
        <v>829</v>
      </c>
      <c r="C5060" s="105" t="s">
        <v>833</v>
      </c>
      <c r="D5060" s="106">
        <v>120756600</v>
      </c>
      <c r="E5060" s="106">
        <v>0</v>
      </c>
      <c r="M5060" t="b">
        <f t="shared" si="395"/>
        <v>1</v>
      </c>
      <c r="N5060" t="b">
        <f t="shared" si="396"/>
        <v>1</v>
      </c>
      <c r="O5060" t="b">
        <f t="shared" si="397"/>
        <v>1</v>
      </c>
      <c r="P5060" t="b">
        <f t="shared" si="397"/>
        <v>1</v>
      </c>
      <c r="Q5060" t="b">
        <f t="shared" si="398"/>
        <v>1</v>
      </c>
      <c r="R5060" t="b">
        <f t="shared" si="399"/>
        <v>1</v>
      </c>
      <c r="U5060" s="105" t="s">
        <v>829</v>
      </c>
      <c r="V5060" s="105" t="s">
        <v>833</v>
      </c>
      <c r="W5060" s="106">
        <v>120756600</v>
      </c>
      <c r="X5060" s="106">
        <v>0</v>
      </c>
    </row>
    <row r="5061" spans="2:24" x14ac:dyDescent="0.25">
      <c r="B5061" s="105" t="s">
        <v>831</v>
      </c>
      <c r="C5061" s="105" t="s">
        <v>830</v>
      </c>
      <c r="D5061" s="106">
        <v>120756600</v>
      </c>
      <c r="E5061" s="106">
        <v>0</v>
      </c>
      <c r="M5061" t="b">
        <f t="shared" si="395"/>
        <v>1</v>
      </c>
      <c r="N5061" t="b">
        <f t="shared" si="396"/>
        <v>1</v>
      </c>
      <c r="O5061" t="b">
        <f t="shared" si="397"/>
        <v>1</v>
      </c>
      <c r="P5061" t="b">
        <f t="shared" si="397"/>
        <v>1</v>
      </c>
      <c r="Q5061" t="b">
        <f t="shared" si="398"/>
        <v>1</v>
      </c>
      <c r="R5061" t="b">
        <f t="shared" si="399"/>
        <v>1</v>
      </c>
      <c r="U5061" s="105" t="s">
        <v>831</v>
      </c>
      <c r="V5061" s="105" t="s">
        <v>830</v>
      </c>
      <c r="W5061" s="106">
        <v>120756600</v>
      </c>
      <c r="X5061" s="106">
        <v>0</v>
      </c>
    </row>
    <row r="5062" spans="2:24" x14ac:dyDescent="0.25">
      <c r="B5062" s="105" t="s">
        <v>832</v>
      </c>
      <c r="C5062" s="105" t="s">
        <v>1457</v>
      </c>
      <c r="D5062" s="106">
        <v>24144000</v>
      </c>
      <c r="E5062" s="106">
        <v>0</v>
      </c>
      <c r="M5062" t="b">
        <f t="shared" si="395"/>
        <v>1</v>
      </c>
      <c r="N5062" t="b">
        <f t="shared" si="396"/>
        <v>1</v>
      </c>
      <c r="O5062" t="b">
        <f t="shared" si="397"/>
        <v>1</v>
      </c>
      <c r="P5062" t="b">
        <f t="shared" si="397"/>
        <v>1</v>
      </c>
      <c r="Q5062" t="b">
        <f t="shared" si="398"/>
        <v>1</v>
      </c>
      <c r="R5062" t="b">
        <f t="shared" si="399"/>
        <v>1</v>
      </c>
      <c r="U5062" s="105" t="s">
        <v>832</v>
      </c>
      <c r="V5062" s="105" t="s">
        <v>1457</v>
      </c>
      <c r="W5062" s="106">
        <v>24144000</v>
      </c>
      <c r="X5062" s="106">
        <v>0</v>
      </c>
    </row>
    <row r="5063" spans="2:24" x14ac:dyDescent="0.25">
      <c r="B5063" s="105" t="s">
        <v>1458</v>
      </c>
      <c r="C5063" s="105" t="s">
        <v>1459</v>
      </c>
      <c r="D5063" s="106">
        <v>24151320</v>
      </c>
      <c r="E5063" s="106">
        <v>0</v>
      </c>
      <c r="M5063" t="b">
        <f t="shared" si="395"/>
        <v>1</v>
      </c>
      <c r="N5063" t="b">
        <f t="shared" si="396"/>
        <v>1</v>
      </c>
      <c r="O5063" t="b">
        <f t="shared" si="397"/>
        <v>1</v>
      </c>
      <c r="P5063" t="b">
        <f t="shared" si="397"/>
        <v>1</v>
      </c>
      <c r="Q5063" t="b">
        <f t="shared" si="398"/>
        <v>1</v>
      </c>
      <c r="R5063" t="b">
        <f t="shared" si="399"/>
        <v>1</v>
      </c>
      <c r="U5063" s="105" t="s">
        <v>1458</v>
      </c>
      <c r="V5063" s="105" t="s">
        <v>1459</v>
      </c>
      <c r="W5063" s="106">
        <v>24151320</v>
      </c>
      <c r="X5063" s="106">
        <v>0</v>
      </c>
    </row>
    <row r="5064" spans="2:24" x14ac:dyDescent="0.25">
      <c r="B5064" s="105" t="s">
        <v>521</v>
      </c>
      <c r="C5064" s="105" t="s">
        <v>522</v>
      </c>
      <c r="D5064" s="106">
        <v>24151320</v>
      </c>
      <c r="E5064" s="106">
        <v>0</v>
      </c>
      <c r="M5064" t="b">
        <f t="shared" si="395"/>
        <v>1</v>
      </c>
      <c r="N5064" t="b">
        <f t="shared" si="396"/>
        <v>1</v>
      </c>
      <c r="O5064" t="b">
        <f t="shared" si="397"/>
        <v>1</v>
      </c>
      <c r="P5064" t="b">
        <f t="shared" si="397"/>
        <v>1</v>
      </c>
      <c r="Q5064" t="b">
        <f t="shared" si="398"/>
        <v>1</v>
      </c>
      <c r="R5064" t="b">
        <f t="shared" si="399"/>
        <v>1</v>
      </c>
      <c r="U5064" s="105" t="s">
        <v>521</v>
      </c>
      <c r="V5064" s="105" t="s">
        <v>522</v>
      </c>
      <c r="W5064" s="106">
        <v>24151320</v>
      </c>
      <c r="X5064" s="106">
        <v>0</v>
      </c>
    </row>
    <row r="5065" spans="2:24" x14ac:dyDescent="0.25">
      <c r="B5065" s="105" t="s">
        <v>523</v>
      </c>
      <c r="C5065" s="105" t="s">
        <v>524</v>
      </c>
      <c r="D5065" s="106">
        <v>24151320</v>
      </c>
      <c r="E5065" s="106">
        <v>0</v>
      </c>
      <c r="M5065" t="b">
        <f t="shared" si="395"/>
        <v>1</v>
      </c>
      <c r="N5065" t="b">
        <f t="shared" si="396"/>
        <v>1</v>
      </c>
      <c r="O5065" t="b">
        <f t="shared" si="397"/>
        <v>1</v>
      </c>
      <c r="P5065" t="b">
        <f t="shared" si="397"/>
        <v>1</v>
      </c>
      <c r="Q5065" t="b">
        <f t="shared" si="398"/>
        <v>1</v>
      </c>
      <c r="R5065" t="b">
        <f t="shared" si="399"/>
        <v>1</v>
      </c>
      <c r="U5065" s="105" t="s">
        <v>523</v>
      </c>
      <c r="V5065" s="105" t="s">
        <v>524</v>
      </c>
      <c r="W5065" s="106">
        <v>24151320</v>
      </c>
      <c r="X5065" s="106">
        <v>0</v>
      </c>
    </row>
    <row r="5066" spans="2:24" x14ac:dyDescent="0.25">
      <c r="B5066" s="105" t="s">
        <v>1460</v>
      </c>
      <c r="C5066" s="105" t="s">
        <v>1613</v>
      </c>
      <c r="D5066" s="106">
        <v>24151320</v>
      </c>
      <c r="E5066" s="106">
        <v>0</v>
      </c>
      <c r="M5066" t="b">
        <f t="shared" si="395"/>
        <v>1</v>
      </c>
      <c r="N5066" t="b">
        <f t="shared" si="396"/>
        <v>1</v>
      </c>
      <c r="O5066" t="b">
        <f t="shared" si="397"/>
        <v>1</v>
      </c>
      <c r="P5066" t="b">
        <f t="shared" si="397"/>
        <v>1</v>
      </c>
      <c r="Q5066" t="b">
        <f t="shared" si="398"/>
        <v>1</v>
      </c>
      <c r="R5066" t="b">
        <f t="shared" si="399"/>
        <v>1</v>
      </c>
      <c r="U5066" s="105" t="s">
        <v>1460</v>
      </c>
      <c r="V5066" s="105" t="s">
        <v>1613</v>
      </c>
      <c r="W5066" s="106">
        <v>24151320</v>
      </c>
      <c r="X5066" s="106">
        <v>0</v>
      </c>
    </row>
    <row r="5067" spans="2:24" x14ac:dyDescent="0.25">
      <c r="B5067" s="105" t="s">
        <v>650</v>
      </c>
      <c r="C5067" s="105" t="s">
        <v>651</v>
      </c>
      <c r="D5067" s="106">
        <v>100802400</v>
      </c>
      <c r="E5067" s="106">
        <v>0</v>
      </c>
      <c r="M5067" t="b">
        <f t="shared" si="395"/>
        <v>1</v>
      </c>
      <c r="N5067" t="b">
        <f t="shared" si="396"/>
        <v>1</v>
      </c>
      <c r="O5067" t="b">
        <f t="shared" si="397"/>
        <v>1</v>
      </c>
      <c r="P5067" t="b">
        <f t="shared" si="397"/>
        <v>1</v>
      </c>
      <c r="Q5067" t="b">
        <f t="shared" si="398"/>
        <v>1</v>
      </c>
      <c r="R5067" t="b">
        <f t="shared" si="399"/>
        <v>1</v>
      </c>
      <c r="U5067" s="105" t="s">
        <v>650</v>
      </c>
      <c r="V5067" s="105" t="s">
        <v>651</v>
      </c>
      <c r="W5067" s="106">
        <v>100802400</v>
      </c>
      <c r="X5067" s="106">
        <v>0</v>
      </c>
    </row>
    <row r="5068" spans="2:24" x14ac:dyDescent="0.25">
      <c r="B5068" s="105" t="s">
        <v>652</v>
      </c>
      <c r="C5068" s="105" t="s">
        <v>653</v>
      </c>
      <c r="D5068" s="106">
        <v>100802400</v>
      </c>
      <c r="E5068" s="106">
        <v>0</v>
      </c>
      <c r="M5068" t="b">
        <f t="shared" si="395"/>
        <v>1</v>
      </c>
      <c r="N5068" t="b">
        <f t="shared" si="396"/>
        <v>1</v>
      </c>
      <c r="O5068" t="b">
        <f t="shared" si="397"/>
        <v>1</v>
      </c>
      <c r="P5068" t="b">
        <f t="shared" si="397"/>
        <v>1</v>
      </c>
      <c r="Q5068" t="b">
        <f t="shared" si="398"/>
        <v>1</v>
      </c>
      <c r="R5068" t="b">
        <f t="shared" si="399"/>
        <v>1</v>
      </c>
      <c r="U5068" s="105" t="s">
        <v>652</v>
      </c>
      <c r="V5068" s="105" t="s">
        <v>653</v>
      </c>
      <c r="W5068" s="106">
        <v>100802400</v>
      </c>
      <c r="X5068" s="106">
        <v>0</v>
      </c>
    </row>
    <row r="5069" spans="2:24" x14ac:dyDescent="0.25">
      <c r="B5069" s="105" t="s">
        <v>654</v>
      </c>
      <c r="C5069" s="105" t="s">
        <v>653</v>
      </c>
      <c r="D5069" s="106">
        <v>100802400</v>
      </c>
      <c r="E5069" s="106">
        <v>0</v>
      </c>
      <c r="M5069" t="b">
        <f t="shared" si="395"/>
        <v>1</v>
      </c>
      <c r="N5069" t="b">
        <f t="shared" si="396"/>
        <v>1</v>
      </c>
      <c r="O5069" t="b">
        <f t="shared" si="397"/>
        <v>1</v>
      </c>
      <c r="P5069" t="b">
        <f t="shared" si="397"/>
        <v>1</v>
      </c>
      <c r="Q5069" t="b">
        <f t="shared" si="398"/>
        <v>1</v>
      </c>
      <c r="R5069" t="b">
        <f t="shared" si="399"/>
        <v>1</v>
      </c>
      <c r="U5069" s="105" t="s">
        <v>654</v>
      </c>
      <c r="V5069" s="105" t="s">
        <v>653</v>
      </c>
      <c r="W5069" s="106">
        <v>100802400</v>
      </c>
      <c r="X5069" s="106">
        <v>0</v>
      </c>
    </row>
    <row r="5070" spans="2:24" x14ac:dyDescent="0.25">
      <c r="B5070" s="105" t="s">
        <v>655</v>
      </c>
      <c r="C5070" s="105" t="s">
        <v>656</v>
      </c>
      <c r="D5070" s="106">
        <v>168302640</v>
      </c>
      <c r="E5070" s="106">
        <v>0</v>
      </c>
      <c r="M5070" t="b">
        <f t="shared" si="395"/>
        <v>1</v>
      </c>
      <c r="N5070" t="b">
        <f t="shared" si="396"/>
        <v>1</v>
      </c>
      <c r="O5070" t="b">
        <f t="shared" si="397"/>
        <v>1</v>
      </c>
      <c r="P5070" t="b">
        <f t="shared" si="397"/>
        <v>1</v>
      </c>
      <c r="Q5070" t="b">
        <f t="shared" si="398"/>
        <v>1</v>
      </c>
      <c r="R5070" t="b">
        <f t="shared" si="399"/>
        <v>1</v>
      </c>
      <c r="U5070" s="105" t="s">
        <v>655</v>
      </c>
      <c r="V5070" s="105" t="s">
        <v>656</v>
      </c>
      <c r="W5070" s="106">
        <v>168302640</v>
      </c>
      <c r="X5070" s="106">
        <v>0</v>
      </c>
    </row>
    <row r="5071" spans="2:24" x14ac:dyDescent="0.25">
      <c r="B5071" s="105" t="s">
        <v>657</v>
      </c>
      <c r="C5071" s="105" t="s">
        <v>658</v>
      </c>
      <c r="D5071" s="106">
        <v>168302640</v>
      </c>
      <c r="E5071" s="106">
        <v>0</v>
      </c>
      <c r="M5071" t="b">
        <f t="shared" si="395"/>
        <v>1</v>
      </c>
      <c r="N5071" t="b">
        <f t="shared" si="396"/>
        <v>1</v>
      </c>
      <c r="O5071" t="b">
        <f t="shared" si="397"/>
        <v>1</v>
      </c>
      <c r="P5071" t="b">
        <f t="shared" si="397"/>
        <v>1</v>
      </c>
      <c r="Q5071" t="b">
        <f t="shared" si="398"/>
        <v>1</v>
      </c>
      <c r="R5071" t="b">
        <f t="shared" si="399"/>
        <v>1</v>
      </c>
      <c r="U5071" s="105" t="s">
        <v>657</v>
      </c>
      <c r="V5071" s="105" t="s">
        <v>658</v>
      </c>
      <c r="W5071" s="106">
        <v>168302640</v>
      </c>
      <c r="X5071" s="106">
        <v>0</v>
      </c>
    </row>
    <row r="5072" spans="2:24" x14ac:dyDescent="0.25">
      <c r="B5072" s="105" t="s">
        <v>659</v>
      </c>
      <c r="C5072" s="105" t="s">
        <v>658</v>
      </c>
      <c r="D5072" s="106">
        <v>168302640</v>
      </c>
      <c r="E5072" s="106">
        <v>0</v>
      </c>
      <c r="M5072" t="b">
        <f t="shared" si="395"/>
        <v>1</v>
      </c>
      <c r="N5072" t="b">
        <f t="shared" si="396"/>
        <v>1</v>
      </c>
      <c r="O5072" t="b">
        <f t="shared" si="397"/>
        <v>1</v>
      </c>
      <c r="P5072" t="b">
        <f t="shared" si="397"/>
        <v>1</v>
      </c>
      <c r="Q5072" t="b">
        <f t="shared" si="398"/>
        <v>1</v>
      </c>
      <c r="R5072" t="b">
        <f t="shared" si="399"/>
        <v>1</v>
      </c>
      <c r="U5072" s="105" t="s">
        <v>659</v>
      </c>
      <c r="V5072" s="105" t="s">
        <v>658</v>
      </c>
      <c r="W5072" s="106">
        <v>168302640</v>
      </c>
      <c r="X5072" s="106">
        <v>0</v>
      </c>
    </row>
    <row r="5073" spans="2:24" x14ac:dyDescent="0.25">
      <c r="B5073" s="105" t="s">
        <v>463</v>
      </c>
      <c r="C5073" s="105" t="s">
        <v>464</v>
      </c>
      <c r="D5073" s="106">
        <v>1978568534</v>
      </c>
      <c r="E5073" s="106">
        <v>0</v>
      </c>
      <c r="M5073" t="b">
        <f t="shared" si="395"/>
        <v>1</v>
      </c>
      <c r="N5073" t="b">
        <f t="shared" si="396"/>
        <v>1</v>
      </c>
      <c r="O5073" t="b">
        <f t="shared" si="397"/>
        <v>1</v>
      </c>
      <c r="P5073" t="b">
        <f t="shared" si="397"/>
        <v>1</v>
      </c>
      <c r="Q5073" t="b">
        <f t="shared" si="398"/>
        <v>1</v>
      </c>
      <c r="R5073" t="b">
        <f t="shared" si="399"/>
        <v>1</v>
      </c>
      <c r="U5073" s="105" t="s">
        <v>463</v>
      </c>
      <c r="V5073" s="105" t="s">
        <v>464</v>
      </c>
      <c r="W5073" s="106">
        <v>1978568534</v>
      </c>
      <c r="X5073" s="106">
        <v>0</v>
      </c>
    </row>
    <row r="5074" spans="2:24" x14ac:dyDescent="0.25">
      <c r="B5074" s="105" t="s">
        <v>465</v>
      </c>
      <c r="C5074" s="105" t="s">
        <v>466</v>
      </c>
      <c r="D5074" s="106">
        <v>941901480</v>
      </c>
      <c r="E5074" s="106">
        <v>0</v>
      </c>
      <c r="M5074" t="b">
        <f t="shared" si="395"/>
        <v>1</v>
      </c>
      <c r="N5074" t="b">
        <f t="shared" si="396"/>
        <v>1</v>
      </c>
      <c r="O5074" t="b">
        <f t="shared" si="397"/>
        <v>1</v>
      </c>
      <c r="P5074" t="b">
        <f t="shared" si="397"/>
        <v>1</v>
      </c>
      <c r="Q5074" t="b">
        <f t="shared" si="398"/>
        <v>1</v>
      </c>
      <c r="R5074" t="b">
        <f t="shared" si="399"/>
        <v>1</v>
      </c>
      <c r="U5074" s="105" t="s">
        <v>465</v>
      </c>
      <c r="V5074" s="105" t="s">
        <v>466</v>
      </c>
      <c r="W5074" s="106">
        <v>941901480</v>
      </c>
      <c r="X5074" s="106">
        <v>0</v>
      </c>
    </row>
    <row r="5075" spans="2:24" x14ac:dyDescent="0.25">
      <c r="B5075" s="105" t="s">
        <v>467</v>
      </c>
      <c r="C5075" s="105" t="s">
        <v>468</v>
      </c>
      <c r="D5075" s="106">
        <v>941901480</v>
      </c>
      <c r="E5075" s="106">
        <v>0</v>
      </c>
      <c r="M5075" t="b">
        <f t="shared" si="395"/>
        <v>1</v>
      </c>
      <c r="N5075" t="b">
        <f t="shared" si="396"/>
        <v>1</v>
      </c>
      <c r="O5075" t="b">
        <f t="shared" si="397"/>
        <v>1</v>
      </c>
      <c r="P5075" t="b">
        <f t="shared" si="397"/>
        <v>1</v>
      </c>
      <c r="Q5075" t="b">
        <f t="shared" si="398"/>
        <v>1</v>
      </c>
      <c r="R5075" t="b">
        <f t="shared" si="399"/>
        <v>1</v>
      </c>
      <c r="U5075" s="105" t="s">
        <v>467</v>
      </c>
      <c r="V5075" s="105" t="s">
        <v>468</v>
      </c>
      <c r="W5075" s="106">
        <v>941901480</v>
      </c>
      <c r="X5075" s="106">
        <v>0</v>
      </c>
    </row>
    <row r="5076" spans="2:24" x14ac:dyDescent="0.25">
      <c r="B5076" s="105" t="s">
        <v>572</v>
      </c>
      <c r="C5076" s="105" t="s">
        <v>573</v>
      </c>
      <c r="D5076" s="106">
        <v>843300350</v>
      </c>
      <c r="E5076" s="106">
        <v>0</v>
      </c>
      <c r="M5076" t="b">
        <f t="shared" si="395"/>
        <v>1</v>
      </c>
      <c r="N5076" t="b">
        <f t="shared" si="396"/>
        <v>1</v>
      </c>
      <c r="O5076" t="b">
        <f t="shared" si="397"/>
        <v>1</v>
      </c>
      <c r="P5076" t="b">
        <f t="shared" si="397"/>
        <v>1</v>
      </c>
      <c r="Q5076" t="b">
        <f t="shared" si="398"/>
        <v>1</v>
      </c>
      <c r="R5076" t="b">
        <f t="shared" si="399"/>
        <v>1</v>
      </c>
      <c r="U5076" s="105" t="s">
        <v>572</v>
      </c>
      <c r="V5076" s="105" t="s">
        <v>573</v>
      </c>
      <c r="W5076" s="106">
        <v>843300350</v>
      </c>
      <c r="X5076" s="106">
        <v>0</v>
      </c>
    </row>
    <row r="5077" spans="2:24" x14ac:dyDescent="0.25">
      <c r="B5077" s="105" t="s">
        <v>574</v>
      </c>
      <c r="C5077" s="105" t="s">
        <v>573</v>
      </c>
      <c r="D5077" s="106">
        <v>843300350</v>
      </c>
      <c r="E5077" s="106">
        <v>0</v>
      </c>
      <c r="M5077" t="b">
        <f t="shared" si="395"/>
        <v>1</v>
      </c>
      <c r="N5077" t="b">
        <f t="shared" si="396"/>
        <v>1</v>
      </c>
      <c r="O5077" t="b">
        <f t="shared" si="397"/>
        <v>1</v>
      </c>
      <c r="P5077" t="b">
        <f t="shared" si="397"/>
        <v>1</v>
      </c>
      <c r="Q5077" t="b">
        <f t="shared" si="398"/>
        <v>1</v>
      </c>
      <c r="R5077" t="b">
        <f t="shared" si="399"/>
        <v>1</v>
      </c>
      <c r="U5077" s="105" t="s">
        <v>574</v>
      </c>
      <c r="V5077" s="105" t="s">
        <v>573</v>
      </c>
      <c r="W5077" s="106">
        <v>843300350</v>
      </c>
      <c r="X5077" s="106">
        <v>0</v>
      </c>
    </row>
    <row r="5078" spans="2:24" x14ac:dyDescent="0.25">
      <c r="B5078" s="105" t="s">
        <v>480</v>
      </c>
      <c r="C5078" s="105" t="s">
        <v>481</v>
      </c>
      <c r="D5078" s="106">
        <v>193366704</v>
      </c>
      <c r="E5078" s="106">
        <v>0</v>
      </c>
      <c r="M5078" t="b">
        <f t="shared" si="395"/>
        <v>1</v>
      </c>
      <c r="N5078" t="b">
        <f t="shared" si="396"/>
        <v>1</v>
      </c>
      <c r="O5078" t="b">
        <f t="shared" si="397"/>
        <v>1</v>
      </c>
      <c r="P5078" t="b">
        <f t="shared" si="397"/>
        <v>1</v>
      </c>
      <c r="Q5078" t="b">
        <f t="shared" si="398"/>
        <v>1</v>
      </c>
      <c r="R5078" t="b">
        <f t="shared" si="399"/>
        <v>1</v>
      </c>
      <c r="U5078" s="105" t="s">
        <v>480</v>
      </c>
      <c r="V5078" s="105" t="s">
        <v>481</v>
      </c>
      <c r="W5078" s="106">
        <v>193366704</v>
      </c>
      <c r="X5078" s="106">
        <v>0</v>
      </c>
    </row>
    <row r="5079" spans="2:24" x14ac:dyDescent="0.25">
      <c r="B5079" s="105" t="s">
        <v>482</v>
      </c>
      <c r="C5079" s="105" t="s">
        <v>481</v>
      </c>
      <c r="D5079" s="106">
        <v>193366704</v>
      </c>
      <c r="E5079" s="106">
        <v>0</v>
      </c>
      <c r="M5079" t="b">
        <f t="shared" si="395"/>
        <v>1</v>
      </c>
      <c r="N5079" t="b">
        <f t="shared" si="396"/>
        <v>1</v>
      </c>
      <c r="O5079" t="b">
        <f t="shared" si="397"/>
        <v>1</v>
      </c>
      <c r="P5079" t="b">
        <f t="shared" si="397"/>
        <v>1</v>
      </c>
      <c r="Q5079" t="b">
        <f t="shared" si="398"/>
        <v>1</v>
      </c>
      <c r="R5079" t="b">
        <f t="shared" si="399"/>
        <v>1</v>
      </c>
      <c r="U5079" s="105" t="s">
        <v>482</v>
      </c>
      <c r="V5079" s="105" t="s">
        <v>481</v>
      </c>
      <c r="W5079" s="106">
        <v>193366704</v>
      </c>
      <c r="X5079" s="106">
        <v>0</v>
      </c>
    </row>
    <row r="5080" spans="2:24" x14ac:dyDescent="0.25">
      <c r="B5080" s="105" t="s">
        <v>671</v>
      </c>
      <c r="C5080" s="105" t="s">
        <v>672</v>
      </c>
      <c r="D5080" s="106">
        <v>58800000</v>
      </c>
      <c r="E5080" s="106">
        <v>0</v>
      </c>
      <c r="M5080" t="b">
        <f t="shared" si="395"/>
        <v>1</v>
      </c>
      <c r="N5080" t="b">
        <f t="shared" si="396"/>
        <v>1</v>
      </c>
      <c r="O5080" t="b">
        <f t="shared" si="397"/>
        <v>1</v>
      </c>
      <c r="P5080" t="b">
        <f t="shared" si="397"/>
        <v>1</v>
      </c>
      <c r="Q5080" t="b">
        <f t="shared" si="398"/>
        <v>1</v>
      </c>
      <c r="R5080" t="b">
        <f t="shared" si="399"/>
        <v>1</v>
      </c>
      <c r="U5080" s="105" t="s">
        <v>671</v>
      </c>
      <c r="V5080" s="105" t="s">
        <v>672</v>
      </c>
      <c r="W5080" s="106">
        <v>58800000</v>
      </c>
      <c r="X5080" s="106">
        <v>0</v>
      </c>
    </row>
    <row r="5081" spans="2:24" x14ac:dyDescent="0.25">
      <c r="B5081" s="105" t="s">
        <v>673</v>
      </c>
      <c r="C5081" s="105" t="s">
        <v>674</v>
      </c>
      <c r="D5081" s="106">
        <v>58800000</v>
      </c>
      <c r="E5081" s="106">
        <v>0</v>
      </c>
      <c r="M5081" t="b">
        <f t="shared" si="395"/>
        <v>1</v>
      </c>
      <c r="N5081" t="b">
        <f t="shared" si="396"/>
        <v>1</v>
      </c>
      <c r="O5081" t="b">
        <f t="shared" si="397"/>
        <v>1</v>
      </c>
      <c r="P5081" t="b">
        <f t="shared" si="397"/>
        <v>1</v>
      </c>
      <c r="Q5081" t="b">
        <f t="shared" si="398"/>
        <v>1</v>
      </c>
      <c r="R5081" t="b">
        <f t="shared" si="399"/>
        <v>1</v>
      </c>
      <c r="U5081" s="105" t="s">
        <v>673</v>
      </c>
      <c r="V5081" s="105" t="s">
        <v>674</v>
      </c>
      <c r="W5081" s="106">
        <v>58800000</v>
      </c>
      <c r="X5081" s="106">
        <v>0</v>
      </c>
    </row>
    <row r="5082" spans="2:24" x14ac:dyDescent="0.25">
      <c r="B5082" s="105" t="s">
        <v>675</v>
      </c>
      <c r="C5082" s="105" t="s">
        <v>674</v>
      </c>
      <c r="D5082" s="106">
        <v>58800000</v>
      </c>
      <c r="E5082" s="106">
        <v>0</v>
      </c>
      <c r="M5082" t="b">
        <f t="shared" si="395"/>
        <v>1</v>
      </c>
      <c r="N5082" t="b">
        <f t="shared" si="396"/>
        <v>1</v>
      </c>
      <c r="O5082" t="b">
        <f t="shared" si="397"/>
        <v>1</v>
      </c>
      <c r="P5082" t="b">
        <f t="shared" si="397"/>
        <v>1</v>
      </c>
      <c r="Q5082" t="b">
        <f t="shared" si="398"/>
        <v>1</v>
      </c>
      <c r="R5082" t="b">
        <f t="shared" si="399"/>
        <v>1</v>
      </c>
      <c r="U5082" s="105" t="s">
        <v>675</v>
      </c>
      <c r="V5082" s="105" t="s">
        <v>674</v>
      </c>
      <c r="W5082" s="106">
        <v>58800000</v>
      </c>
      <c r="X5082" s="106">
        <v>0</v>
      </c>
    </row>
    <row r="5083" spans="2:24" x14ac:dyDescent="0.25">
      <c r="B5083" s="105" t="s">
        <v>338</v>
      </c>
      <c r="C5083" s="105" t="s">
        <v>339</v>
      </c>
      <c r="D5083" s="106">
        <v>2314473470</v>
      </c>
      <c r="E5083" s="106">
        <v>0</v>
      </c>
      <c r="M5083" t="b">
        <f t="shared" ref="M5083:M5146" si="400">+B5083=U5083</f>
        <v>1</v>
      </c>
      <c r="N5083" t="b">
        <f t="shared" ref="N5083:N5146" si="401">+C5083=V5083</f>
        <v>1</v>
      </c>
      <c r="O5083" t="b">
        <f t="shared" ref="O5083:P5146" si="402">+D5083=W5083</f>
        <v>1</v>
      </c>
      <c r="P5083" t="b">
        <f t="shared" si="402"/>
        <v>1</v>
      </c>
      <c r="Q5083" t="b">
        <f t="shared" ref="Q5083:Q5146" si="403">+F5083=Y5083</f>
        <v>1</v>
      </c>
      <c r="R5083" t="b">
        <f t="shared" ref="R5083:R5146" si="404">+G5083=Z5083</f>
        <v>1</v>
      </c>
      <c r="U5083" s="105" t="s">
        <v>338</v>
      </c>
      <c r="V5083" s="105" t="s">
        <v>339</v>
      </c>
      <c r="W5083" s="106">
        <v>2314473470</v>
      </c>
      <c r="X5083" s="106">
        <v>0</v>
      </c>
    </row>
    <row r="5084" spans="2:24" x14ac:dyDescent="0.25">
      <c r="B5084" s="105" t="s">
        <v>469</v>
      </c>
      <c r="C5084" s="105" t="s">
        <v>470</v>
      </c>
      <c r="D5084" s="106">
        <v>841271300</v>
      </c>
      <c r="E5084" s="106">
        <v>0</v>
      </c>
      <c r="M5084" t="b">
        <f t="shared" si="400"/>
        <v>1</v>
      </c>
      <c r="N5084" t="b">
        <f t="shared" si="401"/>
        <v>1</v>
      </c>
      <c r="O5084" t="b">
        <f t="shared" si="402"/>
        <v>1</v>
      </c>
      <c r="P5084" t="b">
        <f t="shared" si="402"/>
        <v>1</v>
      </c>
      <c r="Q5084" t="b">
        <f t="shared" si="403"/>
        <v>1</v>
      </c>
      <c r="R5084" t="b">
        <f t="shared" si="404"/>
        <v>1</v>
      </c>
      <c r="U5084" s="105" t="s">
        <v>469</v>
      </c>
      <c r="V5084" s="105" t="s">
        <v>470</v>
      </c>
      <c r="W5084" s="106">
        <v>841271300</v>
      </c>
      <c r="X5084" s="106">
        <v>0</v>
      </c>
    </row>
    <row r="5085" spans="2:24" x14ac:dyDescent="0.25">
      <c r="B5085" s="105" t="s">
        <v>471</v>
      </c>
      <c r="C5085" s="105" t="s">
        <v>472</v>
      </c>
      <c r="D5085" s="106">
        <v>493089450</v>
      </c>
      <c r="E5085" s="106">
        <v>0</v>
      </c>
      <c r="M5085" t="b">
        <f t="shared" si="400"/>
        <v>1</v>
      </c>
      <c r="N5085" t="b">
        <f t="shared" si="401"/>
        <v>1</v>
      </c>
      <c r="O5085" t="b">
        <f t="shared" si="402"/>
        <v>1</v>
      </c>
      <c r="P5085" t="b">
        <f t="shared" si="402"/>
        <v>1</v>
      </c>
      <c r="Q5085" t="b">
        <f t="shared" si="403"/>
        <v>1</v>
      </c>
      <c r="R5085" t="b">
        <f t="shared" si="404"/>
        <v>1</v>
      </c>
      <c r="U5085" s="105" t="s">
        <v>471</v>
      </c>
      <c r="V5085" s="105" t="s">
        <v>472</v>
      </c>
      <c r="W5085" s="106">
        <v>493089450</v>
      </c>
      <c r="X5085" s="106">
        <v>0</v>
      </c>
    </row>
    <row r="5086" spans="2:24" x14ac:dyDescent="0.25">
      <c r="B5086" s="105" t="s">
        <v>1462</v>
      </c>
      <c r="C5086" s="105" t="s">
        <v>1463</v>
      </c>
      <c r="D5086" s="106">
        <v>348181850</v>
      </c>
      <c r="E5086" s="106">
        <v>0</v>
      </c>
      <c r="M5086" t="b">
        <f t="shared" si="400"/>
        <v>1</v>
      </c>
      <c r="N5086" t="b">
        <f t="shared" si="401"/>
        <v>1</v>
      </c>
      <c r="O5086" t="b">
        <f t="shared" si="402"/>
        <v>1</v>
      </c>
      <c r="P5086" t="b">
        <f t="shared" si="402"/>
        <v>1</v>
      </c>
      <c r="Q5086" t="b">
        <f t="shared" si="403"/>
        <v>1</v>
      </c>
      <c r="R5086" t="b">
        <f t="shared" si="404"/>
        <v>1</v>
      </c>
      <c r="U5086" s="105" t="s">
        <v>1462</v>
      </c>
      <c r="V5086" s="105" t="s">
        <v>1463</v>
      </c>
      <c r="W5086" s="106">
        <v>348181850</v>
      </c>
      <c r="X5086" s="106">
        <v>0</v>
      </c>
    </row>
    <row r="5087" spans="2:24" x14ac:dyDescent="0.25">
      <c r="B5087" s="105" t="s">
        <v>340</v>
      </c>
      <c r="C5087" s="105" t="s">
        <v>341</v>
      </c>
      <c r="D5087" s="106">
        <v>1473202170</v>
      </c>
      <c r="E5087" s="106">
        <v>0</v>
      </c>
      <c r="M5087" t="b">
        <f t="shared" si="400"/>
        <v>1</v>
      </c>
      <c r="N5087" t="b">
        <f t="shared" si="401"/>
        <v>1</v>
      </c>
      <c r="O5087" t="b">
        <f t="shared" si="402"/>
        <v>1</v>
      </c>
      <c r="P5087" t="b">
        <f t="shared" si="402"/>
        <v>1</v>
      </c>
      <c r="Q5087" t="b">
        <f t="shared" si="403"/>
        <v>1</v>
      </c>
      <c r="R5087" t="b">
        <f t="shared" si="404"/>
        <v>1</v>
      </c>
      <c r="U5087" s="105" t="s">
        <v>340</v>
      </c>
      <c r="V5087" s="105" t="s">
        <v>341</v>
      </c>
      <c r="W5087" s="106">
        <v>1473202170</v>
      </c>
      <c r="X5087" s="106">
        <v>0</v>
      </c>
    </row>
    <row r="5088" spans="2:24" x14ac:dyDescent="0.25">
      <c r="B5088" s="105" t="s">
        <v>392</v>
      </c>
      <c r="C5088" s="105" t="s">
        <v>341</v>
      </c>
      <c r="D5088" s="106">
        <v>144907920</v>
      </c>
      <c r="E5088" s="106">
        <v>0</v>
      </c>
      <c r="M5088" t="b">
        <f t="shared" si="400"/>
        <v>1</v>
      </c>
      <c r="N5088" t="b">
        <f t="shared" si="401"/>
        <v>1</v>
      </c>
      <c r="O5088" t="b">
        <f t="shared" si="402"/>
        <v>1</v>
      </c>
      <c r="P5088" t="b">
        <f t="shared" si="402"/>
        <v>1</v>
      </c>
      <c r="Q5088" t="b">
        <f t="shared" si="403"/>
        <v>1</v>
      </c>
      <c r="R5088" t="b">
        <f t="shared" si="404"/>
        <v>1</v>
      </c>
      <c r="U5088" s="105" t="s">
        <v>392</v>
      </c>
      <c r="V5088" s="105" t="s">
        <v>341</v>
      </c>
      <c r="W5088" s="106">
        <v>144907920</v>
      </c>
      <c r="X5088" s="106">
        <v>0</v>
      </c>
    </row>
    <row r="5089" spans="2:26" x14ac:dyDescent="0.25">
      <c r="B5089" s="105" t="s">
        <v>342</v>
      </c>
      <c r="C5089" s="105" t="s">
        <v>343</v>
      </c>
      <c r="D5089" s="106">
        <v>120756600</v>
      </c>
      <c r="E5089" s="106">
        <v>0</v>
      </c>
      <c r="M5089" t="b">
        <f t="shared" si="400"/>
        <v>1</v>
      </c>
      <c r="N5089" t="b">
        <f t="shared" si="401"/>
        <v>1</v>
      </c>
      <c r="O5089" t="b">
        <f t="shared" si="402"/>
        <v>1</v>
      </c>
      <c r="P5089" t="b">
        <f t="shared" si="402"/>
        <v>1</v>
      </c>
      <c r="Q5089" t="b">
        <f t="shared" si="403"/>
        <v>1</v>
      </c>
      <c r="R5089" t="b">
        <f t="shared" si="404"/>
        <v>1</v>
      </c>
      <c r="U5089" s="105" t="s">
        <v>342</v>
      </c>
      <c r="V5089" s="105" t="s">
        <v>343</v>
      </c>
      <c r="W5089" s="106">
        <v>120756600</v>
      </c>
      <c r="X5089" s="106">
        <v>0</v>
      </c>
    </row>
    <row r="5090" spans="2:26" x14ac:dyDescent="0.25">
      <c r="B5090" s="105" t="s">
        <v>344</v>
      </c>
      <c r="C5090" s="105" t="s">
        <v>345</v>
      </c>
      <c r="D5090" s="106">
        <v>193210560</v>
      </c>
      <c r="E5090" s="106">
        <v>0</v>
      </c>
      <c r="M5090" t="b">
        <f t="shared" si="400"/>
        <v>1</v>
      </c>
      <c r="N5090" t="b">
        <f t="shared" si="401"/>
        <v>1</v>
      </c>
      <c r="O5090" t="b">
        <f t="shared" si="402"/>
        <v>1</v>
      </c>
      <c r="P5090" t="b">
        <f t="shared" si="402"/>
        <v>1</v>
      </c>
      <c r="Q5090" t="b">
        <f t="shared" si="403"/>
        <v>1</v>
      </c>
      <c r="R5090" t="b">
        <f t="shared" si="404"/>
        <v>1</v>
      </c>
      <c r="U5090" s="105" t="s">
        <v>344</v>
      </c>
      <c r="V5090" s="105" t="s">
        <v>345</v>
      </c>
      <c r="W5090" s="106">
        <v>193210560</v>
      </c>
      <c r="X5090" s="106">
        <v>0</v>
      </c>
    </row>
    <row r="5091" spans="2:26" x14ac:dyDescent="0.25">
      <c r="B5091" s="105" t="s">
        <v>346</v>
      </c>
      <c r="C5091" s="105" t="s">
        <v>347</v>
      </c>
      <c r="D5091" s="106">
        <v>193210560</v>
      </c>
      <c r="E5091" s="106">
        <v>0</v>
      </c>
      <c r="M5091" t="b">
        <f t="shared" si="400"/>
        <v>1</v>
      </c>
      <c r="N5091" t="b">
        <f t="shared" si="401"/>
        <v>1</v>
      </c>
      <c r="O5091" t="b">
        <f t="shared" si="402"/>
        <v>1</v>
      </c>
      <c r="P5091" t="b">
        <f t="shared" si="402"/>
        <v>1</v>
      </c>
      <c r="Q5091" t="b">
        <f t="shared" si="403"/>
        <v>1</v>
      </c>
      <c r="R5091" t="b">
        <f t="shared" si="404"/>
        <v>1</v>
      </c>
      <c r="U5091" s="105" t="s">
        <v>346</v>
      </c>
      <c r="V5091" s="105" t="s">
        <v>347</v>
      </c>
      <c r="W5091" s="106">
        <v>193210560</v>
      </c>
      <c r="X5091" s="106">
        <v>0</v>
      </c>
    </row>
    <row r="5092" spans="2:26" x14ac:dyDescent="0.25">
      <c r="B5092" s="105" t="s">
        <v>348</v>
      </c>
      <c r="C5092" s="105" t="s">
        <v>1542</v>
      </c>
      <c r="D5092" s="106">
        <v>169059240</v>
      </c>
      <c r="E5092" s="106">
        <v>0</v>
      </c>
      <c r="M5092" t="b">
        <f t="shared" si="400"/>
        <v>1</v>
      </c>
      <c r="N5092" t="b">
        <f t="shared" si="401"/>
        <v>1</v>
      </c>
      <c r="O5092" t="b">
        <f t="shared" si="402"/>
        <v>1</v>
      </c>
      <c r="P5092" t="b">
        <f t="shared" si="402"/>
        <v>1</v>
      </c>
      <c r="Q5092" t="b">
        <f t="shared" si="403"/>
        <v>1</v>
      </c>
      <c r="R5092" t="b">
        <f t="shared" si="404"/>
        <v>1</v>
      </c>
      <c r="U5092" s="105" t="s">
        <v>348</v>
      </c>
      <c r="V5092" s="105" t="s">
        <v>1542</v>
      </c>
      <c r="W5092" s="106">
        <v>169059240</v>
      </c>
      <c r="X5092" s="106">
        <v>0</v>
      </c>
    </row>
    <row r="5093" spans="2:26" x14ac:dyDescent="0.25">
      <c r="B5093" s="105" t="s">
        <v>349</v>
      </c>
      <c r="C5093" s="105" t="s">
        <v>350</v>
      </c>
      <c r="D5093" s="106">
        <v>72453960</v>
      </c>
      <c r="E5093" s="106">
        <v>0</v>
      </c>
      <c r="M5093" t="b">
        <f t="shared" si="400"/>
        <v>1</v>
      </c>
      <c r="N5093" t="b">
        <f t="shared" si="401"/>
        <v>1</v>
      </c>
      <c r="O5093" t="b">
        <f t="shared" si="402"/>
        <v>1</v>
      </c>
      <c r="P5093" t="b">
        <f t="shared" si="402"/>
        <v>1</v>
      </c>
      <c r="Q5093" t="b">
        <f t="shared" si="403"/>
        <v>1</v>
      </c>
      <c r="R5093" t="b">
        <f t="shared" si="404"/>
        <v>1</v>
      </c>
      <c r="U5093" s="105" t="s">
        <v>349</v>
      </c>
      <c r="V5093" s="105" t="s">
        <v>350</v>
      </c>
      <c r="W5093" s="106">
        <v>72453960</v>
      </c>
      <c r="X5093" s="106">
        <v>0</v>
      </c>
    </row>
    <row r="5094" spans="2:26" x14ac:dyDescent="0.25">
      <c r="B5094" s="105" t="s">
        <v>351</v>
      </c>
      <c r="C5094" s="105" t="s">
        <v>352</v>
      </c>
      <c r="D5094" s="106">
        <v>241512300</v>
      </c>
      <c r="E5094" s="106">
        <v>0</v>
      </c>
      <c r="M5094" t="b">
        <f t="shared" si="400"/>
        <v>1</v>
      </c>
      <c r="N5094" t="b">
        <f t="shared" si="401"/>
        <v>1</v>
      </c>
      <c r="O5094" t="b">
        <f t="shared" si="402"/>
        <v>1</v>
      </c>
      <c r="P5094" t="b">
        <f t="shared" si="402"/>
        <v>1</v>
      </c>
      <c r="Q5094" t="b">
        <f t="shared" si="403"/>
        <v>1</v>
      </c>
      <c r="R5094" t="b">
        <f t="shared" si="404"/>
        <v>1</v>
      </c>
      <c r="U5094" s="105" t="s">
        <v>351</v>
      </c>
      <c r="V5094" s="105" t="s">
        <v>352</v>
      </c>
      <c r="W5094" s="106">
        <v>241512300</v>
      </c>
      <c r="X5094" s="106">
        <v>0</v>
      </c>
    </row>
    <row r="5095" spans="2:26" x14ac:dyDescent="0.25">
      <c r="B5095" s="105" t="s">
        <v>353</v>
      </c>
      <c r="C5095" s="105" t="s">
        <v>354</v>
      </c>
      <c r="D5095" s="106">
        <v>48302640</v>
      </c>
      <c r="E5095" s="106">
        <v>0</v>
      </c>
      <c r="M5095" t="b">
        <f t="shared" si="400"/>
        <v>1</v>
      </c>
      <c r="N5095" t="b">
        <f t="shared" si="401"/>
        <v>1</v>
      </c>
      <c r="O5095" t="b">
        <f t="shared" si="402"/>
        <v>1</v>
      </c>
      <c r="P5095" t="b">
        <f t="shared" si="402"/>
        <v>1</v>
      </c>
      <c r="Q5095" t="b">
        <f t="shared" si="403"/>
        <v>1</v>
      </c>
      <c r="R5095" t="b">
        <f t="shared" si="404"/>
        <v>1</v>
      </c>
      <c r="U5095" s="105" t="s">
        <v>353</v>
      </c>
      <c r="V5095" s="105" t="s">
        <v>354</v>
      </c>
      <c r="W5095" s="106">
        <v>48302640</v>
      </c>
      <c r="X5095" s="106">
        <v>0</v>
      </c>
    </row>
    <row r="5096" spans="2:26" x14ac:dyDescent="0.25">
      <c r="B5096" s="105" t="s">
        <v>355</v>
      </c>
      <c r="C5096" s="105" t="s">
        <v>356</v>
      </c>
      <c r="D5096" s="106">
        <v>96605280</v>
      </c>
      <c r="E5096" s="106">
        <v>0</v>
      </c>
      <c r="M5096" t="b">
        <f t="shared" si="400"/>
        <v>1</v>
      </c>
      <c r="N5096" t="b">
        <f t="shared" si="401"/>
        <v>1</v>
      </c>
      <c r="O5096" t="b">
        <f t="shared" si="402"/>
        <v>1</v>
      </c>
      <c r="P5096" t="b">
        <f t="shared" si="402"/>
        <v>1</v>
      </c>
      <c r="Q5096" t="b">
        <f t="shared" si="403"/>
        <v>1</v>
      </c>
      <c r="R5096" t="b">
        <f t="shared" si="404"/>
        <v>1</v>
      </c>
      <c r="U5096" s="105" t="s">
        <v>355</v>
      </c>
      <c r="V5096" s="105" t="s">
        <v>356</v>
      </c>
      <c r="W5096" s="106">
        <v>96605280</v>
      </c>
      <c r="X5096" s="106">
        <v>0</v>
      </c>
    </row>
    <row r="5097" spans="2:26" x14ac:dyDescent="0.25">
      <c r="B5097" s="105" t="s">
        <v>357</v>
      </c>
      <c r="C5097" s="105" t="s">
        <v>358</v>
      </c>
      <c r="D5097" s="106">
        <v>120729150</v>
      </c>
      <c r="E5097" s="106">
        <v>0</v>
      </c>
      <c r="M5097" t="b">
        <f t="shared" si="400"/>
        <v>1</v>
      </c>
      <c r="N5097" t="b">
        <f t="shared" si="401"/>
        <v>1</v>
      </c>
      <c r="O5097" t="b">
        <f t="shared" si="402"/>
        <v>1</v>
      </c>
      <c r="P5097" t="b">
        <f t="shared" si="402"/>
        <v>1</v>
      </c>
      <c r="Q5097" t="b">
        <f t="shared" si="403"/>
        <v>1</v>
      </c>
      <c r="R5097" t="b">
        <f t="shared" si="404"/>
        <v>1</v>
      </c>
      <c r="U5097" s="105" t="s">
        <v>357</v>
      </c>
      <c r="V5097" s="105" t="s">
        <v>358</v>
      </c>
      <c r="W5097" s="106">
        <v>120729150</v>
      </c>
      <c r="X5097" s="106">
        <v>0</v>
      </c>
    </row>
    <row r="5098" spans="2:26" x14ac:dyDescent="0.25">
      <c r="B5098" s="105" t="s">
        <v>1464</v>
      </c>
      <c r="C5098" s="105" t="s">
        <v>1465</v>
      </c>
      <c r="D5098" s="106">
        <v>72453960</v>
      </c>
      <c r="E5098" s="106">
        <v>0</v>
      </c>
      <c r="M5098" t="b">
        <f t="shared" si="400"/>
        <v>1</v>
      </c>
      <c r="N5098" t="b">
        <f t="shared" si="401"/>
        <v>1</v>
      </c>
      <c r="O5098" t="b">
        <f t="shared" si="402"/>
        <v>1</v>
      </c>
      <c r="P5098" t="b">
        <f t="shared" si="402"/>
        <v>1</v>
      </c>
      <c r="Q5098" t="b">
        <f t="shared" si="403"/>
        <v>1</v>
      </c>
      <c r="R5098" t="b">
        <f t="shared" si="404"/>
        <v>1</v>
      </c>
      <c r="U5098" s="105" t="s">
        <v>1464</v>
      </c>
      <c r="V5098" s="105" t="s">
        <v>1465</v>
      </c>
      <c r="W5098" s="106">
        <v>72453960</v>
      </c>
      <c r="X5098" s="106">
        <v>0</v>
      </c>
    </row>
    <row r="5099" spans="2:26" x14ac:dyDescent="0.25">
      <c r="B5099" t="s">
        <v>359</v>
      </c>
      <c r="C5099" s="106">
        <v>11935606098</v>
      </c>
      <c r="D5099" s="106">
        <v>0</v>
      </c>
      <c r="M5099" t="b">
        <f t="shared" si="400"/>
        <v>1</v>
      </c>
      <c r="N5099" t="b">
        <f t="shared" si="401"/>
        <v>1</v>
      </c>
      <c r="O5099" t="b">
        <f t="shared" si="402"/>
        <v>1</v>
      </c>
      <c r="P5099" t="b">
        <f t="shared" si="402"/>
        <v>1</v>
      </c>
      <c r="Q5099" t="b">
        <f t="shared" si="403"/>
        <v>1</v>
      </c>
      <c r="R5099" t="b">
        <f t="shared" si="404"/>
        <v>1</v>
      </c>
      <c r="U5099" t="s">
        <v>359</v>
      </c>
      <c r="V5099" s="106">
        <v>11935606098</v>
      </c>
      <c r="W5099" s="106">
        <v>0</v>
      </c>
    </row>
    <row r="5100" spans="2:26" x14ac:dyDescent="0.25">
      <c r="B5100" t="s">
        <v>330</v>
      </c>
      <c r="C5100" t="s">
        <v>331</v>
      </c>
      <c r="D5100" s="105" t="s">
        <v>914</v>
      </c>
      <c r="E5100" t="s">
        <v>333</v>
      </c>
      <c r="F5100" t="s">
        <v>331</v>
      </c>
      <c r="G5100" s="105" t="s">
        <v>915</v>
      </c>
      <c r="M5100" t="b">
        <f t="shared" si="400"/>
        <v>1</v>
      </c>
      <c r="N5100" t="b">
        <f t="shared" si="401"/>
        <v>1</v>
      </c>
      <c r="O5100" t="b">
        <f t="shared" si="402"/>
        <v>1</v>
      </c>
      <c r="P5100" t="b">
        <f t="shared" si="402"/>
        <v>1</v>
      </c>
      <c r="Q5100" t="b">
        <f t="shared" si="403"/>
        <v>1</v>
      </c>
      <c r="R5100" t="b">
        <f t="shared" si="404"/>
        <v>1</v>
      </c>
      <c r="U5100" t="s">
        <v>330</v>
      </c>
      <c r="V5100" t="s">
        <v>331</v>
      </c>
      <c r="W5100" s="105" t="s">
        <v>914</v>
      </c>
      <c r="X5100" t="s">
        <v>333</v>
      </c>
      <c r="Y5100" t="s">
        <v>331</v>
      </c>
      <c r="Z5100" s="105" t="s">
        <v>915</v>
      </c>
    </row>
    <row r="5101" spans="2:26" x14ac:dyDescent="0.25">
      <c r="B5101" t="s">
        <v>335</v>
      </c>
      <c r="C5101" t="s">
        <v>3</v>
      </c>
      <c r="D5101" t="s">
        <v>336</v>
      </c>
      <c r="E5101" t="s">
        <v>337</v>
      </c>
      <c r="M5101" t="b">
        <f t="shared" si="400"/>
        <v>1</v>
      </c>
      <c r="N5101" t="b">
        <f t="shared" si="401"/>
        <v>1</v>
      </c>
      <c r="O5101" t="b">
        <f t="shared" si="402"/>
        <v>1</v>
      </c>
      <c r="P5101" t="b">
        <f t="shared" si="402"/>
        <v>1</v>
      </c>
      <c r="Q5101" t="b">
        <f t="shared" si="403"/>
        <v>1</v>
      </c>
      <c r="R5101" t="b">
        <f t="shared" si="404"/>
        <v>1</v>
      </c>
      <c r="U5101" t="s">
        <v>335</v>
      </c>
      <c r="V5101" t="s">
        <v>3</v>
      </c>
      <c r="W5101" t="s">
        <v>336</v>
      </c>
      <c r="X5101" t="s">
        <v>337</v>
      </c>
    </row>
    <row r="5102" spans="2:26" x14ac:dyDescent="0.25">
      <c r="B5102" s="105" t="s">
        <v>463</v>
      </c>
      <c r="C5102" s="105" t="s">
        <v>464</v>
      </c>
      <c r="D5102" s="106">
        <v>7930000</v>
      </c>
      <c r="E5102" s="106">
        <v>0</v>
      </c>
      <c r="M5102" t="b">
        <f t="shared" si="400"/>
        <v>1</v>
      </c>
      <c r="N5102" t="b">
        <f t="shared" si="401"/>
        <v>1</v>
      </c>
      <c r="O5102" t="b">
        <f t="shared" si="402"/>
        <v>1</v>
      </c>
      <c r="P5102" t="b">
        <f t="shared" si="402"/>
        <v>1</v>
      </c>
      <c r="Q5102" t="b">
        <f t="shared" si="403"/>
        <v>1</v>
      </c>
      <c r="R5102" t="b">
        <f t="shared" si="404"/>
        <v>1</v>
      </c>
      <c r="U5102" s="105" t="s">
        <v>463</v>
      </c>
      <c r="V5102" s="105" t="s">
        <v>464</v>
      </c>
      <c r="W5102" s="106">
        <v>7930000</v>
      </c>
      <c r="X5102" s="106">
        <v>0</v>
      </c>
    </row>
    <row r="5103" spans="2:26" x14ac:dyDescent="0.25">
      <c r="B5103" s="105" t="s">
        <v>465</v>
      </c>
      <c r="C5103" s="105" t="s">
        <v>466</v>
      </c>
      <c r="D5103" s="106">
        <v>7930000</v>
      </c>
      <c r="E5103" s="106">
        <v>0</v>
      </c>
      <c r="M5103" t="b">
        <f t="shared" si="400"/>
        <v>1</v>
      </c>
      <c r="N5103" t="b">
        <f t="shared" si="401"/>
        <v>1</v>
      </c>
      <c r="O5103" t="b">
        <f t="shared" si="402"/>
        <v>1</v>
      </c>
      <c r="P5103" t="b">
        <f t="shared" si="402"/>
        <v>1</v>
      </c>
      <c r="Q5103" t="b">
        <f t="shared" si="403"/>
        <v>1</v>
      </c>
      <c r="R5103" t="b">
        <f t="shared" si="404"/>
        <v>1</v>
      </c>
      <c r="U5103" s="105" t="s">
        <v>465</v>
      </c>
      <c r="V5103" s="105" t="s">
        <v>466</v>
      </c>
      <c r="W5103" s="106">
        <v>7930000</v>
      </c>
      <c r="X5103" s="106">
        <v>0</v>
      </c>
    </row>
    <row r="5104" spans="2:26" x14ac:dyDescent="0.25">
      <c r="B5104" s="105" t="s">
        <v>725</v>
      </c>
      <c r="C5104" s="105" t="s">
        <v>726</v>
      </c>
      <c r="D5104" s="106">
        <v>7930000</v>
      </c>
      <c r="E5104" s="106">
        <v>0</v>
      </c>
      <c r="M5104" t="b">
        <f t="shared" si="400"/>
        <v>1</v>
      </c>
      <c r="N5104" t="b">
        <f t="shared" si="401"/>
        <v>1</v>
      </c>
      <c r="O5104" t="b">
        <f t="shared" si="402"/>
        <v>1</v>
      </c>
      <c r="P5104" t="b">
        <f t="shared" si="402"/>
        <v>1</v>
      </c>
      <c r="Q5104" t="b">
        <f t="shared" si="403"/>
        <v>1</v>
      </c>
      <c r="R5104" t="b">
        <f t="shared" si="404"/>
        <v>1</v>
      </c>
      <c r="U5104" s="105" t="s">
        <v>725</v>
      </c>
      <c r="V5104" s="105" t="s">
        <v>726</v>
      </c>
      <c r="W5104" s="106">
        <v>7930000</v>
      </c>
      <c r="X5104" s="106">
        <v>0</v>
      </c>
    </row>
    <row r="5105" spans="2:26" x14ac:dyDescent="0.25">
      <c r="B5105" t="s">
        <v>359</v>
      </c>
      <c r="C5105" s="106">
        <v>7930000</v>
      </c>
      <c r="D5105" s="106">
        <v>0</v>
      </c>
      <c r="M5105" t="b">
        <f t="shared" si="400"/>
        <v>1</v>
      </c>
      <c r="N5105" t="b">
        <f t="shared" si="401"/>
        <v>1</v>
      </c>
      <c r="O5105" t="b">
        <f t="shared" si="402"/>
        <v>1</v>
      </c>
      <c r="P5105" t="b">
        <f t="shared" si="402"/>
        <v>1</v>
      </c>
      <c r="Q5105" t="b">
        <f t="shared" si="403"/>
        <v>1</v>
      </c>
      <c r="R5105" t="b">
        <f t="shared" si="404"/>
        <v>1</v>
      </c>
      <c r="U5105" t="s">
        <v>359</v>
      </c>
      <c r="V5105" s="106">
        <v>7930000</v>
      </c>
      <c r="W5105" s="106">
        <v>0</v>
      </c>
    </row>
    <row r="5106" spans="2:26" x14ac:dyDescent="0.25">
      <c r="B5106" t="s">
        <v>330</v>
      </c>
      <c r="C5106" t="s">
        <v>331</v>
      </c>
      <c r="D5106" s="105" t="s">
        <v>916</v>
      </c>
      <c r="E5106" t="s">
        <v>333</v>
      </c>
      <c r="F5106" t="s">
        <v>331</v>
      </c>
      <c r="G5106" s="105" t="s">
        <v>917</v>
      </c>
      <c r="M5106" t="b">
        <f t="shared" si="400"/>
        <v>1</v>
      </c>
      <c r="N5106" t="b">
        <f t="shared" si="401"/>
        <v>1</v>
      </c>
      <c r="O5106" t="b">
        <f t="shared" si="402"/>
        <v>1</v>
      </c>
      <c r="P5106" t="b">
        <f t="shared" si="402"/>
        <v>1</v>
      </c>
      <c r="Q5106" t="b">
        <f t="shared" si="403"/>
        <v>1</v>
      </c>
      <c r="R5106" t="b">
        <f t="shared" si="404"/>
        <v>1</v>
      </c>
      <c r="U5106" t="s">
        <v>330</v>
      </c>
      <c r="V5106" t="s">
        <v>331</v>
      </c>
      <c r="W5106" s="105" t="s">
        <v>916</v>
      </c>
      <c r="X5106" t="s">
        <v>333</v>
      </c>
      <c r="Y5106" t="s">
        <v>331</v>
      </c>
      <c r="Z5106" s="105" t="s">
        <v>917</v>
      </c>
    </row>
    <row r="5107" spans="2:26" x14ac:dyDescent="0.25">
      <c r="B5107" t="s">
        <v>335</v>
      </c>
      <c r="C5107" t="s">
        <v>3</v>
      </c>
      <c r="D5107" t="s">
        <v>336</v>
      </c>
      <c r="E5107" t="s">
        <v>337</v>
      </c>
      <c r="M5107" t="b">
        <f t="shared" si="400"/>
        <v>1</v>
      </c>
      <c r="N5107" t="b">
        <f t="shared" si="401"/>
        <v>1</v>
      </c>
      <c r="O5107" t="b">
        <f t="shared" si="402"/>
        <v>1</v>
      </c>
      <c r="P5107" t="b">
        <f t="shared" si="402"/>
        <v>1</v>
      </c>
      <c r="Q5107" t="b">
        <f t="shared" si="403"/>
        <v>1</v>
      </c>
      <c r="R5107" t="b">
        <f t="shared" si="404"/>
        <v>1</v>
      </c>
      <c r="U5107" t="s">
        <v>335</v>
      </c>
      <c r="V5107" t="s">
        <v>3</v>
      </c>
      <c r="W5107" t="s">
        <v>336</v>
      </c>
      <c r="X5107" t="s">
        <v>337</v>
      </c>
    </row>
    <row r="5108" spans="2:26" x14ac:dyDescent="0.25">
      <c r="B5108" s="105" t="s">
        <v>567</v>
      </c>
      <c r="C5108" s="105" t="s">
        <v>568</v>
      </c>
      <c r="D5108" s="106">
        <v>2800000</v>
      </c>
      <c r="E5108" s="106">
        <v>0</v>
      </c>
      <c r="M5108" t="b">
        <f t="shared" si="400"/>
        <v>1</v>
      </c>
      <c r="N5108" t="b">
        <f t="shared" si="401"/>
        <v>1</v>
      </c>
      <c r="O5108" t="b">
        <f t="shared" si="402"/>
        <v>1</v>
      </c>
      <c r="P5108" t="b">
        <f t="shared" si="402"/>
        <v>1</v>
      </c>
      <c r="Q5108" t="b">
        <f t="shared" si="403"/>
        <v>1</v>
      </c>
      <c r="R5108" t="b">
        <f t="shared" si="404"/>
        <v>1</v>
      </c>
      <c r="U5108" s="105" t="s">
        <v>567</v>
      </c>
      <c r="V5108" s="105" t="s">
        <v>568</v>
      </c>
      <c r="W5108" s="106">
        <v>2800000</v>
      </c>
      <c r="X5108" s="106">
        <v>0</v>
      </c>
    </row>
    <row r="5109" spans="2:26" x14ac:dyDescent="0.25">
      <c r="B5109" s="105" t="s">
        <v>612</v>
      </c>
      <c r="C5109" s="105" t="s">
        <v>613</v>
      </c>
      <c r="D5109" s="106">
        <v>2800000</v>
      </c>
      <c r="E5109" s="106">
        <v>0</v>
      </c>
      <c r="M5109" t="b">
        <f t="shared" si="400"/>
        <v>1</v>
      </c>
      <c r="N5109" t="b">
        <f t="shared" si="401"/>
        <v>1</v>
      </c>
      <c r="O5109" t="b">
        <f t="shared" si="402"/>
        <v>1</v>
      </c>
      <c r="P5109" t="b">
        <f t="shared" si="402"/>
        <v>1</v>
      </c>
      <c r="Q5109" t="b">
        <f t="shared" si="403"/>
        <v>1</v>
      </c>
      <c r="R5109" t="b">
        <f t="shared" si="404"/>
        <v>1</v>
      </c>
      <c r="U5109" s="105" t="s">
        <v>612</v>
      </c>
      <c r="V5109" s="105" t="s">
        <v>613</v>
      </c>
      <c r="W5109" s="106">
        <v>2800000</v>
      </c>
      <c r="X5109" s="106">
        <v>0</v>
      </c>
    </row>
    <row r="5110" spans="2:26" x14ac:dyDescent="0.25">
      <c r="B5110" s="105" t="s">
        <v>614</v>
      </c>
      <c r="C5110" s="105" t="s">
        <v>613</v>
      </c>
      <c r="D5110" s="106">
        <v>2800000</v>
      </c>
      <c r="E5110" s="106">
        <v>0</v>
      </c>
      <c r="M5110" t="b">
        <f t="shared" si="400"/>
        <v>1</v>
      </c>
      <c r="N5110" t="b">
        <f t="shared" si="401"/>
        <v>1</v>
      </c>
      <c r="O5110" t="b">
        <f t="shared" si="402"/>
        <v>1</v>
      </c>
      <c r="P5110" t="b">
        <f t="shared" si="402"/>
        <v>1</v>
      </c>
      <c r="Q5110" t="b">
        <f t="shared" si="403"/>
        <v>1</v>
      </c>
      <c r="R5110" t="b">
        <f t="shared" si="404"/>
        <v>1</v>
      </c>
      <c r="U5110" s="105" t="s">
        <v>614</v>
      </c>
      <c r="V5110" s="105" t="s">
        <v>613</v>
      </c>
      <c r="W5110" s="106">
        <v>2800000</v>
      </c>
      <c r="X5110" s="106">
        <v>0</v>
      </c>
    </row>
    <row r="5111" spans="2:26" x14ac:dyDescent="0.25">
      <c r="B5111" s="105" t="s">
        <v>630</v>
      </c>
      <c r="C5111" s="105" t="s">
        <v>631</v>
      </c>
      <c r="D5111" s="106">
        <v>1855000</v>
      </c>
      <c r="E5111" s="106">
        <v>0</v>
      </c>
      <c r="M5111" t="b">
        <f t="shared" si="400"/>
        <v>1</v>
      </c>
      <c r="N5111" t="b">
        <f t="shared" si="401"/>
        <v>1</v>
      </c>
      <c r="O5111" t="b">
        <f t="shared" si="402"/>
        <v>1</v>
      </c>
      <c r="P5111" t="b">
        <f t="shared" si="402"/>
        <v>1</v>
      </c>
      <c r="Q5111" t="b">
        <f t="shared" si="403"/>
        <v>1</v>
      </c>
      <c r="R5111" t="b">
        <f t="shared" si="404"/>
        <v>1</v>
      </c>
      <c r="U5111" s="105" t="s">
        <v>630</v>
      </c>
      <c r="V5111" s="105" t="s">
        <v>631</v>
      </c>
      <c r="W5111" s="106">
        <v>1855000</v>
      </c>
      <c r="X5111" s="106">
        <v>0</v>
      </c>
    </row>
    <row r="5112" spans="2:26" x14ac:dyDescent="0.25">
      <c r="B5112" s="105" t="s">
        <v>632</v>
      </c>
      <c r="C5112" s="105" t="s">
        <v>633</v>
      </c>
      <c r="D5112" s="106">
        <v>1855000</v>
      </c>
      <c r="E5112" s="106">
        <v>0</v>
      </c>
      <c r="M5112" t="b">
        <f t="shared" si="400"/>
        <v>1</v>
      </c>
      <c r="N5112" t="b">
        <f t="shared" si="401"/>
        <v>1</v>
      </c>
      <c r="O5112" t="b">
        <f t="shared" si="402"/>
        <v>1</v>
      </c>
      <c r="P5112" t="b">
        <f t="shared" si="402"/>
        <v>1</v>
      </c>
      <c r="Q5112" t="b">
        <f t="shared" si="403"/>
        <v>1</v>
      </c>
      <c r="R5112" t="b">
        <f t="shared" si="404"/>
        <v>1</v>
      </c>
      <c r="U5112" s="105" t="s">
        <v>632</v>
      </c>
      <c r="V5112" s="105" t="s">
        <v>633</v>
      </c>
      <c r="W5112" s="106">
        <v>1855000</v>
      </c>
      <c r="X5112" s="106">
        <v>0</v>
      </c>
    </row>
    <row r="5113" spans="2:26" x14ac:dyDescent="0.25">
      <c r="B5113" s="105" t="s">
        <v>634</v>
      </c>
      <c r="C5113" s="105" t="s">
        <v>633</v>
      </c>
      <c r="D5113" s="106">
        <v>1855000</v>
      </c>
      <c r="E5113" s="106">
        <v>0</v>
      </c>
      <c r="M5113" t="b">
        <f t="shared" si="400"/>
        <v>1</v>
      </c>
      <c r="N5113" t="b">
        <f t="shared" si="401"/>
        <v>1</v>
      </c>
      <c r="O5113" t="b">
        <f t="shared" si="402"/>
        <v>1</v>
      </c>
      <c r="P5113" t="b">
        <f t="shared" si="402"/>
        <v>1</v>
      </c>
      <c r="Q5113" t="b">
        <f t="shared" si="403"/>
        <v>1</v>
      </c>
      <c r="R5113" t="b">
        <f t="shared" si="404"/>
        <v>1</v>
      </c>
      <c r="U5113" s="105" t="s">
        <v>634</v>
      </c>
      <c r="V5113" s="105" t="s">
        <v>633</v>
      </c>
      <c r="W5113" s="106">
        <v>1855000</v>
      </c>
      <c r="X5113" s="106">
        <v>0</v>
      </c>
    </row>
    <row r="5114" spans="2:26" x14ac:dyDescent="0.25">
      <c r="B5114" s="105" t="s">
        <v>463</v>
      </c>
      <c r="C5114" s="105" t="s">
        <v>464</v>
      </c>
      <c r="D5114" s="106">
        <v>19993441</v>
      </c>
      <c r="E5114" s="106">
        <v>0</v>
      </c>
      <c r="M5114" t="b">
        <f t="shared" si="400"/>
        <v>1</v>
      </c>
      <c r="N5114" t="b">
        <f t="shared" si="401"/>
        <v>1</v>
      </c>
      <c r="O5114" t="b">
        <f t="shared" si="402"/>
        <v>1</v>
      </c>
      <c r="P5114" t="b">
        <f t="shared" si="402"/>
        <v>1</v>
      </c>
      <c r="Q5114" t="b">
        <f t="shared" si="403"/>
        <v>1</v>
      </c>
      <c r="R5114" t="b">
        <f t="shared" si="404"/>
        <v>1</v>
      </c>
      <c r="U5114" s="105" t="s">
        <v>463</v>
      </c>
      <c r="V5114" s="105" t="s">
        <v>464</v>
      </c>
      <c r="W5114" s="106">
        <v>19993441</v>
      </c>
      <c r="X5114" s="106">
        <v>0</v>
      </c>
    </row>
    <row r="5115" spans="2:26" x14ac:dyDescent="0.25">
      <c r="B5115" s="105" t="s">
        <v>465</v>
      </c>
      <c r="C5115" s="105" t="s">
        <v>466</v>
      </c>
      <c r="D5115" s="106">
        <v>15808841</v>
      </c>
      <c r="E5115" s="106">
        <v>0</v>
      </c>
      <c r="M5115" t="b">
        <f t="shared" si="400"/>
        <v>1</v>
      </c>
      <c r="N5115" t="b">
        <f t="shared" si="401"/>
        <v>1</v>
      </c>
      <c r="O5115" t="b">
        <f t="shared" si="402"/>
        <v>1</v>
      </c>
      <c r="P5115" t="b">
        <f t="shared" si="402"/>
        <v>1</v>
      </c>
      <c r="Q5115" t="b">
        <f t="shared" si="403"/>
        <v>1</v>
      </c>
      <c r="R5115" t="b">
        <f t="shared" si="404"/>
        <v>1</v>
      </c>
      <c r="U5115" s="105" t="s">
        <v>465</v>
      </c>
      <c r="V5115" s="105" t="s">
        <v>466</v>
      </c>
      <c r="W5115" s="106">
        <v>15808841</v>
      </c>
      <c r="X5115" s="106">
        <v>0</v>
      </c>
    </row>
    <row r="5116" spans="2:26" x14ac:dyDescent="0.25">
      <c r="B5116" s="105" t="s">
        <v>467</v>
      </c>
      <c r="C5116" s="105" t="s">
        <v>468</v>
      </c>
      <c r="D5116" s="106">
        <v>15808841</v>
      </c>
      <c r="E5116" s="106">
        <v>0</v>
      </c>
      <c r="M5116" t="b">
        <f t="shared" si="400"/>
        <v>1</v>
      </c>
      <c r="N5116" t="b">
        <f t="shared" si="401"/>
        <v>1</v>
      </c>
      <c r="O5116" t="b">
        <f t="shared" si="402"/>
        <v>1</v>
      </c>
      <c r="P5116" t="b">
        <f t="shared" si="402"/>
        <v>1</v>
      </c>
      <c r="Q5116" t="b">
        <f t="shared" si="403"/>
        <v>1</v>
      </c>
      <c r="R5116" t="b">
        <f t="shared" si="404"/>
        <v>1</v>
      </c>
      <c r="U5116" s="105" t="s">
        <v>467</v>
      </c>
      <c r="V5116" s="105" t="s">
        <v>468</v>
      </c>
      <c r="W5116" s="106">
        <v>15808841</v>
      </c>
      <c r="X5116" s="106">
        <v>0</v>
      </c>
    </row>
    <row r="5117" spans="2:26" x14ac:dyDescent="0.25">
      <c r="B5117" s="105" t="s">
        <v>572</v>
      </c>
      <c r="C5117" s="105" t="s">
        <v>573</v>
      </c>
      <c r="D5117" s="106">
        <v>4184600</v>
      </c>
      <c r="E5117" s="106">
        <v>0</v>
      </c>
      <c r="M5117" t="b">
        <f t="shared" si="400"/>
        <v>1</v>
      </c>
      <c r="N5117" t="b">
        <f t="shared" si="401"/>
        <v>1</v>
      </c>
      <c r="O5117" t="b">
        <f t="shared" si="402"/>
        <v>1</v>
      </c>
      <c r="P5117" t="b">
        <f t="shared" si="402"/>
        <v>1</v>
      </c>
      <c r="Q5117" t="b">
        <f t="shared" si="403"/>
        <v>1</v>
      </c>
      <c r="R5117" t="b">
        <f t="shared" si="404"/>
        <v>1</v>
      </c>
      <c r="U5117" s="105" t="s">
        <v>572</v>
      </c>
      <c r="V5117" s="105" t="s">
        <v>573</v>
      </c>
      <c r="W5117" s="106">
        <v>4184600</v>
      </c>
      <c r="X5117" s="106">
        <v>0</v>
      </c>
    </row>
    <row r="5118" spans="2:26" x14ac:dyDescent="0.25">
      <c r="B5118" s="105" t="s">
        <v>574</v>
      </c>
      <c r="C5118" s="105" t="s">
        <v>573</v>
      </c>
      <c r="D5118" s="106">
        <v>4184600</v>
      </c>
      <c r="E5118" s="106">
        <v>0</v>
      </c>
      <c r="M5118" t="b">
        <f t="shared" si="400"/>
        <v>1</v>
      </c>
      <c r="N5118" t="b">
        <f t="shared" si="401"/>
        <v>1</v>
      </c>
      <c r="O5118" t="b">
        <f t="shared" si="402"/>
        <v>1</v>
      </c>
      <c r="P5118" t="b">
        <f t="shared" si="402"/>
        <v>1</v>
      </c>
      <c r="Q5118" t="b">
        <f t="shared" si="403"/>
        <v>1</v>
      </c>
      <c r="R5118" t="b">
        <f t="shared" si="404"/>
        <v>1</v>
      </c>
      <c r="U5118" s="105" t="s">
        <v>574</v>
      </c>
      <c r="V5118" s="105" t="s">
        <v>573</v>
      </c>
      <c r="W5118" s="106">
        <v>4184600</v>
      </c>
      <c r="X5118" s="106">
        <v>0</v>
      </c>
    </row>
    <row r="5119" spans="2:26" x14ac:dyDescent="0.25">
      <c r="B5119" t="s">
        <v>359</v>
      </c>
      <c r="C5119" s="106">
        <v>24648441</v>
      </c>
      <c r="D5119" s="106">
        <v>0</v>
      </c>
      <c r="M5119" t="b">
        <f t="shared" si="400"/>
        <v>1</v>
      </c>
      <c r="N5119" t="b">
        <f t="shared" si="401"/>
        <v>1</v>
      </c>
      <c r="O5119" t="b">
        <f t="shared" si="402"/>
        <v>1</v>
      </c>
      <c r="P5119" t="b">
        <f t="shared" si="402"/>
        <v>1</v>
      </c>
      <c r="Q5119" t="b">
        <f t="shared" si="403"/>
        <v>1</v>
      </c>
      <c r="R5119" t="b">
        <f t="shared" si="404"/>
        <v>1</v>
      </c>
      <c r="U5119" t="s">
        <v>359</v>
      </c>
      <c r="V5119" s="106">
        <v>24648441</v>
      </c>
      <c r="W5119" s="106">
        <v>0</v>
      </c>
    </row>
    <row r="5120" spans="2:26" x14ac:dyDescent="0.25">
      <c r="B5120" t="s">
        <v>330</v>
      </c>
      <c r="C5120" t="s">
        <v>331</v>
      </c>
      <c r="D5120" s="105" t="s">
        <v>918</v>
      </c>
      <c r="E5120" t="s">
        <v>333</v>
      </c>
      <c r="F5120" t="s">
        <v>331</v>
      </c>
      <c r="G5120" s="105" t="s">
        <v>919</v>
      </c>
      <c r="M5120" t="b">
        <f t="shared" si="400"/>
        <v>1</v>
      </c>
      <c r="N5120" t="b">
        <f t="shared" si="401"/>
        <v>1</v>
      </c>
      <c r="O5120" t="b">
        <f t="shared" si="402"/>
        <v>1</v>
      </c>
      <c r="P5120" t="b">
        <f t="shared" si="402"/>
        <v>1</v>
      </c>
      <c r="Q5120" t="b">
        <f t="shared" si="403"/>
        <v>1</v>
      </c>
      <c r="R5120" t="b">
        <f t="shared" si="404"/>
        <v>1</v>
      </c>
      <c r="U5120" t="s">
        <v>330</v>
      </c>
      <c r="V5120" t="s">
        <v>331</v>
      </c>
      <c r="W5120" s="105" t="s">
        <v>918</v>
      </c>
      <c r="X5120" t="s">
        <v>333</v>
      </c>
      <c r="Y5120" t="s">
        <v>331</v>
      </c>
      <c r="Z5120" s="105" t="s">
        <v>919</v>
      </c>
    </row>
    <row r="5121" spans="2:26" x14ac:dyDescent="0.25">
      <c r="B5121" t="s">
        <v>335</v>
      </c>
      <c r="C5121" t="s">
        <v>3</v>
      </c>
      <c r="D5121" t="s">
        <v>336</v>
      </c>
      <c r="E5121" t="s">
        <v>337</v>
      </c>
      <c r="M5121" t="b">
        <f t="shared" si="400"/>
        <v>1</v>
      </c>
      <c r="N5121" t="b">
        <f t="shared" si="401"/>
        <v>1</v>
      </c>
      <c r="O5121" t="b">
        <f t="shared" si="402"/>
        <v>1</v>
      </c>
      <c r="P5121" t="b">
        <f t="shared" si="402"/>
        <v>1</v>
      </c>
      <c r="Q5121" t="b">
        <f t="shared" si="403"/>
        <v>1</v>
      </c>
      <c r="R5121" t="b">
        <f t="shared" si="404"/>
        <v>1</v>
      </c>
      <c r="U5121" t="s">
        <v>335</v>
      </c>
      <c r="V5121" t="s">
        <v>3</v>
      </c>
      <c r="W5121" t="s">
        <v>336</v>
      </c>
      <c r="X5121" t="s">
        <v>337</v>
      </c>
    </row>
    <row r="5122" spans="2:26" x14ac:dyDescent="0.25">
      <c r="B5122" s="105" t="s">
        <v>567</v>
      </c>
      <c r="C5122" s="105" t="s">
        <v>568</v>
      </c>
      <c r="D5122" s="106">
        <v>5800000</v>
      </c>
      <c r="E5122" s="106">
        <v>0</v>
      </c>
      <c r="M5122" t="b">
        <f t="shared" si="400"/>
        <v>1</v>
      </c>
      <c r="N5122" t="b">
        <f t="shared" si="401"/>
        <v>1</v>
      </c>
      <c r="O5122" t="b">
        <f t="shared" si="402"/>
        <v>1</v>
      </c>
      <c r="P5122" t="b">
        <f t="shared" si="402"/>
        <v>1</v>
      </c>
      <c r="Q5122" t="b">
        <f t="shared" si="403"/>
        <v>1</v>
      </c>
      <c r="R5122" t="b">
        <f t="shared" si="404"/>
        <v>1</v>
      </c>
      <c r="U5122" s="105" t="s">
        <v>567</v>
      </c>
      <c r="V5122" s="105" t="s">
        <v>568</v>
      </c>
      <c r="W5122" s="106">
        <v>5800000</v>
      </c>
      <c r="X5122" s="106">
        <v>0</v>
      </c>
    </row>
    <row r="5123" spans="2:26" x14ac:dyDescent="0.25">
      <c r="B5123" s="105" t="s">
        <v>612</v>
      </c>
      <c r="C5123" s="105" t="s">
        <v>613</v>
      </c>
      <c r="D5123" s="106">
        <v>5800000</v>
      </c>
      <c r="E5123" s="106">
        <v>0</v>
      </c>
      <c r="M5123" t="b">
        <f t="shared" si="400"/>
        <v>1</v>
      </c>
      <c r="N5123" t="b">
        <f t="shared" si="401"/>
        <v>1</v>
      </c>
      <c r="O5123" t="b">
        <f t="shared" si="402"/>
        <v>1</v>
      </c>
      <c r="P5123" t="b">
        <f t="shared" si="402"/>
        <v>1</v>
      </c>
      <c r="Q5123" t="b">
        <f t="shared" si="403"/>
        <v>1</v>
      </c>
      <c r="R5123" t="b">
        <f t="shared" si="404"/>
        <v>1</v>
      </c>
      <c r="U5123" s="105" t="s">
        <v>612</v>
      </c>
      <c r="V5123" s="105" t="s">
        <v>613</v>
      </c>
      <c r="W5123" s="106">
        <v>5800000</v>
      </c>
      <c r="X5123" s="106">
        <v>0</v>
      </c>
    </row>
    <row r="5124" spans="2:26" x14ac:dyDescent="0.25">
      <c r="B5124" s="105" t="s">
        <v>614</v>
      </c>
      <c r="C5124" s="105" t="s">
        <v>613</v>
      </c>
      <c r="D5124" s="106">
        <v>5800000</v>
      </c>
      <c r="E5124" s="106">
        <v>0</v>
      </c>
      <c r="M5124" t="b">
        <f t="shared" si="400"/>
        <v>1</v>
      </c>
      <c r="N5124" t="b">
        <f t="shared" si="401"/>
        <v>1</v>
      </c>
      <c r="O5124" t="b">
        <f t="shared" si="402"/>
        <v>1</v>
      </c>
      <c r="P5124" t="b">
        <f t="shared" si="402"/>
        <v>1</v>
      </c>
      <c r="Q5124" t="b">
        <f t="shared" si="403"/>
        <v>1</v>
      </c>
      <c r="R5124" t="b">
        <f t="shared" si="404"/>
        <v>1</v>
      </c>
      <c r="U5124" s="105" t="s">
        <v>614</v>
      </c>
      <c r="V5124" s="105" t="s">
        <v>613</v>
      </c>
      <c r="W5124" s="106">
        <v>5800000</v>
      </c>
      <c r="X5124" s="106">
        <v>0</v>
      </c>
    </row>
    <row r="5125" spans="2:26" x14ac:dyDescent="0.25">
      <c r="B5125" s="105" t="s">
        <v>463</v>
      </c>
      <c r="C5125" s="105" t="s">
        <v>464</v>
      </c>
      <c r="D5125" s="106">
        <v>227029000</v>
      </c>
      <c r="E5125" s="106">
        <v>0</v>
      </c>
      <c r="M5125" t="b">
        <f t="shared" si="400"/>
        <v>1</v>
      </c>
      <c r="N5125" t="b">
        <f t="shared" si="401"/>
        <v>1</v>
      </c>
      <c r="O5125" t="b">
        <f t="shared" si="402"/>
        <v>1</v>
      </c>
      <c r="P5125" t="b">
        <f t="shared" si="402"/>
        <v>1</v>
      </c>
      <c r="Q5125" t="b">
        <f t="shared" si="403"/>
        <v>1</v>
      </c>
      <c r="R5125" t="b">
        <f t="shared" si="404"/>
        <v>1</v>
      </c>
      <c r="U5125" s="105" t="s">
        <v>463</v>
      </c>
      <c r="V5125" s="105" t="s">
        <v>464</v>
      </c>
      <c r="W5125" s="106">
        <v>227029000</v>
      </c>
      <c r="X5125" s="106">
        <v>0</v>
      </c>
    </row>
    <row r="5126" spans="2:26" x14ac:dyDescent="0.25">
      <c r="B5126" s="105" t="s">
        <v>465</v>
      </c>
      <c r="C5126" s="105" t="s">
        <v>466</v>
      </c>
      <c r="D5126" s="106">
        <v>60529000</v>
      </c>
      <c r="E5126" s="106">
        <v>0</v>
      </c>
      <c r="M5126" t="b">
        <f t="shared" si="400"/>
        <v>1</v>
      </c>
      <c r="N5126" t="b">
        <f t="shared" si="401"/>
        <v>1</v>
      </c>
      <c r="O5126" t="b">
        <f t="shared" si="402"/>
        <v>1</v>
      </c>
      <c r="P5126" t="b">
        <f t="shared" si="402"/>
        <v>1</v>
      </c>
      <c r="Q5126" t="b">
        <f t="shared" si="403"/>
        <v>1</v>
      </c>
      <c r="R5126" t="b">
        <f t="shared" si="404"/>
        <v>1</v>
      </c>
      <c r="U5126" s="105" t="s">
        <v>465</v>
      </c>
      <c r="V5126" s="105" t="s">
        <v>466</v>
      </c>
      <c r="W5126" s="106">
        <v>60529000</v>
      </c>
      <c r="X5126" s="106">
        <v>0</v>
      </c>
    </row>
    <row r="5127" spans="2:26" x14ac:dyDescent="0.25">
      <c r="B5127" s="105" t="s">
        <v>467</v>
      </c>
      <c r="C5127" s="105" t="s">
        <v>468</v>
      </c>
      <c r="D5127" s="106">
        <v>60529000</v>
      </c>
      <c r="E5127" s="106">
        <v>0</v>
      </c>
      <c r="M5127" t="b">
        <f t="shared" si="400"/>
        <v>1</v>
      </c>
      <c r="N5127" t="b">
        <f t="shared" si="401"/>
        <v>1</v>
      </c>
      <c r="O5127" t="b">
        <f t="shared" si="402"/>
        <v>1</v>
      </c>
      <c r="P5127" t="b">
        <f t="shared" si="402"/>
        <v>1</v>
      </c>
      <c r="Q5127" t="b">
        <f t="shared" si="403"/>
        <v>1</v>
      </c>
      <c r="R5127" t="b">
        <f t="shared" si="404"/>
        <v>1</v>
      </c>
      <c r="U5127" s="105" t="s">
        <v>467</v>
      </c>
      <c r="V5127" s="105" t="s">
        <v>468</v>
      </c>
      <c r="W5127" s="106">
        <v>60529000</v>
      </c>
      <c r="X5127" s="106">
        <v>0</v>
      </c>
    </row>
    <row r="5128" spans="2:26" x14ac:dyDescent="0.25">
      <c r="B5128" s="105" t="s">
        <v>480</v>
      </c>
      <c r="C5128" s="105" t="s">
        <v>481</v>
      </c>
      <c r="D5128" s="106">
        <v>166500000</v>
      </c>
      <c r="E5128" s="106">
        <v>0</v>
      </c>
      <c r="M5128" t="b">
        <f t="shared" si="400"/>
        <v>1</v>
      </c>
      <c r="N5128" t="b">
        <f t="shared" si="401"/>
        <v>1</v>
      </c>
      <c r="O5128" t="b">
        <f t="shared" si="402"/>
        <v>1</v>
      </c>
      <c r="P5128" t="b">
        <f t="shared" si="402"/>
        <v>1</v>
      </c>
      <c r="Q5128" t="b">
        <f t="shared" si="403"/>
        <v>1</v>
      </c>
      <c r="R5128" t="b">
        <f t="shared" si="404"/>
        <v>1</v>
      </c>
      <c r="U5128" s="105" t="s">
        <v>480</v>
      </c>
      <c r="V5128" s="105" t="s">
        <v>481</v>
      </c>
      <c r="W5128" s="106">
        <v>166500000</v>
      </c>
      <c r="X5128" s="106">
        <v>0</v>
      </c>
    </row>
    <row r="5129" spans="2:26" x14ac:dyDescent="0.25">
      <c r="B5129" s="105" t="s">
        <v>482</v>
      </c>
      <c r="C5129" s="105" t="s">
        <v>481</v>
      </c>
      <c r="D5129" s="106">
        <v>166500000</v>
      </c>
      <c r="E5129" s="106">
        <v>0</v>
      </c>
      <c r="M5129" t="b">
        <f t="shared" si="400"/>
        <v>1</v>
      </c>
      <c r="N5129" t="b">
        <f t="shared" si="401"/>
        <v>1</v>
      </c>
      <c r="O5129" t="b">
        <f t="shared" si="402"/>
        <v>1</v>
      </c>
      <c r="P5129" t="b">
        <f t="shared" si="402"/>
        <v>1</v>
      </c>
      <c r="Q5129" t="b">
        <f t="shared" si="403"/>
        <v>1</v>
      </c>
      <c r="R5129" t="b">
        <f t="shared" si="404"/>
        <v>1</v>
      </c>
      <c r="U5129" s="105" t="s">
        <v>482</v>
      </c>
      <c r="V5129" s="105" t="s">
        <v>481</v>
      </c>
      <c r="W5129" s="106">
        <v>166500000</v>
      </c>
      <c r="X5129" s="106">
        <v>0</v>
      </c>
    </row>
    <row r="5130" spans="2:26" x14ac:dyDescent="0.25">
      <c r="B5130" s="105" t="s">
        <v>473</v>
      </c>
      <c r="C5130" s="105" t="s">
        <v>474</v>
      </c>
      <c r="D5130" s="106">
        <v>2500000</v>
      </c>
      <c r="E5130" s="106">
        <v>0</v>
      </c>
      <c r="M5130" t="b">
        <f t="shared" si="400"/>
        <v>1</v>
      </c>
      <c r="N5130" t="b">
        <f t="shared" si="401"/>
        <v>1</v>
      </c>
      <c r="O5130" t="b">
        <f t="shared" si="402"/>
        <v>1</v>
      </c>
      <c r="P5130" t="b">
        <f t="shared" si="402"/>
        <v>1</v>
      </c>
      <c r="Q5130" t="b">
        <f t="shared" si="403"/>
        <v>1</v>
      </c>
      <c r="R5130" t="b">
        <f t="shared" si="404"/>
        <v>1</v>
      </c>
      <c r="U5130" s="105" t="s">
        <v>473</v>
      </c>
      <c r="V5130" s="105" t="s">
        <v>474</v>
      </c>
      <c r="W5130" s="106">
        <v>2500000</v>
      </c>
      <c r="X5130" s="106">
        <v>0</v>
      </c>
    </row>
    <row r="5131" spans="2:26" x14ac:dyDescent="0.25">
      <c r="B5131" s="105" t="s">
        <v>475</v>
      </c>
      <c r="C5131" s="105" t="s">
        <v>476</v>
      </c>
      <c r="D5131" s="106">
        <v>2500000</v>
      </c>
      <c r="E5131" s="106">
        <v>0</v>
      </c>
      <c r="M5131" t="b">
        <f t="shared" si="400"/>
        <v>1</v>
      </c>
      <c r="N5131" t="b">
        <f t="shared" si="401"/>
        <v>1</v>
      </c>
      <c r="O5131" t="b">
        <f t="shared" si="402"/>
        <v>1</v>
      </c>
      <c r="P5131" t="b">
        <f t="shared" si="402"/>
        <v>1</v>
      </c>
      <c r="Q5131" t="b">
        <f t="shared" si="403"/>
        <v>1</v>
      </c>
      <c r="R5131" t="b">
        <f t="shared" si="404"/>
        <v>1</v>
      </c>
      <c r="U5131" s="105" t="s">
        <v>475</v>
      </c>
      <c r="V5131" s="105" t="s">
        <v>476</v>
      </c>
      <c r="W5131" s="106">
        <v>2500000</v>
      </c>
      <c r="X5131" s="106">
        <v>0</v>
      </c>
    </row>
    <row r="5132" spans="2:26" x14ac:dyDescent="0.25">
      <c r="B5132" s="105" t="s">
        <v>477</v>
      </c>
      <c r="C5132" s="105" t="s">
        <v>476</v>
      </c>
      <c r="D5132" s="106">
        <v>2500000</v>
      </c>
      <c r="E5132" s="106">
        <v>0</v>
      </c>
      <c r="M5132" t="b">
        <f t="shared" si="400"/>
        <v>1</v>
      </c>
      <c r="N5132" t="b">
        <f t="shared" si="401"/>
        <v>1</v>
      </c>
      <c r="O5132" t="b">
        <f t="shared" si="402"/>
        <v>1</v>
      </c>
      <c r="P5132" t="b">
        <f t="shared" si="402"/>
        <v>1</v>
      </c>
      <c r="Q5132" t="b">
        <f t="shared" si="403"/>
        <v>1</v>
      </c>
      <c r="R5132" t="b">
        <f t="shared" si="404"/>
        <v>1</v>
      </c>
      <c r="U5132" s="105" t="s">
        <v>477</v>
      </c>
      <c r="V5132" s="105" t="s">
        <v>476</v>
      </c>
      <c r="W5132" s="106">
        <v>2500000</v>
      </c>
      <c r="X5132" s="106">
        <v>0</v>
      </c>
    </row>
    <row r="5133" spans="2:26" x14ac:dyDescent="0.25">
      <c r="B5133" t="s">
        <v>359</v>
      </c>
      <c r="C5133" s="106">
        <v>235329000</v>
      </c>
      <c r="D5133" s="106">
        <v>0</v>
      </c>
      <c r="M5133" t="b">
        <f t="shared" si="400"/>
        <v>1</v>
      </c>
      <c r="N5133" t="b">
        <f t="shared" si="401"/>
        <v>1</v>
      </c>
      <c r="O5133" t="b">
        <f t="shared" si="402"/>
        <v>1</v>
      </c>
      <c r="P5133" t="b">
        <f t="shared" si="402"/>
        <v>1</v>
      </c>
      <c r="Q5133" t="b">
        <f t="shared" si="403"/>
        <v>1</v>
      </c>
      <c r="R5133" t="b">
        <f t="shared" si="404"/>
        <v>1</v>
      </c>
      <c r="U5133" t="s">
        <v>359</v>
      </c>
      <c r="V5133" s="106">
        <v>235329000</v>
      </c>
      <c r="W5133" s="106">
        <v>0</v>
      </c>
    </row>
    <row r="5134" spans="2:26" x14ac:dyDescent="0.25">
      <c r="B5134" t="s">
        <v>330</v>
      </c>
      <c r="C5134" t="s">
        <v>331</v>
      </c>
      <c r="D5134" s="105" t="s">
        <v>920</v>
      </c>
      <c r="E5134" t="s">
        <v>333</v>
      </c>
      <c r="F5134" t="s">
        <v>331</v>
      </c>
      <c r="G5134" s="105" t="s">
        <v>921</v>
      </c>
      <c r="M5134" t="b">
        <f t="shared" si="400"/>
        <v>1</v>
      </c>
      <c r="N5134" t="b">
        <f t="shared" si="401"/>
        <v>1</v>
      </c>
      <c r="O5134" t="b">
        <f t="shared" si="402"/>
        <v>1</v>
      </c>
      <c r="P5134" t="b">
        <f t="shared" si="402"/>
        <v>1</v>
      </c>
      <c r="Q5134" t="b">
        <f t="shared" si="403"/>
        <v>1</v>
      </c>
      <c r="R5134" t="b">
        <f t="shared" si="404"/>
        <v>1</v>
      </c>
      <c r="U5134" t="s">
        <v>330</v>
      </c>
      <c r="V5134" t="s">
        <v>331</v>
      </c>
      <c r="W5134" s="105" t="s">
        <v>920</v>
      </c>
      <c r="X5134" t="s">
        <v>333</v>
      </c>
      <c r="Y5134" t="s">
        <v>331</v>
      </c>
      <c r="Z5134" s="105" t="s">
        <v>921</v>
      </c>
    </row>
    <row r="5135" spans="2:26" x14ac:dyDescent="0.25">
      <c r="B5135" t="s">
        <v>335</v>
      </c>
      <c r="C5135" t="s">
        <v>3</v>
      </c>
      <c r="D5135" t="s">
        <v>336</v>
      </c>
      <c r="E5135" t="s">
        <v>337</v>
      </c>
      <c r="M5135" t="b">
        <f t="shared" si="400"/>
        <v>1</v>
      </c>
      <c r="N5135" t="b">
        <f t="shared" si="401"/>
        <v>1</v>
      </c>
      <c r="O5135" t="b">
        <f t="shared" si="402"/>
        <v>1</v>
      </c>
      <c r="P5135" t="b">
        <f t="shared" si="402"/>
        <v>1</v>
      </c>
      <c r="Q5135" t="b">
        <f t="shared" si="403"/>
        <v>1</v>
      </c>
      <c r="R5135" t="b">
        <f t="shared" si="404"/>
        <v>1</v>
      </c>
      <c r="U5135" t="s">
        <v>335</v>
      </c>
      <c r="V5135" t="s">
        <v>3</v>
      </c>
      <c r="W5135" t="s">
        <v>336</v>
      </c>
      <c r="X5135" t="s">
        <v>337</v>
      </c>
    </row>
    <row r="5136" spans="2:26" x14ac:dyDescent="0.25">
      <c r="B5136" s="105" t="s">
        <v>418</v>
      </c>
      <c r="C5136" s="105" t="s">
        <v>419</v>
      </c>
      <c r="D5136" s="106">
        <v>2805722000</v>
      </c>
      <c r="E5136" s="106">
        <v>0</v>
      </c>
      <c r="M5136" t="b">
        <f t="shared" si="400"/>
        <v>1</v>
      </c>
      <c r="N5136" t="b">
        <f t="shared" si="401"/>
        <v>1</v>
      </c>
      <c r="O5136" t="b">
        <f t="shared" si="402"/>
        <v>1</v>
      </c>
      <c r="P5136" t="b">
        <f t="shared" si="402"/>
        <v>1</v>
      </c>
      <c r="Q5136" t="b">
        <f t="shared" si="403"/>
        <v>1</v>
      </c>
      <c r="R5136" t="b">
        <f t="shared" si="404"/>
        <v>1</v>
      </c>
      <c r="U5136" s="105" t="s">
        <v>418</v>
      </c>
      <c r="V5136" s="105" t="s">
        <v>419</v>
      </c>
      <c r="W5136" s="106">
        <v>2805722000</v>
      </c>
      <c r="X5136" s="106">
        <v>0</v>
      </c>
    </row>
    <row r="5137" spans="2:24" x14ac:dyDescent="0.25">
      <c r="B5137" s="105" t="s">
        <v>420</v>
      </c>
      <c r="C5137" s="105" t="s">
        <v>421</v>
      </c>
      <c r="D5137" s="106">
        <v>2805722000</v>
      </c>
      <c r="E5137" s="106">
        <v>0</v>
      </c>
      <c r="M5137" t="b">
        <f t="shared" si="400"/>
        <v>1</v>
      </c>
      <c r="N5137" t="b">
        <f t="shared" si="401"/>
        <v>1</v>
      </c>
      <c r="O5137" t="b">
        <f t="shared" si="402"/>
        <v>1</v>
      </c>
      <c r="P5137" t="b">
        <f t="shared" si="402"/>
        <v>1</v>
      </c>
      <c r="Q5137" t="b">
        <f t="shared" si="403"/>
        <v>1</v>
      </c>
      <c r="R5137" t="b">
        <f t="shared" si="404"/>
        <v>1</v>
      </c>
      <c r="U5137" s="105" t="s">
        <v>420</v>
      </c>
      <c r="V5137" s="105" t="s">
        <v>421</v>
      </c>
      <c r="W5137" s="106">
        <v>2805722000</v>
      </c>
      <c r="X5137" s="106">
        <v>0</v>
      </c>
    </row>
    <row r="5138" spans="2:24" x14ac:dyDescent="0.25">
      <c r="B5138" s="105" t="s">
        <v>422</v>
      </c>
      <c r="C5138" s="105" t="s">
        <v>421</v>
      </c>
      <c r="D5138" s="106">
        <v>1992620000</v>
      </c>
      <c r="E5138" s="106">
        <v>0</v>
      </c>
      <c r="M5138" t="b">
        <f t="shared" si="400"/>
        <v>1</v>
      </c>
      <c r="N5138" t="b">
        <f t="shared" si="401"/>
        <v>1</v>
      </c>
      <c r="O5138" t="b">
        <f t="shared" si="402"/>
        <v>1</v>
      </c>
      <c r="P5138" t="b">
        <f t="shared" si="402"/>
        <v>1</v>
      </c>
      <c r="Q5138" t="b">
        <f t="shared" si="403"/>
        <v>1</v>
      </c>
      <c r="R5138" t="b">
        <f t="shared" si="404"/>
        <v>1</v>
      </c>
      <c r="U5138" s="105" t="s">
        <v>422</v>
      </c>
      <c r="V5138" s="105" t="s">
        <v>421</v>
      </c>
      <c r="W5138" s="106">
        <v>1992620000</v>
      </c>
      <c r="X5138" s="106">
        <v>0</v>
      </c>
    </row>
    <row r="5139" spans="2:24" x14ac:dyDescent="0.25">
      <c r="B5139" s="105" t="s">
        <v>759</v>
      </c>
      <c r="C5139" s="105" t="s">
        <v>1584</v>
      </c>
      <c r="D5139" s="106">
        <v>136100000</v>
      </c>
      <c r="E5139" s="106">
        <v>0</v>
      </c>
      <c r="M5139" t="b">
        <f t="shared" si="400"/>
        <v>1</v>
      </c>
      <c r="N5139" t="b">
        <f t="shared" si="401"/>
        <v>1</v>
      </c>
      <c r="O5139" t="b">
        <f t="shared" si="402"/>
        <v>1</v>
      </c>
      <c r="P5139" t="b">
        <f t="shared" si="402"/>
        <v>1</v>
      </c>
      <c r="Q5139" t="b">
        <f t="shared" si="403"/>
        <v>1</v>
      </c>
      <c r="R5139" t="b">
        <f t="shared" si="404"/>
        <v>1</v>
      </c>
      <c r="U5139" s="105" t="s">
        <v>759</v>
      </c>
      <c r="V5139" s="105" t="s">
        <v>1584</v>
      </c>
      <c r="W5139" s="106">
        <v>136100000</v>
      </c>
      <c r="X5139" s="106">
        <v>0</v>
      </c>
    </row>
    <row r="5140" spans="2:24" x14ac:dyDescent="0.25">
      <c r="B5140" s="105" t="s">
        <v>423</v>
      </c>
      <c r="C5140" s="105" t="s">
        <v>424</v>
      </c>
      <c r="D5140" s="106">
        <v>101000000</v>
      </c>
      <c r="E5140" s="106">
        <v>0</v>
      </c>
      <c r="M5140" t="b">
        <f t="shared" si="400"/>
        <v>1</v>
      </c>
      <c r="N5140" t="b">
        <f t="shared" si="401"/>
        <v>1</v>
      </c>
      <c r="O5140" t="b">
        <f t="shared" si="402"/>
        <v>1</v>
      </c>
      <c r="P5140" t="b">
        <f t="shared" si="402"/>
        <v>1</v>
      </c>
      <c r="Q5140" t="b">
        <f t="shared" si="403"/>
        <v>1</v>
      </c>
      <c r="R5140" t="b">
        <f t="shared" si="404"/>
        <v>1</v>
      </c>
      <c r="U5140" s="105" t="s">
        <v>423</v>
      </c>
      <c r="V5140" s="105" t="s">
        <v>424</v>
      </c>
      <c r="W5140" s="106">
        <v>101000000</v>
      </c>
      <c r="X5140" s="106">
        <v>0</v>
      </c>
    </row>
    <row r="5141" spans="2:24" x14ac:dyDescent="0.25">
      <c r="B5141" s="105" t="s">
        <v>425</v>
      </c>
      <c r="C5141" s="105" t="s">
        <v>426</v>
      </c>
      <c r="D5141" s="106">
        <v>152750000</v>
      </c>
      <c r="E5141" s="106">
        <v>0</v>
      </c>
      <c r="M5141" t="b">
        <f t="shared" si="400"/>
        <v>1</v>
      </c>
      <c r="N5141" t="b">
        <f t="shared" si="401"/>
        <v>1</v>
      </c>
      <c r="O5141" t="b">
        <f t="shared" si="402"/>
        <v>1</v>
      </c>
      <c r="P5141" t="b">
        <f t="shared" si="402"/>
        <v>1</v>
      </c>
      <c r="Q5141" t="b">
        <f t="shared" si="403"/>
        <v>1</v>
      </c>
      <c r="R5141" t="b">
        <f t="shared" si="404"/>
        <v>1</v>
      </c>
      <c r="U5141" s="105" t="s">
        <v>425</v>
      </c>
      <c r="V5141" s="105" t="s">
        <v>426</v>
      </c>
      <c r="W5141" s="106">
        <v>152750000</v>
      </c>
      <c r="X5141" s="106">
        <v>0</v>
      </c>
    </row>
    <row r="5142" spans="2:24" x14ac:dyDescent="0.25">
      <c r="B5142" s="105" t="s">
        <v>760</v>
      </c>
      <c r="C5142" s="105" t="s">
        <v>1585</v>
      </c>
      <c r="D5142" s="106">
        <v>101600000</v>
      </c>
      <c r="E5142" s="106">
        <v>0</v>
      </c>
      <c r="M5142" t="b">
        <f t="shared" si="400"/>
        <v>1</v>
      </c>
      <c r="N5142" t="b">
        <f t="shared" si="401"/>
        <v>1</v>
      </c>
      <c r="O5142" t="b">
        <f t="shared" si="402"/>
        <v>1</v>
      </c>
      <c r="P5142" t="b">
        <f t="shared" si="402"/>
        <v>1</v>
      </c>
      <c r="Q5142" t="b">
        <f t="shared" si="403"/>
        <v>1</v>
      </c>
      <c r="R5142" t="b">
        <f t="shared" si="404"/>
        <v>1</v>
      </c>
      <c r="U5142" s="105" t="s">
        <v>760</v>
      </c>
      <c r="V5142" s="105" t="s">
        <v>1585</v>
      </c>
      <c r="W5142" s="106">
        <v>101600000</v>
      </c>
      <c r="X5142" s="106">
        <v>0</v>
      </c>
    </row>
    <row r="5143" spans="2:24" x14ac:dyDescent="0.25">
      <c r="B5143" s="105" t="s">
        <v>761</v>
      </c>
      <c r="C5143" s="105" t="s">
        <v>1586</v>
      </c>
      <c r="D5143" s="106">
        <v>49100000</v>
      </c>
      <c r="E5143" s="106">
        <v>0</v>
      </c>
      <c r="M5143" t="b">
        <f t="shared" si="400"/>
        <v>1</v>
      </c>
      <c r="N5143" t="b">
        <f t="shared" si="401"/>
        <v>1</v>
      </c>
      <c r="O5143" t="b">
        <f t="shared" si="402"/>
        <v>1</v>
      </c>
      <c r="P5143" t="b">
        <f t="shared" si="402"/>
        <v>1</v>
      </c>
      <c r="Q5143" t="b">
        <f t="shared" si="403"/>
        <v>1</v>
      </c>
      <c r="R5143" t="b">
        <f t="shared" si="404"/>
        <v>1</v>
      </c>
      <c r="U5143" s="105" t="s">
        <v>761</v>
      </c>
      <c r="V5143" s="105" t="s">
        <v>1586</v>
      </c>
      <c r="W5143" s="106">
        <v>49100000</v>
      </c>
      <c r="X5143" s="106">
        <v>0</v>
      </c>
    </row>
    <row r="5144" spans="2:24" x14ac:dyDescent="0.25">
      <c r="B5144" s="105" t="s">
        <v>762</v>
      </c>
      <c r="C5144" s="105" t="s">
        <v>1587</v>
      </c>
      <c r="D5144" s="106">
        <v>57850000</v>
      </c>
      <c r="E5144" s="106">
        <v>0</v>
      </c>
      <c r="M5144" t="b">
        <f t="shared" si="400"/>
        <v>1</v>
      </c>
      <c r="N5144" t="b">
        <f t="shared" si="401"/>
        <v>1</v>
      </c>
      <c r="O5144" t="b">
        <f t="shared" si="402"/>
        <v>1</v>
      </c>
      <c r="P5144" t="b">
        <f t="shared" si="402"/>
        <v>1</v>
      </c>
      <c r="Q5144" t="b">
        <f t="shared" si="403"/>
        <v>1</v>
      </c>
      <c r="R5144" t="b">
        <f t="shared" si="404"/>
        <v>1</v>
      </c>
      <c r="U5144" s="105" t="s">
        <v>762</v>
      </c>
      <c r="V5144" s="105" t="s">
        <v>1587</v>
      </c>
      <c r="W5144" s="106">
        <v>57850000</v>
      </c>
      <c r="X5144" s="106">
        <v>0</v>
      </c>
    </row>
    <row r="5145" spans="2:24" x14ac:dyDescent="0.25">
      <c r="B5145" s="105" t="s">
        <v>763</v>
      </c>
      <c r="C5145" s="105" t="s">
        <v>1588</v>
      </c>
      <c r="D5145" s="106">
        <v>53550000</v>
      </c>
      <c r="E5145" s="106">
        <v>0</v>
      </c>
      <c r="M5145" t="b">
        <f t="shared" si="400"/>
        <v>1</v>
      </c>
      <c r="N5145" t="b">
        <f t="shared" si="401"/>
        <v>1</v>
      </c>
      <c r="O5145" t="b">
        <f t="shared" si="402"/>
        <v>1</v>
      </c>
      <c r="P5145" t="b">
        <f t="shared" si="402"/>
        <v>1</v>
      </c>
      <c r="Q5145" t="b">
        <f t="shared" si="403"/>
        <v>1</v>
      </c>
      <c r="R5145" t="b">
        <f t="shared" si="404"/>
        <v>1</v>
      </c>
      <c r="U5145" s="105" t="s">
        <v>763</v>
      </c>
      <c r="V5145" s="105" t="s">
        <v>1588</v>
      </c>
      <c r="W5145" s="106">
        <v>53550000</v>
      </c>
      <c r="X5145" s="106">
        <v>0</v>
      </c>
    </row>
    <row r="5146" spans="2:24" x14ac:dyDescent="0.25">
      <c r="B5146" s="105" t="s">
        <v>764</v>
      </c>
      <c r="C5146" s="105" t="s">
        <v>1589</v>
      </c>
      <c r="D5146" s="106">
        <v>71800000</v>
      </c>
      <c r="E5146" s="106">
        <v>0</v>
      </c>
      <c r="M5146" t="b">
        <f t="shared" si="400"/>
        <v>1</v>
      </c>
      <c r="N5146" t="b">
        <f t="shared" si="401"/>
        <v>1</v>
      </c>
      <c r="O5146" t="b">
        <f t="shared" si="402"/>
        <v>1</v>
      </c>
      <c r="P5146" t="b">
        <f t="shared" si="402"/>
        <v>1</v>
      </c>
      <c r="Q5146" t="b">
        <f t="shared" si="403"/>
        <v>1</v>
      </c>
      <c r="R5146" t="b">
        <f t="shared" si="404"/>
        <v>1</v>
      </c>
      <c r="U5146" s="105" t="s">
        <v>764</v>
      </c>
      <c r="V5146" s="105" t="s">
        <v>1589</v>
      </c>
      <c r="W5146" s="106">
        <v>71800000</v>
      </c>
      <c r="X5146" s="106">
        <v>0</v>
      </c>
    </row>
    <row r="5147" spans="2:24" x14ac:dyDescent="0.25">
      <c r="B5147" s="105" t="s">
        <v>765</v>
      </c>
      <c r="C5147" s="105" t="s">
        <v>1590</v>
      </c>
      <c r="D5147" s="106">
        <v>27000000</v>
      </c>
      <c r="E5147" s="106">
        <v>0</v>
      </c>
      <c r="M5147" t="b">
        <f t="shared" ref="M5147:M5210" si="405">+B5147=U5147</f>
        <v>1</v>
      </c>
      <c r="N5147" t="b">
        <f t="shared" ref="N5147:N5210" si="406">+C5147=V5147</f>
        <v>1</v>
      </c>
      <c r="O5147" t="b">
        <f t="shared" ref="O5147:P5210" si="407">+D5147=W5147</f>
        <v>1</v>
      </c>
      <c r="P5147" t="b">
        <f t="shared" si="407"/>
        <v>1</v>
      </c>
      <c r="Q5147" t="b">
        <f t="shared" ref="Q5147:Q5210" si="408">+F5147=Y5147</f>
        <v>1</v>
      </c>
      <c r="R5147" t="b">
        <f t="shared" ref="R5147:R5210" si="409">+G5147=Z5147</f>
        <v>1</v>
      </c>
      <c r="U5147" s="105" t="s">
        <v>765</v>
      </c>
      <c r="V5147" s="105" t="s">
        <v>1590</v>
      </c>
      <c r="W5147" s="106">
        <v>27000000</v>
      </c>
      <c r="X5147" s="106">
        <v>0</v>
      </c>
    </row>
    <row r="5148" spans="2:24" x14ac:dyDescent="0.25">
      <c r="B5148" s="105" t="s">
        <v>766</v>
      </c>
      <c r="C5148" s="105" t="s">
        <v>1591</v>
      </c>
      <c r="D5148" s="106">
        <v>26000000</v>
      </c>
      <c r="E5148" s="106">
        <v>0</v>
      </c>
      <c r="M5148" t="b">
        <f t="shared" si="405"/>
        <v>1</v>
      </c>
      <c r="N5148" t="b">
        <f t="shared" si="406"/>
        <v>1</v>
      </c>
      <c r="O5148" t="b">
        <f t="shared" si="407"/>
        <v>1</v>
      </c>
      <c r="P5148" t="b">
        <f t="shared" si="407"/>
        <v>1</v>
      </c>
      <c r="Q5148" t="b">
        <f t="shared" si="408"/>
        <v>1</v>
      </c>
      <c r="R5148" t="b">
        <f t="shared" si="409"/>
        <v>1</v>
      </c>
      <c r="U5148" s="105" t="s">
        <v>766</v>
      </c>
      <c r="V5148" s="105" t="s">
        <v>1591</v>
      </c>
      <c r="W5148" s="106">
        <v>26000000</v>
      </c>
      <c r="X5148" s="106">
        <v>0</v>
      </c>
    </row>
    <row r="5149" spans="2:24" x14ac:dyDescent="0.25">
      <c r="B5149" s="105" t="s">
        <v>767</v>
      </c>
      <c r="C5149" s="105" t="s">
        <v>1592</v>
      </c>
      <c r="D5149" s="106">
        <v>36352000</v>
      </c>
      <c r="E5149" s="106">
        <v>0</v>
      </c>
      <c r="M5149" t="b">
        <f t="shared" si="405"/>
        <v>1</v>
      </c>
      <c r="N5149" t="b">
        <f t="shared" si="406"/>
        <v>1</v>
      </c>
      <c r="O5149" t="b">
        <f t="shared" si="407"/>
        <v>1</v>
      </c>
      <c r="P5149" t="b">
        <f t="shared" si="407"/>
        <v>1</v>
      </c>
      <c r="Q5149" t="b">
        <f t="shared" si="408"/>
        <v>1</v>
      </c>
      <c r="R5149" t="b">
        <f t="shared" si="409"/>
        <v>1</v>
      </c>
      <c r="U5149" s="105" t="s">
        <v>767</v>
      </c>
      <c r="V5149" s="105" t="s">
        <v>1592</v>
      </c>
      <c r="W5149" s="106">
        <v>36352000</v>
      </c>
      <c r="X5149" s="106">
        <v>0</v>
      </c>
    </row>
    <row r="5150" spans="2:24" x14ac:dyDescent="0.25">
      <c r="B5150" s="105" t="s">
        <v>403</v>
      </c>
      <c r="C5150" s="105" t="s">
        <v>404</v>
      </c>
      <c r="D5150" s="106">
        <v>8498325000</v>
      </c>
      <c r="E5150" s="106">
        <v>0</v>
      </c>
      <c r="M5150" t="b">
        <f t="shared" si="405"/>
        <v>1</v>
      </c>
      <c r="N5150" t="b">
        <f t="shared" si="406"/>
        <v>1</v>
      </c>
      <c r="O5150" t="b">
        <f t="shared" si="407"/>
        <v>1</v>
      </c>
      <c r="P5150" t="b">
        <f t="shared" si="407"/>
        <v>1</v>
      </c>
      <c r="Q5150" t="b">
        <f t="shared" si="408"/>
        <v>1</v>
      </c>
      <c r="R5150" t="b">
        <f t="shared" si="409"/>
        <v>1</v>
      </c>
      <c r="U5150" s="105" t="s">
        <v>403</v>
      </c>
      <c r="V5150" s="105" t="s">
        <v>404</v>
      </c>
      <c r="W5150" s="106">
        <v>8498325000</v>
      </c>
      <c r="X5150" s="106">
        <v>0</v>
      </c>
    </row>
    <row r="5151" spans="2:24" x14ac:dyDescent="0.25">
      <c r="B5151" s="105" t="s">
        <v>405</v>
      </c>
      <c r="C5151" s="105" t="s">
        <v>406</v>
      </c>
      <c r="D5151" s="106">
        <v>444225000</v>
      </c>
      <c r="E5151" s="106">
        <v>0</v>
      </c>
      <c r="M5151" t="b">
        <f t="shared" si="405"/>
        <v>1</v>
      </c>
      <c r="N5151" t="b">
        <f t="shared" si="406"/>
        <v>1</v>
      </c>
      <c r="O5151" t="b">
        <f t="shared" si="407"/>
        <v>1</v>
      </c>
      <c r="P5151" t="b">
        <f t="shared" si="407"/>
        <v>1</v>
      </c>
      <c r="Q5151" t="b">
        <f t="shared" si="408"/>
        <v>1</v>
      </c>
      <c r="R5151" t="b">
        <f t="shared" si="409"/>
        <v>1</v>
      </c>
      <c r="U5151" s="105" t="s">
        <v>405</v>
      </c>
      <c r="V5151" s="105" t="s">
        <v>406</v>
      </c>
      <c r="W5151" s="106">
        <v>444225000</v>
      </c>
      <c r="X5151" s="106">
        <v>0</v>
      </c>
    </row>
    <row r="5152" spans="2:24" x14ac:dyDescent="0.25">
      <c r="B5152" s="105" t="s">
        <v>603</v>
      </c>
      <c r="C5152" s="105" t="s">
        <v>406</v>
      </c>
      <c r="D5152" s="106">
        <v>234425000</v>
      </c>
      <c r="E5152" s="106">
        <v>0</v>
      </c>
      <c r="M5152" t="b">
        <f t="shared" si="405"/>
        <v>1</v>
      </c>
      <c r="N5152" t="b">
        <f t="shared" si="406"/>
        <v>1</v>
      </c>
      <c r="O5152" t="b">
        <f t="shared" si="407"/>
        <v>1</v>
      </c>
      <c r="P5152" t="b">
        <f t="shared" si="407"/>
        <v>1</v>
      </c>
      <c r="Q5152" t="b">
        <f t="shared" si="408"/>
        <v>1</v>
      </c>
      <c r="R5152" t="b">
        <f t="shared" si="409"/>
        <v>1</v>
      </c>
      <c r="U5152" s="105" t="s">
        <v>603</v>
      </c>
      <c r="V5152" s="105" t="s">
        <v>406</v>
      </c>
      <c r="W5152" s="106">
        <v>234425000</v>
      </c>
      <c r="X5152" s="106">
        <v>0</v>
      </c>
    </row>
    <row r="5153" spans="2:24" x14ac:dyDescent="0.25">
      <c r="B5153" s="105" t="s">
        <v>407</v>
      </c>
      <c r="C5153" s="105" t="s">
        <v>1551</v>
      </c>
      <c r="D5153" s="106">
        <v>178300000</v>
      </c>
      <c r="E5153" s="106">
        <v>0</v>
      </c>
      <c r="M5153" t="b">
        <f t="shared" si="405"/>
        <v>1</v>
      </c>
      <c r="N5153" t="b">
        <f t="shared" si="406"/>
        <v>1</v>
      </c>
      <c r="O5153" t="b">
        <f t="shared" si="407"/>
        <v>1</v>
      </c>
      <c r="P5153" t="b">
        <f t="shared" si="407"/>
        <v>1</v>
      </c>
      <c r="Q5153" t="b">
        <f t="shared" si="408"/>
        <v>1</v>
      </c>
      <c r="R5153" t="b">
        <f t="shared" si="409"/>
        <v>1</v>
      </c>
      <c r="U5153" s="105" t="s">
        <v>407</v>
      </c>
      <c r="V5153" s="105" t="s">
        <v>1551</v>
      </c>
      <c r="W5153" s="106">
        <v>178300000</v>
      </c>
      <c r="X5153" s="106">
        <v>0</v>
      </c>
    </row>
    <row r="5154" spans="2:24" x14ac:dyDescent="0.25">
      <c r="B5154" s="105" t="s">
        <v>408</v>
      </c>
      <c r="C5154" s="105" t="s">
        <v>1439</v>
      </c>
      <c r="D5154" s="106">
        <v>31500000</v>
      </c>
      <c r="E5154" s="106">
        <v>0</v>
      </c>
      <c r="M5154" t="b">
        <f t="shared" si="405"/>
        <v>1</v>
      </c>
      <c r="N5154" t="b">
        <f t="shared" si="406"/>
        <v>1</v>
      </c>
      <c r="O5154" t="b">
        <f t="shared" si="407"/>
        <v>1</v>
      </c>
      <c r="P5154" t="b">
        <f t="shared" si="407"/>
        <v>1</v>
      </c>
      <c r="Q5154" t="b">
        <f t="shared" si="408"/>
        <v>1</v>
      </c>
      <c r="R5154" t="b">
        <f t="shared" si="409"/>
        <v>1</v>
      </c>
      <c r="U5154" s="105" t="s">
        <v>408</v>
      </c>
      <c r="V5154" s="105" t="s">
        <v>1439</v>
      </c>
      <c r="W5154" s="106">
        <v>31500000</v>
      </c>
      <c r="X5154" s="106">
        <v>0</v>
      </c>
    </row>
    <row r="5155" spans="2:24" x14ac:dyDescent="0.25">
      <c r="B5155" s="105" t="s">
        <v>544</v>
      </c>
      <c r="C5155" s="105" t="s">
        <v>545</v>
      </c>
      <c r="D5155" s="106">
        <v>31500000</v>
      </c>
      <c r="E5155" s="106">
        <v>0</v>
      </c>
      <c r="M5155" t="b">
        <f t="shared" si="405"/>
        <v>1</v>
      </c>
      <c r="N5155" t="b">
        <f t="shared" si="406"/>
        <v>1</v>
      </c>
      <c r="O5155" t="b">
        <f t="shared" si="407"/>
        <v>1</v>
      </c>
      <c r="P5155" t="b">
        <f t="shared" si="407"/>
        <v>1</v>
      </c>
      <c r="Q5155" t="b">
        <f t="shared" si="408"/>
        <v>1</v>
      </c>
      <c r="R5155" t="b">
        <f t="shared" si="409"/>
        <v>1</v>
      </c>
      <c r="U5155" s="105" t="s">
        <v>544</v>
      </c>
      <c r="V5155" s="105" t="s">
        <v>545</v>
      </c>
      <c r="W5155" s="106">
        <v>31500000</v>
      </c>
      <c r="X5155" s="106">
        <v>0</v>
      </c>
    </row>
    <row r="5156" spans="2:24" x14ac:dyDescent="0.25">
      <c r="B5156" s="105" t="s">
        <v>606</v>
      </c>
      <c r="C5156" s="105" t="s">
        <v>545</v>
      </c>
      <c r="D5156" s="106">
        <v>31500000</v>
      </c>
      <c r="E5156" s="106">
        <v>0</v>
      </c>
      <c r="M5156" t="b">
        <f t="shared" si="405"/>
        <v>1</v>
      </c>
      <c r="N5156" t="b">
        <f t="shared" si="406"/>
        <v>1</v>
      </c>
      <c r="O5156" t="b">
        <f t="shared" si="407"/>
        <v>1</v>
      </c>
      <c r="P5156" t="b">
        <f t="shared" si="407"/>
        <v>1</v>
      </c>
      <c r="Q5156" t="b">
        <f t="shared" si="408"/>
        <v>1</v>
      </c>
      <c r="R5156" t="b">
        <f t="shared" si="409"/>
        <v>1</v>
      </c>
      <c r="U5156" s="105" t="s">
        <v>606</v>
      </c>
      <c r="V5156" s="105" t="s">
        <v>545</v>
      </c>
      <c r="W5156" s="106">
        <v>31500000</v>
      </c>
      <c r="X5156" s="106">
        <v>0</v>
      </c>
    </row>
    <row r="5157" spans="2:24" x14ac:dyDescent="0.25">
      <c r="B5157" s="105" t="s">
        <v>548</v>
      </c>
      <c r="C5157" s="105" t="s">
        <v>549</v>
      </c>
      <c r="D5157" s="106">
        <v>11350000</v>
      </c>
      <c r="E5157" s="106">
        <v>0</v>
      </c>
      <c r="M5157" t="b">
        <f t="shared" si="405"/>
        <v>1</v>
      </c>
      <c r="N5157" t="b">
        <f t="shared" si="406"/>
        <v>1</v>
      </c>
      <c r="O5157" t="b">
        <f t="shared" si="407"/>
        <v>1</v>
      </c>
      <c r="P5157" t="b">
        <f t="shared" si="407"/>
        <v>1</v>
      </c>
      <c r="Q5157" t="b">
        <f t="shared" si="408"/>
        <v>1</v>
      </c>
      <c r="R5157" t="b">
        <f t="shared" si="409"/>
        <v>1</v>
      </c>
      <c r="U5157" s="105" t="s">
        <v>548</v>
      </c>
      <c r="V5157" s="105" t="s">
        <v>549</v>
      </c>
      <c r="W5157" s="106">
        <v>11350000</v>
      </c>
      <c r="X5157" s="106">
        <v>0</v>
      </c>
    </row>
    <row r="5158" spans="2:24" x14ac:dyDescent="0.25">
      <c r="B5158" s="105" t="s">
        <v>607</v>
      </c>
      <c r="C5158" s="105" t="s">
        <v>549</v>
      </c>
      <c r="D5158" s="106">
        <v>11350000</v>
      </c>
      <c r="E5158" s="106">
        <v>0</v>
      </c>
      <c r="M5158" t="b">
        <f t="shared" si="405"/>
        <v>1</v>
      </c>
      <c r="N5158" t="b">
        <f t="shared" si="406"/>
        <v>1</v>
      </c>
      <c r="O5158" t="b">
        <f t="shared" si="407"/>
        <v>1</v>
      </c>
      <c r="P5158" t="b">
        <f t="shared" si="407"/>
        <v>1</v>
      </c>
      <c r="Q5158" t="b">
        <f t="shared" si="408"/>
        <v>1</v>
      </c>
      <c r="R5158" t="b">
        <f t="shared" si="409"/>
        <v>1</v>
      </c>
      <c r="U5158" s="105" t="s">
        <v>607</v>
      </c>
      <c r="V5158" s="105" t="s">
        <v>549</v>
      </c>
      <c r="W5158" s="106">
        <v>11350000</v>
      </c>
      <c r="X5158" s="106">
        <v>0</v>
      </c>
    </row>
    <row r="5159" spans="2:24" x14ac:dyDescent="0.25">
      <c r="B5159" s="105" t="s">
        <v>552</v>
      </c>
      <c r="C5159" s="105" t="s">
        <v>553</v>
      </c>
      <c r="D5159" s="106">
        <v>8011250000</v>
      </c>
      <c r="E5159" s="106">
        <v>0</v>
      </c>
      <c r="M5159" t="b">
        <f t="shared" si="405"/>
        <v>1</v>
      </c>
      <c r="N5159" t="b">
        <f t="shared" si="406"/>
        <v>1</v>
      </c>
      <c r="O5159" t="b">
        <f t="shared" si="407"/>
        <v>1</v>
      </c>
      <c r="P5159" t="b">
        <f t="shared" si="407"/>
        <v>1</v>
      </c>
      <c r="Q5159" t="b">
        <f t="shared" si="408"/>
        <v>1</v>
      </c>
      <c r="R5159" t="b">
        <f t="shared" si="409"/>
        <v>1</v>
      </c>
      <c r="U5159" s="105" t="s">
        <v>552</v>
      </c>
      <c r="V5159" s="105" t="s">
        <v>553</v>
      </c>
      <c r="W5159" s="106">
        <v>8011250000</v>
      </c>
      <c r="X5159" s="106">
        <v>0</v>
      </c>
    </row>
    <row r="5160" spans="2:24" x14ac:dyDescent="0.25">
      <c r="B5160" s="105" t="s">
        <v>608</v>
      </c>
      <c r="C5160" s="105" t="s">
        <v>553</v>
      </c>
      <c r="D5160" s="106">
        <v>8011250000</v>
      </c>
      <c r="E5160" s="106">
        <v>0</v>
      </c>
      <c r="M5160" t="b">
        <f t="shared" si="405"/>
        <v>1</v>
      </c>
      <c r="N5160" t="b">
        <f t="shared" si="406"/>
        <v>1</v>
      </c>
      <c r="O5160" t="b">
        <f t="shared" si="407"/>
        <v>1</v>
      </c>
      <c r="P5160" t="b">
        <f t="shared" si="407"/>
        <v>1</v>
      </c>
      <c r="Q5160" t="b">
        <f t="shared" si="408"/>
        <v>1</v>
      </c>
      <c r="R5160" t="b">
        <f t="shared" si="409"/>
        <v>1</v>
      </c>
      <c r="U5160" s="105" t="s">
        <v>608</v>
      </c>
      <c r="V5160" s="105" t="s">
        <v>553</v>
      </c>
      <c r="W5160" s="106">
        <v>8011250000</v>
      </c>
      <c r="X5160" s="106">
        <v>0</v>
      </c>
    </row>
    <row r="5161" spans="2:24" x14ac:dyDescent="0.25">
      <c r="B5161" s="105" t="s">
        <v>411</v>
      </c>
      <c r="C5161" s="105" t="s">
        <v>412</v>
      </c>
      <c r="D5161" s="106">
        <v>50400000</v>
      </c>
      <c r="E5161" s="106">
        <v>0</v>
      </c>
      <c r="M5161" t="b">
        <f t="shared" si="405"/>
        <v>1</v>
      </c>
      <c r="N5161" t="b">
        <f t="shared" si="406"/>
        <v>1</v>
      </c>
      <c r="O5161" t="b">
        <f t="shared" si="407"/>
        <v>1</v>
      </c>
      <c r="P5161" t="b">
        <f t="shared" si="407"/>
        <v>1</v>
      </c>
      <c r="Q5161" t="b">
        <f t="shared" si="408"/>
        <v>1</v>
      </c>
      <c r="R5161" t="b">
        <f t="shared" si="409"/>
        <v>1</v>
      </c>
      <c r="U5161" s="105" t="s">
        <v>411</v>
      </c>
      <c r="V5161" s="105" t="s">
        <v>412</v>
      </c>
      <c r="W5161" s="106">
        <v>50400000</v>
      </c>
      <c r="X5161" s="106">
        <v>0</v>
      </c>
    </row>
    <row r="5162" spans="2:24" x14ac:dyDescent="0.25">
      <c r="B5162" s="105" t="s">
        <v>413</v>
      </c>
      <c r="C5162" s="105" t="s">
        <v>414</v>
      </c>
      <c r="D5162" s="106">
        <v>50400000</v>
      </c>
      <c r="E5162" s="106">
        <v>0</v>
      </c>
      <c r="M5162" t="b">
        <f t="shared" si="405"/>
        <v>1</v>
      </c>
      <c r="N5162" t="b">
        <f t="shared" si="406"/>
        <v>1</v>
      </c>
      <c r="O5162" t="b">
        <f t="shared" si="407"/>
        <v>1</v>
      </c>
      <c r="P5162" t="b">
        <f t="shared" si="407"/>
        <v>1</v>
      </c>
      <c r="Q5162" t="b">
        <f t="shared" si="408"/>
        <v>1</v>
      </c>
      <c r="R5162" t="b">
        <f t="shared" si="409"/>
        <v>1</v>
      </c>
      <c r="U5162" s="105" t="s">
        <v>413</v>
      </c>
      <c r="V5162" s="105" t="s">
        <v>414</v>
      </c>
      <c r="W5162" s="106">
        <v>50400000</v>
      </c>
      <c r="X5162" s="106">
        <v>0</v>
      </c>
    </row>
    <row r="5163" spans="2:24" x14ac:dyDescent="0.25">
      <c r="B5163" s="105" t="s">
        <v>415</v>
      </c>
      <c r="C5163" s="105" t="s">
        <v>414</v>
      </c>
      <c r="D5163" s="106">
        <v>50400000</v>
      </c>
      <c r="E5163" s="106">
        <v>0</v>
      </c>
      <c r="M5163" t="b">
        <f t="shared" si="405"/>
        <v>1</v>
      </c>
      <c r="N5163" t="b">
        <f t="shared" si="406"/>
        <v>1</v>
      </c>
      <c r="O5163" t="b">
        <f t="shared" si="407"/>
        <v>1</v>
      </c>
      <c r="P5163" t="b">
        <f t="shared" si="407"/>
        <v>1</v>
      </c>
      <c r="Q5163" t="b">
        <f t="shared" si="408"/>
        <v>1</v>
      </c>
      <c r="R5163" t="b">
        <f t="shared" si="409"/>
        <v>1</v>
      </c>
      <c r="U5163" s="105" t="s">
        <v>415</v>
      </c>
      <c r="V5163" s="105" t="s">
        <v>414</v>
      </c>
      <c r="W5163" s="106">
        <v>50400000</v>
      </c>
      <c r="X5163" s="106">
        <v>0</v>
      </c>
    </row>
    <row r="5164" spans="2:24" x14ac:dyDescent="0.25">
      <c r="B5164" s="105" t="s">
        <v>562</v>
      </c>
      <c r="C5164" s="105" t="s">
        <v>563</v>
      </c>
      <c r="D5164" s="106">
        <v>13350000</v>
      </c>
      <c r="E5164" s="106">
        <v>0</v>
      </c>
      <c r="M5164" t="b">
        <f t="shared" si="405"/>
        <v>1</v>
      </c>
      <c r="N5164" t="b">
        <f t="shared" si="406"/>
        <v>1</v>
      </c>
      <c r="O5164" t="b">
        <f t="shared" si="407"/>
        <v>1</v>
      </c>
      <c r="P5164" t="b">
        <f t="shared" si="407"/>
        <v>1</v>
      </c>
      <c r="Q5164" t="b">
        <f t="shared" si="408"/>
        <v>1</v>
      </c>
      <c r="R5164" t="b">
        <f t="shared" si="409"/>
        <v>1</v>
      </c>
      <c r="U5164" s="105" t="s">
        <v>562</v>
      </c>
      <c r="V5164" s="105" t="s">
        <v>563</v>
      </c>
      <c r="W5164" s="106">
        <v>13350000</v>
      </c>
      <c r="X5164" s="106">
        <v>0</v>
      </c>
    </row>
    <row r="5165" spans="2:24" x14ac:dyDescent="0.25">
      <c r="B5165" s="105" t="s">
        <v>564</v>
      </c>
      <c r="C5165" s="105" t="s">
        <v>565</v>
      </c>
      <c r="D5165" s="106">
        <v>13350000</v>
      </c>
      <c r="E5165" s="106">
        <v>0</v>
      </c>
      <c r="M5165" t="b">
        <f t="shared" si="405"/>
        <v>1</v>
      </c>
      <c r="N5165" t="b">
        <f t="shared" si="406"/>
        <v>1</v>
      </c>
      <c r="O5165" t="b">
        <f t="shared" si="407"/>
        <v>1</v>
      </c>
      <c r="P5165" t="b">
        <f t="shared" si="407"/>
        <v>1</v>
      </c>
      <c r="Q5165" t="b">
        <f t="shared" si="408"/>
        <v>1</v>
      </c>
      <c r="R5165" t="b">
        <f t="shared" si="409"/>
        <v>1</v>
      </c>
      <c r="U5165" s="105" t="s">
        <v>564</v>
      </c>
      <c r="V5165" s="105" t="s">
        <v>565</v>
      </c>
      <c r="W5165" s="106">
        <v>13350000</v>
      </c>
      <c r="X5165" s="106">
        <v>0</v>
      </c>
    </row>
    <row r="5166" spans="2:24" x14ac:dyDescent="0.25">
      <c r="B5166" s="105" t="s">
        <v>566</v>
      </c>
      <c r="C5166" s="105" t="s">
        <v>565</v>
      </c>
      <c r="D5166" s="106">
        <v>13350000</v>
      </c>
      <c r="E5166" s="106">
        <v>0</v>
      </c>
      <c r="M5166" t="b">
        <f t="shared" si="405"/>
        <v>1</v>
      </c>
      <c r="N5166" t="b">
        <f t="shared" si="406"/>
        <v>1</v>
      </c>
      <c r="O5166" t="b">
        <f t="shared" si="407"/>
        <v>1</v>
      </c>
      <c r="P5166" t="b">
        <f t="shared" si="407"/>
        <v>1</v>
      </c>
      <c r="Q5166" t="b">
        <f t="shared" si="408"/>
        <v>1</v>
      </c>
      <c r="R5166" t="b">
        <f t="shared" si="409"/>
        <v>1</v>
      </c>
      <c r="U5166" s="105" t="s">
        <v>566</v>
      </c>
      <c r="V5166" s="105" t="s">
        <v>565</v>
      </c>
      <c r="W5166" s="106">
        <v>13350000</v>
      </c>
      <c r="X5166" s="106">
        <v>0</v>
      </c>
    </row>
    <row r="5167" spans="2:24" x14ac:dyDescent="0.25">
      <c r="B5167" s="105" t="s">
        <v>567</v>
      </c>
      <c r="C5167" s="105" t="s">
        <v>568</v>
      </c>
      <c r="D5167" s="106">
        <v>941600000</v>
      </c>
      <c r="E5167" s="106">
        <v>0</v>
      </c>
      <c r="M5167" t="b">
        <f t="shared" si="405"/>
        <v>1</v>
      </c>
      <c r="N5167" t="b">
        <f t="shared" si="406"/>
        <v>1</v>
      </c>
      <c r="O5167" t="b">
        <f t="shared" si="407"/>
        <v>1</v>
      </c>
      <c r="P5167" t="b">
        <f t="shared" si="407"/>
        <v>1</v>
      </c>
      <c r="Q5167" t="b">
        <f t="shared" si="408"/>
        <v>1</v>
      </c>
      <c r="R5167" t="b">
        <f t="shared" si="409"/>
        <v>1</v>
      </c>
      <c r="U5167" s="105" t="s">
        <v>567</v>
      </c>
      <c r="V5167" s="105" t="s">
        <v>568</v>
      </c>
      <c r="W5167" s="106">
        <v>941600000</v>
      </c>
      <c r="X5167" s="106">
        <v>0</v>
      </c>
    </row>
    <row r="5168" spans="2:24" x14ac:dyDescent="0.25">
      <c r="B5168" s="105" t="s">
        <v>609</v>
      </c>
      <c r="C5168" s="105" t="s">
        <v>610</v>
      </c>
      <c r="D5168" s="106">
        <v>819050000</v>
      </c>
      <c r="E5168" s="106">
        <v>0</v>
      </c>
      <c r="M5168" t="b">
        <f t="shared" si="405"/>
        <v>1</v>
      </c>
      <c r="N5168" t="b">
        <f t="shared" si="406"/>
        <v>1</v>
      </c>
      <c r="O5168" t="b">
        <f t="shared" si="407"/>
        <v>1</v>
      </c>
      <c r="P5168" t="b">
        <f t="shared" si="407"/>
        <v>1</v>
      </c>
      <c r="Q5168" t="b">
        <f t="shared" si="408"/>
        <v>1</v>
      </c>
      <c r="R5168" t="b">
        <f t="shared" si="409"/>
        <v>1</v>
      </c>
      <c r="U5168" s="105" t="s">
        <v>609</v>
      </c>
      <c r="V5168" s="105" t="s">
        <v>610</v>
      </c>
      <c r="W5168" s="106">
        <v>819050000</v>
      </c>
      <c r="X5168" s="106">
        <v>0</v>
      </c>
    </row>
    <row r="5169" spans="2:24" x14ac:dyDescent="0.25">
      <c r="B5169" s="105" t="s">
        <v>611</v>
      </c>
      <c r="C5169" s="105" t="s">
        <v>610</v>
      </c>
      <c r="D5169" s="106">
        <v>819050000</v>
      </c>
      <c r="E5169" s="106">
        <v>0</v>
      </c>
      <c r="M5169" t="b">
        <f t="shared" si="405"/>
        <v>1</v>
      </c>
      <c r="N5169" t="b">
        <f t="shared" si="406"/>
        <v>1</v>
      </c>
      <c r="O5169" t="b">
        <f t="shared" si="407"/>
        <v>1</v>
      </c>
      <c r="P5169" t="b">
        <f t="shared" si="407"/>
        <v>1</v>
      </c>
      <c r="Q5169" t="b">
        <f t="shared" si="408"/>
        <v>1</v>
      </c>
      <c r="R5169" t="b">
        <f t="shared" si="409"/>
        <v>1</v>
      </c>
      <c r="U5169" s="105" t="s">
        <v>611</v>
      </c>
      <c r="V5169" s="105" t="s">
        <v>610</v>
      </c>
      <c r="W5169" s="106">
        <v>819050000</v>
      </c>
      <c r="X5169" s="106">
        <v>0</v>
      </c>
    </row>
    <row r="5170" spans="2:24" x14ac:dyDescent="0.25">
      <c r="B5170" s="105" t="s">
        <v>612</v>
      </c>
      <c r="C5170" s="105" t="s">
        <v>613</v>
      </c>
      <c r="D5170" s="106">
        <v>57000000</v>
      </c>
      <c r="E5170" s="106">
        <v>0</v>
      </c>
      <c r="M5170" t="b">
        <f t="shared" si="405"/>
        <v>1</v>
      </c>
      <c r="N5170" t="b">
        <f t="shared" si="406"/>
        <v>1</v>
      </c>
      <c r="O5170" t="b">
        <f t="shared" si="407"/>
        <v>1</v>
      </c>
      <c r="P5170" t="b">
        <f t="shared" si="407"/>
        <v>1</v>
      </c>
      <c r="Q5170" t="b">
        <f t="shared" si="408"/>
        <v>1</v>
      </c>
      <c r="R5170" t="b">
        <f t="shared" si="409"/>
        <v>1</v>
      </c>
      <c r="U5170" s="105" t="s">
        <v>612</v>
      </c>
      <c r="V5170" s="105" t="s">
        <v>613</v>
      </c>
      <c r="W5170" s="106">
        <v>57000000</v>
      </c>
      <c r="X5170" s="106">
        <v>0</v>
      </c>
    </row>
    <row r="5171" spans="2:24" x14ac:dyDescent="0.25">
      <c r="B5171" s="105" t="s">
        <v>614</v>
      </c>
      <c r="C5171" s="105" t="s">
        <v>613</v>
      </c>
      <c r="D5171" s="106">
        <v>57000000</v>
      </c>
      <c r="E5171" s="106">
        <v>0</v>
      </c>
      <c r="M5171" t="b">
        <f t="shared" si="405"/>
        <v>1</v>
      </c>
      <c r="N5171" t="b">
        <f t="shared" si="406"/>
        <v>1</v>
      </c>
      <c r="O5171" t="b">
        <f t="shared" si="407"/>
        <v>1</v>
      </c>
      <c r="P5171" t="b">
        <f t="shared" si="407"/>
        <v>1</v>
      </c>
      <c r="Q5171" t="b">
        <f t="shared" si="408"/>
        <v>1</v>
      </c>
      <c r="R5171" t="b">
        <f t="shared" si="409"/>
        <v>1</v>
      </c>
      <c r="U5171" s="105" t="s">
        <v>614</v>
      </c>
      <c r="V5171" s="105" t="s">
        <v>613</v>
      </c>
      <c r="W5171" s="106">
        <v>57000000</v>
      </c>
      <c r="X5171" s="106">
        <v>0</v>
      </c>
    </row>
    <row r="5172" spans="2:24" x14ac:dyDescent="0.25">
      <c r="B5172" s="105" t="s">
        <v>569</v>
      </c>
      <c r="C5172" s="105" t="s">
        <v>570</v>
      </c>
      <c r="D5172" s="106">
        <v>65550000</v>
      </c>
      <c r="E5172" s="106">
        <v>0</v>
      </c>
      <c r="M5172" t="b">
        <f t="shared" si="405"/>
        <v>1</v>
      </c>
      <c r="N5172" t="b">
        <f t="shared" si="406"/>
        <v>1</v>
      </c>
      <c r="O5172" t="b">
        <f t="shared" si="407"/>
        <v>1</v>
      </c>
      <c r="P5172" t="b">
        <f t="shared" si="407"/>
        <v>1</v>
      </c>
      <c r="Q5172" t="b">
        <f t="shared" si="408"/>
        <v>1</v>
      </c>
      <c r="R5172" t="b">
        <f t="shared" si="409"/>
        <v>1</v>
      </c>
      <c r="U5172" s="105" t="s">
        <v>569</v>
      </c>
      <c r="V5172" s="105" t="s">
        <v>570</v>
      </c>
      <c r="W5172" s="106">
        <v>65550000</v>
      </c>
      <c r="X5172" s="106">
        <v>0</v>
      </c>
    </row>
    <row r="5173" spans="2:24" x14ac:dyDescent="0.25">
      <c r="B5173" s="105" t="s">
        <v>571</v>
      </c>
      <c r="C5173" s="105" t="s">
        <v>570</v>
      </c>
      <c r="D5173" s="106">
        <v>65550000</v>
      </c>
      <c r="E5173" s="106">
        <v>0</v>
      </c>
      <c r="M5173" t="b">
        <f t="shared" si="405"/>
        <v>1</v>
      </c>
      <c r="N5173" t="b">
        <f t="shared" si="406"/>
        <v>1</v>
      </c>
      <c r="O5173" t="b">
        <f t="shared" si="407"/>
        <v>1</v>
      </c>
      <c r="P5173" t="b">
        <f t="shared" si="407"/>
        <v>1</v>
      </c>
      <c r="Q5173" t="b">
        <f t="shared" si="408"/>
        <v>1</v>
      </c>
      <c r="R5173" t="b">
        <f t="shared" si="409"/>
        <v>1</v>
      </c>
      <c r="U5173" s="105" t="s">
        <v>571</v>
      </c>
      <c r="V5173" s="105" t="s">
        <v>570</v>
      </c>
      <c r="W5173" s="106">
        <v>65550000</v>
      </c>
      <c r="X5173" s="106">
        <v>0</v>
      </c>
    </row>
    <row r="5174" spans="2:24" x14ac:dyDescent="0.25">
      <c r="B5174" s="105" t="s">
        <v>429</v>
      </c>
      <c r="C5174" s="105" t="s">
        <v>430</v>
      </c>
      <c r="D5174" s="106">
        <v>1425958710</v>
      </c>
      <c r="E5174" s="106">
        <v>0</v>
      </c>
      <c r="M5174" t="b">
        <f t="shared" si="405"/>
        <v>1</v>
      </c>
      <c r="N5174" t="b">
        <f t="shared" si="406"/>
        <v>1</v>
      </c>
      <c r="O5174" t="b">
        <f t="shared" si="407"/>
        <v>1</v>
      </c>
      <c r="P5174" t="b">
        <f t="shared" si="407"/>
        <v>1</v>
      </c>
      <c r="Q5174" t="b">
        <f t="shared" si="408"/>
        <v>1</v>
      </c>
      <c r="R5174" t="b">
        <f t="shared" si="409"/>
        <v>1</v>
      </c>
      <c r="U5174" s="105" t="s">
        <v>429</v>
      </c>
      <c r="V5174" s="105" t="s">
        <v>430</v>
      </c>
      <c r="W5174" s="106">
        <v>1425958710</v>
      </c>
      <c r="X5174" s="106">
        <v>0</v>
      </c>
    </row>
    <row r="5175" spans="2:24" x14ac:dyDescent="0.25">
      <c r="B5175" s="105" t="s">
        <v>431</v>
      </c>
      <c r="C5175" s="105" t="s">
        <v>432</v>
      </c>
      <c r="D5175" s="106">
        <v>1425958710</v>
      </c>
      <c r="E5175" s="106">
        <v>0</v>
      </c>
      <c r="M5175" t="b">
        <f t="shared" si="405"/>
        <v>1</v>
      </c>
      <c r="N5175" t="b">
        <f t="shared" si="406"/>
        <v>1</v>
      </c>
      <c r="O5175" t="b">
        <f t="shared" si="407"/>
        <v>1</v>
      </c>
      <c r="P5175" t="b">
        <f t="shared" si="407"/>
        <v>1</v>
      </c>
      <c r="Q5175" t="b">
        <f t="shared" si="408"/>
        <v>1</v>
      </c>
      <c r="R5175" t="b">
        <f t="shared" si="409"/>
        <v>1</v>
      </c>
      <c r="U5175" s="105" t="s">
        <v>431</v>
      </c>
      <c r="V5175" s="105" t="s">
        <v>432</v>
      </c>
      <c r="W5175" s="106">
        <v>1425958710</v>
      </c>
      <c r="X5175" s="106">
        <v>0</v>
      </c>
    </row>
    <row r="5176" spans="2:24" x14ac:dyDescent="0.25">
      <c r="B5176" s="105" t="s">
        <v>433</v>
      </c>
      <c r="C5176" s="105" t="s">
        <v>432</v>
      </c>
      <c r="D5176" s="106">
        <v>83725000</v>
      </c>
      <c r="E5176" s="106">
        <v>0</v>
      </c>
      <c r="M5176" t="b">
        <f t="shared" si="405"/>
        <v>1</v>
      </c>
      <c r="N5176" t="b">
        <f t="shared" si="406"/>
        <v>1</v>
      </c>
      <c r="O5176" t="b">
        <f t="shared" si="407"/>
        <v>1</v>
      </c>
      <c r="P5176" t="b">
        <f t="shared" si="407"/>
        <v>1</v>
      </c>
      <c r="Q5176" t="b">
        <f t="shared" si="408"/>
        <v>1</v>
      </c>
      <c r="R5176" t="b">
        <f t="shared" si="409"/>
        <v>1</v>
      </c>
      <c r="U5176" s="105" t="s">
        <v>433</v>
      </c>
      <c r="V5176" s="105" t="s">
        <v>432</v>
      </c>
      <c r="W5176" s="106">
        <v>83725000</v>
      </c>
      <c r="X5176" s="106">
        <v>0</v>
      </c>
    </row>
    <row r="5177" spans="2:24" x14ac:dyDescent="0.25">
      <c r="B5177" s="105" t="s">
        <v>778</v>
      </c>
      <c r="C5177" s="105" t="s">
        <v>779</v>
      </c>
      <c r="D5177" s="106">
        <v>385525000</v>
      </c>
      <c r="E5177" s="106">
        <v>0</v>
      </c>
      <c r="M5177" t="b">
        <f t="shared" si="405"/>
        <v>1</v>
      </c>
      <c r="N5177" t="b">
        <f t="shared" si="406"/>
        <v>1</v>
      </c>
      <c r="O5177" t="b">
        <f t="shared" si="407"/>
        <v>1</v>
      </c>
      <c r="P5177" t="b">
        <f t="shared" si="407"/>
        <v>1</v>
      </c>
      <c r="Q5177" t="b">
        <f t="shared" si="408"/>
        <v>1</v>
      </c>
      <c r="R5177" t="b">
        <f t="shared" si="409"/>
        <v>1</v>
      </c>
      <c r="U5177" s="105" t="s">
        <v>778</v>
      </c>
      <c r="V5177" s="105" t="s">
        <v>779</v>
      </c>
      <c r="W5177" s="106">
        <v>385525000</v>
      </c>
      <c r="X5177" s="106">
        <v>0</v>
      </c>
    </row>
    <row r="5178" spans="2:24" x14ac:dyDescent="0.25">
      <c r="B5178" s="105" t="s">
        <v>780</v>
      </c>
      <c r="C5178" s="105" t="s">
        <v>781</v>
      </c>
      <c r="D5178" s="106">
        <v>97130000</v>
      </c>
      <c r="E5178" s="106">
        <v>0</v>
      </c>
      <c r="M5178" t="b">
        <f t="shared" si="405"/>
        <v>1</v>
      </c>
      <c r="N5178" t="b">
        <f t="shared" si="406"/>
        <v>1</v>
      </c>
      <c r="O5178" t="b">
        <f t="shared" si="407"/>
        <v>1</v>
      </c>
      <c r="P5178" t="b">
        <f t="shared" si="407"/>
        <v>1</v>
      </c>
      <c r="Q5178" t="b">
        <f t="shared" si="408"/>
        <v>1</v>
      </c>
      <c r="R5178" t="b">
        <f t="shared" si="409"/>
        <v>1</v>
      </c>
      <c r="U5178" s="105" t="s">
        <v>780</v>
      </c>
      <c r="V5178" s="105" t="s">
        <v>781</v>
      </c>
      <c r="W5178" s="106">
        <v>97130000</v>
      </c>
      <c r="X5178" s="106">
        <v>0</v>
      </c>
    </row>
    <row r="5179" spans="2:24" x14ac:dyDescent="0.25">
      <c r="B5179" s="105" t="s">
        <v>782</v>
      </c>
      <c r="C5179" s="105" t="s">
        <v>783</v>
      </c>
      <c r="D5179" s="106">
        <v>52790000</v>
      </c>
      <c r="E5179" s="106">
        <v>0</v>
      </c>
      <c r="M5179" t="b">
        <f t="shared" si="405"/>
        <v>1</v>
      </c>
      <c r="N5179" t="b">
        <f t="shared" si="406"/>
        <v>1</v>
      </c>
      <c r="O5179" t="b">
        <f t="shared" si="407"/>
        <v>1</v>
      </c>
      <c r="P5179" t="b">
        <f t="shared" si="407"/>
        <v>1</v>
      </c>
      <c r="Q5179" t="b">
        <f t="shared" si="408"/>
        <v>1</v>
      </c>
      <c r="R5179" t="b">
        <f t="shared" si="409"/>
        <v>1</v>
      </c>
      <c r="U5179" s="105" t="s">
        <v>782</v>
      </c>
      <c r="V5179" s="105" t="s">
        <v>783</v>
      </c>
      <c r="W5179" s="106">
        <v>52790000</v>
      </c>
      <c r="X5179" s="106">
        <v>0</v>
      </c>
    </row>
    <row r="5180" spans="2:24" x14ac:dyDescent="0.25">
      <c r="B5180" s="105" t="s">
        <v>784</v>
      </c>
      <c r="C5180" s="105" t="s">
        <v>1593</v>
      </c>
      <c r="D5180" s="106">
        <v>129588710</v>
      </c>
      <c r="E5180" s="106">
        <v>0</v>
      </c>
      <c r="M5180" t="b">
        <f t="shared" si="405"/>
        <v>1</v>
      </c>
      <c r="N5180" t="b">
        <f t="shared" si="406"/>
        <v>1</v>
      </c>
      <c r="O5180" t="b">
        <f t="shared" si="407"/>
        <v>1</v>
      </c>
      <c r="P5180" t="b">
        <f t="shared" si="407"/>
        <v>1</v>
      </c>
      <c r="Q5180" t="b">
        <f t="shared" si="408"/>
        <v>1</v>
      </c>
      <c r="R5180" t="b">
        <f t="shared" si="409"/>
        <v>1</v>
      </c>
      <c r="U5180" s="105" t="s">
        <v>784</v>
      </c>
      <c r="V5180" s="105" t="s">
        <v>1593</v>
      </c>
      <c r="W5180" s="106">
        <v>129588710</v>
      </c>
      <c r="X5180" s="106">
        <v>0</v>
      </c>
    </row>
    <row r="5181" spans="2:24" x14ac:dyDescent="0.25">
      <c r="B5181" s="105" t="s">
        <v>785</v>
      </c>
      <c r="C5181" s="105" t="s">
        <v>1594</v>
      </c>
      <c r="D5181" s="106">
        <v>257020000</v>
      </c>
      <c r="E5181" s="106">
        <v>0</v>
      </c>
      <c r="M5181" t="b">
        <f t="shared" si="405"/>
        <v>1</v>
      </c>
      <c r="N5181" t="b">
        <f t="shared" si="406"/>
        <v>1</v>
      </c>
      <c r="O5181" t="b">
        <f t="shared" si="407"/>
        <v>1</v>
      </c>
      <c r="P5181" t="b">
        <f t="shared" si="407"/>
        <v>1</v>
      </c>
      <c r="Q5181" t="b">
        <f t="shared" si="408"/>
        <v>1</v>
      </c>
      <c r="R5181" t="b">
        <f t="shared" si="409"/>
        <v>1</v>
      </c>
      <c r="U5181" s="105" t="s">
        <v>785</v>
      </c>
      <c r="V5181" s="105" t="s">
        <v>1594</v>
      </c>
      <c r="W5181" s="106">
        <v>257020000</v>
      </c>
      <c r="X5181" s="106">
        <v>0</v>
      </c>
    </row>
    <row r="5182" spans="2:24" x14ac:dyDescent="0.25">
      <c r="B5182" s="105" t="s">
        <v>786</v>
      </c>
      <c r="C5182" s="105" t="s">
        <v>787</v>
      </c>
      <c r="D5182" s="106">
        <v>164020000</v>
      </c>
      <c r="E5182" s="106">
        <v>0</v>
      </c>
      <c r="M5182" t="b">
        <f t="shared" si="405"/>
        <v>1</v>
      </c>
      <c r="N5182" t="b">
        <f t="shared" si="406"/>
        <v>1</v>
      </c>
      <c r="O5182" t="b">
        <f t="shared" si="407"/>
        <v>1</v>
      </c>
      <c r="P5182" t="b">
        <f t="shared" si="407"/>
        <v>1</v>
      </c>
      <c r="Q5182" t="b">
        <f t="shared" si="408"/>
        <v>1</v>
      </c>
      <c r="R5182" t="b">
        <f t="shared" si="409"/>
        <v>1</v>
      </c>
      <c r="U5182" s="105" t="s">
        <v>786</v>
      </c>
      <c r="V5182" s="105" t="s">
        <v>787</v>
      </c>
      <c r="W5182" s="106">
        <v>164020000</v>
      </c>
      <c r="X5182" s="106">
        <v>0</v>
      </c>
    </row>
    <row r="5183" spans="2:24" x14ac:dyDescent="0.25">
      <c r="B5183" s="105" t="s">
        <v>788</v>
      </c>
      <c r="C5183" s="105" t="s">
        <v>789</v>
      </c>
      <c r="D5183" s="106">
        <v>170600000</v>
      </c>
      <c r="E5183" s="106">
        <v>0</v>
      </c>
      <c r="M5183" t="b">
        <f t="shared" si="405"/>
        <v>1</v>
      </c>
      <c r="N5183" t="b">
        <f t="shared" si="406"/>
        <v>1</v>
      </c>
      <c r="O5183" t="b">
        <f t="shared" si="407"/>
        <v>1</v>
      </c>
      <c r="P5183" t="b">
        <f t="shared" si="407"/>
        <v>1</v>
      </c>
      <c r="Q5183" t="b">
        <f t="shared" si="408"/>
        <v>1</v>
      </c>
      <c r="R5183" t="b">
        <f t="shared" si="409"/>
        <v>1</v>
      </c>
      <c r="U5183" s="105" t="s">
        <v>788</v>
      </c>
      <c r="V5183" s="105" t="s">
        <v>789</v>
      </c>
      <c r="W5183" s="106">
        <v>170600000</v>
      </c>
      <c r="X5183" s="106">
        <v>0</v>
      </c>
    </row>
    <row r="5184" spans="2:24" x14ac:dyDescent="0.25">
      <c r="B5184" s="105" t="s">
        <v>790</v>
      </c>
      <c r="C5184" s="105" t="s">
        <v>791</v>
      </c>
      <c r="D5184" s="106">
        <v>85560000</v>
      </c>
      <c r="E5184" s="106">
        <v>0</v>
      </c>
      <c r="M5184" t="b">
        <f t="shared" si="405"/>
        <v>1</v>
      </c>
      <c r="N5184" t="b">
        <f t="shared" si="406"/>
        <v>1</v>
      </c>
      <c r="O5184" t="b">
        <f t="shared" si="407"/>
        <v>1</v>
      </c>
      <c r="P5184" t="b">
        <f t="shared" si="407"/>
        <v>1</v>
      </c>
      <c r="Q5184" t="b">
        <f t="shared" si="408"/>
        <v>1</v>
      </c>
      <c r="R5184" t="b">
        <f t="shared" si="409"/>
        <v>1</v>
      </c>
      <c r="U5184" s="105" t="s">
        <v>790</v>
      </c>
      <c r="V5184" s="105" t="s">
        <v>791</v>
      </c>
      <c r="W5184" s="106">
        <v>85560000</v>
      </c>
      <c r="X5184" s="106">
        <v>0</v>
      </c>
    </row>
    <row r="5185" spans="2:24" x14ac:dyDescent="0.25">
      <c r="B5185" s="105" t="s">
        <v>434</v>
      </c>
      <c r="C5185" s="105" t="s">
        <v>435</v>
      </c>
      <c r="D5185" s="106">
        <v>79660000</v>
      </c>
      <c r="E5185" s="106">
        <v>0</v>
      </c>
      <c r="M5185" t="b">
        <f t="shared" si="405"/>
        <v>1</v>
      </c>
      <c r="N5185" t="b">
        <f t="shared" si="406"/>
        <v>1</v>
      </c>
      <c r="O5185" t="b">
        <f t="shared" si="407"/>
        <v>1</v>
      </c>
      <c r="P5185" t="b">
        <f t="shared" si="407"/>
        <v>1</v>
      </c>
      <c r="Q5185" t="b">
        <f t="shared" si="408"/>
        <v>1</v>
      </c>
      <c r="R5185" t="b">
        <f t="shared" si="409"/>
        <v>1</v>
      </c>
      <c r="U5185" s="105" t="s">
        <v>434</v>
      </c>
      <c r="V5185" s="105" t="s">
        <v>435</v>
      </c>
      <c r="W5185" s="106">
        <v>79660000</v>
      </c>
      <c r="X5185" s="106">
        <v>0</v>
      </c>
    </row>
    <row r="5186" spans="2:24" x14ac:dyDescent="0.25">
      <c r="B5186" s="105" t="s">
        <v>436</v>
      </c>
      <c r="C5186" s="105" t="s">
        <v>437</v>
      </c>
      <c r="D5186" s="106">
        <v>79660000</v>
      </c>
      <c r="E5186" s="106">
        <v>0</v>
      </c>
      <c r="M5186" t="b">
        <f t="shared" si="405"/>
        <v>1</v>
      </c>
      <c r="N5186" t="b">
        <f t="shared" si="406"/>
        <v>1</v>
      </c>
      <c r="O5186" t="b">
        <f t="shared" si="407"/>
        <v>1</v>
      </c>
      <c r="P5186" t="b">
        <f t="shared" si="407"/>
        <v>1</v>
      </c>
      <c r="Q5186" t="b">
        <f t="shared" si="408"/>
        <v>1</v>
      </c>
      <c r="R5186" t="b">
        <f t="shared" si="409"/>
        <v>1</v>
      </c>
      <c r="U5186" s="105" t="s">
        <v>436</v>
      </c>
      <c r="V5186" s="105" t="s">
        <v>437</v>
      </c>
      <c r="W5186" s="106">
        <v>79660000</v>
      </c>
      <c r="X5186" s="106">
        <v>0</v>
      </c>
    </row>
    <row r="5187" spans="2:24" x14ac:dyDescent="0.25">
      <c r="B5187" s="105" t="s">
        <v>438</v>
      </c>
      <c r="C5187" s="105" t="s">
        <v>437</v>
      </c>
      <c r="D5187" s="106">
        <v>79660000</v>
      </c>
      <c r="E5187" s="106">
        <v>0</v>
      </c>
      <c r="M5187" t="b">
        <f t="shared" si="405"/>
        <v>1</v>
      </c>
      <c r="N5187" t="b">
        <f t="shared" si="406"/>
        <v>1</v>
      </c>
      <c r="O5187" t="b">
        <f t="shared" si="407"/>
        <v>1</v>
      </c>
      <c r="P5187" t="b">
        <f t="shared" si="407"/>
        <v>1</v>
      </c>
      <c r="Q5187" t="b">
        <f t="shared" si="408"/>
        <v>1</v>
      </c>
      <c r="R5187" t="b">
        <f t="shared" si="409"/>
        <v>1</v>
      </c>
      <c r="U5187" s="105" t="s">
        <v>438</v>
      </c>
      <c r="V5187" s="105" t="s">
        <v>437</v>
      </c>
      <c r="W5187" s="106">
        <v>79660000</v>
      </c>
      <c r="X5187" s="106">
        <v>0</v>
      </c>
    </row>
    <row r="5188" spans="2:24" x14ac:dyDescent="0.25">
      <c r="B5188" s="105" t="s">
        <v>615</v>
      </c>
      <c r="C5188" s="105" t="s">
        <v>616</v>
      </c>
      <c r="D5188" s="106">
        <v>277450000</v>
      </c>
      <c r="E5188" s="106">
        <v>0</v>
      </c>
      <c r="M5188" t="b">
        <f t="shared" si="405"/>
        <v>1</v>
      </c>
      <c r="N5188" t="b">
        <f t="shared" si="406"/>
        <v>1</v>
      </c>
      <c r="O5188" t="b">
        <f t="shared" si="407"/>
        <v>1</v>
      </c>
      <c r="P5188" t="b">
        <f t="shared" si="407"/>
        <v>1</v>
      </c>
      <c r="Q5188" t="b">
        <f t="shared" si="408"/>
        <v>1</v>
      </c>
      <c r="R5188" t="b">
        <f t="shared" si="409"/>
        <v>1</v>
      </c>
      <c r="U5188" s="105" t="s">
        <v>615</v>
      </c>
      <c r="V5188" s="105" t="s">
        <v>616</v>
      </c>
      <c r="W5188" s="106">
        <v>277450000</v>
      </c>
      <c r="X5188" s="106">
        <v>0</v>
      </c>
    </row>
    <row r="5189" spans="2:24" x14ac:dyDescent="0.25">
      <c r="B5189" s="105" t="s">
        <v>617</v>
      </c>
      <c r="C5189" s="105" t="s">
        <v>618</v>
      </c>
      <c r="D5189" s="106">
        <v>277450000</v>
      </c>
      <c r="E5189" s="106">
        <v>0</v>
      </c>
      <c r="M5189" t="b">
        <f t="shared" si="405"/>
        <v>1</v>
      </c>
      <c r="N5189" t="b">
        <f t="shared" si="406"/>
        <v>1</v>
      </c>
      <c r="O5189" t="b">
        <f t="shared" si="407"/>
        <v>1</v>
      </c>
      <c r="P5189" t="b">
        <f t="shared" si="407"/>
        <v>1</v>
      </c>
      <c r="Q5189" t="b">
        <f t="shared" si="408"/>
        <v>1</v>
      </c>
      <c r="R5189" t="b">
        <f t="shared" si="409"/>
        <v>1</v>
      </c>
      <c r="U5189" s="105" t="s">
        <v>617</v>
      </c>
      <c r="V5189" s="105" t="s">
        <v>618</v>
      </c>
      <c r="W5189" s="106">
        <v>277450000</v>
      </c>
      <c r="X5189" s="106">
        <v>0</v>
      </c>
    </row>
    <row r="5190" spans="2:24" x14ac:dyDescent="0.25">
      <c r="B5190" s="105" t="s">
        <v>619</v>
      </c>
      <c r="C5190" s="105" t="s">
        <v>618</v>
      </c>
      <c r="D5190" s="106">
        <v>277450000</v>
      </c>
      <c r="E5190" s="106">
        <v>0</v>
      </c>
      <c r="M5190" t="b">
        <f t="shared" si="405"/>
        <v>1</v>
      </c>
      <c r="N5190" t="b">
        <f t="shared" si="406"/>
        <v>1</v>
      </c>
      <c r="O5190" t="b">
        <f t="shared" si="407"/>
        <v>1</v>
      </c>
      <c r="P5190" t="b">
        <f t="shared" si="407"/>
        <v>1</v>
      </c>
      <c r="Q5190" t="b">
        <f t="shared" si="408"/>
        <v>1</v>
      </c>
      <c r="R5190" t="b">
        <f t="shared" si="409"/>
        <v>1</v>
      </c>
      <c r="U5190" s="105" t="s">
        <v>619</v>
      </c>
      <c r="V5190" s="105" t="s">
        <v>618</v>
      </c>
      <c r="W5190" s="106">
        <v>277450000</v>
      </c>
      <c r="X5190" s="106">
        <v>0</v>
      </c>
    </row>
    <row r="5191" spans="2:24" x14ac:dyDescent="0.25">
      <c r="B5191" s="105" t="s">
        <v>620</v>
      </c>
      <c r="C5191" s="105" t="s">
        <v>621</v>
      </c>
      <c r="D5191" s="106">
        <v>345350000</v>
      </c>
      <c r="E5191" s="106">
        <v>0</v>
      </c>
      <c r="M5191" t="b">
        <f t="shared" si="405"/>
        <v>1</v>
      </c>
      <c r="N5191" t="b">
        <f t="shared" si="406"/>
        <v>1</v>
      </c>
      <c r="O5191" t="b">
        <f t="shared" si="407"/>
        <v>1</v>
      </c>
      <c r="P5191" t="b">
        <f t="shared" si="407"/>
        <v>1</v>
      </c>
      <c r="Q5191" t="b">
        <f t="shared" si="408"/>
        <v>1</v>
      </c>
      <c r="R5191" t="b">
        <f t="shared" si="409"/>
        <v>1</v>
      </c>
      <c r="U5191" s="105" t="s">
        <v>620</v>
      </c>
      <c r="V5191" s="105" t="s">
        <v>621</v>
      </c>
      <c r="W5191" s="106">
        <v>345350000</v>
      </c>
      <c r="X5191" s="106">
        <v>0</v>
      </c>
    </row>
    <row r="5192" spans="2:24" x14ac:dyDescent="0.25">
      <c r="B5192" s="105" t="s">
        <v>622</v>
      </c>
      <c r="C5192" s="105" t="s">
        <v>623</v>
      </c>
      <c r="D5192" s="106">
        <v>345350000</v>
      </c>
      <c r="E5192" s="106">
        <v>0</v>
      </c>
      <c r="M5192" t="b">
        <f t="shared" si="405"/>
        <v>1</v>
      </c>
      <c r="N5192" t="b">
        <f t="shared" si="406"/>
        <v>1</v>
      </c>
      <c r="O5192" t="b">
        <f t="shared" si="407"/>
        <v>1</v>
      </c>
      <c r="P5192" t="b">
        <f t="shared" si="407"/>
        <v>1</v>
      </c>
      <c r="Q5192" t="b">
        <f t="shared" si="408"/>
        <v>1</v>
      </c>
      <c r="R5192" t="b">
        <f t="shared" si="409"/>
        <v>1</v>
      </c>
      <c r="U5192" s="105" t="s">
        <v>622</v>
      </c>
      <c r="V5192" s="105" t="s">
        <v>623</v>
      </c>
      <c r="W5192" s="106">
        <v>345350000</v>
      </c>
      <c r="X5192" s="106">
        <v>0</v>
      </c>
    </row>
    <row r="5193" spans="2:24" x14ac:dyDescent="0.25">
      <c r="B5193" s="105" t="s">
        <v>624</v>
      </c>
      <c r="C5193" s="105" t="s">
        <v>623</v>
      </c>
      <c r="D5193" s="106">
        <v>328350000</v>
      </c>
      <c r="E5193" s="106">
        <v>0</v>
      </c>
      <c r="M5193" t="b">
        <f t="shared" si="405"/>
        <v>1</v>
      </c>
      <c r="N5193" t="b">
        <f t="shared" si="406"/>
        <v>1</v>
      </c>
      <c r="O5193" t="b">
        <f t="shared" si="407"/>
        <v>1</v>
      </c>
      <c r="P5193" t="b">
        <f t="shared" si="407"/>
        <v>1</v>
      </c>
      <c r="Q5193" t="b">
        <f t="shared" si="408"/>
        <v>1</v>
      </c>
      <c r="R5193" t="b">
        <f t="shared" si="409"/>
        <v>1</v>
      </c>
      <c r="U5193" s="105" t="s">
        <v>624</v>
      </c>
      <c r="V5193" s="105" t="s">
        <v>623</v>
      </c>
      <c r="W5193" s="106">
        <v>328350000</v>
      </c>
      <c r="X5193" s="106">
        <v>0</v>
      </c>
    </row>
    <row r="5194" spans="2:24" x14ac:dyDescent="0.25">
      <c r="B5194" s="105" t="s">
        <v>794</v>
      </c>
      <c r="C5194" s="105" t="s">
        <v>1598</v>
      </c>
      <c r="D5194" s="106">
        <v>17000000</v>
      </c>
      <c r="E5194" s="106">
        <v>0</v>
      </c>
      <c r="M5194" t="b">
        <f t="shared" si="405"/>
        <v>1</v>
      </c>
      <c r="N5194" t="b">
        <f t="shared" si="406"/>
        <v>1</v>
      </c>
      <c r="O5194" t="b">
        <f t="shared" si="407"/>
        <v>1</v>
      </c>
      <c r="P5194" t="b">
        <f t="shared" si="407"/>
        <v>1</v>
      </c>
      <c r="Q5194" t="b">
        <f t="shared" si="408"/>
        <v>1</v>
      </c>
      <c r="R5194" t="b">
        <f t="shared" si="409"/>
        <v>1</v>
      </c>
      <c r="U5194" s="105" t="s">
        <v>794</v>
      </c>
      <c r="V5194" s="105" t="s">
        <v>1598</v>
      </c>
      <c r="W5194" s="106">
        <v>17000000</v>
      </c>
      <c r="X5194" s="106">
        <v>0</v>
      </c>
    </row>
    <row r="5195" spans="2:24" x14ac:dyDescent="0.25">
      <c r="B5195" s="105" t="s">
        <v>439</v>
      </c>
      <c r="C5195" s="105" t="s">
        <v>440</v>
      </c>
      <c r="D5195" s="106">
        <v>379450000</v>
      </c>
      <c r="E5195" s="106">
        <v>0</v>
      </c>
      <c r="M5195" t="b">
        <f t="shared" si="405"/>
        <v>1</v>
      </c>
      <c r="N5195" t="b">
        <f t="shared" si="406"/>
        <v>1</v>
      </c>
      <c r="O5195" t="b">
        <f t="shared" si="407"/>
        <v>1</v>
      </c>
      <c r="P5195" t="b">
        <f t="shared" si="407"/>
        <v>1</v>
      </c>
      <c r="Q5195" t="b">
        <f t="shared" si="408"/>
        <v>1</v>
      </c>
      <c r="R5195" t="b">
        <f t="shared" si="409"/>
        <v>1</v>
      </c>
      <c r="U5195" s="105" t="s">
        <v>439</v>
      </c>
      <c r="V5195" s="105" t="s">
        <v>440</v>
      </c>
      <c r="W5195" s="106">
        <v>379450000</v>
      </c>
      <c r="X5195" s="106">
        <v>0</v>
      </c>
    </row>
    <row r="5196" spans="2:24" x14ac:dyDescent="0.25">
      <c r="B5196" s="105" t="s">
        <v>441</v>
      </c>
      <c r="C5196" s="105" t="s">
        <v>442</v>
      </c>
      <c r="D5196" s="106">
        <v>379450000</v>
      </c>
      <c r="E5196" s="106">
        <v>0</v>
      </c>
      <c r="M5196" t="b">
        <f t="shared" si="405"/>
        <v>1</v>
      </c>
      <c r="N5196" t="b">
        <f t="shared" si="406"/>
        <v>1</v>
      </c>
      <c r="O5196" t="b">
        <f t="shared" si="407"/>
        <v>1</v>
      </c>
      <c r="P5196" t="b">
        <f t="shared" si="407"/>
        <v>1</v>
      </c>
      <c r="Q5196" t="b">
        <f t="shared" si="408"/>
        <v>1</v>
      </c>
      <c r="R5196" t="b">
        <f t="shared" si="409"/>
        <v>1</v>
      </c>
      <c r="U5196" s="105" t="s">
        <v>441</v>
      </c>
      <c r="V5196" s="105" t="s">
        <v>442</v>
      </c>
      <c r="W5196" s="106">
        <v>379450000</v>
      </c>
      <c r="X5196" s="106">
        <v>0</v>
      </c>
    </row>
    <row r="5197" spans="2:24" x14ac:dyDescent="0.25">
      <c r="B5197" s="105" t="s">
        <v>443</v>
      </c>
      <c r="C5197" s="105" t="s">
        <v>442</v>
      </c>
      <c r="D5197" s="106">
        <v>288250000</v>
      </c>
      <c r="E5197" s="106">
        <v>0</v>
      </c>
      <c r="M5197" t="b">
        <f t="shared" si="405"/>
        <v>1</v>
      </c>
      <c r="N5197" t="b">
        <f t="shared" si="406"/>
        <v>1</v>
      </c>
      <c r="O5197" t="b">
        <f t="shared" si="407"/>
        <v>1</v>
      </c>
      <c r="P5197" t="b">
        <f t="shared" si="407"/>
        <v>1</v>
      </c>
      <c r="Q5197" t="b">
        <f t="shared" si="408"/>
        <v>1</v>
      </c>
      <c r="R5197" t="b">
        <f t="shared" si="409"/>
        <v>1</v>
      </c>
      <c r="U5197" s="105" t="s">
        <v>443</v>
      </c>
      <c r="V5197" s="105" t="s">
        <v>442</v>
      </c>
      <c r="W5197" s="106">
        <v>288250000</v>
      </c>
      <c r="X5197" s="106">
        <v>0</v>
      </c>
    </row>
    <row r="5198" spans="2:24" x14ac:dyDescent="0.25">
      <c r="B5198" s="105" t="s">
        <v>1441</v>
      </c>
      <c r="C5198" s="105" t="s">
        <v>1442</v>
      </c>
      <c r="D5198" s="106">
        <v>68000000</v>
      </c>
      <c r="E5198" s="106">
        <v>0</v>
      </c>
      <c r="M5198" t="b">
        <f t="shared" si="405"/>
        <v>1</v>
      </c>
      <c r="N5198" t="b">
        <f t="shared" si="406"/>
        <v>1</v>
      </c>
      <c r="O5198" t="b">
        <f t="shared" si="407"/>
        <v>1</v>
      </c>
      <c r="P5198" t="b">
        <f t="shared" si="407"/>
        <v>1</v>
      </c>
      <c r="Q5198" t="b">
        <f t="shared" si="408"/>
        <v>1</v>
      </c>
      <c r="R5198" t="b">
        <f t="shared" si="409"/>
        <v>1</v>
      </c>
      <c r="U5198" s="105" t="s">
        <v>1441</v>
      </c>
      <c r="V5198" s="105" t="s">
        <v>1442</v>
      </c>
      <c r="W5198" s="106">
        <v>68000000</v>
      </c>
      <c r="X5198" s="106">
        <v>0</v>
      </c>
    </row>
    <row r="5199" spans="2:24" x14ac:dyDescent="0.25">
      <c r="B5199" s="105" t="s">
        <v>795</v>
      </c>
      <c r="C5199" s="105" t="s">
        <v>796</v>
      </c>
      <c r="D5199" s="106">
        <v>6700000</v>
      </c>
      <c r="E5199" s="106">
        <v>0</v>
      </c>
      <c r="M5199" t="b">
        <f t="shared" si="405"/>
        <v>1</v>
      </c>
      <c r="N5199" t="b">
        <f t="shared" si="406"/>
        <v>1</v>
      </c>
      <c r="O5199" t="b">
        <f t="shared" si="407"/>
        <v>1</v>
      </c>
      <c r="P5199" t="b">
        <f t="shared" si="407"/>
        <v>1</v>
      </c>
      <c r="Q5199" t="b">
        <f t="shared" si="408"/>
        <v>1</v>
      </c>
      <c r="R5199" t="b">
        <f t="shared" si="409"/>
        <v>1</v>
      </c>
      <c r="U5199" s="105" t="s">
        <v>795</v>
      </c>
      <c r="V5199" s="105" t="s">
        <v>796</v>
      </c>
      <c r="W5199" s="106">
        <v>6700000</v>
      </c>
      <c r="X5199" s="106">
        <v>0</v>
      </c>
    </row>
    <row r="5200" spans="2:24" x14ac:dyDescent="0.25">
      <c r="B5200" s="105" t="s">
        <v>797</v>
      </c>
      <c r="C5200" s="105" t="s">
        <v>1599</v>
      </c>
      <c r="D5200" s="106">
        <v>6000000</v>
      </c>
      <c r="E5200" s="106">
        <v>0</v>
      </c>
      <c r="M5200" t="b">
        <f t="shared" si="405"/>
        <v>1</v>
      </c>
      <c r="N5200" t="b">
        <f t="shared" si="406"/>
        <v>1</v>
      </c>
      <c r="O5200" t="b">
        <f t="shared" si="407"/>
        <v>1</v>
      </c>
      <c r="P5200" t="b">
        <f t="shared" si="407"/>
        <v>1</v>
      </c>
      <c r="Q5200" t="b">
        <f t="shared" si="408"/>
        <v>1</v>
      </c>
      <c r="R5200" t="b">
        <f t="shared" si="409"/>
        <v>1</v>
      </c>
      <c r="U5200" s="105" t="s">
        <v>797</v>
      </c>
      <c r="V5200" s="105" t="s">
        <v>1599</v>
      </c>
      <c r="W5200" s="106">
        <v>6000000</v>
      </c>
      <c r="X5200" s="106">
        <v>0</v>
      </c>
    </row>
    <row r="5201" spans="2:24" x14ac:dyDescent="0.25">
      <c r="B5201" s="105" t="s">
        <v>798</v>
      </c>
      <c r="C5201" s="105" t="s">
        <v>1600</v>
      </c>
      <c r="D5201" s="106">
        <v>1500000</v>
      </c>
      <c r="E5201" s="106">
        <v>0</v>
      </c>
      <c r="M5201" t="b">
        <f t="shared" si="405"/>
        <v>1</v>
      </c>
      <c r="N5201" t="b">
        <f t="shared" si="406"/>
        <v>1</v>
      </c>
      <c r="O5201" t="b">
        <f t="shared" si="407"/>
        <v>1</v>
      </c>
      <c r="P5201" t="b">
        <f t="shared" si="407"/>
        <v>1</v>
      </c>
      <c r="Q5201" t="b">
        <f t="shared" si="408"/>
        <v>1</v>
      </c>
      <c r="R5201" t="b">
        <f t="shared" si="409"/>
        <v>1</v>
      </c>
      <c r="U5201" s="105" t="s">
        <v>798</v>
      </c>
      <c r="V5201" s="105" t="s">
        <v>1600</v>
      </c>
      <c r="W5201" s="106">
        <v>1500000</v>
      </c>
      <c r="X5201" s="106">
        <v>0</v>
      </c>
    </row>
    <row r="5202" spans="2:24" x14ac:dyDescent="0.25">
      <c r="B5202" s="105" t="s">
        <v>1448</v>
      </c>
      <c r="C5202" s="105" t="s">
        <v>1602</v>
      </c>
      <c r="D5202" s="106">
        <v>3000000</v>
      </c>
      <c r="E5202" s="106">
        <v>0</v>
      </c>
      <c r="M5202" t="b">
        <f t="shared" si="405"/>
        <v>1</v>
      </c>
      <c r="N5202" t="b">
        <f t="shared" si="406"/>
        <v>1</v>
      </c>
      <c r="O5202" t="b">
        <f t="shared" si="407"/>
        <v>1</v>
      </c>
      <c r="P5202" t="b">
        <f t="shared" si="407"/>
        <v>1</v>
      </c>
      <c r="Q5202" t="b">
        <f t="shared" si="408"/>
        <v>1</v>
      </c>
      <c r="R5202" t="b">
        <f t="shared" si="409"/>
        <v>1</v>
      </c>
      <c r="U5202" s="105" t="s">
        <v>1448</v>
      </c>
      <c r="V5202" s="105" t="s">
        <v>1602</v>
      </c>
      <c r="W5202" s="106">
        <v>3000000</v>
      </c>
      <c r="X5202" s="106">
        <v>0</v>
      </c>
    </row>
    <row r="5203" spans="2:24" x14ac:dyDescent="0.25">
      <c r="B5203" s="105" t="s">
        <v>1449</v>
      </c>
      <c r="C5203" s="105" t="s">
        <v>1450</v>
      </c>
      <c r="D5203" s="106">
        <v>3000000</v>
      </c>
      <c r="E5203" s="106">
        <v>0</v>
      </c>
      <c r="M5203" t="b">
        <f t="shared" si="405"/>
        <v>1</v>
      </c>
      <c r="N5203" t="b">
        <f t="shared" si="406"/>
        <v>1</v>
      </c>
      <c r="O5203" t="b">
        <f t="shared" si="407"/>
        <v>1</v>
      </c>
      <c r="P5203" t="b">
        <f t="shared" si="407"/>
        <v>1</v>
      </c>
      <c r="Q5203" t="b">
        <f t="shared" si="408"/>
        <v>1</v>
      </c>
      <c r="R5203" t="b">
        <f t="shared" si="409"/>
        <v>1</v>
      </c>
      <c r="U5203" s="105" t="s">
        <v>1449</v>
      </c>
      <c r="V5203" s="105" t="s">
        <v>1450</v>
      </c>
      <c r="W5203" s="106">
        <v>3000000</v>
      </c>
      <c r="X5203" s="106">
        <v>0</v>
      </c>
    </row>
    <row r="5204" spans="2:24" x14ac:dyDescent="0.25">
      <c r="B5204" s="105" t="s">
        <v>1451</v>
      </c>
      <c r="C5204" s="105" t="s">
        <v>1603</v>
      </c>
      <c r="D5204" s="106">
        <v>3000000</v>
      </c>
      <c r="E5204" s="106">
        <v>0</v>
      </c>
      <c r="M5204" t="b">
        <f t="shared" si="405"/>
        <v>1</v>
      </c>
      <c r="N5204" t="b">
        <f t="shared" si="406"/>
        <v>1</v>
      </c>
      <c r="O5204" t="b">
        <f t="shared" si="407"/>
        <v>1</v>
      </c>
      <c r="P5204" t="b">
        <f t="shared" si="407"/>
        <v>1</v>
      </c>
      <c r="Q5204" t="b">
        <f t="shared" si="408"/>
        <v>1</v>
      </c>
      <c r="R5204" t="b">
        <f t="shared" si="409"/>
        <v>1</v>
      </c>
      <c r="U5204" s="105" t="s">
        <v>1451</v>
      </c>
      <c r="V5204" s="105" t="s">
        <v>1603</v>
      </c>
      <c r="W5204" s="106">
        <v>3000000</v>
      </c>
      <c r="X5204" s="106">
        <v>0</v>
      </c>
    </row>
    <row r="5205" spans="2:24" x14ac:dyDescent="0.25">
      <c r="B5205" s="105" t="s">
        <v>625</v>
      </c>
      <c r="C5205" s="105" t="s">
        <v>626</v>
      </c>
      <c r="D5205" s="106">
        <v>186150000</v>
      </c>
      <c r="E5205" s="106">
        <v>0</v>
      </c>
      <c r="M5205" t="b">
        <f t="shared" si="405"/>
        <v>1</v>
      </c>
      <c r="N5205" t="b">
        <f t="shared" si="406"/>
        <v>1</v>
      </c>
      <c r="O5205" t="b">
        <f t="shared" si="407"/>
        <v>1</v>
      </c>
      <c r="P5205" t="b">
        <f t="shared" si="407"/>
        <v>1</v>
      </c>
      <c r="Q5205" t="b">
        <f t="shared" si="408"/>
        <v>1</v>
      </c>
      <c r="R5205" t="b">
        <f t="shared" si="409"/>
        <v>1</v>
      </c>
      <c r="U5205" s="105" t="s">
        <v>625</v>
      </c>
      <c r="V5205" s="105" t="s">
        <v>626</v>
      </c>
      <c r="W5205" s="106">
        <v>186150000</v>
      </c>
      <c r="X5205" s="106">
        <v>0</v>
      </c>
    </row>
    <row r="5206" spans="2:24" x14ac:dyDescent="0.25">
      <c r="B5206" s="105" t="s">
        <v>627</v>
      </c>
      <c r="C5206" s="105" t="s">
        <v>628</v>
      </c>
      <c r="D5206" s="106">
        <v>186150000</v>
      </c>
      <c r="E5206" s="106">
        <v>0</v>
      </c>
      <c r="M5206" t="b">
        <f t="shared" si="405"/>
        <v>1</v>
      </c>
      <c r="N5206" t="b">
        <f t="shared" si="406"/>
        <v>1</v>
      </c>
      <c r="O5206" t="b">
        <f t="shared" si="407"/>
        <v>1</v>
      </c>
      <c r="P5206" t="b">
        <f t="shared" si="407"/>
        <v>1</v>
      </c>
      <c r="Q5206" t="b">
        <f t="shared" si="408"/>
        <v>1</v>
      </c>
      <c r="R5206" t="b">
        <f t="shared" si="409"/>
        <v>1</v>
      </c>
      <c r="U5206" s="105" t="s">
        <v>627</v>
      </c>
      <c r="V5206" s="105" t="s">
        <v>628</v>
      </c>
      <c r="W5206" s="106">
        <v>186150000</v>
      </c>
      <c r="X5206" s="106">
        <v>0</v>
      </c>
    </row>
    <row r="5207" spans="2:24" x14ac:dyDescent="0.25">
      <c r="B5207" s="105" t="s">
        <v>629</v>
      </c>
      <c r="C5207" s="105" t="s">
        <v>628</v>
      </c>
      <c r="D5207" s="106">
        <v>186150000</v>
      </c>
      <c r="E5207" s="106">
        <v>0</v>
      </c>
      <c r="M5207" t="b">
        <f t="shared" si="405"/>
        <v>1</v>
      </c>
      <c r="N5207" t="b">
        <f t="shared" si="406"/>
        <v>1</v>
      </c>
      <c r="O5207" t="b">
        <f t="shared" si="407"/>
        <v>1</v>
      </c>
      <c r="P5207" t="b">
        <f t="shared" si="407"/>
        <v>1</v>
      </c>
      <c r="Q5207" t="b">
        <f t="shared" si="408"/>
        <v>1</v>
      </c>
      <c r="R5207" t="b">
        <f t="shared" si="409"/>
        <v>1</v>
      </c>
      <c r="U5207" s="105" t="s">
        <v>629</v>
      </c>
      <c r="V5207" s="105" t="s">
        <v>628</v>
      </c>
      <c r="W5207" s="106">
        <v>186150000</v>
      </c>
      <c r="X5207" s="106">
        <v>0</v>
      </c>
    </row>
    <row r="5208" spans="2:24" x14ac:dyDescent="0.25">
      <c r="B5208" s="105" t="s">
        <v>489</v>
      </c>
      <c r="C5208" s="105" t="s">
        <v>490</v>
      </c>
      <c r="D5208" s="106">
        <v>112000000</v>
      </c>
      <c r="E5208" s="106">
        <v>0</v>
      </c>
      <c r="M5208" t="b">
        <f t="shared" si="405"/>
        <v>1</v>
      </c>
      <c r="N5208" t="b">
        <f t="shared" si="406"/>
        <v>1</v>
      </c>
      <c r="O5208" t="b">
        <f t="shared" si="407"/>
        <v>1</v>
      </c>
      <c r="P5208" t="b">
        <f t="shared" si="407"/>
        <v>1</v>
      </c>
      <c r="Q5208" t="b">
        <f t="shared" si="408"/>
        <v>1</v>
      </c>
      <c r="R5208" t="b">
        <f t="shared" si="409"/>
        <v>1</v>
      </c>
      <c r="U5208" s="105" t="s">
        <v>489</v>
      </c>
      <c r="V5208" s="105" t="s">
        <v>490</v>
      </c>
      <c r="W5208" s="106">
        <v>112000000</v>
      </c>
      <c r="X5208" s="106">
        <v>0</v>
      </c>
    </row>
    <row r="5209" spans="2:24" x14ac:dyDescent="0.25">
      <c r="B5209" s="105" t="s">
        <v>491</v>
      </c>
      <c r="C5209" s="105" t="s">
        <v>492</v>
      </c>
      <c r="D5209" s="106">
        <v>112000000</v>
      </c>
      <c r="E5209" s="106">
        <v>0</v>
      </c>
      <c r="M5209" t="b">
        <f t="shared" si="405"/>
        <v>1</v>
      </c>
      <c r="N5209" t="b">
        <f t="shared" si="406"/>
        <v>1</v>
      </c>
      <c r="O5209" t="b">
        <f t="shared" si="407"/>
        <v>1</v>
      </c>
      <c r="P5209" t="b">
        <f t="shared" si="407"/>
        <v>1</v>
      </c>
      <c r="Q5209" t="b">
        <f t="shared" si="408"/>
        <v>1</v>
      </c>
      <c r="R5209" t="b">
        <f t="shared" si="409"/>
        <v>1</v>
      </c>
      <c r="U5209" s="105" t="s">
        <v>491</v>
      </c>
      <c r="V5209" s="105" t="s">
        <v>492</v>
      </c>
      <c r="W5209" s="106">
        <v>112000000</v>
      </c>
      <c r="X5209" s="106">
        <v>0</v>
      </c>
    </row>
    <row r="5210" spans="2:24" x14ac:dyDescent="0.25">
      <c r="B5210" s="105" t="s">
        <v>493</v>
      </c>
      <c r="C5210" s="105" t="s">
        <v>492</v>
      </c>
      <c r="D5210" s="106">
        <v>112000000</v>
      </c>
      <c r="E5210" s="106">
        <v>0</v>
      </c>
      <c r="M5210" t="b">
        <f t="shared" si="405"/>
        <v>1</v>
      </c>
      <c r="N5210" t="b">
        <f t="shared" si="406"/>
        <v>1</v>
      </c>
      <c r="O5210" t="b">
        <f t="shared" si="407"/>
        <v>1</v>
      </c>
      <c r="P5210" t="b">
        <f t="shared" si="407"/>
        <v>1</v>
      </c>
      <c r="Q5210" t="b">
        <f t="shared" si="408"/>
        <v>1</v>
      </c>
      <c r="R5210" t="b">
        <f t="shared" si="409"/>
        <v>1</v>
      </c>
      <c r="U5210" s="105" t="s">
        <v>493</v>
      </c>
      <c r="V5210" s="105" t="s">
        <v>492</v>
      </c>
      <c r="W5210" s="106">
        <v>112000000</v>
      </c>
      <c r="X5210" s="106">
        <v>0</v>
      </c>
    </row>
    <row r="5211" spans="2:24" x14ac:dyDescent="0.25">
      <c r="B5211" s="105" t="s">
        <v>630</v>
      </c>
      <c r="C5211" s="105" t="s">
        <v>631</v>
      </c>
      <c r="D5211" s="106">
        <v>204900000</v>
      </c>
      <c r="E5211" s="106">
        <v>0</v>
      </c>
      <c r="M5211" t="b">
        <f t="shared" ref="M5211:M5274" si="410">+B5211=U5211</f>
        <v>1</v>
      </c>
      <c r="N5211" t="b">
        <f t="shared" ref="N5211:N5274" si="411">+C5211=V5211</f>
        <v>1</v>
      </c>
      <c r="O5211" t="b">
        <f t="shared" ref="O5211:P5274" si="412">+D5211=W5211</f>
        <v>1</v>
      </c>
      <c r="P5211" t="b">
        <f t="shared" si="412"/>
        <v>1</v>
      </c>
      <c r="Q5211" t="b">
        <f t="shared" ref="Q5211:Q5274" si="413">+F5211=Y5211</f>
        <v>1</v>
      </c>
      <c r="R5211" t="b">
        <f t="shared" ref="R5211:R5274" si="414">+G5211=Z5211</f>
        <v>1</v>
      </c>
      <c r="U5211" s="105" t="s">
        <v>630</v>
      </c>
      <c r="V5211" s="105" t="s">
        <v>631</v>
      </c>
      <c r="W5211" s="106">
        <v>204900000</v>
      </c>
      <c r="X5211" s="106">
        <v>0</v>
      </c>
    </row>
    <row r="5212" spans="2:24" x14ac:dyDescent="0.25">
      <c r="B5212" s="105" t="s">
        <v>632</v>
      </c>
      <c r="C5212" s="105" t="s">
        <v>633</v>
      </c>
      <c r="D5212" s="106">
        <v>204900000</v>
      </c>
      <c r="E5212" s="106">
        <v>0</v>
      </c>
      <c r="M5212" t="b">
        <f t="shared" si="410"/>
        <v>1</v>
      </c>
      <c r="N5212" t="b">
        <f t="shared" si="411"/>
        <v>1</v>
      </c>
      <c r="O5212" t="b">
        <f t="shared" si="412"/>
        <v>1</v>
      </c>
      <c r="P5212" t="b">
        <f t="shared" si="412"/>
        <v>1</v>
      </c>
      <c r="Q5212" t="b">
        <f t="shared" si="413"/>
        <v>1</v>
      </c>
      <c r="R5212" t="b">
        <f t="shared" si="414"/>
        <v>1</v>
      </c>
      <c r="U5212" s="105" t="s">
        <v>632</v>
      </c>
      <c r="V5212" s="105" t="s">
        <v>633</v>
      </c>
      <c r="W5212" s="106">
        <v>204900000</v>
      </c>
      <c r="X5212" s="106">
        <v>0</v>
      </c>
    </row>
    <row r="5213" spans="2:24" x14ac:dyDescent="0.25">
      <c r="B5213" s="105" t="s">
        <v>634</v>
      </c>
      <c r="C5213" s="105" t="s">
        <v>633</v>
      </c>
      <c r="D5213" s="106">
        <v>204900000</v>
      </c>
      <c r="E5213" s="106">
        <v>0</v>
      </c>
      <c r="M5213" t="b">
        <f t="shared" si="410"/>
        <v>1</v>
      </c>
      <c r="N5213" t="b">
        <f t="shared" si="411"/>
        <v>1</v>
      </c>
      <c r="O5213" t="b">
        <f t="shared" si="412"/>
        <v>1</v>
      </c>
      <c r="P5213" t="b">
        <f t="shared" si="412"/>
        <v>1</v>
      </c>
      <c r="Q5213" t="b">
        <f t="shared" si="413"/>
        <v>1</v>
      </c>
      <c r="R5213" t="b">
        <f t="shared" si="414"/>
        <v>1</v>
      </c>
      <c r="U5213" s="105" t="s">
        <v>634</v>
      </c>
      <c r="V5213" s="105" t="s">
        <v>633</v>
      </c>
      <c r="W5213" s="106">
        <v>204900000</v>
      </c>
      <c r="X5213" s="106">
        <v>0</v>
      </c>
    </row>
    <row r="5214" spans="2:24" x14ac:dyDescent="0.25">
      <c r="B5214" s="105" t="s">
        <v>444</v>
      </c>
      <c r="C5214" s="105" t="s">
        <v>445</v>
      </c>
      <c r="D5214" s="106">
        <v>755314080</v>
      </c>
      <c r="E5214" s="106">
        <v>0</v>
      </c>
      <c r="M5214" t="b">
        <f t="shared" si="410"/>
        <v>1</v>
      </c>
      <c r="N5214" t="b">
        <f t="shared" si="411"/>
        <v>1</v>
      </c>
      <c r="O5214" t="b">
        <f t="shared" si="412"/>
        <v>1</v>
      </c>
      <c r="P5214" t="b">
        <f t="shared" si="412"/>
        <v>1</v>
      </c>
      <c r="Q5214" t="b">
        <f t="shared" si="413"/>
        <v>1</v>
      </c>
      <c r="R5214" t="b">
        <f t="shared" si="414"/>
        <v>1</v>
      </c>
      <c r="U5214" s="105" t="s">
        <v>444</v>
      </c>
      <c r="V5214" s="105" t="s">
        <v>445</v>
      </c>
      <c r="W5214" s="106">
        <v>755314080</v>
      </c>
      <c r="X5214" s="106">
        <v>0</v>
      </c>
    </row>
    <row r="5215" spans="2:24" x14ac:dyDescent="0.25">
      <c r="B5215" s="105" t="s">
        <v>446</v>
      </c>
      <c r="C5215" s="105" t="s">
        <v>447</v>
      </c>
      <c r="D5215" s="106">
        <v>755314080</v>
      </c>
      <c r="E5215" s="106">
        <v>0</v>
      </c>
      <c r="M5215" t="b">
        <f t="shared" si="410"/>
        <v>1</v>
      </c>
      <c r="N5215" t="b">
        <f t="shared" si="411"/>
        <v>1</v>
      </c>
      <c r="O5215" t="b">
        <f t="shared" si="412"/>
        <v>1</v>
      </c>
      <c r="P5215" t="b">
        <f t="shared" si="412"/>
        <v>1</v>
      </c>
      <c r="Q5215" t="b">
        <f t="shared" si="413"/>
        <v>1</v>
      </c>
      <c r="R5215" t="b">
        <f t="shared" si="414"/>
        <v>1</v>
      </c>
      <c r="U5215" s="105" t="s">
        <v>446</v>
      </c>
      <c r="V5215" s="105" t="s">
        <v>447</v>
      </c>
      <c r="W5215" s="106">
        <v>755314080</v>
      </c>
      <c r="X5215" s="106">
        <v>0</v>
      </c>
    </row>
    <row r="5216" spans="2:24" x14ac:dyDescent="0.25">
      <c r="B5216" s="105" t="s">
        <v>448</v>
      </c>
      <c r="C5216" s="105" t="s">
        <v>449</v>
      </c>
      <c r="D5216" s="106">
        <v>144300000</v>
      </c>
      <c r="E5216" s="106">
        <v>0</v>
      </c>
      <c r="M5216" t="b">
        <f t="shared" si="410"/>
        <v>1</v>
      </c>
      <c r="N5216" t="b">
        <f t="shared" si="411"/>
        <v>1</v>
      </c>
      <c r="O5216" t="b">
        <f t="shared" si="412"/>
        <v>1</v>
      </c>
      <c r="P5216" t="b">
        <f t="shared" si="412"/>
        <v>1</v>
      </c>
      <c r="Q5216" t="b">
        <f t="shared" si="413"/>
        <v>1</v>
      </c>
      <c r="R5216" t="b">
        <f t="shared" si="414"/>
        <v>1</v>
      </c>
      <c r="U5216" s="105" t="s">
        <v>448</v>
      </c>
      <c r="V5216" s="105" t="s">
        <v>449</v>
      </c>
      <c r="W5216" s="106">
        <v>144300000</v>
      </c>
      <c r="X5216" s="106">
        <v>0</v>
      </c>
    </row>
    <row r="5217" spans="2:24" x14ac:dyDescent="0.25">
      <c r="B5217" s="105" t="s">
        <v>1455</v>
      </c>
      <c r="C5217" s="105" t="s">
        <v>1456</v>
      </c>
      <c r="D5217" s="106">
        <v>611014080</v>
      </c>
      <c r="E5217" s="106">
        <v>0</v>
      </c>
      <c r="M5217" t="b">
        <f t="shared" si="410"/>
        <v>1</v>
      </c>
      <c r="N5217" t="b">
        <f t="shared" si="411"/>
        <v>1</v>
      </c>
      <c r="O5217" t="b">
        <f t="shared" si="412"/>
        <v>1</v>
      </c>
      <c r="P5217" t="b">
        <f t="shared" si="412"/>
        <v>1</v>
      </c>
      <c r="Q5217" t="b">
        <f t="shared" si="413"/>
        <v>1</v>
      </c>
      <c r="R5217" t="b">
        <f t="shared" si="414"/>
        <v>1</v>
      </c>
      <c r="U5217" s="105" t="s">
        <v>1455</v>
      </c>
      <c r="V5217" s="105" t="s">
        <v>1456</v>
      </c>
      <c r="W5217" s="106">
        <v>611014080</v>
      </c>
      <c r="X5217" s="106">
        <v>0</v>
      </c>
    </row>
    <row r="5218" spans="2:24" x14ac:dyDescent="0.25">
      <c r="B5218" s="105" t="s">
        <v>494</v>
      </c>
      <c r="C5218" s="105" t="s">
        <v>495</v>
      </c>
      <c r="D5218" s="106">
        <v>5200000</v>
      </c>
      <c r="E5218" s="106">
        <v>0</v>
      </c>
      <c r="M5218" t="b">
        <f t="shared" si="410"/>
        <v>1</v>
      </c>
      <c r="N5218" t="b">
        <f t="shared" si="411"/>
        <v>1</v>
      </c>
      <c r="O5218" t="b">
        <f t="shared" si="412"/>
        <v>1</v>
      </c>
      <c r="P5218" t="b">
        <f t="shared" si="412"/>
        <v>1</v>
      </c>
      <c r="Q5218" t="b">
        <f t="shared" si="413"/>
        <v>1</v>
      </c>
      <c r="R5218" t="b">
        <f t="shared" si="414"/>
        <v>1</v>
      </c>
      <c r="U5218" s="105" t="s">
        <v>494</v>
      </c>
      <c r="V5218" s="105" t="s">
        <v>495</v>
      </c>
      <c r="W5218" s="106">
        <v>5200000</v>
      </c>
      <c r="X5218" s="106">
        <v>0</v>
      </c>
    </row>
    <row r="5219" spans="2:24" x14ac:dyDescent="0.25">
      <c r="B5219" s="105" t="s">
        <v>496</v>
      </c>
      <c r="C5219" s="105" t="s">
        <v>497</v>
      </c>
      <c r="D5219" s="106">
        <v>5200000</v>
      </c>
      <c r="E5219" s="106">
        <v>0</v>
      </c>
      <c r="M5219" t="b">
        <f t="shared" si="410"/>
        <v>1</v>
      </c>
      <c r="N5219" t="b">
        <f t="shared" si="411"/>
        <v>1</v>
      </c>
      <c r="O5219" t="b">
        <f t="shared" si="412"/>
        <v>1</v>
      </c>
      <c r="P5219" t="b">
        <f t="shared" si="412"/>
        <v>1</v>
      </c>
      <c r="Q5219" t="b">
        <f t="shared" si="413"/>
        <v>1</v>
      </c>
      <c r="R5219" t="b">
        <f t="shared" si="414"/>
        <v>1</v>
      </c>
      <c r="U5219" s="105" t="s">
        <v>496</v>
      </c>
      <c r="V5219" s="105" t="s">
        <v>497</v>
      </c>
      <c r="W5219" s="106">
        <v>5200000</v>
      </c>
      <c r="X5219" s="106">
        <v>0</v>
      </c>
    </row>
    <row r="5220" spans="2:24" x14ac:dyDescent="0.25">
      <c r="B5220" s="105" t="s">
        <v>498</v>
      </c>
      <c r="C5220" s="105" t="s">
        <v>497</v>
      </c>
      <c r="D5220" s="106">
        <v>5200000</v>
      </c>
      <c r="E5220" s="106">
        <v>0</v>
      </c>
      <c r="M5220" t="b">
        <f t="shared" si="410"/>
        <v>1</v>
      </c>
      <c r="N5220" t="b">
        <f t="shared" si="411"/>
        <v>1</v>
      </c>
      <c r="O5220" t="b">
        <f t="shared" si="412"/>
        <v>1</v>
      </c>
      <c r="P5220" t="b">
        <f t="shared" si="412"/>
        <v>1</v>
      </c>
      <c r="Q5220" t="b">
        <f t="shared" si="413"/>
        <v>1</v>
      </c>
      <c r="R5220" t="b">
        <f t="shared" si="414"/>
        <v>1</v>
      </c>
      <c r="U5220" s="105" t="s">
        <v>498</v>
      </c>
      <c r="V5220" s="105" t="s">
        <v>497</v>
      </c>
      <c r="W5220" s="106">
        <v>5200000</v>
      </c>
      <c r="X5220" s="106">
        <v>0</v>
      </c>
    </row>
    <row r="5221" spans="2:24" x14ac:dyDescent="0.25">
      <c r="B5221" s="105" t="s">
        <v>635</v>
      </c>
      <c r="C5221" s="105" t="s">
        <v>636</v>
      </c>
      <c r="D5221" s="106">
        <v>419020000</v>
      </c>
      <c r="E5221" s="106">
        <v>0</v>
      </c>
      <c r="M5221" t="b">
        <f t="shared" si="410"/>
        <v>1</v>
      </c>
      <c r="N5221" t="b">
        <f t="shared" si="411"/>
        <v>1</v>
      </c>
      <c r="O5221" t="b">
        <f t="shared" si="412"/>
        <v>1</v>
      </c>
      <c r="P5221" t="b">
        <f t="shared" si="412"/>
        <v>1</v>
      </c>
      <c r="Q5221" t="b">
        <f t="shared" si="413"/>
        <v>1</v>
      </c>
      <c r="R5221" t="b">
        <f t="shared" si="414"/>
        <v>1</v>
      </c>
      <c r="U5221" s="105" t="s">
        <v>635</v>
      </c>
      <c r="V5221" s="105" t="s">
        <v>636</v>
      </c>
      <c r="W5221" s="106">
        <v>419020000</v>
      </c>
      <c r="X5221" s="106">
        <v>0</v>
      </c>
    </row>
    <row r="5222" spans="2:24" x14ac:dyDescent="0.25">
      <c r="B5222" s="105" t="s">
        <v>637</v>
      </c>
      <c r="C5222" s="105" t="s">
        <v>638</v>
      </c>
      <c r="D5222" s="106">
        <v>419020000</v>
      </c>
      <c r="E5222" s="106">
        <v>0</v>
      </c>
      <c r="M5222" t="b">
        <f t="shared" si="410"/>
        <v>1</v>
      </c>
      <c r="N5222" t="b">
        <f t="shared" si="411"/>
        <v>1</v>
      </c>
      <c r="O5222" t="b">
        <f t="shared" si="412"/>
        <v>1</v>
      </c>
      <c r="P5222" t="b">
        <f t="shared" si="412"/>
        <v>1</v>
      </c>
      <c r="Q5222" t="b">
        <f t="shared" si="413"/>
        <v>1</v>
      </c>
      <c r="R5222" t="b">
        <f t="shared" si="414"/>
        <v>1</v>
      </c>
      <c r="U5222" s="105" t="s">
        <v>637</v>
      </c>
      <c r="V5222" s="105" t="s">
        <v>638</v>
      </c>
      <c r="W5222" s="106">
        <v>419020000</v>
      </c>
      <c r="X5222" s="106">
        <v>0</v>
      </c>
    </row>
    <row r="5223" spans="2:24" x14ac:dyDescent="0.25">
      <c r="B5223" s="105" t="s">
        <v>639</v>
      </c>
      <c r="C5223" s="105" t="s">
        <v>638</v>
      </c>
      <c r="D5223" s="106">
        <v>419020000</v>
      </c>
      <c r="E5223" s="106">
        <v>0</v>
      </c>
      <c r="M5223" t="b">
        <f t="shared" si="410"/>
        <v>1</v>
      </c>
      <c r="N5223" t="b">
        <f t="shared" si="411"/>
        <v>1</v>
      </c>
      <c r="O5223" t="b">
        <f t="shared" si="412"/>
        <v>1</v>
      </c>
      <c r="P5223" t="b">
        <f t="shared" si="412"/>
        <v>1</v>
      </c>
      <c r="Q5223" t="b">
        <f t="shared" si="413"/>
        <v>1</v>
      </c>
      <c r="R5223" t="b">
        <f t="shared" si="414"/>
        <v>1</v>
      </c>
      <c r="U5223" s="105" t="s">
        <v>639</v>
      </c>
      <c r="V5223" s="105" t="s">
        <v>638</v>
      </c>
      <c r="W5223" s="106">
        <v>419020000</v>
      </c>
      <c r="X5223" s="106">
        <v>0</v>
      </c>
    </row>
    <row r="5224" spans="2:24" x14ac:dyDescent="0.25">
      <c r="B5224" s="105" t="s">
        <v>640</v>
      </c>
      <c r="C5224" s="105" t="s">
        <v>641</v>
      </c>
      <c r="D5224" s="106">
        <v>153658000</v>
      </c>
      <c r="E5224" s="106">
        <v>0</v>
      </c>
      <c r="M5224" t="b">
        <f t="shared" si="410"/>
        <v>1</v>
      </c>
      <c r="N5224" t="b">
        <f t="shared" si="411"/>
        <v>1</v>
      </c>
      <c r="O5224" t="b">
        <f t="shared" si="412"/>
        <v>1</v>
      </c>
      <c r="P5224" t="b">
        <f t="shared" si="412"/>
        <v>1</v>
      </c>
      <c r="Q5224" t="b">
        <f t="shared" si="413"/>
        <v>1</v>
      </c>
      <c r="R5224" t="b">
        <f t="shared" si="414"/>
        <v>1</v>
      </c>
      <c r="U5224" s="105" t="s">
        <v>640</v>
      </c>
      <c r="V5224" s="105" t="s">
        <v>641</v>
      </c>
      <c r="W5224" s="106">
        <v>153658000</v>
      </c>
      <c r="X5224" s="106">
        <v>0</v>
      </c>
    </row>
    <row r="5225" spans="2:24" x14ac:dyDescent="0.25">
      <c r="B5225" s="105" t="s">
        <v>642</v>
      </c>
      <c r="C5225" s="105" t="s">
        <v>643</v>
      </c>
      <c r="D5225" s="106">
        <v>153658000</v>
      </c>
      <c r="E5225" s="106">
        <v>0</v>
      </c>
      <c r="M5225" t="b">
        <f t="shared" si="410"/>
        <v>1</v>
      </c>
      <c r="N5225" t="b">
        <f t="shared" si="411"/>
        <v>1</v>
      </c>
      <c r="O5225" t="b">
        <f t="shared" si="412"/>
        <v>1</v>
      </c>
      <c r="P5225" t="b">
        <f t="shared" si="412"/>
        <v>1</v>
      </c>
      <c r="Q5225" t="b">
        <f t="shared" si="413"/>
        <v>1</v>
      </c>
      <c r="R5225" t="b">
        <f t="shared" si="414"/>
        <v>1</v>
      </c>
      <c r="U5225" s="105" t="s">
        <v>642</v>
      </c>
      <c r="V5225" s="105" t="s">
        <v>643</v>
      </c>
      <c r="W5225" s="106">
        <v>153658000</v>
      </c>
      <c r="X5225" s="106">
        <v>0</v>
      </c>
    </row>
    <row r="5226" spans="2:24" x14ac:dyDescent="0.25">
      <c r="B5226" s="105" t="s">
        <v>644</v>
      </c>
      <c r="C5226" s="105" t="s">
        <v>643</v>
      </c>
      <c r="D5226" s="106">
        <v>153658000</v>
      </c>
      <c r="E5226" s="106">
        <v>0</v>
      </c>
      <c r="M5226" t="b">
        <f t="shared" si="410"/>
        <v>1</v>
      </c>
      <c r="N5226" t="b">
        <f t="shared" si="411"/>
        <v>1</v>
      </c>
      <c r="O5226" t="b">
        <f t="shared" si="412"/>
        <v>1</v>
      </c>
      <c r="P5226" t="b">
        <f t="shared" si="412"/>
        <v>1</v>
      </c>
      <c r="Q5226" t="b">
        <f t="shared" si="413"/>
        <v>1</v>
      </c>
      <c r="R5226" t="b">
        <f t="shared" si="414"/>
        <v>1</v>
      </c>
      <c r="U5226" s="105" t="s">
        <v>644</v>
      </c>
      <c r="V5226" s="105" t="s">
        <v>643</v>
      </c>
      <c r="W5226" s="106">
        <v>153658000</v>
      </c>
      <c r="X5226" s="106">
        <v>0</v>
      </c>
    </row>
    <row r="5227" spans="2:24" x14ac:dyDescent="0.25">
      <c r="B5227" s="105" t="s">
        <v>450</v>
      </c>
      <c r="C5227" s="105" t="s">
        <v>451</v>
      </c>
      <c r="D5227" s="106">
        <v>51800000</v>
      </c>
      <c r="E5227" s="106">
        <v>0</v>
      </c>
      <c r="M5227" t="b">
        <f t="shared" si="410"/>
        <v>1</v>
      </c>
      <c r="N5227" t="b">
        <f t="shared" si="411"/>
        <v>1</v>
      </c>
      <c r="O5227" t="b">
        <f t="shared" si="412"/>
        <v>1</v>
      </c>
      <c r="P5227" t="b">
        <f t="shared" si="412"/>
        <v>1</v>
      </c>
      <c r="Q5227" t="b">
        <f t="shared" si="413"/>
        <v>1</v>
      </c>
      <c r="R5227" t="b">
        <f t="shared" si="414"/>
        <v>1</v>
      </c>
      <c r="U5227" s="105" t="s">
        <v>450</v>
      </c>
      <c r="V5227" s="105" t="s">
        <v>451</v>
      </c>
      <c r="W5227" s="106">
        <v>51800000</v>
      </c>
      <c r="X5227" s="106">
        <v>0</v>
      </c>
    </row>
    <row r="5228" spans="2:24" x14ac:dyDescent="0.25">
      <c r="B5228" s="105" t="s">
        <v>452</v>
      </c>
      <c r="C5228" s="105" t="s">
        <v>453</v>
      </c>
      <c r="D5228" s="106">
        <v>51800000</v>
      </c>
      <c r="E5228" s="106">
        <v>0</v>
      </c>
      <c r="M5228" t="b">
        <f t="shared" si="410"/>
        <v>1</v>
      </c>
      <c r="N5228" t="b">
        <f t="shared" si="411"/>
        <v>1</v>
      </c>
      <c r="O5228" t="b">
        <f t="shared" si="412"/>
        <v>1</v>
      </c>
      <c r="P5228" t="b">
        <f t="shared" si="412"/>
        <v>1</v>
      </c>
      <c r="Q5228" t="b">
        <f t="shared" si="413"/>
        <v>1</v>
      </c>
      <c r="R5228" t="b">
        <f t="shared" si="414"/>
        <v>1</v>
      </c>
      <c r="U5228" s="105" t="s">
        <v>452</v>
      </c>
      <c r="V5228" s="105" t="s">
        <v>453</v>
      </c>
      <c r="W5228" s="106">
        <v>51800000</v>
      </c>
      <c r="X5228" s="106">
        <v>0</v>
      </c>
    </row>
    <row r="5229" spans="2:24" x14ac:dyDescent="0.25">
      <c r="B5229" s="105" t="s">
        <v>454</v>
      </c>
      <c r="C5229" s="105" t="s">
        <v>453</v>
      </c>
      <c r="D5229" s="106">
        <v>44800000</v>
      </c>
      <c r="E5229" s="106">
        <v>0</v>
      </c>
      <c r="M5229" t="b">
        <f t="shared" si="410"/>
        <v>1</v>
      </c>
      <c r="N5229" t="b">
        <f t="shared" si="411"/>
        <v>1</v>
      </c>
      <c r="O5229" t="b">
        <f t="shared" si="412"/>
        <v>1</v>
      </c>
      <c r="P5229" t="b">
        <f t="shared" si="412"/>
        <v>1</v>
      </c>
      <c r="Q5229" t="b">
        <f t="shared" si="413"/>
        <v>1</v>
      </c>
      <c r="R5229" t="b">
        <f t="shared" si="414"/>
        <v>1</v>
      </c>
      <c r="U5229" s="105" t="s">
        <v>454</v>
      </c>
      <c r="V5229" s="105" t="s">
        <v>453</v>
      </c>
      <c r="W5229" s="106">
        <v>44800000</v>
      </c>
      <c r="X5229" s="106">
        <v>0</v>
      </c>
    </row>
    <row r="5230" spans="2:24" x14ac:dyDescent="0.25">
      <c r="B5230" s="105" t="s">
        <v>805</v>
      </c>
      <c r="C5230" s="105" t="s">
        <v>1605</v>
      </c>
      <c r="D5230" s="106">
        <v>7000000</v>
      </c>
      <c r="E5230" s="106">
        <v>0</v>
      </c>
      <c r="M5230" t="b">
        <f t="shared" si="410"/>
        <v>1</v>
      </c>
      <c r="N5230" t="b">
        <f t="shared" si="411"/>
        <v>1</v>
      </c>
      <c r="O5230" t="b">
        <f t="shared" si="412"/>
        <v>1</v>
      </c>
      <c r="P5230" t="b">
        <f t="shared" si="412"/>
        <v>1</v>
      </c>
      <c r="Q5230" t="b">
        <f t="shared" si="413"/>
        <v>1</v>
      </c>
      <c r="R5230" t="b">
        <f t="shared" si="414"/>
        <v>1</v>
      </c>
      <c r="U5230" s="105" t="s">
        <v>805</v>
      </c>
      <c r="V5230" s="105" t="s">
        <v>1605</v>
      </c>
      <c r="W5230" s="106">
        <v>7000000</v>
      </c>
      <c r="X5230" s="106">
        <v>0</v>
      </c>
    </row>
    <row r="5231" spans="2:24" x14ac:dyDescent="0.25">
      <c r="B5231" s="105" t="s">
        <v>645</v>
      </c>
      <c r="C5231" s="105" t="s">
        <v>646</v>
      </c>
      <c r="D5231" s="106">
        <v>31330000</v>
      </c>
      <c r="E5231" s="106">
        <v>0</v>
      </c>
      <c r="M5231" t="b">
        <f t="shared" si="410"/>
        <v>1</v>
      </c>
      <c r="N5231" t="b">
        <f t="shared" si="411"/>
        <v>1</v>
      </c>
      <c r="O5231" t="b">
        <f t="shared" si="412"/>
        <v>1</v>
      </c>
      <c r="P5231" t="b">
        <f t="shared" si="412"/>
        <v>1</v>
      </c>
      <c r="Q5231" t="b">
        <f t="shared" si="413"/>
        <v>1</v>
      </c>
      <c r="R5231" t="b">
        <f t="shared" si="414"/>
        <v>1</v>
      </c>
      <c r="U5231" s="105" t="s">
        <v>645</v>
      </c>
      <c r="V5231" s="105" t="s">
        <v>646</v>
      </c>
      <c r="W5231" s="106">
        <v>31330000</v>
      </c>
      <c r="X5231" s="106">
        <v>0</v>
      </c>
    </row>
    <row r="5232" spans="2:24" x14ac:dyDescent="0.25">
      <c r="B5232" s="105" t="s">
        <v>647</v>
      </c>
      <c r="C5232" s="105" t="s">
        <v>648</v>
      </c>
      <c r="D5232" s="106">
        <v>31330000</v>
      </c>
      <c r="E5232" s="106">
        <v>0</v>
      </c>
      <c r="M5232" t="b">
        <f t="shared" si="410"/>
        <v>1</v>
      </c>
      <c r="N5232" t="b">
        <f t="shared" si="411"/>
        <v>1</v>
      </c>
      <c r="O5232" t="b">
        <f t="shared" si="412"/>
        <v>1</v>
      </c>
      <c r="P5232" t="b">
        <f t="shared" si="412"/>
        <v>1</v>
      </c>
      <c r="Q5232" t="b">
        <f t="shared" si="413"/>
        <v>1</v>
      </c>
      <c r="R5232" t="b">
        <f t="shared" si="414"/>
        <v>1</v>
      </c>
      <c r="U5232" s="105" t="s">
        <v>647</v>
      </c>
      <c r="V5232" s="105" t="s">
        <v>648</v>
      </c>
      <c r="W5232" s="106">
        <v>31330000</v>
      </c>
      <c r="X5232" s="106">
        <v>0</v>
      </c>
    </row>
    <row r="5233" spans="2:24" x14ac:dyDescent="0.25">
      <c r="B5233" s="105" t="s">
        <v>649</v>
      </c>
      <c r="C5233" s="105" t="s">
        <v>648</v>
      </c>
      <c r="D5233" s="106">
        <v>31330000</v>
      </c>
      <c r="E5233" s="106">
        <v>0</v>
      </c>
      <c r="M5233" t="b">
        <f t="shared" si="410"/>
        <v>1</v>
      </c>
      <c r="N5233" t="b">
        <f t="shared" si="411"/>
        <v>1</v>
      </c>
      <c r="O5233" t="b">
        <f t="shared" si="412"/>
        <v>1</v>
      </c>
      <c r="P5233" t="b">
        <f t="shared" si="412"/>
        <v>1</v>
      </c>
      <c r="Q5233" t="b">
        <f t="shared" si="413"/>
        <v>1</v>
      </c>
      <c r="R5233" t="b">
        <f t="shared" si="414"/>
        <v>1</v>
      </c>
      <c r="U5233" s="105" t="s">
        <v>649</v>
      </c>
      <c r="V5233" s="105" t="s">
        <v>648</v>
      </c>
      <c r="W5233" s="106">
        <v>31330000</v>
      </c>
      <c r="X5233" s="106">
        <v>0</v>
      </c>
    </row>
    <row r="5234" spans="2:24" x14ac:dyDescent="0.25">
      <c r="B5234" s="105" t="s">
        <v>455</v>
      </c>
      <c r="C5234" s="105" t="s">
        <v>456</v>
      </c>
      <c r="D5234" s="106">
        <v>149305000</v>
      </c>
      <c r="E5234" s="106">
        <v>0</v>
      </c>
      <c r="M5234" t="b">
        <f t="shared" si="410"/>
        <v>1</v>
      </c>
      <c r="N5234" t="b">
        <f t="shared" si="411"/>
        <v>1</v>
      </c>
      <c r="O5234" t="b">
        <f t="shared" si="412"/>
        <v>1</v>
      </c>
      <c r="P5234" t="b">
        <f t="shared" si="412"/>
        <v>1</v>
      </c>
      <c r="Q5234" t="b">
        <f t="shared" si="413"/>
        <v>1</v>
      </c>
      <c r="R5234" t="b">
        <f t="shared" si="414"/>
        <v>1</v>
      </c>
      <c r="U5234" s="105" t="s">
        <v>455</v>
      </c>
      <c r="V5234" s="105" t="s">
        <v>456</v>
      </c>
      <c r="W5234" s="106">
        <v>149305000</v>
      </c>
      <c r="X5234" s="106">
        <v>0</v>
      </c>
    </row>
    <row r="5235" spans="2:24" x14ac:dyDescent="0.25">
      <c r="B5235" s="105" t="s">
        <v>457</v>
      </c>
      <c r="C5235" s="105" t="s">
        <v>458</v>
      </c>
      <c r="D5235" s="106">
        <v>106150000</v>
      </c>
      <c r="E5235" s="106">
        <v>0</v>
      </c>
      <c r="M5235" t="b">
        <f t="shared" si="410"/>
        <v>1</v>
      </c>
      <c r="N5235" t="b">
        <f t="shared" si="411"/>
        <v>1</v>
      </c>
      <c r="O5235" t="b">
        <f t="shared" si="412"/>
        <v>1</v>
      </c>
      <c r="P5235" t="b">
        <f t="shared" si="412"/>
        <v>1</v>
      </c>
      <c r="Q5235" t="b">
        <f t="shared" si="413"/>
        <v>1</v>
      </c>
      <c r="R5235" t="b">
        <f t="shared" si="414"/>
        <v>1</v>
      </c>
      <c r="U5235" s="105" t="s">
        <v>457</v>
      </c>
      <c r="V5235" s="105" t="s">
        <v>458</v>
      </c>
      <c r="W5235" s="106">
        <v>106150000</v>
      </c>
      <c r="X5235" s="106">
        <v>0</v>
      </c>
    </row>
    <row r="5236" spans="2:24" x14ac:dyDescent="0.25">
      <c r="B5236" s="105" t="s">
        <v>459</v>
      </c>
      <c r="C5236" s="105" t="s">
        <v>458</v>
      </c>
      <c r="D5236" s="106">
        <v>5500000</v>
      </c>
      <c r="E5236" s="106">
        <v>0</v>
      </c>
      <c r="M5236" t="b">
        <f t="shared" si="410"/>
        <v>1</v>
      </c>
      <c r="N5236" t="b">
        <f t="shared" si="411"/>
        <v>1</v>
      </c>
      <c r="O5236" t="b">
        <f t="shared" si="412"/>
        <v>1</v>
      </c>
      <c r="P5236" t="b">
        <f t="shared" si="412"/>
        <v>1</v>
      </c>
      <c r="Q5236" t="b">
        <f t="shared" si="413"/>
        <v>1</v>
      </c>
      <c r="R5236" t="b">
        <f t="shared" si="414"/>
        <v>1</v>
      </c>
      <c r="U5236" s="105" t="s">
        <v>459</v>
      </c>
      <c r="V5236" s="105" t="s">
        <v>458</v>
      </c>
      <c r="W5236" s="106">
        <v>5500000</v>
      </c>
      <c r="X5236" s="106">
        <v>0</v>
      </c>
    </row>
    <row r="5237" spans="2:24" x14ac:dyDescent="0.25">
      <c r="B5237" s="105" t="s">
        <v>827</v>
      </c>
      <c r="C5237" s="105" t="s">
        <v>1611</v>
      </c>
      <c r="D5237" s="106">
        <v>21500000</v>
      </c>
      <c r="E5237" s="106">
        <v>0</v>
      </c>
      <c r="M5237" t="b">
        <f t="shared" si="410"/>
        <v>1</v>
      </c>
      <c r="N5237" t="b">
        <f t="shared" si="411"/>
        <v>1</v>
      </c>
      <c r="O5237" t="b">
        <f t="shared" si="412"/>
        <v>1</v>
      </c>
      <c r="P5237" t="b">
        <f t="shared" si="412"/>
        <v>1</v>
      </c>
      <c r="Q5237" t="b">
        <f t="shared" si="413"/>
        <v>1</v>
      </c>
      <c r="R5237" t="b">
        <f t="shared" si="414"/>
        <v>1</v>
      </c>
      <c r="U5237" s="105" t="s">
        <v>827</v>
      </c>
      <c r="V5237" s="105" t="s">
        <v>1611</v>
      </c>
      <c r="W5237" s="106">
        <v>21500000</v>
      </c>
      <c r="X5237" s="106">
        <v>0</v>
      </c>
    </row>
    <row r="5238" spans="2:24" x14ac:dyDescent="0.25">
      <c r="B5238" s="105" t="s">
        <v>828</v>
      </c>
      <c r="C5238" s="105" t="s">
        <v>1612</v>
      </c>
      <c r="D5238" s="106">
        <v>79150000</v>
      </c>
      <c r="E5238" s="106">
        <v>0</v>
      </c>
      <c r="M5238" t="b">
        <f t="shared" si="410"/>
        <v>1</v>
      </c>
      <c r="N5238" t="b">
        <f t="shared" si="411"/>
        <v>1</v>
      </c>
      <c r="O5238" t="b">
        <f t="shared" si="412"/>
        <v>1</v>
      </c>
      <c r="P5238" t="b">
        <f t="shared" si="412"/>
        <v>1</v>
      </c>
      <c r="Q5238" t="b">
        <f t="shared" si="413"/>
        <v>1</v>
      </c>
      <c r="R5238" t="b">
        <f t="shared" si="414"/>
        <v>1</v>
      </c>
      <c r="U5238" s="105" t="s">
        <v>828</v>
      </c>
      <c r="V5238" s="105" t="s">
        <v>1612</v>
      </c>
      <c r="W5238" s="106">
        <v>79150000</v>
      </c>
      <c r="X5238" s="106">
        <v>0</v>
      </c>
    </row>
    <row r="5239" spans="2:24" x14ac:dyDescent="0.25">
      <c r="B5239" s="105" t="s">
        <v>460</v>
      </c>
      <c r="C5239" s="105" t="s">
        <v>461</v>
      </c>
      <c r="D5239" s="106">
        <v>43155000</v>
      </c>
      <c r="E5239" s="106">
        <v>0</v>
      </c>
      <c r="M5239" t="b">
        <f t="shared" si="410"/>
        <v>1</v>
      </c>
      <c r="N5239" t="b">
        <f t="shared" si="411"/>
        <v>1</v>
      </c>
      <c r="O5239" t="b">
        <f t="shared" si="412"/>
        <v>1</v>
      </c>
      <c r="P5239" t="b">
        <f t="shared" si="412"/>
        <v>1</v>
      </c>
      <c r="Q5239" t="b">
        <f t="shared" si="413"/>
        <v>1</v>
      </c>
      <c r="R5239" t="b">
        <f t="shared" si="414"/>
        <v>1</v>
      </c>
      <c r="U5239" s="105" t="s">
        <v>460</v>
      </c>
      <c r="V5239" s="105" t="s">
        <v>461</v>
      </c>
      <c r="W5239" s="106">
        <v>43155000</v>
      </c>
      <c r="X5239" s="106">
        <v>0</v>
      </c>
    </row>
    <row r="5240" spans="2:24" x14ac:dyDescent="0.25">
      <c r="B5240" s="105" t="s">
        <v>462</v>
      </c>
      <c r="C5240" s="105" t="s">
        <v>461</v>
      </c>
      <c r="D5240" s="106">
        <v>9000000</v>
      </c>
      <c r="E5240" s="106">
        <v>0</v>
      </c>
      <c r="M5240" t="b">
        <f t="shared" si="410"/>
        <v>1</v>
      </c>
      <c r="N5240" t="b">
        <f t="shared" si="411"/>
        <v>1</v>
      </c>
      <c r="O5240" t="b">
        <f t="shared" si="412"/>
        <v>1</v>
      </c>
      <c r="P5240" t="b">
        <f t="shared" si="412"/>
        <v>1</v>
      </c>
      <c r="Q5240" t="b">
        <f t="shared" si="413"/>
        <v>1</v>
      </c>
      <c r="R5240" t="b">
        <f t="shared" si="414"/>
        <v>1</v>
      </c>
      <c r="U5240" s="105" t="s">
        <v>462</v>
      </c>
      <c r="V5240" s="105" t="s">
        <v>461</v>
      </c>
      <c r="W5240" s="106">
        <v>9000000</v>
      </c>
      <c r="X5240" s="106">
        <v>0</v>
      </c>
    </row>
    <row r="5241" spans="2:24" x14ac:dyDescent="0.25">
      <c r="B5241" s="105" t="s">
        <v>829</v>
      </c>
      <c r="C5241" s="105" t="s">
        <v>833</v>
      </c>
      <c r="D5241" s="106">
        <v>9600000</v>
      </c>
      <c r="E5241" s="106">
        <v>0</v>
      </c>
      <c r="M5241" t="b">
        <f t="shared" si="410"/>
        <v>1</v>
      </c>
      <c r="N5241" t="b">
        <f t="shared" si="411"/>
        <v>1</v>
      </c>
      <c r="O5241" t="b">
        <f t="shared" si="412"/>
        <v>1</v>
      </c>
      <c r="P5241" t="b">
        <f t="shared" si="412"/>
        <v>1</v>
      </c>
      <c r="Q5241" t="b">
        <f t="shared" si="413"/>
        <v>1</v>
      </c>
      <c r="R5241" t="b">
        <f t="shared" si="414"/>
        <v>1</v>
      </c>
      <c r="U5241" s="105" t="s">
        <v>829</v>
      </c>
      <c r="V5241" s="105" t="s">
        <v>833</v>
      </c>
      <c r="W5241" s="106">
        <v>9600000</v>
      </c>
      <c r="X5241" s="106">
        <v>0</v>
      </c>
    </row>
    <row r="5242" spans="2:24" x14ac:dyDescent="0.25">
      <c r="B5242" s="105" t="s">
        <v>832</v>
      </c>
      <c r="C5242" s="105" t="s">
        <v>1457</v>
      </c>
      <c r="D5242" s="106">
        <v>4555000</v>
      </c>
      <c r="E5242" s="106">
        <v>0</v>
      </c>
      <c r="M5242" t="b">
        <f t="shared" si="410"/>
        <v>1</v>
      </c>
      <c r="N5242" t="b">
        <f t="shared" si="411"/>
        <v>1</v>
      </c>
      <c r="O5242" t="b">
        <f t="shared" si="412"/>
        <v>1</v>
      </c>
      <c r="P5242" t="b">
        <f t="shared" si="412"/>
        <v>1</v>
      </c>
      <c r="Q5242" t="b">
        <f t="shared" si="413"/>
        <v>1</v>
      </c>
      <c r="R5242" t="b">
        <f t="shared" si="414"/>
        <v>1</v>
      </c>
      <c r="U5242" s="105" t="s">
        <v>832</v>
      </c>
      <c r="V5242" s="105" t="s">
        <v>1457</v>
      </c>
      <c r="W5242" s="106">
        <v>4555000</v>
      </c>
      <c r="X5242" s="106">
        <v>0</v>
      </c>
    </row>
    <row r="5243" spans="2:24" x14ac:dyDescent="0.25">
      <c r="B5243" s="105" t="s">
        <v>1458</v>
      </c>
      <c r="C5243" s="105" t="s">
        <v>1459</v>
      </c>
      <c r="D5243" s="106">
        <v>20000000</v>
      </c>
      <c r="E5243" s="106">
        <v>0</v>
      </c>
      <c r="M5243" t="b">
        <f t="shared" si="410"/>
        <v>1</v>
      </c>
      <c r="N5243" t="b">
        <f t="shared" si="411"/>
        <v>1</v>
      </c>
      <c r="O5243" t="b">
        <f t="shared" si="412"/>
        <v>1</v>
      </c>
      <c r="P5243" t="b">
        <f t="shared" si="412"/>
        <v>1</v>
      </c>
      <c r="Q5243" t="b">
        <f t="shared" si="413"/>
        <v>1</v>
      </c>
      <c r="R5243" t="b">
        <f t="shared" si="414"/>
        <v>1</v>
      </c>
      <c r="U5243" s="105" t="s">
        <v>1458</v>
      </c>
      <c r="V5243" s="105" t="s">
        <v>1459</v>
      </c>
      <c r="W5243" s="106">
        <v>20000000</v>
      </c>
      <c r="X5243" s="106">
        <v>0</v>
      </c>
    </row>
    <row r="5244" spans="2:24" x14ac:dyDescent="0.25">
      <c r="B5244" s="105" t="s">
        <v>521</v>
      </c>
      <c r="C5244" s="105" t="s">
        <v>522</v>
      </c>
      <c r="D5244" s="106">
        <v>9140000</v>
      </c>
      <c r="E5244" s="106">
        <v>0</v>
      </c>
      <c r="M5244" t="b">
        <f t="shared" si="410"/>
        <v>1</v>
      </c>
      <c r="N5244" t="b">
        <f t="shared" si="411"/>
        <v>1</v>
      </c>
      <c r="O5244" t="b">
        <f t="shared" si="412"/>
        <v>1</v>
      </c>
      <c r="P5244" t="b">
        <f t="shared" si="412"/>
        <v>1</v>
      </c>
      <c r="Q5244" t="b">
        <f t="shared" si="413"/>
        <v>1</v>
      </c>
      <c r="R5244" t="b">
        <f t="shared" si="414"/>
        <v>1</v>
      </c>
      <c r="U5244" s="105" t="s">
        <v>521</v>
      </c>
      <c r="V5244" s="105" t="s">
        <v>522</v>
      </c>
      <c r="W5244" s="106">
        <v>9140000</v>
      </c>
      <c r="X5244" s="106">
        <v>0</v>
      </c>
    </row>
    <row r="5245" spans="2:24" x14ac:dyDescent="0.25">
      <c r="B5245" s="105" t="s">
        <v>523</v>
      </c>
      <c r="C5245" s="105" t="s">
        <v>524</v>
      </c>
      <c r="D5245" s="106">
        <v>9140000</v>
      </c>
      <c r="E5245" s="106">
        <v>0</v>
      </c>
      <c r="M5245" t="b">
        <f t="shared" si="410"/>
        <v>1</v>
      </c>
      <c r="N5245" t="b">
        <f t="shared" si="411"/>
        <v>1</v>
      </c>
      <c r="O5245" t="b">
        <f t="shared" si="412"/>
        <v>1</v>
      </c>
      <c r="P5245" t="b">
        <f t="shared" si="412"/>
        <v>1</v>
      </c>
      <c r="Q5245" t="b">
        <f t="shared" si="413"/>
        <v>1</v>
      </c>
      <c r="R5245" t="b">
        <f t="shared" si="414"/>
        <v>1</v>
      </c>
      <c r="U5245" s="105" t="s">
        <v>523</v>
      </c>
      <c r="V5245" s="105" t="s">
        <v>524</v>
      </c>
      <c r="W5245" s="106">
        <v>9140000</v>
      </c>
      <c r="X5245" s="106">
        <v>0</v>
      </c>
    </row>
    <row r="5246" spans="2:24" x14ac:dyDescent="0.25">
      <c r="B5246" s="105" t="s">
        <v>525</v>
      </c>
      <c r="C5246" s="105" t="s">
        <v>524</v>
      </c>
      <c r="D5246" s="106">
        <v>9140000</v>
      </c>
      <c r="E5246" s="106">
        <v>0</v>
      </c>
      <c r="M5246" t="b">
        <f t="shared" si="410"/>
        <v>1</v>
      </c>
      <c r="N5246" t="b">
        <f t="shared" si="411"/>
        <v>1</v>
      </c>
      <c r="O5246" t="b">
        <f t="shared" si="412"/>
        <v>1</v>
      </c>
      <c r="P5246" t="b">
        <f t="shared" si="412"/>
        <v>1</v>
      </c>
      <c r="Q5246" t="b">
        <f t="shared" si="413"/>
        <v>1</v>
      </c>
      <c r="R5246" t="b">
        <f t="shared" si="414"/>
        <v>1</v>
      </c>
      <c r="U5246" s="105" t="s">
        <v>525</v>
      </c>
      <c r="V5246" s="105" t="s">
        <v>524</v>
      </c>
      <c r="W5246" s="106">
        <v>9140000</v>
      </c>
      <c r="X5246" s="106">
        <v>0</v>
      </c>
    </row>
    <row r="5247" spans="2:24" x14ac:dyDescent="0.25">
      <c r="B5247" s="105" t="s">
        <v>650</v>
      </c>
      <c r="C5247" s="105" t="s">
        <v>651</v>
      </c>
      <c r="D5247" s="106">
        <v>43700000</v>
      </c>
      <c r="E5247" s="106">
        <v>0</v>
      </c>
      <c r="M5247" t="b">
        <f t="shared" si="410"/>
        <v>1</v>
      </c>
      <c r="N5247" t="b">
        <f t="shared" si="411"/>
        <v>1</v>
      </c>
      <c r="O5247" t="b">
        <f t="shared" si="412"/>
        <v>1</v>
      </c>
      <c r="P5247" t="b">
        <f t="shared" si="412"/>
        <v>1</v>
      </c>
      <c r="Q5247" t="b">
        <f t="shared" si="413"/>
        <v>1</v>
      </c>
      <c r="R5247" t="b">
        <f t="shared" si="414"/>
        <v>1</v>
      </c>
      <c r="U5247" s="105" t="s">
        <v>650</v>
      </c>
      <c r="V5247" s="105" t="s">
        <v>651</v>
      </c>
      <c r="W5247" s="106">
        <v>43700000</v>
      </c>
      <c r="X5247" s="106">
        <v>0</v>
      </c>
    </row>
    <row r="5248" spans="2:24" x14ac:dyDescent="0.25">
      <c r="B5248" s="105" t="s">
        <v>652</v>
      </c>
      <c r="C5248" s="105" t="s">
        <v>653</v>
      </c>
      <c r="D5248" s="106">
        <v>43700000</v>
      </c>
      <c r="E5248" s="106">
        <v>0</v>
      </c>
      <c r="M5248" t="b">
        <f t="shared" si="410"/>
        <v>1</v>
      </c>
      <c r="N5248" t="b">
        <f t="shared" si="411"/>
        <v>1</v>
      </c>
      <c r="O5248" t="b">
        <f t="shared" si="412"/>
        <v>1</v>
      </c>
      <c r="P5248" t="b">
        <f t="shared" si="412"/>
        <v>1</v>
      </c>
      <c r="Q5248" t="b">
        <f t="shared" si="413"/>
        <v>1</v>
      </c>
      <c r="R5248" t="b">
        <f t="shared" si="414"/>
        <v>1</v>
      </c>
      <c r="U5248" s="105" t="s">
        <v>652</v>
      </c>
      <c r="V5248" s="105" t="s">
        <v>653</v>
      </c>
      <c r="W5248" s="106">
        <v>43700000</v>
      </c>
      <c r="X5248" s="106">
        <v>0</v>
      </c>
    </row>
    <row r="5249" spans="2:24" x14ac:dyDescent="0.25">
      <c r="B5249" s="105" t="s">
        <v>654</v>
      </c>
      <c r="C5249" s="105" t="s">
        <v>653</v>
      </c>
      <c r="D5249" s="106">
        <v>43700000</v>
      </c>
      <c r="E5249" s="106">
        <v>0</v>
      </c>
      <c r="M5249" t="b">
        <f t="shared" si="410"/>
        <v>1</v>
      </c>
      <c r="N5249" t="b">
        <f t="shared" si="411"/>
        <v>1</v>
      </c>
      <c r="O5249" t="b">
        <f t="shared" si="412"/>
        <v>1</v>
      </c>
      <c r="P5249" t="b">
        <f t="shared" si="412"/>
        <v>1</v>
      </c>
      <c r="Q5249" t="b">
        <f t="shared" si="413"/>
        <v>1</v>
      </c>
      <c r="R5249" t="b">
        <f t="shared" si="414"/>
        <v>1</v>
      </c>
      <c r="U5249" s="105" t="s">
        <v>654</v>
      </c>
      <c r="V5249" s="105" t="s">
        <v>653</v>
      </c>
      <c r="W5249" s="106">
        <v>43700000</v>
      </c>
      <c r="X5249" s="106">
        <v>0</v>
      </c>
    </row>
    <row r="5250" spans="2:24" x14ac:dyDescent="0.25">
      <c r="B5250" s="105" t="s">
        <v>655</v>
      </c>
      <c r="C5250" s="105" t="s">
        <v>656</v>
      </c>
      <c r="D5250" s="106">
        <v>170990000</v>
      </c>
      <c r="E5250" s="106">
        <v>0</v>
      </c>
      <c r="M5250" t="b">
        <f t="shared" si="410"/>
        <v>1</v>
      </c>
      <c r="N5250" t="b">
        <f t="shared" si="411"/>
        <v>1</v>
      </c>
      <c r="O5250" t="b">
        <f t="shared" si="412"/>
        <v>1</v>
      </c>
      <c r="P5250" t="b">
        <f t="shared" si="412"/>
        <v>1</v>
      </c>
      <c r="Q5250" t="b">
        <f t="shared" si="413"/>
        <v>1</v>
      </c>
      <c r="R5250" t="b">
        <f t="shared" si="414"/>
        <v>1</v>
      </c>
      <c r="U5250" s="105" t="s">
        <v>655</v>
      </c>
      <c r="V5250" s="105" t="s">
        <v>656</v>
      </c>
      <c r="W5250" s="106">
        <v>170990000</v>
      </c>
      <c r="X5250" s="106">
        <v>0</v>
      </c>
    </row>
    <row r="5251" spans="2:24" x14ac:dyDescent="0.25">
      <c r="B5251" s="105" t="s">
        <v>657</v>
      </c>
      <c r="C5251" s="105" t="s">
        <v>658</v>
      </c>
      <c r="D5251" s="106">
        <v>170990000</v>
      </c>
      <c r="E5251" s="106">
        <v>0</v>
      </c>
      <c r="M5251" t="b">
        <f t="shared" si="410"/>
        <v>1</v>
      </c>
      <c r="N5251" t="b">
        <f t="shared" si="411"/>
        <v>1</v>
      </c>
      <c r="O5251" t="b">
        <f t="shared" si="412"/>
        <v>1</v>
      </c>
      <c r="P5251" t="b">
        <f t="shared" si="412"/>
        <v>1</v>
      </c>
      <c r="Q5251" t="b">
        <f t="shared" si="413"/>
        <v>1</v>
      </c>
      <c r="R5251" t="b">
        <f t="shared" si="414"/>
        <v>1</v>
      </c>
      <c r="U5251" s="105" t="s">
        <v>657</v>
      </c>
      <c r="V5251" s="105" t="s">
        <v>658</v>
      </c>
      <c r="W5251" s="106">
        <v>170990000</v>
      </c>
      <c r="X5251" s="106">
        <v>0</v>
      </c>
    </row>
    <row r="5252" spans="2:24" x14ac:dyDescent="0.25">
      <c r="B5252" s="105" t="s">
        <v>659</v>
      </c>
      <c r="C5252" s="105" t="s">
        <v>658</v>
      </c>
      <c r="D5252" s="106">
        <v>166190000</v>
      </c>
      <c r="E5252" s="106">
        <v>0</v>
      </c>
      <c r="M5252" t="b">
        <f t="shared" si="410"/>
        <v>1</v>
      </c>
      <c r="N5252" t="b">
        <f t="shared" si="411"/>
        <v>1</v>
      </c>
      <c r="O5252" t="b">
        <f t="shared" si="412"/>
        <v>1</v>
      </c>
      <c r="P5252" t="b">
        <f t="shared" si="412"/>
        <v>1</v>
      </c>
      <c r="Q5252" t="b">
        <f t="shared" si="413"/>
        <v>1</v>
      </c>
      <c r="R5252" t="b">
        <f t="shared" si="414"/>
        <v>1</v>
      </c>
      <c r="U5252" s="105" t="s">
        <v>659</v>
      </c>
      <c r="V5252" s="105" t="s">
        <v>658</v>
      </c>
      <c r="W5252" s="106">
        <v>166190000</v>
      </c>
      <c r="X5252" s="106">
        <v>0</v>
      </c>
    </row>
    <row r="5253" spans="2:24" x14ac:dyDescent="0.25">
      <c r="B5253" s="105" t="s">
        <v>834</v>
      </c>
      <c r="C5253" s="105" t="s">
        <v>835</v>
      </c>
      <c r="D5253" s="106">
        <v>4800000</v>
      </c>
      <c r="E5253" s="106">
        <v>0</v>
      </c>
      <c r="M5253" t="b">
        <f t="shared" si="410"/>
        <v>1</v>
      </c>
      <c r="N5253" t="b">
        <f t="shared" si="411"/>
        <v>1</v>
      </c>
      <c r="O5253" t="b">
        <f t="shared" si="412"/>
        <v>1</v>
      </c>
      <c r="P5253" t="b">
        <f t="shared" si="412"/>
        <v>1</v>
      </c>
      <c r="Q5253" t="b">
        <f t="shared" si="413"/>
        <v>1</v>
      </c>
      <c r="R5253" t="b">
        <f t="shared" si="414"/>
        <v>1</v>
      </c>
      <c r="U5253" s="105" t="s">
        <v>834</v>
      </c>
      <c r="V5253" s="105" t="s">
        <v>835</v>
      </c>
      <c r="W5253" s="106">
        <v>4800000</v>
      </c>
      <c r="X5253" s="106">
        <v>0</v>
      </c>
    </row>
    <row r="5254" spans="2:24" x14ac:dyDescent="0.25">
      <c r="B5254" s="105" t="s">
        <v>463</v>
      </c>
      <c r="C5254" s="105" t="s">
        <v>464</v>
      </c>
      <c r="D5254" s="106">
        <v>3590400000</v>
      </c>
      <c r="E5254" s="106">
        <v>0</v>
      </c>
      <c r="M5254" t="b">
        <f t="shared" si="410"/>
        <v>1</v>
      </c>
      <c r="N5254" t="b">
        <f t="shared" si="411"/>
        <v>1</v>
      </c>
      <c r="O5254" t="b">
        <f t="shared" si="412"/>
        <v>1</v>
      </c>
      <c r="P5254" t="b">
        <f t="shared" si="412"/>
        <v>1</v>
      </c>
      <c r="Q5254" t="b">
        <f t="shared" si="413"/>
        <v>1</v>
      </c>
      <c r="R5254" t="b">
        <f t="shared" si="414"/>
        <v>1</v>
      </c>
      <c r="U5254" s="105" t="s">
        <v>463</v>
      </c>
      <c r="V5254" s="105" t="s">
        <v>464</v>
      </c>
      <c r="W5254" s="106">
        <v>3590400000</v>
      </c>
      <c r="X5254" s="106">
        <v>0</v>
      </c>
    </row>
    <row r="5255" spans="2:24" x14ac:dyDescent="0.25">
      <c r="B5255" s="105" t="s">
        <v>465</v>
      </c>
      <c r="C5255" s="105" t="s">
        <v>466</v>
      </c>
      <c r="D5255" s="106">
        <v>2428500000</v>
      </c>
      <c r="E5255" s="106">
        <v>0</v>
      </c>
      <c r="M5255" t="b">
        <f t="shared" si="410"/>
        <v>1</v>
      </c>
      <c r="N5255" t="b">
        <f t="shared" si="411"/>
        <v>1</v>
      </c>
      <c r="O5255" t="b">
        <f t="shared" si="412"/>
        <v>1</v>
      </c>
      <c r="P5255" t="b">
        <f t="shared" si="412"/>
        <v>1</v>
      </c>
      <c r="Q5255" t="b">
        <f t="shared" si="413"/>
        <v>1</v>
      </c>
      <c r="R5255" t="b">
        <f t="shared" si="414"/>
        <v>1</v>
      </c>
      <c r="U5255" s="105" t="s">
        <v>465</v>
      </c>
      <c r="V5255" s="105" t="s">
        <v>466</v>
      </c>
      <c r="W5255" s="106">
        <v>2428500000</v>
      </c>
      <c r="X5255" s="106">
        <v>0</v>
      </c>
    </row>
    <row r="5256" spans="2:24" x14ac:dyDescent="0.25">
      <c r="B5256" s="105" t="s">
        <v>467</v>
      </c>
      <c r="C5256" s="105" t="s">
        <v>468</v>
      </c>
      <c r="D5256" s="106">
        <v>74200000</v>
      </c>
      <c r="E5256" s="106">
        <v>0</v>
      </c>
      <c r="M5256" t="b">
        <f t="shared" si="410"/>
        <v>1</v>
      </c>
      <c r="N5256" t="b">
        <f t="shared" si="411"/>
        <v>1</v>
      </c>
      <c r="O5256" t="b">
        <f t="shared" si="412"/>
        <v>1</v>
      </c>
      <c r="P5256" t="b">
        <f t="shared" si="412"/>
        <v>1</v>
      </c>
      <c r="Q5256" t="b">
        <f t="shared" si="413"/>
        <v>1</v>
      </c>
      <c r="R5256" t="b">
        <f t="shared" si="414"/>
        <v>1</v>
      </c>
      <c r="U5256" s="105" t="s">
        <v>467</v>
      </c>
      <c r="V5256" s="105" t="s">
        <v>468</v>
      </c>
      <c r="W5256" s="106">
        <v>74200000</v>
      </c>
      <c r="X5256" s="106">
        <v>0</v>
      </c>
    </row>
    <row r="5257" spans="2:24" x14ac:dyDescent="0.25">
      <c r="B5257" s="105" t="s">
        <v>735</v>
      </c>
      <c r="C5257" s="105" t="s">
        <v>736</v>
      </c>
      <c r="D5257" s="106">
        <v>19750000</v>
      </c>
      <c r="E5257" s="106">
        <v>0</v>
      </c>
      <c r="M5257" t="b">
        <f t="shared" si="410"/>
        <v>1</v>
      </c>
      <c r="N5257" t="b">
        <f t="shared" si="411"/>
        <v>1</v>
      </c>
      <c r="O5257" t="b">
        <f t="shared" si="412"/>
        <v>1</v>
      </c>
      <c r="P5257" t="b">
        <f t="shared" si="412"/>
        <v>1</v>
      </c>
      <c r="Q5257" t="b">
        <f t="shared" si="413"/>
        <v>1</v>
      </c>
      <c r="R5257" t="b">
        <f t="shared" si="414"/>
        <v>1</v>
      </c>
      <c r="U5257" s="105" t="s">
        <v>735</v>
      </c>
      <c r="V5257" s="105" t="s">
        <v>736</v>
      </c>
      <c r="W5257" s="106">
        <v>19750000</v>
      </c>
      <c r="X5257" s="106">
        <v>0</v>
      </c>
    </row>
    <row r="5258" spans="2:24" x14ac:dyDescent="0.25">
      <c r="B5258" s="105" t="s">
        <v>725</v>
      </c>
      <c r="C5258" s="105" t="s">
        <v>726</v>
      </c>
      <c r="D5258" s="106">
        <v>60000000</v>
      </c>
      <c r="E5258" s="106">
        <v>0</v>
      </c>
      <c r="M5258" t="b">
        <f t="shared" si="410"/>
        <v>1</v>
      </c>
      <c r="N5258" t="b">
        <f t="shared" si="411"/>
        <v>1</v>
      </c>
      <c r="O5258" t="b">
        <f t="shared" si="412"/>
        <v>1</v>
      </c>
      <c r="P5258" t="b">
        <f t="shared" si="412"/>
        <v>1</v>
      </c>
      <c r="Q5258" t="b">
        <f t="shared" si="413"/>
        <v>1</v>
      </c>
      <c r="R5258" t="b">
        <f t="shared" si="414"/>
        <v>1</v>
      </c>
      <c r="U5258" s="105" t="s">
        <v>725</v>
      </c>
      <c r="V5258" s="105" t="s">
        <v>726</v>
      </c>
      <c r="W5258" s="106">
        <v>60000000</v>
      </c>
      <c r="X5258" s="106">
        <v>0</v>
      </c>
    </row>
    <row r="5259" spans="2:24" x14ac:dyDescent="0.25">
      <c r="B5259" s="105" t="s">
        <v>737</v>
      </c>
      <c r="C5259" s="105" t="s">
        <v>738</v>
      </c>
      <c r="D5259" s="106">
        <v>4500000</v>
      </c>
      <c r="E5259" s="106">
        <v>0</v>
      </c>
      <c r="M5259" t="b">
        <f t="shared" si="410"/>
        <v>1</v>
      </c>
      <c r="N5259" t="b">
        <f t="shared" si="411"/>
        <v>1</v>
      </c>
      <c r="O5259" t="b">
        <f t="shared" si="412"/>
        <v>1</v>
      </c>
      <c r="P5259" t="b">
        <f t="shared" si="412"/>
        <v>1</v>
      </c>
      <c r="Q5259" t="b">
        <f t="shared" si="413"/>
        <v>1</v>
      </c>
      <c r="R5259" t="b">
        <f t="shared" si="414"/>
        <v>1</v>
      </c>
      <c r="U5259" s="105" t="s">
        <v>737</v>
      </c>
      <c r="V5259" s="105" t="s">
        <v>738</v>
      </c>
      <c r="W5259" s="106">
        <v>4500000</v>
      </c>
      <c r="X5259" s="106">
        <v>0</v>
      </c>
    </row>
    <row r="5260" spans="2:24" x14ac:dyDescent="0.25">
      <c r="B5260" s="105" t="s">
        <v>739</v>
      </c>
      <c r="C5260" s="105" t="s">
        <v>740</v>
      </c>
      <c r="D5260" s="106">
        <v>60500000</v>
      </c>
      <c r="E5260" s="106">
        <v>0</v>
      </c>
      <c r="M5260" t="b">
        <f t="shared" si="410"/>
        <v>1</v>
      </c>
      <c r="N5260" t="b">
        <f t="shared" si="411"/>
        <v>1</v>
      </c>
      <c r="O5260" t="b">
        <f t="shared" si="412"/>
        <v>1</v>
      </c>
      <c r="P5260" t="b">
        <f t="shared" si="412"/>
        <v>1</v>
      </c>
      <c r="Q5260" t="b">
        <f t="shared" si="413"/>
        <v>1</v>
      </c>
      <c r="R5260" t="b">
        <f t="shared" si="414"/>
        <v>1</v>
      </c>
      <c r="U5260" s="105" t="s">
        <v>739</v>
      </c>
      <c r="V5260" s="105" t="s">
        <v>740</v>
      </c>
      <c r="W5260" s="106">
        <v>60500000</v>
      </c>
      <c r="X5260" s="106">
        <v>0</v>
      </c>
    </row>
    <row r="5261" spans="2:24" x14ac:dyDescent="0.25">
      <c r="B5261" s="105" t="s">
        <v>741</v>
      </c>
      <c r="C5261" s="105" t="s">
        <v>742</v>
      </c>
      <c r="D5261" s="106">
        <v>12100000</v>
      </c>
      <c r="E5261" s="106">
        <v>0</v>
      </c>
      <c r="M5261" t="b">
        <f t="shared" si="410"/>
        <v>1</v>
      </c>
      <c r="N5261" t="b">
        <f t="shared" si="411"/>
        <v>1</v>
      </c>
      <c r="O5261" t="b">
        <f t="shared" si="412"/>
        <v>1</v>
      </c>
      <c r="P5261" t="b">
        <f t="shared" si="412"/>
        <v>1</v>
      </c>
      <c r="Q5261" t="b">
        <f t="shared" si="413"/>
        <v>1</v>
      </c>
      <c r="R5261" t="b">
        <f t="shared" si="414"/>
        <v>1</v>
      </c>
      <c r="U5261" s="105" t="s">
        <v>741</v>
      </c>
      <c r="V5261" s="105" t="s">
        <v>742</v>
      </c>
      <c r="W5261" s="106">
        <v>12100000</v>
      </c>
      <c r="X5261" s="106">
        <v>0</v>
      </c>
    </row>
    <row r="5262" spans="2:24" x14ac:dyDescent="0.25">
      <c r="B5262" s="105" t="s">
        <v>743</v>
      </c>
      <c r="C5262" s="105" t="s">
        <v>744</v>
      </c>
      <c r="D5262" s="106">
        <v>531650000</v>
      </c>
      <c r="E5262" s="106">
        <v>0</v>
      </c>
      <c r="M5262" t="b">
        <f t="shared" si="410"/>
        <v>1</v>
      </c>
      <c r="N5262" t="b">
        <f t="shared" si="411"/>
        <v>1</v>
      </c>
      <c r="O5262" t="b">
        <f t="shared" si="412"/>
        <v>1</v>
      </c>
      <c r="P5262" t="b">
        <f t="shared" si="412"/>
        <v>1</v>
      </c>
      <c r="Q5262" t="b">
        <f t="shared" si="413"/>
        <v>1</v>
      </c>
      <c r="R5262" t="b">
        <f t="shared" si="414"/>
        <v>1</v>
      </c>
      <c r="U5262" s="105" t="s">
        <v>743</v>
      </c>
      <c r="V5262" s="105" t="s">
        <v>744</v>
      </c>
      <c r="W5262" s="106">
        <v>531650000</v>
      </c>
      <c r="X5262" s="106">
        <v>0</v>
      </c>
    </row>
    <row r="5263" spans="2:24" x14ac:dyDescent="0.25">
      <c r="B5263" s="105" t="s">
        <v>727</v>
      </c>
      <c r="C5263" s="105" t="s">
        <v>728</v>
      </c>
      <c r="D5263" s="106">
        <v>1659700000</v>
      </c>
      <c r="E5263" s="106">
        <v>0</v>
      </c>
      <c r="M5263" t="b">
        <f t="shared" si="410"/>
        <v>1</v>
      </c>
      <c r="N5263" t="b">
        <f t="shared" si="411"/>
        <v>1</v>
      </c>
      <c r="O5263" t="b">
        <f t="shared" si="412"/>
        <v>1</v>
      </c>
      <c r="P5263" t="b">
        <f t="shared" si="412"/>
        <v>1</v>
      </c>
      <c r="Q5263" t="b">
        <f t="shared" si="413"/>
        <v>1</v>
      </c>
      <c r="R5263" t="b">
        <f t="shared" si="414"/>
        <v>1</v>
      </c>
      <c r="U5263" s="105" t="s">
        <v>727</v>
      </c>
      <c r="V5263" s="105" t="s">
        <v>728</v>
      </c>
      <c r="W5263" s="106">
        <v>1659700000</v>
      </c>
      <c r="X5263" s="106">
        <v>0</v>
      </c>
    </row>
    <row r="5264" spans="2:24" x14ac:dyDescent="0.25">
      <c r="B5264" s="105" t="s">
        <v>1582</v>
      </c>
      <c r="C5264" s="105" t="s">
        <v>1583</v>
      </c>
      <c r="D5264" s="106">
        <v>6100000</v>
      </c>
      <c r="E5264" s="106">
        <v>0</v>
      </c>
      <c r="M5264" t="b">
        <f t="shared" si="410"/>
        <v>1</v>
      </c>
      <c r="N5264" t="b">
        <f t="shared" si="411"/>
        <v>1</v>
      </c>
      <c r="O5264" t="b">
        <f t="shared" si="412"/>
        <v>1</v>
      </c>
      <c r="P5264" t="b">
        <f t="shared" si="412"/>
        <v>1</v>
      </c>
      <c r="Q5264" t="b">
        <f t="shared" si="413"/>
        <v>1</v>
      </c>
      <c r="R5264" t="b">
        <f t="shared" si="414"/>
        <v>1</v>
      </c>
      <c r="U5264" s="105" t="s">
        <v>1582</v>
      </c>
      <c r="V5264" s="105" t="s">
        <v>1583</v>
      </c>
      <c r="W5264" s="106">
        <v>6100000</v>
      </c>
      <c r="X5264" s="106">
        <v>0</v>
      </c>
    </row>
    <row r="5265" spans="2:24" x14ac:dyDescent="0.25">
      <c r="B5265" s="105" t="s">
        <v>572</v>
      </c>
      <c r="C5265" s="105" t="s">
        <v>573</v>
      </c>
      <c r="D5265" s="106">
        <v>1152900000</v>
      </c>
      <c r="E5265" s="106">
        <v>0</v>
      </c>
      <c r="M5265" t="b">
        <f t="shared" si="410"/>
        <v>1</v>
      </c>
      <c r="N5265" t="b">
        <f t="shared" si="411"/>
        <v>1</v>
      </c>
      <c r="O5265" t="b">
        <f t="shared" si="412"/>
        <v>1</v>
      </c>
      <c r="P5265" t="b">
        <f t="shared" si="412"/>
        <v>1</v>
      </c>
      <c r="Q5265" t="b">
        <f t="shared" si="413"/>
        <v>1</v>
      </c>
      <c r="R5265" t="b">
        <f t="shared" si="414"/>
        <v>1</v>
      </c>
      <c r="U5265" s="105" t="s">
        <v>572</v>
      </c>
      <c r="V5265" s="105" t="s">
        <v>573</v>
      </c>
      <c r="W5265" s="106">
        <v>1152900000</v>
      </c>
      <c r="X5265" s="106">
        <v>0</v>
      </c>
    </row>
    <row r="5266" spans="2:24" x14ac:dyDescent="0.25">
      <c r="B5266" s="105" t="s">
        <v>574</v>
      </c>
      <c r="C5266" s="105" t="s">
        <v>573</v>
      </c>
      <c r="D5266" s="106">
        <v>1152900000</v>
      </c>
      <c r="E5266" s="106">
        <v>0</v>
      </c>
      <c r="M5266" t="b">
        <f t="shared" si="410"/>
        <v>1</v>
      </c>
      <c r="N5266" t="b">
        <f t="shared" si="411"/>
        <v>1</v>
      </c>
      <c r="O5266" t="b">
        <f t="shared" si="412"/>
        <v>1</v>
      </c>
      <c r="P5266" t="b">
        <f t="shared" si="412"/>
        <v>1</v>
      </c>
      <c r="Q5266" t="b">
        <f t="shared" si="413"/>
        <v>1</v>
      </c>
      <c r="R5266" t="b">
        <f t="shared" si="414"/>
        <v>1</v>
      </c>
      <c r="U5266" s="105" t="s">
        <v>574</v>
      </c>
      <c r="V5266" s="105" t="s">
        <v>573</v>
      </c>
      <c r="W5266" s="106">
        <v>1152900000</v>
      </c>
      <c r="X5266" s="106">
        <v>0</v>
      </c>
    </row>
    <row r="5267" spans="2:24" x14ac:dyDescent="0.25">
      <c r="B5267" s="105" t="s">
        <v>480</v>
      </c>
      <c r="C5267" s="105" t="s">
        <v>481</v>
      </c>
      <c r="D5267" s="106">
        <v>9000000</v>
      </c>
      <c r="E5267" s="106">
        <v>0</v>
      </c>
      <c r="M5267" t="b">
        <f t="shared" si="410"/>
        <v>1</v>
      </c>
      <c r="N5267" t="b">
        <f t="shared" si="411"/>
        <v>1</v>
      </c>
      <c r="O5267" t="b">
        <f t="shared" si="412"/>
        <v>1</v>
      </c>
      <c r="P5267" t="b">
        <f t="shared" si="412"/>
        <v>1</v>
      </c>
      <c r="Q5267" t="b">
        <f t="shared" si="413"/>
        <v>1</v>
      </c>
      <c r="R5267" t="b">
        <f t="shared" si="414"/>
        <v>1</v>
      </c>
      <c r="U5267" s="105" t="s">
        <v>480</v>
      </c>
      <c r="V5267" s="105" t="s">
        <v>481</v>
      </c>
      <c r="W5267" s="106">
        <v>9000000</v>
      </c>
      <c r="X5267" s="106">
        <v>0</v>
      </c>
    </row>
    <row r="5268" spans="2:24" x14ac:dyDescent="0.25">
      <c r="B5268" s="105" t="s">
        <v>482</v>
      </c>
      <c r="C5268" s="105" t="s">
        <v>481</v>
      </c>
      <c r="D5268" s="106">
        <v>9000000</v>
      </c>
      <c r="E5268" s="106">
        <v>0</v>
      </c>
      <c r="M5268" t="b">
        <f t="shared" si="410"/>
        <v>1</v>
      </c>
      <c r="N5268" t="b">
        <f t="shared" si="411"/>
        <v>1</v>
      </c>
      <c r="O5268" t="b">
        <f t="shared" si="412"/>
        <v>1</v>
      </c>
      <c r="P5268" t="b">
        <f t="shared" si="412"/>
        <v>1</v>
      </c>
      <c r="Q5268" t="b">
        <f t="shared" si="413"/>
        <v>1</v>
      </c>
      <c r="R5268" t="b">
        <f t="shared" si="414"/>
        <v>1</v>
      </c>
      <c r="U5268" s="105" t="s">
        <v>482</v>
      </c>
      <c r="V5268" s="105" t="s">
        <v>481</v>
      </c>
      <c r="W5268" s="106">
        <v>9000000</v>
      </c>
      <c r="X5268" s="106">
        <v>0</v>
      </c>
    </row>
    <row r="5269" spans="2:24" x14ac:dyDescent="0.25">
      <c r="B5269" s="105" t="s">
        <v>666</v>
      </c>
      <c r="C5269" s="105" t="s">
        <v>667</v>
      </c>
      <c r="D5269" s="106">
        <v>20750000</v>
      </c>
      <c r="E5269" s="106">
        <v>0</v>
      </c>
      <c r="M5269" t="b">
        <f t="shared" si="410"/>
        <v>1</v>
      </c>
      <c r="N5269" t="b">
        <f t="shared" si="411"/>
        <v>1</v>
      </c>
      <c r="O5269" t="b">
        <f t="shared" si="412"/>
        <v>1</v>
      </c>
      <c r="P5269" t="b">
        <f t="shared" si="412"/>
        <v>1</v>
      </c>
      <c r="Q5269" t="b">
        <f t="shared" si="413"/>
        <v>1</v>
      </c>
      <c r="R5269" t="b">
        <f t="shared" si="414"/>
        <v>1</v>
      </c>
      <c r="U5269" s="105" t="s">
        <v>666</v>
      </c>
      <c r="V5269" s="105" t="s">
        <v>667</v>
      </c>
      <c r="W5269" s="106">
        <v>20750000</v>
      </c>
      <c r="X5269" s="106">
        <v>0</v>
      </c>
    </row>
    <row r="5270" spans="2:24" x14ac:dyDescent="0.25">
      <c r="B5270" s="105" t="s">
        <v>668</v>
      </c>
      <c r="C5270" s="105" t="s">
        <v>669</v>
      </c>
      <c r="D5270" s="106">
        <v>20750000</v>
      </c>
      <c r="E5270" s="106">
        <v>0</v>
      </c>
      <c r="M5270" t="b">
        <f t="shared" si="410"/>
        <v>1</v>
      </c>
      <c r="N5270" t="b">
        <f t="shared" si="411"/>
        <v>1</v>
      </c>
      <c r="O5270" t="b">
        <f t="shared" si="412"/>
        <v>1</v>
      </c>
      <c r="P5270" t="b">
        <f t="shared" si="412"/>
        <v>1</v>
      </c>
      <c r="Q5270" t="b">
        <f t="shared" si="413"/>
        <v>1</v>
      </c>
      <c r="R5270" t="b">
        <f t="shared" si="414"/>
        <v>1</v>
      </c>
      <c r="U5270" s="105" t="s">
        <v>668</v>
      </c>
      <c r="V5270" s="105" t="s">
        <v>669</v>
      </c>
      <c r="W5270" s="106">
        <v>20750000</v>
      </c>
      <c r="X5270" s="106">
        <v>0</v>
      </c>
    </row>
    <row r="5271" spans="2:24" x14ac:dyDescent="0.25">
      <c r="B5271" s="105" t="s">
        <v>670</v>
      </c>
      <c r="C5271" s="105" t="s">
        <v>669</v>
      </c>
      <c r="D5271" s="106">
        <v>20750000</v>
      </c>
      <c r="E5271" s="106">
        <v>0</v>
      </c>
      <c r="M5271" t="b">
        <f t="shared" si="410"/>
        <v>1</v>
      </c>
      <c r="N5271" t="b">
        <f t="shared" si="411"/>
        <v>1</v>
      </c>
      <c r="O5271" t="b">
        <f t="shared" si="412"/>
        <v>1</v>
      </c>
      <c r="P5271" t="b">
        <f t="shared" si="412"/>
        <v>1</v>
      </c>
      <c r="Q5271" t="b">
        <f t="shared" si="413"/>
        <v>1</v>
      </c>
      <c r="R5271" t="b">
        <f t="shared" si="414"/>
        <v>1</v>
      </c>
      <c r="U5271" s="105" t="s">
        <v>670</v>
      </c>
      <c r="V5271" s="105" t="s">
        <v>669</v>
      </c>
      <c r="W5271" s="106">
        <v>20750000</v>
      </c>
      <c r="X5271" s="106">
        <v>0</v>
      </c>
    </row>
    <row r="5272" spans="2:24" x14ac:dyDescent="0.25">
      <c r="B5272" s="105" t="s">
        <v>671</v>
      </c>
      <c r="C5272" s="105" t="s">
        <v>672</v>
      </c>
      <c r="D5272" s="106">
        <v>438800000</v>
      </c>
      <c r="E5272" s="106">
        <v>0</v>
      </c>
      <c r="M5272" t="b">
        <f t="shared" si="410"/>
        <v>1</v>
      </c>
      <c r="N5272" t="b">
        <f t="shared" si="411"/>
        <v>1</v>
      </c>
      <c r="O5272" t="b">
        <f t="shared" si="412"/>
        <v>1</v>
      </c>
      <c r="P5272" t="b">
        <f t="shared" si="412"/>
        <v>1</v>
      </c>
      <c r="Q5272" t="b">
        <f t="shared" si="413"/>
        <v>1</v>
      </c>
      <c r="R5272" t="b">
        <f t="shared" si="414"/>
        <v>1</v>
      </c>
      <c r="U5272" s="105" t="s">
        <v>671</v>
      </c>
      <c r="V5272" s="105" t="s">
        <v>672</v>
      </c>
      <c r="W5272" s="106">
        <v>438800000</v>
      </c>
      <c r="X5272" s="106">
        <v>0</v>
      </c>
    </row>
    <row r="5273" spans="2:24" x14ac:dyDescent="0.25">
      <c r="B5273" s="105" t="s">
        <v>673</v>
      </c>
      <c r="C5273" s="105" t="s">
        <v>674</v>
      </c>
      <c r="D5273" s="106">
        <v>438800000</v>
      </c>
      <c r="E5273" s="106">
        <v>0</v>
      </c>
      <c r="M5273" t="b">
        <f t="shared" si="410"/>
        <v>1</v>
      </c>
      <c r="N5273" t="b">
        <f t="shared" si="411"/>
        <v>1</v>
      </c>
      <c r="O5273" t="b">
        <f t="shared" si="412"/>
        <v>1</v>
      </c>
      <c r="P5273" t="b">
        <f t="shared" si="412"/>
        <v>1</v>
      </c>
      <c r="Q5273" t="b">
        <f t="shared" si="413"/>
        <v>1</v>
      </c>
      <c r="R5273" t="b">
        <f t="shared" si="414"/>
        <v>1</v>
      </c>
      <c r="U5273" s="105" t="s">
        <v>673</v>
      </c>
      <c r="V5273" s="105" t="s">
        <v>674</v>
      </c>
      <c r="W5273" s="106">
        <v>438800000</v>
      </c>
      <c r="X5273" s="106">
        <v>0</v>
      </c>
    </row>
    <row r="5274" spans="2:24" x14ac:dyDescent="0.25">
      <c r="B5274" s="105" t="s">
        <v>675</v>
      </c>
      <c r="C5274" s="105" t="s">
        <v>674</v>
      </c>
      <c r="D5274" s="106">
        <v>438800000</v>
      </c>
      <c r="E5274" s="106">
        <v>0</v>
      </c>
      <c r="M5274" t="b">
        <f t="shared" si="410"/>
        <v>1</v>
      </c>
      <c r="N5274" t="b">
        <f t="shared" si="411"/>
        <v>1</v>
      </c>
      <c r="O5274" t="b">
        <f t="shared" si="412"/>
        <v>1</v>
      </c>
      <c r="P5274" t="b">
        <f t="shared" si="412"/>
        <v>1</v>
      </c>
      <c r="Q5274" t="b">
        <f t="shared" si="413"/>
        <v>1</v>
      </c>
      <c r="R5274" t="b">
        <f t="shared" si="414"/>
        <v>1</v>
      </c>
      <c r="U5274" s="105" t="s">
        <v>675</v>
      </c>
      <c r="V5274" s="105" t="s">
        <v>674</v>
      </c>
      <c r="W5274" s="106">
        <v>438800000</v>
      </c>
      <c r="X5274" s="106">
        <v>0</v>
      </c>
    </row>
    <row r="5275" spans="2:24" x14ac:dyDescent="0.25">
      <c r="B5275" s="105" t="s">
        <v>338</v>
      </c>
      <c r="C5275" s="105" t="s">
        <v>339</v>
      </c>
      <c r="D5275" s="106">
        <v>335750000</v>
      </c>
      <c r="E5275" s="106">
        <v>0</v>
      </c>
      <c r="M5275" t="b">
        <f t="shared" ref="M5275:M5338" si="415">+B5275=U5275</f>
        <v>1</v>
      </c>
      <c r="N5275" t="b">
        <f t="shared" ref="N5275:N5338" si="416">+C5275=V5275</f>
        <v>1</v>
      </c>
      <c r="O5275" t="b">
        <f t="shared" ref="O5275:P5338" si="417">+D5275=W5275</f>
        <v>1</v>
      </c>
      <c r="P5275" t="b">
        <f t="shared" si="417"/>
        <v>1</v>
      </c>
      <c r="Q5275" t="b">
        <f t="shared" ref="Q5275:Q5338" si="418">+F5275=Y5275</f>
        <v>1</v>
      </c>
      <c r="R5275" t="b">
        <f t="shared" ref="R5275:R5338" si="419">+G5275=Z5275</f>
        <v>1</v>
      </c>
      <c r="U5275" s="105" t="s">
        <v>338</v>
      </c>
      <c r="V5275" s="105" t="s">
        <v>339</v>
      </c>
      <c r="W5275" s="106">
        <v>335750000</v>
      </c>
      <c r="X5275" s="106">
        <v>0</v>
      </c>
    </row>
    <row r="5276" spans="2:24" x14ac:dyDescent="0.25">
      <c r="B5276" s="105" t="s">
        <v>469</v>
      </c>
      <c r="C5276" s="105" t="s">
        <v>470</v>
      </c>
      <c r="D5276" s="106">
        <v>69900000</v>
      </c>
      <c r="E5276" s="106">
        <v>0</v>
      </c>
      <c r="M5276" t="b">
        <f t="shared" si="415"/>
        <v>1</v>
      </c>
      <c r="N5276" t="b">
        <f t="shared" si="416"/>
        <v>1</v>
      </c>
      <c r="O5276" t="b">
        <f t="shared" si="417"/>
        <v>1</v>
      </c>
      <c r="P5276" t="b">
        <f t="shared" si="417"/>
        <v>1</v>
      </c>
      <c r="Q5276" t="b">
        <f t="shared" si="418"/>
        <v>1</v>
      </c>
      <c r="R5276" t="b">
        <f t="shared" si="419"/>
        <v>1</v>
      </c>
      <c r="U5276" s="105" t="s">
        <v>469</v>
      </c>
      <c r="V5276" s="105" t="s">
        <v>470</v>
      </c>
      <c r="W5276" s="106">
        <v>69900000</v>
      </c>
      <c r="X5276" s="106">
        <v>0</v>
      </c>
    </row>
    <row r="5277" spans="2:24" x14ac:dyDescent="0.25">
      <c r="B5277" s="105" t="s">
        <v>471</v>
      </c>
      <c r="C5277" s="105" t="s">
        <v>472</v>
      </c>
      <c r="D5277" s="106">
        <v>65900000</v>
      </c>
      <c r="E5277" s="106">
        <v>0</v>
      </c>
      <c r="M5277" t="b">
        <f t="shared" si="415"/>
        <v>1</v>
      </c>
      <c r="N5277" t="b">
        <f t="shared" si="416"/>
        <v>1</v>
      </c>
      <c r="O5277" t="b">
        <f t="shared" si="417"/>
        <v>1</v>
      </c>
      <c r="P5277" t="b">
        <f t="shared" si="417"/>
        <v>1</v>
      </c>
      <c r="Q5277" t="b">
        <f t="shared" si="418"/>
        <v>1</v>
      </c>
      <c r="R5277" t="b">
        <f t="shared" si="419"/>
        <v>1</v>
      </c>
      <c r="U5277" s="105" t="s">
        <v>471</v>
      </c>
      <c r="V5277" s="105" t="s">
        <v>472</v>
      </c>
      <c r="W5277" s="106">
        <v>65900000</v>
      </c>
      <c r="X5277" s="106">
        <v>0</v>
      </c>
    </row>
    <row r="5278" spans="2:24" x14ac:dyDescent="0.25">
      <c r="B5278" s="105" t="s">
        <v>1462</v>
      </c>
      <c r="C5278" s="105" t="s">
        <v>1463</v>
      </c>
      <c r="D5278" s="106">
        <v>4000000</v>
      </c>
      <c r="E5278" s="106">
        <v>0</v>
      </c>
      <c r="M5278" t="b">
        <f t="shared" si="415"/>
        <v>1</v>
      </c>
      <c r="N5278" t="b">
        <f t="shared" si="416"/>
        <v>1</v>
      </c>
      <c r="O5278" t="b">
        <f t="shared" si="417"/>
        <v>1</v>
      </c>
      <c r="P5278" t="b">
        <f t="shared" si="417"/>
        <v>1</v>
      </c>
      <c r="Q5278" t="b">
        <f t="shared" si="418"/>
        <v>1</v>
      </c>
      <c r="R5278" t="b">
        <f t="shared" si="419"/>
        <v>1</v>
      </c>
      <c r="U5278" s="105" t="s">
        <v>1462</v>
      </c>
      <c r="V5278" s="105" t="s">
        <v>1463</v>
      </c>
      <c r="W5278" s="106">
        <v>4000000</v>
      </c>
      <c r="X5278" s="106">
        <v>0</v>
      </c>
    </row>
    <row r="5279" spans="2:24" x14ac:dyDescent="0.25">
      <c r="B5279" s="105" t="s">
        <v>340</v>
      </c>
      <c r="C5279" s="105" t="s">
        <v>341</v>
      </c>
      <c r="D5279" s="106">
        <v>265850000</v>
      </c>
      <c r="E5279" s="106">
        <v>0</v>
      </c>
      <c r="M5279" t="b">
        <f t="shared" si="415"/>
        <v>1</v>
      </c>
      <c r="N5279" t="b">
        <f t="shared" si="416"/>
        <v>1</v>
      </c>
      <c r="O5279" t="b">
        <f t="shared" si="417"/>
        <v>1</v>
      </c>
      <c r="P5279" t="b">
        <f t="shared" si="417"/>
        <v>1</v>
      </c>
      <c r="Q5279" t="b">
        <f t="shared" si="418"/>
        <v>1</v>
      </c>
      <c r="R5279" t="b">
        <f t="shared" si="419"/>
        <v>1</v>
      </c>
      <c r="U5279" s="105" t="s">
        <v>340</v>
      </c>
      <c r="V5279" s="105" t="s">
        <v>341</v>
      </c>
      <c r="W5279" s="106">
        <v>265850000</v>
      </c>
      <c r="X5279" s="106">
        <v>0</v>
      </c>
    </row>
    <row r="5280" spans="2:24" x14ac:dyDescent="0.25">
      <c r="B5280" s="105" t="s">
        <v>392</v>
      </c>
      <c r="C5280" s="105" t="s">
        <v>341</v>
      </c>
      <c r="D5280" s="106">
        <v>81500000</v>
      </c>
      <c r="E5280" s="106">
        <v>0</v>
      </c>
      <c r="M5280" t="b">
        <f t="shared" si="415"/>
        <v>1</v>
      </c>
      <c r="N5280" t="b">
        <f t="shared" si="416"/>
        <v>1</v>
      </c>
      <c r="O5280" t="b">
        <f t="shared" si="417"/>
        <v>1</v>
      </c>
      <c r="P5280" t="b">
        <f t="shared" si="417"/>
        <v>1</v>
      </c>
      <c r="Q5280" t="b">
        <f t="shared" si="418"/>
        <v>1</v>
      </c>
      <c r="R5280" t="b">
        <f t="shared" si="419"/>
        <v>1</v>
      </c>
      <c r="U5280" s="105" t="s">
        <v>392</v>
      </c>
      <c r="V5280" s="105" t="s">
        <v>341</v>
      </c>
      <c r="W5280" s="106">
        <v>81500000</v>
      </c>
      <c r="X5280" s="106">
        <v>0</v>
      </c>
    </row>
    <row r="5281" spans="2:24" x14ac:dyDescent="0.25">
      <c r="B5281" s="105" t="s">
        <v>342</v>
      </c>
      <c r="C5281" s="105" t="s">
        <v>343</v>
      </c>
      <c r="D5281" s="106">
        <v>15900000</v>
      </c>
      <c r="E5281" s="106">
        <v>0</v>
      </c>
      <c r="M5281" t="b">
        <f t="shared" si="415"/>
        <v>1</v>
      </c>
      <c r="N5281" t="b">
        <f t="shared" si="416"/>
        <v>1</v>
      </c>
      <c r="O5281" t="b">
        <f t="shared" si="417"/>
        <v>1</v>
      </c>
      <c r="P5281" t="b">
        <f t="shared" si="417"/>
        <v>1</v>
      </c>
      <c r="Q5281" t="b">
        <f t="shared" si="418"/>
        <v>1</v>
      </c>
      <c r="R5281" t="b">
        <f t="shared" si="419"/>
        <v>1</v>
      </c>
      <c r="U5281" s="105" t="s">
        <v>342</v>
      </c>
      <c r="V5281" s="105" t="s">
        <v>343</v>
      </c>
      <c r="W5281" s="106">
        <v>15900000</v>
      </c>
      <c r="X5281" s="106">
        <v>0</v>
      </c>
    </row>
    <row r="5282" spans="2:24" x14ac:dyDescent="0.25">
      <c r="B5282" s="105" t="s">
        <v>344</v>
      </c>
      <c r="C5282" s="105" t="s">
        <v>345</v>
      </c>
      <c r="D5282" s="106">
        <v>17000000</v>
      </c>
      <c r="E5282" s="106">
        <v>0</v>
      </c>
      <c r="M5282" t="b">
        <f t="shared" si="415"/>
        <v>1</v>
      </c>
      <c r="N5282" t="b">
        <f t="shared" si="416"/>
        <v>1</v>
      </c>
      <c r="O5282" t="b">
        <f t="shared" si="417"/>
        <v>1</v>
      </c>
      <c r="P5282" t="b">
        <f t="shared" si="417"/>
        <v>1</v>
      </c>
      <c r="Q5282" t="b">
        <f t="shared" si="418"/>
        <v>1</v>
      </c>
      <c r="R5282" t="b">
        <f t="shared" si="419"/>
        <v>1</v>
      </c>
      <c r="U5282" s="105" t="s">
        <v>344</v>
      </c>
      <c r="V5282" s="105" t="s">
        <v>345</v>
      </c>
      <c r="W5282" s="106">
        <v>17000000</v>
      </c>
      <c r="X5282" s="106">
        <v>0</v>
      </c>
    </row>
    <row r="5283" spans="2:24" x14ac:dyDescent="0.25">
      <c r="B5283" s="105" t="s">
        <v>346</v>
      </c>
      <c r="C5283" s="105" t="s">
        <v>347</v>
      </c>
      <c r="D5283" s="106">
        <v>11700000</v>
      </c>
      <c r="E5283" s="106">
        <v>0</v>
      </c>
      <c r="M5283" t="b">
        <f t="shared" si="415"/>
        <v>1</v>
      </c>
      <c r="N5283" t="b">
        <f t="shared" si="416"/>
        <v>1</v>
      </c>
      <c r="O5283" t="b">
        <f t="shared" si="417"/>
        <v>1</v>
      </c>
      <c r="P5283" t="b">
        <f t="shared" si="417"/>
        <v>1</v>
      </c>
      <c r="Q5283" t="b">
        <f t="shared" si="418"/>
        <v>1</v>
      </c>
      <c r="R5283" t="b">
        <f t="shared" si="419"/>
        <v>1</v>
      </c>
      <c r="U5283" s="105" t="s">
        <v>346</v>
      </c>
      <c r="V5283" s="105" t="s">
        <v>347</v>
      </c>
      <c r="W5283" s="106">
        <v>11700000</v>
      </c>
      <c r="X5283" s="106">
        <v>0</v>
      </c>
    </row>
    <row r="5284" spans="2:24" x14ac:dyDescent="0.25">
      <c r="B5284" s="105" t="s">
        <v>348</v>
      </c>
      <c r="C5284" s="105" t="s">
        <v>1542</v>
      </c>
      <c r="D5284" s="106">
        <v>25700000</v>
      </c>
      <c r="E5284" s="106">
        <v>0</v>
      </c>
      <c r="M5284" t="b">
        <f t="shared" si="415"/>
        <v>1</v>
      </c>
      <c r="N5284" t="b">
        <f t="shared" si="416"/>
        <v>1</v>
      </c>
      <c r="O5284" t="b">
        <f t="shared" si="417"/>
        <v>1</v>
      </c>
      <c r="P5284" t="b">
        <f t="shared" si="417"/>
        <v>1</v>
      </c>
      <c r="Q5284" t="b">
        <f t="shared" si="418"/>
        <v>1</v>
      </c>
      <c r="R5284" t="b">
        <f t="shared" si="419"/>
        <v>1</v>
      </c>
      <c r="U5284" s="105" t="s">
        <v>348</v>
      </c>
      <c r="V5284" s="105" t="s">
        <v>1542</v>
      </c>
      <c r="W5284" s="106">
        <v>25700000</v>
      </c>
      <c r="X5284" s="106">
        <v>0</v>
      </c>
    </row>
    <row r="5285" spans="2:24" x14ac:dyDescent="0.25">
      <c r="B5285" s="105" t="s">
        <v>349</v>
      </c>
      <c r="C5285" s="105" t="s">
        <v>350</v>
      </c>
      <c r="D5285" s="106">
        <v>7800000</v>
      </c>
      <c r="E5285" s="106">
        <v>0</v>
      </c>
      <c r="M5285" t="b">
        <f t="shared" si="415"/>
        <v>1</v>
      </c>
      <c r="N5285" t="b">
        <f t="shared" si="416"/>
        <v>1</v>
      </c>
      <c r="O5285" t="b">
        <f t="shared" si="417"/>
        <v>1</v>
      </c>
      <c r="P5285" t="b">
        <f t="shared" si="417"/>
        <v>1</v>
      </c>
      <c r="Q5285" t="b">
        <f t="shared" si="418"/>
        <v>1</v>
      </c>
      <c r="R5285" t="b">
        <f t="shared" si="419"/>
        <v>1</v>
      </c>
      <c r="U5285" s="105" t="s">
        <v>349</v>
      </c>
      <c r="V5285" s="105" t="s">
        <v>350</v>
      </c>
      <c r="W5285" s="106">
        <v>7800000</v>
      </c>
      <c r="X5285" s="106">
        <v>0</v>
      </c>
    </row>
    <row r="5286" spans="2:24" x14ac:dyDescent="0.25">
      <c r="B5286" s="105" t="s">
        <v>351</v>
      </c>
      <c r="C5286" s="105" t="s">
        <v>352</v>
      </c>
      <c r="D5286" s="106">
        <v>26200000</v>
      </c>
      <c r="E5286" s="106">
        <v>0</v>
      </c>
      <c r="M5286" t="b">
        <f t="shared" si="415"/>
        <v>1</v>
      </c>
      <c r="N5286" t="b">
        <f t="shared" si="416"/>
        <v>1</v>
      </c>
      <c r="O5286" t="b">
        <f t="shared" si="417"/>
        <v>1</v>
      </c>
      <c r="P5286" t="b">
        <f t="shared" si="417"/>
        <v>1</v>
      </c>
      <c r="Q5286" t="b">
        <f t="shared" si="418"/>
        <v>1</v>
      </c>
      <c r="R5286" t="b">
        <f t="shared" si="419"/>
        <v>1</v>
      </c>
      <c r="U5286" s="105" t="s">
        <v>351</v>
      </c>
      <c r="V5286" s="105" t="s">
        <v>352</v>
      </c>
      <c r="W5286" s="106">
        <v>26200000</v>
      </c>
      <c r="X5286" s="106">
        <v>0</v>
      </c>
    </row>
    <row r="5287" spans="2:24" x14ac:dyDescent="0.25">
      <c r="B5287" s="105" t="s">
        <v>353</v>
      </c>
      <c r="C5287" s="105" t="s">
        <v>354</v>
      </c>
      <c r="D5287" s="106">
        <v>18000000</v>
      </c>
      <c r="E5287" s="106">
        <v>0</v>
      </c>
      <c r="M5287" t="b">
        <f t="shared" si="415"/>
        <v>1</v>
      </c>
      <c r="N5287" t="b">
        <f t="shared" si="416"/>
        <v>1</v>
      </c>
      <c r="O5287" t="b">
        <f t="shared" si="417"/>
        <v>1</v>
      </c>
      <c r="P5287" t="b">
        <f t="shared" si="417"/>
        <v>1</v>
      </c>
      <c r="Q5287" t="b">
        <f t="shared" si="418"/>
        <v>1</v>
      </c>
      <c r="R5287" t="b">
        <f t="shared" si="419"/>
        <v>1</v>
      </c>
      <c r="U5287" s="105" t="s">
        <v>353</v>
      </c>
      <c r="V5287" s="105" t="s">
        <v>354</v>
      </c>
      <c r="W5287" s="106">
        <v>18000000</v>
      </c>
      <c r="X5287" s="106">
        <v>0</v>
      </c>
    </row>
    <row r="5288" spans="2:24" x14ac:dyDescent="0.25">
      <c r="B5288" s="105" t="s">
        <v>355</v>
      </c>
      <c r="C5288" s="105" t="s">
        <v>356</v>
      </c>
      <c r="D5288" s="106">
        <v>17750000</v>
      </c>
      <c r="E5288" s="106">
        <v>0</v>
      </c>
      <c r="M5288" t="b">
        <f t="shared" si="415"/>
        <v>1</v>
      </c>
      <c r="N5288" t="b">
        <f t="shared" si="416"/>
        <v>1</v>
      </c>
      <c r="O5288" t="b">
        <f t="shared" si="417"/>
        <v>1</v>
      </c>
      <c r="P5288" t="b">
        <f t="shared" si="417"/>
        <v>1</v>
      </c>
      <c r="Q5288" t="b">
        <f t="shared" si="418"/>
        <v>1</v>
      </c>
      <c r="R5288" t="b">
        <f t="shared" si="419"/>
        <v>1</v>
      </c>
      <c r="U5288" s="105" t="s">
        <v>355</v>
      </c>
      <c r="V5288" s="105" t="s">
        <v>356</v>
      </c>
      <c r="W5288" s="106">
        <v>17750000</v>
      </c>
      <c r="X5288" s="106">
        <v>0</v>
      </c>
    </row>
    <row r="5289" spans="2:24" x14ac:dyDescent="0.25">
      <c r="B5289" s="105" t="s">
        <v>357</v>
      </c>
      <c r="C5289" s="105" t="s">
        <v>358</v>
      </c>
      <c r="D5289" s="106">
        <v>19000000</v>
      </c>
      <c r="E5289" s="106">
        <v>0</v>
      </c>
      <c r="M5289" t="b">
        <f t="shared" si="415"/>
        <v>1</v>
      </c>
      <c r="N5289" t="b">
        <f t="shared" si="416"/>
        <v>1</v>
      </c>
      <c r="O5289" t="b">
        <f t="shared" si="417"/>
        <v>1</v>
      </c>
      <c r="P5289" t="b">
        <f t="shared" si="417"/>
        <v>1</v>
      </c>
      <c r="Q5289" t="b">
        <f t="shared" si="418"/>
        <v>1</v>
      </c>
      <c r="R5289" t="b">
        <f t="shared" si="419"/>
        <v>1</v>
      </c>
      <c r="U5289" s="105" t="s">
        <v>357</v>
      </c>
      <c r="V5289" s="105" t="s">
        <v>358</v>
      </c>
      <c r="W5289" s="106">
        <v>19000000</v>
      </c>
      <c r="X5289" s="106">
        <v>0</v>
      </c>
    </row>
    <row r="5290" spans="2:24" x14ac:dyDescent="0.25">
      <c r="B5290" s="105" t="s">
        <v>1464</v>
      </c>
      <c r="C5290" s="105" t="s">
        <v>1465</v>
      </c>
      <c r="D5290" s="106">
        <v>25300000</v>
      </c>
      <c r="E5290" s="106">
        <v>0</v>
      </c>
      <c r="M5290" t="b">
        <f t="shared" si="415"/>
        <v>1</v>
      </c>
      <c r="N5290" t="b">
        <f t="shared" si="416"/>
        <v>1</v>
      </c>
      <c r="O5290" t="b">
        <f t="shared" si="417"/>
        <v>1</v>
      </c>
      <c r="P5290" t="b">
        <f t="shared" si="417"/>
        <v>1</v>
      </c>
      <c r="Q5290" t="b">
        <f t="shared" si="418"/>
        <v>1</v>
      </c>
      <c r="R5290" t="b">
        <f t="shared" si="419"/>
        <v>1</v>
      </c>
      <c r="U5290" s="105" t="s">
        <v>1464</v>
      </c>
      <c r="V5290" s="105" t="s">
        <v>1465</v>
      </c>
      <c r="W5290" s="106">
        <v>25300000</v>
      </c>
      <c r="X5290" s="106">
        <v>0</v>
      </c>
    </row>
    <row r="5291" spans="2:24" x14ac:dyDescent="0.25">
      <c r="B5291" s="105" t="s">
        <v>676</v>
      </c>
      <c r="C5291" s="105" t="s">
        <v>677</v>
      </c>
      <c r="D5291" s="106">
        <v>27150000</v>
      </c>
      <c r="E5291" s="106">
        <v>0</v>
      </c>
      <c r="M5291" t="b">
        <f t="shared" si="415"/>
        <v>1</v>
      </c>
      <c r="N5291" t="b">
        <f t="shared" si="416"/>
        <v>1</v>
      </c>
      <c r="O5291" t="b">
        <f t="shared" si="417"/>
        <v>1</v>
      </c>
      <c r="P5291" t="b">
        <f t="shared" si="417"/>
        <v>1</v>
      </c>
      <c r="Q5291" t="b">
        <f t="shared" si="418"/>
        <v>1</v>
      </c>
      <c r="R5291" t="b">
        <f t="shared" si="419"/>
        <v>1</v>
      </c>
      <c r="U5291" s="105" t="s">
        <v>676</v>
      </c>
      <c r="V5291" s="105" t="s">
        <v>677</v>
      </c>
      <c r="W5291" s="106">
        <v>27150000</v>
      </c>
      <c r="X5291" s="106">
        <v>0</v>
      </c>
    </row>
    <row r="5292" spans="2:24" x14ac:dyDescent="0.25">
      <c r="B5292" s="105" t="s">
        <v>678</v>
      </c>
      <c r="C5292" s="105" t="s">
        <v>679</v>
      </c>
      <c r="D5292" s="106">
        <v>27150000</v>
      </c>
      <c r="E5292" s="106">
        <v>0</v>
      </c>
      <c r="M5292" t="b">
        <f t="shared" si="415"/>
        <v>1</v>
      </c>
      <c r="N5292" t="b">
        <f t="shared" si="416"/>
        <v>1</v>
      </c>
      <c r="O5292" t="b">
        <f t="shared" si="417"/>
        <v>1</v>
      </c>
      <c r="P5292" t="b">
        <f t="shared" si="417"/>
        <v>1</v>
      </c>
      <c r="Q5292" t="b">
        <f t="shared" si="418"/>
        <v>1</v>
      </c>
      <c r="R5292" t="b">
        <f t="shared" si="419"/>
        <v>1</v>
      </c>
      <c r="U5292" s="105" t="s">
        <v>678</v>
      </c>
      <c r="V5292" s="105" t="s">
        <v>679</v>
      </c>
      <c r="W5292" s="106">
        <v>27150000</v>
      </c>
      <c r="X5292" s="106">
        <v>0</v>
      </c>
    </row>
    <row r="5293" spans="2:24" x14ac:dyDescent="0.25">
      <c r="B5293" s="105" t="s">
        <v>680</v>
      </c>
      <c r="C5293" s="105" t="s">
        <v>679</v>
      </c>
      <c r="D5293" s="106">
        <v>27150000</v>
      </c>
      <c r="E5293" s="106">
        <v>0</v>
      </c>
      <c r="M5293" t="b">
        <f t="shared" si="415"/>
        <v>1</v>
      </c>
      <c r="N5293" t="b">
        <f t="shared" si="416"/>
        <v>1</v>
      </c>
      <c r="O5293" t="b">
        <f t="shared" si="417"/>
        <v>1</v>
      </c>
      <c r="P5293" t="b">
        <f t="shared" si="417"/>
        <v>1</v>
      </c>
      <c r="Q5293" t="b">
        <f t="shared" si="418"/>
        <v>1</v>
      </c>
      <c r="R5293" t="b">
        <f t="shared" si="419"/>
        <v>1</v>
      </c>
      <c r="U5293" s="105" t="s">
        <v>680</v>
      </c>
      <c r="V5293" s="105" t="s">
        <v>679</v>
      </c>
      <c r="W5293" s="106">
        <v>27150000</v>
      </c>
      <c r="X5293" s="106">
        <v>0</v>
      </c>
    </row>
    <row r="5294" spans="2:24" x14ac:dyDescent="0.25">
      <c r="B5294" s="105" t="s">
        <v>473</v>
      </c>
      <c r="C5294" s="105" t="s">
        <v>474</v>
      </c>
      <c r="D5294" s="106">
        <v>2461902625</v>
      </c>
      <c r="E5294" s="106">
        <v>0</v>
      </c>
      <c r="M5294" t="b">
        <f t="shared" si="415"/>
        <v>1</v>
      </c>
      <c r="N5294" t="b">
        <f t="shared" si="416"/>
        <v>1</v>
      </c>
      <c r="O5294" t="b">
        <f t="shared" si="417"/>
        <v>1</v>
      </c>
      <c r="P5294" t="b">
        <f t="shared" si="417"/>
        <v>1</v>
      </c>
      <c r="Q5294" t="b">
        <f t="shared" si="418"/>
        <v>1</v>
      </c>
      <c r="R5294" t="b">
        <f t="shared" si="419"/>
        <v>1</v>
      </c>
      <c r="U5294" s="105" t="s">
        <v>473</v>
      </c>
      <c r="V5294" s="105" t="s">
        <v>474</v>
      </c>
      <c r="W5294" s="106">
        <v>2461902625</v>
      </c>
      <c r="X5294" s="106">
        <v>0</v>
      </c>
    </row>
    <row r="5295" spans="2:24" x14ac:dyDescent="0.25">
      <c r="B5295" s="105" t="s">
        <v>475</v>
      </c>
      <c r="C5295" s="105" t="s">
        <v>476</v>
      </c>
      <c r="D5295" s="106">
        <v>2461902625</v>
      </c>
      <c r="E5295" s="106">
        <v>0</v>
      </c>
      <c r="M5295" t="b">
        <f t="shared" si="415"/>
        <v>1</v>
      </c>
      <c r="N5295" t="b">
        <f t="shared" si="416"/>
        <v>1</v>
      </c>
      <c r="O5295" t="b">
        <f t="shared" si="417"/>
        <v>1</v>
      </c>
      <c r="P5295" t="b">
        <f t="shared" si="417"/>
        <v>1</v>
      </c>
      <c r="Q5295" t="b">
        <f t="shared" si="418"/>
        <v>1</v>
      </c>
      <c r="R5295" t="b">
        <f t="shared" si="419"/>
        <v>1</v>
      </c>
      <c r="U5295" s="105" t="s">
        <v>475</v>
      </c>
      <c r="V5295" s="105" t="s">
        <v>476</v>
      </c>
      <c r="W5295" s="106">
        <v>2461902625</v>
      </c>
      <c r="X5295" s="106">
        <v>0</v>
      </c>
    </row>
    <row r="5296" spans="2:24" x14ac:dyDescent="0.25">
      <c r="B5296" s="105" t="s">
        <v>477</v>
      </c>
      <c r="C5296" s="105" t="s">
        <v>476</v>
      </c>
      <c r="D5296" s="106">
        <v>2461902625</v>
      </c>
      <c r="E5296" s="106">
        <v>0</v>
      </c>
      <c r="M5296" t="b">
        <f t="shared" si="415"/>
        <v>1</v>
      </c>
      <c r="N5296" t="b">
        <f t="shared" si="416"/>
        <v>1</v>
      </c>
      <c r="O5296" t="b">
        <f t="shared" si="417"/>
        <v>1</v>
      </c>
      <c r="P5296" t="b">
        <f t="shared" si="417"/>
        <v>1</v>
      </c>
      <c r="Q5296" t="b">
        <f t="shared" si="418"/>
        <v>1</v>
      </c>
      <c r="R5296" t="b">
        <f t="shared" si="419"/>
        <v>1</v>
      </c>
      <c r="U5296" s="105" t="s">
        <v>477</v>
      </c>
      <c r="V5296" s="105" t="s">
        <v>476</v>
      </c>
      <c r="W5296" s="106">
        <v>2461902625</v>
      </c>
      <c r="X5296" s="106">
        <v>0</v>
      </c>
    </row>
    <row r="5297" spans="2:26" x14ac:dyDescent="0.25">
      <c r="B5297" t="s">
        <v>359</v>
      </c>
      <c r="C5297" s="106">
        <v>23984525415</v>
      </c>
      <c r="D5297" s="106">
        <v>0</v>
      </c>
      <c r="M5297" t="b">
        <f t="shared" si="415"/>
        <v>1</v>
      </c>
      <c r="N5297" t="b">
        <f t="shared" si="416"/>
        <v>1</v>
      </c>
      <c r="O5297" t="b">
        <f t="shared" si="417"/>
        <v>1</v>
      </c>
      <c r="P5297" t="b">
        <f t="shared" si="417"/>
        <v>1</v>
      </c>
      <c r="Q5297" t="b">
        <f t="shared" si="418"/>
        <v>1</v>
      </c>
      <c r="R5297" t="b">
        <f t="shared" si="419"/>
        <v>1</v>
      </c>
      <c r="U5297" t="s">
        <v>359</v>
      </c>
      <c r="V5297" s="106">
        <v>23984525415</v>
      </c>
      <c r="W5297" s="106">
        <v>0</v>
      </c>
    </row>
    <row r="5298" spans="2:26" x14ac:dyDescent="0.25">
      <c r="B5298" t="s">
        <v>330</v>
      </c>
      <c r="C5298" t="s">
        <v>331</v>
      </c>
      <c r="D5298" s="105" t="s">
        <v>922</v>
      </c>
      <c r="E5298" t="s">
        <v>333</v>
      </c>
      <c r="F5298" t="s">
        <v>331</v>
      </c>
      <c r="G5298" s="105" t="s">
        <v>923</v>
      </c>
      <c r="M5298" t="b">
        <f t="shared" si="415"/>
        <v>1</v>
      </c>
      <c r="N5298" t="b">
        <f t="shared" si="416"/>
        <v>1</v>
      </c>
      <c r="O5298" t="b">
        <f t="shared" si="417"/>
        <v>1</v>
      </c>
      <c r="P5298" t="b">
        <f t="shared" si="417"/>
        <v>1</v>
      </c>
      <c r="Q5298" t="b">
        <f t="shared" si="418"/>
        <v>1</v>
      </c>
      <c r="R5298" t="b">
        <f t="shared" si="419"/>
        <v>1</v>
      </c>
      <c r="U5298" t="s">
        <v>330</v>
      </c>
      <c r="V5298" t="s">
        <v>331</v>
      </c>
      <c r="W5298" s="105" t="s">
        <v>922</v>
      </c>
      <c r="X5298" t="s">
        <v>333</v>
      </c>
      <c r="Y5298" t="s">
        <v>331</v>
      </c>
      <c r="Z5298" s="105" t="s">
        <v>923</v>
      </c>
    </row>
    <row r="5299" spans="2:26" x14ac:dyDescent="0.25">
      <c r="B5299" t="s">
        <v>335</v>
      </c>
      <c r="C5299" t="s">
        <v>3</v>
      </c>
      <c r="D5299" t="s">
        <v>336</v>
      </c>
      <c r="E5299" t="s">
        <v>337</v>
      </c>
      <c r="M5299" t="b">
        <f t="shared" si="415"/>
        <v>1</v>
      </c>
      <c r="N5299" t="b">
        <f t="shared" si="416"/>
        <v>1</v>
      </c>
      <c r="O5299" t="b">
        <f t="shared" si="417"/>
        <v>1</v>
      </c>
      <c r="P5299" t="b">
        <f t="shared" si="417"/>
        <v>1</v>
      </c>
      <c r="Q5299" t="b">
        <f t="shared" si="418"/>
        <v>1</v>
      </c>
      <c r="R5299" t="b">
        <f t="shared" si="419"/>
        <v>1</v>
      </c>
      <c r="U5299" t="s">
        <v>335</v>
      </c>
      <c r="V5299" t="s">
        <v>3</v>
      </c>
      <c r="W5299" t="s">
        <v>336</v>
      </c>
      <c r="X5299" t="s">
        <v>337</v>
      </c>
    </row>
    <row r="5300" spans="2:26" x14ac:dyDescent="0.25">
      <c r="B5300" s="105" t="s">
        <v>418</v>
      </c>
      <c r="C5300" s="105" t="s">
        <v>419</v>
      </c>
      <c r="D5300" s="106">
        <v>180257200</v>
      </c>
      <c r="E5300" s="106">
        <v>0</v>
      </c>
      <c r="M5300" t="b">
        <f t="shared" si="415"/>
        <v>1</v>
      </c>
      <c r="N5300" t="b">
        <f t="shared" si="416"/>
        <v>1</v>
      </c>
      <c r="O5300" t="b">
        <f t="shared" si="417"/>
        <v>1</v>
      </c>
      <c r="P5300" t="b">
        <f t="shared" si="417"/>
        <v>1</v>
      </c>
      <c r="Q5300" t="b">
        <f t="shared" si="418"/>
        <v>1</v>
      </c>
      <c r="R5300" t="b">
        <f t="shared" si="419"/>
        <v>1</v>
      </c>
      <c r="U5300" s="105" t="s">
        <v>418</v>
      </c>
      <c r="V5300" s="105" t="s">
        <v>419</v>
      </c>
      <c r="W5300" s="106">
        <v>180257200</v>
      </c>
      <c r="X5300" s="106">
        <v>0</v>
      </c>
    </row>
    <row r="5301" spans="2:26" x14ac:dyDescent="0.25">
      <c r="B5301" s="105" t="s">
        <v>420</v>
      </c>
      <c r="C5301" s="105" t="s">
        <v>421</v>
      </c>
      <c r="D5301" s="106">
        <v>180257200</v>
      </c>
      <c r="E5301" s="106">
        <v>0</v>
      </c>
      <c r="M5301" t="b">
        <f t="shared" si="415"/>
        <v>1</v>
      </c>
      <c r="N5301" t="b">
        <f t="shared" si="416"/>
        <v>1</v>
      </c>
      <c r="O5301" t="b">
        <f t="shared" si="417"/>
        <v>1</v>
      </c>
      <c r="P5301" t="b">
        <f t="shared" si="417"/>
        <v>1</v>
      </c>
      <c r="Q5301" t="b">
        <f t="shared" si="418"/>
        <v>1</v>
      </c>
      <c r="R5301" t="b">
        <f t="shared" si="419"/>
        <v>1</v>
      </c>
      <c r="U5301" s="105" t="s">
        <v>420</v>
      </c>
      <c r="V5301" s="105" t="s">
        <v>421</v>
      </c>
      <c r="W5301" s="106">
        <v>180257200</v>
      </c>
      <c r="X5301" s="106">
        <v>0</v>
      </c>
    </row>
    <row r="5302" spans="2:26" x14ac:dyDescent="0.25">
      <c r="B5302" s="105" t="s">
        <v>422</v>
      </c>
      <c r="C5302" s="105" t="s">
        <v>421</v>
      </c>
      <c r="D5302" s="106">
        <v>32100000</v>
      </c>
      <c r="E5302" s="106">
        <v>0</v>
      </c>
      <c r="M5302" t="b">
        <f t="shared" si="415"/>
        <v>1</v>
      </c>
      <c r="N5302" t="b">
        <f t="shared" si="416"/>
        <v>1</v>
      </c>
      <c r="O5302" t="b">
        <f t="shared" si="417"/>
        <v>1</v>
      </c>
      <c r="P5302" t="b">
        <f t="shared" si="417"/>
        <v>1</v>
      </c>
      <c r="Q5302" t="b">
        <f t="shared" si="418"/>
        <v>1</v>
      </c>
      <c r="R5302" t="b">
        <f t="shared" si="419"/>
        <v>1</v>
      </c>
      <c r="U5302" s="105" t="s">
        <v>422</v>
      </c>
      <c r="V5302" s="105" t="s">
        <v>421</v>
      </c>
      <c r="W5302" s="106">
        <v>32100000</v>
      </c>
      <c r="X5302" s="106">
        <v>0</v>
      </c>
    </row>
    <row r="5303" spans="2:26" x14ac:dyDescent="0.25">
      <c r="B5303" s="105" t="s">
        <v>759</v>
      </c>
      <c r="C5303" s="105" t="s">
        <v>1584</v>
      </c>
      <c r="D5303" s="106">
        <v>72457200</v>
      </c>
      <c r="E5303" s="106">
        <v>0</v>
      </c>
      <c r="M5303" t="b">
        <f t="shared" si="415"/>
        <v>1</v>
      </c>
      <c r="N5303" t="b">
        <f t="shared" si="416"/>
        <v>1</v>
      </c>
      <c r="O5303" t="b">
        <f t="shared" si="417"/>
        <v>1</v>
      </c>
      <c r="P5303" t="b">
        <f t="shared" si="417"/>
        <v>1</v>
      </c>
      <c r="Q5303" t="b">
        <f t="shared" si="418"/>
        <v>1</v>
      </c>
      <c r="R5303" t="b">
        <f t="shared" si="419"/>
        <v>1</v>
      </c>
      <c r="U5303" s="105" t="s">
        <v>759</v>
      </c>
      <c r="V5303" s="105" t="s">
        <v>1584</v>
      </c>
      <c r="W5303" s="106">
        <v>72457200</v>
      </c>
      <c r="X5303" s="106">
        <v>0</v>
      </c>
    </row>
    <row r="5304" spans="2:26" x14ac:dyDescent="0.25">
      <c r="B5304" s="105" t="s">
        <v>423</v>
      </c>
      <c r="C5304" s="105" t="s">
        <v>424</v>
      </c>
      <c r="D5304" s="106">
        <v>48700000</v>
      </c>
      <c r="E5304" s="106">
        <v>0</v>
      </c>
      <c r="M5304" t="b">
        <f t="shared" si="415"/>
        <v>1</v>
      </c>
      <c r="N5304" t="b">
        <f t="shared" si="416"/>
        <v>1</v>
      </c>
      <c r="O5304" t="b">
        <f t="shared" si="417"/>
        <v>1</v>
      </c>
      <c r="P5304" t="b">
        <f t="shared" si="417"/>
        <v>1</v>
      </c>
      <c r="Q5304" t="b">
        <f t="shared" si="418"/>
        <v>1</v>
      </c>
      <c r="R5304" t="b">
        <f t="shared" si="419"/>
        <v>1</v>
      </c>
      <c r="U5304" s="105" t="s">
        <v>423</v>
      </c>
      <c r="V5304" s="105" t="s">
        <v>424</v>
      </c>
      <c r="W5304" s="106">
        <v>48700000</v>
      </c>
      <c r="X5304" s="106">
        <v>0</v>
      </c>
    </row>
    <row r="5305" spans="2:26" x14ac:dyDescent="0.25">
      <c r="B5305" s="105" t="s">
        <v>425</v>
      </c>
      <c r="C5305" s="105" t="s">
        <v>426</v>
      </c>
      <c r="D5305" s="106">
        <v>27000000</v>
      </c>
      <c r="E5305" s="106">
        <v>0</v>
      </c>
      <c r="M5305" t="b">
        <f t="shared" si="415"/>
        <v>1</v>
      </c>
      <c r="N5305" t="b">
        <f t="shared" si="416"/>
        <v>1</v>
      </c>
      <c r="O5305" t="b">
        <f t="shared" si="417"/>
        <v>1</v>
      </c>
      <c r="P5305" t="b">
        <f t="shared" si="417"/>
        <v>1</v>
      </c>
      <c r="Q5305" t="b">
        <f t="shared" si="418"/>
        <v>1</v>
      </c>
      <c r="R5305" t="b">
        <f t="shared" si="419"/>
        <v>1</v>
      </c>
      <c r="U5305" s="105" t="s">
        <v>425</v>
      </c>
      <c r="V5305" s="105" t="s">
        <v>426</v>
      </c>
      <c r="W5305" s="106">
        <v>27000000</v>
      </c>
      <c r="X5305" s="106">
        <v>0</v>
      </c>
    </row>
    <row r="5306" spans="2:26" x14ac:dyDescent="0.25">
      <c r="B5306" s="105" t="s">
        <v>403</v>
      </c>
      <c r="C5306" s="105" t="s">
        <v>404</v>
      </c>
      <c r="D5306" s="106">
        <v>2544946692</v>
      </c>
      <c r="E5306" s="106">
        <v>0</v>
      </c>
      <c r="M5306" t="b">
        <f t="shared" si="415"/>
        <v>1</v>
      </c>
      <c r="N5306" t="b">
        <f t="shared" si="416"/>
        <v>1</v>
      </c>
      <c r="O5306" t="b">
        <f t="shared" si="417"/>
        <v>1</v>
      </c>
      <c r="P5306" t="b">
        <f t="shared" si="417"/>
        <v>1</v>
      </c>
      <c r="Q5306" t="b">
        <f t="shared" si="418"/>
        <v>1</v>
      </c>
      <c r="R5306" t="b">
        <f t="shared" si="419"/>
        <v>1</v>
      </c>
      <c r="U5306" s="105" t="s">
        <v>403</v>
      </c>
      <c r="V5306" s="105" t="s">
        <v>404</v>
      </c>
      <c r="W5306" s="106">
        <v>2544946692</v>
      </c>
      <c r="X5306" s="106">
        <v>0</v>
      </c>
    </row>
    <row r="5307" spans="2:26" x14ac:dyDescent="0.25">
      <c r="B5307" s="105" t="s">
        <v>405</v>
      </c>
      <c r="C5307" s="105" t="s">
        <v>406</v>
      </c>
      <c r="D5307" s="106">
        <v>527796692</v>
      </c>
      <c r="E5307" s="106">
        <v>0</v>
      </c>
      <c r="M5307" t="b">
        <f t="shared" si="415"/>
        <v>1</v>
      </c>
      <c r="N5307" t="b">
        <f t="shared" si="416"/>
        <v>1</v>
      </c>
      <c r="O5307" t="b">
        <f t="shared" si="417"/>
        <v>1</v>
      </c>
      <c r="P5307" t="b">
        <f t="shared" si="417"/>
        <v>1</v>
      </c>
      <c r="Q5307" t="b">
        <f t="shared" si="418"/>
        <v>1</v>
      </c>
      <c r="R5307" t="b">
        <f t="shared" si="419"/>
        <v>1</v>
      </c>
      <c r="U5307" s="105" t="s">
        <v>405</v>
      </c>
      <c r="V5307" s="105" t="s">
        <v>406</v>
      </c>
      <c r="W5307" s="106">
        <v>527796692</v>
      </c>
      <c r="X5307" s="106">
        <v>0</v>
      </c>
    </row>
    <row r="5308" spans="2:26" x14ac:dyDescent="0.25">
      <c r="B5308" s="105" t="s">
        <v>603</v>
      </c>
      <c r="C5308" s="105" t="s">
        <v>406</v>
      </c>
      <c r="D5308" s="106">
        <v>294691892</v>
      </c>
      <c r="E5308" s="106">
        <v>0</v>
      </c>
      <c r="M5308" t="b">
        <f t="shared" si="415"/>
        <v>1</v>
      </c>
      <c r="N5308" t="b">
        <f t="shared" si="416"/>
        <v>1</v>
      </c>
      <c r="O5308" t="b">
        <f t="shared" si="417"/>
        <v>1</v>
      </c>
      <c r="P5308" t="b">
        <f t="shared" si="417"/>
        <v>1</v>
      </c>
      <c r="Q5308" t="b">
        <f t="shared" si="418"/>
        <v>1</v>
      </c>
      <c r="R5308" t="b">
        <f t="shared" si="419"/>
        <v>1</v>
      </c>
      <c r="U5308" s="105" t="s">
        <v>603</v>
      </c>
      <c r="V5308" s="105" t="s">
        <v>406</v>
      </c>
      <c r="W5308" s="106">
        <v>294691892</v>
      </c>
      <c r="X5308" s="106">
        <v>0</v>
      </c>
    </row>
    <row r="5309" spans="2:26" x14ac:dyDescent="0.25">
      <c r="B5309" s="105" t="s">
        <v>407</v>
      </c>
      <c r="C5309" s="105" t="s">
        <v>1551</v>
      </c>
      <c r="D5309" s="106">
        <v>233104800</v>
      </c>
      <c r="E5309" s="106">
        <v>0</v>
      </c>
      <c r="M5309" t="b">
        <f t="shared" si="415"/>
        <v>1</v>
      </c>
      <c r="N5309" t="b">
        <f t="shared" si="416"/>
        <v>1</v>
      </c>
      <c r="O5309" t="b">
        <f t="shared" si="417"/>
        <v>1</v>
      </c>
      <c r="P5309" t="b">
        <f t="shared" si="417"/>
        <v>1</v>
      </c>
      <c r="Q5309" t="b">
        <f t="shared" si="418"/>
        <v>1</v>
      </c>
      <c r="R5309" t="b">
        <f t="shared" si="419"/>
        <v>1</v>
      </c>
      <c r="U5309" s="105" t="s">
        <v>407</v>
      </c>
      <c r="V5309" s="105" t="s">
        <v>1551</v>
      </c>
      <c r="W5309" s="106">
        <v>233104800</v>
      </c>
      <c r="X5309" s="106">
        <v>0</v>
      </c>
    </row>
    <row r="5310" spans="2:26" x14ac:dyDescent="0.25">
      <c r="B5310" s="105" t="s">
        <v>544</v>
      </c>
      <c r="C5310" s="105" t="s">
        <v>545</v>
      </c>
      <c r="D5310" s="106">
        <v>43200000</v>
      </c>
      <c r="E5310" s="106">
        <v>0</v>
      </c>
      <c r="M5310" t="b">
        <f t="shared" si="415"/>
        <v>1</v>
      </c>
      <c r="N5310" t="b">
        <f t="shared" si="416"/>
        <v>1</v>
      </c>
      <c r="O5310" t="b">
        <f t="shared" si="417"/>
        <v>1</v>
      </c>
      <c r="P5310" t="b">
        <f t="shared" si="417"/>
        <v>1</v>
      </c>
      <c r="Q5310" t="b">
        <f t="shared" si="418"/>
        <v>1</v>
      </c>
      <c r="R5310" t="b">
        <f t="shared" si="419"/>
        <v>1</v>
      </c>
      <c r="U5310" s="105" t="s">
        <v>544</v>
      </c>
      <c r="V5310" s="105" t="s">
        <v>545</v>
      </c>
      <c r="W5310" s="106">
        <v>43200000</v>
      </c>
      <c r="X5310" s="106">
        <v>0</v>
      </c>
    </row>
    <row r="5311" spans="2:26" x14ac:dyDescent="0.25">
      <c r="B5311" s="105" t="s">
        <v>606</v>
      </c>
      <c r="C5311" s="105" t="s">
        <v>545</v>
      </c>
      <c r="D5311" s="106">
        <v>43200000</v>
      </c>
      <c r="E5311" s="106">
        <v>0</v>
      </c>
      <c r="M5311" t="b">
        <f t="shared" si="415"/>
        <v>1</v>
      </c>
      <c r="N5311" t="b">
        <f t="shared" si="416"/>
        <v>1</v>
      </c>
      <c r="O5311" t="b">
        <f t="shared" si="417"/>
        <v>1</v>
      </c>
      <c r="P5311" t="b">
        <f t="shared" si="417"/>
        <v>1</v>
      </c>
      <c r="Q5311" t="b">
        <f t="shared" si="418"/>
        <v>1</v>
      </c>
      <c r="R5311" t="b">
        <f t="shared" si="419"/>
        <v>1</v>
      </c>
      <c r="U5311" s="105" t="s">
        <v>606</v>
      </c>
      <c r="V5311" s="105" t="s">
        <v>545</v>
      </c>
      <c r="W5311" s="106">
        <v>43200000</v>
      </c>
      <c r="X5311" s="106">
        <v>0</v>
      </c>
    </row>
    <row r="5312" spans="2:26" x14ac:dyDescent="0.25">
      <c r="B5312" s="105" t="s">
        <v>552</v>
      </c>
      <c r="C5312" s="105" t="s">
        <v>553</v>
      </c>
      <c r="D5312" s="106">
        <v>1973950000</v>
      </c>
      <c r="E5312" s="106">
        <v>0</v>
      </c>
      <c r="M5312" t="b">
        <f t="shared" si="415"/>
        <v>1</v>
      </c>
      <c r="N5312" t="b">
        <f t="shared" si="416"/>
        <v>1</v>
      </c>
      <c r="O5312" t="b">
        <f t="shared" si="417"/>
        <v>1</v>
      </c>
      <c r="P5312" t="b">
        <f t="shared" si="417"/>
        <v>1</v>
      </c>
      <c r="Q5312" t="b">
        <f t="shared" si="418"/>
        <v>1</v>
      </c>
      <c r="R5312" t="b">
        <f t="shared" si="419"/>
        <v>1</v>
      </c>
      <c r="U5312" s="105" t="s">
        <v>552</v>
      </c>
      <c r="V5312" s="105" t="s">
        <v>553</v>
      </c>
      <c r="W5312" s="106">
        <v>1973950000</v>
      </c>
      <c r="X5312" s="106">
        <v>0</v>
      </c>
    </row>
    <row r="5313" spans="2:24" x14ac:dyDescent="0.25">
      <c r="B5313" s="105" t="s">
        <v>608</v>
      </c>
      <c r="C5313" s="105" t="s">
        <v>553</v>
      </c>
      <c r="D5313" s="106">
        <v>1973950000</v>
      </c>
      <c r="E5313" s="106">
        <v>0</v>
      </c>
      <c r="M5313" t="b">
        <f t="shared" si="415"/>
        <v>1</v>
      </c>
      <c r="N5313" t="b">
        <f t="shared" si="416"/>
        <v>1</v>
      </c>
      <c r="O5313" t="b">
        <f t="shared" si="417"/>
        <v>1</v>
      </c>
      <c r="P5313" t="b">
        <f t="shared" si="417"/>
        <v>1</v>
      </c>
      <c r="Q5313" t="b">
        <f t="shared" si="418"/>
        <v>1</v>
      </c>
      <c r="R5313" t="b">
        <f t="shared" si="419"/>
        <v>1</v>
      </c>
      <c r="U5313" s="105" t="s">
        <v>608</v>
      </c>
      <c r="V5313" s="105" t="s">
        <v>553</v>
      </c>
      <c r="W5313" s="106">
        <v>1973950000</v>
      </c>
      <c r="X5313" s="106">
        <v>0</v>
      </c>
    </row>
    <row r="5314" spans="2:24" x14ac:dyDescent="0.25">
      <c r="B5314" s="105" t="s">
        <v>411</v>
      </c>
      <c r="C5314" s="105" t="s">
        <v>412</v>
      </c>
      <c r="D5314" s="106">
        <v>4580693280</v>
      </c>
      <c r="E5314" s="106">
        <v>0</v>
      </c>
      <c r="M5314" t="b">
        <f t="shared" si="415"/>
        <v>1</v>
      </c>
      <c r="N5314" t="b">
        <f t="shared" si="416"/>
        <v>1</v>
      </c>
      <c r="O5314" t="b">
        <f t="shared" si="417"/>
        <v>1</v>
      </c>
      <c r="P5314" t="b">
        <f t="shared" si="417"/>
        <v>1</v>
      </c>
      <c r="Q5314" t="b">
        <f t="shared" si="418"/>
        <v>1</v>
      </c>
      <c r="R5314" t="b">
        <f t="shared" si="419"/>
        <v>1</v>
      </c>
      <c r="U5314" s="105" t="s">
        <v>411</v>
      </c>
      <c r="V5314" s="105" t="s">
        <v>412</v>
      </c>
      <c r="W5314" s="106">
        <v>4580693280</v>
      </c>
      <c r="X5314" s="106">
        <v>0</v>
      </c>
    </row>
    <row r="5315" spans="2:24" x14ac:dyDescent="0.25">
      <c r="B5315" s="105" t="s">
        <v>413</v>
      </c>
      <c r="C5315" s="105" t="s">
        <v>414</v>
      </c>
      <c r="D5315" s="106">
        <v>4580693280</v>
      </c>
      <c r="E5315" s="106">
        <v>0</v>
      </c>
      <c r="M5315" t="b">
        <f t="shared" si="415"/>
        <v>1</v>
      </c>
      <c r="N5315" t="b">
        <f t="shared" si="416"/>
        <v>1</v>
      </c>
      <c r="O5315" t="b">
        <f t="shared" si="417"/>
        <v>1</v>
      </c>
      <c r="P5315" t="b">
        <f t="shared" si="417"/>
        <v>1</v>
      </c>
      <c r="Q5315" t="b">
        <f t="shared" si="418"/>
        <v>1</v>
      </c>
      <c r="R5315" t="b">
        <f t="shared" si="419"/>
        <v>1</v>
      </c>
      <c r="U5315" s="105" t="s">
        <v>413</v>
      </c>
      <c r="V5315" s="105" t="s">
        <v>414</v>
      </c>
      <c r="W5315" s="106">
        <v>4580693280</v>
      </c>
      <c r="X5315" s="106">
        <v>0</v>
      </c>
    </row>
    <row r="5316" spans="2:24" x14ac:dyDescent="0.25">
      <c r="B5316" s="105" t="s">
        <v>415</v>
      </c>
      <c r="C5316" s="105" t="s">
        <v>414</v>
      </c>
      <c r="D5316" s="106">
        <v>516902640</v>
      </c>
      <c r="E5316" s="106">
        <v>0</v>
      </c>
      <c r="M5316" t="b">
        <f t="shared" si="415"/>
        <v>1</v>
      </c>
      <c r="N5316" t="b">
        <f t="shared" si="416"/>
        <v>1</v>
      </c>
      <c r="O5316" t="b">
        <f t="shared" si="417"/>
        <v>1</v>
      </c>
      <c r="P5316" t="b">
        <f t="shared" si="417"/>
        <v>1</v>
      </c>
      <c r="Q5316" t="b">
        <f t="shared" si="418"/>
        <v>1</v>
      </c>
      <c r="R5316" t="b">
        <f t="shared" si="419"/>
        <v>1</v>
      </c>
      <c r="U5316" s="105" t="s">
        <v>415</v>
      </c>
      <c r="V5316" s="105" t="s">
        <v>414</v>
      </c>
      <c r="W5316" s="106">
        <v>516902640</v>
      </c>
      <c r="X5316" s="106">
        <v>0</v>
      </c>
    </row>
    <row r="5317" spans="2:24" x14ac:dyDescent="0.25">
      <c r="B5317" s="105" t="s">
        <v>770</v>
      </c>
      <c r="C5317" s="105" t="s">
        <v>773</v>
      </c>
      <c r="D5317" s="106">
        <v>341088000</v>
      </c>
      <c r="E5317" s="106">
        <v>0</v>
      </c>
      <c r="M5317" t="b">
        <f t="shared" si="415"/>
        <v>1</v>
      </c>
      <c r="N5317" t="b">
        <f t="shared" si="416"/>
        <v>1</v>
      </c>
      <c r="O5317" t="b">
        <f t="shared" si="417"/>
        <v>1</v>
      </c>
      <c r="P5317" t="b">
        <f t="shared" si="417"/>
        <v>1</v>
      </c>
      <c r="Q5317" t="b">
        <f t="shared" si="418"/>
        <v>1</v>
      </c>
      <c r="R5317" t="b">
        <f t="shared" si="419"/>
        <v>1</v>
      </c>
      <c r="U5317" s="105" t="s">
        <v>770</v>
      </c>
      <c r="V5317" s="105" t="s">
        <v>773</v>
      </c>
      <c r="W5317" s="106">
        <v>341088000</v>
      </c>
      <c r="X5317" s="106">
        <v>0</v>
      </c>
    </row>
    <row r="5318" spans="2:24" x14ac:dyDescent="0.25">
      <c r="B5318" s="105" t="s">
        <v>772</v>
      </c>
      <c r="C5318" s="105" t="s">
        <v>769</v>
      </c>
      <c r="D5318" s="106">
        <v>2017800000</v>
      </c>
      <c r="E5318" s="106">
        <v>0</v>
      </c>
      <c r="M5318" t="b">
        <f t="shared" si="415"/>
        <v>1</v>
      </c>
      <c r="N5318" t="b">
        <f t="shared" si="416"/>
        <v>1</v>
      </c>
      <c r="O5318" t="b">
        <f t="shared" si="417"/>
        <v>1</v>
      </c>
      <c r="P5318" t="b">
        <f t="shared" si="417"/>
        <v>1</v>
      </c>
      <c r="Q5318" t="b">
        <f t="shared" si="418"/>
        <v>1</v>
      </c>
      <c r="R5318" t="b">
        <f t="shared" si="419"/>
        <v>1</v>
      </c>
      <c r="U5318" s="105" t="s">
        <v>772</v>
      </c>
      <c r="V5318" s="105" t="s">
        <v>769</v>
      </c>
      <c r="W5318" s="106">
        <v>2017800000</v>
      </c>
      <c r="X5318" s="106">
        <v>0</v>
      </c>
    </row>
    <row r="5319" spans="2:24" x14ac:dyDescent="0.25">
      <c r="B5319" s="105" t="s">
        <v>774</v>
      </c>
      <c r="C5319" s="105" t="s">
        <v>771</v>
      </c>
      <c r="D5319" s="106">
        <v>1443151320</v>
      </c>
      <c r="E5319" s="106">
        <v>0</v>
      </c>
      <c r="M5319" t="b">
        <f t="shared" si="415"/>
        <v>1</v>
      </c>
      <c r="N5319" t="b">
        <f t="shared" si="416"/>
        <v>1</v>
      </c>
      <c r="O5319" t="b">
        <f t="shared" si="417"/>
        <v>1</v>
      </c>
      <c r="P5319" t="b">
        <f t="shared" si="417"/>
        <v>1</v>
      </c>
      <c r="Q5319" t="b">
        <f t="shared" si="418"/>
        <v>1</v>
      </c>
      <c r="R5319" t="b">
        <f t="shared" si="419"/>
        <v>1</v>
      </c>
      <c r="U5319" s="105" t="s">
        <v>774</v>
      </c>
      <c r="V5319" s="105" t="s">
        <v>771</v>
      </c>
      <c r="W5319" s="106">
        <v>1443151320</v>
      </c>
      <c r="X5319" s="106">
        <v>0</v>
      </c>
    </row>
    <row r="5320" spans="2:24" x14ac:dyDescent="0.25">
      <c r="B5320" s="105" t="s">
        <v>776</v>
      </c>
      <c r="C5320" s="105" t="s">
        <v>777</v>
      </c>
      <c r="D5320" s="106">
        <v>261751320</v>
      </c>
      <c r="E5320" s="106">
        <v>0</v>
      </c>
      <c r="M5320" t="b">
        <f t="shared" si="415"/>
        <v>1</v>
      </c>
      <c r="N5320" t="b">
        <f t="shared" si="416"/>
        <v>1</v>
      </c>
      <c r="O5320" t="b">
        <f t="shared" si="417"/>
        <v>1</v>
      </c>
      <c r="P5320" t="b">
        <f t="shared" si="417"/>
        <v>1</v>
      </c>
      <c r="Q5320" t="b">
        <f t="shared" si="418"/>
        <v>1</v>
      </c>
      <c r="R5320" t="b">
        <f t="shared" si="419"/>
        <v>1</v>
      </c>
      <c r="U5320" s="105" t="s">
        <v>776</v>
      </c>
      <c r="V5320" s="105" t="s">
        <v>777</v>
      </c>
      <c r="W5320" s="106">
        <v>261751320</v>
      </c>
      <c r="X5320" s="106">
        <v>0</v>
      </c>
    </row>
    <row r="5321" spans="2:24" x14ac:dyDescent="0.25">
      <c r="B5321" s="105" t="s">
        <v>562</v>
      </c>
      <c r="C5321" s="105" t="s">
        <v>563</v>
      </c>
      <c r="D5321" s="106">
        <v>566200000</v>
      </c>
      <c r="E5321" s="106">
        <v>0</v>
      </c>
      <c r="M5321" t="b">
        <f t="shared" si="415"/>
        <v>1</v>
      </c>
      <c r="N5321" t="b">
        <f t="shared" si="416"/>
        <v>1</v>
      </c>
      <c r="O5321" t="b">
        <f t="shared" si="417"/>
        <v>1</v>
      </c>
      <c r="P5321" t="b">
        <f t="shared" si="417"/>
        <v>1</v>
      </c>
      <c r="Q5321" t="b">
        <f t="shared" si="418"/>
        <v>1</v>
      </c>
      <c r="R5321" t="b">
        <f t="shared" si="419"/>
        <v>1</v>
      </c>
      <c r="U5321" s="105" t="s">
        <v>562</v>
      </c>
      <c r="V5321" s="105" t="s">
        <v>563</v>
      </c>
      <c r="W5321" s="106">
        <v>566200000</v>
      </c>
      <c r="X5321" s="106">
        <v>0</v>
      </c>
    </row>
    <row r="5322" spans="2:24" x14ac:dyDescent="0.25">
      <c r="B5322" s="105" t="s">
        <v>564</v>
      </c>
      <c r="C5322" s="105" t="s">
        <v>565</v>
      </c>
      <c r="D5322" s="106">
        <v>566200000</v>
      </c>
      <c r="E5322" s="106">
        <v>0</v>
      </c>
      <c r="M5322" t="b">
        <f t="shared" si="415"/>
        <v>1</v>
      </c>
      <c r="N5322" t="b">
        <f t="shared" si="416"/>
        <v>1</v>
      </c>
      <c r="O5322" t="b">
        <f t="shared" si="417"/>
        <v>1</v>
      </c>
      <c r="P5322" t="b">
        <f t="shared" si="417"/>
        <v>1</v>
      </c>
      <c r="Q5322" t="b">
        <f t="shared" si="418"/>
        <v>1</v>
      </c>
      <c r="R5322" t="b">
        <f t="shared" si="419"/>
        <v>1</v>
      </c>
      <c r="U5322" s="105" t="s">
        <v>564</v>
      </c>
      <c r="V5322" s="105" t="s">
        <v>565</v>
      </c>
      <c r="W5322" s="106">
        <v>566200000</v>
      </c>
      <c r="X5322" s="106">
        <v>0</v>
      </c>
    </row>
    <row r="5323" spans="2:24" x14ac:dyDescent="0.25">
      <c r="B5323" s="105" t="s">
        <v>566</v>
      </c>
      <c r="C5323" s="105" t="s">
        <v>565</v>
      </c>
      <c r="D5323" s="106">
        <v>566200000</v>
      </c>
      <c r="E5323" s="106">
        <v>0</v>
      </c>
      <c r="M5323" t="b">
        <f t="shared" si="415"/>
        <v>1</v>
      </c>
      <c r="N5323" t="b">
        <f t="shared" si="416"/>
        <v>1</v>
      </c>
      <c r="O5323" t="b">
        <f t="shared" si="417"/>
        <v>1</v>
      </c>
      <c r="P5323" t="b">
        <f t="shared" si="417"/>
        <v>1</v>
      </c>
      <c r="Q5323" t="b">
        <f t="shared" si="418"/>
        <v>1</v>
      </c>
      <c r="R5323" t="b">
        <f t="shared" si="419"/>
        <v>1</v>
      </c>
      <c r="U5323" s="105" t="s">
        <v>566</v>
      </c>
      <c r="V5323" s="105" t="s">
        <v>565</v>
      </c>
      <c r="W5323" s="106">
        <v>566200000</v>
      </c>
      <c r="X5323" s="106">
        <v>0</v>
      </c>
    </row>
    <row r="5324" spans="2:24" x14ac:dyDescent="0.25">
      <c r="B5324" s="105" t="s">
        <v>567</v>
      </c>
      <c r="C5324" s="105" t="s">
        <v>568</v>
      </c>
      <c r="D5324" s="106">
        <v>863365557</v>
      </c>
      <c r="E5324" s="106">
        <v>0</v>
      </c>
      <c r="M5324" t="b">
        <f t="shared" si="415"/>
        <v>1</v>
      </c>
      <c r="N5324" t="b">
        <f t="shared" si="416"/>
        <v>1</v>
      </c>
      <c r="O5324" t="b">
        <f t="shared" si="417"/>
        <v>1</v>
      </c>
      <c r="P5324" t="b">
        <f t="shared" si="417"/>
        <v>1</v>
      </c>
      <c r="Q5324" t="b">
        <f t="shared" si="418"/>
        <v>1</v>
      </c>
      <c r="R5324" t="b">
        <f t="shared" si="419"/>
        <v>1</v>
      </c>
      <c r="U5324" s="105" t="s">
        <v>567</v>
      </c>
      <c r="V5324" s="105" t="s">
        <v>568</v>
      </c>
      <c r="W5324" s="106">
        <v>863365557</v>
      </c>
      <c r="X5324" s="106">
        <v>0</v>
      </c>
    </row>
    <row r="5325" spans="2:24" x14ac:dyDescent="0.25">
      <c r="B5325" s="105" t="s">
        <v>609</v>
      </c>
      <c r="C5325" s="105" t="s">
        <v>610</v>
      </c>
      <c r="D5325" s="106">
        <v>53400000</v>
      </c>
      <c r="E5325" s="106">
        <v>0</v>
      </c>
      <c r="M5325" t="b">
        <f t="shared" si="415"/>
        <v>1</v>
      </c>
      <c r="N5325" t="b">
        <f t="shared" si="416"/>
        <v>1</v>
      </c>
      <c r="O5325" t="b">
        <f t="shared" si="417"/>
        <v>1</v>
      </c>
      <c r="P5325" t="b">
        <f t="shared" si="417"/>
        <v>1</v>
      </c>
      <c r="Q5325" t="b">
        <f t="shared" si="418"/>
        <v>1</v>
      </c>
      <c r="R5325" t="b">
        <f t="shared" si="419"/>
        <v>1</v>
      </c>
      <c r="U5325" s="105" t="s">
        <v>609</v>
      </c>
      <c r="V5325" s="105" t="s">
        <v>610</v>
      </c>
      <c r="W5325" s="106">
        <v>53400000</v>
      </c>
      <c r="X5325" s="106">
        <v>0</v>
      </c>
    </row>
    <row r="5326" spans="2:24" x14ac:dyDescent="0.25">
      <c r="B5326" s="105" t="s">
        <v>611</v>
      </c>
      <c r="C5326" s="105" t="s">
        <v>610</v>
      </c>
      <c r="D5326" s="106">
        <v>53400000</v>
      </c>
      <c r="E5326" s="106">
        <v>0</v>
      </c>
      <c r="M5326" t="b">
        <f t="shared" si="415"/>
        <v>1</v>
      </c>
      <c r="N5326" t="b">
        <f t="shared" si="416"/>
        <v>1</v>
      </c>
      <c r="O5326" t="b">
        <f t="shared" si="417"/>
        <v>1</v>
      </c>
      <c r="P5326" t="b">
        <f t="shared" si="417"/>
        <v>1</v>
      </c>
      <c r="Q5326" t="b">
        <f t="shared" si="418"/>
        <v>1</v>
      </c>
      <c r="R5326" t="b">
        <f t="shared" si="419"/>
        <v>1</v>
      </c>
      <c r="U5326" s="105" t="s">
        <v>611</v>
      </c>
      <c r="V5326" s="105" t="s">
        <v>610</v>
      </c>
      <c r="W5326" s="106">
        <v>53400000</v>
      </c>
      <c r="X5326" s="106">
        <v>0</v>
      </c>
    </row>
    <row r="5327" spans="2:24" x14ac:dyDescent="0.25">
      <c r="B5327" s="105" t="s">
        <v>569</v>
      </c>
      <c r="C5327" s="105" t="s">
        <v>570</v>
      </c>
      <c r="D5327" s="106">
        <v>809965557</v>
      </c>
      <c r="E5327" s="106">
        <v>0</v>
      </c>
      <c r="M5327" t="b">
        <f t="shared" si="415"/>
        <v>1</v>
      </c>
      <c r="N5327" t="b">
        <f t="shared" si="416"/>
        <v>1</v>
      </c>
      <c r="O5327" t="b">
        <f t="shared" si="417"/>
        <v>1</v>
      </c>
      <c r="P5327" t="b">
        <f t="shared" si="417"/>
        <v>1</v>
      </c>
      <c r="Q5327" t="b">
        <f t="shared" si="418"/>
        <v>1</v>
      </c>
      <c r="R5327" t="b">
        <f t="shared" si="419"/>
        <v>1</v>
      </c>
      <c r="U5327" s="105" t="s">
        <v>569</v>
      </c>
      <c r="V5327" s="105" t="s">
        <v>570</v>
      </c>
      <c r="W5327" s="106">
        <v>809965557</v>
      </c>
      <c r="X5327" s="106">
        <v>0</v>
      </c>
    </row>
    <row r="5328" spans="2:24" x14ac:dyDescent="0.25">
      <c r="B5328" s="105" t="s">
        <v>571</v>
      </c>
      <c r="C5328" s="105" t="s">
        <v>570</v>
      </c>
      <c r="D5328" s="106">
        <v>809965557</v>
      </c>
      <c r="E5328" s="106">
        <v>0</v>
      </c>
      <c r="M5328" t="b">
        <f t="shared" si="415"/>
        <v>1</v>
      </c>
      <c r="N5328" t="b">
        <f t="shared" si="416"/>
        <v>1</v>
      </c>
      <c r="O5328" t="b">
        <f t="shared" si="417"/>
        <v>1</v>
      </c>
      <c r="P5328" t="b">
        <f t="shared" si="417"/>
        <v>1</v>
      </c>
      <c r="Q5328" t="b">
        <f t="shared" si="418"/>
        <v>1</v>
      </c>
      <c r="R5328" t="b">
        <f t="shared" si="419"/>
        <v>1</v>
      </c>
      <c r="U5328" s="105" t="s">
        <v>571</v>
      </c>
      <c r="V5328" s="105" t="s">
        <v>570</v>
      </c>
      <c r="W5328" s="106">
        <v>809965557</v>
      </c>
      <c r="X5328" s="106">
        <v>0</v>
      </c>
    </row>
    <row r="5329" spans="2:24" x14ac:dyDescent="0.25">
      <c r="B5329" s="105" t="s">
        <v>429</v>
      </c>
      <c r="C5329" s="105" t="s">
        <v>430</v>
      </c>
      <c r="D5329" s="106">
        <v>1129654630</v>
      </c>
      <c r="E5329" s="106">
        <v>0</v>
      </c>
      <c r="M5329" t="b">
        <f t="shared" si="415"/>
        <v>1</v>
      </c>
      <c r="N5329" t="b">
        <f t="shared" si="416"/>
        <v>1</v>
      </c>
      <c r="O5329" t="b">
        <f t="shared" si="417"/>
        <v>1</v>
      </c>
      <c r="P5329" t="b">
        <f t="shared" si="417"/>
        <v>1</v>
      </c>
      <c r="Q5329" t="b">
        <f t="shared" si="418"/>
        <v>1</v>
      </c>
      <c r="R5329" t="b">
        <f t="shared" si="419"/>
        <v>1</v>
      </c>
      <c r="U5329" s="105" t="s">
        <v>429</v>
      </c>
      <c r="V5329" s="105" t="s">
        <v>430</v>
      </c>
      <c r="W5329" s="106">
        <v>1129654630</v>
      </c>
      <c r="X5329" s="106">
        <v>0</v>
      </c>
    </row>
    <row r="5330" spans="2:24" x14ac:dyDescent="0.25">
      <c r="B5330" s="105" t="s">
        <v>431</v>
      </c>
      <c r="C5330" s="105" t="s">
        <v>432</v>
      </c>
      <c r="D5330" s="106">
        <v>1129654630</v>
      </c>
      <c r="E5330" s="106">
        <v>0</v>
      </c>
      <c r="M5330" t="b">
        <f t="shared" si="415"/>
        <v>1</v>
      </c>
      <c r="N5330" t="b">
        <f t="shared" si="416"/>
        <v>1</v>
      </c>
      <c r="O5330" t="b">
        <f t="shared" si="417"/>
        <v>1</v>
      </c>
      <c r="P5330" t="b">
        <f t="shared" si="417"/>
        <v>1</v>
      </c>
      <c r="Q5330" t="b">
        <f t="shared" si="418"/>
        <v>1</v>
      </c>
      <c r="R5330" t="b">
        <f t="shared" si="419"/>
        <v>1</v>
      </c>
      <c r="U5330" s="105" t="s">
        <v>431</v>
      </c>
      <c r="V5330" s="105" t="s">
        <v>432</v>
      </c>
      <c r="W5330" s="106">
        <v>1129654630</v>
      </c>
      <c r="X5330" s="106">
        <v>0</v>
      </c>
    </row>
    <row r="5331" spans="2:24" x14ac:dyDescent="0.25">
      <c r="B5331" s="105" t="s">
        <v>433</v>
      </c>
      <c r="C5331" s="105" t="s">
        <v>432</v>
      </c>
      <c r="D5331" s="106">
        <v>393627640</v>
      </c>
      <c r="E5331" s="106">
        <v>0</v>
      </c>
      <c r="M5331" t="b">
        <f t="shared" si="415"/>
        <v>1</v>
      </c>
      <c r="N5331" t="b">
        <f t="shared" si="416"/>
        <v>1</v>
      </c>
      <c r="O5331" t="b">
        <f t="shared" si="417"/>
        <v>1</v>
      </c>
      <c r="P5331" t="b">
        <f t="shared" si="417"/>
        <v>1</v>
      </c>
      <c r="Q5331" t="b">
        <f t="shared" si="418"/>
        <v>1</v>
      </c>
      <c r="R5331" t="b">
        <f t="shared" si="419"/>
        <v>1</v>
      </c>
      <c r="U5331" s="105" t="s">
        <v>433</v>
      </c>
      <c r="V5331" s="105" t="s">
        <v>432</v>
      </c>
      <c r="W5331" s="106">
        <v>393627640</v>
      </c>
      <c r="X5331" s="106">
        <v>0</v>
      </c>
    </row>
    <row r="5332" spans="2:24" x14ac:dyDescent="0.25">
      <c r="B5332" s="105" t="s">
        <v>778</v>
      </c>
      <c r="C5332" s="105" t="s">
        <v>779</v>
      </c>
      <c r="D5332" s="106">
        <v>96605280</v>
      </c>
      <c r="E5332" s="106">
        <v>0</v>
      </c>
      <c r="M5332" t="b">
        <f t="shared" si="415"/>
        <v>1</v>
      </c>
      <c r="N5332" t="b">
        <f t="shared" si="416"/>
        <v>1</v>
      </c>
      <c r="O5332" t="b">
        <f t="shared" si="417"/>
        <v>1</v>
      </c>
      <c r="P5332" t="b">
        <f t="shared" si="417"/>
        <v>1</v>
      </c>
      <c r="Q5332" t="b">
        <f t="shared" si="418"/>
        <v>1</v>
      </c>
      <c r="R5332" t="b">
        <f t="shared" si="419"/>
        <v>1</v>
      </c>
      <c r="U5332" s="105" t="s">
        <v>778</v>
      </c>
      <c r="V5332" s="105" t="s">
        <v>779</v>
      </c>
      <c r="W5332" s="106">
        <v>96605280</v>
      </c>
      <c r="X5332" s="106">
        <v>0</v>
      </c>
    </row>
    <row r="5333" spans="2:24" x14ac:dyDescent="0.25">
      <c r="B5333" s="105" t="s">
        <v>782</v>
      </c>
      <c r="C5333" s="105" t="s">
        <v>783</v>
      </c>
      <c r="D5333" s="106">
        <v>110105280</v>
      </c>
      <c r="E5333" s="106">
        <v>0</v>
      </c>
      <c r="M5333" t="b">
        <f t="shared" si="415"/>
        <v>1</v>
      </c>
      <c r="N5333" t="b">
        <f t="shared" si="416"/>
        <v>1</v>
      </c>
      <c r="O5333" t="b">
        <f t="shared" si="417"/>
        <v>1</v>
      </c>
      <c r="P5333" t="b">
        <f t="shared" si="417"/>
        <v>1</v>
      </c>
      <c r="Q5333" t="b">
        <f t="shared" si="418"/>
        <v>1</v>
      </c>
      <c r="R5333" t="b">
        <f t="shared" si="419"/>
        <v>1</v>
      </c>
      <c r="U5333" s="105" t="s">
        <v>782</v>
      </c>
      <c r="V5333" s="105" t="s">
        <v>783</v>
      </c>
      <c r="W5333" s="106">
        <v>110105280</v>
      </c>
      <c r="X5333" s="106">
        <v>0</v>
      </c>
    </row>
    <row r="5334" spans="2:24" x14ac:dyDescent="0.25">
      <c r="B5334" s="105" t="s">
        <v>784</v>
      </c>
      <c r="C5334" s="105" t="s">
        <v>1593</v>
      </c>
      <c r="D5334" s="106">
        <v>120756600</v>
      </c>
      <c r="E5334" s="106">
        <v>0</v>
      </c>
      <c r="M5334" t="b">
        <f t="shared" si="415"/>
        <v>1</v>
      </c>
      <c r="N5334" t="b">
        <f t="shared" si="416"/>
        <v>1</v>
      </c>
      <c r="O5334" t="b">
        <f t="shared" si="417"/>
        <v>1</v>
      </c>
      <c r="P5334" t="b">
        <f t="shared" si="417"/>
        <v>1</v>
      </c>
      <c r="Q5334" t="b">
        <f t="shared" si="418"/>
        <v>1</v>
      </c>
      <c r="R5334" t="b">
        <f t="shared" si="419"/>
        <v>1</v>
      </c>
      <c r="U5334" s="105" t="s">
        <v>784</v>
      </c>
      <c r="V5334" s="105" t="s">
        <v>1593</v>
      </c>
      <c r="W5334" s="106">
        <v>120756600</v>
      </c>
      <c r="X5334" s="106">
        <v>0</v>
      </c>
    </row>
    <row r="5335" spans="2:24" x14ac:dyDescent="0.25">
      <c r="B5335" s="105" t="s">
        <v>786</v>
      </c>
      <c r="C5335" s="105" t="s">
        <v>787</v>
      </c>
      <c r="D5335" s="106">
        <v>88554840</v>
      </c>
      <c r="E5335" s="106">
        <v>0</v>
      </c>
      <c r="M5335" t="b">
        <f t="shared" si="415"/>
        <v>1</v>
      </c>
      <c r="N5335" t="b">
        <f t="shared" si="416"/>
        <v>1</v>
      </c>
      <c r="O5335" t="b">
        <f t="shared" si="417"/>
        <v>1</v>
      </c>
      <c r="P5335" t="b">
        <f t="shared" si="417"/>
        <v>1</v>
      </c>
      <c r="Q5335" t="b">
        <f t="shared" si="418"/>
        <v>1</v>
      </c>
      <c r="R5335" t="b">
        <f t="shared" si="419"/>
        <v>1</v>
      </c>
      <c r="U5335" s="105" t="s">
        <v>786</v>
      </c>
      <c r="V5335" s="105" t="s">
        <v>787</v>
      </c>
      <c r="W5335" s="106">
        <v>88554840</v>
      </c>
      <c r="X5335" s="106">
        <v>0</v>
      </c>
    </row>
    <row r="5336" spans="2:24" x14ac:dyDescent="0.25">
      <c r="B5336" s="105" t="s">
        <v>788</v>
      </c>
      <c r="C5336" s="105" t="s">
        <v>789</v>
      </c>
      <c r="D5336" s="106">
        <v>48302640</v>
      </c>
      <c r="E5336" s="106">
        <v>0</v>
      </c>
      <c r="M5336" t="b">
        <f t="shared" si="415"/>
        <v>1</v>
      </c>
      <c r="N5336" t="b">
        <f t="shared" si="416"/>
        <v>1</v>
      </c>
      <c r="O5336" t="b">
        <f t="shared" si="417"/>
        <v>1</v>
      </c>
      <c r="P5336" t="b">
        <f t="shared" si="417"/>
        <v>1</v>
      </c>
      <c r="Q5336" t="b">
        <f t="shared" si="418"/>
        <v>1</v>
      </c>
      <c r="R5336" t="b">
        <f t="shared" si="419"/>
        <v>1</v>
      </c>
      <c r="U5336" s="105" t="s">
        <v>788</v>
      </c>
      <c r="V5336" s="105" t="s">
        <v>789</v>
      </c>
      <c r="W5336" s="106">
        <v>48302640</v>
      </c>
      <c r="X5336" s="106">
        <v>0</v>
      </c>
    </row>
    <row r="5337" spans="2:24" x14ac:dyDescent="0.25">
      <c r="B5337" s="105" t="s">
        <v>790</v>
      </c>
      <c r="C5337" s="105" t="s">
        <v>791</v>
      </c>
      <c r="D5337" s="106">
        <v>271702350</v>
      </c>
      <c r="E5337" s="106">
        <v>0</v>
      </c>
      <c r="M5337" t="b">
        <f t="shared" si="415"/>
        <v>1</v>
      </c>
      <c r="N5337" t="b">
        <f t="shared" si="416"/>
        <v>1</v>
      </c>
      <c r="O5337" t="b">
        <f t="shared" si="417"/>
        <v>1</v>
      </c>
      <c r="P5337" t="b">
        <f t="shared" si="417"/>
        <v>1</v>
      </c>
      <c r="Q5337" t="b">
        <f t="shared" si="418"/>
        <v>1</v>
      </c>
      <c r="R5337" t="b">
        <f t="shared" si="419"/>
        <v>1</v>
      </c>
      <c r="U5337" s="105" t="s">
        <v>790</v>
      </c>
      <c r="V5337" s="105" t="s">
        <v>791</v>
      </c>
      <c r="W5337" s="106">
        <v>271702350</v>
      </c>
      <c r="X5337" s="106">
        <v>0</v>
      </c>
    </row>
    <row r="5338" spans="2:24" x14ac:dyDescent="0.25">
      <c r="B5338" s="105" t="s">
        <v>434</v>
      </c>
      <c r="C5338" s="105" t="s">
        <v>435</v>
      </c>
      <c r="D5338" s="106">
        <v>138872727</v>
      </c>
      <c r="E5338" s="106">
        <v>0</v>
      </c>
      <c r="M5338" t="b">
        <f t="shared" si="415"/>
        <v>1</v>
      </c>
      <c r="N5338" t="b">
        <f t="shared" si="416"/>
        <v>1</v>
      </c>
      <c r="O5338" t="b">
        <f t="shared" si="417"/>
        <v>1</v>
      </c>
      <c r="P5338" t="b">
        <f t="shared" si="417"/>
        <v>1</v>
      </c>
      <c r="Q5338" t="b">
        <f t="shared" si="418"/>
        <v>1</v>
      </c>
      <c r="R5338" t="b">
        <f t="shared" si="419"/>
        <v>1</v>
      </c>
      <c r="U5338" s="105" t="s">
        <v>434</v>
      </c>
      <c r="V5338" s="105" t="s">
        <v>435</v>
      </c>
      <c r="W5338" s="106">
        <v>138872727</v>
      </c>
      <c r="X5338" s="106">
        <v>0</v>
      </c>
    </row>
    <row r="5339" spans="2:24" x14ac:dyDescent="0.25">
      <c r="B5339" s="105" t="s">
        <v>436</v>
      </c>
      <c r="C5339" s="105" t="s">
        <v>437</v>
      </c>
      <c r="D5339" s="106">
        <v>138872727</v>
      </c>
      <c r="E5339" s="106">
        <v>0</v>
      </c>
      <c r="M5339" t="b">
        <f t="shared" ref="M5339:M5402" si="420">+B5339=U5339</f>
        <v>1</v>
      </c>
      <c r="N5339" t="b">
        <f t="shared" ref="N5339:N5402" si="421">+C5339=V5339</f>
        <v>1</v>
      </c>
      <c r="O5339" t="b">
        <f t="shared" ref="O5339:P5402" si="422">+D5339=W5339</f>
        <v>1</v>
      </c>
      <c r="P5339" t="b">
        <f t="shared" si="422"/>
        <v>1</v>
      </c>
      <c r="Q5339" t="b">
        <f t="shared" ref="Q5339:Q5402" si="423">+F5339=Y5339</f>
        <v>1</v>
      </c>
      <c r="R5339" t="b">
        <f t="shared" ref="R5339:R5402" si="424">+G5339=Z5339</f>
        <v>1</v>
      </c>
      <c r="U5339" s="105" t="s">
        <v>436</v>
      </c>
      <c r="V5339" s="105" t="s">
        <v>437</v>
      </c>
      <c r="W5339" s="106">
        <v>138872727</v>
      </c>
      <c r="X5339" s="106">
        <v>0</v>
      </c>
    </row>
    <row r="5340" spans="2:24" x14ac:dyDescent="0.25">
      <c r="B5340" s="105" t="s">
        <v>438</v>
      </c>
      <c r="C5340" s="105" t="s">
        <v>437</v>
      </c>
      <c r="D5340" s="106">
        <v>138872727</v>
      </c>
      <c r="E5340" s="106">
        <v>0</v>
      </c>
      <c r="M5340" t="b">
        <f t="shared" si="420"/>
        <v>1</v>
      </c>
      <c r="N5340" t="b">
        <f t="shared" si="421"/>
        <v>1</v>
      </c>
      <c r="O5340" t="b">
        <f t="shared" si="422"/>
        <v>1</v>
      </c>
      <c r="P5340" t="b">
        <f t="shared" si="422"/>
        <v>1</v>
      </c>
      <c r="Q5340" t="b">
        <f t="shared" si="423"/>
        <v>1</v>
      </c>
      <c r="R5340" t="b">
        <f t="shared" si="424"/>
        <v>1</v>
      </c>
      <c r="U5340" s="105" t="s">
        <v>438</v>
      </c>
      <c r="V5340" s="105" t="s">
        <v>437</v>
      </c>
      <c r="W5340" s="106">
        <v>138872727</v>
      </c>
      <c r="X5340" s="106">
        <v>0</v>
      </c>
    </row>
    <row r="5341" spans="2:24" x14ac:dyDescent="0.25">
      <c r="B5341" s="105" t="s">
        <v>615</v>
      </c>
      <c r="C5341" s="105" t="s">
        <v>616</v>
      </c>
      <c r="D5341" s="106">
        <v>96700000</v>
      </c>
      <c r="E5341" s="106">
        <v>0</v>
      </c>
      <c r="M5341" t="b">
        <f t="shared" si="420"/>
        <v>1</v>
      </c>
      <c r="N5341" t="b">
        <f t="shared" si="421"/>
        <v>1</v>
      </c>
      <c r="O5341" t="b">
        <f t="shared" si="422"/>
        <v>1</v>
      </c>
      <c r="P5341" t="b">
        <f t="shared" si="422"/>
        <v>1</v>
      </c>
      <c r="Q5341" t="b">
        <f t="shared" si="423"/>
        <v>1</v>
      </c>
      <c r="R5341" t="b">
        <f t="shared" si="424"/>
        <v>1</v>
      </c>
      <c r="U5341" s="105" t="s">
        <v>615</v>
      </c>
      <c r="V5341" s="105" t="s">
        <v>616</v>
      </c>
      <c r="W5341" s="106">
        <v>96700000</v>
      </c>
      <c r="X5341" s="106">
        <v>0</v>
      </c>
    </row>
    <row r="5342" spans="2:24" x14ac:dyDescent="0.25">
      <c r="B5342" s="105" t="s">
        <v>617</v>
      </c>
      <c r="C5342" s="105" t="s">
        <v>618</v>
      </c>
      <c r="D5342" s="106">
        <v>96700000</v>
      </c>
      <c r="E5342" s="106">
        <v>0</v>
      </c>
      <c r="M5342" t="b">
        <f t="shared" si="420"/>
        <v>1</v>
      </c>
      <c r="N5342" t="b">
        <f t="shared" si="421"/>
        <v>1</v>
      </c>
      <c r="O5342" t="b">
        <f t="shared" si="422"/>
        <v>1</v>
      </c>
      <c r="P5342" t="b">
        <f t="shared" si="422"/>
        <v>1</v>
      </c>
      <c r="Q5342" t="b">
        <f t="shared" si="423"/>
        <v>1</v>
      </c>
      <c r="R5342" t="b">
        <f t="shared" si="424"/>
        <v>1</v>
      </c>
      <c r="U5342" s="105" t="s">
        <v>617</v>
      </c>
      <c r="V5342" s="105" t="s">
        <v>618</v>
      </c>
      <c r="W5342" s="106">
        <v>96700000</v>
      </c>
      <c r="X5342" s="106">
        <v>0</v>
      </c>
    </row>
    <row r="5343" spans="2:24" x14ac:dyDescent="0.25">
      <c r="B5343" s="105" t="s">
        <v>619</v>
      </c>
      <c r="C5343" s="105" t="s">
        <v>618</v>
      </c>
      <c r="D5343" s="106">
        <v>96700000</v>
      </c>
      <c r="E5343" s="106">
        <v>0</v>
      </c>
      <c r="M5343" t="b">
        <f t="shared" si="420"/>
        <v>1</v>
      </c>
      <c r="N5343" t="b">
        <f t="shared" si="421"/>
        <v>1</v>
      </c>
      <c r="O5343" t="b">
        <f t="shared" si="422"/>
        <v>1</v>
      </c>
      <c r="P5343" t="b">
        <f t="shared" si="422"/>
        <v>1</v>
      </c>
      <c r="Q5343" t="b">
        <f t="shared" si="423"/>
        <v>1</v>
      </c>
      <c r="R5343" t="b">
        <f t="shared" si="424"/>
        <v>1</v>
      </c>
      <c r="U5343" s="105" t="s">
        <v>619</v>
      </c>
      <c r="V5343" s="105" t="s">
        <v>618</v>
      </c>
      <c r="W5343" s="106">
        <v>96700000</v>
      </c>
      <c r="X5343" s="106">
        <v>0</v>
      </c>
    </row>
    <row r="5344" spans="2:24" x14ac:dyDescent="0.25">
      <c r="B5344" s="105" t="s">
        <v>439</v>
      </c>
      <c r="C5344" s="105" t="s">
        <v>440</v>
      </c>
      <c r="D5344" s="106">
        <v>17624916666</v>
      </c>
      <c r="E5344" s="106">
        <v>0</v>
      </c>
      <c r="M5344" t="b">
        <f t="shared" si="420"/>
        <v>1</v>
      </c>
      <c r="N5344" t="b">
        <f t="shared" si="421"/>
        <v>1</v>
      </c>
      <c r="O5344" t="b">
        <f t="shared" si="422"/>
        <v>1</v>
      </c>
      <c r="P5344" t="b">
        <f t="shared" si="422"/>
        <v>1</v>
      </c>
      <c r="Q5344" t="b">
        <f t="shared" si="423"/>
        <v>1</v>
      </c>
      <c r="R5344" t="b">
        <f t="shared" si="424"/>
        <v>1</v>
      </c>
      <c r="U5344" s="105" t="s">
        <v>439</v>
      </c>
      <c r="V5344" s="105" t="s">
        <v>440</v>
      </c>
      <c r="W5344" s="106">
        <v>17624916666</v>
      </c>
      <c r="X5344" s="106">
        <v>0</v>
      </c>
    </row>
    <row r="5345" spans="2:24" x14ac:dyDescent="0.25">
      <c r="B5345" s="105" t="s">
        <v>441</v>
      </c>
      <c r="C5345" s="105" t="s">
        <v>442</v>
      </c>
      <c r="D5345" s="106">
        <v>17624916666</v>
      </c>
      <c r="E5345" s="106">
        <v>0</v>
      </c>
      <c r="M5345" t="b">
        <f t="shared" si="420"/>
        <v>1</v>
      </c>
      <c r="N5345" t="b">
        <f t="shared" si="421"/>
        <v>1</v>
      </c>
      <c r="O5345" t="b">
        <f t="shared" si="422"/>
        <v>1</v>
      </c>
      <c r="P5345" t="b">
        <f t="shared" si="422"/>
        <v>1</v>
      </c>
      <c r="Q5345" t="b">
        <f t="shared" si="423"/>
        <v>1</v>
      </c>
      <c r="R5345" t="b">
        <f t="shared" si="424"/>
        <v>1</v>
      </c>
      <c r="U5345" s="105" t="s">
        <v>441</v>
      </c>
      <c r="V5345" s="105" t="s">
        <v>442</v>
      </c>
      <c r="W5345" s="106">
        <v>17624916666</v>
      </c>
      <c r="X5345" s="106">
        <v>0</v>
      </c>
    </row>
    <row r="5346" spans="2:24" x14ac:dyDescent="0.25">
      <c r="B5346" s="105" t="s">
        <v>443</v>
      </c>
      <c r="C5346" s="105" t="s">
        <v>442</v>
      </c>
      <c r="D5346" s="106">
        <v>1727114040</v>
      </c>
      <c r="E5346" s="106">
        <v>0</v>
      </c>
      <c r="M5346" t="b">
        <f t="shared" si="420"/>
        <v>1</v>
      </c>
      <c r="N5346" t="b">
        <f t="shared" si="421"/>
        <v>1</v>
      </c>
      <c r="O5346" t="b">
        <f t="shared" si="422"/>
        <v>1</v>
      </c>
      <c r="P5346" t="b">
        <f t="shared" si="422"/>
        <v>1</v>
      </c>
      <c r="Q5346" t="b">
        <f t="shared" si="423"/>
        <v>1</v>
      </c>
      <c r="R5346" t="b">
        <f t="shared" si="424"/>
        <v>1</v>
      </c>
      <c r="U5346" s="105" t="s">
        <v>443</v>
      </c>
      <c r="V5346" s="105" t="s">
        <v>442</v>
      </c>
      <c r="W5346" s="106">
        <v>1727114040</v>
      </c>
      <c r="X5346" s="106">
        <v>0</v>
      </c>
    </row>
    <row r="5347" spans="2:24" x14ac:dyDescent="0.25">
      <c r="B5347" s="105" t="s">
        <v>1441</v>
      </c>
      <c r="C5347" s="105" t="s">
        <v>1442</v>
      </c>
      <c r="D5347" s="106">
        <v>241513200</v>
      </c>
      <c r="E5347" s="106">
        <v>0</v>
      </c>
      <c r="M5347" t="b">
        <f t="shared" si="420"/>
        <v>1</v>
      </c>
      <c r="N5347" t="b">
        <f t="shared" si="421"/>
        <v>1</v>
      </c>
      <c r="O5347" t="b">
        <f t="shared" si="422"/>
        <v>1</v>
      </c>
      <c r="P5347" t="b">
        <f t="shared" si="422"/>
        <v>1</v>
      </c>
      <c r="Q5347" t="b">
        <f t="shared" si="423"/>
        <v>1</v>
      </c>
      <c r="R5347" t="b">
        <f t="shared" si="424"/>
        <v>1</v>
      </c>
      <c r="U5347" s="105" t="s">
        <v>1441</v>
      </c>
      <c r="V5347" s="105" t="s">
        <v>1442</v>
      </c>
      <c r="W5347" s="106">
        <v>241513200</v>
      </c>
      <c r="X5347" s="106">
        <v>0</v>
      </c>
    </row>
    <row r="5348" spans="2:24" x14ac:dyDescent="0.25">
      <c r="B5348" s="105" t="s">
        <v>795</v>
      </c>
      <c r="C5348" s="105" t="s">
        <v>796</v>
      </c>
      <c r="D5348" s="106">
        <v>823486580</v>
      </c>
      <c r="E5348" s="106">
        <v>0</v>
      </c>
      <c r="M5348" t="b">
        <f t="shared" si="420"/>
        <v>1</v>
      </c>
      <c r="N5348" t="b">
        <f t="shared" si="421"/>
        <v>1</v>
      </c>
      <c r="O5348" t="b">
        <f t="shared" si="422"/>
        <v>1</v>
      </c>
      <c r="P5348" t="b">
        <f t="shared" si="422"/>
        <v>1</v>
      </c>
      <c r="Q5348" t="b">
        <f t="shared" si="423"/>
        <v>1</v>
      </c>
      <c r="R5348" t="b">
        <f t="shared" si="424"/>
        <v>1</v>
      </c>
      <c r="U5348" s="105" t="s">
        <v>795</v>
      </c>
      <c r="V5348" s="105" t="s">
        <v>796</v>
      </c>
      <c r="W5348" s="106">
        <v>823486580</v>
      </c>
      <c r="X5348" s="106">
        <v>0</v>
      </c>
    </row>
    <row r="5349" spans="2:24" x14ac:dyDescent="0.25">
      <c r="B5349" s="105" t="s">
        <v>797</v>
      </c>
      <c r="C5349" s="105" t="s">
        <v>1599</v>
      </c>
      <c r="D5349" s="106">
        <v>2521203960</v>
      </c>
      <c r="E5349" s="106">
        <v>0</v>
      </c>
      <c r="M5349" t="b">
        <f t="shared" si="420"/>
        <v>1</v>
      </c>
      <c r="N5349" t="b">
        <f t="shared" si="421"/>
        <v>1</v>
      </c>
      <c r="O5349" t="b">
        <f t="shared" si="422"/>
        <v>1</v>
      </c>
      <c r="P5349" t="b">
        <f t="shared" si="422"/>
        <v>1</v>
      </c>
      <c r="Q5349" t="b">
        <f t="shared" si="423"/>
        <v>1</v>
      </c>
      <c r="R5349" t="b">
        <f t="shared" si="424"/>
        <v>1</v>
      </c>
      <c r="U5349" s="105" t="s">
        <v>797</v>
      </c>
      <c r="V5349" s="105" t="s">
        <v>1599</v>
      </c>
      <c r="W5349" s="106">
        <v>2521203960</v>
      </c>
      <c r="X5349" s="106">
        <v>0</v>
      </c>
    </row>
    <row r="5350" spans="2:24" x14ac:dyDescent="0.25">
      <c r="B5350" s="105" t="s">
        <v>798</v>
      </c>
      <c r="C5350" s="105" t="s">
        <v>1600</v>
      </c>
      <c r="D5350" s="106">
        <v>1551847086</v>
      </c>
      <c r="E5350" s="106">
        <v>0</v>
      </c>
      <c r="M5350" t="b">
        <f t="shared" si="420"/>
        <v>1</v>
      </c>
      <c r="N5350" t="b">
        <f t="shared" si="421"/>
        <v>1</v>
      </c>
      <c r="O5350" t="b">
        <f t="shared" si="422"/>
        <v>1</v>
      </c>
      <c r="P5350" t="b">
        <f t="shared" si="422"/>
        <v>1</v>
      </c>
      <c r="Q5350" t="b">
        <f t="shared" si="423"/>
        <v>1</v>
      </c>
      <c r="R5350" t="b">
        <f t="shared" si="424"/>
        <v>1</v>
      </c>
      <c r="U5350" s="105" t="s">
        <v>798</v>
      </c>
      <c r="V5350" s="105" t="s">
        <v>1600</v>
      </c>
      <c r="W5350" s="106">
        <v>1551847086</v>
      </c>
      <c r="X5350" s="106">
        <v>0</v>
      </c>
    </row>
    <row r="5351" spans="2:24" x14ac:dyDescent="0.25">
      <c r="B5351" s="105" t="s">
        <v>799</v>
      </c>
      <c r="C5351" s="105" t="s">
        <v>1443</v>
      </c>
      <c r="D5351" s="106">
        <v>1002012800</v>
      </c>
      <c r="E5351" s="106">
        <v>0</v>
      </c>
      <c r="M5351" t="b">
        <f t="shared" si="420"/>
        <v>1</v>
      </c>
      <c r="N5351" t="b">
        <f t="shared" si="421"/>
        <v>1</v>
      </c>
      <c r="O5351" t="b">
        <f t="shared" si="422"/>
        <v>1</v>
      </c>
      <c r="P5351" t="b">
        <f t="shared" si="422"/>
        <v>1</v>
      </c>
      <c r="Q5351" t="b">
        <f t="shared" si="423"/>
        <v>1</v>
      </c>
      <c r="R5351" t="b">
        <f t="shared" si="424"/>
        <v>1</v>
      </c>
      <c r="U5351" s="105" t="s">
        <v>799</v>
      </c>
      <c r="V5351" s="105" t="s">
        <v>1443</v>
      </c>
      <c r="W5351" s="106">
        <v>1002012800</v>
      </c>
      <c r="X5351" s="106">
        <v>0</v>
      </c>
    </row>
    <row r="5352" spans="2:24" x14ac:dyDescent="0.25">
      <c r="B5352" s="105" t="s">
        <v>800</v>
      </c>
      <c r="C5352" s="105" t="s">
        <v>1444</v>
      </c>
      <c r="D5352" s="106">
        <v>1591802070</v>
      </c>
      <c r="E5352" s="106">
        <v>0</v>
      </c>
      <c r="M5352" t="b">
        <f t="shared" si="420"/>
        <v>1</v>
      </c>
      <c r="N5352" t="b">
        <f t="shared" si="421"/>
        <v>1</v>
      </c>
      <c r="O5352" t="b">
        <f t="shared" si="422"/>
        <v>1</v>
      </c>
      <c r="P5352" t="b">
        <f t="shared" si="422"/>
        <v>1</v>
      </c>
      <c r="Q5352" t="b">
        <f t="shared" si="423"/>
        <v>1</v>
      </c>
      <c r="R5352" t="b">
        <f t="shared" si="424"/>
        <v>1</v>
      </c>
      <c r="U5352" s="105" t="s">
        <v>800</v>
      </c>
      <c r="V5352" s="105" t="s">
        <v>1444</v>
      </c>
      <c r="W5352" s="106">
        <v>1591802070</v>
      </c>
      <c r="X5352" s="106">
        <v>0</v>
      </c>
    </row>
    <row r="5353" spans="2:24" x14ac:dyDescent="0.25">
      <c r="B5353" s="105" t="s">
        <v>1445</v>
      </c>
      <c r="C5353" s="105" t="s">
        <v>1446</v>
      </c>
      <c r="D5353" s="106">
        <v>1442240630</v>
      </c>
      <c r="E5353" s="106">
        <v>0</v>
      </c>
      <c r="M5353" t="b">
        <f t="shared" si="420"/>
        <v>1</v>
      </c>
      <c r="N5353" t="b">
        <f t="shared" si="421"/>
        <v>1</v>
      </c>
      <c r="O5353" t="b">
        <f t="shared" si="422"/>
        <v>1</v>
      </c>
      <c r="P5353" t="b">
        <f t="shared" si="422"/>
        <v>1</v>
      </c>
      <c r="Q5353" t="b">
        <f t="shared" si="423"/>
        <v>1</v>
      </c>
      <c r="R5353" t="b">
        <f t="shared" si="424"/>
        <v>1</v>
      </c>
      <c r="U5353" s="105" t="s">
        <v>1445</v>
      </c>
      <c r="V5353" s="105" t="s">
        <v>1446</v>
      </c>
      <c r="W5353" s="106">
        <v>1442240630</v>
      </c>
      <c r="X5353" s="106">
        <v>0</v>
      </c>
    </row>
    <row r="5354" spans="2:24" x14ac:dyDescent="0.25">
      <c r="B5354" s="105" t="s">
        <v>1447</v>
      </c>
      <c r="C5354" s="105" t="s">
        <v>1601</v>
      </c>
      <c r="D5354" s="106">
        <v>889587430</v>
      </c>
      <c r="E5354" s="106">
        <v>0</v>
      </c>
      <c r="M5354" t="b">
        <f t="shared" si="420"/>
        <v>1</v>
      </c>
      <c r="N5354" t="b">
        <f t="shared" si="421"/>
        <v>1</v>
      </c>
      <c r="O5354" t="b">
        <f t="shared" si="422"/>
        <v>1</v>
      </c>
      <c r="P5354" t="b">
        <f t="shared" si="422"/>
        <v>1</v>
      </c>
      <c r="Q5354" t="b">
        <f t="shared" si="423"/>
        <v>1</v>
      </c>
      <c r="R5354" t="b">
        <f t="shared" si="424"/>
        <v>1</v>
      </c>
      <c r="U5354" s="105" t="s">
        <v>1447</v>
      </c>
      <c r="V5354" s="105" t="s">
        <v>1601</v>
      </c>
      <c r="W5354" s="106">
        <v>889587430</v>
      </c>
      <c r="X5354" s="106">
        <v>0</v>
      </c>
    </row>
    <row r="5355" spans="2:24" x14ac:dyDescent="0.25">
      <c r="B5355" s="105" t="s">
        <v>1448</v>
      </c>
      <c r="C5355" s="105" t="s">
        <v>1602</v>
      </c>
      <c r="D5355" s="106">
        <v>1140936730</v>
      </c>
      <c r="E5355" s="106">
        <v>0</v>
      </c>
      <c r="M5355" t="b">
        <f t="shared" si="420"/>
        <v>1</v>
      </c>
      <c r="N5355" t="b">
        <f t="shared" si="421"/>
        <v>1</v>
      </c>
      <c r="O5355" t="b">
        <f t="shared" si="422"/>
        <v>1</v>
      </c>
      <c r="P5355" t="b">
        <f t="shared" si="422"/>
        <v>1</v>
      </c>
      <c r="Q5355" t="b">
        <f t="shared" si="423"/>
        <v>1</v>
      </c>
      <c r="R5355" t="b">
        <f t="shared" si="424"/>
        <v>1</v>
      </c>
      <c r="U5355" s="105" t="s">
        <v>1448</v>
      </c>
      <c r="V5355" s="105" t="s">
        <v>1602</v>
      </c>
      <c r="W5355" s="106">
        <v>1140936730</v>
      </c>
      <c r="X5355" s="106">
        <v>0</v>
      </c>
    </row>
    <row r="5356" spans="2:24" x14ac:dyDescent="0.25">
      <c r="B5356" s="105" t="s">
        <v>1449</v>
      </c>
      <c r="C5356" s="105" t="s">
        <v>1450</v>
      </c>
      <c r="D5356" s="106">
        <v>1238995060</v>
      </c>
      <c r="E5356" s="106">
        <v>0</v>
      </c>
      <c r="M5356" t="b">
        <f t="shared" si="420"/>
        <v>1</v>
      </c>
      <c r="N5356" t="b">
        <f t="shared" si="421"/>
        <v>1</v>
      </c>
      <c r="O5356" t="b">
        <f t="shared" si="422"/>
        <v>1</v>
      </c>
      <c r="P5356" t="b">
        <f t="shared" si="422"/>
        <v>1</v>
      </c>
      <c r="Q5356" t="b">
        <f t="shared" si="423"/>
        <v>1</v>
      </c>
      <c r="R5356" t="b">
        <f t="shared" si="424"/>
        <v>1</v>
      </c>
      <c r="U5356" s="105" t="s">
        <v>1449</v>
      </c>
      <c r="V5356" s="105" t="s">
        <v>1450</v>
      </c>
      <c r="W5356" s="106">
        <v>1238995060</v>
      </c>
      <c r="X5356" s="106">
        <v>0</v>
      </c>
    </row>
    <row r="5357" spans="2:24" x14ac:dyDescent="0.25">
      <c r="B5357" s="105" t="s">
        <v>1451</v>
      </c>
      <c r="C5357" s="105" t="s">
        <v>1603</v>
      </c>
      <c r="D5357" s="106">
        <v>1090385440</v>
      </c>
      <c r="E5357" s="106">
        <v>0</v>
      </c>
      <c r="M5357" t="b">
        <f t="shared" si="420"/>
        <v>1</v>
      </c>
      <c r="N5357" t="b">
        <f t="shared" si="421"/>
        <v>1</v>
      </c>
      <c r="O5357" t="b">
        <f t="shared" si="422"/>
        <v>1</v>
      </c>
      <c r="P5357" t="b">
        <f t="shared" si="422"/>
        <v>1</v>
      </c>
      <c r="Q5357" t="b">
        <f t="shared" si="423"/>
        <v>1</v>
      </c>
      <c r="R5357" t="b">
        <f t="shared" si="424"/>
        <v>1</v>
      </c>
      <c r="U5357" s="105" t="s">
        <v>1451</v>
      </c>
      <c r="V5357" s="105" t="s">
        <v>1603</v>
      </c>
      <c r="W5357" s="106">
        <v>1090385440</v>
      </c>
      <c r="X5357" s="106">
        <v>0</v>
      </c>
    </row>
    <row r="5358" spans="2:24" x14ac:dyDescent="0.25">
      <c r="B5358" s="105" t="s">
        <v>1452</v>
      </c>
      <c r="C5358" s="105" t="s">
        <v>1453</v>
      </c>
      <c r="D5358" s="106">
        <v>941087520</v>
      </c>
      <c r="E5358" s="106">
        <v>0</v>
      </c>
      <c r="M5358" t="b">
        <f t="shared" si="420"/>
        <v>1</v>
      </c>
      <c r="N5358" t="b">
        <f t="shared" si="421"/>
        <v>1</v>
      </c>
      <c r="O5358" t="b">
        <f t="shared" si="422"/>
        <v>1</v>
      </c>
      <c r="P5358" t="b">
        <f t="shared" si="422"/>
        <v>1</v>
      </c>
      <c r="Q5358" t="b">
        <f t="shared" si="423"/>
        <v>1</v>
      </c>
      <c r="R5358" t="b">
        <f t="shared" si="424"/>
        <v>1</v>
      </c>
      <c r="U5358" s="105" t="s">
        <v>1452</v>
      </c>
      <c r="V5358" s="105" t="s">
        <v>1453</v>
      </c>
      <c r="W5358" s="106">
        <v>941087520</v>
      </c>
      <c r="X5358" s="106">
        <v>0</v>
      </c>
    </row>
    <row r="5359" spans="2:24" x14ac:dyDescent="0.25">
      <c r="B5359" s="105" t="s">
        <v>1454</v>
      </c>
      <c r="C5359" s="105" t="s">
        <v>1604</v>
      </c>
      <c r="D5359" s="106">
        <v>1422704120</v>
      </c>
      <c r="E5359" s="106">
        <v>0</v>
      </c>
      <c r="M5359" t="b">
        <f t="shared" si="420"/>
        <v>1</v>
      </c>
      <c r="N5359" t="b">
        <f t="shared" si="421"/>
        <v>1</v>
      </c>
      <c r="O5359" t="b">
        <f t="shared" si="422"/>
        <v>1</v>
      </c>
      <c r="P5359" t="b">
        <f t="shared" si="422"/>
        <v>1</v>
      </c>
      <c r="Q5359" t="b">
        <f t="shared" si="423"/>
        <v>1</v>
      </c>
      <c r="R5359" t="b">
        <f t="shared" si="424"/>
        <v>1</v>
      </c>
      <c r="U5359" s="105" t="s">
        <v>1454</v>
      </c>
      <c r="V5359" s="105" t="s">
        <v>1604</v>
      </c>
      <c r="W5359" s="106">
        <v>1422704120</v>
      </c>
      <c r="X5359" s="106">
        <v>0</v>
      </c>
    </row>
    <row r="5360" spans="2:24" x14ac:dyDescent="0.25">
      <c r="B5360" s="105" t="s">
        <v>625</v>
      </c>
      <c r="C5360" s="105" t="s">
        <v>626</v>
      </c>
      <c r="D5360" s="106">
        <v>32400000</v>
      </c>
      <c r="E5360" s="106">
        <v>0</v>
      </c>
      <c r="M5360" t="b">
        <f t="shared" si="420"/>
        <v>1</v>
      </c>
      <c r="N5360" t="b">
        <f t="shared" si="421"/>
        <v>1</v>
      </c>
      <c r="O5360" t="b">
        <f t="shared" si="422"/>
        <v>1</v>
      </c>
      <c r="P5360" t="b">
        <f t="shared" si="422"/>
        <v>1</v>
      </c>
      <c r="Q5360" t="b">
        <f t="shared" si="423"/>
        <v>1</v>
      </c>
      <c r="R5360" t="b">
        <f t="shared" si="424"/>
        <v>1</v>
      </c>
      <c r="U5360" s="105" t="s">
        <v>625</v>
      </c>
      <c r="V5360" s="105" t="s">
        <v>626</v>
      </c>
      <c r="W5360" s="106">
        <v>32400000</v>
      </c>
      <c r="X5360" s="106">
        <v>0</v>
      </c>
    </row>
    <row r="5361" spans="2:24" x14ac:dyDescent="0.25">
      <c r="B5361" s="105" t="s">
        <v>627</v>
      </c>
      <c r="C5361" s="105" t="s">
        <v>628</v>
      </c>
      <c r="D5361" s="106">
        <v>32400000</v>
      </c>
      <c r="E5361" s="106">
        <v>0</v>
      </c>
      <c r="M5361" t="b">
        <f t="shared" si="420"/>
        <v>1</v>
      </c>
      <c r="N5361" t="b">
        <f t="shared" si="421"/>
        <v>1</v>
      </c>
      <c r="O5361" t="b">
        <f t="shared" si="422"/>
        <v>1</v>
      </c>
      <c r="P5361" t="b">
        <f t="shared" si="422"/>
        <v>1</v>
      </c>
      <c r="Q5361" t="b">
        <f t="shared" si="423"/>
        <v>1</v>
      </c>
      <c r="R5361" t="b">
        <f t="shared" si="424"/>
        <v>1</v>
      </c>
      <c r="U5361" s="105" t="s">
        <v>627</v>
      </c>
      <c r="V5361" s="105" t="s">
        <v>628</v>
      </c>
      <c r="W5361" s="106">
        <v>32400000</v>
      </c>
      <c r="X5361" s="106">
        <v>0</v>
      </c>
    </row>
    <row r="5362" spans="2:24" x14ac:dyDescent="0.25">
      <c r="B5362" s="105" t="s">
        <v>629</v>
      </c>
      <c r="C5362" s="105" t="s">
        <v>628</v>
      </c>
      <c r="D5362" s="106">
        <v>32400000</v>
      </c>
      <c r="E5362" s="106">
        <v>0</v>
      </c>
      <c r="M5362" t="b">
        <f t="shared" si="420"/>
        <v>1</v>
      </c>
      <c r="N5362" t="b">
        <f t="shared" si="421"/>
        <v>1</v>
      </c>
      <c r="O5362" t="b">
        <f t="shared" si="422"/>
        <v>1</v>
      </c>
      <c r="P5362" t="b">
        <f t="shared" si="422"/>
        <v>1</v>
      </c>
      <c r="Q5362" t="b">
        <f t="shared" si="423"/>
        <v>1</v>
      </c>
      <c r="R5362" t="b">
        <f t="shared" si="424"/>
        <v>1</v>
      </c>
      <c r="U5362" s="105" t="s">
        <v>629</v>
      </c>
      <c r="V5362" s="105" t="s">
        <v>628</v>
      </c>
      <c r="W5362" s="106">
        <v>32400000</v>
      </c>
      <c r="X5362" s="106">
        <v>0</v>
      </c>
    </row>
    <row r="5363" spans="2:24" x14ac:dyDescent="0.25">
      <c r="B5363" s="105" t="s">
        <v>489</v>
      </c>
      <c r="C5363" s="105" t="s">
        <v>490</v>
      </c>
      <c r="D5363" s="106">
        <v>212676000</v>
      </c>
      <c r="E5363" s="106">
        <v>0</v>
      </c>
      <c r="M5363" t="b">
        <f t="shared" si="420"/>
        <v>1</v>
      </c>
      <c r="N5363" t="b">
        <f t="shared" si="421"/>
        <v>1</v>
      </c>
      <c r="O5363" t="b">
        <f t="shared" si="422"/>
        <v>1</v>
      </c>
      <c r="P5363" t="b">
        <f t="shared" si="422"/>
        <v>1</v>
      </c>
      <c r="Q5363" t="b">
        <f t="shared" si="423"/>
        <v>1</v>
      </c>
      <c r="R5363" t="b">
        <f t="shared" si="424"/>
        <v>1</v>
      </c>
      <c r="U5363" s="105" t="s">
        <v>489</v>
      </c>
      <c r="V5363" s="105" t="s">
        <v>490</v>
      </c>
      <c r="W5363" s="106">
        <v>212676000</v>
      </c>
      <c r="X5363" s="106">
        <v>0</v>
      </c>
    </row>
    <row r="5364" spans="2:24" x14ac:dyDescent="0.25">
      <c r="B5364" s="105" t="s">
        <v>491</v>
      </c>
      <c r="C5364" s="105" t="s">
        <v>492</v>
      </c>
      <c r="D5364" s="106">
        <v>212676000</v>
      </c>
      <c r="E5364" s="106">
        <v>0</v>
      </c>
      <c r="M5364" t="b">
        <f t="shared" si="420"/>
        <v>1</v>
      </c>
      <c r="N5364" t="b">
        <f t="shared" si="421"/>
        <v>1</v>
      </c>
      <c r="O5364" t="b">
        <f t="shared" si="422"/>
        <v>1</v>
      </c>
      <c r="P5364" t="b">
        <f t="shared" si="422"/>
        <v>1</v>
      </c>
      <c r="Q5364" t="b">
        <f t="shared" si="423"/>
        <v>1</v>
      </c>
      <c r="R5364" t="b">
        <f t="shared" si="424"/>
        <v>1</v>
      </c>
      <c r="U5364" s="105" t="s">
        <v>491</v>
      </c>
      <c r="V5364" s="105" t="s">
        <v>492</v>
      </c>
      <c r="W5364" s="106">
        <v>212676000</v>
      </c>
      <c r="X5364" s="106">
        <v>0</v>
      </c>
    </row>
    <row r="5365" spans="2:24" x14ac:dyDescent="0.25">
      <c r="B5365" s="105" t="s">
        <v>493</v>
      </c>
      <c r="C5365" s="105" t="s">
        <v>492</v>
      </c>
      <c r="D5365" s="106">
        <v>212676000</v>
      </c>
      <c r="E5365" s="106">
        <v>0</v>
      </c>
      <c r="M5365" t="b">
        <f t="shared" si="420"/>
        <v>1</v>
      </c>
      <c r="N5365" t="b">
        <f t="shared" si="421"/>
        <v>1</v>
      </c>
      <c r="O5365" t="b">
        <f t="shared" si="422"/>
        <v>1</v>
      </c>
      <c r="P5365" t="b">
        <f t="shared" si="422"/>
        <v>1</v>
      </c>
      <c r="Q5365" t="b">
        <f t="shared" si="423"/>
        <v>1</v>
      </c>
      <c r="R5365" t="b">
        <f t="shared" si="424"/>
        <v>1</v>
      </c>
      <c r="U5365" s="105" t="s">
        <v>493</v>
      </c>
      <c r="V5365" s="105" t="s">
        <v>492</v>
      </c>
      <c r="W5365" s="106">
        <v>212676000</v>
      </c>
      <c r="X5365" s="106">
        <v>0</v>
      </c>
    </row>
    <row r="5366" spans="2:24" x14ac:dyDescent="0.25">
      <c r="B5366" s="105" t="s">
        <v>630</v>
      </c>
      <c r="C5366" s="105" t="s">
        <v>631</v>
      </c>
      <c r="D5366" s="106">
        <v>1140167460</v>
      </c>
      <c r="E5366" s="106">
        <v>0</v>
      </c>
      <c r="M5366" t="b">
        <f t="shared" si="420"/>
        <v>1</v>
      </c>
      <c r="N5366" t="b">
        <f t="shared" si="421"/>
        <v>1</v>
      </c>
      <c r="O5366" t="b">
        <f t="shared" si="422"/>
        <v>1</v>
      </c>
      <c r="P5366" t="b">
        <f t="shared" si="422"/>
        <v>1</v>
      </c>
      <c r="Q5366" t="b">
        <f t="shared" si="423"/>
        <v>1</v>
      </c>
      <c r="R5366" t="b">
        <f t="shared" si="424"/>
        <v>1</v>
      </c>
      <c r="U5366" s="105" t="s">
        <v>630</v>
      </c>
      <c r="V5366" s="105" t="s">
        <v>631</v>
      </c>
      <c r="W5366" s="106">
        <v>1140167460</v>
      </c>
      <c r="X5366" s="106">
        <v>0</v>
      </c>
    </row>
    <row r="5367" spans="2:24" x14ac:dyDescent="0.25">
      <c r="B5367" s="105" t="s">
        <v>632</v>
      </c>
      <c r="C5367" s="105" t="s">
        <v>633</v>
      </c>
      <c r="D5367" s="106">
        <v>1140167460</v>
      </c>
      <c r="E5367" s="106">
        <v>0</v>
      </c>
      <c r="M5367" t="b">
        <f t="shared" si="420"/>
        <v>1</v>
      </c>
      <c r="N5367" t="b">
        <f t="shared" si="421"/>
        <v>1</v>
      </c>
      <c r="O5367" t="b">
        <f t="shared" si="422"/>
        <v>1</v>
      </c>
      <c r="P5367" t="b">
        <f t="shared" si="422"/>
        <v>1</v>
      </c>
      <c r="Q5367" t="b">
        <f t="shared" si="423"/>
        <v>1</v>
      </c>
      <c r="R5367" t="b">
        <f t="shared" si="424"/>
        <v>1</v>
      </c>
      <c r="U5367" s="105" t="s">
        <v>632</v>
      </c>
      <c r="V5367" s="105" t="s">
        <v>633</v>
      </c>
      <c r="W5367" s="106">
        <v>1140167460</v>
      </c>
      <c r="X5367" s="106">
        <v>0</v>
      </c>
    </row>
    <row r="5368" spans="2:24" x14ac:dyDescent="0.25">
      <c r="B5368" s="105" t="s">
        <v>634</v>
      </c>
      <c r="C5368" s="105" t="s">
        <v>633</v>
      </c>
      <c r="D5368" s="106">
        <v>1140167460</v>
      </c>
      <c r="E5368" s="106">
        <v>0</v>
      </c>
      <c r="M5368" t="b">
        <f t="shared" si="420"/>
        <v>1</v>
      </c>
      <c r="N5368" t="b">
        <f t="shared" si="421"/>
        <v>1</v>
      </c>
      <c r="O5368" t="b">
        <f t="shared" si="422"/>
        <v>1</v>
      </c>
      <c r="P5368" t="b">
        <f t="shared" si="422"/>
        <v>1</v>
      </c>
      <c r="Q5368" t="b">
        <f t="shared" si="423"/>
        <v>1</v>
      </c>
      <c r="R5368" t="b">
        <f t="shared" si="424"/>
        <v>1</v>
      </c>
      <c r="U5368" s="105" t="s">
        <v>634</v>
      </c>
      <c r="V5368" s="105" t="s">
        <v>633</v>
      </c>
      <c r="W5368" s="106">
        <v>1140167460</v>
      </c>
      <c r="X5368" s="106">
        <v>0</v>
      </c>
    </row>
    <row r="5369" spans="2:24" x14ac:dyDescent="0.25">
      <c r="B5369" s="105" t="s">
        <v>444</v>
      </c>
      <c r="C5369" s="105" t="s">
        <v>445</v>
      </c>
      <c r="D5369" s="106">
        <v>627026400</v>
      </c>
      <c r="E5369" s="106">
        <v>0</v>
      </c>
      <c r="M5369" t="b">
        <f t="shared" si="420"/>
        <v>1</v>
      </c>
      <c r="N5369" t="b">
        <f t="shared" si="421"/>
        <v>1</v>
      </c>
      <c r="O5369" t="b">
        <f t="shared" si="422"/>
        <v>1</v>
      </c>
      <c r="P5369" t="b">
        <f t="shared" si="422"/>
        <v>1</v>
      </c>
      <c r="Q5369" t="b">
        <f t="shared" si="423"/>
        <v>1</v>
      </c>
      <c r="R5369" t="b">
        <f t="shared" si="424"/>
        <v>1</v>
      </c>
      <c r="U5369" s="105" t="s">
        <v>444</v>
      </c>
      <c r="V5369" s="105" t="s">
        <v>445</v>
      </c>
      <c r="W5369" s="106">
        <v>627026400</v>
      </c>
      <c r="X5369" s="106">
        <v>0</v>
      </c>
    </row>
    <row r="5370" spans="2:24" x14ac:dyDescent="0.25">
      <c r="B5370" s="105" t="s">
        <v>446</v>
      </c>
      <c r="C5370" s="105" t="s">
        <v>447</v>
      </c>
      <c r="D5370" s="106">
        <v>627026400</v>
      </c>
      <c r="E5370" s="106">
        <v>0</v>
      </c>
      <c r="M5370" t="b">
        <f t="shared" si="420"/>
        <v>1</v>
      </c>
      <c r="N5370" t="b">
        <f t="shared" si="421"/>
        <v>1</v>
      </c>
      <c r="O5370" t="b">
        <f t="shared" si="422"/>
        <v>1</v>
      </c>
      <c r="P5370" t="b">
        <f t="shared" si="422"/>
        <v>1</v>
      </c>
      <c r="Q5370" t="b">
        <f t="shared" si="423"/>
        <v>1</v>
      </c>
      <c r="R5370" t="b">
        <f t="shared" si="424"/>
        <v>1</v>
      </c>
      <c r="U5370" s="105" t="s">
        <v>446</v>
      </c>
      <c r="V5370" s="105" t="s">
        <v>447</v>
      </c>
      <c r="W5370" s="106">
        <v>627026400</v>
      </c>
      <c r="X5370" s="106">
        <v>0</v>
      </c>
    </row>
    <row r="5371" spans="2:24" x14ac:dyDescent="0.25">
      <c r="B5371" s="105" t="s">
        <v>448</v>
      </c>
      <c r="C5371" s="105" t="s">
        <v>449</v>
      </c>
      <c r="D5371" s="106">
        <v>192302640</v>
      </c>
      <c r="E5371" s="106">
        <v>0</v>
      </c>
      <c r="M5371" t="b">
        <f t="shared" si="420"/>
        <v>1</v>
      </c>
      <c r="N5371" t="b">
        <f t="shared" si="421"/>
        <v>1</v>
      </c>
      <c r="O5371" t="b">
        <f t="shared" si="422"/>
        <v>1</v>
      </c>
      <c r="P5371" t="b">
        <f t="shared" si="422"/>
        <v>1</v>
      </c>
      <c r="Q5371" t="b">
        <f t="shared" si="423"/>
        <v>1</v>
      </c>
      <c r="R5371" t="b">
        <f t="shared" si="424"/>
        <v>1</v>
      </c>
      <c r="U5371" s="105" t="s">
        <v>448</v>
      </c>
      <c r="V5371" s="105" t="s">
        <v>449</v>
      </c>
      <c r="W5371" s="106">
        <v>192302640</v>
      </c>
      <c r="X5371" s="106">
        <v>0</v>
      </c>
    </row>
    <row r="5372" spans="2:24" x14ac:dyDescent="0.25">
      <c r="B5372" s="105" t="s">
        <v>1455</v>
      </c>
      <c r="C5372" s="105" t="s">
        <v>1456</v>
      </c>
      <c r="D5372" s="106">
        <v>434723760</v>
      </c>
      <c r="E5372" s="106">
        <v>0</v>
      </c>
      <c r="M5372" t="b">
        <f t="shared" si="420"/>
        <v>1</v>
      </c>
      <c r="N5372" t="b">
        <f t="shared" si="421"/>
        <v>1</v>
      </c>
      <c r="O5372" t="b">
        <f t="shared" si="422"/>
        <v>1</v>
      </c>
      <c r="P5372" t="b">
        <f t="shared" si="422"/>
        <v>1</v>
      </c>
      <c r="Q5372" t="b">
        <f t="shared" si="423"/>
        <v>1</v>
      </c>
      <c r="R5372" t="b">
        <f t="shared" si="424"/>
        <v>1</v>
      </c>
      <c r="U5372" s="105" t="s">
        <v>1455</v>
      </c>
      <c r="V5372" s="105" t="s">
        <v>1456</v>
      </c>
      <c r="W5372" s="106">
        <v>434723760</v>
      </c>
      <c r="X5372" s="106">
        <v>0</v>
      </c>
    </row>
    <row r="5373" spans="2:24" x14ac:dyDescent="0.25">
      <c r="B5373" s="105" t="s">
        <v>494</v>
      </c>
      <c r="C5373" s="105" t="s">
        <v>495</v>
      </c>
      <c r="D5373" s="106">
        <v>124800000</v>
      </c>
      <c r="E5373" s="106">
        <v>0</v>
      </c>
      <c r="M5373" t="b">
        <f t="shared" si="420"/>
        <v>1</v>
      </c>
      <c r="N5373" t="b">
        <f t="shared" si="421"/>
        <v>1</v>
      </c>
      <c r="O5373" t="b">
        <f t="shared" si="422"/>
        <v>1</v>
      </c>
      <c r="P5373" t="b">
        <f t="shared" si="422"/>
        <v>1</v>
      </c>
      <c r="Q5373" t="b">
        <f t="shared" si="423"/>
        <v>1</v>
      </c>
      <c r="R5373" t="b">
        <f t="shared" si="424"/>
        <v>1</v>
      </c>
      <c r="U5373" s="105" t="s">
        <v>494</v>
      </c>
      <c r="V5373" s="105" t="s">
        <v>495</v>
      </c>
      <c r="W5373" s="106">
        <v>124800000</v>
      </c>
      <c r="X5373" s="106">
        <v>0</v>
      </c>
    </row>
    <row r="5374" spans="2:24" x14ac:dyDescent="0.25">
      <c r="B5374" s="105" t="s">
        <v>496</v>
      </c>
      <c r="C5374" s="105" t="s">
        <v>497</v>
      </c>
      <c r="D5374" s="106">
        <v>124800000</v>
      </c>
      <c r="E5374" s="106">
        <v>0</v>
      </c>
      <c r="M5374" t="b">
        <f t="shared" si="420"/>
        <v>1</v>
      </c>
      <c r="N5374" t="b">
        <f t="shared" si="421"/>
        <v>1</v>
      </c>
      <c r="O5374" t="b">
        <f t="shared" si="422"/>
        <v>1</v>
      </c>
      <c r="P5374" t="b">
        <f t="shared" si="422"/>
        <v>1</v>
      </c>
      <c r="Q5374" t="b">
        <f t="shared" si="423"/>
        <v>1</v>
      </c>
      <c r="R5374" t="b">
        <f t="shared" si="424"/>
        <v>1</v>
      </c>
      <c r="U5374" s="105" t="s">
        <v>496</v>
      </c>
      <c r="V5374" s="105" t="s">
        <v>497</v>
      </c>
      <c r="W5374" s="106">
        <v>124800000</v>
      </c>
      <c r="X5374" s="106">
        <v>0</v>
      </c>
    </row>
    <row r="5375" spans="2:24" x14ac:dyDescent="0.25">
      <c r="B5375" s="105" t="s">
        <v>498</v>
      </c>
      <c r="C5375" s="105" t="s">
        <v>497</v>
      </c>
      <c r="D5375" s="106">
        <v>124800000</v>
      </c>
      <c r="E5375" s="106">
        <v>0</v>
      </c>
      <c r="M5375" t="b">
        <f t="shared" si="420"/>
        <v>1</v>
      </c>
      <c r="N5375" t="b">
        <f t="shared" si="421"/>
        <v>1</v>
      </c>
      <c r="O5375" t="b">
        <f t="shared" si="422"/>
        <v>1</v>
      </c>
      <c r="P5375" t="b">
        <f t="shared" si="422"/>
        <v>1</v>
      </c>
      <c r="Q5375" t="b">
        <f t="shared" si="423"/>
        <v>1</v>
      </c>
      <c r="R5375" t="b">
        <f t="shared" si="424"/>
        <v>1</v>
      </c>
      <c r="U5375" s="105" t="s">
        <v>498</v>
      </c>
      <c r="V5375" s="105" t="s">
        <v>497</v>
      </c>
      <c r="W5375" s="106">
        <v>124800000</v>
      </c>
      <c r="X5375" s="106">
        <v>0</v>
      </c>
    </row>
    <row r="5376" spans="2:24" x14ac:dyDescent="0.25">
      <c r="B5376" s="105" t="s">
        <v>645</v>
      </c>
      <c r="C5376" s="105" t="s">
        <v>646</v>
      </c>
      <c r="D5376" s="106">
        <v>640477750</v>
      </c>
      <c r="E5376" s="106">
        <v>0</v>
      </c>
      <c r="M5376" t="b">
        <f t="shared" si="420"/>
        <v>1</v>
      </c>
      <c r="N5376" t="b">
        <f t="shared" si="421"/>
        <v>1</v>
      </c>
      <c r="O5376" t="b">
        <f t="shared" si="422"/>
        <v>1</v>
      </c>
      <c r="P5376" t="b">
        <f t="shared" si="422"/>
        <v>1</v>
      </c>
      <c r="Q5376" t="b">
        <f t="shared" si="423"/>
        <v>1</v>
      </c>
      <c r="R5376" t="b">
        <f t="shared" si="424"/>
        <v>1</v>
      </c>
      <c r="U5376" s="105" t="s">
        <v>645</v>
      </c>
      <c r="V5376" s="105" t="s">
        <v>646</v>
      </c>
      <c r="W5376" s="106">
        <v>640477750</v>
      </c>
      <c r="X5376" s="106">
        <v>0</v>
      </c>
    </row>
    <row r="5377" spans="2:24" x14ac:dyDescent="0.25">
      <c r="B5377" s="105" t="s">
        <v>647</v>
      </c>
      <c r="C5377" s="105" t="s">
        <v>648</v>
      </c>
      <c r="D5377" s="106">
        <v>640477750</v>
      </c>
      <c r="E5377" s="106">
        <v>0</v>
      </c>
      <c r="M5377" t="b">
        <f t="shared" si="420"/>
        <v>1</v>
      </c>
      <c r="N5377" t="b">
        <f t="shared" si="421"/>
        <v>1</v>
      </c>
      <c r="O5377" t="b">
        <f t="shared" si="422"/>
        <v>1</v>
      </c>
      <c r="P5377" t="b">
        <f t="shared" si="422"/>
        <v>1</v>
      </c>
      <c r="Q5377" t="b">
        <f t="shared" si="423"/>
        <v>1</v>
      </c>
      <c r="R5377" t="b">
        <f t="shared" si="424"/>
        <v>1</v>
      </c>
      <c r="U5377" s="105" t="s">
        <v>647</v>
      </c>
      <c r="V5377" s="105" t="s">
        <v>648</v>
      </c>
      <c r="W5377" s="106">
        <v>640477750</v>
      </c>
      <c r="X5377" s="106">
        <v>0</v>
      </c>
    </row>
    <row r="5378" spans="2:24" x14ac:dyDescent="0.25">
      <c r="B5378" s="105" t="s">
        <v>649</v>
      </c>
      <c r="C5378" s="105" t="s">
        <v>648</v>
      </c>
      <c r="D5378" s="106">
        <v>640477750</v>
      </c>
      <c r="E5378" s="106">
        <v>0</v>
      </c>
      <c r="M5378" t="b">
        <f t="shared" si="420"/>
        <v>1</v>
      </c>
      <c r="N5378" t="b">
        <f t="shared" si="421"/>
        <v>1</v>
      </c>
      <c r="O5378" t="b">
        <f t="shared" si="422"/>
        <v>1</v>
      </c>
      <c r="P5378" t="b">
        <f t="shared" si="422"/>
        <v>1</v>
      </c>
      <c r="Q5378" t="b">
        <f t="shared" si="423"/>
        <v>1</v>
      </c>
      <c r="R5378" t="b">
        <f t="shared" si="424"/>
        <v>1</v>
      </c>
      <c r="U5378" s="105" t="s">
        <v>649</v>
      </c>
      <c r="V5378" s="105" t="s">
        <v>648</v>
      </c>
      <c r="W5378" s="106">
        <v>640477750</v>
      </c>
      <c r="X5378" s="106">
        <v>0</v>
      </c>
    </row>
    <row r="5379" spans="2:24" x14ac:dyDescent="0.25">
      <c r="B5379" s="105" t="s">
        <v>455</v>
      </c>
      <c r="C5379" s="105" t="s">
        <v>456</v>
      </c>
      <c r="D5379" s="106">
        <v>3015059240</v>
      </c>
      <c r="E5379" s="106">
        <v>0</v>
      </c>
      <c r="M5379" t="b">
        <f t="shared" si="420"/>
        <v>1</v>
      </c>
      <c r="N5379" t="b">
        <f t="shared" si="421"/>
        <v>1</v>
      </c>
      <c r="O5379" t="b">
        <f t="shared" si="422"/>
        <v>1</v>
      </c>
      <c r="P5379" t="b">
        <f t="shared" si="422"/>
        <v>1</v>
      </c>
      <c r="Q5379" t="b">
        <f t="shared" si="423"/>
        <v>1</v>
      </c>
      <c r="R5379" t="b">
        <f t="shared" si="424"/>
        <v>1</v>
      </c>
      <c r="U5379" s="105" t="s">
        <v>455</v>
      </c>
      <c r="V5379" s="105" t="s">
        <v>456</v>
      </c>
      <c r="W5379" s="106">
        <v>3015059240</v>
      </c>
      <c r="X5379" s="106">
        <v>0</v>
      </c>
    </row>
    <row r="5380" spans="2:24" x14ac:dyDescent="0.25">
      <c r="B5380" s="105" t="s">
        <v>457</v>
      </c>
      <c r="C5380" s="105" t="s">
        <v>458</v>
      </c>
      <c r="D5380" s="106">
        <v>1108564240</v>
      </c>
      <c r="E5380" s="106">
        <v>0</v>
      </c>
      <c r="M5380" t="b">
        <f t="shared" si="420"/>
        <v>1</v>
      </c>
      <c r="N5380" t="b">
        <f t="shared" si="421"/>
        <v>1</v>
      </c>
      <c r="O5380" t="b">
        <f t="shared" si="422"/>
        <v>1</v>
      </c>
      <c r="P5380" t="b">
        <f t="shared" si="422"/>
        <v>1</v>
      </c>
      <c r="Q5380" t="b">
        <f t="shared" si="423"/>
        <v>1</v>
      </c>
      <c r="R5380" t="b">
        <f t="shared" si="424"/>
        <v>1</v>
      </c>
      <c r="U5380" s="105" t="s">
        <v>457</v>
      </c>
      <c r="V5380" s="105" t="s">
        <v>458</v>
      </c>
      <c r="W5380" s="106">
        <v>1108564240</v>
      </c>
      <c r="X5380" s="106">
        <v>0</v>
      </c>
    </row>
    <row r="5381" spans="2:24" x14ac:dyDescent="0.25">
      <c r="B5381" s="105" t="s">
        <v>459</v>
      </c>
      <c r="C5381" s="105" t="s">
        <v>458</v>
      </c>
      <c r="D5381" s="106">
        <v>289815840</v>
      </c>
      <c r="E5381" s="106">
        <v>0</v>
      </c>
      <c r="M5381" t="b">
        <f t="shared" si="420"/>
        <v>1</v>
      </c>
      <c r="N5381" t="b">
        <f t="shared" si="421"/>
        <v>1</v>
      </c>
      <c r="O5381" t="b">
        <f t="shared" si="422"/>
        <v>1</v>
      </c>
      <c r="P5381" t="b">
        <f t="shared" si="422"/>
        <v>1</v>
      </c>
      <c r="Q5381" t="b">
        <f t="shared" si="423"/>
        <v>1</v>
      </c>
      <c r="R5381" t="b">
        <f t="shared" si="424"/>
        <v>1</v>
      </c>
      <c r="U5381" s="105" t="s">
        <v>459</v>
      </c>
      <c r="V5381" s="105" t="s">
        <v>458</v>
      </c>
      <c r="W5381" s="106">
        <v>289815840</v>
      </c>
      <c r="X5381" s="106">
        <v>0</v>
      </c>
    </row>
    <row r="5382" spans="2:24" x14ac:dyDescent="0.25">
      <c r="B5382" s="105" t="s">
        <v>819</v>
      </c>
      <c r="C5382" s="105" t="s">
        <v>820</v>
      </c>
      <c r="D5382" s="106">
        <v>335722000</v>
      </c>
      <c r="E5382" s="106">
        <v>0</v>
      </c>
      <c r="M5382" t="b">
        <f t="shared" si="420"/>
        <v>1</v>
      </c>
      <c r="N5382" t="b">
        <f t="shared" si="421"/>
        <v>1</v>
      </c>
      <c r="O5382" t="b">
        <f t="shared" si="422"/>
        <v>1</v>
      </c>
      <c r="P5382" t="b">
        <f t="shared" si="422"/>
        <v>1</v>
      </c>
      <c r="Q5382" t="b">
        <f t="shared" si="423"/>
        <v>1</v>
      </c>
      <c r="R5382" t="b">
        <f t="shared" si="424"/>
        <v>1</v>
      </c>
      <c r="U5382" s="105" t="s">
        <v>819</v>
      </c>
      <c r="V5382" s="105" t="s">
        <v>820</v>
      </c>
      <c r="W5382" s="106">
        <v>335722000</v>
      </c>
      <c r="X5382" s="106">
        <v>0</v>
      </c>
    </row>
    <row r="5383" spans="2:24" x14ac:dyDescent="0.25">
      <c r="B5383" s="105" t="s">
        <v>827</v>
      </c>
      <c r="C5383" s="105" t="s">
        <v>1611</v>
      </c>
      <c r="D5383" s="106">
        <v>483026400</v>
      </c>
      <c r="E5383" s="106">
        <v>0</v>
      </c>
      <c r="M5383" t="b">
        <f t="shared" si="420"/>
        <v>1</v>
      </c>
      <c r="N5383" t="b">
        <f t="shared" si="421"/>
        <v>1</v>
      </c>
      <c r="O5383" t="b">
        <f t="shared" si="422"/>
        <v>1</v>
      </c>
      <c r="P5383" t="b">
        <f t="shared" si="422"/>
        <v>1</v>
      </c>
      <c r="Q5383" t="b">
        <f t="shared" si="423"/>
        <v>1</v>
      </c>
      <c r="R5383" t="b">
        <f t="shared" si="424"/>
        <v>1</v>
      </c>
      <c r="U5383" s="105" t="s">
        <v>827</v>
      </c>
      <c r="V5383" s="105" t="s">
        <v>1611</v>
      </c>
      <c r="W5383" s="106">
        <v>483026400</v>
      </c>
      <c r="X5383" s="106">
        <v>0</v>
      </c>
    </row>
    <row r="5384" spans="2:24" x14ac:dyDescent="0.25">
      <c r="B5384" s="105" t="s">
        <v>460</v>
      </c>
      <c r="C5384" s="105" t="s">
        <v>461</v>
      </c>
      <c r="D5384" s="106">
        <v>1906495000</v>
      </c>
      <c r="E5384" s="106">
        <v>0</v>
      </c>
      <c r="M5384" t="b">
        <f t="shared" si="420"/>
        <v>1</v>
      </c>
      <c r="N5384" t="b">
        <f t="shared" si="421"/>
        <v>1</v>
      </c>
      <c r="O5384" t="b">
        <f t="shared" si="422"/>
        <v>1</v>
      </c>
      <c r="P5384" t="b">
        <f t="shared" si="422"/>
        <v>1</v>
      </c>
      <c r="Q5384" t="b">
        <f t="shared" si="423"/>
        <v>1</v>
      </c>
      <c r="R5384" t="b">
        <f t="shared" si="424"/>
        <v>1</v>
      </c>
      <c r="U5384" s="105" t="s">
        <v>460</v>
      </c>
      <c r="V5384" s="105" t="s">
        <v>461</v>
      </c>
      <c r="W5384" s="106">
        <v>1906495000</v>
      </c>
      <c r="X5384" s="106">
        <v>0</v>
      </c>
    </row>
    <row r="5385" spans="2:24" x14ac:dyDescent="0.25">
      <c r="B5385" s="105" t="s">
        <v>462</v>
      </c>
      <c r="C5385" s="105" t="s">
        <v>461</v>
      </c>
      <c r="D5385" s="106">
        <v>911040000</v>
      </c>
      <c r="E5385" s="106">
        <v>0</v>
      </c>
      <c r="M5385" t="b">
        <f t="shared" si="420"/>
        <v>1</v>
      </c>
      <c r="N5385" t="b">
        <f t="shared" si="421"/>
        <v>1</v>
      </c>
      <c r="O5385" t="b">
        <f t="shared" si="422"/>
        <v>1</v>
      </c>
      <c r="P5385" t="b">
        <f t="shared" si="422"/>
        <v>1</v>
      </c>
      <c r="Q5385" t="b">
        <f t="shared" si="423"/>
        <v>1</v>
      </c>
      <c r="R5385" t="b">
        <f t="shared" si="424"/>
        <v>1</v>
      </c>
      <c r="U5385" s="105" t="s">
        <v>462</v>
      </c>
      <c r="V5385" s="105" t="s">
        <v>461</v>
      </c>
      <c r="W5385" s="106">
        <v>911040000</v>
      </c>
      <c r="X5385" s="106">
        <v>0</v>
      </c>
    </row>
    <row r="5386" spans="2:24" x14ac:dyDescent="0.25">
      <c r="B5386" s="105" t="s">
        <v>829</v>
      </c>
      <c r="C5386" s="105" t="s">
        <v>833</v>
      </c>
      <c r="D5386" s="106">
        <v>374755000</v>
      </c>
      <c r="E5386" s="106">
        <v>0</v>
      </c>
      <c r="M5386" t="b">
        <f t="shared" si="420"/>
        <v>1</v>
      </c>
      <c r="N5386" t="b">
        <f t="shared" si="421"/>
        <v>1</v>
      </c>
      <c r="O5386" t="b">
        <f t="shared" si="422"/>
        <v>1</v>
      </c>
      <c r="P5386" t="b">
        <f t="shared" si="422"/>
        <v>1</v>
      </c>
      <c r="Q5386" t="b">
        <f t="shared" si="423"/>
        <v>1</v>
      </c>
      <c r="R5386" t="b">
        <f t="shared" si="424"/>
        <v>1</v>
      </c>
      <c r="U5386" s="105" t="s">
        <v>829</v>
      </c>
      <c r="V5386" s="105" t="s">
        <v>833</v>
      </c>
      <c r="W5386" s="106">
        <v>374755000</v>
      </c>
      <c r="X5386" s="106">
        <v>0</v>
      </c>
    </row>
    <row r="5387" spans="2:24" x14ac:dyDescent="0.25">
      <c r="B5387" s="105" t="s">
        <v>831</v>
      </c>
      <c r="C5387" s="105" t="s">
        <v>830</v>
      </c>
      <c r="D5387" s="106">
        <v>404100000</v>
      </c>
      <c r="E5387" s="106">
        <v>0</v>
      </c>
      <c r="M5387" t="b">
        <f t="shared" si="420"/>
        <v>1</v>
      </c>
      <c r="N5387" t="b">
        <f t="shared" si="421"/>
        <v>1</v>
      </c>
      <c r="O5387" t="b">
        <f t="shared" si="422"/>
        <v>1</v>
      </c>
      <c r="P5387" t="b">
        <f t="shared" si="422"/>
        <v>1</v>
      </c>
      <c r="Q5387" t="b">
        <f t="shared" si="423"/>
        <v>1</v>
      </c>
      <c r="R5387" t="b">
        <f t="shared" si="424"/>
        <v>1</v>
      </c>
      <c r="U5387" s="105" t="s">
        <v>831</v>
      </c>
      <c r="V5387" s="105" t="s">
        <v>830</v>
      </c>
      <c r="W5387" s="106">
        <v>404100000</v>
      </c>
      <c r="X5387" s="106">
        <v>0</v>
      </c>
    </row>
    <row r="5388" spans="2:24" x14ac:dyDescent="0.25">
      <c r="B5388" s="105" t="s">
        <v>832</v>
      </c>
      <c r="C5388" s="105" t="s">
        <v>1457</v>
      </c>
      <c r="D5388" s="106">
        <v>10200000</v>
      </c>
      <c r="E5388" s="106">
        <v>0</v>
      </c>
      <c r="M5388" t="b">
        <f t="shared" si="420"/>
        <v>1</v>
      </c>
      <c r="N5388" t="b">
        <f t="shared" si="421"/>
        <v>1</v>
      </c>
      <c r="O5388" t="b">
        <f t="shared" si="422"/>
        <v>1</v>
      </c>
      <c r="P5388" t="b">
        <f t="shared" si="422"/>
        <v>1</v>
      </c>
      <c r="Q5388" t="b">
        <f t="shared" si="423"/>
        <v>1</v>
      </c>
      <c r="R5388" t="b">
        <f t="shared" si="424"/>
        <v>1</v>
      </c>
      <c r="U5388" s="105" t="s">
        <v>832</v>
      </c>
      <c r="V5388" s="105" t="s">
        <v>1457</v>
      </c>
      <c r="W5388" s="106">
        <v>10200000</v>
      </c>
      <c r="X5388" s="106">
        <v>0</v>
      </c>
    </row>
    <row r="5389" spans="2:24" x14ac:dyDescent="0.25">
      <c r="B5389" s="105" t="s">
        <v>1458</v>
      </c>
      <c r="C5389" s="105" t="s">
        <v>1459</v>
      </c>
      <c r="D5389" s="106">
        <v>206400000</v>
      </c>
      <c r="E5389" s="106">
        <v>0</v>
      </c>
      <c r="M5389" t="b">
        <f t="shared" si="420"/>
        <v>1</v>
      </c>
      <c r="N5389" t="b">
        <f t="shared" si="421"/>
        <v>1</v>
      </c>
      <c r="O5389" t="b">
        <f t="shared" si="422"/>
        <v>1</v>
      </c>
      <c r="P5389" t="b">
        <f t="shared" si="422"/>
        <v>1</v>
      </c>
      <c r="Q5389" t="b">
        <f t="shared" si="423"/>
        <v>1</v>
      </c>
      <c r="R5389" t="b">
        <f t="shared" si="424"/>
        <v>1</v>
      </c>
      <c r="U5389" s="105" t="s">
        <v>1458</v>
      </c>
      <c r="V5389" s="105" t="s">
        <v>1459</v>
      </c>
      <c r="W5389" s="106">
        <v>206400000</v>
      </c>
      <c r="X5389" s="106">
        <v>0</v>
      </c>
    </row>
    <row r="5390" spans="2:24" x14ac:dyDescent="0.25">
      <c r="B5390" s="105" t="s">
        <v>650</v>
      </c>
      <c r="C5390" s="105" t="s">
        <v>651</v>
      </c>
      <c r="D5390" s="106">
        <v>96604800</v>
      </c>
      <c r="E5390" s="106">
        <v>0</v>
      </c>
      <c r="M5390" t="b">
        <f t="shared" si="420"/>
        <v>1</v>
      </c>
      <c r="N5390" t="b">
        <f t="shared" si="421"/>
        <v>1</v>
      </c>
      <c r="O5390" t="b">
        <f t="shared" si="422"/>
        <v>1</v>
      </c>
      <c r="P5390" t="b">
        <f t="shared" si="422"/>
        <v>1</v>
      </c>
      <c r="Q5390" t="b">
        <f t="shared" si="423"/>
        <v>1</v>
      </c>
      <c r="R5390" t="b">
        <f t="shared" si="424"/>
        <v>1</v>
      </c>
      <c r="U5390" s="105" t="s">
        <v>650</v>
      </c>
      <c r="V5390" s="105" t="s">
        <v>651</v>
      </c>
      <c r="W5390" s="106">
        <v>96604800</v>
      </c>
      <c r="X5390" s="106">
        <v>0</v>
      </c>
    </row>
    <row r="5391" spans="2:24" x14ac:dyDescent="0.25">
      <c r="B5391" s="105" t="s">
        <v>652</v>
      </c>
      <c r="C5391" s="105" t="s">
        <v>653</v>
      </c>
      <c r="D5391" s="106">
        <v>96604800</v>
      </c>
      <c r="E5391" s="106">
        <v>0</v>
      </c>
      <c r="M5391" t="b">
        <f t="shared" si="420"/>
        <v>1</v>
      </c>
      <c r="N5391" t="b">
        <f t="shared" si="421"/>
        <v>1</v>
      </c>
      <c r="O5391" t="b">
        <f t="shared" si="422"/>
        <v>1</v>
      </c>
      <c r="P5391" t="b">
        <f t="shared" si="422"/>
        <v>1</v>
      </c>
      <c r="Q5391" t="b">
        <f t="shared" si="423"/>
        <v>1</v>
      </c>
      <c r="R5391" t="b">
        <f t="shared" si="424"/>
        <v>1</v>
      </c>
      <c r="U5391" s="105" t="s">
        <v>652</v>
      </c>
      <c r="V5391" s="105" t="s">
        <v>653</v>
      </c>
      <c r="W5391" s="106">
        <v>96604800</v>
      </c>
      <c r="X5391" s="106">
        <v>0</v>
      </c>
    </row>
    <row r="5392" spans="2:24" x14ac:dyDescent="0.25">
      <c r="B5392" s="105" t="s">
        <v>654</v>
      </c>
      <c r="C5392" s="105" t="s">
        <v>653</v>
      </c>
      <c r="D5392" s="106">
        <v>96604800</v>
      </c>
      <c r="E5392" s="106">
        <v>0</v>
      </c>
      <c r="M5392" t="b">
        <f t="shared" si="420"/>
        <v>1</v>
      </c>
      <c r="N5392" t="b">
        <f t="shared" si="421"/>
        <v>1</v>
      </c>
      <c r="O5392" t="b">
        <f t="shared" si="422"/>
        <v>1</v>
      </c>
      <c r="P5392" t="b">
        <f t="shared" si="422"/>
        <v>1</v>
      </c>
      <c r="Q5392" t="b">
        <f t="shared" si="423"/>
        <v>1</v>
      </c>
      <c r="R5392" t="b">
        <f t="shared" si="424"/>
        <v>1</v>
      </c>
      <c r="U5392" s="105" t="s">
        <v>654</v>
      </c>
      <c r="V5392" s="105" t="s">
        <v>653</v>
      </c>
      <c r="W5392" s="106">
        <v>96604800</v>
      </c>
      <c r="X5392" s="106">
        <v>0</v>
      </c>
    </row>
    <row r="5393" spans="2:24" x14ac:dyDescent="0.25">
      <c r="B5393" s="105" t="s">
        <v>655</v>
      </c>
      <c r="C5393" s="105" t="s">
        <v>656</v>
      </c>
      <c r="D5393" s="106">
        <v>233462760</v>
      </c>
      <c r="E5393" s="106">
        <v>0</v>
      </c>
      <c r="M5393" t="b">
        <f t="shared" si="420"/>
        <v>1</v>
      </c>
      <c r="N5393" t="b">
        <f t="shared" si="421"/>
        <v>1</v>
      </c>
      <c r="O5393" t="b">
        <f t="shared" si="422"/>
        <v>1</v>
      </c>
      <c r="P5393" t="b">
        <f t="shared" si="422"/>
        <v>1</v>
      </c>
      <c r="Q5393" t="b">
        <f t="shared" si="423"/>
        <v>1</v>
      </c>
      <c r="R5393" t="b">
        <f t="shared" si="424"/>
        <v>1</v>
      </c>
      <c r="U5393" s="105" t="s">
        <v>655</v>
      </c>
      <c r="V5393" s="105" t="s">
        <v>656</v>
      </c>
      <c r="W5393" s="106">
        <v>233462760</v>
      </c>
      <c r="X5393" s="106">
        <v>0</v>
      </c>
    </row>
    <row r="5394" spans="2:24" x14ac:dyDescent="0.25">
      <c r="B5394" s="105" t="s">
        <v>657</v>
      </c>
      <c r="C5394" s="105" t="s">
        <v>658</v>
      </c>
      <c r="D5394" s="106">
        <v>233462760</v>
      </c>
      <c r="E5394" s="106">
        <v>0</v>
      </c>
      <c r="M5394" t="b">
        <f t="shared" si="420"/>
        <v>1</v>
      </c>
      <c r="N5394" t="b">
        <f t="shared" si="421"/>
        <v>1</v>
      </c>
      <c r="O5394" t="b">
        <f t="shared" si="422"/>
        <v>1</v>
      </c>
      <c r="P5394" t="b">
        <f t="shared" si="422"/>
        <v>1</v>
      </c>
      <c r="Q5394" t="b">
        <f t="shared" si="423"/>
        <v>1</v>
      </c>
      <c r="R5394" t="b">
        <f t="shared" si="424"/>
        <v>1</v>
      </c>
      <c r="U5394" s="105" t="s">
        <v>657</v>
      </c>
      <c r="V5394" s="105" t="s">
        <v>658</v>
      </c>
      <c r="W5394" s="106">
        <v>233462760</v>
      </c>
      <c r="X5394" s="106">
        <v>0</v>
      </c>
    </row>
    <row r="5395" spans="2:24" x14ac:dyDescent="0.25">
      <c r="B5395" s="105" t="s">
        <v>834</v>
      </c>
      <c r="C5395" s="105" t="s">
        <v>835</v>
      </c>
      <c r="D5395" s="106">
        <v>233462760</v>
      </c>
      <c r="E5395" s="106">
        <v>0</v>
      </c>
      <c r="M5395" t="b">
        <f t="shared" si="420"/>
        <v>1</v>
      </c>
      <c r="N5395" t="b">
        <f t="shared" si="421"/>
        <v>1</v>
      </c>
      <c r="O5395" t="b">
        <f t="shared" si="422"/>
        <v>1</v>
      </c>
      <c r="P5395" t="b">
        <f t="shared" si="422"/>
        <v>1</v>
      </c>
      <c r="Q5395" t="b">
        <f t="shared" si="423"/>
        <v>1</v>
      </c>
      <c r="R5395" t="b">
        <f t="shared" si="424"/>
        <v>1</v>
      </c>
      <c r="U5395" s="105" t="s">
        <v>834</v>
      </c>
      <c r="V5395" s="105" t="s">
        <v>835</v>
      </c>
      <c r="W5395" s="106">
        <v>233462760</v>
      </c>
      <c r="X5395" s="106">
        <v>0</v>
      </c>
    </row>
    <row r="5396" spans="2:24" x14ac:dyDescent="0.25">
      <c r="B5396" s="105" t="s">
        <v>463</v>
      </c>
      <c r="C5396" s="105" t="s">
        <v>464</v>
      </c>
      <c r="D5396" s="106">
        <v>3401550130</v>
      </c>
      <c r="E5396" s="106">
        <v>0</v>
      </c>
      <c r="M5396" t="b">
        <f t="shared" si="420"/>
        <v>1</v>
      </c>
      <c r="N5396" t="b">
        <f t="shared" si="421"/>
        <v>1</v>
      </c>
      <c r="O5396" t="b">
        <f t="shared" si="422"/>
        <v>1</v>
      </c>
      <c r="P5396" t="b">
        <f t="shared" si="422"/>
        <v>1</v>
      </c>
      <c r="Q5396" t="b">
        <f t="shared" si="423"/>
        <v>1</v>
      </c>
      <c r="R5396" t="b">
        <f t="shared" si="424"/>
        <v>1</v>
      </c>
      <c r="U5396" s="105" t="s">
        <v>463</v>
      </c>
      <c r="V5396" s="105" t="s">
        <v>464</v>
      </c>
      <c r="W5396" s="106">
        <v>3401550130</v>
      </c>
      <c r="X5396" s="106">
        <v>0</v>
      </c>
    </row>
    <row r="5397" spans="2:24" x14ac:dyDescent="0.25">
      <c r="B5397" s="105" t="s">
        <v>465</v>
      </c>
      <c r="C5397" s="105" t="s">
        <v>466</v>
      </c>
      <c r="D5397" s="106">
        <v>3343422130</v>
      </c>
      <c r="E5397" s="106">
        <v>0</v>
      </c>
      <c r="M5397" t="b">
        <f t="shared" si="420"/>
        <v>1</v>
      </c>
      <c r="N5397" t="b">
        <f t="shared" si="421"/>
        <v>1</v>
      </c>
      <c r="O5397" t="b">
        <f t="shared" si="422"/>
        <v>1</v>
      </c>
      <c r="P5397" t="b">
        <f t="shared" si="422"/>
        <v>1</v>
      </c>
      <c r="Q5397" t="b">
        <f t="shared" si="423"/>
        <v>1</v>
      </c>
      <c r="R5397" t="b">
        <f t="shared" si="424"/>
        <v>1</v>
      </c>
      <c r="U5397" s="105" t="s">
        <v>465</v>
      </c>
      <c r="V5397" s="105" t="s">
        <v>466</v>
      </c>
      <c r="W5397" s="106">
        <v>3343422130</v>
      </c>
      <c r="X5397" s="106">
        <v>0</v>
      </c>
    </row>
    <row r="5398" spans="2:24" x14ac:dyDescent="0.25">
      <c r="B5398" s="105" t="s">
        <v>467</v>
      </c>
      <c r="C5398" s="105" t="s">
        <v>468</v>
      </c>
      <c r="D5398" s="106">
        <v>2822556930</v>
      </c>
      <c r="E5398" s="106">
        <v>0</v>
      </c>
      <c r="M5398" t="b">
        <f t="shared" si="420"/>
        <v>1</v>
      </c>
      <c r="N5398" t="b">
        <f t="shared" si="421"/>
        <v>1</v>
      </c>
      <c r="O5398" t="b">
        <f t="shared" si="422"/>
        <v>1</v>
      </c>
      <c r="P5398" t="b">
        <f t="shared" si="422"/>
        <v>1</v>
      </c>
      <c r="Q5398" t="b">
        <f t="shared" si="423"/>
        <v>1</v>
      </c>
      <c r="R5398" t="b">
        <f t="shared" si="424"/>
        <v>1</v>
      </c>
      <c r="U5398" s="105" t="s">
        <v>467</v>
      </c>
      <c r="V5398" s="105" t="s">
        <v>468</v>
      </c>
      <c r="W5398" s="106">
        <v>2822556930</v>
      </c>
      <c r="X5398" s="106">
        <v>0</v>
      </c>
    </row>
    <row r="5399" spans="2:24" x14ac:dyDescent="0.25">
      <c r="B5399" s="105" t="s">
        <v>725</v>
      </c>
      <c r="C5399" s="105" t="s">
        <v>726</v>
      </c>
      <c r="D5399" s="106">
        <v>7000000</v>
      </c>
      <c r="E5399" s="106">
        <v>0</v>
      </c>
      <c r="M5399" t="b">
        <f t="shared" si="420"/>
        <v>1</v>
      </c>
      <c r="N5399" t="b">
        <f t="shared" si="421"/>
        <v>1</v>
      </c>
      <c r="O5399" t="b">
        <f t="shared" si="422"/>
        <v>1</v>
      </c>
      <c r="P5399" t="b">
        <f t="shared" si="422"/>
        <v>1</v>
      </c>
      <c r="Q5399" t="b">
        <f t="shared" si="423"/>
        <v>1</v>
      </c>
      <c r="R5399" t="b">
        <f t="shared" si="424"/>
        <v>1</v>
      </c>
      <c r="U5399" s="105" t="s">
        <v>725</v>
      </c>
      <c r="V5399" s="105" t="s">
        <v>726</v>
      </c>
      <c r="W5399" s="106">
        <v>7000000</v>
      </c>
      <c r="X5399" s="106">
        <v>0</v>
      </c>
    </row>
    <row r="5400" spans="2:24" x14ac:dyDescent="0.25">
      <c r="B5400" s="105" t="s">
        <v>743</v>
      </c>
      <c r="C5400" s="105" t="s">
        <v>744</v>
      </c>
      <c r="D5400" s="106">
        <v>275157200</v>
      </c>
      <c r="E5400" s="106">
        <v>0</v>
      </c>
      <c r="M5400" t="b">
        <f t="shared" si="420"/>
        <v>1</v>
      </c>
      <c r="N5400" t="b">
        <f t="shared" si="421"/>
        <v>1</v>
      </c>
      <c r="O5400" t="b">
        <f t="shared" si="422"/>
        <v>1</v>
      </c>
      <c r="P5400" t="b">
        <f t="shared" si="422"/>
        <v>1</v>
      </c>
      <c r="Q5400" t="b">
        <f t="shared" si="423"/>
        <v>1</v>
      </c>
      <c r="R5400" t="b">
        <f t="shared" si="424"/>
        <v>1</v>
      </c>
      <c r="U5400" s="105" t="s">
        <v>743</v>
      </c>
      <c r="V5400" s="105" t="s">
        <v>744</v>
      </c>
      <c r="W5400" s="106">
        <v>275157200</v>
      </c>
      <c r="X5400" s="106">
        <v>0</v>
      </c>
    </row>
    <row r="5401" spans="2:24" x14ac:dyDescent="0.25">
      <c r="B5401" s="105" t="s">
        <v>727</v>
      </c>
      <c r="C5401" s="105" t="s">
        <v>728</v>
      </c>
      <c r="D5401" s="106">
        <v>238708000</v>
      </c>
      <c r="E5401" s="106">
        <v>0</v>
      </c>
      <c r="M5401" t="b">
        <f t="shared" si="420"/>
        <v>1</v>
      </c>
      <c r="N5401" t="b">
        <f t="shared" si="421"/>
        <v>1</v>
      </c>
      <c r="O5401" t="b">
        <f t="shared" si="422"/>
        <v>1</v>
      </c>
      <c r="P5401" t="b">
        <f t="shared" si="422"/>
        <v>1</v>
      </c>
      <c r="Q5401" t="b">
        <f t="shared" si="423"/>
        <v>1</v>
      </c>
      <c r="R5401" t="b">
        <f t="shared" si="424"/>
        <v>1</v>
      </c>
      <c r="U5401" s="105" t="s">
        <v>727</v>
      </c>
      <c r="V5401" s="105" t="s">
        <v>728</v>
      </c>
      <c r="W5401" s="106">
        <v>238708000</v>
      </c>
      <c r="X5401" s="106">
        <v>0</v>
      </c>
    </row>
    <row r="5402" spans="2:24" x14ac:dyDescent="0.25">
      <c r="B5402" s="105" t="s">
        <v>572</v>
      </c>
      <c r="C5402" s="105" t="s">
        <v>573</v>
      </c>
      <c r="D5402" s="106">
        <v>58128000</v>
      </c>
      <c r="E5402" s="106">
        <v>0</v>
      </c>
      <c r="M5402" t="b">
        <f t="shared" si="420"/>
        <v>1</v>
      </c>
      <c r="N5402" t="b">
        <f t="shared" si="421"/>
        <v>1</v>
      </c>
      <c r="O5402" t="b">
        <f t="shared" si="422"/>
        <v>1</v>
      </c>
      <c r="P5402" t="b">
        <f t="shared" si="422"/>
        <v>1</v>
      </c>
      <c r="Q5402" t="b">
        <f t="shared" si="423"/>
        <v>1</v>
      </c>
      <c r="R5402" t="b">
        <f t="shared" si="424"/>
        <v>1</v>
      </c>
      <c r="U5402" s="105" t="s">
        <v>572</v>
      </c>
      <c r="V5402" s="105" t="s">
        <v>573</v>
      </c>
      <c r="W5402" s="106">
        <v>58128000</v>
      </c>
      <c r="X5402" s="106">
        <v>0</v>
      </c>
    </row>
    <row r="5403" spans="2:24" x14ac:dyDescent="0.25">
      <c r="B5403" s="105" t="s">
        <v>574</v>
      </c>
      <c r="C5403" s="105" t="s">
        <v>573</v>
      </c>
      <c r="D5403" s="106">
        <v>58128000</v>
      </c>
      <c r="E5403" s="106">
        <v>0</v>
      </c>
      <c r="M5403" t="b">
        <f t="shared" ref="M5403:M5466" si="425">+B5403=U5403</f>
        <v>1</v>
      </c>
      <c r="N5403" t="b">
        <f t="shared" ref="N5403:N5466" si="426">+C5403=V5403</f>
        <v>1</v>
      </c>
      <c r="O5403" t="b">
        <f t="shared" ref="O5403:P5466" si="427">+D5403=W5403</f>
        <v>1</v>
      </c>
      <c r="P5403" t="b">
        <f t="shared" si="427"/>
        <v>1</v>
      </c>
      <c r="Q5403" t="b">
        <f t="shared" ref="Q5403:Q5466" si="428">+F5403=Y5403</f>
        <v>1</v>
      </c>
      <c r="R5403" t="b">
        <f t="shared" ref="R5403:R5466" si="429">+G5403=Z5403</f>
        <v>1</v>
      </c>
      <c r="U5403" s="105" t="s">
        <v>574</v>
      </c>
      <c r="V5403" s="105" t="s">
        <v>573</v>
      </c>
      <c r="W5403" s="106">
        <v>58128000</v>
      </c>
      <c r="X5403" s="106">
        <v>0</v>
      </c>
    </row>
    <row r="5404" spans="2:24" x14ac:dyDescent="0.25">
      <c r="B5404" s="105" t="s">
        <v>671</v>
      </c>
      <c r="C5404" s="105" t="s">
        <v>672</v>
      </c>
      <c r="D5404" s="106">
        <v>2666150000</v>
      </c>
      <c r="E5404" s="106">
        <v>0</v>
      </c>
      <c r="M5404" t="b">
        <f t="shared" si="425"/>
        <v>1</v>
      </c>
      <c r="N5404" t="b">
        <f t="shared" si="426"/>
        <v>1</v>
      </c>
      <c r="O5404" t="b">
        <f t="shared" si="427"/>
        <v>1</v>
      </c>
      <c r="P5404" t="b">
        <f t="shared" si="427"/>
        <v>1</v>
      </c>
      <c r="Q5404" t="b">
        <f t="shared" si="428"/>
        <v>1</v>
      </c>
      <c r="R5404" t="b">
        <f t="shared" si="429"/>
        <v>1</v>
      </c>
      <c r="U5404" s="105" t="s">
        <v>671</v>
      </c>
      <c r="V5404" s="105" t="s">
        <v>672</v>
      </c>
      <c r="W5404" s="106">
        <v>2666150000</v>
      </c>
      <c r="X5404" s="106">
        <v>0</v>
      </c>
    </row>
    <row r="5405" spans="2:24" x14ac:dyDescent="0.25">
      <c r="B5405" s="105" t="s">
        <v>673</v>
      </c>
      <c r="C5405" s="105" t="s">
        <v>674</v>
      </c>
      <c r="D5405" s="106">
        <v>2666150000</v>
      </c>
      <c r="E5405" s="106">
        <v>0</v>
      </c>
      <c r="M5405" t="b">
        <f t="shared" si="425"/>
        <v>1</v>
      </c>
      <c r="N5405" t="b">
        <f t="shared" si="426"/>
        <v>1</v>
      </c>
      <c r="O5405" t="b">
        <f t="shared" si="427"/>
        <v>1</v>
      </c>
      <c r="P5405" t="b">
        <f t="shared" si="427"/>
        <v>1</v>
      </c>
      <c r="Q5405" t="b">
        <f t="shared" si="428"/>
        <v>1</v>
      </c>
      <c r="R5405" t="b">
        <f t="shared" si="429"/>
        <v>1</v>
      </c>
      <c r="U5405" s="105" t="s">
        <v>673</v>
      </c>
      <c r="V5405" s="105" t="s">
        <v>674</v>
      </c>
      <c r="W5405" s="106">
        <v>2666150000</v>
      </c>
      <c r="X5405" s="106">
        <v>0</v>
      </c>
    </row>
    <row r="5406" spans="2:24" x14ac:dyDescent="0.25">
      <c r="B5406" s="105" t="s">
        <v>675</v>
      </c>
      <c r="C5406" s="105" t="s">
        <v>674</v>
      </c>
      <c r="D5406" s="106">
        <v>2666150000</v>
      </c>
      <c r="E5406" s="106">
        <v>0</v>
      </c>
      <c r="M5406" t="b">
        <f t="shared" si="425"/>
        <v>1</v>
      </c>
      <c r="N5406" t="b">
        <f t="shared" si="426"/>
        <v>1</v>
      </c>
      <c r="O5406" t="b">
        <f t="shared" si="427"/>
        <v>1</v>
      </c>
      <c r="P5406" t="b">
        <f t="shared" si="427"/>
        <v>1</v>
      </c>
      <c r="Q5406" t="b">
        <f t="shared" si="428"/>
        <v>1</v>
      </c>
      <c r="R5406" t="b">
        <f t="shared" si="429"/>
        <v>1</v>
      </c>
      <c r="U5406" s="105" t="s">
        <v>675</v>
      </c>
      <c r="V5406" s="105" t="s">
        <v>674</v>
      </c>
      <c r="W5406" s="106">
        <v>2666150000</v>
      </c>
      <c r="X5406" s="106">
        <v>0</v>
      </c>
    </row>
    <row r="5407" spans="2:24" x14ac:dyDescent="0.25">
      <c r="B5407" s="105" t="s">
        <v>338</v>
      </c>
      <c r="C5407" s="105" t="s">
        <v>339</v>
      </c>
      <c r="D5407" s="106">
        <v>3760594513</v>
      </c>
      <c r="E5407" s="106">
        <v>0</v>
      </c>
      <c r="M5407" t="b">
        <f t="shared" si="425"/>
        <v>1</v>
      </c>
      <c r="N5407" t="b">
        <f t="shared" si="426"/>
        <v>1</v>
      </c>
      <c r="O5407" t="b">
        <f t="shared" si="427"/>
        <v>1</v>
      </c>
      <c r="P5407" t="b">
        <f t="shared" si="427"/>
        <v>1</v>
      </c>
      <c r="Q5407" t="b">
        <f t="shared" si="428"/>
        <v>1</v>
      </c>
      <c r="R5407" t="b">
        <f t="shared" si="429"/>
        <v>1</v>
      </c>
      <c r="U5407" s="105" t="s">
        <v>338</v>
      </c>
      <c r="V5407" s="105" t="s">
        <v>339</v>
      </c>
      <c r="W5407" s="106">
        <v>3760594513</v>
      </c>
      <c r="X5407" s="106">
        <v>0</v>
      </c>
    </row>
    <row r="5408" spans="2:24" x14ac:dyDescent="0.25">
      <c r="B5408" s="105" t="s">
        <v>469</v>
      </c>
      <c r="C5408" s="105" t="s">
        <v>470</v>
      </c>
      <c r="D5408" s="106">
        <v>1261216730</v>
      </c>
      <c r="E5408" s="106">
        <v>0</v>
      </c>
      <c r="M5408" t="b">
        <f t="shared" si="425"/>
        <v>1</v>
      </c>
      <c r="N5408" t="b">
        <f t="shared" si="426"/>
        <v>1</v>
      </c>
      <c r="O5408" t="b">
        <f t="shared" si="427"/>
        <v>1</v>
      </c>
      <c r="P5408" t="b">
        <f t="shared" si="427"/>
        <v>1</v>
      </c>
      <c r="Q5408" t="b">
        <f t="shared" si="428"/>
        <v>1</v>
      </c>
      <c r="R5408" t="b">
        <f t="shared" si="429"/>
        <v>1</v>
      </c>
      <c r="U5408" s="105" t="s">
        <v>469</v>
      </c>
      <c r="V5408" s="105" t="s">
        <v>470</v>
      </c>
      <c r="W5408" s="106">
        <v>1261216730</v>
      </c>
      <c r="X5408" s="106">
        <v>0</v>
      </c>
    </row>
    <row r="5409" spans="2:24" x14ac:dyDescent="0.25">
      <c r="B5409" s="105" t="s">
        <v>471</v>
      </c>
      <c r="C5409" s="105" t="s">
        <v>472</v>
      </c>
      <c r="D5409" s="106">
        <v>829231680</v>
      </c>
      <c r="E5409" s="106">
        <v>0</v>
      </c>
      <c r="M5409" t="b">
        <f t="shared" si="425"/>
        <v>1</v>
      </c>
      <c r="N5409" t="b">
        <f t="shared" si="426"/>
        <v>1</v>
      </c>
      <c r="O5409" t="b">
        <f t="shared" si="427"/>
        <v>1</v>
      </c>
      <c r="P5409" t="b">
        <f t="shared" si="427"/>
        <v>1</v>
      </c>
      <c r="Q5409" t="b">
        <f t="shared" si="428"/>
        <v>1</v>
      </c>
      <c r="R5409" t="b">
        <f t="shared" si="429"/>
        <v>1</v>
      </c>
      <c r="U5409" s="105" t="s">
        <v>471</v>
      </c>
      <c r="V5409" s="105" t="s">
        <v>472</v>
      </c>
      <c r="W5409" s="106">
        <v>829231680</v>
      </c>
      <c r="X5409" s="106">
        <v>0</v>
      </c>
    </row>
    <row r="5410" spans="2:24" x14ac:dyDescent="0.25">
      <c r="B5410" s="105" t="s">
        <v>1461</v>
      </c>
      <c r="C5410" s="105" t="s">
        <v>1614</v>
      </c>
      <c r="D5410" s="106">
        <v>53614370</v>
      </c>
      <c r="E5410" s="106">
        <v>0</v>
      </c>
      <c r="M5410" t="b">
        <f t="shared" si="425"/>
        <v>1</v>
      </c>
      <c r="N5410" t="b">
        <f t="shared" si="426"/>
        <v>1</v>
      </c>
      <c r="O5410" t="b">
        <f t="shared" si="427"/>
        <v>1</v>
      </c>
      <c r="P5410" t="b">
        <f t="shared" si="427"/>
        <v>1</v>
      </c>
      <c r="Q5410" t="b">
        <f t="shared" si="428"/>
        <v>1</v>
      </c>
      <c r="R5410" t="b">
        <f t="shared" si="429"/>
        <v>1</v>
      </c>
      <c r="U5410" s="105" t="s">
        <v>1461</v>
      </c>
      <c r="V5410" s="105" t="s">
        <v>1614</v>
      </c>
      <c r="W5410" s="106">
        <v>53614370</v>
      </c>
      <c r="X5410" s="106">
        <v>0</v>
      </c>
    </row>
    <row r="5411" spans="2:24" x14ac:dyDescent="0.25">
      <c r="B5411" s="105" t="s">
        <v>1462</v>
      </c>
      <c r="C5411" s="105" t="s">
        <v>1463</v>
      </c>
      <c r="D5411" s="106">
        <v>378370680</v>
      </c>
      <c r="E5411" s="106">
        <v>0</v>
      </c>
      <c r="M5411" t="b">
        <f t="shared" si="425"/>
        <v>1</v>
      </c>
      <c r="N5411" t="b">
        <f t="shared" si="426"/>
        <v>1</v>
      </c>
      <c r="O5411" t="b">
        <f t="shared" si="427"/>
        <v>1</v>
      </c>
      <c r="P5411" t="b">
        <f t="shared" si="427"/>
        <v>1</v>
      </c>
      <c r="Q5411" t="b">
        <f t="shared" si="428"/>
        <v>1</v>
      </c>
      <c r="R5411" t="b">
        <f t="shared" si="429"/>
        <v>1</v>
      </c>
      <c r="U5411" s="105" t="s">
        <v>1462</v>
      </c>
      <c r="V5411" s="105" t="s">
        <v>1463</v>
      </c>
      <c r="W5411" s="106">
        <v>378370680</v>
      </c>
      <c r="X5411" s="106">
        <v>0</v>
      </c>
    </row>
    <row r="5412" spans="2:24" x14ac:dyDescent="0.25">
      <c r="B5412" s="105" t="s">
        <v>340</v>
      </c>
      <c r="C5412" s="105" t="s">
        <v>341</v>
      </c>
      <c r="D5412" s="106">
        <v>2499377783</v>
      </c>
      <c r="E5412" s="106">
        <v>0</v>
      </c>
      <c r="M5412" t="b">
        <f t="shared" si="425"/>
        <v>1</v>
      </c>
      <c r="N5412" t="b">
        <f t="shared" si="426"/>
        <v>1</v>
      </c>
      <c r="O5412" t="b">
        <f t="shared" si="427"/>
        <v>1</v>
      </c>
      <c r="P5412" t="b">
        <f t="shared" si="427"/>
        <v>1</v>
      </c>
      <c r="Q5412" t="b">
        <f t="shared" si="428"/>
        <v>1</v>
      </c>
      <c r="R5412" t="b">
        <f t="shared" si="429"/>
        <v>1</v>
      </c>
      <c r="U5412" s="105" t="s">
        <v>340</v>
      </c>
      <c r="V5412" s="105" t="s">
        <v>341</v>
      </c>
      <c r="W5412" s="106">
        <v>2499377783</v>
      </c>
      <c r="X5412" s="106">
        <v>0</v>
      </c>
    </row>
    <row r="5413" spans="2:24" x14ac:dyDescent="0.25">
      <c r="B5413" s="105" t="s">
        <v>392</v>
      </c>
      <c r="C5413" s="105" t="s">
        <v>341</v>
      </c>
      <c r="D5413" s="106">
        <v>246034023</v>
      </c>
      <c r="E5413" s="106">
        <v>0</v>
      </c>
      <c r="M5413" t="b">
        <f t="shared" si="425"/>
        <v>1</v>
      </c>
      <c r="N5413" t="b">
        <f t="shared" si="426"/>
        <v>1</v>
      </c>
      <c r="O5413" t="b">
        <f t="shared" si="427"/>
        <v>1</v>
      </c>
      <c r="P5413" t="b">
        <f t="shared" si="427"/>
        <v>1</v>
      </c>
      <c r="Q5413" t="b">
        <f t="shared" si="428"/>
        <v>1</v>
      </c>
      <c r="R5413" t="b">
        <f t="shared" si="429"/>
        <v>1</v>
      </c>
      <c r="U5413" s="105" t="s">
        <v>392</v>
      </c>
      <c r="V5413" s="105" t="s">
        <v>341</v>
      </c>
      <c r="W5413" s="106">
        <v>246034023</v>
      </c>
      <c r="X5413" s="106">
        <v>0</v>
      </c>
    </row>
    <row r="5414" spans="2:24" x14ac:dyDescent="0.25">
      <c r="B5414" s="105" t="s">
        <v>342</v>
      </c>
      <c r="C5414" s="105" t="s">
        <v>343</v>
      </c>
      <c r="D5414" s="106">
        <v>299248390</v>
      </c>
      <c r="E5414" s="106">
        <v>0</v>
      </c>
      <c r="M5414" t="b">
        <f t="shared" si="425"/>
        <v>1</v>
      </c>
      <c r="N5414" t="b">
        <f t="shared" si="426"/>
        <v>1</v>
      </c>
      <c r="O5414" t="b">
        <f t="shared" si="427"/>
        <v>1</v>
      </c>
      <c r="P5414" t="b">
        <f t="shared" si="427"/>
        <v>1</v>
      </c>
      <c r="Q5414" t="b">
        <f t="shared" si="428"/>
        <v>1</v>
      </c>
      <c r="R5414" t="b">
        <f t="shared" si="429"/>
        <v>1</v>
      </c>
      <c r="U5414" s="105" t="s">
        <v>342</v>
      </c>
      <c r="V5414" s="105" t="s">
        <v>343</v>
      </c>
      <c r="W5414" s="106">
        <v>299248390</v>
      </c>
      <c r="X5414" s="106">
        <v>0</v>
      </c>
    </row>
    <row r="5415" spans="2:24" x14ac:dyDescent="0.25">
      <c r="B5415" s="105" t="s">
        <v>344</v>
      </c>
      <c r="C5415" s="105" t="s">
        <v>345</v>
      </c>
      <c r="D5415" s="106">
        <v>279122290</v>
      </c>
      <c r="E5415" s="106">
        <v>0</v>
      </c>
      <c r="M5415" t="b">
        <f t="shared" si="425"/>
        <v>1</v>
      </c>
      <c r="N5415" t="b">
        <f t="shared" si="426"/>
        <v>1</v>
      </c>
      <c r="O5415" t="b">
        <f t="shared" si="427"/>
        <v>1</v>
      </c>
      <c r="P5415" t="b">
        <f t="shared" si="427"/>
        <v>1</v>
      </c>
      <c r="Q5415" t="b">
        <f t="shared" si="428"/>
        <v>1</v>
      </c>
      <c r="R5415" t="b">
        <f t="shared" si="429"/>
        <v>1</v>
      </c>
      <c r="U5415" s="105" t="s">
        <v>344</v>
      </c>
      <c r="V5415" s="105" t="s">
        <v>345</v>
      </c>
      <c r="W5415" s="106">
        <v>279122290</v>
      </c>
      <c r="X5415" s="106">
        <v>0</v>
      </c>
    </row>
    <row r="5416" spans="2:24" x14ac:dyDescent="0.25">
      <c r="B5416" s="105" t="s">
        <v>346</v>
      </c>
      <c r="C5416" s="105" t="s">
        <v>347</v>
      </c>
      <c r="D5416" s="106">
        <v>311324050</v>
      </c>
      <c r="E5416" s="106">
        <v>0</v>
      </c>
      <c r="M5416" t="b">
        <f t="shared" si="425"/>
        <v>1</v>
      </c>
      <c r="N5416" t="b">
        <f t="shared" si="426"/>
        <v>1</v>
      </c>
      <c r="O5416" t="b">
        <f t="shared" si="427"/>
        <v>1</v>
      </c>
      <c r="P5416" t="b">
        <f t="shared" si="427"/>
        <v>1</v>
      </c>
      <c r="Q5416" t="b">
        <f t="shared" si="428"/>
        <v>1</v>
      </c>
      <c r="R5416" t="b">
        <f t="shared" si="429"/>
        <v>1</v>
      </c>
      <c r="U5416" s="105" t="s">
        <v>346</v>
      </c>
      <c r="V5416" s="105" t="s">
        <v>347</v>
      </c>
      <c r="W5416" s="106">
        <v>311324050</v>
      </c>
      <c r="X5416" s="106">
        <v>0</v>
      </c>
    </row>
    <row r="5417" spans="2:24" x14ac:dyDescent="0.25">
      <c r="B5417" s="105" t="s">
        <v>348</v>
      </c>
      <c r="C5417" s="105" t="s">
        <v>1542</v>
      </c>
      <c r="D5417" s="106">
        <v>208302640</v>
      </c>
      <c r="E5417" s="106">
        <v>0</v>
      </c>
      <c r="M5417" t="b">
        <f t="shared" si="425"/>
        <v>1</v>
      </c>
      <c r="N5417" t="b">
        <f t="shared" si="426"/>
        <v>1</v>
      </c>
      <c r="O5417" t="b">
        <f t="shared" si="427"/>
        <v>1</v>
      </c>
      <c r="P5417" t="b">
        <f t="shared" si="427"/>
        <v>1</v>
      </c>
      <c r="Q5417" t="b">
        <f t="shared" si="428"/>
        <v>1</v>
      </c>
      <c r="R5417" t="b">
        <f t="shared" si="429"/>
        <v>1</v>
      </c>
      <c r="U5417" s="105" t="s">
        <v>348</v>
      </c>
      <c r="V5417" s="105" t="s">
        <v>1542</v>
      </c>
      <c r="W5417" s="106">
        <v>208302640</v>
      </c>
      <c r="X5417" s="106">
        <v>0</v>
      </c>
    </row>
    <row r="5418" spans="2:24" x14ac:dyDescent="0.25">
      <c r="B5418" s="105" t="s">
        <v>349</v>
      </c>
      <c r="C5418" s="105" t="s">
        <v>350</v>
      </c>
      <c r="D5418" s="106">
        <v>174907420</v>
      </c>
      <c r="E5418" s="106">
        <v>0</v>
      </c>
      <c r="M5418" t="b">
        <f t="shared" si="425"/>
        <v>1</v>
      </c>
      <c r="N5418" t="b">
        <f t="shared" si="426"/>
        <v>1</v>
      </c>
      <c r="O5418" t="b">
        <f t="shared" si="427"/>
        <v>1</v>
      </c>
      <c r="P5418" t="b">
        <f t="shared" si="427"/>
        <v>1</v>
      </c>
      <c r="Q5418" t="b">
        <f t="shared" si="428"/>
        <v>1</v>
      </c>
      <c r="R5418" t="b">
        <f t="shared" si="429"/>
        <v>1</v>
      </c>
      <c r="U5418" s="105" t="s">
        <v>349</v>
      </c>
      <c r="V5418" s="105" t="s">
        <v>350</v>
      </c>
      <c r="W5418" s="106">
        <v>174907420</v>
      </c>
      <c r="X5418" s="106">
        <v>0</v>
      </c>
    </row>
    <row r="5419" spans="2:24" x14ac:dyDescent="0.25">
      <c r="B5419" s="105" t="s">
        <v>351</v>
      </c>
      <c r="C5419" s="105" t="s">
        <v>352</v>
      </c>
      <c r="D5419" s="106">
        <v>363150890</v>
      </c>
      <c r="E5419" s="106">
        <v>0</v>
      </c>
      <c r="M5419" t="b">
        <f t="shared" si="425"/>
        <v>1</v>
      </c>
      <c r="N5419" t="b">
        <f t="shared" si="426"/>
        <v>1</v>
      </c>
      <c r="O5419" t="b">
        <f t="shared" si="427"/>
        <v>1</v>
      </c>
      <c r="P5419" t="b">
        <f t="shared" si="427"/>
        <v>1</v>
      </c>
      <c r="Q5419" t="b">
        <f t="shared" si="428"/>
        <v>1</v>
      </c>
      <c r="R5419" t="b">
        <f t="shared" si="429"/>
        <v>1</v>
      </c>
      <c r="U5419" s="105" t="s">
        <v>351</v>
      </c>
      <c r="V5419" s="105" t="s">
        <v>352</v>
      </c>
      <c r="W5419" s="106">
        <v>363150890</v>
      </c>
      <c r="X5419" s="106">
        <v>0</v>
      </c>
    </row>
    <row r="5420" spans="2:24" x14ac:dyDescent="0.25">
      <c r="B5420" s="105" t="s">
        <v>353</v>
      </c>
      <c r="C5420" s="105" t="s">
        <v>354</v>
      </c>
      <c r="D5420" s="106">
        <v>87506320</v>
      </c>
      <c r="E5420" s="106">
        <v>0</v>
      </c>
      <c r="M5420" t="b">
        <f t="shared" si="425"/>
        <v>1</v>
      </c>
      <c r="N5420" t="b">
        <f t="shared" si="426"/>
        <v>1</v>
      </c>
      <c r="O5420" t="b">
        <f t="shared" si="427"/>
        <v>1</v>
      </c>
      <c r="P5420" t="b">
        <f t="shared" si="427"/>
        <v>1</v>
      </c>
      <c r="Q5420" t="b">
        <f t="shared" si="428"/>
        <v>1</v>
      </c>
      <c r="R5420" t="b">
        <f t="shared" si="429"/>
        <v>1</v>
      </c>
      <c r="U5420" s="105" t="s">
        <v>353</v>
      </c>
      <c r="V5420" s="105" t="s">
        <v>354</v>
      </c>
      <c r="W5420" s="106">
        <v>87506320</v>
      </c>
      <c r="X5420" s="106">
        <v>0</v>
      </c>
    </row>
    <row r="5421" spans="2:24" x14ac:dyDescent="0.25">
      <c r="B5421" s="105" t="s">
        <v>355</v>
      </c>
      <c r="C5421" s="105" t="s">
        <v>356</v>
      </c>
      <c r="D5421" s="106">
        <v>245256920</v>
      </c>
      <c r="E5421" s="106">
        <v>0</v>
      </c>
      <c r="M5421" t="b">
        <f t="shared" si="425"/>
        <v>1</v>
      </c>
      <c r="N5421" t="b">
        <f t="shared" si="426"/>
        <v>1</v>
      </c>
      <c r="O5421" t="b">
        <f t="shared" si="427"/>
        <v>1</v>
      </c>
      <c r="P5421" t="b">
        <f t="shared" si="427"/>
        <v>1</v>
      </c>
      <c r="Q5421" t="b">
        <f t="shared" si="428"/>
        <v>1</v>
      </c>
      <c r="R5421" t="b">
        <f t="shared" si="429"/>
        <v>1</v>
      </c>
      <c r="U5421" s="105" t="s">
        <v>355</v>
      </c>
      <c r="V5421" s="105" t="s">
        <v>356</v>
      </c>
      <c r="W5421" s="106">
        <v>245256920</v>
      </c>
      <c r="X5421" s="106">
        <v>0</v>
      </c>
    </row>
    <row r="5422" spans="2:24" x14ac:dyDescent="0.25">
      <c r="B5422" s="105" t="s">
        <v>357</v>
      </c>
      <c r="C5422" s="105" t="s">
        <v>358</v>
      </c>
      <c r="D5422" s="106">
        <v>135424880</v>
      </c>
      <c r="E5422" s="106">
        <v>0</v>
      </c>
      <c r="M5422" t="b">
        <f t="shared" si="425"/>
        <v>1</v>
      </c>
      <c r="N5422" t="b">
        <f t="shared" si="426"/>
        <v>1</v>
      </c>
      <c r="O5422" t="b">
        <f t="shared" si="427"/>
        <v>1</v>
      </c>
      <c r="P5422" t="b">
        <f t="shared" si="427"/>
        <v>1</v>
      </c>
      <c r="Q5422" t="b">
        <f t="shared" si="428"/>
        <v>1</v>
      </c>
      <c r="R5422" t="b">
        <f t="shared" si="429"/>
        <v>1</v>
      </c>
      <c r="U5422" s="105" t="s">
        <v>357</v>
      </c>
      <c r="V5422" s="105" t="s">
        <v>358</v>
      </c>
      <c r="W5422" s="106">
        <v>135424880</v>
      </c>
      <c r="X5422" s="106">
        <v>0</v>
      </c>
    </row>
    <row r="5423" spans="2:24" x14ac:dyDescent="0.25">
      <c r="B5423" s="105" t="s">
        <v>1464</v>
      </c>
      <c r="C5423" s="105" t="s">
        <v>1465</v>
      </c>
      <c r="D5423" s="106">
        <v>149099960</v>
      </c>
      <c r="E5423" s="106">
        <v>0</v>
      </c>
      <c r="M5423" t="b">
        <f t="shared" si="425"/>
        <v>1</v>
      </c>
      <c r="N5423" t="b">
        <f t="shared" si="426"/>
        <v>1</v>
      </c>
      <c r="O5423" t="b">
        <f t="shared" si="427"/>
        <v>1</v>
      </c>
      <c r="P5423" t="b">
        <f t="shared" si="427"/>
        <v>1</v>
      </c>
      <c r="Q5423" t="b">
        <f t="shared" si="428"/>
        <v>1</v>
      </c>
      <c r="R5423" t="b">
        <f t="shared" si="429"/>
        <v>1</v>
      </c>
      <c r="U5423" s="105" t="s">
        <v>1464</v>
      </c>
      <c r="V5423" s="105" t="s">
        <v>1465</v>
      </c>
      <c r="W5423" s="106">
        <v>149099960</v>
      </c>
      <c r="X5423" s="106">
        <v>0</v>
      </c>
    </row>
    <row r="5424" spans="2:24" x14ac:dyDescent="0.25">
      <c r="B5424" t="s">
        <v>359</v>
      </c>
      <c r="C5424" s="106">
        <v>43676575805</v>
      </c>
      <c r="D5424" s="106">
        <v>0</v>
      </c>
      <c r="M5424" t="b">
        <f t="shared" si="425"/>
        <v>1</v>
      </c>
      <c r="N5424" t="b">
        <f t="shared" si="426"/>
        <v>1</v>
      </c>
      <c r="O5424" t="b">
        <f t="shared" si="427"/>
        <v>1</v>
      </c>
      <c r="P5424" t="b">
        <f t="shared" si="427"/>
        <v>1</v>
      </c>
      <c r="Q5424" t="b">
        <f t="shared" si="428"/>
        <v>1</v>
      </c>
      <c r="R5424" t="b">
        <f t="shared" si="429"/>
        <v>1</v>
      </c>
      <c r="U5424" t="s">
        <v>359</v>
      </c>
      <c r="V5424" s="106">
        <v>43676575805</v>
      </c>
      <c r="W5424" s="106">
        <v>0</v>
      </c>
    </row>
    <row r="5425" spans="2:26" x14ac:dyDescent="0.25">
      <c r="B5425" t="s">
        <v>330</v>
      </c>
      <c r="C5425" t="s">
        <v>331</v>
      </c>
      <c r="D5425" s="105" t="s">
        <v>924</v>
      </c>
      <c r="E5425" t="s">
        <v>333</v>
      </c>
      <c r="F5425" t="s">
        <v>331</v>
      </c>
      <c r="G5425" s="105" t="s">
        <v>925</v>
      </c>
      <c r="M5425" t="b">
        <f t="shared" si="425"/>
        <v>1</v>
      </c>
      <c r="N5425" t="b">
        <f t="shared" si="426"/>
        <v>1</v>
      </c>
      <c r="O5425" t="b">
        <f t="shared" si="427"/>
        <v>1</v>
      </c>
      <c r="P5425" t="b">
        <f t="shared" si="427"/>
        <v>1</v>
      </c>
      <c r="Q5425" t="b">
        <f t="shared" si="428"/>
        <v>1</v>
      </c>
      <c r="R5425" t="b">
        <f t="shared" si="429"/>
        <v>1</v>
      </c>
      <c r="U5425" t="s">
        <v>330</v>
      </c>
      <c r="V5425" t="s">
        <v>331</v>
      </c>
      <c r="W5425" s="105" t="s">
        <v>924</v>
      </c>
      <c r="X5425" t="s">
        <v>333</v>
      </c>
      <c r="Y5425" t="s">
        <v>331</v>
      </c>
      <c r="Z5425" s="105" t="s">
        <v>925</v>
      </c>
    </row>
    <row r="5426" spans="2:26" x14ac:dyDescent="0.25">
      <c r="B5426" t="s">
        <v>335</v>
      </c>
      <c r="C5426" t="s">
        <v>3</v>
      </c>
      <c r="D5426" t="s">
        <v>336</v>
      </c>
      <c r="E5426" t="s">
        <v>337</v>
      </c>
      <c r="M5426" t="b">
        <f t="shared" si="425"/>
        <v>1</v>
      </c>
      <c r="N5426" t="b">
        <f t="shared" si="426"/>
        <v>1</v>
      </c>
      <c r="O5426" t="b">
        <f t="shared" si="427"/>
        <v>1</v>
      </c>
      <c r="P5426" t="b">
        <f t="shared" si="427"/>
        <v>1</v>
      </c>
      <c r="Q5426" t="b">
        <f t="shared" si="428"/>
        <v>1</v>
      </c>
      <c r="R5426" t="b">
        <f t="shared" si="429"/>
        <v>1</v>
      </c>
      <c r="U5426" t="s">
        <v>335</v>
      </c>
      <c r="V5426" t="s">
        <v>3</v>
      </c>
      <c r="W5426" t="s">
        <v>336</v>
      </c>
      <c r="X5426" t="s">
        <v>337</v>
      </c>
    </row>
    <row r="5427" spans="2:26" x14ac:dyDescent="0.25">
      <c r="B5427" s="105" t="s">
        <v>418</v>
      </c>
      <c r="C5427" s="105" t="s">
        <v>419</v>
      </c>
      <c r="D5427" s="106">
        <v>66450000</v>
      </c>
      <c r="E5427" s="106">
        <v>0</v>
      </c>
      <c r="M5427" t="b">
        <f t="shared" si="425"/>
        <v>1</v>
      </c>
      <c r="N5427" t="b">
        <f t="shared" si="426"/>
        <v>1</v>
      </c>
      <c r="O5427" t="b">
        <f t="shared" si="427"/>
        <v>1</v>
      </c>
      <c r="P5427" t="b">
        <f t="shared" si="427"/>
        <v>1</v>
      </c>
      <c r="Q5427" t="b">
        <f t="shared" si="428"/>
        <v>1</v>
      </c>
      <c r="R5427" t="b">
        <f t="shared" si="429"/>
        <v>1</v>
      </c>
      <c r="U5427" s="105" t="s">
        <v>418</v>
      </c>
      <c r="V5427" s="105" t="s">
        <v>419</v>
      </c>
      <c r="W5427" s="106">
        <v>66450000</v>
      </c>
      <c r="X5427" s="106">
        <v>0</v>
      </c>
    </row>
    <row r="5428" spans="2:26" x14ac:dyDescent="0.25">
      <c r="B5428" s="105" t="s">
        <v>420</v>
      </c>
      <c r="C5428" s="105" t="s">
        <v>421</v>
      </c>
      <c r="D5428" s="106">
        <v>66450000</v>
      </c>
      <c r="E5428" s="106">
        <v>0</v>
      </c>
      <c r="M5428" t="b">
        <f t="shared" si="425"/>
        <v>1</v>
      </c>
      <c r="N5428" t="b">
        <f t="shared" si="426"/>
        <v>1</v>
      </c>
      <c r="O5428" t="b">
        <f t="shared" si="427"/>
        <v>1</v>
      </c>
      <c r="P5428" t="b">
        <f t="shared" si="427"/>
        <v>1</v>
      </c>
      <c r="Q5428" t="b">
        <f t="shared" si="428"/>
        <v>1</v>
      </c>
      <c r="R5428" t="b">
        <f t="shared" si="429"/>
        <v>1</v>
      </c>
      <c r="U5428" s="105" t="s">
        <v>420</v>
      </c>
      <c r="V5428" s="105" t="s">
        <v>421</v>
      </c>
      <c r="W5428" s="106">
        <v>66450000</v>
      </c>
      <c r="X5428" s="106">
        <v>0</v>
      </c>
    </row>
    <row r="5429" spans="2:26" x14ac:dyDescent="0.25">
      <c r="B5429" s="105" t="s">
        <v>422</v>
      </c>
      <c r="C5429" s="105" t="s">
        <v>421</v>
      </c>
      <c r="D5429" s="106">
        <v>14750000</v>
      </c>
      <c r="E5429" s="106">
        <v>0</v>
      </c>
      <c r="M5429" t="b">
        <f t="shared" si="425"/>
        <v>1</v>
      </c>
      <c r="N5429" t="b">
        <f t="shared" si="426"/>
        <v>1</v>
      </c>
      <c r="O5429" t="b">
        <f t="shared" si="427"/>
        <v>1</v>
      </c>
      <c r="P5429" t="b">
        <f t="shared" si="427"/>
        <v>1</v>
      </c>
      <c r="Q5429" t="b">
        <f t="shared" si="428"/>
        <v>1</v>
      </c>
      <c r="R5429" t="b">
        <f t="shared" si="429"/>
        <v>1</v>
      </c>
      <c r="U5429" s="105" t="s">
        <v>422</v>
      </c>
      <c r="V5429" s="105" t="s">
        <v>421</v>
      </c>
      <c r="W5429" s="106">
        <v>14750000</v>
      </c>
      <c r="X5429" s="106">
        <v>0</v>
      </c>
    </row>
    <row r="5430" spans="2:26" x14ac:dyDescent="0.25">
      <c r="B5430" s="105" t="s">
        <v>759</v>
      </c>
      <c r="C5430" s="105" t="s">
        <v>1584</v>
      </c>
      <c r="D5430" s="106">
        <v>10000000</v>
      </c>
      <c r="E5430" s="106">
        <v>0</v>
      </c>
      <c r="M5430" t="b">
        <f t="shared" si="425"/>
        <v>1</v>
      </c>
      <c r="N5430" t="b">
        <f t="shared" si="426"/>
        <v>1</v>
      </c>
      <c r="O5430" t="b">
        <f t="shared" si="427"/>
        <v>1</v>
      </c>
      <c r="P5430" t="b">
        <f t="shared" si="427"/>
        <v>1</v>
      </c>
      <c r="Q5430" t="b">
        <f t="shared" si="428"/>
        <v>1</v>
      </c>
      <c r="R5430" t="b">
        <f t="shared" si="429"/>
        <v>1</v>
      </c>
      <c r="U5430" s="105" t="s">
        <v>759</v>
      </c>
      <c r="V5430" s="105" t="s">
        <v>1584</v>
      </c>
      <c r="W5430" s="106">
        <v>10000000</v>
      </c>
      <c r="X5430" s="106">
        <v>0</v>
      </c>
    </row>
    <row r="5431" spans="2:26" x14ac:dyDescent="0.25">
      <c r="B5431" s="105" t="s">
        <v>423</v>
      </c>
      <c r="C5431" s="105" t="s">
        <v>424</v>
      </c>
      <c r="D5431" s="106">
        <v>6000000</v>
      </c>
      <c r="E5431" s="106">
        <v>0</v>
      </c>
      <c r="M5431" t="b">
        <f t="shared" si="425"/>
        <v>1</v>
      </c>
      <c r="N5431" t="b">
        <f t="shared" si="426"/>
        <v>1</v>
      </c>
      <c r="O5431" t="b">
        <f t="shared" si="427"/>
        <v>1</v>
      </c>
      <c r="P5431" t="b">
        <f t="shared" si="427"/>
        <v>1</v>
      </c>
      <c r="Q5431" t="b">
        <f t="shared" si="428"/>
        <v>1</v>
      </c>
      <c r="R5431" t="b">
        <f t="shared" si="429"/>
        <v>1</v>
      </c>
      <c r="U5431" s="105" t="s">
        <v>423</v>
      </c>
      <c r="V5431" s="105" t="s">
        <v>424</v>
      </c>
      <c r="W5431" s="106">
        <v>6000000</v>
      </c>
      <c r="X5431" s="106">
        <v>0</v>
      </c>
    </row>
    <row r="5432" spans="2:26" x14ac:dyDescent="0.25">
      <c r="B5432" s="105" t="s">
        <v>760</v>
      </c>
      <c r="C5432" s="105" t="s">
        <v>1585</v>
      </c>
      <c r="D5432" s="106">
        <v>1000000</v>
      </c>
      <c r="E5432" s="106">
        <v>0</v>
      </c>
      <c r="M5432" t="b">
        <f t="shared" si="425"/>
        <v>1</v>
      </c>
      <c r="N5432" t="b">
        <f t="shared" si="426"/>
        <v>1</v>
      </c>
      <c r="O5432" t="b">
        <f t="shared" si="427"/>
        <v>1</v>
      </c>
      <c r="P5432" t="b">
        <f t="shared" si="427"/>
        <v>1</v>
      </c>
      <c r="Q5432" t="b">
        <f t="shared" si="428"/>
        <v>1</v>
      </c>
      <c r="R5432" t="b">
        <f t="shared" si="429"/>
        <v>1</v>
      </c>
      <c r="U5432" s="105" t="s">
        <v>760</v>
      </c>
      <c r="V5432" s="105" t="s">
        <v>1585</v>
      </c>
      <c r="W5432" s="106">
        <v>1000000</v>
      </c>
      <c r="X5432" s="106">
        <v>0</v>
      </c>
    </row>
    <row r="5433" spans="2:26" x14ac:dyDescent="0.25">
      <c r="B5433" s="105" t="s">
        <v>761</v>
      </c>
      <c r="C5433" s="105" t="s">
        <v>1586</v>
      </c>
      <c r="D5433" s="106">
        <v>4600000</v>
      </c>
      <c r="E5433" s="106">
        <v>0</v>
      </c>
      <c r="M5433" t="b">
        <f t="shared" si="425"/>
        <v>1</v>
      </c>
      <c r="N5433" t="b">
        <f t="shared" si="426"/>
        <v>1</v>
      </c>
      <c r="O5433" t="b">
        <f t="shared" si="427"/>
        <v>1</v>
      </c>
      <c r="P5433" t="b">
        <f t="shared" si="427"/>
        <v>1</v>
      </c>
      <c r="Q5433" t="b">
        <f t="shared" si="428"/>
        <v>1</v>
      </c>
      <c r="R5433" t="b">
        <f t="shared" si="429"/>
        <v>1</v>
      </c>
      <c r="U5433" s="105" t="s">
        <v>761</v>
      </c>
      <c r="V5433" s="105" t="s">
        <v>1586</v>
      </c>
      <c r="W5433" s="106">
        <v>4600000</v>
      </c>
      <c r="X5433" s="106">
        <v>0</v>
      </c>
    </row>
    <row r="5434" spans="2:26" x14ac:dyDescent="0.25">
      <c r="B5434" s="105" t="s">
        <v>762</v>
      </c>
      <c r="C5434" s="105" t="s">
        <v>1587</v>
      </c>
      <c r="D5434" s="106">
        <v>11000000</v>
      </c>
      <c r="E5434" s="106">
        <v>0</v>
      </c>
      <c r="M5434" t="b">
        <f t="shared" si="425"/>
        <v>1</v>
      </c>
      <c r="N5434" t="b">
        <f t="shared" si="426"/>
        <v>1</v>
      </c>
      <c r="O5434" t="b">
        <f t="shared" si="427"/>
        <v>1</v>
      </c>
      <c r="P5434" t="b">
        <f t="shared" si="427"/>
        <v>1</v>
      </c>
      <c r="Q5434" t="b">
        <f t="shared" si="428"/>
        <v>1</v>
      </c>
      <c r="R5434" t="b">
        <f t="shared" si="429"/>
        <v>1</v>
      </c>
      <c r="U5434" s="105" t="s">
        <v>762</v>
      </c>
      <c r="V5434" s="105" t="s">
        <v>1587</v>
      </c>
      <c r="W5434" s="106">
        <v>11000000</v>
      </c>
      <c r="X5434" s="106">
        <v>0</v>
      </c>
    </row>
    <row r="5435" spans="2:26" x14ac:dyDescent="0.25">
      <c r="B5435" s="105" t="s">
        <v>763</v>
      </c>
      <c r="C5435" s="105" t="s">
        <v>1588</v>
      </c>
      <c r="D5435" s="106">
        <v>7600000</v>
      </c>
      <c r="E5435" s="106">
        <v>0</v>
      </c>
      <c r="M5435" t="b">
        <f t="shared" si="425"/>
        <v>1</v>
      </c>
      <c r="N5435" t="b">
        <f t="shared" si="426"/>
        <v>1</v>
      </c>
      <c r="O5435" t="b">
        <f t="shared" si="427"/>
        <v>1</v>
      </c>
      <c r="P5435" t="b">
        <f t="shared" si="427"/>
        <v>1</v>
      </c>
      <c r="Q5435" t="b">
        <f t="shared" si="428"/>
        <v>1</v>
      </c>
      <c r="R5435" t="b">
        <f t="shared" si="429"/>
        <v>1</v>
      </c>
      <c r="U5435" s="105" t="s">
        <v>763</v>
      </c>
      <c r="V5435" s="105" t="s">
        <v>1588</v>
      </c>
      <c r="W5435" s="106">
        <v>7600000</v>
      </c>
      <c r="X5435" s="106">
        <v>0</v>
      </c>
    </row>
    <row r="5436" spans="2:26" x14ac:dyDescent="0.25">
      <c r="B5436" s="105" t="s">
        <v>764</v>
      </c>
      <c r="C5436" s="105" t="s">
        <v>1589</v>
      </c>
      <c r="D5436" s="106">
        <v>4400000</v>
      </c>
      <c r="E5436" s="106">
        <v>0</v>
      </c>
      <c r="M5436" t="b">
        <f t="shared" si="425"/>
        <v>1</v>
      </c>
      <c r="N5436" t="b">
        <f t="shared" si="426"/>
        <v>1</v>
      </c>
      <c r="O5436" t="b">
        <f t="shared" si="427"/>
        <v>1</v>
      </c>
      <c r="P5436" t="b">
        <f t="shared" si="427"/>
        <v>1</v>
      </c>
      <c r="Q5436" t="b">
        <f t="shared" si="428"/>
        <v>1</v>
      </c>
      <c r="R5436" t="b">
        <f t="shared" si="429"/>
        <v>1</v>
      </c>
      <c r="U5436" s="105" t="s">
        <v>764</v>
      </c>
      <c r="V5436" s="105" t="s">
        <v>1589</v>
      </c>
      <c r="W5436" s="106">
        <v>4400000</v>
      </c>
      <c r="X5436" s="106">
        <v>0</v>
      </c>
    </row>
    <row r="5437" spans="2:26" x14ac:dyDescent="0.25">
      <c r="B5437" s="105" t="s">
        <v>765</v>
      </c>
      <c r="C5437" s="105" t="s">
        <v>1590</v>
      </c>
      <c r="D5437" s="106">
        <v>2300000</v>
      </c>
      <c r="E5437" s="106">
        <v>0</v>
      </c>
      <c r="M5437" t="b">
        <f t="shared" si="425"/>
        <v>1</v>
      </c>
      <c r="N5437" t="b">
        <f t="shared" si="426"/>
        <v>1</v>
      </c>
      <c r="O5437" t="b">
        <f t="shared" si="427"/>
        <v>1</v>
      </c>
      <c r="P5437" t="b">
        <f t="shared" si="427"/>
        <v>1</v>
      </c>
      <c r="Q5437" t="b">
        <f t="shared" si="428"/>
        <v>1</v>
      </c>
      <c r="R5437" t="b">
        <f t="shared" si="429"/>
        <v>1</v>
      </c>
      <c r="U5437" s="105" t="s">
        <v>765</v>
      </c>
      <c r="V5437" s="105" t="s">
        <v>1590</v>
      </c>
      <c r="W5437" s="106">
        <v>2300000</v>
      </c>
      <c r="X5437" s="106">
        <v>0</v>
      </c>
    </row>
    <row r="5438" spans="2:26" x14ac:dyDescent="0.25">
      <c r="B5438" s="105" t="s">
        <v>767</v>
      </c>
      <c r="C5438" s="105" t="s">
        <v>1592</v>
      </c>
      <c r="D5438" s="106">
        <v>4800000</v>
      </c>
      <c r="E5438" s="106">
        <v>0</v>
      </c>
      <c r="M5438" t="b">
        <f t="shared" si="425"/>
        <v>1</v>
      </c>
      <c r="N5438" t="b">
        <f t="shared" si="426"/>
        <v>1</v>
      </c>
      <c r="O5438" t="b">
        <f t="shared" si="427"/>
        <v>1</v>
      </c>
      <c r="P5438" t="b">
        <f t="shared" si="427"/>
        <v>1</v>
      </c>
      <c r="Q5438" t="b">
        <f t="shared" si="428"/>
        <v>1</v>
      </c>
      <c r="R5438" t="b">
        <f t="shared" si="429"/>
        <v>1</v>
      </c>
      <c r="U5438" s="105" t="s">
        <v>767</v>
      </c>
      <c r="V5438" s="105" t="s">
        <v>1592</v>
      </c>
      <c r="W5438" s="106">
        <v>4800000</v>
      </c>
      <c r="X5438" s="106">
        <v>0</v>
      </c>
    </row>
    <row r="5439" spans="2:26" x14ac:dyDescent="0.25">
      <c r="B5439" s="105" t="s">
        <v>403</v>
      </c>
      <c r="C5439" s="105" t="s">
        <v>404</v>
      </c>
      <c r="D5439" s="106">
        <v>30250000</v>
      </c>
      <c r="E5439" s="106">
        <v>0</v>
      </c>
      <c r="M5439" t="b">
        <f t="shared" si="425"/>
        <v>1</v>
      </c>
      <c r="N5439" t="b">
        <f t="shared" si="426"/>
        <v>1</v>
      </c>
      <c r="O5439" t="b">
        <f t="shared" si="427"/>
        <v>1</v>
      </c>
      <c r="P5439" t="b">
        <f t="shared" si="427"/>
        <v>1</v>
      </c>
      <c r="Q5439" t="b">
        <f t="shared" si="428"/>
        <v>1</v>
      </c>
      <c r="R5439" t="b">
        <f t="shared" si="429"/>
        <v>1</v>
      </c>
      <c r="U5439" s="105" t="s">
        <v>403</v>
      </c>
      <c r="V5439" s="105" t="s">
        <v>404</v>
      </c>
      <c r="W5439" s="106">
        <v>30250000</v>
      </c>
      <c r="X5439" s="106">
        <v>0</v>
      </c>
    </row>
    <row r="5440" spans="2:26" x14ac:dyDescent="0.25">
      <c r="B5440" s="105" t="s">
        <v>405</v>
      </c>
      <c r="C5440" s="105" t="s">
        <v>406</v>
      </c>
      <c r="D5440" s="106">
        <v>30250000</v>
      </c>
      <c r="E5440" s="106">
        <v>0</v>
      </c>
      <c r="M5440" t="b">
        <f t="shared" si="425"/>
        <v>1</v>
      </c>
      <c r="N5440" t="b">
        <f t="shared" si="426"/>
        <v>1</v>
      </c>
      <c r="O5440" t="b">
        <f t="shared" si="427"/>
        <v>1</v>
      </c>
      <c r="P5440" t="b">
        <f t="shared" si="427"/>
        <v>1</v>
      </c>
      <c r="Q5440" t="b">
        <f t="shared" si="428"/>
        <v>1</v>
      </c>
      <c r="R5440" t="b">
        <f t="shared" si="429"/>
        <v>1</v>
      </c>
      <c r="U5440" s="105" t="s">
        <v>405</v>
      </c>
      <c r="V5440" s="105" t="s">
        <v>406</v>
      </c>
      <c r="W5440" s="106">
        <v>30250000</v>
      </c>
      <c r="X5440" s="106">
        <v>0</v>
      </c>
    </row>
    <row r="5441" spans="2:24" x14ac:dyDescent="0.25">
      <c r="B5441" s="105" t="s">
        <v>603</v>
      </c>
      <c r="C5441" s="105" t="s">
        <v>406</v>
      </c>
      <c r="D5441" s="106">
        <v>20450000</v>
      </c>
      <c r="E5441" s="106">
        <v>0</v>
      </c>
      <c r="M5441" t="b">
        <f t="shared" si="425"/>
        <v>1</v>
      </c>
      <c r="N5441" t="b">
        <f t="shared" si="426"/>
        <v>1</v>
      </c>
      <c r="O5441" t="b">
        <f t="shared" si="427"/>
        <v>1</v>
      </c>
      <c r="P5441" t="b">
        <f t="shared" si="427"/>
        <v>1</v>
      </c>
      <c r="Q5441" t="b">
        <f t="shared" si="428"/>
        <v>1</v>
      </c>
      <c r="R5441" t="b">
        <f t="shared" si="429"/>
        <v>1</v>
      </c>
      <c r="U5441" s="105" t="s">
        <v>603</v>
      </c>
      <c r="V5441" s="105" t="s">
        <v>406</v>
      </c>
      <c r="W5441" s="106">
        <v>20450000</v>
      </c>
      <c r="X5441" s="106">
        <v>0</v>
      </c>
    </row>
    <row r="5442" spans="2:24" x14ac:dyDescent="0.25">
      <c r="B5442" s="105" t="s">
        <v>407</v>
      </c>
      <c r="C5442" s="105" t="s">
        <v>1551</v>
      </c>
      <c r="D5442" s="106">
        <v>3800000</v>
      </c>
      <c r="E5442" s="106">
        <v>0</v>
      </c>
      <c r="M5442" t="b">
        <f t="shared" si="425"/>
        <v>1</v>
      </c>
      <c r="N5442" t="b">
        <f t="shared" si="426"/>
        <v>1</v>
      </c>
      <c r="O5442" t="b">
        <f t="shared" si="427"/>
        <v>1</v>
      </c>
      <c r="P5442" t="b">
        <f t="shared" si="427"/>
        <v>1</v>
      </c>
      <c r="Q5442" t="b">
        <f t="shared" si="428"/>
        <v>1</v>
      </c>
      <c r="R5442" t="b">
        <f t="shared" si="429"/>
        <v>1</v>
      </c>
      <c r="U5442" s="105" t="s">
        <v>407</v>
      </c>
      <c r="V5442" s="105" t="s">
        <v>1551</v>
      </c>
      <c r="W5442" s="106">
        <v>3800000</v>
      </c>
      <c r="X5442" s="106">
        <v>0</v>
      </c>
    </row>
    <row r="5443" spans="2:24" x14ac:dyDescent="0.25">
      <c r="B5443" s="105" t="s">
        <v>408</v>
      </c>
      <c r="C5443" s="105" t="s">
        <v>1439</v>
      </c>
      <c r="D5443" s="106">
        <v>6000000</v>
      </c>
      <c r="E5443" s="106">
        <v>0</v>
      </c>
      <c r="M5443" t="b">
        <f t="shared" si="425"/>
        <v>1</v>
      </c>
      <c r="N5443" t="b">
        <f t="shared" si="426"/>
        <v>1</v>
      </c>
      <c r="O5443" t="b">
        <f t="shared" si="427"/>
        <v>1</v>
      </c>
      <c r="P5443" t="b">
        <f t="shared" si="427"/>
        <v>1</v>
      </c>
      <c r="Q5443" t="b">
        <f t="shared" si="428"/>
        <v>1</v>
      </c>
      <c r="R5443" t="b">
        <f t="shared" si="429"/>
        <v>1</v>
      </c>
      <c r="U5443" s="105" t="s">
        <v>408</v>
      </c>
      <c r="V5443" s="105" t="s">
        <v>1439</v>
      </c>
      <c r="W5443" s="106">
        <v>6000000</v>
      </c>
      <c r="X5443" s="106">
        <v>0</v>
      </c>
    </row>
    <row r="5444" spans="2:24" x14ac:dyDescent="0.25">
      <c r="B5444" s="105" t="s">
        <v>411</v>
      </c>
      <c r="C5444" s="105" t="s">
        <v>412</v>
      </c>
      <c r="D5444" s="106">
        <v>10350000</v>
      </c>
      <c r="E5444" s="106">
        <v>0</v>
      </c>
      <c r="M5444" t="b">
        <f t="shared" si="425"/>
        <v>1</v>
      </c>
      <c r="N5444" t="b">
        <f t="shared" si="426"/>
        <v>1</v>
      </c>
      <c r="O5444" t="b">
        <f t="shared" si="427"/>
        <v>1</v>
      </c>
      <c r="P5444" t="b">
        <f t="shared" si="427"/>
        <v>1</v>
      </c>
      <c r="Q5444" t="b">
        <f t="shared" si="428"/>
        <v>1</v>
      </c>
      <c r="R5444" t="b">
        <f t="shared" si="429"/>
        <v>1</v>
      </c>
      <c r="U5444" s="105" t="s">
        <v>411</v>
      </c>
      <c r="V5444" s="105" t="s">
        <v>412</v>
      </c>
      <c r="W5444" s="106">
        <v>10350000</v>
      </c>
      <c r="X5444" s="106">
        <v>0</v>
      </c>
    </row>
    <row r="5445" spans="2:24" x14ac:dyDescent="0.25">
      <c r="B5445" s="105" t="s">
        <v>413</v>
      </c>
      <c r="C5445" s="105" t="s">
        <v>414</v>
      </c>
      <c r="D5445" s="106">
        <v>10350000</v>
      </c>
      <c r="E5445" s="106">
        <v>0</v>
      </c>
      <c r="M5445" t="b">
        <f t="shared" si="425"/>
        <v>1</v>
      </c>
      <c r="N5445" t="b">
        <f t="shared" si="426"/>
        <v>1</v>
      </c>
      <c r="O5445" t="b">
        <f t="shared" si="427"/>
        <v>1</v>
      </c>
      <c r="P5445" t="b">
        <f t="shared" si="427"/>
        <v>1</v>
      </c>
      <c r="Q5445" t="b">
        <f t="shared" si="428"/>
        <v>1</v>
      </c>
      <c r="R5445" t="b">
        <f t="shared" si="429"/>
        <v>1</v>
      </c>
      <c r="U5445" s="105" t="s">
        <v>413</v>
      </c>
      <c r="V5445" s="105" t="s">
        <v>414</v>
      </c>
      <c r="W5445" s="106">
        <v>10350000</v>
      </c>
      <c r="X5445" s="106">
        <v>0</v>
      </c>
    </row>
    <row r="5446" spans="2:24" x14ac:dyDescent="0.25">
      <c r="B5446" s="105" t="s">
        <v>415</v>
      </c>
      <c r="C5446" s="105" t="s">
        <v>414</v>
      </c>
      <c r="D5446" s="106">
        <v>10350000</v>
      </c>
      <c r="E5446" s="106">
        <v>0</v>
      </c>
      <c r="M5446" t="b">
        <f t="shared" si="425"/>
        <v>1</v>
      </c>
      <c r="N5446" t="b">
        <f t="shared" si="426"/>
        <v>1</v>
      </c>
      <c r="O5446" t="b">
        <f t="shared" si="427"/>
        <v>1</v>
      </c>
      <c r="P5446" t="b">
        <f t="shared" si="427"/>
        <v>1</v>
      </c>
      <c r="Q5446" t="b">
        <f t="shared" si="428"/>
        <v>1</v>
      </c>
      <c r="R5446" t="b">
        <f t="shared" si="429"/>
        <v>1</v>
      </c>
      <c r="U5446" s="105" t="s">
        <v>415</v>
      </c>
      <c r="V5446" s="105" t="s">
        <v>414</v>
      </c>
      <c r="W5446" s="106">
        <v>10350000</v>
      </c>
      <c r="X5446" s="106">
        <v>0</v>
      </c>
    </row>
    <row r="5447" spans="2:24" x14ac:dyDescent="0.25">
      <c r="B5447" s="105" t="s">
        <v>562</v>
      </c>
      <c r="C5447" s="105" t="s">
        <v>563</v>
      </c>
      <c r="D5447" s="106">
        <v>19600000</v>
      </c>
      <c r="E5447" s="106">
        <v>0</v>
      </c>
      <c r="M5447" t="b">
        <f t="shared" si="425"/>
        <v>1</v>
      </c>
      <c r="N5447" t="b">
        <f t="shared" si="426"/>
        <v>1</v>
      </c>
      <c r="O5447" t="b">
        <f t="shared" si="427"/>
        <v>1</v>
      </c>
      <c r="P5447" t="b">
        <f t="shared" si="427"/>
        <v>1</v>
      </c>
      <c r="Q5447" t="b">
        <f t="shared" si="428"/>
        <v>1</v>
      </c>
      <c r="R5447" t="b">
        <f t="shared" si="429"/>
        <v>1</v>
      </c>
      <c r="U5447" s="105" t="s">
        <v>562</v>
      </c>
      <c r="V5447" s="105" t="s">
        <v>563</v>
      </c>
      <c r="W5447" s="106">
        <v>19600000</v>
      </c>
      <c r="X5447" s="106">
        <v>0</v>
      </c>
    </row>
    <row r="5448" spans="2:24" x14ac:dyDescent="0.25">
      <c r="B5448" s="105" t="s">
        <v>564</v>
      </c>
      <c r="C5448" s="105" t="s">
        <v>565</v>
      </c>
      <c r="D5448" s="106">
        <v>19600000</v>
      </c>
      <c r="E5448" s="106">
        <v>0</v>
      </c>
      <c r="M5448" t="b">
        <f t="shared" si="425"/>
        <v>1</v>
      </c>
      <c r="N5448" t="b">
        <f t="shared" si="426"/>
        <v>1</v>
      </c>
      <c r="O5448" t="b">
        <f t="shared" si="427"/>
        <v>1</v>
      </c>
      <c r="P5448" t="b">
        <f t="shared" si="427"/>
        <v>1</v>
      </c>
      <c r="Q5448" t="b">
        <f t="shared" si="428"/>
        <v>1</v>
      </c>
      <c r="R5448" t="b">
        <f t="shared" si="429"/>
        <v>1</v>
      </c>
      <c r="U5448" s="105" t="s">
        <v>564</v>
      </c>
      <c r="V5448" s="105" t="s">
        <v>565</v>
      </c>
      <c r="W5448" s="106">
        <v>19600000</v>
      </c>
      <c r="X5448" s="106">
        <v>0</v>
      </c>
    </row>
    <row r="5449" spans="2:24" x14ac:dyDescent="0.25">
      <c r="B5449" s="105" t="s">
        <v>566</v>
      </c>
      <c r="C5449" s="105" t="s">
        <v>565</v>
      </c>
      <c r="D5449" s="106">
        <v>19600000</v>
      </c>
      <c r="E5449" s="106">
        <v>0</v>
      </c>
      <c r="M5449" t="b">
        <f t="shared" si="425"/>
        <v>1</v>
      </c>
      <c r="N5449" t="b">
        <f t="shared" si="426"/>
        <v>1</v>
      </c>
      <c r="O5449" t="b">
        <f t="shared" si="427"/>
        <v>1</v>
      </c>
      <c r="P5449" t="b">
        <f t="shared" si="427"/>
        <v>1</v>
      </c>
      <c r="Q5449" t="b">
        <f t="shared" si="428"/>
        <v>1</v>
      </c>
      <c r="R5449" t="b">
        <f t="shared" si="429"/>
        <v>1</v>
      </c>
      <c r="U5449" s="105" t="s">
        <v>566</v>
      </c>
      <c r="V5449" s="105" t="s">
        <v>565</v>
      </c>
      <c r="W5449" s="106">
        <v>19600000</v>
      </c>
      <c r="X5449" s="106">
        <v>0</v>
      </c>
    </row>
    <row r="5450" spans="2:24" x14ac:dyDescent="0.25">
      <c r="B5450" s="105" t="s">
        <v>567</v>
      </c>
      <c r="C5450" s="105" t="s">
        <v>568</v>
      </c>
      <c r="D5450" s="106">
        <v>76050000</v>
      </c>
      <c r="E5450" s="106">
        <v>0</v>
      </c>
      <c r="M5450" t="b">
        <f t="shared" si="425"/>
        <v>1</v>
      </c>
      <c r="N5450" t="b">
        <f t="shared" si="426"/>
        <v>1</v>
      </c>
      <c r="O5450" t="b">
        <f t="shared" si="427"/>
        <v>1</v>
      </c>
      <c r="P5450" t="b">
        <f t="shared" si="427"/>
        <v>1</v>
      </c>
      <c r="Q5450" t="b">
        <f t="shared" si="428"/>
        <v>1</v>
      </c>
      <c r="R5450" t="b">
        <f t="shared" si="429"/>
        <v>1</v>
      </c>
      <c r="U5450" s="105" t="s">
        <v>567</v>
      </c>
      <c r="V5450" s="105" t="s">
        <v>568</v>
      </c>
      <c r="W5450" s="106">
        <v>76050000</v>
      </c>
      <c r="X5450" s="106">
        <v>0</v>
      </c>
    </row>
    <row r="5451" spans="2:24" x14ac:dyDescent="0.25">
      <c r="B5451" s="105" t="s">
        <v>609</v>
      </c>
      <c r="C5451" s="105" t="s">
        <v>610</v>
      </c>
      <c r="D5451" s="106">
        <v>75500000</v>
      </c>
      <c r="E5451" s="106">
        <v>0</v>
      </c>
      <c r="M5451" t="b">
        <f t="shared" si="425"/>
        <v>1</v>
      </c>
      <c r="N5451" t="b">
        <f t="shared" si="426"/>
        <v>1</v>
      </c>
      <c r="O5451" t="b">
        <f t="shared" si="427"/>
        <v>1</v>
      </c>
      <c r="P5451" t="b">
        <f t="shared" si="427"/>
        <v>1</v>
      </c>
      <c r="Q5451" t="b">
        <f t="shared" si="428"/>
        <v>1</v>
      </c>
      <c r="R5451" t="b">
        <f t="shared" si="429"/>
        <v>1</v>
      </c>
      <c r="U5451" s="105" t="s">
        <v>609</v>
      </c>
      <c r="V5451" s="105" t="s">
        <v>610</v>
      </c>
      <c r="W5451" s="106">
        <v>75500000</v>
      </c>
      <c r="X5451" s="106">
        <v>0</v>
      </c>
    </row>
    <row r="5452" spans="2:24" x14ac:dyDescent="0.25">
      <c r="B5452" s="105" t="s">
        <v>611</v>
      </c>
      <c r="C5452" s="105" t="s">
        <v>610</v>
      </c>
      <c r="D5452" s="106">
        <v>75500000</v>
      </c>
      <c r="E5452" s="106">
        <v>0</v>
      </c>
      <c r="M5452" t="b">
        <f t="shared" si="425"/>
        <v>1</v>
      </c>
      <c r="N5452" t="b">
        <f t="shared" si="426"/>
        <v>1</v>
      </c>
      <c r="O5452" t="b">
        <f t="shared" si="427"/>
        <v>1</v>
      </c>
      <c r="P5452" t="b">
        <f t="shared" si="427"/>
        <v>1</v>
      </c>
      <c r="Q5452" t="b">
        <f t="shared" si="428"/>
        <v>1</v>
      </c>
      <c r="R5452" t="b">
        <f t="shared" si="429"/>
        <v>1</v>
      </c>
      <c r="U5452" s="105" t="s">
        <v>611</v>
      </c>
      <c r="V5452" s="105" t="s">
        <v>610</v>
      </c>
      <c r="W5452" s="106">
        <v>75500000</v>
      </c>
      <c r="X5452" s="106">
        <v>0</v>
      </c>
    </row>
    <row r="5453" spans="2:24" x14ac:dyDescent="0.25">
      <c r="B5453" s="105" t="s">
        <v>612</v>
      </c>
      <c r="C5453" s="105" t="s">
        <v>613</v>
      </c>
      <c r="D5453" s="106">
        <v>550000</v>
      </c>
      <c r="E5453" s="106">
        <v>0</v>
      </c>
      <c r="M5453" t="b">
        <f t="shared" si="425"/>
        <v>1</v>
      </c>
      <c r="N5453" t="b">
        <f t="shared" si="426"/>
        <v>1</v>
      </c>
      <c r="O5453" t="b">
        <f t="shared" si="427"/>
        <v>1</v>
      </c>
      <c r="P5453" t="b">
        <f t="shared" si="427"/>
        <v>1</v>
      </c>
      <c r="Q5453" t="b">
        <f t="shared" si="428"/>
        <v>1</v>
      </c>
      <c r="R5453" t="b">
        <f t="shared" si="429"/>
        <v>1</v>
      </c>
      <c r="U5453" s="105" t="s">
        <v>612</v>
      </c>
      <c r="V5453" s="105" t="s">
        <v>613</v>
      </c>
      <c r="W5453" s="106">
        <v>550000</v>
      </c>
      <c r="X5453" s="106">
        <v>0</v>
      </c>
    </row>
    <row r="5454" spans="2:24" x14ac:dyDescent="0.25">
      <c r="B5454" s="105" t="s">
        <v>614</v>
      </c>
      <c r="C5454" s="105" t="s">
        <v>613</v>
      </c>
      <c r="D5454" s="106">
        <v>550000</v>
      </c>
      <c r="E5454" s="106">
        <v>0</v>
      </c>
      <c r="M5454" t="b">
        <f t="shared" si="425"/>
        <v>1</v>
      </c>
      <c r="N5454" t="b">
        <f t="shared" si="426"/>
        <v>1</v>
      </c>
      <c r="O5454" t="b">
        <f t="shared" si="427"/>
        <v>1</v>
      </c>
      <c r="P5454" t="b">
        <f t="shared" si="427"/>
        <v>1</v>
      </c>
      <c r="Q5454" t="b">
        <f t="shared" si="428"/>
        <v>1</v>
      </c>
      <c r="R5454" t="b">
        <f t="shared" si="429"/>
        <v>1</v>
      </c>
      <c r="U5454" s="105" t="s">
        <v>614</v>
      </c>
      <c r="V5454" s="105" t="s">
        <v>613</v>
      </c>
      <c r="W5454" s="106">
        <v>550000</v>
      </c>
      <c r="X5454" s="106">
        <v>0</v>
      </c>
    </row>
    <row r="5455" spans="2:24" x14ac:dyDescent="0.25">
      <c r="B5455" s="105" t="s">
        <v>429</v>
      </c>
      <c r="C5455" s="105" t="s">
        <v>430</v>
      </c>
      <c r="D5455" s="106">
        <v>9650000</v>
      </c>
      <c r="E5455" s="106">
        <v>0</v>
      </c>
      <c r="M5455" t="b">
        <f t="shared" si="425"/>
        <v>1</v>
      </c>
      <c r="N5455" t="b">
        <f t="shared" si="426"/>
        <v>1</v>
      </c>
      <c r="O5455" t="b">
        <f t="shared" si="427"/>
        <v>1</v>
      </c>
      <c r="P5455" t="b">
        <f t="shared" si="427"/>
        <v>1</v>
      </c>
      <c r="Q5455" t="b">
        <f t="shared" si="428"/>
        <v>1</v>
      </c>
      <c r="R5455" t="b">
        <f t="shared" si="429"/>
        <v>1</v>
      </c>
      <c r="U5455" s="105" t="s">
        <v>429</v>
      </c>
      <c r="V5455" s="105" t="s">
        <v>430</v>
      </c>
      <c r="W5455" s="106">
        <v>9650000</v>
      </c>
      <c r="X5455" s="106">
        <v>0</v>
      </c>
    </row>
    <row r="5456" spans="2:24" x14ac:dyDescent="0.25">
      <c r="B5456" s="105" t="s">
        <v>431</v>
      </c>
      <c r="C5456" s="105" t="s">
        <v>432</v>
      </c>
      <c r="D5456" s="106">
        <v>9650000</v>
      </c>
      <c r="E5456" s="106">
        <v>0</v>
      </c>
      <c r="M5456" t="b">
        <f t="shared" si="425"/>
        <v>1</v>
      </c>
      <c r="N5456" t="b">
        <f t="shared" si="426"/>
        <v>1</v>
      </c>
      <c r="O5456" t="b">
        <f t="shared" si="427"/>
        <v>1</v>
      </c>
      <c r="P5456" t="b">
        <f t="shared" si="427"/>
        <v>1</v>
      </c>
      <c r="Q5456" t="b">
        <f t="shared" si="428"/>
        <v>1</v>
      </c>
      <c r="R5456" t="b">
        <f t="shared" si="429"/>
        <v>1</v>
      </c>
      <c r="U5456" s="105" t="s">
        <v>431</v>
      </c>
      <c r="V5456" s="105" t="s">
        <v>432</v>
      </c>
      <c r="W5456" s="106">
        <v>9650000</v>
      </c>
      <c r="X5456" s="106">
        <v>0</v>
      </c>
    </row>
    <row r="5457" spans="2:24" x14ac:dyDescent="0.25">
      <c r="B5457" s="105" t="s">
        <v>433</v>
      </c>
      <c r="C5457" s="105" t="s">
        <v>432</v>
      </c>
      <c r="D5457" s="106">
        <v>9650000</v>
      </c>
      <c r="E5457" s="106">
        <v>0</v>
      </c>
      <c r="M5457" t="b">
        <f t="shared" si="425"/>
        <v>1</v>
      </c>
      <c r="N5457" t="b">
        <f t="shared" si="426"/>
        <v>1</v>
      </c>
      <c r="O5457" t="b">
        <f t="shared" si="427"/>
        <v>1</v>
      </c>
      <c r="P5457" t="b">
        <f t="shared" si="427"/>
        <v>1</v>
      </c>
      <c r="Q5457" t="b">
        <f t="shared" si="428"/>
        <v>1</v>
      </c>
      <c r="R5457" t="b">
        <f t="shared" si="429"/>
        <v>1</v>
      </c>
      <c r="U5457" s="105" t="s">
        <v>433</v>
      </c>
      <c r="V5457" s="105" t="s">
        <v>432</v>
      </c>
      <c r="W5457" s="106">
        <v>9650000</v>
      </c>
      <c r="X5457" s="106">
        <v>0</v>
      </c>
    </row>
    <row r="5458" spans="2:24" x14ac:dyDescent="0.25">
      <c r="B5458" s="105" t="s">
        <v>434</v>
      </c>
      <c r="C5458" s="105" t="s">
        <v>435</v>
      </c>
      <c r="D5458" s="106">
        <v>1900000</v>
      </c>
      <c r="E5458" s="106">
        <v>0</v>
      </c>
      <c r="M5458" t="b">
        <f t="shared" si="425"/>
        <v>1</v>
      </c>
      <c r="N5458" t="b">
        <f t="shared" si="426"/>
        <v>1</v>
      </c>
      <c r="O5458" t="b">
        <f t="shared" si="427"/>
        <v>1</v>
      </c>
      <c r="P5458" t="b">
        <f t="shared" si="427"/>
        <v>1</v>
      </c>
      <c r="Q5458" t="b">
        <f t="shared" si="428"/>
        <v>1</v>
      </c>
      <c r="R5458" t="b">
        <f t="shared" si="429"/>
        <v>1</v>
      </c>
      <c r="U5458" s="105" t="s">
        <v>434</v>
      </c>
      <c r="V5458" s="105" t="s">
        <v>435</v>
      </c>
      <c r="W5458" s="106">
        <v>1900000</v>
      </c>
      <c r="X5458" s="106">
        <v>0</v>
      </c>
    </row>
    <row r="5459" spans="2:24" x14ac:dyDescent="0.25">
      <c r="B5459" s="105" t="s">
        <v>436</v>
      </c>
      <c r="C5459" s="105" t="s">
        <v>437</v>
      </c>
      <c r="D5459" s="106">
        <v>1900000</v>
      </c>
      <c r="E5459" s="106">
        <v>0</v>
      </c>
      <c r="M5459" t="b">
        <f t="shared" si="425"/>
        <v>1</v>
      </c>
      <c r="N5459" t="b">
        <f t="shared" si="426"/>
        <v>1</v>
      </c>
      <c r="O5459" t="b">
        <f t="shared" si="427"/>
        <v>1</v>
      </c>
      <c r="P5459" t="b">
        <f t="shared" si="427"/>
        <v>1</v>
      </c>
      <c r="Q5459" t="b">
        <f t="shared" si="428"/>
        <v>1</v>
      </c>
      <c r="R5459" t="b">
        <f t="shared" si="429"/>
        <v>1</v>
      </c>
      <c r="U5459" s="105" t="s">
        <v>436</v>
      </c>
      <c r="V5459" s="105" t="s">
        <v>437</v>
      </c>
      <c r="W5459" s="106">
        <v>1900000</v>
      </c>
      <c r="X5459" s="106">
        <v>0</v>
      </c>
    </row>
    <row r="5460" spans="2:24" x14ac:dyDescent="0.25">
      <c r="B5460" s="105" t="s">
        <v>438</v>
      </c>
      <c r="C5460" s="105" t="s">
        <v>437</v>
      </c>
      <c r="D5460" s="106">
        <v>1900000</v>
      </c>
      <c r="E5460" s="106">
        <v>0</v>
      </c>
      <c r="M5460" t="b">
        <f t="shared" si="425"/>
        <v>1</v>
      </c>
      <c r="N5460" t="b">
        <f t="shared" si="426"/>
        <v>1</v>
      </c>
      <c r="O5460" t="b">
        <f t="shared" si="427"/>
        <v>1</v>
      </c>
      <c r="P5460" t="b">
        <f t="shared" si="427"/>
        <v>1</v>
      </c>
      <c r="Q5460" t="b">
        <f t="shared" si="428"/>
        <v>1</v>
      </c>
      <c r="R5460" t="b">
        <f t="shared" si="429"/>
        <v>1</v>
      </c>
      <c r="U5460" s="105" t="s">
        <v>438</v>
      </c>
      <c r="V5460" s="105" t="s">
        <v>437</v>
      </c>
      <c r="W5460" s="106">
        <v>1900000</v>
      </c>
      <c r="X5460" s="106">
        <v>0</v>
      </c>
    </row>
    <row r="5461" spans="2:24" x14ac:dyDescent="0.25">
      <c r="B5461" s="105" t="s">
        <v>615</v>
      </c>
      <c r="C5461" s="105" t="s">
        <v>616</v>
      </c>
      <c r="D5461" s="106">
        <v>62900000</v>
      </c>
      <c r="E5461" s="106">
        <v>0</v>
      </c>
      <c r="M5461" t="b">
        <f t="shared" si="425"/>
        <v>1</v>
      </c>
      <c r="N5461" t="b">
        <f t="shared" si="426"/>
        <v>1</v>
      </c>
      <c r="O5461" t="b">
        <f t="shared" si="427"/>
        <v>1</v>
      </c>
      <c r="P5461" t="b">
        <f t="shared" si="427"/>
        <v>1</v>
      </c>
      <c r="Q5461" t="b">
        <f t="shared" si="428"/>
        <v>1</v>
      </c>
      <c r="R5461" t="b">
        <f t="shared" si="429"/>
        <v>1</v>
      </c>
      <c r="U5461" s="105" t="s">
        <v>615</v>
      </c>
      <c r="V5461" s="105" t="s">
        <v>616</v>
      </c>
      <c r="W5461" s="106">
        <v>62900000</v>
      </c>
      <c r="X5461" s="106">
        <v>0</v>
      </c>
    </row>
    <row r="5462" spans="2:24" x14ac:dyDescent="0.25">
      <c r="B5462" s="105" t="s">
        <v>617</v>
      </c>
      <c r="C5462" s="105" t="s">
        <v>618</v>
      </c>
      <c r="D5462" s="106">
        <v>62900000</v>
      </c>
      <c r="E5462" s="106">
        <v>0</v>
      </c>
      <c r="M5462" t="b">
        <f t="shared" si="425"/>
        <v>1</v>
      </c>
      <c r="N5462" t="b">
        <f t="shared" si="426"/>
        <v>1</v>
      </c>
      <c r="O5462" t="b">
        <f t="shared" si="427"/>
        <v>1</v>
      </c>
      <c r="P5462" t="b">
        <f t="shared" si="427"/>
        <v>1</v>
      </c>
      <c r="Q5462" t="b">
        <f t="shared" si="428"/>
        <v>1</v>
      </c>
      <c r="R5462" t="b">
        <f t="shared" si="429"/>
        <v>1</v>
      </c>
      <c r="U5462" s="105" t="s">
        <v>617</v>
      </c>
      <c r="V5462" s="105" t="s">
        <v>618</v>
      </c>
      <c r="W5462" s="106">
        <v>62900000</v>
      </c>
      <c r="X5462" s="106">
        <v>0</v>
      </c>
    </row>
    <row r="5463" spans="2:24" x14ac:dyDescent="0.25">
      <c r="B5463" s="105" t="s">
        <v>619</v>
      </c>
      <c r="C5463" s="105" t="s">
        <v>618</v>
      </c>
      <c r="D5463" s="106">
        <v>62900000</v>
      </c>
      <c r="E5463" s="106">
        <v>0</v>
      </c>
      <c r="M5463" t="b">
        <f t="shared" si="425"/>
        <v>1</v>
      </c>
      <c r="N5463" t="b">
        <f t="shared" si="426"/>
        <v>1</v>
      </c>
      <c r="O5463" t="b">
        <f t="shared" si="427"/>
        <v>1</v>
      </c>
      <c r="P5463" t="b">
        <f t="shared" si="427"/>
        <v>1</v>
      </c>
      <c r="Q5463" t="b">
        <f t="shared" si="428"/>
        <v>1</v>
      </c>
      <c r="R5463" t="b">
        <f t="shared" si="429"/>
        <v>1</v>
      </c>
      <c r="U5463" s="105" t="s">
        <v>619</v>
      </c>
      <c r="V5463" s="105" t="s">
        <v>618</v>
      </c>
      <c r="W5463" s="106">
        <v>62900000</v>
      </c>
      <c r="X5463" s="106">
        <v>0</v>
      </c>
    </row>
    <row r="5464" spans="2:24" x14ac:dyDescent="0.25">
      <c r="B5464" s="105" t="s">
        <v>439</v>
      </c>
      <c r="C5464" s="105" t="s">
        <v>440</v>
      </c>
      <c r="D5464" s="106">
        <v>10599999.9988</v>
      </c>
      <c r="E5464" s="106">
        <v>0</v>
      </c>
      <c r="M5464" t="b">
        <f t="shared" si="425"/>
        <v>1</v>
      </c>
      <c r="N5464" t="b">
        <f t="shared" si="426"/>
        <v>1</v>
      </c>
      <c r="O5464" t="b">
        <f t="shared" si="427"/>
        <v>1</v>
      </c>
      <c r="P5464" t="b">
        <f t="shared" si="427"/>
        <v>1</v>
      </c>
      <c r="Q5464" t="b">
        <f t="shared" si="428"/>
        <v>1</v>
      </c>
      <c r="R5464" t="b">
        <f t="shared" si="429"/>
        <v>1</v>
      </c>
      <c r="U5464" s="105" t="s">
        <v>439</v>
      </c>
      <c r="V5464" s="105" t="s">
        <v>440</v>
      </c>
      <c r="W5464" s="106">
        <v>10599999.9988</v>
      </c>
      <c r="X5464" s="106">
        <v>0</v>
      </c>
    </row>
    <row r="5465" spans="2:24" x14ac:dyDescent="0.25">
      <c r="B5465" s="105" t="s">
        <v>441</v>
      </c>
      <c r="C5465" s="105" t="s">
        <v>442</v>
      </c>
      <c r="D5465" s="106">
        <v>10599999.9988</v>
      </c>
      <c r="E5465" s="106">
        <v>0</v>
      </c>
      <c r="M5465" t="b">
        <f t="shared" si="425"/>
        <v>1</v>
      </c>
      <c r="N5465" t="b">
        <f t="shared" si="426"/>
        <v>1</v>
      </c>
      <c r="O5465" t="b">
        <f t="shared" si="427"/>
        <v>1</v>
      </c>
      <c r="P5465" t="b">
        <f t="shared" si="427"/>
        <v>1</v>
      </c>
      <c r="Q5465" t="b">
        <f t="shared" si="428"/>
        <v>1</v>
      </c>
      <c r="R5465" t="b">
        <f t="shared" si="429"/>
        <v>1</v>
      </c>
      <c r="U5465" s="105" t="s">
        <v>441</v>
      </c>
      <c r="V5465" s="105" t="s">
        <v>442</v>
      </c>
      <c r="W5465" s="106">
        <v>10599999.9988</v>
      </c>
      <c r="X5465" s="106">
        <v>0</v>
      </c>
    </row>
    <row r="5466" spans="2:24" x14ac:dyDescent="0.25">
      <c r="B5466" s="105" t="s">
        <v>443</v>
      </c>
      <c r="C5466" s="105" t="s">
        <v>442</v>
      </c>
      <c r="D5466" s="106">
        <v>3999999.9988000002</v>
      </c>
      <c r="E5466" s="106">
        <v>0</v>
      </c>
      <c r="M5466" t="b">
        <f t="shared" si="425"/>
        <v>1</v>
      </c>
      <c r="N5466" t="b">
        <f t="shared" si="426"/>
        <v>1</v>
      </c>
      <c r="O5466" t="b">
        <f t="shared" si="427"/>
        <v>1</v>
      </c>
      <c r="P5466" t="b">
        <f t="shared" si="427"/>
        <v>1</v>
      </c>
      <c r="Q5466" t="b">
        <f t="shared" si="428"/>
        <v>1</v>
      </c>
      <c r="R5466" t="b">
        <f t="shared" si="429"/>
        <v>1</v>
      </c>
      <c r="U5466" s="105" t="s">
        <v>443</v>
      </c>
      <c r="V5466" s="105" t="s">
        <v>442</v>
      </c>
      <c r="W5466" s="106">
        <v>3999999.9988000002</v>
      </c>
      <c r="X5466" s="106">
        <v>0</v>
      </c>
    </row>
    <row r="5467" spans="2:24" x14ac:dyDescent="0.25">
      <c r="B5467" s="105" t="s">
        <v>795</v>
      </c>
      <c r="C5467" s="105" t="s">
        <v>796</v>
      </c>
      <c r="D5467" s="106">
        <v>3600000</v>
      </c>
      <c r="E5467" s="106">
        <v>0</v>
      </c>
      <c r="M5467" t="b">
        <f t="shared" ref="M5467:M5530" si="430">+B5467=U5467</f>
        <v>1</v>
      </c>
      <c r="N5467" t="b">
        <f t="shared" ref="N5467:N5530" si="431">+C5467=V5467</f>
        <v>1</v>
      </c>
      <c r="O5467" t="b">
        <f t="shared" ref="O5467:P5530" si="432">+D5467=W5467</f>
        <v>1</v>
      </c>
      <c r="P5467" t="b">
        <f t="shared" si="432"/>
        <v>1</v>
      </c>
      <c r="Q5467" t="b">
        <f t="shared" ref="Q5467:Q5530" si="433">+F5467=Y5467</f>
        <v>1</v>
      </c>
      <c r="R5467" t="b">
        <f t="shared" ref="R5467:R5530" si="434">+G5467=Z5467</f>
        <v>1</v>
      </c>
      <c r="U5467" s="105" t="s">
        <v>795</v>
      </c>
      <c r="V5467" s="105" t="s">
        <v>796</v>
      </c>
      <c r="W5467" s="106">
        <v>3600000</v>
      </c>
      <c r="X5467" s="106">
        <v>0</v>
      </c>
    </row>
    <row r="5468" spans="2:24" x14ac:dyDescent="0.25">
      <c r="B5468" s="105" t="s">
        <v>800</v>
      </c>
      <c r="C5468" s="105" t="s">
        <v>1444</v>
      </c>
      <c r="D5468" s="106">
        <v>750000</v>
      </c>
      <c r="E5468" s="106">
        <v>0</v>
      </c>
      <c r="M5468" t="b">
        <f t="shared" si="430"/>
        <v>1</v>
      </c>
      <c r="N5468" t="b">
        <f t="shared" si="431"/>
        <v>1</v>
      </c>
      <c r="O5468" t="b">
        <f t="shared" si="432"/>
        <v>1</v>
      </c>
      <c r="P5468" t="b">
        <f t="shared" si="432"/>
        <v>1</v>
      </c>
      <c r="Q5468" t="b">
        <f t="shared" si="433"/>
        <v>1</v>
      </c>
      <c r="R5468" t="b">
        <f t="shared" si="434"/>
        <v>1</v>
      </c>
      <c r="U5468" s="105" t="s">
        <v>800</v>
      </c>
      <c r="V5468" s="105" t="s">
        <v>1444</v>
      </c>
      <c r="W5468" s="106">
        <v>750000</v>
      </c>
      <c r="X5468" s="106">
        <v>0</v>
      </c>
    </row>
    <row r="5469" spans="2:24" x14ac:dyDescent="0.25">
      <c r="B5469" s="105" t="s">
        <v>1451</v>
      </c>
      <c r="C5469" s="105" t="s">
        <v>1603</v>
      </c>
      <c r="D5469" s="106">
        <v>1500000</v>
      </c>
      <c r="E5469" s="106">
        <v>0</v>
      </c>
      <c r="M5469" t="b">
        <f t="shared" si="430"/>
        <v>1</v>
      </c>
      <c r="N5469" t="b">
        <f t="shared" si="431"/>
        <v>1</v>
      </c>
      <c r="O5469" t="b">
        <f t="shared" si="432"/>
        <v>1</v>
      </c>
      <c r="P5469" t="b">
        <f t="shared" si="432"/>
        <v>1</v>
      </c>
      <c r="Q5469" t="b">
        <f t="shared" si="433"/>
        <v>1</v>
      </c>
      <c r="R5469" t="b">
        <f t="shared" si="434"/>
        <v>1</v>
      </c>
      <c r="U5469" s="105" t="s">
        <v>1451</v>
      </c>
      <c r="V5469" s="105" t="s">
        <v>1603</v>
      </c>
      <c r="W5469" s="106">
        <v>1500000</v>
      </c>
      <c r="X5469" s="106">
        <v>0</v>
      </c>
    </row>
    <row r="5470" spans="2:24" x14ac:dyDescent="0.25">
      <c r="B5470" s="105" t="s">
        <v>1454</v>
      </c>
      <c r="C5470" s="105" t="s">
        <v>1604</v>
      </c>
      <c r="D5470" s="106">
        <v>750000</v>
      </c>
      <c r="E5470" s="106">
        <v>0</v>
      </c>
      <c r="M5470" t="b">
        <f t="shared" si="430"/>
        <v>1</v>
      </c>
      <c r="N5470" t="b">
        <f t="shared" si="431"/>
        <v>1</v>
      </c>
      <c r="O5470" t="b">
        <f t="shared" si="432"/>
        <v>1</v>
      </c>
      <c r="P5470" t="b">
        <f t="shared" si="432"/>
        <v>1</v>
      </c>
      <c r="Q5470" t="b">
        <f t="shared" si="433"/>
        <v>1</v>
      </c>
      <c r="R5470" t="b">
        <f t="shared" si="434"/>
        <v>1</v>
      </c>
      <c r="U5470" s="105" t="s">
        <v>1454</v>
      </c>
      <c r="V5470" s="105" t="s">
        <v>1604</v>
      </c>
      <c r="W5470" s="106">
        <v>750000</v>
      </c>
      <c r="X5470" s="106">
        <v>0</v>
      </c>
    </row>
    <row r="5471" spans="2:24" x14ac:dyDescent="0.25">
      <c r="B5471" s="105" t="s">
        <v>625</v>
      </c>
      <c r="C5471" s="105" t="s">
        <v>626</v>
      </c>
      <c r="D5471" s="106">
        <v>40300000</v>
      </c>
      <c r="E5471" s="106">
        <v>0</v>
      </c>
      <c r="M5471" t="b">
        <f t="shared" si="430"/>
        <v>1</v>
      </c>
      <c r="N5471" t="b">
        <f t="shared" si="431"/>
        <v>1</v>
      </c>
      <c r="O5471" t="b">
        <f t="shared" si="432"/>
        <v>1</v>
      </c>
      <c r="P5471" t="b">
        <f t="shared" si="432"/>
        <v>1</v>
      </c>
      <c r="Q5471" t="b">
        <f t="shared" si="433"/>
        <v>1</v>
      </c>
      <c r="R5471" t="b">
        <f t="shared" si="434"/>
        <v>1</v>
      </c>
      <c r="U5471" s="105" t="s">
        <v>625</v>
      </c>
      <c r="V5471" s="105" t="s">
        <v>626</v>
      </c>
      <c r="W5471" s="106">
        <v>40300000</v>
      </c>
      <c r="X5471" s="106">
        <v>0</v>
      </c>
    </row>
    <row r="5472" spans="2:24" x14ac:dyDescent="0.25">
      <c r="B5472" s="105" t="s">
        <v>627</v>
      </c>
      <c r="C5472" s="105" t="s">
        <v>628</v>
      </c>
      <c r="D5472" s="106">
        <v>40300000</v>
      </c>
      <c r="E5472" s="106">
        <v>0</v>
      </c>
      <c r="M5472" t="b">
        <f t="shared" si="430"/>
        <v>1</v>
      </c>
      <c r="N5472" t="b">
        <f t="shared" si="431"/>
        <v>1</v>
      </c>
      <c r="O5472" t="b">
        <f t="shared" si="432"/>
        <v>1</v>
      </c>
      <c r="P5472" t="b">
        <f t="shared" si="432"/>
        <v>1</v>
      </c>
      <c r="Q5472" t="b">
        <f t="shared" si="433"/>
        <v>1</v>
      </c>
      <c r="R5472" t="b">
        <f t="shared" si="434"/>
        <v>1</v>
      </c>
      <c r="U5472" s="105" t="s">
        <v>627</v>
      </c>
      <c r="V5472" s="105" t="s">
        <v>628</v>
      </c>
      <c r="W5472" s="106">
        <v>40300000</v>
      </c>
      <c r="X5472" s="106">
        <v>0</v>
      </c>
    </row>
    <row r="5473" spans="2:24" x14ac:dyDescent="0.25">
      <c r="B5473" s="105" t="s">
        <v>629</v>
      </c>
      <c r="C5473" s="105" t="s">
        <v>628</v>
      </c>
      <c r="D5473" s="106">
        <v>40300000</v>
      </c>
      <c r="E5473" s="106">
        <v>0</v>
      </c>
      <c r="M5473" t="b">
        <f t="shared" si="430"/>
        <v>1</v>
      </c>
      <c r="N5473" t="b">
        <f t="shared" si="431"/>
        <v>1</v>
      </c>
      <c r="O5473" t="b">
        <f t="shared" si="432"/>
        <v>1</v>
      </c>
      <c r="P5473" t="b">
        <f t="shared" si="432"/>
        <v>1</v>
      </c>
      <c r="Q5473" t="b">
        <f t="shared" si="433"/>
        <v>1</v>
      </c>
      <c r="R5473" t="b">
        <f t="shared" si="434"/>
        <v>1</v>
      </c>
      <c r="U5473" s="105" t="s">
        <v>629</v>
      </c>
      <c r="V5473" s="105" t="s">
        <v>628</v>
      </c>
      <c r="W5473" s="106">
        <v>40300000</v>
      </c>
      <c r="X5473" s="106">
        <v>0</v>
      </c>
    </row>
    <row r="5474" spans="2:24" x14ac:dyDescent="0.25">
      <c r="B5474" s="105" t="s">
        <v>489</v>
      </c>
      <c r="C5474" s="105" t="s">
        <v>490</v>
      </c>
      <c r="D5474" s="106">
        <v>10950000</v>
      </c>
      <c r="E5474" s="106">
        <v>0</v>
      </c>
      <c r="M5474" t="b">
        <f t="shared" si="430"/>
        <v>1</v>
      </c>
      <c r="N5474" t="b">
        <f t="shared" si="431"/>
        <v>1</v>
      </c>
      <c r="O5474" t="b">
        <f t="shared" si="432"/>
        <v>1</v>
      </c>
      <c r="P5474" t="b">
        <f t="shared" si="432"/>
        <v>1</v>
      </c>
      <c r="Q5474" t="b">
        <f t="shared" si="433"/>
        <v>1</v>
      </c>
      <c r="R5474" t="b">
        <f t="shared" si="434"/>
        <v>1</v>
      </c>
      <c r="U5474" s="105" t="s">
        <v>489</v>
      </c>
      <c r="V5474" s="105" t="s">
        <v>490</v>
      </c>
      <c r="W5474" s="106">
        <v>10950000</v>
      </c>
      <c r="X5474" s="106">
        <v>0</v>
      </c>
    </row>
    <row r="5475" spans="2:24" x14ac:dyDescent="0.25">
      <c r="B5475" s="105" t="s">
        <v>491</v>
      </c>
      <c r="C5475" s="105" t="s">
        <v>492</v>
      </c>
      <c r="D5475" s="106">
        <v>10950000</v>
      </c>
      <c r="E5475" s="106">
        <v>0</v>
      </c>
      <c r="M5475" t="b">
        <f t="shared" si="430"/>
        <v>1</v>
      </c>
      <c r="N5475" t="b">
        <f t="shared" si="431"/>
        <v>1</v>
      </c>
      <c r="O5475" t="b">
        <f t="shared" si="432"/>
        <v>1</v>
      </c>
      <c r="P5475" t="b">
        <f t="shared" si="432"/>
        <v>1</v>
      </c>
      <c r="Q5475" t="b">
        <f t="shared" si="433"/>
        <v>1</v>
      </c>
      <c r="R5475" t="b">
        <f t="shared" si="434"/>
        <v>1</v>
      </c>
      <c r="U5475" s="105" t="s">
        <v>491</v>
      </c>
      <c r="V5475" s="105" t="s">
        <v>492</v>
      </c>
      <c r="W5475" s="106">
        <v>10950000</v>
      </c>
      <c r="X5475" s="106">
        <v>0</v>
      </c>
    </row>
    <row r="5476" spans="2:24" x14ac:dyDescent="0.25">
      <c r="B5476" s="105" t="s">
        <v>493</v>
      </c>
      <c r="C5476" s="105" t="s">
        <v>492</v>
      </c>
      <c r="D5476" s="106">
        <v>10950000</v>
      </c>
      <c r="E5476" s="106">
        <v>0</v>
      </c>
      <c r="M5476" t="b">
        <f t="shared" si="430"/>
        <v>1</v>
      </c>
      <c r="N5476" t="b">
        <f t="shared" si="431"/>
        <v>1</v>
      </c>
      <c r="O5476" t="b">
        <f t="shared" si="432"/>
        <v>1</v>
      </c>
      <c r="P5476" t="b">
        <f t="shared" si="432"/>
        <v>1</v>
      </c>
      <c r="Q5476" t="b">
        <f t="shared" si="433"/>
        <v>1</v>
      </c>
      <c r="R5476" t="b">
        <f t="shared" si="434"/>
        <v>1</v>
      </c>
      <c r="U5476" s="105" t="s">
        <v>493</v>
      </c>
      <c r="V5476" s="105" t="s">
        <v>492</v>
      </c>
      <c r="W5476" s="106">
        <v>10950000</v>
      </c>
      <c r="X5476" s="106">
        <v>0</v>
      </c>
    </row>
    <row r="5477" spans="2:24" x14ac:dyDescent="0.25">
      <c r="B5477" s="105" t="s">
        <v>630</v>
      </c>
      <c r="C5477" s="105" t="s">
        <v>631</v>
      </c>
      <c r="D5477" s="106">
        <v>62600000</v>
      </c>
      <c r="E5477" s="106">
        <v>0</v>
      </c>
      <c r="M5477" t="b">
        <f t="shared" si="430"/>
        <v>1</v>
      </c>
      <c r="N5477" t="b">
        <f t="shared" si="431"/>
        <v>1</v>
      </c>
      <c r="O5477" t="b">
        <f t="shared" si="432"/>
        <v>1</v>
      </c>
      <c r="P5477" t="b">
        <f t="shared" si="432"/>
        <v>1</v>
      </c>
      <c r="Q5477" t="b">
        <f t="shared" si="433"/>
        <v>1</v>
      </c>
      <c r="R5477" t="b">
        <f t="shared" si="434"/>
        <v>1</v>
      </c>
      <c r="U5477" s="105" t="s">
        <v>630</v>
      </c>
      <c r="V5477" s="105" t="s">
        <v>631</v>
      </c>
      <c r="W5477" s="106">
        <v>62600000</v>
      </c>
      <c r="X5477" s="106">
        <v>0</v>
      </c>
    </row>
    <row r="5478" spans="2:24" x14ac:dyDescent="0.25">
      <c r="B5478" s="105" t="s">
        <v>632</v>
      </c>
      <c r="C5478" s="105" t="s">
        <v>633</v>
      </c>
      <c r="D5478" s="106">
        <v>62600000</v>
      </c>
      <c r="E5478" s="106">
        <v>0</v>
      </c>
      <c r="M5478" t="b">
        <f t="shared" si="430"/>
        <v>1</v>
      </c>
      <c r="N5478" t="b">
        <f t="shared" si="431"/>
        <v>1</v>
      </c>
      <c r="O5478" t="b">
        <f t="shared" si="432"/>
        <v>1</v>
      </c>
      <c r="P5478" t="b">
        <f t="shared" si="432"/>
        <v>1</v>
      </c>
      <c r="Q5478" t="b">
        <f t="shared" si="433"/>
        <v>1</v>
      </c>
      <c r="R5478" t="b">
        <f t="shared" si="434"/>
        <v>1</v>
      </c>
      <c r="U5478" s="105" t="s">
        <v>632</v>
      </c>
      <c r="V5478" s="105" t="s">
        <v>633</v>
      </c>
      <c r="W5478" s="106">
        <v>62600000</v>
      </c>
      <c r="X5478" s="106">
        <v>0</v>
      </c>
    </row>
    <row r="5479" spans="2:24" x14ac:dyDescent="0.25">
      <c r="B5479" s="105" t="s">
        <v>634</v>
      </c>
      <c r="C5479" s="105" t="s">
        <v>633</v>
      </c>
      <c r="D5479" s="106">
        <v>62600000</v>
      </c>
      <c r="E5479" s="106">
        <v>0</v>
      </c>
      <c r="M5479" t="b">
        <f t="shared" si="430"/>
        <v>1</v>
      </c>
      <c r="N5479" t="b">
        <f t="shared" si="431"/>
        <v>1</v>
      </c>
      <c r="O5479" t="b">
        <f t="shared" si="432"/>
        <v>1</v>
      </c>
      <c r="P5479" t="b">
        <f t="shared" si="432"/>
        <v>1</v>
      </c>
      <c r="Q5479" t="b">
        <f t="shared" si="433"/>
        <v>1</v>
      </c>
      <c r="R5479" t="b">
        <f t="shared" si="434"/>
        <v>1</v>
      </c>
      <c r="U5479" s="105" t="s">
        <v>634</v>
      </c>
      <c r="V5479" s="105" t="s">
        <v>633</v>
      </c>
      <c r="W5479" s="106">
        <v>62600000</v>
      </c>
      <c r="X5479" s="106">
        <v>0</v>
      </c>
    </row>
    <row r="5480" spans="2:24" x14ac:dyDescent="0.25">
      <c r="B5480" s="105" t="s">
        <v>444</v>
      </c>
      <c r="C5480" s="105" t="s">
        <v>445</v>
      </c>
      <c r="D5480" s="106">
        <v>43250000</v>
      </c>
      <c r="E5480" s="106">
        <v>0</v>
      </c>
      <c r="M5480" t="b">
        <f t="shared" si="430"/>
        <v>1</v>
      </c>
      <c r="N5480" t="b">
        <f t="shared" si="431"/>
        <v>1</v>
      </c>
      <c r="O5480" t="b">
        <f t="shared" si="432"/>
        <v>1</v>
      </c>
      <c r="P5480" t="b">
        <f t="shared" si="432"/>
        <v>1</v>
      </c>
      <c r="Q5480" t="b">
        <f t="shared" si="433"/>
        <v>1</v>
      </c>
      <c r="R5480" t="b">
        <f t="shared" si="434"/>
        <v>1</v>
      </c>
      <c r="U5480" s="105" t="s">
        <v>444</v>
      </c>
      <c r="V5480" s="105" t="s">
        <v>445</v>
      </c>
      <c r="W5480" s="106">
        <v>43250000</v>
      </c>
      <c r="X5480" s="106">
        <v>0</v>
      </c>
    </row>
    <row r="5481" spans="2:24" x14ac:dyDescent="0.25">
      <c r="B5481" s="105" t="s">
        <v>446</v>
      </c>
      <c r="C5481" s="105" t="s">
        <v>447</v>
      </c>
      <c r="D5481" s="106">
        <v>43250000</v>
      </c>
      <c r="E5481" s="106">
        <v>0</v>
      </c>
      <c r="M5481" t="b">
        <f t="shared" si="430"/>
        <v>1</v>
      </c>
      <c r="N5481" t="b">
        <f t="shared" si="431"/>
        <v>1</v>
      </c>
      <c r="O5481" t="b">
        <f t="shared" si="432"/>
        <v>1</v>
      </c>
      <c r="P5481" t="b">
        <f t="shared" si="432"/>
        <v>1</v>
      </c>
      <c r="Q5481" t="b">
        <f t="shared" si="433"/>
        <v>1</v>
      </c>
      <c r="R5481" t="b">
        <f t="shared" si="434"/>
        <v>1</v>
      </c>
      <c r="U5481" s="105" t="s">
        <v>446</v>
      </c>
      <c r="V5481" s="105" t="s">
        <v>447</v>
      </c>
      <c r="W5481" s="106">
        <v>43250000</v>
      </c>
      <c r="X5481" s="106">
        <v>0</v>
      </c>
    </row>
    <row r="5482" spans="2:24" x14ac:dyDescent="0.25">
      <c r="B5482" s="105" t="s">
        <v>448</v>
      </c>
      <c r="C5482" s="105" t="s">
        <v>449</v>
      </c>
      <c r="D5482" s="106">
        <v>10900000</v>
      </c>
      <c r="E5482" s="106">
        <v>0</v>
      </c>
      <c r="M5482" t="b">
        <f t="shared" si="430"/>
        <v>1</v>
      </c>
      <c r="N5482" t="b">
        <f t="shared" si="431"/>
        <v>1</v>
      </c>
      <c r="O5482" t="b">
        <f t="shared" si="432"/>
        <v>1</v>
      </c>
      <c r="P5482" t="b">
        <f t="shared" si="432"/>
        <v>1</v>
      </c>
      <c r="Q5482" t="b">
        <f t="shared" si="433"/>
        <v>1</v>
      </c>
      <c r="R5482" t="b">
        <f t="shared" si="434"/>
        <v>1</v>
      </c>
      <c r="U5482" s="105" t="s">
        <v>448</v>
      </c>
      <c r="V5482" s="105" t="s">
        <v>449</v>
      </c>
      <c r="W5482" s="106">
        <v>10900000</v>
      </c>
      <c r="X5482" s="106">
        <v>0</v>
      </c>
    </row>
    <row r="5483" spans="2:24" x14ac:dyDescent="0.25">
      <c r="B5483" s="105" t="s">
        <v>1455</v>
      </c>
      <c r="C5483" s="105" t="s">
        <v>1456</v>
      </c>
      <c r="D5483" s="106">
        <v>32350000</v>
      </c>
      <c r="E5483" s="106">
        <v>0</v>
      </c>
      <c r="M5483" t="b">
        <f t="shared" si="430"/>
        <v>1</v>
      </c>
      <c r="N5483" t="b">
        <f t="shared" si="431"/>
        <v>1</v>
      </c>
      <c r="O5483" t="b">
        <f t="shared" si="432"/>
        <v>1</v>
      </c>
      <c r="P5483" t="b">
        <f t="shared" si="432"/>
        <v>1</v>
      </c>
      <c r="Q5483" t="b">
        <f t="shared" si="433"/>
        <v>1</v>
      </c>
      <c r="R5483" t="b">
        <f t="shared" si="434"/>
        <v>1</v>
      </c>
      <c r="U5483" s="105" t="s">
        <v>1455</v>
      </c>
      <c r="V5483" s="105" t="s">
        <v>1456</v>
      </c>
      <c r="W5483" s="106">
        <v>32350000</v>
      </c>
      <c r="X5483" s="106">
        <v>0</v>
      </c>
    </row>
    <row r="5484" spans="2:24" x14ac:dyDescent="0.25">
      <c r="B5484" s="105" t="s">
        <v>494</v>
      </c>
      <c r="C5484" s="105" t="s">
        <v>495</v>
      </c>
      <c r="D5484" s="106">
        <v>3700000</v>
      </c>
      <c r="E5484" s="106">
        <v>0</v>
      </c>
      <c r="M5484" t="b">
        <f t="shared" si="430"/>
        <v>1</v>
      </c>
      <c r="N5484" t="b">
        <f t="shared" si="431"/>
        <v>1</v>
      </c>
      <c r="O5484" t="b">
        <f t="shared" si="432"/>
        <v>1</v>
      </c>
      <c r="P5484" t="b">
        <f t="shared" si="432"/>
        <v>1</v>
      </c>
      <c r="Q5484" t="b">
        <f t="shared" si="433"/>
        <v>1</v>
      </c>
      <c r="R5484" t="b">
        <f t="shared" si="434"/>
        <v>1</v>
      </c>
      <c r="U5484" s="105" t="s">
        <v>494</v>
      </c>
      <c r="V5484" s="105" t="s">
        <v>495</v>
      </c>
      <c r="W5484" s="106">
        <v>3700000</v>
      </c>
      <c r="X5484" s="106">
        <v>0</v>
      </c>
    </row>
    <row r="5485" spans="2:24" x14ac:dyDescent="0.25">
      <c r="B5485" s="105" t="s">
        <v>496</v>
      </c>
      <c r="C5485" s="105" t="s">
        <v>497</v>
      </c>
      <c r="D5485" s="106">
        <v>3700000</v>
      </c>
      <c r="E5485" s="106">
        <v>0</v>
      </c>
      <c r="M5485" t="b">
        <f t="shared" si="430"/>
        <v>1</v>
      </c>
      <c r="N5485" t="b">
        <f t="shared" si="431"/>
        <v>1</v>
      </c>
      <c r="O5485" t="b">
        <f t="shared" si="432"/>
        <v>1</v>
      </c>
      <c r="P5485" t="b">
        <f t="shared" si="432"/>
        <v>1</v>
      </c>
      <c r="Q5485" t="b">
        <f t="shared" si="433"/>
        <v>1</v>
      </c>
      <c r="R5485" t="b">
        <f t="shared" si="434"/>
        <v>1</v>
      </c>
      <c r="U5485" s="105" t="s">
        <v>496</v>
      </c>
      <c r="V5485" s="105" t="s">
        <v>497</v>
      </c>
      <c r="W5485" s="106">
        <v>3700000</v>
      </c>
      <c r="X5485" s="106">
        <v>0</v>
      </c>
    </row>
    <row r="5486" spans="2:24" x14ac:dyDescent="0.25">
      <c r="B5486" s="105" t="s">
        <v>498</v>
      </c>
      <c r="C5486" s="105" t="s">
        <v>497</v>
      </c>
      <c r="D5486" s="106">
        <v>3700000</v>
      </c>
      <c r="E5486" s="106">
        <v>0</v>
      </c>
      <c r="M5486" t="b">
        <f t="shared" si="430"/>
        <v>1</v>
      </c>
      <c r="N5486" t="b">
        <f t="shared" si="431"/>
        <v>1</v>
      </c>
      <c r="O5486" t="b">
        <f t="shared" si="432"/>
        <v>1</v>
      </c>
      <c r="P5486" t="b">
        <f t="shared" si="432"/>
        <v>1</v>
      </c>
      <c r="Q5486" t="b">
        <f t="shared" si="433"/>
        <v>1</v>
      </c>
      <c r="R5486" t="b">
        <f t="shared" si="434"/>
        <v>1</v>
      </c>
      <c r="U5486" s="105" t="s">
        <v>498</v>
      </c>
      <c r="V5486" s="105" t="s">
        <v>497</v>
      </c>
      <c r="W5486" s="106">
        <v>3700000</v>
      </c>
      <c r="X5486" s="106">
        <v>0</v>
      </c>
    </row>
    <row r="5487" spans="2:24" x14ac:dyDescent="0.25">
      <c r="B5487" s="105" t="s">
        <v>635</v>
      </c>
      <c r="C5487" s="105" t="s">
        <v>636</v>
      </c>
      <c r="D5487" s="106">
        <v>15900000</v>
      </c>
      <c r="E5487" s="106">
        <v>0</v>
      </c>
      <c r="M5487" t="b">
        <f t="shared" si="430"/>
        <v>1</v>
      </c>
      <c r="N5487" t="b">
        <f t="shared" si="431"/>
        <v>1</v>
      </c>
      <c r="O5487" t="b">
        <f t="shared" si="432"/>
        <v>1</v>
      </c>
      <c r="P5487" t="b">
        <f t="shared" si="432"/>
        <v>1</v>
      </c>
      <c r="Q5487" t="b">
        <f t="shared" si="433"/>
        <v>1</v>
      </c>
      <c r="R5487" t="b">
        <f t="shared" si="434"/>
        <v>1</v>
      </c>
      <c r="U5487" s="105" t="s">
        <v>635</v>
      </c>
      <c r="V5487" s="105" t="s">
        <v>636</v>
      </c>
      <c r="W5487" s="106">
        <v>15900000</v>
      </c>
      <c r="X5487" s="106">
        <v>0</v>
      </c>
    </row>
    <row r="5488" spans="2:24" x14ac:dyDescent="0.25">
      <c r="B5488" s="105" t="s">
        <v>637</v>
      </c>
      <c r="C5488" s="105" t="s">
        <v>638</v>
      </c>
      <c r="D5488" s="106">
        <v>15900000</v>
      </c>
      <c r="E5488" s="106">
        <v>0</v>
      </c>
      <c r="M5488" t="b">
        <f t="shared" si="430"/>
        <v>1</v>
      </c>
      <c r="N5488" t="b">
        <f t="shared" si="431"/>
        <v>1</v>
      </c>
      <c r="O5488" t="b">
        <f t="shared" si="432"/>
        <v>1</v>
      </c>
      <c r="P5488" t="b">
        <f t="shared" si="432"/>
        <v>1</v>
      </c>
      <c r="Q5488" t="b">
        <f t="shared" si="433"/>
        <v>1</v>
      </c>
      <c r="R5488" t="b">
        <f t="shared" si="434"/>
        <v>1</v>
      </c>
      <c r="U5488" s="105" t="s">
        <v>637</v>
      </c>
      <c r="V5488" s="105" t="s">
        <v>638</v>
      </c>
      <c r="W5488" s="106">
        <v>15900000</v>
      </c>
      <c r="X5488" s="106">
        <v>0</v>
      </c>
    </row>
    <row r="5489" spans="2:24" x14ac:dyDescent="0.25">
      <c r="B5489" s="105" t="s">
        <v>639</v>
      </c>
      <c r="C5489" s="105" t="s">
        <v>638</v>
      </c>
      <c r="D5489" s="106">
        <v>15900000</v>
      </c>
      <c r="E5489" s="106">
        <v>0</v>
      </c>
      <c r="M5489" t="b">
        <f t="shared" si="430"/>
        <v>1</v>
      </c>
      <c r="N5489" t="b">
        <f t="shared" si="431"/>
        <v>1</v>
      </c>
      <c r="O5489" t="b">
        <f t="shared" si="432"/>
        <v>1</v>
      </c>
      <c r="P5489" t="b">
        <f t="shared" si="432"/>
        <v>1</v>
      </c>
      <c r="Q5489" t="b">
        <f t="shared" si="433"/>
        <v>1</v>
      </c>
      <c r="R5489" t="b">
        <f t="shared" si="434"/>
        <v>1</v>
      </c>
      <c r="U5489" s="105" t="s">
        <v>639</v>
      </c>
      <c r="V5489" s="105" t="s">
        <v>638</v>
      </c>
      <c r="W5489" s="106">
        <v>15900000</v>
      </c>
      <c r="X5489" s="106">
        <v>0</v>
      </c>
    </row>
    <row r="5490" spans="2:24" x14ac:dyDescent="0.25">
      <c r="B5490" s="105" t="s">
        <v>640</v>
      </c>
      <c r="C5490" s="105" t="s">
        <v>641</v>
      </c>
      <c r="D5490" s="106">
        <v>5800000</v>
      </c>
      <c r="E5490" s="106">
        <v>0</v>
      </c>
      <c r="M5490" t="b">
        <f t="shared" si="430"/>
        <v>1</v>
      </c>
      <c r="N5490" t="b">
        <f t="shared" si="431"/>
        <v>1</v>
      </c>
      <c r="O5490" t="b">
        <f t="shared" si="432"/>
        <v>1</v>
      </c>
      <c r="P5490" t="b">
        <f t="shared" si="432"/>
        <v>1</v>
      </c>
      <c r="Q5490" t="b">
        <f t="shared" si="433"/>
        <v>1</v>
      </c>
      <c r="R5490" t="b">
        <f t="shared" si="434"/>
        <v>1</v>
      </c>
      <c r="U5490" s="105" t="s">
        <v>640</v>
      </c>
      <c r="V5490" s="105" t="s">
        <v>641</v>
      </c>
      <c r="W5490" s="106">
        <v>5800000</v>
      </c>
      <c r="X5490" s="106">
        <v>0</v>
      </c>
    </row>
    <row r="5491" spans="2:24" x14ac:dyDescent="0.25">
      <c r="B5491" s="105" t="s">
        <v>642</v>
      </c>
      <c r="C5491" s="105" t="s">
        <v>643</v>
      </c>
      <c r="D5491" s="106">
        <v>5800000</v>
      </c>
      <c r="E5491" s="106">
        <v>0</v>
      </c>
      <c r="M5491" t="b">
        <f t="shared" si="430"/>
        <v>1</v>
      </c>
      <c r="N5491" t="b">
        <f t="shared" si="431"/>
        <v>1</v>
      </c>
      <c r="O5491" t="b">
        <f t="shared" si="432"/>
        <v>1</v>
      </c>
      <c r="P5491" t="b">
        <f t="shared" si="432"/>
        <v>1</v>
      </c>
      <c r="Q5491" t="b">
        <f t="shared" si="433"/>
        <v>1</v>
      </c>
      <c r="R5491" t="b">
        <f t="shared" si="434"/>
        <v>1</v>
      </c>
      <c r="U5491" s="105" t="s">
        <v>642</v>
      </c>
      <c r="V5491" s="105" t="s">
        <v>643</v>
      </c>
      <c r="W5491" s="106">
        <v>5800000</v>
      </c>
      <c r="X5491" s="106">
        <v>0</v>
      </c>
    </row>
    <row r="5492" spans="2:24" x14ac:dyDescent="0.25">
      <c r="B5492" s="105" t="s">
        <v>644</v>
      </c>
      <c r="C5492" s="105" t="s">
        <v>643</v>
      </c>
      <c r="D5492" s="106">
        <v>5800000</v>
      </c>
      <c r="E5492" s="106">
        <v>0</v>
      </c>
      <c r="M5492" t="b">
        <f t="shared" si="430"/>
        <v>1</v>
      </c>
      <c r="N5492" t="b">
        <f t="shared" si="431"/>
        <v>1</v>
      </c>
      <c r="O5492" t="b">
        <f t="shared" si="432"/>
        <v>1</v>
      </c>
      <c r="P5492" t="b">
        <f t="shared" si="432"/>
        <v>1</v>
      </c>
      <c r="Q5492" t="b">
        <f t="shared" si="433"/>
        <v>1</v>
      </c>
      <c r="R5492" t="b">
        <f t="shared" si="434"/>
        <v>1</v>
      </c>
      <c r="U5492" s="105" t="s">
        <v>644</v>
      </c>
      <c r="V5492" s="105" t="s">
        <v>643</v>
      </c>
      <c r="W5492" s="106">
        <v>5800000</v>
      </c>
      <c r="X5492" s="106">
        <v>0</v>
      </c>
    </row>
    <row r="5493" spans="2:24" x14ac:dyDescent="0.25">
      <c r="B5493" s="105" t="s">
        <v>450</v>
      </c>
      <c r="C5493" s="105" t="s">
        <v>451</v>
      </c>
      <c r="D5493" s="106">
        <v>5200000</v>
      </c>
      <c r="E5493" s="106">
        <v>0</v>
      </c>
      <c r="M5493" t="b">
        <f t="shared" si="430"/>
        <v>1</v>
      </c>
      <c r="N5493" t="b">
        <f t="shared" si="431"/>
        <v>1</v>
      </c>
      <c r="O5493" t="b">
        <f t="shared" si="432"/>
        <v>1</v>
      </c>
      <c r="P5493" t="b">
        <f t="shared" si="432"/>
        <v>1</v>
      </c>
      <c r="Q5493" t="b">
        <f t="shared" si="433"/>
        <v>1</v>
      </c>
      <c r="R5493" t="b">
        <f t="shared" si="434"/>
        <v>1</v>
      </c>
      <c r="U5493" s="105" t="s">
        <v>450</v>
      </c>
      <c r="V5493" s="105" t="s">
        <v>451</v>
      </c>
      <c r="W5493" s="106">
        <v>5200000</v>
      </c>
      <c r="X5493" s="106">
        <v>0</v>
      </c>
    </row>
    <row r="5494" spans="2:24" x14ac:dyDescent="0.25">
      <c r="B5494" s="105" t="s">
        <v>452</v>
      </c>
      <c r="C5494" s="105" t="s">
        <v>453</v>
      </c>
      <c r="D5494" s="106">
        <v>5200000</v>
      </c>
      <c r="E5494" s="106">
        <v>0</v>
      </c>
      <c r="M5494" t="b">
        <f t="shared" si="430"/>
        <v>1</v>
      </c>
      <c r="N5494" t="b">
        <f t="shared" si="431"/>
        <v>1</v>
      </c>
      <c r="O5494" t="b">
        <f t="shared" si="432"/>
        <v>1</v>
      </c>
      <c r="P5494" t="b">
        <f t="shared" si="432"/>
        <v>1</v>
      </c>
      <c r="Q5494" t="b">
        <f t="shared" si="433"/>
        <v>1</v>
      </c>
      <c r="R5494" t="b">
        <f t="shared" si="434"/>
        <v>1</v>
      </c>
      <c r="U5494" s="105" t="s">
        <v>452</v>
      </c>
      <c r="V5494" s="105" t="s">
        <v>453</v>
      </c>
      <c r="W5494" s="106">
        <v>5200000</v>
      </c>
      <c r="X5494" s="106">
        <v>0</v>
      </c>
    </row>
    <row r="5495" spans="2:24" x14ac:dyDescent="0.25">
      <c r="B5495" s="105" t="s">
        <v>454</v>
      </c>
      <c r="C5495" s="105" t="s">
        <v>453</v>
      </c>
      <c r="D5495" s="106">
        <v>5200000</v>
      </c>
      <c r="E5495" s="106">
        <v>0</v>
      </c>
      <c r="M5495" t="b">
        <f t="shared" si="430"/>
        <v>1</v>
      </c>
      <c r="N5495" t="b">
        <f t="shared" si="431"/>
        <v>1</v>
      </c>
      <c r="O5495" t="b">
        <f t="shared" si="432"/>
        <v>1</v>
      </c>
      <c r="P5495" t="b">
        <f t="shared" si="432"/>
        <v>1</v>
      </c>
      <c r="Q5495" t="b">
        <f t="shared" si="433"/>
        <v>1</v>
      </c>
      <c r="R5495" t="b">
        <f t="shared" si="434"/>
        <v>1</v>
      </c>
      <c r="U5495" s="105" t="s">
        <v>454</v>
      </c>
      <c r="V5495" s="105" t="s">
        <v>453</v>
      </c>
      <c r="W5495" s="106">
        <v>5200000</v>
      </c>
      <c r="X5495" s="106">
        <v>0</v>
      </c>
    </row>
    <row r="5496" spans="2:24" x14ac:dyDescent="0.25">
      <c r="B5496" s="105" t="s">
        <v>455</v>
      </c>
      <c r="C5496" s="105" t="s">
        <v>456</v>
      </c>
      <c r="D5496" s="106">
        <v>6000000</v>
      </c>
      <c r="E5496" s="106">
        <v>0</v>
      </c>
      <c r="M5496" t="b">
        <f t="shared" si="430"/>
        <v>1</v>
      </c>
      <c r="N5496" t="b">
        <f t="shared" si="431"/>
        <v>1</v>
      </c>
      <c r="O5496" t="b">
        <f t="shared" si="432"/>
        <v>1</v>
      </c>
      <c r="P5496" t="b">
        <f t="shared" si="432"/>
        <v>1</v>
      </c>
      <c r="Q5496" t="b">
        <f t="shared" si="433"/>
        <v>1</v>
      </c>
      <c r="R5496" t="b">
        <f t="shared" si="434"/>
        <v>1</v>
      </c>
      <c r="U5496" s="105" t="s">
        <v>455</v>
      </c>
      <c r="V5496" s="105" t="s">
        <v>456</v>
      </c>
      <c r="W5496" s="106">
        <v>6000000</v>
      </c>
      <c r="X5496" s="106">
        <v>0</v>
      </c>
    </row>
    <row r="5497" spans="2:24" x14ac:dyDescent="0.25">
      <c r="B5497" s="105" t="s">
        <v>457</v>
      </c>
      <c r="C5497" s="105" t="s">
        <v>458</v>
      </c>
      <c r="D5497" s="106">
        <v>6000000</v>
      </c>
      <c r="E5497" s="106">
        <v>0</v>
      </c>
      <c r="M5497" t="b">
        <f t="shared" si="430"/>
        <v>1</v>
      </c>
      <c r="N5497" t="b">
        <f t="shared" si="431"/>
        <v>1</v>
      </c>
      <c r="O5497" t="b">
        <f t="shared" si="432"/>
        <v>1</v>
      </c>
      <c r="P5497" t="b">
        <f t="shared" si="432"/>
        <v>1</v>
      </c>
      <c r="Q5497" t="b">
        <f t="shared" si="433"/>
        <v>1</v>
      </c>
      <c r="R5497" t="b">
        <f t="shared" si="434"/>
        <v>1</v>
      </c>
      <c r="U5497" s="105" t="s">
        <v>457</v>
      </c>
      <c r="V5497" s="105" t="s">
        <v>458</v>
      </c>
      <c r="W5497" s="106">
        <v>6000000</v>
      </c>
      <c r="X5497" s="106">
        <v>0</v>
      </c>
    </row>
    <row r="5498" spans="2:24" x14ac:dyDescent="0.25">
      <c r="B5498" s="105" t="s">
        <v>459</v>
      </c>
      <c r="C5498" s="105" t="s">
        <v>458</v>
      </c>
      <c r="D5498" s="106">
        <v>3000000</v>
      </c>
      <c r="E5498" s="106">
        <v>0</v>
      </c>
      <c r="M5498" t="b">
        <f t="shared" si="430"/>
        <v>1</v>
      </c>
      <c r="N5498" t="b">
        <f t="shared" si="431"/>
        <v>1</v>
      </c>
      <c r="O5498" t="b">
        <f t="shared" si="432"/>
        <v>1</v>
      </c>
      <c r="P5498" t="b">
        <f t="shared" si="432"/>
        <v>1</v>
      </c>
      <c r="Q5498" t="b">
        <f t="shared" si="433"/>
        <v>1</v>
      </c>
      <c r="R5498" t="b">
        <f t="shared" si="434"/>
        <v>1</v>
      </c>
      <c r="U5498" s="105" t="s">
        <v>459</v>
      </c>
      <c r="V5498" s="105" t="s">
        <v>458</v>
      </c>
      <c r="W5498" s="106">
        <v>3000000</v>
      </c>
      <c r="X5498" s="106">
        <v>0</v>
      </c>
    </row>
    <row r="5499" spans="2:24" x14ac:dyDescent="0.25">
      <c r="B5499" s="105" t="s">
        <v>828</v>
      </c>
      <c r="C5499" s="105" t="s">
        <v>1612</v>
      </c>
      <c r="D5499" s="106">
        <v>3000000</v>
      </c>
      <c r="E5499" s="106">
        <v>0</v>
      </c>
      <c r="M5499" t="b">
        <f t="shared" si="430"/>
        <v>1</v>
      </c>
      <c r="N5499" t="b">
        <f t="shared" si="431"/>
        <v>1</v>
      </c>
      <c r="O5499" t="b">
        <f t="shared" si="432"/>
        <v>1</v>
      </c>
      <c r="P5499" t="b">
        <f t="shared" si="432"/>
        <v>1</v>
      </c>
      <c r="Q5499" t="b">
        <f t="shared" si="433"/>
        <v>1</v>
      </c>
      <c r="R5499" t="b">
        <f t="shared" si="434"/>
        <v>1</v>
      </c>
      <c r="U5499" s="105" t="s">
        <v>828</v>
      </c>
      <c r="V5499" s="105" t="s">
        <v>1612</v>
      </c>
      <c r="W5499" s="106">
        <v>3000000</v>
      </c>
      <c r="X5499" s="106">
        <v>0</v>
      </c>
    </row>
    <row r="5500" spans="2:24" x14ac:dyDescent="0.25">
      <c r="B5500" s="105" t="s">
        <v>521</v>
      </c>
      <c r="C5500" s="105" t="s">
        <v>522</v>
      </c>
      <c r="D5500" s="106">
        <v>2900000</v>
      </c>
      <c r="E5500" s="106">
        <v>0</v>
      </c>
      <c r="M5500" t="b">
        <f t="shared" si="430"/>
        <v>1</v>
      </c>
      <c r="N5500" t="b">
        <f t="shared" si="431"/>
        <v>1</v>
      </c>
      <c r="O5500" t="b">
        <f t="shared" si="432"/>
        <v>1</v>
      </c>
      <c r="P5500" t="b">
        <f t="shared" si="432"/>
        <v>1</v>
      </c>
      <c r="Q5500" t="b">
        <f t="shared" si="433"/>
        <v>1</v>
      </c>
      <c r="R5500" t="b">
        <f t="shared" si="434"/>
        <v>1</v>
      </c>
      <c r="U5500" s="105" t="s">
        <v>521</v>
      </c>
      <c r="V5500" s="105" t="s">
        <v>522</v>
      </c>
      <c r="W5500" s="106">
        <v>2900000</v>
      </c>
      <c r="X5500" s="106">
        <v>0</v>
      </c>
    </row>
    <row r="5501" spans="2:24" x14ac:dyDescent="0.25">
      <c r="B5501" s="105" t="s">
        <v>523</v>
      </c>
      <c r="C5501" s="105" t="s">
        <v>524</v>
      </c>
      <c r="D5501" s="106">
        <v>2900000</v>
      </c>
      <c r="E5501" s="106">
        <v>0</v>
      </c>
      <c r="M5501" t="b">
        <f t="shared" si="430"/>
        <v>1</v>
      </c>
      <c r="N5501" t="b">
        <f t="shared" si="431"/>
        <v>1</v>
      </c>
      <c r="O5501" t="b">
        <f t="shared" si="432"/>
        <v>1</v>
      </c>
      <c r="P5501" t="b">
        <f t="shared" si="432"/>
        <v>1</v>
      </c>
      <c r="Q5501" t="b">
        <f t="shared" si="433"/>
        <v>1</v>
      </c>
      <c r="R5501" t="b">
        <f t="shared" si="434"/>
        <v>1</v>
      </c>
      <c r="U5501" s="105" t="s">
        <v>523</v>
      </c>
      <c r="V5501" s="105" t="s">
        <v>524</v>
      </c>
      <c r="W5501" s="106">
        <v>2900000</v>
      </c>
      <c r="X5501" s="106">
        <v>0</v>
      </c>
    </row>
    <row r="5502" spans="2:24" x14ac:dyDescent="0.25">
      <c r="B5502" s="105" t="s">
        <v>525</v>
      </c>
      <c r="C5502" s="105" t="s">
        <v>524</v>
      </c>
      <c r="D5502" s="106">
        <v>2900000</v>
      </c>
      <c r="E5502" s="106">
        <v>0</v>
      </c>
      <c r="M5502" t="b">
        <f t="shared" si="430"/>
        <v>1</v>
      </c>
      <c r="N5502" t="b">
        <f t="shared" si="431"/>
        <v>1</v>
      </c>
      <c r="O5502" t="b">
        <f t="shared" si="432"/>
        <v>1</v>
      </c>
      <c r="P5502" t="b">
        <f t="shared" si="432"/>
        <v>1</v>
      </c>
      <c r="Q5502" t="b">
        <f t="shared" si="433"/>
        <v>1</v>
      </c>
      <c r="R5502" t="b">
        <f t="shared" si="434"/>
        <v>1</v>
      </c>
      <c r="U5502" s="105" t="s">
        <v>525</v>
      </c>
      <c r="V5502" s="105" t="s">
        <v>524</v>
      </c>
      <c r="W5502" s="106">
        <v>2900000</v>
      </c>
      <c r="X5502" s="106">
        <v>0</v>
      </c>
    </row>
    <row r="5503" spans="2:24" x14ac:dyDescent="0.25">
      <c r="B5503" s="105" t="s">
        <v>650</v>
      </c>
      <c r="C5503" s="105" t="s">
        <v>651</v>
      </c>
      <c r="D5503" s="106">
        <v>9350000</v>
      </c>
      <c r="E5503" s="106">
        <v>0</v>
      </c>
      <c r="M5503" t="b">
        <f t="shared" si="430"/>
        <v>1</v>
      </c>
      <c r="N5503" t="b">
        <f t="shared" si="431"/>
        <v>1</v>
      </c>
      <c r="O5503" t="b">
        <f t="shared" si="432"/>
        <v>1</v>
      </c>
      <c r="P5503" t="b">
        <f t="shared" si="432"/>
        <v>1</v>
      </c>
      <c r="Q5503" t="b">
        <f t="shared" si="433"/>
        <v>1</v>
      </c>
      <c r="R5503" t="b">
        <f t="shared" si="434"/>
        <v>1</v>
      </c>
      <c r="U5503" s="105" t="s">
        <v>650</v>
      </c>
      <c r="V5503" s="105" t="s">
        <v>651</v>
      </c>
      <c r="W5503" s="106">
        <v>9350000</v>
      </c>
      <c r="X5503" s="106">
        <v>0</v>
      </c>
    </row>
    <row r="5504" spans="2:24" x14ac:dyDescent="0.25">
      <c r="B5504" s="105" t="s">
        <v>652</v>
      </c>
      <c r="C5504" s="105" t="s">
        <v>653</v>
      </c>
      <c r="D5504" s="106">
        <v>9350000</v>
      </c>
      <c r="E5504" s="106">
        <v>0</v>
      </c>
      <c r="M5504" t="b">
        <f t="shared" si="430"/>
        <v>1</v>
      </c>
      <c r="N5504" t="b">
        <f t="shared" si="431"/>
        <v>1</v>
      </c>
      <c r="O5504" t="b">
        <f t="shared" si="432"/>
        <v>1</v>
      </c>
      <c r="P5504" t="b">
        <f t="shared" si="432"/>
        <v>1</v>
      </c>
      <c r="Q5504" t="b">
        <f t="shared" si="433"/>
        <v>1</v>
      </c>
      <c r="R5504" t="b">
        <f t="shared" si="434"/>
        <v>1</v>
      </c>
      <c r="U5504" s="105" t="s">
        <v>652</v>
      </c>
      <c r="V5504" s="105" t="s">
        <v>653</v>
      </c>
      <c r="W5504" s="106">
        <v>9350000</v>
      </c>
      <c r="X5504" s="106">
        <v>0</v>
      </c>
    </row>
    <row r="5505" spans="2:24" x14ac:dyDescent="0.25">
      <c r="B5505" s="105" t="s">
        <v>654</v>
      </c>
      <c r="C5505" s="105" t="s">
        <v>653</v>
      </c>
      <c r="D5505" s="106">
        <v>9350000</v>
      </c>
      <c r="E5505" s="106">
        <v>0</v>
      </c>
      <c r="M5505" t="b">
        <f t="shared" si="430"/>
        <v>1</v>
      </c>
      <c r="N5505" t="b">
        <f t="shared" si="431"/>
        <v>1</v>
      </c>
      <c r="O5505" t="b">
        <f t="shared" si="432"/>
        <v>1</v>
      </c>
      <c r="P5505" t="b">
        <f t="shared" si="432"/>
        <v>1</v>
      </c>
      <c r="Q5505" t="b">
        <f t="shared" si="433"/>
        <v>1</v>
      </c>
      <c r="R5505" t="b">
        <f t="shared" si="434"/>
        <v>1</v>
      </c>
      <c r="U5505" s="105" t="s">
        <v>654</v>
      </c>
      <c r="V5505" s="105" t="s">
        <v>653</v>
      </c>
      <c r="W5505" s="106">
        <v>9350000</v>
      </c>
      <c r="X5505" s="106">
        <v>0</v>
      </c>
    </row>
    <row r="5506" spans="2:24" x14ac:dyDescent="0.25">
      <c r="B5506" s="105" t="s">
        <v>463</v>
      </c>
      <c r="C5506" s="105" t="s">
        <v>464</v>
      </c>
      <c r="D5506" s="106">
        <v>572160000</v>
      </c>
      <c r="E5506" s="106">
        <v>0</v>
      </c>
      <c r="M5506" t="b">
        <f t="shared" si="430"/>
        <v>1</v>
      </c>
      <c r="N5506" t="b">
        <f t="shared" si="431"/>
        <v>1</v>
      </c>
      <c r="O5506" t="b">
        <f t="shared" si="432"/>
        <v>1</v>
      </c>
      <c r="P5506" t="b">
        <f t="shared" si="432"/>
        <v>1</v>
      </c>
      <c r="Q5506" t="b">
        <f t="shared" si="433"/>
        <v>1</v>
      </c>
      <c r="R5506" t="b">
        <f t="shared" si="434"/>
        <v>1</v>
      </c>
      <c r="U5506" s="105" t="s">
        <v>463</v>
      </c>
      <c r="V5506" s="105" t="s">
        <v>464</v>
      </c>
      <c r="W5506" s="106">
        <v>572160000</v>
      </c>
      <c r="X5506" s="106">
        <v>0</v>
      </c>
    </row>
    <row r="5507" spans="2:24" x14ac:dyDescent="0.25">
      <c r="B5507" s="105" t="s">
        <v>465</v>
      </c>
      <c r="C5507" s="105" t="s">
        <v>466</v>
      </c>
      <c r="D5507" s="106">
        <v>558360000</v>
      </c>
      <c r="E5507" s="106">
        <v>0</v>
      </c>
      <c r="M5507" t="b">
        <f t="shared" si="430"/>
        <v>1</v>
      </c>
      <c r="N5507" t="b">
        <f t="shared" si="431"/>
        <v>1</v>
      </c>
      <c r="O5507" t="b">
        <f t="shared" si="432"/>
        <v>1</v>
      </c>
      <c r="P5507" t="b">
        <f t="shared" si="432"/>
        <v>1</v>
      </c>
      <c r="Q5507" t="b">
        <f t="shared" si="433"/>
        <v>1</v>
      </c>
      <c r="R5507" t="b">
        <f t="shared" si="434"/>
        <v>1</v>
      </c>
      <c r="U5507" s="105" t="s">
        <v>465</v>
      </c>
      <c r="V5507" s="105" t="s">
        <v>466</v>
      </c>
      <c r="W5507" s="106">
        <v>558360000</v>
      </c>
      <c r="X5507" s="106">
        <v>0</v>
      </c>
    </row>
    <row r="5508" spans="2:24" x14ac:dyDescent="0.25">
      <c r="B5508" s="105" t="s">
        <v>467</v>
      </c>
      <c r="C5508" s="105" t="s">
        <v>468</v>
      </c>
      <c r="D5508" s="106">
        <v>424460000</v>
      </c>
      <c r="E5508" s="106">
        <v>0</v>
      </c>
      <c r="M5508" t="b">
        <f t="shared" si="430"/>
        <v>1</v>
      </c>
      <c r="N5508" t="b">
        <f t="shared" si="431"/>
        <v>1</v>
      </c>
      <c r="O5508" t="b">
        <f t="shared" si="432"/>
        <v>1</v>
      </c>
      <c r="P5508" t="b">
        <f t="shared" si="432"/>
        <v>1</v>
      </c>
      <c r="Q5508" t="b">
        <f t="shared" si="433"/>
        <v>1</v>
      </c>
      <c r="R5508" t="b">
        <f t="shared" si="434"/>
        <v>1</v>
      </c>
      <c r="U5508" s="105" t="s">
        <v>467</v>
      </c>
      <c r="V5508" s="105" t="s">
        <v>468</v>
      </c>
      <c r="W5508" s="106">
        <v>424460000</v>
      </c>
      <c r="X5508" s="106">
        <v>0</v>
      </c>
    </row>
    <row r="5509" spans="2:24" x14ac:dyDescent="0.25">
      <c r="B5509" s="105" t="s">
        <v>735</v>
      </c>
      <c r="C5509" s="105" t="s">
        <v>736</v>
      </c>
      <c r="D5509" s="106">
        <v>6850000</v>
      </c>
      <c r="E5509" s="106">
        <v>0</v>
      </c>
      <c r="M5509" t="b">
        <f t="shared" si="430"/>
        <v>1</v>
      </c>
      <c r="N5509" t="b">
        <f t="shared" si="431"/>
        <v>1</v>
      </c>
      <c r="O5509" t="b">
        <f t="shared" si="432"/>
        <v>1</v>
      </c>
      <c r="P5509" t="b">
        <f t="shared" si="432"/>
        <v>1</v>
      </c>
      <c r="Q5509" t="b">
        <f t="shared" si="433"/>
        <v>1</v>
      </c>
      <c r="R5509" t="b">
        <f t="shared" si="434"/>
        <v>1</v>
      </c>
      <c r="U5509" s="105" t="s">
        <v>735</v>
      </c>
      <c r="V5509" s="105" t="s">
        <v>736</v>
      </c>
      <c r="W5509" s="106">
        <v>6850000</v>
      </c>
      <c r="X5509" s="106">
        <v>0</v>
      </c>
    </row>
    <row r="5510" spans="2:24" x14ac:dyDescent="0.25">
      <c r="B5510" s="105" t="s">
        <v>725</v>
      </c>
      <c r="C5510" s="105" t="s">
        <v>726</v>
      </c>
      <c r="D5510" s="106">
        <v>19000000</v>
      </c>
      <c r="E5510" s="106">
        <v>0</v>
      </c>
      <c r="M5510" t="b">
        <f t="shared" si="430"/>
        <v>1</v>
      </c>
      <c r="N5510" t="b">
        <f t="shared" si="431"/>
        <v>1</v>
      </c>
      <c r="O5510" t="b">
        <f t="shared" si="432"/>
        <v>1</v>
      </c>
      <c r="P5510" t="b">
        <f t="shared" si="432"/>
        <v>1</v>
      </c>
      <c r="Q5510" t="b">
        <f t="shared" si="433"/>
        <v>1</v>
      </c>
      <c r="R5510" t="b">
        <f t="shared" si="434"/>
        <v>1</v>
      </c>
      <c r="U5510" s="105" t="s">
        <v>725</v>
      </c>
      <c r="V5510" s="105" t="s">
        <v>726</v>
      </c>
      <c r="W5510" s="106">
        <v>19000000</v>
      </c>
      <c r="X5510" s="106">
        <v>0</v>
      </c>
    </row>
    <row r="5511" spans="2:24" x14ac:dyDescent="0.25">
      <c r="B5511" s="105" t="s">
        <v>737</v>
      </c>
      <c r="C5511" s="105" t="s">
        <v>738</v>
      </c>
      <c r="D5511" s="106">
        <v>2650000</v>
      </c>
      <c r="E5511" s="106">
        <v>0</v>
      </c>
      <c r="M5511" t="b">
        <f t="shared" si="430"/>
        <v>1</v>
      </c>
      <c r="N5511" t="b">
        <f t="shared" si="431"/>
        <v>1</v>
      </c>
      <c r="O5511" t="b">
        <f t="shared" si="432"/>
        <v>1</v>
      </c>
      <c r="P5511" t="b">
        <f t="shared" si="432"/>
        <v>1</v>
      </c>
      <c r="Q5511" t="b">
        <f t="shared" si="433"/>
        <v>1</v>
      </c>
      <c r="R5511" t="b">
        <f t="shared" si="434"/>
        <v>1</v>
      </c>
      <c r="U5511" s="105" t="s">
        <v>737</v>
      </c>
      <c r="V5511" s="105" t="s">
        <v>738</v>
      </c>
      <c r="W5511" s="106">
        <v>2650000</v>
      </c>
      <c r="X5511" s="106">
        <v>0</v>
      </c>
    </row>
    <row r="5512" spans="2:24" x14ac:dyDescent="0.25">
      <c r="B5512" s="105" t="s">
        <v>739</v>
      </c>
      <c r="C5512" s="105" t="s">
        <v>740</v>
      </c>
      <c r="D5512" s="106">
        <v>9550000</v>
      </c>
      <c r="E5512" s="106">
        <v>0</v>
      </c>
      <c r="M5512" t="b">
        <f t="shared" si="430"/>
        <v>1</v>
      </c>
      <c r="N5512" t="b">
        <f t="shared" si="431"/>
        <v>1</v>
      </c>
      <c r="O5512" t="b">
        <f t="shared" si="432"/>
        <v>1</v>
      </c>
      <c r="P5512" t="b">
        <f t="shared" si="432"/>
        <v>1</v>
      </c>
      <c r="Q5512" t="b">
        <f t="shared" si="433"/>
        <v>1</v>
      </c>
      <c r="R5512" t="b">
        <f t="shared" si="434"/>
        <v>1</v>
      </c>
      <c r="U5512" s="105" t="s">
        <v>739</v>
      </c>
      <c r="V5512" s="105" t="s">
        <v>740</v>
      </c>
      <c r="W5512" s="106">
        <v>9550000</v>
      </c>
      <c r="X5512" s="106">
        <v>0</v>
      </c>
    </row>
    <row r="5513" spans="2:24" x14ac:dyDescent="0.25">
      <c r="B5513" s="105" t="s">
        <v>741</v>
      </c>
      <c r="C5513" s="105" t="s">
        <v>742</v>
      </c>
      <c r="D5513" s="106">
        <v>2400000</v>
      </c>
      <c r="E5513" s="106">
        <v>0</v>
      </c>
      <c r="M5513" t="b">
        <f t="shared" si="430"/>
        <v>1</v>
      </c>
      <c r="N5513" t="b">
        <f t="shared" si="431"/>
        <v>1</v>
      </c>
      <c r="O5513" t="b">
        <f t="shared" si="432"/>
        <v>1</v>
      </c>
      <c r="P5513" t="b">
        <f t="shared" si="432"/>
        <v>1</v>
      </c>
      <c r="Q5513" t="b">
        <f t="shared" si="433"/>
        <v>1</v>
      </c>
      <c r="R5513" t="b">
        <f t="shared" si="434"/>
        <v>1</v>
      </c>
      <c r="U5513" s="105" t="s">
        <v>741</v>
      </c>
      <c r="V5513" s="105" t="s">
        <v>742</v>
      </c>
      <c r="W5513" s="106">
        <v>2400000</v>
      </c>
      <c r="X5513" s="106">
        <v>0</v>
      </c>
    </row>
    <row r="5514" spans="2:24" x14ac:dyDescent="0.25">
      <c r="B5514" s="105" t="s">
        <v>743</v>
      </c>
      <c r="C5514" s="105" t="s">
        <v>744</v>
      </c>
      <c r="D5514" s="106">
        <v>76050000</v>
      </c>
      <c r="E5514" s="106">
        <v>0</v>
      </c>
      <c r="M5514" t="b">
        <f t="shared" si="430"/>
        <v>1</v>
      </c>
      <c r="N5514" t="b">
        <f t="shared" si="431"/>
        <v>1</v>
      </c>
      <c r="O5514" t="b">
        <f t="shared" si="432"/>
        <v>1</v>
      </c>
      <c r="P5514" t="b">
        <f t="shared" si="432"/>
        <v>1</v>
      </c>
      <c r="Q5514" t="b">
        <f t="shared" si="433"/>
        <v>1</v>
      </c>
      <c r="R5514" t="b">
        <f t="shared" si="434"/>
        <v>1</v>
      </c>
      <c r="U5514" s="105" t="s">
        <v>743</v>
      </c>
      <c r="V5514" s="105" t="s">
        <v>744</v>
      </c>
      <c r="W5514" s="106">
        <v>76050000</v>
      </c>
      <c r="X5514" s="106">
        <v>0</v>
      </c>
    </row>
    <row r="5515" spans="2:24" x14ac:dyDescent="0.25">
      <c r="B5515" s="105" t="s">
        <v>727</v>
      </c>
      <c r="C5515" s="105" t="s">
        <v>728</v>
      </c>
      <c r="D5515" s="106">
        <v>12100000</v>
      </c>
      <c r="E5515" s="106">
        <v>0</v>
      </c>
      <c r="M5515" t="b">
        <f t="shared" si="430"/>
        <v>1</v>
      </c>
      <c r="N5515" t="b">
        <f t="shared" si="431"/>
        <v>1</v>
      </c>
      <c r="O5515" t="b">
        <f t="shared" si="432"/>
        <v>1</v>
      </c>
      <c r="P5515" t="b">
        <f t="shared" si="432"/>
        <v>1</v>
      </c>
      <c r="Q5515" t="b">
        <f t="shared" si="433"/>
        <v>1</v>
      </c>
      <c r="R5515" t="b">
        <f t="shared" si="434"/>
        <v>1</v>
      </c>
      <c r="U5515" s="105" t="s">
        <v>727</v>
      </c>
      <c r="V5515" s="105" t="s">
        <v>728</v>
      </c>
      <c r="W5515" s="106">
        <v>12100000</v>
      </c>
      <c r="X5515" s="106">
        <v>0</v>
      </c>
    </row>
    <row r="5516" spans="2:24" x14ac:dyDescent="0.25">
      <c r="B5516" s="105" t="s">
        <v>1582</v>
      </c>
      <c r="C5516" s="105" t="s">
        <v>1583</v>
      </c>
      <c r="D5516" s="106">
        <v>5300000</v>
      </c>
      <c r="E5516" s="106">
        <v>0</v>
      </c>
      <c r="M5516" t="b">
        <f t="shared" si="430"/>
        <v>1</v>
      </c>
      <c r="N5516" t="b">
        <f t="shared" si="431"/>
        <v>1</v>
      </c>
      <c r="O5516" t="b">
        <f t="shared" si="432"/>
        <v>1</v>
      </c>
      <c r="P5516" t="b">
        <f t="shared" si="432"/>
        <v>1</v>
      </c>
      <c r="Q5516" t="b">
        <f t="shared" si="433"/>
        <v>1</v>
      </c>
      <c r="R5516" t="b">
        <f t="shared" si="434"/>
        <v>1</v>
      </c>
      <c r="U5516" s="105" t="s">
        <v>1582</v>
      </c>
      <c r="V5516" s="105" t="s">
        <v>1583</v>
      </c>
      <c r="W5516" s="106">
        <v>5300000</v>
      </c>
      <c r="X5516" s="106">
        <v>0</v>
      </c>
    </row>
    <row r="5517" spans="2:24" x14ac:dyDescent="0.25">
      <c r="B5517" s="105" t="s">
        <v>572</v>
      </c>
      <c r="C5517" s="105" t="s">
        <v>573</v>
      </c>
      <c r="D5517" s="106">
        <v>13800000</v>
      </c>
      <c r="E5517" s="106">
        <v>0</v>
      </c>
      <c r="M5517" t="b">
        <f t="shared" si="430"/>
        <v>1</v>
      </c>
      <c r="N5517" t="b">
        <f t="shared" si="431"/>
        <v>1</v>
      </c>
      <c r="O5517" t="b">
        <f t="shared" si="432"/>
        <v>1</v>
      </c>
      <c r="P5517" t="b">
        <f t="shared" si="432"/>
        <v>1</v>
      </c>
      <c r="Q5517" t="b">
        <f t="shared" si="433"/>
        <v>1</v>
      </c>
      <c r="R5517" t="b">
        <f t="shared" si="434"/>
        <v>1</v>
      </c>
      <c r="U5517" s="105" t="s">
        <v>572</v>
      </c>
      <c r="V5517" s="105" t="s">
        <v>573</v>
      </c>
      <c r="W5517" s="106">
        <v>13800000</v>
      </c>
      <c r="X5517" s="106">
        <v>0</v>
      </c>
    </row>
    <row r="5518" spans="2:24" x14ac:dyDescent="0.25">
      <c r="B5518" s="105" t="s">
        <v>574</v>
      </c>
      <c r="C5518" s="105" t="s">
        <v>573</v>
      </c>
      <c r="D5518" s="106">
        <v>13800000</v>
      </c>
      <c r="E5518" s="106">
        <v>0</v>
      </c>
      <c r="M5518" t="b">
        <f t="shared" si="430"/>
        <v>1</v>
      </c>
      <c r="N5518" t="b">
        <f t="shared" si="431"/>
        <v>1</v>
      </c>
      <c r="O5518" t="b">
        <f t="shared" si="432"/>
        <v>1</v>
      </c>
      <c r="P5518" t="b">
        <f t="shared" si="432"/>
        <v>1</v>
      </c>
      <c r="Q5518" t="b">
        <f t="shared" si="433"/>
        <v>1</v>
      </c>
      <c r="R5518" t="b">
        <f t="shared" si="434"/>
        <v>1</v>
      </c>
      <c r="U5518" s="105" t="s">
        <v>574</v>
      </c>
      <c r="V5518" s="105" t="s">
        <v>573</v>
      </c>
      <c r="W5518" s="106">
        <v>13800000</v>
      </c>
      <c r="X5518" s="106">
        <v>0</v>
      </c>
    </row>
    <row r="5519" spans="2:24" x14ac:dyDescent="0.25">
      <c r="B5519" s="105" t="s">
        <v>666</v>
      </c>
      <c r="C5519" s="105" t="s">
        <v>667</v>
      </c>
      <c r="D5519" s="106">
        <v>18850000</v>
      </c>
      <c r="E5519" s="106">
        <v>0</v>
      </c>
      <c r="M5519" t="b">
        <f t="shared" si="430"/>
        <v>1</v>
      </c>
      <c r="N5519" t="b">
        <f t="shared" si="431"/>
        <v>1</v>
      </c>
      <c r="O5519" t="b">
        <f t="shared" si="432"/>
        <v>1</v>
      </c>
      <c r="P5519" t="b">
        <f t="shared" si="432"/>
        <v>1</v>
      </c>
      <c r="Q5519" t="b">
        <f t="shared" si="433"/>
        <v>1</v>
      </c>
      <c r="R5519" t="b">
        <f t="shared" si="434"/>
        <v>1</v>
      </c>
      <c r="U5519" s="105" t="s">
        <v>666</v>
      </c>
      <c r="V5519" s="105" t="s">
        <v>667</v>
      </c>
      <c r="W5519" s="106">
        <v>18850000</v>
      </c>
      <c r="X5519" s="106">
        <v>0</v>
      </c>
    </row>
    <row r="5520" spans="2:24" x14ac:dyDescent="0.25">
      <c r="B5520" s="105" t="s">
        <v>668</v>
      </c>
      <c r="C5520" s="105" t="s">
        <v>669</v>
      </c>
      <c r="D5520" s="106">
        <v>18850000</v>
      </c>
      <c r="E5520" s="106">
        <v>0</v>
      </c>
      <c r="M5520" t="b">
        <f t="shared" si="430"/>
        <v>1</v>
      </c>
      <c r="N5520" t="b">
        <f t="shared" si="431"/>
        <v>1</v>
      </c>
      <c r="O5520" t="b">
        <f t="shared" si="432"/>
        <v>1</v>
      </c>
      <c r="P5520" t="b">
        <f t="shared" si="432"/>
        <v>1</v>
      </c>
      <c r="Q5520" t="b">
        <f t="shared" si="433"/>
        <v>1</v>
      </c>
      <c r="R5520" t="b">
        <f t="shared" si="434"/>
        <v>1</v>
      </c>
      <c r="U5520" s="105" t="s">
        <v>668</v>
      </c>
      <c r="V5520" s="105" t="s">
        <v>669</v>
      </c>
      <c r="W5520" s="106">
        <v>18850000</v>
      </c>
      <c r="X5520" s="106">
        <v>0</v>
      </c>
    </row>
    <row r="5521" spans="2:24" x14ac:dyDescent="0.25">
      <c r="B5521" s="105" t="s">
        <v>670</v>
      </c>
      <c r="C5521" s="105" t="s">
        <v>669</v>
      </c>
      <c r="D5521" s="106">
        <v>18850000</v>
      </c>
      <c r="E5521" s="106">
        <v>0</v>
      </c>
      <c r="M5521" t="b">
        <f t="shared" si="430"/>
        <v>1</v>
      </c>
      <c r="N5521" t="b">
        <f t="shared" si="431"/>
        <v>1</v>
      </c>
      <c r="O5521" t="b">
        <f t="shared" si="432"/>
        <v>1</v>
      </c>
      <c r="P5521" t="b">
        <f t="shared" si="432"/>
        <v>1</v>
      </c>
      <c r="Q5521" t="b">
        <f t="shared" si="433"/>
        <v>1</v>
      </c>
      <c r="R5521" t="b">
        <f t="shared" si="434"/>
        <v>1</v>
      </c>
      <c r="U5521" s="105" t="s">
        <v>670</v>
      </c>
      <c r="V5521" s="105" t="s">
        <v>669</v>
      </c>
      <c r="W5521" s="106">
        <v>18850000</v>
      </c>
      <c r="X5521" s="106">
        <v>0</v>
      </c>
    </row>
    <row r="5522" spans="2:24" x14ac:dyDescent="0.25">
      <c r="B5522" s="105" t="s">
        <v>671</v>
      </c>
      <c r="C5522" s="105" t="s">
        <v>672</v>
      </c>
      <c r="D5522" s="106">
        <v>18600000</v>
      </c>
      <c r="E5522" s="106">
        <v>0</v>
      </c>
      <c r="M5522" t="b">
        <f t="shared" si="430"/>
        <v>1</v>
      </c>
      <c r="N5522" t="b">
        <f t="shared" si="431"/>
        <v>1</v>
      </c>
      <c r="O5522" t="b">
        <f t="shared" si="432"/>
        <v>1</v>
      </c>
      <c r="P5522" t="b">
        <f t="shared" si="432"/>
        <v>1</v>
      </c>
      <c r="Q5522" t="b">
        <f t="shared" si="433"/>
        <v>1</v>
      </c>
      <c r="R5522" t="b">
        <f t="shared" si="434"/>
        <v>1</v>
      </c>
      <c r="U5522" s="105" t="s">
        <v>671</v>
      </c>
      <c r="V5522" s="105" t="s">
        <v>672</v>
      </c>
      <c r="W5522" s="106">
        <v>18600000</v>
      </c>
      <c r="X5522" s="106">
        <v>0</v>
      </c>
    </row>
    <row r="5523" spans="2:24" x14ac:dyDescent="0.25">
      <c r="B5523" s="105" t="s">
        <v>673</v>
      </c>
      <c r="C5523" s="105" t="s">
        <v>674</v>
      </c>
      <c r="D5523" s="106">
        <v>18600000</v>
      </c>
      <c r="E5523" s="106">
        <v>0</v>
      </c>
      <c r="M5523" t="b">
        <f t="shared" si="430"/>
        <v>1</v>
      </c>
      <c r="N5523" t="b">
        <f t="shared" si="431"/>
        <v>1</v>
      </c>
      <c r="O5523" t="b">
        <f t="shared" si="432"/>
        <v>1</v>
      </c>
      <c r="P5523" t="b">
        <f t="shared" si="432"/>
        <v>1</v>
      </c>
      <c r="Q5523" t="b">
        <f t="shared" si="433"/>
        <v>1</v>
      </c>
      <c r="R5523" t="b">
        <f t="shared" si="434"/>
        <v>1</v>
      </c>
      <c r="U5523" s="105" t="s">
        <v>673</v>
      </c>
      <c r="V5523" s="105" t="s">
        <v>674</v>
      </c>
      <c r="W5523" s="106">
        <v>18600000</v>
      </c>
      <c r="X5523" s="106">
        <v>0</v>
      </c>
    </row>
    <row r="5524" spans="2:24" x14ac:dyDescent="0.25">
      <c r="B5524" s="105" t="s">
        <v>675</v>
      </c>
      <c r="C5524" s="105" t="s">
        <v>674</v>
      </c>
      <c r="D5524" s="106">
        <v>18600000</v>
      </c>
      <c r="E5524" s="106">
        <v>0</v>
      </c>
      <c r="M5524" t="b">
        <f t="shared" si="430"/>
        <v>1</v>
      </c>
      <c r="N5524" t="b">
        <f t="shared" si="431"/>
        <v>1</v>
      </c>
      <c r="O5524" t="b">
        <f t="shared" si="432"/>
        <v>1</v>
      </c>
      <c r="P5524" t="b">
        <f t="shared" si="432"/>
        <v>1</v>
      </c>
      <c r="Q5524" t="b">
        <f t="shared" si="433"/>
        <v>1</v>
      </c>
      <c r="R5524" t="b">
        <f t="shared" si="434"/>
        <v>1</v>
      </c>
      <c r="U5524" s="105" t="s">
        <v>675</v>
      </c>
      <c r="V5524" s="105" t="s">
        <v>674</v>
      </c>
      <c r="W5524" s="106">
        <v>18600000</v>
      </c>
      <c r="X5524" s="106">
        <v>0</v>
      </c>
    </row>
    <row r="5525" spans="2:24" x14ac:dyDescent="0.25">
      <c r="B5525" s="105" t="s">
        <v>338</v>
      </c>
      <c r="C5525" s="105" t="s">
        <v>339</v>
      </c>
      <c r="D5525" s="106">
        <v>34950000</v>
      </c>
      <c r="E5525" s="106">
        <v>0</v>
      </c>
      <c r="M5525" t="b">
        <f t="shared" si="430"/>
        <v>1</v>
      </c>
      <c r="N5525" t="b">
        <f t="shared" si="431"/>
        <v>1</v>
      </c>
      <c r="O5525" t="b">
        <f t="shared" si="432"/>
        <v>1</v>
      </c>
      <c r="P5525" t="b">
        <f t="shared" si="432"/>
        <v>1</v>
      </c>
      <c r="Q5525" t="b">
        <f t="shared" si="433"/>
        <v>1</v>
      </c>
      <c r="R5525" t="b">
        <f t="shared" si="434"/>
        <v>1</v>
      </c>
      <c r="U5525" s="105" t="s">
        <v>338</v>
      </c>
      <c r="V5525" s="105" t="s">
        <v>339</v>
      </c>
      <c r="W5525" s="106">
        <v>34950000</v>
      </c>
      <c r="X5525" s="106">
        <v>0</v>
      </c>
    </row>
    <row r="5526" spans="2:24" x14ac:dyDescent="0.25">
      <c r="B5526" s="105" t="s">
        <v>469</v>
      </c>
      <c r="C5526" s="105" t="s">
        <v>470</v>
      </c>
      <c r="D5526" s="106">
        <v>21000000</v>
      </c>
      <c r="E5526" s="106">
        <v>0</v>
      </c>
      <c r="M5526" t="b">
        <f t="shared" si="430"/>
        <v>1</v>
      </c>
      <c r="N5526" t="b">
        <f t="shared" si="431"/>
        <v>1</v>
      </c>
      <c r="O5526" t="b">
        <f t="shared" si="432"/>
        <v>1</v>
      </c>
      <c r="P5526" t="b">
        <f t="shared" si="432"/>
        <v>1</v>
      </c>
      <c r="Q5526" t="b">
        <f t="shared" si="433"/>
        <v>1</v>
      </c>
      <c r="R5526" t="b">
        <f t="shared" si="434"/>
        <v>1</v>
      </c>
      <c r="U5526" s="105" t="s">
        <v>469</v>
      </c>
      <c r="V5526" s="105" t="s">
        <v>470</v>
      </c>
      <c r="W5526" s="106">
        <v>21000000</v>
      </c>
      <c r="X5526" s="106">
        <v>0</v>
      </c>
    </row>
    <row r="5527" spans="2:24" x14ac:dyDescent="0.25">
      <c r="B5527" s="105" t="s">
        <v>471</v>
      </c>
      <c r="C5527" s="105" t="s">
        <v>472</v>
      </c>
      <c r="D5527" s="106">
        <v>20200000</v>
      </c>
      <c r="E5527" s="106">
        <v>0</v>
      </c>
      <c r="M5527" t="b">
        <f t="shared" si="430"/>
        <v>1</v>
      </c>
      <c r="N5527" t="b">
        <f t="shared" si="431"/>
        <v>1</v>
      </c>
      <c r="O5527" t="b">
        <f t="shared" si="432"/>
        <v>1</v>
      </c>
      <c r="P5527" t="b">
        <f t="shared" si="432"/>
        <v>1</v>
      </c>
      <c r="Q5527" t="b">
        <f t="shared" si="433"/>
        <v>1</v>
      </c>
      <c r="R5527" t="b">
        <f t="shared" si="434"/>
        <v>1</v>
      </c>
      <c r="U5527" s="105" t="s">
        <v>471</v>
      </c>
      <c r="V5527" s="105" t="s">
        <v>472</v>
      </c>
      <c r="W5527" s="106">
        <v>20200000</v>
      </c>
      <c r="X5527" s="106">
        <v>0</v>
      </c>
    </row>
    <row r="5528" spans="2:24" x14ac:dyDescent="0.25">
      <c r="B5528" s="105" t="s">
        <v>1462</v>
      </c>
      <c r="C5528" s="105" t="s">
        <v>1463</v>
      </c>
      <c r="D5528" s="106">
        <v>800000</v>
      </c>
      <c r="E5528" s="106">
        <v>0</v>
      </c>
      <c r="M5528" t="b">
        <f t="shared" si="430"/>
        <v>1</v>
      </c>
      <c r="N5528" t="b">
        <f t="shared" si="431"/>
        <v>1</v>
      </c>
      <c r="O5528" t="b">
        <f t="shared" si="432"/>
        <v>1</v>
      </c>
      <c r="P5528" t="b">
        <f t="shared" si="432"/>
        <v>1</v>
      </c>
      <c r="Q5528" t="b">
        <f t="shared" si="433"/>
        <v>1</v>
      </c>
      <c r="R5528" t="b">
        <f t="shared" si="434"/>
        <v>1</v>
      </c>
      <c r="U5528" s="105" t="s">
        <v>1462</v>
      </c>
      <c r="V5528" s="105" t="s">
        <v>1463</v>
      </c>
      <c r="W5528" s="106">
        <v>800000</v>
      </c>
      <c r="X5528" s="106">
        <v>0</v>
      </c>
    </row>
    <row r="5529" spans="2:24" x14ac:dyDescent="0.25">
      <c r="B5529" s="105" t="s">
        <v>340</v>
      </c>
      <c r="C5529" s="105" t="s">
        <v>341</v>
      </c>
      <c r="D5529" s="106">
        <v>13950000</v>
      </c>
      <c r="E5529" s="106">
        <v>0</v>
      </c>
      <c r="M5529" t="b">
        <f t="shared" si="430"/>
        <v>1</v>
      </c>
      <c r="N5529" t="b">
        <f t="shared" si="431"/>
        <v>1</v>
      </c>
      <c r="O5529" t="b">
        <f t="shared" si="432"/>
        <v>1</v>
      </c>
      <c r="P5529" t="b">
        <f t="shared" si="432"/>
        <v>1</v>
      </c>
      <c r="Q5529" t="b">
        <f t="shared" si="433"/>
        <v>1</v>
      </c>
      <c r="R5529" t="b">
        <f t="shared" si="434"/>
        <v>1</v>
      </c>
      <c r="U5529" s="105" t="s">
        <v>340</v>
      </c>
      <c r="V5529" s="105" t="s">
        <v>341</v>
      </c>
      <c r="W5529" s="106">
        <v>13950000</v>
      </c>
      <c r="X5529" s="106">
        <v>0</v>
      </c>
    </row>
    <row r="5530" spans="2:24" x14ac:dyDescent="0.25">
      <c r="B5530" s="105" t="s">
        <v>392</v>
      </c>
      <c r="C5530" s="105" t="s">
        <v>341</v>
      </c>
      <c r="D5530" s="106">
        <v>11850000</v>
      </c>
      <c r="E5530" s="106">
        <v>0</v>
      </c>
      <c r="M5530" t="b">
        <f t="shared" si="430"/>
        <v>1</v>
      </c>
      <c r="N5530" t="b">
        <f t="shared" si="431"/>
        <v>1</v>
      </c>
      <c r="O5530" t="b">
        <f t="shared" si="432"/>
        <v>1</v>
      </c>
      <c r="P5530" t="b">
        <f t="shared" si="432"/>
        <v>1</v>
      </c>
      <c r="Q5530" t="b">
        <f t="shared" si="433"/>
        <v>1</v>
      </c>
      <c r="R5530" t="b">
        <f t="shared" si="434"/>
        <v>1</v>
      </c>
      <c r="U5530" s="105" t="s">
        <v>392</v>
      </c>
      <c r="V5530" s="105" t="s">
        <v>341</v>
      </c>
      <c r="W5530" s="106">
        <v>11850000</v>
      </c>
      <c r="X5530" s="106">
        <v>0</v>
      </c>
    </row>
    <row r="5531" spans="2:24" x14ac:dyDescent="0.25">
      <c r="B5531" s="105" t="s">
        <v>351</v>
      </c>
      <c r="C5531" s="105" t="s">
        <v>352</v>
      </c>
      <c r="D5531" s="106">
        <v>1050000</v>
      </c>
      <c r="E5531" s="106">
        <v>0</v>
      </c>
      <c r="M5531" t="b">
        <f t="shared" ref="M5531:M5594" si="435">+B5531=U5531</f>
        <v>1</v>
      </c>
      <c r="N5531" t="b">
        <f t="shared" ref="N5531:N5594" si="436">+C5531=V5531</f>
        <v>1</v>
      </c>
      <c r="O5531" t="b">
        <f t="shared" ref="O5531:P5594" si="437">+D5531=W5531</f>
        <v>1</v>
      </c>
      <c r="P5531" t="b">
        <f t="shared" si="437"/>
        <v>1</v>
      </c>
      <c r="Q5531" t="b">
        <f t="shared" ref="Q5531:Q5594" si="438">+F5531=Y5531</f>
        <v>1</v>
      </c>
      <c r="R5531" t="b">
        <f t="shared" ref="R5531:R5594" si="439">+G5531=Z5531</f>
        <v>1</v>
      </c>
      <c r="U5531" s="105" t="s">
        <v>351</v>
      </c>
      <c r="V5531" s="105" t="s">
        <v>352</v>
      </c>
      <c r="W5531" s="106">
        <v>1050000</v>
      </c>
      <c r="X5531" s="106">
        <v>0</v>
      </c>
    </row>
    <row r="5532" spans="2:24" x14ac:dyDescent="0.25">
      <c r="B5532" s="105" t="s">
        <v>1464</v>
      </c>
      <c r="C5532" s="105" t="s">
        <v>1465</v>
      </c>
      <c r="D5532" s="106">
        <v>1050000</v>
      </c>
      <c r="E5532" s="106">
        <v>0</v>
      </c>
      <c r="M5532" t="b">
        <f t="shared" si="435"/>
        <v>1</v>
      </c>
      <c r="N5532" t="b">
        <f t="shared" si="436"/>
        <v>1</v>
      </c>
      <c r="O5532" t="b">
        <f t="shared" si="437"/>
        <v>1</v>
      </c>
      <c r="P5532" t="b">
        <f t="shared" si="437"/>
        <v>1</v>
      </c>
      <c r="Q5532" t="b">
        <f t="shared" si="438"/>
        <v>1</v>
      </c>
      <c r="R5532" t="b">
        <f t="shared" si="439"/>
        <v>1</v>
      </c>
      <c r="U5532" s="105" t="s">
        <v>1464</v>
      </c>
      <c r="V5532" s="105" t="s">
        <v>1465</v>
      </c>
      <c r="W5532" s="106">
        <v>1050000</v>
      </c>
      <c r="X5532" s="106">
        <v>0</v>
      </c>
    </row>
    <row r="5533" spans="2:24" x14ac:dyDescent="0.25">
      <c r="B5533" s="105" t="s">
        <v>676</v>
      </c>
      <c r="C5533" s="105" t="s">
        <v>677</v>
      </c>
      <c r="D5533" s="106">
        <v>15700000</v>
      </c>
      <c r="E5533" s="106">
        <v>0</v>
      </c>
      <c r="M5533" t="b">
        <f t="shared" si="435"/>
        <v>1</v>
      </c>
      <c r="N5533" t="b">
        <f t="shared" si="436"/>
        <v>1</v>
      </c>
      <c r="O5533" t="b">
        <f t="shared" si="437"/>
        <v>1</v>
      </c>
      <c r="P5533" t="b">
        <f t="shared" si="437"/>
        <v>1</v>
      </c>
      <c r="Q5533" t="b">
        <f t="shared" si="438"/>
        <v>1</v>
      </c>
      <c r="R5533" t="b">
        <f t="shared" si="439"/>
        <v>1</v>
      </c>
      <c r="U5533" s="105" t="s">
        <v>676</v>
      </c>
      <c r="V5533" s="105" t="s">
        <v>677</v>
      </c>
      <c r="W5533" s="106">
        <v>15700000</v>
      </c>
      <c r="X5533" s="106">
        <v>0</v>
      </c>
    </row>
    <row r="5534" spans="2:24" x14ac:dyDescent="0.25">
      <c r="B5534" s="105" t="s">
        <v>678</v>
      </c>
      <c r="C5534" s="105" t="s">
        <v>679</v>
      </c>
      <c r="D5534" s="106">
        <v>15700000</v>
      </c>
      <c r="E5534" s="106">
        <v>0</v>
      </c>
      <c r="M5534" t="b">
        <f t="shared" si="435"/>
        <v>1</v>
      </c>
      <c r="N5534" t="b">
        <f t="shared" si="436"/>
        <v>1</v>
      </c>
      <c r="O5534" t="b">
        <f t="shared" si="437"/>
        <v>1</v>
      </c>
      <c r="P5534" t="b">
        <f t="shared" si="437"/>
        <v>1</v>
      </c>
      <c r="Q5534" t="b">
        <f t="shared" si="438"/>
        <v>1</v>
      </c>
      <c r="R5534" t="b">
        <f t="shared" si="439"/>
        <v>1</v>
      </c>
      <c r="U5534" s="105" t="s">
        <v>678</v>
      </c>
      <c r="V5534" s="105" t="s">
        <v>679</v>
      </c>
      <c r="W5534" s="106">
        <v>15700000</v>
      </c>
      <c r="X5534" s="106">
        <v>0</v>
      </c>
    </row>
    <row r="5535" spans="2:24" x14ac:dyDescent="0.25">
      <c r="B5535" s="105" t="s">
        <v>680</v>
      </c>
      <c r="C5535" s="105" t="s">
        <v>679</v>
      </c>
      <c r="D5535" s="106">
        <v>15700000</v>
      </c>
      <c r="E5535" s="106">
        <v>0</v>
      </c>
      <c r="M5535" t="b">
        <f t="shared" si="435"/>
        <v>1</v>
      </c>
      <c r="N5535" t="b">
        <f t="shared" si="436"/>
        <v>1</v>
      </c>
      <c r="O5535" t="b">
        <f t="shared" si="437"/>
        <v>1</v>
      </c>
      <c r="P5535" t="b">
        <f t="shared" si="437"/>
        <v>1</v>
      </c>
      <c r="Q5535" t="b">
        <f t="shared" si="438"/>
        <v>1</v>
      </c>
      <c r="R5535" t="b">
        <f t="shared" si="439"/>
        <v>1</v>
      </c>
      <c r="U5535" s="105" t="s">
        <v>680</v>
      </c>
      <c r="V5535" s="105" t="s">
        <v>679</v>
      </c>
      <c r="W5535" s="106">
        <v>15700000</v>
      </c>
      <c r="X5535" s="106">
        <v>0</v>
      </c>
    </row>
    <row r="5536" spans="2:24" x14ac:dyDescent="0.25">
      <c r="B5536" s="105" t="s">
        <v>473</v>
      </c>
      <c r="C5536" s="105" t="s">
        <v>474</v>
      </c>
      <c r="D5536" s="106">
        <v>39050000</v>
      </c>
      <c r="E5536" s="106">
        <v>0</v>
      </c>
      <c r="M5536" t="b">
        <f t="shared" si="435"/>
        <v>1</v>
      </c>
      <c r="N5536" t="b">
        <f t="shared" si="436"/>
        <v>1</v>
      </c>
      <c r="O5536" t="b">
        <f t="shared" si="437"/>
        <v>1</v>
      </c>
      <c r="P5536" t="b">
        <f t="shared" si="437"/>
        <v>1</v>
      </c>
      <c r="Q5536" t="b">
        <f t="shared" si="438"/>
        <v>1</v>
      </c>
      <c r="R5536" t="b">
        <f t="shared" si="439"/>
        <v>1</v>
      </c>
      <c r="U5536" s="105" t="s">
        <v>473</v>
      </c>
      <c r="V5536" s="105" t="s">
        <v>474</v>
      </c>
      <c r="W5536" s="106">
        <v>39050000</v>
      </c>
      <c r="X5536" s="106">
        <v>0</v>
      </c>
    </row>
    <row r="5537" spans="2:26" x14ac:dyDescent="0.25">
      <c r="B5537" s="105" t="s">
        <v>475</v>
      </c>
      <c r="C5537" s="105" t="s">
        <v>476</v>
      </c>
      <c r="D5537" s="106">
        <v>39050000</v>
      </c>
      <c r="E5537" s="106">
        <v>0</v>
      </c>
      <c r="M5537" t="b">
        <f t="shared" si="435"/>
        <v>1</v>
      </c>
      <c r="N5537" t="b">
        <f t="shared" si="436"/>
        <v>1</v>
      </c>
      <c r="O5537" t="b">
        <f t="shared" si="437"/>
        <v>1</v>
      </c>
      <c r="P5537" t="b">
        <f t="shared" si="437"/>
        <v>1</v>
      </c>
      <c r="Q5537" t="b">
        <f t="shared" si="438"/>
        <v>1</v>
      </c>
      <c r="R5537" t="b">
        <f t="shared" si="439"/>
        <v>1</v>
      </c>
      <c r="U5537" s="105" t="s">
        <v>475</v>
      </c>
      <c r="V5537" s="105" t="s">
        <v>476</v>
      </c>
      <c r="W5537" s="106">
        <v>39050000</v>
      </c>
      <c r="X5537" s="106">
        <v>0</v>
      </c>
    </row>
    <row r="5538" spans="2:26" x14ac:dyDescent="0.25">
      <c r="B5538" s="105" t="s">
        <v>477</v>
      </c>
      <c r="C5538" s="105" t="s">
        <v>476</v>
      </c>
      <c r="D5538" s="106">
        <v>39050000</v>
      </c>
      <c r="E5538" s="106">
        <v>0</v>
      </c>
      <c r="M5538" t="b">
        <f t="shared" si="435"/>
        <v>1</v>
      </c>
      <c r="N5538" t="b">
        <f t="shared" si="436"/>
        <v>1</v>
      </c>
      <c r="O5538" t="b">
        <f t="shared" si="437"/>
        <v>1</v>
      </c>
      <c r="P5538" t="b">
        <f t="shared" si="437"/>
        <v>1</v>
      </c>
      <c r="Q5538" t="b">
        <f t="shared" si="438"/>
        <v>1</v>
      </c>
      <c r="R5538" t="b">
        <f t="shared" si="439"/>
        <v>1</v>
      </c>
      <c r="U5538" s="105" t="s">
        <v>477</v>
      </c>
      <c r="V5538" s="105" t="s">
        <v>476</v>
      </c>
      <c r="W5538" s="106">
        <v>39050000</v>
      </c>
      <c r="X5538" s="106">
        <v>0</v>
      </c>
    </row>
    <row r="5539" spans="2:26" x14ac:dyDescent="0.25">
      <c r="B5539" t="s">
        <v>359</v>
      </c>
      <c r="C5539" s="106">
        <v>1193009999.9988</v>
      </c>
      <c r="D5539" s="106">
        <v>0</v>
      </c>
      <c r="M5539" t="b">
        <f t="shared" si="435"/>
        <v>1</v>
      </c>
      <c r="N5539" t="b">
        <f t="shared" si="436"/>
        <v>1</v>
      </c>
      <c r="O5539" t="b">
        <f t="shared" si="437"/>
        <v>1</v>
      </c>
      <c r="P5539" t="b">
        <f t="shared" si="437"/>
        <v>1</v>
      </c>
      <c r="Q5539" t="b">
        <f t="shared" si="438"/>
        <v>1</v>
      </c>
      <c r="R5539" t="b">
        <f t="shared" si="439"/>
        <v>1</v>
      </c>
      <c r="U5539" t="s">
        <v>359</v>
      </c>
      <c r="V5539" s="106">
        <v>1193009999.9988</v>
      </c>
      <c r="W5539" s="106">
        <v>0</v>
      </c>
    </row>
    <row r="5540" spans="2:26" x14ac:dyDescent="0.25">
      <c r="B5540" t="s">
        <v>330</v>
      </c>
      <c r="C5540" t="s">
        <v>331</v>
      </c>
      <c r="D5540" s="105" t="s">
        <v>926</v>
      </c>
      <c r="E5540" t="s">
        <v>333</v>
      </c>
      <c r="F5540" t="s">
        <v>331</v>
      </c>
      <c r="G5540" s="105" t="s">
        <v>927</v>
      </c>
      <c r="M5540" t="b">
        <f t="shared" si="435"/>
        <v>1</v>
      </c>
      <c r="N5540" t="b">
        <f t="shared" si="436"/>
        <v>1</v>
      </c>
      <c r="O5540" t="b">
        <f t="shared" si="437"/>
        <v>1</v>
      </c>
      <c r="P5540" t="b">
        <f t="shared" si="437"/>
        <v>1</v>
      </c>
      <c r="Q5540" t="b">
        <f t="shared" si="438"/>
        <v>1</v>
      </c>
      <c r="R5540" t="b">
        <f t="shared" si="439"/>
        <v>1</v>
      </c>
      <c r="U5540" t="s">
        <v>330</v>
      </c>
      <c r="V5540" t="s">
        <v>331</v>
      </c>
      <c r="W5540" s="105" t="s">
        <v>926</v>
      </c>
      <c r="X5540" t="s">
        <v>333</v>
      </c>
      <c r="Y5540" t="s">
        <v>331</v>
      </c>
      <c r="Z5540" s="105" t="s">
        <v>927</v>
      </c>
    </row>
    <row r="5541" spans="2:26" x14ac:dyDescent="0.25">
      <c r="B5541" t="s">
        <v>335</v>
      </c>
      <c r="C5541" t="s">
        <v>3</v>
      </c>
      <c r="D5541" t="s">
        <v>336</v>
      </c>
      <c r="E5541" t="s">
        <v>337</v>
      </c>
      <c r="M5541" t="b">
        <f t="shared" si="435"/>
        <v>1</v>
      </c>
      <c r="N5541" t="b">
        <f t="shared" si="436"/>
        <v>1</v>
      </c>
      <c r="O5541" t="b">
        <f t="shared" si="437"/>
        <v>1</v>
      </c>
      <c r="P5541" t="b">
        <f t="shared" si="437"/>
        <v>1</v>
      </c>
      <c r="Q5541" t="b">
        <f t="shared" si="438"/>
        <v>1</v>
      </c>
      <c r="R5541" t="b">
        <f t="shared" si="439"/>
        <v>1</v>
      </c>
      <c r="U5541" t="s">
        <v>335</v>
      </c>
      <c r="V5541" t="s">
        <v>3</v>
      </c>
      <c r="W5541" t="s">
        <v>336</v>
      </c>
      <c r="X5541" t="s">
        <v>337</v>
      </c>
    </row>
    <row r="5542" spans="2:26" x14ac:dyDescent="0.25">
      <c r="B5542" s="105" t="s">
        <v>463</v>
      </c>
      <c r="C5542" s="105" t="s">
        <v>464</v>
      </c>
      <c r="D5542" s="106">
        <v>584000000</v>
      </c>
      <c r="E5542" s="106">
        <v>0</v>
      </c>
      <c r="M5542" t="b">
        <f t="shared" si="435"/>
        <v>1</v>
      </c>
      <c r="N5542" t="b">
        <f t="shared" si="436"/>
        <v>1</v>
      </c>
      <c r="O5542" t="b">
        <f t="shared" si="437"/>
        <v>1</v>
      </c>
      <c r="P5542" t="b">
        <f t="shared" si="437"/>
        <v>1</v>
      </c>
      <c r="Q5542" t="b">
        <f t="shared" si="438"/>
        <v>1</v>
      </c>
      <c r="R5542" t="b">
        <f t="shared" si="439"/>
        <v>1</v>
      </c>
      <c r="U5542" s="105" t="s">
        <v>463</v>
      </c>
      <c r="V5542" s="105" t="s">
        <v>464</v>
      </c>
      <c r="W5542" s="106">
        <v>584000000</v>
      </c>
      <c r="X5542" s="106">
        <v>0</v>
      </c>
    </row>
    <row r="5543" spans="2:26" x14ac:dyDescent="0.25">
      <c r="B5543" s="105" t="s">
        <v>465</v>
      </c>
      <c r="C5543" s="105" t="s">
        <v>466</v>
      </c>
      <c r="D5543" s="106">
        <v>584000000</v>
      </c>
      <c r="E5543" s="106">
        <v>0</v>
      </c>
      <c r="M5543" t="b">
        <f t="shared" si="435"/>
        <v>1</v>
      </c>
      <c r="N5543" t="b">
        <f t="shared" si="436"/>
        <v>1</v>
      </c>
      <c r="O5543" t="b">
        <f t="shared" si="437"/>
        <v>1</v>
      </c>
      <c r="P5543" t="b">
        <f t="shared" si="437"/>
        <v>1</v>
      </c>
      <c r="Q5543" t="b">
        <f t="shared" si="438"/>
        <v>1</v>
      </c>
      <c r="R5543" t="b">
        <f t="shared" si="439"/>
        <v>1</v>
      </c>
      <c r="U5543" s="105" t="s">
        <v>465</v>
      </c>
      <c r="V5543" s="105" t="s">
        <v>466</v>
      </c>
      <c r="W5543" s="106">
        <v>584000000</v>
      </c>
      <c r="X5543" s="106">
        <v>0</v>
      </c>
    </row>
    <row r="5544" spans="2:26" x14ac:dyDescent="0.25">
      <c r="B5544" s="105" t="s">
        <v>743</v>
      </c>
      <c r="C5544" s="105" t="s">
        <v>744</v>
      </c>
      <c r="D5544" s="106">
        <v>584000000</v>
      </c>
      <c r="E5544" s="106">
        <v>0</v>
      </c>
      <c r="M5544" t="b">
        <f t="shared" si="435"/>
        <v>1</v>
      </c>
      <c r="N5544" t="b">
        <f t="shared" si="436"/>
        <v>1</v>
      </c>
      <c r="O5544" t="b">
        <f t="shared" si="437"/>
        <v>1</v>
      </c>
      <c r="P5544" t="b">
        <f t="shared" si="437"/>
        <v>1</v>
      </c>
      <c r="Q5544" t="b">
        <f t="shared" si="438"/>
        <v>1</v>
      </c>
      <c r="R5544" t="b">
        <f t="shared" si="439"/>
        <v>1</v>
      </c>
      <c r="U5544" s="105" t="s">
        <v>743</v>
      </c>
      <c r="V5544" s="105" t="s">
        <v>744</v>
      </c>
      <c r="W5544" s="106">
        <v>584000000</v>
      </c>
      <c r="X5544" s="106">
        <v>0</v>
      </c>
    </row>
    <row r="5545" spans="2:26" x14ac:dyDescent="0.25">
      <c r="B5545" t="s">
        <v>359</v>
      </c>
      <c r="C5545" s="106">
        <v>584000000</v>
      </c>
      <c r="D5545" s="106">
        <v>0</v>
      </c>
      <c r="M5545" t="b">
        <f t="shared" si="435"/>
        <v>1</v>
      </c>
      <c r="N5545" t="b">
        <f t="shared" si="436"/>
        <v>1</v>
      </c>
      <c r="O5545" t="b">
        <f t="shared" si="437"/>
        <v>1</v>
      </c>
      <c r="P5545" t="b">
        <f t="shared" si="437"/>
        <v>1</v>
      </c>
      <c r="Q5545" t="b">
        <f t="shared" si="438"/>
        <v>1</v>
      </c>
      <c r="R5545" t="b">
        <f t="shared" si="439"/>
        <v>1</v>
      </c>
      <c r="U5545" t="s">
        <v>359</v>
      </c>
      <c r="V5545" s="106">
        <v>584000000</v>
      </c>
      <c r="W5545" s="106">
        <v>0</v>
      </c>
    </row>
    <row r="5546" spans="2:26" x14ac:dyDescent="0.25">
      <c r="B5546" t="s">
        <v>330</v>
      </c>
      <c r="C5546" t="s">
        <v>331</v>
      </c>
      <c r="D5546" s="105" t="s">
        <v>928</v>
      </c>
      <c r="E5546" t="s">
        <v>333</v>
      </c>
      <c r="F5546" t="s">
        <v>331</v>
      </c>
      <c r="G5546" s="105" t="s">
        <v>929</v>
      </c>
      <c r="M5546" t="b">
        <f t="shared" si="435"/>
        <v>1</v>
      </c>
      <c r="N5546" t="b">
        <f t="shared" si="436"/>
        <v>1</v>
      </c>
      <c r="O5546" t="b">
        <f t="shared" si="437"/>
        <v>1</v>
      </c>
      <c r="P5546" t="b">
        <f t="shared" si="437"/>
        <v>1</v>
      </c>
      <c r="Q5546" t="b">
        <f t="shared" si="438"/>
        <v>1</v>
      </c>
      <c r="R5546" t="b">
        <f t="shared" si="439"/>
        <v>1</v>
      </c>
      <c r="U5546" t="s">
        <v>330</v>
      </c>
      <c r="V5546" t="s">
        <v>331</v>
      </c>
      <c r="W5546" s="105" t="s">
        <v>928</v>
      </c>
      <c r="X5546" t="s">
        <v>333</v>
      </c>
      <c r="Y5546" t="s">
        <v>331</v>
      </c>
      <c r="Z5546" s="105" t="s">
        <v>929</v>
      </c>
    </row>
    <row r="5547" spans="2:26" x14ac:dyDescent="0.25">
      <c r="B5547" t="s">
        <v>335</v>
      </c>
      <c r="C5547" t="s">
        <v>3</v>
      </c>
      <c r="D5547" t="s">
        <v>336</v>
      </c>
      <c r="E5547" t="s">
        <v>337</v>
      </c>
      <c r="M5547" t="b">
        <f t="shared" si="435"/>
        <v>1</v>
      </c>
      <c r="N5547" t="b">
        <f t="shared" si="436"/>
        <v>1</v>
      </c>
      <c r="O5547" t="b">
        <f t="shared" si="437"/>
        <v>1</v>
      </c>
      <c r="P5547" t="b">
        <f t="shared" si="437"/>
        <v>1</v>
      </c>
      <c r="Q5547" t="b">
        <f t="shared" si="438"/>
        <v>1</v>
      </c>
      <c r="R5547" t="b">
        <f t="shared" si="439"/>
        <v>1</v>
      </c>
      <c r="U5547" t="s">
        <v>335</v>
      </c>
      <c r="V5547" t="s">
        <v>3</v>
      </c>
      <c r="W5547" t="s">
        <v>336</v>
      </c>
      <c r="X5547" t="s">
        <v>337</v>
      </c>
    </row>
    <row r="5548" spans="2:26" x14ac:dyDescent="0.25">
      <c r="B5548" s="105" t="s">
        <v>620</v>
      </c>
      <c r="C5548" s="105" t="s">
        <v>621</v>
      </c>
      <c r="D5548" s="106">
        <v>10000000</v>
      </c>
      <c r="E5548" s="106">
        <v>0</v>
      </c>
      <c r="M5548" t="b">
        <f t="shared" si="435"/>
        <v>1</v>
      </c>
      <c r="N5548" t="b">
        <f t="shared" si="436"/>
        <v>1</v>
      </c>
      <c r="O5548" t="b">
        <f t="shared" si="437"/>
        <v>1</v>
      </c>
      <c r="P5548" t="b">
        <f t="shared" si="437"/>
        <v>1</v>
      </c>
      <c r="Q5548" t="b">
        <f t="shared" si="438"/>
        <v>1</v>
      </c>
      <c r="R5548" t="b">
        <f t="shared" si="439"/>
        <v>1</v>
      </c>
      <c r="U5548" s="105" t="s">
        <v>620</v>
      </c>
      <c r="V5548" s="105" t="s">
        <v>621</v>
      </c>
      <c r="W5548" s="106">
        <v>10000000</v>
      </c>
      <c r="X5548" s="106">
        <v>0</v>
      </c>
    </row>
    <row r="5549" spans="2:26" x14ac:dyDescent="0.25">
      <c r="B5549" s="105" t="s">
        <v>622</v>
      </c>
      <c r="C5549" s="105" t="s">
        <v>623</v>
      </c>
      <c r="D5549" s="106">
        <v>10000000</v>
      </c>
      <c r="E5549" s="106">
        <v>0</v>
      </c>
      <c r="M5549" t="b">
        <f t="shared" si="435"/>
        <v>1</v>
      </c>
      <c r="N5549" t="b">
        <f t="shared" si="436"/>
        <v>1</v>
      </c>
      <c r="O5549" t="b">
        <f t="shared" si="437"/>
        <v>1</v>
      </c>
      <c r="P5549" t="b">
        <f t="shared" si="437"/>
        <v>1</v>
      </c>
      <c r="Q5549" t="b">
        <f t="shared" si="438"/>
        <v>1</v>
      </c>
      <c r="R5549" t="b">
        <f t="shared" si="439"/>
        <v>1</v>
      </c>
      <c r="U5549" s="105" t="s">
        <v>622</v>
      </c>
      <c r="V5549" s="105" t="s">
        <v>623</v>
      </c>
      <c r="W5549" s="106">
        <v>10000000</v>
      </c>
      <c r="X5549" s="106">
        <v>0</v>
      </c>
    </row>
    <row r="5550" spans="2:26" x14ac:dyDescent="0.25">
      <c r="B5550" s="105" t="s">
        <v>624</v>
      </c>
      <c r="C5550" s="105" t="s">
        <v>623</v>
      </c>
      <c r="D5550" s="106">
        <v>10000000</v>
      </c>
      <c r="E5550" s="106">
        <v>0</v>
      </c>
      <c r="M5550" t="b">
        <f t="shared" si="435"/>
        <v>1</v>
      </c>
      <c r="N5550" t="b">
        <f t="shared" si="436"/>
        <v>1</v>
      </c>
      <c r="O5550" t="b">
        <f t="shared" si="437"/>
        <v>1</v>
      </c>
      <c r="P5550" t="b">
        <f t="shared" si="437"/>
        <v>1</v>
      </c>
      <c r="Q5550" t="b">
        <f t="shared" si="438"/>
        <v>1</v>
      </c>
      <c r="R5550" t="b">
        <f t="shared" si="439"/>
        <v>1</v>
      </c>
      <c r="U5550" s="105" t="s">
        <v>624</v>
      </c>
      <c r="V5550" s="105" t="s">
        <v>623</v>
      </c>
      <c r="W5550" s="106">
        <v>10000000</v>
      </c>
      <c r="X5550" s="106">
        <v>0</v>
      </c>
    </row>
    <row r="5551" spans="2:26" x14ac:dyDescent="0.25">
      <c r="B5551" s="105" t="s">
        <v>439</v>
      </c>
      <c r="C5551" s="105" t="s">
        <v>440</v>
      </c>
      <c r="D5551" s="106">
        <v>30000000</v>
      </c>
      <c r="E5551" s="106">
        <v>0</v>
      </c>
      <c r="M5551" t="b">
        <f t="shared" si="435"/>
        <v>1</v>
      </c>
      <c r="N5551" t="b">
        <f t="shared" si="436"/>
        <v>1</v>
      </c>
      <c r="O5551" t="b">
        <f t="shared" si="437"/>
        <v>1</v>
      </c>
      <c r="P5551" t="b">
        <f t="shared" si="437"/>
        <v>1</v>
      </c>
      <c r="Q5551" t="b">
        <f t="shared" si="438"/>
        <v>1</v>
      </c>
      <c r="R5551" t="b">
        <f t="shared" si="439"/>
        <v>1</v>
      </c>
      <c r="U5551" s="105" t="s">
        <v>439</v>
      </c>
      <c r="V5551" s="105" t="s">
        <v>440</v>
      </c>
      <c r="W5551" s="106">
        <v>30000000</v>
      </c>
      <c r="X5551" s="106">
        <v>0</v>
      </c>
    </row>
    <row r="5552" spans="2:26" x14ac:dyDescent="0.25">
      <c r="B5552" s="105" t="s">
        <v>441</v>
      </c>
      <c r="C5552" s="105" t="s">
        <v>442</v>
      </c>
      <c r="D5552" s="106">
        <v>30000000</v>
      </c>
      <c r="E5552" s="106">
        <v>0</v>
      </c>
      <c r="M5552" t="b">
        <f t="shared" si="435"/>
        <v>1</v>
      </c>
      <c r="N5552" t="b">
        <f t="shared" si="436"/>
        <v>1</v>
      </c>
      <c r="O5552" t="b">
        <f t="shared" si="437"/>
        <v>1</v>
      </c>
      <c r="P5552" t="b">
        <f t="shared" si="437"/>
        <v>1</v>
      </c>
      <c r="Q5552" t="b">
        <f t="shared" si="438"/>
        <v>1</v>
      </c>
      <c r="R5552" t="b">
        <f t="shared" si="439"/>
        <v>1</v>
      </c>
      <c r="U5552" s="105" t="s">
        <v>441</v>
      </c>
      <c r="V5552" s="105" t="s">
        <v>442</v>
      </c>
      <c r="W5552" s="106">
        <v>30000000</v>
      </c>
      <c r="X5552" s="106">
        <v>0</v>
      </c>
    </row>
    <row r="5553" spans="2:26" x14ac:dyDescent="0.25">
      <c r="B5553" s="105" t="s">
        <v>443</v>
      </c>
      <c r="C5553" s="105" t="s">
        <v>442</v>
      </c>
      <c r="D5553" s="106">
        <v>30000000</v>
      </c>
      <c r="E5553" s="106">
        <v>0</v>
      </c>
      <c r="M5553" t="b">
        <f t="shared" si="435"/>
        <v>1</v>
      </c>
      <c r="N5553" t="b">
        <f t="shared" si="436"/>
        <v>1</v>
      </c>
      <c r="O5553" t="b">
        <f t="shared" si="437"/>
        <v>1</v>
      </c>
      <c r="P5553" t="b">
        <f t="shared" si="437"/>
        <v>1</v>
      </c>
      <c r="Q5553" t="b">
        <f t="shared" si="438"/>
        <v>1</v>
      </c>
      <c r="R5553" t="b">
        <f t="shared" si="439"/>
        <v>1</v>
      </c>
      <c r="U5553" s="105" t="s">
        <v>443</v>
      </c>
      <c r="V5553" s="105" t="s">
        <v>442</v>
      </c>
      <c r="W5553" s="106">
        <v>30000000</v>
      </c>
      <c r="X5553" s="106">
        <v>0</v>
      </c>
    </row>
    <row r="5554" spans="2:26" x14ac:dyDescent="0.25">
      <c r="B5554" s="105" t="s">
        <v>338</v>
      </c>
      <c r="C5554" s="105" t="s">
        <v>339</v>
      </c>
      <c r="D5554" s="106">
        <v>198650000</v>
      </c>
      <c r="E5554" s="106">
        <v>0</v>
      </c>
      <c r="M5554" t="b">
        <f t="shared" si="435"/>
        <v>1</v>
      </c>
      <c r="N5554" t="b">
        <f t="shared" si="436"/>
        <v>1</v>
      </c>
      <c r="O5554" t="b">
        <f t="shared" si="437"/>
        <v>1</v>
      </c>
      <c r="P5554" t="b">
        <f t="shared" si="437"/>
        <v>1</v>
      </c>
      <c r="Q5554" t="b">
        <f t="shared" si="438"/>
        <v>1</v>
      </c>
      <c r="R5554" t="b">
        <f t="shared" si="439"/>
        <v>1</v>
      </c>
      <c r="U5554" s="105" t="s">
        <v>338</v>
      </c>
      <c r="V5554" s="105" t="s">
        <v>339</v>
      </c>
      <c r="W5554" s="106">
        <v>198650000</v>
      </c>
      <c r="X5554" s="106">
        <v>0</v>
      </c>
    </row>
    <row r="5555" spans="2:26" x14ac:dyDescent="0.25">
      <c r="B5555" s="105" t="s">
        <v>469</v>
      </c>
      <c r="C5555" s="105" t="s">
        <v>470</v>
      </c>
      <c r="D5555" s="106">
        <v>198650000</v>
      </c>
      <c r="E5555" s="106">
        <v>0</v>
      </c>
      <c r="M5555" t="b">
        <f t="shared" si="435"/>
        <v>1</v>
      </c>
      <c r="N5555" t="b">
        <f t="shared" si="436"/>
        <v>1</v>
      </c>
      <c r="O5555" t="b">
        <f t="shared" si="437"/>
        <v>1</v>
      </c>
      <c r="P5555" t="b">
        <f t="shared" si="437"/>
        <v>1</v>
      </c>
      <c r="Q5555" t="b">
        <f t="shared" si="438"/>
        <v>1</v>
      </c>
      <c r="R5555" t="b">
        <f t="shared" si="439"/>
        <v>1</v>
      </c>
      <c r="U5555" s="105" t="s">
        <v>469</v>
      </c>
      <c r="V5555" s="105" t="s">
        <v>470</v>
      </c>
      <c r="W5555" s="106">
        <v>198650000</v>
      </c>
      <c r="X5555" s="106">
        <v>0</v>
      </c>
    </row>
    <row r="5556" spans="2:26" x14ac:dyDescent="0.25">
      <c r="B5556" s="105" t="s">
        <v>1462</v>
      </c>
      <c r="C5556" s="105" t="s">
        <v>1463</v>
      </c>
      <c r="D5556" s="106">
        <v>198650000</v>
      </c>
      <c r="E5556" s="106">
        <v>0</v>
      </c>
      <c r="M5556" t="b">
        <f t="shared" si="435"/>
        <v>1</v>
      </c>
      <c r="N5556" t="b">
        <f t="shared" si="436"/>
        <v>1</v>
      </c>
      <c r="O5556" t="b">
        <f t="shared" si="437"/>
        <v>1</v>
      </c>
      <c r="P5556" t="b">
        <f t="shared" si="437"/>
        <v>1</v>
      </c>
      <c r="Q5556" t="b">
        <f t="shared" si="438"/>
        <v>1</v>
      </c>
      <c r="R5556" t="b">
        <f t="shared" si="439"/>
        <v>1</v>
      </c>
      <c r="U5556" s="105" t="s">
        <v>1462</v>
      </c>
      <c r="V5556" s="105" t="s">
        <v>1463</v>
      </c>
      <c r="W5556" s="106">
        <v>198650000</v>
      </c>
      <c r="X5556" s="106">
        <v>0</v>
      </c>
    </row>
    <row r="5557" spans="2:26" x14ac:dyDescent="0.25">
      <c r="B5557" t="s">
        <v>359</v>
      </c>
      <c r="C5557" s="106">
        <v>238650000</v>
      </c>
      <c r="D5557" s="106">
        <v>0</v>
      </c>
      <c r="M5557" t="b">
        <f t="shared" si="435"/>
        <v>1</v>
      </c>
      <c r="N5557" t="b">
        <f t="shared" si="436"/>
        <v>1</v>
      </c>
      <c r="O5557" t="b">
        <f t="shared" si="437"/>
        <v>1</v>
      </c>
      <c r="P5557" t="b">
        <f t="shared" si="437"/>
        <v>1</v>
      </c>
      <c r="Q5557" t="b">
        <f t="shared" si="438"/>
        <v>1</v>
      </c>
      <c r="R5557" t="b">
        <f t="shared" si="439"/>
        <v>1</v>
      </c>
      <c r="U5557" t="s">
        <v>359</v>
      </c>
      <c r="V5557" s="106">
        <v>238650000</v>
      </c>
      <c r="W5557" s="106">
        <v>0</v>
      </c>
    </row>
    <row r="5558" spans="2:26" x14ac:dyDescent="0.25">
      <c r="B5558" t="s">
        <v>330</v>
      </c>
      <c r="C5558" t="s">
        <v>331</v>
      </c>
      <c r="D5558" s="105" t="s">
        <v>930</v>
      </c>
      <c r="E5558" t="s">
        <v>333</v>
      </c>
      <c r="F5558" t="s">
        <v>331</v>
      </c>
      <c r="G5558" s="105" t="s">
        <v>931</v>
      </c>
      <c r="M5558" t="b">
        <f t="shared" si="435"/>
        <v>1</v>
      </c>
      <c r="N5558" t="b">
        <f t="shared" si="436"/>
        <v>1</v>
      </c>
      <c r="O5558" t="b">
        <f t="shared" si="437"/>
        <v>1</v>
      </c>
      <c r="P5558" t="b">
        <f t="shared" si="437"/>
        <v>1</v>
      </c>
      <c r="Q5558" t="b">
        <f t="shared" si="438"/>
        <v>1</v>
      </c>
      <c r="R5558" t="b">
        <f t="shared" si="439"/>
        <v>1</v>
      </c>
      <c r="U5558" t="s">
        <v>330</v>
      </c>
      <c r="V5558" t="s">
        <v>331</v>
      </c>
      <c r="W5558" s="105" t="s">
        <v>930</v>
      </c>
      <c r="X5558" t="s">
        <v>333</v>
      </c>
      <c r="Y5558" t="s">
        <v>331</v>
      </c>
      <c r="Z5558" s="105" t="s">
        <v>931</v>
      </c>
    </row>
    <row r="5559" spans="2:26" x14ac:dyDescent="0.25">
      <c r="B5559" t="s">
        <v>335</v>
      </c>
      <c r="C5559" t="s">
        <v>3</v>
      </c>
      <c r="D5559" t="s">
        <v>336</v>
      </c>
      <c r="E5559" t="s">
        <v>337</v>
      </c>
      <c r="M5559" t="b">
        <f t="shared" si="435"/>
        <v>1</v>
      </c>
      <c r="N5559" t="b">
        <f t="shared" si="436"/>
        <v>1</v>
      </c>
      <c r="O5559" t="b">
        <f t="shared" si="437"/>
        <v>1</v>
      </c>
      <c r="P5559" t="b">
        <f t="shared" si="437"/>
        <v>1</v>
      </c>
      <c r="Q5559" t="b">
        <f t="shared" si="438"/>
        <v>1</v>
      </c>
      <c r="R5559" t="b">
        <f t="shared" si="439"/>
        <v>1</v>
      </c>
      <c r="U5559" t="s">
        <v>335</v>
      </c>
      <c r="V5559" t="s">
        <v>3</v>
      </c>
      <c r="W5559" t="s">
        <v>336</v>
      </c>
      <c r="X5559" t="s">
        <v>337</v>
      </c>
    </row>
    <row r="5560" spans="2:26" x14ac:dyDescent="0.25">
      <c r="B5560" s="105" t="s">
        <v>418</v>
      </c>
      <c r="C5560" s="105" t="s">
        <v>419</v>
      </c>
      <c r="D5560" s="106">
        <v>19390000</v>
      </c>
      <c r="E5560" s="106">
        <v>0</v>
      </c>
      <c r="M5560" t="b">
        <f t="shared" si="435"/>
        <v>1</v>
      </c>
      <c r="N5560" t="b">
        <f t="shared" si="436"/>
        <v>1</v>
      </c>
      <c r="O5560" t="b">
        <f t="shared" si="437"/>
        <v>1</v>
      </c>
      <c r="P5560" t="b">
        <f t="shared" si="437"/>
        <v>1</v>
      </c>
      <c r="Q5560" t="b">
        <f t="shared" si="438"/>
        <v>1</v>
      </c>
      <c r="R5560" t="b">
        <f t="shared" si="439"/>
        <v>1</v>
      </c>
      <c r="U5560" s="105" t="s">
        <v>418</v>
      </c>
      <c r="V5560" s="105" t="s">
        <v>419</v>
      </c>
      <c r="W5560" s="106">
        <v>19390000</v>
      </c>
      <c r="X5560" s="106">
        <v>0</v>
      </c>
    </row>
    <row r="5561" spans="2:26" x14ac:dyDescent="0.25">
      <c r="B5561" s="105" t="s">
        <v>420</v>
      </c>
      <c r="C5561" s="105" t="s">
        <v>421</v>
      </c>
      <c r="D5561" s="106">
        <v>19390000</v>
      </c>
      <c r="E5561" s="106">
        <v>0</v>
      </c>
      <c r="M5561" t="b">
        <f t="shared" si="435"/>
        <v>1</v>
      </c>
      <c r="N5561" t="b">
        <f t="shared" si="436"/>
        <v>1</v>
      </c>
      <c r="O5561" t="b">
        <f t="shared" si="437"/>
        <v>1</v>
      </c>
      <c r="P5561" t="b">
        <f t="shared" si="437"/>
        <v>1</v>
      </c>
      <c r="Q5561" t="b">
        <f t="shared" si="438"/>
        <v>1</v>
      </c>
      <c r="R5561" t="b">
        <f t="shared" si="439"/>
        <v>1</v>
      </c>
      <c r="U5561" s="105" t="s">
        <v>420</v>
      </c>
      <c r="V5561" s="105" t="s">
        <v>421</v>
      </c>
      <c r="W5561" s="106">
        <v>19390000</v>
      </c>
      <c r="X5561" s="106">
        <v>0</v>
      </c>
    </row>
    <row r="5562" spans="2:26" x14ac:dyDescent="0.25">
      <c r="B5562" s="105" t="s">
        <v>422</v>
      </c>
      <c r="C5562" s="105" t="s">
        <v>421</v>
      </c>
      <c r="D5562" s="106">
        <v>16110000</v>
      </c>
      <c r="E5562" s="106">
        <v>0</v>
      </c>
      <c r="M5562" t="b">
        <f t="shared" si="435"/>
        <v>1</v>
      </c>
      <c r="N5562" t="b">
        <f t="shared" si="436"/>
        <v>1</v>
      </c>
      <c r="O5562" t="b">
        <f t="shared" si="437"/>
        <v>1</v>
      </c>
      <c r="P5562" t="b">
        <f t="shared" si="437"/>
        <v>1</v>
      </c>
      <c r="Q5562" t="b">
        <f t="shared" si="438"/>
        <v>1</v>
      </c>
      <c r="R5562" t="b">
        <f t="shared" si="439"/>
        <v>1</v>
      </c>
      <c r="U5562" s="105" t="s">
        <v>422</v>
      </c>
      <c r="V5562" s="105" t="s">
        <v>421</v>
      </c>
      <c r="W5562" s="106">
        <v>16110000</v>
      </c>
      <c r="X5562" s="106">
        <v>0</v>
      </c>
    </row>
    <row r="5563" spans="2:26" x14ac:dyDescent="0.25">
      <c r="B5563" s="105" t="s">
        <v>760</v>
      </c>
      <c r="C5563" s="105" t="s">
        <v>1585</v>
      </c>
      <c r="D5563" s="106">
        <v>1500000</v>
      </c>
      <c r="E5563" s="106">
        <v>0</v>
      </c>
      <c r="M5563" t="b">
        <f t="shared" si="435"/>
        <v>1</v>
      </c>
      <c r="N5563" t="b">
        <f t="shared" si="436"/>
        <v>1</v>
      </c>
      <c r="O5563" t="b">
        <f t="shared" si="437"/>
        <v>1</v>
      </c>
      <c r="P5563" t="b">
        <f t="shared" si="437"/>
        <v>1</v>
      </c>
      <c r="Q5563" t="b">
        <f t="shared" si="438"/>
        <v>1</v>
      </c>
      <c r="R5563" t="b">
        <f t="shared" si="439"/>
        <v>1</v>
      </c>
      <c r="U5563" s="105" t="s">
        <v>760</v>
      </c>
      <c r="V5563" s="105" t="s">
        <v>1585</v>
      </c>
      <c r="W5563" s="106">
        <v>1500000</v>
      </c>
      <c r="X5563" s="106">
        <v>0</v>
      </c>
    </row>
    <row r="5564" spans="2:26" x14ac:dyDescent="0.25">
      <c r="B5564" s="105" t="s">
        <v>761</v>
      </c>
      <c r="C5564" s="105" t="s">
        <v>1586</v>
      </c>
      <c r="D5564" s="106">
        <v>1080000</v>
      </c>
      <c r="E5564" s="106">
        <v>0</v>
      </c>
      <c r="M5564" t="b">
        <f t="shared" si="435"/>
        <v>1</v>
      </c>
      <c r="N5564" t="b">
        <f t="shared" si="436"/>
        <v>1</v>
      </c>
      <c r="O5564" t="b">
        <f t="shared" si="437"/>
        <v>1</v>
      </c>
      <c r="P5564" t="b">
        <f t="shared" si="437"/>
        <v>1</v>
      </c>
      <c r="Q5564" t="b">
        <f t="shared" si="438"/>
        <v>1</v>
      </c>
      <c r="R5564" t="b">
        <f t="shared" si="439"/>
        <v>1</v>
      </c>
      <c r="U5564" s="105" t="s">
        <v>761</v>
      </c>
      <c r="V5564" s="105" t="s">
        <v>1586</v>
      </c>
      <c r="W5564" s="106">
        <v>1080000</v>
      </c>
      <c r="X5564" s="106">
        <v>0</v>
      </c>
    </row>
    <row r="5565" spans="2:26" x14ac:dyDescent="0.25">
      <c r="B5565" s="105" t="s">
        <v>765</v>
      </c>
      <c r="C5565" s="105" t="s">
        <v>1590</v>
      </c>
      <c r="D5565" s="106">
        <v>300000</v>
      </c>
      <c r="E5565" s="106">
        <v>0</v>
      </c>
      <c r="M5565" t="b">
        <f t="shared" si="435"/>
        <v>1</v>
      </c>
      <c r="N5565" t="b">
        <f t="shared" si="436"/>
        <v>1</v>
      </c>
      <c r="O5565" t="b">
        <f t="shared" si="437"/>
        <v>1</v>
      </c>
      <c r="P5565" t="b">
        <f t="shared" si="437"/>
        <v>1</v>
      </c>
      <c r="Q5565" t="b">
        <f t="shared" si="438"/>
        <v>1</v>
      </c>
      <c r="R5565" t="b">
        <f t="shared" si="439"/>
        <v>1</v>
      </c>
      <c r="U5565" s="105" t="s">
        <v>765</v>
      </c>
      <c r="V5565" s="105" t="s">
        <v>1590</v>
      </c>
      <c r="W5565" s="106">
        <v>300000</v>
      </c>
      <c r="X5565" s="106">
        <v>0</v>
      </c>
    </row>
    <row r="5566" spans="2:26" x14ac:dyDescent="0.25">
      <c r="B5566" s="105" t="s">
        <v>767</v>
      </c>
      <c r="C5566" s="105" t="s">
        <v>1592</v>
      </c>
      <c r="D5566" s="106">
        <v>400000</v>
      </c>
      <c r="E5566" s="106">
        <v>0</v>
      </c>
      <c r="M5566" t="b">
        <f t="shared" si="435"/>
        <v>1</v>
      </c>
      <c r="N5566" t="b">
        <f t="shared" si="436"/>
        <v>1</v>
      </c>
      <c r="O5566" t="b">
        <f t="shared" si="437"/>
        <v>1</v>
      </c>
      <c r="P5566" t="b">
        <f t="shared" si="437"/>
        <v>1</v>
      </c>
      <c r="Q5566" t="b">
        <f t="shared" si="438"/>
        <v>1</v>
      </c>
      <c r="R5566" t="b">
        <f t="shared" si="439"/>
        <v>1</v>
      </c>
      <c r="U5566" s="105" t="s">
        <v>767</v>
      </c>
      <c r="V5566" s="105" t="s">
        <v>1592</v>
      </c>
      <c r="W5566" s="106">
        <v>400000</v>
      </c>
      <c r="X5566" s="106">
        <v>0</v>
      </c>
    </row>
    <row r="5567" spans="2:26" x14ac:dyDescent="0.25">
      <c r="B5567" s="105" t="s">
        <v>403</v>
      </c>
      <c r="C5567" s="105" t="s">
        <v>404</v>
      </c>
      <c r="D5567" s="106">
        <v>2735079090</v>
      </c>
      <c r="E5567" s="106">
        <v>0</v>
      </c>
      <c r="M5567" t="b">
        <f t="shared" si="435"/>
        <v>1</v>
      </c>
      <c r="N5567" t="b">
        <f t="shared" si="436"/>
        <v>1</v>
      </c>
      <c r="O5567" t="b">
        <f t="shared" si="437"/>
        <v>1</v>
      </c>
      <c r="P5567" t="b">
        <f t="shared" si="437"/>
        <v>1</v>
      </c>
      <c r="Q5567" t="b">
        <f t="shared" si="438"/>
        <v>1</v>
      </c>
      <c r="R5567" t="b">
        <f t="shared" si="439"/>
        <v>1</v>
      </c>
      <c r="U5567" s="105" t="s">
        <v>403</v>
      </c>
      <c r="V5567" s="105" t="s">
        <v>404</v>
      </c>
      <c r="W5567" s="106">
        <v>2735079090</v>
      </c>
      <c r="X5567" s="106">
        <v>0</v>
      </c>
    </row>
    <row r="5568" spans="2:26" x14ac:dyDescent="0.25">
      <c r="B5568" s="105" t="s">
        <v>544</v>
      </c>
      <c r="C5568" s="105" t="s">
        <v>545</v>
      </c>
      <c r="D5568" s="106">
        <v>2635197190</v>
      </c>
      <c r="E5568" s="106">
        <v>0</v>
      </c>
      <c r="M5568" t="b">
        <f t="shared" si="435"/>
        <v>1</v>
      </c>
      <c r="N5568" t="b">
        <f t="shared" si="436"/>
        <v>1</v>
      </c>
      <c r="O5568" t="b">
        <f t="shared" si="437"/>
        <v>1</v>
      </c>
      <c r="P5568" t="b">
        <f t="shared" si="437"/>
        <v>1</v>
      </c>
      <c r="Q5568" t="b">
        <f t="shared" si="438"/>
        <v>1</v>
      </c>
      <c r="R5568" t="b">
        <f t="shared" si="439"/>
        <v>1</v>
      </c>
      <c r="U5568" s="105" t="s">
        <v>544</v>
      </c>
      <c r="V5568" s="105" t="s">
        <v>545</v>
      </c>
      <c r="W5568" s="106">
        <v>2635197190</v>
      </c>
      <c r="X5568" s="106">
        <v>0</v>
      </c>
    </row>
    <row r="5569" spans="2:24" x14ac:dyDescent="0.25">
      <c r="B5569" s="105" t="s">
        <v>606</v>
      </c>
      <c r="C5569" s="105" t="s">
        <v>545</v>
      </c>
      <c r="D5569" s="106">
        <v>2635197190</v>
      </c>
      <c r="E5569" s="106">
        <v>0</v>
      </c>
      <c r="M5569" t="b">
        <f t="shared" si="435"/>
        <v>1</v>
      </c>
      <c r="N5569" t="b">
        <f t="shared" si="436"/>
        <v>1</v>
      </c>
      <c r="O5569" t="b">
        <f t="shared" si="437"/>
        <v>1</v>
      </c>
      <c r="P5569" t="b">
        <f t="shared" si="437"/>
        <v>1</v>
      </c>
      <c r="Q5569" t="b">
        <f t="shared" si="438"/>
        <v>1</v>
      </c>
      <c r="R5569" t="b">
        <f t="shared" si="439"/>
        <v>1</v>
      </c>
      <c r="U5569" s="105" t="s">
        <v>606</v>
      </c>
      <c r="V5569" s="105" t="s">
        <v>545</v>
      </c>
      <c r="W5569" s="106">
        <v>2635197190</v>
      </c>
      <c r="X5569" s="106">
        <v>0</v>
      </c>
    </row>
    <row r="5570" spans="2:24" x14ac:dyDescent="0.25">
      <c r="B5570" s="105" t="s">
        <v>548</v>
      </c>
      <c r="C5570" s="105" t="s">
        <v>549</v>
      </c>
      <c r="D5570" s="106">
        <v>99881900</v>
      </c>
      <c r="E5570" s="106">
        <v>0</v>
      </c>
      <c r="M5570" t="b">
        <f t="shared" si="435"/>
        <v>1</v>
      </c>
      <c r="N5570" t="b">
        <f t="shared" si="436"/>
        <v>1</v>
      </c>
      <c r="O5570" t="b">
        <f t="shared" si="437"/>
        <v>1</v>
      </c>
      <c r="P5570" t="b">
        <f t="shared" si="437"/>
        <v>1</v>
      </c>
      <c r="Q5570" t="b">
        <f t="shared" si="438"/>
        <v>1</v>
      </c>
      <c r="R5570" t="b">
        <f t="shared" si="439"/>
        <v>1</v>
      </c>
      <c r="U5570" s="105" t="s">
        <v>548</v>
      </c>
      <c r="V5570" s="105" t="s">
        <v>549</v>
      </c>
      <c r="W5570" s="106">
        <v>99881900</v>
      </c>
      <c r="X5570" s="106">
        <v>0</v>
      </c>
    </row>
    <row r="5571" spans="2:24" x14ac:dyDescent="0.25">
      <c r="B5571" s="105" t="s">
        <v>607</v>
      </c>
      <c r="C5571" s="105" t="s">
        <v>549</v>
      </c>
      <c r="D5571" s="106">
        <v>99881900</v>
      </c>
      <c r="E5571" s="106">
        <v>0</v>
      </c>
      <c r="M5571" t="b">
        <f t="shared" si="435"/>
        <v>1</v>
      </c>
      <c r="N5571" t="b">
        <f t="shared" si="436"/>
        <v>1</v>
      </c>
      <c r="O5571" t="b">
        <f t="shared" si="437"/>
        <v>1</v>
      </c>
      <c r="P5571" t="b">
        <f t="shared" si="437"/>
        <v>1</v>
      </c>
      <c r="Q5571" t="b">
        <f t="shared" si="438"/>
        <v>1</v>
      </c>
      <c r="R5571" t="b">
        <f t="shared" si="439"/>
        <v>1</v>
      </c>
      <c r="U5571" s="105" t="s">
        <v>607</v>
      </c>
      <c r="V5571" s="105" t="s">
        <v>549</v>
      </c>
      <c r="W5571" s="106">
        <v>99881900</v>
      </c>
      <c r="X5571" s="106">
        <v>0</v>
      </c>
    </row>
    <row r="5572" spans="2:24" x14ac:dyDescent="0.25">
      <c r="B5572" s="105" t="s">
        <v>429</v>
      </c>
      <c r="C5572" s="105" t="s">
        <v>430</v>
      </c>
      <c r="D5572" s="106">
        <v>8415063</v>
      </c>
      <c r="E5572" s="106">
        <v>0</v>
      </c>
      <c r="M5572" t="b">
        <f t="shared" si="435"/>
        <v>1</v>
      </c>
      <c r="N5572" t="b">
        <f t="shared" si="436"/>
        <v>1</v>
      </c>
      <c r="O5572" t="b">
        <f t="shared" si="437"/>
        <v>1</v>
      </c>
      <c r="P5572" t="b">
        <f t="shared" si="437"/>
        <v>1</v>
      </c>
      <c r="Q5572" t="b">
        <f t="shared" si="438"/>
        <v>1</v>
      </c>
      <c r="R5572" t="b">
        <f t="shared" si="439"/>
        <v>1</v>
      </c>
      <c r="U5572" s="105" t="s">
        <v>429</v>
      </c>
      <c r="V5572" s="105" t="s">
        <v>430</v>
      </c>
      <c r="W5572" s="106">
        <v>8415063</v>
      </c>
      <c r="X5572" s="106">
        <v>0</v>
      </c>
    </row>
    <row r="5573" spans="2:24" x14ac:dyDescent="0.25">
      <c r="B5573" s="105" t="s">
        <v>431</v>
      </c>
      <c r="C5573" s="105" t="s">
        <v>432</v>
      </c>
      <c r="D5573" s="106">
        <v>8415063</v>
      </c>
      <c r="E5573" s="106">
        <v>0</v>
      </c>
      <c r="M5573" t="b">
        <f t="shared" si="435"/>
        <v>1</v>
      </c>
      <c r="N5573" t="b">
        <f t="shared" si="436"/>
        <v>1</v>
      </c>
      <c r="O5573" t="b">
        <f t="shared" si="437"/>
        <v>1</v>
      </c>
      <c r="P5573" t="b">
        <f t="shared" si="437"/>
        <v>1</v>
      </c>
      <c r="Q5573" t="b">
        <f t="shared" si="438"/>
        <v>1</v>
      </c>
      <c r="R5573" t="b">
        <f t="shared" si="439"/>
        <v>1</v>
      </c>
      <c r="U5573" s="105" t="s">
        <v>431</v>
      </c>
      <c r="V5573" s="105" t="s">
        <v>432</v>
      </c>
      <c r="W5573" s="106">
        <v>8415063</v>
      </c>
      <c r="X5573" s="106">
        <v>0</v>
      </c>
    </row>
    <row r="5574" spans="2:24" x14ac:dyDescent="0.25">
      <c r="B5574" s="105" t="s">
        <v>433</v>
      </c>
      <c r="C5574" s="105" t="s">
        <v>432</v>
      </c>
      <c r="D5574" s="106">
        <v>2399563</v>
      </c>
      <c r="E5574" s="106">
        <v>0</v>
      </c>
      <c r="M5574" t="b">
        <f t="shared" si="435"/>
        <v>1</v>
      </c>
      <c r="N5574" t="b">
        <f t="shared" si="436"/>
        <v>1</v>
      </c>
      <c r="O5574" t="b">
        <f t="shared" si="437"/>
        <v>1</v>
      </c>
      <c r="P5574" t="b">
        <f t="shared" si="437"/>
        <v>1</v>
      </c>
      <c r="Q5574" t="b">
        <f t="shared" si="438"/>
        <v>1</v>
      </c>
      <c r="R5574" t="b">
        <f t="shared" si="439"/>
        <v>1</v>
      </c>
      <c r="U5574" s="105" t="s">
        <v>433</v>
      </c>
      <c r="V5574" s="105" t="s">
        <v>432</v>
      </c>
      <c r="W5574" s="106">
        <v>2399563</v>
      </c>
      <c r="X5574" s="106">
        <v>0</v>
      </c>
    </row>
    <row r="5575" spans="2:24" x14ac:dyDescent="0.25">
      <c r="B5575" s="105" t="s">
        <v>778</v>
      </c>
      <c r="C5575" s="105" t="s">
        <v>779</v>
      </c>
      <c r="D5575" s="106">
        <v>2914000</v>
      </c>
      <c r="E5575" s="106">
        <v>0</v>
      </c>
      <c r="M5575" t="b">
        <f t="shared" si="435"/>
        <v>1</v>
      </c>
      <c r="N5575" t="b">
        <f t="shared" si="436"/>
        <v>1</v>
      </c>
      <c r="O5575" t="b">
        <f t="shared" si="437"/>
        <v>1</v>
      </c>
      <c r="P5575" t="b">
        <f t="shared" si="437"/>
        <v>1</v>
      </c>
      <c r="Q5575" t="b">
        <f t="shared" si="438"/>
        <v>1</v>
      </c>
      <c r="R5575" t="b">
        <f t="shared" si="439"/>
        <v>1</v>
      </c>
      <c r="U5575" s="105" t="s">
        <v>778</v>
      </c>
      <c r="V5575" s="105" t="s">
        <v>779</v>
      </c>
      <c r="W5575" s="106">
        <v>2914000</v>
      </c>
      <c r="X5575" s="106">
        <v>0</v>
      </c>
    </row>
    <row r="5576" spans="2:24" x14ac:dyDescent="0.25">
      <c r="B5576" s="105" t="s">
        <v>784</v>
      </c>
      <c r="C5576" s="105" t="s">
        <v>1593</v>
      </c>
      <c r="D5576" s="106">
        <v>3101500</v>
      </c>
      <c r="E5576" s="106">
        <v>0</v>
      </c>
      <c r="M5576" t="b">
        <f t="shared" si="435"/>
        <v>1</v>
      </c>
      <c r="N5576" t="b">
        <f t="shared" si="436"/>
        <v>1</v>
      </c>
      <c r="O5576" t="b">
        <f t="shared" si="437"/>
        <v>1</v>
      </c>
      <c r="P5576" t="b">
        <f t="shared" si="437"/>
        <v>1</v>
      </c>
      <c r="Q5576" t="b">
        <f t="shared" si="438"/>
        <v>1</v>
      </c>
      <c r="R5576" t="b">
        <f t="shared" si="439"/>
        <v>1</v>
      </c>
      <c r="U5576" s="105" t="s">
        <v>784</v>
      </c>
      <c r="V5576" s="105" t="s">
        <v>1593</v>
      </c>
      <c r="W5576" s="106">
        <v>3101500</v>
      </c>
      <c r="X5576" s="106">
        <v>0</v>
      </c>
    </row>
    <row r="5577" spans="2:24" x14ac:dyDescent="0.25">
      <c r="B5577" s="105" t="s">
        <v>635</v>
      </c>
      <c r="C5577" s="105" t="s">
        <v>636</v>
      </c>
      <c r="D5577" s="106">
        <v>8562000</v>
      </c>
      <c r="E5577" s="106">
        <v>0</v>
      </c>
      <c r="M5577" t="b">
        <f t="shared" si="435"/>
        <v>1</v>
      </c>
      <c r="N5577" t="b">
        <f t="shared" si="436"/>
        <v>1</v>
      </c>
      <c r="O5577" t="b">
        <f t="shared" si="437"/>
        <v>1</v>
      </c>
      <c r="P5577" t="b">
        <f t="shared" si="437"/>
        <v>1</v>
      </c>
      <c r="Q5577" t="b">
        <f t="shared" si="438"/>
        <v>1</v>
      </c>
      <c r="R5577" t="b">
        <f t="shared" si="439"/>
        <v>1</v>
      </c>
      <c r="U5577" s="105" t="s">
        <v>635</v>
      </c>
      <c r="V5577" s="105" t="s">
        <v>636</v>
      </c>
      <c r="W5577" s="106">
        <v>8562000</v>
      </c>
      <c r="X5577" s="106">
        <v>0</v>
      </c>
    </row>
    <row r="5578" spans="2:24" x14ac:dyDescent="0.25">
      <c r="B5578" s="105" t="s">
        <v>637</v>
      </c>
      <c r="C5578" s="105" t="s">
        <v>638</v>
      </c>
      <c r="D5578" s="106">
        <v>8562000</v>
      </c>
      <c r="E5578" s="106">
        <v>0</v>
      </c>
      <c r="M5578" t="b">
        <f t="shared" si="435"/>
        <v>1</v>
      </c>
      <c r="N5578" t="b">
        <f t="shared" si="436"/>
        <v>1</v>
      </c>
      <c r="O5578" t="b">
        <f t="shared" si="437"/>
        <v>1</v>
      </c>
      <c r="P5578" t="b">
        <f t="shared" si="437"/>
        <v>1</v>
      </c>
      <c r="Q5578" t="b">
        <f t="shared" si="438"/>
        <v>1</v>
      </c>
      <c r="R5578" t="b">
        <f t="shared" si="439"/>
        <v>1</v>
      </c>
      <c r="U5578" s="105" t="s">
        <v>637</v>
      </c>
      <c r="V5578" s="105" t="s">
        <v>638</v>
      </c>
      <c r="W5578" s="106">
        <v>8562000</v>
      </c>
      <c r="X5578" s="106">
        <v>0</v>
      </c>
    </row>
    <row r="5579" spans="2:24" x14ac:dyDescent="0.25">
      <c r="B5579" s="105" t="s">
        <v>639</v>
      </c>
      <c r="C5579" s="105" t="s">
        <v>638</v>
      </c>
      <c r="D5579" s="106">
        <v>8562000</v>
      </c>
      <c r="E5579" s="106">
        <v>0</v>
      </c>
      <c r="M5579" t="b">
        <f t="shared" si="435"/>
        <v>1</v>
      </c>
      <c r="N5579" t="b">
        <f t="shared" si="436"/>
        <v>1</v>
      </c>
      <c r="O5579" t="b">
        <f t="shared" si="437"/>
        <v>1</v>
      </c>
      <c r="P5579" t="b">
        <f t="shared" si="437"/>
        <v>1</v>
      </c>
      <c r="Q5579" t="b">
        <f t="shared" si="438"/>
        <v>1</v>
      </c>
      <c r="R5579" t="b">
        <f t="shared" si="439"/>
        <v>1</v>
      </c>
      <c r="U5579" s="105" t="s">
        <v>639</v>
      </c>
      <c r="V5579" s="105" t="s">
        <v>638</v>
      </c>
      <c r="W5579" s="106">
        <v>8562000</v>
      </c>
      <c r="X5579" s="106">
        <v>0</v>
      </c>
    </row>
    <row r="5580" spans="2:24" x14ac:dyDescent="0.25">
      <c r="B5580" s="105" t="s">
        <v>450</v>
      </c>
      <c r="C5580" s="105" t="s">
        <v>451</v>
      </c>
      <c r="D5580" s="106">
        <v>3600000</v>
      </c>
      <c r="E5580" s="106">
        <v>0</v>
      </c>
      <c r="M5580" t="b">
        <f t="shared" si="435"/>
        <v>1</v>
      </c>
      <c r="N5580" t="b">
        <f t="shared" si="436"/>
        <v>1</v>
      </c>
      <c r="O5580" t="b">
        <f t="shared" si="437"/>
        <v>1</v>
      </c>
      <c r="P5580" t="b">
        <f t="shared" si="437"/>
        <v>1</v>
      </c>
      <c r="Q5580" t="b">
        <f t="shared" si="438"/>
        <v>1</v>
      </c>
      <c r="R5580" t="b">
        <f t="shared" si="439"/>
        <v>1</v>
      </c>
      <c r="U5580" s="105" t="s">
        <v>450</v>
      </c>
      <c r="V5580" s="105" t="s">
        <v>451</v>
      </c>
      <c r="W5580" s="106">
        <v>3600000</v>
      </c>
      <c r="X5580" s="106">
        <v>0</v>
      </c>
    </row>
    <row r="5581" spans="2:24" x14ac:dyDescent="0.25">
      <c r="B5581" s="105" t="s">
        <v>452</v>
      </c>
      <c r="C5581" s="105" t="s">
        <v>453</v>
      </c>
      <c r="D5581" s="106">
        <v>3600000</v>
      </c>
      <c r="E5581" s="106">
        <v>0</v>
      </c>
      <c r="M5581" t="b">
        <f t="shared" si="435"/>
        <v>1</v>
      </c>
      <c r="N5581" t="b">
        <f t="shared" si="436"/>
        <v>1</v>
      </c>
      <c r="O5581" t="b">
        <f t="shared" si="437"/>
        <v>1</v>
      </c>
      <c r="P5581" t="b">
        <f t="shared" si="437"/>
        <v>1</v>
      </c>
      <c r="Q5581" t="b">
        <f t="shared" si="438"/>
        <v>1</v>
      </c>
      <c r="R5581" t="b">
        <f t="shared" si="439"/>
        <v>1</v>
      </c>
      <c r="U5581" s="105" t="s">
        <v>452</v>
      </c>
      <c r="V5581" s="105" t="s">
        <v>453</v>
      </c>
      <c r="W5581" s="106">
        <v>3600000</v>
      </c>
      <c r="X5581" s="106">
        <v>0</v>
      </c>
    </row>
    <row r="5582" spans="2:24" x14ac:dyDescent="0.25">
      <c r="B5582" s="105" t="s">
        <v>805</v>
      </c>
      <c r="C5582" s="105" t="s">
        <v>1605</v>
      </c>
      <c r="D5582" s="106">
        <v>3600000</v>
      </c>
      <c r="E5582" s="106">
        <v>0</v>
      </c>
      <c r="M5582" t="b">
        <f t="shared" si="435"/>
        <v>1</v>
      </c>
      <c r="N5582" t="b">
        <f t="shared" si="436"/>
        <v>1</v>
      </c>
      <c r="O5582" t="b">
        <f t="shared" si="437"/>
        <v>1</v>
      </c>
      <c r="P5582" t="b">
        <f t="shared" si="437"/>
        <v>1</v>
      </c>
      <c r="Q5582" t="b">
        <f t="shared" si="438"/>
        <v>1</v>
      </c>
      <c r="R5582" t="b">
        <f t="shared" si="439"/>
        <v>1</v>
      </c>
      <c r="U5582" s="105" t="s">
        <v>805</v>
      </c>
      <c r="V5582" s="105" t="s">
        <v>1605</v>
      </c>
      <c r="W5582" s="106">
        <v>3600000</v>
      </c>
      <c r="X5582" s="106">
        <v>0</v>
      </c>
    </row>
    <row r="5583" spans="2:24" x14ac:dyDescent="0.25">
      <c r="B5583" s="105" t="s">
        <v>645</v>
      </c>
      <c r="C5583" s="105" t="s">
        <v>646</v>
      </c>
      <c r="D5583" s="106">
        <v>11532000</v>
      </c>
      <c r="E5583" s="106">
        <v>0</v>
      </c>
      <c r="M5583" t="b">
        <f t="shared" si="435"/>
        <v>1</v>
      </c>
      <c r="N5583" t="b">
        <f t="shared" si="436"/>
        <v>1</v>
      </c>
      <c r="O5583" t="b">
        <f t="shared" si="437"/>
        <v>1</v>
      </c>
      <c r="P5583" t="b">
        <f t="shared" si="437"/>
        <v>1</v>
      </c>
      <c r="Q5583" t="b">
        <f t="shared" si="438"/>
        <v>1</v>
      </c>
      <c r="R5583" t="b">
        <f t="shared" si="439"/>
        <v>1</v>
      </c>
      <c r="U5583" s="105" t="s">
        <v>645</v>
      </c>
      <c r="V5583" s="105" t="s">
        <v>646</v>
      </c>
      <c r="W5583" s="106">
        <v>11532000</v>
      </c>
      <c r="X5583" s="106">
        <v>0</v>
      </c>
    </row>
    <row r="5584" spans="2:24" x14ac:dyDescent="0.25">
      <c r="B5584" s="105" t="s">
        <v>647</v>
      </c>
      <c r="C5584" s="105" t="s">
        <v>648</v>
      </c>
      <c r="D5584" s="106">
        <v>11532000</v>
      </c>
      <c r="E5584" s="106">
        <v>0</v>
      </c>
      <c r="M5584" t="b">
        <f t="shared" si="435"/>
        <v>1</v>
      </c>
      <c r="N5584" t="b">
        <f t="shared" si="436"/>
        <v>1</v>
      </c>
      <c r="O5584" t="b">
        <f t="shared" si="437"/>
        <v>1</v>
      </c>
      <c r="P5584" t="b">
        <f t="shared" si="437"/>
        <v>1</v>
      </c>
      <c r="Q5584" t="b">
        <f t="shared" si="438"/>
        <v>1</v>
      </c>
      <c r="R5584" t="b">
        <f t="shared" si="439"/>
        <v>1</v>
      </c>
      <c r="U5584" s="105" t="s">
        <v>647</v>
      </c>
      <c r="V5584" s="105" t="s">
        <v>648</v>
      </c>
      <c r="W5584" s="106">
        <v>11532000</v>
      </c>
      <c r="X5584" s="106">
        <v>0</v>
      </c>
    </row>
    <row r="5585" spans="2:26" x14ac:dyDescent="0.25">
      <c r="B5585" s="105" t="s">
        <v>649</v>
      </c>
      <c r="C5585" s="105" t="s">
        <v>648</v>
      </c>
      <c r="D5585" s="106">
        <v>11532000</v>
      </c>
      <c r="E5585" s="106">
        <v>0</v>
      </c>
      <c r="M5585" t="b">
        <f t="shared" si="435"/>
        <v>1</v>
      </c>
      <c r="N5585" t="b">
        <f t="shared" si="436"/>
        <v>1</v>
      </c>
      <c r="O5585" t="b">
        <f t="shared" si="437"/>
        <v>1</v>
      </c>
      <c r="P5585" t="b">
        <f t="shared" si="437"/>
        <v>1</v>
      </c>
      <c r="Q5585" t="b">
        <f t="shared" si="438"/>
        <v>1</v>
      </c>
      <c r="R5585" t="b">
        <f t="shared" si="439"/>
        <v>1</v>
      </c>
      <c r="U5585" s="105" t="s">
        <v>649</v>
      </c>
      <c r="V5585" s="105" t="s">
        <v>648</v>
      </c>
      <c r="W5585" s="106">
        <v>11532000</v>
      </c>
      <c r="X5585" s="106">
        <v>0</v>
      </c>
    </row>
    <row r="5586" spans="2:26" x14ac:dyDescent="0.25">
      <c r="B5586" s="105" t="s">
        <v>455</v>
      </c>
      <c r="C5586" s="105" t="s">
        <v>456</v>
      </c>
      <c r="D5586" s="106">
        <v>263815000</v>
      </c>
      <c r="E5586" s="106">
        <v>0</v>
      </c>
      <c r="M5586" t="b">
        <f t="shared" si="435"/>
        <v>1</v>
      </c>
      <c r="N5586" t="b">
        <f t="shared" si="436"/>
        <v>1</v>
      </c>
      <c r="O5586" t="b">
        <f t="shared" si="437"/>
        <v>1</v>
      </c>
      <c r="P5586" t="b">
        <f t="shared" si="437"/>
        <v>1</v>
      </c>
      <c r="Q5586" t="b">
        <f t="shared" si="438"/>
        <v>1</v>
      </c>
      <c r="R5586" t="b">
        <f t="shared" si="439"/>
        <v>1</v>
      </c>
      <c r="U5586" s="105" t="s">
        <v>455</v>
      </c>
      <c r="V5586" s="105" t="s">
        <v>456</v>
      </c>
      <c r="W5586" s="106">
        <v>263815000</v>
      </c>
      <c r="X5586" s="106">
        <v>0</v>
      </c>
    </row>
    <row r="5587" spans="2:26" x14ac:dyDescent="0.25">
      <c r="B5587" s="105" t="s">
        <v>460</v>
      </c>
      <c r="C5587" s="105" t="s">
        <v>461</v>
      </c>
      <c r="D5587" s="106">
        <v>263815000</v>
      </c>
      <c r="E5587" s="106">
        <v>0</v>
      </c>
      <c r="M5587" t="b">
        <f t="shared" si="435"/>
        <v>1</v>
      </c>
      <c r="N5587" t="b">
        <f t="shared" si="436"/>
        <v>1</v>
      </c>
      <c r="O5587" t="b">
        <f t="shared" si="437"/>
        <v>1</v>
      </c>
      <c r="P5587" t="b">
        <f t="shared" si="437"/>
        <v>1</v>
      </c>
      <c r="Q5587" t="b">
        <f t="shared" si="438"/>
        <v>1</v>
      </c>
      <c r="R5587" t="b">
        <f t="shared" si="439"/>
        <v>1</v>
      </c>
      <c r="U5587" s="105" t="s">
        <v>460</v>
      </c>
      <c r="V5587" s="105" t="s">
        <v>461</v>
      </c>
      <c r="W5587" s="106">
        <v>263815000</v>
      </c>
      <c r="X5587" s="106">
        <v>0</v>
      </c>
    </row>
    <row r="5588" spans="2:26" x14ac:dyDescent="0.25">
      <c r="B5588" s="105" t="s">
        <v>462</v>
      </c>
      <c r="C5588" s="105" t="s">
        <v>461</v>
      </c>
      <c r="D5588" s="106">
        <v>216140000</v>
      </c>
      <c r="E5588" s="106">
        <v>0</v>
      </c>
      <c r="M5588" t="b">
        <f t="shared" si="435"/>
        <v>1</v>
      </c>
      <c r="N5588" t="b">
        <f t="shared" si="436"/>
        <v>1</v>
      </c>
      <c r="O5588" t="b">
        <f t="shared" si="437"/>
        <v>1</v>
      </c>
      <c r="P5588" t="b">
        <f t="shared" si="437"/>
        <v>1</v>
      </c>
      <c r="Q5588" t="b">
        <f t="shared" si="438"/>
        <v>1</v>
      </c>
      <c r="R5588" t="b">
        <f t="shared" si="439"/>
        <v>1</v>
      </c>
      <c r="U5588" s="105" t="s">
        <v>462</v>
      </c>
      <c r="V5588" s="105" t="s">
        <v>461</v>
      </c>
      <c r="W5588" s="106">
        <v>216140000</v>
      </c>
      <c r="X5588" s="106">
        <v>0</v>
      </c>
    </row>
    <row r="5589" spans="2:26" x14ac:dyDescent="0.25">
      <c r="B5589" s="105" t="s">
        <v>832</v>
      </c>
      <c r="C5589" s="105" t="s">
        <v>1457</v>
      </c>
      <c r="D5589" s="106">
        <v>47675000</v>
      </c>
      <c r="E5589" s="106">
        <v>0</v>
      </c>
      <c r="M5589" t="b">
        <f t="shared" si="435"/>
        <v>1</v>
      </c>
      <c r="N5589" t="b">
        <f t="shared" si="436"/>
        <v>1</v>
      </c>
      <c r="O5589" t="b">
        <f t="shared" si="437"/>
        <v>1</v>
      </c>
      <c r="P5589" t="b">
        <f t="shared" si="437"/>
        <v>1</v>
      </c>
      <c r="Q5589" t="b">
        <f t="shared" si="438"/>
        <v>1</v>
      </c>
      <c r="R5589" t="b">
        <f t="shared" si="439"/>
        <v>1</v>
      </c>
      <c r="U5589" s="105" t="s">
        <v>832</v>
      </c>
      <c r="V5589" s="105" t="s">
        <v>1457</v>
      </c>
      <c r="W5589" s="106">
        <v>47675000</v>
      </c>
      <c r="X5589" s="106">
        <v>0</v>
      </c>
    </row>
    <row r="5590" spans="2:26" x14ac:dyDescent="0.25">
      <c r="B5590" s="105" t="s">
        <v>463</v>
      </c>
      <c r="C5590" s="105" t="s">
        <v>464</v>
      </c>
      <c r="D5590" s="106">
        <v>3600000</v>
      </c>
      <c r="E5590" s="106">
        <v>0</v>
      </c>
      <c r="M5590" t="b">
        <f t="shared" si="435"/>
        <v>1</v>
      </c>
      <c r="N5590" t="b">
        <f t="shared" si="436"/>
        <v>1</v>
      </c>
      <c r="O5590" t="b">
        <f t="shared" si="437"/>
        <v>1</v>
      </c>
      <c r="P5590" t="b">
        <f t="shared" si="437"/>
        <v>1</v>
      </c>
      <c r="Q5590" t="b">
        <f t="shared" si="438"/>
        <v>1</v>
      </c>
      <c r="R5590" t="b">
        <f t="shared" si="439"/>
        <v>1</v>
      </c>
      <c r="U5590" s="105" t="s">
        <v>463</v>
      </c>
      <c r="V5590" s="105" t="s">
        <v>464</v>
      </c>
      <c r="W5590" s="106">
        <v>3600000</v>
      </c>
      <c r="X5590" s="106">
        <v>0</v>
      </c>
    </row>
    <row r="5591" spans="2:26" x14ac:dyDescent="0.25">
      <c r="B5591" s="105" t="s">
        <v>465</v>
      </c>
      <c r="C5591" s="105" t="s">
        <v>466</v>
      </c>
      <c r="D5591" s="106">
        <v>3600000</v>
      </c>
      <c r="E5591" s="106">
        <v>0</v>
      </c>
      <c r="M5591" t="b">
        <f t="shared" si="435"/>
        <v>1</v>
      </c>
      <c r="N5591" t="b">
        <f t="shared" si="436"/>
        <v>1</v>
      </c>
      <c r="O5591" t="b">
        <f t="shared" si="437"/>
        <v>1</v>
      </c>
      <c r="P5591" t="b">
        <f t="shared" si="437"/>
        <v>1</v>
      </c>
      <c r="Q5591" t="b">
        <f t="shared" si="438"/>
        <v>1</v>
      </c>
      <c r="R5591" t="b">
        <f t="shared" si="439"/>
        <v>1</v>
      </c>
      <c r="U5591" s="105" t="s">
        <v>465</v>
      </c>
      <c r="V5591" s="105" t="s">
        <v>466</v>
      </c>
      <c r="W5591" s="106">
        <v>3600000</v>
      </c>
      <c r="X5591" s="106">
        <v>0</v>
      </c>
    </row>
    <row r="5592" spans="2:26" x14ac:dyDescent="0.25">
      <c r="B5592" s="105" t="s">
        <v>467</v>
      </c>
      <c r="C5592" s="105" t="s">
        <v>468</v>
      </c>
      <c r="D5592" s="106">
        <v>3600000</v>
      </c>
      <c r="E5592" s="106">
        <v>0</v>
      </c>
      <c r="M5592" t="b">
        <f t="shared" si="435"/>
        <v>1</v>
      </c>
      <c r="N5592" t="b">
        <f t="shared" si="436"/>
        <v>1</v>
      </c>
      <c r="O5592" t="b">
        <f t="shared" si="437"/>
        <v>1</v>
      </c>
      <c r="P5592" t="b">
        <f t="shared" si="437"/>
        <v>1</v>
      </c>
      <c r="Q5592" t="b">
        <f t="shared" si="438"/>
        <v>1</v>
      </c>
      <c r="R5592" t="b">
        <f t="shared" si="439"/>
        <v>1</v>
      </c>
      <c r="U5592" s="105" t="s">
        <v>467</v>
      </c>
      <c r="V5592" s="105" t="s">
        <v>468</v>
      </c>
      <c r="W5592" s="106">
        <v>3600000</v>
      </c>
      <c r="X5592" s="106">
        <v>0</v>
      </c>
    </row>
    <row r="5593" spans="2:26" x14ac:dyDescent="0.25">
      <c r="B5593" t="s">
        <v>359</v>
      </c>
      <c r="C5593" s="106">
        <v>3053993153</v>
      </c>
      <c r="D5593" s="106">
        <v>0</v>
      </c>
      <c r="M5593" t="b">
        <f t="shared" si="435"/>
        <v>1</v>
      </c>
      <c r="N5593" t="b">
        <f t="shared" si="436"/>
        <v>1</v>
      </c>
      <c r="O5593" t="b">
        <f t="shared" si="437"/>
        <v>1</v>
      </c>
      <c r="P5593" t="b">
        <f t="shared" si="437"/>
        <v>1</v>
      </c>
      <c r="Q5593" t="b">
        <f t="shared" si="438"/>
        <v>1</v>
      </c>
      <c r="R5593" t="b">
        <f t="shared" si="439"/>
        <v>1</v>
      </c>
      <c r="U5593" t="s">
        <v>359</v>
      </c>
      <c r="V5593" s="106">
        <v>3053993153</v>
      </c>
      <c r="W5593" s="106">
        <v>0</v>
      </c>
    </row>
    <row r="5594" spans="2:26" x14ac:dyDescent="0.25">
      <c r="B5594" t="s">
        <v>330</v>
      </c>
      <c r="C5594" t="s">
        <v>331</v>
      </c>
      <c r="D5594" s="105" t="s">
        <v>932</v>
      </c>
      <c r="E5594" t="s">
        <v>333</v>
      </c>
      <c r="F5594" t="s">
        <v>331</v>
      </c>
      <c r="G5594" s="105" t="s">
        <v>933</v>
      </c>
      <c r="M5594" t="b">
        <f t="shared" si="435"/>
        <v>1</v>
      </c>
      <c r="N5594" t="b">
        <f t="shared" si="436"/>
        <v>1</v>
      </c>
      <c r="O5594" t="b">
        <f t="shared" si="437"/>
        <v>1</v>
      </c>
      <c r="P5594" t="b">
        <f t="shared" si="437"/>
        <v>1</v>
      </c>
      <c r="Q5594" t="b">
        <f t="shared" si="438"/>
        <v>1</v>
      </c>
      <c r="R5594" t="b">
        <f t="shared" si="439"/>
        <v>1</v>
      </c>
      <c r="U5594" t="s">
        <v>330</v>
      </c>
      <c r="V5594" t="s">
        <v>331</v>
      </c>
      <c r="W5594" s="105" t="s">
        <v>932</v>
      </c>
      <c r="X5594" t="s">
        <v>333</v>
      </c>
      <c r="Y5594" t="s">
        <v>331</v>
      </c>
      <c r="Z5594" s="105" t="s">
        <v>933</v>
      </c>
    </row>
    <row r="5595" spans="2:26" x14ac:dyDescent="0.25">
      <c r="B5595" t="s">
        <v>335</v>
      </c>
      <c r="C5595" t="s">
        <v>3</v>
      </c>
      <c r="D5595" t="s">
        <v>336</v>
      </c>
      <c r="E5595" t="s">
        <v>337</v>
      </c>
      <c r="M5595" t="b">
        <f t="shared" ref="M5595:M5658" si="440">+B5595=U5595</f>
        <v>1</v>
      </c>
      <c r="N5595" t="b">
        <f t="shared" ref="N5595:N5658" si="441">+C5595=V5595</f>
        <v>1</v>
      </c>
      <c r="O5595" t="b">
        <f t="shared" ref="O5595:P5658" si="442">+D5595=W5595</f>
        <v>1</v>
      </c>
      <c r="P5595" t="b">
        <f t="shared" si="442"/>
        <v>1</v>
      </c>
      <c r="Q5595" t="b">
        <f t="shared" ref="Q5595:Q5658" si="443">+F5595=Y5595</f>
        <v>1</v>
      </c>
      <c r="R5595" t="b">
        <f t="shared" ref="R5595:R5658" si="444">+G5595=Z5595</f>
        <v>1</v>
      </c>
      <c r="U5595" t="s">
        <v>335</v>
      </c>
      <c r="V5595" t="s">
        <v>3</v>
      </c>
      <c r="W5595" t="s">
        <v>336</v>
      </c>
      <c r="X5595" t="s">
        <v>337</v>
      </c>
    </row>
    <row r="5596" spans="2:26" x14ac:dyDescent="0.25">
      <c r="B5596" s="105" t="s">
        <v>418</v>
      </c>
      <c r="C5596" s="105" t="s">
        <v>419</v>
      </c>
      <c r="D5596" s="106">
        <v>54926040000</v>
      </c>
      <c r="E5596" s="106">
        <v>0</v>
      </c>
      <c r="M5596" t="b">
        <f t="shared" si="440"/>
        <v>1</v>
      </c>
      <c r="N5596" t="b">
        <f t="shared" si="441"/>
        <v>1</v>
      </c>
      <c r="O5596" t="b">
        <f t="shared" si="442"/>
        <v>1</v>
      </c>
      <c r="P5596" t="b">
        <f t="shared" si="442"/>
        <v>1</v>
      </c>
      <c r="Q5596" t="b">
        <f t="shared" si="443"/>
        <v>1</v>
      </c>
      <c r="R5596" t="b">
        <f t="shared" si="444"/>
        <v>1</v>
      </c>
      <c r="U5596" s="105" t="s">
        <v>418</v>
      </c>
      <c r="V5596" s="105" t="s">
        <v>419</v>
      </c>
      <c r="W5596" s="106">
        <v>54926040000</v>
      </c>
      <c r="X5596" s="106">
        <v>0</v>
      </c>
    </row>
    <row r="5597" spans="2:26" x14ac:dyDescent="0.25">
      <c r="B5597" s="105" t="s">
        <v>420</v>
      </c>
      <c r="C5597" s="105" t="s">
        <v>421</v>
      </c>
      <c r="D5597" s="106">
        <v>54926040000</v>
      </c>
      <c r="E5597" s="106">
        <v>0</v>
      </c>
      <c r="M5597" t="b">
        <f t="shared" si="440"/>
        <v>1</v>
      </c>
      <c r="N5597" t="b">
        <f t="shared" si="441"/>
        <v>1</v>
      </c>
      <c r="O5597" t="b">
        <f t="shared" si="442"/>
        <v>1</v>
      </c>
      <c r="P5597" t="b">
        <f t="shared" si="442"/>
        <v>1</v>
      </c>
      <c r="Q5597" t="b">
        <f t="shared" si="443"/>
        <v>1</v>
      </c>
      <c r="R5597" t="b">
        <f t="shared" si="444"/>
        <v>1</v>
      </c>
      <c r="U5597" s="105" t="s">
        <v>420</v>
      </c>
      <c r="V5597" s="105" t="s">
        <v>421</v>
      </c>
      <c r="W5597" s="106">
        <v>54926040000</v>
      </c>
      <c r="X5597" s="106">
        <v>0</v>
      </c>
    </row>
    <row r="5598" spans="2:26" x14ac:dyDescent="0.25">
      <c r="B5598" s="105" t="s">
        <v>422</v>
      </c>
      <c r="C5598" s="105" t="s">
        <v>421</v>
      </c>
      <c r="D5598" s="106">
        <v>54926040000</v>
      </c>
      <c r="E5598" s="106">
        <v>0</v>
      </c>
      <c r="M5598" t="b">
        <f t="shared" si="440"/>
        <v>1</v>
      </c>
      <c r="N5598" t="b">
        <f t="shared" si="441"/>
        <v>1</v>
      </c>
      <c r="O5598" t="b">
        <f t="shared" si="442"/>
        <v>1</v>
      </c>
      <c r="P5598" t="b">
        <f t="shared" si="442"/>
        <v>1</v>
      </c>
      <c r="Q5598" t="b">
        <f t="shared" si="443"/>
        <v>1</v>
      </c>
      <c r="R5598" t="b">
        <f t="shared" si="444"/>
        <v>1</v>
      </c>
      <c r="U5598" s="105" t="s">
        <v>422</v>
      </c>
      <c r="V5598" s="105" t="s">
        <v>421</v>
      </c>
      <c r="W5598" s="106">
        <v>54926040000</v>
      </c>
      <c r="X5598" s="106">
        <v>0</v>
      </c>
    </row>
    <row r="5599" spans="2:26" x14ac:dyDescent="0.25">
      <c r="B5599" t="s">
        <v>359</v>
      </c>
      <c r="C5599" s="106">
        <v>54926040000</v>
      </c>
      <c r="D5599" s="106">
        <v>0</v>
      </c>
      <c r="M5599" t="b">
        <f t="shared" si="440"/>
        <v>1</v>
      </c>
      <c r="N5599" t="b">
        <f t="shared" si="441"/>
        <v>1</v>
      </c>
      <c r="O5599" t="b">
        <f t="shared" si="442"/>
        <v>1</v>
      </c>
      <c r="P5599" t="b">
        <f t="shared" si="442"/>
        <v>1</v>
      </c>
      <c r="Q5599" t="b">
        <f t="shared" si="443"/>
        <v>1</v>
      </c>
      <c r="R5599" t="b">
        <f t="shared" si="444"/>
        <v>1</v>
      </c>
      <c r="U5599" t="s">
        <v>359</v>
      </c>
      <c r="V5599" s="106">
        <v>54926040000</v>
      </c>
      <c r="W5599" s="106">
        <v>0</v>
      </c>
    </row>
    <row r="5600" spans="2:26" x14ac:dyDescent="0.25">
      <c r="B5600" t="s">
        <v>330</v>
      </c>
      <c r="C5600" t="s">
        <v>331</v>
      </c>
      <c r="D5600" s="105" t="s">
        <v>1615</v>
      </c>
      <c r="E5600" t="s">
        <v>333</v>
      </c>
      <c r="F5600" t="s">
        <v>331</v>
      </c>
      <c r="G5600" s="105" t="s">
        <v>1616</v>
      </c>
      <c r="M5600" t="b">
        <f t="shared" si="440"/>
        <v>1</v>
      </c>
      <c r="N5600" t="b">
        <f t="shared" si="441"/>
        <v>1</v>
      </c>
      <c r="O5600" t="b">
        <f t="shared" si="442"/>
        <v>1</v>
      </c>
      <c r="P5600" t="b">
        <f t="shared" si="442"/>
        <v>1</v>
      </c>
      <c r="Q5600" t="b">
        <f t="shared" si="443"/>
        <v>1</v>
      </c>
      <c r="R5600" t="b">
        <f t="shared" si="444"/>
        <v>1</v>
      </c>
      <c r="U5600" t="s">
        <v>330</v>
      </c>
      <c r="V5600" t="s">
        <v>331</v>
      </c>
      <c r="W5600" s="105" t="s">
        <v>1615</v>
      </c>
      <c r="X5600" t="s">
        <v>333</v>
      </c>
      <c r="Y5600" t="s">
        <v>331</v>
      </c>
      <c r="Z5600" s="105" t="s">
        <v>1616</v>
      </c>
    </row>
    <row r="5601" spans="2:26" x14ac:dyDescent="0.25">
      <c r="B5601" t="s">
        <v>335</v>
      </c>
      <c r="C5601" t="s">
        <v>3</v>
      </c>
      <c r="D5601" t="s">
        <v>336</v>
      </c>
      <c r="E5601" t="s">
        <v>337</v>
      </c>
      <c r="M5601" t="b">
        <f t="shared" si="440"/>
        <v>1</v>
      </c>
      <c r="N5601" t="b">
        <f t="shared" si="441"/>
        <v>1</v>
      </c>
      <c r="O5601" t="b">
        <f t="shared" si="442"/>
        <v>1</v>
      </c>
      <c r="P5601" t="b">
        <f t="shared" si="442"/>
        <v>1</v>
      </c>
      <c r="Q5601" t="b">
        <f t="shared" si="443"/>
        <v>1</v>
      </c>
      <c r="R5601" t="b">
        <f t="shared" si="444"/>
        <v>1</v>
      </c>
      <c r="U5601" t="s">
        <v>335</v>
      </c>
      <c r="V5601" t="s">
        <v>3</v>
      </c>
      <c r="W5601" t="s">
        <v>336</v>
      </c>
      <c r="X5601" t="s">
        <v>337</v>
      </c>
    </row>
    <row r="5602" spans="2:26" x14ac:dyDescent="0.25">
      <c r="B5602" s="105" t="s">
        <v>418</v>
      </c>
      <c r="C5602" s="105" t="s">
        <v>419</v>
      </c>
      <c r="D5602" s="106">
        <v>96609600</v>
      </c>
      <c r="E5602" s="106">
        <v>0</v>
      </c>
      <c r="M5602" t="b">
        <f t="shared" si="440"/>
        <v>1</v>
      </c>
      <c r="N5602" t="b">
        <f t="shared" si="441"/>
        <v>1</v>
      </c>
      <c r="O5602" t="b">
        <f t="shared" si="442"/>
        <v>1</v>
      </c>
      <c r="P5602" t="b">
        <f t="shared" si="442"/>
        <v>1</v>
      </c>
      <c r="Q5602" t="b">
        <f t="shared" si="443"/>
        <v>1</v>
      </c>
      <c r="R5602" t="b">
        <f t="shared" si="444"/>
        <v>1</v>
      </c>
      <c r="U5602" s="105" t="s">
        <v>418</v>
      </c>
      <c r="V5602" s="105" t="s">
        <v>419</v>
      </c>
      <c r="W5602" s="106">
        <v>96609600</v>
      </c>
      <c r="X5602" s="106">
        <v>0</v>
      </c>
    </row>
    <row r="5603" spans="2:26" x14ac:dyDescent="0.25">
      <c r="B5603" s="105" t="s">
        <v>420</v>
      </c>
      <c r="C5603" s="105" t="s">
        <v>421</v>
      </c>
      <c r="D5603" s="106">
        <v>96609600</v>
      </c>
      <c r="E5603" s="106">
        <v>0</v>
      </c>
      <c r="M5603" t="b">
        <f t="shared" si="440"/>
        <v>1</v>
      </c>
      <c r="N5603" t="b">
        <f t="shared" si="441"/>
        <v>1</v>
      </c>
      <c r="O5603" t="b">
        <f t="shared" si="442"/>
        <v>1</v>
      </c>
      <c r="P5603" t="b">
        <f t="shared" si="442"/>
        <v>1</v>
      </c>
      <c r="Q5603" t="b">
        <f t="shared" si="443"/>
        <v>1</v>
      </c>
      <c r="R5603" t="b">
        <f t="shared" si="444"/>
        <v>1</v>
      </c>
      <c r="U5603" s="105" t="s">
        <v>420</v>
      </c>
      <c r="V5603" s="105" t="s">
        <v>421</v>
      </c>
      <c r="W5603" s="106">
        <v>96609600</v>
      </c>
      <c r="X5603" s="106">
        <v>0</v>
      </c>
    </row>
    <row r="5604" spans="2:26" x14ac:dyDescent="0.25">
      <c r="B5604" s="105" t="s">
        <v>422</v>
      </c>
      <c r="C5604" s="105" t="s">
        <v>421</v>
      </c>
      <c r="D5604" s="106">
        <v>96609600</v>
      </c>
      <c r="E5604" s="106">
        <v>0</v>
      </c>
      <c r="M5604" t="b">
        <f t="shared" si="440"/>
        <v>1</v>
      </c>
      <c r="N5604" t="b">
        <f t="shared" si="441"/>
        <v>1</v>
      </c>
      <c r="O5604" t="b">
        <f t="shared" si="442"/>
        <v>1</v>
      </c>
      <c r="P5604" t="b">
        <f t="shared" si="442"/>
        <v>1</v>
      </c>
      <c r="Q5604" t="b">
        <f t="shared" si="443"/>
        <v>1</v>
      </c>
      <c r="R5604" t="b">
        <f t="shared" si="444"/>
        <v>1</v>
      </c>
      <c r="U5604" s="105" t="s">
        <v>422</v>
      </c>
      <c r="V5604" s="105" t="s">
        <v>421</v>
      </c>
      <c r="W5604" s="106">
        <v>96609600</v>
      </c>
      <c r="X5604" s="106">
        <v>0</v>
      </c>
    </row>
    <row r="5605" spans="2:26" x14ac:dyDescent="0.25">
      <c r="B5605" t="s">
        <v>359</v>
      </c>
      <c r="C5605" s="106">
        <v>96609600</v>
      </c>
      <c r="D5605" s="106">
        <v>0</v>
      </c>
      <c r="M5605" t="b">
        <f t="shared" si="440"/>
        <v>1</v>
      </c>
      <c r="N5605" t="b">
        <f t="shared" si="441"/>
        <v>1</v>
      </c>
      <c r="O5605" t="b">
        <f t="shared" si="442"/>
        <v>1</v>
      </c>
      <c r="P5605" t="b">
        <f t="shared" si="442"/>
        <v>1</v>
      </c>
      <c r="Q5605" t="b">
        <f t="shared" si="443"/>
        <v>1</v>
      </c>
      <c r="R5605" t="b">
        <f t="shared" si="444"/>
        <v>1</v>
      </c>
      <c r="U5605" t="s">
        <v>359</v>
      </c>
      <c r="V5605" s="106">
        <v>96609600</v>
      </c>
      <c r="W5605" s="106">
        <v>0</v>
      </c>
    </row>
    <row r="5606" spans="2:26" x14ac:dyDescent="0.25">
      <c r="B5606" t="s">
        <v>330</v>
      </c>
      <c r="C5606" t="s">
        <v>331</v>
      </c>
      <c r="D5606" s="105" t="s">
        <v>1617</v>
      </c>
      <c r="E5606" t="s">
        <v>333</v>
      </c>
      <c r="F5606" t="s">
        <v>331</v>
      </c>
      <c r="G5606" s="105" t="s">
        <v>1618</v>
      </c>
      <c r="M5606" t="b">
        <f t="shared" si="440"/>
        <v>1</v>
      </c>
      <c r="N5606" t="b">
        <f t="shared" si="441"/>
        <v>1</v>
      </c>
      <c r="O5606" t="b">
        <f t="shared" si="442"/>
        <v>1</v>
      </c>
      <c r="P5606" t="b">
        <f t="shared" si="442"/>
        <v>1</v>
      </c>
      <c r="Q5606" t="b">
        <f t="shared" si="443"/>
        <v>1</v>
      </c>
      <c r="R5606" t="b">
        <f t="shared" si="444"/>
        <v>1</v>
      </c>
      <c r="U5606" t="s">
        <v>330</v>
      </c>
      <c r="V5606" t="s">
        <v>331</v>
      </c>
      <c r="W5606" s="105" t="s">
        <v>1617</v>
      </c>
      <c r="X5606" t="s">
        <v>333</v>
      </c>
      <c r="Y5606" t="s">
        <v>331</v>
      </c>
      <c r="Z5606" s="105" t="s">
        <v>1618</v>
      </c>
    </row>
    <row r="5607" spans="2:26" x14ac:dyDescent="0.25">
      <c r="B5607" t="s">
        <v>335</v>
      </c>
      <c r="C5607" t="s">
        <v>3</v>
      </c>
      <c r="D5607" t="s">
        <v>336</v>
      </c>
      <c r="E5607" t="s">
        <v>337</v>
      </c>
      <c r="M5607" t="b">
        <f t="shared" si="440"/>
        <v>1</v>
      </c>
      <c r="N5607" t="b">
        <f t="shared" si="441"/>
        <v>1</v>
      </c>
      <c r="O5607" t="b">
        <f t="shared" si="442"/>
        <v>1</v>
      </c>
      <c r="P5607" t="b">
        <f t="shared" si="442"/>
        <v>1</v>
      </c>
      <c r="Q5607" t="b">
        <f t="shared" si="443"/>
        <v>1</v>
      </c>
      <c r="R5607" t="b">
        <f t="shared" si="444"/>
        <v>1</v>
      </c>
      <c r="U5607" t="s">
        <v>335</v>
      </c>
      <c r="V5607" t="s">
        <v>3</v>
      </c>
      <c r="W5607" t="s">
        <v>336</v>
      </c>
      <c r="X5607" t="s">
        <v>337</v>
      </c>
    </row>
    <row r="5608" spans="2:26" x14ac:dyDescent="0.25">
      <c r="B5608" s="105" t="s">
        <v>418</v>
      </c>
      <c r="C5608" s="105" t="s">
        <v>419</v>
      </c>
      <c r="D5608" s="106">
        <v>7000000</v>
      </c>
      <c r="E5608" s="106">
        <v>0</v>
      </c>
      <c r="M5608" t="b">
        <f t="shared" si="440"/>
        <v>1</v>
      </c>
      <c r="N5608" t="b">
        <f t="shared" si="441"/>
        <v>1</v>
      </c>
      <c r="O5608" t="b">
        <f t="shared" si="442"/>
        <v>1</v>
      </c>
      <c r="P5608" t="b">
        <f t="shared" si="442"/>
        <v>1</v>
      </c>
      <c r="Q5608" t="b">
        <f t="shared" si="443"/>
        <v>1</v>
      </c>
      <c r="R5608" t="b">
        <f t="shared" si="444"/>
        <v>1</v>
      </c>
      <c r="U5608" s="105" t="s">
        <v>418</v>
      </c>
      <c r="V5608" s="105" t="s">
        <v>419</v>
      </c>
      <c r="W5608" s="106">
        <v>7000000</v>
      </c>
      <c r="X5608" s="106">
        <v>0</v>
      </c>
    </row>
    <row r="5609" spans="2:26" x14ac:dyDescent="0.25">
      <c r="B5609" s="105" t="s">
        <v>420</v>
      </c>
      <c r="C5609" s="105" t="s">
        <v>421</v>
      </c>
      <c r="D5609" s="106">
        <v>7000000</v>
      </c>
      <c r="E5609" s="106">
        <v>0</v>
      </c>
      <c r="M5609" t="b">
        <f t="shared" si="440"/>
        <v>1</v>
      </c>
      <c r="N5609" t="b">
        <f t="shared" si="441"/>
        <v>1</v>
      </c>
      <c r="O5609" t="b">
        <f t="shared" si="442"/>
        <v>1</v>
      </c>
      <c r="P5609" t="b">
        <f t="shared" si="442"/>
        <v>1</v>
      </c>
      <c r="Q5609" t="b">
        <f t="shared" si="443"/>
        <v>1</v>
      </c>
      <c r="R5609" t="b">
        <f t="shared" si="444"/>
        <v>1</v>
      </c>
      <c r="U5609" s="105" t="s">
        <v>420</v>
      </c>
      <c r="V5609" s="105" t="s">
        <v>421</v>
      </c>
      <c r="W5609" s="106">
        <v>7000000</v>
      </c>
      <c r="X5609" s="106">
        <v>0</v>
      </c>
    </row>
    <row r="5610" spans="2:26" x14ac:dyDescent="0.25">
      <c r="B5610" s="105" t="s">
        <v>422</v>
      </c>
      <c r="C5610" s="105" t="s">
        <v>421</v>
      </c>
      <c r="D5610" s="106">
        <v>7000000</v>
      </c>
      <c r="E5610" s="106">
        <v>0</v>
      </c>
      <c r="M5610" t="b">
        <f t="shared" si="440"/>
        <v>1</v>
      </c>
      <c r="N5610" t="b">
        <f t="shared" si="441"/>
        <v>1</v>
      </c>
      <c r="O5610" t="b">
        <f t="shared" si="442"/>
        <v>1</v>
      </c>
      <c r="P5610" t="b">
        <f t="shared" si="442"/>
        <v>1</v>
      </c>
      <c r="Q5610" t="b">
        <f t="shared" si="443"/>
        <v>1</v>
      </c>
      <c r="R5610" t="b">
        <f t="shared" si="444"/>
        <v>1</v>
      </c>
      <c r="U5610" s="105" t="s">
        <v>422</v>
      </c>
      <c r="V5610" s="105" t="s">
        <v>421</v>
      </c>
      <c r="W5610" s="106">
        <v>7000000</v>
      </c>
      <c r="X5610" s="106">
        <v>0</v>
      </c>
    </row>
    <row r="5611" spans="2:26" x14ac:dyDescent="0.25">
      <c r="B5611" t="s">
        <v>359</v>
      </c>
      <c r="C5611" s="106">
        <v>7000000</v>
      </c>
      <c r="D5611" s="106">
        <v>0</v>
      </c>
      <c r="M5611" t="b">
        <f t="shared" si="440"/>
        <v>1</v>
      </c>
      <c r="N5611" t="b">
        <f t="shared" si="441"/>
        <v>1</v>
      </c>
      <c r="O5611" t="b">
        <f t="shared" si="442"/>
        <v>1</v>
      </c>
      <c r="P5611" t="b">
        <f t="shared" si="442"/>
        <v>1</v>
      </c>
      <c r="Q5611" t="b">
        <f t="shared" si="443"/>
        <v>1</v>
      </c>
      <c r="R5611" t="b">
        <f t="shared" si="444"/>
        <v>1</v>
      </c>
      <c r="U5611" t="s">
        <v>359</v>
      </c>
      <c r="V5611" s="106">
        <v>7000000</v>
      </c>
      <c r="W5611" s="106">
        <v>0</v>
      </c>
    </row>
    <row r="5612" spans="2:26" x14ac:dyDescent="0.25">
      <c r="B5612" t="s">
        <v>330</v>
      </c>
      <c r="C5612" t="s">
        <v>331</v>
      </c>
      <c r="D5612" s="105" t="s">
        <v>934</v>
      </c>
      <c r="E5612" t="s">
        <v>333</v>
      </c>
      <c r="F5612" t="s">
        <v>331</v>
      </c>
      <c r="G5612" s="105" t="s">
        <v>935</v>
      </c>
      <c r="M5612" t="b">
        <f t="shared" si="440"/>
        <v>1</v>
      </c>
      <c r="N5612" t="b">
        <f t="shared" si="441"/>
        <v>1</v>
      </c>
      <c r="O5612" t="b">
        <f t="shared" si="442"/>
        <v>1</v>
      </c>
      <c r="P5612" t="b">
        <f t="shared" si="442"/>
        <v>1</v>
      </c>
      <c r="Q5612" t="b">
        <f t="shared" si="443"/>
        <v>1</v>
      </c>
      <c r="R5612" t="b">
        <f t="shared" si="444"/>
        <v>1</v>
      </c>
      <c r="U5612" t="s">
        <v>330</v>
      </c>
      <c r="V5612" t="s">
        <v>331</v>
      </c>
      <c r="W5612" s="105" t="s">
        <v>934</v>
      </c>
      <c r="X5612" t="s">
        <v>333</v>
      </c>
      <c r="Y5612" t="s">
        <v>331</v>
      </c>
      <c r="Z5612" s="105" t="s">
        <v>935</v>
      </c>
    </row>
    <row r="5613" spans="2:26" x14ac:dyDescent="0.25">
      <c r="B5613" t="s">
        <v>335</v>
      </c>
      <c r="C5613" t="s">
        <v>3</v>
      </c>
      <c r="D5613" t="s">
        <v>336</v>
      </c>
      <c r="E5613" t="s">
        <v>337</v>
      </c>
      <c r="M5613" t="b">
        <f t="shared" si="440"/>
        <v>1</v>
      </c>
      <c r="N5613" t="b">
        <f t="shared" si="441"/>
        <v>1</v>
      </c>
      <c r="O5613" t="b">
        <f t="shared" si="442"/>
        <v>1</v>
      </c>
      <c r="P5613" t="b">
        <f t="shared" si="442"/>
        <v>1</v>
      </c>
      <c r="Q5613" t="b">
        <f t="shared" si="443"/>
        <v>1</v>
      </c>
      <c r="R5613" t="b">
        <f t="shared" si="444"/>
        <v>1</v>
      </c>
      <c r="U5613" t="s">
        <v>335</v>
      </c>
      <c r="V5613" t="s">
        <v>3</v>
      </c>
      <c r="W5613" t="s">
        <v>336</v>
      </c>
      <c r="X5613" t="s">
        <v>337</v>
      </c>
    </row>
    <row r="5614" spans="2:26" x14ac:dyDescent="0.25">
      <c r="B5614" s="105" t="s">
        <v>403</v>
      </c>
      <c r="C5614" s="105" t="s">
        <v>404</v>
      </c>
      <c r="D5614" s="106">
        <v>55000000</v>
      </c>
      <c r="E5614" s="106">
        <v>0</v>
      </c>
      <c r="M5614" t="b">
        <f t="shared" si="440"/>
        <v>1</v>
      </c>
      <c r="N5614" t="b">
        <f t="shared" si="441"/>
        <v>1</v>
      </c>
      <c r="O5614" t="b">
        <f t="shared" si="442"/>
        <v>1</v>
      </c>
      <c r="P5614" t="b">
        <f t="shared" si="442"/>
        <v>1</v>
      </c>
      <c r="Q5614" t="b">
        <f t="shared" si="443"/>
        <v>1</v>
      </c>
      <c r="R5614" t="b">
        <f t="shared" si="444"/>
        <v>1</v>
      </c>
      <c r="U5614" s="105" t="s">
        <v>403</v>
      </c>
      <c r="V5614" s="105" t="s">
        <v>404</v>
      </c>
      <c r="W5614" s="106">
        <v>55000000</v>
      </c>
      <c r="X5614" s="106">
        <v>0</v>
      </c>
    </row>
    <row r="5615" spans="2:26" x14ac:dyDescent="0.25">
      <c r="B5615" s="105" t="s">
        <v>405</v>
      </c>
      <c r="C5615" s="105" t="s">
        <v>406</v>
      </c>
      <c r="D5615" s="106">
        <v>55000000</v>
      </c>
      <c r="E5615" s="106">
        <v>0</v>
      </c>
      <c r="M5615" t="b">
        <f t="shared" si="440"/>
        <v>1</v>
      </c>
      <c r="N5615" t="b">
        <f t="shared" si="441"/>
        <v>1</v>
      </c>
      <c r="O5615" t="b">
        <f t="shared" si="442"/>
        <v>1</v>
      </c>
      <c r="P5615" t="b">
        <f t="shared" si="442"/>
        <v>1</v>
      </c>
      <c r="Q5615" t="b">
        <f t="shared" si="443"/>
        <v>1</v>
      </c>
      <c r="R5615" t="b">
        <f t="shared" si="444"/>
        <v>1</v>
      </c>
      <c r="U5615" s="105" t="s">
        <v>405</v>
      </c>
      <c r="V5615" s="105" t="s">
        <v>406</v>
      </c>
      <c r="W5615" s="106">
        <v>55000000</v>
      </c>
      <c r="X5615" s="106">
        <v>0</v>
      </c>
    </row>
    <row r="5616" spans="2:26" x14ac:dyDescent="0.25">
      <c r="B5616" s="105" t="s">
        <v>603</v>
      </c>
      <c r="C5616" s="105" t="s">
        <v>406</v>
      </c>
      <c r="D5616" s="106">
        <v>55000000</v>
      </c>
      <c r="E5616" s="106">
        <v>0</v>
      </c>
      <c r="M5616" t="b">
        <f t="shared" si="440"/>
        <v>1</v>
      </c>
      <c r="N5616" t="b">
        <f t="shared" si="441"/>
        <v>1</v>
      </c>
      <c r="O5616" t="b">
        <f t="shared" si="442"/>
        <v>1</v>
      </c>
      <c r="P5616" t="b">
        <f t="shared" si="442"/>
        <v>1</v>
      </c>
      <c r="Q5616" t="b">
        <f t="shared" si="443"/>
        <v>1</v>
      </c>
      <c r="R5616" t="b">
        <f t="shared" si="444"/>
        <v>1</v>
      </c>
      <c r="U5616" s="105" t="s">
        <v>603</v>
      </c>
      <c r="V5616" s="105" t="s">
        <v>406</v>
      </c>
      <c r="W5616" s="106">
        <v>55000000</v>
      </c>
      <c r="X5616" s="106">
        <v>0</v>
      </c>
    </row>
    <row r="5617" spans="2:26" x14ac:dyDescent="0.25">
      <c r="B5617" t="s">
        <v>359</v>
      </c>
      <c r="C5617" s="106">
        <v>55000000</v>
      </c>
      <c r="D5617" s="106">
        <v>0</v>
      </c>
      <c r="M5617" t="b">
        <f t="shared" si="440"/>
        <v>1</v>
      </c>
      <c r="N5617" t="b">
        <f t="shared" si="441"/>
        <v>1</v>
      </c>
      <c r="O5617" t="b">
        <f t="shared" si="442"/>
        <v>1</v>
      </c>
      <c r="P5617" t="b">
        <f t="shared" si="442"/>
        <v>1</v>
      </c>
      <c r="Q5617" t="b">
        <f t="shared" si="443"/>
        <v>1</v>
      </c>
      <c r="R5617" t="b">
        <f t="shared" si="444"/>
        <v>1</v>
      </c>
      <c r="U5617" t="s">
        <v>359</v>
      </c>
      <c r="V5617" s="106">
        <v>55000000</v>
      </c>
      <c r="W5617" s="106">
        <v>0</v>
      </c>
    </row>
    <row r="5618" spans="2:26" x14ac:dyDescent="0.25">
      <c r="B5618" t="s">
        <v>330</v>
      </c>
      <c r="C5618" t="s">
        <v>331</v>
      </c>
      <c r="D5618" s="105" t="s">
        <v>1484</v>
      </c>
      <c r="E5618" t="s">
        <v>333</v>
      </c>
      <c r="F5618" t="s">
        <v>331</v>
      </c>
      <c r="G5618" s="105" t="s">
        <v>1485</v>
      </c>
      <c r="M5618" t="b">
        <f t="shared" si="440"/>
        <v>1</v>
      </c>
      <c r="N5618" t="b">
        <f t="shared" si="441"/>
        <v>1</v>
      </c>
      <c r="O5618" t="b">
        <f t="shared" si="442"/>
        <v>1</v>
      </c>
      <c r="P5618" t="b">
        <f t="shared" si="442"/>
        <v>1</v>
      </c>
      <c r="Q5618" t="b">
        <f t="shared" si="443"/>
        <v>1</v>
      </c>
      <c r="R5618" t="b">
        <f t="shared" si="444"/>
        <v>1</v>
      </c>
      <c r="U5618" t="s">
        <v>330</v>
      </c>
      <c r="V5618" t="s">
        <v>331</v>
      </c>
      <c r="W5618" s="105" t="s">
        <v>1484</v>
      </c>
      <c r="X5618" t="s">
        <v>333</v>
      </c>
      <c r="Y5618" t="s">
        <v>331</v>
      </c>
      <c r="Z5618" s="105" t="s">
        <v>1485</v>
      </c>
    </row>
    <row r="5619" spans="2:26" x14ac:dyDescent="0.25">
      <c r="B5619" t="s">
        <v>335</v>
      </c>
      <c r="C5619" t="s">
        <v>3</v>
      </c>
      <c r="D5619" t="s">
        <v>336</v>
      </c>
      <c r="E5619" t="s">
        <v>337</v>
      </c>
      <c r="M5619" t="b">
        <f t="shared" si="440"/>
        <v>1</v>
      </c>
      <c r="N5619" t="b">
        <f t="shared" si="441"/>
        <v>1</v>
      </c>
      <c r="O5619" t="b">
        <f t="shared" si="442"/>
        <v>1</v>
      </c>
      <c r="P5619" t="b">
        <f t="shared" si="442"/>
        <v>1</v>
      </c>
      <c r="Q5619" t="b">
        <f t="shared" si="443"/>
        <v>1</v>
      </c>
      <c r="R5619" t="b">
        <f t="shared" si="444"/>
        <v>1</v>
      </c>
      <c r="U5619" t="s">
        <v>335</v>
      </c>
      <c r="V5619" t="s">
        <v>3</v>
      </c>
      <c r="W5619" t="s">
        <v>336</v>
      </c>
      <c r="X5619" t="s">
        <v>337</v>
      </c>
    </row>
    <row r="5620" spans="2:26" x14ac:dyDescent="0.25">
      <c r="B5620" s="105" t="s">
        <v>625</v>
      </c>
      <c r="C5620" s="105" t="s">
        <v>626</v>
      </c>
      <c r="D5620" s="106">
        <v>15252325</v>
      </c>
      <c r="E5620" s="106">
        <v>0</v>
      </c>
      <c r="M5620" t="b">
        <f t="shared" si="440"/>
        <v>1</v>
      </c>
      <c r="N5620" t="b">
        <f t="shared" si="441"/>
        <v>1</v>
      </c>
      <c r="O5620" t="b">
        <f t="shared" si="442"/>
        <v>1</v>
      </c>
      <c r="P5620" t="b">
        <f t="shared" si="442"/>
        <v>1</v>
      </c>
      <c r="Q5620" t="b">
        <f t="shared" si="443"/>
        <v>1</v>
      </c>
      <c r="R5620" t="b">
        <f t="shared" si="444"/>
        <v>1</v>
      </c>
      <c r="U5620" s="105" t="s">
        <v>625</v>
      </c>
      <c r="V5620" s="105" t="s">
        <v>626</v>
      </c>
      <c r="W5620" s="106">
        <v>15252325</v>
      </c>
      <c r="X5620" s="106">
        <v>0</v>
      </c>
    </row>
    <row r="5621" spans="2:26" x14ac:dyDescent="0.25">
      <c r="B5621" s="105" t="s">
        <v>627</v>
      </c>
      <c r="C5621" s="105" t="s">
        <v>628</v>
      </c>
      <c r="D5621" s="106">
        <v>15252325</v>
      </c>
      <c r="E5621" s="106">
        <v>0</v>
      </c>
      <c r="M5621" t="b">
        <f t="shared" si="440"/>
        <v>1</v>
      </c>
      <c r="N5621" t="b">
        <f t="shared" si="441"/>
        <v>1</v>
      </c>
      <c r="O5621" t="b">
        <f t="shared" si="442"/>
        <v>1</v>
      </c>
      <c r="P5621" t="b">
        <f t="shared" si="442"/>
        <v>1</v>
      </c>
      <c r="Q5621" t="b">
        <f t="shared" si="443"/>
        <v>1</v>
      </c>
      <c r="R5621" t="b">
        <f t="shared" si="444"/>
        <v>1</v>
      </c>
      <c r="U5621" s="105" t="s">
        <v>627</v>
      </c>
      <c r="V5621" s="105" t="s">
        <v>628</v>
      </c>
      <c r="W5621" s="106">
        <v>15252325</v>
      </c>
      <c r="X5621" s="106">
        <v>0</v>
      </c>
    </row>
    <row r="5622" spans="2:26" x14ac:dyDescent="0.25">
      <c r="B5622" s="105" t="s">
        <v>629</v>
      </c>
      <c r="C5622" s="105" t="s">
        <v>628</v>
      </c>
      <c r="D5622" s="106">
        <v>15252325</v>
      </c>
      <c r="E5622" s="106">
        <v>0</v>
      </c>
      <c r="M5622" t="b">
        <f t="shared" si="440"/>
        <v>1</v>
      </c>
      <c r="N5622" t="b">
        <f t="shared" si="441"/>
        <v>1</v>
      </c>
      <c r="O5622" t="b">
        <f t="shared" si="442"/>
        <v>1</v>
      </c>
      <c r="P5622" t="b">
        <f t="shared" si="442"/>
        <v>1</v>
      </c>
      <c r="Q5622" t="b">
        <f t="shared" si="443"/>
        <v>1</v>
      </c>
      <c r="R5622" t="b">
        <f t="shared" si="444"/>
        <v>1</v>
      </c>
      <c r="U5622" s="105" t="s">
        <v>629</v>
      </c>
      <c r="V5622" s="105" t="s">
        <v>628</v>
      </c>
      <c r="W5622" s="106">
        <v>15252325</v>
      </c>
      <c r="X5622" s="106">
        <v>0</v>
      </c>
    </row>
    <row r="5623" spans="2:26" x14ac:dyDescent="0.25">
      <c r="B5623" s="105" t="s">
        <v>635</v>
      </c>
      <c r="C5623" s="105" t="s">
        <v>636</v>
      </c>
      <c r="D5623" s="106">
        <v>23840000</v>
      </c>
      <c r="E5623" s="106">
        <v>0</v>
      </c>
      <c r="M5623" t="b">
        <f t="shared" si="440"/>
        <v>1</v>
      </c>
      <c r="N5623" t="b">
        <f t="shared" si="441"/>
        <v>1</v>
      </c>
      <c r="O5623" t="b">
        <f t="shared" si="442"/>
        <v>1</v>
      </c>
      <c r="P5623" t="b">
        <f t="shared" si="442"/>
        <v>1</v>
      </c>
      <c r="Q5623" t="b">
        <f t="shared" si="443"/>
        <v>1</v>
      </c>
      <c r="R5623" t="b">
        <f t="shared" si="444"/>
        <v>1</v>
      </c>
      <c r="U5623" s="105" t="s">
        <v>635</v>
      </c>
      <c r="V5623" s="105" t="s">
        <v>636</v>
      </c>
      <c r="W5623" s="106">
        <v>23840000</v>
      </c>
      <c r="X5623" s="106">
        <v>0</v>
      </c>
    </row>
    <row r="5624" spans="2:26" x14ac:dyDescent="0.25">
      <c r="B5624" s="105" t="s">
        <v>637</v>
      </c>
      <c r="C5624" s="105" t="s">
        <v>638</v>
      </c>
      <c r="D5624" s="106">
        <v>23840000</v>
      </c>
      <c r="E5624" s="106">
        <v>0</v>
      </c>
      <c r="M5624" t="b">
        <f t="shared" si="440"/>
        <v>1</v>
      </c>
      <c r="N5624" t="b">
        <f t="shared" si="441"/>
        <v>1</v>
      </c>
      <c r="O5624" t="b">
        <f t="shared" si="442"/>
        <v>1</v>
      </c>
      <c r="P5624" t="b">
        <f t="shared" si="442"/>
        <v>1</v>
      </c>
      <c r="Q5624" t="b">
        <f t="shared" si="443"/>
        <v>1</v>
      </c>
      <c r="R5624" t="b">
        <f t="shared" si="444"/>
        <v>1</v>
      </c>
      <c r="U5624" s="105" t="s">
        <v>637</v>
      </c>
      <c r="V5624" s="105" t="s">
        <v>638</v>
      </c>
      <c r="W5624" s="106">
        <v>23840000</v>
      </c>
      <c r="X5624" s="106">
        <v>0</v>
      </c>
    </row>
    <row r="5625" spans="2:26" x14ac:dyDescent="0.25">
      <c r="B5625" s="105" t="s">
        <v>639</v>
      </c>
      <c r="C5625" s="105" t="s">
        <v>638</v>
      </c>
      <c r="D5625" s="106">
        <v>23840000</v>
      </c>
      <c r="E5625" s="106">
        <v>0</v>
      </c>
      <c r="M5625" t="b">
        <f t="shared" si="440"/>
        <v>1</v>
      </c>
      <c r="N5625" t="b">
        <f t="shared" si="441"/>
        <v>1</v>
      </c>
      <c r="O5625" t="b">
        <f t="shared" si="442"/>
        <v>1</v>
      </c>
      <c r="P5625" t="b">
        <f t="shared" si="442"/>
        <v>1</v>
      </c>
      <c r="Q5625" t="b">
        <f t="shared" si="443"/>
        <v>1</v>
      </c>
      <c r="R5625" t="b">
        <f t="shared" si="444"/>
        <v>1</v>
      </c>
      <c r="U5625" s="105" t="s">
        <v>639</v>
      </c>
      <c r="V5625" s="105" t="s">
        <v>638</v>
      </c>
      <c r="W5625" s="106">
        <v>23840000</v>
      </c>
      <c r="X5625" s="106">
        <v>0</v>
      </c>
    </row>
    <row r="5626" spans="2:26" x14ac:dyDescent="0.25">
      <c r="B5626" t="s">
        <v>359</v>
      </c>
      <c r="C5626" s="106">
        <v>39092325</v>
      </c>
      <c r="D5626" s="106">
        <v>0</v>
      </c>
      <c r="M5626" t="b">
        <f t="shared" si="440"/>
        <v>1</v>
      </c>
      <c r="N5626" t="b">
        <f t="shared" si="441"/>
        <v>1</v>
      </c>
      <c r="O5626" t="b">
        <f t="shared" si="442"/>
        <v>1</v>
      </c>
      <c r="P5626" t="b">
        <f t="shared" si="442"/>
        <v>1</v>
      </c>
      <c r="Q5626" t="b">
        <f t="shared" si="443"/>
        <v>1</v>
      </c>
      <c r="R5626" t="b">
        <f t="shared" si="444"/>
        <v>1</v>
      </c>
      <c r="U5626" t="s">
        <v>359</v>
      </c>
      <c r="V5626" s="106">
        <v>39092325</v>
      </c>
      <c r="W5626" s="106">
        <v>0</v>
      </c>
    </row>
    <row r="5627" spans="2:26" x14ac:dyDescent="0.25">
      <c r="B5627" t="s">
        <v>330</v>
      </c>
      <c r="C5627" t="s">
        <v>331</v>
      </c>
      <c r="D5627" s="105" t="s">
        <v>936</v>
      </c>
      <c r="E5627" t="s">
        <v>333</v>
      </c>
      <c r="F5627" t="s">
        <v>331</v>
      </c>
      <c r="G5627" s="105" t="s">
        <v>937</v>
      </c>
      <c r="M5627" t="b">
        <f t="shared" si="440"/>
        <v>1</v>
      </c>
      <c r="N5627" t="b">
        <f t="shared" si="441"/>
        <v>1</v>
      </c>
      <c r="O5627" t="b">
        <f t="shared" si="442"/>
        <v>1</v>
      </c>
      <c r="P5627" t="b">
        <f t="shared" si="442"/>
        <v>1</v>
      </c>
      <c r="Q5627" t="b">
        <f t="shared" si="443"/>
        <v>1</v>
      </c>
      <c r="R5627" t="b">
        <f t="shared" si="444"/>
        <v>1</v>
      </c>
      <c r="U5627" t="s">
        <v>330</v>
      </c>
      <c r="V5627" t="s">
        <v>331</v>
      </c>
      <c r="W5627" s="105" t="s">
        <v>936</v>
      </c>
      <c r="X5627" t="s">
        <v>333</v>
      </c>
      <c r="Y5627" t="s">
        <v>331</v>
      </c>
      <c r="Z5627" s="105" t="s">
        <v>937</v>
      </c>
    </row>
    <row r="5628" spans="2:26" x14ac:dyDescent="0.25">
      <c r="B5628" t="s">
        <v>335</v>
      </c>
      <c r="C5628" t="s">
        <v>3</v>
      </c>
      <c r="D5628" t="s">
        <v>336</v>
      </c>
      <c r="E5628" t="s">
        <v>337</v>
      </c>
      <c r="M5628" t="b">
        <f t="shared" si="440"/>
        <v>1</v>
      </c>
      <c r="N5628" t="b">
        <f t="shared" si="441"/>
        <v>1</v>
      </c>
      <c r="O5628" t="b">
        <f t="shared" si="442"/>
        <v>1</v>
      </c>
      <c r="P5628" t="b">
        <f t="shared" si="442"/>
        <v>1</v>
      </c>
      <c r="Q5628" t="b">
        <f t="shared" si="443"/>
        <v>1</v>
      </c>
      <c r="R5628" t="b">
        <f t="shared" si="444"/>
        <v>1</v>
      </c>
      <c r="U5628" t="s">
        <v>335</v>
      </c>
      <c r="V5628" t="s">
        <v>3</v>
      </c>
      <c r="W5628" t="s">
        <v>336</v>
      </c>
      <c r="X5628" t="s">
        <v>337</v>
      </c>
    </row>
    <row r="5629" spans="2:26" x14ac:dyDescent="0.25">
      <c r="B5629" s="105" t="s">
        <v>463</v>
      </c>
      <c r="C5629" s="105" t="s">
        <v>464</v>
      </c>
      <c r="D5629" s="106">
        <v>221456992</v>
      </c>
      <c r="E5629" s="106">
        <v>0</v>
      </c>
      <c r="M5629" t="b">
        <f t="shared" si="440"/>
        <v>1</v>
      </c>
      <c r="N5629" t="b">
        <f t="shared" si="441"/>
        <v>1</v>
      </c>
      <c r="O5629" t="b">
        <f t="shared" si="442"/>
        <v>1</v>
      </c>
      <c r="P5629" t="b">
        <f t="shared" si="442"/>
        <v>1</v>
      </c>
      <c r="Q5629" t="b">
        <f t="shared" si="443"/>
        <v>1</v>
      </c>
      <c r="R5629" t="b">
        <f t="shared" si="444"/>
        <v>1</v>
      </c>
      <c r="U5629" s="105" t="s">
        <v>463</v>
      </c>
      <c r="V5629" s="105" t="s">
        <v>464</v>
      </c>
      <c r="W5629" s="106">
        <v>221456992</v>
      </c>
      <c r="X5629" s="106">
        <v>0</v>
      </c>
    </row>
    <row r="5630" spans="2:26" x14ac:dyDescent="0.25">
      <c r="B5630" s="105" t="s">
        <v>465</v>
      </c>
      <c r="C5630" s="105" t="s">
        <v>466</v>
      </c>
      <c r="D5630" s="106">
        <v>221456992</v>
      </c>
      <c r="E5630" s="106">
        <v>0</v>
      </c>
      <c r="M5630" t="b">
        <f t="shared" si="440"/>
        <v>1</v>
      </c>
      <c r="N5630" t="b">
        <f t="shared" si="441"/>
        <v>1</v>
      </c>
      <c r="O5630" t="b">
        <f t="shared" si="442"/>
        <v>1</v>
      </c>
      <c r="P5630" t="b">
        <f t="shared" si="442"/>
        <v>1</v>
      </c>
      <c r="Q5630" t="b">
        <f t="shared" si="443"/>
        <v>1</v>
      </c>
      <c r="R5630" t="b">
        <f t="shared" si="444"/>
        <v>1</v>
      </c>
      <c r="U5630" s="105" t="s">
        <v>465</v>
      </c>
      <c r="V5630" s="105" t="s">
        <v>466</v>
      </c>
      <c r="W5630" s="106">
        <v>221456992</v>
      </c>
      <c r="X5630" s="106">
        <v>0</v>
      </c>
    </row>
    <row r="5631" spans="2:26" x14ac:dyDescent="0.25">
      <c r="B5631" s="105" t="s">
        <v>467</v>
      </c>
      <c r="C5631" s="105" t="s">
        <v>468</v>
      </c>
      <c r="D5631" s="106">
        <v>221456992</v>
      </c>
      <c r="E5631" s="106">
        <v>0</v>
      </c>
      <c r="M5631" t="b">
        <f t="shared" si="440"/>
        <v>1</v>
      </c>
      <c r="N5631" t="b">
        <f t="shared" si="441"/>
        <v>1</v>
      </c>
      <c r="O5631" t="b">
        <f t="shared" si="442"/>
        <v>1</v>
      </c>
      <c r="P5631" t="b">
        <f t="shared" si="442"/>
        <v>1</v>
      </c>
      <c r="Q5631" t="b">
        <f t="shared" si="443"/>
        <v>1</v>
      </c>
      <c r="R5631" t="b">
        <f t="shared" si="444"/>
        <v>1</v>
      </c>
      <c r="U5631" s="105" t="s">
        <v>467</v>
      </c>
      <c r="V5631" s="105" t="s">
        <v>468</v>
      </c>
      <c r="W5631" s="106">
        <v>221456992</v>
      </c>
      <c r="X5631" s="106">
        <v>0</v>
      </c>
    </row>
    <row r="5632" spans="2:26" x14ac:dyDescent="0.25">
      <c r="B5632" t="s">
        <v>359</v>
      </c>
      <c r="C5632" s="106">
        <v>221456992</v>
      </c>
      <c r="D5632" s="106">
        <v>0</v>
      </c>
      <c r="M5632" t="b">
        <f t="shared" si="440"/>
        <v>1</v>
      </c>
      <c r="N5632" t="b">
        <f t="shared" si="441"/>
        <v>1</v>
      </c>
      <c r="O5632" t="b">
        <f t="shared" si="442"/>
        <v>1</v>
      </c>
      <c r="P5632" t="b">
        <f t="shared" si="442"/>
        <v>1</v>
      </c>
      <c r="Q5632" t="b">
        <f t="shared" si="443"/>
        <v>1</v>
      </c>
      <c r="R5632" t="b">
        <f t="shared" si="444"/>
        <v>1</v>
      </c>
      <c r="U5632" t="s">
        <v>359</v>
      </c>
      <c r="V5632" s="106">
        <v>221456992</v>
      </c>
      <c r="W5632" s="106">
        <v>0</v>
      </c>
    </row>
    <row r="5633" spans="2:26" x14ac:dyDescent="0.25">
      <c r="B5633" t="s">
        <v>330</v>
      </c>
      <c r="C5633" t="s">
        <v>331</v>
      </c>
      <c r="D5633" s="105" t="s">
        <v>938</v>
      </c>
      <c r="E5633" t="s">
        <v>333</v>
      </c>
      <c r="F5633" t="s">
        <v>331</v>
      </c>
      <c r="G5633" s="105" t="s">
        <v>939</v>
      </c>
      <c r="M5633" t="b">
        <f t="shared" si="440"/>
        <v>1</v>
      </c>
      <c r="N5633" t="b">
        <f t="shared" si="441"/>
        <v>1</v>
      </c>
      <c r="O5633" t="b">
        <f t="shared" si="442"/>
        <v>1</v>
      </c>
      <c r="P5633" t="b">
        <f t="shared" si="442"/>
        <v>1</v>
      </c>
      <c r="Q5633" t="b">
        <f t="shared" si="443"/>
        <v>1</v>
      </c>
      <c r="R5633" t="b">
        <f t="shared" si="444"/>
        <v>1</v>
      </c>
      <c r="U5633" t="s">
        <v>330</v>
      </c>
      <c r="V5633" t="s">
        <v>331</v>
      </c>
      <c r="W5633" s="105" t="s">
        <v>938</v>
      </c>
      <c r="X5633" t="s">
        <v>333</v>
      </c>
      <c r="Y5633" t="s">
        <v>331</v>
      </c>
      <c r="Z5633" s="105" t="s">
        <v>939</v>
      </c>
    </row>
    <row r="5634" spans="2:26" x14ac:dyDescent="0.25">
      <c r="B5634" t="s">
        <v>335</v>
      </c>
      <c r="C5634" t="s">
        <v>3</v>
      </c>
      <c r="D5634" t="s">
        <v>336</v>
      </c>
      <c r="E5634" t="s">
        <v>337</v>
      </c>
      <c r="M5634" t="b">
        <f t="shared" si="440"/>
        <v>1</v>
      </c>
      <c r="N5634" t="b">
        <f t="shared" si="441"/>
        <v>1</v>
      </c>
      <c r="O5634" t="b">
        <f t="shared" si="442"/>
        <v>1</v>
      </c>
      <c r="P5634" t="b">
        <f t="shared" si="442"/>
        <v>1</v>
      </c>
      <c r="Q5634" t="b">
        <f t="shared" si="443"/>
        <v>1</v>
      </c>
      <c r="R5634" t="b">
        <f t="shared" si="444"/>
        <v>1</v>
      </c>
      <c r="U5634" t="s">
        <v>335</v>
      </c>
      <c r="V5634" t="s">
        <v>3</v>
      </c>
      <c r="W5634" t="s">
        <v>336</v>
      </c>
      <c r="X5634" t="s">
        <v>337</v>
      </c>
    </row>
    <row r="5635" spans="2:26" x14ac:dyDescent="0.25">
      <c r="B5635" s="105" t="s">
        <v>418</v>
      </c>
      <c r="C5635" s="105" t="s">
        <v>419</v>
      </c>
      <c r="D5635" s="106">
        <v>124430070</v>
      </c>
      <c r="E5635" s="106">
        <v>0</v>
      </c>
      <c r="M5635" t="b">
        <f t="shared" si="440"/>
        <v>1</v>
      </c>
      <c r="N5635" t="b">
        <f t="shared" si="441"/>
        <v>1</v>
      </c>
      <c r="O5635" t="b">
        <f t="shared" si="442"/>
        <v>1</v>
      </c>
      <c r="P5635" t="b">
        <f t="shared" si="442"/>
        <v>1</v>
      </c>
      <c r="Q5635" t="b">
        <f t="shared" si="443"/>
        <v>1</v>
      </c>
      <c r="R5635" t="b">
        <f t="shared" si="444"/>
        <v>1</v>
      </c>
      <c r="U5635" s="105" t="s">
        <v>418</v>
      </c>
      <c r="V5635" s="105" t="s">
        <v>419</v>
      </c>
      <c r="W5635" s="106">
        <v>124430070</v>
      </c>
      <c r="X5635" s="106">
        <v>0</v>
      </c>
    </row>
    <row r="5636" spans="2:26" x14ac:dyDescent="0.25">
      <c r="B5636" s="105" t="s">
        <v>420</v>
      </c>
      <c r="C5636" s="105" t="s">
        <v>421</v>
      </c>
      <c r="D5636" s="106">
        <v>124430070</v>
      </c>
      <c r="E5636" s="106">
        <v>0</v>
      </c>
      <c r="M5636" t="b">
        <f t="shared" si="440"/>
        <v>1</v>
      </c>
      <c r="N5636" t="b">
        <f t="shared" si="441"/>
        <v>1</v>
      </c>
      <c r="O5636" t="b">
        <f t="shared" si="442"/>
        <v>1</v>
      </c>
      <c r="P5636" t="b">
        <f t="shared" si="442"/>
        <v>1</v>
      </c>
      <c r="Q5636" t="b">
        <f t="shared" si="443"/>
        <v>1</v>
      </c>
      <c r="R5636" t="b">
        <f t="shared" si="444"/>
        <v>1</v>
      </c>
      <c r="U5636" s="105" t="s">
        <v>420</v>
      </c>
      <c r="V5636" s="105" t="s">
        <v>421</v>
      </c>
      <c r="W5636" s="106">
        <v>124430070</v>
      </c>
      <c r="X5636" s="106">
        <v>0</v>
      </c>
    </row>
    <row r="5637" spans="2:26" x14ac:dyDescent="0.25">
      <c r="B5637" s="105" t="s">
        <v>422</v>
      </c>
      <c r="C5637" s="105" t="s">
        <v>421</v>
      </c>
      <c r="D5637" s="106">
        <v>84663478</v>
      </c>
      <c r="E5637" s="106">
        <v>0</v>
      </c>
      <c r="M5637" t="b">
        <f t="shared" si="440"/>
        <v>1</v>
      </c>
      <c r="N5637" t="b">
        <f t="shared" si="441"/>
        <v>1</v>
      </c>
      <c r="O5637" t="b">
        <f t="shared" si="442"/>
        <v>1</v>
      </c>
      <c r="P5637" t="b">
        <f t="shared" si="442"/>
        <v>1</v>
      </c>
      <c r="Q5637" t="b">
        <f t="shared" si="443"/>
        <v>1</v>
      </c>
      <c r="R5637" t="b">
        <f t="shared" si="444"/>
        <v>1</v>
      </c>
      <c r="U5637" s="105" t="s">
        <v>422</v>
      </c>
      <c r="V5637" s="105" t="s">
        <v>421</v>
      </c>
      <c r="W5637" s="106">
        <v>84663478</v>
      </c>
      <c r="X5637" s="106">
        <v>0</v>
      </c>
    </row>
    <row r="5638" spans="2:26" x14ac:dyDescent="0.25">
      <c r="B5638" s="105" t="s">
        <v>759</v>
      </c>
      <c r="C5638" s="105" t="s">
        <v>1584</v>
      </c>
      <c r="D5638" s="106">
        <v>3500000</v>
      </c>
      <c r="E5638" s="106">
        <v>0</v>
      </c>
      <c r="M5638" t="b">
        <f t="shared" si="440"/>
        <v>1</v>
      </c>
      <c r="N5638" t="b">
        <f t="shared" si="441"/>
        <v>1</v>
      </c>
      <c r="O5638" t="b">
        <f t="shared" si="442"/>
        <v>1</v>
      </c>
      <c r="P5638" t="b">
        <f t="shared" si="442"/>
        <v>1</v>
      </c>
      <c r="Q5638" t="b">
        <f t="shared" si="443"/>
        <v>1</v>
      </c>
      <c r="R5638" t="b">
        <f t="shared" si="444"/>
        <v>1</v>
      </c>
      <c r="U5638" s="105" t="s">
        <v>759</v>
      </c>
      <c r="V5638" s="105" t="s">
        <v>1584</v>
      </c>
      <c r="W5638" s="106">
        <v>3500000</v>
      </c>
      <c r="X5638" s="106">
        <v>0</v>
      </c>
    </row>
    <row r="5639" spans="2:26" x14ac:dyDescent="0.25">
      <c r="B5639" s="105" t="s">
        <v>423</v>
      </c>
      <c r="C5639" s="105" t="s">
        <v>424</v>
      </c>
      <c r="D5639" s="106">
        <v>3205000</v>
      </c>
      <c r="E5639" s="106">
        <v>0</v>
      </c>
      <c r="M5639" t="b">
        <f t="shared" si="440"/>
        <v>1</v>
      </c>
      <c r="N5639" t="b">
        <f t="shared" si="441"/>
        <v>1</v>
      </c>
      <c r="O5639" t="b">
        <f t="shared" si="442"/>
        <v>1</v>
      </c>
      <c r="P5639" t="b">
        <f t="shared" si="442"/>
        <v>1</v>
      </c>
      <c r="Q5639" t="b">
        <f t="shared" si="443"/>
        <v>1</v>
      </c>
      <c r="R5639" t="b">
        <f t="shared" si="444"/>
        <v>1</v>
      </c>
      <c r="U5639" s="105" t="s">
        <v>423</v>
      </c>
      <c r="V5639" s="105" t="s">
        <v>424</v>
      </c>
      <c r="W5639" s="106">
        <v>3205000</v>
      </c>
      <c r="X5639" s="106">
        <v>0</v>
      </c>
    </row>
    <row r="5640" spans="2:26" x14ac:dyDescent="0.25">
      <c r="B5640" s="105" t="s">
        <v>425</v>
      </c>
      <c r="C5640" s="105" t="s">
        <v>426</v>
      </c>
      <c r="D5640" s="106">
        <v>4250000</v>
      </c>
      <c r="E5640" s="106">
        <v>0</v>
      </c>
      <c r="M5640" t="b">
        <f t="shared" si="440"/>
        <v>1</v>
      </c>
      <c r="N5640" t="b">
        <f t="shared" si="441"/>
        <v>1</v>
      </c>
      <c r="O5640" t="b">
        <f t="shared" si="442"/>
        <v>1</v>
      </c>
      <c r="P5640" t="b">
        <f t="shared" si="442"/>
        <v>1</v>
      </c>
      <c r="Q5640" t="b">
        <f t="shared" si="443"/>
        <v>1</v>
      </c>
      <c r="R5640" t="b">
        <f t="shared" si="444"/>
        <v>1</v>
      </c>
      <c r="U5640" s="105" t="s">
        <v>425</v>
      </c>
      <c r="V5640" s="105" t="s">
        <v>426</v>
      </c>
      <c r="W5640" s="106">
        <v>4250000</v>
      </c>
      <c r="X5640" s="106">
        <v>0</v>
      </c>
    </row>
    <row r="5641" spans="2:26" x14ac:dyDescent="0.25">
      <c r="B5641" s="105" t="s">
        <v>760</v>
      </c>
      <c r="C5641" s="105" t="s">
        <v>1585</v>
      </c>
      <c r="D5641" s="106">
        <v>2565999</v>
      </c>
      <c r="E5641" s="106">
        <v>0</v>
      </c>
      <c r="M5641" t="b">
        <f t="shared" si="440"/>
        <v>1</v>
      </c>
      <c r="N5641" t="b">
        <f t="shared" si="441"/>
        <v>1</v>
      </c>
      <c r="O5641" t="b">
        <f t="shared" si="442"/>
        <v>1</v>
      </c>
      <c r="P5641" t="b">
        <f t="shared" si="442"/>
        <v>1</v>
      </c>
      <c r="Q5641" t="b">
        <f t="shared" si="443"/>
        <v>1</v>
      </c>
      <c r="R5641" t="b">
        <f t="shared" si="444"/>
        <v>1</v>
      </c>
      <c r="U5641" s="105" t="s">
        <v>760</v>
      </c>
      <c r="V5641" s="105" t="s">
        <v>1585</v>
      </c>
      <c r="W5641" s="106">
        <v>2565999</v>
      </c>
      <c r="X5641" s="106">
        <v>0</v>
      </c>
    </row>
    <row r="5642" spans="2:26" x14ac:dyDescent="0.25">
      <c r="B5642" s="105" t="s">
        <v>762</v>
      </c>
      <c r="C5642" s="105" t="s">
        <v>1587</v>
      </c>
      <c r="D5642" s="106">
        <v>4800000</v>
      </c>
      <c r="E5642" s="106">
        <v>0</v>
      </c>
      <c r="M5642" t="b">
        <f t="shared" si="440"/>
        <v>1</v>
      </c>
      <c r="N5642" t="b">
        <f t="shared" si="441"/>
        <v>1</v>
      </c>
      <c r="O5642" t="b">
        <f t="shared" si="442"/>
        <v>1</v>
      </c>
      <c r="P5642" t="b">
        <f t="shared" si="442"/>
        <v>1</v>
      </c>
      <c r="Q5642" t="b">
        <f t="shared" si="443"/>
        <v>1</v>
      </c>
      <c r="R5642" t="b">
        <f t="shared" si="444"/>
        <v>1</v>
      </c>
      <c r="U5642" s="105" t="s">
        <v>762</v>
      </c>
      <c r="V5642" s="105" t="s">
        <v>1587</v>
      </c>
      <c r="W5642" s="106">
        <v>4800000</v>
      </c>
      <c r="X5642" s="106">
        <v>0</v>
      </c>
    </row>
    <row r="5643" spans="2:26" x14ac:dyDescent="0.25">
      <c r="B5643" s="105" t="s">
        <v>763</v>
      </c>
      <c r="C5643" s="105" t="s">
        <v>1588</v>
      </c>
      <c r="D5643" s="106">
        <v>3158500</v>
      </c>
      <c r="E5643" s="106">
        <v>0</v>
      </c>
      <c r="M5643" t="b">
        <f t="shared" si="440"/>
        <v>1</v>
      </c>
      <c r="N5643" t="b">
        <f t="shared" si="441"/>
        <v>1</v>
      </c>
      <c r="O5643" t="b">
        <f t="shared" si="442"/>
        <v>1</v>
      </c>
      <c r="P5643" t="b">
        <f t="shared" si="442"/>
        <v>1</v>
      </c>
      <c r="Q5643" t="b">
        <f t="shared" si="443"/>
        <v>1</v>
      </c>
      <c r="R5643" t="b">
        <f t="shared" si="444"/>
        <v>1</v>
      </c>
      <c r="U5643" s="105" t="s">
        <v>763</v>
      </c>
      <c r="V5643" s="105" t="s">
        <v>1588</v>
      </c>
      <c r="W5643" s="106">
        <v>3158500</v>
      </c>
      <c r="X5643" s="106">
        <v>0</v>
      </c>
    </row>
    <row r="5644" spans="2:26" x14ac:dyDescent="0.25">
      <c r="B5644" s="105" t="s">
        <v>764</v>
      </c>
      <c r="C5644" s="105" t="s">
        <v>1589</v>
      </c>
      <c r="D5644" s="106">
        <v>4999997</v>
      </c>
      <c r="E5644" s="106">
        <v>0</v>
      </c>
      <c r="M5644" t="b">
        <f t="shared" si="440"/>
        <v>1</v>
      </c>
      <c r="N5644" t="b">
        <f t="shared" si="441"/>
        <v>1</v>
      </c>
      <c r="O5644" t="b">
        <f t="shared" si="442"/>
        <v>1</v>
      </c>
      <c r="P5644" t="b">
        <f t="shared" si="442"/>
        <v>1</v>
      </c>
      <c r="Q5644" t="b">
        <f t="shared" si="443"/>
        <v>1</v>
      </c>
      <c r="R5644" t="b">
        <f t="shared" si="444"/>
        <v>1</v>
      </c>
      <c r="U5644" s="105" t="s">
        <v>764</v>
      </c>
      <c r="V5644" s="105" t="s">
        <v>1589</v>
      </c>
      <c r="W5644" s="106">
        <v>4999997</v>
      </c>
      <c r="X5644" s="106">
        <v>0</v>
      </c>
    </row>
    <row r="5645" spans="2:26" x14ac:dyDescent="0.25">
      <c r="B5645" s="105" t="s">
        <v>765</v>
      </c>
      <c r="C5645" s="105" t="s">
        <v>1590</v>
      </c>
      <c r="D5645" s="106">
        <v>6276996</v>
      </c>
      <c r="E5645" s="106">
        <v>0</v>
      </c>
      <c r="M5645" t="b">
        <f t="shared" si="440"/>
        <v>1</v>
      </c>
      <c r="N5645" t="b">
        <f t="shared" si="441"/>
        <v>1</v>
      </c>
      <c r="O5645" t="b">
        <f t="shared" si="442"/>
        <v>1</v>
      </c>
      <c r="P5645" t="b">
        <f t="shared" si="442"/>
        <v>1</v>
      </c>
      <c r="Q5645" t="b">
        <f t="shared" si="443"/>
        <v>1</v>
      </c>
      <c r="R5645" t="b">
        <f t="shared" si="444"/>
        <v>1</v>
      </c>
      <c r="U5645" s="105" t="s">
        <v>765</v>
      </c>
      <c r="V5645" s="105" t="s">
        <v>1590</v>
      </c>
      <c r="W5645" s="106">
        <v>6276996</v>
      </c>
      <c r="X5645" s="106">
        <v>0</v>
      </c>
    </row>
    <row r="5646" spans="2:26" x14ac:dyDescent="0.25">
      <c r="B5646" s="105" t="s">
        <v>766</v>
      </c>
      <c r="C5646" s="105" t="s">
        <v>1591</v>
      </c>
      <c r="D5646" s="106">
        <v>2740100</v>
      </c>
      <c r="E5646" s="106">
        <v>0</v>
      </c>
      <c r="M5646" t="b">
        <f t="shared" si="440"/>
        <v>1</v>
      </c>
      <c r="N5646" t="b">
        <f t="shared" si="441"/>
        <v>1</v>
      </c>
      <c r="O5646" t="b">
        <f t="shared" si="442"/>
        <v>1</v>
      </c>
      <c r="P5646" t="b">
        <f t="shared" si="442"/>
        <v>1</v>
      </c>
      <c r="Q5646" t="b">
        <f t="shared" si="443"/>
        <v>1</v>
      </c>
      <c r="R5646" t="b">
        <f t="shared" si="444"/>
        <v>1</v>
      </c>
      <c r="U5646" s="105" t="s">
        <v>766</v>
      </c>
      <c r="V5646" s="105" t="s">
        <v>1591</v>
      </c>
      <c r="W5646" s="106">
        <v>2740100</v>
      </c>
      <c r="X5646" s="106">
        <v>0</v>
      </c>
    </row>
    <row r="5647" spans="2:26" x14ac:dyDescent="0.25">
      <c r="B5647" s="105" t="s">
        <v>767</v>
      </c>
      <c r="C5647" s="105" t="s">
        <v>1592</v>
      </c>
      <c r="D5647" s="106">
        <v>4270000</v>
      </c>
      <c r="E5647" s="106">
        <v>0</v>
      </c>
      <c r="M5647" t="b">
        <f t="shared" si="440"/>
        <v>1</v>
      </c>
      <c r="N5647" t="b">
        <f t="shared" si="441"/>
        <v>1</v>
      </c>
      <c r="O5647" t="b">
        <f t="shared" si="442"/>
        <v>1</v>
      </c>
      <c r="P5647" t="b">
        <f t="shared" si="442"/>
        <v>1</v>
      </c>
      <c r="Q5647" t="b">
        <f t="shared" si="443"/>
        <v>1</v>
      </c>
      <c r="R5647" t="b">
        <f t="shared" si="444"/>
        <v>1</v>
      </c>
      <c r="U5647" s="105" t="s">
        <v>767</v>
      </c>
      <c r="V5647" s="105" t="s">
        <v>1592</v>
      </c>
      <c r="W5647" s="106">
        <v>4270000</v>
      </c>
      <c r="X5647" s="106">
        <v>0</v>
      </c>
    </row>
    <row r="5648" spans="2:26" x14ac:dyDescent="0.25">
      <c r="B5648" s="105" t="s">
        <v>403</v>
      </c>
      <c r="C5648" s="105" t="s">
        <v>404</v>
      </c>
      <c r="D5648" s="106">
        <v>42110700</v>
      </c>
      <c r="E5648" s="106">
        <v>0</v>
      </c>
      <c r="M5648" t="b">
        <f t="shared" si="440"/>
        <v>1</v>
      </c>
      <c r="N5648" t="b">
        <f t="shared" si="441"/>
        <v>1</v>
      </c>
      <c r="O5648" t="b">
        <f t="shared" si="442"/>
        <v>1</v>
      </c>
      <c r="P5648" t="b">
        <f t="shared" si="442"/>
        <v>1</v>
      </c>
      <c r="Q5648" t="b">
        <f t="shared" si="443"/>
        <v>1</v>
      </c>
      <c r="R5648" t="b">
        <f t="shared" si="444"/>
        <v>1</v>
      </c>
      <c r="U5648" s="105" t="s">
        <v>403</v>
      </c>
      <c r="V5648" s="105" t="s">
        <v>404</v>
      </c>
      <c r="W5648" s="106">
        <v>42110700</v>
      </c>
      <c r="X5648" s="106">
        <v>0</v>
      </c>
    </row>
    <row r="5649" spans="2:24" x14ac:dyDescent="0.25">
      <c r="B5649" s="105" t="s">
        <v>405</v>
      </c>
      <c r="C5649" s="105" t="s">
        <v>406</v>
      </c>
      <c r="D5649" s="106">
        <v>42110700</v>
      </c>
      <c r="E5649" s="106">
        <v>0</v>
      </c>
      <c r="M5649" t="b">
        <f t="shared" si="440"/>
        <v>1</v>
      </c>
      <c r="N5649" t="b">
        <f t="shared" si="441"/>
        <v>1</v>
      </c>
      <c r="O5649" t="b">
        <f t="shared" si="442"/>
        <v>1</v>
      </c>
      <c r="P5649" t="b">
        <f t="shared" si="442"/>
        <v>1</v>
      </c>
      <c r="Q5649" t="b">
        <f t="shared" si="443"/>
        <v>1</v>
      </c>
      <c r="R5649" t="b">
        <f t="shared" si="444"/>
        <v>1</v>
      </c>
      <c r="U5649" s="105" t="s">
        <v>405</v>
      </c>
      <c r="V5649" s="105" t="s">
        <v>406</v>
      </c>
      <c r="W5649" s="106">
        <v>42110700</v>
      </c>
      <c r="X5649" s="106">
        <v>0</v>
      </c>
    </row>
    <row r="5650" spans="2:24" x14ac:dyDescent="0.25">
      <c r="B5650" s="105" t="s">
        <v>603</v>
      </c>
      <c r="C5650" s="105" t="s">
        <v>406</v>
      </c>
      <c r="D5650" s="106">
        <v>26600700</v>
      </c>
      <c r="E5650" s="106">
        <v>0</v>
      </c>
      <c r="M5650" t="b">
        <f t="shared" si="440"/>
        <v>1</v>
      </c>
      <c r="N5650" t="b">
        <f t="shared" si="441"/>
        <v>1</v>
      </c>
      <c r="O5650" t="b">
        <f t="shared" si="442"/>
        <v>1</v>
      </c>
      <c r="P5650" t="b">
        <f t="shared" si="442"/>
        <v>1</v>
      </c>
      <c r="Q5650" t="b">
        <f t="shared" si="443"/>
        <v>1</v>
      </c>
      <c r="R5650" t="b">
        <f t="shared" si="444"/>
        <v>1</v>
      </c>
      <c r="U5650" s="105" t="s">
        <v>603</v>
      </c>
      <c r="V5650" s="105" t="s">
        <v>406</v>
      </c>
      <c r="W5650" s="106">
        <v>26600700</v>
      </c>
      <c r="X5650" s="106">
        <v>0</v>
      </c>
    </row>
    <row r="5651" spans="2:24" x14ac:dyDescent="0.25">
      <c r="B5651" s="105" t="s">
        <v>407</v>
      </c>
      <c r="C5651" s="105" t="s">
        <v>1551</v>
      </c>
      <c r="D5651" s="106">
        <v>1885000</v>
      </c>
      <c r="E5651" s="106">
        <v>0</v>
      </c>
      <c r="M5651" t="b">
        <f t="shared" si="440"/>
        <v>1</v>
      </c>
      <c r="N5651" t="b">
        <f t="shared" si="441"/>
        <v>1</v>
      </c>
      <c r="O5651" t="b">
        <f t="shared" si="442"/>
        <v>1</v>
      </c>
      <c r="P5651" t="b">
        <f t="shared" si="442"/>
        <v>1</v>
      </c>
      <c r="Q5651" t="b">
        <f t="shared" si="443"/>
        <v>1</v>
      </c>
      <c r="R5651" t="b">
        <f t="shared" si="444"/>
        <v>1</v>
      </c>
      <c r="U5651" s="105" t="s">
        <v>407</v>
      </c>
      <c r="V5651" s="105" t="s">
        <v>1551</v>
      </c>
      <c r="W5651" s="106">
        <v>1885000</v>
      </c>
      <c r="X5651" s="106">
        <v>0</v>
      </c>
    </row>
    <row r="5652" spans="2:24" x14ac:dyDescent="0.25">
      <c r="B5652" s="105" t="s">
        <v>427</v>
      </c>
      <c r="C5652" s="105" t="s">
        <v>428</v>
      </c>
      <c r="D5652" s="106">
        <v>3000000</v>
      </c>
      <c r="E5652" s="106">
        <v>0</v>
      </c>
      <c r="M5652" t="b">
        <f t="shared" si="440"/>
        <v>1</v>
      </c>
      <c r="N5652" t="b">
        <f t="shared" si="441"/>
        <v>1</v>
      </c>
      <c r="O5652" t="b">
        <f t="shared" si="442"/>
        <v>1</v>
      </c>
      <c r="P5652" t="b">
        <f t="shared" si="442"/>
        <v>1</v>
      </c>
      <c r="Q5652" t="b">
        <f t="shared" si="443"/>
        <v>1</v>
      </c>
      <c r="R5652" t="b">
        <f t="shared" si="444"/>
        <v>1</v>
      </c>
      <c r="U5652" s="105" t="s">
        <v>427</v>
      </c>
      <c r="V5652" s="105" t="s">
        <v>428</v>
      </c>
      <c r="W5652" s="106">
        <v>3000000</v>
      </c>
      <c r="X5652" s="106">
        <v>0</v>
      </c>
    </row>
    <row r="5653" spans="2:24" x14ac:dyDescent="0.25">
      <c r="B5653" s="105" t="s">
        <v>408</v>
      </c>
      <c r="C5653" s="105" t="s">
        <v>1439</v>
      </c>
      <c r="D5653" s="106">
        <v>10625000</v>
      </c>
      <c r="E5653" s="106">
        <v>0</v>
      </c>
      <c r="M5653" t="b">
        <f t="shared" si="440"/>
        <v>1</v>
      </c>
      <c r="N5653" t="b">
        <f t="shared" si="441"/>
        <v>1</v>
      </c>
      <c r="O5653" t="b">
        <f t="shared" si="442"/>
        <v>1</v>
      </c>
      <c r="P5653" t="b">
        <f t="shared" si="442"/>
        <v>1</v>
      </c>
      <c r="Q5653" t="b">
        <f t="shared" si="443"/>
        <v>1</v>
      </c>
      <c r="R5653" t="b">
        <f t="shared" si="444"/>
        <v>1</v>
      </c>
      <c r="U5653" s="105" t="s">
        <v>408</v>
      </c>
      <c r="V5653" s="105" t="s">
        <v>1439</v>
      </c>
      <c r="W5653" s="106">
        <v>10625000</v>
      </c>
      <c r="X5653" s="106">
        <v>0</v>
      </c>
    </row>
    <row r="5654" spans="2:24" x14ac:dyDescent="0.25">
      <c r="B5654" s="105" t="s">
        <v>411</v>
      </c>
      <c r="C5654" s="105" t="s">
        <v>412</v>
      </c>
      <c r="D5654" s="106">
        <v>55377999</v>
      </c>
      <c r="E5654" s="106">
        <v>0</v>
      </c>
      <c r="M5654" t="b">
        <f t="shared" si="440"/>
        <v>1</v>
      </c>
      <c r="N5654" t="b">
        <f t="shared" si="441"/>
        <v>1</v>
      </c>
      <c r="O5654" t="b">
        <f t="shared" si="442"/>
        <v>1</v>
      </c>
      <c r="P5654" t="b">
        <f t="shared" si="442"/>
        <v>1</v>
      </c>
      <c r="Q5654" t="b">
        <f t="shared" si="443"/>
        <v>1</v>
      </c>
      <c r="R5654" t="b">
        <f t="shared" si="444"/>
        <v>1</v>
      </c>
      <c r="U5654" s="105" t="s">
        <v>411</v>
      </c>
      <c r="V5654" s="105" t="s">
        <v>412</v>
      </c>
      <c r="W5654" s="106">
        <v>55377999</v>
      </c>
      <c r="X5654" s="106">
        <v>0</v>
      </c>
    </row>
    <row r="5655" spans="2:24" x14ac:dyDescent="0.25">
      <c r="B5655" s="105" t="s">
        <v>413</v>
      </c>
      <c r="C5655" s="105" t="s">
        <v>414</v>
      </c>
      <c r="D5655" s="106">
        <v>55377999</v>
      </c>
      <c r="E5655" s="106">
        <v>0</v>
      </c>
      <c r="M5655" t="b">
        <f t="shared" si="440"/>
        <v>1</v>
      </c>
      <c r="N5655" t="b">
        <f t="shared" si="441"/>
        <v>1</v>
      </c>
      <c r="O5655" t="b">
        <f t="shared" si="442"/>
        <v>1</v>
      </c>
      <c r="P5655" t="b">
        <f t="shared" si="442"/>
        <v>1</v>
      </c>
      <c r="Q5655" t="b">
        <f t="shared" si="443"/>
        <v>1</v>
      </c>
      <c r="R5655" t="b">
        <f t="shared" si="444"/>
        <v>1</v>
      </c>
      <c r="U5655" s="105" t="s">
        <v>413</v>
      </c>
      <c r="V5655" s="105" t="s">
        <v>414</v>
      </c>
      <c r="W5655" s="106">
        <v>55377999</v>
      </c>
      <c r="X5655" s="106">
        <v>0</v>
      </c>
    </row>
    <row r="5656" spans="2:24" x14ac:dyDescent="0.25">
      <c r="B5656" s="105" t="s">
        <v>415</v>
      </c>
      <c r="C5656" s="105" t="s">
        <v>414</v>
      </c>
      <c r="D5656" s="106">
        <v>12012500</v>
      </c>
      <c r="E5656" s="106">
        <v>0</v>
      </c>
      <c r="M5656" t="b">
        <f t="shared" si="440"/>
        <v>1</v>
      </c>
      <c r="N5656" t="b">
        <f t="shared" si="441"/>
        <v>1</v>
      </c>
      <c r="O5656" t="b">
        <f t="shared" si="442"/>
        <v>1</v>
      </c>
      <c r="P5656" t="b">
        <f t="shared" si="442"/>
        <v>1</v>
      </c>
      <c r="Q5656" t="b">
        <f t="shared" si="443"/>
        <v>1</v>
      </c>
      <c r="R5656" t="b">
        <f t="shared" si="444"/>
        <v>1</v>
      </c>
      <c r="U5656" s="105" t="s">
        <v>415</v>
      </c>
      <c r="V5656" s="105" t="s">
        <v>414</v>
      </c>
      <c r="W5656" s="106">
        <v>12012500</v>
      </c>
      <c r="X5656" s="106">
        <v>0</v>
      </c>
    </row>
    <row r="5657" spans="2:24" x14ac:dyDescent="0.25">
      <c r="B5657" s="105" t="s">
        <v>768</v>
      </c>
      <c r="C5657" s="105" t="s">
        <v>775</v>
      </c>
      <c r="D5657" s="106">
        <v>4092600</v>
      </c>
      <c r="E5657" s="106">
        <v>0</v>
      </c>
      <c r="M5657" t="b">
        <f t="shared" si="440"/>
        <v>1</v>
      </c>
      <c r="N5657" t="b">
        <f t="shared" si="441"/>
        <v>1</v>
      </c>
      <c r="O5657" t="b">
        <f t="shared" si="442"/>
        <v>1</v>
      </c>
      <c r="P5657" t="b">
        <f t="shared" si="442"/>
        <v>1</v>
      </c>
      <c r="Q5657" t="b">
        <f t="shared" si="443"/>
        <v>1</v>
      </c>
      <c r="R5657" t="b">
        <f t="shared" si="444"/>
        <v>1</v>
      </c>
      <c r="U5657" s="105" t="s">
        <v>768</v>
      </c>
      <c r="V5657" s="105" t="s">
        <v>775</v>
      </c>
      <c r="W5657" s="106">
        <v>4092600</v>
      </c>
      <c r="X5657" s="106">
        <v>0</v>
      </c>
    </row>
    <row r="5658" spans="2:24" x14ac:dyDescent="0.25">
      <c r="B5658" s="105" t="s">
        <v>770</v>
      </c>
      <c r="C5658" s="105" t="s">
        <v>773</v>
      </c>
      <c r="D5658" s="106">
        <v>5070000</v>
      </c>
      <c r="E5658" s="106">
        <v>0</v>
      </c>
      <c r="M5658" t="b">
        <f t="shared" si="440"/>
        <v>1</v>
      </c>
      <c r="N5658" t="b">
        <f t="shared" si="441"/>
        <v>1</v>
      </c>
      <c r="O5658" t="b">
        <f t="shared" si="442"/>
        <v>1</v>
      </c>
      <c r="P5658" t="b">
        <f t="shared" si="442"/>
        <v>1</v>
      </c>
      <c r="Q5658" t="b">
        <f t="shared" si="443"/>
        <v>1</v>
      </c>
      <c r="R5658" t="b">
        <f t="shared" si="444"/>
        <v>1</v>
      </c>
      <c r="U5658" s="105" t="s">
        <v>770</v>
      </c>
      <c r="V5658" s="105" t="s">
        <v>773</v>
      </c>
      <c r="W5658" s="106">
        <v>5070000</v>
      </c>
      <c r="X5658" s="106">
        <v>0</v>
      </c>
    </row>
    <row r="5659" spans="2:24" x14ac:dyDescent="0.25">
      <c r="B5659" s="105" t="s">
        <v>772</v>
      </c>
      <c r="C5659" s="105" t="s">
        <v>769</v>
      </c>
      <c r="D5659" s="106">
        <v>5435000</v>
      </c>
      <c r="E5659" s="106">
        <v>0</v>
      </c>
      <c r="M5659" t="b">
        <f t="shared" ref="M5659:M5722" si="445">+B5659=U5659</f>
        <v>1</v>
      </c>
      <c r="N5659" t="b">
        <f t="shared" ref="N5659:N5722" si="446">+C5659=V5659</f>
        <v>1</v>
      </c>
      <c r="O5659" t="b">
        <f t="shared" ref="O5659:P5722" si="447">+D5659=W5659</f>
        <v>1</v>
      </c>
      <c r="P5659" t="b">
        <f t="shared" si="447"/>
        <v>1</v>
      </c>
      <c r="Q5659" t="b">
        <f t="shared" ref="Q5659:Q5722" si="448">+F5659=Y5659</f>
        <v>1</v>
      </c>
      <c r="R5659" t="b">
        <f t="shared" ref="R5659:R5722" si="449">+G5659=Z5659</f>
        <v>1</v>
      </c>
      <c r="U5659" s="105" t="s">
        <v>772</v>
      </c>
      <c r="V5659" s="105" t="s">
        <v>769</v>
      </c>
      <c r="W5659" s="106">
        <v>5435000</v>
      </c>
      <c r="X5659" s="106">
        <v>0</v>
      </c>
    </row>
    <row r="5660" spans="2:24" x14ac:dyDescent="0.25">
      <c r="B5660" s="105" t="s">
        <v>774</v>
      </c>
      <c r="C5660" s="105" t="s">
        <v>771</v>
      </c>
      <c r="D5660" s="106">
        <v>24574899</v>
      </c>
      <c r="E5660" s="106">
        <v>0</v>
      </c>
      <c r="M5660" t="b">
        <f t="shared" si="445"/>
        <v>1</v>
      </c>
      <c r="N5660" t="b">
        <f t="shared" si="446"/>
        <v>1</v>
      </c>
      <c r="O5660" t="b">
        <f t="shared" si="447"/>
        <v>1</v>
      </c>
      <c r="P5660" t="b">
        <f t="shared" si="447"/>
        <v>1</v>
      </c>
      <c r="Q5660" t="b">
        <f t="shared" si="448"/>
        <v>1</v>
      </c>
      <c r="R5660" t="b">
        <f t="shared" si="449"/>
        <v>1</v>
      </c>
      <c r="U5660" s="105" t="s">
        <v>774</v>
      </c>
      <c r="V5660" s="105" t="s">
        <v>771</v>
      </c>
      <c r="W5660" s="106">
        <v>24574899</v>
      </c>
      <c r="X5660" s="106">
        <v>0</v>
      </c>
    </row>
    <row r="5661" spans="2:24" x14ac:dyDescent="0.25">
      <c r="B5661" s="105" t="s">
        <v>776</v>
      </c>
      <c r="C5661" s="105" t="s">
        <v>777</v>
      </c>
      <c r="D5661" s="106">
        <v>4193000</v>
      </c>
      <c r="E5661" s="106">
        <v>0</v>
      </c>
      <c r="M5661" t="b">
        <f t="shared" si="445"/>
        <v>1</v>
      </c>
      <c r="N5661" t="b">
        <f t="shared" si="446"/>
        <v>1</v>
      </c>
      <c r="O5661" t="b">
        <f t="shared" si="447"/>
        <v>1</v>
      </c>
      <c r="P5661" t="b">
        <f t="shared" si="447"/>
        <v>1</v>
      </c>
      <c r="Q5661" t="b">
        <f t="shared" si="448"/>
        <v>1</v>
      </c>
      <c r="R5661" t="b">
        <f t="shared" si="449"/>
        <v>1</v>
      </c>
      <c r="U5661" s="105" t="s">
        <v>776</v>
      </c>
      <c r="V5661" s="105" t="s">
        <v>777</v>
      </c>
      <c r="W5661" s="106">
        <v>4193000</v>
      </c>
      <c r="X5661" s="106">
        <v>0</v>
      </c>
    </row>
    <row r="5662" spans="2:24" x14ac:dyDescent="0.25">
      <c r="B5662" s="105" t="s">
        <v>562</v>
      </c>
      <c r="C5662" s="105" t="s">
        <v>563</v>
      </c>
      <c r="D5662" s="106">
        <v>7400000</v>
      </c>
      <c r="E5662" s="106">
        <v>0</v>
      </c>
      <c r="M5662" t="b">
        <f t="shared" si="445"/>
        <v>1</v>
      </c>
      <c r="N5662" t="b">
        <f t="shared" si="446"/>
        <v>1</v>
      </c>
      <c r="O5662" t="b">
        <f t="shared" si="447"/>
        <v>1</v>
      </c>
      <c r="P5662" t="b">
        <f t="shared" si="447"/>
        <v>1</v>
      </c>
      <c r="Q5662" t="b">
        <f t="shared" si="448"/>
        <v>1</v>
      </c>
      <c r="R5662" t="b">
        <f t="shared" si="449"/>
        <v>1</v>
      </c>
      <c r="U5662" s="105" t="s">
        <v>562</v>
      </c>
      <c r="V5662" s="105" t="s">
        <v>563</v>
      </c>
      <c r="W5662" s="106">
        <v>7400000</v>
      </c>
      <c r="X5662" s="106">
        <v>0</v>
      </c>
    </row>
    <row r="5663" spans="2:24" x14ac:dyDescent="0.25">
      <c r="B5663" s="105" t="s">
        <v>564</v>
      </c>
      <c r="C5663" s="105" t="s">
        <v>565</v>
      </c>
      <c r="D5663" s="106">
        <v>7400000</v>
      </c>
      <c r="E5663" s="106">
        <v>0</v>
      </c>
      <c r="M5663" t="b">
        <f t="shared" si="445"/>
        <v>1</v>
      </c>
      <c r="N5663" t="b">
        <f t="shared" si="446"/>
        <v>1</v>
      </c>
      <c r="O5663" t="b">
        <f t="shared" si="447"/>
        <v>1</v>
      </c>
      <c r="P5663" t="b">
        <f t="shared" si="447"/>
        <v>1</v>
      </c>
      <c r="Q5663" t="b">
        <f t="shared" si="448"/>
        <v>1</v>
      </c>
      <c r="R5663" t="b">
        <f t="shared" si="449"/>
        <v>1</v>
      </c>
      <c r="U5663" s="105" t="s">
        <v>564</v>
      </c>
      <c r="V5663" s="105" t="s">
        <v>565</v>
      </c>
      <c r="W5663" s="106">
        <v>7400000</v>
      </c>
      <c r="X5663" s="106">
        <v>0</v>
      </c>
    </row>
    <row r="5664" spans="2:24" x14ac:dyDescent="0.25">
      <c r="B5664" s="105" t="s">
        <v>566</v>
      </c>
      <c r="C5664" s="105" t="s">
        <v>565</v>
      </c>
      <c r="D5664" s="106">
        <v>7400000</v>
      </c>
      <c r="E5664" s="106">
        <v>0</v>
      </c>
      <c r="M5664" t="b">
        <f t="shared" si="445"/>
        <v>1</v>
      </c>
      <c r="N5664" t="b">
        <f t="shared" si="446"/>
        <v>1</v>
      </c>
      <c r="O5664" t="b">
        <f t="shared" si="447"/>
        <v>1</v>
      </c>
      <c r="P5664" t="b">
        <f t="shared" si="447"/>
        <v>1</v>
      </c>
      <c r="Q5664" t="b">
        <f t="shared" si="448"/>
        <v>1</v>
      </c>
      <c r="R5664" t="b">
        <f t="shared" si="449"/>
        <v>1</v>
      </c>
      <c r="U5664" s="105" t="s">
        <v>566</v>
      </c>
      <c r="V5664" s="105" t="s">
        <v>565</v>
      </c>
      <c r="W5664" s="106">
        <v>7400000</v>
      </c>
      <c r="X5664" s="106">
        <v>0</v>
      </c>
    </row>
    <row r="5665" spans="2:24" x14ac:dyDescent="0.25">
      <c r="B5665" s="105" t="s">
        <v>567</v>
      </c>
      <c r="C5665" s="105" t="s">
        <v>568</v>
      </c>
      <c r="D5665" s="106">
        <v>52482940</v>
      </c>
      <c r="E5665" s="106">
        <v>0</v>
      </c>
      <c r="M5665" t="b">
        <f t="shared" si="445"/>
        <v>1</v>
      </c>
      <c r="N5665" t="b">
        <f t="shared" si="446"/>
        <v>1</v>
      </c>
      <c r="O5665" t="b">
        <f t="shared" si="447"/>
        <v>1</v>
      </c>
      <c r="P5665" t="b">
        <f t="shared" si="447"/>
        <v>1</v>
      </c>
      <c r="Q5665" t="b">
        <f t="shared" si="448"/>
        <v>1</v>
      </c>
      <c r="R5665" t="b">
        <f t="shared" si="449"/>
        <v>1</v>
      </c>
      <c r="U5665" s="105" t="s">
        <v>567</v>
      </c>
      <c r="V5665" s="105" t="s">
        <v>568</v>
      </c>
      <c r="W5665" s="106">
        <v>52482940</v>
      </c>
      <c r="X5665" s="106">
        <v>0</v>
      </c>
    </row>
    <row r="5666" spans="2:24" x14ac:dyDescent="0.25">
      <c r="B5666" s="105" t="s">
        <v>612</v>
      </c>
      <c r="C5666" s="105" t="s">
        <v>613</v>
      </c>
      <c r="D5666" s="106">
        <v>23482940</v>
      </c>
      <c r="E5666" s="106">
        <v>0</v>
      </c>
      <c r="M5666" t="b">
        <f t="shared" si="445"/>
        <v>1</v>
      </c>
      <c r="N5666" t="b">
        <f t="shared" si="446"/>
        <v>1</v>
      </c>
      <c r="O5666" t="b">
        <f t="shared" si="447"/>
        <v>1</v>
      </c>
      <c r="P5666" t="b">
        <f t="shared" si="447"/>
        <v>1</v>
      </c>
      <c r="Q5666" t="b">
        <f t="shared" si="448"/>
        <v>1</v>
      </c>
      <c r="R5666" t="b">
        <f t="shared" si="449"/>
        <v>1</v>
      </c>
      <c r="U5666" s="105" t="s">
        <v>612</v>
      </c>
      <c r="V5666" s="105" t="s">
        <v>613</v>
      </c>
      <c r="W5666" s="106">
        <v>23482940</v>
      </c>
      <c r="X5666" s="106">
        <v>0</v>
      </c>
    </row>
    <row r="5667" spans="2:24" x14ac:dyDescent="0.25">
      <c r="B5667" s="105" t="s">
        <v>614</v>
      </c>
      <c r="C5667" s="105" t="s">
        <v>613</v>
      </c>
      <c r="D5667" s="106">
        <v>23482940</v>
      </c>
      <c r="E5667" s="106">
        <v>0</v>
      </c>
      <c r="M5667" t="b">
        <f t="shared" si="445"/>
        <v>1</v>
      </c>
      <c r="N5667" t="b">
        <f t="shared" si="446"/>
        <v>1</v>
      </c>
      <c r="O5667" t="b">
        <f t="shared" si="447"/>
        <v>1</v>
      </c>
      <c r="P5667" t="b">
        <f t="shared" si="447"/>
        <v>1</v>
      </c>
      <c r="Q5667" t="b">
        <f t="shared" si="448"/>
        <v>1</v>
      </c>
      <c r="R5667" t="b">
        <f t="shared" si="449"/>
        <v>1</v>
      </c>
      <c r="U5667" s="105" t="s">
        <v>614</v>
      </c>
      <c r="V5667" s="105" t="s">
        <v>613</v>
      </c>
      <c r="W5667" s="106">
        <v>23482940</v>
      </c>
      <c r="X5667" s="106">
        <v>0</v>
      </c>
    </row>
    <row r="5668" spans="2:24" x14ac:dyDescent="0.25">
      <c r="B5668" s="105" t="s">
        <v>569</v>
      </c>
      <c r="C5668" s="105" t="s">
        <v>570</v>
      </c>
      <c r="D5668" s="106">
        <v>29000000</v>
      </c>
      <c r="E5668" s="106">
        <v>0</v>
      </c>
      <c r="M5668" t="b">
        <f t="shared" si="445"/>
        <v>1</v>
      </c>
      <c r="N5668" t="b">
        <f t="shared" si="446"/>
        <v>1</v>
      </c>
      <c r="O5668" t="b">
        <f t="shared" si="447"/>
        <v>1</v>
      </c>
      <c r="P5668" t="b">
        <f t="shared" si="447"/>
        <v>1</v>
      </c>
      <c r="Q5668" t="b">
        <f t="shared" si="448"/>
        <v>1</v>
      </c>
      <c r="R5668" t="b">
        <f t="shared" si="449"/>
        <v>1</v>
      </c>
      <c r="U5668" s="105" t="s">
        <v>569</v>
      </c>
      <c r="V5668" s="105" t="s">
        <v>570</v>
      </c>
      <c r="W5668" s="106">
        <v>29000000</v>
      </c>
      <c r="X5668" s="106">
        <v>0</v>
      </c>
    </row>
    <row r="5669" spans="2:24" x14ac:dyDescent="0.25">
      <c r="B5669" s="105" t="s">
        <v>571</v>
      </c>
      <c r="C5669" s="105" t="s">
        <v>570</v>
      </c>
      <c r="D5669" s="106">
        <v>29000000</v>
      </c>
      <c r="E5669" s="106">
        <v>0</v>
      </c>
      <c r="M5669" t="b">
        <f t="shared" si="445"/>
        <v>1</v>
      </c>
      <c r="N5669" t="b">
        <f t="shared" si="446"/>
        <v>1</v>
      </c>
      <c r="O5669" t="b">
        <f t="shared" si="447"/>
        <v>1</v>
      </c>
      <c r="P5669" t="b">
        <f t="shared" si="447"/>
        <v>1</v>
      </c>
      <c r="Q5669" t="b">
        <f t="shared" si="448"/>
        <v>1</v>
      </c>
      <c r="R5669" t="b">
        <f t="shared" si="449"/>
        <v>1</v>
      </c>
      <c r="U5669" s="105" t="s">
        <v>571</v>
      </c>
      <c r="V5669" s="105" t="s">
        <v>570</v>
      </c>
      <c r="W5669" s="106">
        <v>29000000</v>
      </c>
      <c r="X5669" s="106">
        <v>0</v>
      </c>
    </row>
    <row r="5670" spans="2:24" x14ac:dyDescent="0.25">
      <c r="B5670" s="105" t="s">
        <v>429</v>
      </c>
      <c r="C5670" s="105" t="s">
        <v>430</v>
      </c>
      <c r="D5670" s="106">
        <v>48902664</v>
      </c>
      <c r="E5670" s="106">
        <v>0</v>
      </c>
      <c r="M5670" t="b">
        <f t="shared" si="445"/>
        <v>1</v>
      </c>
      <c r="N5670" t="b">
        <f t="shared" si="446"/>
        <v>1</v>
      </c>
      <c r="O5670" t="b">
        <f t="shared" si="447"/>
        <v>1</v>
      </c>
      <c r="P5670" t="b">
        <f t="shared" si="447"/>
        <v>1</v>
      </c>
      <c r="Q5670" t="b">
        <f t="shared" si="448"/>
        <v>1</v>
      </c>
      <c r="R5670" t="b">
        <f t="shared" si="449"/>
        <v>1</v>
      </c>
      <c r="U5670" s="105" t="s">
        <v>429</v>
      </c>
      <c r="V5670" s="105" t="s">
        <v>430</v>
      </c>
      <c r="W5670" s="106">
        <v>48902664</v>
      </c>
      <c r="X5670" s="106">
        <v>0</v>
      </c>
    </row>
    <row r="5671" spans="2:24" x14ac:dyDescent="0.25">
      <c r="B5671" s="105" t="s">
        <v>431</v>
      </c>
      <c r="C5671" s="105" t="s">
        <v>432</v>
      </c>
      <c r="D5671" s="106">
        <v>48902664</v>
      </c>
      <c r="E5671" s="106">
        <v>0</v>
      </c>
      <c r="M5671" t="b">
        <f t="shared" si="445"/>
        <v>1</v>
      </c>
      <c r="N5671" t="b">
        <f t="shared" si="446"/>
        <v>1</v>
      </c>
      <c r="O5671" t="b">
        <f t="shared" si="447"/>
        <v>1</v>
      </c>
      <c r="P5671" t="b">
        <f t="shared" si="447"/>
        <v>1</v>
      </c>
      <c r="Q5671" t="b">
        <f t="shared" si="448"/>
        <v>1</v>
      </c>
      <c r="R5671" t="b">
        <f t="shared" si="449"/>
        <v>1</v>
      </c>
      <c r="U5671" s="105" t="s">
        <v>431</v>
      </c>
      <c r="V5671" s="105" t="s">
        <v>432</v>
      </c>
      <c r="W5671" s="106">
        <v>48902664</v>
      </c>
      <c r="X5671" s="106">
        <v>0</v>
      </c>
    </row>
    <row r="5672" spans="2:24" x14ac:dyDescent="0.25">
      <c r="B5672" s="105" t="s">
        <v>433</v>
      </c>
      <c r="C5672" s="105" t="s">
        <v>432</v>
      </c>
      <c r="D5672" s="106">
        <v>18403264</v>
      </c>
      <c r="E5672" s="106">
        <v>0</v>
      </c>
      <c r="M5672" t="b">
        <f t="shared" si="445"/>
        <v>1</v>
      </c>
      <c r="N5672" t="b">
        <f t="shared" si="446"/>
        <v>1</v>
      </c>
      <c r="O5672" t="b">
        <f t="shared" si="447"/>
        <v>1</v>
      </c>
      <c r="P5672" t="b">
        <f t="shared" si="447"/>
        <v>1</v>
      </c>
      <c r="Q5672" t="b">
        <f t="shared" si="448"/>
        <v>1</v>
      </c>
      <c r="R5672" t="b">
        <f t="shared" si="449"/>
        <v>1</v>
      </c>
      <c r="U5672" s="105" t="s">
        <v>433</v>
      </c>
      <c r="V5672" s="105" t="s">
        <v>432</v>
      </c>
      <c r="W5672" s="106">
        <v>18403264</v>
      </c>
      <c r="X5672" s="106">
        <v>0</v>
      </c>
    </row>
    <row r="5673" spans="2:24" x14ac:dyDescent="0.25">
      <c r="B5673" s="105" t="s">
        <v>778</v>
      </c>
      <c r="C5673" s="105" t="s">
        <v>779</v>
      </c>
      <c r="D5673" s="106">
        <v>6000000</v>
      </c>
      <c r="E5673" s="106">
        <v>0</v>
      </c>
      <c r="M5673" t="b">
        <f t="shared" si="445"/>
        <v>1</v>
      </c>
      <c r="N5673" t="b">
        <f t="shared" si="446"/>
        <v>1</v>
      </c>
      <c r="O5673" t="b">
        <f t="shared" si="447"/>
        <v>1</v>
      </c>
      <c r="P5673" t="b">
        <f t="shared" si="447"/>
        <v>1</v>
      </c>
      <c r="Q5673" t="b">
        <f t="shared" si="448"/>
        <v>1</v>
      </c>
      <c r="R5673" t="b">
        <f t="shared" si="449"/>
        <v>1</v>
      </c>
      <c r="U5673" s="105" t="s">
        <v>778</v>
      </c>
      <c r="V5673" s="105" t="s">
        <v>779</v>
      </c>
      <c r="W5673" s="106">
        <v>6000000</v>
      </c>
      <c r="X5673" s="106">
        <v>0</v>
      </c>
    </row>
    <row r="5674" spans="2:24" x14ac:dyDescent="0.25">
      <c r="B5674" s="105" t="s">
        <v>780</v>
      </c>
      <c r="C5674" s="105" t="s">
        <v>781</v>
      </c>
      <c r="D5674" s="106">
        <v>2450700</v>
      </c>
      <c r="E5674" s="106">
        <v>0</v>
      </c>
      <c r="M5674" t="b">
        <f t="shared" si="445"/>
        <v>1</v>
      </c>
      <c r="N5674" t="b">
        <f t="shared" si="446"/>
        <v>1</v>
      </c>
      <c r="O5674" t="b">
        <f t="shared" si="447"/>
        <v>1</v>
      </c>
      <c r="P5674" t="b">
        <f t="shared" si="447"/>
        <v>1</v>
      </c>
      <c r="Q5674" t="b">
        <f t="shared" si="448"/>
        <v>1</v>
      </c>
      <c r="R5674" t="b">
        <f t="shared" si="449"/>
        <v>1</v>
      </c>
      <c r="U5674" s="105" t="s">
        <v>780</v>
      </c>
      <c r="V5674" s="105" t="s">
        <v>781</v>
      </c>
      <c r="W5674" s="106">
        <v>2450700</v>
      </c>
      <c r="X5674" s="106">
        <v>0</v>
      </c>
    </row>
    <row r="5675" spans="2:24" x14ac:dyDescent="0.25">
      <c r="B5675" s="105" t="s">
        <v>782</v>
      </c>
      <c r="C5675" s="105" t="s">
        <v>783</v>
      </c>
      <c r="D5675" s="106">
        <v>10500000</v>
      </c>
      <c r="E5675" s="106">
        <v>0</v>
      </c>
      <c r="M5675" t="b">
        <f t="shared" si="445"/>
        <v>1</v>
      </c>
      <c r="N5675" t="b">
        <f t="shared" si="446"/>
        <v>1</v>
      </c>
      <c r="O5675" t="b">
        <f t="shared" si="447"/>
        <v>1</v>
      </c>
      <c r="P5675" t="b">
        <f t="shared" si="447"/>
        <v>1</v>
      </c>
      <c r="Q5675" t="b">
        <f t="shared" si="448"/>
        <v>1</v>
      </c>
      <c r="R5675" t="b">
        <f t="shared" si="449"/>
        <v>1</v>
      </c>
      <c r="U5675" s="105" t="s">
        <v>782</v>
      </c>
      <c r="V5675" s="105" t="s">
        <v>783</v>
      </c>
      <c r="W5675" s="106">
        <v>10500000</v>
      </c>
      <c r="X5675" s="106">
        <v>0</v>
      </c>
    </row>
    <row r="5676" spans="2:24" x14ac:dyDescent="0.25">
      <c r="B5676" s="105" t="s">
        <v>784</v>
      </c>
      <c r="C5676" s="105" t="s">
        <v>1593</v>
      </c>
      <c r="D5676" s="106">
        <v>2968800</v>
      </c>
      <c r="E5676" s="106">
        <v>0</v>
      </c>
      <c r="M5676" t="b">
        <f t="shared" si="445"/>
        <v>1</v>
      </c>
      <c r="N5676" t="b">
        <f t="shared" si="446"/>
        <v>1</v>
      </c>
      <c r="O5676" t="b">
        <f t="shared" si="447"/>
        <v>1</v>
      </c>
      <c r="P5676" t="b">
        <f t="shared" si="447"/>
        <v>1</v>
      </c>
      <c r="Q5676" t="b">
        <f t="shared" si="448"/>
        <v>1</v>
      </c>
      <c r="R5676" t="b">
        <f t="shared" si="449"/>
        <v>1</v>
      </c>
      <c r="U5676" s="105" t="s">
        <v>784</v>
      </c>
      <c r="V5676" s="105" t="s">
        <v>1593</v>
      </c>
      <c r="W5676" s="106">
        <v>2968800</v>
      </c>
      <c r="X5676" s="106">
        <v>0</v>
      </c>
    </row>
    <row r="5677" spans="2:24" x14ac:dyDescent="0.25">
      <c r="B5677" s="105" t="s">
        <v>785</v>
      </c>
      <c r="C5677" s="105" t="s">
        <v>1594</v>
      </c>
      <c r="D5677" s="106">
        <v>3859900</v>
      </c>
      <c r="E5677" s="106">
        <v>0</v>
      </c>
      <c r="M5677" t="b">
        <f t="shared" si="445"/>
        <v>1</v>
      </c>
      <c r="N5677" t="b">
        <f t="shared" si="446"/>
        <v>1</v>
      </c>
      <c r="O5677" t="b">
        <f t="shared" si="447"/>
        <v>1</v>
      </c>
      <c r="P5677" t="b">
        <f t="shared" si="447"/>
        <v>1</v>
      </c>
      <c r="Q5677" t="b">
        <f t="shared" si="448"/>
        <v>1</v>
      </c>
      <c r="R5677" t="b">
        <f t="shared" si="449"/>
        <v>1</v>
      </c>
      <c r="U5677" s="105" t="s">
        <v>785</v>
      </c>
      <c r="V5677" s="105" t="s">
        <v>1594</v>
      </c>
      <c r="W5677" s="106">
        <v>3859900</v>
      </c>
      <c r="X5677" s="106">
        <v>0</v>
      </c>
    </row>
    <row r="5678" spans="2:24" x14ac:dyDescent="0.25">
      <c r="B5678" s="105" t="s">
        <v>786</v>
      </c>
      <c r="C5678" s="105" t="s">
        <v>787</v>
      </c>
      <c r="D5678" s="106">
        <v>320000</v>
      </c>
      <c r="E5678" s="106">
        <v>0</v>
      </c>
      <c r="M5678" t="b">
        <f t="shared" si="445"/>
        <v>1</v>
      </c>
      <c r="N5678" t="b">
        <f t="shared" si="446"/>
        <v>1</v>
      </c>
      <c r="O5678" t="b">
        <f t="shared" si="447"/>
        <v>1</v>
      </c>
      <c r="P5678" t="b">
        <f t="shared" si="447"/>
        <v>1</v>
      </c>
      <c r="Q5678" t="b">
        <f t="shared" si="448"/>
        <v>1</v>
      </c>
      <c r="R5678" t="b">
        <f t="shared" si="449"/>
        <v>1</v>
      </c>
      <c r="U5678" s="105" t="s">
        <v>786</v>
      </c>
      <c r="V5678" s="105" t="s">
        <v>787</v>
      </c>
      <c r="W5678" s="106">
        <v>320000</v>
      </c>
      <c r="X5678" s="106">
        <v>0</v>
      </c>
    </row>
    <row r="5679" spans="2:24" x14ac:dyDescent="0.25">
      <c r="B5679" s="105" t="s">
        <v>788</v>
      </c>
      <c r="C5679" s="105" t="s">
        <v>789</v>
      </c>
      <c r="D5679" s="106">
        <v>2500000</v>
      </c>
      <c r="E5679" s="106">
        <v>0</v>
      </c>
      <c r="M5679" t="b">
        <f t="shared" si="445"/>
        <v>1</v>
      </c>
      <c r="N5679" t="b">
        <f t="shared" si="446"/>
        <v>1</v>
      </c>
      <c r="O5679" t="b">
        <f t="shared" si="447"/>
        <v>1</v>
      </c>
      <c r="P5679" t="b">
        <f t="shared" si="447"/>
        <v>1</v>
      </c>
      <c r="Q5679" t="b">
        <f t="shared" si="448"/>
        <v>1</v>
      </c>
      <c r="R5679" t="b">
        <f t="shared" si="449"/>
        <v>1</v>
      </c>
      <c r="U5679" s="105" t="s">
        <v>788</v>
      </c>
      <c r="V5679" s="105" t="s">
        <v>789</v>
      </c>
      <c r="W5679" s="106">
        <v>2500000</v>
      </c>
      <c r="X5679" s="106">
        <v>0</v>
      </c>
    </row>
    <row r="5680" spans="2:24" x14ac:dyDescent="0.25">
      <c r="B5680" s="105" t="s">
        <v>790</v>
      </c>
      <c r="C5680" s="105" t="s">
        <v>791</v>
      </c>
      <c r="D5680" s="106">
        <v>1900000</v>
      </c>
      <c r="E5680" s="106">
        <v>0</v>
      </c>
      <c r="M5680" t="b">
        <f t="shared" si="445"/>
        <v>1</v>
      </c>
      <c r="N5680" t="b">
        <f t="shared" si="446"/>
        <v>1</v>
      </c>
      <c r="O5680" t="b">
        <f t="shared" si="447"/>
        <v>1</v>
      </c>
      <c r="P5680" t="b">
        <f t="shared" si="447"/>
        <v>1</v>
      </c>
      <c r="Q5680" t="b">
        <f t="shared" si="448"/>
        <v>1</v>
      </c>
      <c r="R5680" t="b">
        <f t="shared" si="449"/>
        <v>1</v>
      </c>
      <c r="U5680" s="105" t="s">
        <v>790</v>
      </c>
      <c r="V5680" s="105" t="s">
        <v>791</v>
      </c>
      <c r="W5680" s="106">
        <v>1900000</v>
      </c>
      <c r="X5680" s="106">
        <v>0</v>
      </c>
    </row>
    <row r="5681" spans="2:24" x14ac:dyDescent="0.25">
      <c r="B5681" s="105" t="s">
        <v>434</v>
      </c>
      <c r="C5681" s="105" t="s">
        <v>435</v>
      </c>
      <c r="D5681" s="106">
        <v>58010777</v>
      </c>
      <c r="E5681" s="106">
        <v>0</v>
      </c>
      <c r="M5681" t="b">
        <f t="shared" si="445"/>
        <v>1</v>
      </c>
      <c r="N5681" t="b">
        <f t="shared" si="446"/>
        <v>1</v>
      </c>
      <c r="O5681" t="b">
        <f t="shared" si="447"/>
        <v>1</v>
      </c>
      <c r="P5681" t="b">
        <f t="shared" si="447"/>
        <v>1</v>
      </c>
      <c r="Q5681" t="b">
        <f t="shared" si="448"/>
        <v>1</v>
      </c>
      <c r="R5681" t="b">
        <f t="shared" si="449"/>
        <v>1</v>
      </c>
      <c r="U5681" s="105" t="s">
        <v>434</v>
      </c>
      <c r="V5681" s="105" t="s">
        <v>435</v>
      </c>
      <c r="W5681" s="106">
        <v>58010777</v>
      </c>
      <c r="X5681" s="106">
        <v>0</v>
      </c>
    </row>
    <row r="5682" spans="2:24" x14ac:dyDescent="0.25">
      <c r="B5682" s="105" t="s">
        <v>436</v>
      </c>
      <c r="C5682" s="105" t="s">
        <v>437</v>
      </c>
      <c r="D5682" s="106">
        <v>58010777</v>
      </c>
      <c r="E5682" s="106">
        <v>0</v>
      </c>
      <c r="M5682" t="b">
        <f t="shared" si="445"/>
        <v>1</v>
      </c>
      <c r="N5682" t="b">
        <f t="shared" si="446"/>
        <v>1</v>
      </c>
      <c r="O5682" t="b">
        <f t="shared" si="447"/>
        <v>1</v>
      </c>
      <c r="P5682" t="b">
        <f t="shared" si="447"/>
        <v>1</v>
      </c>
      <c r="Q5682" t="b">
        <f t="shared" si="448"/>
        <v>1</v>
      </c>
      <c r="R5682" t="b">
        <f t="shared" si="449"/>
        <v>1</v>
      </c>
      <c r="U5682" s="105" t="s">
        <v>436</v>
      </c>
      <c r="V5682" s="105" t="s">
        <v>437</v>
      </c>
      <c r="W5682" s="106">
        <v>58010777</v>
      </c>
      <c r="X5682" s="106">
        <v>0</v>
      </c>
    </row>
    <row r="5683" spans="2:24" x14ac:dyDescent="0.25">
      <c r="B5683" s="105" t="s">
        <v>438</v>
      </c>
      <c r="C5683" s="105" t="s">
        <v>437</v>
      </c>
      <c r="D5683" s="106">
        <v>26891577</v>
      </c>
      <c r="E5683" s="106">
        <v>0</v>
      </c>
      <c r="M5683" t="b">
        <f t="shared" si="445"/>
        <v>1</v>
      </c>
      <c r="N5683" t="b">
        <f t="shared" si="446"/>
        <v>1</v>
      </c>
      <c r="O5683" t="b">
        <f t="shared" si="447"/>
        <v>1</v>
      </c>
      <c r="P5683" t="b">
        <f t="shared" si="447"/>
        <v>1</v>
      </c>
      <c r="Q5683" t="b">
        <f t="shared" si="448"/>
        <v>1</v>
      </c>
      <c r="R5683" t="b">
        <f t="shared" si="449"/>
        <v>1</v>
      </c>
      <c r="U5683" s="105" t="s">
        <v>438</v>
      </c>
      <c r="V5683" s="105" t="s">
        <v>437</v>
      </c>
      <c r="W5683" s="106">
        <v>26891577</v>
      </c>
      <c r="X5683" s="106">
        <v>0</v>
      </c>
    </row>
    <row r="5684" spans="2:24" x14ac:dyDescent="0.25">
      <c r="B5684" s="105" t="s">
        <v>792</v>
      </c>
      <c r="C5684" s="105" t="s">
        <v>793</v>
      </c>
      <c r="D5684" s="106">
        <v>15134200</v>
      </c>
      <c r="E5684" s="106">
        <v>0</v>
      </c>
      <c r="M5684" t="b">
        <f t="shared" si="445"/>
        <v>1</v>
      </c>
      <c r="N5684" t="b">
        <f t="shared" si="446"/>
        <v>1</v>
      </c>
      <c r="O5684" t="b">
        <f t="shared" si="447"/>
        <v>1</v>
      </c>
      <c r="P5684" t="b">
        <f t="shared" si="447"/>
        <v>1</v>
      </c>
      <c r="Q5684" t="b">
        <f t="shared" si="448"/>
        <v>1</v>
      </c>
      <c r="R5684" t="b">
        <f t="shared" si="449"/>
        <v>1</v>
      </c>
      <c r="U5684" s="105" t="s">
        <v>792</v>
      </c>
      <c r="V5684" s="105" t="s">
        <v>793</v>
      </c>
      <c r="W5684" s="106">
        <v>15134200</v>
      </c>
      <c r="X5684" s="106">
        <v>0</v>
      </c>
    </row>
    <row r="5685" spans="2:24" x14ac:dyDescent="0.25">
      <c r="B5685" s="105" t="s">
        <v>1440</v>
      </c>
      <c r="C5685" s="105" t="s">
        <v>1595</v>
      </c>
      <c r="D5685" s="106">
        <v>3500000</v>
      </c>
      <c r="E5685" s="106">
        <v>0</v>
      </c>
      <c r="M5685" t="b">
        <f t="shared" si="445"/>
        <v>1</v>
      </c>
      <c r="N5685" t="b">
        <f t="shared" si="446"/>
        <v>1</v>
      </c>
      <c r="O5685" t="b">
        <f t="shared" si="447"/>
        <v>1</v>
      </c>
      <c r="P5685" t="b">
        <f t="shared" si="447"/>
        <v>1</v>
      </c>
      <c r="Q5685" t="b">
        <f t="shared" si="448"/>
        <v>1</v>
      </c>
      <c r="R5685" t="b">
        <f t="shared" si="449"/>
        <v>1</v>
      </c>
      <c r="U5685" s="105" t="s">
        <v>1440</v>
      </c>
      <c r="V5685" s="105" t="s">
        <v>1595</v>
      </c>
      <c r="W5685" s="106">
        <v>3500000</v>
      </c>
      <c r="X5685" s="106">
        <v>0</v>
      </c>
    </row>
    <row r="5686" spans="2:24" x14ac:dyDescent="0.25">
      <c r="B5686" s="105" t="s">
        <v>1596</v>
      </c>
      <c r="C5686" s="105" t="s">
        <v>1597</v>
      </c>
      <c r="D5686" s="106">
        <v>12485000</v>
      </c>
      <c r="E5686" s="106">
        <v>0</v>
      </c>
      <c r="M5686" t="b">
        <f t="shared" si="445"/>
        <v>1</v>
      </c>
      <c r="N5686" t="b">
        <f t="shared" si="446"/>
        <v>1</v>
      </c>
      <c r="O5686" t="b">
        <f t="shared" si="447"/>
        <v>1</v>
      </c>
      <c r="P5686" t="b">
        <f t="shared" si="447"/>
        <v>1</v>
      </c>
      <c r="Q5686" t="b">
        <f t="shared" si="448"/>
        <v>1</v>
      </c>
      <c r="R5686" t="b">
        <f t="shared" si="449"/>
        <v>1</v>
      </c>
      <c r="U5686" s="105" t="s">
        <v>1596</v>
      </c>
      <c r="V5686" s="105" t="s">
        <v>1597</v>
      </c>
      <c r="W5686" s="106">
        <v>12485000</v>
      </c>
      <c r="X5686" s="106">
        <v>0</v>
      </c>
    </row>
    <row r="5687" spans="2:24" x14ac:dyDescent="0.25">
      <c r="B5687" s="105" t="s">
        <v>615</v>
      </c>
      <c r="C5687" s="105" t="s">
        <v>616</v>
      </c>
      <c r="D5687" s="106">
        <v>10000000</v>
      </c>
      <c r="E5687" s="106">
        <v>0</v>
      </c>
      <c r="M5687" t="b">
        <f t="shared" si="445"/>
        <v>1</v>
      </c>
      <c r="N5687" t="b">
        <f t="shared" si="446"/>
        <v>1</v>
      </c>
      <c r="O5687" t="b">
        <f t="shared" si="447"/>
        <v>1</v>
      </c>
      <c r="P5687" t="b">
        <f t="shared" si="447"/>
        <v>1</v>
      </c>
      <c r="Q5687" t="b">
        <f t="shared" si="448"/>
        <v>1</v>
      </c>
      <c r="R5687" t="b">
        <f t="shared" si="449"/>
        <v>1</v>
      </c>
      <c r="U5687" s="105" t="s">
        <v>615</v>
      </c>
      <c r="V5687" s="105" t="s">
        <v>616</v>
      </c>
      <c r="W5687" s="106">
        <v>10000000</v>
      </c>
      <c r="X5687" s="106">
        <v>0</v>
      </c>
    </row>
    <row r="5688" spans="2:24" x14ac:dyDescent="0.25">
      <c r="B5688" s="105" t="s">
        <v>617</v>
      </c>
      <c r="C5688" s="105" t="s">
        <v>618</v>
      </c>
      <c r="D5688" s="106">
        <v>10000000</v>
      </c>
      <c r="E5688" s="106">
        <v>0</v>
      </c>
      <c r="M5688" t="b">
        <f t="shared" si="445"/>
        <v>1</v>
      </c>
      <c r="N5688" t="b">
        <f t="shared" si="446"/>
        <v>1</v>
      </c>
      <c r="O5688" t="b">
        <f t="shared" si="447"/>
        <v>1</v>
      </c>
      <c r="P5688" t="b">
        <f t="shared" si="447"/>
        <v>1</v>
      </c>
      <c r="Q5688" t="b">
        <f t="shared" si="448"/>
        <v>1</v>
      </c>
      <c r="R5688" t="b">
        <f t="shared" si="449"/>
        <v>1</v>
      </c>
      <c r="U5688" s="105" t="s">
        <v>617</v>
      </c>
      <c r="V5688" s="105" t="s">
        <v>618</v>
      </c>
      <c r="W5688" s="106">
        <v>10000000</v>
      </c>
      <c r="X5688" s="106">
        <v>0</v>
      </c>
    </row>
    <row r="5689" spans="2:24" x14ac:dyDescent="0.25">
      <c r="B5689" s="105" t="s">
        <v>619</v>
      </c>
      <c r="C5689" s="105" t="s">
        <v>618</v>
      </c>
      <c r="D5689" s="106">
        <v>10000000</v>
      </c>
      <c r="E5689" s="106">
        <v>0</v>
      </c>
      <c r="M5689" t="b">
        <f t="shared" si="445"/>
        <v>1</v>
      </c>
      <c r="N5689" t="b">
        <f t="shared" si="446"/>
        <v>1</v>
      </c>
      <c r="O5689" t="b">
        <f t="shared" si="447"/>
        <v>1</v>
      </c>
      <c r="P5689" t="b">
        <f t="shared" si="447"/>
        <v>1</v>
      </c>
      <c r="Q5689" t="b">
        <f t="shared" si="448"/>
        <v>1</v>
      </c>
      <c r="R5689" t="b">
        <f t="shared" si="449"/>
        <v>1</v>
      </c>
      <c r="U5689" s="105" t="s">
        <v>619</v>
      </c>
      <c r="V5689" s="105" t="s">
        <v>618</v>
      </c>
      <c r="W5689" s="106">
        <v>10000000</v>
      </c>
      <c r="X5689" s="106">
        <v>0</v>
      </c>
    </row>
    <row r="5690" spans="2:24" x14ac:dyDescent="0.25">
      <c r="B5690" s="105" t="s">
        <v>620</v>
      </c>
      <c r="C5690" s="105" t="s">
        <v>621</v>
      </c>
      <c r="D5690" s="106">
        <v>33470200</v>
      </c>
      <c r="E5690" s="106">
        <v>0</v>
      </c>
      <c r="M5690" t="b">
        <f t="shared" si="445"/>
        <v>1</v>
      </c>
      <c r="N5690" t="b">
        <f t="shared" si="446"/>
        <v>1</v>
      </c>
      <c r="O5690" t="b">
        <f t="shared" si="447"/>
        <v>1</v>
      </c>
      <c r="P5690" t="b">
        <f t="shared" si="447"/>
        <v>1</v>
      </c>
      <c r="Q5690" t="b">
        <f t="shared" si="448"/>
        <v>1</v>
      </c>
      <c r="R5690" t="b">
        <f t="shared" si="449"/>
        <v>1</v>
      </c>
      <c r="U5690" s="105" t="s">
        <v>620</v>
      </c>
      <c r="V5690" s="105" t="s">
        <v>621</v>
      </c>
      <c r="W5690" s="106">
        <v>33470200</v>
      </c>
      <c r="X5690" s="106">
        <v>0</v>
      </c>
    </row>
    <row r="5691" spans="2:24" x14ac:dyDescent="0.25">
      <c r="B5691" s="105" t="s">
        <v>622</v>
      </c>
      <c r="C5691" s="105" t="s">
        <v>623</v>
      </c>
      <c r="D5691" s="106">
        <v>33470200</v>
      </c>
      <c r="E5691" s="106">
        <v>0</v>
      </c>
      <c r="M5691" t="b">
        <f t="shared" si="445"/>
        <v>1</v>
      </c>
      <c r="N5691" t="b">
        <f t="shared" si="446"/>
        <v>1</v>
      </c>
      <c r="O5691" t="b">
        <f t="shared" si="447"/>
        <v>1</v>
      </c>
      <c r="P5691" t="b">
        <f t="shared" si="447"/>
        <v>1</v>
      </c>
      <c r="Q5691" t="b">
        <f t="shared" si="448"/>
        <v>1</v>
      </c>
      <c r="R5691" t="b">
        <f t="shared" si="449"/>
        <v>1</v>
      </c>
      <c r="U5691" s="105" t="s">
        <v>622</v>
      </c>
      <c r="V5691" s="105" t="s">
        <v>623</v>
      </c>
      <c r="W5691" s="106">
        <v>33470200</v>
      </c>
      <c r="X5691" s="106">
        <v>0</v>
      </c>
    </row>
    <row r="5692" spans="2:24" x14ac:dyDescent="0.25">
      <c r="B5692" s="105" t="s">
        <v>624</v>
      </c>
      <c r="C5692" s="105" t="s">
        <v>623</v>
      </c>
      <c r="D5692" s="106">
        <v>33470200</v>
      </c>
      <c r="E5692" s="106">
        <v>0</v>
      </c>
      <c r="M5692" t="b">
        <f t="shared" si="445"/>
        <v>1</v>
      </c>
      <c r="N5692" t="b">
        <f t="shared" si="446"/>
        <v>1</v>
      </c>
      <c r="O5692" t="b">
        <f t="shared" si="447"/>
        <v>1</v>
      </c>
      <c r="P5692" t="b">
        <f t="shared" si="447"/>
        <v>1</v>
      </c>
      <c r="Q5692" t="b">
        <f t="shared" si="448"/>
        <v>1</v>
      </c>
      <c r="R5692" t="b">
        <f t="shared" si="449"/>
        <v>1</v>
      </c>
      <c r="U5692" s="105" t="s">
        <v>624</v>
      </c>
      <c r="V5692" s="105" t="s">
        <v>623</v>
      </c>
      <c r="W5692" s="106">
        <v>33470200</v>
      </c>
      <c r="X5692" s="106">
        <v>0</v>
      </c>
    </row>
    <row r="5693" spans="2:24" x14ac:dyDescent="0.25">
      <c r="B5693" s="105" t="s">
        <v>439</v>
      </c>
      <c r="C5693" s="105" t="s">
        <v>440</v>
      </c>
      <c r="D5693" s="106">
        <v>127611176</v>
      </c>
      <c r="E5693" s="106">
        <v>0</v>
      </c>
      <c r="M5693" t="b">
        <f t="shared" si="445"/>
        <v>1</v>
      </c>
      <c r="N5693" t="b">
        <f t="shared" si="446"/>
        <v>1</v>
      </c>
      <c r="O5693" t="b">
        <f t="shared" si="447"/>
        <v>1</v>
      </c>
      <c r="P5693" t="b">
        <f t="shared" si="447"/>
        <v>1</v>
      </c>
      <c r="Q5693" t="b">
        <f t="shared" si="448"/>
        <v>1</v>
      </c>
      <c r="R5693" t="b">
        <f t="shared" si="449"/>
        <v>1</v>
      </c>
      <c r="U5693" s="105" t="s">
        <v>439</v>
      </c>
      <c r="V5693" s="105" t="s">
        <v>440</v>
      </c>
      <c r="W5693" s="106">
        <v>127611176</v>
      </c>
      <c r="X5693" s="106">
        <v>0</v>
      </c>
    </row>
    <row r="5694" spans="2:24" x14ac:dyDescent="0.25">
      <c r="B5694" s="105" t="s">
        <v>441</v>
      </c>
      <c r="C5694" s="105" t="s">
        <v>442</v>
      </c>
      <c r="D5694" s="106">
        <v>127611176</v>
      </c>
      <c r="E5694" s="106">
        <v>0</v>
      </c>
      <c r="M5694" t="b">
        <f t="shared" si="445"/>
        <v>1</v>
      </c>
      <c r="N5694" t="b">
        <f t="shared" si="446"/>
        <v>1</v>
      </c>
      <c r="O5694" t="b">
        <f t="shared" si="447"/>
        <v>1</v>
      </c>
      <c r="P5694" t="b">
        <f t="shared" si="447"/>
        <v>1</v>
      </c>
      <c r="Q5694" t="b">
        <f t="shared" si="448"/>
        <v>1</v>
      </c>
      <c r="R5694" t="b">
        <f t="shared" si="449"/>
        <v>1</v>
      </c>
      <c r="U5694" s="105" t="s">
        <v>441</v>
      </c>
      <c r="V5694" s="105" t="s">
        <v>442</v>
      </c>
      <c r="W5694" s="106">
        <v>127611176</v>
      </c>
      <c r="X5694" s="106">
        <v>0</v>
      </c>
    </row>
    <row r="5695" spans="2:24" x14ac:dyDescent="0.25">
      <c r="B5695" s="105" t="s">
        <v>443</v>
      </c>
      <c r="C5695" s="105" t="s">
        <v>442</v>
      </c>
      <c r="D5695" s="106">
        <v>40199015</v>
      </c>
      <c r="E5695" s="106">
        <v>0</v>
      </c>
      <c r="M5695" t="b">
        <f t="shared" si="445"/>
        <v>1</v>
      </c>
      <c r="N5695" t="b">
        <f t="shared" si="446"/>
        <v>1</v>
      </c>
      <c r="O5695" t="b">
        <f t="shared" si="447"/>
        <v>1</v>
      </c>
      <c r="P5695" t="b">
        <f t="shared" si="447"/>
        <v>1</v>
      </c>
      <c r="Q5695" t="b">
        <f t="shared" si="448"/>
        <v>1</v>
      </c>
      <c r="R5695" t="b">
        <f t="shared" si="449"/>
        <v>1</v>
      </c>
      <c r="U5695" s="105" t="s">
        <v>443</v>
      </c>
      <c r="V5695" s="105" t="s">
        <v>442</v>
      </c>
      <c r="W5695" s="106">
        <v>40199015</v>
      </c>
      <c r="X5695" s="106">
        <v>0</v>
      </c>
    </row>
    <row r="5696" spans="2:24" x14ac:dyDescent="0.25">
      <c r="B5696" s="105" t="s">
        <v>1441</v>
      </c>
      <c r="C5696" s="105" t="s">
        <v>1442</v>
      </c>
      <c r="D5696" s="106">
        <v>5655000</v>
      </c>
      <c r="E5696" s="106">
        <v>0</v>
      </c>
      <c r="M5696" t="b">
        <f t="shared" si="445"/>
        <v>1</v>
      </c>
      <c r="N5696" t="b">
        <f t="shared" si="446"/>
        <v>1</v>
      </c>
      <c r="O5696" t="b">
        <f t="shared" si="447"/>
        <v>1</v>
      </c>
      <c r="P5696" t="b">
        <f t="shared" si="447"/>
        <v>1</v>
      </c>
      <c r="Q5696" t="b">
        <f t="shared" si="448"/>
        <v>1</v>
      </c>
      <c r="R5696" t="b">
        <f t="shared" si="449"/>
        <v>1</v>
      </c>
      <c r="U5696" s="105" t="s">
        <v>1441</v>
      </c>
      <c r="V5696" s="105" t="s">
        <v>1442</v>
      </c>
      <c r="W5696" s="106">
        <v>5655000</v>
      </c>
      <c r="X5696" s="106">
        <v>0</v>
      </c>
    </row>
    <row r="5697" spans="2:24" x14ac:dyDescent="0.25">
      <c r="B5697" s="105" t="s">
        <v>795</v>
      </c>
      <c r="C5697" s="105" t="s">
        <v>796</v>
      </c>
      <c r="D5697" s="106">
        <v>3250000</v>
      </c>
      <c r="E5697" s="106">
        <v>0</v>
      </c>
      <c r="M5697" t="b">
        <f t="shared" si="445"/>
        <v>1</v>
      </c>
      <c r="N5697" t="b">
        <f t="shared" si="446"/>
        <v>1</v>
      </c>
      <c r="O5697" t="b">
        <f t="shared" si="447"/>
        <v>1</v>
      </c>
      <c r="P5697" t="b">
        <f t="shared" si="447"/>
        <v>1</v>
      </c>
      <c r="Q5697" t="b">
        <f t="shared" si="448"/>
        <v>1</v>
      </c>
      <c r="R5697" t="b">
        <f t="shared" si="449"/>
        <v>1</v>
      </c>
      <c r="U5697" s="105" t="s">
        <v>795</v>
      </c>
      <c r="V5697" s="105" t="s">
        <v>796</v>
      </c>
      <c r="W5697" s="106">
        <v>3250000</v>
      </c>
      <c r="X5697" s="106">
        <v>0</v>
      </c>
    </row>
    <row r="5698" spans="2:24" x14ac:dyDescent="0.25">
      <c r="B5698" s="105" t="s">
        <v>797</v>
      </c>
      <c r="C5698" s="105" t="s">
        <v>1599</v>
      </c>
      <c r="D5698" s="106">
        <v>15450000</v>
      </c>
      <c r="E5698" s="106">
        <v>0</v>
      </c>
      <c r="M5698" t="b">
        <f t="shared" si="445"/>
        <v>1</v>
      </c>
      <c r="N5698" t="b">
        <f t="shared" si="446"/>
        <v>1</v>
      </c>
      <c r="O5698" t="b">
        <f t="shared" si="447"/>
        <v>1</v>
      </c>
      <c r="P5698" t="b">
        <f t="shared" si="447"/>
        <v>1</v>
      </c>
      <c r="Q5698" t="b">
        <f t="shared" si="448"/>
        <v>1</v>
      </c>
      <c r="R5698" t="b">
        <f t="shared" si="449"/>
        <v>1</v>
      </c>
      <c r="U5698" s="105" t="s">
        <v>797</v>
      </c>
      <c r="V5698" s="105" t="s">
        <v>1599</v>
      </c>
      <c r="W5698" s="106">
        <v>15450000</v>
      </c>
      <c r="X5698" s="106">
        <v>0</v>
      </c>
    </row>
    <row r="5699" spans="2:24" x14ac:dyDescent="0.25">
      <c r="B5699" s="105" t="s">
        <v>798</v>
      </c>
      <c r="C5699" s="105" t="s">
        <v>1600</v>
      </c>
      <c r="D5699" s="106">
        <v>6500000</v>
      </c>
      <c r="E5699" s="106">
        <v>0</v>
      </c>
      <c r="M5699" t="b">
        <f t="shared" si="445"/>
        <v>1</v>
      </c>
      <c r="N5699" t="b">
        <f t="shared" si="446"/>
        <v>1</v>
      </c>
      <c r="O5699" t="b">
        <f t="shared" si="447"/>
        <v>1</v>
      </c>
      <c r="P5699" t="b">
        <f t="shared" si="447"/>
        <v>1</v>
      </c>
      <c r="Q5699" t="b">
        <f t="shared" si="448"/>
        <v>1</v>
      </c>
      <c r="R5699" t="b">
        <f t="shared" si="449"/>
        <v>1</v>
      </c>
      <c r="U5699" s="105" t="s">
        <v>798</v>
      </c>
      <c r="V5699" s="105" t="s">
        <v>1600</v>
      </c>
      <c r="W5699" s="106">
        <v>6500000</v>
      </c>
      <c r="X5699" s="106">
        <v>0</v>
      </c>
    </row>
    <row r="5700" spans="2:24" x14ac:dyDescent="0.25">
      <c r="B5700" s="105" t="s">
        <v>799</v>
      </c>
      <c r="C5700" s="105" t="s">
        <v>1443</v>
      </c>
      <c r="D5700" s="106">
        <v>1610000</v>
      </c>
      <c r="E5700" s="106">
        <v>0</v>
      </c>
      <c r="M5700" t="b">
        <f t="shared" si="445"/>
        <v>1</v>
      </c>
      <c r="N5700" t="b">
        <f t="shared" si="446"/>
        <v>1</v>
      </c>
      <c r="O5700" t="b">
        <f t="shared" si="447"/>
        <v>1</v>
      </c>
      <c r="P5700" t="b">
        <f t="shared" si="447"/>
        <v>1</v>
      </c>
      <c r="Q5700" t="b">
        <f t="shared" si="448"/>
        <v>1</v>
      </c>
      <c r="R5700" t="b">
        <f t="shared" si="449"/>
        <v>1</v>
      </c>
      <c r="U5700" s="105" t="s">
        <v>799</v>
      </c>
      <c r="V5700" s="105" t="s">
        <v>1443</v>
      </c>
      <c r="W5700" s="106">
        <v>1610000</v>
      </c>
      <c r="X5700" s="106">
        <v>0</v>
      </c>
    </row>
    <row r="5701" spans="2:24" x14ac:dyDescent="0.25">
      <c r="B5701" s="105" t="s">
        <v>800</v>
      </c>
      <c r="C5701" s="105" t="s">
        <v>1444</v>
      </c>
      <c r="D5701" s="106">
        <v>2264000</v>
      </c>
      <c r="E5701" s="106">
        <v>0</v>
      </c>
      <c r="M5701" t="b">
        <f t="shared" si="445"/>
        <v>1</v>
      </c>
      <c r="N5701" t="b">
        <f t="shared" si="446"/>
        <v>1</v>
      </c>
      <c r="O5701" t="b">
        <f t="shared" si="447"/>
        <v>1</v>
      </c>
      <c r="P5701" t="b">
        <f t="shared" si="447"/>
        <v>1</v>
      </c>
      <c r="Q5701" t="b">
        <f t="shared" si="448"/>
        <v>1</v>
      </c>
      <c r="R5701" t="b">
        <f t="shared" si="449"/>
        <v>1</v>
      </c>
      <c r="U5701" s="105" t="s">
        <v>800</v>
      </c>
      <c r="V5701" s="105" t="s">
        <v>1444</v>
      </c>
      <c r="W5701" s="106">
        <v>2264000</v>
      </c>
      <c r="X5701" s="106">
        <v>0</v>
      </c>
    </row>
    <row r="5702" spans="2:24" x14ac:dyDescent="0.25">
      <c r="B5702" s="105" t="s">
        <v>1445</v>
      </c>
      <c r="C5702" s="105" t="s">
        <v>1446</v>
      </c>
      <c r="D5702" s="106">
        <v>6350000</v>
      </c>
      <c r="E5702" s="106">
        <v>0</v>
      </c>
      <c r="M5702" t="b">
        <f t="shared" si="445"/>
        <v>1</v>
      </c>
      <c r="N5702" t="b">
        <f t="shared" si="446"/>
        <v>1</v>
      </c>
      <c r="O5702" t="b">
        <f t="shared" si="447"/>
        <v>1</v>
      </c>
      <c r="P5702" t="b">
        <f t="shared" si="447"/>
        <v>1</v>
      </c>
      <c r="Q5702" t="b">
        <f t="shared" si="448"/>
        <v>1</v>
      </c>
      <c r="R5702" t="b">
        <f t="shared" si="449"/>
        <v>1</v>
      </c>
      <c r="U5702" s="105" t="s">
        <v>1445</v>
      </c>
      <c r="V5702" s="105" t="s">
        <v>1446</v>
      </c>
      <c r="W5702" s="106">
        <v>6350000</v>
      </c>
      <c r="X5702" s="106">
        <v>0</v>
      </c>
    </row>
    <row r="5703" spans="2:24" x14ac:dyDescent="0.25">
      <c r="B5703" s="105" t="s">
        <v>1447</v>
      </c>
      <c r="C5703" s="105" t="s">
        <v>1601</v>
      </c>
      <c r="D5703" s="106">
        <v>4100000</v>
      </c>
      <c r="E5703" s="106">
        <v>0</v>
      </c>
      <c r="M5703" t="b">
        <f t="shared" si="445"/>
        <v>1</v>
      </c>
      <c r="N5703" t="b">
        <f t="shared" si="446"/>
        <v>1</v>
      </c>
      <c r="O5703" t="b">
        <f t="shared" si="447"/>
        <v>1</v>
      </c>
      <c r="P5703" t="b">
        <f t="shared" si="447"/>
        <v>1</v>
      </c>
      <c r="Q5703" t="b">
        <f t="shared" si="448"/>
        <v>1</v>
      </c>
      <c r="R5703" t="b">
        <f t="shared" si="449"/>
        <v>1</v>
      </c>
      <c r="U5703" s="105" t="s">
        <v>1447</v>
      </c>
      <c r="V5703" s="105" t="s">
        <v>1601</v>
      </c>
      <c r="W5703" s="106">
        <v>4100000</v>
      </c>
      <c r="X5703" s="106">
        <v>0</v>
      </c>
    </row>
    <row r="5704" spans="2:24" x14ac:dyDescent="0.25">
      <c r="B5704" s="105" t="s">
        <v>1448</v>
      </c>
      <c r="C5704" s="105" t="s">
        <v>1602</v>
      </c>
      <c r="D5704" s="106">
        <v>13135000</v>
      </c>
      <c r="E5704" s="106">
        <v>0</v>
      </c>
      <c r="M5704" t="b">
        <f t="shared" si="445"/>
        <v>1</v>
      </c>
      <c r="N5704" t="b">
        <f t="shared" si="446"/>
        <v>1</v>
      </c>
      <c r="O5704" t="b">
        <f t="shared" si="447"/>
        <v>1</v>
      </c>
      <c r="P5704" t="b">
        <f t="shared" si="447"/>
        <v>1</v>
      </c>
      <c r="Q5704" t="b">
        <f t="shared" si="448"/>
        <v>1</v>
      </c>
      <c r="R5704" t="b">
        <f t="shared" si="449"/>
        <v>1</v>
      </c>
      <c r="U5704" s="105" t="s">
        <v>1448</v>
      </c>
      <c r="V5704" s="105" t="s">
        <v>1602</v>
      </c>
      <c r="W5704" s="106">
        <v>13135000</v>
      </c>
      <c r="X5704" s="106">
        <v>0</v>
      </c>
    </row>
    <row r="5705" spans="2:24" x14ac:dyDescent="0.25">
      <c r="B5705" s="105" t="s">
        <v>1449</v>
      </c>
      <c r="C5705" s="105" t="s">
        <v>1450</v>
      </c>
      <c r="D5705" s="106">
        <v>4750000</v>
      </c>
      <c r="E5705" s="106">
        <v>0</v>
      </c>
      <c r="M5705" t="b">
        <f t="shared" si="445"/>
        <v>1</v>
      </c>
      <c r="N5705" t="b">
        <f t="shared" si="446"/>
        <v>1</v>
      </c>
      <c r="O5705" t="b">
        <f t="shared" si="447"/>
        <v>1</v>
      </c>
      <c r="P5705" t="b">
        <f t="shared" si="447"/>
        <v>1</v>
      </c>
      <c r="Q5705" t="b">
        <f t="shared" si="448"/>
        <v>1</v>
      </c>
      <c r="R5705" t="b">
        <f t="shared" si="449"/>
        <v>1</v>
      </c>
      <c r="U5705" s="105" t="s">
        <v>1449</v>
      </c>
      <c r="V5705" s="105" t="s">
        <v>1450</v>
      </c>
      <c r="W5705" s="106">
        <v>4750000</v>
      </c>
      <c r="X5705" s="106">
        <v>0</v>
      </c>
    </row>
    <row r="5706" spans="2:24" x14ac:dyDescent="0.25">
      <c r="B5706" s="105" t="s">
        <v>1451</v>
      </c>
      <c r="C5706" s="105" t="s">
        <v>1603</v>
      </c>
      <c r="D5706" s="106">
        <v>7071100</v>
      </c>
      <c r="E5706" s="106">
        <v>0</v>
      </c>
      <c r="M5706" t="b">
        <f t="shared" si="445"/>
        <v>1</v>
      </c>
      <c r="N5706" t="b">
        <f t="shared" si="446"/>
        <v>1</v>
      </c>
      <c r="O5706" t="b">
        <f t="shared" si="447"/>
        <v>1</v>
      </c>
      <c r="P5706" t="b">
        <f t="shared" si="447"/>
        <v>1</v>
      </c>
      <c r="Q5706" t="b">
        <f t="shared" si="448"/>
        <v>1</v>
      </c>
      <c r="R5706" t="b">
        <f t="shared" si="449"/>
        <v>1</v>
      </c>
      <c r="U5706" s="105" t="s">
        <v>1451</v>
      </c>
      <c r="V5706" s="105" t="s">
        <v>1603</v>
      </c>
      <c r="W5706" s="106">
        <v>7071100</v>
      </c>
      <c r="X5706" s="106">
        <v>0</v>
      </c>
    </row>
    <row r="5707" spans="2:24" x14ac:dyDescent="0.25">
      <c r="B5707" s="105" t="s">
        <v>1452</v>
      </c>
      <c r="C5707" s="105" t="s">
        <v>1453</v>
      </c>
      <c r="D5707" s="106">
        <v>16414761</v>
      </c>
      <c r="E5707" s="106">
        <v>0</v>
      </c>
      <c r="M5707" t="b">
        <f t="shared" si="445"/>
        <v>1</v>
      </c>
      <c r="N5707" t="b">
        <f t="shared" si="446"/>
        <v>1</v>
      </c>
      <c r="O5707" t="b">
        <f t="shared" si="447"/>
        <v>1</v>
      </c>
      <c r="P5707" t="b">
        <f t="shared" si="447"/>
        <v>1</v>
      </c>
      <c r="Q5707" t="b">
        <f t="shared" si="448"/>
        <v>1</v>
      </c>
      <c r="R5707" t="b">
        <f t="shared" si="449"/>
        <v>1</v>
      </c>
      <c r="U5707" s="105" t="s">
        <v>1452</v>
      </c>
      <c r="V5707" s="105" t="s">
        <v>1453</v>
      </c>
      <c r="W5707" s="106">
        <v>16414761</v>
      </c>
      <c r="X5707" s="106">
        <v>0</v>
      </c>
    </row>
    <row r="5708" spans="2:24" x14ac:dyDescent="0.25">
      <c r="B5708" s="105" t="s">
        <v>1454</v>
      </c>
      <c r="C5708" s="105" t="s">
        <v>1604</v>
      </c>
      <c r="D5708" s="106">
        <v>862300</v>
      </c>
      <c r="E5708" s="106">
        <v>0</v>
      </c>
      <c r="M5708" t="b">
        <f t="shared" si="445"/>
        <v>1</v>
      </c>
      <c r="N5708" t="b">
        <f t="shared" si="446"/>
        <v>1</v>
      </c>
      <c r="O5708" t="b">
        <f t="shared" si="447"/>
        <v>1</v>
      </c>
      <c r="P5708" t="b">
        <f t="shared" si="447"/>
        <v>1</v>
      </c>
      <c r="Q5708" t="b">
        <f t="shared" si="448"/>
        <v>1</v>
      </c>
      <c r="R5708" t="b">
        <f t="shared" si="449"/>
        <v>1</v>
      </c>
      <c r="U5708" s="105" t="s">
        <v>1454</v>
      </c>
      <c r="V5708" s="105" t="s">
        <v>1604</v>
      </c>
      <c r="W5708" s="106">
        <v>862300</v>
      </c>
      <c r="X5708" s="106">
        <v>0</v>
      </c>
    </row>
    <row r="5709" spans="2:24" x14ac:dyDescent="0.25">
      <c r="B5709" s="105" t="s">
        <v>625</v>
      </c>
      <c r="C5709" s="105" t="s">
        <v>626</v>
      </c>
      <c r="D5709" s="106">
        <v>7501000</v>
      </c>
      <c r="E5709" s="106">
        <v>0</v>
      </c>
      <c r="M5709" t="b">
        <f t="shared" si="445"/>
        <v>1</v>
      </c>
      <c r="N5709" t="b">
        <f t="shared" si="446"/>
        <v>1</v>
      </c>
      <c r="O5709" t="b">
        <f t="shared" si="447"/>
        <v>1</v>
      </c>
      <c r="P5709" t="b">
        <f t="shared" si="447"/>
        <v>1</v>
      </c>
      <c r="Q5709" t="b">
        <f t="shared" si="448"/>
        <v>1</v>
      </c>
      <c r="R5709" t="b">
        <f t="shared" si="449"/>
        <v>1</v>
      </c>
      <c r="U5709" s="105" t="s">
        <v>625</v>
      </c>
      <c r="V5709" s="105" t="s">
        <v>626</v>
      </c>
      <c r="W5709" s="106">
        <v>7501000</v>
      </c>
      <c r="X5709" s="106">
        <v>0</v>
      </c>
    </row>
    <row r="5710" spans="2:24" x14ac:dyDescent="0.25">
      <c r="B5710" s="105" t="s">
        <v>627</v>
      </c>
      <c r="C5710" s="105" t="s">
        <v>628</v>
      </c>
      <c r="D5710" s="106">
        <v>7501000</v>
      </c>
      <c r="E5710" s="106">
        <v>0</v>
      </c>
      <c r="M5710" t="b">
        <f t="shared" si="445"/>
        <v>1</v>
      </c>
      <c r="N5710" t="b">
        <f t="shared" si="446"/>
        <v>1</v>
      </c>
      <c r="O5710" t="b">
        <f t="shared" si="447"/>
        <v>1</v>
      </c>
      <c r="P5710" t="b">
        <f t="shared" si="447"/>
        <v>1</v>
      </c>
      <c r="Q5710" t="b">
        <f t="shared" si="448"/>
        <v>1</v>
      </c>
      <c r="R5710" t="b">
        <f t="shared" si="449"/>
        <v>1</v>
      </c>
      <c r="U5710" s="105" t="s">
        <v>627</v>
      </c>
      <c r="V5710" s="105" t="s">
        <v>628</v>
      </c>
      <c r="W5710" s="106">
        <v>7501000</v>
      </c>
      <c r="X5710" s="106">
        <v>0</v>
      </c>
    </row>
    <row r="5711" spans="2:24" x14ac:dyDescent="0.25">
      <c r="B5711" s="105" t="s">
        <v>629</v>
      </c>
      <c r="C5711" s="105" t="s">
        <v>628</v>
      </c>
      <c r="D5711" s="106">
        <v>7501000</v>
      </c>
      <c r="E5711" s="106">
        <v>0</v>
      </c>
      <c r="M5711" t="b">
        <f t="shared" si="445"/>
        <v>1</v>
      </c>
      <c r="N5711" t="b">
        <f t="shared" si="446"/>
        <v>1</v>
      </c>
      <c r="O5711" t="b">
        <f t="shared" si="447"/>
        <v>1</v>
      </c>
      <c r="P5711" t="b">
        <f t="shared" si="447"/>
        <v>1</v>
      </c>
      <c r="Q5711" t="b">
        <f t="shared" si="448"/>
        <v>1</v>
      </c>
      <c r="R5711" t="b">
        <f t="shared" si="449"/>
        <v>1</v>
      </c>
      <c r="U5711" s="105" t="s">
        <v>629</v>
      </c>
      <c r="V5711" s="105" t="s">
        <v>628</v>
      </c>
      <c r="W5711" s="106">
        <v>7501000</v>
      </c>
      <c r="X5711" s="106">
        <v>0</v>
      </c>
    </row>
    <row r="5712" spans="2:24" x14ac:dyDescent="0.25">
      <c r="B5712" s="105" t="s">
        <v>489</v>
      </c>
      <c r="C5712" s="105" t="s">
        <v>490</v>
      </c>
      <c r="D5712" s="106">
        <v>17801453</v>
      </c>
      <c r="E5712" s="106">
        <v>0</v>
      </c>
      <c r="M5712" t="b">
        <f t="shared" si="445"/>
        <v>1</v>
      </c>
      <c r="N5712" t="b">
        <f t="shared" si="446"/>
        <v>1</v>
      </c>
      <c r="O5712" t="b">
        <f t="shared" si="447"/>
        <v>1</v>
      </c>
      <c r="P5712" t="b">
        <f t="shared" si="447"/>
        <v>1</v>
      </c>
      <c r="Q5712" t="b">
        <f t="shared" si="448"/>
        <v>1</v>
      </c>
      <c r="R5712" t="b">
        <f t="shared" si="449"/>
        <v>1</v>
      </c>
      <c r="U5712" s="105" t="s">
        <v>489</v>
      </c>
      <c r="V5712" s="105" t="s">
        <v>490</v>
      </c>
      <c r="W5712" s="106">
        <v>17801453</v>
      </c>
      <c r="X5712" s="106">
        <v>0</v>
      </c>
    </row>
    <row r="5713" spans="2:24" x14ac:dyDescent="0.25">
      <c r="B5713" s="105" t="s">
        <v>491</v>
      </c>
      <c r="C5713" s="105" t="s">
        <v>492</v>
      </c>
      <c r="D5713" s="106">
        <v>17801453</v>
      </c>
      <c r="E5713" s="106">
        <v>0</v>
      </c>
      <c r="M5713" t="b">
        <f t="shared" si="445"/>
        <v>1</v>
      </c>
      <c r="N5713" t="b">
        <f t="shared" si="446"/>
        <v>1</v>
      </c>
      <c r="O5713" t="b">
        <f t="shared" si="447"/>
        <v>1</v>
      </c>
      <c r="P5713" t="b">
        <f t="shared" si="447"/>
        <v>1</v>
      </c>
      <c r="Q5713" t="b">
        <f t="shared" si="448"/>
        <v>1</v>
      </c>
      <c r="R5713" t="b">
        <f t="shared" si="449"/>
        <v>1</v>
      </c>
      <c r="U5713" s="105" t="s">
        <v>491</v>
      </c>
      <c r="V5713" s="105" t="s">
        <v>492</v>
      </c>
      <c r="W5713" s="106">
        <v>17801453</v>
      </c>
      <c r="X5713" s="106">
        <v>0</v>
      </c>
    </row>
    <row r="5714" spans="2:24" x14ac:dyDescent="0.25">
      <c r="B5714" s="105" t="s">
        <v>493</v>
      </c>
      <c r="C5714" s="105" t="s">
        <v>492</v>
      </c>
      <c r="D5714" s="106">
        <v>17801453</v>
      </c>
      <c r="E5714" s="106">
        <v>0</v>
      </c>
      <c r="M5714" t="b">
        <f t="shared" si="445"/>
        <v>1</v>
      </c>
      <c r="N5714" t="b">
        <f t="shared" si="446"/>
        <v>1</v>
      </c>
      <c r="O5714" t="b">
        <f t="shared" si="447"/>
        <v>1</v>
      </c>
      <c r="P5714" t="b">
        <f t="shared" si="447"/>
        <v>1</v>
      </c>
      <c r="Q5714" t="b">
        <f t="shared" si="448"/>
        <v>1</v>
      </c>
      <c r="R5714" t="b">
        <f t="shared" si="449"/>
        <v>1</v>
      </c>
      <c r="U5714" s="105" t="s">
        <v>493</v>
      </c>
      <c r="V5714" s="105" t="s">
        <v>492</v>
      </c>
      <c r="W5714" s="106">
        <v>17801453</v>
      </c>
      <c r="X5714" s="106">
        <v>0</v>
      </c>
    </row>
    <row r="5715" spans="2:24" x14ac:dyDescent="0.25">
      <c r="B5715" s="105" t="s">
        <v>630</v>
      </c>
      <c r="C5715" s="105" t="s">
        <v>631</v>
      </c>
      <c r="D5715" s="106">
        <v>16315000</v>
      </c>
      <c r="E5715" s="106">
        <v>0</v>
      </c>
      <c r="M5715" t="b">
        <f t="shared" si="445"/>
        <v>1</v>
      </c>
      <c r="N5715" t="b">
        <f t="shared" si="446"/>
        <v>1</v>
      </c>
      <c r="O5715" t="b">
        <f t="shared" si="447"/>
        <v>1</v>
      </c>
      <c r="P5715" t="b">
        <f t="shared" si="447"/>
        <v>1</v>
      </c>
      <c r="Q5715" t="b">
        <f t="shared" si="448"/>
        <v>1</v>
      </c>
      <c r="R5715" t="b">
        <f t="shared" si="449"/>
        <v>1</v>
      </c>
      <c r="U5715" s="105" t="s">
        <v>630</v>
      </c>
      <c r="V5715" s="105" t="s">
        <v>631</v>
      </c>
      <c r="W5715" s="106">
        <v>16315000</v>
      </c>
      <c r="X5715" s="106">
        <v>0</v>
      </c>
    </row>
    <row r="5716" spans="2:24" x14ac:dyDescent="0.25">
      <c r="B5716" s="105" t="s">
        <v>632</v>
      </c>
      <c r="C5716" s="105" t="s">
        <v>633</v>
      </c>
      <c r="D5716" s="106">
        <v>16315000</v>
      </c>
      <c r="E5716" s="106">
        <v>0</v>
      </c>
      <c r="M5716" t="b">
        <f t="shared" si="445"/>
        <v>1</v>
      </c>
      <c r="N5716" t="b">
        <f t="shared" si="446"/>
        <v>1</v>
      </c>
      <c r="O5716" t="b">
        <f t="shared" si="447"/>
        <v>1</v>
      </c>
      <c r="P5716" t="b">
        <f t="shared" si="447"/>
        <v>1</v>
      </c>
      <c r="Q5716" t="b">
        <f t="shared" si="448"/>
        <v>1</v>
      </c>
      <c r="R5716" t="b">
        <f t="shared" si="449"/>
        <v>1</v>
      </c>
      <c r="U5716" s="105" t="s">
        <v>632</v>
      </c>
      <c r="V5716" s="105" t="s">
        <v>633</v>
      </c>
      <c r="W5716" s="106">
        <v>16315000</v>
      </c>
      <c r="X5716" s="106">
        <v>0</v>
      </c>
    </row>
    <row r="5717" spans="2:24" x14ac:dyDescent="0.25">
      <c r="B5717" s="105" t="s">
        <v>634</v>
      </c>
      <c r="C5717" s="105" t="s">
        <v>633</v>
      </c>
      <c r="D5717" s="106">
        <v>16315000</v>
      </c>
      <c r="E5717" s="106">
        <v>0</v>
      </c>
      <c r="M5717" t="b">
        <f t="shared" si="445"/>
        <v>1</v>
      </c>
      <c r="N5717" t="b">
        <f t="shared" si="446"/>
        <v>1</v>
      </c>
      <c r="O5717" t="b">
        <f t="shared" si="447"/>
        <v>1</v>
      </c>
      <c r="P5717" t="b">
        <f t="shared" si="447"/>
        <v>1</v>
      </c>
      <c r="Q5717" t="b">
        <f t="shared" si="448"/>
        <v>1</v>
      </c>
      <c r="R5717" t="b">
        <f t="shared" si="449"/>
        <v>1</v>
      </c>
      <c r="U5717" s="105" t="s">
        <v>634</v>
      </c>
      <c r="V5717" s="105" t="s">
        <v>633</v>
      </c>
      <c r="W5717" s="106">
        <v>16315000</v>
      </c>
      <c r="X5717" s="106">
        <v>0</v>
      </c>
    </row>
    <row r="5718" spans="2:24" x14ac:dyDescent="0.25">
      <c r="B5718" s="105" t="s">
        <v>444</v>
      </c>
      <c r="C5718" s="105" t="s">
        <v>445</v>
      </c>
      <c r="D5718" s="106">
        <v>22960000</v>
      </c>
      <c r="E5718" s="106">
        <v>0</v>
      </c>
      <c r="M5718" t="b">
        <f t="shared" si="445"/>
        <v>1</v>
      </c>
      <c r="N5718" t="b">
        <f t="shared" si="446"/>
        <v>1</v>
      </c>
      <c r="O5718" t="b">
        <f t="shared" si="447"/>
        <v>1</v>
      </c>
      <c r="P5718" t="b">
        <f t="shared" si="447"/>
        <v>1</v>
      </c>
      <c r="Q5718" t="b">
        <f t="shared" si="448"/>
        <v>1</v>
      </c>
      <c r="R5718" t="b">
        <f t="shared" si="449"/>
        <v>1</v>
      </c>
      <c r="U5718" s="105" t="s">
        <v>444</v>
      </c>
      <c r="V5718" s="105" t="s">
        <v>445</v>
      </c>
      <c r="W5718" s="106">
        <v>22960000</v>
      </c>
      <c r="X5718" s="106">
        <v>0</v>
      </c>
    </row>
    <row r="5719" spans="2:24" x14ac:dyDescent="0.25">
      <c r="B5719" s="105" t="s">
        <v>446</v>
      </c>
      <c r="C5719" s="105" t="s">
        <v>447</v>
      </c>
      <c r="D5719" s="106">
        <v>22960000</v>
      </c>
      <c r="E5719" s="106">
        <v>0</v>
      </c>
      <c r="M5719" t="b">
        <f t="shared" si="445"/>
        <v>1</v>
      </c>
      <c r="N5719" t="b">
        <f t="shared" si="446"/>
        <v>1</v>
      </c>
      <c r="O5719" t="b">
        <f t="shared" si="447"/>
        <v>1</v>
      </c>
      <c r="P5719" t="b">
        <f t="shared" si="447"/>
        <v>1</v>
      </c>
      <c r="Q5719" t="b">
        <f t="shared" si="448"/>
        <v>1</v>
      </c>
      <c r="R5719" t="b">
        <f t="shared" si="449"/>
        <v>1</v>
      </c>
      <c r="U5719" s="105" t="s">
        <v>446</v>
      </c>
      <c r="V5719" s="105" t="s">
        <v>447</v>
      </c>
      <c r="W5719" s="106">
        <v>22960000</v>
      </c>
      <c r="X5719" s="106">
        <v>0</v>
      </c>
    </row>
    <row r="5720" spans="2:24" x14ac:dyDescent="0.25">
      <c r="B5720" s="105" t="s">
        <v>448</v>
      </c>
      <c r="C5720" s="105" t="s">
        <v>449</v>
      </c>
      <c r="D5720" s="106">
        <v>20220000</v>
      </c>
      <c r="E5720" s="106">
        <v>0</v>
      </c>
      <c r="M5720" t="b">
        <f t="shared" si="445"/>
        <v>1</v>
      </c>
      <c r="N5720" t="b">
        <f t="shared" si="446"/>
        <v>1</v>
      </c>
      <c r="O5720" t="b">
        <f t="shared" si="447"/>
        <v>1</v>
      </c>
      <c r="P5720" t="b">
        <f t="shared" si="447"/>
        <v>1</v>
      </c>
      <c r="Q5720" t="b">
        <f t="shared" si="448"/>
        <v>1</v>
      </c>
      <c r="R5720" t="b">
        <f t="shared" si="449"/>
        <v>1</v>
      </c>
      <c r="U5720" s="105" t="s">
        <v>448</v>
      </c>
      <c r="V5720" s="105" t="s">
        <v>449</v>
      </c>
      <c r="W5720" s="106">
        <v>20220000</v>
      </c>
      <c r="X5720" s="106">
        <v>0</v>
      </c>
    </row>
    <row r="5721" spans="2:24" x14ac:dyDescent="0.25">
      <c r="B5721" s="105" t="s">
        <v>1455</v>
      </c>
      <c r="C5721" s="105" t="s">
        <v>1456</v>
      </c>
      <c r="D5721" s="106">
        <v>2740000</v>
      </c>
      <c r="E5721" s="106">
        <v>0</v>
      </c>
      <c r="M5721" t="b">
        <f t="shared" si="445"/>
        <v>1</v>
      </c>
      <c r="N5721" t="b">
        <f t="shared" si="446"/>
        <v>1</v>
      </c>
      <c r="O5721" t="b">
        <f t="shared" si="447"/>
        <v>1</v>
      </c>
      <c r="P5721" t="b">
        <f t="shared" si="447"/>
        <v>1</v>
      </c>
      <c r="Q5721" t="b">
        <f t="shared" si="448"/>
        <v>1</v>
      </c>
      <c r="R5721" t="b">
        <f t="shared" si="449"/>
        <v>1</v>
      </c>
      <c r="U5721" s="105" t="s">
        <v>1455</v>
      </c>
      <c r="V5721" s="105" t="s">
        <v>1456</v>
      </c>
      <c r="W5721" s="106">
        <v>2740000</v>
      </c>
      <c r="X5721" s="106">
        <v>0</v>
      </c>
    </row>
    <row r="5722" spans="2:24" x14ac:dyDescent="0.25">
      <c r="B5722" s="105" t="s">
        <v>494</v>
      </c>
      <c r="C5722" s="105" t="s">
        <v>495</v>
      </c>
      <c r="D5722" s="106">
        <v>7878900</v>
      </c>
      <c r="E5722" s="106">
        <v>0</v>
      </c>
      <c r="M5722" t="b">
        <f t="shared" si="445"/>
        <v>1</v>
      </c>
      <c r="N5722" t="b">
        <f t="shared" si="446"/>
        <v>1</v>
      </c>
      <c r="O5722" t="b">
        <f t="shared" si="447"/>
        <v>1</v>
      </c>
      <c r="P5722" t="b">
        <f t="shared" si="447"/>
        <v>1</v>
      </c>
      <c r="Q5722" t="b">
        <f t="shared" si="448"/>
        <v>1</v>
      </c>
      <c r="R5722" t="b">
        <f t="shared" si="449"/>
        <v>1</v>
      </c>
      <c r="U5722" s="105" t="s">
        <v>494</v>
      </c>
      <c r="V5722" s="105" t="s">
        <v>495</v>
      </c>
      <c r="W5722" s="106">
        <v>7878900</v>
      </c>
      <c r="X5722" s="106">
        <v>0</v>
      </c>
    </row>
    <row r="5723" spans="2:24" x14ac:dyDescent="0.25">
      <c r="B5723" s="105" t="s">
        <v>496</v>
      </c>
      <c r="C5723" s="105" t="s">
        <v>497</v>
      </c>
      <c r="D5723" s="106">
        <v>7878900</v>
      </c>
      <c r="E5723" s="106">
        <v>0</v>
      </c>
      <c r="M5723" t="b">
        <f t="shared" ref="M5723:M5786" si="450">+B5723=U5723</f>
        <v>1</v>
      </c>
      <c r="N5723" t="b">
        <f t="shared" ref="N5723:N5786" si="451">+C5723=V5723</f>
        <v>1</v>
      </c>
      <c r="O5723" t="b">
        <f t="shared" ref="O5723:P5786" si="452">+D5723=W5723</f>
        <v>1</v>
      </c>
      <c r="P5723" t="b">
        <f t="shared" si="452"/>
        <v>1</v>
      </c>
      <c r="Q5723" t="b">
        <f t="shared" ref="Q5723:Q5786" si="453">+F5723=Y5723</f>
        <v>1</v>
      </c>
      <c r="R5723" t="b">
        <f t="shared" ref="R5723:R5786" si="454">+G5723=Z5723</f>
        <v>1</v>
      </c>
      <c r="U5723" s="105" t="s">
        <v>496</v>
      </c>
      <c r="V5723" s="105" t="s">
        <v>497</v>
      </c>
      <c r="W5723" s="106">
        <v>7878900</v>
      </c>
      <c r="X5723" s="106">
        <v>0</v>
      </c>
    </row>
    <row r="5724" spans="2:24" x14ac:dyDescent="0.25">
      <c r="B5724" s="105" t="s">
        <v>498</v>
      </c>
      <c r="C5724" s="105" t="s">
        <v>497</v>
      </c>
      <c r="D5724" s="106">
        <v>7878900</v>
      </c>
      <c r="E5724" s="106">
        <v>0</v>
      </c>
      <c r="M5724" t="b">
        <f t="shared" si="450"/>
        <v>1</v>
      </c>
      <c r="N5724" t="b">
        <f t="shared" si="451"/>
        <v>1</v>
      </c>
      <c r="O5724" t="b">
        <f t="shared" si="452"/>
        <v>1</v>
      </c>
      <c r="P5724" t="b">
        <f t="shared" si="452"/>
        <v>1</v>
      </c>
      <c r="Q5724" t="b">
        <f t="shared" si="453"/>
        <v>1</v>
      </c>
      <c r="R5724" t="b">
        <f t="shared" si="454"/>
        <v>1</v>
      </c>
      <c r="U5724" s="105" t="s">
        <v>498</v>
      </c>
      <c r="V5724" s="105" t="s">
        <v>497</v>
      </c>
      <c r="W5724" s="106">
        <v>7878900</v>
      </c>
      <c r="X5724" s="106">
        <v>0</v>
      </c>
    </row>
    <row r="5725" spans="2:24" x14ac:dyDescent="0.25">
      <c r="B5725" s="105" t="s">
        <v>635</v>
      </c>
      <c r="C5725" s="105" t="s">
        <v>636</v>
      </c>
      <c r="D5725" s="106">
        <v>24040000</v>
      </c>
      <c r="E5725" s="106">
        <v>0</v>
      </c>
      <c r="M5725" t="b">
        <f t="shared" si="450"/>
        <v>1</v>
      </c>
      <c r="N5725" t="b">
        <f t="shared" si="451"/>
        <v>1</v>
      </c>
      <c r="O5725" t="b">
        <f t="shared" si="452"/>
        <v>1</v>
      </c>
      <c r="P5725" t="b">
        <f t="shared" si="452"/>
        <v>1</v>
      </c>
      <c r="Q5725" t="b">
        <f t="shared" si="453"/>
        <v>1</v>
      </c>
      <c r="R5725" t="b">
        <f t="shared" si="454"/>
        <v>1</v>
      </c>
      <c r="U5725" s="105" t="s">
        <v>635</v>
      </c>
      <c r="V5725" s="105" t="s">
        <v>636</v>
      </c>
      <c r="W5725" s="106">
        <v>24040000</v>
      </c>
      <c r="X5725" s="106">
        <v>0</v>
      </c>
    </row>
    <row r="5726" spans="2:24" x14ac:dyDescent="0.25">
      <c r="B5726" s="105" t="s">
        <v>637</v>
      </c>
      <c r="C5726" s="105" t="s">
        <v>638</v>
      </c>
      <c r="D5726" s="106">
        <v>24040000</v>
      </c>
      <c r="E5726" s="106">
        <v>0</v>
      </c>
      <c r="M5726" t="b">
        <f t="shared" si="450"/>
        <v>1</v>
      </c>
      <c r="N5726" t="b">
        <f t="shared" si="451"/>
        <v>1</v>
      </c>
      <c r="O5726" t="b">
        <f t="shared" si="452"/>
        <v>1</v>
      </c>
      <c r="P5726" t="b">
        <f t="shared" si="452"/>
        <v>1</v>
      </c>
      <c r="Q5726" t="b">
        <f t="shared" si="453"/>
        <v>1</v>
      </c>
      <c r="R5726" t="b">
        <f t="shared" si="454"/>
        <v>1</v>
      </c>
      <c r="U5726" s="105" t="s">
        <v>637</v>
      </c>
      <c r="V5726" s="105" t="s">
        <v>638</v>
      </c>
      <c r="W5726" s="106">
        <v>24040000</v>
      </c>
      <c r="X5726" s="106">
        <v>0</v>
      </c>
    </row>
    <row r="5727" spans="2:24" x14ac:dyDescent="0.25">
      <c r="B5727" s="105" t="s">
        <v>639</v>
      </c>
      <c r="C5727" s="105" t="s">
        <v>638</v>
      </c>
      <c r="D5727" s="106">
        <v>24040000</v>
      </c>
      <c r="E5727" s="106">
        <v>0</v>
      </c>
      <c r="M5727" t="b">
        <f t="shared" si="450"/>
        <v>1</v>
      </c>
      <c r="N5727" t="b">
        <f t="shared" si="451"/>
        <v>1</v>
      </c>
      <c r="O5727" t="b">
        <f t="shared" si="452"/>
        <v>1</v>
      </c>
      <c r="P5727" t="b">
        <f t="shared" si="452"/>
        <v>1</v>
      </c>
      <c r="Q5727" t="b">
        <f t="shared" si="453"/>
        <v>1</v>
      </c>
      <c r="R5727" t="b">
        <f t="shared" si="454"/>
        <v>1</v>
      </c>
      <c r="U5727" s="105" t="s">
        <v>639</v>
      </c>
      <c r="V5727" s="105" t="s">
        <v>638</v>
      </c>
      <c r="W5727" s="106">
        <v>24040000</v>
      </c>
      <c r="X5727" s="106">
        <v>0</v>
      </c>
    </row>
    <row r="5728" spans="2:24" x14ac:dyDescent="0.25">
      <c r="B5728" s="105" t="s">
        <v>640</v>
      </c>
      <c r="C5728" s="105" t="s">
        <v>641</v>
      </c>
      <c r="D5728" s="106">
        <v>21786500</v>
      </c>
      <c r="E5728" s="106">
        <v>0</v>
      </c>
      <c r="M5728" t="b">
        <f t="shared" si="450"/>
        <v>1</v>
      </c>
      <c r="N5728" t="b">
        <f t="shared" si="451"/>
        <v>1</v>
      </c>
      <c r="O5728" t="b">
        <f t="shared" si="452"/>
        <v>1</v>
      </c>
      <c r="P5728" t="b">
        <f t="shared" si="452"/>
        <v>1</v>
      </c>
      <c r="Q5728" t="b">
        <f t="shared" si="453"/>
        <v>1</v>
      </c>
      <c r="R5728" t="b">
        <f t="shared" si="454"/>
        <v>1</v>
      </c>
      <c r="U5728" s="105" t="s">
        <v>640</v>
      </c>
      <c r="V5728" s="105" t="s">
        <v>641</v>
      </c>
      <c r="W5728" s="106">
        <v>21786500</v>
      </c>
      <c r="X5728" s="106">
        <v>0</v>
      </c>
    </row>
    <row r="5729" spans="2:24" x14ac:dyDescent="0.25">
      <c r="B5729" s="105" t="s">
        <v>642</v>
      </c>
      <c r="C5729" s="105" t="s">
        <v>643</v>
      </c>
      <c r="D5729" s="106">
        <v>21786500</v>
      </c>
      <c r="E5729" s="106">
        <v>0</v>
      </c>
      <c r="M5729" t="b">
        <f t="shared" si="450"/>
        <v>1</v>
      </c>
      <c r="N5729" t="b">
        <f t="shared" si="451"/>
        <v>1</v>
      </c>
      <c r="O5729" t="b">
        <f t="shared" si="452"/>
        <v>1</v>
      </c>
      <c r="P5729" t="b">
        <f t="shared" si="452"/>
        <v>1</v>
      </c>
      <c r="Q5729" t="b">
        <f t="shared" si="453"/>
        <v>1</v>
      </c>
      <c r="R5729" t="b">
        <f t="shared" si="454"/>
        <v>1</v>
      </c>
      <c r="U5729" s="105" t="s">
        <v>642</v>
      </c>
      <c r="V5729" s="105" t="s">
        <v>643</v>
      </c>
      <c r="W5729" s="106">
        <v>21786500</v>
      </c>
      <c r="X5729" s="106">
        <v>0</v>
      </c>
    </row>
    <row r="5730" spans="2:24" x14ac:dyDescent="0.25">
      <c r="B5730" s="105" t="s">
        <v>644</v>
      </c>
      <c r="C5730" s="105" t="s">
        <v>643</v>
      </c>
      <c r="D5730" s="106">
        <v>21786500</v>
      </c>
      <c r="E5730" s="106">
        <v>0</v>
      </c>
      <c r="M5730" t="b">
        <f t="shared" si="450"/>
        <v>1</v>
      </c>
      <c r="N5730" t="b">
        <f t="shared" si="451"/>
        <v>1</v>
      </c>
      <c r="O5730" t="b">
        <f t="shared" si="452"/>
        <v>1</v>
      </c>
      <c r="P5730" t="b">
        <f t="shared" si="452"/>
        <v>1</v>
      </c>
      <c r="Q5730" t="b">
        <f t="shared" si="453"/>
        <v>1</v>
      </c>
      <c r="R5730" t="b">
        <f t="shared" si="454"/>
        <v>1</v>
      </c>
      <c r="U5730" s="105" t="s">
        <v>644</v>
      </c>
      <c r="V5730" s="105" t="s">
        <v>643</v>
      </c>
      <c r="W5730" s="106">
        <v>21786500</v>
      </c>
      <c r="X5730" s="106">
        <v>0</v>
      </c>
    </row>
    <row r="5731" spans="2:24" x14ac:dyDescent="0.25">
      <c r="B5731" s="105" t="s">
        <v>450</v>
      </c>
      <c r="C5731" s="105" t="s">
        <v>451</v>
      </c>
      <c r="D5731" s="106">
        <v>26369000</v>
      </c>
      <c r="E5731" s="106">
        <v>0</v>
      </c>
      <c r="M5731" t="b">
        <f t="shared" si="450"/>
        <v>1</v>
      </c>
      <c r="N5731" t="b">
        <f t="shared" si="451"/>
        <v>1</v>
      </c>
      <c r="O5731" t="b">
        <f t="shared" si="452"/>
        <v>1</v>
      </c>
      <c r="P5731" t="b">
        <f t="shared" si="452"/>
        <v>1</v>
      </c>
      <c r="Q5731" t="b">
        <f t="shared" si="453"/>
        <v>1</v>
      </c>
      <c r="R5731" t="b">
        <f t="shared" si="454"/>
        <v>1</v>
      </c>
      <c r="U5731" s="105" t="s">
        <v>450</v>
      </c>
      <c r="V5731" s="105" t="s">
        <v>451</v>
      </c>
      <c r="W5731" s="106">
        <v>26369000</v>
      </c>
      <c r="X5731" s="106">
        <v>0</v>
      </c>
    </row>
    <row r="5732" spans="2:24" x14ac:dyDescent="0.25">
      <c r="B5732" s="105" t="s">
        <v>452</v>
      </c>
      <c r="C5732" s="105" t="s">
        <v>453</v>
      </c>
      <c r="D5732" s="106">
        <v>26369000</v>
      </c>
      <c r="E5732" s="106">
        <v>0</v>
      </c>
      <c r="M5732" t="b">
        <f t="shared" si="450"/>
        <v>1</v>
      </c>
      <c r="N5732" t="b">
        <f t="shared" si="451"/>
        <v>1</v>
      </c>
      <c r="O5732" t="b">
        <f t="shared" si="452"/>
        <v>1</v>
      </c>
      <c r="P5732" t="b">
        <f t="shared" si="452"/>
        <v>1</v>
      </c>
      <c r="Q5732" t="b">
        <f t="shared" si="453"/>
        <v>1</v>
      </c>
      <c r="R5732" t="b">
        <f t="shared" si="454"/>
        <v>1</v>
      </c>
      <c r="U5732" s="105" t="s">
        <v>452</v>
      </c>
      <c r="V5732" s="105" t="s">
        <v>453</v>
      </c>
      <c r="W5732" s="106">
        <v>26369000</v>
      </c>
      <c r="X5732" s="106">
        <v>0</v>
      </c>
    </row>
    <row r="5733" spans="2:24" x14ac:dyDescent="0.25">
      <c r="B5733" s="105" t="s">
        <v>454</v>
      </c>
      <c r="C5733" s="105" t="s">
        <v>453</v>
      </c>
      <c r="D5733" s="106">
        <v>13744000</v>
      </c>
      <c r="E5733" s="106">
        <v>0</v>
      </c>
      <c r="M5733" t="b">
        <f t="shared" si="450"/>
        <v>1</v>
      </c>
      <c r="N5733" t="b">
        <f t="shared" si="451"/>
        <v>1</v>
      </c>
      <c r="O5733" t="b">
        <f t="shared" si="452"/>
        <v>1</v>
      </c>
      <c r="P5733" t="b">
        <f t="shared" si="452"/>
        <v>1</v>
      </c>
      <c r="Q5733" t="b">
        <f t="shared" si="453"/>
        <v>1</v>
      </c>
      <c r="R5733" t="b">
        <f t="shared" si="454"/>
        <v>1</v>
      </c>
      <c r="U5733" s="105" t="s">
        <v>454</v>
      </c>
      <c r="V5733" s="105" t="s">
        <v>453</v>
      </c>
      <c r="W5733" s="106">
        <v>13744000</v>
      </c>
      <c r="X5733" s="106">
        <v>0</v>
      </c>
    </row>
    <row r="5734" spans="2:24" x14ac:dyDescent="0.25">
      <c r="B5734" s="105" t="s">
        <v>485</v>
      </c>
      <c r="C5734" s="105" t="s">
        <v>486</v>
      </c>
      <c r="D5734" s="106">
        <v>1500000</v>
      </c>
      <c r="E5734" s="106">
        <v>0</v>
      </c>
      <c r="M5734" t="b">
        <f t="shared" si="450"/>
        <v>1</v>
      </c>
      <c r="N5734" t="b">
        <f t="shared" si="451"/>
        <v>1</v>
      </c>
      <c r="O5734" t="b">
        <f t="shared" si="452"/>
        <v>1</v>
      </c>
      <c r="P5734" t="b">
        <f t="shared" si="452"/>
        <v>1</v>
      </c>
      <c r="Q5734" t="b">
        <f t="shared" si="453"/>
        <v>1</v>
      </c>
      <c r="R5734" t="b">
        <f t="shared" si="454"/>
        <v>1</v>
      </c>
      <c r="U5734" s="105" t="s">
        <v>485</v>
      </c>
      <c r="V5734" s="105" t="s">
        <v>486</v>
      </c>
      <c r="W5734" s="106">
        <v>1500000</v>
      </c>
      <c r="X5734" s="106">
        <v>0</v>
      </c>
    </row>
    <row r="5735" spans="2:24" x14ac:dyDescent="0.25">
      <c r="B5735" s="105" t="s">
        <v>801</v>
      </c>
      <c r="C5735" s="105" t="s">
        <v>802</v>
      </c>
      <c r="D5735" s="106">
        <v>5000000</v>
      </c>
      <c r="E5735" s="106">
        <v>0</v>
      </c>
      <c r="M5735" t="b">
        <f t="shared" si="450"/>
        <v>1</v>
      </c>
      <c r="N5735" t="b">
        <f t="shared" si="451"/>
        <v>1</v>
      </c>
      <c r="O5735" t="b">
        <f t="shared" si="452"/>
        <v>1</v>
      </c>
      <c r="P5735" t="b">
        <f t="shared" si="452"/>
        <v>1</v>
      </c>
      <c r="Q5735" t="b">
        <f t="shared" si="453"/>
        <v>1</v>
      </c>
      <c r="R5735" t="b">
        <f t="shared" si="454"/>
        <v>1</v>
      </c>
      <c r="U5735" s="105" t="s">
        <v>801</v>
      </c>
      <c r="V5735" s="105" t="s">
        <v>802</v>
      </c>
      <c r="W5735" s="106">
        <v>5000000</v>
      </c>
      <c r="X5735" s="106">
        <v>0</v>
      </c>
    </row>
    <row r="5736" spans="2:24" x14ac:dyDescent="0.25">
      <c r="B5736" s="105" t="s">
        <v>803</v>
      </c>
      <c r="C5736" s="105" t="s">
        <v>804</v>
      </c>
      <c r="D5736" s="106">
        <v>1150000</v>
      </c>
      <c r="E5736" s="106">
        <v>0</v>
      </c>
      <c r="M5736" t="b">
        <f t="shared" si="450"/>
        <v>1</v>
      </c>
      <c r="N5736" t="b">
        <f t="shared" si="451"/>
        <v>1</v>
      </c>
      <c r="O5736" t="b">
        <f t="shared" si="452"/>
        <v>1</v>
      </c>
      <c r="P5736" t="b">
        <f t="shared" si="452"/>
        <v>1</v>
      </c>
      <c r="Q5736" t="b">
        <f t="shared" si="453"/>
        <v>1</v>
      </c>
      <c r="R5736" t="b">
        <f t="shared" si="454"/>
        <v>1</v>
      </c>
      <c r="U5736" s="105" t="s">
        <v>803</v>
      </c>
      <c r="V5736" s="105" t="s">
        <v>804</v>
      </c>
      <c r="W5736" s="106">
        <v>1150000</v>
      </c>
      <c r="X5736" s="106">
        <v>0</v>
      </c>
    </row>
    <row r="5737" spans="2:24" x14ac:dyDescent="0.25">
      <c r="B5737" s="105" t="s">
        <v>805</v>
      </c>
      <c r="C5737" s="105" t="s">
        <v>1605</v>
      </c>
      <c r="D5737" s="106">
        <v>1990000</v>
      </c>
      <c r="E5737" s="106">
        <v>0</v>
      </c>
      <c r="M5737" t="b">
        <f t="shared" si="450"/>
        <v>1</v>
      </c>
      <c r="N5737" t="b">
        <f t="shared" si="451"/>
        <v>1</v>
      </c>
      <c r="O5737" t="b">
        <f t="shared" si="452"/>
        <v>1</v>
      </c>
      <c r="P5737" t="b">
        <f t="shared" si="452"/>
        <v>1</v>
      </c>
      <c r="Q5737" t="b">
        <f t="shared" si="453"/>
        <v>1</v>
      </c>
      <c r="R5737" t="b">
        <f t="shared" si="454"/>
        <v>1</v>
      </c>
      <c r="U5737" s="105" t="s">
        <v>805</v>
      </c>
      <c r="V5737" s="105" t="s">
        <v>1605</v>
      </c>
      <c r="W5737" s="106">
        <v>1990000</v>
      </c>
      <c r="X5737" s="106">
        <v>0</v>
      </c>
    </row>
    <row r="5738" spans="2:24" x14ac:dyDescent="0.25">
      <c r="B5738" s="105" t="s">
        <v>806</v>
      </c>
      <c r="C5738" s="105" t="s">
        <v>807</v>
      </c>
      <c r="D5738" s="106">
        <v>2985000</v>
      </c>
      <c r="E5738" s="106">
        <v>0</v>
      </c>
      <c r="M5738" t="b">
        <f t="shared" si="450"/>
        <v>1</v>
      </c>
      <c r="N5738" t="b">
        <f t="shared" si="451"/>
        <v>1</v>
      </c>
      <c r="O5738" t="b">
        <f t="shared" si="452"/>
        <v>1</v>
      </c>
      <c r="P5738" t="b">
        <f t="shared" si="452"/>
        <v>1</v>
      </c>
      <c r="Q5738" t="b">
        <f t="shared" si="453"/>
        <v>1</v>
      </c>
      <c r="R5738" t="b">
        <f t="shared" si="454"/>
        <v>1</v>
      </c>
      <c r="U5738" s="105" t="s">
        <v>806</v>
      </c>
      <c r="V5738" s="105" t="s">
        <v>807</v>
      </c>
      <c r="W5738" s="106">
        <v>2985000</v>
      </c>
      <c r="X5738" s="106">
        <v>0</v>
      </c>
    </row>
    <row r="5739" spans="2:24" x14ac:dyDescent="0.25">
      <c r="B5739" s="105" t="s">
        <v>645</v>
      </c>
      <c r="C5739" s="105" t="s">
        <v>646</v>
      </c>
      <c r="D5739" s="106">
        <v>9584224</v>
      </c>
      <c r="E5739" s="106">
        <v>0</v>
      </c>
      <c r="M5739" t="b">
        <f t="shared" si="450"/>
        <v>1</v>
      </c>
      <c r="N5739" t="b">
        <f t="shared" si="451"/>
        <v>1</v>
      </c>
      <c r="O5739" t="b">
        <f t="shared" si="452"/>
        <v>1</v>
      </c>
      <c r="P5739" t="b">
        <f t="shared" si="452"/>
        <v>1</v>
      </c>
      <c r="Q5739" t="b">
        <f t="shared" si="453"/>
        <v>1</v>
      </c>
      <c r="R5739" t="b">
        <f t="shared" si="454"/>
        <v>1</v>
      </c>
      <c r="U5739" s="105" t="s">
        <v>645</v>
      </c>
      <c r="V5739" s="105" t="s">
        <v>646</v>
      </c>
      <c r="W5739" s="106">
        <v>9584224</v>
      </c>
      <c r="X5739" s="106">
        <v>0</v>
      </c>
    </row>
    <row r="5740" spans="2:24" x14ac:dyDescent="0.25">
      <c r="B5740" s="105" t="s">
        <v>647</v>
      </c>
      <c r="C5740" s="105" t="s">
        <v>648</v>
      </c>
      <c r="D5740" s="106">
        <v>9584224</v>
      </c>
      <c r="E5740" s="106">
        <v>0</v>
      </c>
      <c r="M5740" t="b">
        <f t="shared" si="450"/>
        <v>1</v>
      </c>
      <c r="N5740" t="b">
        <f t="shared" si="451"/>
        <v>1</v>
      </c>
      <c r="O5740" t="b">
        <f t="shared" si="452"/>
        <v>1</v>
      </c>
      <c r="P5740" t="b">
        <f t="shared" si="452"/>
        <v>1</v>
      </c>
      <c r="Q5740" t="b">
        <f t="shared" si="453"/>
        <v>1</v>
      </c>
      <c r="R5740" t="b">
        <f t="shared" si="454"/>
        <v>1</v>
      </c>
      <c r="U5740" s="105" t="s">
        <v>647</v>
      </c>
      <c r="V5740" s="105" t="s">
        <v>648</v>
      </c>
      <c r="W5740" s="106">
        <v>9584224</v>
      </c>
      <c r="X5740" s="106">
        <v>0</v>
      </c>
    </row>
    <row r="5741" spans="2:24" x14ac:dyDescent="0.25">
      <c r="B5741" s="105" t="s">
        <v>649</v>
      </c>
      <c r="C5741" s="105" t="s">
        <v>648</v>
      </c>
      <c r="D5741" s="106">
        <v>9584224</v>
      </c>
      <c r="E5741" s="106">
        <v>0</v>
      </c>
      <c r="M5741" t="b">
        <f t="shared" si="450"/>
        <v>1</v>
      </c>
      <c r="N5741" t="b">
        <f t="shared" si="451"/>
        <v>1</v>
      </c>
      <c r="O5741" t="b">
        <f t="shared" si="452"/>
        <v>1</v>
      </c>
      <c r="P5741" t="b">
        <f t="shared" si="452"/>
        <v>1</v>
      </c>
      <c r="Q5741" t="b">
        <f t="shared" si="453"/>
        <v>1</v>
      </c>
      <c r="R5741" t="b">
        <f t="shared" si="454"/>
        <v>1</v>
      </c>
      <c r="U5741" s="105" t="s">
        <v>649</v>
      </c>
      <c r="V5741" s="105" t="s">
        <v>648</v>
      </c>
      <c r="W5741" s="106">
        <v>9584224</v>
      </c>
      <c r="X5741" s="106">
        <v>0</v>
      </c>
    </row>
    <row r="5742" spans="2:24" x14ac:dyDescent="0.25">
      <c r="B5742" s="105" t="s">
        <v>455</v>
      </c>
      <c r="C5742" s="105" t="s">
        <v>456</v>
      </c>
      <c r="D5742" s="106">
        <v>35821198</v>
      </c>
      <c r="E5742" s="106">
        <v>0</v>
      </c>
      <c r="M5742" t="b">
        <f t="shared" si="450"/>
        <v>1</v>
      </c>
      <c r="N5742" t="b">
        <f t="shared" si="451"/>
        <v>1</v>
      </c>
      <c r="O5742" t="b">
        <f t="shared" si="452"/>
        <v>1</v>
      </c>
      <c r="P5742" t="b">
        <f t="shared" si="452"/>
        <v>1</v>
      </c>
      <c r="Q5742" t="b">
        <f t="shared" si="453"/>
        <v>1</v>
      </c>
      <c r="R5742" t="b">
        <f t="shared" si="454"/>
        <v>1</v>
      </c>
      <c r="U5742" s="105" t="s">
        <v>455</v>
      </c>
      <c r="V5742" s="105" t="s">
        <v>456</v>
      </c>
      <c r="W5742" s="106">
        <v>35821198</v>
      </c>
      <c r="X5742" s="106">
        <v>0</v>
      </c>
    </row>
    <row r="5743" spans="2:24" x14ac:dyDescent="0.25">
      <c r="B5743" s="105" t="s">
        <v>457</v>
      </c>
      <c r="C5743" s="105" t="s">
        <v>458</v>
      </c>
      <c r="D5743" s="106">
        <v>6969698</v>
      </c>
      <c r="E5743" s="106">
        <v>0</v>
      </c>
      <c r="M5743" t="b">
        <f t="shared" si="450"/>
        <v>1</v>
      </c>
      <c r="N5743" t="b">
        <f t="shared" si="451"/>
        <v>1</v>
      </c>
      <c r="O5743" t="b">
        <f t="shared" si="452"/>
        <v>1</v>
      </c>
      <c r="P5743" t="b">
        <f t="shared" si="452"/>
        <v>1</v>
      </c>
      <c r="Q5743" t="b">
        <f t="shared" si="453"/>
        <v>1</v>
      </c>
      <c r="R5743" t="b">
        <f t="shared" si="454"/>
        <v>1</v>
      </c>
      <c r="U5743" s="105" t="s">
        <v>457</v>
      </c>
      <c r="V5743" s="105" t="s">
        <v>458</v>
      </c>
      <c r="W5743" s="106">
        <v>6969698</v>
      </c>
      <c r="X5743" s="106">
        <v>0</v>
      </c>
    </row>
    <row r="5744" spans="2:24" x14ac:dyDescent="0.25">
      <c r="B5744" s="105" t="s">
        <v>826</v>
      </c>
      <c r="C5744" s="105" t="s">
        <v>1610</v>
      </c>
      <c r="D5744" s="106">
        <v>4000000</v>
      </c>
      <c r="E5744" s="106">
        <v>0</v>
      </c>
      <c r="M5744" t="b">
        <f t="shared" si="450"/>
        <v>1</v>
      </c>
      <c r="N5744" t="b">
        <f t="shared" si="451"/>
        <v>1</v>
      </c>
      <c r="O5744" t="b">
        <f t="shared" si="452"/>
        <v>1</v>
      </c>
      <c r="P5744" t="b">
        <f t="shared" si="452"/>
        <v>1</v>
      </c>
      <c r="Q5744" t="b">
        <f t="shared" si="453"/>
        <v>1</v>
      </c>
      <c r="R5744" t="b">
        <f t="shared" si="454"/>
        <v>1</v>
      </c>
      <c r="U5744" s="105" t="s">
        <v>826</v>
      </c>
      <c r="V5744" s="105" t="s">
        <v>1610</v>
      </c>
      <c r="W5744" s="106">
        <v>4000000</v>
      </c>
      <c r="X5744" s="106">
        <v>0</v>
      </c>
    </row>
    <row r="5745" spans="2:24" x14ac:dyDescent="0.25">
      <c r="B5745" s="105" t="s">
        <v>828</v>
      </c>
      <c r="C5745" s="105" t="s">
        <v>1612</v>
      </c>
      <c r="D5745" s="106">
        <v>2969698</v>
      </c>
      <c r="E5745" s="106">
        <v>0</v>
      </c>
      <c r="M5745" t="b">
        <f t="shared" si="450"/>
        <v>1</v>
      </c>
      <c r="N5745" t="b">
        <f t="shared" si="451"/>
        <v>1</v>
      </c>
      <c r="O5745" t="b">
        <f t="shared" si="452"/>
        <v>1</v>
      </c>
      <c r="P5745" t="b">
        <f t="shared" si="452"/>
        <v>1</v>
      </c>
      <c r="Q5745" t="b">
        <f t="shared" si="453"/>
        <v>1</v>
      </c>
      <c r="R5745" t="b">
        <f t="shared" si="454"/>
        <v>1</v>
      </c>
      <c r="U5745" s="105" t="s">
        <v>828</v>
      </c>
      <c r="V5745" s="105" t="s">
        <v>1612</v>
      </c>
      <c r="W5745" s="106">
        <v>2969698</v>
      </c>
      <c r="X5745" s="106">
        <v>0</v>
      </c>
    </row>
    <row r="5746" spans="2:24" x14ac:dyDescent="0.25">
      <c r="B5746" s="105" t="s">
        <v>460</v>
      </c>
      <c r="C5746" s="105" t="s">
        <v>461</v>
      </c>
      <c r="D5746" s="106">
        <v>28851500</v>
      </c>
      <c r="E5746" s="106">
        <v>0</v>
      </c>
      <c r="M5746" t="b">
        <f t="shared" si="450"/>
        <v>1</v>
      </c>
      <c r="N5746" t="b">
        <f t="shared" si="451"/>
        <v>1</v>
      </c>
      <c r="O5746" t="b">
        <f t="shared" si="452"/>
        <v>1</v>
      </c>
      <c r="P5746" t="b">
        <f t="shared" si="452"/>
        <v>1</v>
      </c>
      <c r="Q5746" t="b">
        <f t="shared" si="453"/>
        <v>1</v>
      </c>
      <c r="R5746" t="b">
        <f t="shared" si="454"/>
        <v>1</v>
      </c>
      <c r="U5746" s="105" t="s">
        <v>460</v>
      </c>
      <c r="V5746" s="105" t="s">
        <v>461</v>
      </c>
      <c r="W5746" s="106">
        <v>28851500</v>
      </c>
      <c r="X5746" s="106">
        <v>0</v>
      </c>
    </row>
    <row r="5747" spans="2:24" x14ac:dyDescent="0.25">
      <c r="B5747" s="105" t="s">
        <v>462</v>
      </c>
      <c r="C5747" s="105" t="s">
        <v>461</v>
      </c>
      <c r="D5747" s="106">
        <v>13995500</v>
      </c>
      <c r="E5747" s="106">
        <v>0</v>
      </c>
      <c r="M5747" t="b">
        <f t="shared" si="450"/>
        <v>1</v>
      </c>
      <c r="N5747" t="b">
        <f t="shared" si="451"/>
        <v>1</v>
      </c>
      <c r="O5747" t="b">
        <f t="shared" si="452"/>
        <v>1</v>
      </c>
      <c r="P5747" t="b">
        <f t="shared" si="452"/>
        <v>1</v>
      </c>
      <c r="Q5747" t="b">
        <f t="shared" si="453"/>
        <v>1</v>
      </c>
      <c r="R5747" t="b">
        <f t="shared" si="454"/>
        <v>1</v>
      </c>
      <c r="U5747" s="105" t="s">
        <v>462</v>
      </c>
      <c r="V5747" s="105" t="s">
        <v>461</v>
      </c>
      <c r="W5747" s="106">
        <v>13995500</v>
      </c>
      <c r="X5747" s="106">
        <v>0</v>
      </c>
    </row>
    <row r="5748" spans="2:24" x14ac:dyDescent="0.25">
      <c r="B5748" s="105" t="s">
        <v>829</v>
      </c>
      <c r="C5748" s="105" t="s">
        <v>833</v>
      </c>
      <c r="D5748" s="106">
        <v>4216000</v>
      </c>
      <c r="E5748" s="106">
        <v>0</v>
      </c>
      <c r="M5748" t="b">
        <f t="shared" si="450"/>
        <v>1</v>
      </c>
      <c r="N5748" t="b">
        <f t="shared" si="451"/>
        <v>1</v>
      </c>
      <c r="O5748" t="b">
        <f t="shared" si="452"/>
        <v>1</v>
      </c>
      <c r="P5748" t="b">
        <f t="shared" si="452"/>
        <v>1</v>
      </c>
      <c r="Q5748" t="b">
        <f t="shared" si="453"/>
        <v>1</v>
      </c>
      <c r="R5748" t="b">
        <f t="shared" si="454"/>
        <v>1</v>
      </c>
      <c r="U5748" s="105" t="s">
        <v>829</v>
      </c>
      <c r="V5748" s="105" t="s">
        <v>833</v>
      </c>
      <c r="W5748" s="106">
        <v>4216000</v>
      </c>
      <c r="X5748" s="106">
        <v>0</v>
      </c>
    </row>
    <row r="5749" spans="2:24" x14ac:dyDescent="0.25">
      <c r="B5749" s="105" t="s">
        <v>831</v>
      </c>
      <c r="C5749" s="105" t="s">
        <v>830</v>
      </c>
      <c r="D5749" s="106">
        <v>7740000</v>
      </c>
      <c r="E5749" s="106">
        <v>0</v>
      </c>
      <c r="M5749" t="b">
        <f t="shared" si="450"/>
        <v>1</v>
      </c>
      <c r="N5749" t="b">
        <f t="shared" si="451"/>
        <v>1</v>
      </c>
      <c r="O5749" t="b">
        <f t="shared" si="452"/>
        <v>1</v>
      </c>
      <c r="P5749" t="b">
        <f t="shared" si="452"/>
        <v>1</v>
      </c>
      <c r="Q5749" t="b">
        <f t="shared" si="453"/>
        <v>1</v>
      </c>
      <c r="R5749" t="b">
        <f t="shared" si="454"/>
        <v>1</v>
      </c>
      <c r="U5749" s="105" t="s">
        <v>831</v>
      </c>
      <c r="V5749" s="105" t="s">
        <v>830</v>
      </c>
      <c r="W5749" s="106">
        <v>7740000</v>
      </c>
      <c r="X5749" s="106">
        <v>0</v>
      </c>
    </row>
    <row r="5750" spans="2:24" x14ac:dyDescent="0.25">
      <c r="B5750" s="105" t="s">
        <v>832</v>
      </c>
      <c r="C5750" s="105" t="s">
        <v>1457</v>
      </c>
      <c r="D5750" s="106">
        <v>1900000</v>
      </c>
      <c r="E5750" s="106">
        <v>0</v>
      </c>
      <c r="M5750" t="b">
        <f t="shared" si="450"/>
        <v>1</v>
      </c>
      <c r="N5750" t="b">
        <f t="shared" si="451"/>
        <v>1</v>
      </c>
      <c r="O5750" t="b">
        <f t="shared" si="452"/>
        <v>1</v>
      </c>
      <c r="P5750" t="b">
        <f t="shared" si="452"/>
        <v>1</v>
      </c>
      <c r="Q5750" t="b">
        <f t="shared" si="453"/>
        <v>1</v>
      </c>
      <c r="R5750" t="b">
        <f t="shared" si="454"/>
        <v>1</v>
      </c>
      <c r="U5750" s="105" t="s">
        <v>832</v>
      </c>
      <c r="V5750" s="105" t="s">
        <v>1457</v>
      </c>
      <c r="W5750" s="106">
        <v>1900000</v>
      </c>
      <c r="X5750" s="106">
        <v>0</v>
      </c>
    </row>
    <row r="5751" spans="2:24" x14ac:dyDescent="0.25">
      <c r="B5751" s="105" t="s">
        <v>1458</v>
      </c>
      <c r="C5751" s="105" t="s">
        <v>1459</v>
      </c>
      <c r="D5751" s="106">
        <v>1000000</v>
      </c>
      <c r="E5751" s="106">
        <v>0</v>
      </c>
      <c r="M5751" t="b">
        <f t="shared" si="450"/>
        <v>1</v>
      </c>
      <c r="N5751" t="b">
        <f t="shared" si="451"/>
        <v>1</v>
      </c>
      <c r="O5751" t="b">
        <f t="shared" si="452"/>
        <v>1</v>
      </c>
      <c r="P5751" t="b">
        <f t="shared" si="452"/>
        <v>1</v>
      </c>
      <c r="Q5751" t="b">
        <f t="shared" si="453"/>
        <v>1</v>
      </c>
      <c r="R5751" t="b">
        <f t="shared" si="454"/>
        <v>1</v>
      </c>
      <c r="U5751" s="105" t="s">
        <v>1458</v>
      </c>
      <c r="V5751" s="105" t="s">
        <v>1459</v>
      </c>
      <c r="W5751" s="106">
        <v>1000000</v>
      </c>
      <c r="X5751" s="106">
        <v>0</v>
      </c>
    </row>
    <row r="5752" spans="2:24" x14ac:dyDescent="0.25">
      <c r="B5752" s="105" t="s">
        <v>521</v>
      </c>
      <c r="C5752" s="105" t="s">
        <v>522</v>
      </c>
      <c r="D5752" s="106">
        <v>15598500</v>
      </c>
      <c r="E5752" s="106">
        <v>0</v>
      </c>
      <c r="M5752" t="b">
        <f t="shared" si="450"/>
        <v>1</v>
      </c>
      <c r="N5752" t="b">
        <f t="shared" si="451"/>
        <v>1</v>
      </c>
      <c r="O5752" t="b">
        <f t="shared" si="452"/>
        <v>1</v>
      </c>
      <c r="P5752" t="b">
        <f t="shared" si="452"/>
        <v>1</v>
      </c>
      <c r="Q5752" t="b">
        <f t="shared" si="453"/>
        <v>1</v>
      </c>
      <c r="R5752" t="b">
        <f t="shared" si="454"/>
        <v>1</v>
      </c>
      <c r="U5752" s="105" t="s">
        <v>521</v>
      </c>
      <c r="V5752" s="105" t="s">
        <v>522</v>
      </c>
      <c r="W5752" s="106">
        <v>15598500</v>
      </c>
      <c r="X5752" s="106">
        <v>0</v>
      </c>
    </row>
    <row r="5753" spans="2:24" x14ac:dyDescent="0.25">
      <c r="B5753" s="105" t="s">
        <v>523</v>
      </c>
      <c r="C5753" s="105" t="s">
        <v>524</v>
      </c>
      <c r="D5753" s="106">
        <v>15598500</v>
      </c>
      <c r="E5753" s="106">
        <v>0</v>
      </c>
      <c r="M5753" t="b">
        <f t="shared" si="450"/>
        <v>1</v>
      </c>
      <c r="N5753" t="b">
        <f t="shared" si="451"/>
        <v>1</v>
      </c>
      <c r="O5753" t="b">
        <f t="shared" si="452"/>
        <v>1</v>
      </c>
      <c r="P5753" t="b">
        <f t="shared" si="452"/>
        <v>1</v>
      </c>
      <c r="Q5753" t="b">
        <f t="shared" si="453"/>
        <v>1</v>
      </c>
      <c r="R5753" t="b">
        <f t="shared" si="454"/>
        <v>1</v>
      </c>
      <c r="U5753" s="105" t="s">
        <v>523</v>
      </c>
      <c r="V5753" s="105" t="s">
        <v>524</v>
      </c>
      <c r="W5753" s="106">
        <v>15598500</v>
      </c>
      <c r="X5753" s="106">
        <v>0</v>
      </c>
    </row>
    <row r="5754" spans="2:24" x14ac:dyDescent="0.25">
      <c r="B5754" s="105" t="s">
        <v>525</v>
      </c>
      <c r="C5754" s="105" t="s">
        <v>524</v>
      </c>
      <c r="D5754" s="106">
        <v>13500000</v>
      </c>
      <c r="E5754" s="106">
        <v>0</v>
      </c>
      <c r="M5754" t="b">
        <f t="shared" si="450"/>
        <v>1</v>
      </c>
      <c r="N5754" t="b">
        <f t="shared" si="451"/>
        <v>1</v>
      </c>
      <c r="O5754" t="b">
        <f t="shared" si="452"/>
        <v>1</v>
      </c>
      <c r="P5754" t="b">
        <f t="shared" si="452"/>
        <v>1</v>
      </c>
      <c r="Q5754" t="b">
        <f t="shared" si="453"/>
        <v>1</v>
      </c>
      <c r="R5754" t="b">
        <f t="shared" si="454"/>
        <v>1</v>
      </c>
      <c r="U5754" s="105" t="s">
        <v>525</v>
      </c>
      <c r="V5754" s="105" t="s">
        <v>524</v>
      </c>
      <c r="W5754" s="106">
        <v>13500000</v>
      </c>
      <c r="X5754" s="106">
        <v>0</v>
      </c>
    </row>
    <row r="5755" spans="2:24" x14ac:dyDescent="0.25">
      <c r="B5755" s="105" t="s">
        <v>1460</v>
      </c>
      <c r="C5755" s="105" t="s">
        <v>1613</v>
      </c>
      <c r="D5755" s="106">
        <v>2098500</v>
      </c>
      <c r="E5755" s="106">
        <v>0</v>
      </c>
      <c r="M5755" t="b">
        <f t="shared" si="450"/>
        <v>1</v>
      </c>
      <c r="N5755" t="b">
        <f t="shared" si="451"/>
        <v>1</v>
      </c>
      <c r="O5755" t="b">
        <f t="shared" si="452"/>
        <v>1</v>
      </c>
      <c r="P5755" t="b">
        <f t="shared" si="452"/>
        <v>1</v>
      </c>
      <c r="Q5755" t="b">
        <f t="shared" si="453"/>
        <v>1</v>
      </c>
      <c r="R5755" t="b">
        <f t="shared" si="454"/>
        <v>1</v>
      </c>
      <c r="U5755" s="105" t="s">
        <v>1460</v>
      </c>
      <c r="V5755" s="105" t="s">
        <v>1613</v>
      </c>
      <c r="W5755" s="106">
        <v>2098500</v>
      </c>
      <c r="X5755" s="106">
        <v>0</v>
      </c>
    </row>
    <row r="5756" spans="2:24" x14ac:dyDescent="0.25">
      <c r="B5756" s="105" t="s">
        <v>650</v>
      </c>
      <c r="C5756" s="105" t="s">
        <v>651</v>
      </c>
      <c r="D5756" s="106">
        <v>65366337</v>
      </c>
      <c r="E5756" s="106">
        <v>0</v>
      </c>
      <c r="M5756" t="b">
        <f t="shared" si="450"/>
        <v>1</v>
      </c>
      <c r="N5756" t="b">
        <f t="shared" si="451"/>
        <v>1</v>
      </c>
      <c r="O5756" t="b">
        <f t="shared" si="452"/>
        <v>1</v>
      </c>
      <c r="P5756" t="b">
        <f t="shared" si="452"/>
        <v>1</v>
      </c>
      <c r="Q5756" t="b">
        <f t="shared" si="453"/>
        <v>1</v>
      </c>
      <c r="R5756" t="b">
        <f t="shared" si="454"/>
        <v>1</v>
      </c>
      <c r="U5756" s="105" t="s">
        <v>650</v>
      </c>
      <c r="V5756" s="105" t="s">
        <v>651</v>
      </c>
      <c r="W5756" s="106">
        <v>65366337</v>
      </c>
      <c r="X5756" s="106">
        <v>0</v>
      </c>
    </row>
    <row r="5757" spans="2:24" x14ac:dyDescent="0.25">
      <c r="B5757" s="105" t="s">
        <v>652</v>
      </c>
      <c r="C5757" s="105" t="s">
        <v>653</v>
      </c>
      <c r="D5757" s="106">
        <v>65366337</v>
      </c>
      <c r="E5757" s="106">
        <v>0</v>
      </c>
      <c r="M5757" t="b">
        <f t="shared" si="450"/>
        <v>1</v>
      </c>
      <c r="N5757" t="b">
        <f t="shared" si="451"/>
        <v>1</v>
      </c>
      <c r="O5757" t="b">
        <f t="shared" si="452"/>
        <v>1</v>
      </c>
      <c r="P5757" t="b">
        <f t="shared" si="452"/>
        <v>1</v>
      </c>
      <c r="Q5757" t="b">
        <f t="shared" si="453"/>
        <v>1</v>
      </c>
      <c r="R5757" t="b">
        <f t="shared" si="454"/>
        <v>1</v>
      </c>
      <c r="U5757" s="105" t="s">
        <v>652</v>
      </c>
      <c r="V5757" s="105" t="s">
        <v>653</v>
      </c>
      <c r="W5757" s="106">
        <v>65366337</v>
      </c>
      <c r="X5757" s="106">
        <v>0</v>
      </c>
    </row>
    <row r="5758" spans="2:24" x14ac:dyDescent="0.25">
      <c r="B5758" s="105" t="s">
        <v>654</v>
      </c>
      <c r="C5758" s="105" t="s">
        <v>653</v>
      </c>
      <c r="D5758" s="106">
        <v>65366337</v>
      </c>
      <c r="E5758" s="106">
        <v>0</v>
      </c>
      <c r="M5758" t="b">
        <f t="shared" si="450"/>
        <v>1</v>
      </c>
      <c r="N5758" t="b">
        <f t="shared" si="451"/>
        <v>1</v>
      </c>
      <c r="O5758" t="b">
        <f t="shared" si="452"/>
        <v>1</v>
      </c>
      <c r="P5758" t="b">
        <f t="shared" si="452"/>
        <v>1</v>
      </c>
      <c r="Q5758" t="b">
        <f t="shared" si="453"/>
        <v>1</v>
      </c>
      <c r="R5758" t="b">
        <f t="shared" si="454"/>
        <v>1</v>
      </c>
      <c r="U5758" s="105" t="s">
        <v>654</v>
      </c>
      <c r="V5758" s="105" t="s">
        <v>653</v>
      </c>
      <c r="W5758" s="106">
        <v>65366337</v>
      </c>
      <c r="X5758" s="106">
        <v>0</v>
      </c>
    </row>
    <row r="5759" spans="2:24" x14ac:dyDescent="0.25">
      <c r="B5759" s="105" t="s">
        <v>655</v>
      </c>
      <c r="C5759" s="105" t="s">
        <v>656</v>
      </c>
      <c r="D5759" s="106">
        <v>28775241</v>
      </c>
      <c r="E5759" s="106">
        <v>0</v>
      </c>
      <c r="M5759" t="b">
        <f t="shared" si="450"/>
        <v>1</v>
      </c>
      <c r="N5759" t="b">
        <f t="shared" si="451"/>
        <v>1</v>
      </c>
      <c r="O5759" t="b">
        <f t="shared" si="452"/>
        <v>1</v>
      </c>
      <c r="P5759" t="b">
        <f t="shared" si="452"/>
        <v>1</v>
      </c>
      <c r="Q5759" t="b">
        <f t="shared" si="453"/>
        <v>1</v>
      </c>
      <c r="R5759" t="b">
        <f t="shared" si="454"/>
        <v>1</v>
      </c>
      <c r="U5759" s="105" t="s">
        <v>655</v>
      </c>
      <c r="V5759" s="105" t="s">
        <v>656</v>
      </c>
      <c r="W5759" s="106">
        <v>28775241</v>
      </c>
      <c r="X5759" s="106">
        <v>0</v>
      </c>
    </row>
    <row r="5760" spans="2:24" x14ac:dyDescent="0.25">
      <c r="B5760" s="105" t="s">
        <v>657</v>
      </c>
      <c r="C5760" s="105" t="s">
        <v>658</v>
      </c>
      <c r="D5760" s="106">
        <v>28775241</v>
      </c>
      <c r="E5760" s="106">
        <v>0</v>
      </c>
      <c r="M5760" t="b">
        <f t="shared" si="450"/>
        <v>1</v>
      </c>
      <c r="N5760" t="b">
        <f t="shared" si="451"/>
        <v>1</v>
      </c>
      <c r="O5760" t="b">
        <f t="shared" si="452"/>
        <v>1</v>
      </c>
      <c r="P5760" t="b">
        <f t="shared" si="452"/>
        <v>1</v>
      </c>
      <c r="Q5760" t="b">
        <f t="shared" si="453"/>
        <v>1</v>
      </c>
      <c r="R5760" t="b">
        <f t="shared" si="454"/>
        <v>1</v>
      </c>
      <c r="U5760" s="105" t="s">
        <v>657</v>
      </c>
      <c r="V5760" s="105" t="s">
        <v>658</v>
      </c>
      <c r="W5760" s="106">
        <v>28775241</v>
      </c>
      <c r="X5760" s="106">
        <v>0</v>
      </c>
    </row>
    <row r="5761" spans="2:24" x14ac:dyDescent="0.25">
      <c r="B5761" s="105" t="s">
        <v>659</v>
      </c>
      <c r="C5761" s="105" t="s">
        <v>658</v>
      </c>
      <c r="D5761" s="106">
        <v>18027241</v>
      </c>
      <c r="E5761" s="106">
        <v>0</v>
      </c>
      <c r="M5761" t="b">
        <f t="shared" si="450"/>
        <v>1</v>
      </c>
      <c r="N5761" t="b">
        <f t="shared" si="451"/>
        <v>1</v>
      </c>
      <c r="O5761" t="b">
        <f t="shared" si="452"/>
        <v>1</v>
      </c>
      <c r="P5761" t="b">
        <f t="shared" si="452"/>
        <v>1</v>
      </c>
      <c r="Q5761" t="b">
        <f t="shared" si="453"/>
        <v>1</v>
      </c>
      <c r="R5761" t="b">
        <f t="shared" si="454"/>
        <v>1</v>
      </c>
      <c r="U5761" s="105" t="s">
        <v>659</v>
      </c>
      <c r="V5761" s="105" t="s">
        <v>658</v>
      </c>
      <c r="W5761" s="106">
        <v>18027241</v>
      </c>
      <c r="X5761" s="106">
        <v>0</v>
      </c>
    </row>
    <row r="5762" spans="2:24" x14ac:dyDescent="0.25">
      <c r="B5762" s="105" t="s">
        <v>834</v>
      </c>
      <c r="C5762" s="105" t="s">
        <v>835</v>
      </c>
      <c r="D5762" s="106">
        <v>10748000</v>
      </c>
      <c r="E5762" s="106">
        <v>0</v>
      </c>
      <c r="M5762" t="b">
        <f t="shared" si="450"/>
        <v>1</v>
      </c>
      <c r="N5762" t="b">
        <f t="shared" si="451"/>
        <v>1</v>
      </c>
      <c r="O5762" t="b">
        <f t="shared" si="452"/>
        <v>1</v>
      </c>
      <c r="P5762" t="b">
        <f t="shared" si="452"/>
        <v>1</v>
      </c>
      <c r="Q5762" t="b">
        <f t="shared" si="453"/>
        <v>1</v>
      </c>
      <c r="R5762" t="b">
        <f t="shared" si="454"/>
        <v>1</v>
      </c>
      <c r="U5762" s="105" t="s">
        <v>834</v>
      </c>
      <c r="V5762" s="105" t="s">
        <v>835</v>
      </c>
      <c r="W5762" s="106">
        <v>10748000</v>
      </c>
      <c r="X5762" s="106">
        <v>0</v>
      </c>
    </row>
    <row r="5763" spans="2:24" x14ac:dyDescent="0.25">
      <c r="B5763" s="105" t="s">
        <v>463</v>
      </c>
      <c r="C5763" s="105" t="s">
        <v>464</v>
      </c>
      <c r="D5763" s="106">
        <v>285650885</v>
      </c>
      <c r="E5763" s="106">
        <v>0</v>
      </c>
      <c r="M5763" t="b">
        <f t="shared" si="450"/>
        <v>1</v>
      </c>
      <c r="N5763" t="b">
        <f t="shared" si="451"/>
        <v>1</v>
      </c>
      <c r="O5763" t="b">
        <f t="shared" si="452"/>
        <v>1</v>
      </c>
      <c r="P5763" t="b">
        <f t="shared" si="452"/>
        <v>1</v>
      </c>
      <c r="Q5763" t="b">
        <f t="shared" si="453"/>
        <v>1</v>
      </c>
      <c r="R5763" t="b">
        <f t="shared" si="454"/>
        <v>1</v>
      </c>
      <c r="U5763" s="105" t="s">
        <v>463</v>
      </c>
      <c r="V5763" s="105" t="s">
        <v>464</v>
      </c>
      <c r="W5763" s="106">
        <v>285650885</v>
      </c>
      <c r="X5763" s="106">
        <v>0</v>
      </c>
    </row>
    <row r="5764" spans="2:24" x14ac:dyDescent="0.25">
      <c r="B5764" s="105" t="s">
        <v>465</v>
      </c>
      <c r="C5764" s="105" t="s">
        <v>466</v>
      </c>
      <c r="D5764" s="106">
        <v>153436500</v>
      </c>
      <c r="E5764" s="106">
        <v>0</v>
      </c>
      <c r="M5764" t="b">
        <f t="shared" si="450"/>
        <v>1</v>
      </c>
      <c r="N5764" t="b">
        <f t="shared" si="451"/>
        <v>1</v>
      </c>
      <c r="O5764" t="b">
        <f t="shared" si="452"/>
        <v>1</v>
      </c>
      <c r="P5764" t="b">
        <f t="shared" si="452"/>
        <v>1</v>
      </c>
      <c r="Q5764" t="b">
        <f t="shared" si="453"/>
        <v>1</v>
      </c>
      <c r="R5764" t="b">
        <f t="shared" si="454"/>
        <v>1</v>
      </c>
      <c r="U5764" s="105" t="s">
        <v>465</v>
      </c>
      <c r="V5764" s="105" t="s">
        <v>466</v>
      </c>
      <c r="W5764" s="106">
        <v>153436500</v>
      </c>
      <c r="X5764" s="106">
        <v>0</v>
      </c>
    </row>
    <row r="5765" spans="2:24" x14ac:dyDescent="0.25">
      <c r="B5765" s="105" t="s">
        <v>467</v>
      </c>
      <c r="C5765" s="105" t="s">
        <v>468</v>
      </c>
      <c r="D5765" s="106">
        <v>107281900</v>
      </c>
      <c r="E5765" s="106">
        <v>0</v>
      </c>
      <c r="M5765" t="b">
        <f t="shared" si="450"/>
        <v>1</v>
      </c>
      <c r="N5765" t="b">
        <f t="shared" si="451"/>
        <v>1</v>
      </c>
      <c r="O5765" t="b">
        <f t="shared" si="452"/>
        <v>1</v>
      </c>
      <c r="P5765" t="b">
        <f t="shared" si="452"/>
        <v>1</v>
      </c>
      <c r="Q5765" t="b">
        <f t="shared" si="453"/>
        <v>1</v>
      </c>
      <c r="R5765" t="b">
        <f t="shared" si="454"/>
        <v>1</v>
      </c>
      <c r="U5765" s="105" t="s">
        <v>467</v>
      </c>
      <c r="V5765" s="105" t="s">
        <v>468</v>
      </c>
      <c r="W5765" s="106">
        <v>107281900</v>
      </c>
      <c r="X5765" s="106">
        <v>0</v>
      </c>
    </row>
    <row r="5766" spans="2:24" x14ac:dyDescent="0.25">
      <c r="B5766" s="105" t="s">
        <v>735</v>
      </c>
      <c r="C5766" s="105" t="s">
        <v>736</v>
      </c>
      <c r="D5766" s="106">
        <v>7590000</v>
      </c>
      <c r="E5766" s="106">
        <v>0</v>
      </c>
      <c r="M5766" t="b">
        <f t="shared" si="450"/>
        <v>1</v>
      </c>
      <c r="N5766" t="b">
        <f t="shared" si="451"/>
        <v>1</v>
      </c>
      <c r="O5766" t="b">
        <f t="shared" si="452"/>
        <v>1</v>
      </c>
      <c r="P5766" t="b">
        <f t="shared" si="452"/>
        <v>1</v>
      </c>
      <c r="Q5766" t="b">
        <f t="shared" si="453"/>
        <v>1</v>
      </c>
      <c r="R5766" t="b">
        <f t="shared" si="454"/>
        <v>1</v>
      </c>
      <c r="U5766" s="105" t="s">
        <v>735</v>
      </c>
      <c r="V5766" s="105" t="s">
        <v>736</v>
      </c>
      <c r="W5766" s="106">
        <v>7590000</v>
      </c>
      <c r="X5766" s="106">
        <v>0</v>
      </c>
    </row>
    <row r="5767" spans="2:24" x14ac:dyDescent="0.25">
      <c r="B5767" s="105" t="s">
        <v>737</v>
      </c>
      <c r="C5767" s="105" t="s">
        <v>738</v>
      </c>
      <c r="D5767" s="106">
        <v>7217950</v>
      </c>
      <c r="E5767" s="106">
        <v>0</v>
      </c>
      <c r="M5767" t="b">
        <f t="shared" si="450"/>
        <v>1</v>
      </c>
      <c r="N5767" t="b">
        <f t="shared" si="451"/>
        <v>1</v>
      </c>
      <c r="O5767" t="b">
        <f t="shared" si="452"/>
        <v>1</v>
      </c>
      <c r="P5767" t="b">
        <f t="shared" si="452"/>
        <v>1</v>
      </c>
      <c r="Q5767" t="b">
        <f t="shared" si="453"/>
        <v>1</v>
      </c>
      <c r="R5767" t="b">
        <f t="shared" si="454"/>
        <v>1</v>
      </c>
      <c r="U5767" s="105" t="s">
        <v>737</v>
      </c>
      <c r="V5767" s="105" t="s">
        <v>738</v>
      </c>
      <c r="W5767" s="106">
        <v>7217950</v>
      </c>
      <c r="X5767" s="106">
        <v>0</v>
      </c>
    </row>
    <row r="5768" spans="2:24" x14ac:dyDescent="0.25">
      <c r="B5768" s="105" t="s">
        <v>741</v>
      </c>
      <c r="C5768" s="105" t="s">
        <v>742</v>
      </c>
      <c r="D5768" s="106">
        <v>5142500</v>
      </c>
      <c r="E5768" s="106">
        <v>0</v>
      </c>
      <c r="M5768" t="b">
        <f t="shared" si="450"/>
        <v>1</v>
      </c>
      <c r="N5768" t="b">
        <f t="shared" si="451"/>
        <v>1</v>
      </c>
      <c r="O5768" t="b">
        <f t="shared" si="452"/>
        <v>1</v>
      </c>
      <c r="P5768" t="b">
        <f t="shared" si="452"/>
        <v>1</v>
      </c>
      <c r="Q5768" t="b">
        <f t="shared" si="453"/>
        <v>1</v>
      </c>
      <c r="R5768" t="b">
        <f t="shared" si="454"/>
        <v>1</v>
      </c>
      <c r="U5768" s="105" t="s">
        <v>741</v>
      </c>
      <c r="V5768" s="105" t="s">
        <v>742</v>
      </c>
      <c r="W5768" s="106">
        <v>5142500</v>
      </c>
      <c r="X5768" s="106">
        <v>0</v>
      </c>
    </row>
    <row r="5769" spans="2:24" x14ac:dyDescent="0.25">
      <c r="B5769" s="105" t="s">
        <v>743</v>
      </c>
      <c r="C5769" s="105" t="s">
        <v>744</v>
      </c>
      <c r="D5769" s="106">
        <v>8807150</v>
      </c>
      <c r="E5769" s="106">
        <v>0</v>
      </c>
      <c r="M5769" t="b">
        <f t="shared" si="450"/>
        <v>1</v>
      </c>
      <c r="N5769" t="b">
        <f t="shared" si="451"/>
        <v>1</v>
      </c>
      <c r="O5769" t="b">
        <f t="shared" si="452"/>
        <v>1</v>
      </c>
      <c r="P5769" t="b">
        <f t="shared" si="452"/>
        <v>1</v>
      </c>
      <c r="Q5769" t="b">
        <f t="shared" si="453"/>
        <v>1</v>
      </c>
      <c r="R5769" t="b">
        <f t="shared" si="454"/>
        <v>1</v>
      </c>
      <c r="U5769" s="105" t="s">
        <v>743</v>
      </c>
      <c r="V5769" s="105" t="s">
        <v>744</v>
      </c>
      <c r="W5769" s="106">
        <v>8807150</v>
      </c>
      <c r="X5769" s="106">
        <v>0</v>
      </c>
    </row>
    <row r="5770" spans="2:24" x14ac:dyDescent="0.25">
      <c r="B5770" s="105" t="s">
        <v>727</v>
      </c>
      <c r="C5770" s="105" t="s">
        <v>728</v>
      </c>
      <c r="D5770" s="106">
        <v>16872000</v>
      </c>
      <c r="E5770" s="106">
        <v>0</v>
      </c>
      <c r="M5770" t="b">
        <f t="shared" si="450"/>
        <v>1</v>
      </c>
      <c r="N5770" t="b">
        <f t="shared" si="451"/>
        <v>1</v>
      </c>
      <c r="O5770" t="b">
        <f t="shared" si="452"/>
        <v>1</v>
      </c>
      <c r="P5770" t="b">
        <f t="shared" si="452"/>
        <v>1</v>
      </c>
      <c r="Q5770" t="b">
        <f t="shared" si="453"/>
        <v>1</v>
      </c>
      <c r="R5770" t="b">
        <f t="shared" si="454"/>
        <v>1</v>
      </c>
      <c r="U5770" s="105" t="s">
        <v>727</v>
      </c>
      <c r="V5770" s="105" t="s">
        <v>728</v>
      </c>
      <c r="W5770" s="106">
        <v>16872000</v>
      </c>
      <c r="X5770" s="106">
        <v>0</v>
      </c>
    </row>
    <row r="5771" spans="2:24" x14ac:dyDescent="0.25">
      <c r="B5771" s="105" t="s">
        <v>1582</v>
      </c>
      <c r="C5771" s="105" t="s">
        <v>1583</v>
      </c>
      <c r="D5771" s="106">
        <v>525000</v>
      </c>
      <c r="E5771" s="106">
        <v>0</v>
      </c>
      <c r="M5771" t="b">
        <f t="shared" si="450"/>
        <v>1</v>
      </c>
      <c r="N5771" t="b">
        <f t="shared" si="451"/>
        <v>1</v>
      </c>
      <c r="O5771" t="b">
        <f t="shared" si="452"/>
        <v>1</v>
      </c>
      <c r="P5771" t="b">
        <f t="shared" si="452"/>
        <v>1</v>
      </c>
      <c r="Q5771" t="b">
        <f t="shared" si="453"/>
        <v>1</v>
      </c>
      <c r="R5771" t="b">
        <f t="shared" si="454"/>
        <v>1</v>
      </c>
      <c r="U5771" s="105" t="s">
        <v>1582</v>
      </c>
      <c r="V5771" s="105" t="s">
        <v>1583</v>
      </c>
      <c r="W5771" s="106">
        <v>525000</v>
      </c>
      <c r="X5771" s="106">
        <v>0</v>
      </c>
    </row>
    <row r="5772" spans="2:24" x14ac:dyDescent="0.25">
      <c r="B5772" s="105" t="s">
        <v>572</v>
      </c>
      <c r="C5772" s="105" t="s">
        <v>573</v>
      </c>
      <c r="D5772" s="106">
        <v>98254385</v>
      </c>
      <c r="E5772" s="106">
        <v>0</v>
      </c>
      <c r="M5772" t="b">
        <f t="shared" si="450"/>
        <v>1</v>
      </c>
      <c r="N5772" t="b">
        <f t="shared" si="451"/>
        <v>1</v>
      </c>
      <c r="O5772" t="b">
        <f t="shared" si="452"/>
        <v>1</v>
      </c>
      <c r="P5772" t="b">
        <f t="shared" si="452"/>
        <v>1</v>
      </c>
      <c r="Q5772" t="b">
        <f t="shared" si="453"/>
        <v>1</v>
      </c>
      <c r="R5772" t="b">
        <f t="shared" si="454"/>
        <v>1</v>
      </c>
      <c r="U5772" s="105" t="s">
        <v>572</v>
      </c>
      <c r="V5772" s="105" t="s">
        <v>573</v>
      </c>
      <c r="W5772" s="106">
        <v>98254385</v>
      </c>
      <c r="X5772" s="106">
        <v>0</v>
      </c>
    </row>
    <row r="5773" spans="2:24" x14ac:dyDescent="0.25">
      <c r="B5773" s="105" t="s">
        <v>574</v>
      </c>
      <c r="C5773" s="105" t="s">
        <v>573</v>
      </c>
      <c r="D5773" s="106">
        <v>98254385</v>
      </c>
      <c r="E5773" s="106">
        <v>0</v>
      </c>
      <c r="M5773" t="b">
        <f t="shared" si="450"/>
        <v>1</v>
      </c>
      <c r="N5773" t="b">
        <f t="shared" si="451"/>
        <v>1</v>
      </c>
      <c r="O5773" t="b">
        <f t="shared" si="452"/>
        <v>1</v>
      </c>
      <c r="P5773" t="b">
        <f t="shared" si="452"/>
        <v>1</v>
      </c>
      <c r="Q5773" t="b">
        <f t="shared" si="453"/>
        <v>1</v>
      </c>
      <c r="R5773" t="b">
        <f t="shared" si="454"/>
        <v>1</v>
      </c>
      <c r="U5773" s="105" t="s">
        <v>574</v>
      </c>
      <c r="V5773" s="105" t="s">
        <v>573</v>
      </c>
      <c r="W5773" s="106">
        <v>98254385</v>
      </c>
      <c r="X5773" s="106">
        <v>0</v>
      </c>
    </row>
    <row r="5774" spans="2:24" x14ac:dyDescent="0.25">
      <c r="B5774" s="105" t="s">
        <v>480</v>
      </c>
      <c r="C5774" s="105" t="s">
        <v>481</v>
      </c>
      <c r="D5774" s="106">
        <v>33960000</v>
      </c>
      <c r="E5774" s="106">
        <v>0</v>
      </c>
      <c r="M5774" t="b">
        <f t="shared" si="450"/>
        <v>1</v>
      </c>
      <c r="N5774" t="b">
        <f t="shared" si="451"/>
        <v>1</v>
      </c>
      <c r="O5774" t="b">
        <f t="shared" si="452"/>
        <v>1</v>
      </c>
      <c r="P5774" t="b">
        <f t="shared" si="452"/>
        <v>1</v>
      </c>
      <c r="Q5774" t="b">
        <f t="shared" si="453"/>
        <v>1</v>
      </c>
      <c r="R5774" t="b">
        <f t="shared" si="454"/>
        <v>1</v>
      </c>
      <c r="U5774" s="105" t="s">
        <v>480</v>
      </c>
      <c r="V5774" s="105" t="s">
        <v>481</v>
      </c>
      <c r="W5774" s="106">
        <v>33960000</v>
      </c>
      <c r="X5774" s="106">
        <v>0</v>
      </c>
    </row>
    <row r="5775" spans="2:24" x14ac:dyDescent="0.25">
      <c r="B5775" s="105" t="s">
        <v>482</v>
      </c>
      <c r="C5775" s="105" t="s">
        <v>481</v>
      </c>
      <c r="D5775" s="106">
        <v>33960000</v>
      </c>
      <c r="E5775" s="106">
        <v>0</v>
      </c>
      <c r="M5775" t="b">
        <f t="shared" si="450"/>
        <v>1</v>
      </c>
      <c r="N5775" t="b">
        <f t="shared" si="451"/>
        <v>1</v>
      </c>
      <c r="O5775" t="b">
        <f t="shared" si="452"/>
        <v>1</v>
      </c>
      <c r="P5775" t="b">
        <f t="shared" si="452"/>
        <v>1</v>
      </c>
      <c r="Q5775" t="b">
        <f t="shared" si="453"/>
        <v>1</v>
      </c>
      <c r="R5775" t="b">
        <f t="shared" si="454"/>
        <v>1</v>
      </c>
      <c r="U5775" s="105" t="s">
        <v>482</v>
      </c>
      <c r="V5775" s="105" t="s">
        <v>481</v>
      </c>
      <c r="W5775" s="106">
        <v>33960000</v>
      </c>
      <c r="X5775" s="106">
        <v>0</v>
      </c>
    </row>
    <row r="5776" spans="2:24" x14ac:dyDescent="0.25">
      <c r="B5776" s="105" t="s">
        <v>666</v>
      </c>
      <c r="C5776" s="105" t="s">
        <v>667</v>
      </c>
      <c r="D5776" s="106">
        <v>12798002</v>
      </c>
      <c r="E5776" s="106">
        <v>0</v>
      </c>
      <c r="M5776" t="b">
        <f t="shared" si="450"/>
        <v>1</v>
      </c>
      <c r="N5776" t="b">
        <f t="shared" si="451"/>
        <v>1</v>
      </c>
      <c r="O5776" t="b">
        <f t="shared" si="452"/>
        <v>1</v>
      </c>
      <c r="P5776" t="b">
        <f t="shared" si="452"/>
        <v>1</v>
      </c>
      <c r="Q5776" t="b">
        <f t="shared" si="453"/>
        <v>1</v>
      </c>
      <c r="R5776" t="b">
        <f t="shared" si="454"/>
        <v>1</v>
      </c>
      <c r="U5776" s="105" t="s">
        <v>666</v>
      </c>
      <c r="V5776" s="105" t="s">
        <v>667</v>
      </c>
      <c r="W5776" s="106">
        <v>12798002</v>
      </c>
      <c r="X5776" s="106">
        <v>0</v>
      </c>
    </row>
    <row r="5777" spans="2:24" x14ac:dyDescent="0.25">
      <c r="B5777" s="105" t="s">
        <v>668</v>
      </c>
      <c r="C5777" s="105" t="s">
        <v>669</v>
      </c>
      <c r="D5777" s="106">
        <v>12798002</v>
      </c>
      <c r="E5777" s="106">
        <v>0</v>
      </c>
      <c r="M5777" t="b">
        <f t="shared" si="450"/>
        <v>1</v>
      </c>
      <c r="N5777" t="b">
        <f t="shared" si="451"/>
        <v>1</v>
      </c>
      <c r="O5777" t="b">
        <f t="shared" si="452"/>
        <v>1</v>
      </c>
      <c r="P5777" t="b">
        <f t="shared" si="452"/>
        <v>1</v>
      </c>
      <c r="Q5777" t="b">
        <f t="shared" si="453"/>
        <v>1</v>
      </c>
      <c r="R5777" t="b">
        <f t="shared" si="454"/>
        <v>1</v>
      </c>
      <c r="U5777" s="105" t="s">
        <v>668</v>
      </c>
      <c r="V5777" s="105" t="s">
        <v>669</v>
      </c>
      <c r="W5777" s="106">
        <v>12798002</v>
      </c>
      <c r="X5777" s="106">
        <v>0</v>
      </c>
    </row>
    <row r="5778" spans="2:24" x14ac:dyDescent="0.25">
      <c r="B5778" s="105" t="s">
        <v>670</v>
      </c>
      <c r="C5778" s="105" t="s">
        <v>669</v>
      </c>
      <c r="D5778" s="106">
        <v>12798002</v>
      </c>
      <c r="E5778" s="106">
        <v>0</v>
      </c>
      <c r="M5778" t="b">
        <f t="shared" si="450"/>
        <v>1</v>
      </c>
      <c r="N5778" t="b">
        <f t="shared" si="451"/>
        <v>1</v>
      </c>
      <c r="O5778" t="b">
        <f t="shared" si="452"/>
        <v>1</v>
      </c>
      <c r="P5778" t="b">
        <f t="shared" si="452"/>
        <v>1</v>
      </c>
      <c r="Q5778" t="b">
        <f t="shared" si="453"/>
        <v>1</v>
      </c>
      <c r="R5778" t="b">
        <f t="shared" si="454"/>
        <v>1</v>
      </c>
      <c r="U5778" s="105" t="s">
        <v>670</v>
      </c>
      <c r="V5778" s="105" t="s">
        <v>669</v>
      </c>
      <c r="W5778" s="106">
        <v>12798002</v>
      </c>
      <c r="X5778" s="106">
        <v>0</v>
      </c>
    </row>
    <row r="5779" spans="2:24" x14ac:dyDescent="0.25">
      <c r="B5779" s="105" t="s">
        <v>671</v>
      </c>
      <c r="C5779" s="105" t="s">
        <v>672</v>
      </c>
      <c r="D5779" s="106">
        <v>40717850</v>
      </c>
      <c r="E5779" s="106">
        <v>0</v>
      </c>
      <c r="M5779" t="b">
        <f t="shared" si="450"/>
        <v>1</v>
      </c>
      <c r="N5779" t="b">
        <f t="shared" si="451"/>
        <v>1</v>
      </c>
      <c r="O5779" t="b">
        <f t="shared" si="452"/>
        <v>1</v>
      </c>
      <c r="P5779" t="b">
        <f t="shared" si="452"/>
        <v>1</v>
      </c>
      <c r="Q5779" t="b">
        <f t="shared" si="453"/>
        <v>1</v>
      </c>
      <c r="R5779" t="b">
        <f t="shared" si="454"/>
        <v>1</v>
      </c>
      <c r="U5779" s="105" t="s">
        <v>671</v>
      </c>
      <c r="V5779" s="105" t="s">
        <v>672</v>
      </c>
      <c r="W5779" s="106">
        <v>40717850</v>
      </c>
      <c r="X5779" s="106">
        <v>0</v>
      </c>
    </row>
    <row r="5780" spans="2:24" x14ac:dyDescent="0.25">
      <c r="B5780" s="105" t="s">
        <v>673</v>
      </c>
      <c r="C5780" s="105" t="s">
        <v>674</v>
      </c>
      <c r="D5780" s="106">
        <v>40717850</v>
      </c>
      <c r="E5780" s="106">
        <v>0</v>
      </c>
      <c r="M5780" t="b">
        <f t="shared" si="450"/>
        <v>1</v>
      </c>
      <c r="N5780" t="b">
        <f t="shared" si="451"/>
        <v>1</v>
      </c>
      <c r="O5780" t="b">
        <f t="shared" si="452"/>
        <v>1</v>
      </c>
      <c r="P5780" t="b">
        <f t="shared" si="452"/>
        <v>1</v>
      </c>
      <c r="Q5780" t="b">
        <f t="shared" si="453"/>
        <v>1</v>
      </c>
      <c r="R5780" t="b">
        <f t="shared" si="454"/>
        <v>1</v>
      </c>
      <c r="U5780" s="105" t="s">
        <v>673</v>
      </c>
      <c r="V5780" s="105" t="s">
        <v>674</v>
      </c>
      <c r="W5780" s="106">
        <v>40717850</v>
      </c>
      <c r="X5780" s="106">
        <v>0</v>
      </c>
    </row>
    <row r="5781" spans="2:24" x14ac:dyDescent="0.25">
      <c r="B5781" s="105" t="s">
        <v>675</v>
      </c>
      <c r="C5781" s="105" t="s">
        <v>674</v>
      </c>
      <c r="D5781" s="106">
        <v>40717850</v>
      </c>
      <c r="E5781" s="106">
        <v>0</v>
      </c>
      <c r="M5781" t="b">
        <f t="shared" si="450"/>
        <v>1</v>
      </c>
      <c r="N5781" t="b">
        <f t="shared" si="451"/>
        <v>1</v>
      </c>
      <c r="O5781" t="b">
        <f t="shared" si="452"/>
        <v>1</v>
      </c>
      <c r="P5781" t="b">
        <f t="shared" si="452"/>
        <v>1</v>
      </c>
      <c r="Q5781" t="b">
        <f t="shared" si="453"/>
        <v>1</v>
      </c>
      <c r="R5781" t="b">
        <f t="shared" si="454"/>
        <v>1</v>
      </c>
      <c r="U5781" s="105" t="s">
        <v>675</v>
      </c>
      <c r="V5781" s="105" t="s">
        <v>674</v>
      </c>
      <c r="W5781" s="106">
        <v>40717850</v>
      </c>
      <c r="X5781" s="106">
        <v>0</v>
      </c>
    </row>
    <row r="5782" spans="2:24" x14ac:dyDescent="0.25">
      <c r="B5782" s="105" t="s">
        <v>338</v>
      </c>
      <c r="C5782" s="105" t="s">
        <v>339</v>
      </c>
      <c r="D5782" s="106">
        <v>177762817</v>
      </c>
      <c r="E5782" s="106">
        <v>0</v>
      </c>
      <c r="M5782" t="b">
        <f t="shared" si="450"/>
        <v>1</v>
      </c>
      <c r="N5782" t="b">
        <f t="shared" si="451"/>
        <v>1</v>
      </c>
      <c r="O5782" t="b">
        <f t="shared" si="452"/>
        <v>1</v>
      </c>
      <c r="P5782" t="b">
        <f t="shared" si="452"/>
        <v>1</v>
      </c>
      <c r="Q5782" t="b">
        <f t="shared" si="453"/>
        <v>1</v>
      </c>
      <c r="R5782" t="b">
        <f t="shared" si="454"/>
        <v>1</v>
      </c>
      <c r="U5782" s="105" t="s">
        <v>338</v>
      </c>
      <c r="V5782" s="105" t="s">
        <v>339</v>
      </c>
      <c r="W5782" s="106">
        <v>177762817</v>
      </c>
      <c r="X5782" s="106">
        <v>0</v>
      </c>
    </row>
    <row r="5783" spans="2:24" x14ac:dyDescent="0.25">
      <c r="B5783" s="105" t="s">
        <v>469</v>
      </c>
      <c r="C5783" s="105" t="s">
        <v>470</v>
      </c>
      <c r="D5783" s="106">
        <v>30908499</v>
      </c>
      <c r="E5783" s="106">
        <v>0</v>
      </c>
      <c r="M5783" t="b">
        <f t="shared" si="450"/>
        <v>1</v>
      </c>
      <c r="N5783" t="b">
        <f t="shared" si="451"/>
        <v>1</v>
      </c>
      <c r="O5783" t="b">
        <f t="shared" si="452"/>
        <v>1</v>
      </c>
      <c r="P5783" t="b">
        <f t="shared" si="452"/>
        <v>1</v>
      </c>
      <c r="Q5783" t="b">
        <f t="shared" si="453"/>
        <v>1</v>
      </c>
      <c r="R5783" t="b">
        <f t="shared" si="454"/>
        <v>1</v>
      </c>
      <c r="U5783" s="105" t="s">
        <v>469</v>
      </c>
      <c r="V5783" s="105" t="s">
        <v>470</v>
      </c>
      <c r="W5783" s="106">
        <v>30908499</v>
      </c>
      <c r="X5783" s="106">
        <v>0</v>
      </c>
    </row>
    <row r="5784" spans="2:24" x14ac:dyDescent="0.25">
      <c r="B5784" s="105" t="s">
        <v>471</v>
      </c>
      <c r="C5784" s="105" t="s">
        <v>472</v>
      </c>
      <c r="D5784" s="106">
        <v>30908499</v>
      </c>
      <c r="E5784" s="106">
        <v>0</v>
      </c>
      <c r="M5784" t="b">
        <f t="shared" si="450"/>
        <v>1</v>
      </c>
      <c r="N5784" t="b">
        <f t="shared" si="451"/>
        <v>1</v>
      </c>
      <c r="O5784" t="b">
        <f t="shared" si="452"/>
        <v>1</v>
      </c>
      <c r="P5784" t="b">
        <f t="shared" si="452"/>
        <v>1</v>
      </c>
      <c r="Q5784" t="b">
        <f t="shared" si="453"/>
        <v>1</v>
      </c>
      <c r="R5784" t="b">
        <f t="shared" si="454"/>
        <v>1</v>
      </c>
      <c r="U5784" s="105" t="s">
        <v>471</v>
      </c>
      <c r="V5784" s="105" t="s">
        <v>472</v>
      </c>
      <c r="W5784" s="106">
        <v>30908499</v>
      </c>
      <c r="X5784" s="106">
        <v>0</v>
      </c>
    </row>
    <row r="5785" spans="2:24" x14ac:dyDescent="0.25">
      <c r="B5785" s="105" t="s">
        <v>340</v>
      </c>
      <c r="C5785" s="105" t="s">
        <v>341</v>
      </c>
      <c r="D5785" s="106">
        <v>146854318</v>
      </c>
      <c r="E5785" s="106">
        <v>0</v>
      </c>
      <c r="M5785" t="b">
        <f t="shared" si="450"/>
        <v>1</v>
      </c>
      <c r="N5785" t="b">
        <f t="shared" si="451"/>
        <v>1</v>
      </c>
      <c r="O5785" t="b">
        <f t="shared" si="452"/>
        <v>1</v>
      </c>
      <c r="P5785" t="b">
        <f t="shared" si="452"/>
        <v>1</v>
      </c>
      <c r="Q5785" t="b">
        <f t="shared" si="453"/>
        <v>1</v>
      </c>
      <c r="R5785" t="b">
        <f t="shared" si="454"/>
        <v>1</v>
      </c>
      <c r="U5785" s="105" t="s">
        <v>340</v>
      </c>
      <c r="V5785" s="105" t="s">
        <v>341</v>
      </c>
      <c r="W5785" s="106">
        <v>146854318</v>
      </c>
      <c r="X5785" s="106">
        <v>0</v>
      </c>
    </row>
    <row r="5786" spans="2:24" x14ac:dyDescent="0.25">
      <c r="B5786" s="105" t="s">
        <v>392</v>
      </c>
      <c r="C5786" s="105" t="s">
        <v>341</v>
      </c>
      <c r="D5786" s="106">
        <v>47968379</v>
      </c>
      <c r="E5786" s="106">
        <v>0</v>
      </c>
      <c r="M5786" t="b">
        <f t="shared" si="450"/>
        <v>1</v>
      </c>
      <c r="N5786" t="b">
        <f t="shared" si="451"/>
        <v>1</v>
      </c>
      <c r="O5786" t="b">
        <f t="shared" si="452"/>
        <v>1</v>
      </c>
      <c r="P5786" t="b">
        <f t="shared" si="452"/>
        <v>1</v>
      </c>
      <c r="Q5786" t="b">
        <f t="shared" si="453"/>
        <v>1</v>
      </c>
      <c r="R5786" t="b">
        <f t="shared" si="454"/>
        <v>1</v>
      </c>
      <c r="U5786" s="105" t="s">
        <v>392</v>
      </c>
      <c r="V5786" s="105" t="s">
        <v>341</v>
      </c>
      <c r="W5786" s="106">
        <v>47968379</v>
      </c>
      <c r="X5786" s="106">
        <v>0</v>
      </c>
    </row>
    <row r="5787" spans="2:24" x14ac:dyDescent="0.25">
      <c r="B5787" s="105" t="s">
        <v>342</v>
      </c>
      <c r="C5787" s="105" t="s">
        <v>343</v>
      </c>
      <c r="D5787" s="106">
        <v>3726500</v>
      </c>
      <c r="E5787" s="106">
        <v>0</v>
      </c>
      <c r="M5787" t="b">
        <f t="shared" ref="M5787:M5850" si="455">+B5787=U5787</f>
        <v>1</v>
      </c>
      <c r="N5787" t="b">
        <f t="shared" ref="N5787:N5850" si="456">+C5787=V5787</f>
        <v>1</v>
      </c>
      <c r="O5787" t="b">
        <f t="shared" ref="O5787:P5850" si="457">+D5787=W5787</f>
        <v>1</v>
      </c>
      <c r="P5787" t="b">
        <f t="shared" si="457"/>
        <v>1</v>
      </c>
      <c r="Q5787" t="b">
        <f t="shared" ref="Q5787:Q5850" si="458">+F5787=Y5787</f>
        <v>1</v>
      </c>
      <c r="R5787" t="b">
        <f t="shared" ref="R5787:R5850" si="459">+G5787=Z5787</f>
        <v>1</v>
      </c>
      <c r="U5787" s="105" t="s">
        <v>342</v>
      </c>
      <c r="V5787" s="105" t="s">
        <v>343</v>
      </c>
      <c r="W5787" s="106">
        <v>3726500</v>
      </c>
      <c r="X5787" s="106">
        <v>0</v>
      </c>
    </row>
    <row r="5788" spans="2:24" x14ac:dyDescent="0.25">
      <c r="B5788" s="105" t="s">
        <v>344</v>
      </c>
      <c r="C5788" s="105" t="s">
        <v>345</v>
      </c>
      <c r="D5788" s="106">
        <v>11080000</v>
      </c>
      <c r="E5788" s="106">
        <v>0</v>
      </c>
      <c r="M5788" t="b">
        <f t="shared" si="455"/>
        <v>1</v>
      </c>
      <c r="N5788" t="b">
        <f t="shared" si="456"/>
        <v>1</v>
      </c>
      <c r="O5788" t="b">
        <f t="shared" si="457"/>
        <v>1</v>
      </c>
      <c r="P5788" t="b">
        <f t="shared" si="457"/>
        <v>1</v>
      </c>
      <c r="Q5788" t="b">
        <f t="shared" si="458"/>
        <v>1</v>
      </c>
      <c r="R5788" t="b">
        <f t="shared" si="459"/>
        <v>1</v>
      </c>
      <c r="U5788" s="105" t="s">
        <v>344</v>
      </c>
      <c r="V5788" s="105" t="s">
        <v>345</v>
      </c>
      <c r="W5788" s="106">
        <v>11080000</v>
      </c>
      <c r="X5788" s="106">
        <v>0</v>
      </c>
    </row>
    <row r="5789" spans="2:24" x14ac:dyDescent="0.25">
      <c r="B5789" s="105" t="s">
        <v>346</v>
      </c>
      <c r="C5789" s="105" t="s">
        <v>347</v>
      </c>
      <c r="D5789" s="106">
        <v>9368006</v>
      </c>
      <c r="E5789" s="106">
        <v>0</v>
      </c>
      <c r="M5789" t="b">
        <f t="shared" si="455"/>
        <v>1</v>
      </c>
      <c r="N5789" t="b">
        <f t="shared" si="456"/>
        <v>1</v>
      </c>
      <c r="O5789" t="b">
        <f t="shared" si="457"/>
        <v>1</v>
      </c>
      <c r="P5789" t="b">
        <f t="shared" si="457"/>
        <v>1</v>
      </c>
      <c r="Q5789" t="b">
        <f t="shared" si="458"/>
        <v>1</v>
      </c>
      <c r="R5789" t="b">
        <f t="shared" si="459"/>
        <v>1</v>
      </c>
      <c r="U5789" s="105" t="s">
        <v>346</v>
      </c>
      <c r="V5789" s="105" t="s">
        <v>347</v>
      </c>
      <c r="W5789" s="106">
        <v>9368006</v>
      </c>
      <c r="X5789" s="106">
        <v>0</v>
      </c>
    </row>
    <row r="5790" spans="2:24" x14ac:dyDescent="0.25">
      <c r="B5790" s="105" t="s">
        <v>348</v>
      </c>
      <c r="C5790" s="105" t="s">
        <v>1542</v>
      </c>
      <c r="D5790" s="106">
        <v>10365500</v>
      </c>
      <c r="E5790" s="106">
        <v>0</v>
      </c>
      <c r="M5790" t="b">
        <f t="shared" si="455"/>
        <v>1</v>
      </c>
      <c r="N5790" t="b">
        <f t="shared" si="456"/>
        <v>1</v>
      </c>
      <c r="O5790" t="b">
        <f t="shared" si="457"/>
        <v>1</v>
      </c>
      <c r="P5790" t="b">
        <f t="shared" si="457"/>
        <v>1</v>
      </c>
      <c r="Q5790" t="b">
        <f t="shared" si="458"/>
        <v>1</v>
      </c>
      <c r="R5790" t="b">
        <f t="shared" si="459"/>
        <v>1</v>
      </c>
      <c r="U5790" s="105" t="s">
        <v>348</v>
      </c>
      <c r="V5790" s="105" t="s">
        <v>1542</v>
      </c>
      <c r="W5790" s="106">
        <v>10365500</v>
      </c>
      <c r="X5790" s="106">
        <v>0</v>
      </c>
    </row>
    <row r="5791" spans="2:24" x14ac:dyDescent="0.25">
      <c r="B5791" s="105" t="s">
        <v>349</v>
      </c>
      <c r="C5791" s="105" t="s">
        <v>350</v>
      </c>
      <c r="D5791" s="106">
        <v>7495401</v>
      </c>
      <c r="E5791" s="106">
        <v>0</v>
      </c>
      <c r="M5791" t="b">
        <f t="shared" si="455"/>
        <v>1</v>
      </c>
      <c r="N5791" t="b">
        <f t="shared" si="456"/>
        <v>1</v>
      </c>
      <c r="O5791" t="b">
        <f t="shared" si="457"/>
        <v>1</v>
      </c>
      <c r="P5791" t="b">
        <f t="shared" si="457"/>
        <v>1</v>
      </c>
      <c r="Q5791" t="b">
        <f t="shared" si="458"/>
        <v>1</v>
      </c>
      <c r="R5791" t="b">
        <f t="shared" si="459"/>
        <v>1</v>
      </c>
      <c r="U5791" s="105" t="s">
        <v>349</v>
      </c>
      <c r="V5791" s="105" t="s">
        <v>350</v>
      </c>
      <c r="W5791" s="106">
        <v>7495401</v>
      </c>
      <c r="X5791" s="106">
        <v>0</v>
      </c>
    </row>
    <row r="5792" spans="2:24" x14ac:dyDescent="0.25">
      <c r="B5792" s="105" t="s">
        <v>351</v>
      </c>
      <c r="C5792" s="105" t="s">
        <v>352</v>
      </c>
      <c r="D5792" s="106">
        <v>14070000</v>
      </c>
      <c r="E5792" s="106">
        <v>0</v>
      </c>
      <c r="M5792" t="b">
        <f t="shared" si="455"/>
        <v>1</v>
      </c>
      <c r="N5792" t="b">
        <f t="shared" si="456"/>
        <v>1</v>
      </c>
      <c r="O5792" t="b">
        <f t="shared" si="457"/>
        <v>1</v>
      </c>
      <c r="P5792" t="b">
        <f t="shared" si="457"/>
        <v>1</v>
      </c>
      <c r="Q5792" t="b">
        <f t="shared" si="458"/>
        <v>1</v>
      </c>
      <c r="R5792" t="b">
        <f t="shared" si="459"/>
        <v>1</v>
      </c>
      <c r="U5792" s="105" t="s">
        <v>351</v>
      </c>
      <c r="V5792" s="105" t="s">
        <v>352</v>
      </c>
      <c r="W5792" s="106">
        <v>14070000</v>
      </c>
      <c r="X5792" s="106">
        <v>0</v>
      </c>
    </row>
    <row r="5793" spans="2:26" x14ac:dyDescent="0.25">
      <c r="B5793" s="105" t="s">
        <v>353</v>
      </c>
      <c r="C5793" s="105" t="s">
        <v>354</v>
      </c>
      <c r="D5793" s="106">
        <v>12980849</v>
      </c>
      <c r="E5793" s="106">
        <v>0</v>
      </c>
      <c r="M5793" t="b">
        <f t="shared" si="455"/>
        <v>1</v>
      </c>
      <c r="N5793" t="b">
        <f t="shared" si="456"/>
        <v>1</v>
      </c>
      <c r="O5793" t="b">
        <f t="shared" si="457"/>
        <v>1</v>
      </c>
      <c r="P5793" t="b">
        <f t="shared" si="457"/>
        <v>1</v>
      </c>
      <c r="Q5793" t="b">
        <f t="shared" si="458"/>
        <v>1</v>
      </c>
      <c r="R5793" t="b">
        <f t="shared" si="459"/>
        <v>1</v>
      </c>
      <c r="U5793" s="105" t="s">
        <v>353</v>
      </c>
      <c r="V5793" s="105" t="s">
        <v>354</v>
      </c>
      <c r="W5793" s="106">
        <v>12980849</v>
      </c>
      <c r="X5793" s="106">
        <v>0</v>
      </c>
    </row>
    <row r="5794" spans="2:26" x14ac:dyDescent="0.25">
      <c r="B5794" s="105" t="s">
        <v>355</v>
      </c>
      <c r="C5794" s="105" t="s">
        <v>356</v>
      </c>
      <c r="D5794" s="106">
        <v>11302000</v>
      </c>
      <c r="E5794" s="106">
        <v>0</v>
      </c>
      <c r="M5794" t="b">
        <f t="shared" si="455"/>
        <v>1</v>
      </c>
      <c r="N5794" t="b">
        <f t="shared" si="456"/>
        <v>1</v>
      </c>
      <c r="O5794" t="b">
        <f t="shared" si="457"/>
        <v>1</v>
      </c>
      <c r="P5794" t="b">
        <f t="shared" si="457"/>
        <v>1</v>
      </c>
      <c r="Q5794" t="b">
        <f t="shared" si="458"/>
        <v>1</v>
      </c>
      <c r="R5794" t="b">
        <f t="shared" si="459"/>
        <v>1</v>
      </c>
      <c r="U5794" s="105" t="s">
        <v>355</v>
      </c>
      <c r="V5794" s="105" t="s">
        <v>356</v>
      </c>
      <c r="W5794" s="106">
        <v>11302000</v>
      </c>
      <c r="X5794" s="106">
        <v>0</v>
      </c>
    </row>
    <row r="5795" spans="2:26" x14ac:dyDescent="0.25">
      <c r="B5795" s="105" t="s">
        <v>357</v>
      </c>
      <c r="C5795" s="105" t="s">
        <v>358</v>
      </c>
      <c r="D5795" s="106">
        <v>11000000</v>
      </c>
      <c r="E5795" s="106">
        <v>0</v>
      </c>
      <c r="M5795" t="b">
        <f t="shared" si="455"/>
        <v>1</v>
      </c>
      <c r="N5795" t="b">
        <f t="shared" si="456"/>
        <v>1</v>
      </c>
      <c r="O5795" t="b">
        <f t="shared" si="457"/>
        <v>1</v>
      </c>
      <c r="P5795" t="b">
        <f t="shared" si="457"/>
        <v>1</v>
      </c>
      <c r="Q5795" t="b">
        <f t="shared" si="458"/>
        <v>1</v>
      </c>
      <c r="R5795" t="b">
        <f t="shared" si="459"/>
        <v>1</v>
      </c>
      <c r="U5795" s="105" t="s">
        <v>357</v>
      </c>
      <c r="V5795" s="105" t="s">
        <v>358</v>
      </c>
      <c r="W5795" s="106">
        <v>11000000</v>
      </c>
      <c r="X5795" s="106">
        <v>0</v>
      </c>
    </row>
    <row r="5796" spans="2:26" x14ac:dyDescent="0.25">
      <c r="B5796" s="105" t="s">
        <v>1464</v>
      </c>
      <c r="C5796" s="105" t="s">
        <v>1465</v>
      </c>
      <c r="D5796" s="106">
        <v>7497683</v>
      </c>
      <c r="E5796" s="106">
        <v>0</v>
      </c>
      <c r="M5796" t="b">
        <f t="shared" si="455"/>
        <v>1</v>
      </c>
      <c r="N5796" t="b">
        <f t="shared" si="456"/>
        <v>1</v>
      </c>
      <c r="O5796" t="b">
        <f t="shared" si="457"/>
        <v>1</v>
      </c>
      <c r="P5796" t="b">
        <f t="shared" si="457"/>
        <v>1</v>
      </c>
      <c r="Q5796" t="b">
        <f t="shared" si="458"/>
        <v>1</v>
      </c>
      <c r="R5796" t="b">
        <f t="shared" si="459"/>
        <v>1</v>
      </c>
      <c r="U5796" s="105" t="s">
        <v>1464</v>
      </c>
      <c r="V5796" s="105" t="s">
        <v>1465</v>
      </c>
      <c r="W5796" s="106">
        <v>7497683</v>
      </c>
      <c r="X5796" s="106">
        <v>0</v>
      </c>
    </row>
    <row r="5797" spans="2:26" x14ac:dyDescent="0.25">
      <c r="B5797" s="105" t="s">
        <v>676</v>
      </c>
      <c r="C5797" s="105" t="s">
        <v>677</v>
      </c>
      <c r="D5797" s="106">
        <v>36990000</v>
      </c>
      <c r="E5797" s="106">
        <v>0</v>
      </c>
      <c r="M5797" t="b">
        <f t="shared" si="455"/>
        <v>1</v>
      </c>
      <c r="N5797" t="b">
        <f t="shared" si="456"/>
        <v>1</v>
      </c>
      <c r="O5797" t="b">
        <f t="shared" si="457"/>
        <v>1</v>
      </c>
      <c r="P5797" t="b">
        <f t="shared" si="457"/>
        <v>1</v>
      </c>
      <c r="Q5797" t="b">
        <f t="shared" si="458"/>
        <v>1</v>
      </c>
      <c r="R5797" t="b">
        <f t="shared" si="459"/>
        <v>1</v>
      </c>
      <c r="U5797" s="105" t="s">
        <v>676</v>
      </c>
      <c r="V5797" s="105" t="s">
        <v>677</v>
      </c>
      <c r="W5797" s="106">
        <v>36990000</v>
      </c>
      <c r="X5797" s="106">
        <v>0</v>
      </c>
    </row>
    <row r="5798" spans="2:26" x14ac:dyDescent="0.25">
      <c r="B5798" s="105" t="s">
        <v>678</v>
      </c>
      <c r="C5798" s="105" t="s">
        <v>679</v>
      </c>
      <c r="D5798" s="106">
        <v>36990000</v>
      </c>
      <c r="E5798" s="106">
        <v>0</v>
      </c>
      <c r="M5798" t="b">
        <f t="shared" si="455"/>
        <v>1</v>
      </c>
      <c r="N5798" t="b">
        <f t="shared" si="456"/>
        <v>1</v>
      </c>
      <c r="O5798" t="b">
        <f t="shared" si="457"/>
        <v>1</v>
      </c>
      <c r="P5798" t="b">
        <f t="shared" si="457"/>
        <v>1</v>
      </c>
      <c r="Q5798" t="b">
        <f t="shared" si="458"/>
        <v>1</v>
      </c>
      <c r="R5798" t="b">
        <f t="shared" si="459"/>
        <v>1</v>
      </c>
      <c r="U5798" s="105" t="s">
        <v>678</v>
      </c>
      <c r="V5798" s="105" t="s">
        <v>679</v>
      </c>
      <c r="W5798" s="106">
        <v>36990000</v>
      </c>
      <c r="X5798" s="106">
        <v>0</v>
      </c>
    </row>
    <row r="5799" spans="2:26" x14ac:dyDescent="0.25">
      <c r="B5799" s="105" t="s">
        <v>680</v>
      </c>
      <c r="C5799" s="105" t="s">
        <v>679</v>
      </c>
      <c r="D5799" s="106">
        <v>36990000</v>
      </c>
      <c r="E5799" s="106">
        <v>0</v>
      </c>
      <c r="M5799" t="b">
        <f t="shared" si="455"/>
        <v>1</v>
      </c>
      <c r="N5799" t="b">
        <f t="shared" si="456"/>
        <v>1</v>
      </c>
      <c r="O5799" t="b">
        <f t="shared" si="457"/>
        <v>1</v>
      </c>
      <c r="P5799" t="b">
        <f t="shared" si="457"/>
        <v>1</v>
      </c>
      <c r="Q5799" t="b">
        <f t="shared" si="458"/>
        <v>1</v>
      </c>
      <c r="R5799" t="b">
        <f t="shared" si="459"/>
        <v>1</v>
      </c>
      <c r="U5799" s="105" t="s">
        <v>680</v>
      </c>
      <c r="V5799" s="105" t="s">
        <v>679</v>
      </c>
      <c r="W5799" s="106">
        <v>36990000</v>
      </c>
      <c r="X5799" s="106">
        <v>0</v>
      </c>
    </row>
    <row r="5800" spans="2:26" x14ac:dyDescent="0.25">
      <c r="B5800" s="105" t="s">
        <v>473</v>
      </c>
      <c r="C5800" s="105" t="s">
        <v>474</v>
      </c>
      <c r="D5800" s="106">
        <v>10237827</v>
      </c>
      <c r="E5800" s="106">
        <v>0</v>
      </c>
      <c r="M5800" t="b">
        <f t="shared" si="455"/>
        <v>1</v>
      </c>
      <c r="N5800" t="b">
        <f t="shared" si="456"/>
        <v>1</v>
      </c>
      <c r="O5800" t="b">
        <f t="shared" si="457"/>
        <v>1</v>
      </c>
      <c r="P5800" t="b">
        <f t="shared" si="457"/>
        <v>1</v>
      </c>
      <c r="Q5800" t="b">
        <f t="shared" si="458"/>
        <v>1</v>
      </c>
      <c r="R5800" t="b">
        <f t="shared" si="459"/>
        <v>1</v>
      </c>
      <c r="U5800" s="105" t="s">
        <v>473</v>
      </c>
      <c r="V5800" s="105" t="s">
        <v>474</v>
      </c>
      <c r="W5800" s="106">
        <v>10237827</v>
      </c>
      <c r="X5800" s="106">
        <v>0</v>
      </c>
    </row>
    <row r="5801" spans="2:26" x14ac:dyDescent="0.25">
      <c r="B5801" s="105" t="s">
        <v>475</v>
      </c>
      <c r="C5801" s="105" t="s">
        <v>476</v>
      </c>
      <c r="D5801" s="106">
        <v>10237827</v>
      </c>
      <c r="E5801" s="106">
        <v>0</v>
      </c>
      <c r="M5801" t="b">
        <f t="shared" si="455"/>
        <v>1</v>
      </c>
      <c r="N5801" t="b">
        <f t="shared" si="456"/>
        <v>1</v>
      </c>
      <c r="O5801" t="b">
        <f t="shared" si="457"/>
        <v>1</v>
      </c>
      <c r="P5801" t="b">
        <f t="shared" si="457"/>
        <v>1</v>
      </c>
      <c r="Q5801" t="b">
        <f t="shared" si="458"/>
        <v>1</v>
      </c>
      <c r="R5801" t="b">
        <f t="shared" si="459"/>
        <v>1</v>
      </c>
      <c r="U5801" s="105" t="s">
        <v>475</v>
      </c>
      <c r="V5801" s="105" t="s">
        <v>476</v>
      </c>
      <c r="W5801" s="106">
        <v>10237827</v>
      </c>
      <c r="X5801" s="106">
        <v>0</v>
      </c>
    </row>
    <row r="5802" spans="2:26" x14ac:dyDescent="0.25">
      <c r="B5802" s="105" t="s">
        <v>477</v>
      </c>
      <c r="C5802" s="105" t="s">
        <v>476</v>
      </c>
      <c r="D5802" s="106">
        <v>10237827</v>
      </c>
      <c r="E5802" s="106">
        <v>0</v>
      </c>
      <c r="M5802" t="b">
        <f t="shared" si="455"/>
        <v>1</v>
      </c>
      <c r="N5802" t="b">
        <f t="shared" si="456"/>
        <v>1</v>
      </c>
      <c r="O5802" t="b">
        <f t="shared" si="457"/>
        <v>1</v>
      </c>
      <c r="P5802" t="b">
        <f t="shared" si="457"/>
        <v>1</v>
      </c>
      <c r="Q5802" t="b">
        <f t="shared" si="458"/>
        <v>1</v>
      </c>
      <c r="R5802" t="b">
        <f t="shared" si="459"/>
        <v>1</v>
      </c>
      <c r="U5802" s="105" t="s">
        <v>477</v>
      </c>
      <c r="V5802" s="105" t="s">
        <v>476</v>
      </c>
      <c r="W5802" s="106">
        <v>10237827</v>
      </c>
      <c r="X5802" s="106">
        <v>0</v>
      </c>
    </row>
    <row r="5803" spans="2:26" x14ac:dyDescent="0.25">
      <c r="B5803" t="s">
        <v>359</v>
      </c>
      <c r="C5803" s="106">
        <v>1423751260</v>
      </c>
      <c r="D5803" s="106">
        <v>0</v>
      </c>
      <c r="M5803" t="b">
        <f t="shared" si="455"/>
        <v>1</v>
      </c>
      <c r="N5803" t="b">
        <f t="shared" si="456"/>
        <v>1</v>
      </c>
      <c r="O5803" t="b">
        <f t="shared" si="457"/>
        <v>1</v>
      </c>
      <c r="P5803" t="b">
        <f t="shared" si="457"/>
        <v>1</v>
      </c>
      <c r="Q5803" t="b">
        <f t="shared" si="458"/>
        <v>1</v>
      </c>
      <c r="R5803" t="b">
        <f t="shared" si="459"/>
        <v>1</v>
      </c>
      <c r="U5803" t="s">
        <v>359</v>
      </c>
      <c r="V5803" s="106">
        <v>1423751260</v>
      </c>
      <c r="W5803" s="106">
        <v>0</v>
      </c>
    </row>
    <row r="5804" spans="2:26" x14ac:dyDescent="0.25">
      <c r="B5804" t="s">
        <v>330</v>
      </c>
      <c r="C5804" t="s">
        <v>331</v>
      </c>
      <c r="D5804" s="105" t="s">
        <v>940</v>
      </c>
      <c r="E5804" t="s">
        <v>333</v>
      </c>
      <c r="F5804" t="s">
        <v>331</v>
      </c>
      <c r="G5804" s="105" t="s">
        <v>941</v>
      </c>
      <c r="M5804" t="b">
        <f t="shared" si="455"/>
        <v>1</v>
      </c>
      <c r="N5804" t="b">
        <f t="shared" si="456"/>
        <v>1</v>
      </c>
      <c r="O5804" t="b">
        <f t="shared" si="457"/>
        <v>1</v>
      </c>
      <c r="P5804" t="b">
        <f t="shared" si="457"/>
        <v>1</v>
      </c>
      <c r="Q5804" t="b">
        <f t="shared" si="458"/>
        <v>1</v>
      </c>
      <c r="R5804" t="b">
        <f t="shared" si="459"/>
        <v>1</v>
      </c>
      <c r="U5804" t="s">
        <v>330</v>
      </c>
      <c r="V5804" t="s">
        <v>331</v>
      </c>
      <c r="W5804" s="105" t="s">
        <v>940</v>
      </c>
      <c r="X5804" t="s">
        <v>333</v>
      </c>
      <c r="Y5804" t="s">
        <v>331</v>
      </c>
      <c r="Z5804" s="105" t="s">
        <v>941</v>
      </c>
    </row>
    <row r="5805" spans="2:26" x14ac:dyDescent="0.25">
      <c r="B5805" t="s">
        <v>335</v>
      </c>
      <c r="C5805" t="s">
        <v>3</v>
      </c>
      <c r="D5805" t="s">
        <v>336</v>
      </c>
      <c r="E5805" t="s">
        <v>337</v>
      </c>
      <c r="M5805" t="b">
        <f t="shared" si="455"/>
        <v>1</v>
      </c>
      <c r="N5805" t="b">
        <f t="shared" si="456"/>
        <v>1</v>
      </c>
      <c r="O5805" t="b">
        <f t="shared" si="457"/>
        <v>1</v>
      </c>
      <c r="P5805" t="b">
        <f t="shared" si="457"/>
        <v>1</v>
      </c>
      <c r="Q5805" t="b">
        <f t="shared" si="458"/>
        <v>1</v>
      </c>
      <c r="R5805" t="b">
        <f t="shared" si="459"/>
        <v>1</v>
      </c>
      <c r="U5805" t="s">
        <v>335</v>
      </c>
      <c r="V5805" t="s">
        <v>3</v>
      </c>
      <c r="W5805" t="s">
        <v>336</v>
      </c>
      <c r="X5805" t="s">
        <v>337</v>
      </c>
    </row>
    <row r="5806" spans="2:26" x14ac:dyDescent="0.25">
      <c r="B5806" s="105" t="s">
        <v>418</v>
      </c>
      <c r="C5806" s="105" t="s">
        <v>419</v>
      </c>
      <c r="D5806" s="106">
        <v>66468500</v>
      </c>
      <c r="E5806" s="106">
        <v>0</v>
      </c>
      <c r="M5806" t="b">
        <f t="shared" si="455"/>
        <v>1</v>
      </c>
      <c r="N5806" t="b">
        <f t="shared" si="456"/>
        <v>1</v>
      </c>
      <c r="O5806" t="b">
        <f t="shared" si="457"/>
        <v>1</v>
      </c>
      <c r="P5806" t="b">
        <f t="shared" si="457"/>
        <v>1</v>
      </c>
      <c r="Q5806" t="b">
        <f t="shared" si="458"/>
        <v>1</v>
      </c>
      <c r="R5806" t="b">
        <f t="shared" si="459"/>
        <v>1</v>
      </c>
      <c r="U5806" s="105" t="s">
        <v>418</v>
      </c>
      <c r="V5806" s="105" t="s">
        <v>419</v>
      </c>
      <c r="W5806" s="106">
        <v>66468500</v>
      </c>
      <c r="X5806" s="106">
        <v>0</v>
      </c>
    </row>
    <row r="5807" spans="2:26" x14ac:dyDescent="0.25">
      <c r="B5807" s="105" t="s">
        <v>420</v>
      </c>
      <c r="C5807" s="105" t="s">
        <v>421</v>
      </c>
      <c r="D5807" s="106">
        <v>66468500</v>
      </c>
      <c r="E5807" s="106">
        <v>0</v>
      </c>
      <c r="M5807" t="b">
        <f t="shared" si="455"/>
        <v>1</v>
      </c>
      <c r="N5807" t="b">
        <f t="shared" si="456"/>
        <v>1</v>
      </c>
      <c r="O5807" t="b">
        <f t="shared" si="457"/>
        <v>1</v>
      </c>
      <c r="P5807" t="b">
        <f t="shared" si="457"/>
        <v>1</v>
      </c>
      <c r="Q5807" t="b">
        <f t="shared" si="458"/>
        <v>1</v>
      </c>
      <c r="R5807" t="b">
        <f t="shared" si="459"/>
        <v>1</v>
      </c>
      <c r="U5807" s="105" t="s">
        <v>420</v>
      </c>
      <c r="V5807" s="105" t="s">
        <v>421</v>
      </c>
      <c r="W5807" s="106">
        <v>66468500</v>
      </c>
      <c r="X5807" s="106">
        <v>0</v>
      </c>
    </row>
    <row r="5808" spans="2:26" x14ac:dyDescent="0.25">
      <c r="B5808" s="105" t="s">
        <v>422</v>
      </c>
      <c r="C5808" s="105" t="s">
        <v>421</v>
      </c>
      <c r="D5808" s="106">
        <v>48730000</v>
      </c>
      <c r="E5808" s="106">
        <v>0</v>
      </c>
      <c r="M5808" t="b">
        <f t="shared" si="455"/>
        <v>1</v>
      </c>
      <c r="N5808" t="b">
        <f t="shared" si="456"/>
        <v>1</v>
      </c>
      <c r="O5808" t="b">
        <f t="shared" si="457"/>
        <v>1</v>
      </c>
      <c r="P5808" t="b">
        <f t="shared" si="457"/>
        <v>1</v>
      </c>
      <c r="Q5808" t="b">
        <f t="shared" si="458"/>
        <v>1</v>
      </c>
      <c r="R5808" t="b">
        <f t="shared" si="459"/>
        <v>1</v>
      </c>
      <c r="U5808" s="105" t="s">
        <v>422</v>
      </c>
      <c r="V5808" s="105" t="s">
        <v>421</v>
      </c>
      <c r="W5808" s="106">
        <v>48730000</v>
      </c>
      <c r="X5808" s="106">
        <v>0</v>
      </c>
    </row>
    <row r="5809" spans="2:24" x14ac:dyDescent="0.25">
      <c r="B5809" s="105" t="s">
        <v>759</v>
      </c>
      <c r="C5809" s="105" t="s">
        <v>1584</v>
      </c>
      <c r="D5809" s="106">
        <v>4520000</v>
      </c>
      <c r="E5809" s="106">
        <v>0</v>
      </c>
      <c r="M5809" t="b">
        <f t="shared" si="455"/>
        <v>1</v>
      </c>
      <c r="N5809" t="b">
        <f t="shared" si="456"/>
        <v>1</v>
      </c>
      <c r="O5809" t="b">
        <f t="shared" si="457"/>
        <v>1</v>
      </c>
      <c r="P5809" t="b">
        <f t="shared" si="457"/>
        <v>1</v>
      </c>
      <c r="Q5809" t="b">
        <f t="shared" si="458"/>
        <v>1</v>
      </c>
      <c r="R5809" t="b">
        <f t="shared" si="459"/>
        <v>1</v>
      </c>
      <c r="U5809" s="105" t="s">
        <v>759</v>
      </c>
      <c r="V5809" s="105" t="s">
        <v>1584</v>
      </c>
      <c r="W5809" s="106">
        <v>4520000</v>
      </c>
      <c r="X5809" s="106">
        <v>0</v>
      </c>
    </row>
    <row r="5810" spans="2:24" x14ac:dyDescent="0.25">
      <c r="B5810" s="105" t="s">
        <v>423</v>
      </c>
      <c r="C5810" s="105" t="s">
        <v>424</v>
      </c>
      <c r="D5810" s="106">
        <v>2260000</v>
      </c>
      <c r="E5810" s="106">
        <v>0</v>
      </c>
      <c r="M5810" t="b">
        <f t="shared" si="455"/>
        <v>1</v>
      </c>
      <c r="N5810" t="b">
        <f t="shared" si="456"/>
        <v>1</v>
      </c>
      <c r="O5810" t="b">
        <f t="shared" si="457"/>
        <v>1</v>
      </c>
      <c r="P5810" t="b">
        <f t="shared" si="457"/>
        <v>1</v>
      </c>
      <c r="Q5810" t="b">
        <f t="shared" si="458"/>
        <v>1</v>
      </c>
      <c r="R5810" t="b">
        <f t="shared" si="459"/>
        <v>1</v>
      </c>
      <c r="U5810" s="105" t="s">
        <v>423</v>
      </c>
      <c r="V5810" s="105" t="s">
        <v>424</v>
      </c>
      <c r="W5810" s="106">
        <v>2260000</v>
      </c>
      <c r="X5810" s="106">
        <v>0</v>
      </c>
    </row>
    <row r="5811" spans="2:24" x14ac:dyDescent="0.25">
      <c r="B5811" s="105" t="s">
        <v>425</v>
      </c>
      <c r="C5811" s="105" t="s">
        <v>426</v>
      </c>
      <c r="D5811" s="106">
        <v>3220000</v>
      </c>
      <c r="E5811" s="106">
        <v>0</v>
      </c>
      <c r="M5811" t="b">
        <f t="shared" si="455"/>
        <v>1</v>
      </c>
      <c r="N5811" t="b">
        <f t="shared" si="456"/>
        <v>1</v>
      </c>
      <c r="O5811" t="b">
        <f t="shared" si="457"/>
        <v>1</v>
      </c>
      <c r="P5811" t="b">
        <f t="shared" si="457"/>
        <v>1</v>
      </c>
      <c r="Q5811" t="b">
        <f t="shared" si="458"/>
        <v>1</v>
      </c>
      <c r="R5811" t="b">
        <f t="shared" si="459"/>
        <v>1</v>
      </c>
      <c r="U5811" s="105" t="s">
        <v>425</v>
      </c>
      <c r="V5811" s="105" t="s">
        <v>426</v>
      </c>
      <c r="W5811" s="106">
        <v>3220000</v>
      </c>
      <c r="X5811" s="106">
        <v>0</v>
      </c>
    </row>
    <row r="5812" spans="2:24" x14ac:dyDescent="0.25">
      <c r="B5812" s="105" t="s">
        <v>762</v>
      </c>
      <c r="C5812" s="105" t="s">
        <v>1587</v>
      </c>
      <c r="D5812" s="106">
        <v>1200000</v>
      </c>
      <c r="E5812" s="106">
        <v>0</v>
      </c>
      <c r="M5812" t="b">
        <f t="shared" si="455"/>
        <v>1</v>
      </c>
      <c r="N5812" t="b">
        <f t="shared" si="456"/>
        <v>1</v>
      </c>
      <c r="O5812" t="b">
        <f t="shared" si="457"/>
        <v>1</v>
      </c>
      <c r="P5812" t="b">
        <f t="shared" si="457"/>
        <v>1</v>
      </c>
      <c r="Q5812" t="b">
        <f t="shared" si="458"/>
        <v>1</v>
      </c>
      <c r="R5812" t="b">
        <f t="shared" si="459"/>
        <v>1</v>
      </c>
      <c r="U5812" s="105" t="s">
        <v>762</v>
      </c>
      <c r="V5812" s="105" t="s">
        <v>1587</v>
      </c>
      <c r="W5812" s="106">
        <v>1200000</v>
      </c>
      <c r="X5812" s="106">
        <v>0</v>
      </c>
    </row>
    <row r="5813" spans="2:24" x14ac:dyDescent="0.25">
      <c r="B5813" s="105" t="s">
        <v>763</v>
      </c>
      <c r="C5813" s="105" t="s">
        <v>1588</v>
      </c>
      <c r="D5813" s="106">
        <v>6538500</v>
      </c>
      <c r="E5813" s="106">
        <v>0</v>
      </c>
      <c r="M5813" t="b">
        <f t="shared" si="455"/>
        <v>1</v>
      </c>
      <c r="N5813" t="b">
        <f t="shared" si="456"/>
        <v>1</v>
      </c>
      <c r="O5813" t="b">
        <f t="shared" si="457"/>
        <v>1</v>
      </c>
      <c r="P5813" t="b">
        <f t="shared" si="457"/>
        <v>1</v>
      </c>
      <c r="Q5813" t="b">
        <f t="shared" si="458"/>
        <v>1</v>
      </c>
      <c r="R5813" t="b">
        <f t="shared" si="459"/>
        <v>1</v>
      </c>
      <c r="U5813" s="105" t="s">
        <v>763</v>
      </c>
      <c r="V5813" s="105" t="s">
        <v>1588</v>
      </c>
      <c r="W5813" s="106">
        <v>6538500</v>
      </c>
      <c r="X5813" s="106">
        <v>0</v>
      </c>
    </row>
    <row r="5814" spans="2:24" x14ac:dyDescent="0.25">
      <c r="B5814" s="105" t="s">
        <v>403</v>
      </c>
      <c r="C5814" s="105" t="s">
        <v>404</v>
      </c>
      <c r="D5814" s="106">
        <v>100289109</v>
      </c>
      <c r="E5814" s="106">
        <v>0</v>
      </c>
      <c r="M5814" t="b">
        <f t="shared" si="455"/>
        <v>1</v>
      </c>
      <c r="N5814" t="b">
        <f t="shared" si="456"/>
        <v>1</v>
      </c>
      <c r="O5814" t="b">
        <f t="shared" si="457"/>
        <v>1</v>
      </c>
      <c r="P5814" t="b">
        <f t="shared" si="457"/>
        <v>1</v>
      </c>
      <c r="Q5814" t="b">
        <f t="shared" si="458"/>
        <v>1</v>
      </c>
      <c r="R5814" t="b">
        <f t="shared" si="459"/>
        <v>1</v>
      </c>
      <c r="U5814" s="105" t="s">
        <v>403</v>
      </c>
      <c r="V5814" s="105" t="s">
        <v>404</v>
      </c>
      <c r="W5814" s="106">
        <v>100289109</v>
      </c>
      <c r="X5814" s="106">
        <v>0</v>
      </c>
    </row>
    <row r="5815" spans="2:24" x14ac:dyDescent="0.25">
      <c r="B5815" s="105" t="s">
        <v>405</v>
      </c>
      <c r="C5815" s="105" t="s">
        <v>406</v>
      </c>
      <c r="D5815" s="106">
        <v>100289109</v>
      </c>
      <c r="E5815" s="106">
        <v>0</v>
      </c>
      <c r="M5815" t="b">
        <f t="shared" si="455"/>
        <v>1</v>
      </c>
      <c r="N5815" t="b">
        <f t="shared" si="456"/>
        <v>1</v>
      </c>
      <c r="O5815" t="b">
        <f t="shared" si="457"/>
        <v>1</v>
      </c>
      <c r="P5815" t="b">
        <f t="shared" si="457"/>
        <v>1</v>
      </c>
      <c r="Q5815" t="b">
        <f t="shared" si="458"/>
        <v>1</v>
      </c>
      <c r="R5815" t="b">
        <f t="shared" si="459"/>
        <v>1</v>
      </c>
      <c r="U5815" s="105" t="s">
        <v>405</v>
      </c>
      <c r="V5815" s="105" t="s">
        <v>406</v>
      </c>
      <c r="W5815" s="106">
        <v>100289109</v>
      </c>
      <c r="X5815" s="106">
        <v>0</v>
      </c>
    </row>
    <row r="5816" spans="2:24" x14ac:dyDescent="0.25">
      <c r="B5816" s="105" t="s">
        <v>603</v>
      </c>
      <c r="C5816" s="105" t="s">
        <v>406</v>
      </c>
      <c r="D5816" s="106">
        <v>57910771</v>
      </c>
      <c r="E5816" s="106">
        <v>0</v>
      </c>
      <c r="M5816" t="b">
        <f t="shared" si="455"/>
        <v>1</v>
      </c>
      <c r="N5816" t="b">
        <f t="shared" si="456"/>
        <v>1</v>
      </c>
      <c r="O5816" t="b">
        <f t="shared" si="457"/>
        <v>1</v>
      </c>
      <c r="P5816" t="b">
        <f t="shared" si="457"/>
        <v>1</v>
      </c>
      <c r="Q5816" t="b">
        <f t="shared" si="458"/>
        <v>1</v>
      </c>
      <c r="R5816" t="b">
        <f t="shared" si="459"/>
        <v>1</v>
      </c>
      <c r="U5816" s="105" t="s">
        <v>603</v>
      </c>
      <c r="V5816" s="105" t="s">
        <v>406</v>
      </c>
      <c r="W5816" s="106">
        <v>57910771</v>
      </c>
      <c r="X5816" s="106">
        <v>0</v>
      </c>
    </row>
    <row r="5817" spans="2:24" x14ac:dyDescent="0.25">
      <c r="B5817" s="105" t="s">
        <v>407</v>
      </c>
      <c r="C5817" s="105" t="s">
        <v>1551</v>
      </c>
      <c r="D5817" s="106">
        <v>9256838</v>
      </c>
      <c r="E5817" s="106">
        <v>0</v>
      </c>
      <c r="M5817" t="b">
        <f t="shared" si="455"/>
        <v>1</v>
      </c>
      <c r="N5817" t="b">
        <f t="shared" si="456"/>
        <v>1</v>
      </c>
      <c r="O5817" t="b">
        <f t="shared" si="457"/>
        <v>1</v>
      </c>
      <c r="P5817" t="b">
        <f t="shared" si="457"/>
        <v>1</v>
      </c>
      <c r="Q5817" t="b">
        <f t="shared" si="458"/>
        <v>1</v>
      </c>
      <c r="R5817" t="b">
        <f t="shared" si="459"/>
        <v>1</v>
      </c>
      <c r="U5817" s="105" t="s">
        <v>407</v>
      </c>
      <c r="V5817" s="105" t="s">
        <v>1551</v>
      </c>
      <c r="W5817" s="106">
        <v>9256838</v>
      </c>
      <c r="X5817" s="106">
        <v>0</v>
      </c>
    </row>
    <row r="5818" spans="2:24" x14ac:dyDescent="0.25">
      <c r="B5818" s="105" t="s">
        <v>427</v>
      </c>
      <c r="C5818" s="105" t="s">
        <v>428</v>
      </c>
      <c r="D5818" s="106">
        <v>7169500</v>
      </c>
      <c r="E5818" s="106">
        <v>0</v>
      </c>
      <c r="M5818" t="b">
        <f t="shared" si="455"/>
        <v>1</v>
      </c>
      <c r="N5818" t="b">
        <f t="shared" si="456"/>
        <v>1</v>
      </c>
      <c r="O5818" t="b">
        <f t="shared" si="457"/>
        <v>1</v>
      </c>
      <c r="P5818" t="b">
        <f t="shared" si="457"/>
        <v>1</v>
      </c>
      <c r="Q5818" t="b">
        <f t="shared" si="458"/>
        <v>1</v>
      </c>
      <c r="R5818" t="b">
        <f t="shared" si="459"/>
        <v>1</v>
      </c>
      <c r="U5818" s="105" t="s">
        <v>427</v>
      </c>
      <c r="V5818" s="105" t="s">
        <v>428</v>
      </c>
      <c r="W5818" s="106">
        <v>7169500</v>
      </c>
      <c r="X5818" s="106">
        <v>0</v>
      </c>
    </row>
    <row r="5819" spans="2:24" x14ac:dyDescent="0.25">
      <c r="B5819" s="105" t="s">
        <v>408</v>
      </c>
      <c r="C5819" s="105" t="s">
        <v>1439</v>
      </c>
      <c r="D5819" s="106">
        <v>25952000</v>
      </c>
      <c r="E5819" s="106">
        <v>0</v>
      </c>
      <c r="M5819" t="b">
        <f t="shared" si="455"/>
        <v>1</v>
      </c>
      <c r="N5819" t="b">
        <f t="shared" si="456"/>
        <v>1</v>
      </c>
      <c r="O5819" t="b">
        <f t="shared" si="457"/>
        <v>1</v>
      </c>
      <c r="P5819" t="b">
        <f t="shared" si="457"/>
        <v>1</v>
      </c>
      <c r="Q5819" t="b">
        <f t="shared" si="458"/>
        <v>1</v>
      </c>
      <c r="R5819" t="b">
        <f t="shared" si="459"/>
        <v>1</v>
      </c>
      <c r="U5819" s="105" t="s">
        <v>408</v>
      </c>
      <c r="V5819" s="105" t="s">
        <v>1439</v>
      </c>
      <c r="W5819" s="106">
        <v>25952000</v>
      </c>
      <c r="X5819" s="106">
        <v>0</v>
      </c>
    </row>
    <row r="5820" spans="2:24" x14ac:dyDescent="0.25">
      <c r="B5820" s="105" t="s">
        <v>411</v>
      </c>
      <c r="C5820" s="105" t="s">
        <v>412</v>
      </c>
      <c r="D5820" s="106">
        <v>125539187</v>
      </c>
      <c r="E5820" s="106">
        <v>0</v>
      </c>
      <c r="M5820" t="b">
        <f t="shared" si="455"/>
        <v>1</v>
      </c>
      <c r="N5820" t="b">
        <f t="shared" si="456"/>
        <v>1</v>
      </c>
      <c r="O5820" t="b">
        <f t="shared" si="457"/>
        <v>1</v>
      </c>
      <c r="P5820" t="b">
        <f t="shared" si="457"/>
        <v>1</v>
      </c>
      <c r="Q5820" t="b">
        <f t="shared" si="458"/>
        <v>1</v>
      </c>
      <c r="R5820" t="b">
        <f t="shared" si="459"/>
        <v>1</v>
      </c>
      <c r="U5820" s="105" t="s">
        <v>411</v>
      </c>
      <c r="V5820" s="105" t="s">
        <v>412</v>
      </c>
      <c r="W5820" s="106">
        <v>125539187</v>
      </c>
      <c r="X5820" s="106">
        <v>0</v>
      </c>
    </row>
    <row r="5821" spans="2:24" x14ac:dyDescent="0.25">
      <c r="B5821" s="105" t="s">
        <v>413</v>
      </c>
      <c r="C5821" s="105" t="s">
        <v>414</v>
      </c>
      <c r="D5821" s="106">
        <v>125539187</v>
      </c>
      <c r="E5821" s="106">
        <v>0</v>
      </c>
      <c r="M5821" t="b">
        <f t="shared" si="455"/>
        <v>1</v>
      </c>
      <c r="N5821" t="b">
        <f t="shared" si="456"/>
        <v>1</v>
      </c>
      <c r="O5821" t="b">
        <f t="shared" si="457"/>
        <v>1</v>
      </c>
      <c r="P5821" t="b">
        <f t="shared" si="457"/>
        <v>1</v>
      </c>
      <c r="Q5821" t="b">
        <f t="shared" si="458"/>
        <v>1</v>
      </c>
      <c r="R5821" t="b">
        <f t="shared" si="459"/>
        <v>1</v>
      </c>
      <c r="U5821" s="105" t="s">
        <v>413</v>
      </c>
      <c r="V5821" s="105" t="s">
        <v>414</v>
      </c>
      <c r="W5821" s="106">
        <v>125539187</v>
      </c>
      <c r="X5821" s="106">
        <v>0</v>
      </c>
    </row>
    <row r="5822" spans="2:24" x14ac:dyDescent="0.25">
      <c r="B5822" s="105" t="s">
        <v>415</v>
      </c>
      <c r="C5822" s="105" t="s">
        <v>414</v>
      </c>
      <c r="D5822" s="106">
        <v>37359325</v>
      </c>
      <c r="E5822" s="106">
        <v>0</v>
      </c>
      <c r="M5822" t="b">
        <f t="shared" si="455"/>
        <v>1</v>
      </c>
      <c r="N5822" t="b">
        <f t="shared" si="456"/>
        <v>1</v>
      </c>
      <c r="O5822" t="b">
        <f t="shared" si="457"/>
        <v>1</v>
      </c>
      <c r="P5822" t="b">
        <f t="shared" si="457"/>
        <v>1</v>
      </c>
      <c r="Q5822" t="b">
        <f t="shared" si="458"/>
        <v>1</v>
      </c>
      <c r="R5822" t="b">
        <f t="shared" si="459"/>
        <v>1</v>
      </c>
      <c r="U5822" s="105" t="s">
        <v>415</v>
      </c>
      <c r="V5822" s="105" t="s">
        <v>414</v>
      </c>
      <c r="W5822" s="106">
        <v>37359325</v>
      </c>
      <c r="X5822" s="106">
        <v>0</v>
      </c>
    </row>
    <row r="5823" spans="2:24" x14ac:dyDescent="0.25">
      <c r="B5823" s="105" t="s">
        <v>768</v>
      </c>
      <c r="C5823" s="105" t="s">
        <v>775</v>
      </c>
      <c r="D5823" s="106">
        <v>33271860</v>
      </c>
      <c r="E5823" s="106">
        <v>0</v>
      </c>
      <c r="M5823" t="b">
        <f t="shared" si="455"/>
        <v>1</v>
      </c>
      <c r="N5823" t="b">
        <f t="shared" si="456"/>
        <v>1</v>
      </c>
      <c r="O5823" t="b">
        <f t="shared" si="457"/>
        <v>1</v>
      </c>
      <c r="P5823" t="b">
        <f t="shared" si="457"/>
        <v>1</v>
      </c>
      <c r="Q5823" t="b">
        <f t="shared" si="458"/>
        <v>1</v>
      </c>
      <c r="R5823" t="b">
        <f t="shared" si="459"/>
        <v>1</v>
      </c>
      <c r="U5823" s="105" t="s">
        <v>768</v>
      </c>
      <c r="V5823" s="105" t="s">
        <v>775</v>
      </c>
      <c r="W5823" s="106">
        <v>33271860</v>
      </c>
      <c r="X5823" s="106">
        <v>0</v>
      </c>
    </row>
    <row r="5824" spans="2:24" x14ac:dyDescent="0.25">
      <c r="B5824" s="105" t="s">
        <v>770</v>
      </c>
      <c r="C5824" s="105" t="s">
        <v>773</v>
      </c>
      <c r="D5824" s="106">
        <v>19445000</v>
      </c>
      <c r="E5824" s="106">
        <v>0</v>
      </c>
      <c r="M5824" t="b">
        <f t="shared" si="455"/>
        <v>1</v>
      </c>
      <c r="N5824" t="b">
        <f t="shared" si="456"/>
        <v>1</v>
      </c>
      <c r="O5824" t="b">
        <f t="shared" si="457"/>
        <v>1</v>
      </c>
      <c r="P5824" t="b">
        <f t="shared" si="457"/>
        <v>1</v>
      </c>
      <c r="Q5824" t="b">
        <f t="shared" si="458"/>
        <v>1</v>
      </c>
      <c r="R5824" t="b">
        <f t="shared" si="459"/>
        <v>1</v>
      </c>
      <c r="U5824" s="105" t="s">
        <v>770</v>
      </c>
      <c r="V5824" s="105" t="s">
        <v>773</v>
      </c>
      <c r="W5824" s="106">
        <v>19445000</v>
      </c>
      <c r="X5824" s="106">
        <v>0</v>
      </c>
    </row>
    <row r="5825" spans="2:24" x14ac:dyDescent="0.25">
      <c r="B5825" s="105" t="s">
        <v>772</v>
      </c>
      <c r="C5825" s="105" t="s">
        <v>769</v>
      </c>
      <c r="D5825" s="106">
        <v>6950000</v>
      </c>
      <c r="E5825" s="106">
        <v>0</v>
      </c>
      <c r="M5825" t="b">
        <f t="shared" si="455"/>
        <v>1</v>
      </c>
      <c r="N5825" t="b">
        <f t="shared" si="456"/>
        <v>1</v>
      </c>
      <c r="O5825" t="b">
        <f t="shared" si="457"/>
        <v>1</v>
      </c>
      <c r="P5825" t="b">
        <f t="shared" si="457"/>
        <v>1</v>
      </c>
      <c r="Q5825" t="b">
        <f t="shared" si="458"/>
        <v>1</v>
      </c>
      <c r="R5825" t="b">
        <f t="shared" si="459"/>
        <v>1</v>
      </c>
      <c r="U5825" s="105" t="s">
        <v>772</v>
      </c>
      <c r="V5825" s="105" t="s">
        <v>769</v>
      </c>
      <c r="W5825" s="106">
        <v>6950000</v>
      </c>
      <c r="X5825" s="106">
        <v>0</v>
      </c>
    </row>
    <row r="5826" spans="2:24" x14ac:dyDescent="0.25">
      <c r="B5826" s="105" t="s">
        <v>774</v>
      </c>
      <c r="C5826" s="105" t="s">
        <v>771</v>
      </c>
      <c r="D5826" s="106">
        <v>24523002</v>
      </c>
      <c r="E5826" s="106">
        <v>0</v>
      </c>
      <c r="M5826" t="b">
        <f t="shared" si="455"/>
        <v>1</v>
      </c>
      <c r="N5826" t="b">
        <f t="shared" si="456"/>
        <v>1</v>
      </c>
      <c r="O5826" t="b">
        <f t="shared" si="457"/>
        <v>1</v>
      </c>
      <c r="P5826" t="b">
        <f t="shared" si="457"/>
        <v>1</v>
      </c>
      <c r="Q5826" t="b">
        <f t="shared" si="458"/>
        <v>1</v>
      </c>
      <c r="R5826" t="b">
        <f t="shared" si="459"/>
        <v>1</v>
      </c>
      <c r="U5826" s="105" t="s">
        <v>774</v>
      </c>
      <c r="V5826" s="105" t="s">
        <v>771</v>
      </c>
      <c r="W5826" s="106">
        <v>24523002</v>
      </c>
      <c r="X5826" s="106">
        <v>0</v>
      </c>
    </row>
    <row r="5827" spans="2:24" x14ac:dyDescent="0.25">
      <c r="B5827" s="105" t="s">
        <v>776</v>
      </c>
      <c r="C5827" s="105" t="s">
        <v>777</v>
      </c>
      <c r="D5827" s="106">
        <v>3990000</v>
      </c>
      <c r="E5827" s="106">
        <v>0</v>
      </c>
      <c r="M5827" t="b">
        <f t="shared" si="455"/>
        <v>1</v>
      </c>
      <c r="N5827" t="b">
        <f t="shared" si="456"/>
        <v>1</v>
      </c>
      <c r="O5827" t="b">
        <f t="shared" si="457"/>
        <v>1</v>
      </c>
      <c r="P5827" t="b">
        <f t="shared" si="457"/>
        <v>1</v>
      </c>
      <c r="Q5827" t="b">
        <f t="shared" si="458"/>
        <v>1</v>
      </c>
      <c r="R5827" t="b">
        <f t="shared" si="459"/>
        <v>1</v>
      </c>
      <c r="U5827" s="105" t="s">
        <v>776</v>
      </c>
      <c r="V5827" s="105" t="s">
        <v>777</v>
      </c>
      <c r="W5827" s="106">
        <v>3990000</v>
      </c>
      <c r="X5827" s="106">
        <v>0</v>
      </c>
    </row>
    <row r="5828" spans="2:24" x14ac:dyDescent="0.25">
      <c r="B5828" s="105" t="s">
        <v>562</v>
      </c>
      <c r="C5828" s="105" t="s">
        <v>563</v>
      </c>
      <c r="D5828" s="106">
        <v>35175847</v>
      </c>
      <c r="E5828" s="106">
        <v>0</v>
      </c>
      <c r="M5828" t="b">
        <f t="shared" si="455"/>
        <v>1</v>
      </c>
      <c r="N5828" t="b">
        <f t="shared" si="456"/>
        <v>1</v>
      </c>
      <c r="O5828" t="b">
        <f t="shared" si="457"/>
        <v>1</v>
      </c>
      <c r="P5828" t="b">
        <f t="shared" si="457"/>
        <v>1</v>
      </c>
      <c r="Q5828" t="b">
        <f t="shared" si="458"/>
        <v>1</v>
      </c>
      <c r="R5828" t="b">
        <f t="shared" si="459"/>
        <v>1</v>
      </c>
      <c r="U5828" s="105" t="s">
        <v>562</v>
      </c>
      <c r="V5828" s="105" t="s">
        <v>563</v>
      </c>
      <c r="W5828" s="106">
        <v>35175847</v>
      </c>
      <c r="X5828" s="106">
        <v>0</v>
      </c>
    </row>
    <row r="5829" spans="2:24" x14ac:dyDescent="0.25">
      <c r="B5829" s="105" t="s">
        <v>564</v>
      </c>
      <c r="C5829" s="105" t="s">
        <v>565</v>
      </c>
      <c r="D5829" s="106">
        <v>35175847</v>
      </c>
      <c r="E5829" s="106">
        <v>0</v>
      </c>
      <c r="M5829" t="b">
        <f t="shared" si="455"/>
        <v>1</v>
      </c>
      <c r="N5829" t="b">
        <f t="shared" si="456"/>
        <v>1</v>
      </c>
      <c r="O5829" t="b">
        <f t="shared" si="457"/>
        <v>1</v>
      </c>
      <c r="P5829" t="b">
        <f t="shared" si="457"/>
        <v>1</v>
      </c>
      <c r="Q5829" t="b">
        <f t="shared" si="458"/>
        <v>1</v>
      </c>
      <c r="R5829" t="b">
        <f t="shared" si="459"/>
        <v>1</v>
      </c>
      <c r="U5829" s="105" t="s">
        <v>564</v>
      </c>
      <c r="V5829" s="105" t="s">
        <v>565</v>
      </c>
      <c r="W5829" s="106">
        <v>35175847</v>
      </c>
      <c r="X5829" s="106">
        <v>0</v>
      </c>
    </row>
    <row r="5830" spans="2:24" x14ac:dyDescent="0.25">
      <c r="B5830" s="105" t="s">
        <v>566</v>
      </c>
      <c r="C5830" s="105" t="s">
        <v>565</v>
      </c>
      <c r="D5830" s="106">
        <v>35175847</v>
      </c>
      <c r="E5830" s="106">
        <v>0</v>
      </c>
      <c r="M5830" t="b">
        <f t="shared" si="455"/>
        <v>1</v>
      </c>
      <c r="N5830" t="b">
        <f t="shared" si="456"/>
        <v>1</v>
      </c>
      <c r="O5830" t="b">
        <f t="shared" si="457"/>
        <v>1</v>
      </c>
      <c r="P5830" t="b">
        <f t="shared" si="457"/>
        <v>1</v>
      </c>
      <c r="Q5830" t="b">
        <f t="shared" si="458"/>
        <v>1</v>
      </c>
      <c r="R5830" t="b">
        <f t="shared" si="459"/>
        <v>1</v>
      </c>
      <c r="U5830" s="105" t="s">
        <v>566</v>
      </c>
      <c r="V5830" s="105" t="s">
        <v>565</v>
      </c>
      <c r="W5830" s="106">
        <v>35175847</v>
      </c>
      <c r="X5830" s="106">
        <v>0</v>
      </c>
    </row>
    <row r="5831" spans="2:24" x14ac:dyDescent="0.25">
      <c r="B5831" s="105" t="s">
        <v>567</v>
      </c>
      <c r="C5831" s="105" t="s">
        <v>568</v>
      </c>
      <c r="D5831" s="106">
        <v>231950183</v>
      </c>
      <c r="E5831" s="106">
        <v>0</v>
      </c>
      <c r="M5831" t="b">
        <f t="shared" si="455"/>
        <v>1</v>
      </c>
      <c r="N5831" t="b">
        <f t="shared" si="456"/>
        <v>1</v>
      </c>
      <c r="O5831" t="b">
        <f t="shared" si="457"/>
        <v>1</v>
      </c>
      <c r="P5831" t="b">
        <f t="shared" si="457"/>
        <v>1</v>
      </c>
      <c r="Q5831" t="b">
        <f t="shared" si="458"/>
        <v>1</v>
      </c>
      <c r="R5831" t="b">
        <f t="shared" si="459"/>
        <v>1</v>
      </c>
      <c r="U5831" s="105" t="s">
        <v>567</v>
      </c>
      <c r="V5831" s="105" t="s">
        <v>568</v>
      </c>
      <c r="W5831" s="106">
        <v>231950183</v>
      </c>
      <c r="X5831" s="106">
        <v>0</v>
      </c>
    </row>
    <row r="5832" spans="2:24" x14ac:dyDescent="0.25">
      <c r="B5832" s="105" t="s">
        <v>609</v>
      </c>
      <c r="C5832" s="105" t="s">
        <v>610</v>
      </c>
      <c r="D5832" s="106">
        <v>62993893</v>
      </c>
      <c r="E5832" s="106">
        <v>0</v>
      </c>
      <c r="M5832" t="b">
        <f t="shared" si="455"/>
        <v>1</v>
      </c>
      <c r="N5832" t="b">
        <f t="shared" si="456"/>
        <v>1</v>
      </c>
      <c r="O5832" t="b">
        <f t="shared" si="457"/>
        <v>1</v>
      </c>
      <c r="P5832" t="b">
        <f t="shared" si="457"/>
        <v>1</v>
      </c>
      <c r="Q5832" t="b">
        <f t="shared" si="458"/>
        <v>1</v>
      </c>
      <c r="R5832" t="b">
        <f t="shared" si="459"/>
        <v>1</v>
      </c>
      <c r="U5832" s="105" t="s">
        <v>609</v>
      </c>
      <c r="V5832" s="105" t="s">
        <v>610</v>
      </c>
      <c r="W5832" s="106">
        <v>62993893</v>
      </c>
      <c r="X5832" s="106">
        <v>0</v>
      </c>
    </row>
    <row r="5833" spans="2:24" x14ac:dyDescent="0.25">
      <c r="B5833" s="105" t="s">
        <v>611</v>
      </c>
      <c r="C5833" s="105" t="s">
        <v>610</v>
      </c>
      <c r="D5833" s="106">
        <v>62993893</v>
      </c>
      <c r="E5833" s="106">
        <v>0</v>
      </c>
      <c r="M5833" t="b">
        <f t="shared" si="455"/>
        <v>1</v>
      </c>
      <c r="N5833" t="b">
        <f t="shared" si="456"/>
        <v>1</v>
      </c>
      <c r="O5833" t="b">
        <f t="shared" si="457"/>
        <v>1</v>
      </c>
      <c r="P5833" t="b">
        <f t="shared" si="457"/>
        <v>1</v>
      </c>
      <c r="Q5833" t="b">
        <f t="shared" si="458"/>
        <v>1</v>
      </c>
      <c r="R5833" t="b">
        <f t="shared" si="459"/>
        <v>1</v>
      </c>
      <c r="U5833" s="105" t="s">
        <v>611</v>
      </c>
      <c r="V5833" s="105" t="s">
        <v>610</v>
      </c>
      <c r="W5833" s="106">
        <v>62993893</v>
      </c>
      <c r="X5833" s="106">
        <v>0</v>
      </c>
    </row>
    <row r="5834" spans="2:24" x14ac:dyDescent="0.25">
      <c r="B5834" s="105" t="s">
        <v>612</v>
      </c>
      <c r="C5834" s="105" t="s">
        <v>613</v>
      </c>
      <c r="D5834" s="106">
        <v>58977300</v>
      </c>
      <c r="E5834" s="106">
        <v>0</v>
      </c>
      <c r="M5834" t="b">
        <f t="shared" si="455"/>
        <v>1</v>
      </c>
      <c r="N5834" t="b">
        <f t="shared" si="456"/>
        <v>1</v>
      </c>
      <c r="O5834" t="b">
        <f t="shared" si="457"/>
        <v>1</v>
      </c>
      <c r="P5834" t="b">
        <f t="shared" si="457"/>
        <v>1</v>
      </c>
      <c r="Q5834" t="b">
        <f t="shared" si="458"/>
        <v>1</v>
      </c>
      <c r="R5834" t="b">
        <f t="shared" si="459"/>
        <v>1</v>
      </c>
      <c r="U5834" s="105" t="s">
        <v>612</v>
      </c>
      <c r="V5834" s="105" t="s">
        <v>613</v>
      </c>
      <c r="W5834" s="106">
        <v>58977300</v>
      </c>
      <c r="X5834" s="106">
        <v>0</v>
      </c>
    </row>
    <row r="5835" spans="2:24" x14ac:dyDescent="0.25">
      <c r="B5835" s="105" t="s">
        <v>614</v>
      </c>
      <c r="C5835" s="105" t="s">
        <v>613</v>
      </c>
      <c r="D5835" s="106">
        <v>58977300</v>
      </c>
      <c r="E5835" s="106">
        <v>0</v>
      </c>
      <c r="M5835" t="b">
        <f t="shared" si="455"/>
        <v>1</v>
      </c>
      <c r="N5835" t="b">
        <f t="shared" si="456"/>
        <v>1</v>
      </c>
      <c r="O5835" t="b">
        <f t="shared" si="457"/>
        <v>1</v>
      </c>
      <c r="P5835" t="b">
        <f t="shared" si="457"/>
        <v>1</v>
      </c>
      <c r="Q5835" t="b">
        <f t="shared" si="458"/>
        <v>1</v>
      </c>
      <c r="R5835" t="b">
        <f t="shared" si="459"/>
        <v>1</v>
      </c>
      <c r="U5835" s="105" t="s">
        <v>614</v>
      </c>
      <c r="V5835" s="105" t="s">
        <v>613</v>
      </c>
      <c r="W5835" s="106">
        <v>58977300</v>
      </c>
      <c r="X5835" s="106">
        <v>0</v>
      </c>
    </row>
    <row r="5836" spans="2:24" x14ac:dyDescent="0.25">
      <c r="B5836" s="105" t="s">
        <v>569</v>
      </c>
      <c r="C5836" s="105" t="s">
        <v>570</v>
      </c>
      <c r="D5836" s="106">
        <v>109978990</v>
      </c>
      <c r="E5836" s="106">
        <v>0</v>
      </c>
      <c r="M5836" t="b">
        <f t="shared" si="455"/>
        <v>1</v>
      </c>
      <c r="N5836" t="b">
        <f t="shared" si="456"/>
        <v>1</v>
      </c>
      <c r="O5836" t="b">
        <f t="shared" si="457"/>
        <v>1</v>
      </c>
      <c r="P5836" t="b">
        <f t="shared" si="457"/>
        <v>1</v>
      </c>
      <c r="Q5836" t="b">
        <f t="shared" si="458"/>
        <v>1</v>
      </c>
      <c r="R5836" t="b">
        <f t="shared" si="459"/>
        <v>1</v>
      </c>
      <c r="U5836" s="105" t="s">
        <v>569</v>
      </c>
      <c r="V5836" s="105" t="s">
        <v>570</v>
      </c>
      <c r="W5836" s="106">
        <v>109978990</v>
      </c>
      <c r="X5836" s="106">
        <v>0</v>
      </c>
    </row>
    <row r="5837" spans="2:24" x14ac:dyDescent="0.25">
      <c r="B5837" s="105" t="s">
        <v>571</v>
      </c>
      <c r="C5837" s="105" t="s">
        <v>570</v>
      </c>
      <c r="D5837" s="106">
        <v>109978990</v>
      </c>
      <c r="E5837" s="106">
        <v>0</v>
      </c>
      <c r="M5837" t="b">
        <f t="shared" si="455"/>
        <v>1</v>
      </c>
      <c r="N5837" t="b">
        <f t="shared" si="456"/>
        <v>1</v>
      </c>
      <c r="O5837" t="b">
        <f t="shared" si="457"/>
        <v>1</v>
      </c>
      <c r="P5837" t="b">
        <f t="shared" si="457"/>
        <v>1</v>
      </c>
      <c r="Q5837" t="b">
        <f t="shared" si="458"/>
        <v>1</v>
      </c>
      <c r="R5837" t="b">
        <f t="shared" si="459"/>
        <v>1</v>
      </c>
      <c r="U5837" s="105" t="s">
        <v>571</v>
      </c>
      <c r="V5837" s="105" t="s">
        <v>570</v>
      </c>
      <c r="W5837" s="106">
        <v>109978990</v>
      </c>
      <c r="X5837" s="106">
        <v>0</v>
      </c>
    </row>
    <row r="5838" spans="2:24" x14ac:dyDescent="0.25">
      <c r="B5838" s="105" t="s">
        <v>429</v>
      </c>
      <c r="C5838" s="105" t="s">
        <v>430</v>
      </c>
      <c r="D5838" s="106">
        <v>122782190</v>
      </c>
      <c r="E5838" s="106">
        <v>0</v>
      </c>
      <c r="M5838" t="b">
        <f t="shared" si="455"/>
        <v>1</v>
      </c>
      <c r="N5838" t="b">
        <f t="shared" si="456"/>
        <v>1</v>
      </c>
      <c r="O5838" t="b">
        <f t="shared" si="457"/>
        <v>1</v>
      </c>
      <c r="P5838" t="b">
        <f t="shared" si="457"/>
        <v>1</v>
      </c>
      <c r="Q5838" t="b">
        <f t="shared" si="458"/>
        <v>1</v>
      </c>
      <c r="R5838" t="b">
        <f t="shared" si="459"/>
        <v>1</v>
      </c>
      <c r="U5838" s="105" t="s">
        <v>429</v>
      </c>
      <c r="V5838" s="105" t="s">
        <v>430</v>
      </c>
      <c r="W5838" s="106">
        <v>122782190</v>
      </c>
      <c r="X5838" s="106">
        <v>0</v>
      </c>
    </row>
    <row r="5839" spans="2:24" x14ac:dyDescent="0.25">
      <c r="B5839" s="105" t="s">
        <v>431</v>
      </c>
      <c r="C5839" s="105" t="s">
        <v>432</v>
      </c>
      <c r="D5839" s="106">
        <v>122782190</v>
      </c>
      <c r="E5839" s="106">
        <v>0</v>
      </c>
      <c r="M5839" t="b">
        <f t="shared" si="455"/>
        <v>1</v>
      </c>
      <c r="N5839" t="b">
        <f t="shared" si="456"/>
        <v>1</v>
      </c>
      <c r="O5839" t="b">
        <f t="shared" si="457"/>
        <v>1</v>
      </c>
      <c r="P5839" t="b">
        <f t="shared" si="457"/>
        <v>1</v>
      </c>
      <c r="Q5839" t="b">
        <f t="shared" si="458"/>
        <v>1</v>
      </c>
      <c r="R5839" t="b">
        <f t="shared" si="459"/>
        <v>1</v>
      </c>
      <c r="U5839" s="105" t="s">
        <v>431</v>
      </c>
      <c r="V5839" s="105" t="s">
        <v>432</v>
      </c>
      <c r="W5839" s="106">
        <v>122782190</v>
      </c>
      <c r="X5839" s="106">
        <v>0</v>
      </c>
    </row>
    <row r="5840" spans="2:24" x14ac:dyDescent="0.25">
      <c r="B5840" s="105" t="s">
        <v>433</v>
      </c>
      <c r="C5840" s="105" t="s">
        <v>432</v>
      </c>
      <c r="D5840" s="106">
        <v>56342236</v>
      </c>
      <c r="E5840" s="106">
        <v>0</v>
      </c>
      <c r="M5840" t="b">
        <f t="shared" si="455"/>
        <v>1</v>
      </c>
      <c r="N5840" t="b">
        <f t="shared" si="456"/>
        <v>1</v>
      </c>
      <c r="O5840" t="b">
        <f t="shared" si="457"/>
        <v>1</v>
      </c>
      <c r="P5840" t="b">
        <f t="shared" si="457"/>
        <v>1</v>
      </c>
      <c r="Q5840" t="b">
        <f t="shared" si="458"/>
        <v>1</v>
      </c>
      <c r="R5840" t="b">
        <f t="shared" si="459"/>
        <v>1</v>
      </c>
      <c r="U5840" s="105" t="s">
        <v>433</v>
      </c>
      <c r="V5840" s="105" t="s">
        <v>432</v>
      </c>
      <c r="W5840" s="106">
        <v>56342236</v>
      </c>
      <c r="X5840" s="106">
        <v>0</v>
      </c>
    </row>
    <row r="5841" spans="2:24" x14ac:dyDescent="0.25">
      <c r="B5841" s="105" t="s">
        <v>778</v>
      </c>
      <c r="C5841" s="105" t="s">
        <v>779</v>
      </c>
      <c r="D5841" s="106">
        <v>13000000</v>
      </c>
      <c r="E5841" s="106">
        <v>0</v>
      </c>
      <c r="M5841" t="b">
        <f t="shared" si="455"/>
        <v>1</v>
      </c>
      <c r="N5841" t="b">
        <f t="shared" si="456"/>
        <v>1</v>
      </c>
      <c r="O5841" t="b">
        <f t="shared" si="457"/>
        <v>1</v>
      </c>
      <c r="P5841" t="b">
        <f t="shared" si="457"/>
        <v>1</v>
      </c>
      <c r="Q5841" t="b">
        <f t="shared" si="458"/>
        <v>1</v>
      </c>
      <c r="R5841" t="b">
        <f t="shared" si="459"/>
        <v>1</v>
      </c>
      <c r="U5841" s="105" t="s">
        <v>778</v>
      </c>
      <c r="V5841" s="105" t="s">
        <v>779</v>
      </c>
      <c r="W5841" s="106">
        <v>13000000</v>
      </c>
      <c r="X5841" s="106">
        <v>0</v>
      </c>
    </row>
    <row r="5842" spans="2:24" x14ac:dyDescent="0.25">
      <c r="B5842" s="105" t="s">
        <v>780</v>
      </c>
      <c r="C5842" s="105" t="s">
        <v>781</v>
      </c>
      <c r="D5842" s="106">
        <v>6999954</v>
      </c>
      <c r="E5842" s="106">
        <v>0</v>
      </c>
      <c r="M5842" t="b">
        <f t="shared" si="455"/>
        <v>1</v>
      </c>
      <c r="N5842" t="b">
        <f t="shared" si="456"/>
        <v>1</v>
      </c>
      <c r="O5842" t="b">
        <f t="shared" si="457"/>
        <v>1</v>
      </c>
      <c r="P5842" t="b">
        <f t="shared" si="457"/>
        <v>1</v>
      </c>
      <c r="Q5842" t="b">
        <f t="shared" si="458"/>
        <v>1</v>
      </c>
      <c r="R5842" t="b">
        <f t="shared" si="459"/>
        <v>1</v>
      </c>
      <c r="U5842" s="105" t="s">
        <v>780</v>
      </c>
      <c r="V5842" s="105" t="s">
        <v>781</v>
      </c>
      <c r="W5842" s="106">
        <v>6999954</v>
      </c>
      <c r="X5842" s="106">
        <v>0</v>
      </c>
    </row>
    <row r="5843" spans="2:24" x14ac:dyDescent="0.25">
      <c r="B5843" s="105" t="s">
        <v>782</v>
      </c>
      <c r="C5843" s="105" t="s">
        <v>783</v>
      </c>
      <c r="D5843" s="106">
        <v>9500000</v>
      </c>
      <c r="E5843" s="106">
        <v>0</v>
      </c>
      <c r="M5843" t="b">
        <f t="shared" si="455"/>
        <v>1</v>
      </c>
      <c r="N5843" t="b">
        <f t="shared" si="456"/>
        <v>1</v>
      </c>
      <c r="O5843" t="b">
        <f t="shared" si="457"/>
        <v>1</v>
      </c>
      <c r="P5843" t="b">
        <f t="shared" si="457"/>
        <v>1</v>
      </c>
      <c r="Q5843" t="b">
        <f t="shared" si="458"/>
        <v>1</v>
      </c>
      <c r="R5843" t="b">
        <f t="shared" si="459"/>
        <v>1</v>
      </c>
      <c r="U5843" s="105" t="s">
        <v>782</v>
      </c>
      <c r="V5843" s="105" t="s">
        <v>783</v>
      </c>
      <c r="W5843" s="106">
        <v>9500000</v>
      </c>
      <c r="X5843" s="106">
        <v>0</v>
      </c>
    </row>
    <row r="5844" spans="2:24" x14ac:dyDescent="0.25">
      <c r="B5844" s="105" t="s">
        <v>784</v>
      </c>
      <c r="C5844" s="105" t="s">
        <v>1593</v>
      </c>
      <c r="D5844" s="106">
        <v>10000000</v>
      </c>
      <c r="E5844" s="106">
        <v>0</v>
      </c>
      <c r="M5844" t="b">
        <f t="shared" si="455"/>
        <v>1</v>
      </c>
      <c r="N5844" t="b">
        <f t="shared" si="456"/>
        <v>1</v>
      </c>
      <c r="O5844" t="b">
        <f t="shared" si="457"/>
        <v>1</v>
      </c>
      <c r="P5844" t="b">
        <f t="shared" si="457"/>
        <v>1</v>
      </c>
      <c r="Q5844" t="b">
        <f t="shared" si="458"/>
        <v>1</v>
      </c>
      <c r="R5844" t="b">
        <f t="shared" si="459"/>
        <v>1</v>
      </c>
      <c r="U5844" s="105" t="s">
        <v>784</v>
      </c>
      <c r="V5844" s="105" t="s">
        <v>1593</v>
      </c>
      <c r="W5844" s="106">
        <v>10000000</v>
      </c>
      <c r="X5844" s="106">
        <v>0</v>
      </c>
    </row>
    <row r="5845" spans="2:24" x14ac:dyDescent="0.25">
      <c r="B5845" s="105" t="s">
        <v>785</v>
      </c>
      <c r="C5845" s="105" t="s">
        <v>1594</v>
      </c>
      <c r="D5845" s="106">
        <v>9000000</v>
      </c>
      <c r="E5845" s="106">
        <v>0</v>
      </c>
      <c r="M5845" t="b">
        <f t="shared" si="455"/>
        <v>1</v>
      </c>
      <c r="N5845" t="b">
        <f t="shared" si="456"/>
        <v>1</v>
      </c>
      <c r="O5845" t="b">
        <f t="shared" si="457"/>
        <v>1</v>
      </c>
      <c r="P5845" t="b">
        <f t="shared" si="457"/>
        <v>1</v>
      </c>
      <c r="Q5845" t="b">
        <f t="shared" si="458"/>
        <v>1</v>
      </c>
      <c r="R5845" t="b">
        <f t="shared" si="459"/>
        <v>1</v>
      </c>
      <c r="U5845" s="105" t="s">
        <v>785</v>
      </c>
      <c r="V5845" s="105" t="s">
        <v>1594</v>
      </c>
      <c r="W5845" s="106">
        <v>9000000</v>
      </c>
      <c r="X5845" s="106">
        <v>0</v>
      </c>
    </row>
    <row r="5846" spans="2:24" x14ac:dyDescent="0.25">
      <c r="B5846" s="105" t="s">
        <v>786</v>
      </c>
      <c r="C5846" s="105" t="s">
        <v>787</v>
      </c>
      <c r="D5846" s="106">
        <v>940000</v>
      </c>
      <c r="E5846" s="106">
        <v>0</v>
      </c>
      <c r="M5846" t="b">
        <f t="shared" si="455"/>
        <v>1</v>
      </c>
      <c r="N5846" t="b">
        <f t="shared" si="456"/>
        <v>1</v>
      </c>
      <c r="O5846" t="b">
        <f t="shared" si="457"/>
        <v>1</v>
      </c>
      <c r="P5846" t="b">
        <f t="shared" si="457"/>
        <v>1</v>
      </c>
      <c r="Q5846" t="b">
        <f t="shared" si="458"/>
        <v>1</v>
      </c>
      <c r="R5846" t="b">
        <f t="shared" si="459"/>
        <v>1</v>
      </c>
      <c r="U5846" s="105" t="s">
        <v>786</v>
      </c>
      <c r="V5846" s="105" t="s">
        <v>787</v>
      </c>
      <c r="W5846" s="106">
        <v>940000</v>
      </c>
      <c r="X5846" s="106">
        <v>0</v>
      </c>
    </row>
    <row r="5847" spans="2:24" x14ac:dyDescent="0.25">
      <c r="B5847" s="105" t="s">
        <v>788</v>
      </c>
      <c r="C5847" s="105" t="s">
        <v>789</v>
      </c>
      <c r="D5847" s="106">
        <v>10000000</v>
      </c>
      <c r="E5847" s="106">
        <v>0</v>
      </c>
      <c r="M5847" t="b">
        <f t="shared" si="455"/>
        <v>1</v>
      </c>
      <c r="N5847" t="b">
        <f t="shared" si="456"/>
        <v>1</v>
      </c>
      <c r="O5847" t="b">
        <f t="shared" si="457"/>
        <v>1</v>
      </c>
      <c r="P5847" t="b">
        <f t="shared" si="457"/>
        <v>1</v>
      </c>
      <c r="Q5847" t="b">
        <f t="shared" si="458"/>
        <v>1</v>
      </c>
      <c r="R5847" t="b">
        <f t="shared" si="459"/>
        <v>1</v>
      </c>
      <c r="U5847" s="105" t="s">
        <v>788</v>
      </c>
      <c r="V5847" s="105" t="s">
        <v>789</v>
      </c>
      <c r="W5847" s="106">
        <v>10000000</v>
      </c>
      <c r="X5847" s="106">
        <v>0</v>
      </c>
    </row>
    <row r="5848" spans="2:24" x14ac:dyDescent="0.25">
      <c r="B5848" s="105" t="s">
        <v>790</v>
      </c>
      <c r="C5848" s="105" t="s">
        <v>791</v>
      </c>
      <c r="D5848" s="106">
        <v>7000000</v>
      </c>
      <c r="E5848" s="106">
        <v>0</v>
      </c>
      <c r="M5848" t="b">
        <f t="shared" si="455"/>
        <v>1</v>
      </c>
      <c r="N5848" t="b">
        <f t="shared" si="456"/>
        <v>1</v>
      </c>
      <c r="O5848" t="b">
        <f t="shared" si="457"/>
        <v>1</v>
      </c>
      <c r="P5848" t="b">
        <f t="shared" si="457"/>
        <v>1</v>
      </c>
      <c r="Q5848" t="b">
        <f t="shared" si="458"/>
        <v>1</v>
      </c>
      <c r="R5848" t="b">
        <f t="shared" si="459"/>
        <v>1</v>
      </c>
      <c r="U5848" s="105" t="s">
        <v>790</v>
      </c>
      <c r="V5848" s="105" t="s">
        <v>791</v>
      </c>
      <c r="W5848" s="106">
        <v>7000000</v>
      </c>
      <c r="X5848" s="106">
        <v>0</v>
      </c>
    </row>
    <row r="5849" spans="2:24" x14ac:dyDescent="0.25">
      <c r="B5849" s="105" t="s">
        <v>434</v>
      </c>
      <c r="C5849" s="105" t="s">
        <v>435</v>
      </c>
      <c r="D5849" s="106">
        <v>48901150</v>
      </c>
      <c r="E5849" s="106">
        <v>0</v>
      </c>
      <c r="M5849" t="b">
        <f t="shared" si="455"/>
        <v>1</v>
      </c>
      <c r="N5849" t="b">
        <f t="shared" si="456"/>
        <v>1</v>
      </c>
      <c r="O5849" t="b">
        <f t="shared" si="457"/>
        <v>1</v>
      </c>
      <c r="P5849" t="b">
        <f t="shared" si="457"/>
        <v>1</v>
      </c>
      <c r="Q5849" t="b">
        <f t="shared" si="458"/>
        <v>1</v>
      </c>
      <c r="R5849" t="b">
        <f t="shared" si="459"/>
        <v>1</v>
      </c>
      <c r="U5849" s="105" t="s">
        <v>434</v>
      </c>
      <c r="V5849" s="105" t="s">
        <v>435</v>
      </c>
      <c r="W5849" s="106">
        <v>48901150</v>
      </c>
      <c r="X5849" s="106">
        <v>0</v>
      </c>
    </row>
    <row r="5850" spans="2:24" x14ac:dyDescent="0.25">
      <c r="B5850" s="105" t="s">
        <v>436</v>
      </c>
      <c r="C5850" s="105" t="s">
        <v>437</v>
      </c>
      <c r="D5850" s="106">
        <v>48901150</v>
      </c>
      <c r="E5850" s="106">
        <v>0</v>
      </c>
      <c r="M5850" t="b">
        <f t="shared" si="455"/>
        <v>1</v>
      </c>
      <c r="N5850" t="b">
        <f t="shared" si="456"/>
        <v>1</v>
      </c>
      <c r="O5850" t="b">
        <f t="shared" si="457"/>
        <v>1</v>
      </c>
      <c r="P5850" t="b">
        <f t="shared" si="457"/>
        <v>1</v>
      </c>
      <c r="Q5850" t="b">
        <f t="shared" si="458"/>
        <v>1</v>
      </c>
      <c r="R5850" t="b">
        <f t="shared" si="459"/>
        <v>1</v>
      </c>
      <c r="U5850" s="105" t="s">
        <v>436</v>
      </c>
      <c r="V5850" s="105" t="s">
        <v>437</v>
      </c>
      <c r="W5850" s="106">
        <v>48901150</v>
      </c>
      <c r="X5850" s="106">
        <v>0</v>
      </c>
    </row>
    <row r="5851" spans="2:24" x14ac:dyDescent="0.25">
      <c r="B5851" s="105" t="s">
        <v>438</v>
      </c>
      <c r="C5851" s="105" t="s">
        <v>437</v>
      </c>
      <c r="D5851" s="106">
        <v>14909000</v>
      </c>
      <c r="E5851" s="106">
        <v>0</v>
      </c>
      <c r="M5851" t="b">
        <f t="shared" ref="M5851:M5914" si="460">+B5851=U5851</f>
        <v>1</v>
      </c>
      <c r="N5851" t="b">
        <f t="shared" ref="N5851:N5914" si="461">+C5851=V5851</f>
        <v>1</v>
      </c>
      <c r="O5851" t="b">
        <f t="shared" ref="O5851:P5914" si="462">+D5851=W5851</f>
        <v>1</v>
      </c>
      <c r="P5851" t="b">
        <f t="shared" si="462"/>
        <v>1</v>
      </c>
      <c r="Q5851" t="b">
        <f t="shared" ref="Q5851:Q5914" si="463">+F5851=Y5851</f>
        <v>1</v>
      </c>
      <c r="R5851" t="b">
        <f t="shared" ref="R5851:R5914" si="464">+G5851=Z5851</f>
        <v>1</v>
      </c>
      <c r="U5851" s="105" t="s">
        <v>438</v>
      </c>
      <c r="V5851" s="105" t="s">
        <v>437</v>
      </c>
      <c r="W5851" s="106">
        <v>14909000</v>
      </c>
      <c r="X5851" s="106">
        <v>0</v>
      </c>
    </row>
    <row r="5852" spans="2:24" x14ac:dyDescent="0.25">
      <c r="B5852" s="105" t="s">
        <v>792</v>
      </c>
      <c r="C5852" s="105" t="s">
        <v>793</v>
      </c>
      <c r="D5852" s="106">
        <v>18549150</v>
      </c>
      <c r="E5852" s="106">
        <v>0</v>
      </c>
      <c r="M5852" t="b">
        <f t="shared" si="460"/>
        <v>1</v>
      </c>
      <c r="N5852" t="b">
        <f t="shared" si="461"/>
        <v>1</v>
      </c>
      <c r="O5852" t="b">
        <f t="shared" si="462"/>
        <v>1</v>
      </c>
      <c r="P5852" t="b">
        <f t="shared" si="462"/>
        <v>1</v>
      </c>
      <c r="Q5852" t="b">
        <f t="shared" si="463"/>
        <v>1</v>
      </c>
      <c r="R5852" t="b">
        <f t="shared" si="464"/>
        <v>1</v>
      </c>
      <c r="U5852" s="105" t="s">
        <v>792</v>
      </c>
      <c r="V5852" s="105" t="s">
        <v>793</v>
      </c>
      <c r="W5852" s="106">
        <v>18549150</v>
      </c>
      <c r="X5852" s="106">
        <v>0</v>
      </c>
    </row>
    <row r="5853" spans="2:24" x14ac:dyDescent="0.25">
      <c r="B5853" s="105" t="s">
        <v>1440</v>
      </c>
      <c r="C5853" s="105" t="s">
        <v>1595</v>
      </c>
      <c r="D5853" s="106">
        <v>4500000</v>
      </c>
      <c r="E5853" s="106">
        <v>0</v>
      </c>
      <c r="M5853" t="b">
        <f t="shared" si="460"/>
        <v>1</v>
      </c>
      <c r="N5853" t="b">
        <f t="shared" si="461"/>
        <v>1</v>
      </c>
      <c r="O5853" t="b">
        <f t="shared" si="462"/>
        <v>1</v>
      </c>
      <c r="P5853" t="b">
        <f t="shared" si="462"/>
        <v>1</v>
      </c>
      <c r="Q5853" t="b">
        <f t="shared" si="463"/>
        <v>1</v>
      </c>
      <c r="R5853" t="b">
        <f t="shared" si="464"/>
        <v>1</v>
      </c>
      <c r="U5853" s="105" t="s">
        <v>1440</v>
      </c>
      <c r="V5853" s="105" t="s">
        <v>1595</v>
      </c>
      <c r="W5853" s="106">
        <v>4500000</v>
      </c>
      <c r="X5853" s="106">
        <v>0</v>
      </c>
    </row>
    <row r="5854" spans="2:24" x14ac:dyDescent="0.25">
      <c r="B5854" s="105" t="s">
        <v>1596</v>
      </c>
      <c r="C5854" s="105" t="s">
        <v>1597</v>
      </c>
      <c r="D5854" s="106">
        <v>10943000</v>
      </c>
      <c r="E5854" s="106">
        <v>0</v>
      </c>
      <c r="M5854" t="b">
        <f t="shared" si="460"/>
        <v>1</v>
      </c>
      <c r="N5854" t="b">
        <f t="shared" si="461"/>
        <v>1</v>
      </c>
      <c r="O5854" t="b">
        <f t="shared" si="462"/>
        <v>1</v>
      </c>
      <c r="P5854" t="b">
        <f t="shared" si="462"/>
        <v>1</v>
      </c>
      <c r="Q5854" t="b">
        <f t="shared" si="463"/>
        <v>1</v>
      </c>
      <c r="R5854" t="b">
        <f t="shared" si="464"/>
        <v>1</v>
      </c>
      <c r="U5854" s="105" t="s">
        <v>1596</v>
      </c>
      <c r="V5854" s="105" t="s">
        <v>1597</v>
      </c>
      <c r="W5854" s="106">
        <v>10943000</v>
      </c>
      <c r="X5854" s="106">
        <v>0</v>
      </c>
    </row>
    <row r="5855" spans="2:24" x14ac:dyDescent="0.25">
      <c r="B5855" s="105" t="s">
        <v>615</v>
      </c>
      <c r="C5855" s="105" t="s">
        <v>616</v>
      </c>
      <c r="D5855" s="106">
        <v>47583000</v>
      </c>
      <c r="E5855" s="106">
        <v>0</v>
      </c>
      <c r="M5855" t="b">
        <f t="shared" si="460"/>
        <v>1</v>
      </c>
      <c r="N5855" t="b">
        <f t="shared" si="461"/>
        <v>1</v>
      </c>
      <c r="O5855" t="b">
        <f t="shared" si="462"/>
        <v>1</v>
      </c>
      <c r="P5855" t="b">
        <f t="shared" si="462"/>
        <v>1</v>
      </c>
      <c r="Q5855" t="b">
        <f t="shared" si="463"/>
        <v>1</v>
      </c>
      <c r="R5855" t="b">
        <f t="shared" si="464"/>
        <v>1</v>
      </c>
      <c r="U5855" s="105" t="s">
        <v>615</v>
      </c>
      <c r="V5855" s="105" t="s">
        <v>616</v>
      </c>
      <c r="W5855" s="106">
        <v>47583000</v>
      </c>
      <c r="X5855" s="106">
        <v>0</v>
      </c>
    </row>
    <row r="5856" spans="2:24" x14ac:dyDescent="0.25">
      <c r="B5856" s="105" t="s">
        <v>617</v>
      </c>
      <c r="C5856" s="105" t="s">
        <v>618</v>
      </c>
      <c r="D5856" s="106">
        <v>47583000</v>
      </c>
      <c r="E5856" s="106">
        <v>0</v>
      </c>
      <c r="M5856" t="b">
        <f t="shared" si="460"/>
        <v>1</v>
      </c>
      <c r="N5856" t="b">
        <f t="shared" si="461"/>
        <v>1</v>
      </c>
      <c r="O5856" t="b">
        <f t="shared" si="462"/>
        <v>1</v>
      </c>
      <c r="P5856" t="b">
        <f t="shared" si="462"/>
        <v>1</v>
      </c>
      <c r="Q5856" t="b">
        <f t="shared" si="463"/>
        <v>1</v>
      </c>
      <c r="R5856" t="b">
        <f t="shared" si="464"/>
        <v>1</v>
      </c>
      <c r="U5856" s="105" t="s">
        <v>617</v>
      </c>
      <c r="V5856" s="105" t="s">
        <v>618</v>
      </c>
      <c r="W5856" s="106">
        <v>47583000</v>
      </c>
      <c r="X5856" s="106">
        <v>0</v>
      </c>
    </row>
    <row r="5857" spans="2:24" x14ac:dyDescent="0.25">
      <c r="B5857" s="105" t="s">
        <v>619</v>
      </c>
      <c r="C5857" s="105" t="s">
        <v>618</v>
      </c>
      <c r="D5857" s="106">
        <v>47583000</v>
      </c>
      <c r="E5857" s="106">
        <v>0</v>
      </c>
      <c r="M5857" t="b">
        <f t="shared" si="460"/>
        <v>1</v>
      </c>
      <c r="N5857" t="b">
        <f t="shared" si="461"/>
        <v>1</v>
      </c>
      <c r="O5857" t="b">
        <f t="shared" si="462"/>
        <v>1</v>
      </c>
      <c r="P5857" t="b">
        <f t="shared" si="462"/>
        <v>1</v>
      </c>
      <c r="Q5857" t="b">
        <f t="shared" si="463"/>
        <v>1</v>
      </c>
      <c r="R5857" t="b">
        <f t="shared" si="464"/>
        <v>1</v>
      </c>
      <c r="U5857" s="105" t="s">
        <v>619</v>
      </c>
      <c r="V5857" s="105" t="s">
        <v>618</v>
      </c>
      <c r="W5857" s="106">
        <v>47583000</v>
      </c>
      <c r="X5857" s="106">
        <v>0</v>
      </c>
    </row>
    <row r="5858" spans="2:24" x14ac:dyDescent="0.25">
      <c r="B5858" s="105" t="s">
        <v>620</v>
      </c>
      <c r="C5858" s="105" t="s">
        <v>621</v>
      </c>
      <c r="D5858" s="106">
        <v>41573750</v>
      </c>
      <c r="E5858" s="106">
        <v>0</v>
      </c>
      <c r="M5858" t="b">
        <f t="shared" si="460"/>
        <v>1</v>
      </c>
      <c r="N5858" t="b">
        <f t="shared" si="461"/>
        <v>1</v>
      </c>
      <c r="O5858" t="b">
        <f t="shared" si="462"/>
        <v>1</v>
      </c>
      <c r="P5858" t="b">
        <f t="shared" si="462"/>
        <v>1</v>
      </c>
      <c r="Q5858" t="b">
        <f t="shared" si="463"/>
        <v>1</v>
      </c>
      <c r="R5858" t="b">
        <f t="shared" si="464"/>
        <v>1</v>
      </c>
      <c r="U5858" s="105" t="s">
        <v>620</v>
      </c>
      <c r="V5858" s="105" t="s">
        <v>621</v>
      </c>
      <c r="W5858" s="106">
        <v>41573750</v>
      </c>
      <c r="X5858" s="106">
        <v>0</v>
      </c>
    </row>
    <row r="5859" spans="2:24" x14ac:dyDescent="0.25">
      <c r="B5859" s="105" t="s">
        <v>622</v>
      </c>
      <c r="C5859" s="105" t="s">
        <v>623</v>
      </c>
      <c r="D5859" s="106">
        <v>41573750</v>
      </c>
      <c r="E5859" s="106">
        <v>0</v>
      </c>
      <c r="M5859" t="b">
        <f t="shared" si="460"/>
        <v>1</v>
      </c>
      <c r="N5859" t="b">
        <f t="shared" si="461"/>
        <v>1</v>
      </c>
      <c r="O5859" t="b">
        <f t="shared" si="462"/>
        <v>1</v>
      </c>
      <c r="P5859" t="b">
        <f t="shared" si="462"/>
        <v>1</v>
      </c>
      <c r="Q5859" t="b">
        <f t="shared" si="463"/>
        <v>1</v>
      </c>
      <c r="R5859" t="b">
        <f t="shared" si="464"/>
        <v>1</v>
      </c>
      <c r="U5859" s="105" t="s">
        <v>622</v>
      </c>
      <c r="V5859" s="105" t="s">
        <v>623</v>
      </c>
      <c r="W5859" s="106">
        <v>41573750</v>
      </c>
      <c r="X5859" s="106">
        <v>0</v>
      </c>
    </row>
    <row r="5860" spans="2:24" x14ac:dyDescent="0.25">
      <c r="B5860" s="105" t="s">
        <v>624</v>
      </c>
      <c r="C5860" s="105" t="s">
        <v>623</v>
      </c>
      <c r="D5860" s="106">
        <v>41573750</v>
      </c>
      <c r="E5860" s="106">
        <v>0</v>
      </c>
      <c r="M5860" t="b">
        <f t="shared" si="460"/>
        <v>1</v>
      </c>
      <c r="N5860" t="b">
        <f t="shared" si="461"/>
        <v>1</v>
      </c>
      <c r="O5860" t="b">
        <f t="shared" si="462"/>
        <v>1</v>
      </c>
      <c r="P5860" t="b">
        <f t="shared" si="462"/>
        <v>1</v>
      </c>
      <c r="Q5860" t="b">
        <f t="shared" si="463"/>
        <v>1</v>
      </c>
      <c r="R5860" t="b">
        <f t="shared" si="464"/>
        <v>1</v>
      </c>
      <c r="U5860" s="105" t="s">
        <v>624</v>
      </c>
      <c r="V5860" s="105" t="s">
        <v>623</v>
      </c>
      <c r="W5860" s="106">
        <v>41573750</v>
      </c>
      <c r="X5860" s="106">
        <v>0</v>
      </c>
    </row>
    <row r="5861" spans="2:24" x14ac:dyDescent="0.25">
      <c r="B5861" s="105" t="s">
        <v>439</v>
      </c>
      <c r="C5861" s="105" t="s">
        <v>440</v>
      </c>
      <c r="D5861" s="106">
        <v>587232505</v>
      </c>
      <c r="E5861" s="106">
        <v>0</v>
      </c>
      <c r="M5861" t="b">
        <f t="shared" si="460"/>
        <v>1</v>
      </c>
      <c r="N5861" t="b">
        <f t="shared" si="461"/>
        <v>1</v>
      </c>
      <c r="O5861" t="b">
        <f t="shared" si="462"/>
        <v>1</v>
      </c>
      <c r="P5861" t="b">
        <f t="shared" si="462"/>
        <v>1</v>
      </c>
      <c r="Q5861" t="b">
        <f t="shared" si="463"/>
        <v>1</v>
      </c>
      <c r="R5861" t="b">
        <f t="shared" si="464"/>
        <v>1</v>
      </c>
      <c r="U5861" s="105" t="s">
        <v>439</v>
      </c>
      <c r="V5861" s="105" t="s">
        <v>440</v>
      </c>
      <c r="W5861" s="106">
        <v>587232505</v>
      </c>
      <c r="X5861" s="106">
        <v>0</v>
      </c>
    </row>
    <row r="5862" spans="2:24" x14ac:dyDescent="0.25">
      <c r="B5862" s="105" t="s">
        <v>441</v>
      </c>
      <c r="C5862" s="105" t="s">
        <v>442</v>
      </c>
      <c r="D5862" s="106">
        <v>587232505</v>
      </c>
      <c r="E5862" s="106">
        <v>0</v>
      </c>
      <c r="M5862" t="b">
        <f t="shared" si="460"/>
        <v>1</v>
      </c>
      <c r="N5862" t="b">
        <f t="shared" si="461"/>
        <v>1</v>
      </c>
      <c r="O5862" t="b">
        <f t="shared" si="462"/>
        <v>1</v>
      </c>
      <c r="P5862" t="b">
        <f t="shared" si="462"/>
        <v>1</v>
      </c>
      <c r="Q5862" t="b">
        <f t="shared" si="463"/>
        <v>1</v>
      </c>
      <c r="R5862" t="b">
        <f t="shared" si="464"/>
        <v>1</v>
      </c>
      <c r="U5862" s="105" t="s">
        <v>441</v>
      </c>
      <c r="V5862" s="105" t="s">
        <v>442</v>
      </c>
      <c r="W5862" s="106">
        <v>587232505</v>
      </c>
      <c r="X5862" s="106">
        <v>0</v>
      </c>
    </row>
    <row r="5863" spans="2:24" x14ac:dyDescent="0.25">
      <c r="B5863" s="105" t="s">
        <v>443</v>
      </c>
      <c r="C5863" s="105" t="s">
        <v>442</v>
      </c>
      <c r="D5863" s="106">
        <v>450127002</v>
      </c>
      <c r="E5863" s="106">
        <v>0</v>
      </c>
      <c r="M5863" t="b">
        <f t="shared" si="460"/>
        <v>1</v>
      </c>
      <c r="N5863" t="b">
        <f t="shared" si="461"/>
        <v>1</v>
      </c>
      <c r="O5863" t="b">
        <f t="shared" si="462"/>
        <v>1</v>
      </c>
      <c r="P5863" t="b">
        <f t="shared" si="462"/>
        <v>1</v>
      </c>
      <c r="Q5863" t="b">
        <f t="shared" si="463"/>
        <v>1</v>
      </c>
      <c r="R5863" t="b">
        <f t="shared" si="464"/>
        <v>1</v>
      </c>
      <c r="U5863" s="105" t="s">
        <v>443</v>
      </c>
      <c r="V5863" s="105" t="s">
        <v>442</v>
      </c>
      <c r="W5863" s="106">
        <v>450127002</v>
      </c>
      <c r="X5863" s="106">
        <v>0</v>
      </c>
    </row>
    <row r="5864" spans="2:24" x14ac:dyDescent="0.25">
      <c r="B5864" s="105" t="s">
        <v>1441</v>
      </c>
      <c r="C5864" s="105" t="s">
        <v>1442</v>
      </c>
      <c r="D5864" s="106">
        <v>5878500</v>
      </c>
      <c r="E5864" s="106">
        <v>0</v>
      </c>
      <c r="M5864" t="b">
        <f t="shared" si="460"/>
        <v>1</v>
      </c>
      <c r="N5864" t="b">
        <f t="shared" si="461"/>
        <v>1</v>
      </c>
      <c r="O5864" t="b">
        <f t="shared" si="462"/>
        <v>1</v>
      </c>
      <c r="P5864" t="b">
        <f t="shared" si="462"/>
        <v>1</v>
      </c>
      <c r="Q5864" t="b">
        <f t="shared" si="463"/>
        <v>1</v>
      </c>
      <c r="R5864" t="b">
        <f t="shared" si="464"/>
        <v>1</v>
      </c>
      <c r="U5864" s="105" t="s">
        <v>1441</v>
      </c>
      <c r="V5864" s="105" t="s">
        <v>1442</v>
      </c>
      <c r="W5864" s="106">
        <v>5878500</v>
      </c>
      <c r="X5864" s="106">
        <v>0</v>
      </c>
    </row>
    <row r="5865" spans="2:24" x14ac:dyDescent="0.25">
      <c r="B5865" s="105" t="s">
        <v>795</v>
      </c>
      <c r="C5865" s="105" t="s">
        <v>796</v>
      </c>
      <c r="D5865" s="106">
        <v>5000000</v>
      </c>
      <c r="E5865" s="106">
        <v>0</v>
      </c>
      <c r="M5865" t="b">
        <f t="shared" si="460"/>
        <v>1</v>
      </c>
      <c r="N5865" t="b">
        <f t="shared" si="461"/>
        <v>1</v>
      </c>
      <c r="O5865" t="b">
        <f t="shared" si="462"/>
        <v>1</v>
      </c>
      <c r="P5865" t="b">
        <f t="shared" si="462"/>
        <v>1</v>
      </c>
      <c r="Q5865" t="b">
        <f t="shared" si="463"/>
        <v>1</v>
      </c>
      <c r="R5865" t="b">
        <f t="shared" si="464"/>
        <v>1</v>
      </c>
      <c r="U5865" s="105" t="s">
        <v>795</v>
      </c>
      <c r="V5865" s="105" t="s">
        <v>796</v>
      </c>
      <c r="W5865" s="106">
        <v>5000000</v>
      </c>
      <c r="X5865" s="106">
        <v>0</v>
      </c>
    </row>
    <row r="5866" spans="2:24" x14ac:dyDescent="0.25">
      <c r="B5866" s="105" t="s">
        <v>797</v>
      </c>
      <c r="C5866" s="105" t="s">
        <v>1599</v>
      </c>
      <c r="D5866" s="106">
        <v>16182000</v>
      </c>
      <c r="E5866" s="106">
        <v>0</v>
      </c>
      <c r="M5866" t="b">
        <f t="shared" si="460"/>
        <v>1</v>
      </c>
      <c r="N5866" t="b">
        <f t="shared" si="461"/>
        <v>1</v>
      </c>
      <c r="O5866" t="b">
        <f t="shared" si="462"/>
        <v>1</v>
      </c>
      <c r="P5866" t="b">
        <f t="shared" si="462"/>
        <v>1</v>
      </c>
      <c r="Q5866" t="b">
        <f t="shared" si="463"/>
        <v>1</v>
      </c>
      <c r="R5866" t="b">
        <f t="shared" si="464"/>
        <v>1</v>
      </c>
      <c r="U5866" s="105" t="s">
        <v>797</v>
      </c>
      <c r="V5866" s="105" t="s">
        <v>1599</v>
      </c>
      <c r="W5866" s="106">
        <v>16182000</v>
      </c>
      <c r="X5866" s="106">
        <v>0</v>
      </c>
    </row>
    <row r="5867" spans="2:24" x14ac:dyDescent="0.25">
      <c r="B5867" s="105" t="s">
        <v>798</v>
      </c>
      <c r="C5867" s="105" t="s">
        <v>1600</v>
      </c>
      <c r="D5867" s="106">
        <v>17000000</v>
      </c>
      <c r="E5867" s="106">
        <v>0</v>
      </c>
      <c r="M5867" t="b">
        <f t="shared" si="460"/>
        <v>1</v>
      </c>
      <c r="N5867" t="b">
        <f t="shared" si="461"/>
        <v>1</v>
      </c>
      <c r="O5867" t="b">
        <f t="shared" si="462"/>
        <v>1</v>
      </c>
      <c r="P5867" t="b">
        <f t="shared" si="462"/>
        <v>1</v>
      </c>
      <c r="Q5867" t="b">
        <f t="shared" si="463"/>
        <v>1</v>
      </c>
      <c r="R5867" t="b">
        <f t="shared" si="464"/>
        <v>1</v>
      </c>
      <c r="U5867" s="105" t="s">
        <v>798</v>
      </c>
      <c r="V5867" s="105" t="s">
        <v>1600</v>
      </c>
      <c r="W5867" s="106">
        <v>17000000</v>
      </c>
      <c r="X5867" s="106">
        <v>0</v>
      </c>
    </row>
    <row r="5868" spans="2:24" x14ac:dyDescent="0.25">
      <c r="B5868" s="105" t="s">
        <v>799</v>
      </c>
      <c r="C5868" s="105" t="s">
        <v>1443</v>
      </c>
      <c r="D5868" s="106">
        <v>10462000</v>
      </c>
      <c r="E5868" s="106">
        <v>0</v>
      </c>
      <c r="M5868" t="b">
        <f t="shared" si="460"/>
        <v>1</v>
      </c>
      <c r="N5868" t="b">
        <f t="shared" si="461"/>
        <v>1</v>
      </c>
      <c r="O5868" t="b">
        <f t="shared" si="462"/>
        <v>1</v>
      </c>
      <c r="P5868" t="b">
        <f t="shared" si="462"/>
        <v>1</v>
      </c>
      <c r="Q5868" t="b">
        <f t="shared" si="463"/>
        <v>1</v>
      </c>
      <c r="R5868" t="b">
        <f t="shared" si="464"/>
        <v>1</v>
      </c>
      <c r="U5868" s="105" t="s">
        <v>799</v>
      </c>
      <c r="V5868" s="105" t="s">
        <v>1443</v>
      </c>
      <c r="W5868" s="106">
        <v>10462000</v>
      </c>
      <c r="X5868" s="106">
        <v>0</v>
      </c>
    </row>
    <row r="5869" spans="2:24" x14ac:dyDescent="0.25">
      <c r="B5869" s="105" t="s">
        <v>800</v>
      </c>
      <c r="C5869" s="105" t="s">
        <v>1444</v>
      </c>
      <c r="D5869" s="106">
        <v>7197000</v>
      </c>
      <c r="E5869" s="106">
        <v>0</v>
      </c>
      <c r="M5869" t="b">
        <f t="shared" si="460"/>
        <v>1</v>
      </c>
      <c r="N5869" t="b">
        <f t="shared" si="461"/>
        <v>1</v>
      </c>
      <c r="O5869" t="b">
        <f t="shared" si="462"/>
        <v>1</v>
      </c>
      <c r="P5869" t="b">
        <f t="shared" si="462"/>
        <v>1</v>
      </c>
      <c r="Q5869" t="b">
        <f t="shared" si="463"/>
        <v>1</v>
      </c>
      <c r="R5869" t="b">
        <f t="shared" si="464"/>
        <v>1</v>
      </c>
      <c r="U5869" s="105" t="s">
        <v>800</v>
      </c>
      <c r="V5869" s="105" t="s">
        <v>1444</v>
      </c>
      <c r="W5869" s="106">
        <v>7197000</v>
      </c>
      <c r="X5869" s="106">
        <v>0</v>
      </c>
    </row>
    <row r="5870" spans="2:24" x14ac:dyDescent="0.25">
      <c r="B5870" s="105" t="s">
        <v>1445</v>
      </c>
      <c r="C5870" s="105" t="s">
        <v>1446</v>
      </c>
      <c r="D5870" s="106">
        <v>7299903</v>
      </c>
      <c r="E5870" s="106">
        <v>0</v>
      </c>
      <c r="M5870" t="b">
        <f t="shared" si="460"/>
        <v>1</v>
      </c>
      <c r="N5870" t="b">
        <f t="shared" si="461"/>
        <v>1</v>
      </c>
      <c r="O5870" t="b">
        <f t="shared" si="462"/>
        <v>1</v>
      </c>
      <c r="P5870" t="b">
        <f t="shared" si="462"/>
        <v>1</v>
      </c>
      <c r="Q5870" t="b">
        <f t="shared" si="463"/>
        <v>1</v>
      </c>
      <c r="R5870" t="b">
        <f t="shared" si="464"/>
        <v>1</v>
      </c>
      <c r="U5870" s="105" t="s">
        <v>1445</v>
      </c>
      <c r="V5870" s="105" t="s">
        <v>1446</v>
      </c>
      <c r="W5870" s="106">
        <v>7299903</v>
      </c>
      <c r="X5870" s="106">
        <v>0</v>
      </c>
    </row>
    <row r="5871" spans="2:24" x14ac:dyDescent="0.25">
      <c r="B5871" s="105" t="s">
        <v>1447</v>
      </c>
      <c r="C5871" s="105" t="s">
        <v>1601</v>
      </c>
      <c r="D5871" s="106">
        <v>6890000</v>
      </c>
      <c r="E5871" s="106">
        <v>0</v>
      </c>
      <c r="M5871" t="b">
        <f t="shared" si="460"/>
        <v>1</v>
      </c>
      <c r="N5871" t="b">
        <f t="shared" si="461"/>
        <v>1</v>
      </c>
      <c r="O5871" t="b">
        <f t="shared" si="462"/>
        <v>1</v>
      </c>
      <c r="P5871" t="b">
        <f t="shared" si="462"/>
        <v>1</v>
      </c>
      <c r="Q5871" t="b">
        <f t="shared" si="463"/>
        <v>1</v>
      </c>
      <c r="R5871" t="b">
        <f t="shared" si="464"/>
        <v>1</v>
      </c>
      <c r="U5871" s="105" t="s">
        <v>1447</v>
      </c>
      <c r="V5871" s="105" t="s">
        <v>1601</v>
      </c>
      <c r="W5871" s="106">
        <v>6890000</v>
      </c>
      <c r="X5871" s="106">
        <v>0</v>
      </c>
    </row>
    <row r="5872" spans="2:24" x14ac:dyDescent="0.25">
      <c r="B5872" s="105" t="s">
        <v>1448</v>
      </c>
      <c r="C5872" s="105" t="s">
        <v>1602</v>
      </c>
      <c r="D5872" s="106">
        <v>16940000</v>
      </c>
      <c r="E5872" s="106">
        <v>0</v>
      </c>
      <c r="M5872" t="b">
        <f t="shared" si="460"/>
        <v>1</v>
      </c>
      <c r="N5872" t="b">
        <f t="shared" si="461"/>
        <v>1</v>
      </c>
      <c r="O5872" t="b">
        <f t="shared" si="462"/>
        <v>1</v>
      </c>
      <c r="P5872" t="b">
        <f t="shared" si="462"/>
        <v>1</v>
      </c>
      <c r="Q5872" t="b">
        <f t="shared" si="463"/>
        <v>1</v>
      </c>
      <c r="R5872" t="b">
        <f t="shared" si="464"/>
        <v>1</v>
      </c>
      <c r="U5872" s="105" t="s">
        <v>1448</v>
      </c>
      <c r="V5872" s="105" t="s">
        <v>1602</v>
      </c>
      <c r="W5872" s="106">
        <v>16940000</v>
      </c>
      <c r="X5872" s="106">
        <v>0</v>
      </c>
    </row>
    <row r="5873" spans="2:24" x14ac:dyDescent="0.25">
      <c r="B5873" s="105" t="s">
        <v>1449</v>
      </c>
      <c r="C5873" s="105" t="s">
        <v>1450</v>
      </c>
      <c r="D5873" s="106">
        <v>7650000</v>
      </c>
      <c r="E5873" s="106">
        <v>0</v>
      </c>
      <c r="M5873" t="b">
        <f t="shared" si="460"/>
        <v>1</v>
      </c>
      <c r="N5873" t="b">
        <f t="shared" si="461"/>
        <v>1</v>
      </c>
      <c r="O5873" t="b">
        <f t="shared" si="462"/>
        <v>1</v>
      </c>
      <c r="P5873" t="b">
        <f t="shared" si="462"/>
        <v>1</v>
      </c>
      <c r="Q5873" t="b">
        <f t="shared" si="463"/>
        <v>1</v>
      </c>
      <c r="R5873" t="b">
        <f t="shared" si="464"/>
        <v>1</v>
      </c>
      <c r="U5873" s="105" t="s">
        <v>1449</v>
      </c>
      <c r="V5873" s="105" t="s">
        <v>1450</v>
      </c>
      <c r="W5873" s="106">
        <v>7650000</v>
      </c>
      <c r="X5873" s="106">
        <v>0</v>
      </c>
    </row>
    <row r="5874" spans="2:24" x14ac:dyDescent="0.25">
      <c r="B5874" s="105" t="s">
        <v>1451</v>
      </c>
      <c r="C5874" s="105" t="s">
        <v>1603</v>
      </c>
      <c r="D5874" s="106">
        <v>17798000</v>
      </c>
      <c r="E5874" s="106">
        <v>0</v>
      </c>
      <c r="M5874" t="b">
        <f t="shared" si="460"/>
        <v>1</v>
      </c>
      <c r="N5874" t="b">
        <f t="shared" si="461"/>
        <v>1</v>
      </c>
      <c r="O5874" t="b">
        <f t="shared" si="462"/>
        <v>1</v>
      </c>
      <c r="P5874" t="b">
        <f t="shared" si="462"/>
        <v>1</v>
      </c>
      <c r="Q5874" t="b">
        <f t="shared" si="463"/>
        <v>1</v>
      </c>
      <c r="R5874" t="b">
        <f t="shared" si="464"/>
        <v>1</v>
      </c>
      <c r="U5874" s="105" t="s">
        <v>1451</v>
      </c>
      <c r="V5874" s="105" t="s">
        <v>1603</v>
      </c>
      <c r="W5874" s="106">
        <v>17798000</v>
      </c>
      <c r="X5874" s="106">
        <v>0</v>
      </c>
    </row>
    <row r="5875" spans="2:24" x14ac:dyDescent="0.25">
      <c r="B5875" s="105" t="s">
        <v>1452</v>
      </c>
      <c r="C5875" s="105" t="s">
        <v>1453</v>
      </c>
      <c r="D5875" s="106">
        <v>14838100</v>
      </c>
      <c r="E5875" s="106">
        <v>0</v>
      </c>
      <c r="M5875" t="b">
        <f t="shared" si="460"/>
        <v>1</v>
      </c>
      <c r="N5875" t="b">
        <f t="shared" si="461"/>
        <v>1</v>
      </c>
      <c r="O5875" t="b">
        <f t="shared" si="462"/>
        <v>1</v>
      </c>
      <c r="P5875" t="b">
        <f t="shared" si="462"/>
        <v>1</v>
      </c>
      <c r="Q5875" t="b">
        <f t="shared" si="463"/>
        <v>1</v>
      </c>
      <c r="R5875" t="b">
        <f t="shared" si="464"/>
        <v>1</v>
      </c>
      <c r="U5875" s="105" t="s">
        <v>1452</v>
      </c>
      <c r="V5875" s="105" t="s">
        <v>1453</v>
      </c>
      <c r="W5875" s="106">
        <v>14838100</v>
      </c>
      <c r="X5875" s="106">
        <v>0</v>
      </c>
    </row>
    <row r="5876" spans="2:24" x14ac:dyDescent="0.25">
      <c r="B5876" s="105" t="s">
        <v>1454</v>
      </c>
      <c r="C5876" s="105" t="s">
        <v>1604</v>
      </c>
      <c r="D5876" s="106">
        <v>3970000</v>
      </c>
      <c r="E5876" s="106">
        <v>0</v>
      </c>
      <c r="M5876" t="b">
        <f t="shared" si="460"/>
        <v>1</v>
      </c>
      <c r="N5876" t="b">
        <f t="shared" si="461"/>
        <v>1</v>
      </c>
      <c r="O5876" t="b">
        <f t="shared" si="462"/>
        <v>1</v>
      </c>
      <c r="P5876" t="b">
        <f t="shared" si="462"/>
        <v>1</v>
      </c>
      <c r="Q5876" t="b">
        <f t="shared" si="463"/>
        <v>1</v>
      </c>
      <c r="R5876" t="b">
        <f t="shared" si="464"/>
        <v>1</v>
      </c>
      <c r="U5876" s="105" t="s">
        <v>1454</v>
      </c>
      <c r="V5876" s="105" t="s">
        <v>1604</v>
      </c>
      <c r="W5876" s="106">
        <v>3970000</v>
      </c>
      <c r="X5876" s="106">
        <v>0</v>
      </c>
    </row>
    <row r="5877" spans="2:24" x14ac:dyDescent="0.25">
      <c r="B5877" s="105" t="s">
        <v>625</v>
      </c>
      <c r="C5877" s="105" t="s">
        <v>626</v>
      </c>
      <c r="D5877" s="106">
        <v>63520750</v>
      </c>
      <c r="E5877" s="106">
        <v>0</v>
      </c>
      <c r="M5877" t="b">
        <f t="shared" si="460"/>
        <v>1</v>
      </c>
      <c r="N5877" t="b">
        <f t="shared" si="461"/>
        <v>1</v>
      </c>
      <c r="O5877" t="b">
        <f t="shared" si="462"/>
        <v>1</v>
      </c>
      <c r="P5877" t="b">
        <f t="shared" si="462"/>
        <v>1</v>
      </c>
      <c r="Q5877" t="b">
        <f t="shared" si="463"/>
        <v>1</v>
      </c>
      <c r="R5877" t="b">
        <f t="shared" si="464"/>
        <v>1</v>
      </c>
      <c r="U5877" s="105" t="s">
        <v>625</v>
      </c>
      <c r="V5877" s="105" t="s">
        <v>626</v>
      </c>
      <c r="W5877" s="106">
        <v>63520750</v>
      </c>
      <c r="X5877" s="106">
        <v>0</v>
      </c>
    </row>
    <row r="5878" spans="2:24" x14ac:dyDescent="0.25">
      <c r="B5878" s="105" t="s">
        <v>627</v>
      </c>
      <c r="C5878" s="105" t="s">
        <v>628</v>
      </c>
      <c r="D5878" s="106">
        <v>63520750</v>
      </c>
      <c r="E5878" s="106">
        <v>0</v>
      </c>
      <c r="M5878" t="b">
        <f t="shared" si="460"/>
        <v>1</v>
      </c>
      <c r="N5878" t="b">
        <f t="shared" si="461"/>
        <v>1</v>
      </c>
      <c r="O5878" t="b">
        <f t="shared" si="462"/>
        <v>1</v>
      </c>
      <c r="P5878" t="b">
        <f t="shared" si="462"/>
        <v>1</v>
      </c>
      <c r="Q5878" t="b">
        <f t="shared" si="463"/>
        <v>1</v>
      </c>
      <c r="R5878" t="b">
        <f t="shared" si="464"/>
        <v>1</v>
      </c>
      <c r="U5878" s="105" t="s">
        <v>627</v>
      </c>
      <c r="V5878" s="105" t="s">
        <v>628</v>
      </c>
      <c r="W5878" s="106">
        <v>63520750</v>
      </c>
      <c r="X5878" s="106">
        <v>0</v>
      </c>
    </row>
    <row r="5879" spans="2:24" x14ac:dyDescent="0.25">
      <c r="B5879" s="105" t="s">
        <v>629</v>
      </c>
      <c r="C5879" s="105" t="s">
        <v>628</v>
      </c>
      <c r="D5879" s="106">
        <v>63520750</v>
      </c>
      <c r="E5879" s="106">
        <v>0</v>
      </c>
      <c r="M5879" t="b">
        <f t="shared" si="460"/>
        <v>1</v>
      </c>
      <c r="N5879" t="b">
        <f t="shared" si="461"/>
        <v>1</v>
      </c>
      <c r="O5879" t="b">
        <f t="shared" si="462"/>
        <v>1</v>
      </c>
      <c r="P5879" t="b">
        <f t="shared" si="462"/>
        <v>1</v>
      </c>
      <c r="Q5879" t="b">
        <f t="shared" si="463"/>
        <v>1</v>
      </c>
      <c r="R5879" t="b">
        <f t="shared" si="464"/>
        <v>1</v>
      </c>
      <c r="U5879" s="105" t="s">
        <v>629</v>
      </c>
      <c r="V5879" s="105" t="s">
        <v>628</v>
      </c>
      <c r="W5879" s="106">
        <v>63520750</v>
      </c>
      <c r="X5879" s="106">
        <v>0</v>
      </c>
    </row>
    <row r="5880" spans="2:24" x14ac:dyDescent="0.25">
      <c r="B5880" s="105" t="s">
        <v>489</v>
      </c>
      <c r="C5880" s="105" t="s">
        <v>490</v>
      </c>
      <c r="D5880" s="106">
        <v>25800850</v>
      </c>
      <c r="E5880" s="106">
        <v>0</v>
      </c>
      <c r="M5880" t="b">
        <f t="shared" si="460"/>
        <v>1</v>
      </c>
      <c r="N5880" t="b">
        <f t="shared" si="461"/>
        <v>1</v>
      </c>
      <c r="O5880" t="b">
        <f t="shared" si="462"/>
        <v>1</v>
      </c>
      <c r="P5880" t="b">
        <f t="shared" si="462"/>
        <v>1</v>
      </c>
      <c r="Q5880" t="b">
        <f t="shared" si="463"/>
        <v>1</v>
      </c>
      <c r="R5880" t="b">
        <f t="shared" si="464"/>
        <v>1</v>
      </c>
      <c r="U5880" s="105" t="s">
        <v>489</v>
      </c>
      <c r="V5880" s="105" t="s">
        <v>490</v>
      </c>
      <c r="W5880" s="106">
        <v>25800850</v>
      </c>
      <c r="X5880" s="106">
        <v>0</v>
      </c>
    </row>
    <row r="5881" spans="2:24" x14ac:dyDescent="0.25">
      <c r="B5881" s="105" t="s">
        <v>491</v>
      </c>
      <c r="C5881" s="105" t="s">
        <v>492</v>
      </c>
      <c r="D5881" s="106">
        <v>25800850</v>
      </c>
      <c r="E5881" s="106">
        <v>0</v>
      </c>
      <c r="M5881" t="b">
        <f t="shared" si="460"/>
        <v>1</v>
      </c>
      <c r="N5881" t="b">
        <f t="shared" si="461"/>
        <v>1</v>
      </c>
      <c r="O5881" t="b">
        <f t="shared" si="462"/>
        <v>1</v>
      </c>
      <c r="P5881" t="b">
        <f t="shared" si="462"/>
        <v>1</v>
      </c>
      <c r="Q5881" t="b">
        <f t="shared" si="463"/>
        <v>1</v>
      </c>
      <c r="R5881" t="b">
        <f t="shared" si="464"/>
        <v>1</v>
      </c>
      <c r="U5881" s="105" t="s">
        <v>491</v>
      </c>
      <c r="V5881" s="105" t="s">
        <v>492</v>
      </c>
      <c r="W5881" s="106">
        <v>25800850</v>
      </c>
      <c r="X5881" s="106">
        <v>0</v>
      </c>
    </row>
    <row r="5882" spans="2:24" x14ac:dyDescent="0.25">
      <c r="B5882" s="105" t="s">
        <v>493</v>
      </c>
      <c r="C5882" s="105" t="s">
        <v>492</v>
      </c>
      <c r="D5882" s="106">
        <v>25800850</v>
      </c>
      <c r="E5882" s="106">
        <v>0</v>
      </c>
      <c r="M5882" t="b">
        <f t="shared" si="460"/>
        <v>1</v>
      </c>
      <c r="N5882" t="b">
        <f t="shared" si="461"/>
        <v>1</v>
      </c>
      <c r="O5882" t="b">
        <f t="shared" si="462"/>
        <v>1</v>
      </c>
      <c r="P5882" t="b">
        <f t="shared" si="462"/>
        <v>1</v>
      </c>
      <c r="Q5882" t="b">
        <f t="shared" si="463"/>
        <v>1</v>
      </c>
      <c r="R5882" t="b">
        <f t="shared" si="464"/>
        <v>1</v>
      </c>
      <c r="U5882" s="105" t="s">
        <v>493</v>
      </c>
      <c r="V5882" s="105" t="s">
        <v>492</v>
      </c>
      <c r="W5882" s="106">
        <v>25800850</v>
      </c>
      <c r="X5882" s="106">
        <v>0</v>
      </c>
    </row>
    <row r="5883" spans="2:24" x14ac:dyDescent="0.25">
      <c r="B5883" s="105" t="s">
        <v>630</v>
      </c>
      <c r="C5883" s="105" t="s">
        <v>631</v>
      </c>
      <c r="D5883" s="106">
        <v>50420000</v>
      </c>
      <c r="E5883" s="106">
        <v>0</v>
      </c>
      <c r="M5883" t="b">
        <f t="shared" si="460"/>
        <v>1</v>
      </c>
      <c r="N5883" t="b">
        <f t="shared" si="461"/>
        <v>1</v>
      </c>
      <c r="O5883" t="b">
        <f t="shared" si="462"/>
        <v>1</v>
      </c>
      <c r="P5883" t="b">
        <f t="shared" si="462"/>
        <v>1</v>
      </c>
      <c r="Q5883" t="b">
        <f t="shared" si="463"/>
        <v>1</v>
      </c>
      <c r="R5883" t="b">
        <f t="shared" si="464"/>
        <v>1</v>
      </c>
      <c r="U5883" s="105" t="s">
        <v>630</v>
      </c>
      <c r="V5883" s="105" t="s">
        <v>631</v>
      </c>
      <c r="W5883" s="106">
        <v>50420000</v>
      </c>
      <c r="X5883" s="106">
        <v>0</v>
      </c>
    </row>
    <row r="5884" spans="2:24" x14ac:dyDescent="0.25">
      <c r="B5884" s="105" t="s">
        <v>632</v>
      </c>
      <c r="C5884" s="105" t="s">
        <v>633</v>
      </c>
      <c r="D5884" s="106">
        <v>50420000</v>
      </c>
      <c r="E5884" s="106">
        <v>0</v>
      </c>
      <c r="M5884" t="b">
        <f t="shared" si="460"/>
        <v>1</v>
      </c>
      <c r="N5884" t="b">
        <f t="shared" si="461"/>
        <v>1</v>
      </c>
      <c r="O5884" t="b">
        <f t="shared" si="462"/>
        <v>1</v>
      </c>
      <c r="P5884" t="b">
        <f t="shared" si="462"/>
        <v>1</v>
      </c>
      <c r="Q5884" t="b">
        <f t="shared" si="463"/>
        <v>1</v>
      </c>
      <c r="R5884" t="b">
        <f t="shared" si="464"/>
        <v>1</v>
      </c>
      <c r="U5884" s="105" t="s">
        <v>632</v>
      </c>
      <c r="V5884" s="105" t="s">
        <v>633</v>
      </c>
      <c r="W5884" s="106">
        <v>50420000</v>
      </c>
      <c r="X5884" s="106">
        <v>0</v>
      </c>
    </row>
    <row r="5885" spans="2:24" x14ac:dyDescent="0.25">
      <c r="B5885" s="105" t="s">
        <v>634</v>
      </c>
      <c r="C5885" s="105" t="s">
        <v>633</v>
      </c>
      <c r="D5885" s="106">
        <v>50420000</v>
      </c>
      <c r="E5885" s="106">
        <v>0</v>
      </c>
      <c r="M5885" t="b">
        <f t="shared" si="460"/>
        <v>1</v>
      </c>
      <c r="N5885" t="b">
        <f t="shared" si="461"/>
        <v>1</v>
      </c>
      <c r="O5885" t="b">
        <f t="shared" si="462"/>
        <v>1</v>
      </c>
      <c r="P5885" t="b">
        <f t="shared" si="462"/>
        <v>1</v>
      </c>
      <c r="Q5885" t="b">
        <f t="shared" si="463"/>
        <v>1</v>
      </c>
      <c r="R5885" t="b">
        <f t="shared" si="464"/>
        <v>1</v>
      </c>
      <c r="U5885" s="105" t="s">
        <v>634</v>
      </c>
      <c r="V5885" s="105" t="s">
        <v>633</v>
      </c>
      <c r="W5885" s="106">
        <v>50420000</v>
      </c>
      <c r="X5885" s="106">
        <v>0</v>
      </c>
    </row>
    <row r="5886" spans="2:24" x14ac:dyDescent="0.25">
      <c r="B5886" s="105" t="s">
        <v>444</v>
      </c>
      <c r="C5886" s="105" t="s">
        <v>445</v>
      </c>
      <c r="D5886" s="106">
        <v>107975000</v>
      </c>
      <c r="E5886" s="106">
        <v>0</v>
      </c>
      <c r="M5886" t="b">
        <f t="shared" si="460"/>
        <v>1</v>
      </c>
      <c r="N5886" t="b">
        <f t="shared" si="461"/>
        <v>1</v>
      </c>
      <c r="O5886" t="b">
        <f t="shared" si="462"/>
        <v>1</v>
      </c>
      <c r="P5886" t="b">
        <f t="shared" si="462"/>
        <v>1</v>
      </c>
      <c r="Q5886" t="b">
        <f t="shared" si="463"/>
        <v>1</v>
      </c>
      <c r="R5886" t="b">
        <f t="shared" si="464"/>
        <v>1</v>
      </c>
      <c r="U5886" s="105" t="s">
        <v>444</v>
      </c>
      <c r="V5886" s="105" t="s">
        <v>445</v>
      </c>
      <c r="W5886" s="106">
        <v>107975000</v>
      </c>
      <c r="X5886" s="106">
        <v>0</v>
      </c>
    </row>
    <row r="5887" spans="2:24" x14ac:dyDescent="0.25">
      <c r="B5887" s="105" t="s">
        <v>446</v>
      </c>
      <c r="C5887" s="105" t="s">
        <v>447</v>
      </c>
      <c r="D5887" s="106">
        <v>107975000</v>
      </c>
      <c r="E5887" s="106">
        <v>0</v>
      </c>
      <c r="M5887" t="b">
        <f t="shared" si="460"/>
        <v>1</v>
      </c>
      <c r="N5887" t="b">
        <f t="shared" si="461"/>
        <v>1</v>
      </c>
      <c r="O5887" t="b">
        <f t="shared" si="462"/>
        <v>1</v>
      </c>
      <c r="P5887" t="b">
        <f t="shared" si="462"/>
        <v>1</v>
      </c>
      <c r="Q5887" t="b">
        <f t="shared" si="463"/>
        <v>1</v>
      </c>
      <c r="R5887" t="b">
        <f t="shared" si="464"/>
        <v>1</v>
      </c>
      <c r="U5887" s="105" t="s">
        <v>446</v>
      </c>
      <c r="V5887" s="105" t="s">
        <v>447</v>
      </c>
      <c r="W5887" s="106">
        <v>107975000</v>
      </c>
      <c r="X5887" s="106">
        <v>0</v>
      </c>
    </row>
    <row r="5888" spans="2:24" x14ac:dyDescent="0.25">
      <c r="B5888" s="105" t="s">
        <v>448</v>
      </c>
      <c r="C5888" s="105" t="s">
        <v>449</v>
      </c>
      <c r="D5888" s="106">
        <v>95000000</v>
      </c>
      <c r="E5888" s="106">
        <v>0</v>
      </c>
      <c r="M5888" t="b">
        <f t="shared" si="460"/>
        <v>1</v>
      </c>
      <c r="N5888" t="b">
        <f t="shared" si="461"/>
        <v>1</v>
      </c>
      <c r="O5888" t="b">
        <f t="shared" si="462"/>
        <v>1</v>
      </c>
      <c r="P5888" t="b">
        <f t="shared" si="462"/>
        <v>1</v>
      </c>
      <c r="Q5888" t="b">
        <f t="shared" si="463"/>
        <v>1</v>
      </c>
      <c r="R5888" t="b">
        <f t="shared" si="464"/>
        <v>1</v>
      </c>
      <c r="U5888" s="105" t="s">
        <v>448</v>
      </c>
      <c r="V5888" s="105" t="s">
        <v>449</v>
      </c>
      <c r="W5888" s="106">
        <v>95000000</v>
      </c>
      <c r="X5888" s="106">
        <v>0</v>
      </c>
    </row>
    <row r="5889" spans="2:24" x14ac:dyDescent="0.25">
      <c r="B5889" s="105" t="s">
        <v>1455</v>
      </c>
      <c r="C5889" s="105" t="s">
        <v>1456</v>
      </c>
      <c r="D5889" s="106">
        <v>12975000</v>
      </c>
      <c r="E5889" s="106">
        <v>0</v>
      </c>
      <c r="M5889" t="b">
        <f t="shared" si="460"/>
        <v>1</v>
      </c>
      <c r="N5889" t="b">
        <f t="shared" si="461"/>
        <v>1</v>
      </c>
      <c r="O5889" t="b">
        <f t="shared" si="462"/>
        <v>1</v>
      </c>
      <c r="P5889" t="b">
        <f t="shared" si="462"/>
        <v>1</v>
      </c>
      <c r="Q5889" t="b">
        <f t="shared" si="463"/>
        <v>1</v>
      </c>
      <c r="R5889" t="b">
        <f t="shared" si="464"/>
        <v>1</v>
      </c>
      <c r="U5889" s="105" t="s">
        <v>1455</v>
      </c>
      <c r="V5889" s="105" t="s">
        <v>1456</v>
      </c>
      <c r="W5889" s="106">
        <v>12975000</v>
      </c>
      <c r="X5889" s="106">
        <v>0</v>
      </c>
    </row>
    <row r="5890" spans="2:24" x14ac:dyDescent="0.25">
      <c r="B5890" s="105" t="s">
        <v>494</v>
      </c>
      <c r="C5890" s="105" t="s">
        <v>495</v>
      </c>
      <c r="D5890" s="106">
        <v>24196565</v>
      </c>
      <c r="E5890" s="106">
        <v>0</v>
      </c>
      <c r="M5890" t="b">
        <f t="shared" si="460"/>
        <v>1</v>
      </c>
      <c r="N5890" t="b">
        <f t="shared" si="461"/>
        <v>1</v>
      </c>
      <c r="O5890" t="b">
        <f t="shared" si="462"/>
        <v>1</v>
      </c>
      <c r="P5890" t="b">
        <f t="shared" si="462"/>
        <v>1</v>
      </c>
      <c r="Q5890" t="b">
        <f t="shared" si="463"/>
        <v>1</v>
      </c>
      <c r="R5890" t="b">
        <f t="shared" si="464"/>
        <v>1</v>
      </c>
      <c r="U5890" s="105" t="s">
        <v>494</v>
      </c>
      <c r="V5890" s="105" t="s">
        <v>495</v>
      </c>
      <c r="W5890" s="106">
        <v>24196565</v>
      </c>
      <c r="X5890" s="106">
        <v>0</v>
      </c>
    </row>
    <row r="5891" spans="2:24" x14ac:dyDescent="0.25">
      <c r="B5891" s="105" t="s">
        <v>496</v>
      </c>
      <c r="C5891" s="105" t="s">
        <v>497</v>
      </c>
      <c r="D5891" s="106">
        <v>24196565</v>
      </c>
      <c r="E5891" s="106">
        <v>0</v>
      </c>
      <c r="M5891" t="b">
        <f t="shared" si="460"/>
        <v>1</v>
      </c>
      <c r="N5891" t="b">
        <f t="shared" si="461"/>
        <v>1</v>
      </c>
      <c r="O5891" t="b">
        <f t="shared" si="462"/>
        <v>1</v>
      </c>
      <c r="P5891" t="b">
        <f t="shared" si="462"/>
        <v>1</v>
      </c>
      <c r="Q5891" t="b">
        <f t="shared" si="463"/>
        <v>1</v>
      </c>
      <c r="R5891" t="b">
        <f t="shared" si="464"/>
        <v>1</v>
      </c>
      <c r="U5891" s="105" t="s">
        <v>496</v>
      </c>
      <c r="V5891" s="105" t="s">
        <v>497</v>
      </c>
      <c r="W5891" s="106">
        <v>24196565</v>
      </c>
      <c r="X5891" s="106">
        <v>0</v>
      </c>
    </row>
    <row r="5892" spans="2:24" x14ac:dyDescent="0.25">
      <c r="B5892" s="105" t="s">
        <v>498</v>
      </c>
      <c r="C5892" s="105" t="s">
        <v>497</v>
      </c>
      <c r="D5892" s="106">
        <v>24196565</v>
      </c>
      <c r="E5892" s="106">
        <v>0</v>
      </c>
      <c r="M5892" t="b">
        <f t="shared" si="460"/>
        <v>1</v>
      </c>
      <c r="N5892" t="b">
        <f t="shared" si="461"/>
        <v>1</v>
      </c>
      <c r="O5892" t="b">
        <f t="shared" si="462"/>
        <v>1</v>
      </c>
      <c r="P5892" t="b">
        <f t="shared" si="462"/>
        <v>1</v>
      </c>
      <c r="Q5892" t="b">
        <f t="shared" si="463"/>
        <v>1</v>
      </c>
      <c r="R5892" t="b">
        <f t="shared" si="464"/>
        <v>1</v>
      </c>
      <c r="U5892" s="105" t="s">
        <v>498</v>
      </c>
      <c r="V5892" s="105" t="s">
        <v>497</v>
      </c>
      <c r="W5892" s="106">
        <v>24196565</v>
      </c>
      <c r="X5892" s="106">
        <v>0</v>
      </c>
    </row>
    <row r="5893" spans="2:24" x14ac:dyDescent="0.25">
      <c r="B5893" s="105" t="s">
        <v>635</v>
      </c>
      <c r="C5893" s="105" t="s">
        <v>636</v>
      </c>
      <c r="D5893" s="106">
        <v>15999500</v>
      </c>
      <c r="E5893" s="106">
        <v>0</v>
      </c>
      <c r="M5893" t="b">
        <f t="shared" si="460"/>
        <v>1</v>
      </c>
      <c r="N5893" t="b">
        <f t="shared" si="461"/>
        <v>1</v>
      </c>
      <c r="O5893" t="b">
        <f t="shared" si="462"/>
        <v>1</v>
      </c>
      <c r="P5893" t="b">
        <f t="shared" si="462"/>
        <v>1</v>
      </c>
      <c r="Q5893" t="b">
        <f t="shared" si="463"/>
        <v>1</v>
      </c>
      <c r="R5893" t="b">
        <f t="shared" si="464"/>
        <v>1</v>
      </c>
      <c r="U5893" s="105" t="s">
        <v>635</v>
      </c>
      <c r="V5893" s="105" t="s">
        <v>636</v>
      </c>
      <c r="W5893" s="106">
        <v>15999500</v>
      </c>
      <c r="X5893" s="106">
        <v>0</v>
      </c>
    </row>
    <row r="5894" spans="2:24" x14ac:dyDescent="0.25">
      <c r="B5894" s="105" t="s">
        <v>637</v>
      </c>
      <c r="C5894" s="105" t="s">
        <v>638</v>
      </c>
      <c r="D5894" s="106">
        <v>15999500</v>
      </c>
      <c r="E5894" s="106">
        <v>0</v>
      </c>
      <c r="M5894" t="b">
        <f t="shared" si="460"/>
        <v>1</v>
      </c>
      <c r="N5894" t="b">
        <f t="shared" si="461"/>
        <v>1</v>
      </c>
      <c r="O5894" t="b">
        <f t="shared" si="462"/>
        <v>1</v>
      </c>
      <c r="P5894" t="b">
        <f t="shared" si="462"/>
        <v>1</v>
      </c>
      <c r="Q5894" t="b">
        <f t="shared" si="463"/>
        <v>1</v>
      </c>
      <c r="R5894" t="b">
        <f t="shared" si="464"/>
        <v>1</v>
      </c>
      <c r="U5894" s="105" t="s">
        <v>637</v>
      </c>
      <c r="V5894" s="105" t="s">
        <v>638</v>
      </c>
      <c r="W5894" s="106">
        <v>15999500</v>
      </c>
      <c r="X5894" s="106">
        <v>0</v>
      </c>
    </row>
    <row r="5895" spans="2:24" x14ac:dyDescent="0.25">
      <c r="B5895" s="105" t="s">
        <v>639</v>
      </c>
      <c r="C5895" s="105" t="s">
        <v>638</v>
      </c>
      <c r="D5895" s="106">
        <v>15999500</v>
      </c>
      <c r="E5895" s="106">
        <v>0</v>
      </c>
      <c r="M5895" t="b">
        <f t="shared" si="460"/>
        <v>1</v>
      </c>
      <c r="N5895" t="b">
        <f t="shared" si="461"/>
        <v>1</v>
      </c>
      <c r="O5895" t="b">
        <f t="shared" si="462"/>
        <v>1</v>
      </c>
      <c r="P5895" t="b">
        <f t="shared" si="462"/>
        <v>1</v>
      </c>
      <c r="Q5895" t="b">
        <f t="shared" si="463"/>
        <v>1</v>
      </c>
      <c r="R5895" t="b">
        <f t="shared" si="464"/>
        <v>1</v>
      </c>
      <c r="U5895" s="105" t="s">
        <v>639</v>
      </c>
      <c r="V5895" s="105" t="s">
        <v>638</v>
      </c>
      <c r="W5895" s="106">
        <v>15999500</v>
      </c>
      <c r="X5895" s="106">
        <v>0</v>
      </c>
    </row>
    <row r="5896" spans="2:24" x14ac:dyDescent="0.25">
      <c r="B5896" s="105" t="s">
        <v>640</v>
      </c>
      <c r="C5896" s="105" t="s">
        <v>641</v>
      </c>
      <c r="D5896" s="106">
        <v>60151800</v>
      </c>
      <c r="E5896" s="106">
        <v>0</v>
      </c>
      <c r="M5896" t="b">
        <f t="shared" si="460"/>
        <v>1</v>
      </c>
      <c r="N5896" t="b">
        <f t="shared" si="461"/>
        <v>1</v>
      </c>
      <c r="O5896" t="b">
        <f t="shared" si="462"/>
        <v>1</v>
      </c>
      <c r="P5896" t="b">
        <f t="shared" si="462"/>
        <v>1</v>
      </c>
      <c r="Q5896" t="b">
        <f t="shared" si="463"/>
        <v>1</v>
      </c>
      <c r="R5896" t="b">
        <f t="shared" si="464"/>
        <v>1</v>
      </c>
      <c r="U5896" s="105" t="s">
        <v>640</v>
      </c>
      <c r="V5896" s="105" t="s">
        <v>641</v>
      </c>
      <c r="W5896" s="106">
        <v>60151800</v>
      </c>
      <c r="X5896" s="106">
        <v>0</v>
      </c>
    </row>
    <row r="5897" spans="2:24" x14ac:dyDescent="0.25">
      <c r="B5897" s="105" t="s">
        <v>642</v>
      </c>
      <c r="C5897" s="105" t="s">
        <v>643</v>
      </c>
      <c r="D5897" s="106">
        <v>60151800</v>
      </c>
      <c r="E5897" s="106">
        <v>0</v>
      </c>
      <c r="M5897" t="b">
        <f t="shared" si="460"/>
        <v>1</v>
      </c>
      <c r="N5897" t="b">
        <f t="shared" si="461"/>
        <v>1</v>
      </c>
      <c r="O5897" t="b">
        <f t="shared" si="462"/>
        <v>1</v>
      </c>
      <c r="P5897" t="b">
        <f t="shared" si="462"/>
        <v>1</v>
      </c>
      <c r="Q5897" t="b">
        <f t="shared" si="463"/>
        <v>1</v>
      </c>
      <c r="R5897" t="b">
        <f t="shared" si="464"/>
        <v>1</v>
      </c>
      <c r="U5897" s="105" t="s">
        <v>642</v>
      </c>
      <c r="V5897" s="105" t="s">
        <v>643</v>
      </c>
      <c r="W5897" s="106">
        <v>60151800</v>
      </c>
      <c r="X5897" s="106">
        <v>0</v>
      </c>
    </row>
    <row r="5898" spans="2:24" x14ac:dyDescent="0.25">
      <c r="B5898" s="105" t="s">
        <v>644</v>
      </c>
      <c r="C5898" s="105" t="s">
        <v>643</v>
      </c>
      <c r="D5898" s="106">
        <v>60151800</v>
      </c>
      <c r="E5898" s="106">
        <v>0</v>
      </c>
      <c r="M5898" t="b">
        <f t="shared" si="460"/>
        <v>1</v>
      </c>
      <c r="N5898" t="b">
        <f t="shared" si="461"/>
        <v>1</v>
      </c>
      <c r="O5898" t="b">
        <f t="shared" si="462"/>
        <v>1</v>
      </c>
      <c r="P5898" t="b">
        <f t="shared" si="462"/>
        <v>1</v>
      </c>
      <c r="Q5898" t="b">
        <f t="shared" si="463"/>
        <v>1</v>
      </c>
      <c r="R5898" t="b">
        <f t="shared" si="464"/>
        <v>1</v>
      </c>
      <c r="U5898" s="105" t="s">
        <v>644</v>
      </c>
      <c r="V5898" s="105" t="s">
        <v>643</v>
      </c>
      <c r="W5898" s="106">
        <v>60151800</v>
      </c>
      <c r="X5898" s="106">
        <v>0</v>
      </c>
    </row>
    <row r="5899" spans="2:24" x14ac:dyDescent="0.25">
      <c r="B5899" s="105" t="s">
        <v>450</v>
      </c>
      <c r="C5899" s="105" t="s">
        <v>451</v>
      </c>
      <c r="D5899" s="106">
        <v>45049500</v>
      </c>
      <c r="E5899" s="106">
        <v>0</v>
      </c>
      <c r="M5899" t="b">
        <f t="shared" si="460"/>
        <v>1</v>
      </c>
      <c r="N5899" t="b">
        <f t="shared" si="461"/>
        <v>1</v>
      </c>
      <c r="O5899" t="b">
        <f t="shared" si="462"/>
        <v>1</v>
      </c>
      <c r="P5899" t="b">
        <f t="shared" si="462"/>
        <v>1</v>
      </c>
      <c r="Q5899" t="b">
        <f t="shared" si="463"/>
        <v>1</v>
      </c>
      <c r="R5899" t="b">
        <f t="shared" si="464"/>
        <v>1</v>
      </c>
      <c r="U5899" s="105" t="s">
        <v>450</v>
      </c>
      <c r="V5899" s="105" t="s">
        <v>451</v>
      </c>
      <c r="W5899" s="106">
        <v>45049500</v>
      </c>
      <c r="X5899" s="106">
        <v>0</v>
      </c>
    </row>
    <row r="5900" spans="2:24" x14ac:dyDescent="0.25">
      <c r="B5900" s="105" t="s">
        <v>452</v>
      </c>
      <c r="C5900" s="105" t="s">
        <v>453</v>
      </c>
      <c r="D5900" s="106">
        <v>45049500</v>
      </c>
      <c r="E5900" s="106">
        <v>0</v>
      </c>
      <c r="M5900" t="b">
        <f t="shared" si="460"/>
        <v>1</v>
      </c>
      <c r="N5900" t="b">
        <f t="shared" si="461"/>
        <v>1</v>
      </c>
      <c r="O5900" t="b">
        <f t="shared" si="462"/>
        <v>1</v>
      </c>
      <c r="P5900" t="b">
        <f t="shared" si="462"/>
        <v>1</v>
      </c>
      <c r="Q5900" t="b">
        <f t="shared" si="463"/>
        <v>1</v>
      </c>
      <c r="R5900" t="b">
        <f t="shared" si="464"/>
        <v>1</v>
      </c>
      <c r="U5900" s="105" t="s">
        <v>452</v>
      </c>
      <c r="V5900" s="105" t="s">
        <v>453</v>
      </c>
      <c r="W5900" s="106">
        <v>45049500</v>
      </c>
      <c r="X5900" s="106">
        <v>0</v>
      </c>
    </row>
    <row r="5901" spans="2:24" x14ac:dyDescent="0.25">
      <c r="B5901" s="105" t="s">
        <v>454</v>
      </c>
      <c r="C5901" s="105" t="s">
        <v>453</v>
      </c>
      <c r="D5901" s="106">
        <v>39699500</v>
      </c>
      <c r="E5901" s="106">
        <v>0</v>
      </c>
      <c r="M5901" t="b">
        <f t="shared" si="460"/>
        <v>1</v>
      </c>
      <c r="N5901" t="b">
        <f t="shared" si="461"/>
        <v>1</v>
      </c>
      <c r="O5901" t="b">
        <f t="shared" si="462"/>
        <v>1</v>
      </c>
      <c r="P5901" t="b">
        <f t="shared" si="462"/>
        <v>1</v>
      </c>
      <c r="Q5901" t="b">
        <f t="shared" si="463"/>
        <v>1</v>
      </c>
      <c r="R5901" t="b">
        <f t="shared" si="464"/>
        <v>1</v>
      </c>
      <c r="U5901" s="105" t="s">
        <v>454</v>
      </c>
      <c r="V5901" s="105" t="s">
        <v>453</v>
      </c>
      <c r="W5901" s="106">
        <v>39699500</v>
      </c>
      <c r="X5901" s="106">
        <v>0</v>
      </c>
    </row>
    <row r="5902" spans="2:24" x14ac:dyDescent="0.25">
      <c r="B5902" s="105" t="s">
        <v>805</v>
      </c>
      <c r="C5902" s="105" t="s">
        <v>1605</v>
      </c>
      <c r="D5902" s="106">
        <v>3900000</v>
      </c>
      <c r="E5902" s="106">
        <v>0</v>
      </c>
      <c r="M5902" t="b">
        <f t="shared" si="460"/>
        <v>1</v>
      </c>
      <c r="N5902" t="b">
        <f t="shared" si="461"/>
        <v>1</v>
      </c>
      <c r="O5902" t="b">
        <f t="shared" si="462"/>
        <v>1</v>
      </c>
      <c r="P5902" t="b">
        <f t="shared" si="462"/>
        <v>1</v>
      </c>
      <c r="Q5902" t="b">
        <f t="shared" si="463"/>
        <v>1</v>
      </c>
      <c r="R5902" t="b">
        <f t="shared" si="464"/>
        <v>1</v>
      </c>
      <c r="U5902" s="105" t="s">
        <v>805</v>
      </c>
      <c r="V5902" s="105" t="s">
        <v>1605</v>
      </c>
      <c r="W5902" s="106">
        <v>3900000</v>
      </c>
      <c r="X5902" s="106">
        <v>0</v>
      </c>
    </row>
    <row r="5903" spans="2:24" x14ac:dyDescent="0.25">
      <c r="B5903" s="105" t="s">
        <v>806</v>
      </c>
      <c r="C5903" s="105" t="s">
        <v>807</v>
      </c>
      <c r="D5903" s="106">
        <v>1450000</v>
      </c>
      <c r="E5903" s="106">
        <v>0</v>
      </c>
      <c r="M5903" t="b">
        <f t="shared" si="460"/>
        <v>1</v>
      </c>
      <c r="N5903" t="b">
        <f t="shared" si="461"/>
        <v>1</v>
      </c>
      <c r="O5903" t="b">
        <f t="shared" si="462"/>
        <v>1</v>
      </c>
      <c r="P5903" t="b">
        <f t="shared" si="462"/>
        <v>1</v>
      </c>
      <c r="Q5903" t="b">
        <f t="shared" si="463"/>
        <v>1</v>
      </c>
      <c r="R5903" t="b">
        <f t="shared" si="464"/>
        <v>1</v>
      </c>
      <c r="U5903" s="105" t="s">
        <v>806</v>
      </c>
      <c r="V5903" s="105" t="s">
        <v>807</v>
      </c>
      <c r="W5903" s="106">
        <v>1450000</v>
      </c>
      <c r="X5903" s="106">
        <v>0</v>
      </c>
    </row>
    <row r="5904" spans="2:24" x14ac:dyDescent="0.25">
      <c r="B5904" s="105" t="s">
        <v>645</v>
      </c>
      <c r="C5904" s="105" t="s">
        <v>646</v>
      </c>
      <c r="D5904" s="106">
        <v>54000000</v>
      </c>
      <c r="E5904" s="106">
        <v>0</v>
      </c>
      <c r="M5904" t="b">
        <f t="shared" si="460"/>
        <v>1</v>
      </c>
      <c r="N5904" t="b">
        <f t="shared" si="461"/>
        <v>1</v>
      </c>
      <c r="O5904" t="b">
        <f t="shared" si="462"/>
        <v>1</v>
      </c>
      <c r="P5904" t="b">
        <f t="shared" si="462"/>
        <v>1</v>
      </c>
      <c r="Q5904" t="b">
        <f t="shared" si="463"/>
        <v>1</v>
      </c>
      <c r="R5904" t="b">
        <f t="shared" si="464"/>
        <v>1</v>
      </c>
      <c r="U5904" s="105" t="s">
        <v>645</v>
      </c>
      <c r="V5904" s="105" t="s">
        <v>646</v>
      </c>
      <c r="W5904" s="106">
        <v>54000000</v>
      </c>
      <c r="X5904" s="106">
        <v>0</v>
      </c>
    </row>
    <row r="5905" spans="2:24" x14ac:dyDescent="0.25">
      <c r="B5905" s="105" t="s">
        <v>647</v>
      </c>
      <c r="C5905" s="105" t="s">
        <v>648</v>
      </c>
      <c r="D5905" s="106">
        <v>54000000</v>
      </c>
      <c r="E5905" s="106">
        <v>0</v>
      </c>
      <c r="M5905" t="b">
        <f t="shared" si="460"/>
        <v>1</v>
      </c>
      <c r="N5905" t="b">
        <f t="shared" si="461"/>
        <v>1</v>
      </c>
      <c r="O5905" t="b">
        <f t="shared" si="462"/>
        <v>1</v>
      </c>
      <c r="P5905" t="b">
        <f t="shared" si="462"/>
        <v>1</v>
      </c>
      <c r="Q5905" t="b">
        <f t="shared" si="463"/>
        <v>1</v>
      </c>
      <c r="R5905" t="b">
        <f t="shared" si="464"/>
        <v>1</v>
      </c>
      <c r="U5905" s="105" t="s">
        <v>647</v>
      </c>
      <c r="V5905" s="105" t="s">
        <v>648</v>
      </c>
      <c r="W5905" s="106">
        <v>54000000</v>
      </c>
      <c r="X5905" s="106">
        <v>0</v>
      </c>
    </row>
    <row r="5906" spans="2:24" x14ac:dyDescent="0.25">
      <c r="B5906" s="105" t="s">
        <v>649</v>
      </c>
      <c r="C5906" s="105" t="s">
        <v>648</v>
      </c>
      <c r="D5906" s="106">
        <v>54000000</v>
      </c>
      <c r="E5906" s="106">
        <v>0</v>
      </c>
      <c r="M5906" t="b">
        <f t="shared" si="460"/>
        <v>1</v>
      </c>
      <c r="N5906" t="b">
        <f t="shared" si="461"/>
        <v>1</v>
      </c>
      <c r="O5906" t="b">
        <f t="shared" si="462"/>
        <v>1</v>
      </c>
      <c r="P5906" t="b">
        <f t="shared" si="462"/>
        <v>1</v>
      </c>
      <c r="Q5906" t="b">
        <f t="shared" si="463"/>
        <v>1</v>
      </c>
      <c r="R5906" t="b">
        <f t="shared" si="464"/>
        <v>1</v>
      </c>
      <c r="U5906" s="105" t="s">
        <v>649</v>
      </c>
      <c r="V5906" s="105" t="s">
        <v>648</v>
      </c>
      <c r="W5906" s="106">
        <v>54000000</v>
      </c>
      <c r="X5906" s="106">
        <v>0</v>
      </c>
    </row>
    <row r="5907" spans="2:24" x14ac:dyDescent="0.25">
      <c r="B5907" s="105" t="s">
        <v>455</v>
      </c>
      <c r="C5907" s="105" t="s">
        <v>456</v>
      </c>
      <c r="D5907" s="106">
        <v>12500000</v>
      </c>
      <c r="E5907" s="106">
        <v>0</v>
      </c>
      <c r="M5907" t="b">
        <f t="shared" si="460"/>
        <v>1</v>
      </c>
      <c r="N5907" t="b">
        <f t="shared" si="461"/>
        <v>1</v>
      </c>
      <c r="O5907" t="b">
        <f t="shared" si="462"/>
        <v>1</v>
      </c>
      <c r="P5907" t="b">
        <f t="shared" si="462"/>
        <v>1</v>
      </c>
      <c r="Q5907" t="b">
        <f t="shared" si="463"/>
        <v>1</v>
      </c>
      <c r="R5907" t="b">
        <f t="shared" si="464"/>
        <v>1</v>
      </c>
      <c r="U5907" s="105" t="s">
        <v>455</v>
      </c>
      <c r="V5907" s="105" t="s">
        <v>456</v>
      </c>
      <c r="W5907" s="106">
        <v>12500000</v>
      </c>
      <c r="X5907" s="106">
        <v>0</v>
      </c>
    </row>
    <row r="5908" spans="2:24" x14ac:dyDescent="0.25">
      <c r="B5908" s="105" t="s">
        <v>457</v>
      </c>
      <c r="C5908" s="105" t="s">
        <v>458</v>
      </c>
      <c r="D5908" s="106">
        <v>8000000</v>
      </c>
      <c r="E5908" s="106">
        <v>0</v>
      </c>
      <c r="M5908" t="b">
        <f t="shared" si="460"/>
        <v>1</v>
      </c>
      <c r="N5908" t="b">
        <f t="shared" si="461"/>
        <v>1</v>
      </c>
      <c r="O5908" t="b">
        <f t="shared" si="462"/>
        <v>1</v>
      </c>
      <c r="P5908" t="b">
        <f t="shared" si="462"/>
        <v>1</v>
      </c>
      <c r="Q5908" t="b">
        <f t="shared" si="463"/>
        <v>1</v>
      </c>
      <c r="R5908" t="b">
        <f t="shared" si="464"/>
        <v>1</v>
      </c>
      <c r="U5908" s="105" t="s">
        <v>457</v>
      </c>
      <c r="V5908" s="105" t="s">
        <v>458</v>
      </c>
      <c r="W5908" s="106">
        <v>8000000</v>
      </c>
      <c r="X5908" s="106">
        <v>0</v>
      </c>
    </row>
    <row r="5909" spans="2:24" x14ac:dyDescent="0.25">
      <c r="B5909" s="105" t="s">
        <v>826</v>
      </c>
      <c r="C5909" s="105" t="s">
        <v>1610</v>
      </c>
      <c r="D5909" s="106">
        <v>8000000</v>
      </c>
      <c r="E5909" s="106">
        <v>0</v>
      </c>
      <c r="M5909" t="b">
        <f t="shared" si="460"/>
        <v>1</v>
      </c>
      <c r="N5909" t="b">
        <f t="shared" si="461"/>
        <v>1</v>
      </c>
      <c r="O5909" t="b">
        <f t="shared" si="462"/>
        <v>1</v>
      </c>
      <c r="P5909" t="b">
        <f t="shared" si="462"/>
        <v>1</v>
      </c>
      <c r="Q5909" t="b">
        <f t="shared" si="463"/>
        <v>1</v>
      </c>
      <c r="R5909" t="b">
        <f t="shared" si="464"/>
        <v>1</v>
      </c>
      <c r="U5909" s="105" t="s">
        <v>826</v>
      </c>
      <c r="V5909" s="105" t="s">
        <v>1610</v>
      </c>
      <c r="W5909" s="106">
        <v>8000000</v>
      </c>
      <c r="X5909" s="106">
        <v>0</v>
      </c>
    </row>
    <row r="5910" spans="2:24" x14ac:dyDescent="0.25">
      <c r="B5910" s="105" t="s">
        <v>460</v>
      </c>
      <c r="C5910" s="105" t="s">
        <v>461</v>
      </c>
      <c r="D5910" s="106">
        <v>4500000</v>
      </c>
      <c r="E5910" s="106">
        <v>0</v>
      </c>
      <c r="M5910" t="b">
        <f t="shared" si="460"/>
        <v>1</v>
      </c>
      <c r="N5910" t="b">
        <f t="shared" si="461"/>
        <v>1</v>
      </c>
      <c r="O5910" t="b">
        <f t="shared" si="462"/>
        <v>1</v>
      </c>
      <c r="P5910" t="b">
        <f t="shared" si="462"/>
        <v>1</v>
      </c>
      <c r="Q5910" t="b">
        <f t="shared" si="463"/>
        <v>1</v>
      </c>
      <c r="R5910" t="b">
        <f t="shared" si="464"/>
        <v>1</v>
      </c>
      <c r="U5910" s="105" t="s">
        <v>460</v>
      </c>
      <c r="V5910" s="105" t="s">
        <v>461</v>
      </c>
      <c r="W5910" s="106">
        <v>4500000</v>
      </c>
      <c r="X5910" s="106">
        <v>0</v>
      </c>
    </row>
    <row r="5911" spans="2:24" x14ac:dyDescent="0.25">
      <c r="B5911" s="105" t="s">
        <v>831</v>
      </c>
      <c r="C5911" s="105" t="s">
        <v>830</v>
      </c>
      <c r="D5911" s="106">
        <v>4500000</v>
      </c>
      <c r="E5911" s="106">
        <v>0</v>
      </c>
      <c r="M5911" t="b">
        <f t="shared" si="460"/>
        <v>1</v>
      </c>
      <c r="N5911" t="b">
        <f t="shared" si="461"/>
        <v>1</v>
      </c>
      <c r="O5911" t="b">
        <f t="shared" si="462"/>
        <v>1</v>
      </c>
      <c r="P5911" t="b">
        <f t="shared" si="462"/>
        <v>1</v>
      </c>
      <c r="Q5911" t="b">
        <f t="shared" si="463"/>
        <v>1</v>
      </c>
      <c r="R5911" t="b">
        <f t="shared" si="464"/>
        <v>1</v>
      </c>
      <c r="U5911" s="105" t="s">
        <v>831</v>
      </c>
      <c r="V5911" s="105" t="s">
        <v>830</v>
      </c>
      <c r="W5911" s="106">
        <v>4500000</v>
      </c>
      <c r="X5911" s="106">
        <v>0</v>
      </c>
    </row>
    <row r="5912" spans="2:24" x14ac:dyDescent="0.25">
      <c r="B5912" s="105" t="s">
        <v>521</v>
      </c>
      <c r="C5912" s="105" t="s">
        <v>522</v>
      </c>
      <c r="D5912" s="106">
        <v>41882000</v>
      </c>
      <c r="E5912" s="106">
        <v>0</v>
      </c>
      <c r="M5912" t="b">
        <f t="shared" si="460"/>
        <v>1</v>
      </c>
      <c r="N5912" t="b">
        <f t="shared" si="461"/>
        <v>1</v>
      </c>
      <c r="O5912" t="b">
        <f t="shared" si="462"/>
        <v>1</v>
      </c>
      <c r="P5912" t="b">
        <f t="shared" si="462"/>
        <v>1</v>
      </c>
      <c r="Q5912" t="b">
        <f t="shared" si="463"/>
        <v>1</v>
      </c>
      <c r="R5912" t="b">
        <f t="shared" si="464"/>
        <v>1</v>
      </c>
      <c r="U5912" s="105" t="s">
        <v>521</v>
      </c>
      <c r="V5912" s="105" t="s">
        <v>522</v>
      </c>
      <c r="W5912" s="106">
        <v>41882000</v>
      </c>
      <c r="X5912" s="106">
        <v>0</v>
      </c>
    </row>
    <row r="5913" spans="2:24" x14ac:dyDescent="0.25">
      <c r="B5913" s="105" t="s">
        <v>523</v>
      </c>
      <c r="C5913" s="105" t="s">
        <v>524</v>
      </c>
      <c r="D5913" s="106">
        <v>41882000</v>
      </c>
      <c r="E5913" s="106">
        <v>0</v>
      </c>
      <c r="M5913" t="b">
        <f t="shared" si="460"/>
        <v>1</v>
      </c>
      <c r="N5913" t="b">
        <f t="shared" si="461"/>
        <v>1</v>
      </c>
      <c r="O5913" t="b">
        <f t="shared" si="462"/>
        <v>1</v>
      </c>
      <c r="P5913" t="b">
        <f t="shared" si="462"/>
        <v>1</v>
      </c>
      <c r="Q5913" t="b">
        <f t="shared" si="463"/>
        <v>1</v>
      </c>
      <c r="R5913" t="b">
        <f t="shared" si="464"/>
        <v>1</v>
      </c>
      <c r="U5913" s="105" t="s">
        <v>523</v>
      </c>
      <c r="V5913" s="105" t="s">
        <v>524</v>
      </c>
      <c r="W5913" s="106">
        <v>41882000</v>
      </c>
      <c r="X5913" s="106">
        <v>0</v>
      </c>
    </row>
    <row r="5914" spans="2:24" x14ac:dyDescent="0.25">
      <c r="B5914" s="105" t="s">
        <v>525</v>
      </c>
      <c r="C5914" s="105" t="s">
        <v>524</v>
      </c>
      <c r="D5914" s="106">
        <v>37385000</v>
      </c>
      <c r="E5914" s="106">
        <v>0</v>
      </c>
      <c r="M5914" t="b">
        <f t="shared" si="460"/>
        <v>1</v>
      </c>
      <c r="N5914" t="b">
        <f t="shared" si="461"/>
        <v>1</v>
      </c>
      <c r="O5914" t="b">
        <f t="shared" si="462"/>
        <v>1</v>
      </c>
      <c r="P5914" t="b">
        <f t="shared" si="462"/>
        <v>1</v>
      </c>
      <c r="Q5914" t="b">
        <f t="shared" si="463"/>
        <v>1</v>
      </c>
      <c r="R5914" t="b">
        <f t="shared" si="464"/>
        <v>1</v>
      </c>
      <c r="U5914" s="105" t="s">
        <v>525</v>
      </c>
      <c r="V5914" s="105" t="s">
        <v>524</v>
      </c>
      <c r="W5914" s="106">
        <v>37385000</v>
      </c>
      <c r="X5914" s="106">
        <v>0</v>
      </c>
    </row>
    <row r="5915" spans="2:24" x14ac:dyDescent="0.25">
      <c r="B5915" s="105" t="s">
        <v>1460</v>
      </c>
      <c r="C5915" s="105" t="s">
        <v>1613</v>
      </c>
      <c r="D5915" s="106">
        <v>4497000</v>
      </c>
      <c r="E5915" s="106">
        <v>0</v>
      </c>
      <c r="M5915" t="b">
        <f t="shared" ref="M5915:M5978" si="465">+B5915=U5915</f>
        <v>1</v>
      </c>
      <c r="N5915" t="b">
        <f t="shared" ref="N5915:N5978" si="466">+C5915=V5915</f>
        <v>1</v>
      </c>
      <c r="O5915" t="b">
        <f t="shared" ref="O5915:P5978" si="467">+D5915=W5915</f>
        <v>1</v>
      </c>
      <c r="P5915" t="b">
        <f t="shared" si="467"/>
        <v>1</v>
      </c>
      <c r="Q5915" t="b">
        <f t="shared" ref="Q5915:Q5978" si="468">+F5915=Y5915</f>
        <v>1</v>
      </c>
      <c r="R5915" t="b">
        <f t="shared" ref="R5915:R5978" si="469">+G5915=Z5915</f>
        <v>1</v>
      </c>
      <c r="U5915" s="105" t="s">
        <v>1460</v>
      </c>
      <c r="V5915" s="105" t="s">
        <v>1613</v>
      </c>
      <c r="W5915" s="106">
        <v>4497000</v>
      </c>
      <c r="X5915" s="106">
        <v>0</v>
      </c>
    </row>
    <row r="5916" spans="2:24" x14ac:dyDescent="0.25">
      <c r="B5916" s="105" t="s">
        <v>655</v>
      </c>
      <c r="C5916" s="105" t="s">
        <v>656</v>
      </c>
      <c r="D5916" s="106">
        <v>6000000</v>
      </c>
      <c r="E5916" s="106">
        <v>0</v>
      </c>
      <c r="M5916" t="b">
        <f t="shared" si="465"/>
        <v>1</v>
      </c>
      <c r="N5916" t="b">
        <f t="shared" si="466"/>
        <v>1</v>
      </c>
      <c r="O5916" t="b">
        <f t="shared" si="467"/>
        <v>1</v>
      </c>
      <c r="P5916" t="b">
        <f t="shared" si="467"/>
        <v>1</v>
      </c>
      <c r="Q5916" t="b">
        <f t="shared" si="468"/>
        <v>1</v>
      </c>
      <c r="R5916" t="b">
        <f t="shared" si="469"/>
        <v>1</v>
      </c>
      <c r="U5916" s="105" t="s">
        <v>655</v>
      </c>
      <c r="V5916" s="105" t="s">
        <v>656</v>
      </c>
      <c r="W5916" s="106">
        <v>6000000</v>
      </c>
      <c r="X5916" s="106">
        <v>0</v>
      </c>
    </row>
    <row r="5917" spans="2:24" x14ac:dyDescent="0.25">
      <c r="B5917" s="105" t="s">
        <v>657</v>
      </c>
      <c r="C5917" s="105" t="s">
        <v>658</v>
      </c>
      <c r="D5917" s="106">
        <v>6000000</v>
      </c>
      <c r="E5917" s="106">
        <v>0</v>
      </c>
      <c r="M5917" t="b">
        <f t="shared" si="465"/>
        <v>1</v>
      </c>
      <c r="N5917" t="b">
        <f t="shared" si="466"/>
        <v>1</v>
      </c>
      <c r="O5917" t="b">
        <f t="shared" si="467"/>
        <v>1</v>
      </c>
      <c r="P5917" t="b">
        <f t="shared" si="467"/>
        <v>1</v>
      </c>
      <c r="Q5917" t="b">
        <f t="shared" si="468"/>
        <v>1</v>
      </c>
      <c r="R5917" t="b">
        <f t="shared" si="469"/>
        <v>1</v>
      </c>
      <c r="U5917" s="105" t="s">
        <v>657</v>
      </c>
      <c r="V5917" s="105" t="s">
        <v>658</v>
      </c>
      <c r="W5917" s="106">
        <v>6000000</v>
      </c>
      <c r="X5917" s="106">
        <v>0</v>
      </c>
    </row>
    <row r="5918" spans="2:24" x14ac:dyDescent="0.25">
      <c r="B5918" s="105" t="s">
        <v>659</v>
      </c>
      <c r="C5918" s="105" t="s">
        <v>658</v>
      </c>
      <c r="D5918" s="106">
        <v>6000000</v>
      </c>
      <c r="E5918" s="106">
        <v>0</v>
      </c>
      <c r="M5918" t="b">
        <f t="shared" si="465"/>
        <v>1</v>
      </c>
      <c r="N5918" t="b">
        <f t="shared" si="466"/>
        <v>1</v>
      </c>
      <c r="O5918" t="b">
        <f t="shared" si="467"/>
        <v>1</v>
      </c>
      <c r="P5918" t="b">
        <f t="shared" si="467"/>
        <v>1</v>
      </c>
      <c r="Q5918" t="b">
        <f t="shared" si="468"/>
        <v>1</v>
      </c>
      <c r="R5918" t="b">
        <f t="shared" si="469"/>
        <v>1</v>
      </c>
      <c r="U5918" s="105" t="s">
        <v>659</v>
      </c>
      <c r="V5918" s="105" t="s">
        <v>658</v>
      </c>
      <c r="W5918" s="106">
        <v>6000000</v>
      </c>
      <c r="X5918" s="106">
        <v>0</v>
      </c>
    </row>
    <row r="5919" spans="2:24" x14ac:dyDescent="0.25">
      <c r="B5919" s="105" t="s">
        <v>463</v>
      </c>
      <c r="C5919" s="105" t="s">
        <v>464</v>
      </c>
      <c r="D5919" s="106">
        <v>877907284</v>
      </c>
      <c r="E5919" s="106">
        <v>0</v>
      </c>
      <c r="M5919" t="b">
        <f t="shared" si="465"/>
        <v>1</v>
      </c>
      <c r="N5919" t="b">
        <f t="shared" si="466"/>
        <v>1</v>
      </c>
      <c r="O5919" t="b">
        <f t="shared" si="467"/>
        <v>1</v>
      </c>
      <c r="P5919" t="b">
        <f t="shared" si="467"/>
        <v>1</v>
      </c>
      <c r="Q5919" t="b">
        <f t="shared" si="468"/>
        <v>1</v>
      </c>
      <c r="R5919" t="b">
        <f t="shared" si="469"/>
        <v>1</v>
      </c>
      <c r="U5919" s="105" t="s">
        <v>463</v>
      </c>
      <c r="V5919" s="105" t="s">
        <v>464</v>
      </c>
      <c r="W5919" s="106">
        <v>877907284</v>
      </c>
      <c r="X5919" s="106">
        <v>0</v>
      </c>
    </row>
    <row r="5920" spans="2:24" x14ac:dyDescent="0.25">
      <c r="B5920" s="105" t="s">
        <v>465</v>
      </c>
      <c r="C5920" s="105" t="s">
        <v>466</v>
      </c>
      <c r="D5920" s="106">
        <v>510347284</v>
      </c>
      <c r="E5920" s="106">
        <v>0</v>
      </c>
      <c r="M5920" t="b">
        <f t="shared" si="465"/>
        <v>1</v>
      </c>
      <c r="N5920" t="b">
        <f t="shared" si="466"/>
        <v>1</v>
      </c>
      <c r="O5920" t="b">
        <f t="shared" si="467"/>
        <v>1</v>
      </c>
      <c r="P5920" t="b">
        <f t="shared" si="467"/>
        <v>1</v>
      </c>
      <c r="Q5920" t="b">
        <f t="shared" si="468"/>
        <v>1</v>
      </c>
      <c r="R5920" t="b">
        <f t="shared" si="469"/>
        <v>1</v>
      </c>
      <c r="U5920" s="105" t="s">
        <v>465</v>
      </c>
      <c r="V5920" s="105" t="s">
        <v>466</v>
      </c>
      <c r="W5920" s="106">
        <v>510347284</v>
      </c>
      <c r="X5920" s="106">
        <v>0</v>
      </c>
    </row>
    <row r="5921" spans="2:24" x14ac:dyDescent="0.25">
      <c r="B5921" s="105" t="s">
        <v>467</v>
      </c>
      <c r="C5921" s="105" t="s">
        <v>468</v>
      </c>
      <c r="D5921" s="106">
        <v>310518675</v>
      </c>
      <c r="E5921" s="106">
        <v>0</v>
      </c>
      <c r="M5921" t="b">
        <f t="shared" si="465"/>
        <v>1</v>
      </c>
      <c r="N5921" t="b">
        <f t="shared" si="466"/>
        <v>1</v>
      </c>
      <c r="O5921" t="b">
        <f t="shared" si="467"/>
        <v>1</v>
      </c>
      <c r="P5921" t="b">
        <f t="shared" si="467"/>
        <v>1</v>
      </c>
      <c r="Q5921" t="b">
        <f t="shared" si="468"/>
        <v>1</v>
      </c>
      <c r="R5921" t="b">
        <f t="shared" si="469"/>
        <v>1</v>
      </c>
      <c r="U5921" s="105" t="s">
        <v>467</v>
      </c>
      <c r="V5921" s="105" t="s">
        <v>468</v>
      </c>
      <c r="W5921" s="106">
        <v>310518675</v>
      </c>
      <c r="X5921" s="106">
        <v>0</v>
      </c>
    </row>
    <row r="5922" spans="2:24" x14ac:dyDescent="0.25">
      <c r="B5922" s="105" t="s">
        <v>735</v>
      </c>
      <c r="C5922" s="105" t="s">
        <v>736</v>
      </c>
      <c r="D5922" s="106">
        <v>17997982</v>
      </c>
      <c r="E5922" s="106">
        <v>0</v>
      </c>
      <c r="M5922" t="b">
        <f t="shared" si="465"/>
        <v>1</v>
      </c>
      <c r="N5922" t="b">
        <f t="shared" si="466"/>
        <v>1</v>
      </c>
      <c r="O5922" t="b">
        <f t="shared" si="467"/>
        <v>1</v>
      </c>
      <c r="P5922" t="b">
        <f t="shared" si="467"/>
        <v>1</v>
      </c>
      <c r="Q5922" t="b">
        <f t="shared" si="468"/>
        <v>1</v>
      </c>
      <c r="R5922" t="b">
        <f t="shared" si="469"/>
        <v>1</v>
      </c>
      <c r="U5922" s="105" t="s">
        <v>735</v>
      </c>
      <c r="V5922" s="105" t="s">
        <v>736</v>
      </c>
      <c r="W5922" s="106">
        <v>17997982</v>
      </c>
      <c r="X5922" s="106">
        <v>0</v>
      </c>
    </row>
    <row r="5923" spans="2:24" x14ac:dyDescent="0.25">
      <c r="B5923" s="105" t="s">
        <v>725</v>
      </c>
      <c r="C5923" s="105" t="s">
        <v>726</v>
      </c>
      <c r="D5923" s="106">
        <v>43608695</v>
      </c>
      <c r="E5923" s="106">
        <v>0</v>
      </c>
      <c r="M5923" t="b">
        <f t="shared" si="465"/>
        <v>1</v>
      </c>
      <c r="N5923" t="b">
        <f t="shared" si="466"/>
        <v>1</v>
      </c>
      <c r="O5923" t="b">
        <f t="shared" si="467"/>
        <v>1</v>
      </c>
      <c r="P5923" t="b">
        <f t="shared" si="467"/>
        <v>1</v>
      </c>
      <c r="Q5923" t="b">
        <f t="shared" si="468"/>
        <v>1</v>
      </c>
      <c r="R5923" t="b">
        <f t="shared" si="469"/>
        <v>1</v>
      </c>
      <c r="U5923" s="105" t="s">
        <v>725</v>
      </c>
      <c r="V5923" s="105" t="s">
        <v>726</v>
      </c>
      <c r="W5923" s="106">
        <v>43608695</v>
      </c>
      <c r="X5923" s="106">
        <v>0</v>
      </c>
    </row>
    <row r="5924" spans="2:24" x14ac:dyDescent="0.25">
      <c r="B5924" s="105" t="s">
        <v>737</v>
      </c>
      <c r="C5924" s="105" t="s">
        <v>738</v>
      </c>
      <c r="D5924" s="106">
        <v>33493071</v>
      </c>
      <c r="E5924" s="106">
        <v>0</v>
      </c>
      <c r="M5924" t="b">
        <f t="shared" si="465"/>
        <v>1</v>
      </c>
      <c r="N5924" t="b">
        <f t="shared" si="466"/>
        <v>1</v>
      </c>
      <c r="O5924" t="b">
        <f t="shared" si="467"/>
        <v>1</v>
      </c>
      <c r="P5924" t="b">
        <f t="shared" si="467"/>
        <v>1</v>
      </c>
      <c r="Q5924" t="b">
        <f t="shared" si="468"/>
        <v>1</v>
      </c>
      <c r="R5924" t="b">
        <f t="shared" si="469"/>
        <v>1</v>
      </c>
      <c r="U5924" s="105" t="s">
        <v>737</v>
      </c>
      <c r="V5924" s="105" t="s">
        <v>738</v>
      </c>
      <c r="W5924" s="106">
        <v>33493071</v>
      </c>
      <c r="X5924" s="106">
        <v>0</v>
      </c>
    </row>
    <row r="5925" spans="2:24" x14ac:dyDescent="0.25">
      <c r="B5925" s="105" t="s">
        <v>739</v>
      </c>
      <c r="C5925" s="105" t="s">
        <v>740</v>
      </c>
      <c r="D5925" s="106">
        <v>7865000</v>
      </c>
      <c r="E5925" s="106">
        <v>0</v>
      </c>
      <c r="M5925" t="b">
        <f t="shared" si="465"/>
        <v>1</v>
      </c>
      <c r="N5925" t="b">
        <f t="shared" si="466"/>
        <v>1</v>
      </c>
      <c r="O5925" t="b">
        <f t="shared" si="467"/>
        <v>1</v>
      </c>
      <c r="P5925" t="b">
        <f t="shared" si="467"/>
        <v>1</v>
      </c>
      <c r="Q5925" t="b">
        <f t="shared" si="468"/>
        <v>1</v>
      </c>
      <c r="R5925" t="b">
        <f t="shared" si="469"/>
        <v>1</v>
      </c>
      <c r="U5925" s="105" t="s">
        <v>739</v>
      </c>
      <c r="V5925" s="105" t="s">
        <v>740</v>
      </c>
      <c r="W5925" s="106">
        <v>7865000</v>
      </c>
      <c r="X5925" s="106">
        <v>0</v>
      </c>
    </row>
    <row r="5926" spans="2:24" x14ac:dyDescent="0.25">
      <c r="B5926" s="105" t="s">
        <v>741</v>
      </c>
      <c r="C5926" s="105" t="s">
        <v>742</v>
      </c>
      <c r="D5926" s="106">
        <v>18145999</v>
      </c>
      <c r="E5926" s="106">
        <v>0</v>
      </c>
      <c r="M5926" t="b">
        <f t="shared" si="465"/>
        <v>1</v>
      </c>
      <c r="N5926" t="b">
        <f t="shared" si="466"/>
        <v>1</v>
      </c>
      <c r="O5926" t="b">
        <f t="shared" si="467"/>
        <v>1</v>
      </c>
      <c r="P5926" t="b">
        <f t="shared" si="467"/>
        <v>1</v>
      </c>
      <c r="Q5926" t="b">
        <f t="shared" si="468"/>
        <v>1</v>
      </c>
      <c r="R5926" t="b">
        <f t="shared" si="469"/>
        <v>1</v>
      </c>
      <c r="U5926" s="105" t="s">
        <v>741</v>
      </c>
      <c r="V5926" s="105" t="s">
        <v>742</v>
      </c>
      <c r="W5926" s="106">
        <v>18145999</v>
      </c>
      <c r="X5926" s="106">
        <v>0</v>
      </c>
    </row>
    <row r="5927" spans="2:24" x14ac:dyDescent="0.25">
      <c r="B5927" s="105" t="s">
        <v>743</v>
      </c>
      <c r="C5927" s="105" t="s">
        <v>744</v>
      </c>
      <c r="D5927" s="106">
        <v>23724950</v>
      </c>
      <c r="E5927" s="106">
        <v>0</v>
      </c>
      <c r="M5927" t="b">
        <f t="shared" si="465"/>
        <v>1</v>
      </c>
      <c r="N5927" t="b">
        <f t="shared" si="466"/>
        <v>1</v>
      </c>
      <c r="O5927" t="b">
        <f t="shared" si="467"/>
        <v>1</v>
      </c>
      <c r="P5927" t="b">
        <f t="shared" si="467"/>
        <v>1</v>
      </c>
      <c r="Q5927" t="b">
        <f t="shared" si="468"/>
        <v>1</v>
      </c>
      <c r="R5927" t="b">
        <f t="shared" si="469"/>
        <v>1</v>
      </c>
      <c r="U5927" s="105" t="s">
        <v>743</v>
      </c>
      <c r="V5927" s="105" t="s">
        <v>744</v>
      </c>
      <c r="W5927" s="106">
        <v>23724950</v>
      </c>
      <c r="X5927" s="106">
        <v>0</v>
      </c>
    </row>
    <row r="5928" spans="2:24" x14ac:dyDescent="0.25">
      <c r="B5928" s="105" t="s">
        <v>727</v>
      </c>
      <c r="C5928" s="105" t="s">
        <v>728</v>
      </c>
      <c r="D5928" s="106">
        <v>49992912</v>
      </c>
      <c r="E5928" s="106">
        <v>0</v>
      </c>
      <c r="M5928" t="b">
        <f t="shared" si="465"/>
        <v>1</v>
      </c>
      <c r="N5928" t="b">
        <f t="shared" si="466"/>
        <v>1</v>
      </c>
      <c r="O5928" t="b">
        <f t="shared" si="467"/>
        <v>1</v>
      </c>
      <c r="P5928" t="b">
        <f t="shared" si="467"/>
        <v>1</v>
      </c>
      <c r="Q5928" t="b">
        <f t="shared" si="468"/>
        <v>1</v>
      </c>
      <c r="R5928" t="b">
        <f t="shared" si="469"/>
        <v>1</v>
      </c>
      <c r="U5928" s="105" t="s">
        <v>727</v>
      </c>
      <c r="V5928" s="105" t="s">
        <v>728</v>
      </c>
      <c r="W5928" s="106">
        <v>49992912</v>
      </c>
      <c r="X5928" s="106">
        <v>0</v>
      </c>
    </row>
    <row r="5929" spans="2:24" x14ac:dyDescent="0.25">
      <c r="B5929" s="105" t="s">
        <v>1582</v>
      </c>
      <c r="C5929" s="105" t="s">
        <v>1583</v>
      </c>
      <c r="D5929" s="106">
        <v>5000000</v>
      </c>
      <c r="E5929" s="106">
        <v>0</v>
      </c>
      <c r="M5929" t="b">
        <f t="shared" si="465"/>
        <v>1</v>
      </c>
      <c r="N5929" t="b">
        <f t="shared" si="466"/>
        <v>1</v>
      </c>
      <c r="O5929" t="b">
        <f t="shared" si="467"/>
        <v>1</v>
      </c>
      <c r="P5929" t="b">
        <f t="shared" si="467"/>
        <v>1</v>
      </c>
      <c r="Q5929" t="b">
        <f t="shared" si="468"/>
        <v>1</v>
      </c>
      <c r="R5929" t="b">
        <f t="shared" si="469"/>
        <v>1</v>
      </c>
      <c r="U5929" s="105" t="s">
        <v>1582</v>
      </c>
      <c r="V5929" s="105" t="s">
        <v>1583</v>
      </c>
      <c r="W5929" s="106">
        <v>5000000</v>
      </c>
      <c r="X5929" s="106">
        <v>0</v>
      </c>
    </row>
    <row r="5930" spans="2:24" x14ac:dyDescent="0.25">
      <c r="B5930" s="105" t="s">
        <v>572</v>
      </c>
      <c r="C5930" s="105" t="s">
        <v>573</v>
      </c>
      <c r="D5930" s="106">
        <v>217575000</v>
      </c>
      <c r="E5930" s="106">
        <v>0</v>
      </c>
      <c r="M5930" t="b">
        <f t="shared" si="465"/>
        <v>1</v>
      </c>
      <c r="N5930" t="b">
        <f t="shared" si="466"/>
        <v>1</v>
      </c>
      <c r="O5930" t="b">
        <f t="shared" si="467"/>
        <v>1</v>
      </c>
      <c r="P5930" t="b">
        <f t="shared" si="467"/>
        <v>1</v>
      </c>
      <c r="Q5930" t="b">
        <f t="shared" si="468"/>
        <v>1</v>
      </c>
      <c r="R5930" t="b">
        <f t="shared" si="469"/>
        <v>1</v>
      </c>
      <c r="U5930" s="105" t="s">
        <v>572</v>
      </c>
      <c r="V5930" s="105" t="s">
        <v>573</v>
      </c>
      <c r="W5930" s="106">
        <v>217575000</v>
      </c>
      <c r="X5930" s="106">
        <v>0</v>
      </c>
    </row>
    <row r="5931" spans="2:24" x14ac:dyDescent="0.25">
      <c r="B5931" s="105" t="s">
        <v>574</v>
      </c>
      <c r="C5931" s="105" t="s">
        <v>573</v>
      </c>
      <c r="D5931" s="106">
        <v>217575000</v>
      </c>
      <c r="E5931" s="106">
        <v>0</v>
      </c>
      <c r="M5931" t="b">
        <f t="shared" si="465"/>
        <v>1</v>
      </c>
      <c r="N5931" t="b">
        <f t="shared" si="466"/>
        <v>1</v>
      </c>
      <c r="O5931" t="b">
        <f t="shared" si="467"/>
        <v>1</v>
      </c>
      <c r="P5931" t="b">
        <f t="shared" si="467"/>
        <v>1</v>
      </c>
      <c r="Q5931" t="b">
        <f t="shared" si="468"/>
        <v>1</v>
      </c>
      <c r="R5931" t="b">
        <f t="shared" si="469"/>
        <v>1</v>
      </c>
      <c r="U5931" s="105" t="s">
        <v>574</v>
      </c>
      <c r="V5931" s="105" t="s">
        <v>573</v>
      </c>
      <c r="W5931" s="106">
        <v>217575000</v>
      </c>
      <c r="X5931" s="106">
        <v>0</v>
      </c>
    </row>
    <row r="5932" spans="2:24" x14ac:dyDescent="0.25">
      <c r="B5932" s="105" t="s">
        <v>480</v>
      </c>
      <c r="C5932" s="105" t="s">
        <v>481</v>
      </c>
      <c r="D5932" s="106">
        <v>149985000</v>
      </c>
      <c r="E5932" s="106">
        <v>0</v>
      </c>
      <c r="M5932" t="b">
        <f t="shared" si="465"/>
        <v>1</v>
      </c>
      <c r="N5932" t="b">
        <f t="shared" si="466"/>
        <v>1</v>
      </c>
      <c r="O5932" t="b">
        <f t="shared" si="467"/>
        <v>1</v>
      </c>
      <c r="P5932" t="b">
        <f t="shared" si="467"/>
        <v>1</v>
      </c>
      <c r="Q5932" t="b">
        <f t="shared" si="468"/>
        <v>1</v>
      </c>
      <c r="R5932" t="b">
        <f t="shared" si="469"/>
        <v>1</v>
      </c>
      <c r="U5932" s="105" t="s">
        <v>480</v>
      </c>
      <c r="V5932" s="105" t="s">
        <v>481</v>
      </c>
      <c r="W5932" s="106">
        <v>149985000</v>
      </c>
      <c r="X5932" s="106">
        <v>0</v>
      </c>
    </row>
    <row r="5933" spans="2:24" x14ac:dyDescent="0.25">
      <c r="B5933" s="105" t="s">
        <v>482</v>
      </c>
      <c r="C5933" s="105" t="s">
        <v>481</v>
      </c>
      <c r="D5933" s="106">
        <v>149985000</v>
      </c>
      <c r="E5933" s="106">
        <v>0</v>
      </c>
      <c r="M5933" t="b">
        <f t="shared" si="465"/>
        <v>1</v>
      </c>
      <c r="N5933" t="b">
        <f t="shared" si="466"/>
        <v>1</v>
      </c>
      <c r="O5933" t="b">
        <f t="shared" si="467"/>
        <v>1</v>
      </c>
      <c r="P5933" t="b">
        <f t="shared" si="467"/>
        <v>1</v>
      </c>
      <c r="Q5933" t="b">
        <f t="shared" si="468"/>
        <v>1</v>
      </c>
      <c r="R5933" t="b">
        <f t="shared" si="469"/>
        <v>1</v>
      </c>
      <c r="U5933" s="105" t="s">
        <v>482</v>
      </c>
      <c r="V5933" s="105" t="s">
        <v>481</v>
      </c>
      <c r="W5933" s="106">
        <v>149985000</v>
      </c>
      <c r="X5933" s="106">
        <v>0</v>
      </c>
    </row>
    <row r="5934" spans="2:24" x14ac:dyDescent="0.25">
      <c r="B5934" s="105" t="s">
        <v>666</v>
      </c>
      <c r="C5934" s="105" t="s">
        <v>667</v>
      </c>
      <c r="D5934" s="106">
        <v>69685299</v>
      </c>
      <c r="E5934" s="106">
        <v>0</v>
      </c>
      <c r="M5934" t="b">
        <f t="shared" si="465"/>
        <v>1</v>
      </c>
      <c r="N5934" t="b">
        <f t="shared" si="466"/>
        <v>1</v>
      </c>
      <c r="O5934" t="b">
        <f t="shared" si="467"/>
        <v>1</v>
      </c>
      <c r="P5934" t="b">
        <f t="shared" si="467"/>
        <v>1</v>
      </c>
      <c r="Q5934" t="b">
        <f t="shared" si="468"/>
        <v>1</v>
      </c>
      <c r="R5934" t="b">
        <f t="shared" si="469"/>
        <v>1</v>
      </c>
      <c r="U5934" s="105" t="s">
        <v>666</v>
      </c>
      <c r="V5934" s="105" t="s">
        <v>667</v>
      </c>
      <c r="W5934" s="106">
        <v>69685299</v>
      </c>
      <c r="X5934" s="106">
        <v>0</v>
      </c>
    </row>
    <row r="5935" spans="2:24" x14ac:dyDescent="0.25">
      <c r="B5935" s="105" t="s">
        <v>668</v>
      </c>
      <c r="C5935" s="105" t="s">
        <v>669</v>
      </c>
      <c r="D5935" s="106">
        <v>69685299</v>
      </c>
      <c r="E5935" s="106">
        <v>0</v>
      </c>
      <c r="M5935" t="b">
        <f t="shared" si="465"/>
        <v>1</v>
      </c>
      <c r="N5935" t="b">
        <f t="shared" si="466"/>
        <v>1</v>
      </c>
      <c r="O5935" t="b">
        <f t="shared" si="467"/>
        <v>1</v>
      </c>
      <c r="P5935" t="b">
        <f t="shared" si="467"/>
        <v>1</v>
      </c>
      <c r="Q5935" t="b">
        <f t="shared" si="468"/>
        <v>1</v>
      </c>
      <c r="R5935" t="b">
        <f t="shared" si="469"/>
        <v>1</v>
      </c>
      <c r="U5935" s="105" t="s">
        <v>668</v>
      </c>
      <c r="V5935" s="105" t="s">
        <v>669</v>
      </c>
      <c r="W5935" s="106">
        <v>69685299</v>
      </c>
      <c r="X5935" s="106">
        <v>0</v>
      </c>
    </row>
    <row r="5936" spans="2:24" x14ac:dyDescent="0.25">
      <c r="B5936" s="105" t="s">
        <v>670</v>
      </c>
      <c r="C5936" s="105" t="s">
        <v>669</v>
      </c>
      <c r="D5936" s="106">
        <v>69685299</v>
      </c>
      <c r="E5936" s="106">
        <v>0</v>
      </c>
      <c r="M5936" t="b">
        <f t="shared" si="465"/>
        <v>1</v>
      </c>
      <c r="N5936" t="b">
        <f t="shared" si="466"/>
        <v>1</v>
      </c>
      <c r="O5936" t="b">
        <f t="shared" si="467"/>
        <v>1</v>
      </c>
      <c r="P5936" t="b">
        <f t="shared" si="467"/>
        <v>1</v>
      </c>
      <c r="Q5936" t="b">
        <f t="shared" si="468"/>
        <v>1</v>
      </c>
      <c r="R5936" t="b">
        <f t="shared" si="469"/>
        <v>1</v>
      </c>
      <c r="U5936" s="105" t="s">
        <v>670</v>
      </c>
      <c r="V5936" s="105" t="s">
        <v>669</v>
      </c>
      <c r="W5936" s="106">
        <v>69685299</v>
      </c>
      <c r="X5936" s="106">
        <v>0</v>
      </c>
    </row>
    <row r="5937" spans="2:24" x14ac:dyDescent="0.25">
      <c r="B5937" s="105" t="s">
        <v>671</v>
      </c>
      <c r="C5937" s="105" t="s">
        <v>672</v>
      </c>
      <c r="D5937" s="106">
        <v>99493745</v>
      </c>
      <c r="E5937" s="106">
        <v>0</v>
      </c>
      <c r="M5937" t="b">
        <f t="shared" si="465"/>
        <v>1</v>
      </c>
      <c r="N5937" t="b">
        <f t="shared" si="466"/>
        <v>1</v>
      </c>
      <c r="O5937" t="b">
        <f t="shared" si="467"/>
        <v>1</v>
      </c>
      <c r="P5937" t="b">
        <f t="shared" si="467"/>
        <v>1</v>
      </c>
      <c r="Q5937" t="b">
        <f t="shared" si="468"/>
        <v>1</v>
      </c>
      <c r="R5937" t="b">
        <f t="shared" si="469"/>
        <v>1</v>
      </c>
      <c r="U5937" s="105" t="s">
        <v>671</v>
      </c>
      <c r="V5937" s="105" t="s">
        <v>672</v>
      </c>
      <c r="W5937" s="106">
        <v>99493745</v>
      </c>
      <c r="X5937" s="106">
        <v>0</v>
      </c>
    </row>
    <row r="5938" spans="2:24" x14ac:dyDescent="0.25">
      <c r="B5938" s="105" t="s">
        <v>673</v>
      </c>
      <c r="C5938" s="105" t="s">
        <v>674</v>
      </c>
      <c r="D5938" s="106">
        <v>99493745</v>
      </c>
      <c r="E5938" s="106">
        <v>0</v>
      </c>
      <c r="M5938" t="b">
        <f t="shared" si="465"/>
        <v>1</v>
      </c>
      <c r="N5938" t="b">
        <f t="shared" si="466"/>
        <v>1</v>
      </c>
      <c r="O5938" t="b">
        <f t="shared" si="467"/>
        <v>1</v>
      </c>
      <c r="P5938" t="b">
        <f t="shared" si="467"/>
        <v>1</v>
      </c>
      <c r="Q5938" t="b">
        <f t="shared" si="468"/>
        <v>1</v>
      </c>
      <c r="R5938" t="b">
        <f t="shared" si="469"/>
        <v>1</v>
      </c>
      <c r="U5938" s="105" t="s">
        <v>673</v>
      </c>
      <c r="V5938" s="105" t="s">
        <v>674</v>
      </c>
      <c r="W5938" s="106">
        <v>99493745</v>
      </c>
      <c r="X5938" s="106">
        <v>0</v>
      </c>
    </row>
    <row r="5939" spans="2:24" x14ac:dyDescent="0.25">
      <c r="B5939" s="105" t="s">
        <v>675</v>
      </c>
      <c r="C5939" s="105" t="s">
        <v>674</v>
      </c>
      <c r="D5939" s="106">
        <v>99493745</v>
      </c>
      <c r="E5939" s="106">
        <v>0</v>
      </c>
      <c r="M5939" t="b">
        <f t="shared" si="465"/>
        <v>1</v>
      </c>
      <c r="N5939" t="b">
        <f t="shared" si="466"/>
        <v>1</v>
      </c>
      <c r="O5939" t="b">
        <f t="shared" si="467"/>
        <v>1</v>
      </c>
      <c r="P5939" t="b">
        <f t="shared" si="467"/>
        <v>1</v>
      </c>
      <c r="Q5939" t="b">
        <f t="shared" si="468"/>
        <v>1</v>
      </c>
      <c r="R5939" t="b">
        <f t="shared" si="469"/>
        <v>1</v>
      </c>
      <c r="U5939" s="105" t="s">
        <v>675</v>
      </c>
      <c r="V5939" s="105" t="s">
        <v>674</v>
      </c>
      <c r="W5939" s="106">
        <v>99493745</v>
      </c>
      <c r="X5939" s="106">
        <v>0</v>
      </c>
    </row>
    <row r="5940" spans="2:24" x14ac:dyDescent="0.25">
      <c r="B5940" s="105" t="s">
        <v>338</v>
      </c>
      <c r="C5940" s="105" t="s">
        <v>339</v>
      </c>
      <c r="D5940" s="106">
        <v>403213646</v>
      </c>
      <c r="E5940" s="106">
        <v>0</v>
      </c>
      <c r="M5940" t="b">
        <f t="shared" si="465"/>
        <v>1</v>
      </c>
      <c r="N5940" t="b">
        <f t="shared" si="466"/>
        <v>1</v>
      </c>
      <c r="O5940" t="b">
        <f t="shared" si="467"/>
        <v>1</v>
      </c>
      <c r="P5940" t="b">
        <f t="shared" si="467"/>
        <v>1</v>
      </c>
      <c r="Q5940" t="b">
        <f t="shared" si="468"/>
        <v>1</v>
      </c>
      <c r="R5940" t="b">
        <f t="shared" si="469"/>
        <v>1</v>
      </c>
      <c r="U5940" s="105" t="s">
        <v>338</v>
      </c>
      <c r="V5940" s="105" t="s">
        <v>339</v>
      </c>
      <c r="W5940" s="106">
        <v>403213646</v>
      </c>
      <c r="X5940" s="106">
        <v>0</v>
      </c>
    </row>
    <row r="5941" spans="2:24" x14ac:dyDescent="0.25">
      <c r="B5941" s="105" t="s">
        <v>469</v>
      </c>
      <c r="C5941" s="105" t="s">
        <v>470</v>
      </c>
      <c r="D5941" s="106">
        <v>99927001</v>
      </c>
      <c r="E5941" s="106">
        <v>0</v>
      </c>
      <c r="M5941" t="b">
        <f t="shared" si="465"/>
        <v>1</v>
      </c>
      <c r="N5941" t="b">
        <f t="shared" si="466"/>
        <v>1</v>
      </c>
      <c r="O5941" t="b">
        <f t="shared" si="467"/>
        <v>1</v>
      </c>
      <c r="P5941" t="b">
        <f t="shared" si="467"/>
        <v>1</v>
      </c>
      <c r="Q5941" t="b">
        <f t="shared" si="468"/>
        <v>1</v>
      </c>
      <c r="R5941" t="b">
        <f t="shared" si="469"/>
        <v>1</v>
      </c>
      <c r="U5941" s="105" t="s">
        <v>469</v>
      </c>
      <c r="V5941" s="105" t="s">
        <v>470</v>
      </c>
      <c r="W5941" s="106">
        <v>99927001</v>
      </c>
      <c r="X5941" s="106">
        <v>0</v>
      </c>
    </row>
    <row r="5942" spans="2:24" x14ac:dyDescent="0.25">
      <c r="B5942" s="105" t="s">
        <v>471</v>
      </c>
      <c r="C5942" s="105" t="s">
        <v>472</v>
      </c>
      <c r="D5942" s="106">
        <v>99927001</v>
      </c>
      <c r="E5942" s="106">
        <v>0</v>
      </c>
      <c r="M5942" t="b">
        <f t="shared" si="465"/>
        <v>1</v>
      </c>
      <c r="N5942" t="b">
        <f t="shared" si="466"/>
        <v>1</v>
      </c>
      <c r="O5942" t="b">
        <f t="shared" si="467"/>
        <v>1</v>
      </c>
      <c r="P5942" t="b">
        <f t="shared" si="467"/>
        <v>1</v>
      </c>
      <c r="Q5942" t="b">
        <f t="shared" si="468"/>
        <v>1</v>
      </c>
      <c r="R5942" t="b">
        <f t="shared" si="469"/>
        <v>1</v>
      </c>
      <c r="U5942" s="105" t="s">
        <v>471</v>
      </c>
      <c r="V5942" s="105" t="s">
        <v>472</v>
      </c>
      <c r="W5942" s="106">
        <v>99927001</v>
      </c>
      <c r="X5942" s="106">
        <v>0</v>
      </c>
    </row>
    <row r="5943" spans="2:24" x14ac:dyDescent="0.25">
      <c r="B5943" s="105" t="s">
        <v>340</v>
      </c>
      <c r="C5943" s="105" t="s">
        <v>341</v>
      </c>
      <c r="D5943" s="106">
        <v>303286645</v>
      </c>
      <c r="E5943" s="106">
        <v>0</v>
      </c>
      <c r="M5943" t="b">
        <f t="shared" si="465"/>
        <v>1</v>
      </c>
      <c r="N5943" t="b">
        <f t="shared" si="466"/>
        <v>1</v>
      </c>
      <c r="O5943" t="b">
        <f t="shared" si="467"/>
        <v>1</v>
      </c>
      <c r="P5943" t="b">
        <f t="shared" si="467"/>
        <v>1</v>
      </c>
      <c r="Q5943" t="b">
        <f t="shared" si="468"/>
        <v>1</v>
      </c>
      <c r="R5943" t="b">
        <f t="shared" si="469"/>
        <v>1</v>
      </c>
      <c r="U5943" s="105" t="s">
        <v>340</v>
      </c>
      <c r="V5943" s="105" t="s">
        <v>341</v>
      </c>
      <c r="W5943" s="106">
        <v>303286645</v>
      </c>
      <c r="X5943" s="106">
        <v>0</v>
      </c>
    </row>
    <row r="5944" spans="2:24" x14ac:dyDescent="0.25">
      <c r="B5944" s="105" t="s">
        <v>392</v>
      </c>
      <c r="C5944" s="105" t="s">
        <v>341</v>
      </c>
      <c r="D5944" s="106">
        <v>79630650</v>
      </c>
      <c r="E5944" s="106">
        <v>0</v>
      </c>
      <c r="M5944" t="b">
        <f t="shared" si="465"/>
        <v>1</v>
      </c>
      <c r="N5944" t="b">
        <f t="shared" si="466"/>
        <v>1</v>
      </c>
      <c r="O5944" t="b">
        <f t="shared" si="467"/>
        <v>1</v>
      </c>
      <c r="P5944" t="b">
        <f t="shared" si="467"/>
        <v>1</v>
      </c>
      <c r="Q5944" t="b">
        <f t="shared" si="468"/>
        <v>1</v>
      </c>
      <c r="R5944" t="b">
        <f t="shared" si="469"/>
        <v>1</v>
      </c>
      <c r="U5944" s="105" t="s">
        <v>392</v>
      </c>
      <c r="V5944" s="105" t="s">
        <v>341</v>
      </c>
      <c r="W5944" s="106">
        <v>79630650</v>
      </c>
      <c r="X5944" s="106">
        <v>0</v>
      </c>
    </row>
    <row r="5945" spans="2:24" x14ac:dyDescent="0.25">
      <c r="B5945" s="105" t="s">
        <v>342</v>
      </c>
      <c r="C5945" s="105" t="s">
        <v>343</v>
      </c>
      <c r="D5945" s="106">
        <v>18930497</v>
      </c>
      <c r="E5945" s="106">
        <v>0</v>
      </c>
      <c r="M5945" t="b">
        <f t="shared" si="465"/>
        <v>1</v>
      </c>
      <c r="N5945" t="b">
        <f t="shared" si="466"/>
        <v>1</v>
      </c>
      <c r="O5945" t="b">
        <f t="shared" si="467"/>
        <v>1</v>
      </c>
      <c r="P5945" t="b">
        <f t="shared" si="467"/>
        <v>1</v>
      </c>
      <c r="Q5945" t="b">
        <f t="shared" si="468"/>
        <v>1</v>
      </c>
      <c r="R5945" t="b">
        <f t="shared" si="469"/>
        <v>1</v>
      </c>
      <c r="U5945" s="105" t="s">
        <v>342</v>
      </c>
      <c r="V5945" s="105" t="s">
        <v>343</v>
      </c>
      <c r="W5945" s="106">
        <v>18930497</v>
      </c>
      <c r="X5945" s="106">
        <v>0</v>
      </c>
    </row>
    <row r="5946" spans="2:24" x14ac:dyDescent="0.25">
      <c r="B5946" s="105" t="s">
        <v>344</v>
      </c>
      <c r="C5946" s="105" t="s">
        <v>345</v>
      </c>
      <c r="D5946" s="106">
        <v>23465000</v>
      </c>
      <c r="E5946" s="106">
        <v>0</v>
      </c>
      <c r="M5946" t="b">
        <f t="shared" si="465"/>
        <v>1</v>
      </c>
      <c r="N5946" t="b">
        <f t="shared" si="466"/>
        <v>1</v>
      </c>
      <c r="O5946" t="b">
        <f t="shared" si="467"/>
        <v>1</v>
      </c>
      <c r="P5946" t="b">
        <f t="shared" si="467"/>
        <v>1</v>
      </c>
      <c r="Q5946" t="b">
        <f t="shared" si="468"/>
        <v>1</v>
      </c>
      <c r="R5946" t="b">
        <f t="shared" si="469"/>
        <v>1</v>
      </c>
      <c r="U5946" s="105" t="s">
        <v>344</v>
      </c>
      <c r="V5946" s="105" t="s">
        <v>345</v>
      </c>
      <c r="W5946" s="106">
        <v>23465000</v>
      </c>
      <c r="X5946" s="106">
        <v>0</v>
      </c>
    </row>
    <row r="5947" spans="2:24" x14ac:dyDescent="0.25">
      <c r="B5947" s="105" t="s">
        <v>346</v>
      </c>
      <c r="C5947" s="105" t="s">
        <v>347</v>
      </c>
      <c r="D5947" s="106">
        <v>19259806</v>
      </c>
      <c r="E5947" s="106">
        <v>0</v>
      </c>
      <c r="M5947" t="b">
        <f t="shared" si="465"/>
        <v>1</v>
      </c>
      <c r="N5947" t="b">
        <f t="shared" si="466"/>
        <v>1</v>
      </c>
      <c r="O5947" t="b">
        <f t="shared" si="467"/>
        <v>1</v>
      </c>
      <c r="P5947" t="b">
        <f t="shared" si="467"/>
        <v>1</v>
      </c>
      <c r="Q5947" t="b">
        <f t="shared" si="468"/>
        <v>1</v>
      </c>
      <c r="R5947" t="b">
        <f t="shared" si="469"/>
        <v>1</v>
      </c>
      <c r="U5947" s="105" t="s">
        <v>346</v>
      </c>
      <c r="V5947" s="105" t="s">
        <v>347</v>
      </c>
      <c r="W5947" s="106">
        <v>19259806</v>
      </c>
      <c r="X5947" s="106">
        <v>0</v>
      </c>
    </row>
    <row r="5948" spans="2:24" x14ac:dyDescent="0.25">
      <c r="B5948" s="105" t="s">
        <v>348</v>
      </c>
      <c r="C5948" s="105" t="s">
        <v>1542</v>
      </c>
      <c r="D5948" s="106">
        <v>45390500</v>
      </c>
      <c r="E5948" s="106">
        <v>0</v>
      </c>
      <c r="M5948" t="b">
        <f t="shared" si="465"/>
        <v>1</v>
      </c>
      <c r="N5948" t="b">
        <f t="shared" si="466"/>
        <v>1</v>
      </c>
      <c r="O5948" t="b">
        <f t="shared" si="467"/>
        <v>1</v>
      </c>
      <c r="P5948" t="b">
        <f t="shared" si="467"/>
        <v>1</v>
      </c>
      <c r="Q5948" t="b">
        <f t="shared" si="468"/>
        <v>1</v>
      </c>
      <c r="R5948" t="b">
        <f t="shared" si="469"/>
        <v>1</v>
      </c>
      <c r="U5948" s="105" t="s">
        <v>348</v>
      </c>
      <c r="V5948" s="105" t="s">
        <v>1542</v>
      </c>
      <c r="W5948" s="106">
        <v>45390500</v>
      </c>
      <c r="X5948" s="106">
        <v>0</v>
      </c>
    </row>
    <row r="5949" spans="2:24" x14ac:dyDescent="0.25">
      <c r="B5949" s="105" t="s">
        <v>349</v>
      </c>
      <c r="C5949" s="105" t="s">
        <v>350</v>
      </c>
      <c r="D5949" s="106">
        <v>16657000</v>
      </c>
      <c r="E5949" s="106">
        <v>0</v>
      </c>
      <c r="M5949" t="b">
        <f t="shared" si="465"/>
        <v>1</v>
      </c>
      <c r="N5949" t="b">
        <f t="shared" si="466"/>
        <v>1</v>
      </c>
      <c r="O5949" t="b">
        <f t="shared" si="467"/>
        <v>1</v>
      </c>
      <c r="P5949" t="b">
        <f t="shared" si="467"/>
        <v>1</v>
      </c>
      <c r="Q5949" t="b">
        <f t="shared" si="468"/>
        <v>1</v>
      </c>
      <c r="R5949" t="b">
        <f t="shared" si="469"/>
        <v>1</v>
      </c>
      <c r="U5949" s="105" t="s">
        <v>349</v>
      </c>
      <c r="V5949" s="105" t="s">
        <v>350</v>
      </c>
      <c r="W5949" s="106">
        <v>16657000</v>
      </c>
      <c r="X5949" s="106">
        <v>0</v>
      </c>
    </row>
    <row r="5950" spans="2:24" x14ac:dyDescent="0.25">
      <c r="B5950" s="105" t="s">
        <v>351</v>
      </c>
      <c r="C5950" s="105" t="s">
        <v>352</v>
      </c>
      <c r="D5950" s="106">
        <v>24488405</v>
      </c>
      <c r="E5950" s="106">
        <v>0</v>
      </c>
      <c r="M5950" t="b">
        <f t="shared" si="465"/>
        <v>1</v>
      </c>
      <c r="N5950" t="b">
        <f t="shared" si="466"/>
        <v>1</v>
      </c>
      <c r="O5950" t="b">
        <f t="shared" si="467"/>
        <v>1</v>
      </c>
      <c r="P5950" t="b">
        <f t="shared" si="467"/>
        <v>1</v>
      </c>
      <c r="Q5950" t="b">
        <f t="shared" si="468"/>
        <v>1</v>
      </c>
      <c r="R5950" t="b">
        <f t="shared" si="469"/>
        <v>1</v>
      </c>
      <c r="U5950" s="105" t="s">
        <v>351</v>
      </c>
      <c r="V5950" s="105" t="s">
        <v>352</v>
      </c>
      <c r="W5950" s="106">
        <v>24488405</v>
      </c>
      <c r="X5950" s="106">
        <v>0</v>
      </c>
    </row>
    <row r="5951" spans="2:24" x14ac:dyDescent="0.25">
      <c r="B5951" s="105" t="s">
        <v>353</v>
      </c>
      <c r="C5951" s="105" t="s">
        <v>354</v>
      </c>
      <c r="D5951" s="106">
        <v>19975324</v>
      </c>
      <c r="E5951" s="106">
        <v>0</v>
      </c>
      <c r="M5951" t="b">
        <f t="shared" si="465"/>
        <v>1</v>
      </c>
      <c r="N5951" t="b">
        <f t="shared" si="466"/>
        <v>1</v>
      </c>
      <c r="O5951" t="b">
        <f t="shared" si="467"/>
        <v>1</v>
      </c>
      <c r="P5951" t="b">
        <f t="shared" si="467"/>
        <v>1</v>
      </c>
      <c r="Q5951" t="b">
        <f t="shared" si="468"/>
        <v>1</v>
      </c>
      <c r="R5951" t="b">
        <f t="shared" si="469"/>
        <v>1</v>
      </c>
      <c r="U5951" s="105" t="s">
        <v>353</v>
      </c>
      <c r="V5951" s="105" t="s">
        <v>354</v>
      </c>
      <c r="W5951" s="106">
        <v>19975324</v>
      </c>
      <c r="X5951" s="106">
        <v>0</v>
      </c>
    </row>
    <row r="5952" spans="2:24" x14ac:dyDescent="0.25">
      <c r="B5952" s="105" t="s">
        <v>355</v>
      </c>
      <c r="C5952" s="105" t="s">
        <v>356</v>
      </c>
      <c r="D5952" s="106">
        <v>19990000</v>
      </c>
      <c r="E5952" s="106">
        <v>0</v>
      </c>
      <c r="M5952" t="b">
        <f t="shared" si="465"/>
        <v>1</v>
      </c>
      <c r="N5952" t="b">
        <f t="shared" si="466"/>
        <v>1</v>
      </c>
      <c r="O5952" t="b">
        <f t="shared" si="467"/>
        <v>1</v>
      </c>
      <c r="P5952" t="b">
        <f t="shared" si="467"/>
        <v>1</v>
      </c>
      <c r="Q5952" t="b">
        <f t="shared" si="468"/>
        <v>1</v>
      </c>
      <c r="R5952" t="b">
        <f t="shared" si="469"/>
        <v>1</v>
      </c>
      <c r="U5952" s="105" t="s">
        <v>355</v>
      </c>
      <c r="V5952" s="105" t="s">
        <v>356</v>
      </c>
      <c r="W5952" s="106">
        <v>19990000</v>
      </c>
      <c r="X5952" s="106">
        <v>0</v>
      </c>
    </row>
    <row r="5953" spans="2:26" x14ac:dyDescent="0.25">
      <c r="B5953" s="105" t="s">
        <v>357</v>
      </c>
      <c r="C5953" s="105" t="s">
        <v>358</v>
      </c>
      <c r="D5953" s="106">
        <v>19000000</v>
      </c>
      <c r="E5953" s="106">
        <v>0</v>
      </c>
      <c r="M5953" t="b">
        <f t="shared" si="465"/>
        <v>1</v>
      </c>
      <c r="N5953" t="b">
        <f t="shared" si="466"/>
        <v>1</v>
      </c>
      <c r="O5953" t="b">
        <f t="shared" si="467"/>
        <v>1</v>
      </c>
      <c r="P5953" t="b">
        <f t="shared" si="467"/>
        <v>1</v>
      </c>
      <c r="Q5953" t="b">
        <f t="shared" si="468"/>
        <v>1</v>
      </c>
      <c r="R5953" t="b">
        <f t="shared" si="469"/>
        <v>1</v>
      </c>
      <c r="U5953" s="105" t="s">
        <v>357</v>
      </c>
      <c r="V5953" s="105" t="s">
        <v>358</v>
      </c>
      <c r="W5953" s="106">
        <v>19000000</v>
      </c>
      <c r="X5953" s="106">
        <v>0</v>
      </c>
    </row>
    <row r="5954" spans="2:26" x14ac:dyDescent="0.25">
      <c r="B5954" s="105" t="s">
        <v>1464</v>
      </c>
      <c r="C5954" s="105" t="s">
        <v>1465</v>
      </c>
      <c r="D5954" s="106">
        <v>16499463</v>
      </c>
      <c r="E5954" s="106">
        <v>0</v>
      </c>
      <c r="M5954" t="b">
        <f t="shared" si="465"/>
        <v>1</v>
      </c>
      <c r="N5954" t="b">
        <f t="shared" si="466"/>
        <v>1</v>
      </c>
      <c r="O5954" t="b">
        <f t="shared" si="467"/>
        <v>1</v>
      </c>
      <c r="P5954" t="b">
        <f t="shared" si="467"/>
        <v>1</v>
      </c>
      <c r="Q5954" t="b">
        <f t="shared" si="468"/>
        <v>1</v>
      </c>
      <c r="R5954" t="b">
        <f t="shared" si="469"/>
        <v>1</v>
      </c>
      <c r="U5954" s="105" t="s">
        <v>1464</v>
      </c>
      <c r="V5954" s="105" t="s">
        <v>1465</v>
      </c>
      <c r="W5954" s="106">
        <v>16499463</v>
      </c>
      <c r="X5954" s="106">
        <v>0</v>
      </c>
    </row>
    <row r="5955" spans="2:26" x14ac:dyDescent="0.25">
      <c r="B5955" s="105" t="s">
        <v>676</v>
      </c>
      <c r="C5955" s="105" t="s">
        <v>677</v>
      </c>
      <c r="D5955" s="106">
        <v>60534100</v>
      </c>
      <c r="E5955" s="106">
        <v>0</v>
      </c>
      <c r="M5955" t="b">
        <f t="shared" si="465"/>
        <v>1</v>
      </c>
      <c r="N5955" t="b">
        <f t="shared" si="466"/>
        <v>1</v>
      </c>
      <c r="O5955" t="b">
        <f t="shared" si="467"/>
        <v>1</v>
      </c>
      <c r="P5955" t="b">
        <f t="shared" si="467"/>
        <v>1</v>
      </c>
      <c r="Q5955" t="b">
        <f t="shared" si="468"/>
        <v>1</v>
      </c>
      <c r="R5955" t="b">
        <f t="shared" si="469"/>
        <v>1</v>
      </c>
      <c r="U5955" s="105" t="s">
        <v>676</v>
      </c>
      <c r="V5955" s="105" t="s">
        <v>677</v>
      </c>
      <c r="W5955" s="106">
        <v>60534100</v>
      </c>
      <c r="X5955" s="106">
        <v>0</v>
      </c>
    </row>
    <row r="5956" spans="2:26" x14ac:dyDescent="0.25">
      <c r="B5956" s="105" t="s">
        <v>678</v>
      </c>
      <c r="C5956" s="105" t="s">
        <v>679</v>
      </c>
      <c r="D5956" s="106">
        <v>60534100</v>
      </c>
      <c r="E5956" s="106">
        <v>0</v>
      </c>
      <c r="M5956" t="b">
        <f t="shared" si="465"/>
        <v>1</v>
      </c>
      <c r="N5956" t="b">
        <f t="shared" si="466"/>
        <v>1</v>
      </c>
      <c r="O5956" t="b">
        <f t="shared" si="467"/>
        <v>1</v>
      </c>
      <c r="P5956" t="b">
        <f t="shared" si="467"/>
        <v>1</v>
      </c>
      <c r="Q5956" t="b">
        <f t="shared" si="468"/>
        <v>1</v>
      </c>
      <c r="R5956" t="b">
        <f t="shared" si="469"/>
        <v>1</v>
      </c>
      <c r="U5956" s="105" t="s">
        <v>678</v>
      </c>
      <c r="V5956" s="105" t="s">
        <v>679</v>
      </c>
      <c r="W5956" s="106">
        <v>60534100</v>
      </c>
      <c r="X5956" s="106">
        <v>0</v>
      </c>
    </row>
    <row r="5957" spans="2:26" x14ac:dyDescent="0.25">
      <c r="B5957" s="105" t="s">
        <v>680</v>
      </c>
      <c r="C5957" s="105" t="s">
        <v>679</v>
      </c>
      <c r="D5957" s="106">
        <v>60534100</v>
      </c>
      <c r="E5957" s="106">
        <v>0</v>
      </c>
      <c r="M5957" t="b">
        <f t="shared" si="465"/>
        <v>1</v>
      </c>
      <c r="N5957" t="b">
        <f t="shared" si="466"/>
        <v>1</v>
      </c>
      <c r="O5957" t="b">
        <f t="shared" si="467"/>
        <v>1</v>
      </c>
      <c r="P5957" t="b">
        <f t="shared" si="467"/>
        <v>1</v>
      </c>
      <c r="Q5957" t="b">
        <f t="shared" si="468"/>
        <v>1</v>
      </c>
      <c r="R5957" t="b">
        <f t="shared" si="469"/>
        <v>1</v>
      </c>
      <c r="U5957" s="105" t="s">
        <v>680</v>
      </c>
      <c r="V5957" s="105" t="s">
        <v>679</v>
      </c>
      <c r="W5957" s="106">
        <v>60534100</v>
      </c>
      <c r="X5957" s="106">
        <v>0</v>
      </c>
    </row>
    <row r="5958" spans="2:26" x14ac:dyDescent="0.25">
      <c r="B5958" s="105" t="s">
        <v>473</v>
      </c>
      <c r="C5958" s="105" t="s">
        <v>474</v>
      </c>
      <c r="D5958" s="106">
        <v>22853500</v>
      </c>
      <c r="E5958" s="106">
        <v>0</v>
      </c>
      <c r="M5958" t="b">
        <f t="shared" si="465"/>
        <v>1</v>
      </c>
      <c r="N5958" t="b">
        <f t="shared" si="466"/>
        <v>1</v>
      </c>
      <c r="O5958" t="b">
        <f t="shared" si="467"/>
        <v>1</v>
      </c>
      <c r="P5958" t="b">
        <f t="shared" si="467"/>
        <v>1</v>
      </c>
      <c r="Q5958" t="b">
        <f t="shared" si="468"/>
        <v>1</v>
      </c>
      <c r="R5958" t="b">
        <f t="shared" si="469"/>
        <v>1</v>
      </c>
      <c r="U5958" s="105" t="s">
        <v>473</v>
      </c>
      <c r="V5958" s="105" t="s">
        <v>474</v>
      </c>
      <c r="W5958" s="106">
        <v>22853500</v>
      </c>
      <c r="X5958" s="106">
        <v>0</v>
      </c>
    </row>
    <row r="5959" spans="2:26" x14ac:dyDescent="0.25">
      <c r="B5959" s="105" t="s">
        <v>475</v>
      </c>
      <c r="C5959" s="105" t="s">
        <v>476</v>
      </c>
      <c r="D5959" s="106">
        <v>22853500</v>
      </c>
      <c r="E5959" s="106">
        <v>0</v>
      </c>
      <c r="M5959" t="b">
        <f t="shared" si="465"/>
        <v>1</v>
      </c>
      <c r="N5959" t="b">
        <f t="shared" si="466"/>
        <v>1</v>
      </c>
      <c r="O5959" t="b">
        <f t="shared" si="467"/>
        <v>1</v>
      </c>
      <c r="P5959" t="b">
        <f t="shared" si="467"/>
        <v>1</v>
      </c>
      <c r="Q5959" t="b">
        <f t="shared" si="468"/>
        <v>1</v>
      </c>
      <c r="R5959" t="b">
        <f t="shared" si="469"/>
        <v>1</v>
      </c>
      <c r="U5959" s="105" t="s">
        <v>475</v>
      </c>
      <c r="V5959" s="105" t="s">
        <v>476</v>
      </c>
      <c r="W5959" s="106">
        <v>22853500</v>
      </c>
      <c r="X5959" s="106">
        <v>0</v>
      </c>
    </row>
    <row r="5960" spans="2:26" x14ac:dyDescent="0.25">
      <c r="B5960" s="105" t="s">
        <v>477</v>
      </c>
      <c r="C5960" s="105" t="s">
        <v>476</v>
      </c>
      <c r="D5960" s="106">
        <v>22853500</v>
      </c>
      <c r="E5960" s="106">
        <v>0</v>
      </c>
      <c r="M5960" t="b">
        <f t="shared" si="465"/>
        <v>1</v>
      </c>
      <c r="N5960" t="b">
        <f t="shared" si="466"/>
        <v>1</v>
      </c>
      <c r="O5960" t="b">
        <f t="shared" si="467"/>
        <v>1</v>
      </c>
      <c r="P5960" t="b">
        <f t="shared" si="467"/>
        <v>1</v>
      </c>
      <c r="Q5960" t="b">
        <f t="shared" si="468"/>
        <v>1</v>
      </c>
      <c r="R5960" t="b">
        <f t="shared" si="469"/>
        <v>1</v>
      </c>
      <c r="U5960" s="105" t="s">
        <v>477</v>
      </c>
      <c r="V5960" s="105" t="s">
        <v>476</v>
      </c>
      <c r="W5960" s="106">
        <v>22853500</v>
      </c>
      <c r="X5960" s="106">
        <v>0</v>
      </c>
    </row>
    <row r="5961" spans="2:26" x14ac:dyDescent="0.25">
      <c r="B5961" t="s">
        <v>359</v>
      </c>
      <c r="C5961" s="106">
        <v>3448678960</v>
      </c>
      <c r="D5961" s="106">
        <v>0</v>
      </c>
      <c r="M5961" t="b">
        <f t="shared" si="465"/>
        <v>1</v>
      </c>
      <c r="N5961" t="b">
        <f t="shared" si="466"/>
        <v>1</v>
      </c>
      <c r="O5961" t="b">
        <f t="shared" si="467"/>
        <v>1</v>
      </c>
      <c r="P5961" t="b">
        <f t="shared" si="467"/>
        <v>1</v>
      </c>
      <c r="Q5961" t="b">
        <f t="shared" si="468"/>
        <v>1</v>
      </c>
      <c r="R5961" t="b">
        <f t="shared" si="469"/>
        <v>1</v>
      </c>
      <c r="U5961" t="s">
        <v>359</v>
      </c>
      <c r="V5961" s="106">
        <v>3448678960</v>
      </c>
      <c r="W5961" s="106">
        <v>0</v>
      </c>
    </row>
    <row r="5962" spans="2:26" x14ac:dyDescent="0.25">
      <c r="B5962" t="s">
        <v>330</v>
      </c>
      <c r="C5962" t="s">
        <v>331</v>
      </c>
      <c r="D5962" s="105" t="s">
        <v>942</v>
      </c>
      <c r="E5962" t="s">
        <v>333</v>
      </c>
      <c r="F5962" t="s">
        <v>331</v>
      </c>
      <c r="G5962" s="105" t="s">
        <v>943</v>
      </c>
      <c r="M5962" t="b">
        <f t="shared" si="465"/>
        <v>1</v>
      </c>
      <c r="N5962" t="b">
        <f t="shared" si="466"/>
        <v>1</v>
      </c>
      <c r="O5962" t="b">
        <f t="shared" si="467"/>
        <v>1</v>
      </c>
      <c r="P5962" t="b">
        <f t="shared" si="467"/>
        <v>1</v>
      </c>
      <c r="Q5962" t="b">
        <f t="shared" si="468"/>
        <v>1</v>
      </c>
      <c r="R5962" t="b">
        <f t="shared" si="469"/>
        <v>1</v>
      </c>
      <c r="U5962" t="s">
        <v>330</v>
      </c>
      <c r="V5962" t="s">
        <v>331</v>
      </c>
      <c r="W5962" s="105" t="s">
        <v>942</v>
      </c>
      <c r="X5962" t="s">
        <v>333</v>
      </c>
      <c r="Y5962" t="s">
        <v>331</v>
      </c>
      <c r="Z5962" s="105" t="s">
        <v>943</v>
      </c>
    </row>
    <row r="5963" spans="2:26" x14ac:dyDescent="0.25">
      <c r="B5963" t="s">
        <v>335</v>
      </c>
      <c r="C5963" t="s">
        <v>3</v>
      </c>
      <c r="D5963" t="s">
        <v>336</v>
      </c>
      <c r="E5963" t="s">
        <v>337</v>
      </c>
      <c r="M5963" t="b">
        <f t="shared" si="465"/>
        <v>1</v>
      </c>
      <c r="N5963" t="b">
        <f t="shared" si="466"/>
        <v>1</v>
      </c>
      <c r="O5963" t="b">
        <f t="shared" si="467"/>
        <v>1</v>
      </c>
      <c r="P5963" t="b">
        <f t="shared" si="467"/>
        <v>1</v>
      </c>
      <c r="Q5963" t="b">
        <f t="shared" si="468"/>
        <v>1</v>
      </c>
      <c r="R5963" t="b">
        <f t="shared" si="469"/>
        <v>1</v>
      </c>
      <c r="U5963" t="s">
        <v>335</v>
      </c>
      <c r="V5963" t="s">
        <v>3</v>
      </c>
      <c r="W5963" t="s">
        <v>336</v>
      </c>
      <c r="X5963" t="s">
        <v>337</v>
      </c>
    </row>
    <row r="5964" spans="2:26" x14ac:dyDescent="0.25">
      <c r="B5964" s="105" t="s">
        <v>418</v>
      </c>
      <c r="C5964" s="105" t="s">
        <v>419</v>
      </c>
      <c r="D5964" s="106">
        <v>223756439</v>
      </c>
      <c r="E5964" s="106">
        <v>0</v>
      </c>
      <c r="M5964" t="b">
        <f t="shared" si="465"/>
        <v>1</v>
      </c>
      <c r="N5964" t="b">
        <f t="shared" si="466"/>
        <v>1</v>
      </c>
      <c r="O5964" t="b">
        <f t="shared" si="467"/>
        <v>1</v>
      </c>
      <c r="P5964" t="b">
        <f t="shared" si="467"/>
        <v>1</v>
      </c>
      <c r="Q5964" t="b">
        <f t="shared" si="468"/>
        <v>1</v>
      </c>
      <c r="R5964" t="b">
        <f t="shared" si="469"/>
        <v>1</v>
      </c>
      <c r="U5964" s="105" t="s">
        <v>418</v>
      </c>
      <c r="V5964" s="105" t="s">
        <v>419</v>
      </c>
      <c r="W5964" s="106">
        <v>223756439</v>
      </c>
      <c r="X5964" s="106">
        <v>0</v>
      </c>
    </row>
    <row r="5965" spans="2:26" x14ac:dyDescent="0.25">
      <c r="B5965" s="105" t="s">
        <v>420</v>
      </c>
      <c r="C5965" s="105" t="s">
        <v>421</v>
      </c>
      <c r="D5965" s="106">
        <v>223756439</v>
      </c>
      <c r="E5965" s="106">
        <v>0</v>
      </c>
      <c r="M5965" t="b">
        <f t="shared" si="465"/>
        <v>1</v>
      </c>
      <c r="N5965" t="b">
        <f t="shared" si="466"/>
        <v>1</v>
      </c>
      <c r="O5965" t="b">
        <f t="shared" si="467"/>
        <v>1</v>
      </c>
      <c r="P5965" t="b">
        <f t="shared" si="467"/>
        <v>1</v>
      </c>
      <c r="Q5965" t="b">
        <f t="shared" si="468"/>
        <v>1</v>
      </c>
      <c r="R5965" t="b">
        <f t="shared" si="469"/>
        <v>1</v>
      </c>
      <c r="U5965" s="105" t="s">
        <v>420</v>
      </c>
      <c r="V5965" s="105" t="s">
        <v>421</v>
      </c>
      <c r="W5965" s="106">
        <v>223756439</v>
      </c>
      <c r="X5965" s="106">
        <v>0</v>
      </c>
    </row>
    <row r="5966" spans="2:26" x14ac:dyDescent="0.25">
      <c r="B5966" s="105" t="s">
        <v>422</v>
      </c>
      <c r="C5966" s="105" t="s">
        <v>421</v>
      </c>
      <c r="D5966" s="106">
        <v>131500000</v>
      </c>
      <c r="E5966" s="106">
        <v>0</v>
      </c>
      <c r="M5966" t="b">
        <f t="shared" si="465"/>
        <v>1</v>
      </c>
      <c r="N5966" t="b">
        <f t="shared" si="466"/>
        <v>1</v>
      </c>
      <c r="O5966" t="b">
        <f t="shared" si="467"/>
        <v>1</v>
      </c>
      <c r="P5966" t="b">
        <f t="shared" si="467"/>
        <v>1</v>
      </c>
      <c r="Q5966" t="b">
        <f t="shared" si="468"/>
        <v>1</v>
      </c>
      <c r="R5966" t="b">
        <f t="shared" si="469"/>
        <v>1</v>
      </c>
      <c r="U5966" s="105" t="s">
        <v>422</v>
      </c>
      <c r="V5966" s="105" t="s">
        <v>421</v>
      </c>
      <c r="W5966" s="106">
        <v>131500000</v>
      </c>
      <c r="X5966" s="106">
        <v>0</v>
      </c>
    </row>
    <row r="5967" spans="2:26" x14ac:dyDescent="0.25">
      <c r="B5967" s="105" t="s">
        <v>759</v>
      </c>
      <c r="C5967" s="105" t="s">
        <v>1584</v>
      </c>
      <c r="D5967" s="106">
        <v>14505000</v>
      </c>
      <c r="E5967" s="106">
        <v>0</v>
      </c>
      <c r="M5967" t="b">
        <f t="shared" si="465"/>
        <v>1</v>
      </c>
      <c r="N5967" t="b">
        <f t="shared" si="466"/>
        <v>1</v>
      </c>
      <c r="O5967" t="b">
        <f t="shared" si="467"/>
        <v>1</v>
      </c>
      <c r="P5967" t="b">
        <f t="shared" si="467"/>
        <v>1</v>
      </c>
      <c r="Q5967" t="b">
        <f t="shared" si="468"/>
        <v>1</v>
      </c>
      <c r="R5967" t="b">
        <f t="shared" si="469"/>
        <v>1</v>
      </c>
      <c r="U5967" s="105" t="s">
        <v>759</v>
      </c>
      <c r="V5967" s="105" t="s">
        <v>1584</v>
      </c>
      <c r="W5967" s="106">
        <v>14505000</v>
      </c>
      <c r="X5967" s="106">
        <v>0</v>
      </c>
    </row>
    <row r="5968" spans="2:26" x14ac:dyDescent="0.25">
      <c r="B5968" s="105" t="s">
        <v>423</v>
      </c>
      <c r="C5968" s="105" t="s">
        <v>424</v>
      </c>
      <c r="D5968" s="106">
        <v>14345000</v>
      </c>
      <c r="E5968" s="106">
        <v>0</v>
      </c>
      <c r="M5968" t="b">
        <f t="shared" si="465"/>
        <v>1</v>
      </c>
      <c r="N5968" t="b">
        <f t="shared" si="466"/>
        <v>1</v>
      </c>
      <c r="O5968" t="b">
        <f t="shared" si="467"/>
        <v>1</v>
      </c>
      <c r="P5968" t="b">
        <f t="shared" si="467"/>
        <v>1</v>
      </c>
      <c r="Q5968" t="b">
        <f t="shared" si="468"/>
        <v>1</v>
      </c>
      <c r="R5968" t="b">
        <f t="shared" si="469"/>
        <v>1</v>
      </c>
      <c r="U5968" s="105" t="s">
        <v>423</v>
      </c>
      <c r="V5968" s="105" t="s">
        <v>424</v>
      </c>
      <c r="W5968" s="106">
        <v>14345000</v>
      </c>
      <c r="X5968" s="106">
        <v>0</v>
      </c>
    </row>
    <row r="5969" spans="2:24" x14ac:dyDescent="0.25">
      <c r="B5969" s="105" t="s">
        <v>425</v>
      </c>
      <c r="C5969" s="105" t="s">
        <v>426</v>
      </c>
      <c r="D5969" s="106">
        <v>1063000</v>
      </c>
      <c r="E5969" s="106">
        <v>0</v>
      </c>
      <c r="M5969" t="b">
        <f t="shared" si="465"/>
        <v>1</v>
      </c>
      <c r="N5969" t="b">
        <f t="shared" si="466"/>
        <v>1</v>
      </c>
      <c r="O5969" t="b">
        <f t="shared" si="467"/>
        <v>1</v>
      </c>
      <c r="P5969" t="b">
        <f t="shared" si="467"/>
        <v>1</v>
      </c>
      <c r="Q5969" t="b">
        <f t="shared" si="468"/>
        <v>1</v>
      </c>
      <c r="R5969" t="b">
        <f t="shared" si="469"/>
        <v>1</v>
      </c>
      <c r="U5969" s="105" t="s">
        <v>425</v>
      </c>
      <c r="V5969" s="105" t="s">
        <v>426</v>
      </c>
      <c r="W5969" s="106">
        <v>1063000</v>
      </c>
      <c r="X5969" s="106">
        <v>0</v>
      </c>
    </row>
    <row r="5970" spans="2:24" x14ac:dyDescent="0.25">
      <c r="B5970" s="105" t="s">
        <v>760</v>
      </c>
      <c r="C5970" s="105" t="s">
        <v>1585</v>
      </c>
      <c r="D5970" s="106">
        <v>14400000</v>
      </c>
      <c r="E5970" s="106">
        <v>0</v>
      </c>
      <c r="M5970" t="b">
        <f t="shared" si="465"/>
        <v>1</v>
      </c>
      <c r="N5970" t="b">
        <f t="shared" si="466"/>
        <v>1</v>
      </c>
      <c r="O5970" t="b">
        <f t="shared" si="467"/>
        <v>1</v>
      </c>
      <c r="P5970" t="b">
        <f t="shared" si="467"/>
        <v>1</v>
      </c>
      <c r="Q5970" t="b">
        <f t="shared" si="468"/>
        <v>1</v>
      </c>
      <c r="R5970" t="b">
        <f t="shared" si="469"/>
        <v>1</v>
      </c>
      <c r="U5970" s="105" t="s">
        <v>760</v>
      </c>
      <c r="V5970" s="105" t="s">
        <v>1585</v>
      </c>
      <c r="W5970" s="106">
        <v>14400000</v>
      </c>
      <c r="X5970" s="106">
        <v>0</v>
      </c>
    </row>
    <row r="5971" spans="2:24" x14ac:dyDescent="0.25">
      <c r="B5971" s="105" t="s">
        <v>762</v>
      </c>
      <c r="C5971" s="105" t="s">
        <v>1587</v>
      </c>
      <c r="D5971" s="106">
        <v>15100000</v>
      </c>
      <c r="E5971" s="106">
        <v>0</v>
      </c>
      <c r="M5971" t="b">
        <f t="shared" si="465"/>
        <v>1</v>
      </c>
      <c r="N5971" t="b">
        <f t="shared" si="466"/>
        <v>1</v>
      </c>
      <c r="O5971" t="b">
        <f t="shared" si="467"/>
        <v>1</v>
      </c>
      <c r="P5971" t="b">
        <f t="shared" si="467"/>
        <v>1</v>
      </c>
      <c r="Q5971" t="b">
        <f t="shared" si="468"/>
        <v>1</v>
      </c>
      <c r="R5971" t="b">
        <f t="shared" si="469"/>
        <v>1</v>
      </c>
      <c r="U5971" s="105" t="s">
        <v>762</v>
      </c>
      <c r="V5971" s="105" t="s">
        <v>1587</v>
      </c>
      <c r="W5971" s="106">
        <v>15100000</v>
      </c>
      <c r="X5971" s="106">
        <v>0</v>
      </c>
    </row>
    <row r="5972" spans="2:24" x14ac:dyDescent="0.25">
      <c r="B5972" s="105" t="s">
        <v>763</v>
      </c>
      <c r="C5972" s="105" t="s">
        <v>1588</v>
      </c>
      <c r="D5972" s="106">
        <v>10645839</v>
      </c>
      <c r="E5972" s="106">
        <v>0</v>
      </c>
      <c r="M5972" t="b">
        <f t="shared" si="465"/>
        <v>1</v>
      </c>
      <c r="N5972" t="b">
        <f t="shared" si="466"/>
        <v>1</v>
      </c>
      <c r="O5972" t="b">
        <f t="shared" si="467"/>
        <v>1</v>
      </c>
      <c r="P5972" t="b">
        <f t="shared" si="467"/>
        <v>1</v>
      </c>
      <c r="Q5972" t="b">
        <f t="shared" si="468"/>
        <v>1</v>
      </c>
      <c r="R5972" t="b">
        <f t="shared" si="469"/>
        <v>1</v>
      </c>
      <c r="U5972" s="105" t="s">
        <v>763</v>
      </c>
      <c r="V5972" s="105" t="s">
        <v>1588</v>
      </c>
      <c r="W5972" s="106">
        <v>10645839</v>
      </c>
      <c r="X5972" s="106">
        <v>0</v>
      </c>
    </row>
    <row r="5973" spans="2:24" x14ac:dyDescent="0.25">
      <c r="B5973" s="105" t="s">
        <v>764</v>
      </c>
      <c r="C5973" s="105" t="s">
        <v>1589</v>
      </c>
      <c r="D5973" s="106">
        <v>9597600</v>
      </c>
      <c r="E5973" s="106">
        <v>0</v>
      </c>
      <c r="M5973" t="b">
        <f t="shared" si="465"/>
        <v>1</v>
      </c>
      <c r="N5973" t="b">
        <f t="shared" si="466"/>
        <v>1</v>
      </c>
      <c r="O5973" t="b">
        <f t="shared" si="467"/>
        <v>1</v>
      </c>
      <c r="P5973" t="b">
        <f t="shared" si="467"/>
        <v>1</v>
      </c>
      <c r="Q5973" t="b">
        <f t="shared" si="468"/>
        <v>1</v>
      </c>
      <c r="R5973" t="b">
        <f t="shared" si="469"/>
        <v>1</v>
      </c>
      <c r="U5973" s="105" t="s">
        <v>764</v>
      </c>
      <c r="V5973" s="105" t="s">
        <v>1589</v>
      </c>
      <c r="W5973" s="106">
        <v>9597600</v>
      </c>
      <c r="X5973" s="106">
        <v>0</v>
      </c>
    </row>
    <row r="5974" spans="2:24" x14ac:dyDescent="0.25">
      <c r="B5974" s="105" t="s">
        <v>766</v>
      </c>
      <c r="C5974" s="105" t="s">
        <v>1591</v>
      </c>
      <c r="D5974" s="106">
        <v>12600000</v>
      </c>
      <c r="E5974" s="106">
        <v>0</v>
      </c>
      <c r="M5974" t="b">
        <f t="shared" si="465"/>
        <v>1</v>
      </c>
      <c r="N5974" t="b">
        <f t="shared" si="466"/>
        <v>1</v>
      </c>
      <c r="O5974" t="b">
        <f t="shared" si="467"/>
        <v>1</v>
      </c>
      <c r="P5974" t="b">
        <f t="shared" si="467"/>
        <v>1</v>
      </c>
      <c r="Q5974" t="b">
        <f t="shared" si="468"/>
        <v>1</v>
      </c>
      <c r="R5974" t="b">
        <f t="shared" si="469"/>
        <v>1</v>
      </c>
      <c r="U5974" s="105" t="s">
        <v>766</v>
      </c>
      <c r="V5974" s="105" t="s">
        <v>1591</v>
      </c>
      <c r="W5974" s="106">
        <v>12600000</v>
      </c>
      <c r="X5974" s="106">
        <v>0</v>
      </c>
    </row>
    <row r="5975" spans="2:24" x14ac:dyDescent="0.25">
      <c r="B5975" s="105" t="s">
        <v>403</v>
      </c>
      <c r="C5975" s="105" t="s">
        <v>404</v>
      </c>
      <c r="D5975" s="106">
        <v>245146973</v>
      </c>
      <c r="E5975" s="106">
        <v>0</v>
      </c>
      <c r="M5975" t="b">
        <f t="shared" si="465"/>
        <v>1</v>
      </c>
      <c r="N5975" t="b">
        <f t="shared" si="466"/>
        <v>1</v>
      </c>
      <c r="O5975" t="b">
        <f t="shared" si="467"/>
        <v>1</v>
      </c>
      <c r="P5975" t="b">
        <f t="shared" si="467"/>
        <v>1</v>
      </c>
      <c r="Q5975" t="b">
        <f t="shared" si="468"/>
        <v>1</v>
      </c>
      <c r="R5975" t="b">
        <f t="shared" si="469"/>
        <v>1</v>
      </c>
      <c r="U5975" s="105" t="s">
        <v>403</v>
      </c>
      <c r="V5975" s="105" t="s">
        <v>404</v>
      </c>
      <c r="W5975" s="106">
        <v>245146973</v>
      </c>
      <c r="X5975" s="106">
        <v>0</v>
      </c>
    </row>
    <row r="5976" spans="2:24" x14ac:dyDescent="0.25">
      <c r="B5976" s="105" t="s">
        <v>405</v>
      </c>
      <c r="C5976" s="105" t="s">
        <v>406</v>
      </c>
      <c r="D5976" s="106">
        <v>245146973</v>
      </c>
      <c r="E5976" s="106">
        <v>0</v>
      </c>
      <c r="M5976" t="b">
        <f t="shared" si="465"/>
        <v>1</v>
      </c>
      <c r="N5976" t="b">
        <f t="shared" si="466"/>
        <v>1</v>
      </c>
      <c r="O5976" t="b">
        <f t="shared" si="467"/>
        <v>1</v>
      </c>
      <c r="P5976" t="b">
        <f t="shared" si="467"/>
        <v>1</v>
      </c>
      <c r="Q5976" t="b">
        <f t="shared" si="468"/>
        <v>1</v>
      </c>
      <c r="R5976" t="b">
        <f t="shared" si="469"/>
        <v>1</v>
      </c>
      <c r="U5976" s="105" t="s">
        <v>405</v>
      </c>
      <c r="V5976" s="105" t="s">
        <v>406</v>
      </c>
      <c r="W5976" s="106">
        <v>245146973</v>
      </c>
      <c r="X5976" s="106">
        <v>0</v>
      </c>
    </row>
    <row r="5977" spans="2:24" x14ac:dyDescent="0.25">
      <c r="B5977" s="105" t="s">
        <v>603</v>
      </c>
      <c r="C5977" s="105" t="s">
        <v>406</v>
      </c>
      <c r="D5977" s="106">
        <v>185496198</v>
      </c>
      <c r="E5977" s="106">
        <v>0</v>
      </c>
      <c r="M5977" t="b">
        <f t="shared" si="465"/>
        <v>1</v>
      </c>
      <c r="N5977" t="b">
        <f t="shared" si="466"/>
        <v>1</v>
      </c>
      <c r="O5977" t="b">
        <f t="shared" si="467"/>
        <v>1</v>
      </c>
      <c r="P5977" t="b">
        <f t="shared" si="467"/>
        <v>1</v>
      </c>
      <c r="Q5977" t="b">
        <f t="shared" si="468"/>
        <v>1</v>
      </c>
      <c r="R5977" t="b">
        <f t="shared" si="469"/>
        <v>1</v>
      </c>
      <c r="U5977" s="105" t="s">
        <v>603</v>
      </c>
      <c r="V5977" s="105" t="s">
        <v>406</v>
      </c>
      <c r="W5977" s="106">
        <v>185496198</v>
      </c>
      <c r="X5977" s="106">
        <v>0</v>
      </c>
    </row>
    <row r="5978" spans="2:24" x14ac:dyDescent="0.25">
      <c r="B5978" s="105" t="s">
        <v>427</v>
      </c>
      <c r="C5978" s="105" t="s">
        <v>428</v>
      </c>
      <c r="D5978" s="106">
        <v>16112000</v>
      </c>
      <c r="E5978" s="106">
        <v>0</v>
      </c>
      <c r="M5978" t="b">
        <f t="shared" si="465"/>
        <v>1</v>
      </c>
      <c r="N5978" t="b">
        <f t="shared" si="466"/>
        <v>1</v>
      </c>
      <c r="O5978" t="b">
        <f t="shared" si="467"/>
        <v>1</v>
      </c>
      <c r="P5978" t="b">
        <f t="shared" si="467"/>
        <v>1</v>
      </c>
      <c r="Q5978" t="b">
        <f t="shared" si="468"/>
        <v>1</v>
      </c>
      <c r="R5978" t="b">
        <f t="shared" si="469"/>
        <v>1</v>
      </c>
      <c r="U5978" s="105" t="s">
        <v>427</v>
      </c>
      <c r="V5978" s="105" t="s">
        <v>428</v>
      </c>
      <c r="W5978" s="106">
        <v>16112000</v>
      </c>
      <c r="X5978" s="106">
        <v>0</v>
      </c>
    </row>
    <row r="5979" spans="2:24" x14ac:dyDescent="0.25">
      <c r="B5979" s="105" t="s">
        <v>408</v>
      </c>
      <c r="C5979" s="105" t="s">
        <v>1439</v>
      </c>
      <c r="D5979" s="106">
        <v>43538775</v>
      </c>
      <c r="E5979" s="106">
        <v>0</v>
      </c>
      <c r="M5979" t="b">
        <f t="shared" ref="M5979:M6042" si="470">+B5979=U5979</f>
        <v>1</v>
      </c>
      <c r="N5979" t="b">
        <f t="shared" ref="N5979:N6042" si="471">+C5979=V5979</f>
        <v>1</v>
      </c>
      <c r="O5979" t="b">
        <f t="shared" ref="O5979:P6042" si="472">+D5979=W5979</f>
        <v>1</v>
      </c>
      <c r="P5979" t="b">
        <f t="shared" si="472"/>
        <v>1</v>
      </c>
      <c r="Q5979" t="b">
        <f t="shared" ref="Q5979:Q6042" si="473">+F5979=Y5979</f>
        <v>1</v>
      </c>
      <c r="R5979" t="b">
        <f t="shared" ref="R5979:R6042" si="474">+G5979=Z5979</f>
        <v>1</v>
      </c>
      <c r="U5979" s="105" t="s">
        <v>408</v>
      </c>
      <c r="V5979" s="105" t="s">
        <v>1439</v>
      </c>
      <c r="W5979" s="106">
        <v>43538775</v>
      </c>
      <c r="X5979" s="106">
        <v>0</v>
      </c>
    </row>
    <row r="5980" spans="2:24" x14ac:dyDescent="0.25">
      <c r="B5980" s="105" t="s">
        <v>411</v>
      </c>
      <c r="C5980" s="105" t="s">
        <v>412</v>
      </c>
      <c r="D5980" s="106">
        <v>163768800</v>
      </c>
      <c r="E5980" s="106">
        <v>0</v>
      </c>
      <c r="M5980" t="b">
        <f t="shared" si="470"/>
        <v>1</v>
      </c>
      <c r="N5980" t="b">
        <f t="shared" si="471"/>
        <v>1</v>
      </c>
      <c r="O5980" t="b">
        <f t="shared" si="472"/>
        <v>1</v>
      </c>
      <c r="P5980" t="b">
        <f t="shared" si="472"/>
        <v>1</v>
      </c>
      <c r="Q5980" t="b">
        <f t="shared" si="473"/>
        <v>1</v>
      </c>
      <c r="R5980" t="b">
        <f t="shared" si="474"/>
        <v>1</v>
      </c>
      <c r="U5980" s="105" t="s">
        <v>411</v>
      </c>
      <c r="V5980" s="105" t="s">
        <v>412</v>
      </c>
      <c r="W5980" s="106">
        <v>163768800</v>
      </c>
      <c r="X5980" s="106">
        <v>0</v>
      </c>
    </row>
    <row r="5981" spans="2:24" x14ac:dyDescent="0.25">
      <c r="B5981" s="105" t="s">
        <v>413</v>
      </c>
      <c r="C5981" s="105" t="s">
        <v>414</v>
      </c>
      <c r="D5981" s="106">
        <v>163768800</v>
      </c>
      <c r="E5981" s="106">
        <v>0</v>
      </c>
      <c r="M5981" t="b">
        <f t="shared" si="470"/>
        <v>1</v>
      </c>
      <c r="N5981" t="b">
        <f t="shared" si="471"/>
        <v>1</v>
      </c>
      <c r="O5981" t="b">
        <f t="shared" si="472"/>
        <v>1</v>
      </c>
      <c r="P5981" t="b">
        <f t="shared" si="472"/>
        <v>1</v>
      </c>
      <c r="Q5981" t="b">
        <f t="shared" si="473"/>
        <v>1</v>
      </c>
      <c r="R5981" t="b">
        <f t="shared" si="474"/>
        <v>1</v>
      </c>
      <c r="U5981" s="105" t="s">
        <v>413</v>
      </c>
      <c r="V5981" s="105" t="s">
        <v>414</v>
      </c>
      <c r="W5981" s="106">
        <v>163768800</v>
      </c>
      <c r="X5981" s="106">
        <v>0</v>
      </c>
    </row>
    <row r="5982" spans="2:24" x14ac:dyDescent="0.25">
      <c r="B5982" s="105" t="s">
        <v>415</v>
      </c>
      <c r="C5982" s="105" t="s">
        <v>414</v>
      </c>
      <c r="D5982" s="106">
        <v>71589350</v>
      </c>
      <c r="E5982" s="106">
        <v>0</v>
      </c>
      <c r="M5982" t="b">
        <f t="shared" si="470"/>
        <v>1</v>
      </c>
      <c r="N5982" t="b">
        <f t="shared" si="471"/>
        <v>1</v>
      </c>
      <c r="O5982" t="b">
        <f t="shared" si="472"/>
        <v>1</v>
      </c>
      <c r="P5982" t="b">
        <f t="shared" si="472"/>
        <v>1</v>
      </c>
      <c r="Q5982" t="b">
        <f t="shared" si="473"/>
        <v>1</v>
      </c>
      <c r="R5982" t="b">
        <f t="shared" si="474"/>
        <v>1</v>
      </c>
      <c r="U5982" s="105" t="s">
        <v>415</v>
      </c>
      <c r="V5982" s="105" t="s">
        <v>414</v>
      </c>
      <c r="W5982" s="106">
        <v>71589350</v>
      </c>
      <c r="X5982" s="106">
        <v>0</v>
      </c>
    </row>
    <row r="5983" spans="2:24" x14ac:dyDescent="0.25">
      <c r="B5983" s="105" t="s">
        <v>768</v>
      </c>
      <c r="C5983" s="105" t="s">
        <v>775</v>
      </c>
      <c r="D5983" s="106">
        <v>21987500</v>
      </c>
      <c r="E5983" s="106">
        <v>0</v>
      </c>
      <c r="M5983" t="b">
        <f t="shared" si="470"/>
        <v>1</v>
      </c>
      <c r="N5983" t="b">
        <f t="shared" si="471"/>
        <v>1</v>
      </c>
      <c r="O5983" t="b">
        <f t="shared" si="472"/>
        <v>1</v>
      </c>
      <c r="P5983" t="b">
        <f t="shared" si="472"/>
        <v>1</v>
      </c>
      <c r="Q5983" t="b">
        <f t="shared" si="473"/>
        <v>1</v>
      </c>
      <c r="R5983" t="b">
        <f t="shared" si="474"/>
        <v>1</v>
      </c>
      <c r="U5983" s="105" t="s">
        <v>768</v>
      </c>
      <c r="V5983" s="105" t="s">
        <v>775</v>
      </c>
      <c r="W5983" s="106">
        <v>21987500</v>
      </c>
      <c r="X5983" s="106">
        <v>0</v>
      </c>
    </row>
    <row r="5984" spans="2:24" x14ac:dyDescent="0.25">
      <c r="B5984" s="105" t="s">
        <v>770</v>
      </c>
      <c r="C5984" s="105" t="s">
        <v>773</v>
      </c>
      <c r="D5984" s="106">
        <v>7900200</v>
      </c>
      <c r="E5984" s="106">
        <v>0</v>
      </c>
      <c r="M5984" t="b">
        <f t="shared" si="470"/>
        <v>1</v>
      </c>
      <c r="N5984" t="b">
        <f t="shared" si="471"/>
        <v>1</v>
      </c>
      <c r="O5984" t="b">
        <f t="shared" si="472"/>
        <v>1</v>
      </c>
      <c r="P5984" t="b">
        <f t="shared" si="472"/>
        <v>1</v>
      </c>
      <c r="Q5984" t="b">
        <f t="shared" si="473"/>
        <v>1</v>
      </c>
      <c r="R5984" t="b">
        <f t="shared" si="474"/>
        <v>1</v>
      </c>
      <c r="U5984" s="105" t="s">
        <v>770</v>
      </c>
      <c r="V5984" s="105" t="s">
        <v>773</v>
      </c>
      <c r="W5984" s="106">
        <v>7900200</v>
      </c>
      <c r="X5984" s="106">
        <v>0</v>
      </c>
    </row>
    <row r="5985" spans="2:24" x14ac:dyDescent="0.25">
      <c r="B5985" s="105" t="s">
        <v>772</v>
      </c>
      <c r="C5985" s="105" t="s">
        <v>769</v>
      </c>
      <c r="D5985" s="106">
        <v>22500000</v>
      </c>
      <c r="E5985" s="106">
        <v>0</v>
      </c>
      <c r="M5985" t="b">
        <f t="shared" si="470"/>
        <v>1</v>
      </c>
      <c r="N5985" t="b">
        <f t="shared" si="471"/>
        <v>1</v>
      </c>
      <c r="O5985" t="b">
        <f t="shared" si="472"/>
        <v>1</v>
      </c>
      <c r="P5985" t="b">
        <f t="shared" si="472"/>
        <v>1</v>
      </c>
      <c r="Q5985" t="b">
        <f t="shared" si="473"/>
        <v>1</v>
      </c>
      <c r="R5985" t="b">
        <f t="shared" si="474"/>
        <v>1</v>
      </c>
      <c r="U5985" s="105" t="s">
        <v>772</v>
      </c>
      <c r="V5985" s="105" t="s">
        <v>769</v>
      </c>
      <c r="W5985" s="106">
        <v>22500000</v>
      </c>
      <c r="X5985" s="106">
        <v>0</v>
      </c>
    </row>
    <row r="5986" spans="2:24" x14ac:dyDescent="0.25">
      <c r="B5986" s="105" t="s">
        <v>774</v>
      </c>
      <c r="C5986" s="105" t="s">
        <v>771</v>
      </c>
      <c r="D5986" s="106">
        <v>31792900</v>
      </c>
      <c r="E5986" s="106">
        <v>0</v>
      </c>
      <c r="M5986" t="b">
        <f t="shared" si="470"/>
        <v>1</v>
      </c>
      <c r="N5986" t="b">
        <f t="shared" si="471"/>
        <v>1</v>
      </c>
      <c r="O5986" t="b">
        <f t="shared" si="472"/>
        <v>1</v>
      </c>
      <c r="P5986" t="b">
        <f t="shared" si="472"/>
        <v>1</v>
      </c>
      <c r="Q5986" t="b">
        <f t="shared" si="473"/>
        <v>1</v>
      </c>
      <c r="R5986" t="b">
        <f t="shared" si="474"/>
        <v>1</v>
      </c>
      <c r="U5986" s="105" t="s">
        <v>774</v>
      </c>
      <c r="V5986" s="105" t="s">
        <v>771</v>
      </c>
      <c r="W5986" s="106">
        <v>31792900</v>
      </c>
      <c r="X5986" s="106">
        <v>0</v>
      </c>
    </row>
    <row r="5987" spans="2:24" x14ac:dyDescent="0.25">
      <c r="B5987" s="105" t="s">
        <v>776</v>
      </c>
      <c r="C5987" s="105" t="s">
        <v>777</v>
      </c>
      <c r="D5987" s="106">
        <v>7998850</v>
      </c>
      <c r="E5987" s="106">
        <v>0</v>
      </c>
      <c r="M5987" t="b">
        <f t="shared" si="470"/>
        <v>1</v>
      </c>
      <c r="N5987" t="b">
        <f t="shared" si="471"/>
        <v>1</v>
      </c>
      <c r="O5987" t="b">
        <f t="shared" si="472"/>
        <v>1</v>
      </c>
      <c r="P5987" t="b">
        <f t="shared" si="472"/>
        <v>1</v>
      </c>
      <c r="Q5987" t="b">
        <f t="shared" si="473"/>
        <v>1</v>
      </c>
      <c r="R5987" t="b">
        <f t="shared" si="474"/>
        <v>1</v>
      </c>
      <c r="U5987" s="105" t="s">
        <v>776</v>
      </c>
      <c r="V5987" s="105" t="s">
        <v>777</v>
      </c>
      <c r="W5987" s="106">
        <v>7998850</v>
      </c>
      <c r="X5987" s="106">
        <v>0</v>
      </c>
    </row>
    <row r="5988" spans="2:24" x14ac:dyDescent="0.25">
      <c r="B5988" s="105" t="s">
        <v>562</v>
      </c>
      <c r="C5988" s="105" t="s">
        <v>563</v>
      </c>
      <c r="D5988" s="106">
        <v>70628750</v>
      </c>
      <c r="E5988" s="106">
        <v>0</v>
      </c>
      <c r="M5988" t="b">
        <f t="shared" si="470"/>
        <v>1</v>
      </c>
      <c r="N5988" t="b">
        <f t="shared" si="471"/>
        <v>1</v>
      </c>
      <c r="O5988" t="b">
        <f t="shared" si="472"/>
        <v>1</v>
      </c>
      <c r="P5988" t="b">
        <f t="shared" si="472"/>
        <v>1</v>
      </c>
      <c r="Q5988" t="b">
        <f t="shared" si="473"/>
        <v>1</v>
      </c>
      <c r="R5988" t="b">
        <f t="shared" si="474"/>
        <v>1</v>
      </c>
      <c r="U5988" s="105" t="s">
        <v>562</v>
      </c>
      <c r="V5988" s="105" t="s">
        <v>563</v>
      </c>
      <c r="W5988" s="106">
        <v>70628750</v>
      </c>
      <c r="X5988" s="106">
        <v>0</v>
      </c>
    </row>
    <row r="5989" spans="2:24" x14ac:dyDescent="0.25">
      <c r="B5989" s="105" t="s">
        <v>564</v>
      </c>
      <c r="C5989" s="105" t="s">
        <v>565</v>
      </c>
      <c r="D5989" s="106">
        <v>70628750</v>
      </c>
      <c r="E5989" s="106">
        <v>0</v>
      </c>
      <c r="M5989" t="b">
        <f t="shared" si="470"/>
        <v>1</v>
      </c>
      <c r="N5989" t="b">
        <f t="shared" si="471"/>
        <v>1</v>
      </c>
      <c r="O5989" t="b">
        <f t="shared" si="472"/>
        <v>1</v>
      </c>
      <c r="P5989" t="b">
        <f t="shared" si="472"/>
        <v>1</v>
      </c>
      <c r="Q5989" t="b">
        <f t="shared" si="473"/>
        <v>1</v>
      </c>
      <c r="R5989" t="b">
        <f t="shared" si="474"/>
        <v>1</v>
      </c>
      <c r="U5989" s="105" t="s">
        <v>564</v>
      </c>
      <c r="V5989" s="105" t="s">
        <v>565</v>
      </c>
      <c r="W5989" s="106">
        <v>70628750</v>
      </c>
      <c r="X5989" s="106">
        <v>0</v>
      </c>
    </row>
    <row r="5990" spans="2:24" x14ac:dyDescent="0.25">
      <c r="B5990" s="105" t="s">
        <v>566</v>
      </c>
      <c r="C5990" s="105" t="s">
        <v>565</v>
      </c>
      <c r="D5990" s="106">
        <v>70628750</v>
      </c>
      <c r="E5990" s="106">
        <v>0</v>
      </c>
      <c r="M5990" t="b">
        <f t="shared" si="470"/>
        <v>1</v>
      </c>
      <c r="N5990" t="b">
        <f t="shared" si="471"/>
        <v>1</v>
      </c>
      <c r="O5990" t="b">
        <f t="shared" si="472"/>
        <v>1</v>
      </c>
      <c r="P5990" t="b">
        <f t="shared" si="472"/>
        <v>1</v>
      </c>
      <c r="Q5990" t="b">
        <f t="shared" si="473"/>
        <v>1</v>
      </c>
      <c r="R5990" t="b">
        <f t="shared" si="474"/>
        <v>1</v>
      </c>
      <c r="U5990" s="105" t="s">
        <v>566</v>
      </c>
      <c r="V5990" s="105" t="s">
        <v>565</v>
      </c>
      <c r="W5990" s="106">
        <v>70628750</v>
      </c>
      <c r="X5990" s="106">
        <v>0</v>
      </c>
    </row>
    <row r="5991" spans="2:24" x14ac:dyDescent="0.25">
      <c r="B5991" s="105" t="s">
        <v>567</v>
      </c>
      <c r="C5991" s="105" t="s">
        <v>568</v>
      </c>
      <c r="D5991" s="106">
        <v>492175375</v>
      </c>
      <c r="E5991" s="106">
        <v>0</v>
      </c>
      <c r="M5991" t="b">
        <f t="shared" si="470"/>
        <v>1</v>
      </c>
      <c r="N5991" t="b">
        <f t="shared" si="471"/>
        <v>1</v>
      </c>
      <c r="O5991" t="b">
        <f t="shared" si="472"/>
        <v>1</v>
      </c>
      <c r="P5991" t="b">
        <f t="shared" si="472"/>
        <v>1</v>
      </c>
      <c r="Q5991" t="b">
        <f t="shared" si="473"/>
        <v>1</v>
      </c>
      <c r="R5991" t="b">
        <f t="shared" si="474"/>
        <v>1</v>
      </c>
      <c r="U5991" s="105" t="s">
        <v>567</v>
      </c>
      <c r="V5991" s="105" t="s">
        <v>568</v>
      </c>
      <c r="W5991" s="106">
        <v>492175375</v>
      </c>
      <c r="X5991" s="106">
        <v>0</v>
      </c>
    </row>
    <row r="5992" spans="2:24" x14ac:dyDescent="0.25">
      <c r="B5992" s="105" t="s">
        <v>609</v>
      </c>
      <c r="C5992" s="105" t="s">
        <v>610</v>
      </c>
      <c r="D5992" s="106">
        <v>94417650</v>
      </c>
      <c r="E5992" s="106">
        <v>0</v>
      </c>
      <c r="M5992" t="b">
        <f t="shared" si="470"/>
        <v>1</v>
      </c>
      <c r="N5992" t="b">
        <f t="shared" si="471"/>
        <v>1</v>
      </c>
      <c r="O5992" t="b">
        <f t="shared" si="472"/>
        <v>1</v>
      </c>
      <c r="P5992" t="b">
        <f t="shared" si="472"/>
        <v>1</v>
      </c>
      <c r="Q5992" t="b">
        <f t="shared" si="473"/>
        <v>1</v>
      </c>
      <c r="R5992" t="b">
        <f t="shared" si="474"/>
        <v>1</v>
      </c>
      <c r="U5992" s="105" t="s">
        <v>609</v>
      </c>
      <c r="V5992" s="105" t="s">
        <v>610</v>
      </c>
      <c r="W5992" s="106">
        <v>94417650</v>
      </c>
      <c r="X5992" s="106">
        <v>0</v>
      </c>
    </row>
    <row r="5993" spans="2:24" x14ac:dyDescent="0.25">
      <c r="B5993" s="105" t="s">
        <v>611</v>
      </c>
      <c r="C5993" s="105" t="s">
        <v>610</v>
      </c>
      <c r="D5993" s="106">
        <v>94417650</v>
      </c>
      <c r="E5993" s="106">
        <v>0</v>
      </c>
      <c r="M5993" t="b">
        <f t="shared" si="470"/>
        <v>1</v>
      </c>
      <c r="N5993" t="b">
        <f t="shared" si="471"/>
        <v>1</v>
      </c>
      <c r="O5993" t="b">
        <f t="shared" si="472"/>
        <v>1</v>
      </c>
      <c r="P5993" t="b">
        <f t="shared" si="472"/>
        <v>1</v>
      </c>
      <c r="Q5993" t="b">
        <f t="shared" si="473"/>
        <v>1</v>
      </c>
      <c r="R5993" t="b">
        <f t="shared" si="474"/>
        <v>1</v>
      </c>
      <c r="U5993" s="105" t="s">
        <v>611</v>
      </c>
      <c r="V5993" s="105" t="s">
        <v>610</v>
      </c>
      <c r="W5993" s="106">
        <v>94417650</v>
      </c>
      <c r="X5993" s="106">
        <v>0</v>
      </c>
    </row>
    <row r="5994" spans="2:24" x14ac:dyDescent="0.25">
      <c r="B5994" s="105" t="s">
        <v>612</v>
      </c>
      <c r="C5994" s="105" t="s">
        <v>613</v>
      </c>
      <c r="D5994" s="106">
        <v>254452725</v>
      </c>
      <c r="E5994" s="106">
        <v>0</v>
      </c>
      <c r="M5994" t="b">
        <f t="shared" si="470"/>
        <v>1</v>
      </c>
      <c r="N5994" t="b">
        <f t="shared" si="471"/>
        <v>1</v>
      </c>
      <c r="O5994" t="b">
        <f t="shared" si="472"/>
        <v>1</v>
      </c>
      <c r="P5994" t="b">
        <f t="shared" si="472"/>
        <v>1</v>
      </c>
      <c r="Q5994" t="b">
        <f t="shared" si="473"/>
        <v>1</v>
      </c>
      <c r="R5994" t="b">
        <f t="shared" si="474"/>
        <v>1</v>
      </c>
      <c r="U5994" s="105" t="s">
        <v>612</v>
      </c>
      <c r="V5994" s="105" t="s">
        <v>613</v>
      </c>
      <c r="W5994" s="106">
        <v>254452725</v>
      </c>
      <c r="X5994" s="106">
        <v>0</v>
      </c>
    </row>
    <row r="5995" spans="2:24" x14ac:dyDescent="0.25">
      <c r="B5995" s="105" t="s">
        <v>614</v>
      </c>
      <c r="C5995" s="105" t="s">
        <v>613</v>
      </c>
      <c r="D5995" s="106">
        <v>254452725</v>
      </c>
      <c r="E5995" s="106">
        <v>0</v>
      </c>
      <c r="M5995" t="b">
        <f t="shared" si="470"/>
        <v>1</v>
      </c>
      <c r="N5995" t="b">
        <f t="shared" si="471"/>
        <v>1</v>
      </c>
      <c r="O5995" t="b">
        <f t="shared" si="472"/>
        <v>1</v>
      </c>
      <c r="P5995" t="b">
        <f t="shared" si="472"/>
        <v>1</v>
      </c>
      <c r="Q5995" t="b">
        <f t="shared" si="473"/>
        <v>1</v>
      </c>
      <c r="R5995" t="b">
        <f t="shared" si="474"/>
        <v>1</v>
      </c>
      <c r="U5995" s="105" t="s">
        <v>614</v>
      </c>
      <c r="V5995" s="105" t="s">
        <v>613</v>
      </c>
      <c r="W5995" s="106">
        <v>254452725</v>
      </c>
      <c r="X5995" s="106">
        <v>0</v>
      </c>
    </row>
    <row r="5996" spans="2:24" x14ac:dyDescent="0.25">
      <c r="B5996" s="105" t="s">
        <v>569</v>
      </c>
      <c r="C5996" s="105" t="s">
        <v>570</v>
      </c>
      <c r="D5996" s="106">
        <v>143305000</v>
      </c>
      <c r="E5996" s="106">
        <v>0</v>
      </c>
      <c r="M5996" t="b">
        <f t="shared" si="470"/>
        <v>1</v>
      </c>
      <c r="N5996" t="b">
        <f t="shared" si="471"/>
        <v>1</v>
      </c>
      <c r="O5996" t="b">
        <f t="shared" si="472"/>
        <v>1</v>
      </c>
      <c r="P5996" t="b">
        <f t="shared" si="472"/>
        <v>1</v>
      </c>
      <c r="Q5996" t="b">
        <f t="shared" si="473"/>
        <v>1</v>
      </c>
      <c r="R5996" t="b">
        <f t="shared" si="474"/>
        <v>1</v>
      </c>
      <c r="U5996" s="105" t="s">
        <v>569</v>
      </c>
      <c r="V5996" s="105" t="s">
        <v>570</v>
      </c>
      <c r="W5996" s="106">
        <v>143305000</v>
      </c>
      <c r="X5996" s="106">
        <v>0</v>
      </c>
    </row>
    <row r="5997" spans="2:24" x14ac:dyDescent="0.25">
      <c r="B5997" s="105" t="s">
        <v>571</v>
      </c>
      <c r="C5997" s="105" t="s">
        <v>570</v>
      </c>
      <c r="D5997" s="106">
        <v>143305000</v>
      </c>
      <c r="E5997" s="106">
        <v>0</v>
      </c>
      <c r="M5997" t="b">
        <f t="shared" si="470"/>
        <v>1</v>
      </c>
      <c r="N5997" t="b">
        <f t="shared" si="471"/>
        <v>1</v>
      </c>
      <c r="O5997" t="b">
        <f t="shared" si="472"/>
        <v>1</v>
      </c>
      <c r="P5997" t="b">
        <f t="shared" si="472"/>
        <v>1</v>
      </c>
      <c r="Q5997" t="b">
        <f t="shared" si="473"/>
        <v>1</v>
      </c>
      <c r="R5997" t="b">
        <f t="shared" si="474"/>
        <v>1</v>
      </c>
      <c r="U5997" s="105" t="s">
        <v>571</v>
      </c>
      <c r="V5997" s="105" t="s">
        <v>570</v>
      </c>
      <c r="W5997" s="106">
        <v>143305000</v>
      </c>
      <c r="X5997" s="106">
        <v>0</v>
      </c>
    </row>
    <row r="5998" spans="2:24" x14ac:dyDescent="0.25">
      <c r="B5998" s="105" t="s">
        <v>429</v>
      </c>
      <c r="C5998" s="105" t="s">
        <v>430</v>
      </c>
      <c r="D5998" s="106">
        <v>300491987</v>
      </c>
      <c r="E5998" s="106">
        <v>0</v>
      </c>
      <c r="M5998" t="b">
        <f t="shared" si="470"/>
        <v>1</v>
      </c>
      <c r="N5998" t="b">
        <f t="shared" si="471"/>
        <v>1</v>
      </c>
      <c r="O5998" t="b">
        <f t="shared" si="472"/>
        <v>1</v>
      </c>
      <c r="P5998" t="b">
        <f t="shared" si="472"/>
        <v>1</v>
      </c>
      <c r="Q5998" t="b">
        <f t="shared" si="473"/>
        <v>1</v>
      </c>
      <c r="R5998" t="b">
        <f t="shared" si="474"/>
        <v>1</v>
      </c>
      <c r="U5998" s="105" t="s">
        <v>429</v>
      </c>
      <c r="V5998" s="105" t="s">
        <v>430</v>
      </c>
      <c r="W5998" s="106">
        <v>300491987</v>
      </c>
      <c r="X5998" s="106">
        <v>0</v>
      </c>
    </row>
    <row r="5999" spans="2:24" x14ac:dyDescent="0.25">
      <c r="B5999" s="105" t="s">
        <v>431</v>
      </c>
      <c r="C5999" s="105" t="s">
        <v>432</v>
      </c>
      <c r="D5999" s="106">
        <v>300491987</v>
      </c>
      <c r="E5999" s="106">
        <v>0</v>
      </c>
      <c r="M5999" t="b">
        <f t="shared" si="470"/>
        <v>1</v>
      </c>
      <c r="N5999" t="b">
        <f t="shared" si="471"/>
        <v>1</v>
      </c>
      <c r="O5999" t="b">
        <f t="shared" si="472"/>
        <v>1</v>
      </c>
      <c r="P5999" t="b">
        <f t="shared" si="472"/>
        <v>1</v>
      </c>
      <c r="Q5999" t="b">
        <f t="shared" si="473"/>
        <v>1</v>
      </c>
      <c r="R5999" t="b">
        <f t="shared" si="474"/>
        <v>1</v>
      </c>
      <c r="U5999" s="105" t="s">
        <v>431</v>
      </c>
      <c r="V5999" s="105" t="s">
        <v>432</v>
      </c>
      <c r="W5999" s="106">
        <v>300491987</v>
      </c>
      <c r="X5999" s="106">
        <v>0</v>
      </c>
    </row>
    <row r="6000" spans="2:24" x14ac:dyDescent="0.25">
      <c r="B6000" s="105" t="s">
        <v>433</v>
      </c>
      <c r="C6000" s="105" t="s">
        <v>432</v>
      </c>
      <c r="D6000" s="106">
        <v>148668667</v>
      </c>
      <c r="E6000" s="106">
        <v>0</v>
      </c>
      <c r="M6000" t="b">
        <f t="shared" si="470"/>
        <v>1</v>
      </c>
      <c r="N6000" t="b">
        <f t="shared" si="471"/>
        <v>1</v>
      </c>
      <c r="O6000" t="b">
        <f t="shared" si="472"/>
        <v>1</v>
      </c>
      <c r="P6000" t="b">
        <f t="shared" si="472"/>
        <v>1</v>
      </c>
      <c r="Q6000" t="b">
        <f t="shared" si="473"/>
        <v>1</v>
      </c>
      <c r="R6000" t="b">
        <f t="shared" si="474"/>
        <v>1</v>
      </c>
      <c r="U6000" s="105" t="s">
        <v>433</v>
      </c>
      <c r="V6000" s="105" t="s">
        <v>432</v>
      </c>
      <c r="W6000" s="106">
        <v>148668667</v>
      </c>
      <c r="X6000" s="106">
        <v>0</v>
      </c>
    </row>
    <row r="6001" spans="2:24" x14ac:dyDescent="0.25">
      <c r="B6001" s="105" t="s">
        <v>778</v>
      </c>
      <c r="C6001" s="105" t="s">
        <v>779</v>
      </c>
      <c r="D6001" s="106">
        <v>20798924</v>
      </c>
      <c r="E6001" s="106">
        <v>0</v>
      </c>
      <c r="M6001" t="b">
        <f t="shared" si="470"/>
        <v>1</v>
      </c>
      <c r="N6001" t="b">
        <f t="shared" si="471"/>
        <v>1</v>
      </c>
      <c r="O6001" t="b">
        <f t="shared" si="472"/>
        <v>1</v>
      </c>
      <c r="P6001" t="b">
        <f t="shared" si="472"/>
        <v>1</v>
      </c>
      <c r="Q6001" t="b">
        <f t="shared" si="473"/>
        <v>1</v>
      </c>
      <c r="R6001" t="b">
        <f t="shared" si="474"/>
        <v>1</v>
      </c>
      <c r="U6001" s="105" t="s">
        <v>778</v>
      </c>
      <c r="V6001" s="105" t="s">
        <v>779</v>
      </c>
      <c r="W6001" s="106">
        <v>20798924</v>
      </c>
      <c r="X6001" s="106">
        <v>0</v>
      </c>
    </row>
    <row r="6002" spans="2:24" x14ac:dyDescent="0.25">
      <c r="B6002" s="105" t="s">
        <v>782</v>
      </c>
      <c r="C6002" s="105" t="s">
        <v>783</v>
      </c>
      <c r="D6002" s="106">
        <v>19338000</v>
      </c>
      <c r="E6002" s="106">
        <v>0</v>
      </c>
      <c r="M6002" t="b">
        <f t="shared" si="470"/>
        <v>1</v>
      </c>
      <c r="N6002" t="b">
        <f t="shared" si="471"/>
        <v>1</v>
      </c>
      <c r="O6002" t="b">
        <f t="shared" si="472"/>
        <v>1</v>
      </c>
      <c r="P6002" t="b">
        <f t="shared" si="472"/>
        <v>1</v>
      </c>
      <c r="Q6002" t="b">
        <f t="shared" si="473"/>
        <v>1</v>
      </c>
      <c r="R6002" t="b">
        <f t="shared" si="474"/>
        <v>1</v>
      </c>
      <c r="U6002" s="105" t="s">
        <v>782</v>
      </c>
      <c r="V6002" s="105" t="s">
        <v>783</v>
      </c>
      <c r="W6002" s="106">
        <v>19338000</v>
      </c>
      <c r="X6002" s="106">
        <v>0</v>
      </c>
    </row>
    <row r="6003" spans="2:24" x14ac:dyDescent="0.25">
      <c r="B6003" s="105" t="s">
        <v>784</v>
      </c>
      <c r="C6003" s="105" t="s">
        <v>1593</v>
      </c>
      <c r="D6003" s="106">
        <v>27715000</v>
      </c>
      <c r="E6003" s="106">
        <v>0</v>
      </c>
      <c r="M6003" t="b">
        <f t="shared" si="470"/>
        <v>1</v>
      </c>
      <c r="N6003" t="b">
        <f t="shared" si="471"/>
        <v>1</v>
      </c>
      <c r="O6003" t="b">
        <f t="shared" si="472"/>
        <v>1</v>
      </c>
      <c r="P6003" t="b">
        <f t="shared" si="472"/>
        <v>1</v>
      </c>
      <c r="Q6003" t="b">
        <f t="shared" si="473"/>
        <v>1</v>
      </c>
      <c r="R6003" t="b">
        <f t="shared" si="474"/>
        <v>1</v>
      </c>
      <c r="U6003" s="105" t="s">
        <v>784</v>
      </c>
      <c r="V6003" s="105" t="s">
        <v>1593</v>
      </c>
      <c r="W6003" s="106">
        <v>27715000</v>
      </c>
      <c r="X6003" s="106">
        <v>0</v>
      </c>
    </row>
    <row r="6004" spans="2:24" x14ac:dyDescent="0.25">
      <c r="B6004" s="105" t="s">
        <v>785</v>
      </c>
      <c r="C6004" s="105" t="s">
        <v>1594</v>
      </c>
      <c r="D6004" s="106">
        <v>22976396</v>
      </c>
      <c r="E6004" s="106">
        <v>0</v>
      </c>
      <c r="M6004" t="b">
        <f t="shared" si="470"/>
        <v>1</v>
      </c>
      <c r="N6004" t="b">
        <f t="shared" si="471"/>
        <v>1</v>
      </c>
      <c r="O6004" t="b">
        <f t="shared" si="472"/>
        <v>1</v>
      </c>
      <c r="P6004" t="b">
        <f t="shared" si="472"/>
        <v>1</v>
      </c>
      <c r="Q6004" t="b">
        <f t="shared" si="473"/>
        <v>1</v>
      </c>
      <c r="R6004" t="b">
        <f t="shared" si="474"/>
        <v>1</v>
      </c>
      <c r="U6004" s="105" t="s">
        <v>785</v>
      </c>
      <c r="V6004" s="105" t="s">
        <v>1594</v>
      </c>
      <c r="W6004" s="106">
        <v>22976396</v>
      </c>
      <c r="X6004" s="106">
        <v>0</v>
      </c>
    </row>
    <row r="6005" spans="2:24" x14ac:dyDescent="0.25">
      <c r="B6005" s="105" t="s">
        <v>788</v>
      </c>
      <c r="C6005" s="105" t="s">
        <v>789</v>
      </c>
      <c r="D6005" s="106">
        <v>41000000</v>
      </c>
      <c r="E6005" s="106">
        <v>0</v>
      </c>
      <c r="M6005" t="b">
        <f t="shared" si="470"/>
        <v>1</v>
      </c>
      <c r="N6005" t="b">
        <f t="shared" si="471"/>
        <v>1</v>
      </c>
      <c r="O6005" t="b">
        <f t="shared" si="472"/>
        <v>1</v>
      </c>
      <c r="P6005" t="b">
        <f t="shared" si="472"/>
        <v>1</v>
      </c>
      <c r="Q6005" t="b">
        <f t="shared" si="473"/>
        <v>1</v>
      </c>
      <c r="R6005" t="b">
        <f t="shared" si="474"/>
        <v>1</v>
      </c>
      <c r="U6005" s="105" t="s">
        <v>788</v>
      </c>
      <c r="V6005" s="105" t="s">
        <v>789</v>
      </c>
      <c r="W6005" s="106">
        <v>41000000</v>
      </c>
      <c r="X6005" s="106">
        <v>0</v>
      </c>
    </row>
    <row r="6006" spans="2:24" x14ac:dyDescent="0.25">
      <c r="B6006" s="105" t="s">
        <v>790</v>
      </c>
      <c r="C6006" s="105" t="s">
        <v>791</v>
      </c>
      <c r="D6006" s="106">
        <v>19995000</v>
      </c>
      <c r="E6006" s="106">
        <v>0</v>
      </c>
      <c r="M6006" t="b">
        <f t="shared" si="470"/>
        <v>1</v>
      </c>
      <c r="N6006" t="b">
        <f t="shared" si="471"/>
        <v>1</v>
      </c>
      <c r="O6006" t="b">
        <f t="shared" si="472"/>
        <v>1</v>
      </c>
      <c r="P6006" t="b">
        <f t="shared" si="472"/>
        <v>1</v>
      </c>
      <c r="Q6006" t="b">
        <f t="shared" si="473"/>
        <v>1</v>
      </c>
      <c r="R6006" t="b">
        <f t="shared" si="474"/>
        <v>1</v>
      </c>
      <c r="U6006" s="105" t="s">
        <v>790</v>
      </c>
      <c r="V6006" s="105" t="s">
        <v>791</v>
      </c>
      <c r="W6006" s="106">
        <v>19995000</v>
      </c>
      <c r="X6006" s="106">
        <v>0</v>
      </c>
    </row>
    <row r="6007" spans="2:24" x14ac:dyDescent="0.25">
      <c r="B6007" s="105" t="s">
        <v>434</v>
      </c>
      <c r="C6007" s="105" t="s">
        <v>435</v>
      </c>
      <c r="D6007" s="106">
        <v>20240100</v>
      </c>
      <c r="E6007" s="106">
        <v>0</v>
      </c>
      <c r="M6007" t="b">
        <f t="shared" si="470"/>
        <v>1</v>
      </c>
      <c r="N6007" t="b">
        <f t="shared" si="471"/>
        <v>1</v>
      </c>
      <c r="O6007" t="b">
        <f t="shared" si="472"/>
        <v>1</v>
      </c>
      <c r="P6007" t="b">
        <f t="shared" si="472"/>
        <v>1</v>
      </c>
      <c r="Q6007" t="b">
        <f t="shared" si="473"/>
        <v>1</v>
      </c>
      <c r="R6007" t="b">
        <f t="shared" si="474"/>
        <v>1</v>
      </c>
      <c r="U6007" s="105" t="s">
        <v>434</v>
      </c>
      <c r="V6007" s="105" t="s">
        <v>435</v>
      </c>
      <c r="W6007" s="106">
        <v>20240100</v>
      </c>
      <c r="X6007" s="106">
        <v>0</v>
      </c>
    </row>
    <row r="6008" spans="2:24" x14ac:dyDescent="0.25">
      <c r="B6008" s="105" t="s">
        <v>436</v>
      </c>
      <c r="C6008" s="105" t="s">
        <v>437</v>
      </c>
      <c r="D6008" s="106">
        <v>20240100</v>
      </c>
      <c r="E6008" s="106">
        <v>0</v>
      </c>
      <c r="M6008" t="b">
        <f t="shared" si="470"/>
        <v>1</v>
      </c>
      <c r="N6008" t="b">
        <f t="shared" si="471"/>
        <v>1</v>
      </c>
      <c r="O6008" t="b">
        <f t="shared" si="472"/>
        <v>1</v>
      </c>
      <c r="P6008" t="b">
        <f t="shared" si="472"/>
        <v>1</v>
      </c>
      <c r="Q6008" t="b">
        <f t="shared" si="473"/>
        <v>1</v>
      </c>
      <c r="R6008" t="b">
        <f t="shared" si="474"/>
        <v>1</v>
      </c>
      <c r="U6008" s="105" t="s">
        <v>436</v>
      </c>
      <c r="V6008" s="105" t="s">
        <v>437</v>
      </c>
      <c r="W6008" s="106">
        <v>20240100</v>
      </c>
      <c r="X6008" s="106">
        <v>0</v>
      </c>
    </row>
    <row r="6009" spans="2:24" x14ac:dyDescent="0.25">
      <c r="B6009" s="105" t="s">
        <v>792</v>
      </c>
      <c r="C6009" s="105" t="s">
        <v>793</v>
      </c>
      <c r="D6009" s="106">
        <v>20240100</v>
      </c>
      <c r="E6009" s="106">
        <v>0</v>
      </c>
      <c r="M6009" t="b">
        <f t="shared" si="470"/>
        <v>1</v>
      </c>
      <c r="N6009" t="b">
        <f t="shared" si="471"/>
        <v>1</v>
      </c>
      <c r="O6009" t="b">
        <f t="shared" si="472"/>
        <v>1</v>
      </c>
      <c r="P6009" t="b">
        <f t="shared" si="472"/>
        <v>1</v>
      </c>
      <c r="Q6009" t="b">
        <f t="shared" si="473"/>
        <v>1</v>
      </c>
      <c r="R6009" t="b">
        <f t="shared" si="474"/>
        <v>1</v>
      </c>
      <c r="U6009" s="105" t="s">
        <v>792</v>
      </c>
      <c r="V6009" s="105" t="s">
        <v>793</v>
      </c>
      <c r="W6009" s="106">
        <v>20240100</v>
      </c>
      <c r="X6009" s="106">
        <v>0</v>
      </c>
    </row>
    <row r="6010" spans="2:24" x14ac:dyDescent="0.25">
      <c r="B6010" s="105" t="s">
        <v>620</v>
      </c>
      <c r="C6010" s="105" t="s">
        <v>621</v>
      </c>
      <c r="D6010" s="106">
        <v>80884250</v>
      </c>
      <c r="E6010" s="106">
        <v>0</v>
      </c>
      <c r="M6010" t="b">
        <f t="shared" si="470"/>
        <v>1</v>
      </c>
      <c r="N6010" t="b">
        <f t="shared" si="471"/>
        <v>1</v>
      </c>
      <c r="O6010" t="b">
        <f t="shared" si="472"/>
        <v>1</v>
      </c>
      <c r="P6010" t="b">
        <f t="shared" si="472"/>
        <v>1</v>
      </c>
      <c r="Q6010" t="b">
        <f t="shared" si="473"/>
        <v>1</v>
      </c>
      <c r="R6010" t="b">
        <f t="shared" si="474"/>
        <v>1</v>
      </c>
      <c r="U6010" s="105" t="s">
        <v>620</v>
      </c>
      <c r="V6010" s="105" t="s">
        <v>621</v>
      </c>
      <c r="W6010" s="106">
        <v>80884250</v>
      </c>
      <c r="X6010" s="106">
        <v>0</v>
      </c>
    </row>
    <row r="6011" spans="2:24" x14ac:dyDescent="0.25">
      <c r="B6011" s="105" t="s">
        <v>622</v>
      </c>
      <c r="C6011" s="105" t="s">
        <v>623</v>
      </c>
      <c r="D6011" s="106">
        <v>80884250</v>
      </c>
      <c r="E6011" s="106">
        <v>0</v>
      </c>
      <c r="M6011" t="b">
        <f t="shared" si="470"/>
        <v>1</v>
      </c>
      <c r="N6011" t="b">
        <f t="shared" si="471"/>
        <v>1</v>
      </c>
      <c r="O6011" t="b">
        <f t="shared" si="472"/>
        <v>1</v>
      </c>
      <c r="P6011" t="b">
        <f t="shared" si="472"/>
        <v>1</v>
      </c>
      <c r="Q6011" t="b">
        <f t="shared" si="473"/>
        <v>1</v>
      </c>
      <c r="R6011" t="b">
        <f t="shared" si="474"/>
        <v>1</v>
      </c>
      <c r="U6011" s="105" t="s">
        <v>622</v>
      </c>
      <c r="V6011" s="105" t="s">
        <v>623</v>
      </c>
      <c r="W6011" s="106">
        <v>80884250</v>
      </c>
      <c r="X6011" s="106">
        <v>0</v>
      </c>
    </row>
    <row r="6012" spans="2:24" x14ac:dyDescent="0.25">
      <c r="B6012" s="105" t="s">
        <v>624</v>
      </c>
      <c r="C6012" s="105" t="s">
        <v>623</v>
      </c>
      <c r="D6012" s="106">
        <v>80884250</v>
      </c>
      <c r="E6012" s="106">
        <v>0</v>
      </c>
      <c r="M6012" t="b">
        <f t="shared" si="470"/>
        <v>1</v>
      </c>
      <c r="N6012" t="b">
        <f t="shared" si="471"/>
        <v>1</v>
      </c>
      <c r="O6012" t="b">
        <f t="shared" si="472"/>
        <v>1</v>
      </c>
      <c r="P6012" t="b">
        <f t="shared" si="472"/>
        <v>1</v>
      </c>
      <c r="Q6012" t="b">
        <f t="shared" si="473"/>
        <v>1</v>
      </c>
      <c r="R6012" t="b">
        <f t="shared" si="474"/>
        <v>1</v>
      </c>
      <c r="U6012" s="105" t="s">
        <v>624</v>
      </c>
      <c r="V6012" s="105" t="s">
        <v>623</v>
      </c>
      <c r="W6012" s="106">
        <v>80884250</v>
      </c>
      <c r="X6012" s="106">
        <v>0</v>
      </c>
    </row>
    <row r="6013" spans="2:24" x14ac:dyDescent="0.25">
      <c r="B6013" s="105" t="s">
        <v>439</v>
      </c>
      <c r="C6013" s="105" t="s">
        <v>440</v>
      </c>
      <c r="D6013" s="106">
        <v>28074278</v>
      </c>
      <c r="E6013" s="106">
        <v>0</v>
      </c>
      <c r="M6013" t="b">
        <f t="shared" si="470"/>
        <v>1</v>
      </c>
      <c r="N6013" t="b">
        <f t="shared" si="471"/>
        <v>1</v>
      </c>
      <c r="O6013" t="b">
        <f t="shared" si="472"/>
        <v>1</v>
      </c>
      <c r="P6013" t="b">
        <f t="shared" si="472"/>
        <v>1</v>
      </c>
      <c r="Q6013" t="b">
        <f t="shared" si="473"/>
        <v>1</v>
      </c>
      <c r="R6013" t="b">
        <f t="shared" si="474"/>
        <v>1</v>
      </c>
      <c r="U6013" s="105" t="s">
        <v>439</v>
      </c>
      <c r="V6013" s="105" t="s">
        <v>440</v>
      </c>
      <c r="W6013" s="106">
        <v>28074278</v>
      </c>
      <c r="X6013" s="106">
        <v>0</v>
      </c>
    </row>
    <row r="6014" spans="2:24" x14ac:dyDescent="0.25">
      <c r="B6014" s="105" t="s">
        <v>441</v>
      </c>
      <c r="C6014" s="105" t="s">
        <v>442</v>
      </c>
      <c r="D6014" s="106">
        <v>28074278</v>
      </c>
      <c r="E6014" s="106">
        <v>0</v>
      </c>
      <c r="M6014" t="b">
        <f t="shared" si="470"/>
        <v>1</v>
      </c>
      <c r="N6014" t="b">
        <f t="shared" si="471"/>
        <v>1</v>
      </c>
      <c r="O6014" t="b">
        <f t="shared" si="472"/>
        <v>1</v>
      </c>
      <c r="P6014" t="b">
        <f t="shared" si="472"/>
        <v>1</v>
      </c>
      <c r="Q6014" t="b">
        <f t="shared" si="473"/>
        <v>1</v>
      </c>
      <c r="R6014" t="b">
        <f t="shared" si="474"/>
        <v>1</v>
      </c>
      <c r="U6014" s="105" t="s">
        <v>441</v>
      </c>
      <c r="V6014" s="105" t="s">
        <v>442</v>
      </c>
      <c r="W6014" s="106">
        <v>28074278</v>
      </c>
      <c r="X6014" s="106">
        <v>0</v>
      </c>
    </row>
    <row r="6015" spans="2:24" x14ac:dyDescent="0.25">
      <c r="B6015" s="105" t="s">
        <v>798</v>
      </c>
      <c r="C6015" s="105" t="s">
        <v>1600</v>
      </c>
      <c r="D6015" s="106">
        <v>12500000</v>
      </c>
      <c r="E6015" s="106">
        <v>0</v>
      </c>
      <c r="M6015" t="b">
        <f t="shared" si="470"/>
        <v>1</v>
      </c>
      <c r="N6015" t="b">
        <f t="shared" si="471"/>
        <v>1</v>
      </c>
      <c r="O6015" t="b">
        <f t="shared" si="472"/>
        <v>1</v>
      </c>
      <c r="P6015" t="b">
        <f t="shared" si="472"/>
        <v>1</v>
      </c>
      <c r="Q6015" t="b">
        <f t="shared" si="473"/>
        <v>1</v>
      </c>
      <c r="R6015" t="b">
        <f t="shared" si="474"/>
        <v>1</v>
      </c>
      <c r="U6015" s="105" t="s">
        <v>798</v>
      </c>
      <c r="V6015" s="105" t="s">
        <v>1600</v>
      </c>
      <c r="W6015" s="106">
        <v>12500000</v>
      </c>
      <c r="X6015" s="106">
        <v>0</v>
      </c>
    </row>
    <row r="6016" spans="2:24" x14ac:dyDescent="0.25">
      <c r="B6016" s="105" t="s">
        <v>1452</v>
      </c>
      <c r="C6016" s="105" t="s">
        <v>1453</v>
      </c>
      <c r="D6016" s="106">
        <v>15574278</v>
      </c>
      <c r="E6016" s="106">
        <v>0</v>
      </c>
      <c r="M6016" t="b">
        <f t="shared" si="470"/>
        <v>1</v>
      </c>
      <c r="N6016" t="b">
        <f t="shared" si="471"/>
        <v>1</v>
      </c>
      <c r="O6016" t="b">
        <f t="shared" si="472"/>
        <v>1</v>
      </c>
      <c r="P6016" t="b">
        <f t="shared" si="472"/>
        <v>1</v>
      </c>
      <c r="Q6016" t="b">
        <f t="shared" si="473"/>
        <v>1</v>
      </c>
      <c r="R6016" t="b">
        <f t="shared" si="474"/>
        <v>1</v>
      </c>
      <c r="U6016" s="105" t="s">
        <v>1452</v>
      </c>
      <c r="V6016" s="105" t="s">
        <v>1453</v>
      </c>
      <c r="W6016" s="106">
        <v>15574278</v>
      </c>
      <c r="X6016" s="106">
        <v>0</v>
      </c>
    </row>
    <row r="6017" spans="2:24" x14ac:dyDescent="0.25">
      <c r="B6017" s="105" t="s">
        <v>489</v>
      </c>
      <c r="C6017" s="105" t="s">
        <v>490</v>
      </c>
      <c r="D6017" s="106">
        <v>219421654</v>
      </c>
      <c r="E6017" s="106">
        <v>0</v>
      </c>
      <c r="M6017" t="b">
        <f t="shared" si="470"/>
        <v>1</v>
      </c>
      <c r="N6017" t="b">
        <f t="shared" si="471"/>
        <v>1</v>
      </c>
      <c r="O6017" t="b">
        <f t="shared" si="472"/>
        <v>1</v>
      </c>
      <c r="P6017" t="b">
        <f t="shared" si="472"/>
        <v>1</v>
      </c>
      <c r="Q6017" t="b">
        <f t="shared" si="473"/>
        <v>1</v>
      </c>
      <c r="R6017" t="b">
        <f t="shared" si="474"/>
        <v>1</v>
      </c>
      <c r="U6017" s="105" t="s">
        <v>489</v>
      </c>
      <c r="V6017" s="105" t="s">
        <v>490</v>
      </c>
      <c r="W6017" s="106">
        <v>219421654</v>
      </c>
      <c r="X6017" s="106">
        <v>0</v>
      </c>
    </row>
    <row r="6018" spans="2:24" x14ac:dyDescent="0.25">
      <c r="B6018" s="105" t="s">
        <v>491</v>
      </c>
      <c r="C6018" s="105" t="s">
        <v>492</v>
      </c>
      <c r="D6018" s="106">
        <v>219421654</v>
      </c>
      <c r="E6018" s="106">
        <v>0</v>
      </c>
      <c r="M6018" t="b">
        <f t="shared" si="470"/>
        <v>1</v>
      </c>
      <c r="N6018" t="b">
        <f t="shared" si="471"/>
        <v>1</v>
      </c>
      <c r="O6018" t="b">
        <f t="shared" si="472"/>
        <v>1</v>
      </c>
      <c r="P6018" t="b">
        <f t="shared" si="472"/>
        <v>1</v>
      </c>
      <c r="Q6018" t="b">
        <f t="shared" si="473"/>
        <v>1</v>
      </c>
      <c r="R6018" t="b">
        <f t="shared" si="474"/>
        <v>1</v>
      </c>
      <c r="U6018" s="105" t="s">
        <v>491</v>
      </c>
      <c r="V6018" s="105" t="s">
        <v>492</v>
      </c>
      <c r="W6018" s="106">
        <v>219421654</v>
      </c>
      <c r="X6018" s="106">
        <v>0</v>
      </c>
    </row>
    <row r="6019" spans="2:24" x14ac:dyDescent="0.25">
      <c r="B6019" s="105" t="s">
        <v>493</v>
      </c>
      <c r="C6019" s="105" t="s">
        <v>492</v>
      </c>
      <c r="D6019" s="106">
        <v>219421654</v>
      </c>
      <c r="E6019" s="106">
        <v>0</v>
      </c>
      <c r="M6019" t="b">
        <f t="shared" si="470"/>
        <v>1</v>
      </c>
      <c r="N6019" t="b">
        <f t="shared" si="471"/>
        <v>1</v>
      </c>
      <c r="O6019" t="b">
        <f t="shared" si="472"/>
        <v>1</v>
      </c>
      <c r="P6019" t="b">
        <f t="shared" si="472"/>
        <v>1</v>
      </c>
      <c r="Q6019" t="b">
        <f t="shared" si="473"/>
        <v>1</v>
      </c>
      <c r="R6019" t="b">
        <f t="shared" si="474"/>
        <v>1</v>
      </c>
      <c r="U6019" s="105" t="s">
        <v>493</v>
      </c>
      <c r="V6019" s="105" t="s">
        <v>492</v>
      </c>
      <c r="W6019" s="106">
        <v>219421654</v>
      </c>
      <c r="X6019" s="106">
        <v>0</v>
      </c>
    </row>
    <row r="6020" spans="2:24" x14ac:dyDescent="0.25">
      <c r="B6020" s="105" t="s">
        <v>444</v>
      </c>
      <c r="C6020" s="105" t="s">
        <v>445</v>
      </c>
      <c r="D6020" s="106">
        <v>93958000</v>
      </c>
      <c r="E6020" s="106">
        <v>0</v>
      </c>
      <c r="M6020" t="b">
        <f t="shared" si="470"/>
        <v>1</v>
      </c>
      <c r="N6020" t="b">
        <f t="shared" si="471"/>
        <v>1</v>
      </c>
      <c r="O6020" t="b">
        <f t="shared" si="472"/>
        <v>1</v>
      </c>
      <c r="P6020" t="b">
        <f t="shared" si="472"/>
        <v>1</v>
      </c>
      <c r="Q6020" t="b">
        <f t="shared" si="473"/>
        <v>1</v>
      </c>
      <c r="R6020" t="b">
        <f t="shared" si="474"/>
        <v>1</v>
      </c>
      <c r="U6020" s="105" t="s">
        <v>444</v>
      </c>
      <c r="V6020" s="105" t="s">
        <v>445</v>
      </c>
      <c r="W6020" s="106">
        <v>93958000</v>
      </c>
      <c r="X6020" s="106">
        <v>0</v>
      </c>
    </row>
    <row r="6021" spans="2:24" x14ac:dyDescent="0.25">
      <c r="B6021" s="105" t="s">
        <v>446</v>
      </c>
      <c r="C6021" s="105" t="s">
        <v>447</v>
      </c>
      <c r="D6021" s="106">
        <v>93958000</v>
      </c>
      <c r="E6021" s="106">
        <v>0</v>
      </c>
      <c r="M6021" t="b">
        <f t="shared" si="470"/>
        <v>1</v>
      </c>
      <c r="N6021" t="b">
        <f t="shared" si="471"/>
        <v>1</v>
      </c>
      <c r="O6021" t="b">
        <f t="shared" si="472"/>
        <v>1</v>
      </c>
      <c r="P6021" t="b">
        <f t="shared" si="472"/>
        <v>1</v>
      </c>
      <c r="Q6021" t="b">
        <f t="shared" si="473"/>
        <v>1</v>
      </c>
      <c r="R6021" t="b">
        <f t="shared" si="474"/>
        <v>1</v>
      </c>
      <c r="U6021" s="105" t="s">
        <v>446</v>
      </c>
      <c r="V6021" s="105" t="s">
        <v>447</v>
      </c>
      <c r="W6021" s="106">
        <v>93958000</v>
      </c>
      <c r="X6021" s="106">
        <v>0</v>
      </c>
    </row>
    <row r="6022" spans="2:24" x14ac:dyDescent="0.25">
      <c r="B6022" s="105" t="s">
        <v>448</v>
      </c>
      <c r="C6022" s="105" t="s">
        <v>449</v>
      </c>
      <c r="D6022" s="106">
        <v>76300000</v>
      </c>
      <c r="E6022" s="106">
        <v>0</v>
      </c>
      <c r="M6022" t="b">
        <f t="shared" si="470"/>
        <v>1</v>
      </c>
      <c r="N6022" t="b">
        <f t="shared" si="471"/>
        <v>1</v>
      </c>
      <c r="O6022" t="b">
        <f t="shared" si="472"/>
        <v>1</v>
      </c>
      <c r="P6022" t="b">
        <f t="shared" si="472"/>
        <v>1</v>
      </c>
      <c r="Q6022" t="b">
        <f t="shared" si="473"/>
        <v>1</v>
      </c>
      <c r="R6022" t="b">
        <f t="shared" si="474"/>
        <v>1</v>
      </c>
      <c r="U6022" s="105" t="s">
        <v>448</v>
      </c>
      <c r="V6022" s="105" t="s">
        <v>449</v>
      </c>
      <c r="W6022" s="106">
        <v>76300000</v>
      </c>
      <c r="X6022" s="106">
        <v>0</v>
      </c>
    </row>
    <row r="6023" spans="2:24" x14ac:dyDescent="0.25">
      <c r="B6023" s="105" t="s">
        <v>1455</v>
      </c>
      <c r="C6023" s="105" t="s">
        <v>1456</v>
      </c>
      <c r="D6023" s="106">
        <v>17658000</v>
      </c>
      <c r="E6023" s="106">
        <v>0</v>
      </c>
      <c r="M6023" t="b">
        <f t="shared" si="470"/>
        <v>1</v>
      </c>
      <c r="N6023" t="b">
        <f t="shared" si="471"/>
        <v>1</v>
      </c>
      <c r="O6023" t="b">
        <f t="shared" si="472"/>
        <v>1</v>
      </c>
      <c r="P6023" t="b">
        <f t="shared" si="472"/>
        <v>1</v>
      </c>
      <c r="Q6023" t="b">
        <f t="shared" si="473"/>
        <v>1</v>
      </c>
      <c r="R6023" t="b">
        <f t="shared" si="474"/>
        <v>1</v>
      </c>
      <c r="U6023" s="105" t="s">
        <v>1455</v>
      </c>
      <c r="V6023" s="105" t="s">
        <v>1456</v>
      </c>
      <c r="W6023" s="106">
        <v>17658000</v>
      </c>
      <c r="X6023" s="106">
        <v>0</v>
      </c>
    </row>
    <row r="6024" spans="2:24" x14ac:dyDescent="0.25">
      <c r="B6024" s="105" t="s">
        <v>635</v>
      </c>
      <c r="C6024" s="105" t="s">
        <v>636</v>
      </c>
      <c r="D6024" s="106">
        <v>86460000</v>
      </c>
      <c r="E6024" s="106">
        <v>0</v>
      </c>
      <c r="M6024" t="b">
        <f t="shared" si="470"/>
        <v>1</v>
      </c>
      <c r="N6024" t="b">
        <f t="shared" si="471"/>
        <v>1</v>
      </c>
      <c r="O6024" t="b">
        <f t="shared" si="472"/>
        <v>1</v>
      </c>
      <c r="P6024" t="b">
        <f t="shared" si="472"/>
        <v>1</v>
      </c>
      <c r="Q6024" t="b">
        <f t="shared" si="473"/>
        <v>1</v>
      </c>
      <c r="R6024" t="b">
        <f t="shared" si="474"/>
        <v>1</v>
      </c>
      <c r="U6024" s="105" t="s">
        <v>635</v>
      </c>
      <c r="V6024" s="105" t="s">
        <v>636</v>
      </c>
      <c r="W6024" s="106">
        <v>86460000</v>
      </c>
      <c r="X6024" s="106">
        <v>0</v>
      </c>
    </row>
    <row r="6025" spans="2:24" x14ac:dyDescent="0.25">
      <c r="B6025" s="105" t="s">
        <v>637</v>
      </c>
      <c r="C6025" s="105" t="s">
        <v>638</v>
      </c>
      <c r="D6025" s="106">
        <v>86460000</v>
      </c>
      <c r="E6025" s="106">
        <v>0</v>
      </c>
      <c r="M6025" t="b">
        <f t="shared" si="470"/>
        <v>1</v>
      </c>
      <c r="N6025" t="b">
        <f t="shared" si="471"/>
        <v>1</v>
      </c>
      <c r="O6025" t="b">
        <f t="shared" si="472"/>
        <v>1</v>
      </c>
      <c r="P6025" t="b">
        <f t="shared" si="472"/>
        <v>1</v>
      </c>
      <c r="Q6025" t="b">
        <f t="shared" si="473"/>
        <v>1</v>
      </c>
      <c r="R6025" t="b">
        <f t="shared" si="474"/>
        <v>1</v>
      </c>
      <c r="U6025" s="105" t="s">
        <v>637</v>
      </c>
      <c r="V6025" s="105" t="s">
        <v>638</v>
      </c>
      <c r="W6025" s="106">
        <v>86460000</v>
      </c>
      <c r="X6025" s="106">
        <v>0</v>
      </c>
    </row>
    <row r="6026" spans="2:24" x14ac:dyDescent="0.25">
      <c r="B6026" s="105" t="s">
        <v>639</v>
      </c>
      <c r="C6026" s="105" t="s">
        <v>638</v>
      </c>
      <c r="D6026" s="106">
        <v>86460000</v>
      </c>
      <c r="E6026" s="106">
        <v>0</v>
      </c>
      <c r="M6026" t="b">
        <f t="shared" si="470"/>
        <v>1</v>
      </c>
      <c r="N6026" t="b">
        <f t="shared" si="471"/>
        <v>1</v>
      </c>
      <c r="O6026" t="b">
        <f t="shared" si="472"/>
        <v>1</v>
      </c>
      <c r="P6026" t="b">
        <f t="shared" si="472"/>
        <v>1</v>
      </c>
      <c r="Q6026" t="b">
        <f t="shared" si="473"/>
        <v>1</v>
      </c>
      <c r="R6026" t="b">
        <f t="shared" si="474"/>
        <v>1</v>
      </c>
      <c r="U6026" s="105" t="s">
        <v>639</v>
      </c>
      <c r="V6026" s="105" t="s">
        <v>638</v>
      </c>
      <c r="W6026" s="106">
        <v>86460000</v>
      </c>
      <c r="X6026" s="106">
        <v>0</v>
      </c>
    </row>
    <row r="6027" spans="2:24" x14ac:dyDescent="0.25">
      <c r="B6027" s="105" t="s">
        <v>640</v>
      </c>
      <c r="C6027" s="105" t="s">
        <v>641</v>
      </c>
      <c r="D6027" s="106">
        <v>212481100</v>
      </c>
      <c r="E6027" s="106">
        <v>0</v>
      </c>
      <c r="M6027" t="b">
        <f t="shared" si="470"/>
        <v>1</v>
      </c>
      <c r="N6027" t="b">
        <f t="shared" si="471"/>
        <v>1</v>
      </c>
      <c r="O6027" t="b">
        <f t="shared" si="472"/>
        <v>1</v>
      </c>
      <c r="P6027" t="b">
        <f t="shared" si="472"/>
        <v>1</v>
      </c>
      <c r="Q6027" t="b">
        <f t="shared" si="473"/>
        <v>1</v>
      </c>
      <c r="R6027" t="b">
        <f t="shared" si="474"/>
        <v>1</v>
      </c>
      <c r="U6027" s="105" t="s">
        <v>640</v>
      </c>
      <c r="V6027" s="105" t="s">
        <v>641</v>
      </c>
      <c r="W6027" s="106">
        <v>212481100</v>
      </c>
      <c r="X6027" s="106">
        <v>0</v>
      </c>
    </row>
    <row r="6028" spans="2:24" x14ac:dyDescent="0.25">
      <c r="B6028" s="105" t="s">
        <v>642</v>
      </c>
      <c r="C6028" s="105" t="s">
        <v>643</v>
      </c>
      <c r="D6028" s="106">
        <v>212481100</v>
      </c>
      <c r="E6028" s="106">
        <v>0</v>
      </c>
      <c r="M6028" t="b">
        <f t="shared" si="470"/>
        <v>1</v>
      </c>
      <c r="N6028" t="b">
        <f t="shared" si="471"/>
        <v>1</v>
      </c>
      <c r="O6028" t="b">
        <f t="shared" si="472"/>
        <v>1</v>
      </c>
      <c r="P6028" t="b">
        <f t="shared" si="472"/>
        <v>1</v>
      </c>
      <c r="Q6028" t="b">
        <f t="shared" si="473"/>
        <v>1</v>
      </c>
      <c r="R6028" t="b">
        <f t="shared" si="474"/>
        <v>1</v>
      </c>
      <c r="U6028" s="105" t="s">
        <v>642</v>
      </c>
      <c r="V6028" s="105" t="s">
        <v>643</v>
      </c>
      <c r="W6028" s="106">
        <v>212481100</v>
      </c>
      <c r="X6028" s="106">
        <v>0</v>
      </c>
    </row>
    <row r="6029" spans="2:24" x14ac:dyDescent="0.25">
      <c r="B6029" s="105" t="s">
        <v>644</v>
      </c>
      <c r="C6029" s="105" t="s">
        <v>643</v>
      </c>
      <c r="D6029" s="106">
        <v>212481100</v>
      </c>
      <c r="E6029" s="106">
        <v>0</v>
      </c>
      <c r="M6029" t="b">
        <f t="shared" si="470"/>
        <v>1</v>
      </c>
      <c r="N6029" t="b">
        <f t="shared" si="471"/>
        <v>1</v>
      </c>
      <c r="O6029" t="b">
        <f t="shared" si="472"/>
        <v>1</v>
      </c>
      <c r="P6029" t="b">
        <f t="shared" si="472"/>
        <v>1</v>
      </c>
      <c r="Q6029" t="b">
        <f t="shared" si="473"/>
        <v>1</v>
      </c>
      <c r="R6029" t="b">
        <f t="shared" si="474"/>
        <v>1</v>
      </c>
      <c r="U6029" s="105" t="s">
        <v>644</v>
      </c>
      <c r="V6029" s="105" t="s">
        <v>643</v>
      </c>
      <c r="W6029" s="106">
        <v>212481100</v>
      </c>
      <c r="X6029" s="106">
        <v>0</v>
      </c>
    </row>
    <row r="6030" spans="2:24" x14ac:dyDescent="0.25">
      <c r="B6030" s="105" t="s">
        <v>450</v>
      </c>
      <c r="C6030" s="105" t="s">
        <v>451</v>
      </c>
      <c r="D6030" s="106">
        <v>93338564</v>
      </c>
      <c r="E6030" s="106">
        <v>0</v>
      </c>
      <c r="M6030" t="b">
        <f t="shared" si="470"/>
        <v>1</v>
      </c>
      <c r="N6030" t="b">
        <f t="shared" si="471"/>
        <v>1</v>
      </c>
      <c r="O6030" t="b">
        <f t="shared" si="472"/>
        <v>1</v>
      </c>
      <c r="P6030" t="b">
        <f t="shared" si="472"/>
        <v>1</v>
      </c>
      <c r="Q6030" t="b">
        <f t="shared" si="473"/>
        <v>1</v>
      </c>
      <c r="R6030" t="b">
        <f t="shared" si="474"/>
        <v>1</v>
      </c>
      <c r="U6030" s="105" t="s">
        <v>450</v>
      </c>
      <c r="V6030" s="105" t="s">
        <v>451</v>
      </c>
      <c r="W6030" s="106">
        <v>93338564</v>
      </c>
      <c r="X6030" s="106">
        <v>0</v>
      </c>
    </row>
    <row r="6031" spans="2:24" x14ac:dyDescent="0.25">
      <c r="B6031" s="105" t="s">
        <v>452</v>
      </c>
      <c r="C6031" s="105" t="s">
        <v>453</v>
      </c>
      <c r="D6031" s="106">
        <v>93338564</v>
      </c>
      <c r="E6031" s="106">
        <v>0</v>
      </c>
      <c r="M6031" t="b">
        <f t="shared" si="470"/>
        <v>1</v>
      </c>
      <c r="N6031" t="b">
        <f t="shared" si="471"/>
        <v>1</v>
      </c>
      <c r="O6031" t="b">
        <f t="shared" si="472"/>
        <v>1</v>
      </c>
      <c r="P6031" t="b">
        <f t="shared" si="472"/>
        <v>1</v>
      </c>
      <c r="Q6031" t="b">
        <f t="shared" si="473"/>
        <v>1</v>
      </c>
      <c r="R6031" t="b">
        <f t="shared" si="474"/>
        <v>1</v>
      </c>
      <c r="U6031" s="105" t="s">
        <v>452</v>
      </c>
      <c r="V6031" s="105" t="s">
        <v>453</v>
      </c>
      <c r="W6031" s="106">
        <v>93338564</v>
      </c>
      <c r="X6031" s="106">
        <v>0</v>
      </c>
    </row>
    <row r="6032" spans="2:24" x14ac:dyDescent="0.25">
      <c r="B6032" s="105" t="s">
        <v>454</v>
      </c>
      <c r="C6032" s="105" t="s">
        <v>453</v>
      </c>
      <c r="D6032" s="106">
        <v>66884354</v>
      </c>
      <c r="E6032" s="106">
        <v>0</v>
      </c>
      <c r="M6032" t="b">
        <f t="shared" si="470"/>
        <v>1</v>
      </c>
      <c r="N6032" t="b">
        <f t="shared" si="471"/>
        <v>1</v>
      </c>
      <c r="O6032" t="b">
        <f t="shared" si="472"/>
        <v>1</v>
      </c>
      <c r="P6032" t="b">
        <f t="shared" si="472"/>
        <v>1</v>
      </c>
      <c r="Q6032" t="b">
        <f t="shared" si="473"/>
        <v>1</v>
      </c>
      <c r="R6032" t="b">
        <f t="shared" si="474"/>
        <v>1</v>
      </c>
      <c r="U6032" s="105" t="s">
        <v>454</v>
      </c>
      <c r="V6032" s="105" t="s">
        <v>453</v>
      </c>
      <c r="W6032" s="106">
        <v>66884354</v>
      </c>
      <c r="X6032" s="106">
        <v>0</v>
      </c>
    </row>
    <row r="6033" spans="2:24" x14ac:dyDescent="0.25">
      <c r="B6033" s="105" t="s">
        <v>485</v>
      </c>
      <c r="C6033" s="105" t="s">
        <v>486</v>
      </c>
      <c r="D6033" s="106">
        <v>6430000</v>
      </c>
      <c r="E6033" s="106">
        <v>0</v>
      </c>
      <c r="M6033" t="b">
        <f t="shared" si="470"/>
        <v>1</v>
      </c>
      <c r="N6033" t="b">
        <f t="shared" si="471"/>
        <v>1</v>
      </c>
      <c r="O6033" t="b">
        <f t="shared" si="472"/>
        <v>1</v>
      </c>
      <c r="P6033" t="b">
        <f t="shared" si="472"/>
        <v>1</v>
      </c>
      <c r="Q6033" t="b">
        <f t="shared" si="473"/>
        <v>1</v>
      </c>
      <c r="R6033" t="b">
        <f t="shared" si="474"/>
        <v>1</v>
      </c>
      <c r="U6033" s="105" t="s">
        <v>485</v>
      </c>
      <c r="V6033" s="105" t="s">
        <v>486</v>
      </c>
      <c r="W6033" s="106">
        <v>6430000</v>
      </c>
      <c r="X6033" s="106">
        <v>0</v>
      </c>
    </row>
    <row r="6034" spans="2:24" x14ac:dyDescent="0.25">
      <c r="B6034" s="105" t="s">
        <v>801</v>
      </c>
      <c r="C6034" s="105" t="s">
        <v>802</v>
      </c>
      <c r="D6034" s="106">
        <v>8000000</v>
      </c>
      <c r="E6034" s="106">
        <v>0</v>
      </c>
      <c r="M6034" t="b">
        <f t="shared" si="470"/>
        <v>1</v>
      </c>
      <c r="N6034" t="b">
        <f t="shared" si="471"/>
        <v>1</v>
      </c>
      <c r="O6034" t="b">
        <f t="shared" si="472"/>
        <v>1</v>
      </c>
      <c r="P6034" t="b">
        <f t="shared" si="472"/>
        <v>1</v>
      </c>
      <c r="Q6034" t="b">
        <f t="shared" si="473"/>
        <v>1</v>
      </c>
      <c r="R6034" t="b">
        <f t="shared" si="474"/>
        <v>1</v>
      </c>
      <c r="U6034" s="105" t="s">
        <v>801</v>
      </c>
      <c r="V6034" s="105" t="s">
        <v>802</v>
      </c>
      <c r="W6034" s="106">
        <v>8000000</v>
      </c>
      <c r="X6034" s="106">
        <v>0</v>
      </c>
    </row>
    <row r="6035" spans="2:24" x14ac:dyDescent="0.25">
      <c r="B6035" s="105" t="s">
        <v>803</v>
      </c>
      <c r="C6035" s="105" t="s">
        <v>804</v>
      </c>
      <c r="D6035" s="106">
        <v>2090000</v>
      </c>
      <c r="E6035" s="106">
        <v>0</v>
      </c>
      <c r="M6035" t="b">
        <f t="shared" si="470"/>
        <v>1</v>
      </c>
      <c r="N6035" t="b">
        <f t="shared" si="471"/>
        <v>1</v>
      </c>
      <c r="O6035" t="b">
        <f t="shared" si="472"/>
        <v>1</v>
      </c>
      <c r="P6035" t="b">
        <f t="shared" si="472"/>
        <v>1</v>
      </c>
      <c r="Q6035" t="b">
        <f t="shared" si="473"/>
        <v>1</v>
      </c>
      <c r="R6035" t="b">
        <f t="shared" si="474"/>
        <v>1</v>
      </c>
      <c r="U6035" s="105" t="s">
        <v>803</v>
      </c>
      <c r="V6035" s="105" t="s">
        <v>804</v>
      </c>
      <c r="W6035" s="106">
        <v>2090000</v>
      </c>
      <c r="X6035" s="106">
        <v>0</v>
      </c>
    </row>
    <row r="6036" spans="2:24" x14ac:dyDescent="0.25">
      <c r="B6036" s="105" t="s">
        <v>806</v>
      </c>
      <c r="C6036" s="105" t="s">
        <v>807</v>
      </c>
      <c r="D6036" s="106">
        <v>6809810</v>
      </c>
      <c r="E6036" s="106">
        <v>0</v>
      </c>
      <c r="M6036" t="b">
        <f t="shared" si="470"/>
        <v>1</v>
      </c>
      <c r="N6036" t="b">
        <f t="shared" si="471"/>
        <v>1</v>
      </c>
      <c r="O6036" t="b">
        <f t="shared" si="472"/>
        <v>1</v>
      </c>
      <c r="P6036" t="b">
        <f t="shared" si="472"/>
        <v>1</v>
      </c>
      <c r="Q6036" t="b">
        <f t="shared" si="473"/>
        <v>1</v>
      </c>
      <c r="R6036" t="b">
        <f t="shared" si="474"/>
        <v>1</v>
      </c>
      <c r="U6036" s="105" t="s">
        <v>806</v>
      </c>
      <c r="V6036" s="105" t="s">
        <v>807</v>
      </c>
      <c r="W6036" s="106">
        <v>6809810</v>
      </c>
      <c r="X6036" s="106">
        <v>0</v>
      </c>
    </row>
    <row r="6037" spans="2:24" x14ac:dyDescent="0.25">
      <c r="B6037" s="105" t="s">
        <v>808</v>
      </c>
      <c r="C6037" s="105" t="s">
        <v>809</v>
      </c>
      <c r="D6037" s="106">
        <v>1624400</v>
      </c>
      <c r="E6037" s="106">
        <v>0</v>
      </c>
      <c r="M6037" t="b">
        <f t="shared" si="470"/>
        <v>1</v>
      </c>
      <c r="N6037" t="b">
        <f t="shared" si="471"/>
        <v>1</v>
      </c>
      <c r="O6037" t="b">
        <f t="shared" si="472"/>
        <v>1</v>
      </c>
      <c r="P6037" t="b">
        <f t="shared" si="472"/>
        <v>1</v>
      </c>
      <c r="Q6037" t="b">
        <f t="shared" si="473"/>
        <v>1</v>
      </c>
      <c r="R6037" t="b">
        <f t="shared" si="474"/>
        <v>1</v>
      </c>
      <c r="U6037" s="105" t="s">
        <v>808</v>
      </c>
      <c r="V6037" s="105" t="s">
        <v>809</v>
      </c>
      <c r="W6037" s="106">
        <v>1624400</v>
      </c>
      <c r="X6037" s="106">
        <v>0</v>
      </c>
    </row>
    <row r="6038" spans="2:24" x14ac:dyDescent="0.25">
      <c r="B6038" s="105" t="s">
        <v>812</v>
      </c>
      <c r="C6038" s="105" t="s">
        <v>1606</v>
      </c>
      <c r="D6038" s="106">
        <v>1500000</v>
      </c>
      <c r="E6038" s="106">
        <v>0</v>
      </c>
      <c r="M6038" t="b">
        <f t="shared" si="470"/>
        <v>1</v>
      </c>
      <c r="N6038" t="b">
        <f t="shared" si="471"/>
        <v>1</v>
      </c>
      <c r="O6038" t="b">
        <f t="shared" si="472"/>
        <v>1</v>
      </c>
      <c r="P6038" t="b">
        <f t="shared" si="472"/>
        <v>1</v>
      </c>
      <c r="Q6038" t="b">
        <f t="shared" si="473"/>
        <v>1</v>
      </c>
      <c r="R6038" t="b">
        <f t="shared" si="474"/>
        <v>1</v>
      </c>
      <c r="U6038" s="105" t="s">
        <v>812</v>
      </c>
      <c r="V6038" s="105" t="s">
        <v>1606</v>
      </c>
      <c r="W6038" s="106">
        <v>1500000</v>
      </c>
      <c r="X6038" s="106">
        <v>0</v>
      </c>
    </row>
    <row r="6039" spans="2:24" x14ac:dyDescent="0.25">
      <c r="B6039" s="105" t="s">
        <v>455</v>
      </c>
      <c r="C6039" s="105" t="s">
        <v>456</v>
      </c>
      <c r="D6039" s="106">
        <v>133970253</v>
      </c>
      <c r="E6039" s="106">
        <v>0</v>
      </c>
      <c r="M6039" t="b">
        <f t="shared" si="470"/>
        <v>1</v>
      </c>
      <c r="N6039" t="b">
        <f t="shared" si="471"/>
        <v>1</v>
      </c>
      <c r="O6039" t="b">
        <f t="shared" si="472"/>
        <v>1</v>
      </c>
      <c r="P6039" t="b">
        <f t="shared" si="472"/>
        <v>1</v>
      </c>
      <c r="Q6039" t="b">
        <f t="shared" si="473"/>
        <v>1</v>
      </c>
      <c r="R6039" t="b">
        <f t="shared" si="474"/>
        <v>1</v>
      </c>
      <c r="U6039" s="105" t="s">
        <v>455</v>
      </c>
      <c r="V6039" s="105" t="s">
        <v>456</v>
      </c>
      <c r="W6039" s="106">
        <v>133970253</v>
      </c>
      <c r="X6039" s="106">
        <v>0</v>
      </c>
    </row>
    <row r="6040" spans="2:24" x14ac:dyDescent="0.25">
      <c r="B6040" s="105" t="s">
        <v>457</v>
      </c>
      <c r="C6040" s="105" t="s">
        <v>458</v>
      </c>
      <c r="D6040" s="106">
        <v>120367153</v>
      </c>
      <c r="E6040" s="106">
        <v>0</v>
      </c>
      <c r="M6040" t="b">
        <f t="shared" si="470"/>
        <v>1</v>
      </c>
      <c r="N6040" t="b">
        <f t="shared" si="471"/>
        <v>1</v>
      </c>
      <c r="O6040" t="b">
        <f t="shared" si="472"/>
        <v>1</v>
      </c>
      <c r="P6040" t="b">
        <f t="shared" si="472"/>
        <v>1</v>
      </c>
      <c r="Q6040" t="b">
        <f t="shared" si="473"/>
        <v>1</v>
      </c>
      <c r="R6040" t="b">
        <f t="shared" si="474"/>
        <v>1</v>
      </c>
      <c r="U6040" s="105" t="s">
        <v>457</v>
      </c>
      <c r="V6040" s="105" t="s">
        <v>458</v>
      </c>
      <c r="W6040" s="106">
        <v>120367153</v>
      </c>
      <c r="X6040" s="106">
        <v>0</v>
      </c>
    </row>
    <row r="6041" spans="2:24" x14ac:dyDescent="0.25">
      <c r="B6041" s="105" t="s">
        <v>817</v>
      </c>
      <c r="C6041" s="105" t="s">
        <v>818</v>
      </c>
      <c r="D6041" s="106">
        <v>59168300</v>
      </c>
      <c r="E6041" s="106">
        <v>0</v>
      </c>
      <c r="M6041" t="b">
        <f t="shared" si="470"/>
        <v>1</v>
      </c>
      <c r="N6041" t="b">
        <f t="shared" si="471"/>
        <v>1</v>
      </c>
      <c r="O6041" t="b">
        <f t="shared" si="472"/>
        <v>1</v>
      </c>
      <c r="P6041" t="b">
        <f t="shared" si="472"/>
        <v>1</v>
      </c>
      <c r="Q6041" t="b">
        <f t="shared" si="473"/>
        <v>1</v>
      </c>
      <c r="R6041" t="b">
        <f t="shared" si="474"/>
        <v>1</v>
      </c>
      <c r="U6041" s="105" t="s">
        <v>817</v>
      </c>
      <c r="V6041" s="105" t="s">
        <v>818</v>
      </c>
      <c r="W6041" s="106">
        <v>59168300</v>
      </c>
      <c r="X6041" s="106">
        <v>0</v>
      </c>
    </row>
    <row r="6042" spans="2:24" x14ac:dyDescent="0.25">
      <c r="B6042" s="105" t="s">
        <v>819</v>
      </c>
      <c r="C6042" s="105" t="s">
        <v>820</v>
      </c>
      <c r="D6042" s="106">
        <v>22334230</v>
      </c>
      <c r="E6042" s="106">
        <v>0</v>
      </c>
      <c r="M6042" t="b">
        <f t="shared" si="470"/>
        <v>1</v>
      </c>
      <c r="N6042" t="b">
        <f t="shared" si="471"/>
        <v>1</v>
      </c>
      <c r="O6042" t="b">
        <f t="shared" si="472"/>
        <v>1</v>
      </c>
      <c r="P6042" t="b">
        <f t="shared" si="472"/>
        <v>1</v>
      </c>
      <c r="Q6042" t="b">
        <f t="shared" si="473"/>
        <v>1</v>
      </c>
      <c r="R6042" t="b">
        <f t="shared" si="474"/>
        <v>1</v>
      </c>
      <c r="U6042" s="105" t="s">
        <v>819</v>
      </c>
      <c r="V6042" s="105" t="s">
        <v>820</v>
      </c>
      <c r="W6042" s="106">
        <v>22334230</v>
      </c>
      <c r="X6042" s="106">
        <v>0</v>
      </c>
    </row>
    <row r="6043" spans="2:24" x14ac:dyDescent="0.25">
      <c r="B6043" s="105" t="s">
        <v>823</v>
      </c>
      <c r="C6043" s="105" t="s">
        <v>824</v>
      </c>
      <c r="D6043" s="106">
        <v>6254847</v>
      </c>
      <c r="E6043" s="106">
        <v>0</v>
      </c>
      <c r="M6043" t="b">
        <f t="shared" ref="M6043:M6106" si="475">+B6043=U6043</f>
        <v>1</v>
      </c>
      <c r="N6043" t="b">
        <f t="shared" ref="N6043:N6106" si="476">+C6043=V6043</f>
        <v>1</v>
      </c>
      <c r="O6043" t="b">
        <f t="shared" ref="O6043:P6106" si="477">+D6043=W6043</f>
        <v>1</v>
      </c>
      <c r="P6043" t="b">
        <f t="shared" si="477"/>
        <v>1</v>
      </c>
      <c r="Q6043" t="b">
        <f t="shared" ref="Q6043:Q6106" si="478">+F6043=Y6043</f>
        <v>1</v>
      </c>
      <c r="R6043" t="b">
        <f t="shared" ref="R6043:R6106" si="479">+G6043=Z6043</f>
        <v>1</v>
      </c>
      <c r="U6043" s="105" t="s">
        <v>823</v>
      </c>
      <c r="V6043" s="105" t="s">
        <v>824</v>
      </c>
      <c r="W6043" s="106">
        <v>6254847</v>
      </c>
      <c r="X6043" s="106">
        <v>0</v>
      </c>
    </row>
    <row r="6044" spans="2:24" x14ac:dyDescent="0.25">
      <c r="B6044" s="105" t="s">
        <v>828</v>
      </c>
      <c r="C6044" s="105" t="s">
        <v>1612</v>
      </c>
      <c r="D6044" s="106">
        <v>32609776</v>
      </c>
      <c r="E6044" s="106">
        <v>0</v>
      </c>
      <c r="M6044" t="b">
        <f t="shared" si="475"/>
        <v>1</v>
      </c>
      <c r="N6044" t="b">
        <f t="shared" si="476"/>
        <v>1</v>
      </c>
      <c r="O6044" t="b">
        <f t="shared" si="477"/>
        <v>1</v>
      </c>
      <c r="P6044" t="b">
        <f t="shared" si="477"/>
        <v>1</v>
      </c>
      <c r="Q6044" t="b">
        <f t="shared" si="478"/>
        <v>1</v>
      </c>
      <c r="R6044" t="b">
        <f t="shared" si="479"/>
        <v>1</v>
      </c>
      <c r="U6044" s="105" t="s">
        <v>828</v>
      </c>
      <c r="V6044" s="105" t="s">
        <v>1612</v>
      </c>
      <c r="W6044" s="106">
        <v>32609776</v>
      </c>
      <c r="X6044" s="106">
        <v>0</v>
      </c>
    </row>
    <row r="6045" spans="2:24" x14ac:dyDescent="0.25">
      <c r="B6045" s="105" t="s">
        <v>460</v>
      </c>
      <c r="C6045" s="105" t="s">
        <v>461</v>
      </c>
      <c r="D6045" s="106">
        <v>13603100</v>
      </c>
      <c r="E6045" s="106">
        <v>0</v>
      </c>
      <c r="M6045" t="b">
        <f t="shared" si="475"/>
        <v>1</v>
      </c>
      <c r="N6045" t="b">
        <f t="shared" si="476"/>
        <v>1</v>
      </c>
      <c r="O6045" t="b">
        <f t="shared" si="477"/>
        <v>1</v>
      </c>
      <c r="P6045" t="b">
        <f t="shared" si="477"/>
        <v>1</v>
      </c>
      <c r="Q6045" t="b">
        <f t="shared" si="478"/>
        <v>1</v>
      </c>
      <c r="R6045" t="b">
        <f t="shared" si="479"/>
        <v>1</v>
      </c>
      <c r="U6045" s="105" t="s">
        <v>460</v>
      </c>
      <c r="V6045" s="105" t="s">
        <v>461</v>
      </c>
      <c r="W6045" s="106">
        <v>13603100</v>
      </c>
      <c r="X6045" s="106">
        <v>0</v>
      </c>
    </row>
    <row r="6046" spans="2:24" x14ac:dyDescent="0.25">
      <c r="B6046" s="105" t="s">
        <v>831</v>
      </c>
      <c r="C6046" s="105" t="s">
        <v>830</v>
      </c>
      <c r="D6046" s="106">
        <v>7440000</v>
      </c>
      <c r="E6046" s="106">
        <v>0</v>
      </c>
      <c r="M6046" t="b">
        <f t="shared" si="475"/>
        <v>1</v>
      </c>
      <c r="N6046" t="b">
        <f t="shared" si="476"/>
        <v>1</v>
      </c>
      <c r="O6046" t="b">
        <f t="shared" si="477"/>
        <v>1</v>
      </c>
      <c r="P6046" t="b">
        <f t="shared" si="477"/>
        <v>1</v>
      </c>
      <c r="Q6046" t="b">
        <f t="shared" si="478"/>
        <v>1</v>
      </c>
      <c r="R6046" t="b">
        <f t="shared" si="479"/>
        <v>1</v>
      </c>
      <c r="U6046" s="105" t="s">
        <v>831</v>
      </c>
      <c r="V6046" s="105" t="s">
        <v>830</v>
      </c>
      <c r="W6046" s="106">
        <v>7440000</v>
      </c>
      <c r="X6046" s="106">
        <v>0</v>
      </c>
    </row>
    <row r="6047" spans="2:24" x14ac:dyDescent="0.25">
      <c r="B6047" s="105" t="s">
        <v>832</v>
      </c>
      <c r="C6047" s="105" t="s">
        <v>1457</v>
      </c>
      <c r="D6047" s="106">
        <v>2940000</v>
      </c>
      <c r="E6047" s="106">
        <v>0</v>
      </c>
      <c r="M6047" t="b">
        <f t="shared" si="475"/>
        <v>1</v>
      </c>
      <c r="N6047" t="b">
        <f t="shared" si="476"/>
        <v>1</v>
      </c>
      <c r="O6047" t="b">
        <f t="shared" si="477"/>
        <v>1</v>
      </c>
      <c r="P6047" t="b">
        <f t="shared" si="477"/>
        <v>1</v>
      </c>
      <c r="Q6047" t="b">
        <f t="shared" si="478"/>
        <v>1</v>
      </c>
      <c r="R6047" t="b">
        <f t="shared" si="479"/>
        <v>1</v>
      </c>
      <c r="U6047" s="105" t="s">
        <v>832</v>
      </c>
      <c r="V6047" s="105" t="s">
        <v>1457</v>
      </c>
      <c r="W6047" s="106">
        <v>2940000</v>
      </c>
      <c r="X6047" s="106">
        <v>0</v>
      </c>
    </row>
    <row r="6048" spans="2:24" x14ac:dyDescent="0.25">
      <c r="B6048" s="105" t="s">
        <v>1458</v>
      </c>
      <c r="C6048" s="105" t="s">
        <v>1459</v>
      </c>
      <c r="D6048" s="106">
        <v>3223100</v>
      </c>
      <c r="E6048" s="106">
        <v>0</v>
      </c>
      <c r="M6048" t="b">
        <f t="shared" si="475"/>
        <v>1</v>
      </c>
      <c r="N6048" t="b">
        <f t="shared" si="476"/>
        <v>1</v>
      </c>
      <c r="O6048" t="b">
        <f t="shared" si="477"/>
        <v>1</v>
      </c>
      <c r="P6048" t="b">
        <f t="shared" si="477"/>
        <v>1</v>
      </c>
      <c r="Q6048" t="b">
        <f t="shared" si="478"/>
        <v>1</v>
      </c>
      <c r="R6048" t="b">
        <f t="shared" si="479"/>
        <v>1</v>
      </c>
      <c r="U6048" s="105" t="s">
        <v>1458</v>
      </c>
      <c r="V6048" s="105" t="s">
        <v>1459</v>
      </c>
      <c r="W6048" s="106">
        <v>3223100</v>
      </c>
      <c r="X6048" s="106">
        <v>0</v>
      </c>
    </row>
    <row r="6049" spans="2:24" x14ac:dyDescent="0.25">
      <c r="B6049" s="105" t="s">
        <v>521</v>
      </c>
      <c r="C6049" s="105" t="s">
        <v>522</v>
      </c>
      <c r="D6049" s="106">
        <v>95323500</v>
      </c>
      <c r="E6049" s="106">
        <v>0</v>
      </c>
      <c r="M6049" t="b">
        <f t="shared" si="475"/>
        <v>1</v>
      </c>
      <c r="N6049" t="b">
        <f t="shared" si="476"/>
        <v>1</v>
      </c>
      <c r="O6049" t="b">
        <f t="shared" si="477"/>
        <v>1</v>
      </c>
      <c r="P6049" t="b">
        <f t="shared" si="477"/>
        <v>1</v>
      </c>
      <c r="Q6049" t="b">
        <f t="shared" si="478"/>
        <v>1</v>
      </c>
      <c r="R6049" t="b">
        <f t="shared" si="479"/>
        <v>1</v>
      </c>
      <c r="U6049" s="105" t="s">
        <v>521</v>
      </c>
      <c r="V6049" s="105" t="s">
        <v>522</v>
      </c>
      <c r="W6049" s="106">
        <v>95323500</v>
      </c>
      <c r="X6049" s="106">
        <v>0</v>
      </c>
    </row>
    <row r="6050" spans="2:24" x14ac:dyDescent="0.25">
      <c r="B6050" s="105" t="s">
        <v>523</v>
      </c>
      <c r="C6050" s="105" t="s">
        <v>524</v>
      </c>
      <c r="D6050" s="106">
        <v>95323500</v>
      </c>
      <c r="E6050" s="106">
        <v>0</v>
      </c>
      <c r="M6050" t="b">
        <f t="shared" si="475"/>
        <v>1</v>
      </c>
      <c r="N6050" t="b">
        <f t="shared" si="476"/>
        <v>1</v>
      </c>
      <c r="O6050" t="b">
        <f t="shared" si="477"/>
        <v>1</v>
      </c>
      <c r="P6050" t="b">
        <f t="shared" si="477"/>
        <v>1</v>
      </c>
      <c r="Q6050" t="b">
        <f t="shared" si="478"/>
        <v>1</v>
      </c>
      <c r="R6050" t="b">
        <f t="shared" si="479"/>
        <v>1</v>
      </c>
      <c r="U6050" s="105" t="s">
        <v>523</v>
      </c>
      <c r="V6050" s="105" t="s">
        <v>524</v>
      </c>
      <c r="W6050" s="106">
        <v>95323500</v>
      </c>
      <c r="X6050" s="106">
        <v>0</v>
      </c>
    </row>
    <row r="6051" spans="2:24" x14ac:dyDescent="0.25">
      <c r="B6051" s="105" t="s">
        <v>525</v>
      </c>
      <c r="C6051" s="105" t="s">
        <v>524</v>
      </c>
      <c r="D6051" s="106">
        <v>95323500</v>
      </c>
      <c r="E6051" s="106">
        <v>0</v>
      </c>
      <c r="M6051" t="b">
        <f t="shared" si="475"/>
        <v>1</v>
      </c>
      <c r="N6051" t="b">
        <f t="shared" si="476"/>
        <v>1</v>
      </c>
      <c r="O6051" t="b">
        <f t="shared" si="477"/>
        <v>1</v>
      </c>
      <c r="P6051" t="b">
        <f t="shared" si="477"/>
        <v>1</v>
      </c>
      <c r="Q6051" t="b">
        <f t="shared" si="478"/>
        <v>1</v>
      </c>
      <c r="R6051" t="b">
        <f t="shared" si="479"/>
        <v>1</v>
      </c>
      <c r="U6051" s="105" t="s">
        <v>525</v>
      </c>
      <c r="V6051" s="105" t="s">
        <v>524</v>
      </c>
      <c r="W6051" s="106">
        <v>95323500</v>
      </c>
      <c r="X6051" s="106">
        <v>0</v>
      </c>
    </row>
    <row r="6052" spans="2:24" x14ac:dyDescent="0.25">
      <c r="B6052" s="105" t="s">
        <v>650</v>
      </c>
      <c r="C6052" s="105" t="s">
        <v>651</v>
      </c>
      <c r="D6052" s="106">
        <v>109132000</v>
      </c>
      <c r="E6052" s="106">
        <v>0</v>
      </c>
      <c r="M6052" t="b">
        <f t="shared" si="475"/>
        <v>1</v>
      </c>
      <c r="N6052" t="b">
        <f t="shared" si="476"/>
        <v>1</v>
      </c>
      <c r="O6052" t="b">
        <f t="shared" si="477"/>
        <v>1</v>
      </c>
      <c r="P6052" t="b">
        <f t="shared" si="477"/>
        <v>1</v>
      </c>
      <c r="Q6052" t="b">
        <f t="shared" si="478"/>
        <v>1</v>
      </c>
      <c r="R6052" t="b">
        <f t="shared" si="479"/>
        <v>1</v>
      </c>
      <c r="U6052" s="105" t="s">
        <v>650</v>
      </c>
      <c r="V6052" s="105" t="s">
        <v>651</v>
      </c>
      <c r="W6052" s="106">
        <v>109132000</v>
      </c>
      <c r="X6052" s="106">
        <v>0</v>
      </c>
    </row>
    <row r="6053" spans="2:24" x14ac:dyDescent="0.25">
      <c r="B6053" s="105" t="s">
        <v>652</v>
      </c>
      <c r="C6053" s="105" t="s">
        <v>653</v>
      </c>
      <c r="D6053" s="106">
        <v>109132000</v>
      </c>
      <c r="E6053" s="106">
        <v>0</v>
      </c>
      <c r="M6053" t="b">
        <f t="shared" si="475"/>
        <v>1</v>
      </c>
      <c r="N6053" t="b">
        <f t="shared" si="476"/>
        <v>1</v>
      </c>
      <c r="O6053" t="b">
        <f t="shared" si="477"/>
        <v>1</v>
      </c>
      <c r="P6053" t="b">
        <f t="shared" si="477"/>
        <v>1</v>
      </c>
      <c r="Q6053" t="b">
        <f t="shared" si="478"/>
        <v>1</v>
      </c>
      <c r="R6053" t="b">
        <f t="shared" si="479"/>
        <v>1</v>
      </c>
      <c r="U6053" s="105" t="s">
        <v>652</v>
      </c>
      <c r="V6053" s="105" t="s">
        <v>653</v>
      </c>
      <c r="W6053" s="106">
        <v>109132000</v>
      </c>
      <c r="X6053" s="106">
        <v>0</v>
      </c>
    </row>
    <row r="6054" spans="2:24" x14ac:dyDescent="0.25">
      <c r="B6054" s="105" t="s">
        <v>654</v>
      </c>
      <c r="C6054" s="105" t="s">
        <v>653</v>
      </c>
      <c r="D6054" s="106">
        <v>109132000</v>
      </c>
      <c r="E6054" s="106">
        <v>0</v>
      </c>
      <c r="M6054" t="b">
        <f t="shared" si="475"/>
        <v>1</v>
      </c>
      <c r="N6054" t="b">
        <f t="shared" si="476"/>
        <v>1</v>
      </c>
      <c r="O6054" t="b">
        <f t="shared" si="477"/>
        <v>1</v>
      </c>
      <c r="P6054" t="b">
        <f t="shared" si="477"/>
        <v>1</v>
      </c>
      <c r="Q6054" t="b">
        <f t="shared" si="478"/>
        <v>1</v>
      </c>
      <c r="R6054" t="b">
        <f t="shared" si="479"/>
        <v>1</v>
      </c>
      <c r="U6054" s="105" t="s">
        <v>654</v>
      </c>
      <c r="V6054" s="105" t="s">
        <v>653</v>
      </c>
      <c r="W6054" s="106">
        <v>109132000</v>
      </c>
      <c r="X6054" s="106">
        <v>0</v>
      </c>
    </row>
    <row r="6055" spans="2:24" x14ac:dyDescent="0.25">
      <c r="B6055" s="105" t="s">
        <v>655</v>
      </c>
      <c r="C6055" s="105" t="s">
        <v>656</v>
      </c>
      <c r="D6055" s="106">
        <v>64076738</v>
      </c>
      <c r="E6055" s="106">
        <v>0</v>
      </c>
      <c r="M6055" t="b">
        <f t="shared" si="475"/>
        <v>1</v>
      </c>
      <c r="N6055" t="b">
        <f t="shared" si="476"/>
        <v>1</v>
      </c>
      <c r="O6055" t="b">
        <f t="shared" si="477"/>
        <v>1</v>
      </c>
      <c r="P6055" t="b">
        <f t="shared" si="477"/>
        <v>1</v>
      </c>
      <c r="Q6055" t="b">
        <f t="shared" si="478"/>
        <v>1</v>
      </c>
      <c r="R6055" t="b">
        <f t="shared" si="479"/>
        <v>1</v>
      </c>
      <c r="U6055" s="105" t="s">
        <v>655</v>
      </c>
      <c r="V6055" s="105" t="s">
        <v>656</v>
      </c>
      <c r="W6055" s="106">
        <v>64076738</v>
      </c>
      <c r="X6055" s="106">
        <v>0</v>
      </c>
    </row>
    <row r="6056" spans="2:24" x14ac:dyDescent="0.25">
      <c r="B6056" s="105" t="s">
        <v>657</v>
      </c>
      <c r="C6056" s="105" t="s">
        <v>658</v>
      </c>
      <c r="D6056" s="106">
        <v>64076738</v>
      </c>
      <c r="E6056" s="106">
        <v>0</v>
      </c>
      <c r="M6056" t="b">
        <f t="shared" si="475"/>
        <v>1</v>
      </c>
      <c r="N6056" t="b">
        <f t="shared" si="476"/>
        <v>1</v>
      </c>
      <c r="O6056" t="b">
        <f t="shared" si="477"/>
        <v>1</v>
      </c>
      <c r="P6056" t="b">
        <f t="shared" si="477"/>
        <v>1</v>
      </c>
      <c r="Q6056" t="b">
        <f t="shared" si="478"/>
        <v>1</v>
      </c>
      <c r="R6056" t="b">
        <f t="shared" si="479"/>
        <v>1</v>
      </c>
      <c r="U6056" s="105" t="s">
        <v>657</v>
      </c>
      <c r="V6056" s="105" t="s">
        <v>658</v>
      </c>
      <c r="W6056" s="106">
        <v>64076738</v>
      </c>
      <c r="X6056" s="106">
        <v>0</v>
      </c>
    </row>
    <row r="6057" spans="2:24" x14ac:dyDescent="0.25">
      <c r="B6057" s="105" t="s">
        <v>659</v>
      </c>
      <c r="C6057" s="105" t="s">
        <v>658</v>
      </c>
      <c r="D6057" s="106">
        <v>57317439</v>
      </c>
      <c r="E6057" s="106">
        <v>0</v>
      </c>
      <c r="M6057" t="b">
        <f t="shared" si="475"/>
        <v>1</v>
      </c>
      <c r="N6057" t="b">
        <f t="shared" si="476"/>
        <v>1</v>
      </c>
      <c r="O6057" t="b">
        <f t="shared" si="477"/>
        <v>1</v>
      </c>
      <c r="P6057" t="b">
        <f t="shared" si="477"/>
        <v>1</v>
      </c>
      <c r="Q6057" t="b">
        <f t="shared" si="478"/>
        <v>1</v>
      </c>
      <c r="R6057" t="b">
        <f t="shared" si="479"/>
        <v>1</v>
      </c>
      <c r="U6057" s="105" t="s">
        <v>659</v>
      </c>
      <c r="V6057" s="105" t="s">
        <v>658</v>
      </c>
      <c r="W6057" s="106">
        <v>57317439</v>
      </c>
      <c r="X6057" s="106">
        <v>0</v>
      </c>
    </row>
    <row r="6058" spans="2:24" x14ac:dyDescent="0.25">
      <c r="B6058" s="105" t="s">
        <v>834</v>
      </c>
      <c r="C6058" s="105" t="s">
        <v>835</v>
      </c>
      <c r="D6058" s="106">
        <v>6759299</v>
      </c>
      <c r="E6058" s="106">
        <v>0</v>
      </c>
      <c r="M6058" t="b">
        <f t="shared" si="475"/>
        <v>1</v>
      </c>
      <c r="N6058" t="b">
        <f t="shared" si="476"/>
        <v>1</v>
      </c>
      <c r="O6058" t="b">
        <f t="shared" si="477"/>
        <v>1</v>
      </c>
      <c r="P6058" t="b">
        <f t="shared" si="477"/>
        <v>1</v>
      </c>
      <c r="Q6058" t="b">
        <f t="shared" si="478"/>
        <v>1</v>
      </c>
      <c r="R6058" t="b">
        <f t="shared" si="479"/>
        <v>1</v>
      </c>
      <c r="U6058" s="105" t="s">
        <v>834</v>
      </c>
      <c r="V6058" s="105" t="s">
        <v>835</v>
      </c>
      <c r="W6058" s="106">
        <v>6759299</v>
      </c>
      <c r="X6058" s="106">
        <v>0</v>
      </c>
    </row>
    <row r="6059" spans="2:24" x14ac:dyDescent="0.25">
      <c r="B6059" s="105" t="s">
        <v>463</v>
      </c>
      <c r="C6059" s="105" t="s">
        <v>464</v>
      </c>
      <c r="D6059" s="106">
        <v>2378132707</v>
      </c>
      <c r="E6059" s="106">
        <v>0</v>
      </c>
      <c r="M6059" t="b">
        <f t="shared" si="475"/>
        <v>1</v>
      </c>
      <c r="N6059" t="b">
        <f t="shared" si="476"/>
        <v>1</v>
      </c>
      <c r="O6059" t="b">
        <f t="shared" si="477"/>
        <v>1</v>
      </c>
      <c r="P6059" t="b">
        <f t="shared" si="477"/>
        <v>1</v>
      </c>
      <c r="Q6059" t="b">
        <f t="shared" si="478"/>
        <v>1</v>
      </c>
      <c r="R6059" t="b">
        <f t="shared" si="479"/>
        <v>1</v>
      </c>
      <c r="U6059" s="105" t="s">
        <v>463</v>
      </c>
      <c r="V6059" s="105" t="s">
        <v>464</v>
      </c>
      <c r="W6059" s="106">
        <v>2378132707</v>
      </c>
      <c r="X6059" s="106">
        <v>0</v>
      </c>
    </row>
    <row r="6060" spans="2:24" x14ac:dyDescent="0.25">
      <c r="B6060" s="105" t="s">
        <v>465</v>
      </c>
      <c r="C6060" s="105" t="s">
        <v>466</v>
      </c>
      <c r="D6060" s="106">
        <v>1470048837</v>
      </c>
      <c r="E6060" s="106">
        <v>0</v>
      </c>
      <c r="M6060" t="b">
        <f t="shared" si="475"/>
        <v>1</v>
      </c>
      <c r="N6060" t="b">
        <f t="shared" si="476"/>
        <v>1</v>
      </c>
      <c r="O6060" t="b">
        <f t="shared" si="477"/>
        <v>1</v>
      </c>
      <c r="P6060" t="b">
        <f t="shared" si="477"/>
        <v>1</v>
      </c>
      <c r="Q6060" t="b">
        <f t="shared" si="478"/>
        <v>1</v>
      </c>
      <c r="R6060" t="b">
        <f t="shared" si="479"/>
        <v>1</v>
      </c>
      <c r="U6060" s="105" t="s">
        <v>465</v>
      </c>
      <c r="V6060" s="105" t="s">
        <v>466</v>
      </c>
      <c r="W6060" s="106">
        <v>1470048837</v>
      </c>
      <c r="X6060" s="106">
        <v>0</v>
      </c>
    </row>
    <row r="6061" spans="2:24" x14ac:dyDescent="0.25">
      <c r="B6061" s="105" t="s">
        <v>467</v>
      </c>
      <c r="C6061" s="105" t="s">
        <v>468</v>
      </c>
      <c r="D6061" s="106">
        <v>844474108</v>
      </c>
      <c r="E6061" s="106">
        <v>0</v>
      </c>
      <c r="M6061" t="b">
        <f t="shared" si="475"/>
        <v>1</v>
      </c>
      <c r="N6061" t="b">
        <f t="shared" si="476"/>
        <v>1</v>
      </c>
      <c r="O6061" t="b">
        <f t="shared" si="477"/>
        <v>1</v>
      </c>
      <c r="P6061" t="b">
        <f t="shared" si="477"/>
        <v>1</v>
      </c>
      <c r="Q6061" t="b">
        <f t="shared" si="478"/>
        <v>1</v>
      </c>
      <c r="R6061" t="b">
        <f t="shared" si="479"/>
        <v>1</v>
      </c>
      <c r="U6061" s="105" t="s">
        <v>467</v>
      </c>
      <c r="V6061" s="105" t="s">
        <v>468</v>
      </c>
      <c r="W6061" s="106">
        <v>844474108</v>
      </c>
      <c r="X6061" s="106">
        <v>0</v>
      </c>
    </row>
    <row r="6062" spans="2:24" x14ac:dyDescent="0.25">
      <c r="B6062" s="105" t="s">
        <v>735</v>
      </c>
      <c r="C6062" s="105" t="s">
        <v>736</v>
      </c>
      <c r="D6062" s="106">
        <v>142988250</v>
      </c>
      <c r="E6062" s="106">
        <v>0</v>
      </c>
      <c r="M6062" t="b">
        <f t="shared" si="475"/>
        <v>1</v>
      </c>
      <c r="N6062" t="b">
        <f t="shared" si="476"/>
        <v>1</v>
      </c>
      <c r="O6062" t="b">
        <f t="shared" si="477"/>
        <v>1</v>
      </c>
      <c r="P6062" t="b">
        <f t="shared" si="477"/>
        <v>1</v>
      </c>
      <c r="Q6062" t="b">
        <f t="shared" si="478"/>
        <v>1</v>
      </c>
      <c r="R6062" t="b">
        <f t="shared" si="479"/>
        <v>1</v>
      </c>
      <c r="U6062" s="105" t="s">
        <v>735</v>
      </c>
      <c r="V6062" s="105" t="s">
        <v>736</v>
      </c>
      <c r="W6062" s="106">
        <v>142988250</v>
      </c>
      <c r="X6062" s="106">
        <v>0</v>
      </c>
    </row>
    <row r="6063" spans="2:24" x14ac:dyDescent="0.25">
      <c r="B6063" s="105" t="s">
        <v>725</v>
      </c>
      <c r="C6063" s="105" t="s">
        <v>726</v>
      </c>
      <c r="D6063" s="106">
        <v>63820000</v>
      </c>
      <c r="E6063" s="106">
        <v>0</v>
      </c>
      <c r="M6063" t="b">
        <f t="shared" si="475"/>
        <v>1</v>
      </c>
      <c r="N6063" t="b">
        <f t="shared" si="476"/>
        <v>1</v>
      </c>
      <c r="O6063" t="b">
        <f t="shared" si="477"/>
        <v>1</v>
      </c>
      <c r="P6063" t="b">
        <f t="shared" si="477"/>
        <v>1</v>
      </c>
      <c r="Q6063" t="b">
        <f t="shared" si="478"/>
        <v>1</v>
      </c>
      <c r="R6063" t="b">
        <f t="shared" si="479"/>
        <v>1</v>
      </c>
      <c r="U6063" s="105" t="s">
        <v>725</v>
      </c>
      <c r="V6063" s="105" t="s">
        <v>726</v>
      </c>
      <c r="W6063" s="106">
        <v>63820000</v>
      </c>
      <c r="X6063" s="106">
        <v>0</v>
      </c>
    </row>
    <row r="6064" spans="2:24" x14ac:dyDescent="0.25">
      <c r="B6064" s="105" t="s">
        <v>739</v>
      </c>
      <c r="C6064" s="105" t="s">
        <v>740</v>
      </c>
      <c r="D6064" s="106">
        <v>63641000</v>
      </c>
      <c r="E6064" s="106">
        <v>0</v>
      </c>
      <c r="M6064" t="b">
        <f t="shared" si="475"/>
        <v>1</v>
      </c>
      <c r="N6064" t="b">
        <f t="shared" si="476"/>
        <v>1</v>
      </c>
      <c r="O6064" t="b">
        <f t="shared" si="477"/>
        <v>1</v>
      </c>
      <c r="P6064" t="b">
        <f t="shared" si="477"/>
        <v>1</v>
      </c>
      <c r="Q6064" t="b">
        <f t="shared" si="478"/>
        <v>1</v>
      </c>
      <c r="R6064" t="b">
        <f t="shared" si="479"/>
        <v>1</v>
      </c>
      <c r="U6064" s="105" t="s">
        <v>739</v>
      </c>
      <c r="V6064" s="105" t="s">
        <v>740</v>
      </c>
      <c r="W6064" s="106">
        <v>63641000</v>
      </c>
      <c r="X6064" s="106">
        <v>0</v>
      </c>
    </row>
    <row r="6065" spans="2:24" x14ac:dyDescent="0.25">
      <c r="B6065" s="105" t="s">
        <v>741</v>
      </c>
      <c r="C6065" s="105" t="s">
        <v>742</v>
      </c>
      <c r="D6065" s="106">
        <v>85801458</v>
      </c>
      <c r="E6065" s="106">
        <v>0</v>
      </c>
      <c r="M6065" t="b">
        <f t="shared" si="475"/>
        <v>1</v>
      </c>
      <c r="N6065" t="b">
        <f t="shared" si="476"/>
        <v>1</v>
      </c>
      <c r="O6065" t="b">
        <f t="shared" si="477"/>
        <v>1</v>
      </c>
      <c r="P6065" t="b">
        <f t="shared" si="477"/>
        <v>1</v>
      </c>
      <c r="Q6065" t="b">
        <f t="shared" si="478"/>
        <v>1</v>
      </c>
      <c r="R6065" t="b">
        <f t="shared" si="479"/>
        <v>1</v>
      </c>
      <c r="U6065" s="105" t="s">
        <v>741</v>
      </c>
      <c r="V6065" s="105" t="s">
        <v>742</v>
      </c>
      <c r="W6065" s="106">
        <v>85801458</v>
      </c>
      <c r="X6065" s="106">
        <v>0</v>
      </c>
    </row>
    <row r="6066" spans="2:24" x14ac:dyDescent="0.25">
      <c r="B6066" s="105" t="s">
        <v>743</v>
      </c>
      <c r="C6066" s="105" t="s">
        <v>744</v>
      </c>
      <c r="D6066" s="106">
        <v>56922100</v>
      </c>
      <c r="E6066" s="106">
        <v>0</v>
      </c>
      <c r="M6066" t="b">
        <f t="shared" si="475"/>
        <v>1</v>
      </c>
      <c r="N6066" t="b">
        <f t="shared" si="476"/>
        <v>1</v>
      </c>
      <c r="O6066" t="b">
        <f t="shared" si="477"/>
        <v>1</v>
      </c>
      <c r="P6066" t="b">
        <f t="shared" si="477"/>
        <v>1</v>
      </c>
      <c r="Q6066" t="b">
        <f t="shared" si="478"/>
        <v>1</v>
      </c>
      <c r="R6066" t="b">
        <f t="shared" si="479"/>
        <v>1</v>
      </c>
      <c r="U6066" s="105" t="s">
        <v>743</v>
      </c>
      <c r="V6066" s="105" t="s">
        <v>744</v>
      </c>
      <c r="W6066" s="106">
        <v>56922100</v>
      </c>
      <c r="X6066" s="106">
        <v>0</v>
      </c>
    </row>
    <row r="6067" spans="2:24" x14ac:dyDescent="0.25">
      <c r="B6067" s="105" t="s">
        <v>727</v>
      </c>
      <c r="C6067" s="105" t="s">
        <v>728</v>
      </c>
      <c r="D6067" s="106">
        <v>199902363</v>
      </c>
      <c r="E6067" s="106">
        <v>0</v>
      </c>
      <c r="M6067" t="b">
        <f t="shared" si="475"/>
        <v>1</v>
      </c>
      <c r="N6067" t="b">
        <f t="shared" si="476"/>
        <v>1</v>
      </c>
      <c r="O6067" t="b">
        <f t="shared" si="477"/>
        <v>1</v>
      </c>
      <c r="P6067" t="b">
        <f t="shared" si="477"/>
        <v>1</v>
      </c>
      <c r="Q6067" t="b">
        <f t="shared" si="478"/>
        <v>1</v>
      </c>
      <c r="R6067" t="b">
        <f t="shared" si="479"/>
        <v>1</v>
      </c>
      <c r="U6067" s="105" t="s">
        <v>727</v>
      </c>
      <c r="V6067" s="105" t="s">
        <v>728</v>
      </c>
      <c r="W6067" s="106">
        <v>199902363</v>
      </c>
      <c r="X6067" s="106">
        <v>0</v>
      </c>
    </row>
    <row r="6068" spans="2:24" x14ac:dyDescent="0.25">
      <c r="B6068" s="105" t="s">
        <v>1582</v>
      </c>
      <c r="C6068" s="105" t="s">
        <v>1583</v>
      </c>
      <c r="D6068" s="106">
        <v>12499558</v>
      </c>
      <c r="E6068" s="106">
        <v>0</v>
      </c>
      <c r="M6068" t="b">
        <f t="shared" si="475"/>
        <v>1</v>
      </c>
      <c r="N6068" t="b">
        <f t="shared" si="476"/>
        <v>1</v>
      </c>
      <c r="O6068" t="b">
        <f t="shared" si="477"/>
        <v>1</v>
      </c>
      <c r="P6068" t="b">
        <f t="shared" si="477"/>
        <v>1</v>
      </c>
      <c r="Q6068" t="b">
        <f t="shared" si="478"/>
        <v>1</v>
      </c>
      <c r="R6068" t="b">
        <f t="shared" si="479"/>
        <v>1</v>
      </c>
      <c r="U6068" s="105" t="s">
        <v>1582</v>
      </c>
      <c r="V6068" s="105" t="s">
        <v>1583</v>
      </c>
      <c r="W6068" s="106">
        <v>12499558</v>
      </c>
      <c r="X6068" s="106">
        <v>0</v>
      </c>
    </row>
    <row r="6069" spans="2:24" x14ac:dyDescent="0.25">
      <c r="B6069" s="105" t="s">
        <v>572</v>
      </c>
      <c r="C6069" s="105" t="s">
        <v>573</v>
      </c>
      <c r="D6069" s="106">
        <v>538084250</v>
      </c>
      <c r="E6069" s="106">
        <v>0</v>
      </c>
      <c r="M6069" t="b">
        <f t="shared" si="475"/>
        <v>1</v>
      </c>
      <c r="N6069" t="b">
        <f t="shared" si="476"/>
        <v>1</v>
      </c>
      <c r="O6069" t="b">
        <f t="shared" si="477"/>
        <v>1</v>
      </c>
      <c r="P6069" t="b">
        <f t="shared" si="477"/>
        <v>1</v>
      </c>
      <c r="Q6069" t="b">
        <f t="shared" si="478"/>
        <v>1</v>
      </c>
      <c r="R6069" t="b">
        <f t="shared" si="479"/>
        <v>1</v>
      </c>
      <c r="U6069" s="105" t="s">
        <v>572</v>
      </c>
      <c r="V6069" s="105" t="s">
        <v>573</v>
      </c>
      <c r="W6069" s="106">
        <v>538084250</v>
      </c>
      <c r="X6069" s="106">
        <v>0</v>
      </c>
    </row>
    <row r="6070" spans="2:24" x14ac:dyDescent="0.25">
      <c r="B6070" s="105" t="s">
        <v>574</v>
      </c>
      <c r="C6070" s="105" t="s">
        <v>573</v>
      </c>
      <c r="D6070" s="106">
        <v>538084250</v>
      </c>
      <c r="E6070" s="106">
        <v>0</v>
      </c>
      <c r="M6070" t="b">
        <f t="shared" si="475"/>
        <v>1</v>
      </c>
      <c r="N6070" t="b">
        <f t="shared" si="476"/>
        <v>1</v>
      </c>
      <c r="O6070" t="b">
        <f t="shared" si="477"/>
        <v>1</v>
      </c>
      <c r="P6070" t="b">
        <f t="shared" si="477"/>
        <v>1</v>
      </c>
      <c r="Q6070" t="b">
        <f t="shared" si="478"/>
        <v>1</v>
      </c>
      <c r="R6070" t="b">
        <f t="shared" si="479"/>
        <v>1</v>
      </c>
      <c r="U6070" s="105" t="s">
        <v>574</v>
      </c>
      <c r="V6070" s="105" t="s">
        <v>573</v>
      </c>
      <c r="W6070" s="106">
        <v>538084250</v>
      </c>
      <c r="X6070" s="106">
        <v>0</v>
      </c>
    </row>
    <row r="6071" spans="2:24" x14ac:dyDescent="0.25">
      <c r="B6071" s="105" t="s">
        <v>480</v>
      </c>
      <c r="C6071" s="105" t="s">
        <v>481</v>
      </c>
      <c r="D6071" s="106">
        <v>369999620</v>
      </c>
      <c r="E6071" s="106">
        <v>0</v>
      </c>
      <c r="M6071" t="b">
        <f t="shared" si="475"/>
        <v>1</v>
      </c>
      <c r="N6071" t="b">
        <f t="shared" si="476"/>
        <v>1</v>
      </c>
      <c r="O6071" t="b">
        <f t="shared" si="477"/>
        <v>1</v>
      </c>
      <c r="P6071" t="b">
        <f t="shared" si="477"/>
        <v>1</v>
      </c>
      <c r="Q6071" t="b">
        <f t="shared" si="478"/>
        <v>1</v>
      </c>
      <c r="R6071" t="b">
        <f t="shared" si="479"/>
        <v>1</v>
      </c>
      <c r="U6071" s="105" t="s">
        <v>480</v>
      </c>
      <c r="V6071" s="105" t="s">
        <v>481</v>
      </c>
      <c r="W6071" s="106">
        <v>369999620</v>
      </c>
      <c r="X6071" s="106">
        <v>0</v>
      </c>
    </row>
    <row r="6072" spans="2:24" x14ac:dyDescent="0.25">
      <c r="B6072" s="105" t="s">
        <v>482</v>
      </c>
      <c r="C6072" s="105" t="s">
        <v>481</v>
      </c>
      <c r="D6072" s="106">
        <v>369999620</v>
      </c>
      <c r="E6072" s="106">
        <v>0</v>
      </c>
      <c r="M6072" t="b">
        <f t="shared" si="475"/>
        <v>1</v>
      </c>
      <c r="N6072" t="b">
        <f t="shared" si="476"/>
        <v>1</v>
      </c>
      <c r="O6072" t="b">
        <f t="shared" si="477"/>
        <v>1</v>
      </c>
      <c r="P6072" t="b">
        <f t="shared" si="477"/>
        <v>1</v>
      </c>
      <c r="Q6072" t="b">
        <f t="shared" si="478"/>
        <v>1</v>
      </c>
      <c r="R6072" t="b">
        <f t="shared" si="479"/>
        <v>1</v>
      </c>
      <c r="U6072" s="105" t="s">
        <v>482</v>
      </c>
      <c r="V6072" s="105" t="s">
        <v>481</v>
      </c>
      <c r="W6072" s="106">
        <v>369999620</v>
      </c>
      <c r="X6072" s="106">
        <v>0</v>
      </c>
    </row>
    <row r="6073" spans="2:24" x14ac:dyDescent="0.25">
      <c r="B6073" s="105" t="s">
        <v>666</v>
      </c>
      <c r="C6073" s="105" t="s">
        <v>667</v>
      </c>
      <c r="D6073" s="106">
        <v>93595136</v>
      </c>
      <c r="E6073" s="106">
        <v>0</v>
      </c>
      <c r="M6073" t="b">
        <f t="shared" si="475"/>
        <v>1</v>
      </c>
      <c r="N6073" t="b">
        <f t="shared" si="476"/>
        <v>1</v>
      </c>
      <c r="O6073" t="b">
        <f t="shared" si="477"/>
        <v>1</v>
      </c>
      <c r="P6073" t="b">
        <f t="shared" si="477"/>
        <v>1</v>
      </c>
      <c r="Q6073" t="b">
        <f t="shared" si="478"/>
        <v>1</v>
      </c>
      <c r="R6073" t="b">
        <f t="shared" si="479"/>
        <v>1</v>
      </c>
      <c r="U6073" s="105" t="s">
        <v>666</v>
      </c>
      <c r="V6073" s="105" t="s">
        <v>667</v>
      </c>
      <c r="W6073" s="106">
        <v>93595136</v>
      </c>
      <c r="X6073" s="106">
        <v>0</v>
      </c>
    </row>
    <row r="6074" spans="2:24" x14ac:dyDescent="0.25">
      <c r="B6074" s="105" t="s">
        <v>668</v>
      </c>
      <c r="C6074" s="105" t="s">
        <v>669</v>
      </c>
      <c r="D6074" s="106">
        <v>93595136</v>
      </c>
      <c r="E6074" s="106">
        <v>0</v>
      </c>
      <c r="M6074" t="b">
        <f t="shared" si="475"/>
        <v>1</v>
      </c>
      <c r="N6074" t="b">
        <f t="shared" si="476"/>
        <v>1</v>
      </c>
      <c r="O6074" t="b">
        <f t="shared" si="477"/>
        <v>1</v>
      </c>
      <c r="P6074" t="b">
        <f t="shared" si="477"/>
        <v>1</v>
      </c>
      <c r="Q6074" t="b">
        <f t="shared" si="478"/>
        <v>1</v>
      </c>
      <c r="R6074" t="b">
        <f t="shared" si="479"/>
        <v>1</v>
      </c>
      <c r="U6074" s="105" t="s">
        <v>668</v>
      </c>
      <c r="V6074" s="105" t="s">
        <v>669</v>
      </c>
      <c r="W6074" s="106">
        <v>93595136</v>
      </c>
      <c r="X6074" s="106">
        <v>0</v>
      </c>
    </row>
    <row r="6075" spans="2:24" x14ac:dyDescent="0.25">
      <c r="B6075" s="105" t="s">
        <v>670</v>
      </c>
      <c r="C6075" s="105" t="s">
        <v>669</v>
      </c>
      <c r="D6075" s="106">
        <v>93595136</v>
      </c>
      <c r="E6075" s="106">
        <v>0</v>
      </c>
      <c r="M6075" t="b">
        <f t="shared" si="475"/>
        <v>1</v>
      </c>
      <c r="N6075" t="b">
        <f t="shared" si="476"/>
        <v>1</v>
      </c>
      <c r="O6075" t="b">
        <f t="shared" si="477"/>
        <v>1</v>
      </c>
      <c r="P6075" t="b">
        <f t="shared" si="477"/>
        <v>1</v>
      </c>
      <c r="Q6075" t="b">
        <f t="shared" si="478"/>
        <v>1</v>
      </c>
      <c r="R6075" t="b">
        <f t="shared" si="479"/>
        <v>1</v>
      </c>
      <c r="U6075" s="105" t="s">
        <v>670</v>
      </c>
      <c r="V6075" s="105" t="s">
        <v>669</v>
      </c>
      <c r="W6075" s="106">
        <v>93595136</v>
      </c>
      <c r="X6075" s="106">
        <v>0</v>
      </c>
    </row>
    <row r="6076" spans="2:24" x14ac:dyDescent="0.25">
      <c r="B6076" s="105" t="s">
        <v>671</v>
      </c>
      <c r="C6076" s="105" t="s">
        <v>672</v>
      </c>
      <c r="D6076" s="106">
        <v>215264360</v>
      </c>
      <c r="E6076" s="106">
        <v>0</v>
      </c>
      <c r="M6076" t="b">
        <f t="shared" si="475"/>
        <v>1</v>
      </c>
      <c r="N6076" t="b">
        <f t="shared" si="476"/>
        <v>1</v>
      </c>
      <c r="O6076" t="b">
        <f t="shared" si="477"/>
        <v>1</v>
      </c>
      <c r="P6076" t="b">
        <f t="shared" si="477"/>
        <v>1</v>
      </c>
      <c r="Q6076" t="b">
        <f t="shared" si="478"/>
        <v>1</v>
      </c>
      <c r="R6076" t="b">
        <f t="shared" si="479"/>
        <v>1</v>
      </c>
      <c r="U6076" s="105" t="s">
        <v>671</v>
      </c>
      <c r="V6076" s="105" t="s">
        <v>672</v>
      </c>
      <c r="W6076" s="106">
        <v>215264360</v>
      </c>
      <c r="X6076" s="106">
        <v>0</v>
      </c>
    </row>
    <row r="6077" spans="2:24" x14ac:dyDescent="0.25">
      <c r="B6077" s="105" t="s">
        <v>673</v>
      </c>
      <c r="C6077" s="105" t="s">
        <v>674</v>
      </c>
      <c r="D6077" s="106">
        <v>215264360</v>
      </c>
      <c r="E6077" s="106">
        <v>0</v>
      </c>
      <c r="M6077" t="b">
        <f t="shared" si="475"/>
        <v>1</v>
      </c>
      <c r="N6077" t="b">
        <f t="shared" si="476"/>
        <v>1</v>
      </c>
      <c r="O6077" t="b">
        <f t="shared" si="477"/>
        <v>1</v>
      </c>
      <c r="P6077" t="b">
        <f t="shared" si="477"/>
        <v>1</v>
      </c>
      <c r="Q6077" t="b">
        <f t="shared" si="478"/>
        <v>1</v>
      </c>
      <c r="R6077" t="b">
        <f t="shared" si="479"/>
        <v>1</v>
      </c>
      <c r="U6077" s="105" t="s">
        <v>673</v>
      </c>
      <c r="V6077" s="105" t="s">
        <v>674</v>
      </c>
      <c r="W6077" s="106">
        <v>215264360</v>
      </c>
      <c r="X6077" s="106">
        <v>0</v>
      </c>
    </row>
    <row r="6078" spans="2:24" x14ac:dyDescent="0.25">
      <c r="B6078" s="105" t="s">
        <v>675</v>
      </c>
      <c r="C6078" s="105" t="s">
        <v>674</v>
      </c>
      <c r="D6078" s="106">
        <v>215264360</v>
      </c>
      <c r="E6078" s="106">
        <v>0</v>
      </c>
      <c r="M6078" t="b">
        <f t="shared" si="475"/>
        <v>1</v>
      </c>
      <c r="N6078" t="b">
        <f t="shared" si="476"/>
        <v>1</v>
      </c>
      <c r="O6078" t="b">
        <f t="shared" si="477"/>
        <v>1</v>
      </c>
      <c r="P6078" t="b">
        <f t="shared" si="477"/>
        <v>1</v>
      </c>
      <c r="Q6078" t="b">
        <f t="shared" si="478"/>
        <v>1</v>
      </c>
      <c r="R6078" t="b">
        <f t="shared" si="479"/>
        <v>1</v>
      </c>
      <c r="U6078" s="105" t="s">
        <v>675</v>
      </c>
      <c r="V6078" s="105" t="s">
        <v>674</v>
      </c>
      <c r="W6078" s="106">
        <v>215264360</v>
      </c>
      <c r="X6078" s="106">
        <v>0</v>
      </c>
    </row>
    <row r="6079" spans="2:24" x14ac:dyDescent="0.25">
      <c r="B6079" s="105" t="s">
        <v>338</v>
      </c>
      <c r="C6079" s="105" t="s">
        <v>339</v>
      </c>
      <c r="D6079" s="106">
        <v>320322692</v>
      </c>
      <c r="E6079" s="106">
        <v>0</v>
      </c>
      <c r="M6079" t="b">
        <f t="shared" si="475"/>
        <v>1</v>
      </c>
      <c r="N6079" t="b">
        <f t="shared" si="476"/>
        <v>1</v>
      </c>
      <c r="O6079" t="b">
        <f t="shared" si="477"/>
        <v>1</v>
      </c>
      <c r="P6079" t="b">
        <f t="shared" si="477"/>
        <v>1</v>
      </c>
      <c r="Q6079" t="b">
        <f t="shared" si="478"/>
        <v>1</v>
      </c>
      <c r="R6079" t="b">
        <f t="shared" si="479"/>
        <v>1</v>
      </c>
      <c r="U6079" s="105" t="s">
        <v>338</v>
      </c>
      <c r="V6079" s="105" t="s">
        <v>339</v>
      </c>
      <c r="W6079" s="106">
        <v>320322692</v>
      </c>
      <c r="X6079" s="106">
        <v>0</v>
      </c>
    </row>
    <row r="6080" spans="2:24" x14ac:dyDescent="0.25">
      <c r="B6080" s="105" t="s">
        <v>469</v>
      </c>
      <c r="C6080" s="105" t="s">
        <v>470</v>
      </c>
      <c r="D6080" s="106">
        <v>174153351</v>
      </c>
      <c r="E6080" s="106">
        <v>0</v>
      </c>
      <c r="M6080" t="b">
        <f t="shared" si="475"/>
        <v>1</v>
      </c>
      <c r="N6080" t="b">
        <f t="shared" si="476"/>
        <v>1</v>
      </c>
      <c r="O6080" t="b">
        <f t="shared" si="477"/>
        <v>1</v>
      </c>
      <c r="P6080" t="b">
        <f t="shared" si="477"/>
        <v>1</v>
      </c>
      <c r="Q6080" t="b">
        <f t="shared" si="478"/>
        <v>1</v>
      </c>
      <c r="R6080" t="b">
        <f t="shared" si="479"/>
        <v>1</v>
      </c>
      <c r="U6080" s="105" t="s">
        <v>469</v>
      </c>
      <c r="V6080" s="105" t="s">
        <v>470</v>
      </c>
      <c r="W6080" s="106">
        <v>174153351</v>
      </c>
      <c r="X6080" s="106">
        <v>0</v>
      </c>
    </row>
    <row r="6081" spans="2:24" x14ac:dyDescent="0.25">
      <c r="B6081" s="105" t="s">
        <v>471</v>
      </c>
      <c r="C6081" s="105" t="s">
        <v>472</v>
      </c>
      <c r="D6081" s="106">
        <v>174153351</v>
      </c>
      <c r="E6081" s="106">
        <v>0</v>
      </c>
      <c r="M6081" t="b">
        <f t="shared" si="475"/>
        <v>1</v>
      </c>
      <c r="N6081" t="b">
        <f t="shared" si="476"/>
        <v>1</v>
      </c>
      <c r="O6081" t="b">
        <f t="shared" si="477"/>
        <v>1</v>
      </c>
      <c r="P6081" t="b">
        <f t="shared" si="477"/>
        <v>1</v>
      </c>
      <c r="Q6081" t="b">
        <f t="shared" si="478"/>
        <v>1</v>
      </c>
      <c r="R6081" t="b">
        <f t="shared" si="479"/>
        <v>1</v>
      </c>
      <c r="U6081" s="105" t="s">
        <v>471</v>
      </c>
      <c r="V6081" s="105" t="s">
        <v>472</v>
      </c>
      <c r="W6081" s="106">
        <v>174153351</v>
      </c>
      <c r="X6081" s="106">
        <v>0</v>
      </c>
    </row>
    <row r="6082" spans="2:24" x14ac:dyDescent="0.25">
      <c r="B6082" s="105" t="s">
        <v>340</v>
      </c>
      <c r="C6082" s="105" t="s">
        <v>341</v>
      </c>
      <c r="D6082" s="106">
        <v>146169341</v>
      </c>
      <c r="E6082" s="106">
        <v>0</v>
      </c>
      <c r="M6082" t="b">
        <f t="shared" si="475"/>
        <v>1</v>
      </c>
      <c r="N6082" t="b">
        <f t="shared" si="476"/>
        <v>1</v>
      </c>
      <c r="O6082" t="b">
        <f t="shared" si="477"/>
        <v>1</v>
      </c>
      <c r="P6082" t="b">
        <f t="shared" si="477"/>
        <v>1</v>
      </c>
      <c r="Q6082" t="b">
        <f t="shared" si="478"/>
        <v>1</v>
      </c>
      <c r="R6082" t="b">
        <f t="shared" si="479"/>
        <v>1</v>
      </c>
      <c r="U6082" s="105" t="s">
        <v>340</v>
      </c>
      <c r="V6082" s="105" t="s">
        <v>341</v>
      </c>
      <c r="W6082" s="106">
        <v>146169341</v>
      </c>
      <c r="X6082" s="106">
        <v>0</v>
      </c>
    </row>
    <row r="6083" spans="2:24" x14ac:dyDescent="0.25">
      <c r="B6083" s="105" t="s">
        <v>392</v>
      </c>
      <c r="C6083" s="105" t="s">
        <v>341</v>
      </c>
      <c r="D6083" s="106">
        <v>40442210</v>
      </c>
      <c r="E6083" s="106">
        <v>0</v>
      </c>
      <c r="M6083" t="b">
        <f t="shared" si="475"/>
        <v>1</v>
      </c>
      <c r="N6083" t="b">
        <f t="shared" si="476"/>
        <v>1</v>
      </c>
      <c r="O6083" t="b">
        <f t="shared" si="477"/>
        <v>1</v>
      </c>
      <c r="P6083" t="b">
        <f t="shared" si="477"/>
        <v>1</v>
      </c>
      <c r="Q6083" t="b">
        <f t="shared" si="478"/>
        <v>1</v>
      </c>
      <c r="R6083" t="b">
        <f t="shared" si="479"/>
        <v>1</v>
      </c>
      <c r="U6083" s="105" t="s">
        <v>392</v>
      </c>
      <c r="V6083" s="105" t="s">
        <v>341</v>
      </c>
      <c r="W6083" s="106">
        <v>40442210</v>
      </c>
      <c r="X6083" s="106">
        <v>0</v>
      </c>
    </row>
    <row r="6084" spans="2:24" x14ac:dyDescent="0.25">
      <c r="B6084" s="105" t="s">
        <v>342</v>
      </c>
      <c r="C6084" s="105" t="s">
        <v>343</v>
      </c>
      <c r="D6084" s="106">
        <v>5500999</v>
      </c>
      <c r="E6084" s="106">
        <v>0</v>
      </c>
      <c r="M6084" t="b">
        <f t="shared" si="475"/>
        <v>1</v>
      </c>
      <c r="N6084" t="b">
        <f t="shared" si="476"/>
        <v>1</v>
      </c>
      <c r="O6084" t="b">
        <f t="shared" si="477"/>
        <v>1</v>
      </c>
      <c r="P6084" t="b">
        <f t="shared" si="477"/>
        <v>1</v>
      </c>
      <c r="Q6084" t="b">
        <f t="shared" si="478"/>
        <v>1</v>
      </c>
      <c r="R6084" t="b">
        <f t="shared" si="479"/>
        <v>1</v>
      </c>
      <c r="U6084" s="105" t="s">
        <v>342</v>
      </c>
      <c r="V6084" s="105" t="s">
        <v>343</v>
      </c>
      <c r="W6084" s="106">
        <v>5500999</v>
      </c>
      <c r="X6084" s="106">
        <v>0</v>
      </c>
    </row>
    <row r="6085" spans="2:24" x14ac:dyDescent="0.25">
      <c r="B6085" s="105" t="s">
        <v>344</v>
      </c>
      <c r="C6085" s="105" t="s">
        <v>345</v>
      </c>
      <c r="D6085" s="106">
        <v>19200000</v>
      </c>
      <c r="E6085" s="106">
        <v>0</v>
      </c>
      <c r="M6085" t="b">
        <f t="shared" si="475"/>
        <v>1</v>
      </c>
      <c r="N6085" t="b">
        <f t="shared" si="476"/>
        <v>1</v>
      </c>
      <c r="O6085" t="b">
        <f t="shared" si="477"/>
        <v>1</v>
      </c>
      <c r="P6085" t="b">
        <f t="shared" si="477"/>
        <v>1</v>
      </c>
      <c r="Q6085" t="b">
        <f t="shared" si="478"/>
        <v>1</v>
      </c>
      <c r="R6085" t="b">
        <f t="shared" si="479"/>
        <v>1</v>
      </c>
      <c r="U6085" s="105" t="s">
        <v>344</v>
      </c>
      <c r="V6085" s="105" t="s">
        <v>345</v>
      </c>
      <c r="W6085" s="106">
        <v>19200000</v>
      </c>
      <c r="X6085" s="106">
        <v>0</v>
      </c>
    </row>
    <row r="6086" spans="2:24" x14ac:dyDescent="0.25">
      <c r="B6086" s="105" t="s">
        <v>346</v>
      </c>
      <c r="C6086" s="105" t="s">
        <v>347</v>
      </c>
      <c r="D6086" s="106">
        <v>7194006</v>
      </c>
      <c r="E6086" s="106">
        <v>0</v>
      </c>
      <c r="M6086" t="b">
        <f t="shared" si="475"/>
        <v>1</v>
      </c>
      <c r="N6086" t="b">
        <f t="shared" si="476"/>
        <v>1</v>
      </c>
      <c r="O6086" t="b">
        <f t="shared" si="477"/>
        <v>1</v>
      </c>
      <c r="P6086" t="b">
        <f t="shared" si="477"/>
        <v>1</v>
      </c>
      <c r="Q6086" t="b">
        <f t="shared" si="478"/>
        <v>1</v>
      </c>
      <c r="R6086" t="b">
        <f t="shared" si="479"/>
        <v>1</v>
      </c>
      <c r="U6086" s="105" t="s">
        <v>346</v>
      </c>
      <c r="V6086" s="105" t="s">
        <v>347</v>
      </c>
      <c r="W6086" s="106">
        <v>7194006</v>
      </c>
      <c r="X6086" s="106">
        <v>0</v>
      </c>
    </row>
    <row r="6087" spans="2:24" x14ac:dyDescent="0.25">
      <c r="B6087" s="105" t="s">
        <v>348</v>
      </c>
      <c r="C6087" s="105" t="s">
        <v>1542</v>
      </c>
      <c r="D6087" s="106">
        <v>14796000</v>
      </c>
      <c r="E6087" s="106">
        <v>0</v>
      </c>
      <c r="M6087" t="b">
        <f t="shared" si="475"/>
        <v>1</v>
      </c>
      <c r="N6087" t="b">
        <f t="shared" si="476"/>
        <v>1</v>
      </c>
      <c r="O6087" t="b">
        <f t="shared" si="477"/>
        <v>1</v>
      </c>
      <c r="P6087" t="b">
        <f t="shared" si="477"/>
        <v>1</v>
      </c>
      <c r="Q6087" t="b">
        <f t="shared" si="478"/>
        <v>1</v>
      </c>
      <c r="R6087" t="b">
        <f t="shared" si="479"/>
        <v>1</v>
      </c>
      <c r="U6087" s="105" t="s">
        <v>348</v>
      </c>
      <c r="V6087" s="105" t="s">
        <v>1542</v>
      </c>
      <c r="W6087" s="106">
        <v>14796000</v>
      </c>
      <c r="X6087" s="106">
        <v>0</v>
      </c>
    </row>
    <row r="6088" spans="2:24" x14ac:dyDescent="0.25">
      <c r="B6088" s="105" t="s">
        <v>349</v>
      </c>
      <c r="C6088" s="105" t="s">
        <v>350</v>
      </c>
      <c r="D6088" s="106">
        <v>5545503</v>
      </c>
      <c r="E6088" s="106">
        <v>0</v>
      </c>
      <c r="M6088" t="b">
        <f t="shared" si="475"/>
        <v>1</v>
      </c>
      <c r="N6088" t="b">
        <f t="shared" si="476"/>
        <v>1</v>
      </c>
      <c r="O6088" t="b">
        <f t="shared" si="477"/>
        <v>1</v>
      </c>
      <c r="P6088" t="b">
        <f t="shared" si="477"/>
        <v>1</v>
      </c>
      <c r="Q6088" t="b">
        <f t="shared" si="478"/>
        <v>1</v>
      </c>
      <c r="R6088" t="b">
        <f t="shared" si="479"/>
        <v>1</v>
      </c>
      <c r="U6088" s="105" t="s">
        <v>349</v>
      </c>
      <c r="V6088" s="105" t="s">
        <v>350</v>
      </c>
      <c r="W6088" s="106">
        <v>5545503</v>
      </c>
      <c r="X6088" s="106">
        <v>0</v>
      </c>
    </row>
    <row r="6089" spans="2:24" x14ac:dyDescent="0.25">
      <c r="B6089" s="105" t="s">
        <v>351</v>
      </c>
      <c r="C6089" s="105" t="s">
        <v>352</v>
      </c>
      <c r="D6089" s="106">
        <v>12500000</v>
      </c>
      <c r="E6089" s="106">
        <v>0</v>
      </c>
      <c r="M6089" t="b">
        <f t="shared" si="475"/>
        <v>1</v>
      </c>
      <c r="N6089" t="b">
        <f t="shared" si="476"/>
        <v>1</v>
      </c>
      <c r="O6089" t="b">
        <f t="shared" si="477"/>
        <v>1</v>
      </c>
      <c r="P6089" t="b">
        <f t="shared" si="477"/>
        <v>1</v>
      </c>
      <c r="Q6089" t="b">
        <f t="shared" si="478"/>
        <v>1</v>
      </c>
      <c r="R6089" t="b">
        <f t="shared" si="479"/>
        <v>1</v>
      </c>
      <c r="U6089" s="105" t="s">
        <v>351</v>
      </c>
      <c r="V6089" s="105" t="s">
        <v>352</v>
      </c>
      <c r="W6089" s="106">
        <v>12500000</v>
      </c>
      <c r="X6089" s="106">
        <v>0</v>
      </c>
    </row>
    <row r="6090" spans="2:24" x14ac:dyDescent="0.25">
      <c r="B6090" s="105" t="s">
        <v>353</v>
      </c>
      <c r="C6090" s="105" t="s">
        <v>354</v>
      </c>
      <c r="D6090" s="106">
        <v>7670762</v>
      </c>
      <c r="E6090" s="106">
        <v>0</v>
      </c>
      <c r="M6090" t="b">
        <f t="shared" si="475"/>
        <v>1</v>
      </c>
      <c r="N6090" t="b">
        <f t="shared" si="476"/>
        <v>1</v>
      </c>
      <c r="O6090" t="b">
        <f t="shared" si="477"/>
        <v>1</v>
      </c>
      <c r="P6090" t="b">
        <f t="shared" si="477"/>
        <v>1</v>
      </c>
      <c r="Q6090" t="b">
        <f t="shared" si="478"/>
        <v>1</v>
      </c>
      <c r="R6090" t="b">
        <f t="shared" si="479"/>
        <v>1</v>
      </c>
      <c r="U6090" s="105" t="s">
        <v>353</v>
      </c>
      <c r="V6090" s="105" t="s">
        <v>354</v>
      </c>
      <c r="W6090" s="106">
        <v>7670762</v>
      </c>
      <c r="X6090" s="106">
        <v>0</v>
      </c>
    </row>
    <row r="6091" spans="2:24" x14ac:dyDescent="0.25">
      <c r="B6091" s="105" t="s">
        <v>355</v>
      </c>
      <c r="C6091" s="105" t="s">
        <v>356</v>
      </c>
      <c r="D6091" s="106">
        <v>13405997</v>
      </c>
      <c r="E6091" s="106">
        <v>0</v>
      </c>
      <c r="M6091" t="b">
        <f t="shared" si="475"/>
        <v>1</v>
      </c>
      <c r="N6091" t="b">
        <f t="shared" si="476"/>
        <v>1</v>
      </c>
      <c r="O6091" t="b">
        <f t="shared" si="477"/>
        <v>1</v>
      </c>
      <c r="P6091" t="b">
        <f t="shared" si="477"/>
        <v>1</v>
      </c>
      <c r="Q6091" t="b">
        <f t="shared" si="478"/>
        <v>1</v>
      </c>
      <c r="R6091" t="b">
        <f t="shared" si="479"/>
        <v>1</v>
      </c>
      <c r="U6091" s="105" t="s">
        <v>355</v>
      </c>
      <c r="V6091" s="105" t="s">
        <v>356</v>
      </c>
      <c r="W6091" s="106">
        <v>13405997</v>
      </c>
      <c r="X6091" s="106">
        <v>0</v>
      </c>
    </row>
    <row r="6092" spans="2:24" x14ac:dyDescent="0.25">
      <c r="B6092" s="105" t="s">
        <v>357</v>
      </c>
      <c r="C6092" s="105" t="s">
        <v>358</v>
      </c>
      <c r="D6092" s="106">
        <v>12000000</v>
      </c>
      <c r="E6092" s="106">
        <v>0</v>
      </c>
      <c r="M6092" t="b">
        <f t="shared" si="475"/>
        <v>1</v>
      </c>
      <c r="N6092" t="b">
        <f t="shared" si="476"/>
        <v>1</v>
      </c>
      <c r="O6092" t="b">
        <f t="shared" si="477"/>
        <v>1</v>
      </c>
      <c r="P6092" t="b">
        <f t="shared" si="477"/>
        <v>1</v>
      </c>
      <c r="Q6092" t="b">
        <f t="shared" si="478"/>
        <v>1</v>
      </c>
      <c r="R6092" t="b">
        <f t="shared" si="479"/>
        <v>1</v>
      </c>
      <c r="U6092" s="105" t="s">
        <v>357</v>
      </c>
      <c r="V6092" s="105" t="s">
        <v>358</v>
      </c>
      <c r="W6092" s="106">
        <v>12000000</v>
      </c>
      <c r="X6092" s="106">
        <v>0</v>
      </c>
    </row>
    <row r="6093" spans="2:24" x14ac:dyDescent="0.25">
      <c r="B6093" s="105" t="s">
        <v>1464</v>
      </c>
      <c r="C6093" s="105" t="s">
        <v>1465</v>
      </c>
      <c r="D6093" s="106">
        <v>7913864</v>
      </c>
      <c r="E6093" s="106">
        <v>0</v>
      </c>
      <c r="M6093" t="b">
        <f t="shared" si="475"/>
        <v>1</v>
      </c>
      <c r="N6093" t="b">
        <f t="shared" si="476"/>
        <v>1</v>
      </c>
      <c r="O6093" t="b">
        <f t="shared" si="477"/>
        <v>1</v>
      </c>
      <c r="P6093" t="b">
        <f t="shared" si="477"/>
        <v>1</v>
      </c>
      <c r="Q6093" t="b">
        <f t="shared" si="478"/>
        <v>1</v>
      </c>
      <c r="R6093" t="b">
        <f t="shared" si="479"/>
        <v>1</v>
      </c>
      <c r="U6093" s="105" t="s">
        <v>1464</v>
      </c>
      <c r="V6093" s="105" t="s">
        <v>1465</v>
      </c>
      <c r="W6093" s="106">
        <v>7913864</v>
      </c>
      <c r="X6093" s="106">
        <v>0</v>
      </c>
    </row>
    <row r="6094" spans="2:24" x14ac:dyDescent="0.25">
      <c r="B6094" s="105" t="s">
        <v>473</v>
      </c>
      <c r="C6094" s="105" t="s">
        <v>474</v>
      </c>
      <c r="D6094" s="106">
        <v>87416464</v>
      </c>
      <c r="E6094" s="106">
        <v>0</v>
      </c>
      <c r="M6094" t="b">
        <f t="shared" si="475"/>
        <v>1</v>
      </c>
      <c r="N6094" t="b">
        <f t="shared" si="476"/>
        <v>1</v>
      </c>
      <c r="O6094" t="b">
        <f t="shared" si="477"/>
        <v>1</v>
      </c>
      <c r="P6094" t="b">
        <f t="shared" si="477"/>
        <v>1</v>
      </c>
      <c r="Q6094" t="b">
        <f t="shared" si="478"/>
        <v>1</v>
      </c>
      <c r="R6094" t="b">
        <f t="shared" si="479"/>
        <v>1</v>
      </c>
      <c r="U6094" s="105" t="s">
        <v>473</v>
      </c>
      <c r="V6094" s="105" t="s">
        <v>474</v>
      </c>
      <c r="W6094" s="106">
        <v>87416464</v>
      </c>
      <c r="X6094" s="106">
        <v>0</v>
      </c>
    </row>
    <row r="6095" spans="2:24" x14ac:dyDescent="0.25">
      <c r="B6095" s="105" t="s">
        <v>475</v>
      </c>
      <c r="C6095" s="105" t="s">
        <v>476</v>
      </c>
      <c r="D6095" s="106">
        <v>87416464</v>
      </c>
      <c r="E6095" s="106">
        <v>0</v>
      </c>
      <c r="M6095" t="b">
        <f t="shared" si="475"/>
        <v>1</v>
      </c>
      <c r="N6095" t="b">
        <f t="shared" si="476"/>
        <v>1</v>
      </c>
      <c r="O6095" t="b">
        <f t="shared" si="477"/>
        <v>1</v>
      </c>
      <c r="P6095" t="b">
        <f t="shared" si="477"/>
        <v>1</v>
      </c>
      <c r="Q6095" t="b">
        <f t="shared" si="478"/>
        <v>1</v>
      </c>
      <c r="R6095" t="b">
        <f t="shared" si="479"/>
        <v>1</v>
      </c>
      <c r="U6095" s="105" t="s">
        <v>475</v>
      </c>
      <c r="V6095" s="105" t="s">
        <v>476</v>
      </c>
      <c r="W6095" s="106">
        <v>87416464</v>
      </c>
      <c r="X6095" s="106">
        <v>0</v>
      </c>
    </row>
    <row r="6096" spans="2:24" x14ac:dyDescent="0.25">
      <c r="B6096" s="105" t="s">
        <v>477</v>
      </c>
      <c r="C6096" s="105" t="s">
        <v>476</v>
      </c>
      <c r="D6096" s="106">
        <v>87416464</v>
      </c>
      <c r="E6096" s="106">
        <v>0</v>
      </c>
      <c r="M6096" t="b">
        <f t="shared" si="475"/>
        <v>1</v>
      </c>
      <c r="N6096" t="b">
        <f t="shared" si="476"/>
        <v>1</v>
      </c>
      <c r="O6096" t="b">
        <f t="shared" si="477"/>
        <v>1</v>
      </c>
      <c r="P6096" t="b">
        <f t="shared" si="477"/>
        <v>1</v>
      </c>
      <c r="Q6096" t="b">
        <f t="shared" si="478"/>
        <v>1</v>
      </c>
      <c r="R6096" t="b">
        <f t="shared" si="479"/>
        <v>1</v>
      </c>
      <c r="U6096" s="105" t="s">
        <v>477</v>
      </c>
      <c r="V6096" s="105" t="s">
        <v>476</v>
      </c>
      <c r="W6096" s="106">
        <v>87416464</v>
      </c>
      <c r="X6096" s="106">
        <v>0</v>
      </c>
    </row>
    <row r="6097" spans="2:26" x14ac:dyDescent="0.25">
      <c r="B6097" t="s">
        <v>359</v>
      </c>
      <c r="C6097" s="106">
        <v>5828060120</v>
      </c>
      <c r="D6097" s="106">
        <v>0</v>
      </c>
      <c r="M6097" t="b">
        <f t="shared" si="475"/>
        <v>1</v>
      </c>
      <c r="N6097" t="b">
        <f t="shared" si="476"/>
        <v>1</v>
      </c>
      <c r="O6097" t="b">
        <f t="shared" si="477"/>
        <v>1</v>
      </c>
      <c r="P6097" t="b">
        <f t="shared" si="477"/>
        <v>1</v>
      </c>
      <c r="Q6097" t="b">
        <f t="shared" si="478"/>
        <v>1</v>
      </c>
      <c r="R6097" t="b">
        <f t="shared" si="479"/>
        <v>1</v>
      </c>
      <c r="U6097" t="s">
        <v>359</v>
      </c>
      <c r="V6097" s="106">
        <v>5828060120</v>
      </c>
      <c r="W6097" s="106">
        <v>0</v>
      </c>
    </row>
    <row r="6098" spans="2:26" x14ac:dyDescent="0.25">
      <c r="B6098" t="s">
        <v>330</v>
      </c>
      <c r="C6098" t="s">
        <v>331</v>
      </c>
      <c r="D6098" s="105" t="s">
        <v>944</v>
      </c>
      <c r="E6098" t="s">
        <v>333</v>
      </c>
      <c r="F6098" t="s">
        <v>331</v>
      </c>
      <c r="G6098" s="105" t="s">
        <v>945</v>
      </c>
      <c r="M6098" t="b">
        <f t="shared" si="475"/>
        <v>1</v>
      </c>
      <c r="N6098" t="b">
        <f t="shared" si="476"/>
        <v>1</v>
      </c>
      <c r="O6098" t="b">
        <f t="shared" si="477"/>
        <v>1</v>
      </c>
      <c r="P6098" t="b">
        <f t="shared" si="477"/>
        <v>1</v>
      </c>
      <c r="Q6098" t="b">
        <f t="shared" si="478"/>
        <v>1</v>
      </c>
      <c r="R6098" t="b">
        <f t="shared" si="479"/>
        <v>1</v>
      </c>
      <c r="U6098" t="s">
        <v>330</v>
      </c>
      <c r="V6098" t="s">
        <v>331</v>
      </c>
      <c r="W6098" s="105" t="s">
        <v>944</v>
      </c>
      <c r="X6098" t="s">
        <v>333</v>
      </c>
      <c r="Y6098" t="s">
        <v>331</v>
      </c>
      <c r="Z6098" s="105" t="s">
        <v>945</v>
      </c>
    </row>
    <row r="6099" spans="2:26" x14ac:dyDescent="0.25">
      <c r="B6099" t="s">
        <v>335</v>
      </c>
      <c r="C6099" t="s">
        <v>3</v>
      </c>
      <c r="D6099" t="s">
        <v>336</v>
      </c>
      <c r="E6099" t="s">
        <v>337</v>
      </c>
      <c r="M6099" t="b">
        <f t="shared" si="475"/>
        <v>1</v>
      </c>
      <c r="N6099" t="b">
        <f t="shared" si="476"/>
        <v>1</v>
      </c>
      <c r="O6099" t="b">
        <f t="shared" si="477"/>
        <v>1</v>
      </c>
      <c r="P6099" t="b">
        <f t="shared" si="477"/>
        <v>1</v>
      </c>
      <c r="Q6099" t="b">
        <f t="shared" si="478"/>
        <v>1</v>
      </c>
      <c r="R6099" t="b">
        <f t="shared" si="479"/>
        <v>1</v>
      </c>
      <c r="U6099" t="s">
        <v>335</v>
      </c>
      <c r="V6099" t="s">
        <v>3</v>
      </c>
      <c r="W6099" t="s">
        <v>336</v>
      </c>
      <c r="X6099" t="s">
        <v>337</v>
      </c>
    </row>
    <row r="6100" spans="2:26" x14ac:dyDescent="0.25">
      <c r="B6100" s="105" t="s">
        <v>463</v>
      </c>
      <c r="C6100" s="105" t="s">
        <v>464</v>
      </c>
      <c r="D6100" s="106">
        <v>200000</v>
      </c>
      <c r="E6100" s="106">
        <v>0</v>
      </c>
      <c r="M6100" t="b">
        <f t="shared" si="475"/>
        <v>1</v>
      </c>
      <c r="N6100" t="b">
        <f t="shared" si="476"/>
        <v>1</v>
      </c>
      <c r="O6100" t="b">
        <f t="shared" si="477"/>
        <v>1</v>
      </c>
      <c r="P6100" t="b">
        <f t="shared" si="477"/>
        <v>1</v>
      </c>
      <c r="Q6100" t="b">
        <f t="shared" si="478"/>
        <v>1</v>
      </c>
      <c r="R6100" t="b">
        <f t="shared" si="479"/>
        <v>1</v>
      </c>
      <c r="U6100" s="105" t="s">
        <v>463</v>
      </c>
      <c r="V6100" s="105" t="s">
        <v>464</v>
      </c>
      <c r="W6100" s="106">
        <v>200000</v>
      </c>
      <c r="X6100" s="106">
        <v>0</v>
      </c>
    </row>
    <row r="6101" spans="2:26" x14ac:dyDescent="0.25">
      <c r="B6101" s="105" t="s">
        <v>465</v>
      </c>
      <c r="C6101" s="105" t="s">
        <v>466</v>
      </c>
      <c r="D6101" s="106">
        <v>200000</v>
      </c>
      <c r="E6101" s="106">
        <v>0</v>
      </c>
      <c r="M6101" t="b">
        <f t="shared" si="475"/>
        <v>1</v>
      </c>
      <c r="N6101" t="b">
        <f t="shared" si="476"/>
        <v>1</v>
      </c>
      <c r="O6101" t="b">
        <f t="shared" si="477"/>
        <v>1</v>
      </c>
      <c r="P6101" t="b">
        <f t="shared" si="477"/>
        <v>1</v>
      </c>
      <c r="Q6101" t="b">
        <f t="shared" si="478"/>
        <v>1</v>
      </c>
      <c r="R6101" t="b">
        <f t="shared" si="479"/>
        <v>1</v>
      </c>
      <c r="U6101" s="105" t="s">
        <v>465</v>
      </c>
      <c r="V6101" s="105" t="s">
        <v>466</v>
      </c>
      <c r="W6101" s="106">
        <v>200000</v>
      </c>
      <c r="X6101" s="106">
        <v>0</v>
      </c>
    </row>
    <row r="6102" spans="2:26" x14ac:dyDescent="0.25">
      <c r="B6102" s="105" t="s">
        <v>467</v>
      </c>
      <c r="C6102" s="105" t="s">
        <v>468</v>
      </c>
      <c r="D6102" s="106">
        <v>200000</v>
      </c>
      <c r="E6102" s="106">
        <v>0</v>
      </c>
      <c r="M6102" t="b">
        <f t="shared" si="475"/>
        <v>1</v>
      </c>
      <c r="N6102" t="b">
        <f t="shared" si="476"/>
        <v>1</v>
      </c>
      <c r="O6102" t="b">
        <f t="shared" si="477"/>
        <v>1</v>
      </c>
      <c r="P6102" t="b">
        <f t="shared" si="477"/>
        <v>1</v>
      </c>
      <c r="Q6102" t="b">
        <f t="shared" si="478"/>
        <v>1</v>
      </c>
      <c r="R6102" t="b">
        <f t="shared" si="479"/>
        <v>1</v>
      </c>
      <c r="U6102" s="105" t="s">
        <v>467</v>
      </c>
      <c r="V6102" s="105" t="s">
        <v>468</v>
      </c>
      <c r="W6102" s="106">
        <v>200000</v>
      </c>
      <c r="X6102" s="106">
        <v>0</v>
      </c>
    </row>
    <row r="6103" spans="2:26" x14ac:dyDescent="0.25">
      <c r="B6103" t="s">
        <v>359</v>
      </c>
      <c r="C6103" s="106">
        <v>200000</v>
      </c>
      <c r="D6103" s="106">
        <v>0</v>
      </c>
      <c r="M6103" t="b">
        <f t="shared" si="475"/>
        <v>1</v>
      </c>
      <c r="N6103" t="b">
        <f t="shared" si="476"/>
        <v>1</v>
      </c>
      <c r="O6103" t="b">
        <f t="shared" si="477"/>
        <v>1</v>
      </c>
      <c r="P6103" t="b">
        <f t="shared" si="477"/>
        <v>1</v>
      </c>
      <c r="Q6103" t="b">
        <f t="shared" si="478"/>
        <v>1</v>
      </c>
      <c r="R6103" t="b">
        <f t="shared" si="479"/>
        <v>1</v>
      </c>
      <c r="U6103" t="s">
        <v>359</v>
      </c>
      <c r="V6103" s="106">
        <v>200000</v>
      </c>
      <c r="W6103" s="106">
        <v>0</v>
      </c>
    </row>
    <row r="6104" spans="2:26" x14ac:dyDescent="0.25">
      <c r="B6104" t="s">
        <v>330</v>
      </c>
      <c r="C6104" t="s">
        <v>331</v>
      </c>
      <c r="D6104" s="105" t="s">
        <v>946</v>
      </c>
      <c r="E6104" t="s">
        <v>333</v>
      </c>
      <c r="F6104" t="s">
        <v>331</v>
      </c>
      <c r="G6104" s="105" t="s">
        <v>947</v>
      </c>
      <c r="M6104" t="b">
        <f t="shared" si="475"/>
        <v>1</v>
      </c>
      <c r="N6104" t="b">
        <f t="shared" si="476"/>
        <v>1</v>
      </c>
      <c r="O6104" t="b">
        <f t="shared" si="477"/>
        <v>1</v>
      </c>
      <c r="P6104" t="b">
        <f t="shared" si="477"/>
        <v>1</v>
      </c>
      <c r="Q6104" t="b">
        <f t="shared" si="478"/>
        <v>1</v>
      </c>
      <c r="R6104" t="b">
        <f t="shared" si="479"/>
        <v>1</v>
      </c>
      <c r="U6104" t="s">
        <v>330</v>
      </c>
      <c r="V6104" t="s">
        <v>331</v>
      </c>
      <c r="W6104" s="105" t="s">
        <v>946</v>
      </c>
      <c r="X6104" t="s">
        <v>333</v>
      </c>
      <c r="Y6104" t="s">
        <v>331</v>
      </c>
      <c r="Z6104" s="105" t="s">
        <v>947</v>
      </c>
    </row>
    <row r="6105" spans="2:26" x14ac:dyDescent="0.25">
      <c r="B6105" t="s">
        <v>335</v>
      </c>
      <c r="C6105" t="s">
        <v>3</v>
      </c>
      <c r="D6105" t="s">
        <v>336</v>
      </c>
      <c r="E6105" t="s">
        <v>337</v>
      </c>
      <c r="M6105" t="b">
        <f t="shared" si="475"/>
        <v>1</v>
      </c>
      <c r="N6105" t="b">
        <f t="shared" si="476"/>
        <v>1</v>
      </c>
      <c r="O6105" t="b">
        <f t="shared" si="477"/>
        <v>1</v>
      </c>
      <c r="P6105" t="b">
        <f t="shared" si="477"/>
        <v>1</v>
      </c>
      <c r="Q6105" t="b">
        <f t="shared" si="478"/>
        <v>1</v>
      </c>
      <c r="R6105" t="b">
        <f t="shared" si="479"/>
        <v>1</v>
      </c>
      <c r="U6105" t="s">
        <v>335</v>
      </c>
      <c r="V6105" t="s">
        <v>3</v>
      </c>
      <c r="W6105" t="s">
        <v>336</v>
      </c>
      <c r="X6105" t="s">
        <v>337</v>
      </c>
    </row>
    <row r="6106" spans="2:26" x14ac:dyDescent="0.25">
      <c r="B6106" s="105" t="s">
        <v>418</v>
      </c>
      <c r="C6106" s="105" t="s">
        <v>419</v>
      </c>
      <c r="D6106" s="106">
        <v>26542927</v>
      </c>
      <c r="E6106" s="106">
        <v>0</v>
      </c>
      <c r="M6106" t="b">
        <f t="shared" si="475"/>
        <v>1</v>
      </c>
      <c r="N6106" t="b">
        <f t="shared" si="476"/>
        <v>1</v>
      </c>
      <c r="O6106" t="b">
        <f t="shared" si="477"/>
        <v>1</v>
      </c>
      <c r="P6106" t="b">
        <f t="shared" si="477"/>
        <v>1</v>
      </c>
      <c r="Q6106" t="b">
        <f t="shared" si="478"/>
        <v>1</v>
      </c>
      <c r="R6106" t="b">
        <f t="shared" si="479"/>
        <v>1</v>
      </c>
      <c r="U6106" s="105" t="s">
        <v>418</v>
      </c>
      <c r="V6106" s="105" t="s">
        <v>419</v>
      </c>
      <c r="W6106" s="106">
        <v>26542927</v>
      </c>
      <c r="X6106" s="106">
        <v>0</v>
      </c>
    </row>
    <row r="6107" spans="2:26" x14ac:dyDescent="0.25">
      <c r="B6107" s="105" t="s">
        <v>420</v>
      </c>
      <c r="C6107" s="105" t="s">
        <v>421</v>
      </c>
      <c r="D6107" s="106">
        <v>26542927</v>
      </c>
      <c r="E6107" s="106">
        <v>0</v>
      </c>
      <c r="M6107" t="b">
        <f t="shared" ref="M6107:M6170" si="480">+B6107=U6107</f>
        <v>1</v>
      </c>
      <c r="N6107" t="b">
        <f t="shared" ref="N6107:N6170" si="481">+C6107=V6107</f>
        <v>1</v>
      </c>
      <c r="O6107" t="b">
        <f t="shared" ref="O6107:P6170" si="482">+D6107=W6107</f>
        <v>1</v>
      </c>
      <c r="P6107" t="b">
        <f t="shared" si="482"/>
        <v>1</v>
      </c>
      <c r="Q6107" t="b">
        <f t="shared" ref="Q6107:Q6170" si="483">+F6107=Y6107</f>
        <v>1</v>
      </c>
      <c r="R6107" t="b">
        <f t="shared" ref="R6107:R6170" si="484">+G6107=Z6107</f>
        <v>1</v>
      </c>
      <c r="U6107" s="105" t="s">
        <v>420</v>
      </c>
      <c r="V6107" s="105" t="s">
        <v>421</v>
      </c>
      <c r="W6107" s="106">
        <v>26542927</v>
      </c>
      <c r="X6107" s="106">
        <v>0</v>
      </c>
    </row>
    <row r="6108" spans="2:26" x14ac:dyDescent="0.25">
      <c r="B6108" s="105" t="s">
        <v>422</v>
      </c>
      <c r="C6108" s="105" t="s">
        <v>421</v>
      </c>
      <c r="D6108" s="106">
        <v>17165717</v>
      </c>
      <c r="E6108" s="106">
        <v>0</v>
      </c>
      <c r="M6108" t="b">
        <f t="shared" si="480"/>
        <v>1</v>
      </c>
      <c r="N6108" t="b">
        <f t="shared" si="481"/>
        <v>1</v>
      </c>
      <c r="O6108" t="b">
        <f t="shared" si="482"/>
        <v>1</v>
      </c>
      <c r="P6108" t="b">
        <f t="shared" si="482"/>
        <v>1</v>
      </c>
      <c r="Q6108" t="b">
        <f t="shared" si="483"/>
        <v>1</v>
      </c>
      <c r="R6108" t="b">
        <f t="shared" si="484"/>
        <v>1</v>
      </c>
      <c r="U6108" s="105" t="s">
        <v>422</v>
      </c>
      <c r="V6108" s="105" t="s">
        <v>421</v>
      </c>
      <c r="W6108" s="106">
        <v>17165717</v>
      </c>
      <c r="X6108" s="106">
        <v>0</v>
      </c>
    </row>
    <row r="6109" spans="2:26" x14ac:dyDescent="0.25">
      <c r="B6109" s="105" t="s">
        <v>759</v>
      </c>
      <c r="C6109" s="105" t="s">
        <v>1584</v>
      </c>
      <c r="D6109" s="106">
        <v>1234750</v>
      </c>
      <c r="E6109" s="106">
        <v>0</v>
      </c>
      <c r="M6109" t="b">
        <f t="shared" si="480"/>
        <v>1</v>
      </c>
      <c r="N6109" t="b">
        <f t="shared" si="481"/>
        <v>1</v>
      </c>
      <c r="O6109" t="b">
        <f t="shared" si="482"/>
        <v>1</v>
      </c>
      <c r="P6109" t="b">
        <f t="shared" si="482"/>
        <v>1</v>
      </c>
      <c r="Q6109" t="b">
        <f t="shared" si="483"/>
        <v>1</v>
      </c>
      <c r="R6109" t="b">
        <f t="shared" si="484"/>
        <v>1</v>
      </c>
      <c r="U6109" s="105" t="s">
        <v>759</v>
      </c>
      <c r="V6109" s="105" t="s">
        <v>1584</v>
      </c>
      <c r="W6109" s="106">
        <v>1234750</v>
      </c>
      <c r="X6109" s="106">
        <v>0</v>
      </c>
    </row>
    <row r="6110" spans="2:26" x14ac:dyDescent="0.25">
      <c r="B6110" s="105" t="s">
        <v>760</v>
      </c>
      <c r="C6110" s="105" t="s">
        <v>1585</v>
      </c>
      <c r="D6110" s="106">
        <v>1341100</v>
      </c>
      <c r="E6110" s="106">
        <v>0</v>
      </c>
      <c r="M6110" t="b">
        <f t="shared" si="480"/>
        <v>1</v>
      </c>
      <c r="N6110" t="b">
        <f t="shared" si="481"/>
        <v>1</v>
      </c>
      <c r="O6110" t="b">
        <f t="shared" si="482"/>
        <v>1</v>
      </c>
      <c r="P6110" t="b">
        <f t="shared" si="482"/>
        <v>1</v>
      </c>
      <c r="Q6110" t="b">
        <f t="shared" si="483"/>
        <v>1</v>
      </c>
      <c r="R6110" t="b">
        <f t="shared" si="484"/>
        <v>1</v>
      </c>
      <c r="U6110" s="105" t="s">
        <v>760</v>
      </c>
      <c r="V6110" s="105" t="s">
        <v>1585</v>
      </c>
      <c r="W6110" s="106">
        <v>1341100</v>
      </c>
      <c r="X6110" s="106">
        <v>0</v>
      </c>
    </row>
    <row r="6111" spans="2:26" x14ac:dyDescent="0.25">
      <c r="B6111" s="105" t="s">
        <v>762</v>
      </c>
      <c r="C6111" s="105" t="s">
        <v>1587</v>
      </c>
      <c r="D6111" s="106">
        <v>1624500</v>
      </c>
      <c r="E6111" s="106">
        <v>0</v>
      </c>
      <c r="M6111" t="b">
        <f t="shared" si="480"/>
        <v>1</v>
      </c>
      <c r="N6111" t="b">
        <f t="shared" si="481"/>
        <v>1</v>
      </c>
      <c r="O6111" t="b">
        <f t="shared" si="482"/>
        <v>1</v>
      </c>
      <c r="P6111" t="b">
        <f t="shared" si="482"/>
        <v>1</v>
      </c>
      <c r="Q6111" t="b">
        <f t="shared" si="483"/>
        <v>1</v>
      </c>
      <c r="R6111" t="b">
        <f t="shared" si="484"/>
        <v>1</v>
      </c>
      <c r="U6111" s="105" t="s">
        <v>762</v>
      </c>
      <c r="V6111" s="105" t="s">
        <v>1587</v>
      </c>
      <c r="W6111" s="106">
        <v>1624500</v>
      </c>
      <c r="X6111" s="106">
        <v>0</v>
      </c>
    </row>
    <row r="6112" spans="2:26" x14ac:dyDescent="0.25">
      <c r="B6112" s="105" t="s">
        <v>763</v>
      </c>
      <c r="C6112" s="105" t="s">
        <v>1588</v>
      </c>
      <c r="D6112" s="106">
        <v>1375030</v>
      </c>
      <c r="E6112" s="106">
        <v>0</v>
      </c>
      <c r="M6112" t="b">
        <f t="shared" si="480"/>
        <v>1</v>
      </c>
      <c r="N6112" t="b">
        <f t="shared" si="481"/>
        <v>1</v>
      </c>
      <c r="O6112" t="b">
        <f t="shared" si="482"/>
        <v>1</v>
      </c>
      <c r="P6112" t="b">
        <f t="shared" si="482"/>
        <v>1</v>
      </c>
      <c r="Q6112" t="b">
        <f t="shared" si="483"/>
        <v>1</v>
      </c>
      <c r="R6112" t="b">
        <f t="shared" si="484"/>
        <v>1</v>
      </c>
      <c r="U6112" s="105" t="s">
        <v>763</v>
      </c>
      <c r="V6112" s="105" t="s">
        <v>1588</v>
      </c>
      <c r="W6112" s="106">
        <v>1375030</v>
      </c>
      <c r="X6112" s="106">
        <v>0</v>
      </c>
    </row>
    <row r="6113" spans="2:24" x14ac:dyDescent="0.25">
      <c r="B6113" s="105" t="s">
        <v>764</v>
      </c>
      <c r="C6113" s="105" t="s">
        <v>1589</v>
      </c>
      <c r="D6113" s="106">
        <v>1209040</v>
      </c>
      <c r="E6113" s="106">
        <v>0</v>
      </c>
      <c r="M6113" t="b">
        <f t="shared" si="480"/>
        <v>1</v>
      </c>
      <c r="N6113" t="b">
        <f t="shared" si="481"/>
        <v>1</v>
      </c>
      <c r="O6113" t="b">
        <f t="shared" si="482"/>
        <v>1</v>
      </c>
      <c r="P6113" t="b">
        <f t="shared" si="482"/>
        <v>1</v>
      </c>
      <c r="Q6113" t="b">
        <f t="shared" si="483"/>
        <v>1</v>
      </c>
      <c r="R6113" t="b">
        <f t="shared" si="484"/>
        <v>1</v>
      </c>
      <c r="U6113" s="105" t="s">
        <v>764</v>
      </c>
      <c r="V6113" s="105" t="s">
        <v>1589</v>
      </c>
      <c r="W6113" s="106">
        <v>1209040</v>
      </c>
      <c r="X6113" s="106">
        <v>0</v>
      </c>
    </row>
    <row r="6114" spans="2:24" x14ac:dyDescent="0.25">
      <c r="B6114" s="105" t="s">
        <v>765</v>
      </c>
      <c r="C6114" s="105" t="s">
        <v>1590</v>
      </c>
      <c r="D6114" s="106">
        <v>1242510</v>
      </c>
      <c r="E6114" s="106">
        <v>0</v>
      </c>
      <c r="M6114" t="b">
        <f t="shared" si="480"/>
        <v>1</v>
      </c>
      <c r="N6114" t="b">
        <f t="shared" si="481"/>
        <v>1</v>
      </c>
      <c r="O6114" t="b">
        <f t="shared" si="482"/>
        <v>1</v>
      </c>
      <c r="P6114" t="b">
        <f t="shared" si="482"/>
        <v>1</v>
      </c>
      <c r="Q6114" t="b">
        <f t="shared" si="483"/>
        <v>1</v>
      </c>
      <c r="R6114" t="b">
        <f t="shared" si="484"/>
        <v>1</v>
      </c>
      <c r="U6114" s="105" t="s">
        <v>765</v>
      </c>
      <c r="V6114" s="105" t="s">
        <v>1590</v>
      </c>
      <c r="W6114" s="106">
        <v>1242510</v>
      </c>
      <c r="X6114" s="106">
        <v>0</v>
      </c>
    </row>
    <row r="6115" spans="2:24" x14ac:dyDescent="0.25">
      <c r="B6115" s="105" t="s">
        <v>767</v>
      </c>
      <c r="C6115" s="105" t="s">
        <v>1592</v>
      </c>
      <c r="D6115" s="106">
        <v>1350280</v>
      </c>
      <c r="E6115" s="106">
        <v>0</v>
      </c>
      <c r="M6115" t="b">
        <f t="shared" si="480"/>
        <v>1</v>
      </c>
      <c r="N6115" t="b">
        <f t="shared" si="481"/>
        <v>1</v>
      </c>
      <c r="O6115" t="b">
        <f t="shared" si="482"/>
        <v>1</v>
      </c>
      <c r="P6115" t="b">
        <f t="shared" si="482"/>
        <v>1</v>
      </c>
      <c r="Q6115" t="b">
        <f t="shared" si="483"/>
        <v>1</v>
      </c>
      <c r="R6115" t="b">
        <f t="shared" si="484"/>
        <v>1</v>
      </c>
      <c r="U6115" s="105" t="s">
        <v>767</v>
      </c>
      <c r="V6115" s="105" t="s">
        <v>1592</v>
      </c>
      <c r="W6115" s="106">
        <v>1350280</v>
      </c>
      <c r="X6115" s="106">
        <v>0</v>
      </c>
    </row>
    <row r="6116" spans="2:24" x14ac:dyDescent="0.25">
      <c r="B6116" s="105" t="s">
        <v>411</v>
      </c>
      <c r="C6116" s="105" t="s">
        <v>412</v>
      </c>
      <c r="D6116" s="106">
        <v>3330160</v>
      </c>
      <c r="E6116" s="106">
        <v>0</v>
      </c>
      <c r="M6116" t="b">
        <f t="shared" si="480"/>
        <v>1</v>
      </c>
      <c r="N6116" t="b">
        <f t="shared" si="481"/>
        <v>1</v>
      </c>
      <c r="O6116" t="b">
        <f t="shared" si="482"/>
        <v>1</v>
      </c>
      <c r="P6116" t="b">
        <f t="shared" si="482"/>
        <v>1</v>
      </c>
      <c r="Q6116" t="b">
        <f t="shared" si="483"/>
        <v>1</v>
      </c>
      <c r="R6116" t="b">
        <f t="shared" si="484"/>
        <v>1</v>
      </c>
      <c r="U6116" s="105" t="s">
        <v>411</v>
      </c>
      <c r="V6116" s="105" t="s">
        <v>412</v>
      </c>
      <c r="W6116" s="106">
        <v>3330160</v>
      </c>
      <c r="X6116" s="106">
        <v>0</v>
      </c>
    </row>
    <row r="6117" spans="2:24" x14ac:dyDescent="0.25">
      <c r="B6117" s="105" t="s">
        <v>413</v>
      </c>
      <c r="C6117" s="105" t="s">
        <v>414</v>
      </c>
      <c r="D6117" s="106">
        <v>3330160</v>
      </c>
      <c r="E6117" s="106">
        <v>0</v>
      </c>
      <c r="M6117" t="b">
        <f t="shared" si="480"/>
        <v>1</v>
      </c>
      <c r="N6117" t="b">
        <f t="shared" si="481"/>
        <v>1</v>
      </c>
      <c r="O6117" t="b">
        <f t="shared" si="482"/>
        <v>1</v>
      </c>
      <c r="P6117" t="b">
        <f t="shared" si="482"/>
        <v>1</v>
      </c>
      <c r="Q6117" t="b">
        <f t="shared" si="483"/>
        <v>1</v>
      </c>
      <c r="R6117" t="b">
        <f t="shared" si="484"/>
        <v>1</v>
      </c>
      <c r="U6117" s="105" t="s">
        <v>413</v>
      </c>
      <c r="V6117" s="105" t="s">
        <v>414</v>
      </c>
      <c r="W6117" s="106">
        <v>3330160</v>
      </c>
      <c r="X6117" s="106">
        <v>0</v>
      </c>
    </row>
    <row r="6118" spans="2:24" x14ac:dyDescent="0.25">
      <c r="B6118" s="105" t="s">
        <v>774</v>
      </c>
      <c r="C6118" s="105" t="s">
        <v>771</v>
      </c>
      <c r="D6118" s="106">
        <v>3330160</v>
      </c>
      <c r="E6118" s="106">
        <v>0</v>
      </c>
      <c r="M6118" t="b">
        <f t="shared" si="480"/>
        <v>1</v>
      </c>
      <c r="N6118" t="b">
        <f t="shared" si="481"/>
        <v>1</v>
      </c>
      <c r="O6118" t="b">
        <f t="shared" si="482"/>
        <v>1</v>
      </c>
      <c r="P6118" t="b">
        <f t="shared" si="482"/>
        <v>1</v>
      </c>
      <c r="Q6118" t="b">
        <f t="shared" si="483"/>
        <v>1</v>
      </c>
      <c r="R6118" t="b">
        <f t="shared" si="484"/>
        <v>1</v>
      </c>
      <c r="U6118" s="105" t="s">
        <v>774</v>
      </c>
      <c r="V6118" s="105" t="s">
        <v>771</v>
      </c>
      <c r="W6118" s="106">
        <v>3330160</v>
      </c>
      <c r="X6118" s="106">
        <v>0</v>
      </c>
    </row>
    <row r="6119" spans="2:24" x14ac:dyDescent="0.25">
      <c r="B6119" s="105" t="s">
        <v>562</v>
      </c>
      <c r="C6119" s="105" t="s">
        <v>563</v>
      </c>
      <c r="D6119" s="106">
        <v>7549256</v>
      </c>
      <c r="E6119" s="106">
        <v>0</v>
      </c>
      <c r="M6119" t="b">
        <f t="shared" si="480"/>
        <v>1</v>
      </c>
      <c r="N6119" t="b">
        <f t="shared" si="481"/>
        <v>1</v>
      </c>
      <c r="O6119" t="b">
        <f t="shared" si="482"/>
        <v>1</v>
      </c>
      <c r="P6119" t="b">
        <f t="shared" si="482"/>
        <v>1</v>
      </c>
      <c r="Q6119" t="b">
        <f t="shared" si="483"/>
        <v>1</v>
      </c>
      <c r="R6119" t="b">
        <f t="shared" si="484"/>
        <v>1</v>
      </c>
      <c r="U6119" s="105" t="s">
        <v>562</v>
      </c>
      <c r="V6119" s="105" t="s">
        <v>563</v>
      </c>
      <c r="W6119" s="106">
        <v>7549256</v>
      </c>
      <c r="X6119" s="106">
        <v>0</v>
      </c>
    </row>
    <row r="6120" spans="2:24" x14ac:dyDescent="0.25">
      <c r="B6120" s="105" t="s">
        <v>564</v>
      </c>
      <c r="C6120" s="105" t="s">
        <v>565</v>
      </c>
      <c r="D6120" s="106">
        <v>7549256</v>
      </c>
      <c r="E6120" s="106">
        <v>0</v>
      </c>
      <c r="M6120" t="b">
        <f t="shared" si="480"/>
        <v>1</v>
      </c>
      <c r="N6120" t="b">
        <f t="shared" si="481"/>
        <v>1</v>
      </c>
      <c r="O6120" t="b">
        <f t="shared" si="482"/>
        <v>1</v>
      </c>
      <c r="P6120" t="b">
        <f t="shared" si="482"/>
        <v>1</v>
      </c>
      <c r="Q6120" t="b">
        <f t="shared" si="483"/>
        <v>1</v>
      </c>
      <c r="R6120" t="b">
        <f t="shared" si="484"/>
        <v>1</v>
      </c>
      <c r="U6120" s="105" t="s">
        <v>564</v>
      </c>
      <c r="V6120" s="105" t="s">
        <v>565</v>
      </c>
      <c r="W6120" s="106">
        <v>7549256</v>
      </c>
      <c r="X6120" s="106">
        <v>0</v>
      </c>
    </row>
    <row r="6121" spans="2:24" x14ac:dyDescent="0.25">
      <c r="B6121" s="105" t="s">
        <v>566</v>
      </c>
      <c r="C6121" s="105" t="s">
        <v>565</v>
      </c>
      <c r="D6121" s="106">
        <v>7549256</v>
      </c>
      <c r="E6121" s="106">
        <v>0</v>
      </c>
      <c r="M6121" t="b">
        <f t="shared" si="480"/>
        <v>1</v>
      </c>
      <c r="N6121" t="b">
        <f t="shared" si="481"/>
        <v>1</v>
      </c>
      <c r="O6121" t="b">
        <f t="shared" si="482"/>
        <v>1</v>
      </c>
      <c r="P6121" t="b">
        <f t="shared" si="482"/>
        <v>1</v>
      </c>
      <c r="Q6121" t="b">
        <f t="shared" si="483"/>
        <v>1</v>
      </c>
      <c r="R6121" t="b">
        <f t="shared" si="484"/>
        <v>1</v>
      </c>
      <c r="U6121" s="105" t="s">
        <v>566</v>
      </c>
      <c r="V6121" s="105" t="s">
        <v>565</v>
      </c>
      <c r="W6121" s="106">
        <v>7549256</v>
      </c>
      <c r="X6121" s="106">
        <v>0</v>
      </c>
    </row>
    <row r="6122" spans="2:24" x14ac:dyDescent="0.25">
      <c r="B6122" s="105" t="s">
        <v>567</v>
      </c>
      <c r="C6122" s="105" t="s">
        <v>568</v>
      </c>
      <c r="D6122" s="106">
        <v>22000000</v>
      </c>
      <c r="E6122" s="106">
        <v>0</v>
      </c>
      <c r="M6122" t="b">
        <f t="shared" si="480"/>
        <v>1</v>
      </c>
      <c r="N6122" t="b">
        <f t="shared" si="481"/>
        <v>1</v>
      </c>
      <c r="O6122" t="b">
        <f t="shared" si="482"/>
        <v>1</v>
      </c>
      <c r="P6122" t="b">
        <f t="shared" si="482"/>
        <v>1</v>
      </c>
      <c r="Q6122" t="b">
        <f t="shared" si="483"/>
        <v>1</v>
      </c>
      <c r="R6122" t="b">
        <f t="shared" si="484"/>
        <v>1</v>
      </c>
      <c r="U6122" s="105" t="s">
        <v>567</v>
      </c>
      <c r="V6122" s="105" t="s">
        <v>568</v>
      </c>
      <c r="W6122" s="106">
        <v>22000000</v>
      </c>
      <c r="X6122" s="106">
        <v>0</v>
      </c>
    </row>
    <row r="6123" spans="2:24" x14ac:dyDescent="0.25">
      <c r="B6123" s="105" t="s">
        <v>569</v>
      </c>
      <c r="C6123" s="105" t="s">
        <v>570</v>
      </c>
      <c r="D6123" s="106">
        <v>22000000</v>
      </c>
      <c r="E6123" s="106">
        <v>0</v>
      </c>
      <c r="M6123" t="b">
        <f t="shared" si="480"/>
        <v>1</v>
      </c>
      <c r="N6123" t="b">
        <f t="shared" si="481"/>
        <v>1</v>
      </c>
      <c r="O6123" t="b">
        <f t="shared" si="482"/>
        <v>1</v>
      </c>
      <c r="P6123" t="b">
        <f t="shared" si="482"/>
        <v>1</v>
      </c>
      <c r="Q6123" t="b">
        <f t="shared" si="483"/>
        <v>1</v>
      </c>
      <c r="R6123" t="b">
        <f t="shared" si="484"/>
        <v>1</v>
      </c>
      <c r="U6123" s="105" t="s">
        <v>569</v>
      </c>
      <c r="V6123" s="105" t="s">
        <v>570</v>
      </c>
      <c r="W6123" s="106">
        <v>22000000</v>
      </c>
      <c r="X6123" s="106">
        <v>0</v>
      </c>
    </row>
    <row r="6124" spans="2:24" x14ac:dyDescent="0.25">
      <c r="B6124" s="105" t="s">
        <v>571</v>
      </c>
      <c r="C6124" s="105" t="s">
        <v>570</v>
      </c>
      <c r="D6124" s="106">
        <v>22000000</v>
      </c>
      <c r="E6124" s="106">
        <v>0</v>
      </c>
      <c r="M6124" t="b">
        <f t="shared" si="480"/>
        <v>1</v>
      </c>
      <c r="N6124" t="b">
        <f t="shared" si="481"/>
        <v>1</v>
      </c>
      <c r="O6124" t="b">
        <f t="shared" si="482"/>
        <v>1</v>
      </c>
      <c r="P6124" t="b">
        <f t="shared" si="482"/>
        <v>1</v>
      </c>
      <c r="Q6124" t="b">
        <f t="shared" si="483"/>
        <v>1</v>
      </c>
      <c r="R6124" t="b">
        <f t="shared" si="484"/>
        <v>1</v>
      </c>
      <c r="U6124" s="105" t="s">
        <v>571</v>
      </c>
      <c r="V6124" s="105" t="s">
        <v>570</v>
      </c>
      <c r="W6124" s="106">
        <v>22000000</v>
      </c>
      <c r="X6124" s="106">
        <v>0</v>
      </c>
    </row>
    <row r="6125" spans="2:24" x14ac:dyDescent="0.25">
      <c r="B6125" s="105" t="s">
        <v>429</v>
      </c>
      <c r="C6125" s="105" t="s">
        <v>430</v>
      </c>
      <c r="D6125" s="106">
        <v>540000</v>
      </c>
      <c r="E6125" s="106">
        <v>0</v>
      </c>
      <c r="M6125" t="b">
        <f t="shared" si="480"/>
        <v>1</v>
      </c>
      <c r="N6125" t="b">
        <f t="shared" si="481"/>
        <v>1</v>
      </c>
      <c r="O6125" t="b">
        <f t="shared" si="482"/>
        <v>1</v>
      </c>
      <c r="P6125" t="b">
        <f t="shared" si="482"/>
        <v>1</v>
      </c>
      <c r="Q6125" t="b">
        <f t="shared" si="483"/>
        <v>1</v>
      </c>
      <c r="R6125" t="b">
        <f t="shared" si="484"/>
        <v>1</v>
      </c>
      <c r="U6125" s="105" t="s">
        <v>429</v>
      </c>
      <c r="V6125" s="105" t="s">
        <v>430</v>
      </c>
      <c r="W6125" s="106">
        <v>540000</v>
      </c>
      <c r="X6125" s="106">
        <v>0</v>
      </c>
    </row>
    <row r="6126" spans="2:24" x14ac:dyDescent="0.25">
      <c r="B6126" s="105" t="s">
        <v>431</v>
      </c>
      <c r="C6126" s="105" t="s">
        <v>432</v>
      </c>
      <c r="D6126" s="106">
        <v>540000</v>
      </c>
      <c r="E6126" s="106">
        <v>0</v>
      </c>
      <c r="M6126" t="b">
        <f t="shared" si="480"/>
        <v>1</v>
      </c>
      <c r="N6126" t="b">
        <f t="shared" si="481"/>
        <v>1</v>
      </c>
      <c r="O6126" t="b">
        <f t="shared" si="482"/>
        <v>1</v>
      </c>
      <c r="P6126" t="b">
        <f t="shared" si="482"/>
        <v>1</v>
      </c>
      <c r="Q6126" t="b">
        <f t="shared" si="483"/>
        <v>1</v>
      </c>
      <c r="R6126" t="b">
        <f t="shared" si="484"/>
        <v>1</v>
      </c>
      <c r="U6126" s="105" t="s">
        <v>431</v>
      </c>
      <c r="V6126" s="105" t="s">
        <v>432</v>
      </c>
      <c r="W6126" s="106">
        <v>540000</v>
      </c>
      <c r="X6126" s="106">
        <v>0</v>
      </c>
    </row>
    <row r="6127" spans="2:24" x14ac:dyDescent="0.25">
      <c r="B6127" s="105" t="s">
        <v>786</v>
      </c>
      <c r="C6127" s="105" t="s">
        <v>787</v>
      </c>
      <c r="D6127" s="106">
        <v>540000</v>
      </c>
      <c r="E6127" s="106">
        <v>0</v>
      </c>
      <c r="M6127" t="b">
        <f t="shared" si="480"/>
        <v>1</v>
      </c>
      <c r="N6127" t="b">
        <f t="shared" si="481"/>
        <v>1</v>
      </c>
      <c r="O6127" t="b">
        <f t="shared" si="482"/>
        <v>1</v>
      </c>
      <c r="P6127" t="b">
        <f t="shared" si="482"/>
        <v>1</v>
      </c>
      <c r="Q6127" t="b">
        <f t="shared" si="483"/>
        <v>1</v>
      </c>
      <c r="R6127" t="b">
        <f t="shared" si="484"/>
        <v>1</v>
      </c>
      <c r="U6127" s="105" t="s">
        <v>786</v>
      </c>
      <c r="V6127" s="105" t="s">
        <v>787</v>
      </c>
      <c r="W6127" s="106">
        <v>540000</v>
      </c>
      <c r="X6127" s="106">
        <v>0</v>
      </c>
    </row>
    <row r="6128" spans="2:24" x14ac:dyDescent="0.25">
      <c r="B6128" s="105" t="s">
        <v>434</v>
      </c>
      <c r="C6128" s="105" t="s">
        <v>435</v>
      </c>
      <c r="D6128" s="106">
        <v>762200</v>
      </c>
      <c r="E6128" s="106">
        <v>0</v>
      </c>
      <c r="M6128" t="b">
        <f t="shared" si="480"/>
        <v>1</v>
      </c>
      <c r="N6128" t="b">
        <f t="shared" si="481"/>
        <v>1</v>
      </c>
      <c r="O6128" t="b">
        <f t="shared" si="482"/>
        <v>1</v>
      </c>
      <c r="P6128" t="b">
        <f t="shared" si="482"/>
        <v>1</v>
      </c>
      <c r="Q6128" t="b">
        <f t="shared" si="483"/>
        <v>1</v>
      </c>
      <c r="R6128" t="b">
        <f t="shared" si="484"/>
        <v>1</v>
      </c>
      <c r="U6128" s="105" t="s">
        <v>434</v>
      </c>
      <c r="V6128" s="105" t="s">
        <v>435</v>
      </c>
      <c r="W6128" s="106">
        <v>762200</v>
      </c>
      <c r="X6128" s="106">
        <v>0</v>
      </c>
    </row>
    <row r="6129" spans="2:24" x14ac:dyDescent="0.25">
      <c r="B6129" s="105" t="s">
        <v>436</v>
      </c>
      <c r="C6129" s="105" t="s">
        <v>437</v>
      </c>
      <c r="D6129" s="106">
        <v>762200</v>
      </c>
      <c r="E6129" s="106">
        <v>0</v>
      </c>
      <c r="M6129" t="b">
        <f t="shared" si="480"/>
        <v>1</v>
      </c>
      <c r="N6129" t="b">
        <f t="shared" si="481"/>
        <v>1</v>
      </c>
      <c r="O6129" t="b">
        <f t="shared" si="482"/>
        <v>1</v>
      </c>
      <c r="P6129" t="b">
        <f t="shared" si="482"/>
        <v>1</v>
      </c>
      <c r="Q6129" t="b">
        <f t="shared" si="483"/>
        <v>1</v>
      </c>
      <c r="R6129" t="b">
        <f t="shared" si="484"/>
        <v>1</v>
      </c>
      <c r="U6129" s="105" t="s">
        <v>436</v>
      </c>
      <c r="V6129" s="105" t="s">
        <v>437</v>
      </c>
      <c r="W6129" s="106">
        <v>762200</v>
      </c>
      <c r="X6129" s="106">
        <v>0</v>
      </c>
    </row>
    <row r="6130" spans="2:24" x14ac:dyDescent="0.25">
      <c r="B6130" s="105" t="s">
        <v>1440</v>
      </c>
      <c r="C6130" s="105" t="s">
        <v>1595</v>
      </c>
      <c r="D6130" s="106">
        <v>762200</v>
      </c>
      <c r="E6130" s="106">
        <v>0</v>
      </c>
      <c r="M6130" t="b">
        <f t="shared" si="480"/>
        <v>1</v>
      </c>
      <c r="N6130" t="b">
        <f t="shared" si="481"/>
        <v>1</v>
      </c>
      <c r="O6130" t="b">
        <f t="shared" si="482"/>
        <v>1</v>
      </c>
      <c r="P6130" t="b">
        <f t="shared" si="482"/>
        <v>1</v>
      </c>
      <c r="Q6130" t="b">
        <f t="shared" si="483"/>
        <v>1</v>
      </c>
      <c r="R6130" t="b">
        <f t="shared" si="484"/>
        <v>1</v>
      </c>
      <c r="U6130" s="105" t="s">
        <v>1440</v>
      </c>
      <c r="V6130" s="105" t="s">
        <v>1595</v>
      </c>
      <c r="W6130" s="106">
        <v>762200</v>
      </c>
      <c r="X6130" s="106">
        <v>0</v>
      </c>
    </row>
    <row r="6131" spans="2:24" x14ac:dyDescent="0.25">
      <c r="B6131" s="105" t="s">
        <v>615</v>
      </c>
      <c r="C6131" s="105" t="s">
        <v>616</v>
      </c>
      <c r="D6131" s="106">
        <v>11287335</v>
      </c>
      <c r="E6131" s="106">
        <v>0</v>
      </c>
      <c r="M6131" t="b">
        <f t="shared" si="480"/>
        <v>1</v>
      </c>
      <c r="N6131" t="b">
        <f t="shared" si="481"/>
        <v>1</v>
      </c>
      <c r="O6131" t="b">
        <f t="shared" si="482"/>
        <v>1</v>
      </c>
      <c r="P6131" t="b">
        <f t="shared" si="482"/>
        <v>1</v>
      </c>
      <c r="Q6131" t="b">
        <f t="shared" si="483"/>
        <v>1</v>
      </c>
      <c r="R6131" t="b">
        <f t="shared" si="484"/>
        <v>1</v>
      </c>
      <c r="U6131" s="105" t="s">
        <v>615</v>
      </c>
      <c r="V6131" s="105" t="s">
        <v>616</v>
      </c>
      <c r="W6131" s="106">
        <v>11287335</v>
      </c>
      <c r="X6131" s="106">
        <v>0</v>
      </c>
    </row>
    <row r="6132" spans="2:24" x14ac:dyDescent="0.25">
      <c r="B6132" s="105" t="s">
        <v>617</v>
      </c>
      <c r="C6132" s="105" t="s">
        <v>618</v>
      </c>
      <c r="D6132" s="106">
        <v>11287335</v>
      </c>
      <c r="E6132" s="106">
        <v>0</v>
      </c>
      <c r="M6132" t="b">
        <f t="shared" si="480"/>
        <v>1</v>
      </c>
      <c r="N6132" t="b">
        <f t="shared" si="481"/>
        <v>1</v>
      </c>
      <c r="O6132" t="b">
        <f t="shared" si="482"/>
        <v>1</v>
      </c>
      <c r="P6132" t="b">
        <f t="shared" si="482"/>
        <v>1</v>
      </c>
      <c r="Q6132" t="b">
        <f t="shared" si="483"/>
        <v>1</v>
      </c>
      <c r="R6132" t="b">
        <f t="shared" si="484"/>
        <v>1</v>
      </c>
      <c r="U6132" s="105" t="s">
        <v>617</v>
      </c>
      <c r="V6132" s="105" t="s">
        <v>618</v>
      </c>
      <c r="W6132" s="106">
        <v>11287335</v>
      </c>
      <c r="X6132" s="106">
        <v>0</v>
      </c>
    </row>
    <row r="6133" spans="2:24" x14ac:dyDescent="0.25">
      <c r="B6133" s="105" t="s">
        <v>619</v>
      </c>
      <c r="C6133" s="105" t="s">
        <v>618</v>
      </c>
      <c r="D6133" s="106">
        <v>11287335</v>
      </c>
      <c r="E6133" s="106">
        <v>0</v>
      </c>
      <c r="M6133" t="b">
        <f t="shared" si="480"/>
        <v>1</v>
      </c>
      <c r="N6133" t="b">
        <f t="shared" si="481"/>
        <v>1</v>
      </c>
      <c r="O6133" t="b">
        <f t="shared" si="482"/>
        <v>1</v>
      </c>
      <c r="P6133" t="b">
        <f t="shared" si="482"/>
        <v>1</v>
      </c>
      <c r="Q6133" t="b">
        <f t="shared" si="483"/>
        <v>1</v>
      </c>
      <c r="R6133" t="b">
        <f t="shared" si="484"/>
        <v>1</v>
      </c>
      <c r="U6133" s="105" t="s">
        <v>619</v>
      </c>
      <c r="V6133" s="105" t="s">
        <v>618</v>
      </c>
      <c r="W6133" s="106">
        <v>11287335</v>
      </c>
      <c r="X6133" s="106">
        <v>0</v>
      </c>
    </row>
    <row r="6134" spans="2:24" x14ac:dyDescent="0.25">
      <c r="B6134" s="105" t="s">
        <v>620</v>
      </c>
      <c r="C6134" s="105" t="s">
        <v>621</v>
      </c>
      <c r="D6134" s="106">
        <v>11855037</v>
      </c>
      <c r="E6134" s="106">
        <v>0</v>
      </c>
      <c r="M6134" t="b">
        <f t="shared" si="480"/>
        <v>1</v>
      </c>
      <c r="N6134" t="b">
        <f t="shared" si="481"/>
        <v>1</v>
      </c>
      <c r="O6134" t="b">
        <f t="shared" si="482"/>
        <v>1</v>
      </c>
      <c r="P6134" t="b">
        <f t="shared" si="482"/>
        <v>1</v>
      </c>
      <c r="Q6134" t="b">
        <f t="shared" si="483"/>
        <v>1</v>
      </c>
      <c r="R6134" t="b">
        <f t="shared" si="484"/>
        <v>1</v>
      </c>
      <c r="U6134" s="105" t="s">
        <v>620</v>
      </c>
      <c r="V6134" s="105" t="s">
        <v>621</v>
      </c>
      <c r="W6134" s="106">
        <v>11855037</v>
      </c>
      <c r="X6134" s="106">
        <v>0</v>
      </c>
    </row>
    <row r="6135" spans="2:24" x14ac:dyDescent="0.25">
      <c r="B6135" s="105" t="s">
        <v>622</v>
      </c>
      <c r="C6135" s="105" t="s">
        <v>623</v>
      </c>
      <c r="D6135" s="106">
        <v>11855037</v>
      </c>
      <c r="E6135" s="106">
        <v>0</v>
      </c>
      <c r="M6135" t="b">
        <f t="shared" si="480"/>
        <v>1</v>
      </c>
      <c r="N6135" t="b">
        <f t="shared" si="481"/>
        <v>1</v>
      </c>
      <c r="O6135" t="b">
        <f t="shared" si="482"/>
        <v>1</v>
      </c>
      <c r="P6135" t="b">
        <f t="shared" si="482"/>
        <v>1</v>
      </c>
      <c r="Q6135" t="b">
        <f t="shared" si="483"/>
        <v>1</v>
      </c>
      <c r="R6135" t="b">
        <f t="shared" si="484"/>
        <v>1</v>
      </c>
      <c r="U6135" s="105" t="s">
        <v>622</v>
      </c>
      <c r="V6135" s="105" t="s">
        <v>623</v>
      </c>
      <c r="W6135" s="106">
        <v>11855037</v>
      </c>
      <c r="X6135" s="106">
        <v>0</v>
      </c>
    </row>
    <row r="6136" spans="2:24" x14ac:dyDescent="0.25">
      <c r="B6136" s="105" t="s">
        <v>624</v>
      </c>
      <c r="C6136" s="105" t="s">
        <v>623</v>
      </c>
      <c r="D6136" s="106">
        <v>11855037</v>
      </c>
      <c r="E6136" s="106">
        <v>0</v>
      </c>
      <c r="M6136" t="b">
        <f t="shared" si="480"/>
        <v>1</v>
      </c>
      <c r="N6136" t="b">
        <f t="shared" si="481"/>
        <v>1</v>
      </c>
      <c r="O6136" t="b">
        <f t="shared" si="482"/>
        <v>1</v>
      </c>
      <c r="P6136" t="b">
        <f t="shared" si="482"/>
        <v>1</v>
      </c>
      <c r="Q6136" t="b">
        <f t="shared" si="483"/>
        <v>1</v>
      </c>
      <c r="R6136" t="b">
        <f t="shared" si="484"/>
        <v>1</v>
      </c>
      <c r="U6136" s="105" t="s">
        <v>624</v>
      </c>
      <c r="V6136" s="105" t="s">
        <v>623</v>
      </c>
      <c r="W6136" s="106">
        <v>11855037</v>
      </c>
      <c r="X6136" s="106">
        <v>0</v>
      </c>
    </row>
    <row r="6137" spans="2:24" x14ac:dyDescent="0.25">
      <c r="B6137" s="105" t="s">
        <v>439</v>
      </c>
      <c r="C6137" s="105" t="s">
        <v>440</v>
      </c>
      <c r="D6137" s="106">
        <v>5000000</v>
      </c>
      <c r="E6137" s="106">
        <v>0</v>
      </c>
      <c r="M6137" t="b">
        <f t="shared" si="480"/>
        <v>1</v>
      </c>
      <c r="N6137" t="b">
        <f t="shared" si="481"/>
        <v>1</v>
      </c>
      <c r="O6137" t="b">
        <f t="shared" si="482"/>
        <v>1</v>
      </c>
      <c r="P6137" t="b">
        <f t="shared" si="482"/>
        <v>1</v>
      </c>
      <c r="Q6137" t="b">
        <f t="shared" si="483"/>
        <v>1</v>
      </c>
      <c r="R6137" t="b">
        <f t="shared" si="484"/>
        <v>1</v>
      </c>
      <c r="U6137" s="105" t="s">
        <v>439</v>
      </c>
      <c r="V6137" s="105" t="s">
        <v>440</v>
      </c>
      <c r="W6137" s="106">
        <v>5000000</v>
      </c>
      <c r="X6137" s="106">
        <v>0</v>
      </c>
    </row>
    <row r="6138" spans="2:24" x14ac:dyDescent="0.25">
      <c r="B6138" s="105" t="s">
        <v>441</v>
      </c>
      <c r="C6138" s="105" t="s">
        <v>442</v>
      </c>
      <c r="D6138" s="106">
        <v>5000000</v>
      </c>
      <c r="E6138" s="106">
        <v>0</v>
      </c>
      <c r="M6138" t="b">
        <f t="shared" si="480"/>
        <v>1</v>
      </c>
      <c r="N6138" t="b">
        <f t="shared" si="481"/>
        <v>1</v>
      </c>
      <c r="O6138" t="b">
        <f t="shared" si="482"/>
        <v>1</v>
      </c>
      <c r="P6138" t="b">
        <f t="shared" si="482"/>
        <v>1</v>
      </c>
      <c r="Q6138" t="b">
        <f t="shared" si="483"/>
        <v>1</v>
      </c>
      <c r="R6138" t="b">
        <f t="shared" si="484"/>
        <v>1</v>
      </c>
      <c r="U6138" s="105" t="s">
        <v>441</v>
      </c>
      <c r="V6138" s="105" t="s">
        <v>442</v>
      </c>
      <c r="W6138" s="106">
        <v>5000000</v>
      </c>
      <c r="X6138" s="106">
        <v>0</v>
      </c>
    </row>
    <row r="6139" spans="2:24" x14ac:dyDescent="0.25">
      <c r="B6139" s="105" t="s">
        <v>798</v>
      </c>
      <c r="C6139" s="105" t="s">
        <v>1600</v>
      </c>
      <c r="D6139" s="106">
        <v>5000000</v>
      </c>
      <c r="E6139" s="106">
        <v>0</v>
      </c>
      <c r="M6139" t="b">
        <f t="shared" si="480"/>
        <v>1</v>
      </c>
      <c r="N6139" t="b">
        <f t="shared" si="481"/>
        <v>1</v>
      </c>
      <c r="O6139" t="b">
        <f t="shared" si="482"/>
        <v>1</v>
      </c>
      <c r="P6139" t="b">
        <f t="shared" si="482"/>
        <v>1</v>
      </c>
      <c r="Q6139" t="b">
        <f t="shared" si="483"/>
        <v>1</v>
      </c>
      <c r="R6139" t="b">
        <f t="shared" si="484"/>
        <v>1</v>
      </c>
      <c r="U6139" s="105" t="s">
        <v>798</v>
      </c>
      <c r="V6139" s="105" t="s">
        <v>1600</v>
      </c>
      <c r="W6139" s="106">
        <v>5000000</v>
      </c>
      <c r="X6139" s="106">
        <v>0</v>
      </c>
    </row>
    <row r="6140" spans="2:24" x14ac:dyDescent="0.25">
      <c r="B6140" s="105" t="s">
        <v>489</v>
      </c>
      <c r="C6140" s="105" t="s">
        <v>490</v>
      </c>
      <c r="D6140" s="106">
        <v>10798853</v>
      </c>
      <c r="E6140" s="106">
        <v>0</v>
      </c>
      <c r="M6140" t="b">
        <f t="shared" si="480"/>
        <v>1</v>
      </c>
      <c r="N6140" t="b">
        <f t="shared" si="481"/>
        <v>1</v>
      </c>
      <c r="O6140" t="b">
        <f t="shared" si="482"/>
        <v>1</v>
      </c>
      <c r="P6140" t="b">
        <f t="shared" si="482"/>
        <v>1</v>
      </c>
      <c r="Q6140" t="b">
        <f t="shared" si="483"/>
        <v>1</v>
      </c>
      <c r="R6140" t="b">
        <f t="shared" si="484"/>
        <v>1</v>
      </c>
      <c r="U6140" s="105" t="s">
        <v>489</v>
      </c>
      <c r="V6140" s="105" t="s">
        <v>490</v>
      </c>
      <c r="W6140" s="106">
        <v>10798853</v>
      </c>
      <c r="X6140" s="106">
        <v>0</v>
      </c>
    </row>
    <row r="6141" spans="2:24" x14ac:dyDescent="0.25">
      <c r="B6141" s="105" t="s">
        <v>491</v>
      </c>
      <c r="C6141" s="105" t="s">
        <v>492</v>
      </c>
      <c r="D6141" s="106">
        <v>10798853</v>
      </c>
      <c r="E6141" s="106">
        <v>0</v>
      </c>
      <c r="M6141" t="b">
        <f t="shared" si="480"/>
        <v>1</v>
      </c>
      <c r="N6141" t="b">
        <f t="shared" si="481"/>
        <v>1</v>
      </c>
      <c r="O6141" t="b">
        <f t="shared" si="482"/>
        <v>1</v>
      </c>
      <c r="P6141" t="b">
        <f t="shared" si="482"/>
        <v>1</v>
      </c>
      <c r="Q6141" t="b">
        <f t="shared" si="483"/>
        <v>1</v>
      </c>
      <c r="R6141" t="b">
        <f t="shared" si="484"/>
        <v>1</v>
      </c>
      <c r="U6141" s="105" t="s">
        <v>491</v>
      </c>
      <c r="V6141" s="105" t="s">
        <v>492</v>
      </c>
      <c r="W6141" s="106">
        <v>10798853</v>
      </c>
      <c r="X6141" s="106">
        <v>0</v>
      </c>
    </row>
    <row r="6142" spans="2:24" x14ac:dyDescent="0.25">
      <c r="B6142" s="105" t="s">
        <v>493</v>
      </c>
      <c r="C6142" s="105" t="s">
        <v>492</v>
      </c>
      <c r="D6142" s="106">
        <v>10798853</v>
      </c>
      <c r="E6142" s="106">
        <v>0</v>
      </c>
      <c r="M6142" t="b">
        <f t="shared" si="480"/>
        <v>1</v>
      </c>
      <c r="N6142" t="b">
        <f t="shared" si="481"/>
        <v>1</v>
      </c>
      <c r="O6142" t="b">
        <f t="shared" si="482"/>
        <v>1</v>
      </c>
      <c r="P6142" t="b">
        <f t="shared" si="482"/>
        <v>1</v>
      </c>
      <c r="Q6142" t="b">
        <f t="shared" si="483"/>
        <v>1</v>
      </c>
      <c r="R6142" t="b">
        <f t="shared" si="484"/>
        <v>1</v>
      </c>
      <c r="U6142" s="105" t="s">
        <v>493</v>
      </c>
      <c r="V6142" s="105" t="s">
        <v>492</v>
      </c>
      <c r="W6142" s="106">
        <v>10798853</v>
      </c>
      <c r="X6142" s="106">
        <v>0</v>
      </c>
    </row>
    <row r="6143" spans="2:24" x14ac:dyDescent="0.25">
      <c r="B6143" s="105" t="s">
        <v>630</v>
      </c>
      <c r="C6143" s="105" t="s">
        <v>631</v>
      </c>
      <c r="D6143" s="106">
        <v>12594128</v>
      </c>
      <c r="E6143" s="106">
        <v>0</v>
      </c>
      <c r="M6143" t="b">
        <f t="shared" si="480"/>
        <v>1</v>
      </c>
      <c r="N6143" t="b">
        <f t="shared" si="481"/>
        <v>1</v>
      </c>
      <c r="O6143" t="b">
        <f t="shared" si="482"/>
        <v>1</v>
      </c>
      <c r="P6143" t="b">
        <f t="shared" si="482"/>
        <v>1</v>
      </c>
      <c r="Q6143" t="b">
        <f t="shared" si="483"/>
        <v>1</v>
      </c>
      <c r="R6143" t="b">
        <f t="shared" si="484"/>
        <v>1</v>
      </c>
      <c r="U6143" s="105" t="s">
        <v>630</v>
      </c>
      <c r="V6143" s="105" t="s">
        <v>631</v>
      </c>
      <c r="W6143" s="106">
        <v>12594128</v>
      </c>
      <c r="X6143" s="106">
        <v>0</v>
      </c>
    </row>
    <row r="6144" spans="2:24" x14ac:dyDescent="0.25">
      <c r="B6144" s="105" t="s">
        <v>632</v>
      </c>
      <c r="C6144" s="105" t="s">
        <v>633</v>
      </c>
      <c r="D6144" s="106">
        <v>12594128</v>
      </c>
      <c r="E6144" s="106">
        <v>0</v>
      </c>
      <c r="M6144" t="b">
        <f t="shared" si="480"/>
        <v>1</v>
      </c>
      <c r="N6144" t="b">
        <f t="shared" si="481"/>
        <v>1</v>
      </c>
      <c r="O6144" t="b">
        <f t="shared" si="482"/>
        <v>1</v>
      </c>
      <c r="P6144" t="b">
        <f t="shared" si="482"/>
        <v>1</v>
      </c>
      <c r="Q6144" t="b">
        <f t="shared" si="483"/>
        <v>1</v>
      </c>
      <c r="R6144" t="b">
        <f t="shared" si="484"/>
        <v>1</v>
      </c>
      <c r="U6144" s="105" t="s">
        <v>632</v>
      </c>
      <c r="V6144" s="105" t="s">
        <v>633</v>
      </c>
      <c r="W6144" s="106">
        <v>12594128</v>
      </c>
      <c r="X6144" s="106">
        <v>0</v>
      </c>
    </row>
    <row r="6145" spans="2:24" x14ac:dyDescent="0.25">
      <c r="B6145" s="105" t="s">
        <v>634</v>
      </c>
      <c r="C6145" s="105" t="s">
        <v>633</v>
      </c>
      <c r="D6145" s="106">
        <v>12594128</v>
      </c>
      <c r="E6145" s="106">
        <v>0</v>
      </c>
      <c r="M6145" t="b">
        <f t="shared" si="480"/>
        <v>1</v>
      </c>
      <c r="N6145" t="b">
        <f t="shared" si="481"/>
        <v>1</v>
      </c>
      <c r="O6145" t="b">
        <f t="shared" si="482"/>
        <v>1</v>
      </c>
      <c r="P6145" t="b">
        <f t="shared" si="482"/>
        <v>1</v>
      </c>
      <c r="Q6145" t="b">
        <f t="shared" si="483"/>
        <v>1</v>
      </c>
      <c r="R6145" t="b">
        <f t="shared" si="484"/>
        <v>1</v>
      </c>
      <c r="U6145" s="105" t="s">
        <v>634</v>
      </c>
      <c r="V6145" s="105" t="s">
        <v>633</v>
      </c>
      <c r="W6145" s="106">
        <v>12594128</v>
      </c>
      <c r="X6145" s="106">
        <v>0</v>
      </c>
    </row>
    <row r="6146" spans="2:24" x14ac:dyDescent="0.25">
      <c r="B6146" s="105" t="s">
        <v>444</v>
      </c>
      <c r="C6146" s="105" t="s">
        <v>445</v>
      </c>
      <c r="D6146" s="106">
        <v>10591502</v>
      </c>
      <c r="E6146" s="106">
        <v>0</v>
      </c>
      <c r="M6146" t="b">
        <f t="shared" si="480"/>
        <v>1</v>
      </c>
      <c r="N6146" t="b">
        <f t="shared" si="481"/>
        <v>1</v>
      </c>
      <c r="O6146" t="b">
        <f t="shared" si="482"/>
        <v>1</v>
      </c>
      <c r="P6146" t="b">
        <f t="shared" si="482"/>
        <v>1</v>
      </c>
      <c r="Q6146" t="b">
        <f t="shared" si="483"/>
        <v>1</v>
      </c>
      <c r="R6146" t="b">
        <f t="shared" si="484"/>
        <v>1</v>
      </c>
      <c r="U6146" s="105" t="s">
        <v>444</v>
      </c>
      <c r="V6146" s="105" t="s">
        <v>445</v>
      </c>
      <c r="W6146" s="106">
        <v>10591502</v>
      </c>
      <c r="X6146" s="106">
        <v>0</v>
      </c>
    </row>
    <row r="6147" spans="2:24" x14ac:dyDescent="0.25">
      <c r="B6147" s="105" t="s">
        <v>446</v>
      </c>
      <c r="C6147" s="105" t="s">
        <v>447</v>
      </c>
      <c r="D6147" s="106">
        <v>10591502</v>
      </c>
      <c r="E6147" s="106">
        <v>0</v>
      </c>
      <c r="M6147" t="b">
        <f t="shared" si="480"/>
        <v>1</v>
      </c>
      <c r="N6147" t="b">
        <f t="shared" si="481"/>
        <v>1</v>
      </c>
      <c r="O6147" t="b">
        <f t="shared" si="482"/>
        <v>1</v>
      </c>
      <c r="P6147" t="b">
        <f t="shared" si="482"/>
        <v>1</v>
      </c>
      <c r="Q6147" t="b">
        <f t="shared" si="483"/>
        <v>1</v>
      </c>
      <c r="R6147" t="b">
        <f t="shared" si="484"/>
        <v>1</v>
      </c>
      <c r="U6147" s="105" t="s">
        <v>446</v>
      </c>
      <c r="V6147" s="105" t="s">
        <v>447</v>
      </c>
      <c r="W6147" s="106">
        <v>10591502</v>
      </c>
      <c r="X6147" s="106">
        <v>0</v>
      </c>
    </row>
    <row r="6148" spans="2:24" x14ac:dyDescent="0.25">
      <c r="B6148" s="105" t="s">
        <v>448</v>
      </c>
      <c r="C6148" s="105" t="s">
        <v>449</v>
      </c>
      <c r="D6148" s="106">
        <v>9301151</v>
      </c>
      <c r="E6148" s="106">
        <v>0</v>
      </c>
      <c r="M6148" t="b">
        <f t="shared" si="480"/>
        <v>1</v>
      </c>
      <c r="N6148" t="b">
        <f t="shared" si="481"/>
        <v>1</v>
      </c>
      <c r="O6148" t="b">
        <f t="shared" si="482"/>
        <v>1</v>
      </c>
      <c r="P6148" t="b">
        <f t="shared" si="482"/>
        <v>1</v>
      </c>
      <c r="Q6148" t="b">
        <f t="shared" si="483"/>
        <v>1</v>
      </c>
      <c r="R6148" t="b">
        <f t="shared" si="484"/>
        <v>1</v>
      </c>
      <c r="U6148" s="105" t="s">
        <v>448</v>
      </c>
      <c r="V6148" s="105" t="s">
        <v>449</v>
      </c>
      <c r="W6148" s="106">
        <v>9301151</v>
      </c>
      <c r="X6148" s="106">
        <v>0</v>
      </c>
    </row>
    <row r="6149" spans="2:24" x14ac:dyDescent="0.25">
      <c r="B6149" s="105" t="s">
        <v>1455</v>
      </c>
      <c r="C6149" s="105" t="s">
        <v>1456</v>
      </c>
      <c r="D6149" s="106">
        <v>1290351</v>
      </c>
      <c r="E6149" s="106">
        <v>0</v>
      </c>
      <c r="M6149" t="b">
        <f t="shared" si="480"/>
        <v>1</v>
      </c>
      <c r="N6149" t="b">
        <f t="shared" si="481"/>
        <v>1</v>
      </c>
      <c r="O6149" t="b">
        <f t="shared" si="482"/>
        <v>1</v>
      </c>
      <c r="P6149" t="b">
        <f t="shared" si="482"/>
        <v>1</v>
      </c>
      <c r="Q6149" t="b">
        <f t="shared" si="483"/>
        <v>1</v>
      </c>
      <c r="R6149" t="b">
        <f t="shared" si="484"/>
        <v>1</v>
      </c>
      <c r="U6149" s="105" t="s">
        <v>1455</v>
      </c>
      <c r="V6149" s="105" t="s">
        <v>1456</v>
      </c>
      <c r="W6149" s="106">
        <v>1290351</v>
      </c>
      <c r="X6149" s="106">
        <v>0</v>
      </c>
    </row>
    <row r="6150" spans="2:24" x14ac:dyDescent="0.25">
      <c r="B6150" s="105" t="s">
        <v>494</v>
      </c>
      <c r="C6150" s="105" t="s">
        <v>495</v>
      </c>
      <c r="D6150" s="106">
        <v>10276488</v>
      </c>
      <c r="E6150" s="106">
        <v>0</v>
      </c>
      <c r="M6150" t="b">
        <f t="shared" si="480"/>
        <v>1</v>
      </c>
      <c r="N6150" t="b">
        <f t="shared" si="481"/>
        <v>1</v>
      </c>
      <c r="O6150" t="b">
        <f t="shared" si="482"/>
        <v>1</v>
      </c>
      <c r="P6150" t="b">
        <f t="shared" si="482"/>
        <v>1</v>
      </c>
      <c r="Q6150" t="b">
        <f t="shared" si="483"/>
        <v>1</v>
      </c>
      <c r="R6150" t="b">
        <f t="shared" si="484"/>
        <v>1</v>
      </c>
      <c r="U6150" s="105" t="s">
        <v>494</v>
      </c>
      <c r="V6150" s="105" t="s">
        <v>495</v>
      </c>
      <c r="W6150" s="106">
        <v>10276488</v>
      </c>
      <c r="X6150" s="106">
        <v>0</v>
      </c>
    </row>
    <row r="6151" spans="2:24" x14ac:dyDescent="0.25">
      <c r="B6151" s="105" t="s">
        <v>496</v>
      </c>
      <c r="C6151" s="105" t="s">
        <v>497</v>
      </c>
      <c r="D6151" s="106">
        <v>10276488</v>
      </c>
      <c r="E6151" s="106">
        <v>0</v>
      </c>
      <c r="M6151" t="b">
        <f t="shared" si="480"/>
        <v>1</v>
      </c>
      <c r="N6151" t="b">
        <f t="shared" si="481"/>
        <v>1</v>
      </c>
      <c r="O6151" t="b">
        <f t="shared" si="482"/>
        <v>1</v>
      </c>
      <c r="P6151" t="b">
        <f t="shared" si="482"/>
        <v>1</v>
      </c>
      <c r="Q6151" t="b">
        <f t="shared" si="483"/>
        <v>1</v>
      </c>
      <c r="R6151" t="b">
        <f t="shared" si="484"/>
        <v>1</v>
      </c>
      <c r="U6151" s="105" t="s">
        <v>496</v>
      </c>
      <c r="V6151" s="105" t="s">
        <v>497</v>
      </c>
      <c r="W6151" s="106">
        <v>10276488</v>
      </c>
      <c r="X6151" s="106">
        <v>0</v>
      </c>
    </row>
    <row r="6152" spans="2:24" x14ac:dyDescent="0.25">
      <c r="B6152" s="105" t="s">
        <v>498</v>
      </c>
      <c r="C6152" s="105" t="s">
        <v>497</v>
      </c>
      <c r="D6152" s="106">
        <v>10276488</v>
      </c>
      <c r="E6152" s="106">
        <v>0</v>
      </c>
      <c r="M6152" t="b">
        <f t="shared" si="480"/>
        <v>1</v>
      </c>
      <c r="N6152" t="b">
        <f t="shared" si="481"/>
        <v>1</v>
      </c>
      <c r="O6152" t="b">
        <f t="shared" si="482"/>
        <v>1</v>
      </c>
      <c r="P6152" t="b">
        <f t="shared" si="482"/>
        <v>1</v>
      </c>
      <c r="Q6152" t="b">
        <f t="shared" si="483"/>
        <v>1</v>
      </c>
      <c r="R6152" t="b">
        <f t="shared" si="484"/>
        <v>1</v>
      </c>
      <c r="U6152" s="105" t="s">
        <v>498</v>
      </c>
      <c r="V6152" s="105" t="s">
        <v>497</v>
      </c>
      <c r="W6152" s="106">
        <v>10276488</v>
      </c>
      <c r="X6152" s="106">
        <v>0</v>
      </c>
    </row>
    <row r="6153" spans="2:24" x14ac:dyDescent="0.25">
      <c r="B6153" s="105" t="s">
        <v>635</v>
      </c>
      <c r="C6153" s="105" t="s">
        <v>636</v>
      </c>
      <c r="D6153" s="106">
        <v>6945695</v>
      </c>
      <c r="E6153" s="106">
        <v>0</v>
      </c>
      <c r="M6153" t="b">
        <f t="shared" si="480"/>
        <v>1</v>
      </c>
      <c r="N6153" t="b">
        <f t="shared" si="481"/>
        <v>1</v>
      </c>
      <c r="O6153" t="b">
        <f t="shared" si="482"/>
        <v>1</v>
      </c>
      <c r="P6153" t="b">
        <f t="shared" si="482"/>
        <v>1</v>
      </c>
      <c r="Q6153" t="b">
        <f t="shared" si="483"/>
        <v>1</v>
      </c>
      <c r="R6153" t="b">
        <f t="shared" si="484"/>
        <v>1</v>
      </c>
      <c r="U6153" s="105" t="s">
        <v>635</v>
      </c>
      <c r="V6153" s="105" t="s">
        <v>636</v>
      </c>
      <c r="W6153" s="106">
        <v>6945695</v>
      </c>
      <c r="X6153" s="106">
        <v>0</v>
      </c>
    </row>
    <row r="6154" spans="2:24" x14ac:dyDescent="0.25">
      <c r="B6154" s="105" t="s">
        <v>637</v>
      </c>
      <c r="C6154" s="105" t="s">
        <v>638</v>
      </c>
      <c r="D6154" s="106">
        <v>6945695</v>
      </c>
      <c r="E6154" s="106">
        <v>0</v>
      </c>
      <c r="M6154" t="b">
        <f t="shared" si="480"/>
        <v>1</v>
      </c>
      <c r="N6154" t="b">
        <f t="shared" si="481"/>
        <v>1</v>
      </c>
      <c r="O6154" t="b">
        <f t="shared" si="482"/>
        <v>1</v>
      </c>
      <c r="P6154" t="b">
        <f t="shared" si="482"/>
        <v>1</v>
      </c>
      <c r="Q6154" t="b">
        <f t="shared" si="483"/>
        <v>1</v>
      </c>
      <c r="R6154" t="b">
        <f t="shared" si="484"/>
        <v>1</v>
      </c>
      <c r="U6154" s="105" t="s">
        <v>637</v>
      </c>
      <c r="V6154" s="105" t="s">
        <v>638</v>
      </c>
      <c r="W6154" s="106">
        <v>6945695</v>
      </c>
      <c r="X6154" s="106">
        <v>0</v>
      </c>
    </row>
    <row r="6155" spans="2:24" x14ac:dyDescent="0.25">
      <c r="B6155" s="105" t="s">
        <v>639</v>
      </c>
      <c r="C6155" s="105" t="s">
        <v>638</v>
      </c>
      <c r="D6155" s="106">
        <v>6945695</v>
      </c>
      <c r="E6155" s="106">
        <v>0</v>
      </c>
      <c r="M6155" t="b">
        <f t="shared" si="480"/>
        <v>1</v>
      </c>
      <c r="N6155" t="b">
        <f t="shared" si="481"/>
        <v>1</v>
      </c>
      <c r="O6155" t="b">
        <f t="shared" si="482"/>
        <v>1</v>
      </c>
      <c r="P6155" t="b">
        <f t="shared" si="482"/>
        <v>1</v>
      </c>
      <c r="Q6155" t="b">
        <f t="shared" si="483"/>
        <v>1</v>
      </c>
      <c r="R6155" t="b">
        <f t="shared" si="484"/>
        <v>1</v>
      </c>
      <c r="U6155" s="105" t="s">
        <v>639</v>
      </c>
      <c r="V6155" s="105" t="s">
        <v>638</v>
      </c>
      <c r="W6155" s="106">
        <v>6945695</v>
      </c>
      <c r="X6155" s="106">
        <v>0</v>
      </c>
    </row>
    <row r="6156" spans="2:24" x14ac:dyDescent="0.25">
      <c r="B6156" s="105" t="s">
        <v>450</v>
      </c>
      <c r="C6156" s="105" t="s">
        <v>451</v>
      </c>
      <c r="D6156" s="106">
        <v>34012840</v>
      </c>
      <c r="E6156" s="106">
        <v>0</v>
      </c>
      <c r="M6156" t="b">
        <f t="shared" si="480"/>
        <v>1</v>
      </c>
      <c r="N6156" t="b">
        <f t="shared" si="481"/>
        <v>1</v>
      </c>
      <c r="O6156" t="b">
        <f t="shared" si="482"/>
        <v>1</v>
      </c>
      <c r="P6156" t="b">
        <f t="shared" si="482"/>
        <v>1</v>
      </c>
      <c r="Q6156" t="b">
        <f t="shared" si="483"/>
        <v>1</v>
      </c>
      <c r="R6156" t="b">
        <f t="shared" si="484"/>
        <v>1</v>
      </c>
      <c r="U6156" s="105" t="s">
        <v>450</v>
      </c>
      <c r="V6156" s="105" t="s">
        <v>451</v>
      </c>
      <c r="W6156" s="106">
        <v>34012840</v>
      </c>
      <c r="X6156" s="106">
        <v>0</v>
      </c>
    </row>
    <row r="6157" spans="2:24" x14ac:dyDescent="0.25">
      <c r="B6157" s="105" t="s">
        <v>452</v>
      </c>
      <c r="C6157" s="105" t="s">
        <v>453</v>
      </c>
      <c r="D6157" s="106">
        <v>34012840</v>
      </c>
      <c r="E6157" s="106">
        <v>0</v>
      </c>
      <c r="M6157" t="b">
        <f t="shared" si="480"/>
        <v>1</v>
      </c>
      <c r="N6157" t="b">
        <f t="shared" si="481"/>
        <v>1</v>
      </c>
      <c r="O6157" t="b">
        <f t="shared" si="482"/>
        <v>1</v>
      </c>
      <c r="P6157" t="b">
        <f t="shared" si="482"/>
        <v>1</v>
      </c>
      <c r="Q6157" t="b">
        <f t="shared" si="483"/>
        <v>1</v>
      </c>
      <c r="R6157" t="b">
        <f t="shared" si="484"/>
        <v>1</v>
      </c>
      <c r="U6157" s="105" t="s">
        <v>452</v>
      </c>
      <c r="V6157" s="105" t="s">
        <v>453</v>
      </c>
      <c r="W6157" s="106">
        <v>34012840</v>
      </c>
      <c r="X6157" s="106">
        <v>0</v>
      </c>
    </row>
    <row r="6158" spans="2:24" x14ac:dyDescent="0.25">
      <c r="B6158" s="105" t="s">
        <v>454</v>
      </c>
      <c r="C6158" s="105" t="s">
        <v>453</v>
      </c>
      <c r="D6158" s="106">
        <v>30641840</v>
      </c>
      <c r="E6158" s="106">
        <v>0</v>
      </c>
      <c r="M6158" t="b">
        <f t="shared" si="480"/>
        <v>1</v>
      </c>
      <c r="N6158" t="b">
        <f t="shared" si="481"/>
        <v>1</v>
      </c>
      <c r="O6158" t="b">
        <f t="shared" si="482"/>
        <v>1</v>
      </c>
      <c r="P6158" t="b">
        <f t="shared" si="482"/>
        <v>1</v>
      </c>
      <c r="Q6158" t="b">
        <f t="shared" si="483"/>
        <v>1</v>
      </c>
      <c r="R6158" t="b">
        <f t="shared" si="484"/>
        <v>1</v>
      </c>
      <c r="U6158" s="105" t="s">
        <v>454</v>
      </c>
      <c r="V6158" s="105" t="s">
        <v>453</v>
      </c>
      <c r="W6158" s="106">
        <v>30641840</v>
      </c>
      <c r="X6158" s="106">
        <v>0</v>
      </c>
    </row>
    <row r="6159" spans="2:24" x14ac:dyDescent="0.25">
      <c r="B6159" s="105" t="s">
        <v>808</v>
      </c>
      <c r="C6159" s="105" t="s">
        <v>809</v>
      </c>
      <c r="D6159" s="106">
        <v>1500000</v>
      </c>
      <c r="E6159" s="106">
        <v>0</v>
      </c>
      <c r="M6159" t="b">
        <f t="shared" si="480"/>
        <v>1</v>
      </c>
      <c r="N6159" t="b">
        <f t="shared" si="481"/>
        <v>1</v>
      </c>
      <c r="O6159" t="b">
        <f t="shared" si="482"/>
        <v>1</v>
      </c>
      <c r="P6159" t="b">
        <f t="shared" si="482"/>
        <v>1</v>
      </c>
      <c r="Q6159" t="b">
        <f t="shared" si="483"/>
        <v>1</v>
      </c>
      <c r="R6159" t="b">
        <f t="shared" si="484"/>
        <v>1</v>
      </c>
      <c r="U6159" s="105" t="s">
        <v>808</v>
      </c>
      <c r="V6159" s="105" t="s">
        <v>809</v>
      </c>
      <c r="W6159" s="106">
        <v>1500000</v>
      </c>
      <c r="X6159" s="106">
        <v>0</v>
      </c>
    </row>
    <row r="6160" spans="2:24" x14ac:dyDescent="0.25">
      <c r="B6160" s="105" t="s">
        <v>812</v>
      </c>
      <c r="C6160" s="105" t="s">
        <v>1606</v>
      </c>
      <c r="D6160" s="106">
        <v>1008000</v>
      </c>
      <c r="E6160" s="106">
        <v>0</v>
      </c>
      <c r="M6160" t="b">
        <f t="shared" si="480"/>
        <v>1</v>
      </c>
      <c r="N6160" t="b">
        <f t="shared" si="481"/>
        <v>1</v>
      </c>
      <c r="O6160" t="b">
        <f t="shared" si="482"/>
        <v>1</v>
      </c>
      <c r="P6160" t="b">
        <f t="shared" si="482"/>
        <v>1</v>
      </c>
      <c r="Q6160" t="b">
        <f t="shared" si="483"/>
        <v>1</v>
      </c>
      <c r="R6160" t="b">
        <f t="shared" si="484"/>
        <v>1</v>
      </c>
      <c r="U6160" s="105" t="s">
        <v>812</v>
      </c>
      <c r="V6160" s="105" t="s">
        <v>1606</v>
      </c>
      <c r="W6160" s="106">
        <v>1008000</v>
      </c>
      <c r="X6160" s="106">
        <v>0</v>
      </c>
    </row>
    <row r="6161" spans="2:24" x14ac:dyDescent="0.25">
      <c r="B6161" s="105" t="s">
        <v>814</v>
      </c>
      <c r="C6161" s="105" t="s">
        <v>1608</v>
      </c>
      <c r="D6161" s="106">
        <v>863000</v>
      </c>
      <c r="E6161" s="106">
        <v>0</v>
      </c>
      <c r="M6161" t="b">
        <f t="shared" si="480"/>
        <v>1</v>
      </c>
      <c r="N6161" t="b">
        <f t="shared" si="481"/>
        <v>1</v>
      </c>
      <c r="O6161" t="b">
        <f t="shared" si="482"/>
        <v>1</v>
      </c>
      <c r="P6161" t="b">
        <f t="shared" si="482"/>
        <v>1</v>
      </c>
      <c r="Q6161" t="b">
        <f t="shared" si="483"/>
        <v>1</v>
      </c>
      <c r="R6161" t="b">
        <f t="shared" si="484"/>
        <v>1</v>
      </c>
      <c r="U6161" s="105" t="s">
        <v>814</v>
      </c>
      <c r="V6161" s="105" t="s">
        <v>1608</v>
      </c>
      <c r="W6161" s="106">
        <v>863000</v>
      </c>
      <c r="X6161" s="106">
        <v>0</v>
      </c>
    </row>
    <row r="6162" spans="2:24" x14ac:dyDescent="0.25">
      <c r="B6162" s="105" t="s">
        <v>455</v>
      </c>
      <c r="C6162" s="105" t="s">
        <v>456</v>
      </c>
      <c r="D6162" s="106">
        <v>60094417</v>
      </c>
      <c r="E6162" s="106">
        <v>0</v>
      </c>
      <c r="M6162" t="b">
        <f t="shared" si="480"/>
        <v>1</v>
      </c>
      <c r="N6162" t="b">
        <f t="shared" si="481"/>
        <v>1</v>
      </c>
      <c r="O6162" t="b">
        <f t="shared" si="482"/>
        <v>1</v>
      </c>
      <c r="P6162" t="b">
        <f t="shared" si="482"/>
        <v>1</v>
      </c>
      <c r="Q6162" t="b">
        <f t="shared" si="483"/>
        <v>1</v>
      </c>
      <c r="R6162" t="b">
        <f t="shared" si="484"/>
        <v>1</v>
      </c>
      <c r="U6162" s="105" t="s">
        <v>455</v>
      </c>
      <c r="V6162" s="105" t="s">
        <v>456</v>
      </c>
      <c r="W6162" s="106">
        <v>60094417</v>
      </c>
      <c r="X6162" s="106">
        <v>0</v>
      </c>
    </row>
    <row r="6163" spans="2:24" x14ac:dyDescent="0.25">
      <c r="B6163" s="105" t="s">
        <v>457</v>
      </c>
      <c r="C6163" s="105" t="s">
        <v>458</v>
      </c>
      <c r="D6163" s="106">
        <v>36532035</v>
      </c>
      <c r="E6163" s="106">
        <v>0</v>
      </c>
      <c r="M6163" t="b">
        <f t="shared" si="480"/>
        <v>1</v>
      </c>
      <c r="N6163" t="b">
        <f t="shared" si="481"/>
        <v>1</v>
      </c>
      <c r="O6163" t="b">
        <f t="shared" si="482"/>
        <v>1</v>
      </c>
      <c r="P6163" t="b">
        <f t="shared" si="482"/>
        <v>1</v>
      </c>
      <c r="Q6163" t="b">
        <f t="shared" si="483"/>
        <v>1</v>
      </c>
      <c r="R6163" t="b">
        <f t="shared" si="484"/>
        <v>1</v>
      </c>
      <c r="U6163" s="105" t="s">
        <v>457</v>
      </c>
      <c r="V6163" s="105" t="s">
        <v>458</v>
      </c>
      <c r="W6163" s="106">
        <v>36532035</v>
      </c>
      <c r="X6163" s="106">
        <v>0</v>
      </c>
    </row>
    <row r="6164" spans="2:24" x14ac:dyDescent="0.25">
      <c r="B6164" s="105" t="s">
        <v>459</v>
      </c>
      <c r="C6164" s="105" t="s">
        <v>458</v>
      </c>
      <c r="D6164" s="106">
        <v>16505406</v>
      </c>
      <c r="E6164" s="106">
        <v>0</v>
      </c>
      <c r="M6164" t="b">
        <f t="shared" si="480"/>
        <v>1</v>
      </c>
      <c r="N6164" t="b">
        <f t="shared" si="481"/>
        <v>1</v>
      </c>
      <c r="O6164" t="b">
        <f t="shared" si="482"/>
        <v>1</v>
      </c>
      <c r="P6164" t="b">
        <f t="shared" si="482"/>
        <v>1</v>
      </c>
      <c r="Q6164" t="b">
        <f t="shared" si="483"/>
        <v>1</v>
      </c>
      <c r="R6164" t="b">
        <f t="shared" si="484"/>
        <v>1</v>
      </c>
      <c r="U6164" s="105" t="s">
        <v>459</v>
      </c>
      <c r="V6164" s="105" t="s">
        <v>458</v>
      </c>
      <c r="W6164" s="106">
        <v>16505406</v>
      </c>
      <c r="X6164" s="106">
        <v>0</v>
      </c>
    </row>
    <row r="6165" spans="2:24" x14ac:dyDescent="0.25">
      <c r="B6165" s="105" t="s">
        <v>817</v>
      </c>
      <c r="C6165" s="105" t="s">
        <v>818</v>
      </c>
      <c r="D6165" s="106">
        <v>9425200</v>
      </c>
      <c r="E6165" s="106">
        <v>0</v>
      </c>
      <c r="M6165" t="b">
        <f t="shared" si="480"/>
        <v>1</v>
      </c>
      <c r="N6165" t="b">
        <f t="shared" si="481"/>
        <v>1</v>
      </c>
      <c r="O6165" t="b">
        <f t="shared" si="482"/>
        <v>1</v>
      </c>
      <c r="P6165" t="b">
        <f t="shared" si="482"/>
        <v>1</v>
      </c>
      <c r="Q6165" t="b">
        <f t="shared" si="483"/>
        <v>1</v>
      </c>
      <c r="R6165" t="b">
        <f t="shared" si="484"/>
        <v>1</v>
      </c>
      <c r="U6165" s="105" t="s">
        <v>817</v>
      </c>
      <c r="V6165" s="105" t="s">
        <v>818</v>
      </c>
      <c r="W6165" s="106">
        <v>9425200</v>
      </c>
      <c r="X6165" s="106">
        <v>0</v>
      </c>
    </row>
    <row r="6166" spans="2:24" x14ac:dyDescent="0.25">
      <c r="B6166" s="105" t="s">
        <v>819</v>
      </c>
      <c r="C6166" s="105" t="s">
        <v>820</v>
      </c>
      <c r="D6166" s="106">
        <v>3181306</v>
      </c>
      <c r="E6166" s="106">
        <v>0</v>
      </c>
      <c r="M6166" t="b">
        <f t="shared" si="480"/>
        <v>1</v>
      </c>
      <c r="N6166" t="b">
        <f t="shared" si="481"/>
        <v>1</v>
      </c>
      <c r="O6166" t="b">
        <f t="shared" si="482"/>
        <v>1</v>
      </c>
      <c r="P6166" t="b">
        <f t="shared" si="482"/>
        <v>1</v>
      </c>
      <c r="Q6166" t="b">
        <f t="shared" si="483"/>
        <v>1</v>
      </c>
      <c r="R6166" t="b">
        <f t="shared" si="484"/>
        <v>1</v>
      </c>
      <c r="U6166" s="105" t="s">
        <v>819</v>
      </c>
      <c r="V6166" s="105" t="s">
        <v>820</v>
      </c>
      <c r="W6166" s="106">
        <v>3181306</v>
      </c>
      <c r="X6166" s="106">
        <v>0</v>
      </c>
    </row>
    <row r="6167" spans="2:24" x14ac:dyDescent="0.25">
      <c r="B6167" s="105" t="s">
        <v>823</v>
      </c>
      <c r="C6167" s="105" t="s">
        <v>824</v>
      </c>
      <c r="D6167" s="106">
        <v>1723950</v>
      </c>
      <c r="E6167" s="106">
        <v>0</v>
      </c>
      <c r="M6167" t="b">
        <f t="shared" si="480"/>
        <v>1</v>
      </c>
      <c r="N6167" t="b">
        <f t="shared" si="481"/>
        <v>1</v>
      </c>
      <c r="O6167" t="b">
        <f t="shared" si="482"/>
        <v>1</v>
      </c>
      <c r="P6167" t="b">
        <f t="shared" si="482"/>
        <v>1</v>
      </c>
      <c r="Q6167" t="b">
        <f t="shared" si="483"/>
        <v>1</v>
      </c>
      <c r="R6167" t="b">
        <f t="shared" si="484"/>
        <v>1</v>
      </c>
      <c r="U6167" s="105" t="s">
        <v>823</v>
      </c>
      <c r="V6167" s="105" t="s">
        <v>824</v>
      </c>
      <c r="W6167" s="106">
        <v>1723950</v>
      </c>
      <c r="X6167" s="106">
        <v>0</v>
      </c>
    </row>
    <row r="6168" spans="2:24" x14ac:dyDescent="0.25">
      <c r="B6168" s="105" t="s">
        <v>826</v>
      </c>
      <c r="C6168" s="105" t="s">
        <v>1610</v>
      </c>
      <c r="D6168" s="106">
        <v>4017053</v>
      </c>
      <c r="E6168" s="106">
        <v>0</v>
      </c>
      <c r="M6168" t="b">
        <f t="shared" si="480"/>
        <v>1</v>
      </c>
      <c r="N6168" t="b">
        <f t="shared" si="481"/>
        <v>1</v>
      </c>
      <c r="O6168" t="b">
        <f t="shared" si="482"/>
        <v>1</v>
      </c>
      <c r="P6168" t="b">
        <f t="shared" si="482"/>
        <v>1</v>
      </c>
      <c r="Q6168" t="b">
        <f t="shared" si="483"/>
        <v>1</v>
      </c>
      <c r="R6168" t="b">
        <f t="shared" si="484"/>
        <v>1</v>
      </c>
      <c r="U6168" s="105" t="s">
        <v>826</v>
      </c>
      <c r="V6168" s="105" t="s">
        <v>1610</v>
      </c>
      <c r="W6168" s="106">
        <v>4017053</v>
      </c>
      <c r="X6168" s="106">
        <v>0</v>
      </c>
    </row>
    <row r="6169" spans="2:24" x14ac:dyDescent="0.25">
      <c r="B6169" s="105" t="s">
        <v>827</v>
      </c>
      <c r="C6169" s="105" t="s">
        <v>1611</v>
      </c>
      <c r="D6169" s="106">
        <v>1679120</v>
      </c>
      <c r="E6169" s="106">
        <v>0</v>
      </c>
      <c r="M6169" t="b">
        <f t="shared" si="480"/>
        <v>1</v>
      </c>
      <c r="N6169" t="b">
        <f t="shared" si="481"/>
        <v>1</v>
      </c>
      <c r="O6169" t="b">
        <f t="shared" si="482"/>
        <v>1</v>
      </c>
      <c r="P6169" t="b">
        <f t="shared" si="482"/>
        <v>1</v>
      </c>
      <c r="Q6169" t="b">
        <f t="shared" si="483"/>
        <v>1</v>
      </c>
      <c r="R6169" t="b">
        <f t="shared" si="484"/>
        <v>1</v>
      </c>
      <c r="U6169" s="105" t="s">
        <v>827</v>
      </c>
      <c r="V6169" s="105" t="s">
        <v>1611</v>
      </c>
      <c r="W6169" s="106">
        <v>1679120</v>
      </c>
      <c r="X6169" s="106">
        <v>0</v>
      </c>
    </row>
    <row r="6170" spans="2:24" x14ac:dyDescent="0.25">
      <c r="B6170" s="105" t="s">
        <v>460</v>
      </c>
      <c r="C6170" s="105" t="s">
        <v>461</v>
      </c>
      <c r="D6170" s="106">
        <v>23562382</v>
      </c>
      <c r="E6170" s="106">
        <v>0</v>
      </c>
      <c r="M6170" t="b">
        <f t="shared" si="480"/>
        <v>1</v>
      </c>
      <c r="N6170" t="b">
        <f t="shared" si="481"/>
        <v>1</v>
      </c>
      <c r="O6170" t="b">
        <f t="shared" si="482"/>
        <v>1</v>
      </c>
      <c r="P6170" t="b">
        <f t="shared" si="482"/>
        <v>1</v>
      </c>
      <c r="Q6170" t="b">
        <f t="shared" si="483"/>
        <v>1</v>
      </c>
      <c r="R6170" t="b">
        <f t="shared" si="484"/>
        <v>1</v>
      </c>
      <c r="U6170" s="105" t="s">
        <v>460</v>
      </c>
      <c r="V6170" s="105" t="s">
        <v>461</v>
      </c>
      <c r="W6170" s="106">
        <v>23562382</v>
      </c>
      <c r="X6170" s="106">
        <v>0</v>
      </c>
    </row>
    <row r="6171" spans="2:24" x14ac:dyDescent="0.25">
      <c r="B6171" s="105" t="s">
        <v>462</v>
      </c>
      <c r="C6171" s="105" t="s">
        <v>461</v>
      </c>
      <c r="D6171" s="106">
        <v>16289686</v>
      </c>
      <c r="E6171" s="106">
        <v>0</v>
      </c>
      <c r="M6171" t="b">
        <f t="shared" ref="M6171:M6234" si="485">+B6171=U6171</f>
        <v>1</v>
      </c>
      <c r="N6171" t="b">
        <f t="shared" ref="N6171:N6234" si="486">+C6171=V6171</f>
        <v>1</v>
      </c>
      <c r="O6171" t="b">
        <f t="shared" ref="O6171:P6234" si="487">+D6171=W6171</f>
        <v>1</v>
      </c>
      <c r="P6171" t="b">
        <f t="shared" si="487"/>
        <v>1</v>
      </c>
      <c r="Q6171" t="b">
        <f t="shared" ref="Q6171:Q6234" si="488">+F6171=Y6171</f>
        <v>1</v>
      </c>
      <c r="R6171" t="b">
        <f t="shared" ref="R6171:R6234" si="489">+G6171=Z6171</f>
        <v>1</v>
      </c>
      <c r="U6171" s="105" t="s">
        <v>462</v>
      </c>
      <c r="V6171" s="105" t="s">
        <v>461</v>
      </c>
      <c r="W6171" s="106">
        <v>16289686</v>
      </c>
      <c r="X6171" s="106">
        <v>0</v>
      </c>
    </row>
    <row r="6172" spans="2:24" x14ac:dyDescent="0.25">
      <c r="B6172" s="105" t="s">
        <v>829</v>
      </c>
      <c r="C6172" s="105" t="s">
        <v>833</v>
      </c>
      <c r="D6172" s="106">
        <v>810250</v>
      </c>
      <c r="E6172" s="106">
        <v>0</v>
      </c>
      <c r="M6172" t="b">
        <f t="shared" si="485"/>
        <v>1</v>
      </c>
      <c r="N6172" t="b">
        <f t="shared" si="486"/>
        <v>1</v>
      </c>
      <c r="O6172" t="b">
        <f t="shared" si="487"/>
        <v>1</v>
      </c>
      <c r="P6172" t="b">
        <f t="shared" si="487"/>
        <v>1</v>
      </c>
      <c r="Q6172" t="b">
        <f t="shared" si="488"/>
        <v>1</v>
      </c>
      <c r="R6172" t="b">
        <f t="shared" si="489"/>
        <v>1</v>
      </c>
      <c r="U6172" s="105" t="s">
        <v>829</v>
      </c>
      <c r="V6172" s="105" t="s">
        <v>833</v>
      </c>
      <c r="W6172" s="106">
        <v>810250</v>
      </c>
      <c r="X6172" s="106">
        <v>0</v>
      </c>
    </row>
    <row r="6173" spans="2:24" x14ac:dyDescent="0.25">
      <c r="B6173" s="105" t="s">
        <v>831</v>
      </c>
      <c r="C6173" s="105" t="s">
        <v>830</v>
      </c>
      <c r="D6173" s="106">
        <v>2970846</v>
      </c>
      <c r="E6173" s="106">
        <v>0</v>
      </c>
      <c r="M6173" t="b">
        <f t="shared" si="485"/>
        <v>1</v>
      </c>
      <c r="N6173" t="b">
        <f t="shared" si="486"/>
        <v>1</v>
      </c>
      <c r="O6173" t="b">
        <f t="shared" si="487"/>
        <v>1</v>
      </c>
      <c r="P6173" t="b">
        <f t="shared" si="487"/>
        <v>1</v>
      </c>
      <c r="Q6173" t="b">
        <f t="shared" si="488"/>
        <v>1</v>
      </c>
      <c r="R6173" t="b">
        <f t="shared" si="489"/>
        <v>1</v>
      </c>
      <c r="U6173" s="105" t="s">
        <v>831</v>
      </c>
      <c r="V6173" s="105" t="s">
        <v>830</v>
      </c>
      <c r="W6173" s="106">
        <v>2970846</v>
      </c>
      <c r="X6173" s="106">
        <v>0</v>
      </c>
    </row>
    <row r="6174" spans="2:24" x14ac:dyDescent="0.25">
      <c r="B6174" s="105" t="s">
        <v>832</v>
      </c>
      <c r="C6174" s="105" t="s">
        <v>1457</v>
      </c>
      <c r="D6174" s="106">
        <v>1719100</v>
      </c>
      <c r="E6174" s="106">
        <v>0</v>
      </c>
      <c r="M6174" t="b">
        <f t="shared" si="485"/>
        <v>1</v>
      </c>
      <c r="N6174" t="b">
        <f t="shared" si="486"/>
        <v>1</v>
      </c>
      <c r="O6174" t="b">
        <f t="shared" si="487"/>
        <v>1</v>
      </c>
      <c r="P6174" t="b">
        <f t="shared" si="487"/>
        <v>1</v>
      </c>
      <c r="Q6174" t="b">
        <f t="shared" si="488"/>
        <v>1</v>
      </c>
      <c r="R6174" t="b">
        <f t="shared" si="489"/>
        <v>1</v>
      </c>
      <c r="U6174" s="105" t="s">
        <v>832</v>
      </c>
      <c r="V6174" s="105" t="s">
        <v>1457</v>
      </c>
      <c r="W6174" s="106">
        <v>1719100</v>
      </c>
      <c r="X6174" s="106">
        <v>0</v>
      </c>
    </row>
    <row r="6175" spans="2:24" x14ac:dyDescent="0.25">
      <c r="B6175" s="105" t="s">
        <v>1458</v>
      </c>
      <c r="C6175" s="105" t="s">
        <v>1459</v>
      </c>
      <c r="D6175" s="106">
        <v>1772500</v>
      </c>
      <c r="E6175" s="106">
        <v>0</v>
      </c>
      <c r="M6175" t="b">
        <f t="shared" si="485"/>
        <v>1</v>
      </c>
      <c r="N6175" t="b">
        <f t="shared" si="486"/>
        <v>1</v>
      </c>
      <c r="O6175" t="b">
        <f t="shared" si="487"/>
        <v>1</v>
      </c>
      <c r="P6175" t="b">
        <f t="shared" si="487"/>
        <v>1</v>
      </c>
      <c r="Q6175" t="b">
        <f t="shared" si="488"/>
        <v>1</v>
      </c>
      <c r="R6175" t="b">
        <f t="shared" si="489"/>
        <v>1</v>
      </c>
      <c r="U6175" s="105" t="s">
        <v>1458</v>
      </c>
      <c r="V6175" s="105" t="s">
        <v>1459</v>
      </c>
      <c r="W6175" s="106">
        <v>1772500</v>
      </c>
      <c r="X6175" s="106">
        <v>0</v>
      </c>
    </row>
    <row r="6176" spans="2:24" x14ac:dyDescent="0.25">
      <c r="B6176" s="105" t="s">
        <v>521</v>
      </c>
      <c r="C6176" s="105" t="s">
        <v>522</v>
      </c>
      <c r="D6176" s="106">
        <v>8921218</v>
      </c>
      <c r="E6176" s="106">
        <v>0</v>
      </c>
      <c r="M6176" t="b">
        <f t="shared" si="485"/>
        <v>1</v>
      </c>
      <c r="N6176" t="b">
        <f t="shared" si="486"/>
        <v>1</v>
      </c>
      <c r="O6176" t="b">
        <f t="shared" si="487"/>
        <v>1</v>
      </c>
      <c r="P6176" t="b">
        <f t="shared" si="487"/>
        <v>1</v>
      </c>
      <c r="Q6176" t="b">
        <f t="shared" si="488"/>
        <v>1</v>
      </c>
      <c r="R6176" t="b">
        <f t="shared" si="489"/>
        <v>1</v>
      </c>
      <c r="U6176" s="105" t="s">
        <v>521</v>
      </c>
      <c r="V6176" s="105" t="s">
        <v>522</v>
      </c>
      <c r="W6176" s="106">
        <v>8921218</v>
      </c>
      <c r="X6176" s="106">
        <v>0</v>
      </c>
    </row>
    <row r="6177" spans="2:24" x14ac:dyDescent="0.25">
      <c r="B6177" s="105" t="s">
        <v>523</v>
      </c>
      <c r="C6177" s="105" t="s">
        <v>524</v>
      </c>
      <c r="D6177" s="106">
        <v>8921218</v>
      </c>
      <c r="E6177" s="106">
        <v>0</v>
      </c>
      <c r="M6177" t="b">
        <f t="shared" si="485"/>
        <v>1</v>
      </c>
      <c r="N6177" t="b">
        <f t="shared" si="486"/>
        <v>1</v>
      </c>
      <c r="O6177" t="b">
        <f t="shared" si="487"/>
        <v>1</v>
      </c>
      <c r="P6177" t="b">
        <f t="shared" si="487"/>
        <v>1</v>
      </c>
      <c r="Q6177" t="b">
        <f t="shared" si="488"/>
        <v>1</v>
      </c>
      <c r="R6177" t="b">
        <f t="shared" si="489"/>
        <v>1</v>
      </c>
      <c r="U6177" s="105" t="s">
        <v>523</v>
      </c>
      <c r="V6177" s="105" t="s">
        <v>524</v>
      </c>
      <c r="W6177" s="106">
        <v>8921218</v>
      </c>
      <c r="X6177" s="106">
        <v>0</v>
      </c>
    </row>
    <row r="6178" spans="2:24" x14ac:dyDescent="0.25">
      <c r="B6178" s="105" t="s">
        <v>525</v>
      </c>
      <c r="C6178" s="105" t="s">
        <v>524</v>
      </c>
      <c r="D6178" s="106">
        <v>8921218</v>
      </c>
      <c r="E6178" s="106">
        <v>0</v>
      </c>
      <c r="M6178" t="b">
        <f t="shared" si="485"/>
        <v>1</v>
      </c>
      <c r="N6178" t="b">
        <f t="shared" si="486"/>
        <v>1</v>
      </c>
      <c r="O6178" t="b">
        <f t="shared" si="487"/>
        <v>1</v>
      </c>
      <c r="P6178" t="b">
        <f t="shared" si="487"/>
        <v>1</v>
      </c>
      <c r="Q6178" t="b">
        <f t="shared" si="488"/>
        <v>1</v>
      </c>
      <c r="R6178" t="b">
        <f t="shared" si="489"/>
        <v>1</v>
      </c>
      <c r="U6178" s="105" t="s">
        <v>525</v>
      </c>
      <c r="V6178" s="105" t="s">
        <v>524</v>
      </c>
      <c r="W6178" s="106">
        <v>8921218</v>
      </c>
      <c r="X6178" s="106">
        <v>0</v>
      </c>
    </row>
    <row r="6179" spans="2:24" x14ac:dyDescent="0.25">
      <c r="B6179" s="105" t="s">
        <v>650</v>
      </c>
      <c r="C6179" s="105" t="s">
        <v>651</v>
      </c>
      <c r="D6179" s="106">
        <v>14114324</v>
      </c>
      <c r="E6179" s="106">
        <v>0</v>
      </c>
      <c r="M6179" t="b">
        <f t="shared" si="485"/>
        <v>1</v>
      </c>
      <c r="N6179" t="b">
        <f t="shared" si="486"/>
        <v>1</v>
      </c>
      <c r="O6179" t="b">
        <f t="shared" si="487"/>
        <v>1</v>
      </c>
      <c r="P6179" t="b">
        <f t="shared" si="487"/>
        <v>1</v>
      </c>
      <c r="Q6179" t="b">
        <f t="shared" si="488"/>
        <v>1</v>
      </c>
      <c r="R6179" t="b">
        <f t="shared" si="489"/>
        <v>1</v>
      </c>
      <c r="U6179" s="105" t="s">
        <v>650</v>
      </c>
      <c r="V6179" s="105" t="s">
        <v>651</v>
      </c>
      <c r="W6179" s="106">
        <v>14114324</v>
      </c>
      <c r="X6179" s="106">
        <v>0</v>
      </c>
    </row>
    <row r="6180" spans="2:24" x14ac:dyDescent="0.25">
      <c r="B6180" s="105" t="s">
        <v>652</v>
      </c>
      <c r="C6180" s="105" t="s">
        <v>653</v>
      </c>
      <c r="D6180" s="106">
        <v>14114324</v>
      </c>
      <c r="E6180" s="106">
        <v>0</v>
      </c>
      <c r="M6180" t="b">
        <f t="shared" si="485"/>
        <v>1</v>
      </c>
      <c r="N6180" t="b">
        <f t="shared" si="486"/>
        <v>1</v>
      </c>
      <c r="O6180" t="b">
        <f t="shared" si="487"/>
        <v>1</v>
      </c>
      <c r="P6180" t="b">
        <f t="shared" si="487"/>
        <v>1</v>
      </c>
      <c r="Q6180" t="b">
        <f t="shared" si="488"/>
        <v>1</v>
      </c>
      <c r="R6180" t="b">
        <f t="shared" si="489"/>
        <v>1</v>
      </c>
      <c r="U6180" s="105" t="s">
        <v>652</v>
      </c>
      <c r="V6180" s="105" t="s">
        <v>653</v>
      </c>
      <c r="W6180" s="106">
        <v>14114324</v>
      </c>
      <c r="X6180" s="106">
        <v>0</v>
      </c>
    </row>
    <row r="6181" spans="2:24" x14ac:dyDescent="0.25">
      <c r="B6181" s="105" t="s">
        <v>654</v>
      </c>
      <c r="C6181" s="105" t="s">
        <v>653</v>
      </c>
      <c r="D6181" s="106">
        <v>14114324</v>
      </c>
      <c r="E6181" s="106">
        <v>0</v>
      </c>
      <c r="M6181" t="b">
        <f t="shared" si="485"/>
        <v>1</v>
      </c>
      <c r="N6181" t="b">
        <f t="shared" si="486"/>
        <v>1</v>
      </c>
      <c r="O6181" t="b">
        <f t="shared" si="487"/>
        <v>1</v>
      </c>
      <c r="P6181" t="b">
        <f t="shared" si="487"/>
        <v>1</v>
      </c>
      <c r="Q6181" t="b">
        <f t="shared" si="488"/>
        <v>1</v>
      </c>
      <c r="R6181" t="b">
        <f t="shared" si="489"/>
        <v>1</v>
      </c>
      <c r="U6181" s="105" t="s">
        <v>654</v>
      </c>
      <c r="V6181" s="105" t="s">
        <v>653</v>
      </c>
      <c r="W6181" s="106">
        <v>14114324</v>
      </c>
      <c r="X6181" s="106">
        <v>0</v>
      </c>
    </row>
    <row r="6182" spans="2:24" x14ac:dyDescent="0.25">
      <c r="B6182" s="105" t="s">
        <v>655</v>
      </c>
      <c r="C6182" s="105" t="s">
        <v>656</v>
      </c>
      <c r="D6182" s="106">
        <v>10734133</v>
      </c>
      <c r="E6182" s="106">
        <v>0</v>
      </c>
      <c r="M6182" t="b">
        <f t="shared" si="485"/>
        <v>1</v>
      </c>
      <c r="N6182" t="b">
        <f t="shared" si="486"/>
        <v>1</v>
      </c>
      <c r="O6182" t="b">
        <f t="shared" si="487"/>
        <v>1</v>
      </c>
      <c r="P6182" t="b">
        <f t="shared" si="487"/>
        <v>1</v>
      </c>
      <c r="Q6182" t="b">
        <f t="shared" si="488"/>
        <v>1</v>
      </c>
      <c r="R6182" t="b">
        <f t="shared" si="489"/>
        <v>1</v>
      </c>
      <c r="U6182" s="105" t="s">
        <v>655</v>
      </c>
      <c r="V6182" s="105" t="s">
        <v>656</v>
      </c>
      <c r="W6182" s="106">
        <v>10734133</v>
      </c>
      <c r="X6182" s="106">
        <v>0</v>
      </c>
    </row>
    <row r="6183" spans="2:24" x14ac:dyDescent="0.25">
      <c r="B6183" s="105" t="s">
        <v>657</v>
      </c>
      <c r="C6183" s="105" t="s">
        <v>658</v>
      </c>
      <c r="D6183" s="106">
        <v>10734133</v>
      </c>
      <c r="E6183" s="106">
        <v>0</v>
      </c>
      <c r="M6183" t="b">
        <f t="shared" si="485"/>
        <v>1</v>
      </c>
      <c r="N6183" t="b">
        <f t="shared" si="486"/>
        <v>1</v>
      </c>
      <c r="O6183" t="b">
        <f t="shared" si="487"/>
        <v>1</v>
      </c>
      <c r="P6183" t="b">
        <f t="shared" si="487"/>
        <v>1</v>
      </c>
      <c r="Q6183" t="b">
        <f t="shared" si="488"/>
        <v>1</v>
      </c>
      <c r="R6183" t="b">
        <f t="shared" si="489"/>
        <v>1</v>
      </c>
      <c r="U6183" s="105" t="s">
        <v>657</v>
      </c>
      <c r="V6183" s="105" t="s">
        <v>658</v>
      </c>
      <c r="W6183" s="106">
        <v>10734133</v>
      </c>
      <c r="X6183" s="106">
        <v>0</v>
      </c>
    </row>
    <row r="6184" spans="2:24" x14ac:dyDescent="0.25">
      <c r="B6184" s="105" t="s">
        <v>659</v>
      </c>
      <c r="C6184" s="105" t="s">
        <v>658</v>
      </c>
      <c r="D6184" s="106">
        <v>9848733</v>
      </c>
      <c r="E6184" s="106">
        <v>0</v>
      </c>
      <c r="M6184" t="b">
        <f t="shared" si="485"/>
        <v>1</v>
      </c>
      <c r="N6184" t="b">
        <f t="shared" si="486"/>
        <v>1</v>
      </c>
      <c r="O6184" t="b">
        <f t="shared" si="487"/>
        <v>1</v>
      </c>
      <c r="P6184" t="b">
        <f t="shared" si="487"/>
        <v>1</v>
      </c>
      <c r="Q6184" t="b">
        <f t="shared" si="488"/>
        <v>1</v>
      </c>
      <c r="R6184" t="b">
        <f t="shared" si="489"/>
        <v>1</v>
      </c>
      <c r="U6184" s="105" t="s">
        <v>659</v>
      </c>
      <c r="V6184" s="105" t="s">
        <v>658</v>
      </c>
      <c r="W6184" s="106">
        <v>9848733</v>
      </c>
      <c r="X6184" s="106">
        <v>0</v>
      </c>
    </row>
    <row r="6185" spans="2:24" x14ac:dyDescent="0.25">
      <c r="B6185" s="105" t="s">
        <v>834</v>
      </c>
      <c r="C6185" s="105" t="s">
        <v>835</v>
      </c>
      <c r="D6185" s="106">
        <v>885400</v>
      </c>
      <c r="E6185" s="106">
        <v>0</v>
      </c>
      <c r="M6185" t="b">
        <f t="shared" si="485"/>
        <v>1</v>
      </c>
      <c r="N6185" t="b">
        <f t="shared" si="486"/>
        <v>1</v>
      </c>
      <c r="O6185" t="b">
        <f t="shared" si="487"/>
        <v>1</v>
      </c>
      <c r="P6185" t="b">
        <f t="shared" si="487"/>
        <v>1</v>
      </c>
      <c r="Q6185" t="b">
        <f t="shared" si="488"/>
        <v>1</v>
      </c>
      <c r="R6185" t="b">
        <f t="shared" si="489"/>
        <v>1</v>
      </c>
      <c r="U6185" s="105" t="s">
        <v>834</v>
      </c>
      <c r="V6185" s="105" t="s">
        <v>835</v>
      </c>
      <c r="W6185" s="106">
        <v>885400</v>
      </c>
      <c r="X6185" s="106">
        <v>0</v>
      </c>
    </row>
    <row r="6186" spans="2:24" x14ac:dyDescent="0.25">
      <c r="B6186" s="105" t="s">
        <v>463</v>
      </c>
      <c r="C6186" s="105" t="s">
        <v>464</v>
      </c>
      <c r="D6186" s="106">
        <v>99137567</v>
      </c>
      <c r="E6186" s="106">
        <v>0</v>
      </c>
      <c r="M6186" t="b">
        <f t="shared" si="485"/>
        <v>1</v>
      </c>
      <c r="N6186" t="b">
        <f t="shared" si="486"/>
        <v>1</v>
      </c>
      <c r="O6186" t="b">
        <f t="shared" si="487"/>
        <v>1</v>
      </c>
      <c r="P6186" t="b">
        <f t="shared" si="487"/>
        <v>1</v>
      </c>
      <c r="Q6186" t="b">
        <f t="shared" si="488"/>
        <v>1</v>
      </c>
      <c r="R6186" t="b">
        <f t="shared" si="489"/>
        <v>1</v>
      </c>
      <c r="U6186" s="105" t="s">
        <v>463</v>
      </c>
      <c r="V6186" s="105" t="s">
        <v>464</v>
      </c>
      <c r="W6186" s="106">
        <v>99137567</v>
      </c>
      <c r="X6186" s="106">
        <v>0</v>
      </c>
    </row>
    <row r="6187" spans="2:24" x14ac:dyDescent="0.25">
      <c r="B6187" s="105" t="s">
        <v>465</v>
      </c>
      <c r="C6187" s="105" t="s">
        <v>466</v>
      </c>
      <c r="D6187" s="106">
        <v>83972387</v>
      </c>
      <c r="E6187" s="106">
        <v>0</v>
      </c>
      <c r="M6187" t="b">
        <f t="shared" si="485"/>
        <v>1</v>
      </c>
      <c r="N6187" t="b">
        <f t="shared" si="486"/>
        <v>1</v>
      </c>
      <c r="O6187" t="b">
        <f t="shared" si="487"/>
        <v>1</v>
      </c>
      <c r="P6187" t="b">
        <f t="shared" si="487"/>
        <v>1</v>
      </c>
      <c r="Q6187" t="b">
        <f t="shared" si="488"/>
        <v>1</v>
      </c>
      <c r="R6187" t="b">
        <f t="shared" si="489"/>
        <v>1</v>
      </c>
      <c r="U6187" s="105" t="s">
        <v>465</v>
      </c>
      <c r="V6187" s="105" t="s">
        <v>466</v>
      </c>
      <c r="W6187" s="106">
        <v>83972387</v>
      </c>
      <c r="X6187" s="106">
        <v>0</v>
      </c>
    </row>
    <row r="6188" spans="2:24" x14ac:dyDescent="0.25">
      <c r="B6188" s="105" t="s">
        <v>467</v>
      </c>
      <c r="C6188" s="105" t="s">
        <v>468</v>
      </c>
      <c r="D6188" s="106">
        <v>81984558</v>
      </c>
      <c r="E6188" s="106">
        <v>0</v>
      </c>
      <c r="M6188" t="b">
        <f t="shared" si="485"/>
        <v>1</v>
      </c>
      <c r="N6188" t="b">
        <f t="shared" si="486"/>
        <v>1</v>
      </c>
      <c r="O6188" t="b">
        <f t="shared" si="487"/>
        <v>1</v>
      </c>
      <c r="P6188" t="b">
        <f t="shared" si="487"/>
        <v>1</v>
      </c>
      <c r="Q6188" t="b">
        <f t="shared" si="488"/>
        <v>1</v>
      </c>
      <c r="R6188" t="b">
        <f t="shared" si="489"/>
        <v>1</v>
      </c>
      <c r="U6188" s="105" t="s">
        <v>467</v>
      </c>
      <c r="V6188" s="105" t="s">
        <v>468</v>
      </c>
      <c r="W6188" s="106">
        <v>81984558</v>
      </c>
      <c r="X6188" s="106">
        <v>0</v>
      </c>
    </row>
    <row r="6189" spans="2:24" x14ac:dyDescent="0.25">
      <c r="B6189" s="105" t="s">
        <v>737</v>
      </c>
      <c r="C6189" s="105" t="s">
        <v>738</v>
      </c>
      <c r="D6189" s="106">
        <v>1987829</v>
      </c>
      <c r="E6189" s="106">
        <v>0</v>
      </c>
      <c r="M6189" t="b">
        <f t="shared" si="485"/>
        <v>1</v>
      </c>
      <c r="N6189" t="b">
        <f t="shared" si="486"/>
        <v>1</v>
      </c>
      <c r="O6189" t="b">
        <f t="shared" si="487"/>
        <v>1</v>
      </c>
      <c r="P6189" t="b">
        <f t="shared" si="487"/>
        <v>1</v>
      </c>
      <c r="Q6189" t="b">
        <f t="shared" si="488"/>
        <v>1</v>
      </c>
      <c r="R6189" t="b">
        <f t="shared" si="489"/>
        <v>1</v>
      </c>
      <c r="U6189" s="105" t="s">
        <v>737</v>
      </c>
      <c r="V6189" s="105" t="s">
        <v>738</v>
      </c>
      <c r="W6189" s="106">
        <v>1987829</v>
      </c>
      <c r="X6189" s="106">
        <v>0</v>
      </c>
    </row>
    <row r="6190" spans="2:24" x14ac:dyDescent="0.25">
      <c r="B6190" s="105" t="s">
        <v>480</v>
      </c>
      <c r="C6190" s="105" t="s">
        <v>481</v>
      </c>
      <c r="D6190" s="106">
        <v>15165180</v>
      </c>
      <c r="E6190" s="106">
        <v>0</v>
      </c>
      <c r="M6190" t="b">
        <f t="shared" si="485"/>
        <v>1</v>
      </c>
      <c r="N6190" t="b">
        <f t="shared" si="486"/>
        <v>1</v>
      </c>
      <c r="O6190" t="b">
        <f t="shared" si="487"/>
        <v>1</v>
      </c>
      <c r="P6190" t="b">
        <f t="shared" si="487"/>
        <v>1</v>
      </c>
      <c r="Q6190" t="b">
        <f t="shared" si="488"/>
        <v>1</v>
      </c>
      <c r="R6190" t="b">
        <f t="shared" si="489"/>
        <v>1</v>
      </c>
      <c r="U6190" s="105" t="s">
        <v>480</v>
      </c>
      <c r="V6190" s="105" t="s">
        <v>481</v>
      </c>
      <c r="W6190" s="106">
        <v>15165180</v>
      </c>
      <c r="X6190" s="106">
        <v>0</v>
      </c>
    </row>
    <row r="6191" spans="2:24" x14ac:dyDescent="0.25">
      <c r="B6191" s="105" t="s">
        <v>482</v>
      </c>
      <c r="C6191" s="105" t="s">
        <v>481</v>
      </c>
      <c r="D6191" s="106">
        <v>15165180</v>
      </c>
      <c r="E6191" s="106">
        <v>0</v>
      </c>
      <c r="M6191" t="b">
        <f t="shared" si="485"/>
        <v>1</v>
      </c>
      <c r="N6191" t="b">
        <f t="shared" si="486"/>
        <v>1</v>
      </c>
      <c r="O6191" t="b">
        <f t="shared" si="487"/>
        <v>1</v>
      </c>
      <c r="P6191" t="b">
        <f t="shared" si="487"/>
        <v>1</v>
      </c>
      <c r="Q6191" t="b">
        <f t="shared" si="488"/>
        <v>1</v>
      </c>
      <c r="R6191" t="b">
        <f t="shared" si="489"/>
        <v>1</v>
      </c>
      <c r="U6191" s="105" t="s">
        <v>482</v>
      </c>
      <c r="V6191" s="105" t="s">
        <v>481</v>
      </c>
      <c r="W6191" s="106">
        <v>15165180</v>
      </c>
      <c r="X6191" s="106">
        <v>0</v>
      </c>
    </row>
    <row r="6192" spans="2:24" x14ac:dyDescent="0.25">
      <c r="B6192" s="105" t="s">
        <v>671</v>
      </c>
      <c r="C6192" s="105" t="s">
        <v>672</v>
      </c>
      <c r="D6192" s="106">
        <v>10283223</v>
      </c>
      <c r="E6192" s="106">
        <v>0</v>
      </c>
      <c r="M6192" t="b">
        <f t="shared" si="485"/>
        <v>1</v>
      </c>
      <c r="N6192" t="b">
        <f t="shared" si="486"/>
        <v>1</v>
      </c>
      <c r="O6192" t="b">
        <f t="shared" si="487"/>
        <v>1</v>
      </c>
      <c r="P6192" t="b">
        <f t="shared" si="487"/>
        <v>1</v>
      </c>
      <c r="Q6192" t="b">
        <f t="shared" si="488"/>
        <v>1</v>
      </c>
      <c r="R6192" t="b">
        <f t="shared" si="489"/>
        <v>1</v>
      </c>
      <c r="U6192" s="105" t="s">
        <v>671</v>
      </c>
      <c r="V6192" s="105" t="s">
        <v>672</v>
      </c>
      <c r="W6192" s="106">
        <v>10283223</v>
      </c>
      <c r="X6192" s="106">
        <v>0</v>
      </c>
    </row>
    <row r="6193" spans="2:24" x14ac:dyDescent="0.25">
      <c r="B6193" s="105" t="s">
        <v>673</v>
      </c>
      <c r="C6193" s="105" t="s">
        <v>674</v>
      </c>
      <c r="D6193" s="106">
        <v>10283223</v>
      </c>
      <c r="E6193" s="106">
        <v>0</v>
      </c>
      <c r="M6193" t="b">
        <f t="shared" si="485"/>
        <v>1</v>
      </c>
      <c r="N6193" t="b">
        <f t="shared" si="486"/>
        <v>1</v>
      </c>
      <c r="O6193" t="b">
        <f t="shared" si="487"/>
        <v>1</v>
      </c>
      <c r="P6193" t="b">
        <f t="shared" si="487"/>
        <v>1</v>
      </c>
      <c r="Q6193" t="b">
        <f t="shared" si="488"/>
        <v>1</v>
      </c>
      <c r="R6193" t="b">
        <f t="shared" si="489"/>
        <v>1</v>
      </c>
      <c r="U6193" s="105" t="s">
        <v>673</v>
      </c>
      <c r="V6193" s="105" t="s">
        <v>674</v>
      </c>
      <c r="W6193" s="106">
        <v>10283223</v>
      </c>
      <c r="X6193" s="106">
        <v>0</v>
      </c>
    </row>
    <row r="6194" spans="2:24" x14ac:dyDescent="0.25">
      <c r="B6194" s="105" t="s">
        <v>675</v>
      </c>
      <c r="C6194" s="105" t="s">
        <v>674</v>
      </c>
      <c r="D6194" s="106">
        <v>10283223</v>
      </c>
      <c r="E6194" s="106">
        <v>0</v>
      </c>
      <c r="M6194" t="b">
        <f t="shared" si="485"/>
        <v>1</v>
      </c>
      <c r="N6194" t="b">
        <f t="shared" si="486"/>
        <v>1</v>
      </c>
      <c r="O6194" t="b">
        <f t="shared" si="487"/>
        <v>1</v>
      </c>
      <c r="P6194" t="b">
        <f t="shared" si="487"/>
        <v>1</v>
      </c>
      <c r="Q6194" t="b">
        <f t="shared" si="488"/>
        <v>1</v>
      </c>
      <c r="R6194" t="b">
        <f t="shared" si="489"/>
        <v>1</v>
      </c>
      <c r="U6194" s="105" t="s">
        <v>675</v>
      </c>
      <c r="V6194" s="105" t="s">
        <v>674</v>
      </c>
      <c r="W6194" s="106">
        <v>10283223</v>
      </c>
      <c r="X6194" s="106">
        <v>0</v>
      </c>
    </row>
    <row r="6195" spans="2:24" x14ac:dyDescent="0.25">
      <c r="B6195" s="105" t="s">
        <v>338</v>
      </c>
      <c r="C6195" s="105" t="s">
        <v>339</v>
      </c>
      <c r="D6195" s="106">
        <v>75985638</v>
      </c>
      <c r="E6195" s="106">
        <v>0</v>
      </c>
      <c r="M6195" t="b">
        <f t="shared" si="485"/>
        <v>1</v>
      </c>
      <c r="N6195" t="b">
        <f t="shared" si="486"/>
        <v>1</v>
      </c>
      <c r="O6195" t="b">
        <f t="shared" si="487"/>
        <v>1</v>
      </c>
      <c r="P6195" t="b">
        <f t="shared" si="487"/>
        <v>1</v>
      </c>
      <c r="Q6195" t="b">
        <f t="shared" si="488"/>
        <v>1</v>
      </c>
      <c r="R6195" t="b">
        <f t="shared" si="489"/>
        <v>1</v>
      </c>
      <c r="U6195" s="105" t="s">
        <v>338</v>
      </c>
      <c r="V6195" s="105" t="s">
        <v>339</v>
      </c>
      <c r="W6195" s="106">
        <v>75985638</v>
      </c>
      <c r="X6195" s="106">
        <v>0</v>
      </c>
    </row>
    <row r="6196" spans="2:24" x14ac:dyDescent="0.25">
      <c r="B6196" s="105" t="s">
        <v>469</v>
      </c>
      <c r="C6196" s="105" t="s">
        <v>470</v>
      </c>
      <c r="D6196" s="106">
        <v>19717362</v>
      </c>
      <c r="E6196" s="106">
        <v>0</v>
      </c>
      <c r="M6196" t="b">
        <f t="shared" si="485"/>
        <v>1</v>
      </c>
      <c r="N6196" t="b">
        <f t="shared" si="486"/>
        <v>1</v>
      </c>
      <c r="O6196" t="b">
        <f t="shared" si="487"/>
        <v>1</v>
      </c>
      <c r="P6196" t="b">
        <f t="shared" si="487"/>
        <v>1</v>
      </c>
      <c r="Q6196" t="b">
        <f t="shared" si="488"/>
        <v>1</v>
      </c>
      <c r="R6196" t="b">
        <f t="shared" si="489"/>
        <v>1</v>
      </c>
      <c r="U6196" s="105" t="s">
        <v>469</v>
      </c>
      <c r="V6196" s="105" t="s">
        <v>470</v>
      </c>
      <c r="W6196" s="106">
        <v>19717362</v>
      </c>
      <c r="X6196" s="106">
        <v>0</v>
      </c>
    </row>
    <row r="6197" spans="2:24" x14ac:dyDescent="0.25">
      <c r="B6197" s="105" t="s">
        <v>471</v>
      </c>
      <c r="C6197" s="105" t="s">
        <v>472</v>
      </c>
      <c r="D6197" s="106">
        <v>19717362</v>
      </c>
      <c r="E6197" s="106">
        <v>0</v>
      </c>
      <c r="M6197" t="b">
        <f t="shared" si="485"/>
        <v>1</v>
      </c>
      <c r="N6197" t="b">
        <f t="shared" si="486"/>
        <v>1</v>
      </c>
      <c r="O6197" t="b">
        <f t="shared" si="487"/>
        <v>1</v>
      </c>
      <c r="P6197" t="b">
        <f t="shared" si="487"/>
        <v>1</v>
      </c>
      <c r="Q6197" t="b">
        <f t="shared" si="488"/>
        <v>1</v>
      </c>
      <c r="R6197" t="b">
        <f t="shared" si="489"/>
        <v>1</v>
      </c>
      <c r="U6197" s="105" t="s">
        <v>471</v>
      </c>
      <c r="V6197" s="105" t="s">
        <v>472</v>
      </c>
      <c r="W6197" s="106">
        <v>19717362</v>
      </c>
      <c r="X6197" s="106">
        <v>0</v>
      </c>
    </row>
    <row r="6198" spans="2:24" x14ac:dyDescent="0.25">
      <c r="B6198" s="105" t="s">
        <v>340</v>
      </c>
      <c r="C6198" s="105" t="s">
        <v>341</v>
      </c>
      <c r="D6198" s="106">
        <v>56268276</v>
      </c>
      <c r="E6198" s="106">
        <v>0</v>
      </c>
      <c r="M6198" t="b">
        <f t="shared" si="485"/>
        <v>1</v>
      </c>
      <c r="N6198" t="b">
        <f t="shared" si="486"/>
        <v>1</v>
      </c>
      <c r="O6198" t="b">
        <f t="shared" si="487"/>
        <v>1</v>
      </c>
      <c r="P6198" t="b">
        <f t="shared" si="487"/>
        <v>1</v>
      </c>
      <c r="Q6198" t="b">
        <f t="shared" si="488"/>
        <v>1</v>
      </c>
      <c r="R6198" t="b">
        <f t="shared" si="489"/>
        <v>1</v>
      </c>
      <c r="U6198" s="105" t="s">
        <v>340</v>
      </c>
      <c r="V6198" s="105" t="s">
        <v>341</v>
      </c>
      <c r="W6198" s="106">
        <v>56268276</v>
      </c>
      <c r="X6198" s="106">
        <v>0</v>
      </c>
    </row>
    <row r="6199" spans="2:24" x14ac:dyDescent="0.25">
      <c r="B6199" s="105" t="s">
        <v>392</v>
      </c>
      <c r="C6199" s="105" t="s">
        <v>341</v>
      </c>
      <c r="D6199" s="106">
        <v>16701894</v>
      </c>
      <c r="E6199" s="106">
        <v>0</v>
      </c>
      <c r="M6199" t="b">
        <f t="shared" si="485"/>
        <v>1</v>
      </c>
      <c r="N6199" t="b">
        <f t="shared" si="486"/>
        <v>1</v>
      </c>
      <c r="O6199" t="b">
        <f t="shared" si="487"/>
        <v>1</v>
      </c>
      <c r="P6199" t="b">
        <f t="shared" si="487"/>
        <v>1</v>
      </c>
      <c r="Q6199" t="b">
        <f t="shared" si="488"/>
        <v>1</v>
      </c>
      <c r="R6199" t="b">
        <f t="shared" si="489"/>
        <v>1</v>
      </c>
      <c r="U6199" s="105" t="s">
        <v>392</v>
      </c>
      <c r="V6199" s="105" t="s">
        <v>341</v>
      </c>
      <c r="W6199" s="106">
        <v>16701894</v>
      </c>
      <c r="X6199" s="106">
        <v>0</v>
      </c>
    </row>
    <row r="6200" spans="2:24" x14ac:dyDescent="0.25">
      <c r="B6200" s="105" t="s">
        <v>342</v>
      </c>
      <c r="C6200" s="105" t="s">
        <v>343</v>
      </c>
      <c r="D6200" s="106">
        <v>3418725</v>
      </c>
      <c r="E6200" s="106">
        <v>0</v>
      </c>
      <c r="M6200" t="b">
        <f t="shared" si="485"/>
        <v>1</v>
      </c>
      <c r="N6200" t="b">
        <f t="shared" si="486"/>
        <v>1</v>
      </c>
      <c r="O6200" t="b">
        <f t="shared" si="487"/>
        <v>1</v>
      </c>
      <c r="P6200" t="b">
        <f t="shared" si="487"/>
        <v>1</v>
      </c>
      <c r="Q6200" t="b">
        <f t="shared" si="488"/>
        <v>1</v>
      </c>
      <c r="R6200" t="b">
        <f t="shared" si="489"/>
        <v>1</v>
      </c>
      <c r="U6200" s="105" t="s">
        <v>342</v>
      </c>
      <c r="V6200" s="105" t="s">
        <v>343</v>
      </c>
      <c r="W6200" s="106">
        <v>3418725</v>
      </c>
      <c r="X6200" s="106">
        <v>0</v>
      </c>
    </row>
    <row r="6201" spans="2:24" x14ac:dyDescent="0.25">
      <c r="B6201" s="105" t="s">
        <v>344</v>
      </c>
      <c r="C6201" s="105" t="s">
        <v>345</v>
      </c>
      <c r="D6201" s="106">
        <v>4183929</v>
      </c>
      <c r="E6201" s="106">
        <v>0</v>
      </c>
      <c r="M6201" t="b">
        <f t="shared" si="485"/>
        <v>1</v>
      </c>
      <c r="N6201" t="b">
        <f t="shared" si="486"/>
        <v>1</v>
      </c>
      <c r="O6201" t="b">
        <f t="shared" si="487"/>
        <v>1</v>
      </c>
      <c r="P6201" t="b">
        <f t="shared" si="487"/>
        <v>1</v>
      </c>
      <c r="Q6201" t="b">
        <f t="shared" si="488"/>
        <v>1</v>
      </c>
      <c r="R6201" t="b">
        <f t="shared" si="489"/>
        <v>1</v>
      </c>
      <c r="U6201" s="105" t="s">
        <v>344</v>
      </c>
      <c r="V6201" s="105" t="s">
        <v>345</v>
      </c>
      <c r="W6201" s="106">
        <v>4183929</v>
      </c>
      <c r="X6201" s="106">
        <v>0</v>
      </c>
    </row>
    <row r="6202" spans="2:24" x14ac:dyDescent="0.25">
      <c r="B6202" s="105" t="s">
        <v>346</v>
      </c>
      <c r="C6202" s="105" t="s">
        <v>347</v>
      </c>
      <c r="D6202" s="106">
        <v>3391849</v>
      </c>
      <c r="E6202" s="106">
        <v>0</v>
      </c>
      <c r="M6202" t="b">
        <f t="shared" si="485"/>
        <v>1</v>
      </c>
      <c r="N6202" t="b">
        <f t="shared" si="486"/>
        <v>1</v>
      </c>
      <c r="O6202" t="b">
        <f t="shared" si="487"/>
        <v>1</v>
      </c>
      <c r="P6202" t="b">
        <f t="shared" si="487"/>
        <v>1</v>
      </c>
      <c r="Q6202" t="b">
        <f t="shared" si="488"/>
        <v>1</v>
      </c>
      <c r="R6202" t="b">
        <f t="shared" si="489"/>
        <v>1</v>
      </c>
      <c r="U6202" s="105" t="s">
        <v>346</v>
      </c>
      <c r="V6202" s="105" t="s">
        <v>347</v>
      </c>
      <c r="W6202" s="106">
        <v>3391849</v>
      </c>
      <c r="X6202" s="106">
        <v>0</v>
      </c>
    </row>
    <row r="6203" spans="2:24" x14ac:dyDescent="0.25">
      <c r="B6203" s="105" t="s">
        <v>348</v>
      </c>
      <c r="C6203" s="105" t="s">
        <v>1542</v>
      </c>
      <c r="D6203" s="106">
        <v>4664830</v>
      </c>
      <c r="E6203" s="106">
        <v>0</v>
      </c>
      <c r="M6203" t="b">
        <f t="shared" si="485"/>
        <v>1</v>
      </c>
      <c r="N6203" t="b">
        <f t="shared" si="486"/>
        <v>1</v>
      </c>
      <c r="O6203" t="b">
        <f t="shared" si="487"/>
        <v>1</v>
      </c>
      <c r="P6203" t="b">
        <f t="shared" si="487"/>
        <v>1</v>
      </c>
      <c r="Q6203" t="b">
        <f t="shared" si="488"/>
        <v>1</v>
      </c>
      <c r="R6203" t="b">
        <f t="shared" si="489"/>
        <v>1</v>
      </c>
      <c r="U6203" s="105" t="s">
        <v>348</v>
      </c>
      <c r="V6203" s="105" t="s">
        <v>1542</v>
      </c>
      <c r="W6203" s="106">
        <v>4664830</v>
      </c>
      <c r="X6203" s="106">
        <v>0</v>
      </c>
    </row>
    <row r="6204" spans="2:24" x14ac:dyDescent="0.25">
      <c r="B6204" s="105" t="s">
        <v>349</v>
      </c>
      <c r="C6204" s="105" t="s">
        <v>350</v>
      </c>
      <c r="D6204" s="106">
        <v>1999984</v>
      </c>
      <c r="E6204" s="106">
        <v>0</v>
      </c>
      <c r="M6204" t="b">
        <f t="shared" si="485"/>
        <v>1</v>
      </c>
      <c r="N6204" t="b">
        <f t="shared" si="486"/>
        <v>1</v>
      </c>
      <c r="O6204" t="b">
        <f t="shared" si="487"/>
        <v>1</v>
      </c>
      <c r="P6204" t="b">
        <f t="shared" si="487"/>
        <v>1</v>
      </c>
      <c r="Q6204" t="b">
        <f t="shared" si="488"/>
        <v>1</v>
      </c>
      <c r="R6204" t="b">
        <f t="shared" si="489"/>
        <v>1</v>
      </c>
      <c r="U6204" s="105" t="s">
        <v>349</v>
      </c>
      <c r="V6204" s="105" t="s">
        <v>350</v>
      </c>
      <c r="W6204" s="106">
        <v>1999984</v>
      </c>
      <c r="X6204" s="106">
        <v>0</v>
      </c>
    </row>
    <row r="6205" spans="2:24" x14ac:dyDescent="0.25">
      <c r="B6205" s="105" t="s">
        <v>351</v>
      </c>
      <c r="C6205" s="105" t="s">
        <v>352</v>
      </c>
      <c r="D6205" s="106">
        <v>4408155</v>
      </c>
      <c r="E6205" s="106">
        <v>0</v>
      </c>
      <c r="M6205" t="b">
        <f t="shared" si="485"/>
        <v>1</v>
      </c>
      <c r="N6205" t="b">
        <f t="shared" si="486"/>
        <v>1</v>
      </c>
      <c r="O6205" t="b">
        <f t="shared" si="487"/>
        <v>1</v>
      </c>
      <c r="P6205" t="b">
        <f t="shared" si="487"/>
        <v>1</v>
      </c>
      <c r="Q6205" t="b">
        <f t="shared" si="488"/>
        <v>1</v>
      </c>
      <c r="R6205" t="b">
        <f t="shared" si="489"/>
        <v>1</v>
      </c>
      <c r="U6205" s="105" t="s">
        <v>351</v>
      </c>
      <c r="V6205" s="105" t="s">
        <v>352</v>
      </c>
      <c r="W6205" s="106">
        <v>4408155</v>
      </c>
      <c r="X6205" s="106">
        <v>0</v>
      </c>
    </row>
    <row r="6206" spans="2:24" x14ac:dyDescent="0.25">
      <c r="B6206" s="105" t="s">
        <v>353</v>
      </c>
      <c r="C6206" s="105" t="s">
        <v>354</v>
      </c>
      <c r="D6206" s="106">
        <v>4550405</v>
      </c>
      <c r="E6206" s="106">
        <v>0</v>
      </c>
      <c r="M6206" t="b">
        <f t="shared" si="485"/>
        <v>1</v>
      </c>
      <c r="N6206" t="b">
        <f t="shared" si="486"/>
        <v>1</v>
      </c>
      <c r="O6206" t="b">
        <f t="shared" si="487"/>
        <v>1</v>
      </c>
      <c r="P6206" t="b">
        <f t="shared" si="487"/>
        <v>1</v>
      </c>
      <c r="Q6206" t="b">
        <f t="shared" si="488"/>
        <v>1</v>
      </c>
      <c r="R6206" t="b">
        <f t="shared" si="489"/>
        <v>1</v>
      </c>
      <c r="U6206" s="105" t="s">
        <v>353</v>
      </c>
      <c r="V6206" s="105" t="s">
        <v>354</v>
      </c>
      <c r="W6206" s="106">
        <v>4550405</v>
      </c>
      <c r="X6206" s="106">
        <v>0</v>
      </c>
    </row>
    <row r="6207" spans="2:24" x14ac:dyDescent="0.25">
      <c r="B6207" s="105" t="s">
        <v>355</v>
      </c>
      <c r="C6207" s="105" t="s">
        <v>356</v>
      </c>
      <c r="D6207" s="106">
        <v>4689643</v>
      </c>
      <c r="E6207" s="106">
        <v>0</v>
      </c>
      <c r="M6207" t="b">
        <f t="shared" si="485"/>
        <v>1</v>
      </c>
      <c r="N6207" t="b">
        <f t="shared" si="486"/>
        <v>1</v>
      </c>
      <c r="O6207" t="b">
        <f t="shared" si="487"/>
        <v>1</v>
      </c>
      <c r="P6207" t="b">
        <f t="shared" si="487"/>
        <v>1</v>
      </c>
      <c r="Q6207" t="b">
        <f t="shared" si="488"/>
        <v>1</v>
      </c>
      <c r="R6207" t="b">
        <f t="shared" si="489"/>
        <v>1</v>
      </c>
      <c r="U6207" s="105" t="s">
        <v>355</v>
      </c>
      <c r="V6207" s="105" t="s">
        <v>356</v>
      </c>
      <c r="W6207" s="106">
        <v>4689643</v>
      </c>
      <c r="X6207" s="106">
        <v>0</v>
      </c>
    </row>
    <row r="6208" spans="2:24" x14ac:dyDescent="0.25">
      <c r="B6208" s="105" t="s">
        <v>357</v>
      </c>
      <c r="C6208" s="105" t="s">
        <v>358</v>
      </c>
      <c r="D6208" s="106">
        <v>4874025</v>
      </c>
      <c r="E6208" s="106">
        <v>0</v>
      </c>
      <c r="M6208" t="b">
        <f t="shared" si="485"/>
        <v>1</v>
      </c>
      <c r="N6208" t="b">
        <f t="shared" si="486"/>
        <v>1</v>
      </c>
      <c r="O6208" t="b">
        <f t="shared" si="487"/>
        <v>1</v>
      </c>
      <c r="P6208" t="b">
        <f t="shared" si="487"/>
        <v>1</v>
      </c>
      <c r="Q6208" t="b">
        <f t="shared" si="488"/>
        <v>1</v>
      </c>
      <c r="R6208" t="b">
        <f t="shared" si="489"/>
        <v>1</v>
      </c>
      <c r="U6208" s="105" t="s">
        <v>357</v>
      </c>
      <c r="V6208" s="105" t="s">
        <v>358</v>
      </c>
      <c r="W6208" s="106">
        <v>4874025</v>
      </c>
      <c r="X6208" s="106">
        <v>0</v>
      </c>
    </row>
    <row r="6209" spans="2:26" x14ac:dyDescent="0.25">
      <c r="B6209" s="105" t="s">
        <v>1464</v>
      </c>
      <c r="C6209" s="105" t="s">
        <v>1465</v>
      </c>
      <c r="D6209" s="106">
        <v>3384837</v>
      </c>
      <c r="E6209" s="106">
        <v>0</v>
      </c>
      <c r="M6209" t="b">
        <f t="shared" si="485"/>
        <v>1</v>
      </c>
      <c r="N6209" t="b">
        <f t="shared" si="486"/>
        <v>1</v>
      </c>
      <c r="O6209" t="b">
        <f t="shared" si="487"/>
        <v>1</v>
      </c>
      <c r="P6209" t="b">
        <f t="shared" si="487"/>
        <v>1</v>
      </c>
      <c r="Q6209" t="b">
        <f t="shared" si="488"/>
        <v>1</v>
      </c>
      <c r="R6209" t="b">
        <f t="shared" si="489"/>
        <v>1</v>
      </c>
      <c r="U6209" s="105" t="s">
        <v>1464</v>
      </c>
      <c r="V6209" s="105" t="s">
        <v>1465</v>
      </c>
      <c r="W6209" s="106">
        <v>3384837</v>
      </c>
      <c r="X6209" s="106">
        <v>0</v>
      </c>
    </row>
    <row r="6210" spans="2:26" x14ac:dyDescent="0.25">
      <c r="B6210" t="s">
        <v>359</v>
      </c>
      <c r="C6210" s="106">
        <v>453356941</v>
      </c>
      <c r="D6210" s="106">
        <v>0</v>
      </c>
      <c r="M6210" t="b">
        <f t="shared" si="485"/>
        <v>1</v>
      </c>
      <c r="N6210" t="b">
        <f t="shared" si="486"/>
        <v>1</v>
      </c>
      <c r="O6210" t="b">
        <f t="shared" si="487"/>
        <v>1</v>
      </c>
      <c r="P6210" t="b">
        <f t="shared" si="487"/>
        <v>1</v>
      </c>
      <c r="Q6210" t="b">
        <f t="shared" si="488"/>
        <v>1</v>
      </c>
      <c r="R6210" t="b">
        <f t="shared" si="489"/>
        <v>1</v>
      </c>
      <c r="U6210" t="s">
        <v>359</v>
      </c>
      <c r="V6210" s="106">
        <v>453356941</v>
      </c>
      <c r="W6210" s="106">
        <v>0</v>
      </c>
    </row>
    <row r="6211" spans="2:26" x14ac:dyDescent="0.25">
      <c r="B6211" t="s">
        <v>330</v>
      </c>
      <c r="C6211" t="s">
        <v>331</v>
      </c>
      <c r="D6211" s="105" t="s">
        <v>948</v>
      </c>
      <c r="E6211" t="s">
        <v>333</v>
      </c>
      <c r="F6211" t="s">
        <v>331</v>
      </c>
      <c r="G6211" s="105" t="s">
        <v>949</v>
      </c>
      <c r="M6211" t="b">
        <f t="shared" si="485"/>
        <v>1</v>
      </c>
      <c r="N6211" t="b">
        <f t="shared" si="486"/>
        <v>1</v>
      </c>
      <c r="O6211" t="b">
        <f t="shared" si="487"/>
        <v>1</v>
      </c>
      <c r="P6211" t="b">
        <f t="shared" si="487"/>
        <v>1</v>
      </c>
      <c r="Q6211" t="b">
        <f t="shared" si="488"/>
        <v>1</v>
      </c>
      <c r="R6211" t="b">
        <f t="shared" si="489"/>
        <v>1</v>
      </c>
      <c r="U6211" t="s">
        <v>330</v>
      </c>
      <c r="V6211" t="s">
        <v>331</v>
      </c>
      <c r="W6211" s="105" t="s">
        <v>948</v>
      </c>
      <c r="X6211" t="s">
        <v>333</v>
      </c>
      <c r="Y6211" t="s">
        <v>331</v>
      </c>
      <c r="Z6211" s="105" t="s">
        <v>949</v>
      </c>
    </row>
    <row r="6212" spans="2:26" x14ac:dyDescent="0.25">
      <c r="B6212" t="s">
        <v>335</v>
      </c>
      <c r="C6212" t="s">
        <v>3</v>
      </c>
      <c r="D6212" t="s">
        <v>336</v>
      </c>
      <c r="E6212" t="s">
        <v>337</v>
      </c>
      <c r="M6212" t="b">
        <f t="shared" si="485"/>
        <v>1</v>
      </c>
      <c r="N6212" t="b">
        <f t="shared" si="486"/>
        <v>1</v>
      </c>
      <c r="O6212" t="b">
        <f t="shared" si="487"/>
        <v>1</v>
      </c>
      <c r="P6212" t="b">
        <f t="shared" si="487"/>
        <v>1</v>
      </c>
      <c r="Q6212" t="b">
        <f t="shared" si="488"/>
        <v>1</v>
      </c>
      <c r="R6212" t="b">
        <f t="shared" si="489"/>
        <v>1</v>
      </c>
      <c r="U6212" t="s">
        <v>335</v>
      </c>
      <c r="V6212" t="s">
        <v>3</v>
      </c>
      <c r="W6212" t="s">
        <v>336</v>
      </c>
      <c r="X6212" t="s">
        <v>337</v>
      </c>
    </row>
    <row r="6213" spans="2:26" x14ac:dyDescent="0.25">
      <c r="B6213" s="105" t="s">
        <v>418</v>
      </c>
      <c r="C6213" s="105" t="s">
        <v>419</v>
      </c>
      <c r="D6213" s="106">
        <v>3127714</v>
      </c>
      <c r="E6213" s="106">
        <v>0</v>
      </c>
      <c r="M6213" t="b">
        <f t="shared" si="485"/>
        <v>1</v>
      </c>
      <c r="N6213" t="b">
        <f t="shared" si="486"/>
        <v>1</v>
      </c>
      <c r="O6213" t="b">
        <f t="shared" si="487"/>
        <v>1</v>
      </c>
      <c r="P6213" t="b">
        <f t="shared" si="487"/>
        <v>1</v>
      </c>
      <c r="Q6213" t="b">
        <f t="shared" si="488"/>
        <v>1</v>
      </c>
      <c r="R6213" t="b">
        <f t="shared" si="489"/>
        <v>1</v>
      </c>
      <c r="U6213" s="105" t="s">
        <v>418</v>
      </c>
      <c r="V6213" s="105" t="s">
        <v>419</v>
      </c>
      <c r="W6213" s="106">
        <v>3127714</v>
      </c>
      <c r="X6213" s="106">
        <v>0</v>
      </c>
    </row>
    <row r="6214" spans="2:26" x14ac:dyDescent="0.25">
      <c r="B6214" s="105" t="s">
        <v>420</v>
      </c>
      <c r="C6214" s="105" t="s">
        <v>421</v>
      </c>
      <c r="D6214" s="106">
        <v>3127714</v>
      </c>
      <c r="E6214" s="106">
        <v>0</v>
      </c>
      <c r="M6214" t="b">
        <f t="shared" si="485"/>
        <v>1</v>
      </c>
      <c r="N6214" t="b">
        <f t="shared" si="486"/>
        <v>1</v>
      </c>
      <c r="O6214" t="b">
        <f t="shared" si="487"/>
        <v>1</v>
      </c>
      <c r="P6214" t="b">
        <f t="shared" si="487"/>
        <v>1</v>
      </c>
      <c r="Q6214" t="b">
        <f t="shared" si="488"/>
        <v>1</v>
      </c>
      <c r="R6214" t="b">
        <f t="shared" si="489"/>
        <v>1</v>
      </c>
      <c r="U6214" s="105" t="s">
        <v>420</v>
      </c>
      <c r="V6214" s="105" t="s">
        <v>421</v>
      </c>
      <c r="W6214" s="106">
        <v>3127714</v>
      </c>
      <c r="X6214" s="106">
        <v>0</v>
      </c>
    </row>
    <row r="6215" spans="2:26" x14ac:dyDescent="0.25">
      <c r="B6215" s="105" t="s">
        <v>423</v>
      </c>
      <c r="C6215" s="105" t="s">
        <v>424</v>
      </c>
      <c r="D6215" s="106">
        <v>1477466</v>
      </c>
      <c r="E6215" s="106">
        <v>0</v>
      </c>
      <c r="M6215" t="b">
        <f t="shared" si="485"/>
        <v>1</v>
      </c>
      <c r="N6215" t="b">
        <f t="shared" si="486"/>
        <v>1</v>
      </c>
      <c r="O6215" t="b">
        <f t="shared" si="487"/>
        <v>1</v>
      </c>
      <c r="P6215" t="b">
        <f t="shared" si="487"/>
        <v>1</v>
      </c>
      <c r="Q6215" t="b">
        <f t="shared" si="488"/>
        <v>1</v>
      </c>
      <c r="R6215" t="b">
        <f t="shared" si="489"/>
        <v>1</v>
      </c>
      <c r="U6215" s="105" t="s">
        <v>423</v>
      </c>
      <c r="V6215" s="105" t="s">
        <v>424</v>
      </c>
      <c r="W6215" s="106">
        <v>1477466</v>
      </c>
      <c r="X6215" s="106">
        <v>0</v>
      </c>
    </row>
    <row r="6216" spans="2:26" x14ac:dyDescent="0.25">
      <c r="B6216" s="105" t="s">
        <v>425</v>
      </c>
      <c r="C6216" s="105" t="s">
        <v>426</v>
      </c>
      <c r="D6216" s="106">
        <v>1650248</v>
      </c>
      <c r="E6216" s="106">
        <v>0</v>
      </c>
      <c r="M6216" t="b">
        <f t="shared" si="485"/>
        <v>1</v>
      </c>
      <c r="N6216" t="b">
        <f t="shared" si="486"/>
        <v>1</v>
      </c>
      <c r="O6216" t="b">
        <f t="shared" si="487"/>
        <v>1</v>
      </c>
      <c r="P6216" t="b">
        <f t="shared" si="487"/>
        <v>1</v>
      </c>
      <c r="Q6216" t="b">
        <f t="shared" si="488"/>
        <v>1</v>
      </c>
      <c r="R6216" t="b">
        <f t="shared" si="489"/>
        <v>1</v>
      </c>
      <c r="U6216" s="105" t="s">
        <v>425</v>
      </c>
      <c r="V6216" s="105" t="s">
        <v>426</v>
      </c>
      <c r="W6216" s="106">
        <v>1650248</v>
      </c>
      <c r="X6216" s="106">
        <v>0</v>
      </c>
    </row>
    <row r="6217" spans="2:26" x14ac:dyDescent="0.25">
      <c r="B6217" s="105" t="s">
        <v>403</v>
      </c>
      <c r="C6217" s="105" t="s">
        <v>404</v>
      </c>
      <c r="D6217" s="106">
        <v>26840683</v>
      </c>
      <c r="E6217" s="106">
        <v>0</v>
      </c>
      <c r="M6217" t="b">
        <f t="shared" si="485"/>
        <v>1</v>
      </c>
      <c r="N6217" t="b">
        <f t="shared" si="486"/>
        <v>1</v>
      </c>
      <c r="O6217" t="b">
        <f t="shared" si="487"/>
        <v>1</v>
      </c>
      <c r="P6217" t="b">
        <f t="shared" si="487"/>
        <v>1</v>
      </c>
      <c r="Q6217" t="b">
        <f t="shared" si="488"/>
        <v>1</v>
      </c>
      <c r="R6217" t="b">
        <f t="shared" si="489"/>
        <v>1</v>
      </c>
      <c r="U6217" s="105" t="s">
        <v>403</v>
      </c>
      <c r="V6217" s="105" t="s">
        <v>404</v>
      </c>
      <c r="W6217" s="106">
        <v>26840683</v>
      </c>
      <c r="X6217" s="106">
        <v>0</v>
      </c>
    </row>
    <row r="6218" spans="2:26" x14ac:dyDescent="0.25">
      <c r="B6218" s="105" t="s">
        <v>405</v>
      </c>
      <c r="C6218" s="105" t="s">
        <v>406</v>
      </c>
      <c r="D6218" s="106">
        <v>26840683</v>
      </c>
      <c r="E6218" s="106">
        <v>0</v>
      </c>
      <c r="M6218" t="b">
        <f t="shared" si="485"/>
        <v>1</v>
      </c>
      <c r="N6218" t="b">
        <f t="shared" si="486"/>
        <v>1</v>
      </c>
      <c r="O6218" t="b">
        <f t="shared" si="487"/>
        <v>1</v>
      </c>
      <c r="P6218" t="b">
        <f t="shared" si="487"/>
        <v>1</v>
      </c>
      <c r="Q6218" t="b">
        <f t="shared" si="488"/>
        <v>1</v>
      </c>
      <c r="R6218" t="b">
        <f t="shared" si="489"/>
        <v>1</v>
      </c>
      <c r="U6218" s="105" t="s">
        <v>405</v>
      </c>
      <c r="V6218" s="105" t="s">
        <v>406</v>
      </c>
      <c r="W6218" s="106">
        <v>26840683</v>
      </c>
      <c r="X6218" s="106">
        <v>0</v>
      </c>
    </row>
    <row r="6219" spans="2:26" x14ac:dyDescent="0.25">
      <c r="B6219" s="105" t="s">
        <v>603</v>
      </c>
      <c r="C6219" s="105" t="s">
        <v>406</v>
      </c>
      <c r="D6219" s="106">
        <v>18548347</v>
      </c>
      <c r="E6219" s="106">
        <v>0</v>
      </c>
      <c r="M6219" t="b">
        <f t="shared" si="485"/>
        <v>1</v>
      </c>
      <c r="N6219" t="b">
        <f t="shared" si="486"/>
        <v>1</v>
      </c>
      <c r="O6219" t="b">
        <f t="shared" si="487"/>
        <v>1</v>
      </c>
      <c r="P6219" t="b">
        <f t="shared" si="487"/>
        <v>1</v>
      </c>
      <c r="Q6219" t="b">
        <f t="shared" si="488"/>
        <v>1</v>
      </c>
      <c r="R6219" t="b">
        <f t="shared" si="489"/>
        <v>1</v>
      </c>
      <c r="U6219" s="105" t="s">
        <v>603</v>
      </c>
      <c r="V6219" s="105" t="s">
        <v>406</v>
      </c>
      <c r="W6219" s="106">
        <v>18548347</v>
      </c>
      <c r="X6219" s="106">
        <v>0</v>
      </c>
    </row>
    <row r="6220" spans="2:26" x14ac:dyDescent="0.25">
      <c r="B6220" s="105" t="s">
        <v>407</v>
      </c>
      <c r="C6220" s="105" t="s">
        <v>1551</v>
      </c>
      <c r="D6220" s="106">
        <v>3158357</v>
      </c>
      <c r="E6220" s="106">
        <v>0</v>
      </c>
      <c r="M6220" t="b">
        <f t="shared" si="485"/>
        <v>1</v>
      </c>
      <c r="N6220" t="b">
        <f t="shared" si="486"/>
        <v>1</v>
      </c>
      <c r="O6220" t="b">
        <f t="shared" si="487"/>
        <v>1</v>
      </c>
      <c r="P6220" t="b">
        <f t="shared" si="487"/>
        <v>1</v>
      </c>
      <c r="Q6220" t="b">
        <f t="shared" si="488"/>
        <v>1</v>
      </c>
      <c r="R6220" t="b">
        <f t="shared" si="489"/>
        <v>1</v>
      </c>
      <c r="U6220" s="105" t="s">
        <v>407</v>
      </c>
      <c r="V6220" s="105" t="s">
        <v>1551</v>
      </c>
      <c r="W6220" s="106">
        <v>3158357</v>
      </c>
      <c r="X6220" s="106">
        <v>0</v>
      </c>
    </row>
    <row r="6221" spans="2:26" x14ac:dyDescent="0.25">
      <c r="B6221" s="105" t="s">
        <v>427</v>
      </c>
      <c r="C6221" s="105" t="s">
        <v>428</v>
      </c>
      <c r="D6221" s="106">
        <v>2066175</v>
      </c>
      <c r="E6221" s="106">
        <v>0</v>
      </c>
      <c r="M6221" t="b">
        <f t="shared" si="485"/>
        <v>1</v>
      </c>
      <c r="N6221" t="b">
        <f t="shared" si="486"/>
        <v>1</v>
      </c>
      <c r="O6221" t="b">
        <f t="shared" si="487"/>
        <v>1</v>
      </c>
      <c r="P6221" t="b">
        <f t="shared" si="487"/>
        <v>1</v>
      </c>
      <c r="Q6221" t="b">
        <f t="shared" si="488"/>
        <v>1</v>
      </c>
      <c r="R6221" t="b">
        <f t="shared" si="489"/>
        <v>1</v>
      </c>
      <c r="U6221" s="105" t="s">
        <v>427</v>
      </c>
      <c r="V6221" s="105" t="s">
        <v>428</v>
      </c>
      <c r="W6221" s="106">
        <v>2066175</v>
      </c>
      <c r="X6221" s="106">
        <v>0</v>
      </c>
    </row>
    <row r="6222" spans="2:26" x14ac:dyDescent="0.25">
      <c r="B6222" s="105" t="s">
        <v>408</v>
      </c>
      <c r="C6222" s="105" t="s">
        <v>1439</v>
      </c>
      <c r="D6222" s="106">
        <v>3067804</v>
      </c>
      <c r="E6222" s="106">
        <v>0</v>
      </c>
      <c r="M6222" t="b">
        <f t="shared" si="485"/>
        <v>1</v>
      </c>
      <c r="N6222" t="b">
        <f t="shared" si="486"/>
        <v>1</v>
      </c>
      <c r="O6222" t="b">
        <f t="shared" si="487"/>
        <v>1</v>
      </c>
      <c r="P6222" t="b">
        <f t="shared" si="487"/>
        <v>1</v>
      </c>
      <c r="Q6222" t="b">
        <f t="shared" si="488"/>
        <v>1</v>
      </c>
      <c r="R6222" t="b">
        <f t="shared" si="489"/>
        <v>1</v>
      </c>
      <c r="U6222" s="105" t="s">
        <v>408</v>
      </c>
      <c r="V6222" s="105" t="s">
        <v>1439</v>
      </c>
      <c r="W6222" s="106">
        <v>3067804</v>
      </c>
      <c r="X6222" s="106">
        <v>0</v>
      </c>
    </row>
    <row r="6223" spans="2:26" x14ac:dyDescent="0.25">
      <c r="B6223" s="105" t="s">
        <v>411</v>
      </c>
      <c r="C6223" s="105" t="s">
        <v>412</v>
      </c>
      <c r="D6223" s="106">
        <v>84639116</v>
      </c>
      <c r="E6223" s="106">
        <v>0</v>
      </c>
      <c r="M6223" t="b">
        <f t="shared" si="485"/>
        <v>1</v>
      </c>
      <c r="N6223" t="b">
        <f t="shared" si="486"/>
        <v>1</v>
      </c>
      <c r="O6223" t="b">
        <f t="shared" si="487"/>
        <v>1</v>
      </c>
      <c r="P6223" t="b">
        <f t="shared" si="487"/>
        <v>1</v>
      </c>
      <c r="Q6223" t="b">
        <f t="shared" si="488"/>
        <v>1</v>
      </c>
      <c r="R6223" t="b">
        <f t="shared" si="489"/>
        <v>1</v>
      </c>
      <c r="U6223" s="105" t="s">
        <v>411</v>
      </c>
      <c r="V6223" s="105" t="s">
        <v>412</v>
      </c>
      <c r="W6223" s="106">
        <v>84639116</v>
      </c>
      <c r="X6223" s="106">
        <v>0</v>
      </c>
    </row>
    <row r="6224" spans="2:26" x14ac:dyDescent="0.25">
      <c r="B6224" s="105" t="s">
        <v>413</v>
      </c>
      <c r="C6224" s="105" t="s">
        <v>414</v>
      </c>
      <c r="D6224" s="106">
        <v>84639116</v>
      </c>
      <c r="E6224" s="106">
        <v>0</v>
      </c>
      <c r="M6224" t="b">
        <f t="shared" si="485"/>
        <v>1</v>
      </c>
      <c r="N6224" t="b">
        <f t="shared" si="486"/>
        <v>1</v>
      </c>
      <c r="O6224" t="b">
        <f t="shared" si="487"/>
        <v>1</v>
      </c>
      <c r="P6224" t="b">
        <f t="shared" si="487"/>
        <v>1</v>
      </c>
      <c r="Q6224" t="b">
        <f t="shared" si="488"/>
        <v>1</v>
      </c>
      <c r="R6224" t="b">
        <f t="shared" si="489"/>
        <v>1</v>
      </c>
      <c r="U6224" s="105" t="s">
        <v>413</v>
      </c>
      <c r="V6224" s="105" t="s">
        <v>414</v>
      </c>
      <c r="W6224" s="106">
        <v>84639116</v>
      </c>
      <c r="X6224" s="106">
        <v>0</v>
      </c>
    </row>
    <row r="6225" spans="2:24" x14ac:dyDescent="0.25">
      <c r="B6225" s="105" t="s">
        <v>415</v>
      </c>
      <c r="C6225" s="105" t="s">
        <v>414</v>
      </c>
      <c r="D6225" s="106">
        <v>46112259</v>
      </c>
      <c r="E6225" s="106">
        <v>0</v>
      </c>
      <c r="M6225" t="b">
        <f t="shared" si="485"/>
        <v>1</v>
      </c>
      <c r="N6225" t="b">
        <f t="shared" si="486"/>
        <v>1</v>
      </c>
      <c r="O6225" t="b">
        <f t="shared" si="487"/>
        <v>1</v>
      </c>
      <c r="P6225" t="b">
        <f t="shared" si="487"/>
        <v>1</v>
      </c>
      <c r="Q6225" t="b">
        <f t="shared" si="488"/>
        <v>1</v>
      </c>
      <c r="R6225" t="b">
        <f t="shared" si="489"/>
        <v>1</v>
      </c>
      <c r="U6225" s="105" t="s">
        <v>415</v>
      </c>
      <c r="V6225" s="105" t="s">
        <v>414</v>
      </c>
      <c r="W6225" s="106">
        <v>46112259</v>
      </c>
      <c r="X6225" s="106">
        <v>0</v>
      </c>
    </row>
    <row r="6226" spans="2:24" x14ac:dyDescent="0.25">
      <c r="B6226" s="105" t="s">
        <v>768</v>
      </c>
      <c r="C6226" s="105" t="s">
        <v>775</v>
      </c>
      <c r="D6226" s="106">
        <v>16152167</v>
      </c>
      <c r="E6226" s="106">
        <v>0</v>
      </c>
      <c r="M6226" t="b">
        <f t="shared" si="485"/>
        <v>1</v>
      </c>
      <c r="N6226" t="b">
        <f t="shared" si="486"/>
        <v>1</v>
      </c>
      <c r="O6226" t="b">
        <f t="shared" si="487"/>
        <v>1</v>
      </c>
      <c r="P6226" t="b">
        <f t="shared" si="487"/>
        <v>1</v>
      </c>
      <c r="Q6226" t="b">
        <f t="shared" si="488"/>
        <v>1</v>
      </c>
      <c r="R6226" t="b">
        <f t="shared" si="489"/>
        <v>1</v>
      </c>
      <c r="U6226" s="105" t="s">
        <v>768</v>
      </c>
      <c r="V6226" s="105" t="s">
        <v>775</v>
      </c>
      <c r="W6226" s="106">
        <v>16152167</v>
      </c>
      <c r="X6226" s="106">
        <v>0</v>
      </c>
    </row>
    <row r="6227" spans="2:24" x14ac:dyDescent="0.25">
      <c r="B6227" s="105" t="s">
        <v>770</v>
      </c>
      <c r="C6227" s="105" t="s">
        <v>773</v>
      </c>
      <c r="D6227" s="106">
        <v>17000000</v>
      </c>
      <c r="E6227" s="106">
        <v>0</v>
      </c>
      <c r="M6227" t="b">
        <f t="shared" si="485"/>
        <v>1</v>
      </c>
      <c r="N6227" t="b">
        <f t="shared" si="486"/>
        <v>1</v>
      </c>
      <c r="O6227" t="b">
        <f t="shared" si="487"/>
        <v>1</v>
      </c>
      <c r="P6227" t="b">
        <f t="shared" si="487"/>
        <v>1</v>
      </c>
      <c r="Q6227" t="b">
        <f t="shared" si="488"/>
        <v>1</v>
      </c>
      <c r="R6227" t="b">
        <f t="shared" si="489"/>
        <v>1</v>
      </c>
      <c r="U6227" s="105" t="s">
        <v>770</v>
      </c>
      <c r="V6227" s="105" t="s">
        <v>773</v>
      </c>
      <c r="W6227" s="106">
        <v>17000000</v>
      </c>
      <c r="X6227" s="106">
        <v>0</v>
      </c>
    </row>
    <row r="6228" spans="2:24" x14ac:dyDescent="0.25">
      <c r="B6228" s="105" t="s">
        <v>772</v>
      </c>
      <c r="C6228" s="105" t="s">
        <v>769</v>
      </c>
      <c r="D6228" s="106">
        <v>1032672</v>
      </c>
      <c r="E6228" s="106">
        <v>0</v>
      </c>
      <c r="M6228" t="b">
        <f t="shared" si="485"/>
        <v>1</v>
      </c>
      <c r="N6228" t="b">
        <f t="shared" si="486"/>
        <v>1</v>
      </c>
      <c r="O6228" t="b">
        <f t="shared" si="487"/>
        <v>1</v>
      </c>
      <c r="P6228" t="b">
        <f t="shared" si="487"/>
        <v>1</v>
      </c>
      <c r="Q6228" t="b">
        <f t="shared" si="488"/>
        <v>1</v>
      </c>
      <c r="R6228" t="b">
        <f t="shared" si="489"/>
        <v>1</v>
      </c>
      <c r="U6228" s="105" t="s">
        <v>772</v>
      </c>
      <c r="V6228" s="105" t="s">
        <v>769</v>
      </c>
      <c r="W6228" s="106">
        <v>1032672</v>
      </c>
      <c r="X6228" s="106">
        <v>0</v>
      </c>
    </row>
    <row r="6229" spans="2:24" x14ac:dyDescent="0.25">
      <c r="B6229" s="105" t="s">
        <v>774</v>
      </c>
      <c r="C6229" s="105" t="s">
        <v>771</v>
      </c>
      <c r="D6229" s="106">
        <v>1985483</v>
      </c>
      <c r="E6229" s="106">
        <v>0</v>
      </c>
      <c r="M6229" t="b">
        <f t="shared" si="485"/>
        <v>1</v>
      </c>
      <c r="N6229" t="b">
        <f t="shared" si="486"/>
        <v>1</v>
      </c>
      <c r="O6229" t="b">
        <f t="shared" si="487"/>
        <v>1</v>
      </c>
      <c r="P6229" t="b">
        <f t="shared" si="487"/>
        <v>1</v>
      </c>
      <c r="Q6229" t="b">
        <f t="shared" si="488"/>
        <v>1</v>
      </c>
      <c r="R6229" t="b">
        <f t="shared" si="489"/>
        <v>1</v>
      </c>
      <c r="U6229" s="105" t="s">
        <v>774</v>
      </c>
      <c r="V6229" s="105" t="s">
        <v>771</v>
      </c>
      <c r="W6229" s="106">
        <v>1985483</v>
      </c>
      <c r="X6229" s="106">
        <v>0</v>
      </c>
    </row>
    <row r="6230" spans="2:24" x14ac:dyDescent="0.25">
      <c r="B6230" s="105" t="s">
        <v>776</v>
      </c>
      <c r="C6230" s="105" t="s">
        <v>777</v>
      </c>
      <c r="D6230" s="106">
        <v>2356535</v>
      </c>
      <c r="E6230" s="106">
        <v>0</v>
      </c>
      <c r="M6230" t="b">
        <f t="shared" si="485"/>
        <v>1</v>
      </c>
      <c r="N6230" t="b">
        <f t="shared" si="486"/>
        <v>1</v>
      </c>
      <c r="O6230" t="b">
        <f t="shared" si="487"/>
        <v>1</v>
      </c>
      <c r="P6230" t="b">
        <f t="shared" si="487"/>
        <v>1</v>
      </c>
      <c r="Q6230" t="b">
        <f t="shared" si="488"/>
        <v>1</v>
      </c>
      <c r="R6230" t="b">
        <f t="shared" si="489"/>
        <v>1</v>
      </c>
      <c r="U6230" s="105" t="s">
        <v>776</v>
      </c>
      <c r="V6230" s="105" t="s">
        <v>777</v>
      </c>
      <c r="W6230" s="106">
        <v>2356535</v>
      </c>
      <c r="X6230" s="106">
        <v>0</v>
      </c>
    </row>
    <row r="6231" spans="2:24" x14ac:dyDescent="0.25">
      <c r="B6231" s="105" t="s">
        <v>567</v>
      </c>
      <c r="C6231" s="105" t="s">
        <v>568</v>
      </c>
      <c r="D6231" s="106">
        <v>26905825</v>
      </c>
      <c r="E6231" s="106">
        <v>0</v>
      </c>
      <c r="M6231" t="b">
        <f t="shared" si="485"/>
        <v>1</v>
      </c>
      <c r="N6231" t="b">
        <f t="shared" si="486"/>
        <v>1</v>
      </c>
      <c r="O6231" t="b">
        <f t="shared" si="487"/>
        <v>1</v>
      </c>
      <c r="P6231" t="b">
        <f t="shared" si="487"/>
        <v>1</v>
      </c>
      <c r="Q6231" t="b">
        <f t="shared" si="488"/>
        <v>1</v>
      </c>
      <c r="R6231" t="b">
        <f t="shared" si="489"/>
        <v>1</v>
      </c>
      <c r="U6231" s="105" t="s">
        <v>567</v>
      </c>
      <c r="V6231" s="105" t="s">
        <v>568</v>
      </c>
      <c r="W6231" s="106">
        <v>26905825</v>
      </c>
      <c r="X6231" s="106">
        <v>0</v>
      </c>
    </row>
    <row r="6232" spans="2:24" x14ac:dyDescent="0.25">
      <c r="B6232" s="105" t="s">
        <v>609</v>
      </c>
      <c r="C6232" s="105" t="s">
        <v>610</v>
      </c>
      <c r="D6232" s="106">
        <v>7310090</v>
      </c>
      <c r="E6232" s="106">
        <v>0</v>
      </c>
      <c r="M6232" t="b">
        <f t="shared" si="485"/>
        <v>1</v>
      </c>
      <c r="N6232" t="b">
        <f t="shared" si="486"/>
        <v>1</v>
      </c>
      <c r="O6232" t="b">
        <f t="shared" si="487"/>
        <v>1</v>
      </c>
      <c r="P6232" t="b">
        <f t="shared" si="487"/>
        <v>1</v>
      </c>
      <c r="Q6232" t="b">
        <f t="shared" si="488"/>
        <v>1</v>
      </c>
      <c r="R6232" t="b">
        <f t="shared" si="489"/>
        <v>1</v>
      </c>
      <c r="U6232" s="105" t="s">
        <v>609</v>
      </c>
      <c r="V6232" s="105" t="s">
        <v>610</v>
      </c>
      <c r="W6232" s="106">
        <v>7310090</v>
      </c>
      <c r="X6232" s="106">
        <v>0</v>
      </c>
    </row>
    <row r="6233" spans="2:24" x14ac:dyDescent="0.25">
      <c r="B6233" s="105" t="s">
        <v>611</v>
      </c>
      <c r="C6233" s="105" t="s">
        <v>610</v>
      </c>
      <c r="D6233" s="106">
        <v>7310090</v>
      </c>
      <c r="E6233" s="106">
        <v>0</v>
      </c>
      <c r="M6233" t="b">
        <f t="shared" si="485"/>
        <v>1</v>
      </c>
      <c r="N6233" t="b">
        <f t="shared" si="486"/>
        <v>1</v>
      </c>
      <c r="O6233" t="b">
        <f t="shared" si="487"/>
        <v>1</v>
      </c>
      <c r="P6233" t="b">
        <f t="shared" si="487"/>
        <v>1</v>
      </c>
      <c r="Q6233" t="b">
        <f t="shared" si="488"/>
        <v>1</v>
      </c>
      <c r="R6233" t="b">
        <f t="shared" si="489"/>
        <v>1</v>
      </c>
      <c r="U6233" s="105" t="s">
        <v>611</v>
      </c>
      <c r="V6233" s="105" t="s">
        <v>610</v>
      </c>
      <c r="W6233" s="106">
        <v>7310090</v>
      </c>
      <c r="X6233" s="106">
        <v>0</v>
      </c>
    </row>
    <row r="6234" spans="2:24" x14ac:dyDescent="0.25">
      <c r="B6234" s="105" t="s">
        <v>612</v>
      </c>
      <c r="C6234" s="105" t="s">
        <v>613</v>
      </c>
      <c r="D6234" s="106">
        <v>19595735</v>
      </c>
      <c r="E6234" s="106">
        <v>0</v>
      </c>
      <c r="M6234" t="b">
        <f t="shared" si="485"/>
        <v>1</v>
      </c>
      <c r="N6234" t="b">
        <f t="shared" si="486"/>
        <v>1</v>
      </c>
      <c r="O6234" t="b">
        <f t="shared" si="487"/>
        <v>1</v>
      </c>
      <c r="P6234" t="b">
        <f t="shared" si="487"/>
        <v>1</v>
      </c>
      <c r="Q6234" t="b">
        <f t="shared" si="488"/>
        <v>1</v>
      </c>
      <c r="R6234" t="b">
        <f t="shared" si="489"/>
        <v>1</v>
      </c>
      <c r="U6234" s="105" t="s">
        <v>612</v>
      </c>
      <c r="V6234" s="105" t="s">
        <v>613</v>
      </c>
      <c r="W6234" s="106">
        <v>19595735</v>
      </c>
      <c r="X6234" s="106">
        <v>0</v>
      </c>
    </row>
    <row r="6235" spans="2:24" x14ac:dyDescent="0.25">
      <c r="B6235" s="105" t="s">
        <v>614</v>
      </c>
      <c r="C6235" s="105" t="s">
        <v>613</v>
      </c>
      <c r="D6235" s="106">
        <v>19595735</v>
      </c>
      <c r="E6235" s="106">
        <v>0</v>
      </c>
      <c r="M6235" t="b">
        <f t="shared" ref="M6235:M6298" si="490">+B6235=U6235</f>
        <v>1</v>
      </c>
      <c r="N6235" t="b">
        <f t="shared" ref="N6235:N6298" si="491">+C6235=V6235</f>
        <v>1</v>
      </c>
      <c r="O6235" t="b">
        <f t="shared" ref="O6235:P6298" si="492">+D6235=W6235</f>
        <v>1</v>
      </c>
      <c r="P6235" t="b">
        <f t="shared" si="492"/>
        <v>1</v>
      </c>
      <c r="Q6235" t="b">
        <f t="shared" ref="Q6235:Q6298" si="493">+F6235=Y6235</f>
        <v>1</v>
      </c>
      <c r="R6235" t="b">
        <f t="shared" ref="R6235:R6298" si="494">+G6235=Z6235</f>
        <v>1</v>
      </c>
      <c r="U6235" s="105" t="s">
        <v>614</v>
      </c>
      <c r="V6235" s="105" t="s">
        <v>613</v>
      </c>
      <c r="W6235" s="106">
        <v>19595735</v>
      </c>
      <c r="X6235" s="106">
        <v>0</v>
      </c>
    </row>
    <row r="6236" spans="2:24" x14ac:dyDescent="0.25">
      <c r="B6236" s="105" t="s">
        <v>429</v>
      </c>
      <c r="C6236" s="105" t="s">
        <v>430</v>
      </c>
      <c r="D6236" s="106">
        <v>28189515</v>
      </c>
      <c r="E6236" s="106">
        <v>0</v>
      </c>
      <c r="M6236" t="b">
        <f t="shared" si="490"/>
        <v>1</v>
      </c>
      <c r="N6236" t="b">
        <f t="shared" si="491"/>
        <v>1</v>
      </c>
      <c r="O6236" t="b">
        <f t="shared" si="492"/>
        <v>1</v>
      </c>
      <c r="P6236" t="b">
        <f t="shared" si="492"/>
        <v>1</v>
      </c>
      <c r="Q6236" t="b">
        <f t="shared" si="493"/>
        <v>1</v>
      </c>
      <c r="R6236" t="b">
        <f t="shared" si="494"/>
        <v>1</v>
      </c>
      <c r="U6236" s="105" t="s">
        <v>429</v>
      </c>
      <c r="V6236" s="105" t="s">
        <v>430</v>
      </c>
      <c r="W6236" s="106">
        <v>28189515</v>
      </c>
      <c r="X6236" s="106">
        <v>0</v>
      </c>
    </row>
    <row r="6237" spans="2:24" x14ac:dyDescent="0.25">
      <c r="B6237" s="105" t="s">
        <v>431</v>
      </c>
      <c r="C6237" s="105" t="s">
        <v>432</v>
      </c>
      <c r="D6237" s="106">
        <v>28189515</v>
      </c>
      <c r="E6237" s="106">
        <v>0</v>
      </c>
      <c r="M6237" t="b">
        <f t="shared" si="490"/>
        <v>1</v>
      </c>
      <c r="N6237" t="b">
        <f t="shared" si="491"/>
        <v>1</v>
      </c>
      <c r="O6237" t="b">
        <f t="shared" si="492"/>
        <v>1</v>
      </c>
      <c r="P6237" t="b">
        <f t="shared" si="492"/>
        <v>1</v>
      </c>
      <c r="Q6237" t="b">
        <f t="shared" si="493"/>
        <v>1</v>
      </c>
      <c r="R6237" t="b">
        <f t="shared" si="494"/>
        <v>1</v>
      </c>
      <c r="U6237" s="105" t="s">
        <v>431</v>
      </c>
      <c r="V6237" s="105" t="s">
        <v>432</v>
      </c>
      <c r="W6237" s="106">
        <v>28189515</v>
      </c>
      <c r="X6237" s="106">
        <v>0</v>
      </c>
    </row>
    <row r="6238" spans="2:24" x14ac:dyDescent="0.25">
      <c r="B6238" s="105" t="s">
        <v>433</v>
      </c>
      <c r="C6238" s="105" t="s">
        <v>432</v>
      </c>
      <c r="D6238" s="106">
        <v>17426090</v>
      </c>
      <c r="E6238" s="106">
        <v>0</v>
      </c>
      <c r="M6238" t="b">
        <f t="shared" si="490"/>
        <v>1</v>
      </c>
      <c r="N6238" t="b">
        <f t="shared" si="491"/>
        <v>1</v>
      </c>
      <c r="O6238" t="b">
        <f t="shared" si="492"/>
        <v>1</v>
      </c>
      <c r="P6238" t="b">
        <f t="shared" si="492"/>
        <v>1</v>
      </c>
      <c r="Q6238" t="b">
        <f t="shared" si="493"/>
        <v>1</v>
      </c>
      <c r="R6238" t="b">
        <f t="shared" si="494"/>
        <v>1</v>
      </c>
      <c r="U6238" s="105" t="s">
        <v>433</v>
      </c>
      <c r="V6238" s="105" t="s">
        <v>432</v>
      </c>
      <c r="W6238" s="106">
        <v>17426090</v>
      </c>
      <c r="X6238" s="106">
        <v>0</v>
      </c>
    </row>
    <row r="6239" spans="2:24" x14ac:dyDescent="0.25">
      <c r="B6239" s="105" t="s">
        <v>778</v>
      </c>
      <c r="C6239" s="105" t="s">
        <v>779</v>
      </c>
      <c r="D6239" s="106">
        <v>1900484</v>
      </c>
      <c r="E6239" s="106">
        <v>0</v>
      </c>
      <c r="M6239" t="b">
        <f t="shared" si="490"/>
        <v>1</v>
      </c>
      <c r="N6239" t="b">
        <f t="shared" si="491"/>
        <v>1</v>
      </c>
      <c r="O6239" t="b">
        <f t="shared" si="492"/>
        <v>1</v>
      </c>
      <c r="P6239" t="b">
        <f t="shared" si="492"/>
        <v>1</v>
      </c>
      <c r="Q6239" t="b">
        <f t="shared" si="493"/>
        <v>1</v>
      </c>
      <c r="R6239" t="b">
        <f t="shared" si="494"/>
        <v>1</v>
      </c>
      <c r="U6239" s="105" t="s">
        <v>778</v>
      </c>
      <c r="V6239" s="105" t="s">
        <v>779</v>
      </c>
      <c r="W6239" s="106">
        <v>1900484</v>
      </c>
      <c r="X6239" s="106">
        <v>0</v>
      </c>
    </row>
    <row r="6240" spans="2:24" x14ac:dyDescent="0.25">
      <c r="B6240" s="105" t="s">
        <v>780</v>
      </c>
      <c r="C6240" s="105" t="s">
        <v>781</v>
      </c>
      <c r="D6240" s="106">
        <v>1250000</v>
      </c>
      <c r="E6240" s="106">
        <v>0</v>
      </c>
      <c r="M6240" t="b">
        <f t="shared" si="490"/>
        <v>1</v>
      </c>
      <c r="N6240" t="b">
        <f t="shared" si="491"/>
        <v>1</v>
      </c>
      <c r="O6240" t="b">
        <f t="shared" si="492"/>
        <v>1</v>
      </c>
      <c r="P6240" t="b">
        <f t="shared" si="492"/>
        <v>1</v>
      </c>
      <c r="Q6240" t="b">
        <f t="shared" si="493"/>
        <v>1</v>
      </c>
      <c r="R6240" t="b">
        <f t="shared" si="494"/>
        <v>1</v>
      </c>
      <c r="U6240" s="105" t="s">
        <v>780</v>
      </c>
      <c r="V6240" s="105" t="s">
        <v>781</v>
      </c>
      <c r="W6240" s="106">
        <v>1250000</v>
      </c>
      <c r="X6240" s="106">
        <v>0</v>
      </c>
    </row>
    <row r="6241" spans="2:24" x14ac:dyDescent="0.25">
      <c r="B6241" s="105" t="s">
        <v>782</v>
      </c>
      <c r="C6241" s="105" t="s">
        <v>783</v>
      </c>
      <c r="D6241" s="106">
        <v>2778851</v>
      </c>
      <c r="E6241" s="106">
        <v>0</v>
      </c>
      <c r="M6241" t="b">
        <f t="shared" si="490"/>
        <v>1</v>
      </c>
      <c r="N6241" t="b">
        <f t="shared" si="491"/>
        <v>1</v>
      </c>
      <c r="O6241" t="b">
        <f t="shared" si="492"/>
        <v>1</v>
      </c>
      <c r="P6241" t="b">
        <f t="shared" si="492"/>
        <v>1</v>
      </c>
      <c r="Q6241" t="b">
        <f t="shared" si="493"/>
        <v>1</v>
      </c>
      <c r="R6241" t="b">
        <f t="shared" si="494"/>
        <v>1</v>
      </c>
      <c r="U6241" s="105" t="s">
        <v>782</v>
      </c>
      <c r="V6241" s="105" t="s">
        <v>783</v>
      </c>
      <c r="W6241" s="106">
        <v>2778851</v>
      </c>
      <c r="X6241" s="106">
        <v>0</v>
      </c>
    </row>
    <row r="6242" spans="2:24" x14ac:dyDescent="0.25">
      <c r="B6242" s="105" t="s">
        <v>784</v>
      </c>
      <c r="C6242" s="105" t="s">
        <v>1593</v>
      </c>
      <c r="D6242" s="106">
        <v>956425</v>
      </c>
      <c r="E6242" s="106">
        <v>0</v>
      </c>
      <c r="M6242" t="b">
        <f t="shared" si="490"/>
        <v>1</v>
      </c>
      <c r="N6242" t="b">
        <f t="shared" si="491"/>
        <v>1</v>
      </c>
      <c r="O6242" t="b">
        <f t="shared" si="492"/>
        <v>1</v>
      </c>
      <c r="P6242" t="b">
        <f t="shared" si="492"/>
        <v>1</v>
      </c>
      <c r="Q6242" t="b">
        <f t="shared" si="493"/>
        <v>1</v>
      </c>
      <c r="R6242" t="b">
        <f t="shared" si="494"/>
        <v>1</v>
      </c>
      <c r="U6242" s="105" t="s">
        <v>784</v>
      </c>
      <c r="V6242" s="105" t="s">
        <v>1593</v>
      </c>
      <c r="W6242" s="106">
        <v>956425</v>
      </c>
      <c r="X6242" s="106">
        <v>0</v>
      </c>
    </row>
    <row r="6243" spans="2:24" x14ac:dyDescent="0.25">
      <c r="B6243" s="105" t="s">
        <v>785</v>
      </c>
      <c r="C6243" s="105" t="s">
        <v>1594</v>
      </c>
      <c r="D6243" s="106">
        <v>1774425</v>
      </c>
      <c r="E6243" s="106">
        <v>0</v>
      </c>
      <c r="M6243" t="b">
        <f t="shared" si="490"/>
        <v>1</v>
      </c>
      <c r="N6243" t="b">
        <f t="shared" si="491"/>
        <v>1</v>
      </c>
      <c r="O6243" t="b">
        <f t="shared" si="492"/>
        <v>1</v>
      </c>
      <c r="P6243" t="b">
        <f t="shared" si="492"/>
        <v>1</v>
      </c>
      <c r="Q6243" t="b">
        <f t="shared" si="493"/>
        <v>1</v>
      </c>
      <c r="R6243" t="b">
        <f t="shared" si="494"/>
        <v>1</v>
      </c>
      <c r="U6243" s="105" t="s">
        <v>785</v>
      </c>
      <c r="V6243" s="105" t="s">
        <v>1594</v>
      </c>
      <c r="W6243" s="106">
        <v>1774425</v>
      </c>
      <c r="X6243" s="106">
        <v>0</v>
      </c>
    </row>
    <row r="6244" spans="2:24" x14ac:dyDescent="0.25">
      <c r="B6244" s="105" t="s">
        <v>788</v>
      </c>
      <c r="C6244" s="105" t="s">
        <v>789</v>
      </c>
      <c r="D6244" s="106">
        <v>1286180</v>
      </c>
      <c r="E6244" s="106">
        <v>0</v>
      </c>
      <c r="M6244" t="b">
        <f t="shared" si="490"/>
        <v>1</v>
      </c>
      <c r="N6244" t="b">
        <f t="shared" si="491"/>
        <v>1</v>
      </c>
      <c r="O6244" t="b">
        <f t="shared" si="492"/>
        <v>1</v>
      </c>
      <c r="P6244" t="b">
        <f t="shared" si="492"/>
        <v>1</v>
      </c>
      <c r="Q6244" t="b">
        <f t="shared" si="493"/>
        <v>1</v>
      </c>
      <c r="R6244" t="b">
        <f t="shared" si="494"/>
        <v>1</v>
      </c>
      <c r="U6244" s="105" t="s">
        <v>788</v>
      </c>
      <c r="V6244" s="105" t="s">
        <v>789</v>
      </c>
      <c r="W6244" s="106">
        <v>1286180</v>
      </c>
      <c r="X6244" s="106">
        <v>0</v>
      </c>
    </row>
    <row r="6245" spans="2:24" x14ac:dyDescent="0.25">
      <c r="B6245" s="105" t="s">
        <v>790</v>
      </c>
      <c r="C6245" s="105" t="s">
        <v>791</v>
      </c>
      <c r="D6245" s="106">
        <v>817060</v>
      </c>
      <c r="E6245" s="106">
        <v>0</v>
      </c>
      <c r="M6245" t="b">
        <f t="shared" si="490"/>
        <v>1</v>
      </c>
      <c r="N6245" t="b">
        <f t="shared" si="491"/>
        <v>1</v>
      </c>
      <c r="O6245" t="b">
        <f t="shared" si="492"/>
        <v>1</v>
      </c>
      <c r="P6245" t="b">
        <f t="shared" si="492"/>
        <v>1</v>
      </c>
      <c r="Q6245" t="b">
        <f t="shared" si="493"/>
        <v>1</v>
      </c>
      <c r="R6245" t="b">
        <f t="shared" si="494"/>
        <v>1</v>
      </c>
      <c r="U6245" s="105" t="s">
        <v>790</v>
      </c>
      <c r="V6245" s="105" t="s">
        <v>791</v>
      </c>
      <c r="W6245" s="106">
        <v>817060</v>
      </c>
      <c r="X6245" s="106">
        <v>0</v>
      </c>
    </row>
    <row r="6246" spans="2:24" x14ac:dyDescent="0.25">
      <c r="B6246" s="105" t="s">
        <v>434</v>
      </c>
      <c r="C6246" s="105" t="s">
        <v>435</v>
      </c>
      <c r="D6246" s="106">
        <v>15879318</v>
      </c>
      <c r="E6246" s="106">
        <v>0</v>
      </c>
      <c r="M6246" t="b">
        <f t="shared" si="490"/>
        <v>1</v>
      </c>
      <c r="N6246" t="b">
        <f t="shared" si="491"/>
        <v>1</v>
      </c>
      <c r="O6246" t="b">
        <f t="shared" si="492"/>
        <v>1</v>
      </c>
      <c r="P6246" t="b">
        <f t="shared" si="492"/>
        <v>1</v>
      </c>
      <c r="Q6246" t="b">
        <f t="shared" si="493"/>
        <v>1</v>
      </c>
      <c r="R6246" t="b">
        <f t="shared" si="494"/>
        <v>1</v>
      </c>
      <c r="U6246" s="105" t="s">
        <v>434</v>
      </c>
      <c r="V6246" s="105" t="s">
        <v>435</v>
      </c>
      <c r="W6246" s="106">
        <v>15879318</v>
      </c>
      <c r="X6246" s="106">
        <v>0</v>
      </c>
    </row>
    <row r="6247" spans="2:24" x14ac:dyDescent="0.25">
      <c r="B6247" s="105" t="s">
        <v>436</v>
      </c>
      <c r="C6247" s="105" t="s">
        <v>437</v>
      </c>
      <c r="D6247" s="106">
        <v>15879318</v>
      </c>
      <c r="E6247" s="106">
        <v>0</v>
      </c>
      <c r="M6247" t="b">
        <f t="shared" si="490"/>
        <v>1</v>
      </c>
      <c r="N6247" t="b">
        <f t="shared" si="491"/>
        <v>1</v>
      </c>
      <c r="O6247" t="b">
        <f t="shared" si="492"/>
        <v>1</v>
      </c>
      <c r="P6247" t="b">
        <f t="shared" si="492"/>
        <v>1</v>
      </c>
      <c r="Q6247" t="b">
        <f t="shared" si="493"/>
        <v>1</v>
      </c>
      <c r="R6247" t="b">
        <f t="shared" si="494"/>
        <v>1</v>
      </c>
      <c r="U6247" s="105" t="s">
        <v>436</v>
      </c>
      <c r="V6247" s="105" t="s">
        <v>437</v>
      </c>
      <c r="W6247" s="106">
        <v>15879318</v>
      </c>
      <c r="X6247" s="106">
        <v>0</v>
      </c>
    </row>
    <row r="6248" spans="2:24" x14ac:dyDescent="0.25">
      <c r="B6248" s="105" t="s">
        <v>438</v>
      </c>
      <c r="C6248" s="105" t="s">
        <v>437</v>
      </c>
      <c r="D6248" s="106">
        <v>6767706</v>
      </c>
      <c r="E6248" s="106">
        <v>0</v>
      </c>
      <c r="M6248" t="b">
        <f t="shared" si="490"/>
        <v>1</v>
      </c>
      <c r="N6248" t="b">
        <f t="shared" si="491"/>
        <v>1</v>
      </c>
      <c r="O6248" t="b">
        <f t="shared" si="492"/>
        <v>1</v>
      </c>
      <c r="P6248" t="b">
        <f t="shared" si="492"/>
        <v>1</v>
      </c>
      <c r="Q6248" t="b">
        <f t="shared" si="493"/>
        <v>1</v>
      </c>
      <c r="R6248" t="b">
        <f t="shared" si="494"/>
        <v>1</v>
      </c>
      <c r="U6248" s="105" t="s">
        <v>438</v>
      </c>
      <c r="V6248" s="105" t="s">
        <v>437</v>
      </c>
      <c r="W6248" s="106">
        <v>6767706</v>
      </c>
      <c r="X6248" s="106">
        <v>0</v>
      </c>
    </row>
    <row r="6249" spans="2:24" x14ac:dyDescent="0.25">
      <c r="B6249" s="105" t="s">
        <v>792</v>
      </c>
      <c r="C6249" s="105" t="s">
        <v>793</v>
      </c>
      <c r="D6249" s="106">
        <v>8116437</v>
      </c>
      <c r="E6249" s="106">
        <v>0</v>
      </c>
      <c r="M6249" t="b">
        <f t="shared" si="490"/>
        <v>1</v>
      </c>
      <c r="N6249" t="b">
        <f t="shared" si="491"/>
        <v>1</v>
      </c>
      <c r="O6249" t="b">
        <f t="shared" si="492"/>
        <v>1</v>
      </c>
      <c r="P6249" t="b">
        <f t="shared" si="492"/>
        <v>1</v>
      </c>
      <c r="Q6249" t="b">
        <f t="shared" si="493"/>
        <v>1</v>
      </c>
      <c r="R6249" t="b">
        <f t="shared" si="494"/>
        <v>1</v>
      </c>
      <c r="U6249" s="105" t="s">
        <v>792</v>
      </c>
      <c r="V6249" s="105" t="s">
        <v>793</v>
      </c>
      <c r="W6249" s="106">
        <v>8116437</v>
      </c>
      <c r="X6249" s="106">
        <v>0</v>
      </c>
    </row>
    <row r="6250" spans="2:24" x14ac:dyDescent="0.25">
      <c r="B6250" s="105" t="s">
        <v>1596</v>
      </c>
      <c r="C6250" s="105" t="s">
        <v>1597</v>
      </c>
      <c r="D6250" s="106">
        <v>995175</v>
      </c>
      <c r="E6250" s="106">
        <v>0</v>
      </c>
      <c r="M6250" t="b">
        <f t="shared" si="490"/>
        <v>1</v>
      </c>
      <c r="N6250" t="b">
        <f t="shared" si="491"/>
        <v>1</v>
      </c>
      <c r="O6250" t="b">
        <f t="shared" si="492"/>
        <v>1</v>
      </c>
      <c r="P6250" t="b">
        <f t="shared" si="492"/>
        <v>1</v>
      </c>
      <c r="Q6250" t="b">
        <f t="shared" si="493"/>
        <v>1</v>
      </c>
      <c r="R6250" t="b">
        <f t="shared" si="494"/>
        <v>1</v>
      </c>
      <c r="U6250" s="105" t="s">
        <v>1596</v>
      </c>
      <c r="V6250" s="105" t="s">
        <v>1597</v>
      </c>
      <c r="W6250" s="106">
        <v>995175</v>
      </c>
      <c r="X6250" s="106">
        <v>0</v>
      </c>
    </row>
    <row r="6251" spans="2:24" x14ac:dyDescent="0.25">
      <c r="B6251" s="105" t="s">
        <v>439</v>
      </c>
      <c r="C6251" s="105" t="s">
        <v>440</v>
      </c>
      <c r="D6251" s="106">
        <v>60956687</v>
      </c>
      <c r="E6251" s="106">
        <v>0</v>
      </c>
      <c r="M6251" t="b">
        <f t="shared" si="490"/>
        <v>1</v>
      </c>
      <c r="N6251" t="b">
        <f t="shared" si="491"/>
        <v>1</v>
      </c>
      <c r="O6251" t="b">
        <f t="shared" si="492"/>
        <v>1</v>
      </c>
      <c r="P6251" t="b">
        <f t="shared" si="492"/>
        <v>1</v>
      </c>
      <c r="Q6251" t="b">
        <f t="shared" si="493"/>
        <v>1</v>
      </c>
      <c r="R6251" t="b">
        <f t="shared" si="494"/>
        <v>1</v>
      </c>
      <c r="U6251" s="105" t="s">
        <v>439</v>
      </c>
      <c r="V6251" s="105" t="s">
        <v>440</v>
      </c>
      <c r="W6251" s="106">
        <v>60956687</v>
      </c>
      <c r="X6251" s="106">
        <v>0</v>
      </c>
    </row>
    <row r="6252" spans="2:24" x14ac:dyDescent="0.25">
      <c r="B6252" s="105" t="s">
        <v>441</v>
      </c>
      <c r="C6252" s="105" t="s">
        <v>442</v>
      </c>
      <c r="D6252" s="106">
        <v>60956687</v>
      </c>
      <c r="E6252" s="106">
        <v>0</v>
      </c>
      <c r="M6252" t="b">
        <f t="shared" si="490"/>
        <v>1</v>
      </c>
      <c r="N6252" t="b">
        <f t="shared" si="491"/>
        <v>1</v>
      </c>
      <c r="O6252" t="b">
        <f t="shared" si="492"/>
        <v>1</v>
      </c>
      <c r="P6252" t="b">
        <f t="shared" si="492"/>
        <v>1</v>
      </c>
      <c r="Q6252" t="b">
        <f t="shared" si="493"/>
        <v>1</v>
      </c>
      <c r="R6252" t="b">
        <f t="shared" si="494"/>
        <v>1</v>
      </c>
      <c r="U6252" s="105" t="s">
        <v>441</v>
      </c>
      <c r="V6252" s="105" t="s">
        <v>442</v>
      </c>
      <c r="W6252" s="106">
        <v>60956687</v>
      </c>
      <c r="X6252" s="106">
        <v>0</v>
      </c>
    </row>
    <row r="6253" spans="2:24" x14ac:dyDescent="0.25">
      <c r="B6253" s="105" t="s">
        <v>443</v>
      </c>
      <c r="C6253" s="105" t="s">
        <v>442</v>
      </c>
      <c r="D6253" s="106">
        <v>21700000</v>
      </c>
      <c r="E6253" s="106">
        <v>0</v>
      </c>
      <c r="M6253" t="b">
        <f t="shared" si="490"/>
        <v>1</v>
      </c>
      <c r="N6253" t="b">
        <f t="shared" si="491"/>
        <v>1</v>
      </c>
      <c r="O6253" t="b">
        <f t="shared" si="492"/>
        <v>1</v>
      </c>
      <c r="P6253" t="b">
        <f t="shared" si="492"/>
        <v>1</v>
      </c>
      <c r="Q6253" t="b">
        <f t="shared" si="493"/>
        <v>1</v>
      </c>
      <c r="R6253" t="b">
        <f t="shared" si="494"/>
        <v>1</v>
      </c>
      <c r="U6253" s="105" t="s">
        <v>443</v>
      </c>
      <c r="V6253" s="105" t="s">
        <v>442</v>
      </c>
      <c r="W6253" s="106">
        <v>21700000</v>
      </c>
      <c r="X6253" s="106">
        <v>0</v>
      </c>
    </row>
    <row r="6254" spans="2:24" x14ac:dyDescent="0.25">
      <c r="B6254" s="105" t="s">
        <v>1441</v>
      </c>
      <c r="C6254" s="105" t="s">
        <v>1442</v>
      </c>
      <c r="D6254" s="106">
        <v>2026565</v>
      </c>
      <c r="E6254" s="106">
        <v>0</v>
      </c>
      <c r="M6254" t="b">
        <f t="shared" si="490"/>
        <v>1</v>
      </c>
      <c r="N6254" t="b">
        <f t="shared" si="491"/>
        <v>1</v>
      </c>
      <c r="O6254" t="b">
        <f t="shared" si="492"/>
        <v>1</v>
      </c>
      <c r="P6254" t="b">
        <f t="shared" si="492"/>
        <v>1</v>
      </c>
      <c r="Q6254" t="b">
        <f t="shared" si="493"/>
        <v>1</v>
      </c>
      <c r="R6254" t="b">
        <f t="shared" si="494"/>
        <v>1</v>
      </c>
      <c r="U6254" s="105" t="s">
        <v>1441</v>
      </c>
      <c r="V6254" s="105" t="s">
        <v>1442</v>
      </c>
      <c r="W6254" s="106">
        <v>2026565</v>
      </c>
      <c r="X6254" s="106">
        <v>0</v>
      </c>
    </row>
    <row r="6255" spans="2:24" x14ac:dyDescent="0.25">
      <c r="B6255" s="105" t="s">
        <v>795</v>
      </c>
      <c r="C6255" s="105" t="s">
        <v>796</v>
      </c>
      <c r="D6255" s="106">
        <v>3000000</v>
      </c>
      <c r="E6255" s="106">
        <v>0</v>
      </c>
      <c r="M6255" t="b">
        <f t="shared" si="490"/>
        <v>1</v>
      </c>
      <c r="N6255" t="b">
        <f t="shared" si="491"/>
        <v>1</v>
      </c>
      <c r="O6255" t="b">
        <f t="shared" si="492"/>
        <v>1</v>
      </c>
      <c r="P6255" t="b">
        <f t="shared" si="492"/>
        <v>1</v>
      </c>
      <c r="Q6255" t="b">
        <f t="shared" si="493"/>
        <v>1</v>
      </c>
      <c r="R6255" t="b">
        <f t="shared" si="494"/>
        <v>1</v>
      </c>
      <c r="U6255" s="105" t="s">
        <v>795</v>
      </c>
      <c r="V6255" s="105" t="s">
        <v>796</v>
      </c>
      <c r="W6255" s="106">
        <v>3000000</v>
      </c>
      <c r="X6255" s="106">
        <v>0</v>
      </c>
    </row>
    <row r="6256" spans="2:24" x14ac:dyDescent="0.25">
      <c r="B6256" s="105" t="s">
        <v>797</v>
      </c>
      <c r="C6256" s="105" t="s">
        <v>1599</v>
      </c>
      <c r="D6256" s="106">
        <v>5523975</v>
      </c>
      <c r="E6256" s="106">
        <v>0</v>
      </c>
      <c r="M6256" t="b">
        <f t="shared" si="490"/>
        <v>1</v>
      </c>
      <c r="N6256" t="b">
        <f t="shared" si="491"/>
        <v>1</v>
      </c>
      <c r="O6256" t="b">
        <f t="shared" si="492"/>
        <v>1</v>
      </c>
      <c r="P6256" t="b">
        <f t="shared" si="492"/>
        <v>1</v>
      </c>
      <c r="Q6256" t="b">
        <f t="shared" si="493"/>
        <v>1</v>
      </c>
      <c r="R6256" t="b">
        <f t="shared" si="494"/>
        <v>1</v>
      </c>
      <c r="U6256" s="105" t="s">
        <v>797</v>
      </c>
      <c r="V6256" s="105" t="s">
        <v>1599</v>
      </c>
      <c r="W6256" s="106">
        <v>5523975</v>
      </c>
      <c r="X6256" s="106">
        <v>0</v>
      </c>
    </row>
    <row r="6257" spans="2:24" x14ac:dyDescent="0.25">
      <c r="B6257" s="105" t="s">
        <v>799</v>
      </c>
      <c r="C6257" s="105" t="s">
        <v>1443</v>
      </c>
      <c r="D6257" s="106">
        <v>2890575</v>
      </c>
      <c r="E6257" s="106">
        <v>0</v>
      </c>
      <c r="M6257" t="b">
        <f t="shared" si="490"/>
        <v>1</v>
      </c>
      <c r="N6257" t="b">
        <f t="shared" si="491"/>
        <v>1</v>
      </c>
      <c r="O6257" t="b">
        <f t="shared" si="492"/>
        <v>1</v>
      </c>
      <c r="P6257" t="b">
        <f t="shared" si="492"/>
        <v>1</v>
      </c>
      <c r="Q6257" t="b">
        <f t="shared" si="493"/>
        <v>1</v>
      </c>
      <c r="R6257" t="b">
        <f t="shared" si="494"/>
        <v>1</v>
      </c>
      <c r="U6257" s="105" t="s">
        <v>799</v>
      </c>
      <c r="V6257" s="105" t="s">
        <v>1443</v>
      </c>
      <c r="W6257" s="106">
        <v>2890575</v>
      </c>
      <c r="X6257" s="106">
        <v>0</v>
      </c>
    </row>
    <row r="6258" spans="2:24" x14ac:dyDescent="0.25">
      <c r="B6258" s="105" t="s">
        <v>800</v>
      </c>
      <c r="C6258" s="105" t="s">
        <v>1444</v>
      </c>
      <c r="D6258" s="106">
        <v>3900099</v>
      </c>
      <c r="E6258" s="106">
        <v>0</v>
      </c>
      <c r="M6258" t="b">
        <f t="shared" si="490"/>
        <v>1</v>
      </c>
      <c r="N6258" t="b">
        <f t="shared" si="491"/>
        <v>1</v>
      </c>
      <c r="O6258" t="b">
        <f t="shared" si="492"/>
        <v>1</v>
      </c>
      <c r="P6258" t="b">
        <f t="shared" si="492"/>
        <v>1</v>
      </c>
      <c r="Q6258" t="b">
        <f t="shared" si="493"/>
        <v>1</v>
      </c>
      <c r="R6258" t="b">
        <f t="shared" si="494"/>
        <v>1</v>
      </c>
      <c r="U6258" s="105" t="s">
        <v>800</v>
      </c>
      <c r="V6258" s="105" t="s">
        <v>1444</v>
      </c>
      <c r="W6258" s="106">
        <v>3900099</v>
      </c>
      <c r="X6258" s="106">
        <v>0</v>
      </c>
    </row>
    <row r="6259" spans="2:24" x14ac:dyDescent="0.25">
      <c r="B6259" s="105" t="s">
        <v>1445</v>
      </c>
      <c r="C6259" s="105" t="s">
        <v>1446</v>
      </c>
      <c r="D6259" s="106">
        <v>790260</v>
      </c>
      <c r="E6259" s="106">
        <v>0</v>
      </c>
      <c r="M6259" t="b">
        <f t="shared" si="490"/>
        <v>1</v>
      </c>
      <c r="N6259" t="b">
        <f t="shared" si="491"/>
        <v>1</v>
      </c>
      <c r="O6259" t="b">
        <f t="shared" si="492"/>
        <v>1</v>
      </c>
      <c r="P6259" t="b">
        <f t="shared" si="492"/>
        <v>1</v>
      </c>
      <c r="Q6259" t="b">
        <f t="shared" si="493"/>
        <v>1</v>
      </c>
      <c r="R6259" t="b">
        <f t="shared" si="494"/>
        <v>1</v>
      </c>
      <c r="U6259" s="105" t="s">
        <v>1445</v>
      </c>
      <c r="V6259" s="105" t="s">
        <v>1446</v>
      </c>
      <c r="W6259" s="106">
        <v>790260</v>
      </c>
      <c r="X6259" s="106">
        <v>0</v>
      </c>
    </row>
    <row r="6260" spans="2:24" x14ac:dyDescent="0.25">
      <c r="B6260" s="105" t="s">
        <v>1447</v>
      </c>
      <c r="C6260" s="105" t="s">
        <v>1601</v>
      </c>
      <c r="D6260" s="106">
        <v>3090570</v>
      </c>
      <c r="E6260" s="106">
        <v>0</v>
      </c>
      <c r="M6260" t="b">
        <f t="shared" si="490"/>
        <v>1</v>
      </c>
      <c r="N6260" t="b">
        <f t="shared" si="491"/>
        <v>1</v>
      </c>
      <c r="O6260" t="b">
        <f t="shared" si="492"/>
        <v>1</v>
      </c>
      <c r="P6260" t="b">
        <f t="shared" si="492"/>
        <v>1</v>
      </c>
      <c r="Q6260" t="b">
        <f t="shared" si="493"/>
        <v>1</v>
      </c>
      <c r="R6260" t="b">
        <f t="shared" si="494"/>
        <v>1</v>
      </c>
      <c r="U6260" s="105" t="s">
        <v>1447</v>
      </c>
      <c r="V6260" s="105" t="s">
        <v>1601</v>
      </c>
      <c r="W6260" s="106">
        <v>3090570</v>
      </c>
      <c r="X6260" s="106">
        <v>0</v>
      </c>
    </row>
    <row r="6261" spans="2:24" x14ac:dyDescent="0.25">
      <c r="B6261" s="105" t="s">
        <v>1448</v>
      </c>
      <c r="C6261" s="105" t="s">
        <v>1602</v>
      </c>
      <c r="D6261" s="106">
        <v>3334440</v>
      </c>
      <c r="E6261" s="106">
        <v>0</v>
      </c>
      <c r="M6261" t="b">
        <f t="shared" si="490"/>
        <v>1</v>
      </c>
      <c r="N6261" t="b">
        <f t="shared" si="491"/>
        <v>1</v>
      </c>
      <c r="O6261" t="b">
        <f t="shared" si="492"/>
        <v>1</v>
      </c>
      <c r="P6261" t="b">
        <f t="shared" si="492"/>
        <v>1</v>
      </c>
      <c r="Q6261" t="b">
        <f t="shared" si="493"/>
        <v>1</v>
      </c>
      <c r="R6261" t="b">
        <f t="shared" si="494"/>
        <v>1</v>
      </c>
      <c r="U6261" s="105" t="s">
        <v>1448</v>
      </c>
      <c r="V6261" s="105" t="s">
        <v>1602</v>
      </c>
      <c r="W6261" s="106">
        <v>3334440</v>
      </c>
      <c r="X6261" s="106">
        <v>0</v>
      </c>
    </row>
    <row r="6262" spans="2:24" x14ac:dyDescent="0.25">
      <c r="B6262" s="105" t="s">
        <v>1449</v>
      </c>
      <c r="C6262" s="105" t="s">
        <v>1450</v>
      </c>
      <c r="D6262" s="106">
        <v>4041578</v>
      </c>
      <c r="E6262" s="106">
        <v>0</v>
      </c>
      <c r="M6262" t="b">
        <f t="shared" si="490"/>
        <v>1</v>
      </c>
      <c r="N6262" t="b">
        <f t="shared" si="491"/>
        <v>1</v>
      </c>
      <c r="O6262" t="b">
        <f t="shared" si="492"/>
        <v>1</v>
      </c>
      <c r="P6262" t="b">
        <f t="shared" si="492"/>
        <v>1</v>
      </c>
      <c r="Q6262" t="b">
        <f t="shared" si="493"/>
        <v>1</v>
      </c>
      <c r="R6262" t="b">
        <f t="shared" si="494"/>
        <v>1</v>
      </c>
      <c r="U6262" s="105" t="s">
        <v>1449</v>
      </c>
      <c r="V6262" s="105" t="s">
        <v>1450</v>
      </c>
      <c r="W6262" s="106">
        <v>4041578</v>
      </c>
      <c r="X6262" s="106">
        <v>0</v>
      </c>
    </row>
    <row r="6263" spans="2:24" x14ac:dyDescent="0.25">
      <c r="B6263" s="105" t="s">
        <v>1451</v>
      </c>
      <c r="C6263" s="105" t="s">
        <v>1603</v>
      </c>
      <c r="D6263" s="106">
        <v>4925400</v>
      </c>
      <c r="E6263" s="106">
        <v>0</v>
      </c>
      <c r="M6263" t="b">
        <f t="shared" si="490"/>
        <v>1</v>
      </c>
      <c r="N6263" t="b">
        <f t="shared" si="491"/>
        <v>1</v>
      </c>
      <c r="O6263" t="b">
        <f t="shared" si="492"/>
        <v>1</v>
      </c>
      <c r="P6263" t="b">
        <f t="shared" si="492"/>
        <v>1</v>
      </c>
      <c r="Q6263" t="b">
        <f t="shared" si="493"/>
        <v>1</v>
      </c>
      <c r="R6263" t="b">
        <f t="shared" si="494"/>
        <v>1</v>
      </c>
      <c r="U6263" s="105" t="s">
        <v>1451</v>
      </c>
      <c r="V6263" s="105" t="s">
        <v>1603</v>
      </c>
      <c r="W6263" s="106">
        <v>4925400</v>
      </c>
      <c r="X6263" s="106">
        <v>0</v>
      </c>
    </row>
    <row r="6264" spans="2:24" x14ac:dyDescent="0.25">
      <c r="B6264" s="105" t="s">
        <v>1452</v>
      </c>
      <c r="C6264" s="105" t="s">
        <v>1453</v>
      </c>
      <c r="D6264" s="106">
        <v>2087600</v>
      </c>
      <c r="E6264" s="106">
        <v>0</v>
      </c>
      <c r="M6264" t="b">
        <f t="shared" si="490"/>
        <v>1</v>
      </c>
      <c r="N6264" t="b">
        <f t="shared" si="491"/>
        <v>1</v>
      </c>
      <c r="O6264" t="b">
        <f t="shared" si="492"/>
        <v>1</v>
      </c>
      <c r="P6264" t="b">
        <f t="shared" si="492"/>
        <v>1</v>
      </c>
      <c r="Q6264" t="b">
        <f t="shared" si="493"/>
        <v>1</v>
      </c>
      <c r="R6264" t="b">
        <f t="shared" si="494"/>
        <v>1</v>
      </c>
      <c r="U6264" s="105" t="s">
        <v>1452</v>
      </c>
      <c r="V6264" s="105" t="s">
        <v>1453</v>
      </c>
      <c r="W6264" s="106">
        <v>2087600</v>
      </c>
      <c r="X6264" s="106">
        <v>0</v>
      </c>
    </row>
    <row r="6265" spans="2:24" x14ac:dyDescent="0.25">
      <c r="B6265" s="105" t="s">
        <v>1454</v>
      </c>
      <c r="C6265" s="105" t="s">
        <v>1604</v>
      </c>
      <c r="D6265" s="106">
        <v>3645625</v>
      </c>
      <c r="E6265" s="106">
        <v>0</v>
      </c>
      <c r="M6265" t="b">
        <f t="shared" si="490"/>
        <v>1</v>
      </c>
      <c r="N6265" t="b">
        <f t="shared" si="491"/>
        <v>1</v>
      </c>
      <c r="O6265" t="b">
        <f t="shared" si="492"/>
        <v>1</v>
      </c>
      <c r="P6265" t="b">
        <f t="shared" si="492"/>
        <v>1</v>
      </c>
      <c r="Q6265" t="b">
        <f t="shared" si="493"/>
        <v>1</v>
      </c>
      <c r="R6265" t="b">
        <f t="shared" si="494"/>
        <v>1</v>
      </c>
      <c r="U6265" s="105" t="s">
        <v>1454</v>
      </c>
      <c r="V6265" s="105" t="s">
        <v>1604</v>
      </c>
      <c r="W6265" s="106">
        <v>3645625</v>
      </c>
      <c r="X6265" s="106">
        <v>0</v>
      </c>
    </row>
    <row r="6266" spans="2:24" x14ac:dyDescent="0.25">
      <c r="B6266" s="105" t="s">
        <v>625</v>
      </c>
      <c r="C6266" s="105" t="s">
        <v>626</v>
      </c>
      <c r="D6266" s="106">
        <v>10971511</v>
      </c>
      <c r="E6266" s="106">
        <v>0</v>
      </c>
      <c r="M6266" t="b">
        <f t="shared" si="490"/>
        <v>1</v>
      </c>
      <c r="N6266" t="b">
        <f t="shared" si="491"/>
        <v>1</v>
      </c>
      <c r="O6266" t="b">
        <f t="shared" si="492"/>
        <v>1</v>
      </c>
      <c r="P6266" t="b">
        <f t="shared" si="492"/>
        <v>1</v>
      </c>
      <c r="Q6266" t="b">
        <f t="shared" si="493"/>
        <v>1</v>
      </c>
      <c r="R6266" t="b">
        <f t="shared" si="494"/>
        <v>1</v>
      </c>
      <c r="U6266" s="105" t="s">
        <v>625</v>
      </c>
      <c r="V6266" s="105" t="s">
        <v>626</v>
      </c>
      <c r="W6266" s="106">
        <v>10971511</v>
      </c>
      <c r="X6266" s="106">
        <v>0</v>
      </c>
    </row>
    <row r="6267" spans="2:24" x14ac:dyDescent="0.25">
      <c r="B6267" s="105" t="s">
        <v>627</v>
      </c>
      <c r="C6267" s="105" t="s">
        <v>628</v>
      </c>
      <c r="D6267" s="106">
        <v>10971511</v>
      </c>
      <c r="E6267" s="106">
        <v>0</v>
      </c>
      <c r="M6267" t="b">
        <f t="shared" si="490"/>
        <v>1</v>
      </c>
      <c r="N6267" t="b">
        <f t="shared" si="491"/>
        <v>1</v>
      </c>
      <c r="O6267" t="b">
        <f t="shared" si="492"/>
        <v>1</v>
      </c>
      <c r="P6267" t="b">
        <f t="shared" si="492"/>
        <v>1</v>
      </c>
      <c r="Q6267" t="b">
        <f t="shared" si="493"/>
        <v>1</v>
      </c>
      <c r="R6267" t="b">
        <f t="shared" si="494"/>
        <v>1</v>
      </c>
      <c r="U6267" s="105" t="s">
        <v>627</v>
      </c>
      <c r="V6267" s="105" t="s">
        <v>628</v>
      </c>
      <c r="W6267" s="106">
        <v>10971511</v>
      </c>
      <c r="X6267" s="106">
        <v>0</v>
      </c>
    </row>
    <row r="6268" spans="2:24" x14ac:dyDescent="0.25">
      <c r="B6268" s="105" t="s">
        <v>629</v>
      </c>
      <c r="C6268" s="105" t="s">
        <v>628</v>
      </c>
      <c r="D6268" s="106">
        <v>10971511</v>
      </c>
      <c r="E6268" s="106">
        <v>0</v>
      </c>
      <c r="M6268" t="b">
        <f t="shared" si="490"/>
        <v>1</v>
      </c>
      <c r="N6268" t="b">
        <f t="shared" si="491"/>
        <v>1</v>
      </c>
      <c r="O6268" t="b">
        <f t="shared" si="492"/>
        <v>1</v>
      </c>
      <c r="P6268" t="b">
        <f t="shared" si="492"/>
        <v>1</v>
      </c>
      <c r="Q6268" t="b">
        <f t="shared" si="493"/>
        <v>1</v>
      </c>
      <c r="R6268" t="b">
        <f t="shared" si="494"/>
        <v>1</v>
      </c>
      <c r="U6268" s="105" t="s">
        <v>629</v>
      </c>
      <c r="V6268" s="105" t="s">
        <v>628</v>
      </c>
      <c r="W6268" s="106">
        <v>10971511</v>
      </c>
      <c r="X6268" s="106">
        <v>0</v>
      </c>
    </row>
    <row r="6269" spans="2:24" x14ac:dyDescent="0.25">
      <c r="B6269" s="105" t="s">
        <v>635</v>
      </c>
      <c r="C6269" s="105" t="s">
        <v>636</v>
      </c>
      <c r="D6269" s="106">
        <v>2512385</v>
      </c>
      <c r="E6269" s="106">
        <v>0</v>
      </c>
      <c r="M6269" t="b">
        <f t="shared" si="490"/>
        <v>1</v>
      </c>
      <c r="N6269" t="b">
        <f t="shared" si="491"/>
        <v>1</v>
      </c>
      <c r="O6269" t="b">
        <f t="shared" si="492"/>
        <v>1</v>
      </c>
      <c r="P6269" t="b">
        <f t="shared" si="492"/>
        <v>1</v>
      </c>
      <c r="Q6269" t="b">
        <f t="shared" si="493"/>
        <v>1</v>
      </c>
      <c r="R6269" t="b">
        <f t="shared" si="494"/>
        <v>1</v>
      </c>
      <c r="U6269" s="105" t="s">
        <v>635</v>
      </c>
      <c r="V6269" s="105" t="s">
        <v>636</v>
      </c>
      <c r="W6269" s="106">
        <v>2512385</v>
      </c>
      <c r="X6269" s="106">
        <v>0</v>
      </c>
    </row>
    <row r="6270" spans="2:24" x14ac:dyDescent="0.25">
      <c r="B6270" s="105" t="s">
        <v>637</v>
      </c>
      <c r="C6270" s="105" t="s">
        <v>638</v>
      </c>
      <c r="D6270" s="106">
        <v>2512385</v>
      </c>
      <c r="E6270" s="106">
        <v>0</v>
      </c>
      <c r="M6270" t="b">
        <f t="shared" si="490"/>
        <v>1</v>
      </c>
      <c r="N6270" t="b">
        <f t="shared" si="491"/>
        <v>1</v>
      </c>
      <c r="O6270" t="b">
        <f t="shared" si="492"/>
        <v>1</v>
      </c>
      <c r="P6270" t="b">
        <f t="shared" si="492"/>
        <v>1</v>
      </c>
      <c r="Q6270" t="b">
        <f t="shared" si="493"/>
        <v>1</v>
      </c>
      <c r="R6270" t="b">
        <f t="shared" si="494"/>
        <v>1</v>
      </c>
      <c r="U6270" s="105" t="s">
        <v>637</v>
      </c>
      <c r="V6270" s="105" t="s">
        <v>638</v>
      </c>
      <c r="W6270" s="106">
        <v>2512385</v>
      </c>
      <c r="X6270" s="106">
        <v>0</v>
      </c>
    </row>
    <row r="6271" spans="2:24" x14ac:dyDescent="0.25">
      <c r="B6271" s="105" t="s">
        <v>639</v>
      </c>
      <c r="C6271" s="105" t="s">
        <v>638</v>
      </c>
      <c r="D6271" s="106">
        <v>2512385</v>
      </c>
      <c r="E6271" s="106">
        <v>0</v>
      </c>
      <c r="M6271" t="b">
        <f t="shared" si="490"/>
        <v>1</v>
      </c>
      <c r="N6271" t="b">
        <f t="shared" si="491"/>
        <v>1</v>
      </c>
      <c r="O6271" t="b">
        <f t="shared" si="492"/>
        <v>1</v>
      </c>
      <c r="P6271" t="b">
        <f t="shared" si="492"/>
        <v>1</v>
      </c>
      <c r="Q6271" t="b">
        <f t="shared" si="493"/>
        <v>1</v>
      </c>
      <c r="R6271" t="b">
        <f t="shared" si="494"/>
        <v>1</v>
      </c>
      <c r="U6271" s="105" t="s">
        <v>639</v>
      </c>
      <c r="V6271" s="105" t="s">
        <v>638</v>
      </c>
      <c r="W6271" s="106">
        <v>2512385</v>
      </c>
      <c r="X6271" s="106">
        <v>0</v>
      </c>
    </row>
    <row r="6272" spans="2:24" x14ac:dyDescent="0.25">
      <c r="B6272" s="105" t="s">
        <v>640</v>
      </c>
      <c r="C6272" s="105" t="s">
        <v>641</v>
      </c>
      <c r="D6272" s="106">
        <v>13474850</v>
      </c>
      <c r="E6272" s="106">
        <v>0</v>
      </c>
      <c r="M6272" t="b">
        <f t="shared" si="490"/>
        <v>1</v>
      </c>
      <c r="N6272" t="b">
        <f t="shared" si="491"/>
        <v>1</v>
      </c>
      <c r="O6272" t="b">
        <f t="shared" si="492"/>
        <v>1</v>
      </c>
      <c r="P6272" t="b">
        <f t="shared" si="492"/>
        <v>1</v>
      </c>
      <c r="Q6272" t="b">
        <f t="shared" si="493"/>
        <v>1</v>
      </c>
      <c r="R6272" t="b">
        <f t="shared" si="494"/>
        <v>1</v>
      </c>
      <c r="U6272" s="105" t="s">
        <v>640</v>
      </c>
      <c r="V6272" s="105" t="s">
        <v>641</v>
      </c>
      <c r="W6272" s="106">
        <v>13474850</v>
      </c>
      <c r="X6272" s="106">
        <v>0</v>
      </c>
    </row>
    <row r="6273" spans="2:24" x14ac:dyDescent="0.25">
      <c r="B6273" s="105" t="s">
        <v>642</v>
      </c>
      <c r="C6273" s="105" t="s">
        <v>643</v>
      </c>
      <c r="D6273" s="106">
        <v>13474850</v>
      </c>
      <c r="E6273" s="106">
        <v>0</v>
      </c>
      <c r="M6273" t="b">
        <f t="shared" si="490"/>
        <v>1</v>
      </c>
      <c r="N6273" t="b">
        <f t="shared" si="491"/>
        <v>1</v>
      </c>
      <c r="O6273" t="b">
        <f t="shared" si="492"/>
        <v>1</v>
      </c>
      <c r="P6273" t="b">
        <f t="shared" si="492"/>
        <v>1</v>
      </c>
      <c r="Q6273" t="b">
        <f t="shared" si="493"/>
        <v>1</v>
      </c>
      <c r="R6273" t="b">
        <f t="shared" si="494"/>
        <v>1</v>
      </c>
      <c r="U6273" s="105" t="s">
        <v>642</v>
      </c>
      <c r="V6273" s="105" t="s">
        <v>643</v>
      </c>
      <c r="W6273" s="106">
        <v>13474850</v>
      </c>
      <c r="X6273" s="106">
        <v>0</v>
      </c>
    </row>
    <row r="6274" spans="2:24" x14ac:dyDescent="0.25">
      <c r="B6274" s="105" t="s">
        <v>644</v>
      </c>
      <c r="C6274" s="105" t="s">
        <v>643</v>
      </c>
      <c r="D6274" s="106">
        <v>13474850</v>
      </c>
      <c r="E6274" s="106">
        <v>0</v>
      </c>
      <c r="M6274" t="b">
        <f t="shared" si="490"/>
        <v>1</v>
      </c>
      <c r="N6274" t="b">
        <f t="shared" si="491"/>
        <v>1</v>
      </c>
      <c r="O6274" t="b">
        <f t="shared" si="492"/>
        <v>1</v>
      </c>
      <c r="P6274" t="b">
        <f t="shared" si="492"/>
        <v>1</v>
      </c>
      <c r="Q6274" t="b">
        <f t="shared" si="493"/>
        <v>1</v>
      </c>
      <c r="R6274" t="b">
        <f t="shared" si="494"/>
        <v>1</v>
      </c>
      <c r="U6274" s="105" t="s">
        <v>644</v>
      </c>
      <c r="V6274" s="105" t="s">
        <v>643</v>
      </c>
      <c r="W6274" s="106">
        <v>13474850</v>
      </c>
      <c r="X6274" s="106">
        <v>0</v>
      </c>
    </row>
    <row r="6275" spans="2:24" x14ac:dyDescent="0.25">
      <c r="B6275" s="105" t="s">
        <v>450</v>
      </c>
      <c r="C6275" s="105" t="s">
        <v>451</v>
      </c>
      <c r="D6275" s="106">
        <v>2610716</v>
      </c>
      <c r="E6275" s="106">
        <v>0</v>
      </c>
      <c r="M6275" t="b">
        <f t="shared" si="490"/>
        <v>1</v>
      </c>
      <c r="N6275" t="b">
        <f t="shared" si="491"/>
        <v>1</v>
      </c>
      <c r="O6275" t="b">
        <f t="shared" si="492"/>
        <v>1</v>
      </c>
      <c r="P6275" t="b">
        <f t="shared" si="492"/>
        <v>1</v>
      </c>
      <c r="Q6275" t="b">
        <f t="shared" si="493"/>
        <v>1</v>
      </c>
      <c r="R6275" t="b">
        <f t="shared" si="494"/>
        <v>1</v>
      </c>
      <c r="U6275" s="105" t="s">
        <v>450</v>
      </c>
      <c r="V6275" s="105" t="s">
        <v>451</v>
      </c>
      <c r="W6275" s="106">
        <v>2610716</v>
      </c>
      <c r="X6275" s="106">
        <v>0</v>
      </c>
    </row>
    <row r="6276" spans="2:24" x14ac:dyDescent="0.25">
      <c r="B6276" s="105" t="s">
        <v>452</v>
      </c>
      <c r="C6276" s="105" t="s">
        <v>453</v>
      </c>
      <c r="D6276" s="106">
        <v>2610716</v>
      </c>
      <c r="E6276" s="106">
        <v>0</v>
      </c>
      <c r="M6276" t="b">
        <f t="shared" si="490"/>
        <v>1</v>
      </c>
      <c r="N6276" t="b">
        <f t="shared" si="491"/>
        <v>1</v>
      </c>
      <c r="O6276" t="b">
        <f t="shared" si="492"/>
        <v>1</v>
      </c>
      <c r="P6276" t="b">
        <f t="shared" si="492"/>
        <v>1</v>
      </c>
      <c r="Q6276" t="b">
        <f t="shared" si="493"/>
        <v>1</v>
      </c>
      <c r="R6276" t="b">
        <f t="shared" si="494"/>
        <v>1</v>
      </c>
      <c r="U6276" s="105" t="s">
        <v>452</v>
      </c>
      <c r="V6276" s="105" t="s">
        <v>453</v>
      </c>
      <c r="W6276" s="106">
        <v>2610716</v>
      </c>
      <c r="X6276" s="106">
        <v>0</v>
      </c>
    </row>
    <row r="6277" spans="2:24" x14ac:dyDescent="0.25">
      <c r="B6277" s="105" t="s">
        <v>805</v>
      </c>
      <c r="C6277" s="105" t="s">
        <v>1605</v>
      </c>
      <c r="D6277" s="106">
        <v>1014214</v>
      </c>
      <c r="E6277" s="106">
        <v>0</v>
      </c>
      <c r="M6277" t="b">
        <f t="shared" si="490"/>
        <v>1</v>
      </c>
      <c r="N6277" t="b">
        <f t="shared" si="491"/>
        <v>1</v>
      </c>
      <c r="O6277" t="b">
        <f t="shared" si="492"/>
        <v>1</v>
      </c>
      <c r="P6277" t="b">
        <f t="shared" si="492"/>
        <v>1</v>
      </c>
      <c r="Q6277" t="b">
        <f t="shared" si="493"/>
        <v>1</v>
      </c>
      <c r="R6277" t="b">
        <f t="shared" si="494"/>
        <v>1</v>
      </c>
      <c r="U6277" s="105" t="s">
        <v>805</v>
      </c>
      <c r="V6277" s="105" t="s">
        <v>1605</v>
      </c>
      <c r="W6277" s="106">
        <v>1014214</v>
      </c>
      <c r="X6277" s="106">
        <v>0</v>
      </c>
    </row>
    <row r="6278" spans="2:24" x14ac:dyDescent="0.25">
      <c r="B6278" s="105" t="s">
        <v>806</v>
      </c>
      <c r="C6278" s="105" t="s">
        <v>807</v>
      </c>
      <c r="D6278" s="106">
        <v>1596502</v>
      </c>
      <c r="E6278" s="106">
        <v>0</v>
      </c>
      <c r="M6278" t="b">
        <f t="shared" si="490"/>
        <v>1</v>
      </c>
      <c r="N6278" t="b">
        <f t="shared" si="491"/>
        <v>1</v>
      </c>
      <c r="O6278" t="b">
        <f t="shared" si="492"/>
        <v>1</v>
      </c>
      <c r="P6278" t="b">
        <f t="shared" si="492"/>
        <v>1</v>
      </c>
      <c r="Q6278" t="b">
        <f t="shared" si="493"/>
        <v>1</v>
      </c>
      <c r="R6278" t="b">
        <f t="shared" si="494"/>
        <v>1</v>
      </c>
      <c r="U6278" s="105" t="s">
        <v>806</v>
      </c>
      <c r="V6278" s="105" t="s">
        <v>807</v>
      </c>
      <c r="W6278" s="106">
        <v>1596502</v>
      </c>
      <c r="X6278" s="106">
        <v>0</v>
      </c>
    </row>
    <row r="6279" spans="2:24" x14ac:dyDescent="0.25">
      <c r="B6279" s="105" t="s">
        <v>645</v>
      </c>
      <c r="C6279" s="105" t="s">
        <v>646</v>
      </c>
      <c r="D6279" s="106">
        <v>8894836</v>
      </c>
      <c r="E6279" s="106">
        <v>0</v>
      </c>
      <c r="M6279" t="b">
        <f t="shared" si="490"/>
        <v>1</v>
      </c>
      <c r="N6279" t="b">
        <f t="shared" si="491"/>
        <v>1</v>
      </c>
      <c r="O6279" t="b">
        <f t="shared" si="492"/>
        <v>1</v>
      </c>
      <c r="P6279" t="b">
        <f t="shared" si="492"/>
        <v>1</v>
      </c>
      <c r="Q6279" t="b">
        <f t="shared" si="493"/>
        <v>1</v>
      </c>
      <c r="R6279" t="b">
        <f t="shared" si="494"/>
        <v>1</v>
      </c>
      <c r="U6279" s="105" t="s">
        <v>645</v>
      </c>
      <c r="V6279" s="105" t="s">
        <v>646</v>
      </c>
      <c r="W6279" s="106">
        <v>8894836</v>
      </c>
      <c r="X6279" s="106">
        <v>0</v>
      </c>
    </row>
    <row r="6280" spans="2:24" x14ac:dyDescent="0.25">
      <c r="B6280" s="105" t="s">
        <v>647</v>
      </c>
      <c r="C6280" s="105" t="s">
        <v>648</v>
      </c>
      <c r="D6280" s="106">
        <v>8894836</v>
      </c>
      <c r="E6280" s="106">
        <v>0</v>
      </c>
      <c r="M6280" t="b">
        <f t="shared" si="490"/>
        <v>1</v>
      </c>
      <c r="N6280" t="b">
        <f t="shared" si="491"/>
        <v>1</v>
      </c>
      <c r="O6280" t="b">
        <f t="shared" si="492"/>
        <v>1</v>
      </c>
      <c r="P6280" t="b">
        <f t="shared" si="492"/>
        <v>1</v>
      </c>
      <c r="Q6280" t="b">
        <f t="shared" si="493"/>
        <v>1</v>
      </c>
      <c r="R6280" t="b">
        <f t="shared" si="494"/>
        <v>1</v>
      </c>
      <c r="U6280" s="105" t="s">
        <v>647</v>
      </c>
      <c r="V6280" s="105" t="s">
        <v>648</v>
      </c>
      <c r="W6280" s="106">
        <v>8894836</v>
      </c>
      <c r="X6280" s="106">
        <v>0</v>
      </c>
    </row>
    <row r="6281" spans="2:24" x14ac:dyDescent="0.25">
      <c r="B6281" s="105" t="s">
        <v>649</v>
      </c>
      <c r="C6281" s="105" t="s">
        <v>648</v>
      </c>
      <c r="D6281" s="106">
        <v>8894836</v>
      </c>
      <c r="E6281" s="106">
        <v>0</v>
      </c>
      <c r="M6281" t="b">
        <f t="shared" si="490"/>
        <v>1</v>
      </c>
      <c r="N6281" t="b">
        <f t="shared" si="491"/>
        <v>1</v>
      </c>
      <c r="O6281" t="b">
        <f t="shared" si="492"/>
        <v>1</v>
      </c>
      <c r="P6281" t="b">
        <f t="shared" si="492"/>
        <v>1</v>
      </c>
      <c r="Q6281" t="b">
        <f t="shared" si="493"/>
        <v>1</v>
      </c>
      <c r="R6281" t="b">
        <f t="shared" si="494"/>
        <v>1</v>
      </c>
      <c r="U6281" s="105" t="s">
        <v>649</v>
      </c>
      <c r="V6281" s="105" t="s">
        <v>648</v>
      </c>
      <c r="W6281" s="106">
        <v>8894836</v>
      </c>
      <c r="X6281" s="106">
        <v>0</v>
      </c>
    </row>
    <row r="6282" spans="2:24" x14ac:dyDescent="0.25">
      <c r="B6282" s="105" t="s">
        <v>455</v>
      </c>
      <c r="C6282" s="105" t="s">
        <v>456</v>
      </c>
      <c r="D6282" s="106">
        <v>9602671</v>
      </c>
      <c r="E6282" s="106">
        <v>0</v>
      </c>
      <c r="M6282" t="b">
        <f t="shared" si="490"/>
        <v>1</v>
      </c>
      <c r="N6282" t="b">
        <f t="shared" si="491"/>
        <v>1</v>
      </c>
      <c r="O6282" t="b">
        <f t="shared" si="492"/>
        <v>1</v>
      </c>
      <c r="P6282" t="b">
        <f t="shared" si="492"/>
        <v>1</v>
      </c>
      <c r="Q6282" t="b">
        <f t="shared" si="493"/>
        <v>1</v>
      </c>
      <c r="R6282" t="b">
        <f t="shared" si="494"/>
        <v>1</v>
      </c>
      <c r="U6282" s="105" t="s">
        <v>455</v>
      </c>
      <c r="V6282" s="105" t="s">
        <v>456</v>
      </c>
      <c r="W6282" s="106">
        <v>9602671</v>
      </c>
      <c r="X6282" s="106">
        <v>0</v>
      </c>
    </row>
    <row r="6283" spans="2:24" x14ac:dyDescent="0.25">
      <c r="B6283" s="105" t="s">
        <v>457</v>
      </c>
      <c r="C6283" s="105" t="s">
        <v>458</v>
      </c>
      <c r="D6283" s="106">
        <v>9602671</v>
      </c>
      <c r="E6283" s="106">
        <v>0</v>
      </c>
      <c r="M6283" t="b">
        <f t="shared" si="490"/>
        <v>1</v>
      </c>
      <c r="N6283" t="b">
        <f t="shared" si="491"/>
        <v>1</v>
      </c>
      <c r="O6283" t="b">
        <f t="shared" si="492"/>
        <v>1</v>
      </c>
      <c r="P6283" t="b">
        <f t="shared" si="492"/>
        <v>1</v>
      </c>
      <c r="Q6283" t="b">
        <f t="shared" si="493"/>
        <v>1</v>
      </c>
      <c r="R6283" t="b">
        <f t="shared" si="494"/>
        <v>1</v>
      </c>
      <c r="U6283" s="105" t="s">
        <v>457</v>
      </c>
      <c r="V6283" s="105" t="s">
        <v>458</v>
      </c>
      <c r="W6283" s="106">
        <v>9602671</v>
      </c>
      <c r="X6283" s="106">
        <v>0</v>
      </c>
    </row>
    <row r="6284" spans="2:24" x14ac:dyDescent="0.25">
      <c r="B6284" s="105" t="s">
        <v>815</v>
      </c>
      <c r="C6284" s="105" t="s">
        <v>816</v>
      </c>
      <c r="D6284" s="106">
        <v>6484671</v>
      </c>
      <c r="E6284" s="106">
        <v>0</v>
      </c>
      <c r="M6284" t="b">
        <f t="shared" si="490"/>
        <v>1</v>
      </c>
      <c r="N6284" t="b">
        <f t="shared" si="491"/>
        <v>1</v>
      </c>
      <c r="O6284" t="b">
        <f t="shared" si="492"/>
        <v>1</v>
      </c>
      <c r="P6284" t="b">
        <f t="shared" si="492"/>
        <v>1</v>
      </c>
      <c r="Q6284" t="b">
        <f t="shared" si="493"/>
        <v>1</v>
      </c>
      <c r="R6284" t="b">
        <f t="shared" si="494"/>
        <v>1</v>
      </c>
      <c r="U6284" s="105" t="s">
        <v>815</v>
      </c>
      <c r="V6284" s="105" t="s">
        <v>816</v>
      </c>
      <c r="W6284" s="106">
        <v>6484671</v>
      </c>
      <c r="X6284" s="106">
        <v>0</v>
      </c>
    </row>
    <row r="6285" spans="2:24" x14ac:dyDescent="0.25">
      <c r="B6285" s="105" t="s">
        <v>828</v>
      </c>
      <c r="C6285" s="105" t="s">
        <v>1612</v>
      </c>
      <c r="D6285" s="106">
        <v>3118000</v>
      </c>
      <c r="E6285" s="106">
        <v>0</v>
      </c>
      <c r="M6285" t="b">
        <f t="shared" si="490"/>
        <v>1</v>
      </c>
      <c r="N6285" t="b">
        <f t="shared" si="491"/>
        <v>1</v>
      </c>
      <c r="O6285" t="b">
        <f t="shared" si="492"/>
        <v>1</v>
      </c>
      <c r="P6285" t="b">
        <f t="shared" si="492"/>
        <v>1</v>
      </c>
      <c r="Q6285" t="b">
        <f t="shared" si="493"/>
        <v>1</v>
      </c>
      <c r="R6285" t="b">
        <f t="shared" si="494"/>
        <v>1</v>
      </c>
      <c r="U6285" s="105" t="s">
        <v>828</v>
      </c>
      <c r="V6285" s="105" t="s">
        <v>1612</v>
      </c>
      <c r="W6285" s="106">
        <v>3118000</v>
      </c>
      <c r="X6285" s="106">
        <v>0</v>
      </c>
    </row>
    <row r="6286" spans="2:24" x14ac:dyDescent="0.25">
      <c r="B6286" s="105" t="s">
        <v>521</v>
      </c>
      <c r="C6286" s="105" t="s">
        <v>522</v>
      </c>
      <c r="D6286" s="106">
        <v>993500</v>
      </c>
      <c r="E6286" s="106">
        <v>0</v>
      </c>
      <c r="M6286" t="b">
        <f t="shared" si="490"/>
        <v>1</v>
      </c>
      <c r="N6286" t="b">
        <f t="shared" si="491"/>
        <v>1</v>
      </c>
      <c r="O6286" t="b">
        <f t="shared" si="492"/>
        <v>1</v>
      </c>
      <c r="P6286" t="b">
        <f t="shared" si="492"/>
        <v>1</v>
      </c>
      <c r="Q6286" t="b">
        <f t="shared" si="493"/>
        <v>1</v>
      </c>
      <c r="R6286" t="b">
        <f t="shared" si="494"/>
        <v>1</v>
      </c>
      <c r="U6286" s="105" t="s">
        <v>521</v>
      </c>
      <c r="V6286" s="105" t="s">
        <v>522</v>
      </c>
      <c r="W6286" s="106">
        <v>993500</v>
      </c>
      <c r="X6286" s="106">
        <v>0</v>
      </c>
    </row>
    <row r="6287" spans="2:24" x14ac:dyDescent="0.25">
      <c r="B6287" s="105" t="s">
        <v>523</v>
      </c>
      <c r="C6287" s="105" t="s">
        <v>524</v>
      </c>
      <c r="D6287" s="106">
        <v>993500</v>
      </c>
      <c r="E6287" s="106">
        <v>0</v>
      </c>
      <c r="M6287" t="b">
        <f t="shared" si="490"/>
        <v>1</v>
      </c>
      <c r="N6287" t="b">
        <f t="shared" si="491"/>
        <v>1</v>
      </c>
      <c r="O6287" t="b">
        <f t="shared" si="492"/>
        <v>1</v>
      </c>
      <c r="P6287" t="b">
        <f t="shared" si="492"/>
        <v>1</v>
      </c>
      <c r="Q6287" t="b">
        <f t="shared" si="493"/>
        <v>1</v>
      </c>
      <c r="R6287" t="b">
        <f t="shared" si="494"/>
        <v>1</v>
      </c>
      <c r="U6287" s="105" t="s">
        <v>523</v>
      </c>
      <c r="V6287" s="105" t="s">
        <v>524</v>
      </c>
      <c r="W6287" s="106">
        <v>993500</v>
      </c>
      <c r="X6287" s="106">
        <v>0</v>
      </c>
    </row>
    <row r="6288" spans="2:24" x14ac:dyDescent="0.25">
      <c r="B6288" s="105" t="s">
        <v>1460</v>
      </c>
      <c r="C6288" s="105" t="s">
        <v>1613</v>
      </c>
      <c r="D6288" s="106">
        <v>993500</v>
      </c>
      <c r="E6288" s="106">
        <v>0</v>
      </c>
      <c r="M6288" t="b">
        <f t="shared" si="490"/>
        <v>1</v>
      </c>
      <c r="N6288" t="b">
        <f t="shared" si="491"/>
        <v>1</v>
      </c>
      <c r="O6288" t="b">
        <f t="shared" si="492"/>
        <v>1</v>
      </c>
      <c r="P6288" t="b">
        <f t="shared" si="492"/>
        <v>1</v>
      </c>
      <c r="Q6288" t="b">
        <f t="shared" si="493"/>
        <v>1</v>
      </c>
      <c r="R6288" t="b">
        <f t="shared" si="494"/>
        <v>1</v>
      </c>
      <c r="U6288" s="105" t="s">
        <v>1460</v>
      </c>
      <c r="V6288" s="105" t="s">
        <v>1613</v>
      </c>
      <c r="W6288" s="106">
        <v>993500</v>
      </c>
      <c r="X6288" s="106">
        <v>0</v>
      </c>
    </row>
    <row r="6289" spans="2:24" x14ac:dyDescent="0.25">
      <c r="B6289" s="105" t="s">
        <v>463</v>
      </c>
      <c r="C6289" s="105" t="s">
        <v>464</v>
      </c>
      <c r="D6289" s="106">
        <v>115536193</v>
      </c>
      <c r="E6289" s="106">
        <v>0</v>
      </c>
      <c r="M6289" t="b">
        <f t="shared" si="490"/>
        <v>1</v>
      </c>
      <c r="N6289" t="b">
        <f t="shared" si="491"/>
        <v>1</v>
      </c>
      <c r="O6289" t="b">
        <f t="shared" si="492"/>
        <v>1</v>
      </c>
      <c r="P6289" t="b">
        <f t="shared" si="492"/>
        <v>1</v>
      </c>
      <c r="Q6289" t="b">
        <f t="shared" si="493"/>
        <v>1</v>
      </c>
      <c r="R6289" t="b">
        <f t="shared" si="494"/>
        <v>1</v>
      </c>
      <c r="U6289" s="105" t="s">
        <v>463</v>
      </c>
      <c r="V6289" s="105" t="s">
        <v>464</v>
      </c>
      <c r="W6289" s="106">
        <v>115536193</v>
      </c>
      <c r="X6289" s="106">
        <v>0</v>
      </c>
    </row>
    <row r="6290" spans="2:24" x14ac:dyDescent="0.25">
      <c r="B6290" s="105" t="s">
        <v>465</v>
      </c>
      <c r="C6290" s="105" t="s">
        <v>466</v>
      </c>
      <c r="D6290" s="106">
        <v>58647803</v>
      </c>
      <c r="E6290" s="106">
        <v>0</v>
      </c>
      <c r="M6290" t="b">
        <f t="shared" si="490"/>
        <v>1</v>
      </c>
      <c r="N6290" t="b">
        <f t="shared" si="491"/>
        <v>1</v>
      </c>
      <c r="O6290" t="b">
        <f t="shared" si="492"/>
        <v>1</v>
      </c>
      <c r="P6290" t="b">
        <f t="shared" si="492"/>
        <v>1</v>
      </c>
      <c r="Q6290" t="b">
        <f t="shared" si="493"/>
        <v>1</v>
      </c>
      <c r="R6290" t="b">
        <f t="shared" si="494"/>
        <v>1</v>
      </c>
      <c r="U6290" s="105" t="s">
        <v>465</v>
      </c>
      <c r="V6290" s="105" t="s">
        <v>466</v>
      </c>
      <c r="W6290" s="106">
        <v>58647803</v>
      </c>
      <c r="X6290" s="106">
        <v>0</v>
      </c>
    </row>
    <row r="6291" spans="2:24" x14ac:dyDescent="0.25">
      <c r="B6291" s="105" t="s">
        <v>467</v>
      </c>
      <c r="C6291" s="105" t="s">
        <v>468</v>
      </c>
      <c r="D6291" s="106">
        <v>6520000</v>
      </c>
      <c r="E6291" s="106">
        <v>0</v>
      </c>
      <c r="M6291" t="b">
        <f t="shared" si="490"/>
        <v>1</v>
      </c>
      <c r="N6291" t="b">
        <f t="shared" si="491"/>
        <v>1</v>
      </c>
      <c r="O6291" t="b">
        <f t="shared" si="492"/>
        <v>1</v>
      </c>
      <c r="P6291" t="b">
        <f t="shared" si="492"/>
        <v>1</v>
      </c>
      <c r="Q6291" t="b">
        <f t="shared" si="493"/>
        <v>1</v>
      </c>
      <c r="R6291" t="b">
        <f t="shared" si="494"/>
        <v>1</v>
      </c>
      <c r="U6291" s="105" t="s">
        <v>467</v>
      </c>
      <c r="V6291" s="105" t="s">
        <v>468</v>
      </c>
      <c r="W6291" s="106">
        <v>6520000</v>
      </c>
      <c r="X6291" s="106">
        <v>0</v>
      </c>
    </row>
    <row r="6292" spans="2:24" x14ac:dyDescent="0.25">
      <c r="B6292" s="105" t="s">
        <v>735</v>
      </c>
      <c r="C6292" s="105" t="s">
        <v>736</v>
      </c>
      <c r="D6292" s="106">
        <v>14899606</v>
      </c>
      <c r="E6292" s="106">
        <v>0</v>
      </c>
      <c r="M6292" t="b">
        <f t="shared" si="490"/>
        <v>1</v>
      </c>
      <c r="N6292" t="b">
        <f t="shared" si="491"/>
        <v>1</v>
      </c>
      <c r="O6292" t="b">
        <f t="shared" si="492"/>
        <v>1</v>
      </c>
      <c r="P6292" t="b">
        <f t="shared" si="492"/>
        <v>1</v>
      </c>
      <c r="Q6292" t="b">
        <f t="shared" si="493"/>
        <v>1</v>
      </c>
      <c r="R6292" t="b">
        <f t="shared" si="494"/>
        <v>1</v>
      </c>
      <c r="U6292" s="105" t="s">
        <v>735</v>
      </c>
      <c r="V6292" s="105" t="s">
        <v>736</v>
      </c>
      <c r="W6292" s="106">
        <v>14899606</v>
      </c>
      <c r="X6292" s="106">
        <v>0</v>
      </c>
    </row>
    <row r="6293" spans="2:24" x14ac:dyDescent="0.25">
      <c r="B6293" s="105" t="s">
        <v>725</v>
      </c>
      <c r="C6293" s="105" t="s">
        <v>726</v>
      </c>
      <c r="D6293" s="106">
        <v>4807633</v>
      </c>
      <c r="E6293" s="106">
        <v>0</v>
      </c>
      <c r="M6293" t="b">
        <f t="shared" si="490"/>
        <v>1</v>
      </c>
      <c r="N6293" t="b">
        <f t="shared" si="491"/>
        <v>1</v>
      </c>
      <c r="O6293" t="b">
        <f t="shared" si="492"/>
        <v>1</v>
      </c>
      <c r="P6293" t="b">
        <f t="shared" si="492"/>
        <v>1</v>
      </c>
      <c r="Q6293" t="b">
        <f t="shared" si="493"/>
        <v>1</v>
      </c>
      <c r="R6293" t="b">
        <f t="shared" si="494"/>
        <v>1</v>
      </c>
      <c r="U6293" s="105" t="s">
        <v>725</v>
      </c>
      <c r="V6293" s="105" t="s">
        <v>726</v>
      </c>
      <c r="W6293" s="106">
        <v>4807633</v>
      </c>
      <c r="X6293" s="106">
        <v>0</v>
      </c>
    </row>
    <row r="6294" spans="2:24" x14ac:dyDescent="0.25">
      <c r="B6294" s="105" t="s">
        <v>737</v>
      </c>
      <c r="C6294" s="105" t="s">
        <v>738</v>
      </c>
      <c r="D6294" s="106">
        <v>5856589</v>
      </c>
      <c r="E6294" s="106">
        <v>0</v>
      </c>
      <c r="M6294" t="b">
        <f t="shared" si="490"/>
        <v>1</v>
      </c>
      <c r="N6294" t="b">
        <f t="shared" si="491"/>
        <v>1</v>
      </c>
      <c r="O6294" t="b">
        <f t="shared" si="492"/>
        <v>1</v>
      </c>
      <c r="P6294" t="b">
        <f t="shared" si="492"/>
        <v>1</v>
      </c>
      <c r="Q6294" t="b">
        <f t="shared" si="493"/>
        <v>1</v>
      </c>
      <c r="R6294" t="b">
        <f t="shared" si="494"/>
        <v>1</v>
      </c>
      <c r="U6294" s="105" t="s">
        <v>737</v>
      </c>
      <c r="V6294" s="105" t="s">
        <v>738</v>
      </c>
      <c r="W6294" s="106">
        <v>5856589</v>
      </c>
      <c r="X6294" s="106">
        <v>0</v>
      </c>
    </row>
    <row r="6295" spans="2:24" x14ac:dyDescent="0.25">
      <c r="B6295" s="105" t="s">
        <v>739</v>
      </c>
      <c r="C6295" s="105" t="s">
        <v>740</v>
      </c>
      <c r="D6295" s="106">
        <v>5688863</v>
      </c>
      <c r="E6295" s="106">
        <v>0</v>
      </c>
      <c r="M6295" t="b">
        <f t="shared" si="490"/>
        <v>1</v>
      </c>
      <c r="N6295" t="b">
        <f t="shared" si="491"/>
        <v>1</v>
      </c>
      <c r="O6295" t="b">
        <f t="shared" si="492"/>
        <v>1</v>
      </c>
      <c r="P6295" t="b">
        <f t="shared" si="492"/>
        <v>1</v>
      </c>
      <c r="Q6295" t="b">
        <f t="shared" si="493"/>
        <v>1</v>
      </c>
      <c r="R6295" t="b">
        <f t="shared" si="494"/>
        <v>1</v>
      </c>
      <c r="U6295" s="105" t="s">
        <v>739</v>
      </c>
      <c r="V6295" s="105" t="s">
        <v>740</v>
      </c>
      <c r="W6295" s="106">
        <v>5688863</v>
      </c>
      <c r="X6295" s="106">
        <v>0</v>
      </c>
    </row>
    <row r="6296" spans="2:24" x14ac:dyDescent="0.25">
      <c r="B6296" s="105" t="s">
        <v>741</v>
      </c>
      <c r="C6296" s="105" t="s">
        <v>742</v>
      </c>
      <c r="D6296" s="106">
        <v>8822141</v>
      </c>
      <c r="E6296" s="106">
        <v>0</v>
      </c>
      <c r="M6296" t="b">
        <f t="shared" si="490"/>
        <v>1</v>
      </c>
      <c r="N6296" t="b">
        <f t="shared" si="491"/>
        <v>1</v>
      </c>
      <c r="O6296" t="b">
        <f t="shared" si="492"/>
        <v>1</v>
      </c>
      <c r="P6296" t="b">
        <f t="shared" si="492"/>
        <v>1</v>
      </c>
      <c r="Q6296" t="b">
        <f t="shared" si="493"/>
        <v>1</v>
      </c>
      <c r="R6296" t="b">
        <f t="shared" si="494"/>
        <v>1</v>
      </c>
      <c r="U6296" s="105" t="s">
        <v>741</v>
      </c>
      <c r="V6296" s="105" t="s">
        <v>742</v>
      </c>
      <c r="W6296" s="106">
        <v>8822141</v>
      </c>
      <c r="X6296" s="106">
        <v>0</v>
      </c>
    </row>
    <row r="6297" spans="2:24" x14ac:dyDescent="0.25">
      <c r="B6297" s="105" t="s">
        <v>743</v>
      </c>
      <c r="C6297" s="105" t="s">
        <v>744</v>
      </c>
      <c r="D6297" s="106">
        <v>6129900</v>
      </c>
      <c r="E6297" s="106">
        <v>0</v>
      </c>
      <c r="M6297" t="b">
        <f t="shared" si="490"/>
        <v>1</v>
      </c>
      <c r="N6297" t="b">
        <f t="shared" si="491"/>
        <v>1</v>
      </c>
      <c r="O6297" t="b">
        <f t="shared" si="492"/>
        <v>1</v>
      </c>
      <c r="P6297" t="b">
        <f t="shared" si="492"/>
        <v>1</v>
      </c>
      <c r="Q6297" t="b">
        <f t="shared" si="493"/>
        <v>1</v>
      </c>
      <c r="R6297" t="b">
        <f t="shared" si="494"/>
        <v>1</v>
      </c>
      <c r="U6297" s="105" t="s">
        <v>743</v>
      </c>
      <c r="V6297" s="105" t="s">
        <v>744</v>
      </c>
      <c r="W6297" s="106">
        <v>6129900</v>
      </c>
      <c r="X6297" s="106">
        <v>0</v>
      </c>
    </row>
    <row r="6298" spans="2:24" x14ac:dyDescent="0.25">
      <c r="B6298" s="105" t="s">
        <v>727</v>
      </c>
      <c r="C6298" s="105" t="s">
        <v>728</v>
      </c>
      <c r="D6298" s="106">
        <v>4703480</v>
      </c>
      <c r="E6298" s="106">
        <v>0</v>
      </c>
      <c r="M6298" t="b">
        <f t="shared" si="490"/>
        <v>1</v>
      </c>
      <c r="N6298" t="b">
        <f t="shared" si="491"/>
        <v>1</v>
      </c>
      <c r="O6298" t="b">
        <f t="shared" si="492"/>
        <v>1</v>
      </c>
      <c r="P6298" t="b">
        <f t="shared" si="492"/>
        <v>1</v>
      </c>
      <c r="Q6298" t="b">
        <f t="shared" si="493"/>
        <v>1</v>
      </c>
      <c r="R6298" t="b">
        <f t="shared" si="494"/>
        <v>1</v>
      </c>
      <c r="U6298" s="105" t="s">
        <v>727</v>
      </c>
      <c r="V6298" s="105" t="s">
        <v>728</v>
      </c>
      <c r="W6298" s="106">
        <v>4703480</v>
      </c>
      <c r="X6298" s="106">
        <v>0</v>
      </c>
    </row>
    <row r="6299" spans="2:24" x14ac:dyDescent="0.25">
      <c r="B6299" s="105" t="s">
        <v>1582</v>
      </c>
      <c r="C6299" s="105" t="s">
        <v>1583</v>
      </c>
      <c r="D6299" s="106">
        <v>1219591</v>
      </c>
      <c r="E6299" s="106">
        <v>0</v>
      </c>
      <c r="M6299" t="b">
        <f t="shared" ref="M6299:M6362" si="495">+B6299=U6299</f>
        <v>1</v>
      </c>
      <c r="N6299" t="b">
        <f t="shared" ref="N6299:N6362" si="496">+C6299=V6299</f>
        <v>1</v>
      </c>
      <c r="O6299" t="b">
        <f t="shared" ref="O6299:P6362" si="497">+D6299=W6299</f>
        <v>1</v>
      </c>
      <c r="P6299" t="b">
        <f t="shared" si="497"/>
        <v>1</v>
      </c>
      <c r="Q6299" t="b">
        <f t="shared" ref="Q6299:Q6362" si="498">+F6299=Y6299</f>
        <v>1</v>
      </c>
      <c r="R6299" t="b">
        <f t="shared" ref="R6299:R6362" si="499">+G6299=Z6299</f>
        <v>1</v>
      </c>
      <c r="U6299" s="105" t="s">
        <v>1582</v>
      </c>
      <c r="V6299" s="105" t="s">
        <v>1583</v>
      </c>
      <c r="W6299" s="106">
        <v>1219591</v>
      </c>
      <c r="X6299" s="106">
        <v>0</v>
      </c>
    </row>
    <row r="6300" spans="2:24" x14ac:dyDescent="0.25">
      <c r="B6300" s="105" t="s">
        <v>572</v>
      </c>
      <c r="C6300" s="105" t="s">
        <v>573</v>
      </c>
      <c r="D6300" s="106">
        <v>52783082</v>
      </c>
      <c r="E6300" s="106">
        <v>0</v>
      </c>
      <c r="M6300" t="b">
        <f t="shared" si="495"/>
        <v>1</v>
      </c>
      <c r="N6300" t="b">
        <f t="shared" si="496"/>
        <v>1</v>
      </c>
      <c r="O6300" t="b">
        <f t="shared" si="497"/>
        <v>1</v>
      </c>
      <c r="P6300" t="b">
        <f t="shared" si="497"/>
        <v>1</v>
      </c>
      <c r="Q6300" t="b">
        <f t="shared" si="498"/>
        <v>1</v>
      </c>
      <c r="R6300" t="b">
        <f t="shared" si="499"/>
        <v>1</v>
      </c>
      <c r="U6300" s="105" t="s">
        <v>572</v>
      </c>
      <c r="V6300" s="105" t="s">
        <v>573</v>
      </c>
      <c r="W6300" s="106">
        <v>52783082</v>
      </c>
      <c r="X6300" s="106">
        <v>0</v>
      </c>
    </row>
    <row r="6301" spans="2:24" x14ac:dyDescent="0.25">
      <c r="B6301" s="105" t="s">
        <v>574</v>
      </c>
      <c r="C6301" s="105" t="s">
        <v>573</v>
      </c>
      <c r="D6301" s="106">
        <v>52783082</v>
      </c>
      <c r="E6301" s="106">
        <v>0</v>
      </c>
      <c r="M6301" t="b">
        <f t="shared" si="495"/>
        <v>1</v>
      </c>
      <c r="N6301" t="b">
        <f t="shared" si="496"/>
        <v>1</v>
      </c>
      <c r="O6301" t="b">
        <f t="shared" si="497"/>
        <v>1</v>
      </c>
      <c r="P6301" t="b">
        <f t="shared" si="497"/>
        <v>1</v>
      </c>
      <c r="Q6301" t="b">
        <f t="shared" si="498"/>
        <v>1</v>
      </c>
      <c r="R6301" t="b">
        <f t="shared" si="499"/>
        <v>1</v>
      </c>
      <c r="U6301" s="105" t="s">
        <v>574</v>
      </c>
      <c r="V6301" s="105" t="s">
        <v>573</v>
      </c>
      <c r="W6301" s="106">
        <v>52783082</v>
      </c>
      <c r="X6301" s="106">
        <v>0</v>
      </c>
    </row>
    <row r="6302" spans="2:24" x14ac:dyDescent="0.25">
      <c r="B6302" s="105" t="s">
        <v>480</v>
      </c>
      <c r="C6302" s="105" t="s">
        <v>481</v>
      </c>
      <c r="D6302" s="106">
        <v>4105308</v>
      </c>
      <c r="E6302" s="106">
        <v>0</v>
      </c>
      <c r="M6302" t="b">
        <f t="shared" si="495"/>
        <v>1</v>
      </c>
      <c r="N6302" t="b">
        <f t="shared" si="496"/>
        <v>1</v>
      </c>
      <c r="O6302" t="b">
        <f t="shared" si="497"/>
        <v>1</v>
      </c>
      <c r="P6302" t="b">
        <f t="shared" si="497"/>
        <v>1</v>
      </c>
      <c r="Q6302" t="b">
        <f t="shared" si="498"/>
        <v>1</v>
      </c>
      <c r="R6302" t="b">
        <f t="shared" si="499"/>
        <v>1</v>
      </c>
      <c r="U6302" s="105" t="s">
        <v>480</v>
      </c>
      <c r="V6302" s="105" t="s">
        <v>481</v>
      </c>
      <c r="W6302" s="106">
        <v>4105308</v>
      </c>
      <c r="X6302" s="106">
        <v>0</v>
      </c>
    </row>
    <row r="6303" spans="2:24" x14ac:dyDescent="0.25">
      <c r="B6303" s="105" t="s">
        <v>482</v>
      </c>
      <c r="C6303" s="105" t="s">
        <v>481</v>
      </c>
      <c r="D6303" s="106">
        <v>4105308</v>
      </c>
      <c r="E6303" s="106">
        <v>0</v>
      </c>
      <c r="M6303" t="b">
        <f t="shared" si="495"/>
        <v>1</v>
      </c>
      <c r="N6303" t="b">
        <f t="shared" si="496"/>
        <v>1</v>
      </c>
      <c r="O6303" t="b">
        <f t="shared" si="497"/>
        <v>1</v>
      </c>
      <c r="P6303" t="b">
        <f t="shared" si="497"/>
        <v>1</v>
      </c>
      <c r="Q6303" t="b">
        <f t="shared" si="498"/>
        <v>1</v>
      </c>
      <c r="R6303" t="b">
        <f t="shared" si="499"/>
        <v>1</v>
      </c>
      <c r="U6303" s="105" t="s">
        <v>482</v>
      </c>
      <c r="V6303" s="105" t="s">
        <v>481</v>
      </c>
      <c r="W6303" s="106">
        <v>4105308</v>
      </c>
      <c r="X6303" s="106">
        <v>0</v>
      </c>
    </row>
    <row r="6304" spans="2:24" x14ac:dyDescent="0.25">
      <c r="B6304" s="105" t="s">
        <v>666</v>
      </c>
      <c r="C6304" s="105" t="s">
        <v>667</v>
      </c>
      <c r="D6304" s="106">
        <v>8835360</v>
      </c>
      <c r="E6304" s="106">
        <v>0</v>
      </c>
      <c r="M6304" t="b">
        <f t="shared" si="495"/>
        <v>1</v>
      </c>
      <c r="N6304" t="b">
        <f t="shared" si="496"/>
        <v>1</v>
      </c>
      <c r="O6304" t="b">
        <f t="shared" si="497"/>
        <v>1</v>
      </c>
      <c r="P6304" t="b">
        <f t="shared" si="497"/>
        <v>1</v>
      </c>
      <c r="Q6304" t="b">
        <f t="shared" si="498"/>
        <v>1</v>
      </c>
      <c r="R6304" t="b">
        <f t="shared" si="499"/>
        <v>1</v>
      </c>
      <c r="U6304" s="105" t="s">
        <v>666</v>
      </c>
      <c r="V6304" s="105" t="s">
        <v>667</v>
      </c>
      <c r="W6304" s="106">
        <v>8835360</v>
      </c>
      <c r="X6304" s="106">
        <v>0</v>
      </c>
    </row>
    <row r="6305" spans="2:24" x14ac:dyDescent="0.25">
      <c r="B6305" s="105" t="s">
        <v>668</v>
      </c>
      <c r="C6305" s="105" t="s">
        <v>669</v>
      </c>
      <c r="D6305" s="106">
        <v>8835360</v>
      </c>
      <c r="E6305" s="106">
        <v>0</v>
      </c>
      <c r="M6305" t="b">
        <f t="shared" si="495"/>
        <v>1</v>
      </c>
      <c r="N6305" t="b">
        <f t="shared" si="496"/>
        <v>1</v>
      </c>
      <c r="O6305" t="b">
        <f t="shared" si="497"/>
        <v>1</v>
      </c>
      <c r="P6305" t="b">
        <f t="shared" si="497"/>
        <v>1</v>
      </c>
      <c r="Q6305" t="b">
        <f t="shared" si="498"/>
        <v>1</v>
      </c>
      <c r="R6305" t="b">
        <f t="shared" si="499"/>
        <v>1</v>
      </c>
      <c r="U6305" s="105" t="s">
        <v>668</v>
      </c>
      <c r="V6305" s="105" t="s">
        <v>669</v>
      </c>
      <c r="W6305" s="106">
        <v>8835360</v>
      </c>
      <c r="X6305" s="106">
        <v>0</v>
      </c>
    </row>
    <row r="6306" spans="2:24" x14ac:dyDescent="0.25">
      <c r="B6306" s="105" t="s">
        <v>670</v>
      </c>
      <c r="C6306" s="105" t="s">
        <v>669</v>
      </c>
      <c r="D6306" s="106">
        <v>8835360</v>
      </c>
      <c r="E6306" s="106">
        <v>0</v>
      </c>
      <c r="M6306" t="b">
        <f t="shared" si="495"/>
        <v>1</v>
      </c>
      <c r="N6306" t="b">
        <f t="shared" si="496"/>
        <v>1</v>
      </c>
      <c r="O6306" t="b">
        <f t="shared" si="497"/>
        <v>1</v>
      </c>
      <c r="P6306" t="b">
        <f t="shared" si="497"/>
        <v>1</v>
      </c>
      <c r="Q6306" t="b">
        <f t="shared" si="498"/>
        <v>1</v>
      </c>
      <c r="R6306" t="b">
        <f t="shared" si="499"/>
        <v>1</v>
      </c>
      <c r="U6306" s="105" t="s">
        <v>670</v>
      </c>
      <c r="V6306" s="105" t="s">
        <v>669</v>
      </c>
      <c r="W6306" s="106">
        <v>8835360</v>
      </c>
      <c r="X6306" s="106">
        <v>0</v>
      </c>
    </row>
    <row r="6307" spans="2:24" x14ac:dyDescent="0.25">
      <c r="B6307" s="105" t="s">
        <v>671</v>
      </c>
      <c r="C6307" s="105" t="s">
        <v>672</v>
      </c>
      <c r="D6307" s="106">
        <v>15496350</v>
      </c>
      <c r="E6307" s="106">
        <v>0</v>
      </c>
      <c r="M6307" t="b">
        <f t="shared" si="495"/>
        <v>1</v>
      </c>
      <c r="N6307" t="b">
        <f t="shared" si="496"/>
        <v>1</v>
      </c>
      <c r="O6307" t="b">
        <f t="shared" si="497"/>
        <v>1</v>
      </c>
      <c r="P6307" t="b">
        <f t="shared" si="497"/>
        <v>1</v>
      </c>
      <c r="Q6307" t="b">
        <f t="shared" si="498"/>
        <v>1</v>
      </c>
      <c r="R6307" t="b">
        <f t="shared" si="499"/>
        <v>1</v>
      </c>
      <c r="U6307" s="105" t="s">
        <v>671</v>
      </c>
      <c r="V6307" s="105" t="s">
        <v>672</v>
      </c>
      <c r="W6307" s="106">
        <v>15496350</v>
      </c>
      <c r="X6307" s="106">
        <v>0</v>
      </c>
    </row>
    <row r="6308" spans="2:24" x14ac:dyDescent="0.25">
      <c r="B6308" s="105" t="s">
        <v>673</v>
      </c>
      <c r="C6308" s="105" t="s">
        <v>674</v>
      </c>
      <c r="D6308" s="106">
        <v>15496350</v>
      </c>
      <c r="E6308" s="106">
        <v>0</v>
      </c>
      <c r="M6308" t="b">
        <f t="shared" si="495"/>
        <v>1</v>
      </c>
      <c r="N6308" t="b">
        <f t="shared" si="496"/>
        <v>1</v>
      </c>
      <c r="O6308" t="b">
        <f t="shared" si="497"/>
        <v>1</v>
      </c>
      <c r="P6308" t="b">
        <f t="shared" si="497"/>
        <v>1</v>
      </c>
      <c r="Q6308" t="b">
        <f t="shared" si="498"/>
        <v>1</v>
      </c>
      <c r="R6308" t="b">
        <f t="shared" si="499"/>
        <v>1</v>
      </c>
      <c r="U6308" s="105" t="s">
        <v>673</v>
      </c>
      <c r="V6308" s="105" t="s">
        <v>674</v>
      </c>
      <c r="W6308" s="106">
        <v>15496350</v>
      </c>
      <c r="X6308" s="106">
        <v>0</v>
      </c>
    </row>
    <row r="6309" spans="2:24" x14ac:dyDescent="0.25">
      <c r="B6309" s="105" t="s">
        <v>675</v>
      </c>
      <c r="C6309" s="105" t="s">
        <v>674</v>
      </c>
      <c r="D6309" s="106">
        <v>15496350</v>
      </c>
      <c r="E6309" s="106">
        <v>0</v>
      </c>
      <c r="M6309" t="b">
        <f t="shared" si="495"/>
        <v>1</v>
      </c>
      <c r="N6309" t="b">
        <f t="shared" si="496"/>
        <v>1</v>
      </c>
      <c r="O6309" t="b">
        <f t="shared" si="497"/>
        <v>1</v>
      </c>
      <c r="P6309" t="b">
        <f t="shared" si="497"/>
        <v>1</v>
      </c>
      <c r="Q6309" t="b">
        <f t="shared" si="498"/>
        <v>1</v>
      </c>
      <c r="R6309" t="b">
        <f t="shared" si="499"/>
        <v>1</v>
      </c>
      <c r="U6309" s="105" t="s">
        <v>675</v>
      </c>
      <c r="V6309" s="105" t="s">
        <v>674</v>
      </c>
      <c r="W6309" s="106">
        <v>15496350</v>
      </c>
      <c r="X6309" s="106">
        <v>0</v>
      </c>
    </row>
    <row r="6310" spans="2:24" x14ac:dyDescent="0.25">
      <c r="B6310" s="105" t="s">
        <v>338</v>
      </c>
      <c r="C6310" s="105" t="s">
        <v>339</v>
      </c>
      <c r="D6310" s="106">
        <v>2038250</v>
      </c>
      <c r="E6310" s="106">
        <v>0</v>
      </c>
      <c r="M6310" t="b">
        <f t="shared" si="495"/>
        <v>1</v>
      </c>
      <c r="N6310" t="b">
        <f t="shared" si="496"/>
        <v>1</v>
      </c>
      <c r="O6310" t="b">
        <f t="shared" si="497"/>
        <v>1</v>
      </c>
      <c r="P6310" t="b">
        <f t="shared" si="497"/>
        <v>1</v>
      </c>
      <c r="Q6310" t="b">
        <f t="shared" si="498"/>
        <v>1</v>
      </c>
      <c r="R6310" t="b">
        <f t="shared" si="499"/>
        <v>1</v>
      </c>
      <c r="U6310" s="105" t="s">
        <v>338</v>
      </c>
      <c r="V6310" s="105" t="s">
        <v>339</v>
      </c>
      <c r="W6310" s="106">
        <v>2038250</v>
      </c>
      <c r="X6310" s="106">
        <v>0</v>
      </c>
    </row>
    <row r="6311" spans="2:24" x14ac:dyDescent="0.25">
      <c r="B6311" s="105" t="s">
        <v>340</v>
      </c>
      <c r="C6311" s="105" t="s">
        <v>341</v>
      </c>
      <c r="D6311" s="106">
        <v>2038250</v>
      </c>
      <c r="E6311" s="106">
        <v>0</v>
      </c>
      <c r="M6311" t="b">
        <f t="shared" si="495"/>
        <v>1</v>
      </c>
      <c r="N6311" t="b">
        <f t="shared" si="496"/>
        <v>1</v>
      </c>
      <c r="O6311" t="b">
        <f t="shared" si="497"/>
        <v>1</v>
      </c>
      <c r="P6311" t="b">
        <f t="shared" si="497"/>
        <v>1</v>
      </c>
      <c r="Q6311" t="b">
        <f t="shared" si="498"/>
        <v>1</v>
      </c>
      <c r="R6311" t="b">
        <f t="shared" si="499"/>
        <v>1</v>
      </c>
      <c r="U6311" s="105" t="s">
        <v>340</v>
      </c>
      <c r="V6311" s="105" t="s">
        <v>341</v>
      </c>
      <c r="W6311" s="106">
        <v>2038250</v>
      </c>
      <c r="X6311" s="106">
        <v>0</v>
      </c>
    </row>
    <row r="6312" spans="2:24" x14ac:dyDescent="0.25">
      <c r="B6312" s="105" t="s">
        <v>342</v>
      </c>
      <c r="C6312" s="105" t="s">
        <v>343</v>
      </c>
      <c r="D6312" s="106">
        <v>420000</v>
      </c>
      <c r="E6312" s="106">
        <v>0</v>
      </c>
      <c r="M6312" t="b">
        <f t="shared" si="495"/>
        <v>1</v>
      </c>
      <c r="N6312" t="b">
        <f t="shared" si="496"/>
        <v>1</v>
      </c>
      <c r="O6312" t="b">
        <f t="shared" si="497"/>
        <v>1</v>
      </c>
      <c r="P6312" t="b">
        <f t="shared" si="497"/>
        <v>1</v>
      </c>
      <c r="Q6312" t="b">
        <f t="shared" si="498"/>
        <v>1</v>
      </c>
      <c r="R6312" t="b">
        <f t="shared" si="499"/>
        <v>1</v>
      </c>
      <c r="U6312" s="105" t="s">
        <v>342</v>
      </c>
      <c r="V6312" s="105" t="s">
        <v>343</v>
      </c>
      <c r="W6312" s="106">
        <v>420000</v>
      </c>
      <c r="X6312" s="106">
        <v>0</v>
      </c>
    </row>
    <row r="6313" spans="2:24" x14ac:dyDescent="0.25">
      <c r="B6313" s="105" t="s">
        <v>348</v>
      </c>
      <c r="C6313" s="105" t="s">
        <v>1542</v>
      </c>
      <c r="D6313" s="106">
        <v>858250</v>
      </c>
      <c r="E6313" s="106">
        <v>0</v>
      </c>
      <c r="M6313" t="b">
        <f t="shared" si="495"/>
        <v>1</v>
      </c>
      <c r="N6313" t="b">
        <f t="shared" si="496"/>
        <v>1</v>
      </c>
      <c r="O6313" t="b">
        <f t="shared" si="497"/>
        <v>1</v>
      </c>
      <c r="P6313" t="b">
        <f t="shared" si="497"/>
        <v>1</v>
      </c>
      <c r="Q6313" t="b">
        <f t="shared" si="498"/>
        <v>1</v>
      </c>
      <c r="R6313" t="b">
        <f t="shared" si="499"/>
        <v>1</v>
      </c>
      <c r="U6313" s="105" t="s">
        <v>348</v>
      </c>
      <c r="V6313" s="105" t="s">
        <v>1542</v>
      </c>
      <c r="W6313" s="106">
        <v>858250</v>
      </c>
      <c r="X6313" s="106">
        <v>0</v>
      </c>
    </row>
    <row r="6314" spans="2:24" x14ac:dyDescent="0.25">
      <c r="B6314" s="105" t="s">
        <v>351</v>
      </c>
      <c r="C6314" s="105" t="s">
        <v>352</v>
      </c>
      <c r="D6314" s="106">
        <v>160000</v>
      </c>
      <c r="E6314" s="106">
        <v>0</v>
      </c>
      <c r="M6314" t="b">
        <f t="shared" si="495"/>
        <v>1</v>
      </c>
      <c r="N6314" t="b">
        <f t="shared" si="496"/>
        <v>1</v>
      </c>
      <c r="O6314" t="b">
        <f t="shared" si="497"/>
        <v>1</v>
      </c>
      <c r="P6314" t="b">
        <f t="shared" si="497"/>
        <v>1</v>
      </c>
      <c r="Q6314" t="b">
        <f t="shared" si="498"/>
        <v>1</v>
      </c>
      <c r="R6314" t="b">
        <f t="shared" si="499"/>
        <v>1</v>
      </c>
      <c r="U6314" s="105" t="s">
        <v>351</v>
      </c>
      <c r="V6314" s="105" t="s">
        <v>352</v>
      </c>
      <c r="W6314" s="106">
        <v>160000</v>
      </c>
      <c r="X6314" s="106">
        <v>0</v>
      </c>
    </row>
    <row r="6315" spans="2:24" x14ac:dyDescent="0.25">
      <c r="B6315" s="105" t="s">
        <v>357</v>
      </c>
      <c r="C6315" s="105" t="s">
        <v>358</v>
      </c>
      <c r="D6315" s="106">
        <v>600000</v>
      </c>
      <c r="E6315" s="106">
        <v>0</v>
      </c>
      <c r="M6315" t="b">
        <f t="shared" si="495"/>
        <v>1</v>
      </c>
      <c r="N6315" t="b">
        <f t="shared" si="496"/>
        <v>1</v>
      </c>
      <c r="O6315" t="b">
        <f t="shared" si="497"/>
        <v>1</v>
      </c>
      <c r="P6315" t="b">
        <f t="shared" si="497"/>
        <v>1</v>
      </c>
      <c r="Q6315" t="b">
        <f t="shared" si="498"/>
        <v>1</v>
      </c>
      <c r="R6315" t="b">
        <f t="shared" si="499"/>
        <v>1</v>
      </c>
      <c r="U6315" s="105" t="s">
        <v>357</v>
      </c>
      <c r="V6315" s="105" t="s">
        <v>358</v>
      </c>
      <c r="W6315" s="106">
        <v>600000</v>
      </c>
      <c r="X6315" s="106">
        <v>0</v>
      </c>
    </row>
    <row r="6316" spans="2:24" x14ac:dyDescent="0.25">
      <c r="B6316" s="105" t="s">
        <v>676</v>
      </c>
      <c r="C6316" s="105" t="s">
        <v>677</v>
      </c>
      <c r="D6316" s="106">
        <v>10329563</v>
      </c>
      <c r="E6316" s="106">
        <v>0</v>
      </c>
      <c r="M6316" t="b">
        <f t="shared" si="495"/>
        <v>1</v>
      </c>
      <c r="N6316" t="b">
        <f t="shared" si="496"/>
        <v>1</v>
      </c>
      <c r="O6316" t="b">
        <f t="shared" si="497"/>
        <v>1</v>
      </c>
      <c r="P6316" t="b">
        <f t="shared" si="497"/>
        <v>1</v>
      </c>
      <c r="Q6316" t="b">
        <f t="shared" si="498"/>
        <v>1</v>
      </c>
      <c r="R6316" t="b">
        <f t="shared" si="499"/>
        <v>1</v>
      </c>
      <c r="U6316" s="105" t="s">
        <v>676</v>
      </c>
      <c r="V6316" s="105" t="s">
        <v>677</v>
      </c>
      <c r="W6316" s="106">
        <v>10329563</v>
      </c>
      <c r="X6316" s="106">
        <v>0</v>
      </c>
    </row>
    <row r="6317" spans="2:24" x14ac:dyDescent="0.25">
      <c r="B6317" s="105" t="s">
        <v>678</v>
      </c>
      <c r="C6317" s="105" t="s">
        <v>679</v>
      </c>
      <c r="D6317" s="106">
        <v>10329563</v>
      </c>
      <c r="E6317" s="106">
        <v>0</v>
      </c>
      <c r="M6317" t="b">
        <f t="shared" si="495"/>
        <v>1</v>
      </c>
      <c r="N6317" t="b">
        <f t="shared" si="496"/>
        <v>1</v>
      </c>
      <c r="O6317" t="b">
        <f t="shared" si="497"/>
        <v>1</v>
      </c>
      <c r="P6317" t="b">
        <f t="shared" si="497"/>
        <v>1</v>
      </c>
      <c r="Q6317" t="b">
        <f t="shared" si="498"/>
        <v>1</v>
      </c>
      <c r="R6317" t="b">
        <f t="shared" si="499"/>
        <v>1</v>
      </c>
      <c r="U6317" s="105" t="s">
        <v>678</v>
      </c>
      <c r="V6317" s="105" t="s">
        <v>679</v>
      </c>
      <c r="W6317" s="106">
        <v>10329563</v>
      </c>
      <c r="X6317" s="106">
        <v>0</v>
      </c>
    </row>
    <row r="6318" spans="2:24" x14ac:dyDescent="0.25">
      <c r="B6318" s="105" t="s">
        <v>680</v>
      </c>
      <c r="C6318" s="105" t="s">
        <v>679</v>
      </c>
      <c r="D6318" s="106">
        <v>10329563</v>
      </c>
      <c r="E6318" s="106">
        <v>0</v>
      </c>
      <c r="M6318" t="b">
        <f t="shared" si="495"/>
        <v>1</v>
      </c>
      <c r="N6318" t="b">
        <f t="shared" si="496"/>
        <v>1</v>
      </c>
      <c r="O6318" t="b">
        <f t="shared" si="497"/>
        <v>1</v>
      </c>
      <c r="P6318" t="b">
        <f t="shared" si="497"/>
        <v>1</v>
      </c>
      <c r="Q6318" t="b">
        <f t="shared" si="498"/>
        <v>1</v>
      </c>
      <c r="R6318" t="b">
        <f t="shared" si="499"/>
        <v>1</v>
      </c>
      <c r="U6318" s="105" t="s">
        <v>680</v>
      </c>
      <c r="V6318" s="105" t="s">
        <v>679</v>
      </c>
      <c r="W6318" s="106">
        <v>10329563</v>
      </c>
      <c r="X6318" s="106">
        <v>0</v>
      </c>
    </row>
    <row r="6319" spans="2:24" x14ac:dyDescent="0.25">
      <c r="B6319" s="105" t="s">
        <v>473</v>
      </c>
      <c r="C6319" s="105" t="s">
        <v>474</v>
      </c>
      <c r="D6319" s="106">
        <v>11367556</v>
      </c>
      <c r="E6319" s="106">
        <v>0</v>
      </c>
      <c r="M6319" t="b">
        <f t="shared" si="495"/>
        <v>1</v>
      </c>
      <c r="N6319" t="b">
        <f t="shared" si="496"/>
        <v>1</v>
      </c>
      <c r="O6319" t="b">
        <f t="shared" si="497"/>
        <v>1</v>
      </c>
      <c r="P6319" t="b">
        <f t="shared" si="497"/>
        <v>1</v>
      </c>
      <c r="Q6319" t="b">
        <f t="shared" si="498"/>
        <v>1</v>
      </c>
      <c r="R6319" t="b">
        <f t="shared" si="499"/>
        <v>1</v>
      </c>
      <c r="U6319" s="105" t="s">
        <v>473</v>
      </c>
      <c r="V6319" s="105" t="s">
        <v>474</v>
      </c>
      <c r="W6319" s="106">
        <v>11367556</v>
      </c>
      <c r="X6319" s="106">
        <v>0</v>
      </c>
    </row>
    <row r="6320" spans="2:24" x14ac:dyDescent="0.25">
      <c r="B6320" s="105" t="s">
        <v>475</v>
      </c>
      <c r="C6320" s="105" t="s">
        <v>476</v>
      </c>
      <c r="D6320" s="106">
        <v>11367556</v>
      </c>
      <c r="E6320" s="106">
        <v>0</v>
      </c>
      <c r="M6320" t="b">
        <f t="shared" si="495"/>
        <v>1</v>
      </c>
      <c r="N6320" t="b">
        <f t="shared" si="496"/>
        <v>1</v>
      </c>
      <c r="O6320" t="b">
        <f t="shared" si="497"/>
        <v>1</v>
      </c>
      <c r="P6320" t="b">
        <f t="shared" si="497"/>
        <v>1</v>
      </c>
      <c r="Q6320" t="b">
        <f t="shared" si="498"/>
        <v>1</v>
      </c>
      <c r="R6320" t="b">
        <f t="shared" si="499"/>
        <v>1</v>
      </c>
      <c r="U6320" s="105" t="s">
        <v>475</v>
      </c>
      <c r="V6320" s="105" t="s">
        <v>476</v>
      </c>
      <c r="W6320" s="106">
        <v>11367556</v>
      </c>
      <c r="X6320" s="106">
        <v>0</v>
      </c>
    </row>
    <row r="6321" spans="2:26" x14ac:dyDescent="0.25">
      <c r="B6321" s="105" t="s">
        <v>477</v>
      </c>
      <c r="C6321" s="105" t="s">
        <v>476</v>
      </c>
      <c r="D6321" s="106">
        <v>11367556</v>
      </c>
      <c r="E6321" s="106">
        <v>0</v>
      </c>
      <c r="M6321" t="b">
        <f t="shared" si="495"/>
        <v>1</v>
      </c>
      <c r="N6321" t="b">
        <f t="shared" si="496"/>
        <v>1</v>
      </c>
      <c r="O6321" t="b">
        <f t="shared" si="497"/>
        <v>1</v>
      </c>
      <c r="P6321" t="b">
        <f t="shared" si="497"/>
        <v>1</v>
      </c>
      <c r="Q6321" t="b">
        <f t="shared" si="498"/>
        <v>1</v>
      </c>
      <c r="R6321" t="b">
        <f t="shared" si="499"/>
        <v>1</v>
      </c>
      <c r="U6321" s="105" t="s">
        <v>477</v>
      </c>
      <c r="V6321" s="105" t="s">
        <v>476</v>
      </c>
      <c r="W6321" s="106">
        <v>11367556</v>
      </c>
      <c r="X6321" s="106">
        <v>0</v>
      </c>
    </row>
    <row r="6322" spans="2:26" x14ac:dyDescent="0.25">
      <c r="B6322" t="s">
        <v>359</v>
      </c>
      <c r="C6322" s="106">
        <v>459202599</v>
      </c>
      <c r="D6322" s="106">
        <v>0</v>
      </c>
      <c r="M6322" t="b">
        <f t="shared" si="495"/>
        <v>1</v>
      </c>
      <c r="N6322" t="b">
        <f t="shared" si="496"/>
        <v>1</v>
      </c>
      <c r="O6322" t="b">
        <f t="shared" si="497"/>
        <v>1</v>
      </c>
      <c r="P6322" t="b">
        <f t="shared" si="497"/>
        <v>1</v>
      </c>
      <c r="Q6322" t="b">
        <f t="shared" si="498"/>
        <v>1</v>
      </c>
      <c r="R6322" t="b">
        <f t="shared" si="499"/>
        <v>1</v>
      </c>
      <c r="U6322" t="s">
        <v>359</v>
      </c>
      <c r="V6322" s="106">
        <v>459202599</v>
      </c>
      <c r="W6322" s="106">
        <v>0</v>
      </c>
    </row>
    <row r="6323" spans="2:26" x14ac:dyDescent="0.25">
      <c r="B6323" t="s">
        <v>330</v>
      </c>
      <c r="C6323" t="s">
        <v>331</v>
      </c>
      <c r="D6323" s="105" t="s">
        <v>1619</v>
      </c>
      <c r="E6323" t="s">
        <v>333</v>
      </c>
      <c r="F6323" t="s">
        <v>331</v>
      </c>
      <c r="G6323" s="105" t="s">
        <v>1620</v>
      </c>
      <c r="M6323" t="b">
        <f t="shared" si="495"/>
        <v>1</v>
      </c>
      <c r="N6323" t="b">
        <f t="shared" si="496"/>
        <v>1</v>
      </c>
      <c r="O6323" t="b">
        <f t="shared" si="497"/>
        <v>1</v>
      </c>
      <c r="P6323" t="b">
        <f t="shared" si="497"/>
        <v>1</v>
      </c>
      <c r="Q6323" t="b">
        <f t="shared" si="498"/>
        <v>1</v>
      </c>
      <c r="R6323" t="b">
        <f t="shared" si="499"/>
        <v>1</v>
      </c>
      <c r="U6323" t="s">
        <v>330</v>
      </c>
      <c r="V6323" t="s">
        <v>331</v>
      </c>
      <c r="W6323" s="105" t="s">
        <v>1619</v>
      </c>
      <c r="X6323" t="s">
        <v>333</v>
      </c>
      <c r="Y6323" t="s">
        <v>331</v>
      </c>
      <c r="Z6323" s="105" t="s">
        <v>1620</v>
      </c>
    </row>
    <row r="6324" spans="2:26" x14ac:dyDescent="0.25">
      <c r="B6324" t="s">
        <v>335</v>
      </c>
      <c r="C6324" t="s">
        <v>3</v>
      </c>
      <c r="D6324" t="s">
        <v>336</v>
      </c>
      <c r="E6324" t="s">
        <v>337</v>
      </c>
      <c r="M6324" t="b">
        <f t="shared" si="495"/>
        <v>1</v>
      </c>
      <c r="N6324" t="b">
        <f t="shared" si="496"/>
        <v>1</v>
      </c>
      <c r="O6324" t="b">
        <f t="shared" si="497"/>
        <v>1</v>
      </c>
      <c r="P6324" t="b">
        <f t="shared" si="497"/>
        <v>1</v>
      </c>
      <c r="Q6324" t="b">
        <f t="shared" si="498"/>
        <v>1</v>
      </c>
      <c r="R6324" t="b">
        <f t="shared" si="499"/>
        <v>1</v>
      </c>
      <c r="U6324" t="s">
        <v>335</v>
      </c>
      <c r="V6324" t="s">
        <v>3</v>
      </c>
      <c r="W6324" t="s">
        <v>336</v>
      </c>
      <c r="X6324" t="s">
        <v>337</v>
      </c>
    </row>
    <row r="6325" spans="2:26" x14ac:dyDescent="0.25">
      <c r="B6325" s="105" t="s">
        <v>463</v>
      </c>
      <c r="C6325" s="105" t="s">
        <v>464</v>
      </c>
      <c r="D6325" s="106">
        <v>484000</v>
      </c>
      <c r="E6325" s="106">
        <v>0</v>
      </c>
      <c r="M6325" t="b">
        <f t="shared" si="495"/>
        <v>1</v>
      </c>
      <c r="N6325" t="b">
        <f t="shared" si="496"/>
        <v>1</v>
      </c>
      <c r="O6325" t="b">
        <f t="shared" si="497"/>
        <v>1</v>
      </c>
      <c r="P6325" t="b">
        <f t="shared" si="497"/>
        <v>1</v>
      </c>
      <c r="Q6325" t="b">
        <f t="shared" si="498"/>
        <v>1</v>
      </c>
      <c r="R6325" t="b">
        <f t="shared" si="499"/>
        <v>1</v>
      </c>
      <c r="U6325" s="105" t="s">
        <v>463</v>
      </c>
      <c r="V6325" s="105" t="s">
        <v>464</v>
      </c>
      <c r="W6325" s="106">
        <v>484000</v>
      </c>
      <c r="X6325" s="106">
        <v>0</v>
      </c>
    </row>
    <row r="6326" spans="2:26" x14ac:dyDescent="0.25">
      <c r="B6326" s="105" t="s">
        <v>465</v>
      </c>
      <c r="C6326" s="105" t="s">
        <v>466</v>
      </c>
      <c r="D6326" s="106">
        <v>484000</v>
      </c>
      <c r="E6326" s="106">
        <v>0</v>
      </c>
      <c r="M6326" t="b">
        <f t="shared" si="495"/>
        <v>1</v>
      </c>
      <c r="N6326" t="b">
        <f t="shared" si="496"/>
        <v>1</v>
      </c>
      <c r="O6326" t="b">
        <f t="shared" si="497"/>
        <v>1</v>
      </c>
      <c r="P6326" t="b">
        <f t="shared" si="497"/>
        <v>1</v>
      </c>
      <c r="Q6326" t="b">
        <f t="shared" si="498"/>
        <v>1</v>
      </c>
      <c r="R6326" t="b">
        <f t="shared" si="499"/>
        <v>1</v>
      </c>
      <c r="U6326" s="105" t="s">
        <v>465</v>
      </c>
      <c r="V6326" s="105" t="s">
        <v>466</v>
      </c>
      <c r="W6326" s="106">
        <v>484000</v>
      </c>
      <c r="X6326" s="106">
        <v>0</v>
      </c>
    </row>
    <row r="6327" spans="2:26" x14ac:dyDescent="0.25">
      <c r="B6327" s="105" t="s">
        <v>467</v>
      </c>
      <c r="C6327" s="105" t="s">
        <v>468</v>
      </c>
      <c r="D6327" s="106">
        <v>484000</v>
      </c>
      <c r="E6327" s="106">
        <v>0</v>
      </c>
      <c r="M6327" t="b">
        <f t="shared" si="495"/>
        <v>1</v>
      </c>
      <c r="N6327" t="b">
        <f t="shared" si="496"/>
        <v>1</v>
      </c>
      <c r="O6327" t="b">
        <f t="shared" si="497"/>
        <v>1</v>
      </c>
      <c r="P6327" t="b">
        <f t="shared" si="497"/>
        <v>1</v>
      </c>
      <c r="Q6327" t="b">
        <f t="shared" si="498"/>
        <v>1</v>
      </c>
      <c r="R6327" t="b">
        <f t="shared" si="499"/>
        <v>1</v>
      </c>
      <c r="U6327" s="105" t="s">
        <v>467</v>
      </c>
      <c r="V6327" s="105" t="s">
        <v>468</v>
      </c>
      <c r="W6327" s="106">
        <v>484000</v>
      </c>
      <c r="X6327" s="106">
        <v>0</v>
      </c>
    </row>
    <row r="6328" spans="2:26" x14ac:dyDescent="0.25">
      <c r="B6328" t="s">
        <v>359</v>
      </c>
      <c r="C6328" s="106">
        <v>484000</v>
      </c>
      <c r="D6328" s="106">
        <v>0</v>
      </c>
      <c r="M6328" t="b">
        <f t="shared" si="495"/>
        <v>1</v>
      </c>
      <c r="N6328" t="b">
        <f t="shared" si="496"/>
        <v>1</v>
      </c>
      <c r="O6328" t="b">
        <f t="shared" si="497"/>
        <v>1</v>
      </c>
      <c r="P6328" t="b">
        <f t="shared" si="497"/>
        <v>1</v>
      </c>
      <c r="Q6328" t="b">
        <f t="shared" si="498"/>
        <v>1</v>
      </c>
      <c r="R6328" t="b">
        <f t="shared" si="499"/>
        <v>1</v>
      </c>
      <c r="U6328" t="s">
        <v>359</v>
      </c>
      <c r="V6328" s="106">
        <v>484000</v>
      </c>
      <c r="W6328" s="106">
        <v>0</v>
      </c>
    </row>
    <row r="6329" spans="2:26" x14ac:dyDescent="0.25">
      <c r="B6329" t="s">
        <v>330</v>
      </c>
      <c r="C6329" t="s">
        <v>331</v>
      </c>
      <c r="D6329" s="105" t="s">
        <v>950</v>
      </c>
      <c r="E6329" t="s">
        <v>333</v>
      </c>
      <c r="F6329" t="s">
        <v>331</v>
      </c>
      <c r="G6329" s="105" t="s">
        <v>951</v>
      </c>
      <c r="M6329" t="b">
        <f t="shared" si="495"/>
        <v>1</v>
      </c>
      <c r="N6329" t="b">
        <f t="shared" si="496"/>
        <v>1</v>
      </c>
      <c r="O6329" t="b">
        <f t="shared" si="497"/>
        <v>1</v>
      </c>
      <c r="P6329" t="b">
        <f t="shared" si="497"/>
        <v>1</v>
      </c>
      <c r="Q6329" t="b">
        <f t="shared" si="498"/>
        <v>1</v>
      </c>
      <c r="R6329" t="b">
        <f t="shared" si="499"/>
        <v>1</v>
      </c>
      <c r="U6329" t="s">
        <v>330</v>
      </c>
      <c r="V6329" t="s">
        <v>331</v>
      </c>
      <c r="W6329" s="105" t="s">
        <v>950</v>
      </c>
      <c r="X6329" t="s">
        <v>333</v>
      </c>
      <c r="Y6329" t="s">
        <v>331</v>
      </c>
      <c r="Z6329" s="105" t="s">
        <v>951</v>
      </c>
    </row>
    <row r="6330" spans="2:26" x14ac:dyDescent="0.25">
      <c r="B6330" t="s">
        <v>335</v>
      </c>
      <c r="C6330" t="s">
        <v>3</v>
      </c>
      <c r="D6330" t="s">
        <v>336</v>
      </c>
      <c r="E6330" t="s">
        <v>337</v>
      </c>
      <c r="M6330" t="b">
        <f t="shared" si="495"/>
        <v>1</v>
      </c>
      <c r="N6330" t="b">
        <f t="shared" si="496"/>
        <v>1</v>
      </c>
      <c r="O6330" t="b">
        <f t="shared" si="497"/>
        <v>1</v>
      </c>
      <c r="P6330" t="b">
        <f t="shared" si="497"/>
        <v>1</v>
      </c>
      <c r="Q6330" t="b">
        <f t="shared" si="498"/>
        <v>1</v>
      </c>
      <c r="R6330" t="b">
        <f t="shared" si="499"/>
        <v>1</v>
      </c>
      <c r="U6330" t="s">
        <v>335</v>
      </c>
      <c r="V6330" t="s">
        <v>3</v>
      </c>
      <c r="W6330" t="s">
        <v>336</v>
      </c>
      <c r="X6330" t="s">
        <v>337</v>
      </c>
    </row>
    <row r="6331" spans="2:26" x14ac:dyDescent="0.25">
      <c r="B6331" s="105" t="s">
        <v>411</v>
      </c>
      <c r="C6331" s="105" t="s">
        <v>412</v>
      </c>
      <c r="D6331" s="106">
        <v>49974364</v>
      </c>
      <c r="E6331" s="106">
        <v>0</v>
      </c>
      <c r="M6331" t="b">
        <f t="shared" si="495"/>
        <v>1</v>
      </c>
      <c r="N6331" t="b">
        <f t="shared" si="496"/>
        <v>1</v>
      </c>
      <c r="O6331" t="b">
        <f t="shared" si="497"/>
        <v>1</v>
      </c>
      <c r="P6331" t="b">
        <f t="shared" si="497"/>
        <v>1</v>
      </c>
      <c r="Q6331" t="b">
        <f t="shared" si="498"/>
        <v>1</v>
      </c>
      <c r="R6331" t="b">
        <f t="shared" si="499"/>
        <v>1</v>
      </c>
      <c r="U6331" s="105" t="s">
        <v>411</v>
      </c>
      <c r="V6331" s="105" t="s">
        <v>412</v>
      </c>
      <c r="W6331" s="106">
        <v>49974364</v>
      </c>
      <c r="X6331" s="106">
        <v>0</v>
      </c>
    </row>
    <row r="6332" spans="2:26" x14ac:dyDescent="0.25">
      <c r="B6332" s="105" t="s">
        <v>413</v>
      </c>
      <c r="C6332" s="105" t="s">
        <v>414</v>
      </c>
      <c r="D6332" s="106">
        <v>49974364</v>
      </c>
      <c r="E6332" s="106">
        <v>0</v>
      </c>
      <c r="M6332" t="b">
        <f t="shared" si="495"/>
        <v>1</v>
      </c>
      <c r="N6332" t="b">
        <f t="shared" si="496"/>
        <v>1</v>
      </c>
      <c r="O6332" t="b">
        <f t="shared" si="497"/>
        <v>1</v>
      </c>
      <c r="P6332" t="b">
        <f t="shared" si="497"/>
        <v>1</v>
      </c>
      <c r="Q6332" t="b">
        <f t="shared" si="498"/>
        <v>1</v>
      </c>
      <c r="R6332" t="b">
        <f t="shared" si="499"/>
        <v>1</v>
      </c>
      <c r="U6332" s="105" t="s">
        <v>413</v>
      </c>
      <c r="V6332" s="105" t="s">
        <v>414</v>
      </c>
      <c r="W6332" s="106">
        <v>49974364</v>
      </c>
      <c r="X6332" s="106">
        <v>0</v>
      </c>
    </row>
    <row r="6333" spans="2:26" x14ac:dyDescent="0.25">
      <c r="B6333" s="105" t="s">
        <v>774</v>
      </c>
      <c r="C6333" s="105" t="s">
        <v>771</v>
      </c>
      <c r="D6333" s="106">
        <v>49974364</v>
      </c>
      <c r="E6333" s="106">
        <v>0</v>
      </c>
      <c r="M6333" t="b">
        <f t="shared" si="495"/>
        <v>1</v>
      </c>
      <c r="N6333" t="b">
        <f t="shared" si="496"/>
        <v>1</v>
      </c>
      <c r="O6333" t="b">
        <f t="shared" si="497"/>
        <v>1</v>
      </c>
      <c r="P6333" t="b">
        <f t="shared" si="497"/>
        <v>1</v>
      </c>
      <c r="Q6333" t="b">
        <f t="shared" si="498"/>
        <v>1</v>
      </c>
      <c r="R6333" t="b">
        <f t="shared" si="499"/>
        <v>1</v>
      </c>
      <c r="U6333" s="105" t="s">
        <v>774</v>
      </c>
      <c r="V6333" s="105" t="s">
        <v>771</v>
      </c>
      <c r="W6333" s="106">
        <v>49974364</v>
      </c>
      <c r="X6333" s="106">
        <v>0</v>
      </c>
    </row>
    <row r="6334" spans="2:26" x14ac:dyDescent="0.25">
      <c r="B6334" s="105" t="s">
        <v>450</v>
      </c>
      <c r="C6334" s="105" t="s">
        <v>451</v>
      </c>
      <c r="D6334" s="106">
        <v>4396550</v>
      </c>
      <c r="E6334" s="106">
        <v>0</v>
      </c>
      <c r="M6334" t="b">
        <f t="shared" si="495"/>
        <v>1</v>
      </c>
      <c r="N6334" t="b">
        <f t="shared" si="496"/>
        <v>1</v>
      </c>
      <c r="O6334" t="b">
        <f t="shared" si="497"/>
        <v>1</v>
      </c>
      <c r="P6334" t="b">
        <f t="shared" si="497"/>
        <v>1</v>
      </c>
      <c r="Q6334" t="b">
        <f t="shared" si="498"/>
        <v>1</v>
      </c>
      <c r="R6334" t="b">
        <f t="shared" si="499"/>
        <v>1</v>
      </c>
      <c r="U6334" s="105" t="s">
        <v>450</v>
      </c>
      <c r="V6334" s="105" t="s">
        <v>451</v>
      </c>
      <c r="W6334" s="106">
        <v>4396550</v>
      </c>
      <c r="X6334" s="106">
        <v>0</v>
      </c>
    </row>
    <row r="6335" spans="2:26" x14ac:dyDescent="0.25">
      <c r="B6335" s="105" t="s">
        <v>452</v>
      </c>
      <c r="C6335" s="105" t="s">
        <v>453</v>
      </c>
      <c r="D6335" s="106">
        <v>4396550</v>
      </c>
      <c r="E6335" s="106">
        <v>0</v>
      </c>
      <c r="M6335" t="b">
        <f t="shared" si="495"/>
        <v>1</v>
      </c>
      <c r="N6335" t="b">
        <f t="shared" si="496"/>
        <v>1</v>
      </c>
      <c r="O6335" t="b">
        <f t="shared" si="497"/>
        <v>1</v>
      </c>
      <c r="P6335" t="b">
        <f t="shared" si="497"/>
        <v>1</v>
      </c>
      <c r="Q6335" t="b">
        <f t="shared" si="498"/>
        <v>1</v>
      </c>
      <c r="R6335" t="b">
        <f t="shared" si="499"/>
        <v>1</v>
      </c>
      <c r="U6335" s="105" t="s">
        <v>452</v>
      </c>
      <c r="V6335" s="105" t="s">
        <v>453</v>
      </c>
      <c r="W6335" s="106">
        <v>4396550</v>
      </c>
      <c r="X6335" s="106">
        <v>0</v>
      </c>
    </row>
    <row r="6336" spans="2:26" x14ac:dyDescent="0.25">
      <c r="B6336" s="105" t="s">
        <v>812</v>
      </c>
      <c r="C6336" s="105" t="s">
        <v>1606</v>
      </c>
      <c r="D6336" s="106">
        <v>4396550</v>
      </c>
      <c r="E6336" s="106">
        <v>0</v>
      </c>
      <c r="M6336" t="b">
        <f t="shared" si="495"/>
        <v>1</v>
      </c>
      <c r="N6336" t="b">
        <f t="shared" si="496"/>
        <v>1</v>
      </c>
      <c r="O6336" t="b">
        <f t="shared" si="497"/>
        <v>1</v>
      </c>
      <c r="P6336" t="b">
        <f t="shared" si="497"/>
        <v>1</v>
      </c>
      <c r="Q6336" t="b">
        <f t="shared" si="498"/>
        <v>1</v>
      </c>
      <c r="R6336" t="b">
        <f t="shared" si="499"/>
        <v>1</v>
      </c>
      <c r="U6336" s="105" t="s">
        <v>812</v>
      </c>
      <c r="V6336" s="105" t="s">
        <v>1606</v>
      </c>
      <c r="W6336" s="106">
        <v>4396550</v>
      </c>
      <c r="X6336" s="106">
        <v>0</v>
      </c>
    </row>
    <row r="6337" spans="2:26" x14ac:dyDescent="0.25">
      <c r="B6337" s="105" t="s">
        <v>463</v>
      </c>
      <c r="C6337" s="105" t="s">
        <v>464</v>
      </c>
      <c r="D6337" s="106">
        <v>58045000</v>
      </c>
      <c r="E6337" s="106">
        <v>0</v>
      </c>
      <c r="M6337" t="b">
        <f t="shared" si="495"/>
        <v>1</v>
      </c>
      <c r="N6337" t="b">
        <f t="shared" si="496"/>
        <v>1</v>
      </c>
      <c r="O6337" t="b">
        <f t="shared" si="497"/>
        <v>1</v>
      </c>
      <c r="P6337" t="b">
        <f t="shared" si="497"/>
        <v>1</v>
      </c>
      <c r="Q6337" t="b">
        <f t="shared" si="498"/>
        <v>1</v>
      </c>
      <c r="R6337" t="b">
        <f t="shared" si="499"/>
        <v>1</v>
      </c>
      <c r="U6337" s="105" t="s">
        <v>463</v>
      </c>
      <c r="V6337" s="105" t="s">
        <v>464</v>
      </c>
      <c r="W6337" s="106">
        <v>58045000</v>
      </c>
      <c r="X6337" s="106">
        <v>0</v>
      </c>
    </row>
    <row r="6338" spans="2:26" x14ac:dyDescent="0.25">
      <c r="B6338" s="105" t="s">
        <v>465</v>
      </c>
      <c r="C6338" s="105" t="s">
        <v>466</v>
      </c>
      <c r="D6338" s="106">
        <v>58045000</v>
      </c>
      <c r="E6338" s="106">
        <v>0</v>
      </c>
      <c r="M6338" t="b">
        <f t="shared" si="495"/>
        <v>1</v>
      </c>
      <c r="N6338" t="b">
        <f t="shared" si="496"/>
        <v>1</v>
      </c>
      <c r="O6338" t="b">
        <f t="shared" si="497"/>
        <v>1</v>
      </c>
      <c r="P6338" t="b">
        <f t="shared" si="497"/>
        <v>1</v>
      </c>
      <c r="Q6338" t="b">
        <f t="shared" si="498"/>
        <v>1</v>
      </c>
      <c r="R6338" t="b">
        <f t="shared" si="499"/>
        <v>1</v>
      </c>
      <c r="U6338" s="105" t="s">
        <v>465</v>
      </c>
      <c r="V6338" s="105" t="s">
        <v>466</v>
      </c>
      <c r="W6338" s="106">
        <v>58045000</v>
      </c>
      <c r="X6338" s="106">
        <v>0</v>
      </c>
    </row>
    <row r="6339" spans="2:26" x14ac:dyDescent="0.25">
      <c r="B6339" s="105" t="s">
        <v>467</v>
      </c>
      <c r="C6339" s="105" t="s">
        <v>468</v>
      </c>
      <c r="D6339" s="106">
        <v>15000000</v>
      </c>
      <c r="E6339" s="106">
        <v>0</v>
      </c>
      <c r="M6339" t="b">
        <f t="shared" si="495"/>
        <v>1</v>
      </c>
      <c r="N6339" t="b">
        <f t="shared" si="496"/>
        <v>1</v>
      </c>
      <c r="O6339" t="b">
        <f t="shared" si="497"/>
        <v>1</v>
      </c>
      <c r="P6339" t="b">
        <f t="shared" si="497"/>
        <v>1</v>
      </c>
      <c r="Q6339" t="b">
        <f t="shared" si="498"/>
        <v>1</v>
      </c>
      <c r="R6339" t="b">
        <f t="shared" si="499"/>
        <v>1</v>
      </c>
      <c r="U6339" s="105" t="s">
        <v>467</v>
      </c>
      <c r="V6339" s="105" t="s">
        <v>468</v>
      </c>
      <c r="W6339" s="106">
        <v>15000000</v>
      </c>
      <c r="X6339" s="106">
        <v>0</v>
      </c>
    </row>
    <row r="6340" spans="2:26" x14ac:dyDescent="0.25">
      <c r="B6340" s="105" t="s">
        <v>727</v>
      </c>
      <c r="C6340" s="105" t="s">
        <v>728</v>
      </c>
      <c r="D6340" s="106">
        <v>43045000</v>
      </c>
      <c r="E6340" s="106">
        <v>0</v>
      </c>
      <c r="M6340" t="b">
        <f t="shared" si="495"/>
        <v>1</v>
      </c>
      <c r="N6340" t="b">
        <f t="shared" si="496"/>
        <v>1</v>
      </c>
      <c r="O6340" t="b">
        <f t="shared" si="497"/>
        <v>1</v>
      </c>
      <c r="P6340" t="b">
        <f t="shared" si="497"/>
        <v>1</v>
      </c>
      <c r="Q6340" t="b">
        <f t="shared" si="498"/>
        <v>1</v>
      </c>
      <c r="R6340" t="b">
        <f t="shared" si="499"/>
        <v>1</v>
      </c>
      <c r="U6340" s="105" t="s">
        <v>727</v>
      </c>
      <c r="V6340" s="105" t="s">
        <v>728</v>
      </c>
      <c r="W6340" s="106">
        <v>43045000</v>
      </c>
      <c r="X6340" s="106">
        <v>0</v>
      </c>
    </row>
    <row r="6341" spans="2:26" x14ac:dyDescent="0.25">
      <c r="B6341" s="105" t="s">
        <v>338</v>
      </c>
      <c r="C6341" s="105" t="s">
        <v>339</v>
      </c>
      <c r="D6341" s="106">
        <v>20000000</v>
      </c>
      <c r="E6341" s="106">
        <v>0</v>
      </c>
      <c r="M6341" t="b">
        <f t="shared" si="495"/>
        <v>1</v>
      </c>
      <c r="N6341" t="b">
        <f t="shared" si="496"/>
        <v>1</v>
      </c>
      <c r="O6341" t="b">
        <f t="shared" si="497"/>
        <v>1</v>
      </c>
      <c r="P6341" t="b">
        <f t="shared" si="497"/>
        <v>1</v>
      </c>
      <c r="Q6341" t="b">
        <f t="shared" si="498"/>
        <v>1</v>
      </c>
      <c r="R6341" t="b">
        <f t="shared" si="499"/>
        <v>1</v>
      </c>
      <c r="U6341" s="105" t="s">
        <v>338</v>
      </c>
      <c r="V6341" s="105" t="s">
        <v>339</v>
      </c>
      <c r="W6341" s="106">
        <v>20000000</v>
      </c>
      <c r="X6341" s="106">
        <v>0</v>
      </c>
    </row>
    <row r="6342" spans="2:26" x14ac:dyDescent="0.25">
      <c r="B6342" s="105" t="s">
        <v>340</v>
      </c>
      <c r="C6342" s="105" t="s">
        <v>341</v>
      </c>
      <c r="D6342" s="106">
        <v>20000000</v>
      </c>
      <c r="E6342" s="106">
        <v>0</v>
      </c>
      <c r="M6342" t="b">
        <f t="shared" si="495"/>
        <v>1</v>
      </c>
      <c r="N6342" t="b">
        <f t="shared" si="496"/>
        <v>1</v>
      </c>
      <c r="O6342" t="b">
        <f t="shared" si="497"/>
        <v>1</v>
      </c>
      <c r="P6342" t="b">
        <f t="shared" si="497"/>
        <v>1</v>
      </c>
      <c r="Q6342" t="b">
        <f t="shared" si="498"/>
        <v>1</v>
      </c>
      <c r="R6342" t="b">
        <f t="shared" si="499"/>
        <v>1</v>
      </c>
      <c r="U6342" s="105" t="s">
        <v>340</v>
      </c>
      <c r="V6342" s="105" t="s">
        <v>341</v>
      </c>
      <c r="W6342" s="106">
        <v>20000000</v>
      </c>
      <c r="X6342" s="106">
        <v>0</v>
      </c>
    </row>
    <row r="6343" spans="2:26" x14ac:dyDescent="0.25">
      <c r="B6343" s="105" t="s">
        <v>357</v>
      </c>
      <c r="C6343" s="105" t="s">
        <v>358</v>
      </c>
      <c r="D6343" s="106">
        <v>20000000</v>
      </c>
      <c r="E6343" s="106">
        <v>0</v>
      </c>
      <c r="M6343" t="b">
        <f t="shared" si="495"/>
        <v>1</v>
      </c>
      <c r="N6343" t="b">
        <f t="shared" si="496"/>
        <v>1</v>
      </c>
      <c r="O6343" t="b">
        <f t="shared" si="497"/>
        <v>1</v>
      </c>
      <c r="P6343" t="b">
        <f t="shared" si="497"/>
        <v>1</v>
      </c>
      <c r="Q6343" t="b">
        <f t="shared" si="498"/>
        <v>1</v>
      </c>
      <c r="R6343" t="b">
        <f t="shared" si="499"/>
        <v>1</v>
      </c>
      <c r="U6343" s="105" t="s">
        <v>357</v>
      </c>
      <c r="V6343" s="105" t="s">
        <v>358</v>
      </c>
      <c r="W6343" s="106">
        <v>20000000</v>
      </c>
      <c r="X6343" s="106">
        <v>0</v>
      </c>
    </row>
    <row r="6344" spans="2:26" x14ac:dyDescent="0.25">
      <c r="B6344" s="105" t="s">
        <v>676</v>
      </c>
      <c r="C6344" s="105" t="s">
        <v>677</v>
      </c>
      <c r="D6344" s="106">
        <v>14975000</v>
      </c>
      <c r="E6344" s="106">
        <v>0</v>
      </c>
      <c r="M6344" t="b">
        <f t="shared" si="495"/>
        <v>1</v>
      </c>
      <c r="N6344" t="b">
        <f t="shared" si="496"/>
        <v>1</v>
      </c>
      <c r="O6344" t="b">
        <f t="shared" si="497"/>
        <v>1</v>
      </c>
      <c r="P6344" t="b">
        <f t="shared" si="497"/>
        <v>1</v>
      </c>
      <c r="Q6344" t="b">
        <f t="shared" si="498"/>
        <v>1</v>
      </c>
      <c r="R6344" t="b">
        <f t="shared" si="499"/>
        <v>1</v>
      </c>
      <c r="U6344" s="105" t="s">
        <v>676</v>
      </c>
      <c r="V6344" s="105" t="s">
        <v>677</v>
      </c>
      <c r="W6344" s="106">
        <v>14975000</v>
      </c>
      <c r="X6344" s="106">
        <v>0</v>
      </c>
    </row>
    <row r="6345" spans="2:26" x14ac:dyDescent="0.25">
      <c r="B6345" s="105" t="s">
        <v>678</v>
      </c>
      <c r="C6345" s="105" t="s">
        <v>679</v>
      </c>
      <c r="D6345" s="106">
        <v>14975000</v>
      </c>
      <c r="E6345" s="106">
        <v>0</v>
      </c>
      <c r="M6345" t="b">
        <f t="shared" si="495"/>
        <v>1</v>
      </c>
      <c r="N6345" t="b">
        <f t="shared" si="496"/>
        <v>1</v>
      </c>
      <c r="O6345" t="b">
        <f t="shared" si="497"/>
        <v>1</v>
      </c>
      <c r="P6345" t="b">
        <f t="shared" si="497"/>
        <v>1</v>
      </c>
      <c r="Q6345" t="b">
        <f t="shared" si="498"/>
        <v>1</v>
      </c>
      <c r="R6345" t="b">
        <f t="shared" si="499"/>
        <v>1</v>
      </c>
      <c r="U6345" s="105" t="s">
        <v>678</v>
      </c>
      <c r="V6345" s="105" t="s">
        <v>679</v>
      </c>
      <c r="W6345" s="106">
        <v>14975000</v>
      </c>
      <c r="X6345" s="106">
        <v>0</v>
      </c>
    </row>
    <row r="6346" spans="2:26" x14ac:dyDescent="0.25">
      <c r="B6346" s="105" t="s">
        <v>680</v>
      </c>
      <c r="C6346" s="105" t="s">
        <v>679</v>
      </c>
      <c r="D6346" s="106">
        <v>14975000</v>
      </c>
      <c r="E6346" s="106">
        <v>0</v>
      </c>
      <c r="M6346" t="b">
        <f t="shared" si="495"/>
        <v>1</v>
      </c>
      <c r="N6346" t="b">
        <f t="shared" si="496"/>
        <v>1</v>
      </c>
      <c r="O6346" t="b">
        <f t="shared" si="497"/>
        <v>1</v>
      </c>
      <c r="P6346" t="b">
        <f t="shared" si="497"/>
        <v>1</v>
      </c>
      <c r="Q6346" t="b">
        <f t="shared" si="498"/>
        <v>1</v>
      </c>
      <c r="R6346" t="b">
        <f t="shared" si="499"/>
        <v>1</v>
      </c>
      <c r="U6346" s="105" t="s">
        <v>680</v>
      </c>
      <c r="V6346" s="105" t="s">
        <v>679</v>
      </c>
      <c r="W6346" s="106">
        <v>14975000</v>
      </c>
      <c r="X6346" s="106">
        <v>0</v>
      </c>
    </row>
    <row r="6347" spans="2:26" x14ac:dyDescent="0.25">
      <c r="B6347" t="s">
        <v>359</v>
      </c>
      <c r="C6347" s="106">
        <v>147390914</v>
      </c>
      <c r="D6347" s="106">
        <v>0</v>
      </c>
      <c r="M6347" t="b">
        <f t="shared" si="495"/>
        <v>1</v>
      </c>
      <c r="N6347" t="b">
        <f t="shared" si="496"/>
        <v>1</v>
      </c>
      <c r="O6347" t="b">
        <f t="shared" si="497"/>
        <v>1</v>
      </c>
      <c r="P6347" t="b">
        <f t="shared" si="497"/>
        <v>1</v>
      </c>
      <c r="Q6347" t="b">
        <f t="shared" si="498"/>
        <v>1</v>
      </c>
      <c r="R6347" t="b">
        <f t="shared" si="499"/>
        <v>1</v>
      </c>
      <c r="U6347" t="s">
        <v>359</v>
      </c>
      <c r="V6347" s="106">
        <v>147390914</v>
      </c>
      <c r="W6347" s="106">
        <v>0</v>
      </c>
    </row>
    <row r="6348" spans="2:26" x14ac:dyDescent="0.25">
      <c r="B6348" t="s">
        <v>330</v>
      </c>
      <c r="C6348" t="s">
        <v>331</v>
      </c>
      <c r="D6348" s="105" t="s">
        <v>952</v>
      </c>
      <c r="E6348" t="s">
        <v>333</v>
      </c>
      <c r="F6348" t="s">
        <v>331</v>
      </c>
      <c r="G6348" s="105" t="s">
        <v>953</v>
      </c>
      <c r="M6348" t="b">
        <f t="shared" si="495"/>
        <v>1</v>
      </c>
      <c r="N6348" t="b">
        <f t="shared" si="496"/>
        <v>1</v>
      </c>
      <c r="O6348" t="b">
        <f t="shared" si="497"/>
        <v>1</v>
      </c>
      <c r="P6348" t="b">
        <f t="shared" si="497"/>
        <v>1</v>
      </c>
      <c r="Q6348" t="b">
        <f t="shared" si="498"/>
        <v>1</v>
      </c>
      <c r="R6348" t="b">
        <f t="shared" si="499"/>
        <v>1</v>
      </c>
      <c r="U6348" t="s">
        <v>330</v>
      </c>
      <c r="V6348" t="s">
        <v>331</v>
      </c>
      <c r="W6348" s="105" t="s">
        <v>952</v>
      </c>
      <c r="X6348" t="s">
        <v>333</v>
      </c>
      <c r="Y6348" t="s">
        <v>331</v>
      </c>
      <c r="Z6348" s="105" t="s">
        <v>953</v>
      </c>
    </row>
    <row r="6349" spans="2:26" x14ac:dyDescent="0.25">
      <c r="B6349" t="s">
        <v>335</v>
      </c>
      <c r="C6349" t="s">
        <v>3</v>
      </c>
      <c r="D6349" t="s">
        <v>336</v>
      </c>
      <c r="E6349" t="s">
        <v>337</v>
      </c>
      <c r="M6349" t="b">
        <f t="shared" si="495"/>
        <v>1</v>
      </c>
      <c r="N6349" t="b">
        <f t="shared" si="496"/>
        <v>1</v>
      </c>
      <c r="O6349" t="b">
        <f t="shared" si="497"/>
        <v>1</v>
      </c>
      <c r="P6349" t="b">
        <f t="shared" si="497"/>
        <v>1</v>
      </c>
      <c r="Q6349" t="b">
        <f t="shared" si="498"/>
        <v>1</v>
      </c>
      <c r="R6349" t="b">
        <f t="shared" si="499"/>
        <v>1</v>
      </c>
      <c r="U6349" t="s">
        <v>335</v>
      </c>
      <c r="V6349" t="s">
        <v>3</v>
      </c>
      <c r="W6349" t="s">
        <v>336</v>
      </c>
      <c r="X6349" t="s">
        <v>337</v>
      </c>
    </row>
    <row r="6350" spans="2:26" x14ac:dyDescent="0.25">
      <c r="B6350" s="105" t="s">
        <v>630</v>
      </c>
      <c r="C6350" s="105" t="s">
        <v>631</v>
      </c>
      <c r="D6350" s="106">
        <v>8000000</v>
      </c>
      <c r="E6350" s="106">
        <v>0</v>
      </c>
      <c r="M6350" t="b">
        <f t="shared" si="495"/>
        <v>1</v>
      </c>
      <c r="N6350" t="b">
        <f t="shared" si="496"/>
        <v>1</v>
      </c>
      <c r="O6350" t="b">
        <f t="shared" si="497"/>
        <v>1</v>
      </c>
      <c r="P6350" t="b">
        <f t="shared" si="497"/>
        <v>1</v>
      </c>
      <c r="Q6350" t="b">
        <f t="shared" si="498"/>
        <v>1</v>
      </c>
      <c r="R6350" t="b">
        <f t="shared" si="499"/>
        <v>1</v>
      </c>
      <c r="U6350" s="105" t="s">
        <v>630</v>
      </c>
      <c r="V6350" s="105" t="s">
        <v>631</v>
      </c>
      <c r="W6350" s="106">
        <v>8000000</v>
      </c>
      <c r="X6350" s="106">
        <v>0</v>
      </c>
    </row>
    <row r="6351" spans="2:26" x14ac:dyDescent="0.25">
      <c r="B6351" s="105" t="s">
        <v>632</v>
      </c>
      <c r="C6351" s="105" t="s">
        <v>633</v>
      </c>
      <c r="D6351" s="106">
        <v>8000000</v>
      </c>
      <c r="E6351" s="106">
        <v>0</v>
      </c>
      <c r="M6351" t="b">
        <f t="shared" si="495"/>
        <v>1</v>
      </c>
      <c r="N6351" t="b">
        <f t="shared" si="496"/>
        <v>1</v>
      </c>
      <c r="O6351" t="b">
        <f t="shared" si="497"/>
        <v>1</v>
      </c>
      <c r="P6351" t="b">
        <f t="shared" si="497"/>
        <v>1</v>
      </c>
      <c r="Q6351" t="b">
        <f t="shared" si="498"/>
        <v>1</v>
      </c>
      <c r="R6351" t="b">
        <f t="shared" si="499"/>
        <v>1</v>
      </c>
      <c r="U6351" s="105" t="s">
        <v>632</v>
      </c>
      <c r="V6351" s="105" t="s">
        <v>633</v>
      </c>
      <c r="W6351" s="106">
        <v>8000000</v>
      </c>
      <c r="X6351" s="106">
        <v>0</v>
      </c>
    </row>
    <row r="6352" spans="2:26" x14ac:dyDescent="0.25">
      <c r="B6352" s="105" t="s">
        <v>634</v>
      </c>
      <c r="C6352" s="105" t="s">
        <v>633</v>
      </c>
      <c r="D6352" s="106">
        <v>8000000</v>
      </c>
      <c r="E6352" s="106">
        <v>0</v>
      </c>
      <c r="M6352" t="b">
        <f t="shared" si="495"/>
        <v>1</v>
      </c>
      <c r="N6352" t="b">
        <f t="shared" si="496"/>
        <v>1</v>
      </c>
      <c r="O6352" t="b">
        <f t="shared" si="497"/>
        <v>1</v>
      </c>
      <c r="P6352" t="b">
        <f t="shared" si="497"/>
        <v>1</v>
      </c>
      <c r="Q6352" t="b">
        <f t="shared" si="498"/>
        <v>1</v>
      </c>
      <c r="R6352" t="b">
        <f t="shared" si="499"/>
        <v>1</v>
      </c>
      <c r="U6352" s="105" t="s">
        <v>634</v>
      </c>
      <c r="V6352" s="105" t="s">
        <v>633</v>
      </c>
      <c r="W6352" s="106">
        <v>8000000</v>
      </c>
      <c r="X6352" s="106">
        <v>0</v>
      </c>
    </row>
    <row r="6353" spans="2:26" x14ac:dyDescent="0.25">
      <c r="B6353" s="105" t="s">
        <v>338</v>
      </c>
      <c r="C6353" s="105" t="s">
        <v>339</v>
      </c>
      <c r="D6353" s="106">
        <v>56704500</v>
      </c>
      <c r="E6353" s="106">
        <v>0</v>
      </c>
      <c r="M6353" t="b">
        <f t="shared" si="495"/>
        <v>1</v>
      </c>
      <c r="N6353" t="b">
        <f t="shared" si="496"/>
        <v>1</v>
      </c>
      <c r="O6353" t="b">
        <f t="shared" si="497"/>
        <v>1</v>
      </c>
      <c r="P6353" t="b">
        <f t="shared" si="497"/>
        <v>1</v>
      </c>
      <c r="Q6353" t="b">
        <f t="shared" si="498"/>
        <v>1</v>
      </c>
      <c r="R6353" t="b">
        <f t="shared" si="499"/>
        <v>1</v>
      </c>
      <c r="U6353" s="105" t="s">
        <v>338</v>
      </c>
      <c r="V6353" s="105" t="s">
        <v>339</v>
      </c>
      <c r="W6353" s="106">
        <v>56704500</v>
      </c>
      <c r="X6353" s="106">
        <v>0</v>
      </c>
    </row>
    <row r="6354" spans="2:26" x14ac:dyDescent="0.25">
      <c r="B6354" s="105" t="s">
        <v>340</v>
      </c>
      <c r="C6354" s="105" t="s">
        <v>341</v>
      </c>
      <c r="D6354" s="106">
        <v>56704500</v>
      </c>
      <c r="E6354" s="106">
        <v>0</v>
      </c>
      <c r="M6354" t="b">
        <f t="shared" si="495"/>
        <v>1</v>
      </c>
      <c r="N6354" t="b">
        <f t="shared" si="496"/>
        <v>1</v>
      </c>
      <c r="O6354" t="b">
        <f t="shared" si="497"/>
        <v>1</v>
      </c>
      <c r="P6354" t="b">
        <f t="shared" si="497"/>
        <v>1</v>
      </c>
      <c r="Q6354" t="b">
        <f t="shared" si="498"/>
        <v>1</v>
      </c>
      <c r="R6354" t="b">
        <f t="shared" si="499"/>
        <v>1</v>
      </c>
      <c r="U6354" s="105" t="s">
        <v>340</v>
      </c>
      <c r="V6354" s="105" t="s">
        <v>341</v>
      </c>
      <c r="W6354" s="106">
        <v>56704500</v>
      </c>
      <c r="X6354" s="106">
        <v>0</v>
      </c>
    </row>
    <row r="6355" spans="2:26" x14ac:dyDescent="0.25">
      <c r="B6355" s="105" t="s">
        <v>392</v>
      </c>
      <c r="C6355" s="105" t="s">
        <v>341</v>
      </c>
      <c r="D6355" s="106">
        <v>56704500</v>
      </c>
      <c r="E6355" s="106">
        <v>0</v>
      </c>
      <c r="M6355" t="b">
        <f t="shared" si="495"/>
        <v>1</v>
      </c>
      <c r="N6355" t="b">
        <f t="shared" si="496"/>
        <v>1</v>
      </c>
      <c r="O6355" t="b">
        <f t="shared" si="497"/>
        <v>1</v>
      </c>
      <c r="P6355" t="b">
        <f t="shared" si="497"/>
        <v>1</v>
      </c>
      <c r="Q6355" t="b">
        <f t="shared" si="498"/>
        <v>1</v>
      </c>
      <c r="R6355" t="b">
        <f t="shared" si="499"/>
        <v>1</v>
      </c>
      <c r="U6355" s="105" t="s">
        <v>392</v>
      </c>
      <c r="V6355" s="105" t="s">
        <v>341</v>
      </c>
      <c r="W6355" s="106">
        <v>56704500</v>
      </c>
      <c r="X6355" s="106">
        <v>0</v>
      </c>
    </row>
    <row r="6356" spans="2:26" x14ac:dyDescent="0.25">
      <c r="B6356" t="s">
        <v>359</v>
      </c>
      <c r="C6356" s="106">
        <v>64704500</v>
      </c>
      <c r="D6356" s="106">
        <v>0</v>
      </c>
      <c r="M6356" t="b">
        <f t="shared" si="495"/>
        <v>1</v>
      </c>
      <c r="N6356" t="b">
        <f t="shared" si="496"/>
        <v>1</v>
      </c>
      <c r="O6356" t="b">
        <f t="shared" si="497"/>
        <v>1</v>
      </c>
      <c r="P6356" t="b">
        <f t="shared" si="497"/>
        <v>1</v>
      </c>
      <c r="Q6356" t="b">
        <f t="shared" si="498"/>
        <v>1</v>
      </c>
      <c r="R6356" t="b">
        <f t="shared" si="499"/>
        <v>1</v>
      </c>
      <c r="U6356" t="s">
        <v>359</v>
      </c>
      <c r="V6356" s="106">
        <v>64704500</v>
      </c>
      <c r="W6356" s="106">
        <v>0</v>
      </c>
    </row>
    <row r="6357" spans="2:26" x14ac:dyDescent="0.25">
      <c r="B6357" t="s">
        <v>330</v>
      </c>
      <c r="C6357" t="s">
        <v>331</v>
      </c>
      <c r="D6357" s="105" t="s">
        <v>954</v>
      </c>
      <c r="E6357" t="s">
        <v>333</v>
      </c>
      <c r="F6357" t="s">
        <v>331</v>
      </c>
      <c r="G6357" s="105" t="s">
        <v>955</v>
      </c>
      <c r="M6357" t="b">
        <f t="shared" si="495"/>
        <v>1</v>
      </c>
      <c r="N6357" t="b">
        <f t="shared" si="496"/>
        <v>1</v>
      </c>
      <c r="O6357" t="b">
        <f t="shared" si="497"/>
        <v>1</v>
      </c>
      <c r="P6357" t="b">
        <f t="shared" si="497"/>
        <v>1</v>
      </c>
      <c r="Q6357" t="b">
        <f t="shared" si="498"/>
        <v>1</v>
      </c>
      <c r="R6357" t="b">
        <f t="shared" si="499"/>
        <v>1</v>
      </c>
      <c r="U6357" t="s">
        <v>330</v>
      </c>
      <c r="V6357" t="s">
        <v>331</v>
      </c>
      <c r="W6357" s="105" t="s">
        <v>954</v>
      </c>
      <c r="X6357" t="s">
        <v>333</v>
      </c>
      <c r="Y6357" t="s">
        <v>331</v>
      </c>
      <c r="Z6357" s="105" t="s">
        <v>955</v>
      </c>
    </row>
    <row r="6358" spans="2:26" x14ac:dyDescent="0.25">
      <c r="B6358" t="s">
        <v>335</v>
      </c>
      <c r="C6358" t="s">
        <v>3</v>
      </c>
      <c r="D6358" t="s">
        <v>336</v>
      </c>
      <c r="E6358" t="s">
        <v>337</v>
      </c>
      <c r="M6358" t="b">
        <f t="shared" si="495"/>
        <v>1</v>
      </c>
      <c r="N6358" t="b">
        <f t="shared" si="496"/>
        <v>1</v>
      </c>
      <c r="O6358" t="b">
        <f t="shared" si="497"/>
        <v>1</v>
      </c>
      <c r="P6358" t="b">
        <f t="shared" si="497"/>
        <v>1</v>
      </c>
      <c r="Q6358" t="b">
        <f t="shared" si="498"/>
        <v>1</v>
      </c>
      <c r="R6358" t="b">
        <f t="shared" si="499"/>
        <v>1</v>
      </c>
      <c r="U6358" t="s">
        <v>335</v>
      </c>
      <c r="V6358" t="s">
        <v>3</v>
      </c>
      <c r="W6358" t="s">
        <v>336</v>
      </c>
      <c r="X6358" t="s">
        <v>337</v>
      </c>
    </row>
    <row r="6359" spans="2:26" x14ac:dyDescent="0.25">
      <c r="B6359" s="105" t="s">
        <v>418</v>
      </c>
      <c r="C6359" s="105" t="s">
        <v>419</v>
      </c>
      <c r="D6359" s="106">
        <v>856257750</v>
      </c>
      <c r="E6359" s="106">
        <v>0</v>
      </c>
      <c r="M6359" t="b">
        <f t="shared" si="495"/>
        <v>1</v>
      </c>
      <c r="N6359" t="b">
        <f t="shared" si="496"/>
        <v>1</v>
      </c>
      <c r="O6359" t="b">
        <f t="shared" si="497"/>
        <v>1</v>
      </c>
      <c r="P6359" t="b">
        <f t="shared" si="497"/>
        <v>1</v>
      </c>
      <c r="Q6359" t="b">
        <f t="shared" si="498"/>
        <v>1</v>
      </c>
      <c r="R6359" t="b">
        <f t="shared" si="499"/>
        <v>1</v>
      </c>
      <c r="U6359" s="105" t="s">
        <v>418</v>
      </c>
      <c r="V6359" s="105" t="s">
        <v>419</v>
      </c>
      <c r="W6359" s="106">
        <v>856257750</v>
      </c>
      <c r="X6359" s="106">
        <v>0</v>
      </c>
    </row>
    <row r="6360" spans="2:26" x14ac:dyDescent="0.25">
      <c r="B6360" s="105" t="s">
        <v>420</v>
      </c>
      <c r="C6360" s="105" t="s">
        <v>421</v>
      </c>
      <c r="D6360" s="106">
        <v>856257750</v>
      </c>
      <c r="E6360" s="106">
        <v>0</v>
      </c>
      <c r="M6360" t="b">
        <f t="shared" si="495"/>
        <v>1</v>
      </c>
      <c r="N6360" t="b">
        <f t="shared" si="496"/>
        <v>1</v>
      </c>
      <c r="O6360" t="b">
        <f t="shared" si="497"/>
        <v>1</v>
      </c>
      <c r="P6360" t="b">
        <f t="shared" si="497"/>
        <v>1</v>
      </c>
      <c r="Q6360" t="b">
        <f t="shared" si="498"/>
        <v>1</v>
      </c>
      <c r="R6360" t="b">
        <f t="shared" si="499"/>
        <v>1</v>
      </c>
      <c r="U6360" s="105" t="s">
        <v>420</v>
      </c>
      <c r="V6360" s="105" t="s">
        <v>421</v>
      </c>
      <c r="W6360" s="106">
        <v>856257750</v>
      </c>
      <c r="X6360" s="106">
        <v>0</v>
      </c>
    </row>
    <row r="6361" spans="2:26" x14ac:dyDescent="0.25">
      <c r="B6361" s="105" t="s">
        <v>422</v>
      </c>
      <c r="C6361" s="105" t="s">
        <v>421</v>
      </c>
      <c r="D6361" s="106">
        <v>472615000</v>
      </c>
      <c r="E6361" s="106">
        <v>0</v>
      </c>
      <c r="M6361" t="b">
        <f t="shared" si="495"/>
        <v>1</v>
      </c>
      <c r="N6361" t="b">
        <f t="shared" si="496"/>
        <v>1</v>
      </c>
      <c r="O6361" t="b">
        <f t="shared" si="497"/>
        <v>1</v>
      </c>
      <c r="P6361" t="b">
        <f t="shared" si="497"/>
        <v>1</v>
      </c>
      <c r="Q6361" t="b">
        <f t="shared" si="498"/>
        <v>1</v>
      </c>
      <c r="R6361" t="b">
        <f t="shared" si="499"/>
        <v>1</v>
      </c>
      <c r="U6361" s="105" t="s">
        <v>422</v>
      </c>
      <c r="V6361" s="105" t="s">
        <v>421</v>
      </c>
      <c r="W6361" s="106">
        <v>472615000</v>
      </c>
      <c r="X6361" s="106">
        <v>0</v>
      </c>
    </row>
    <row r="6362" spans="2:26" x14ac:dyDescent="0.25">
      <c r="B6362" s="105" t="s">
        <v>759</v>
      </c>
      <c r="C6362" s="105" t="s">
        <v>1584</v>
      </c>
      <c r="D6362" s="106">
        <v>13790000</v>
      </c>
      <c r="E6362" s="106">
        <v>0</v>
      </c>
      <c r="M6362" t="b">
        <f t="shared" si="495"/>
        <v>1</v>
      </c>
      <c r="N6362" t="b">
        <f t="shared" si="496"/>
        <v>1</v>
      </c>
      <c r="O6362" t="b">
        <f t="shared" si="497"/>
        <v>1</v>
      </c>
      <c r="P6362" t="b">
        <f t="shared" si="497"/>
        <v>1</v>
      </c>
      <c r="Q6362" t="b">
        <f t="shared" si="498"/>
        <v>1</v>
      </c>
      <c r="R6362" t="b">
        <f t="shared" si="499"/>
        <v>1</v>
      </c>
      <c r="U6362" s="105" t="s">
        <v>759</v>
      </c>
      <c r="V6362" s="105" t="s">
        <v>1584</v>
      </c>
      <c r="W6362" s="106">
        <v>13790000</v>
      </c>
      <c r="X6362" s="106">
        <v>0</v>
      </c>
    </row>
    <row r="6363" spans="2:26" x14ac:dyDescent="0.25">
      <c r="B6363" s="105" t="s">
        <v>423</v>
      </c>
      <c r="C6363" s="105" t="s">
        <v>424</v>
      </c>
      <c r="D6363" s="106">
        <v>39000000</v>
      </c>
      <c r="E6363" s="106">
        <v>0</v>
      </c>
      <c r="M6363" t="b">
        <f t="shared" ref="M6363:M6426" si="500">+B6363=U6363</f>
        <v>1</v>
      </c>
      <c r="N6363" t="b">
        <f t="shared" ref="N6363:N6426" si="501">+C6363=V6363</f>
        <v>1</v>
      </c>
      <c r="O6363" t="b">
        <f t="shared" ref="O6363:P6426" si="502">+D6363=W6363</f>
        <v>1</v>
      </c>
      <c r="P6363" t="b">
        <f t="shared" si="502"/>
        <v>1</v>
      </c>
      <c r="Q6363" t="b">
        <f t="shared" ref="Q6363:Q6426" si="503">+F6363=Y6363</f>
        <v>1</v>
      </c>
      <c r="R6363" t="b">
        <f t="shared" ref="R6363:R6426" si="504">+G6363=Z6363</f>
        <v>1</v>
      </c>
      <c r="U6363" s="105" t="s">
        <v>423</v>
      </c>
      <c r="V6363" s="105" t="s">
        <v>424</v>
      </c>
      <c r="W6363" s="106">
        <v>39000000</v>
      </c>
      <c r="X6363" s="106">
        <v>0</v>
      </c>
    </row>
    <row r="6364" spans="2:26" x14ac:dyDescent="0.25">
      <c r="B6364" s="105" t="s">
        <v>425</v>
      </c>
      <c r="C6364" s="105" t="s">
        <v>426</v>
      </c>
      <c r="D6364" s="106">
        <v>294700000</v>
      </c>
      <c r="E6364" s="106">
        <v>0</v>
      </c>
      <c r="M6364" t="b">
        <f t="shared" si="500"/>
        <v>1</v>
      </c>
      <c r="N6364" t="b">
        <f t="shared" si="501"/>
        <v>1</v>
      </c>
      <c r="O6364" t="b">
        <f t="shared" si="502"/>
        <v>1</v>
      </c>
      <c r="P6364" t="b">
        <f t="shared" si="502"/>
        <v>1</v>
      </c>
      <c r="Q6364" t="b">
        <f t="shared" si="503"/>
        <v>1</v>
      </c>
      <c r="R6364" t="b">
        <f t="shared" si="504"/>
        <v>1</v>
      </c>
      <c r="U6364" s="105" t="s">
        <v>425</v>
      </c>
      <c r="V6364" s="105" t="s">
        <v>426</v>
      </c>
      <c r="W6364" s="106">
        <v>294700000</v>
      </c>
      <c r="X6364" s="106">
        <v>0</v>
      </c>
    </row>
    <row r="6365" spans="2:26" x14ac:dyDescent="0.25">
      <c r="B6365" s="105" t="s">
        <v>760</v>
      </c>
      <c r="C6365" s="105" t="s">
        <v>1585</v>
      </c>
      <c r="D6365" s="106">
        <v>1000000</v>
      </c>
      <c r="E6365" s="106">
        <v>0</v>
      </c>
      <c r="M6365" t="b">
        <f t="shared" si="500"/>
        <v>1</v>
      </c>
      <c r="N6365" t="b">
        <f t="shared" si="501"/>
        <v>1</v>
      </c>
      <c r="O6365" t="b">
        <f t="shared" si="502"/>
        <v>1</v>
      </c>
      <c r="P6365" t="b">
        <f t="shared" si="502"/>
        <v>1</v>
      </c>
      <c r="Q6365" t="b">
        <f t="shared" si="503"/>
        <v>1</v>
      </c>
      <c r="R6365" t="b">
        <f t="shared" si="504"/>
        <v>1</v>
      </c>
      <c r="U6365" s="105" t="s">
        <v>760</v>
      </c>
      <c r="V6365" s="105" t="s">
        <v>1585</v>
      </c>
      <c r="W6365" s="106">
        <v>1000000</v>
      </c>
      <c r="X6365" s="106">
        <v>0</v>
      </c>
    </row>
    <row r="6366" spans="2:26" x14ac:dyDescent="0.25">
      <c r="B6366" s="105" t="s">
        <v>761</v>
      </c>
      <c r="C6366" s="105" t="s">
        <v>1586</v>
      </c>
      <c r="D6366" s="106">
        <v>4750000</v>
      </c>
      <c r="E6366" s="106">
        <v>0</v>
      </c>
      <c r="M6366" t="b">
        <f t="shared" si="500"/>
        <v>1</v>
      </c>
      <c r="N6366" t="b">
        <f t="shared" si="501"/>
        <v>1</v>
      </c>
      <c r="O6366" t="b">
        <f t="shared" si="502"/>
        <v>1</v>
      </c>
      <c r="P6366" t="b">
        <f t="shared" si="502"/>
        <v>1</v>
      </c>
      <c r="Q6366" t="b">
        <f t="shared" si="503"/>
        <v>1</v>
      </c>
      <c r="R6366" t="b">
        <f t="shared" si="504"/>
        <v>1</v>
      </c>
      <c r="U6366" s="105" t="s">
        <v>761</v>
      </c>
      <c r="V6366" s="105" t="s">
        <v>1586</v>
      </c>
      <c r="W6366" s="106">
        <v>4750000</v>
      </c>
      <c r="X6366" s="106">
        <v>0</v>
      </c>
    </row>
    <row r="6367" spans="2:26" x14ac:dyDescent="0.25">
      <c r="B6367" s="105" t="s">
        <v>762</v>
      </c>
      <c r="C6367" s="105" t="s">
        <v>1587</v>
      </c>
      <c r="D6367" s="106">
        <v>2161000</v>
      </c>
      <c r="E6367" s="106">
        <v>0</v>
      </c>
      <c r="M6367" t="b">
        <f t="shared" si="500"/>
        <v>1</v>
      </c>
      <c r="N6367" t="b">
        <f t="shared" si="501"/>
        <v>1</v>
      </c>
      <c r="O6367" t="b">
        <f t="shared" si="502"/>
        <v>1</v>
      </c>
      <c r="P6367" t="b">
        <f t="shared" si="502"/>
        <v>1</v>
      </c>
      <c r="Q6367" t="b">
        <f t="shared" si="503"/>
        <v>1</v>
      </c>
      <c r="R6367" t="b">
        <f t="shared" si="504"/>
        <v>1</v>
      </c>
      <c r="U6367" s="105" t="s">
        <v>762</v>
      </c>
      <c r="V6367" s="105" t="s">
        <v>1587</v>
      </c>
      <c r="W6367" s="106">
        <v>2161000</v>
      </c>
      <c r="X6367" s="106">
        <v>0</v>
      </c>
    </row>
    <row r="6368" spans="2:26" x14ac:dyDescent="0.25">
      <c r="B6368" s="105" t="s">
        <v>763</v>
      </c>
      <c r="C6368" s="105" t="s">
        <v>1588</v>
      </c>
      <c r="D6368" s="106">
        <v>8050000</v>
      </c>
      <c r="E6368" s="106">
        <v>0</v>
      </c>
      <c r="M6368" t="b">
        <f t="shared" si="500"/>
        <v>1</v>
      </c>
      <c r="N6368" t="b">
        <f t="shared" si="501"/>
        <v>1</v>
      </c>
      <c r="O6368" t="b">
        <f t="shared" si="502"/>
        <v>1</v>
      </c>
      <c r="P6368" t="b">
        <f t="shared" si="502"/>
        <v>1</v>
      </c>
      <c r="Q6368" t="b">
        <f t="shared" si="503"/>
        <v>1</v>
      </c>
      <c r="R6368" t="b">
        <f t="shared" si="504"/>
        <v>1</v>
      </c>
      <c r="U6368" s="105" t="s">
        <v>763</v>
      </c>
      <c r="V6368" s="105" t="s">
        <v>1588</v>
      </c>
      <c r="W6368" s="106">
        <v>8050000</v>
      </c>
      <c r="X6368" s="106">
        <v>0</v>
      </c>
    </row>
    <row r="6369" spans="2:24" x14ac:dyDescent="0.25">
      <c r="B6369" s="105" t="s">
        <v>764</v>
      </c>
      <c r="C6369" s="105" t="s">
        <v>1589</v>
      </c>
      <c r="D6369" s="106">
        <v>2198000</v>
      </c>
      <c r="E6369" s="106">
        <v>0</v>
      </c>
      <c r="M6369" t="b">
        <f t="shared" si="500"/>
        <v>1</v>
      </c>
      <c r="N6369" t="b">
        <f t="shared" si="501"/>
        <v>1</v>
      </c>
      <c r="O6369" t="b">
        <f t="shared" si="502"/>
        <v>1</v>
      </c>
      <c r="P6369" t="b">
        <f t="shared" si="502"/>
        <v>1</v>
      </c>
      <c r="Q6369" t="b">
        <f t="shared" si="503"/>
        <v>1</v>
      </c>
      <c r="R6369" t="b">
        <f t="shared" si="504"/>
        <v>1</v>
      </c>
      <c r="U6369" s="105" t="s">
        <v>764</v>
      </c>
      <c r="V6369" s="105" t="s">
        <v>1589</v>
      </c>
      <c r="W6369" s="106">
        <v>2198000</v>
      </c>
      <c r="X6369" s="106">
        <v>0</v>
      </c>
    </row>
    <row r="6370" spans="2:24" x14ac:dyDescent="0.25">
      <c r="B6370" s="105" t="s">
        <v>765</v>
      </c>
      <c r="C6370" s="105" t="s">
        <v>1590</v>
      </c>
      <c r="D6370" s="106">
        <v>6868750</v>
      </c>
      <c r="E6370" s="106">
        <v>0</v>
      </c>
      <c r="M6370" t="b">
        <f t="shared" si="500"/>
        <v>1</v>
      </c>
      <c r="N6370" t="b">
        <f t="shared" si="501"/>
        <v>1</v>
      </c>
      <c r="O6370" t="b">
        <f t="shared" si="502"/>
        <v>1</v>
      </c>
      <c r="P6370" t="b">
        <f t="shared" si="502"/>
        <v>1</v>
      </c>
      <c r="Q6370" t="b">
        <f t="shared" si="503"/>
        <v>1</v>
      </c>
      <c r="R6370" t="b">
        <f t="shared" si="504"/>
        <v>1</v>
      </c>
      <c r="U6370" s="105" t="s">
        <v>765</v>
      </c>
      <c r="V6370" s="105" t="s">
        <v>1590</v>
      </c>
      <c r="W6370" s="106">
        <v>6868750</v>
      </c>
      <c r="X6370" s="106">
        <v>0</v>
      </c>
    </row>
    <row r="6371" spans="2:24" x14ac:dyDescent="0.25">
      <c r="B6371" s="105" t="s">
        <v>766</v>
      </c>
      <c r="C6371" s="105" t="s">
        <v>1591</v>
      </c>
      <c r="D6371" s="106">
        <v>1125000</v>
      </c>
      <c r="E6371" s="106">
        <v>0</v>
      </c>
      <c r="M6371" t="b">
        <f t="shared" si="500"/>
        <v>1</v>
      </c>
      <c r="N6371" t="b">
        <f t="shared" si="501"/>
        <v>1</v>
      </c>
      <c r="O6371" t="b">
        <f t="shared" si="502"/>
        <v>1</v>
      </c>
      <c r="P6371" t="b">
        <f t="shared" si="502"/>
        <v>1</v>
      </c>
      <c r="Q6371" t="b">
        <f t="shared" si="503"/>
        <v>1</v>
      </c>
      <c r="R6371" t="b">
        <f t="shared" si="504"/>
        <v>1</v>
      </c>
      <c r="U6371" s="105" t="s">
        <v>766</v>
      </c>
      <c r="V6371" s="105" t="s">
        <v>1591</v>
      </c>
      <c r="W6371" s="106">
        <v>1125000</v>
      </c>
      <c r="X6371" s="106">
        <v>0</v>
      </c>
    </row>
    <row r="6372" spans="2:24" x14ac:dyDescent="0.25">
      <c r="B6372" s="105" t="s">
        <v>767</v>
      </c>
      <c r="C6372" s="105" t="s">
        <v>1592</v>
      </c>
      <c r="D6372" s="106">
        <v>10000000</v>
      </c>
      <c r="E6372" s="106">
        <v>0</v>
      </c>
      <c r="M6372" t="b">
        <f t="shared" si="500"/>
        <v>1</v>
      </c>
      <c r="N6372" t="b">
        <f t="shared" si="501"/>
        <v>1</v>
      </c>
      <c r="O6372" t="b">
        <f t="shared" si="502"/>
        <v>1</v>
      </c>
      <c r="P6372" t="b">
        <f t="shared" si="502"/>
        <v>1</v>
      </c>
      <c r="Q6372" t="b">
        <f t="shared" si="503"/>
        <v>1</v>
      </c>
      <c r="R6372" t="b">
        <f t="shared" si="504"/>
        <v>1</v>
      </c>
      <c r="U6372" s="105" t="s">
        <v>767</v>
      </c>
      <c r="V6372" s="105" t="s">
        <v>1592</v>
      </c>
      <c r="W6372" s="106">
        <v>10000000</v>
      </c>
      <c r="X6372" s="106">
        <v>0</v>
      </c>
    </row>
    <row r="6373" spans="2:24" x14ac:dyDescent="0.25">
      <c r="B6373" s="105" t="s">
        <v>403</v>
      </c>
      <c r="C6373" s="105" t="s">
        <v>404</v>
      </c>
      <c r="D6373" s="106">
        <v>742238281</v>
      </c>
      <c r="E6373" s="106">
        <v>0</v>
      </c>
      <c r="M6373" t="b">
        <f t="shared" si="500"/>
        <v>1</v>
      </c>
      <c r="N6373" t="b">
        <f t="shared" si="501"/>
        <v>1</v>
      </c>
      <c r="O6373" t="b">
        <f t="shared" si="502"/>
        <v>1</v>
      </c>
      <c r="P6373" t="b">
        <f t="shared" si="502"/>
        <v>1</v>
      </c>
      <c r="Q6373" t="b">
        <f t="shared" si="503"/>
        <v>1</v>
      </c>
      <c r="R6373" t="b">
        <f t="shared" si="504"/>
        <v>1</v>
      </c>
      <c r="U6373" s="105" t="s">
        <v>403</v>
      </c>
      <c r="V6373" s="105" t="s">
        <v>404</v>
      </c>
      <c r="W6373" s="106">
        <v>742238281</v>
      </c>
      <c r="X6373" s="106">
        <v>0</v>
      </c>
    </row>
    <row r="6374" spans="2:24" x14ac:dyDescent="0.25">
      <c r="B6374" s="105" t="s">
        <v>405</v>
      </c>
      <c r="C6374" s="105" t="s">
        <v>406</v>
      </c>
      <c r="D6374" s="106">
        <v>542288281</v>
      </c>
      <c r="E6374" s="106">
        <v>0</v>
      </c>
      <c r="M6374" t="b">
        <f t="shared" si="500"/>
        <v>1</v>
      </c>
      <c r="N6374" t="b">
        <f t="shared" si="501"/>
        <v>1</v>
      </c>
      <c r="O6374" t="b">
        <f t="shared" si="502"/>
        <v>1</v>
      </c>
      <c r="P6374" t="b">
        <f t="shared" si="502"/>
        <v>1</v>
      </c>
      <c r="Q6374" t="b">
        <f t="shared" si="503"/>
        <v>1</v>
      </c>
      <c r="R6374" t="b">
        <f t="shared" si="504"/>
        <v>1</v>
      </c>
      <c r="U6374" s="105" t="s">
        <v>405</v>
      </c>
      <c r="V6374" s="105" t="s">
        <v>406</v>
      </c>
      <c r="W6374" s="106">
        <v>542288281</v>
      </c>
      <c r="X6374" s="106">
        <v>0</v>
      </c>
    </row>
    <row r="6375" spans="2:24" x14ac:dyDescent="0.25">
      <c r="B6375" s="105" t="s">
        <v>603</v>
      </c>
      <c r="C6375" s="105" t="s">
        <v>406</v>
      </c>
      <c r="D6375" s="106">
        <v>196053000</v>
      </c>
      <c r="E6375" s="106">
        <v>0</v>
      </c>
      <c r="M6375" t="b">
        <f t="shared" si="500"/>
        <v>1</v>
      </c>
      <c r="N6375" t="b">
        <f t="shared" si="501"/>
        <v>1</v>
      </c>
      <c r="O6375" t="b">
        <f t="shared" si="502"/>
        <v>1</v>
      </c>
      <c r="P6375" t="b">
        <f t="shared" si="502"/>
        <v>1</v>
      </c>
      <c r="Q6375" t="b">
        <f t="shared" si="503"/>
        <v>1</v>
      </c>
      <c r="R6375" t="b">
        <f t="shared" si="504"/>
        <v>1</v>
      </c>
      <c r="U6375" s="105" t="s">
        <v>603</v>
      </c>
      <c r="V6375" s="105" t="s">
        <v>406</v>
      </c>
      <c r="W6375" s="106">
        <v>196053000</v>
      </c>
      <c r="X6375" s="106">
        <v>0</v>
      </c>
    </row>
    <row r="6376" spans="2:24" x14ac:dyDescent="0.25">
      <c r="B6376" s="105" t="s">
        <v>407</v>
      </c>
      <c r="C6376" s="105" t="s">
        <v>1551</v>
      </c>
      <c r="D6376" s="106">
        <v>38847281</v>
      </c>
      <c r="E6376" s="106">
        <v>0</v>
      </c>
      <c r="M6376" t="b">
        <f t="shared" si="500"/>
        <v>1</v>
      </c>
      <c r="N6376" t="b">
        <f t="shared" si="501"/>
        <v>1</v>
      </c>
      <c r="O6376" t="b">
        <f t="shared" si="502"/>
        <v>1</v>
      </c>
      <c r="P6376" t="b">
        <f t="shared" si="502"/>
        <v>1</v>
      </c>
      <c r="Q6376" t="b">
        <f t="shared" si="503"/>
        <v>1</v>
      </c>
      <c r="R6376" t="b">
        <f t="shared" si="504"/>
        <v>1</v>
      </c>
      <c r="U6376" s="105" t="s">
        <v>407</v>
      </c>
      <c r="V6376" s="105" t="s">
        <v>1551</v>
      </c>
      <c r="W6376" s="106">
        <v>38847281</v>
      </c>
      <c r="X6376" s="106">
        <v>0</v>
      </c>
    </row>
    <row r="6377" spans="2:24" x14ac:dyDescent="0.25">
      <c r="B6377" s="105" t="s">
        <v>427</v>
      </c>
      <c r="C6377" s="105" t="s">
        <v>428</v>
      </c>
      <c r="D6377" s="106">
        <v>4312500</v>
      </c>
      <c r="E6377" s="106">
        <v>0</v>
      </c>
      <c r="M6377" t="b">
        <f t="shared" si="500"/>
        <v>1</v>
      </c>
      <c r="N6377" t="b">
        <f t="shared" si="501"/>
        <v>1</v>
      </c>
      <c r="O6377" t="b">
        <f t="shared" si="502"/>
        <v>1</v>
      </c>
      <c r="P6377" t="b">
        <f t="shared" si="502"/>
        <v>1</v>
      </c>
      <c r="Q6377" t="b">
        <f t="shared" si="503"/>
        <v>1</v>
      </c>
      <c r="R6377" t="b">
        <f t="shared" si="504"/>
        <v>1</v>
      </c>
      <c r="U6377" s="105" t="s">
        <v>427</v>
      </c>
      <c r="V6377" s="105" t="s">
        <v>428</v>
      </c>
      <c r="W6377" s="106">
        <v>4312500</v>
      </c>
      <c r="X6377" s="106">
        <v>0</v>
      </c>
    </row>
    <row r="6378" spans="2:24" x14ac:dyDescent="0.25">
      <c r="B6378" s="105" t="s">
        <v>408</v>
      </c>
      <c r="C6378" s="105" t="s">
        <v>1439</v>
      </c>
      <c r="D6378" s="106">
        <v>303075500</v>
      </c>
      <c r="E6378" s="106">
        <v>0</v>
      </c>
      <c r="M6378" t="b">
        <f t="shared" si="500"/>
        <v>1</v>
      </c>
      <c r="N6378" t="b">
        <f t="shared" si="501"/>
        <v>1</v>
      </c>
      <c r="O6378" t="b">
        <f t="shared" si="502"/>
        <v>1</v>
      </c>
      <c r="P6378" t="b">
        <f t="shared" si="502"/>
        <v>1</v>
      </c>
      <c r="Q6378" t="b">
        <f t="shared" si="503"/>
        <v>1</v>
      </c>
      <c r="R6378" t="b">
        <f t="shared" si="504"/>
        <v>1</v>
      </c>
      <c r="U6378" s="105" t="s">
        <v>408</v>
      </c>
      <c r="V6378" s="105" t="s">
        <v>1439</v>
      </c>
      <c r="W6378" s="106">
        <v>303075500</v>
      </c>
      <c r="X6378" s="106">
        <v>0</v>
      </c>
    </row>
    <row r="6379" spans="2:24" x14ac:dyDescent="0.25">
      <c r="B6379" s="105" t="s">
        <v>552</v>
      </c>
      <c r="C6379" s="105" t="s">
        <v>553</v>
      </c>
      <c r="D6379" s="106">
        <v>199950000</v>
      </c>
      <c r="E6379" s="106">
        <v>0</v>
      </c>
      <c r="M6379" t="b">
        <f t="shared" si="500"/>
        <v>1</v>
      </c>
      <c r="N6379" t="b">
        <f t="shared" si="501"/>
        <v>1</v>
      </c>
      <c r="O6379" t="b">
        <f t="shared" si="502"/>
        <v>1</v>
      </c>
      <c r="P6379" t="b">
        <f t="shared" si="502"/>
        <v>1</v>
      </c>
      <c r="Q6379" t="b">
        <f t="shared" si="503"/>
        <v>1</v>
      </c>
      <c r="R6379" t="b">
        <f t="shared" si="504"/>
        <v>1</v>
      </c>
      <c r="U6379" s="105" t="s">
        <v>552</v>
      </c>
      <c r="V6379" s="105" t="s">
        <v>553</v>
      </c>
      <c r="W6379" s="106">
        <v>199950000</v>
      </c>
      <c r="X6379" s="106">
        <v>0</v>
      </c>
    </row>
    <row r="6380" spans="2:24" x14ac:dyDescent="0.25">
      <c r="B6380" s="105" t="s">
        <v>608</v>
      </c>
      <c r="C6380" s="105" t="s">
        <v>553</v>
      </c>
      <c r="D6380" s="106">
        <v>199950000</v>
      </c>
      <c r="E6380" s="106">
        <v>0</v>
      </c>
      <c r="M6380" t="b">
        <f t="shared" si="500"/>
        <v>1</v>
      </c>
      <c r="N6380" t="b">
        <f t="shared" si="501"/>
        <v>1</v>
      </c>
      <c r="O6380" t="b">
        <f t="shared" si="502"/>
        <v>1</v>
      </c>
      <c r="P6380" t="b">
        <f t="shared" si="502"/>
        <v>1</v>
      </c>
      <c r="Q6380" t="b">
        <f t="shared" si="503"/>
        <v>1</v>
      </c>
      <c r="R6380" t="b">
        <f t="shared" si="504"/>
        <v>1</v>
      </c>
      <c r="U6380" s="105" t="s">
        <v>608</v>
      </c>
      <c r="V6380" s="105" t="s">
        <v>553</v>
      </c>
      <c r="W6380" s="106">
        <v>199950000</v>
      </c>
      <c r="X6380" s="106">
        <v>0</v>
      </c>
    </row>
    <row r="6381" spans="2:24" x14ac:dyDescent="0.25">
      <c r="B6381" s="105" t="s">
        <v>411</v>
      </c>
      <c r="C6381" s="105" t="s">
        <v>412</v>
      </c>
      <c r="D6381" s="106">
        <v>78645500</v>
      </c>
      <c r="E6381" s="106">
        <v>0</v>
      </c>
      <c r="M6381" t="b">
        <f t="shared" si="500"/>
        <v>1</v>
      </c>
      <c r="N6381" t="b">
        <f t="shared" si="501"/>
        <v>1</v>
      </c>
      <c r="O6381" t="b">
        <f t="shared" si="502"/>
        <v>1</v>
      </c>
      <c r="P6381" t="b">
        <f t="shared" si="502"/>
        <v>1</v>
      </c>
      <c r="Q6381" t="b">
        <f t="shared" si="503"/>
        <v>1</v>
      </c>
      <c r="R6381" t="b">
        <f t="shared" si="504"/>
        <v>1</v>
      </c>
      <c r="U6381" s="105" t="s">
        <v>411</v>
      </c>
      <c r="V6381" s="105" t="s">
        <v>412</v>
      </c>
      <c r="W6381" s="106">
        <v>78645500</v>
      </c>
      <c r="X6381" s="106">
        <v>0</v>
      </c>
    </row>
    <row r="6382" spans="2:24" x14ac:dyDescent="0.25">
      <c r="B6382" s="105" t="s">
        <v>413</v>
      </c>
      <c r="C6382" s="105" t="s">
        <v>414</v>
      </c>
      <c r="D6382" s="106">
        <v>78645500</v>
      </c>
      <c r="E6382" s="106">
        <v>0</v>
      </c>
      <c r="M6382" t="b">
        <f t="shared" si="500"/>
        <v>1</v>
      </c>
      <c r="N6382" t="b">
        <f t="shared" si="501"/>
        <v>1</v>
      </c>
      <c r="O6382" t="b">
        <f t="shared" si="502"/>
        <v>1</v>
      </c>
      <c r="P6382" t="b">
        <f t="shared" si="502"/>
        <v>1</v>
      </c>
      <c r="Q6382" t="b">
        <f t="shared" si="503"/>
        <v>1</v>
      </c>
      <c r="R6382" t="b">
        <f t="shared" si="504"/>
        <v>1</v>
      </c>
      <c r="U6382" s="105" t="s">
        <v>413</v>
      </c>
      <c r="V6382" s="105" t="s">
        <v>414</v>
      </c>
      <c r="W6382" s="106">
        <v>78645500</v>
      </c>
      <c r="X6382" s="106">
        <v>0</v>
      </c>
    </row>
    <row r="6383" spans="2:24" x14ac:dyDescent="0.25">
      <c r="B6383" s="105" t="s">
        <v>415</v>
      </c>
      <c r="C6383" s="105" t="s">
        <v>414</v>
      </c>
      <c r="D6383" s="106">
        <v>56380000</v>
      </c>
      <c r="E6383" s="106">
        <v>0</v>
      </c>
      <c r="M6383" t="b">
        <f t="shared" si="500"/>
        <v>1</v>
      </c>
      <c r="N6383" t="b">
        <f t="shared" si="501"/>
        <v>1</v>
      </c>
      <c r="O6383" t="b">
        <f t="shared" si="502"/>
        <v>1</v>
      </c>
      <c r="P6383" t="b">
        <f t="shared" si="502"/>
        <v>1</v>
      </c>
      <c r="Q6383" t="b">
        <f t="shared" si="503"/>
        <v>1</v>
      </c>
      <c r="R6383" t="b">
        <f t="shared" si="504"/>
        <v>1</v>
      </c>
      <c r="U6383" s="105" t="s">
        <v>415</v>
      </c>
      <c r="V6383" s="105" t="s">
        <v>414</v>
      </c>
      <c r="W6383" s="106">
        <v>56380000</v>
      </c>
      <c r="X6383" s="106">
        <v>0</v>
      </c>
    </row>
    <row r="6384" spans="2:24" x14ac:dyDescent="0.25">
      <c r="B6384" s="105" t="s">
        <v>768</v>
      </c>
      <c r="C6384" s="105" t="s">
        <v>775</v>
      </c>
      <c r="D6384" s="106">
        <v>4739500</v>
      </c>
      <c r="E6384" s="106">
        <v>0</v>
      </c>
      <c r="M6384" t="b">
        <f t="shared" si="500"/>
        <v>1</v>
      </c>
      <c r="N6384" t="b">
        <f t="shared" si="501"/>
        <v>1</v>
      </c>
      <c r="O6384" t="b">
        <f t="shared" si="502"/>
        <v>1</v>
      </c>
      <c r="P6384" t="b">
        <f t="shared" si="502"/>
        <v>1</v>
      </c>
      <c r="Q6384" t="b">
        <f t="shared" si="503"/>
        <v>1</v>
      </c>
      <c r="R6384" t="b">
        <f t="shared" si="504"/>
        <v>1</v>
      </c>
      <c r="U6384" s="105" t="s">
        <v>768</v>
      </c>
      <c r="V6384" s="105" t="s">
        <v>775</v>
      </c>
      <c r="W6384" s="106">
        <v>4739500</v>
      </c>
      <c r="X6384" s="106">
        <v>0</v>
      </c>
    </row>
    <row r="6385" spans="2:24" x14ac:dyDescent="0.25">
      <c r="B6385" s="105" t="s">
        <v>770</v>
      </c>
      <c r="C6385" s="105" t="s">
        <v>773</v>
      </c>
      <c r="D6385" s="106">
        <v>2675000</v>
      </c>
      <c r="E6385" s="106">
        <v>0</v>
      </c>
      <c r="M6385" t="b">
        <f t="shared" si="500"/>
        <v>1</v>
      </c>
      <c r="N6385" t="b">
        <f t="shared" si="501"/>
        <v>1</v>
      </c>
      <c r="O6385" t="b">
        <f t="shared" si="502"/>
        <v>1</v>
      </c>
      <c r="P6385" t="b">
        <f t="shared" si="502"/>
        <v>1</v>
      </c>
      <c r="Q6385" t="b">
        <f t="shared" si="503"/>
        <v>1</v>
      </c>
      <c r="R6385" t="b">
        <f t="shared" si="504"/>
        <v>1</v>
      </c>
      <c r="U6385" s="105" t="s">
        <v>770</v>
      </c>
      <c r="V6385" s="105" t="s">
        <v>773</v>
      </c>
      <c r="W6385" s="106">
        <v>2675000</v>
      </c>
      <c r="X6385" s="106">
        <v>0</v>
      </c>
    </row>
    <row r="6386" spans="2:24" x14ac:dyDescent="0.25">
      <c r="B6386" s="105" t="s">
        <v>772</v>
      </c>
      <c r="C6386" s="105" t="s">
        <v>769</v>
      </c>
      <c r="D6386" s="106">
        <v>6913000</v>
      </c>
      <c r="E6386" s="106">
        <v>0</v>
      </c>
      <c r="M6386" t="b">
        <f t="shared" si="500"/>
        <v>1</v>
      </c>
      <c r="N6386" t="b">
        <f t="shared" si="501"/>
        <v>1</v>
      </c>
      <c r="O6386" t="b">
        <f t="shared" si="502"/>
        <v>1</v>
      </c>
      <c r="P6386" t="b">
        <f t="shared" si="502"/>
        <v>1</v>
      </c>
      <c r="Q6386" t="b">
        <f t="shared" si="503"/>
        <v>1</v>
      </c>
      <c r="R6386" t="b">
        <f t="shared" si="504"/>
        <v>1</v>
      </c>
      <c r="U6386" s="105" t="s">
        <v>772</v>
      </c>
      <c r="V6386" s="105" t="s">
        <v>769</v>
      </c>
      <c r="W6386" s="106">
        <v>6913000</v>
      </c>
      <c r="X6386" s="106">
        <v>0</v>
      </c>
    </row>
    <row r="6387" spans="2:24" x14ac:dyDescent="0.25">
      <c r="B6387" s="105" t="s">
        <v>774</v>
      </c>
      <c r="C6387" s="105" t="s">
        <v>771</v>
      </c>
      <c r="D6387" s="106">
        <v>7938000</v>
      </c>
      <c r="E6387" s="106">
        <v>0</v>
      </c>
      <c r="M6387" t="b">
        <f t="shared" si="500"/>
        <v>1</v>
      </c>
      <c r="N6387" t="b">
        <f t="shared" si="501"/>
        <v>1</v>
      </c>
      <c r="O6387" t="b">
        <f t="shared" si="502"/>
        <v>1</v>
      </c>
      <c r="P6387" t="b">
        <f t="shared" si="502"/>
        <v>1</v>
      </c>
      <c r="Q6387" t="b">
        <f t="shared" si="503"/>
        <v>1</v>
      </c>
      <c r="R6387" t="b">
        <f t="shared" si="504"/>
        <v>1</v>
      </c>
      <c r="U6387" s="105" t="s">
        <v>774</v>
      </c>
      <c r="V6387" s="105" t="s">
        <v>771</v>
      </c>
      <c r="W6387" s="106">
        <v>7938000</v>
      </c>
      <c r="X6387" s="106">
        <v>0</v>
      </c>
    </row>
    <row r="6388" spans="2:24" x14ac:dyDescent="0.25">
      <c r="B6388" s="105" t="s">
        <v>562</v>
      </c>
      <c r="C6388" s="105" t="s">
        <v>563</v>
      </c>
      <c r="D6388" s="106">
        <v>1790000</v>
      </c>
      <c r="E6388" s="106">
        <v>0</v>
      </c>
      <c r="M6388" t="b">
        <f t="shared" si="500"/>
        <v>1</v>
      </c>
      <c r="N6388" t="b">
        <f t="shared" si="501"/>
        <v>1</v>
      </c>
      <c r="O6388" t="b">
        <f t="shared" si="502"/>
        <v>1</v>
      </c>
      <c r="P6388" t="b">
        <f t="shared" si="502"/>
        <v>1</v>
      </c>
      <c r="Q6388" t="b">
        <f t="shared" si="503"/>
        <v>1</v>
      </c>
      <c r="R6388" t="b">
        <f t="shared" si="504"/>
        <v>1</v>
      </c>
      <c r="U6388" s="105" t="s">
        <v>562</v>
      </c>
      <c r="V6388" s="105" t="s">
        <v>563</v>
      </c>
      <c r="W6388" s="106">
        <v>1790000</v>
      </c>
      <c r="X6388" s="106">
        <v>0</v>
      </c>
    </row>
    <row r="6389" spans="2:24" x14ac:dyDescent="0.25">
      <c r="B6389" s="105" t="s">
        <v>564</v>
      </c>
      <c r="C6389" s="105" t="s">
        <v>565</v>
      </c>
      <c r="D6389" s="106">
        <v>1790000</v>
      </c>
      <c r="E6389" s="106">
        <v>0</v>
      </c>
      <c r="M6389" t="b">
        <f t="shared" si="500"/>
        <v>1</v>
      </c>
      <c r="N6389" t="b">
        <f t="shared" si="501"/>
        <v>1</v>
      </c>
      <c r="O6389" t="b">
        <f t="shared" si="502"/>
        <v>1</v>
      </c>
      <c r="P6389" t="b">
        <f t="shared" si="502"/>
        <v>1</v>
      </c>
      <c r="Q6389" t="b">
        <f t="shared" si="503"/>
        <v>1</v>
      </c>
      <c r="R6389" t="b">
        <f t="shared" si="504"/>
        <v>1</v>
      </c>
      <c r="U6389" s="105" t="s">
        <v>564</v>
      </c>
      <c r="V6389" s="105" t="s">
        <v>565</v>
      </c>
      <c r="W6389" s="106">
        <v>1790000</v>
      </c>
      <c r="X6389" s="106">
        <v>0</v>
      </c>
    </row>
    <row r="6390" spans="2:24" x14ac:dyDescent="0.25">
      <c r="B6390" s="105" t="s">
        <v>566</v>
      </c>
      <c r="C6390" s="105" t="s">
        <v>565</v>
      </c>
      <c r="D6390" s="106">
        <v>1790000</v>
      </c>
      <c r="E6390" s="106">
        <v>0</v>
      </c>
      <c r="M6390" t="b">
        <f t="shared" si="500"/>
        <v>1</v>
      </c>
      <c r="N6390" t="b">
        <f t="shared" si="501"/>
        <v>1</v>
      </c>
      <c r="O6390" t="b">
        <f t="shared" si="502"/>
        <v>1</v>
      </c>
      <c r="P6390" t="b">
        <f t="shared" si="502"/>
        <v>1</v>
      </c>
      <c r="Q6390" t="b">
        <f t="shared" si="503"/>
        <v>1</v>
      </c>
      <c r="R6390" t="b">
        <f t="shared" si="504"/>
        <v>1</v>
      </c>
      <c r="U6390" s="105" t="s">
        <v>566</v>
      </c>
      <c r="V6390" s="105" t="s">
        <v>565</v>
      </c>
      <c r="W6390" s="106">
        <v>1790000</v>
      </c>
      <c r="X6390" s="106">
        <v>0</v>
      </c>
    </row>
    <row r="6391" spans="2:24" x14ac:dyDescent="0.25">
      <c r="B6391" s="105" t="s">
        <v>567</v>
      </c>
      <c r="C6391" s="105" t="s">
        <v>568</v>
      </c>
      <c r="D6391" s="106">
        <v>177891900</v>
      </c>
      <c r="E6391" s="106">
        <v>0</v>
      </c>
      <c r="M6391" t="b">
        <f t="shared" si="500"/>
        <v>1</v>
      </c>
      <c r="N6391" t="b">
        <f t="shared" si="501"/>
        <v>1</v>
      </c>
      <c r="O6391" t="b">
        <f t="shared" si="502"/>
        <v>1</v>
      </c>
      <c r="P6391" t="b">
        <f t="shared" si="502"/>
        <v>1</v>
      </c>
      <c r="Q6391" t="b">
        <f t="shared" si="503"/>
        <v>1</v>
      </c>
      <c r="R6391" t="b">
        <f t="shared" si="504"/>
        <v>1</v>
      </c>
      <c r="U6391" s="105" t="s">
        <v>567</v>
      </c>
      <c r="V6391" s="105" t="s">
        <v>568</v>
      </c>
      <c r="W6391" s="106">
        <v>177891900</v>
      </c>
      <c r="X6391" s="106">
        <v>0</v>
      </c>
    </row>
    <row r="6392" spans="2:24" x14ac:dyDescent="0.25">
      <c r="B6392" s="105" t="s">
        <v>609</v>
      </c>
      <c r="C6392" s="105" t="s">
        <v>610</v>
      </c>
      <c r="D6392" s="106">
        <v>39642000</v>
      </c>
      <c r="E6392" s="106">
        <v>0</v>
      </c>
      <c r="M6392" t="b">
        <f t="shared" si="500"/>
        <v>1</v>
      </c>
      <c r="N6392" t="b">
        <f t="shared" si="501"/>
        <v>1</v>
      </c>
      <c r="O6392" t="b">
        <f t="shared" si="502"/>
        <v>1</v>
      </c>
      <c r="P6392" t="b">
        <f t="shared" si="502"/>
        <v>1</v>
      </c>
      <c r="Q6392" t="b">
        <f t="shared" si="503"/>
        <v>1</v>
      </c>
      <c r="R6392" t="b">
        <f t="shared" si="504"/>
        <v>1</v>
      </c>
      <c r="U6392" s="105" t="s">
        <v>609</v>
      </c>
      <c r="V6392" s="105" t="s">
        <v>610</v>
      </c>
      <c r="W6392" s="106">
        <v>39642000</v>
      </c>
      <c r="X6392" s="106">
        <v>0</v>
      </c>
    </row>
    <row r="6393" spans="2:24" x14ac:dyDescent="0.25">
      <c r="B6393" s="105" t="s">
        <v>611</v>
      </c>
      <c r="C6393" s="105" t="s">
        <v>610</v>
      </c>
      <c r="D6393" s="106">
        <v>39642000</v>
      </c>
      <c r="E6393" s="106">
        <v>0</v>
      </c>
      <c r="M6393" t="b">
        <f t="shared" si="500"/>
        <v>1</v>
      </c>
      <c r="N6393" t="b">
        <f t="shared" si="501"/>
        <v>1</v>
      </c>
      <c r="O6393" t="b">
        <f t="shared" si="502"/>
        <v>1</v>
      </c>
      <c r="P6393" t="b">
        <f t="shared" si="502"/>
        <v>1</v>
      </c>
      <c r="Q6393" t="b">
        <f t="shared" si="503"/>
        <v>1</v>
      </c>
      <c r="R6393" t="b">
        <f t="shared" si="504"/>
        <v>1</v>
      </c>
      <c r="U6393" s="105" t="s">
        <v>611</v>
      </c>
      <c r="V6393" s="105" t="s">
        <v>610</v>
      </c>
      <c r="W6393" s="106">
        <v>39642000</v>
      </c>
      <c r="X6393" s="106">
        <v>0</v>
      </c>
    </row>
    <row r="6394" spans="2:24" x14ac:dyDescent="0.25">
      <c r="B6394" s="105" t="s">
        <v>612</v>
      </c>
      <c r="C6394" s="105" t="s">
        <v>613</v>
      </c>
      <c r="D6394" s="106">
        <v>32451100</v>
      </c>
      <c r="E6394" s="106">
        <v>0</v>
      </c>
      <c r="M6394" t="b">
        <f t="shared" si="500"/>
        <v>1</v>
      </c>
      <c r="N6394" t="b">
        <f t="shared" si="501"/>
        <v>1</v>
      </c>
      <c r="O6394" t="b">
        <f t="shared" si="502"/>
        <v>1</v>
      </c>
      <c r="P6394" t="b">
        <f t="shared" si="502"/>
        <v>1</v>
      </c>
      <c r="Q6394" t="b">
        <f t="shared" si="503"/>
        <v>1</v>
      </c>
      <c r="R6394" t="b">
        <f t="shared" si="504"/>
        <v>1</v>
      </c>
      <c r="U6394" s="105" t="s">
        <v>612</v>
      </c>
      <c r="V6394" s="105" t="s">
        <v>613</v>
      </c>
      <c r="W6394" s="106">
        <v>32451100</v>
      </c>
      <c r="X6394" s="106">
        <v>0</v>
      </c>
    </row>
    <row r="6395" spans="2:24" x14ac:dyDescent="0.25">
      <c r="B6395" s="105" t="s">
        <v>614</v>
      </c>
      <c r="C6395" s="105" t="s">
        <v>613</v>
      </c>
      <c r="D6395" s="106">
        <v>32451100</v>
      </c>
      <c r="E6395" s="106">
        <v>0</v>
      </c>
      <c r="M6395" t="b">
        <f t="shared" si="500"/>
        <v>1</v>
      </c>
      <c r="N6395" t="b">
        <f t="shared" si="501"/>
        <v>1</v>
      </c>
      <c r="O6395" t="b">
        <f t="shared" si="502"/>
        <v>1</v>
      </c>
      <c r="P6395" t="b">
        <f t="shared" si="502"/>
        <v>1</v>
      </c>
      <c r="Q6395" t="b">
        <f t="shared" si="503"/>
        <v>1</v>
      </c>
      <c r="R6395" t="b">
        <f t="shared" si="504"/>
        <v>1</v>
      </c>
      <c r="U6395" s="105" t="s">
        <v>614</v>
      </c>
      <c r="V6395" s="105" t="s">
        <v>613</v>
      </c>
      <c r="W6395" s="106">
        <v>32451100</v>
      </c>
      <c r="X6395" s="106">
        <v>0</v>
      </c>
    </row>
    <row r="6396" spans="2:24" x14ac:dyDescent="0.25">
      <c r="B6396" s="105" t="s">
        <v>569</v>
      </c>
      <c r="C6396" s="105" t="s">
        <v>570</v>
      </c>
      <c r="D6396" s="106">
        <v>105798800</v>
      </c>
      <c r="E6396" s="106">
        <v>0</v>
      </c>
      <c r="M6396" t="b">
        <f t="shared" si="500"/>
        <v>1</v>
      </c>
      <c r="N6396" t="b">
        <f t="shared" si="501"/>
        <v>1</v>
      </c>
      <c r="O6396" t="b">
        <f t="shared" si="502"/>
        <v>1</v>
      </c>
      <c r="P6396" t="b">
        <f t="shared" si="502"/>
        <v>1</v>
      </c>
      <c r="Q6396" t="b">
        <f t="shared" si="503"/>
        <v>1</v>
      </c>
      <c r="R6396" t="b">
        <f t="shared" si="504"/>
        <v>1</v>
      </c>
      <c r="U6396" s="105" t="s">
        <v>569</v>
      </c>
      <c r="V6396" s="105" t="s">
        <v>570</v>
      </c>
      <c r="W6396" s="106">
        <v>105798800</v>
      </c>
      <c r="X6396" s="106">
        <v>0</v>
      </c>
    </row>
    <row r="6397" spans="2:24" x14ac:dyDescent="0.25">
      <c r="B6397" s="105" t="s">
        <v>571</v>
      </c>
      <c r="C6397" s="105" t="s">
        <v>570</v>
      </c>
      <c r="D6397" s="106">
        <v>105798800</v>
      </c>
      <c r="E6397" s="106">
        <v>0</v>
      </c>
      <c r="M6397" t="b">
        <f t="shared" si="500"/>
        <v>1</v>
      </c>
      <c r="N6397" t="b">
        <f t="shared" si="501"/>
        <v>1</v>
      </c>
      <c r="O6397" t="b">
        <f t="shared" si="502"/>
        <v>1</v>
      </c>
      <c r="P6397" t="b">
        <f t="shared" si="502"/>
        <v>1</v>
      </c>
      <c r="Q6397" t="b">
        <f t="shared" si="503"/>
        <v>1</v>
      </c>
      <c r="R6397" t="b">
        <f t="shared" si="504"/>
        <v>1</v>
      </c>
      <c r="U6397" s="105" t="s">
        <v>571</v>
      </c>
      <c r="V6397" s="105" t="s">
        <v>570</v>
      </c>
      <c r="W6397" s="106">
        <v>105798800</v>
      </c>
      <c r="X6397" s="106">
        <v>0</v>
      </c>
    </row>
    <row r="6398" spans="2:24" x14ac:dyDescent="0.25">
      <c r="B6398" s="105" t="s">
        <v>429</v>
      </c>
      <c r="C6398" s="105" t="s">
        <v>430</v>
      </c>
      <c r="D6398" s="106">
        <v>144164000</v>
      </c>
      <c r="E6398" s="106">
        <v>0</v>
      </c>
      <c r="M6398" t="b">
        <f t="shared" si="500"/>
        <v>1</v>
      </c>
      <c r="N6398" t="b">
        <f t="shared" si="501"/>
        <v>1</v>
      </c>
      <c r="O6398" t="b">
        <f t="shared" si="502"/>
        <v>1</v>
      </c>
      <c r="P6398" t="b">
        <f t="shared" si="502"/>
        <v>1</v>
      </c>
      <c r="Q6398" t="b">
        <f t="shared" si="503"/>
        <v>1</v>
      </c>
      <c r="R6398" t="b">
        <f t="shared" si="504"/>
        <v>1</v>
      </c>
      <c r="U6398" s="105" t="s">
        <v>429</v>
      </c>
      <c r="V6398" s="105" t="s">
        <v>430</v>
      </c>
      <c r="W6398" s="106">
        <v>144164000</v>
      </c>
      <c r="X6398" s="106">
        <v>0</v>
      </c>
    </row>
    <row r="6399" spans="2:24" x14ac:dyDescent="0.25">
      <c r="B6399" s="105" t="s">
        <v>431</v>
      </c>
      <c r="C6399" s="105" t="s">
        <v>432</v>
      </c>
      <c r="D6399" s="106">
        <v>144164000</v>
      </c>
      <c r="E6399" s="106">
        <v>0</v>
      </c>
      <c r="M6399" t="b">
        <f t="shared" si="500"/>
        <v>1</v>
      </c>
      <c r="N6399" t="b">
        <f t="shared" si="501"/>
        <v>1</v>
      </c>
      <c r="O6399" t="b">
        <f t="shared" si="502"/>
        <v>1</v>
      </c>
      <c r="P6399" t="b">
        <f t="shared" si="502"/>
        <v>1</v>
      </c>
      <c r="Q6399" t="b">
        <f t="shared" si="503"/>
        <v>1</v>
      </c>
      <c r="R6399" t="b">
        <f t="shared" si="504"/>
        <v>1</v>
      </c>
      <c r="U6399" s="105" t="s">
        <v>431</v>
      </c>
      <c r="V6399" s="105" t="s">
        <v>432</v>
      </c>
      <c r="W6399" s="106">
        <v>144164000</v>
      </c>
      <c r="X6399" s="106">
        <v>0</v>
      </c>
    </row>
    <row r="6400" spans="2:24" x14ac:dyDescent="0.25">
      <c r="B6400" s="105" t="s">
        <v>433</v>
      </c>
      <c r="C6400" s="105" t="s">
        <v>432</v>
      </c>
      <c r="D6400" s="106">
        <v>66336000</v>
      </c>
      <c r="E6400" s="106">
        <v>0</v>
      </c>
      <c r="M6400" t="b">
        <f t="shared" si="500"/>
        <v>1</v>
      </c>
      <c r="N6400" t="b">
        <f t="shared" si="501"/>
        <v>1</v>
      </c>
      <c r="O6400" t="b">
        <f t="shared" si="502"/>
        <v>1</v>
      </c>
      <c r="P6400" t="b">
        <f t="shared" si="502"/>
        <v>1</v>
      </c>
      <c r="Q6400" t="b">
        <f t="shared" si="503"/>
        <v>1</v>
      </c>
      <c r="R6400" t="b">
        <f t="shared" si="504"/>
        <v>1</v>
      </c>
      <c r="U6400" s="105" t="s">
        <v>433</v>
      </c>
      <c r="V6400" s="105" t="s">
        <v>432</v>
      </c>
      <c r="W6400" s="106">
        <v>66336000</v>
      </c>
      <c r="X6400" s="106">
        <v>0</v>
      </c>
    </row>
    <row r="6401" spans="2:24" x14ac:dyDescent="0.25">
      <c r="B6401" s="105" t="s">
        <v>778</v>
      </c>
      <c r="C6401" s="105" t="s">
        <v>779</v>
      </c>
      <c r="D6401" s="106">
        <v>5015000</v>
      </c>
      <c r="E6401" s="106">
        <v>0</v>
      </c>
      <c r="M6401" t="b">
        <f t="shared" si="500"/>
        <v>1</v>
      </c>
      <c r="N6401" t="b">
        <f t="shared" si="501"/>
        <v>1</v>
      </c>
      <c r="O6401" t="b">
        <f t="shared" si="502"/>
        <v>1</v>
      </c>
      <c r="P6401" t="b">
        <f t="shared" si="502"/>
        <v>1</v>
      </c>
      <c r="Q6401" t="b">
        <f t="shared" si="503"/>
        <v>1</v>
      </c>
      <c r="R6401" t="b">
        <f t="shared" si="504"/>
        <v>1</v>
      </c>
      <c r="U6401" s="105" t="s">
        <v>778</v>
      </c>
      <c r="V6401" s="105" t="s">
        <v>779</v>
      </c>
      <c r="W6401" s="106">
        <v>5015000</v>
      </c>
      <c r="X6401" s="106">
        <v>0</v>
      </c>
    </row>
    <row r="6402" spans="2:24" x14ac:dyDescent="0.25">
      <c r="B6402" s="105" t="s">
        <v>780</v>
      </c>
      <c r="C6402" s="105" t="s">
        <v>781</v>
      </c>
      <c r="D6402" s="106">
        <v>1450000</v>
      </c>
      <c r="E6402" s="106">
        <v>0</v>
      </c>
      <c r="M6402" t="b">
        <f t="shared" si="500"/>
        <v>1</v>
      </c>
      <c r="N6402" t="b">
        <f t="shared" si="501"/>
        <v>1</v>
      </c>
      <c r="O6402" t="b">
        <f t="shared" si="502"/>
        <v>1</v>
      </c>
      <c r="P6402" t="b">
        <f t="shared" si="502"/>
        <v>1</v>
      </c>
      <c r="Q6402" t="b">
        <f t="shared" si="503"/>
        <v>1</v>
      </c>
      <c r="R6402" t="b">
        <f t="shared" si="504"/>
        <v>1</v>
      </c>
      <c r="U6402" s="105" t="s">
        <v>780</v>
      </c>
      <c r="V6402" s="105" t="s">
        <v>781</v>
      </c>
      <c r="W6402" s="106">
        <v>1450000</v>
      </c>
      <c r="X6402" s="106">
        <v>0</v>
      </c>
    </row>
    <row r="6403" spans="2:24" x14ac:dyDescent="0.25">
      <c r="B6403" s="105" t="s">
        <v>782</v>
      </c>
      <c r="C6403" s="105" t="s">
        <v>783</v>
      </c>
      <c r="D6403" s="106">
        <v>375000</v>
      </c>
      <c r="E6403" s="106">
        <v>0</v>
      </c>
      <c r="M6403" t="b">
        <f t="shared" si="500"/>
        <v>1</v>
      </c>
      <c r="N6403" t="b">
        <f t="shared" si="501"/>
        <v>1</v>
      </c>
      <c r="O6403" t="b">
        <f t="shared" si="502"/>
        <v>1</v>
      </c>
      <c r="P6403" t="b">
        <f t="shared" si="502"/>
        <v>1</v>
      </c>
      <c r="Q6403" t="b">
        <f t="shared" si="503"/>
        <v>1</v>
      </c>
      <c r="R6403" t="b">
        <f t="shared" si="504"/>
        <v>1</v>
      </c>
      <c r="U6403" s="105" t="s">
        <v>782</v>
      </c>
      <c r="V6403" s="105" t="s">
        <v>783</v>
      </c>
      <c r="W6403" s="106">
        <v>375000</v>
      </c>
      <c r="X6403" s="106">
        <v>0</v>
      </c>
    </row>
    <row r="6404" spans="2:24" x14ac:dyDescent="0.25">
      <c r="B6404" s="105" t="s">
        <v>784</v>
      </c>
      <c r="C6404" s="105" t="s">
        <v>1593</v>
      </c>
      <c r="D6404" s="106">
        <v>58480000</v>
      </c>
      <c r="E6404" s="106">
        <v>0</v>
      </c>
      <c r="M6404" t="b">
        <f t="shared" si="500"/>
        <v>1</v>
      </c>
      <c r="N6404" t="b">
        <f t="shared" si="501"/>
        <v>1</v>
      </c>
      <c r="O6404" t="b">
        <f t="shared" si="502"/>
        <v>1</v>
      </c>
      <c r="P6404" t="b">
        <f t="shared" si="502"/>
        <v>1</v>
      </c>
      <c r="Q6404" t="b">
        <f t="shared" si="503"/>
        <v>1</v>
      </c>
      <c r="R6404" t="b">
        <f t="shared" si="504"/>
        <v>1</v>
      </c>
      <c r="U6404" s="105" t="s">
        <v>784</v>
      </c>
      <c r="V6404" s="105" t="s">
        <v>1593</v>
      </c>
      <c r="W6404" s="106">
        <v>58480000</v>
      </c>
      <c r="X6404" s="106">
        <v>0</v>
      </c>
    </row>
    <row r="6405" spans="2:24" x14ac:dyDescent="0.25">
      <c r="B6405" s="105" t="s">
        <v>785</v>
      </c>
      <c r="C6405" s="105" t="s">
        <v>1594</v>
      </c>
      <c r="D6405" s="106">
        <v>4200000</v>
      </c>
      <c r="E6405" s="106">
        <v>0</v>
      </c>
      <c r="M6405" t="b">
        <f t="shared" si="500"/>
        <v>1</v>
      </c>
      <c r="N6405" t="b">
        <f t="shared" si="501"/>
        <v>1</v>
      </c>
      <c r="O6405" t="b">
        <f t="shared" si="502"/>
        <v>1</v>
      </c>
      <c r="P6405" t="b">
        <f t="shared" si="502"/>
        <v>1</v>
      </c>
      <c r="Q6405" t="b">
        <f t="shared" si="503"/>
        <v>1</v>
      </c>
      <c r="R6405" t="b">
        <f t="shared" si="504"/>
        <v>1</v>
      </c>
      <c r="U6405" s="105" t="s">
        <v>785</v>
      </c>
      <c r="V6405" s="105" t="s">
        <v>1594</v>
      </c>
      <c r="W6405" s="106">
        <v>4200000</v>
      </c>
      <c r="X6405" s="106">
        <v>0</v>
      </c>
    </row>
    <row r="6406" spans="2:24" x14ac:dyDescent="0.25">
      <c r="B6406" s="105" t="s">
        <v>786</v>
      </c>
      <c r="C6406" s="105" t="s">
        <v>787</v>
      </c>
      <c r="D6406" s="106">
        <v>2345000</v>
      </c>
      <c r="E6406" s="106">
        <v>0</v>
      </c>
      <c r="M6406" t="b">
        <f t="shared" si="500"/>
        <v>1</v>
      </c>
      <c r="N6406" t="b">
        <f t="shared" si="501"/>
        <v>1</v>
      </c>
      <c r="O6406" t="b">
        <f t="shared" si="502"/>
        <v>1</v>
      </c>
      <c r="P6406" t="b">
        <f t="shared" si="502"/>
        <v>1</v>
      </c>
      <c r="Q6406" t="b">
        <f t="shared" si="503"/>
        <v>1</v>
      </c>
      <c r="R6406" t="b">
        <f t="shared" si="504"/>
        <v>1</v>
      </c>
      <c r="U6406" s="105" t="s">
        <v>786</v>
      </c>
      <c r="V6406" s="105" t="s">
        <v>787</v>
      </c>
      <c r="W6406" s="106">
        <v>2345000</v>
      </c>
      <c r="X6406" s="106">
        <v>0</v>
      </c>
    </row>
    <row r="6407" spans="2:24" x14ac:dyDescent="0.25">
      <c r="B6407" s="105" t="s">
        <v>788</v>
      </c>
      <c r="C6407" s="105" t="s">
        <v>789</v>
      </c>
      <c r="D6407" s="106">
        <v>2783000</v>
      </c>
      <c r="E6407" s="106">
        <v>0</v>
      </c>
      <c r="M6407" t="b">
        <f t="shared" si="500"/>
        <v>1</v>
      </c>
      <c r="N6407" t="b">
        <f t="shared" si="501"/>
        <v>1</v>
      </c>
      <c r="O6407" t="b">
        <f t="shared" si="502"/>
        <v>1</v>
      </c>
      <c r="P6407" t="b">
        <f t="shared" si="502"/>
        <v>1</v>
      </c>
      <c r="Q6407" t="b">
        <f t="shared" si="503"/>
        <v>1</v>
      </c>
      <c r="R6407" t="b">
        <f t="shared" si="504"/>
        <v>1</v>
      </c>
      <c r="U6407" s="105" t="s">
        <v>788</v>
      </c>
      <c r="V6407" s="105" t="s">
        <v>789</v>
      </c>
      <c r="W6407" s="106">
        <v>2783000</v>
      </c>
      <c r="X6407" s="106">
        <v>0</v>
      </c>
    </row>
    <row r="6408" spans="2:24" x14ac:dyDescent="0.25">
      <c r="B6408" s="105" t="s">
        <v>790</v>
      </c>
      <c r="C6408" s="105" t="s">
        <v>791</v>
      </c>
      <c r="D6408" s="106">
        <v>3180000</v>
      </c>
      <c r="E6408" s="106">
        <v>0</v>
      </c>
      <c r="M6408" t="b">
        <f t="shared" si="500"/>
        <v>1</v>
      </c>
      <c r="N6408" t="b">
        <f t="shared" si="501"/>
        <v>1</v>
      </c>
      <c r="O6408" t="b">
        <f t="shared" si="502"/>
        <v>1</v>
      </c>
      <c r="P6408" t="b">
        <f t="shared" si="502"/>
        <v>1</v>
      </c>
      <c r="Q6408" t="b">
        <f t="shared" si="503"/>
        <v>1</v>
      </c>
      <c r="R6408" t="b">
        <f t="shared" si="504"/>
        <v>1</v>
      </c>
      <c r="U6408" s="105" t="s">
        <v>790</v>
      </c>
      <c r="V6408" s="105" t="s">
        <v>791</v>
      </c>
      <c r="W6408" s="106">
        <v>3180000</v>
      </c>
      <c r="X6408" s="106">
        <v>0</v>
      </c>
    </row>
    <row r="6409" spans="2:24" x14ac:dyDescent="0.25">
      <c r="B6409" s="105" t="s">
        <v>434</v>
      </c>
      <c r="C6409" s="105" t="s">
        <v>435</v>
      </c>
      <c r="D6409" s="106">
        <v>52034950</v>
      </c>
      <c r="E6409" s="106">
        <v>0</v>
      </c>
      <c r="M6409" t="b">
        <f t="shared" si="500"/>
        <v>1</v>
      </c>
      <c r="N6409" t="b">
        <f t="shared" si="501"/>
        <v>1</v>
      </c>
      <c r="O6409" t="b">
        <f t="shared" si="502"/>
        <v>1</v>
      </c>
      <c r="P6409" t="b">
        <f t="shared" si="502"/>
        <v>1</v>
      </c>
      <c r="Q6409" t="b">
        <f t="shared" si="503"/>
        <v>1</v>
      </c>
      <c r="R6409" t="b">
        <f t="shared" si="504"/>
        <v>1</v>
      </c>
      <c r="U6409" s="105" t="s">
        <v>434</v>
      </c>
      <c r="V6409" s="105" t="s">
        <v>435</v>
      </c>
      <c r="W6409" s="106">
        <v>52034950</v>
      </c>
      <c r="X6409" s="106">
        <v>0</v>
      </c>
    </row>
    <row r="6410" spans="2:24" x14ac:dyDescent="0.25">
      <c r="B6410" s="105" t="s">
        <v>436</v>
      </c>
      <c r="C6410" s="105" t="s">
        <v>437</v>
      </c>
      <c r="D6410" s="106">
        <v>52034950</v>
      </c>
      <c r="E6410" s="106">
        <v>0</v>
      </c>
      <c r="M6410" t="b">
        <f t="shared" si="500"/>
        <v>1</v>
      </c>
      <c r="N6410" t="b">
        <f t="shared" si="501"/>
        <v>1</v>
      </c>
      <c r="O6410" t="b">
        <f t="shared" si="502"/>
        <v>1</v>
      </c>
      <c r="P6410" t="b">
        <f t="shared" si="502"/>
        <v>1</v>
      </c>
      <c r="Q6410" t="b">
        <f t="shared" si="503"/>
        <v>1</v>
      </c>
      <c r="R6410" t="b">
        <f t="shared" si="504"/>
        <v>1</v>
      </c>
      <c r="U6410" s="105" t="s">
        <v>436</v>
      </c>
      <c r="V6410" s="105" t="s">
        <v>437</v>
      </c>
      <c r="W6410" s="106">
        <v>52034950</v>
      </c>
      <c r="X6410" s="106">
        <v>0</v>
      </c>
    </row>
    <row r="6411" spans="2:24" x14ac:dyDescent="0.25">
      <c r="B6411" s="105" t="s">
        <v>438</v>
      </c>
      <c r="C6411" s="105" t="s">
        <v>437</v>
      </c>
      <c r="D6411" s="106">
        <v>41643250</v>
      </c>
      <c r="E6411" s="106">
        <v>0</v>
      </c>
      <c r="M6411" t="b">
        <f t="shared" si="500"/>
        <v>1</v>
      </c>
      <c r="N6411" t="b">
        <f t="shared" si="501"/>
        <v>1</v>
      </c>
      <c r="O6411" t="b">
        <f t="shared" si="502"/>
        <v>1</v>
      </c>
      <c r="P6411" t="b">
        <f t="shared" si="502"/>
        <v>1</v>
      </c>
      <c r="Q6411" t="b">
        <f t="shared" si="503"/>
        <v>1</v>
      </c>
      <c r="R6411" t="b">
        <f t="shared" si="504"/>
        <v>1</v>
      </c>
      <c r="U6411" s="105" t="s">
        <v>438</v>
      </c>
      <c r="V6411" s="105" t="s">
        <v>437</v>
      </c>
      <c r="W6411" s="106">
        <v>41643250</v>
      </c>
      <c r="X6411" s="106">
        <v>0</v>
      </c>
    </row>
    <row r="6412" spans="2:24" x14ac:dyDescent="0.25">
      <c r="B6412" s="105" t="s">
        <v>792</v>
      </c>
      <c r="C6412" s="105" t="s">
        <v>793</v>
      </c>
      <c r="D6412" s="106">
        <v>4746700</v>
      </c>
      <c r="E6412" s="106">
        <v>0</v>
      </c>
      <c r="M6412" t="b">
        <f t="shared" si="500"/>
        <v>1</v>
      </c>
      <c r="N6412" t="b">
        <f t="shared" si="501"/>
        <v>1</v>
      </c>
      <c r="O6412" t="b">
        <f t="shared" si="502"/>
        <v>1</v>
      </c>
      <c r="P6412" t="b">
        <f t="shared" si="502"/>
        <v>1</v>
      </c>
      <c r="Q6412" t="b">
        <f t="shared" si="503"/>
        <v>1</v>
      </c>
      <c r="R6412" t="b">
        <f t="shared" si="504"/>
        <v>1</v>
      </c>
      <c r="U6412" s="105" t="s">
        <v>792</v>
      </c>
      <c r="V6412" s="105" t="s">
        <v>793</v>
      </c>
      <c r="W6412" s="106">
        <v>4746700</v>
      </c>
      <c r="X6412" s="106">
        <v>0</v>
      </c>
    </row>
    <row r="6413" spans="2:24" x14ac:dyDescent="0.25">
      <c r="B6413" s="105" t="s">
        <v>1440</v>
      </c>
      <c r="C6413" s="105" t="s">
        <v>1595</v>
      </c>
      <c r="D6413" s="106">
        <v>5450000</v>
      </c>
      <c r="E6413" s="106">
        <v>0</v>
      </c>
      <c r="M6413" t="b">
        <f t="shared" si="500"/>
        <v>1</v>
      </c>
      <c r="N6413" t="b">
        <f t="shared" si="501"/>
        <v>1</v>
      </c>
      <c r="O6413" t="b">
        <f t="shared" si="502"/>
        <v>1</v>
      </c>
      <c r="P6413" t="b">
        <f t="shared" si="502"/>
        <v>1</v>
      </c>
      <c r="Q6413" t="b">
        <f t="shared" si="503"/>
        <v>1</v>
      </c>
      <c r="R6413" t="b">
        <f t="shared" si="504"/>
        <v>1</v>
      </c>
      <c r="U6413" s="105" t="s">
        <v>1440</v>
      </c>
      <c r="V6413" s="105" t="s">
        <v>1595</v>
      </c>
      <c r="W6413" s="106">
        <v>5450000</v>
      </c>
      <c r="X6413" s="106">
        <v>0</v>
      </c>
    </row>
    <row r="6414" spans="2:24" x14ac:dyDescent="0.25">
      <c r="B6414" s="105" t="s">
        <v>1596</v>
      </c>
      <c r="C6414" s="105" t="s">
        <v>1597</v>
      </c>
      <c r="D6414" s="106">
        <v>195000</v>
      </c>
      <c r="E6414" s="106">
        <v>0</v>
      </c>
      <c r="M6414" t="b">
        <f t="shared" si="500"/>
        <v>1</v>
      </c>
      <c r="N6414" t="b">
        <f t="shared" si="501"/>
        <v>1</v>
      </c>
      <c r="O6414" t="b">
        <f t="shared" si="502"/>
        <v>1</v>
      </c>
      <c r="P6414" t="b">
        <f t="shared" si="502"/>
        <v>1</v>
      </c>
      <c r="Q6414" t="b">
        <f t="shared" si="503"/>
        <v>1</v>
      </c>
      <c r="R6414" t="b">
        <f t="shared" si="504"/>
        <v>1</v>
      </c>
      <c r="U6414" s="105" t="s">
        <v>1596</v>
      </c>
      <c r="V6414" s="105" t="s">
        <v>1597</v>
      </c>
      <c r="W6414" s="106">
        <v>195000</v>
      </c>
      <c r="X6414" s="106">
        <v>0</v>
      </c>
    </row>
    <row r="6415" spans="2:24" x14ac:dyDescent="0.25">
      <c r="B6415" s="105" t="s">
        <v>615</v>
      </c>
      <c r="C6415" s="105" t="s">
        <v>616</v>
      </c>
      <c r="D6415" s="106">
        <v>88720000</v>
      </c>
      <c r="E6415" s="106">
        <v>0</v>
      </c>
      <c r="M6415" t="b">
        <f t="shared" si="500"/>
        <v>1</v>
      </c>
      <c r="N6415" t="b">
        <f t="shared" si="501"/>
        <v>1</v>
      </c>
      <c r="O6415" t="b">
        <f t="shared" si="502"/>
        <v>1</v>
      </c>
      <c r="P6415" t="b">
        <f t="shared" si="502"/>
        <v>1</v>
      </c>
      <c r="Q6415" t="b">
        <f t="shared" si="503"/>
        <v>1</v>
      </c>
      <c r="R6415" t="b">
        <f t="shared" si="504"/>
        <v>1</v>
      </c>
      <c r="U6415" s="105" t="s">
        <v>615</v>
      </c>
      <c r="V6415" s="105" t="s">
        <v>616</v>
      </c>
      <c r="W6415" s="106">
        <v>88720000</v>
      </c>
      <c r="X6415" s="106">
        <v>0</v>
      </c>
    </row>
    <row r="6416" spans="2:24" x14ac:dyDescent="0.25">
      <c r="B6416" s="105" t="s">
        <v>617</v>
      </c>
      <c r="C6416" s="105" t="s">
        <v>618</v>
      </c>
      <c r="D6416" s="106">
        <v>88720000</v>
      </c>
      <c r="E6416" s="106">
        <v>0</v>
      </c>
      <c r="M6416" t="b">
        <f t="shared" si="500"/>
        <v>1</v>
      </c>
      <c r="N6416" t="b">
        <f t="shared" si="501"/>
        <v>1</v>
      </c>
      <c r="O6416" t="b">
        <f t="shared" si="502"/>
        <v>1</v>
      </c>
      <c r="P6416" t="b">
        <f t="shared" si="502"/>
        <v>1</v>
      </c>
      <c r="Q6416" t="b">
        <f t="shared" si="503"/>
        <v>1</v>
      </c>
      <c r="R6416" t="b">
        <f t="shared" si="504"/>
        <v>1</v>
      </c>
      <c r="U6416" s="105" t="s">
        <v>617</v>
      </c>
      <c r="V6416" s="105" t="s">
        <v>618</v>
      </c>
      <c r="W6416" s="106">
        <v>88720000</v>
      </c>
      <c r="X6416" s="106">
        <v>0</v>
      </c>
    </row>
    <row r="6417" spans="2:24" x14ac:dyDescent="0.25">
      <c r="B6417" s="105" t="s">
        <v>619</v>
      </c>
      <c r="C6417" s="105" t="s">
        <v>618</v>
      </c>
      <c r="D6417" s="106">
        <v>88720000</v>
      </c>
      <c r="E6417" s="106">
        <v>0</v>
      </c>
      <c r="M6417" t="b">
        <f t="shared" si="500"/>
        <v>1</v>
      </c>
      <c r="N6417" t="b">
        <f t="shared" si="501"/>
        <v>1</v>
      </c>
      <c r="O6417" t="b">
        <f t="shared" si="502"/>
        <v>1</v>
      </c>
      <c r="P6417" t="b">
        <f t="shared" si="502"/>
        <v>1</v>
      </c>
      <c r="Q6417" t="b">
        <f t="shared" si="503"/>
        <v>1</v>
      </c>
      <c r="R6417" t="b">
        <f t="shared" si="504"/>
        <v>1</v>
      </c>
      <c r="U6417" s="105" t="s">
        <v>619</v>
      </c>
      <c r="V6417" s="105" t="s">
        <v>618</v>
      </c>
      <c r="W6417" s="106">
        <v>88720000</v>
      </c>
      <c r="X6417" s="106">
        <v>0</v>
      </c>
    </row>
    <row r="6418" spans="2:24" x14ac:dyDescent="0.25">
      <c r="B6418" s="105" t="s">
        <v>620</v>
      </c>
      <c r="C6418" s="105" t="s">
        <v>621</v>
      </c>
      <c r="D6418" s="106">
        <v>39388700</v>
      </c>
      <c r="E6418" s="106">
        <v>0</v>
      </c>
      <c r="M6418" t="b">
        <f t="shared" si="500"/>
        <v>1</v>
      </c>
      <c r="N6418" t="b">
        <f t="shared" si="501"/>
        <v>1</v>
      </c>
      <c r="O6418" t="b">
        <f t="shared" si="502"/>
        <v>1</v>
      </c>
      <c r="P6418" t="b">
        <f t="shared" si="502"/>
        <v>1</v>
      </c>
      <c r="Q6418" t="b">
        <f t="shared" si="503"/>
        <v>1</v>
      </c>
      <c r="R6418" t="b">
        <f t="shared" si="504"/>
        <v>1</v>
      </c>
      <c r="U6418" s="105" t="s">
        <v>620</v>
      </c>
      <c r="V6418" s="105" t="s">
        <v>621</v>
      </c>
      <c r="W6418" s="106">
        <v>39388700</v>
      </c>
      <c r="X6418" s="106">
        <v>0</v>
      </c>
    </row>
    <row r="6419" spans="2:24" x14ac:dyDescent="0.25">
      <c r="B6419" s="105" t="s">
        <v>622</v>
      </c>
      <c r="C6419" s="105" t="s">
        <v>623</v>
      </c>
      <c r="D6419" s="106">
        <v>39388700</v>
      </c>
      <c r="E6419" s="106">
        <v>0</v>
      </c>
      <c r="M6419" t="b">
        <f t="shared" si="500"/>
        <v>1</v>
      </c>
      <c r="N6419" t="b">
        <f t="shared" si="501"/>
        <v>1</v>
      </c>
      <c r="O6419" t="b">
        <f t="shared" si="502"/>
        <v>1</v>
      </c>
      <c r="P6419" t="b">
        <f t="shared" si="502"/>
        <v>1</v>
      </c>
      <c r="Q6419" t="b">
        <f t="shared" si="503"/>
        <v>1</v>
      </c>
      <c r="R6419" t="b">
        <f t="shared" si="504"/>
        <v>1</v>
      </c>
      <c r="U6419" s="105" t="s">
        <v>622</v>
      </c>
      <c r="V6419" s="105" t="s">
        <v>623</v>
      </c>
      <c r="W6419" s="106">
        <v>39388700</v>
      </c>
      <c r="X6419" s="106">
        <v>0</v>
      </c>
    </row>
    <row r="6420" spans="2:24" x14ac:dyDescent="0.25">
      <c r="B6420" s="105" t="s">
        <v>624</v>
      </c>
      <c r="C6420" s="105" t="s">
        <v>623</v>
      </c>
      <c r="D6420" s="106">
        <v>38263700</v>
      </c>
      <c r="E6420" s="106">
        <v>0</v>
      </c>
      <c r="M6420" t="b">
        <f t="shared" si="500"/>
        <v>1</v>
      </c>
      <c r="N6420" t="b">
        <f t="shared" si="501"/>
        <v>1</v>
      </c>
      <c r="O6420" t="b">
        <f t="shared" si="502"/>
        <v>1</v>
      </c>
      <c r="P6420" t="b">
        <f t="shared" si="502"/>
        <v>1</v>
      </c>
      <c r="Q6420" t="b">
        <f t="shared" si="503"/>
        <v>1</v>
      </c>
      <c r="R6420" t="b">
        <f t="shared" si="504"/>
        <v>1</v>
      </c>
      <c r="U6420" s="105" t="s">
        <v>624</v>
      </c>
      <c r="V6420" s="105" t="s">
        <v>623</v>
      </c>
      <c r="W6420" s="106">
        <v>38263700</v>
      </c>
      <c r="X6420" s="106">
        <v>0</v>
      </c>
    </row>
    <row r="6421" spans="2:24" x14ac:dyDescent="0.25">
      <c r="B6421" s="105" t="s">
        <v>794</v>
      </c>
      <c r="C6421" s="105" t="s">
        <v>1598</v>
      </c>
      <c r="D6421" s="106">
        <v>1125000</v>
      </c>
      <c r="E6421" s="106">
        <v>0</v>
      </c>
      <c r="M6421" t="b">
        <f t="shared" si="500"/>
        <v>1</v>
      </c>
      <c r="N6421" t="b">
        <f t="shared" si="501"/>
        <v>1</v>
      </c>
      <c r="O6421" t="b">
        <f t="shared" si="502"/>
        <v>1</v>
      </c>
      <c r="P6421" t="b">
        <f t="shared" si="502"/>
        <v>1</v>
      </c>
      <c r="Q6421" t="b">
        <f t="shared" si="503"/>
        <v>1</v>
      </c>
      <c r="R6421" t="b">
        <f t="shared" si="504"/>
        <v>1</v>
      </c>
      <c r="U6421" s="105" t="s">
        <v>794</v>
      </c>
      <c r="V6421" s="105" t="s">
        <v>1598</v>
      </c>
      <c r="W6421" s="106">
        <v>1125000</v>
      </c>
      <c r="X6421" s="106">
        <v>0</v>
      </c>
    </row>
    <row r="6422" spans="2:24" x14ac:dyDescent="0.25">
      <c r="B6422" s="105" t="s">
        <v>439</v>
      </c>
      <c r="C6422" s="105" t="s">
        <v>440</v>
      </c>
      <c r="D6422" s="106">
        <v>114280500</v>
      </c>
      <c r="E6422" s="106">
        <v>0</v>
      </c>
      <c r="M6422" t="b">
        <f t="shared" si="500"/>
        <v>1</v>
      </c>
      <c r="N6422" t="b">
        <f t="shared" si="501"/>
        <v>1</v>
      </c>
      <c r="O6422" t="b">
        <f t="shared" si="502"/>
        <v>1</v>
      </c>
      <c r="P6422" t="b">
        <f t="shared" si="502"/>
        <v>1</v>
      </c>
      <c r="Q6422" t="b">
        <f t="shared" si="503"/>
        <v>1</v>
      </c>
      <c r="R6422" t="b">
        <f t="shared" si="504"/>
        <v>1</v>
      </c>
      <c r="U6422" s="105" t="s">
        <v>439</v>
      </c>
      <c r="V6422" s="105" t="s">
        <v>440</v>
      </c>
      <c r="W6422" s="106">
        <v>114280500</v>
      </c>
      <c r="X6422" s="106">
        <v>0</v>
      </c>
    </row>
    <row r="6423" spans="2:24" x14ac:dyDescent="0.25">
      <c r="B6423" s="105" t="s">
        <v>441</v>
      </c>
      <c r="C6423" s="105" t="s">
        <v>442</v>
      </c>
      <c r="D6423" s="106">
        <v>114280500</v>
      </c>
      <c r="E6423" s="106">
        <v>0</v>
      </c>
      <c r="M6423" t="b">
        <f t="shared" si="500"/>
        <v>1</v>
      </c>
      <c r="N6423" t="b">
        <f t="shared" si="501"/>
        <v>1</v>
      </c>
      <c r="O6423" t="b">
        <f t="shared" si="502"/>
        <v>1</v>
      </c>
      <c r="P6423" t="b">
        <f t="shared" si="502"/>
        <v>1</v>
      </c>
      <c r="Q6423" t="b">
        <f t="shared" si="503"/>
        <v>1</v>
      </c>
      <c r="R6423" t="b">
        <f t="shared" si="504"/>
        <v>1</v>
      </c>
      <c r="U6423" s="105" t="s">
        <v>441</v>
      </c>
      <c r="V6423" s="105" t="s">
        <v>442</v>
      </c>
      <c r="W6423" s="106">
        <v>114280500</v>
      </c>
      <c r="X6423" s="106">
        <v>0</v>
      </c>
    </row>
    <row r="6424" spans="2:24" x14ac:dyDescent="0.25">
      <c r="B6424" s="105" t="s">
        <v>443</v>
      </c>
      <c r="C6424" s="105" t="s">
        <v>442</v>
      </c>
      <c r="D6424" s="106">
        <v>55855000</v>
      </c>
      <c r="E6424" s="106">
        <v>0</v>
      </c>
      <c r="M6424" t="b">
        <f t="shared" si="500"/>
        <v>1</v>
      </c>
      <c r="N6424" t="b">
        <f t="shared" si="501"/>
        <v>1</v>
      </c>
      <c r="O6424" t="b">
        <f t="shared" si="502"/>
        <v>1</v>
      </c>
      <c r="P6424" t="b">
        <f t="shared" si="502"/>
        <v>1</v>
      </c>
      <c r="Q6424" t="b">
        <f t="shared" si="503"/>
        <v>1</v>
      </c>
      <c r="R6424" t="b">
        <f t="shared" si="504"/>
        <v>1</v>
      </c>
      <c r="U6424" s="105" t="s">
        <v>443</v>
      </c>
      <c r="V6424" s="105" t="s">
        <v>442</v>
      </c>
      <c r="W6424" s="106">
        <v>55855000</v>
      </c>
      <c r="X6424" s="106">
        <v>0</v>
      </c>
    </row>
    <row r="6425" spans="2:24" x14ac:dyDescent="0.25">
      <c r="B6425" s="105" t="s">
        <v>1441</v>
      </c>
      <c r="C6425" s="105" t="s">
        <v>1442</v>
      </c>
      <c r="D6425" s="106">
        <v>4957000</v>
      </c>
      <c r="E6425" s="106">
        <v>0</v>
      </c>
      <c r="M6425" t="b">
        <f t="shared" si="500"/>
        <v>1</v>
      </c>
      <c r="N6425" t="b">
        <f t="shared" si="501"/>
        <v>1</v>
      </c>
      <c r="O6425" t="b">
        <f t="shared" si="502"/>
        <v>1</v>
      </c>
      <c r="P6425" t="b">
        <f t="shared" si="502"/>
        <v>1</v>
      </c>
      <c r="Q6425" t="b">
        <f t="shared" si="503"/>
        <v>1</v>
      </c>
      <c r="R6425" t="b">
        <f t="shared" si="504"/>
        <v>1</v>
      </c>
      <c r="U6425" s="105" t="s">
        <v>1441</v>
      </c>
      <c r="V6425" s="105" t="s">
        <v>1442</v>
      </c>
      <c r="W6425" s="106">
        <v>4957000</v>
      </c>
      <c r="X6425" s="106">
        <v>0</v>
      </c>
    </row>
    <row r="6426" spans="2:24" x14ac:dyDescent="0.25">
      <c r="B6426" s="105" t="s">
        <v>795</v>
      </c>
      <c r="C6426" s="105" t="s">
        <v>796</v>
      </c>
      <c r="D6426" s="106">
        <v>805000</v>
      </c>
      <c r="E6426" s="106">
        <v>0</v>
      </c>
      <c r="M6426" t="b">
        <f t="shared" si="500"/>
        <v>1</v>
      </c>
      <c r="N6426" t="b">
        <f t="shared" si="501"/>
        <v>1</v>
      </c>
      <c r="O6426" t="b">
        <f t="shared" si="502"/>
        <v>1</v>
      </c>
      <c r="P6426" t="b">
        <f t="shared" si="502"/>
        <v>1</v>
      </c>
      <c r="Q6426" t="b">
        <f t="shared" si="503"/>
        <v>1</v>
      </c>
      <c r="R6426" t="b">
        <f t="shared" si="504"/>
        <v>1</v>
      </c>
      <c r="U6426" s="105" t="s">
        <v>795</v>
      </c>
      <c r="V6426" s="105" t="s">
        <v>796</v>
      </c>
      <c r="W6426" s="106">
        <v>805000</v>
      </c>
      <c r="X6426" s="106">
        <v>0</v>
      </c>
    </row>
    <row r="6427" spans="2:24" x14ac:dyDescent="0.25">
      <c r="B6427" s="105" t="s">
        <v>797</v>
      </c>
      <c r="C6427" s="105" t="s">
        <v>1599</v>
      </c>
      <c r="D6427" s="106">
        <v>23500000</v>
      </c>
      <c r="E6427" s="106">
        <v>0</v>
      </c>
      <c r="M6427" t="b">
        <f t="shared" ref="M6427:M6490" si="505">+B6427=U6427</f>
        <v>1</v>
      </c>
      <c r="N6427" t="b">
        <f t="shared" ref="N6427:N6490" si="506">+C6427=V6427</f>
        <v>1</v>
      </c>
      <c r="O6427" t="b">
        <f t="shared" ref="O6427:P6490" si="507">+D6427=W6427</f>
        <v>1</v>
      </c>
      <c r="P6427" t="b">
        <f t="shared" si="507"/>
        <v>1</v>
      </c>
      <c r="Q6427" t="b">
        <f t="shared" ref="Q6427:Q6490" si="508">+F6427=Y6427</f>
        <v>1</v>
      </c>
      <c r="R6427" t="b">
        <f t="shared" ref="R6427:R6490" si="509">+G6427=Z6427</f>
        <v>1</v>
      </c>
      <c r="U6427" s="105" t="s">
        <v>797</v>
      </c>
      <c r="V6427" s="105" t="s">
        <v>1599</v>
      </c>
      <c r="W6427" s="106">
        <v>23500000</v>
      </c>
      <c r="X6427" s="106">
        <v>0</v>
      </c>
    </row>
    <row r="6428" spans="2:24" x14ac:dyDescent="0.25">
      <c r="B6428" s="105" t="s">
        <v>798</v>
      </c>
      <c r="C6428" s="105" t="s">
        <v>1600</v>
      </c>
      <c r="D6428" s="106">
        <v>175000</v>
      </c>
      <c r="E6428" s="106">
        <v>0</v>
      </c>
      <c r="M6428" t="b">
        <f t="shared" si="505"/>
        <v>1</v>
      </c>
      <c r="N6428" t="b">
        <f t="shared" si="506"/>
        <v>1</v>
      </c>
      <c r="O6428" t="b">
        <f t="shared" si="507"/>
        <v>1</v>
      </c>
      <c r="P6428" t="b">
        <f t="shared" si="507"/>
        <v>1</v>
      </c>
      <c r="Q6428" t="b">
        <f t="shared" si="508"/>
        <v>1</v>
      </c>
      <c r="R6428" t="b">
        <f t="shared" si="509"/>
        <v>1</v>
      </c>
      <c r="U6428" s="105" t="s">
        <v>798</v>
      </c>
      <c r="V6428" s="105" t="s">
        <v>1600</v>
      </c>
      <c r="W6428" s="106">
        <v>175000</v>
      </c>
      <c r="X6428" s="106">
        <v>0</v>
      </c>
    </row>
    <row r="6429" spans="2:24" x14ac:dyDescent="0.25">
      <c r="B6429" s="105" t="s">
        <v>800</v>
      </c>
      <c r="C6429" s="105" t="s">
        <v>1444</v>
      </c>
      <c r="D6429" s="106">
        <v>1750000</v>
      </c>
      <c r="E6429" s="106">
        <v>0</v>
      </c>
      <c r="M6429" t="b">
        <f t="shared" si="505"/>
        <v>1</v>
      </c>
      <c r="N6429" t="b">
        <f t="shared" si="506"/>
        <v>1</v>
      </c>
      <c r="O6429" t="b">
        <f t="shared" si="507"/>
        <v>1</v>
      </c>
      <c r="P6429" t="b">
        <f t="shared" si="507"/>
        <v>1</v>
      </c>
      <c r="Q6429" t="b">
        <f t="shared" si="508"/>
        <v>1</v>
      </c>
      <c r="R6429" t="b">
        <f t="shared" si="509"/>
        <v>1</v>
      </c>
      <c r="U6429" s="105" t="s">
        <v>800</v>
      </c>
      <c r="V6429" s="105" t="s">
        <v>1444</v>
      </c>
      <c r="W6429" s="106">
        <v>1750000</v>
      </c>
      <c r="X6429" s="106">
        <v>0</v>
      </c>
    </row>
    <row r="6430" spans="2:24" x14ac:dyDescent="0.25">
      <c r="B6430" s="105" t="s">
        <v>1445</v>
      </c>
      <c r="C6430" s="105" t="s">
        <v>1446</v>
      </c>
      <c r="D6430" s="106">
        <v>2300000</v>
      </c>
      <c r="E6430" s="106">
        <v>0</v>
      </c>
      <c r="M6430" t="b">
        <f t="shared" si="505"/>
        <v>1</v>
      </c>
      <c r="N6430" t="b">
        <f t="shared" si="506"/>
        <v>1</v>
      </c>
      <c r="O6430" t="b">
        <f t="shared" si="507"/>
        <v>1</v>
      </c>
      <c r="P6430" t="b">
        <f t="shared" si="507"/>
        <v>1</v>
      </c>
      <c r="Q6430" t="b">
        <f t="shared" si="508"/>
        <v>1</v>
      </c>
      <c r="R6430" t="b">
        <f t="shared" si="509"/>
        <v>1</v>
      </c>
      <c r="U6430" s="105" t="s">
        <v>1445</v>
      </c>
      <c r="V6430" s="105" t="s">
        <v>1446</v>
      </c>
      <c r="W6430" s="106">
        <v>2300000</v>
      </c>
      <c r="X6430" s="106">
        <v>0</v>
      </c>
    </row>
    <row r="6431" spans="2:24" x14ac:dyDescent="0.25">
      <c r="B6431" s="105" t="s">
        <v>1447</v>
      </c>
      <c r="C6431" s="105" t="s">
        <v>1601</v>
      </c>
      <c r="D6431" s="106">
        <v>4125000</v>
      </c>
      <c r="E6431" s="106">
        <v>0</v>
      </c>
      <c r="M6431" t="b">
        <f t="shared" si="505"/>
        <v>1</v>
      </c>
      <c r="N6431" t="b">
        <f t="shared" si="506"/>
        <v>1</v>
      </c>
      <c r="O6431" t="b">
        <f t="shared" si="507"/>
        <v>1</v>
      </c>
      <c r="P6431" t="b">
        <f t="shared" si="507"/>
        <v>1</v>
      </c>
      <c r="Q6431" t="b">
        <f t="shared" si="508"/>
        <v>1</v>
      </c>
      <c r="R6431" t="b">
        <f t="shared" si="509"/>
        <v>1</v>
      </c>
      <c r="U6431" s="105" t="s">
        <v>1447</v>
      </c>
      <c r="V6431" s="105" t="s">
        <v>1601</v>
      </c>
      <c r="W6431" s="106">
        <v>4125000</v>
      </c>
      <c r="X6431" s="106">
        <v>0</v>
      </c>
    </row>
    <row r="6432" spans="2:24" x14ac:dyDescent="0.25">
      <c r="B6432" s="105" t="s">
        <v>1448</v>
      </c>
      <c r="C6432" s="105" t="s">
        <v>1602</v>
      </c>
      <c r="D6432" s="106">
        <v>4101000</v>
      </c>
      <c r="E6432" s="106">
        <v>0</v>
      </c>
      <c r="M6432" t="b">
        <f t="shared" si="505"/>
        <v>1</v>
      </c>
      <c r="N6432" t="b">
        <f t="shared" si="506"/>
        <v>1</v>
      </c>
      <c r="O6432" t="b">
        <f t="shared" si="507"/>
        <v>1</v>
      </c>
      <c r="P6432" t="b">
        <f t="shared" si="507"/>
        <v>1</v>
      </c>
      <c r="Q6432" t="b">
        <f t="shared" si="508"/>
        <v>1</v>
      </c>
      <c r="R6432" t="b">
        <f t="shared" si="509"/>
        <v>1</v>
      </c>
      <c r="U6432" s="105" t="s">
        <v>1448</v>
      </c>
      <c r="V6432" s="105" t="s">
        <v>1602</v>
      </c>
      <c r="W6432" s="106">
        <v>4101000</v>
      </c>
      <c r="X6432" s="106">
        <v>0</v>
      </c>
    </row>
    <row r="6433" spans="2:24" x14ac:dyDescent="0.25">
      <c r="B6433" s="105" t="s">
        <v>1449</v>
      </c>
      <c r="C6433" s="105" t="s">
        <v>1450</v>
      </c>
      <c r="D6433" s="106">
        <v>4340000</v>
      </c>
      <c r="E6433" s="106">
        <v>0</v>
      </c>
      <c r="M6433" t="b">
        <f t="shared" si="505"/>
        <v>1</v>
      </c>
      <c r="N6433" t="b">
        <f t="shared" si="506"/>
        <v>1</v>
      </c>
      <c r="O6433" t="b">
        <f t="shared" si="507"/>
        <v>1</v>
      </c>
      <c r="P6433" t="b">
        <f t="shared" si="507"/>
        <v>1</v>
      </c>
      <c r="Q6433" t="b">
        <f t="shared" si="508"/>
        <v>1</v>
      </c>
      <c r="R6433" t="b">
        <f t="shared" si="509"/>
        <v>1</v>
      </c>
      <c r="U6433" s="105" t="s">
        <v>1449</v>
      </c>
      <c r="V6433" s="105" t="s">
        <v>1450</v>
      </c>
      <c r="W6433" s="106">
        <v>4340000</v>
      </c>
      <c r="X6433" s="106">
        <v>0</v>
      </c>
    </row>
    <row r="6434" spans="2:24" x14ac:dyDescent="0.25">
      <c r="B6434" s="105" t="s">
        <v>1451</v>
      </c>
      <c r="C6434" s="105" t="s">
        <v>1603</v>
      </c>
      <c r="D6434" s="106">
        <v>3033500</v>
      </c>
      <c r="E6434" s="106">
        <v>0</v>
      </c>
      <c r="M6434" t="b">
        <f t="shared" si="505"/>
        <v>1</v>
      </c>
      <c r="N6434" t="b">
        <f t="shared" si="506"/>
        <v>1</v>
      </c>
      <c r="O6434" t="b">
        <f t="shared" si="507"/>
        <v>1</v>
      </c>
      <c r="P6434" t="b">
        <f t="shared" si="507"/>
        <v>1</v>
      </c>
      <c r="Q6434" t="b">
        <f t="shared" si="508"/>
        <v>1</v>
      </c>
      <c r="R6434" t="b">
        <f t="shared" si="509"/>
        <v>1</v>
      </c>
      <c r="U6434" s="105" t="s">
        <v>1451</v>
      </c>
      <c r="V6434" s="105" t="s">
        <v>1603</v>
      </c>
      <c r="W6434" s="106">
        <v>3033500</v>
      </c>
      <c r="X6434" s="106">
        <v>0</v>
      </c>
    </row>
    <row r="6435" spans="2:24" x14ac:dyDescent="0.25">
      <c r="B6435" s="105" t="s">
        <v>1452</v>
      </c>
      <c r="C6435" s="105" t="s">
        <v>1453</v>
      </c>
      <c r="D6435" s="106">
        <v>8514000</v>
      </c>
      <c r="E6435" s="106">
        <v>0</v>
      </c>
      <c r="M6435" t="b">
        <f t="shared" si="505"/>
        <v>1</v>
      </c>
      <c r="N6435" t="b">
        <f t="shared" si="506"/>
        <v>1</v>
      </c>
      <c r="O6435" t="b">
        <f t="shared" si="507"/>
        <v>1</v>
      </c>
      <c r="P6435" t="b">
        <f t="shared" si="507"/>
        <v>1</v>
      </c>
      <c r="Q6435" t="b">
        <f t="shared" si="508"/>
        <v>1</v>
      </c>
      <c r="R6435" t="b">
        <f t="shared" si="509"/>
        <v>1</v>
      </c>
      <c r="U6435" s="105" t="s">
        <v>1452</v>
      </c>
      <c r="V6435" s="105" t="s">
        <v>1453</v>
      </c>
      <c r="W6435" s="106">
        <v>8514000</v>
      </c>
      <c r="X6435" s="106">
        <v>0</v>
      </c>
    </row>
    <row r="6436" spans="2:24" x14ac:dyDescent="0.25">
      <c r="B6436" s="105" t="s">
        <v>1454</v>
      </c>
      <c r="C6436" s="105" t="s">
        <v>1604</v>
      </c>
      <c r="D6436" s="106">
        <v>825000</v>
      </c>
      <c r="E6436" s="106">
        <v>0</v>
      </c>
      <c r="M6436" t="b">
        <f t="shared" si="505"/>
        <v>1</v>
      </c>
      <c r="N6436" t="b">
        <f t="shared" si="506"/>
        <v>1</v>
      </c>
      <c r="O6436" t="b">
        <f t="shared" si="507"/>
        <v>1</v>
      </c>
      <c r="P6436" t="b">
        <f t="shared" si="507"/>
        <v>1</v>
      </c>
      <c r="Q6436" t="b">
        <f t="shared" si="508"/>
        <v>1</v>
      </c>
      <c r="R6436" t="b">
        <f t="shared" si="509"/>
        <v>1</v>
      </c>
      <c r="U6436" s="105" t="s">
        <v>1454</v>
      </c>
      <c r="V6436" s="105" t="s">
        <v>1604</v>
      </c>
      <c r="W6436" s="106">
        <v>825000</v>
      </c>
      <c r="X6436" s="106">
        <v>0</v>
      </c>
    </row>
    <row r="6437" spans="2:24" x14ac:dyDescent="0.25">
      <c r="B6437" s="105" t="s">
        <v>625</v>
      </c>
      <c r="C6437" s="105" t="s">
        <v>626</v>
      </c>
      <c r="D6437" s="106">
        <v>125720000</v>
      </c>
      <c r="E6437" s="106">
        <v>0</v>
      </c>
      <c r="M6437" t="b">
        <f t="shared" si="505"/>
        <v>1</v>
      </c>
      <c r="N6437" t="b">
        <f t="shared" si="506"/>
        <v>1</v>
      </c>
      <c r="O6437" t="b">
        <f t="shared" si="507"/>
        <v>1</v>
      </c>
      <c r="P6437" t="b">
        <f t="shared" si="507"/>
        <v>1</v>
      </c>
      <c r="Q6437" t="b">
        <f t="shared" si="508"/>
        <v>1</v>
      </c>
      <c r="R6437" t="b">
        <f t="shared" si="509"/>
        <v>1</v>
      </c>
      <c r="U6437" s="105" t="s">
        <v>625</v>
      </c>
      <c r="V6437" s="105" t="s">
        <v>626</v>
      </c>
      <c r="W6437" s="106">
        <v>125720000</v>
      </c>
      <c r="X6437" s="106">
        <v>0</v>
      </c>
    </row>
    <row r="6438" spans="2:24" x14ac:dyDescent="0.25">
      <c r="B6438" s="105" t="s">
        <v>627</v>
      </c>
      <c r="C6438" s="105" t="s">
        <v>628</v>
      </c>
      <c r="D6438" s="106">
        <v>125720000</v>
      </c>
      <c r="E6438" s="106">
        <v>0</v>
      </c>
      <c r="M6438" t="b">
        <f t="shared" si="505"/>
        <v>1</v>
      </c>
      <c r="N6438" t="b">
        <f t="shared" si="506"/>
        <v>1</v>
      </c>
      <c r="O6438" t="b">
        <f t="shared" si="507"/>
        <v>1</v>
      </c>
      <c r="P6438" t="b">
        <f t="shared" si="507"/>
        <v>1</v>
      </c>
      <c r="Q6438" t="b">
        <f t="shared" si="508"/>
        <v>1</v>
      </c>
      <c r="R6438" t="b">
        <f t="shared" si="509"/>
        <v>1</v>
      </c>
      <c r="U6438" s="105" t="s">
        <v>627</v>
      </c>
      <c r="V6438" s="105" t="s">
        <v>628</v>
      </c>
      <c r="W6438" s="106">
        <v>125720000</v>
      </c>
      <c r="X6438" s="106">
        <v>0</v>
      </c>
    </row>
    <row r="6439" spans="2:24" x14ac:dyDescent="0.25">
      <c r="B6439" s="105" t="s">
        <v>629</v>
      </c>
      <c r="C6439" s="105" t="s">
        <v>628</v>
      </c>
      <c r="D6439" s="106">
        <v>125720000</v>
      </c>
      <c r="E6439" s="106">
        <v>0</v>
      </c>
      <c r="M6439" t="b">
        <f t="shared" si="505"/>
        <v>1</v>
      </c>
      <c r="N6439" t="b">
        <f t="shared" si="506"/>
        <v>1</v>
      </c>
      <c r="O6439" t="b">
        <f t="shared" si="507"/>
        <v>1</v>
      </c>
      <c r="P6439" t="b">
        <f t="shared" si="507"/>
        <v>1</v>
      </c>
      <c r="Q6439" t="b">
        <f t="shared" si="508"/>
        <v>1</v>
      </c>
      <c r="R6439" t="b">
        <f t="shared" si="509"/>
        <v>1</v>
      </c>
      <c r="U6439" s="105" t="s">
        <v>629</v>
      </c>
      <c r="V6439" s="105" t="s">
        <v>628</v>
      </c>
      <c r="W6439" s="106">
        <v>125720000</v>
      </c>
      <c r="X6439" s="106">
        <v>0</v>
      </c>
    </row>
    <row r="6440" spans="2:24" x14ac:dyDescent="0.25">
      <c r="B6440" s="105" t="s">
        <v>489</v>
      </c>
      <c r="C6440" s="105" t="s">
        <v>490</v>
      </c>
      <c r="D6440" s="106">
        <v>82293600</v>
      </c>
      <c r="E6440" s="106">
        <v>0</v>
      </c>
      <c r="M6440" t="b">
        <f t="shared" si="505"/>
        <v>1</v>
      </c>
      <c r="N6440" t="b">
        <f t="shared" si="506"/>
        <v>1</v>
      </c>
      <c r="O6440" t="b">
        <f t="shared" si="507"/>
        <v>1</v>
      </c>
      <c r="P6440" t="b">
        <f t="shared" si="507"/>
        <v>1</v>
      </c>
      <c r="Q6440" t="b">
        <f t="shared" si="508"/>
        <v>1</v>
      </c>
      <c r="R6440" t="b">
        <f t="shared" si="509"/>
        <v>1</v>
      </c>
      <c r="U6440" s="105" t="s">
        <v>489</v>
      </c>
      <c r="V6440" s="105" t="s">
        <v>490</v>
      </c>
      <c r="W6440" s="106">
        <v>82293600</v>
      </c>
      <c r="X6440" s="106">
        <v>0</v>
      </c>
    </row>
    <row r="6441" spans="2:24" x14ac:dyDescent="0.25">
      <c r="B6441" s="105" t="s">
        <v>491</v>
      </c>
      <c r="C6441" s="105" t="s">
        <v>492</v>
      </c>
      <c r="D6441" s="106">
        <v>82293600</v>
      </c>
      <c r="E6441" s="106">
        <v>0</v>
      </c>
      <c r="M6441" t="b">
        <f t="shared" si="505"/>
        <v>1</v>
      </c>
      <c r="N6441" t="b">
        <f t="shared" si="506"/>
        <v>1</v>
      </c>
      <c r="O6441" t="b">
        <f t="shared" si="507"/>
        <v>1</v>
      </c>
      <c r="P6441" t="b">
        <f t="shared" si="507"/>
        <v>1</v>
      </c>
      <c r="Q6441" t="b">
        <f t="shared" si="508"/>
        <v>1</v>
      </c>
      <c r="R6441" t="b">
        <f t="shared" si="509"/>
        <v>1</v>
      </c>
      <c r="U6441" s="105" t="s">
        <v>491</v>
      </c>
      <c r="V6441" s="105" t="s">
        <v>492</v>
      </c>
      <c r="W6441" s="106">
        <v>82293600</v>
      </c>
      <c r="X6441" s="106">
        <v>0</v>
      </c>
    </row>
    <row r="6442" spans="2:24" x14ac:dyDescent="0.25">
      <c r="B6442" s="105" t="s">
        <v>493</v>
      </c>
      <c r="C6442" s="105" t="s">
        <v>492</v>
      </c>
      <c r="D6442" s="106">
        <v>82293600</v>
      </c>
      <c r="E6442" s="106">
        <v>0</v>
      </c>
      <c r="M6442" t="b">
        <f t="shared" si="505"/>
        <v>1</v>
      </c>
      <c r="N6442" t="b">
        <f t="shared" si="506"/>
        <v>1</v>
      </c>
      <c r="O6442" t="b">
        <f t="shared" si="507"/>
        <v>1</v>
      </c>
      <c r="P6442" t="b">
        <f t="shared" si="507"/>
        <v>1</v>
      </c>
      <c r="Q6442" t="b">
        <f t="shared" si="508"/>
        <v>1</v>
      </c>
      <c r="R6442" t="b">
        <f t="shared" si="509"/>
        <v>1</v>
      </c>
      <c r="U6442" s="105" t="s">
        <v>493</v>
      </c>
      <c r="V6442" s="105" t="s">
        <v>492</v>
      </c>
      <c r="W6442" s="106">
        <v>82293600</v>
      </c>
      <c r="X6442" s="106">
        <v>0</v>
      </c>
    </row>
    <row r="6443" spans="2:24" x14ac:dyDescent="0.25">
      <c r="B6443" s="105" t="s">
        <v>630</v>
      </c>
      <c r="C6443" s="105" t="s">
        <v>631</v>
      </c>
      <c r="D6443" s="106">
        <v>138757600</v>
      </c>
      <c r="E6443" s="106">
        <v>0</v>
      </c>
      <c r="M6443" t="b">
        <f t="shared" si="505"/>
        <v>1</v>
      </c>
      <c r="N6443" t="b">
        <f t="shared" si="506"/>
        <v>1</v>
      </c>
      <c r="O6443" t="b">
        <f t="shared" si="507"/>
        <v>1</v>
      </c>
      <c r="P6443" t="b">
        <f t="shared" si="507"/>
        <v>1</v>
      </c>
      <c r="Q6443" t="b">
        <f t="shared" si="508"/>
        <v>1</v>
      </c>
      <c r="R6443" t="b">
        <f t="shared" si="509"/>
        <v>1</v>
      </c>
      <c r="U6443" s="105" t="s">
        <v>630</v>
      </c>
      <c r="V6443" s="105" t="s">
        <v>631</v>
      </c>
      <c r="W6443" s="106">
        <v>138757600</v>
      </c>
      <c r="X6443" s="106">
        <v>0</v>
      </c>
    </row>
    <row r="6444" spans="2:24" x14ac:dyDescent="0.25">
      <c r="B6444" s="105" t="s">
        <v>632</v>
      </c>
      <c r="C6444" s="105" t="s">
        <v>633</v>
      </c>
      <c r="D6444" s="106">
        <v>138757600</v>
      </c>
      <c r="E6444" s="106">
        <v>0</v>
      </c>
      <c r="M6444" t="b">
        <f t="shared" si="505"/>
        <v>1</v>
      </c>
      <c r="N6444" t="b">
        <f t="shared" si="506"/>
        <v>1</v>
      </c>
      <c r="O6444" t="b">
        <f t="shared" si="507"/>
        <v>1</v>
      </c>
      <c r="P6444" t="b">
        <f t="shared" si="507"/>
        <v>1</v>
      </c>
      <c r="Q6444" t="b">
        <f t="shared" si="508"/>
        <v>1</v>
      </c>
      <c r="R6444" t="b">
        <f t="shared" si="509"/>
        <v>1</v>
      </c>
      <c r="U6444" s="105" t="s">
        <v>632</v>
      </c>
      <c r="V6444" s="105" t="s">
        <v>633</v>
      </c>
      <c r="W6444" s="106">
        <v>138757600</v>
      </c>
      <c r="X6444" s="106">
        <v>0</v>
      </c>
    </row>
    <row r="6445" spans="2:24" x14ac:dyDescent="0.25">
      <c r="B6445" s="105" t="s">
        <v>634</v>
      </c>
      <c r="C6445" s="105" t="s">
        <v>633</v>
      </c>
      <c r="D6445" s="106">
        <v>138757600</v>
      </c>
      <c r="E6445" s="106">
        <v>0</v>
      </c>
      <c r="M6445" t="b">
        <f t="shared" si="505"/>
        <v>1</v>
      </c>
      <c r="N6445" t="b">
        <f t="shared" si="506"/>
        <v>1</v>
      </c>
      <c r="O6445" t="b">
        <f t="shared" si="507"/>
        <v>1</v>
      </c>
      <c r="P6445" t="b">
        <f t="shared" si="507"/>
        <v>1</v>
      </c>
      <c r="Q6445" t="b">
        <f t="shared" si="508"/>
        <v>1</v>
      </c>
      <c r="R6445" t="b">
        <f t="shared" si="509"/>
        <v>1</v>
      </c>
      <c r="U6445" s="105" t="s">
        <v>634</v>
      </c>
      <c r="V6445" s="105" t="s">
        <v>633</v>
      </c>
      <c r="W6445" s="106">
        <v>138757600</v>
      </c>
      <c r="X6445" s="106">
        <v>0</v>
      </c>
    </row>
    <row r="6446" spans="2:24" x14ac:dyDescent="0.25">
      <c r="B6446" s="105" t="s">
        <v>444</v>
      </c>
      <c r="C6446" s="105" t="s">
        <v>445</v>
      </c>
      <c r="D6446" s="106">
        <v>9725000</v>
      </c>
      <c r="E6446" s="106">
        <v>0</v>
      </c>
      <c r="M6446" t="b">
        <f t="shared" si="505"/>
        <v>1</v>
      </c>
      <c r="N6446" t="b">
        <f t="shared" si="506"/>
        <v>1</v>
      </c>
      <c r="O6446" t="b">
        <f t="shared" si="507"/>
        <v>1</v>
      </c>
      <c r="P6446" t="b">
        <f t="shared" si="507"/>
        <v>1</v>
      </c>
      <c r="Q6446" t="b">
        <f t="shared" si="508"/>
        <v>1</v>
      </c>
      <c r="R6446" t="b">
        <f t="shared" si="509"/>
        <v>1</v>
      </c>
      <c r="U6446" s="105" t="s">
        <v>444</v>
      </c>
      <c r="V6446" s="105" t="s">
        <v>445</v>
      </c>
      <c r="W6446" s="106">
        <v>9725000</v>
      </c>
      <c r="X6446" s="106">
        <v>0</v>
      </c>
    </row>
    <row r="6447" spans="2:24" x14ac:dyDescent="0.25">
      <c r="B6447" s="105" t="s">
        <v>446</v>
      </c>
      <c r="C6447" s="105" t="s">
        <v>447</v>
      </c>
      <c r="D6447" s="106">
        <v>9725000</v>
      </c>
      <c r="E6447" s="106">
        <v>0</v>
      </c>
      <c r="M6447" t="b">
        <f t="shared" si="505"/>
        <v>1</v>
      </c>
      <c r="N6447" t="b">
        <f t="shared" si="506"/>
        <v>1</v>
      </c>
      <c r="O6447" t="b">
        <f t="shared" si="507"/>
        <v>1</v>
      </c>
      <c r="P6447" t="b">
        <f t="shared" si="507"/>
        <v>1</v>
      </c>
      <c r="Q6447" t="b">
        <f t="shared" si="508"/>
        <v>1</v>
      </c>
      <c r="R6447" t="b">
        <f t="shared" si="509"/>
        <v>1</v>
      </c>
      <c r="U6447" s="105" t="s">
        <v>446</v>
      </c>
      <c r="V6447" s="105" t="s">
        <v>447</v>
      </c>
      <c r="W6447" s="106">
        <v>9725000</v>
      </c>
      <c r="X6447" s="106">
        <v>0</v>
      </c>
    </row>
    <row r="6448" spans="2:24" x14ac:dyDescent="0.25">
      <c r="B6448" s="105" t="s">
        <v>448</v>
      </c>
      <c r="C6448" s="105" t="s">
        <v>449</v>
      </c>
      <c r="D6448" s="106">
        <v>7050000</v>
      </c>
      <c r="E6448" s="106">
        <v>0</v>
      </c>
      <c r="M6448" t="b">
        <f t="shared" si="505"/>
        <v>1</v>
      </c>
      <c r="N6448" t="b">
        <f t="shared" si="506"/>
        <v>1</v>
      </c>
      <c r="O6448" t="b">
        <f t="shared" si="507"/>
        <v>1</v>
      </c>
      <c r="P6448" t="b">
        <f t="shared" si="507"/>
        <v>1</v>
      </c>
      <c r="Q6448" t="b">
        <f t="shared" si="508"/>
        <v>1</v>
      </c>
      <c r="R6448" t="b">
        <f t="shared" si="509"/>
        <v>1</v>
      </c>
      <c r="U6448" s="105" t="s">
        <v>448</v>
      </c>
      <c r="V6448" s="105" t="s">
        <v>449</v>
      </c>
      <c r="W6448" s="106">
        <v>7050000</v>
      </c>
      <c r="X6448" s="106">
        <v>0</v>
      </c>
    </row>
    <row r="6449" spans="2:24" x14ac:dyDescent="0.25">
      <c r="B6449" s="105" t="s">
        <v>1455</v>
      </c>
      <c r="C6449" s="105" t="s">
        <v>1456</v>
      </c>
      <c r="D6449" s="106">
        <v>2675000</v>
      </c>
      <c r="E6449" s="106">
        <v>0</v>
      </c>
      <c r="M6449" t="b">
        <f t="shared" si="505"/>
        <v>1</v>
      </c>
      <c r="N6449" t="b">
        <f t="shared" si="506"/>
        <v>1</v>
      </c>
      <c r="O6449" t="b">
        <f t="shared" si="507"/>
        <v>1</v>
      </c>
      <c r="P6449" t="b">
        <f t="shared" si="507"/>
        <v>1</v>
      </c>
      <c r="Q6449" t="b">
        <f t="shared" si="508"/>
        <v>1</v>
      </c>
      <c r="R6449" t="b">
        <f t="shared" si="509"/>
        <v>1</v>
      </c>
      <c r="U6449" s="105" t="s">
        <v>1455</v>
      </c>
      <c r="V6449" s="105" t="s">
        <v>1456</v>
      </c>
      <c r="W6449" s="106">
        <v>2675000</v>
      </c>
      <c r="X6449" s="106">
        <v>0</v>
      </c>
    </row>
    <row r="6450" spans="2:24" x14ac:dyDescent="0.25">
      <c r="B6450" s="105" t="s">
        <v>494</v>
      </c>
      <c r="C6450" s="105" t="s">
        <v>495</v>
      </c>
      <c r="D6450" s="106">
        <v>70690660</v>
      </c>
      <c r="E6450" s="106">
        <v>0</v>
      </c>
      <c r="M6450" t="b">
        <f t="shared" si="505"/>
        <v>1</v>
      </c>
      <c r="N6450" t="b">
        <f t="shared" si="506"/>
        <v>1</v>
      </c>
      <c r="O6450" t="b">
        <f t="shared" si="507"/>
        <v>1</v>
      </c>
      <c r="P6450" t="b">
        <f t="shared" si="507"/>
        <v>1</v>
      </c>
      <c r="Q6450" t="b">
        <f t="shared" si="508"/>
        <v>1</v>
      </c>
      <c r="R6450" t="b">
        <f t="shared" si="509"/>
        <v>1</v>
      </c>
      <c r="U6450" s="105" t="s">
        <v>494</v>
      </c>
      <c r="V6450" s="105" t="s">
        <v>495</v>
      </c>
      <c r="W6450" s="106">
        <v>70690660</v>
      </c>
      <c r="X6450" s="106">
        <v>0</v>
      </c>
    </row>
    <row r="6451" spans="2:24" x14ac:dyDescent="0.25">
      <c r="B6451" s="105" t="s">
        <v>496</v>
      </c>
      <c r="C6451" s="105" t="s">
        <v>497</v>
      </c>
      <c r="D6451" s="106">
        <v>70690660</v>
      </c>
      <c r="E6451" s="106">
        <v>0</v>
      </c>
      <c r="M6451" t="b">
        <f t="shared" si="505"/>
        <v>1</v>
      </c>
      <c r="N6451" t="b">
        <f t="shared" si="506"/>
        <v>1</v>
      </c>
      <c r="O6451" t="b">
        <f t="shared" si="507"/>
        <v>1</v>
      </c>
      <c r="P6451" t="b">
        <f t="shared" si="507"/>
        <v>1</v>
      </c>
      <c r="Q6451" t="b">
        <f t="shared" si="508"/>
        <v>1</v>
      </c>
      <c r="R6451" t="b">
        <f t="shared" si="509"/>
        <v>1</v>
      </c>
      <c r="U6451" s="105" t="s">
        <v>496</v>
      </c>
      <c r="V6451" s="105" t="s">
        <v>497</v>
      </c>
      <c r="W6451" s="106">
        <v>70690660</v>
      </c>
      <c r="X6451" s="106">
        <v>0</v>
      </c>
    </row>
    <row r="6452" spans="2:24" x14ac:dyDescent="0.25">
      <c r="B6452" s="105" t="s">
        <v>498</v>
      </c>
      <c r="C6452" s="105" t="s">
        <v>497</v>
      </c>
      <c r="D6452" s="106">
        <v>70690660</v>
      </c>
      <c r="E6452" s="106">
        <v>0</v>
      </c>
      <c r="M6452" t="b">
        <f t="shared" si="505"/>
        <v>1</v>
      </c>
      <c r="N6452" t="b">
        <f t="shared" si="506"/>
        <v>1</v>
      </c>
      <c r="O6452" t="b">
        <f t="shared" si="507"/>
        <v>1</v>
      </c>
      <c r="P6452" t="b">
        <f t="shared" si="507"/>
        <v>1</v>
      </c>
      <c r="Q6452" t="b">
        <f t="shared" si="508"/>
        <v>1</v>
      </c>
      <c r="R6452" t="b">
        <f t="shared" si="509"/>
        <v>1</v>
      </c>
      <c r="U6452" s="105" t="s">
        <v>498</v>
      </c>
      <c r="V6452" s="105" t="s">
        <v>497</v>
      </c>
      <c r="W6452" s="106">
        <v>70690660</v>
      </c>
      <c r="X6452" s="106">
        <v>0</v>
      </c>
    </row>
    <row r="6453" spans="2:24" x14ac:dyDescent="0.25">
      <c r="B6453" s="105" t="s">
        <v>635</v>
      </c>
      <c r="C6453" s="105" t="s">
        <v>636</v>
      </c>
      <c r="D6453" s="106">
        <v>135125000</v>
      </c>
      <c r="E6453" s="106">
        <v>0</v>
      </c>
      <c r="M6453" t="b">
        <f t="shared" si="505"/>
        <v>1</v>
      </c>
      <c r="N6453" t="b">
        <f t="shared" si="506"/>
        <v>1</v>
      </c>
      <c r="O6453" t="b">
        <f t="shared" si="507"/>
        <v>1</v>
      </c>
      <c r="P6453" t="b">
        <f t="shared" si="507"/>
        <v>1</v>
      </c>
      <c r="Q6453" t="b">
        <f t="shared" si="508"/>
        <v>1</v>
      </c>
      <c r="R6453" t="b">
        <f t="shared" si="509"/>
        <v>1</v>
      </c>
      <c r="U6453" s="105" t="s">
        <v>635</v>
      </c>
      <c r="V6453" s="105" t="s">
        <v>636</v>
      </c>
      <c r="W6453" s="106">
        <v>135125000</v>
      </c>
      <c r="X6453" s="106">
        <v>0</v>
      </c>
    </row>
    <row r="6454" spans="2:24" x14ac:dyDescent="0.25">
      <c r="B6454" s="105" t="s">
        <v>637</v>
      </c>
      <c r="C6454" s="105" t="s">
        <v>638</v>
      </c>
      <c r="D6454" s="106">
        <v>135125000</v>
      </c>
      <c r="E6454" s="106">
        <v>0</v>
      </c>
      <c r="M6454" t="b">
        <f t="shared" si="505"/>
        <v>1</v>
      </c>
      <c r="N6454" t="b">
        <f t="shared" si="506"/>
        <v>1</v>
      </c>
      <c r="O6454" t="b">
        <f t="shared" si="507"/>
        <v>1</v>
      </c>
      <c r="P6454" t="b">
        <f t="shared" si="507"/>
        <v>1</v>
      </c>
      <c r="Q6454" t="b">
        <f t="shared" si="508"/>
        <v>1</v>
      </c>
      <c r="R6454" t="b">
        <f t="shared" si="509"/>
        <v>1</v>
      </c>
      <c r="U6454" s="105" t="s">
        <v>637</v>
      </c>
      <c r="V6454" s="105" t="s">
        <v>638</v>
      </c>
      <c r="W6454" s="106">
        <v>135125000</v>
      </c>
      <c r="X6454" s="106">
        <v>0</v>
      </c>
    </row>
    <row r="6455" spans="2:24" x14ac:dyDescent="0.25">
      <c r="B6455" s="105" t="s">
        <v>639</v>
      </c>
      <c r="C6455" s="105" t="s">
        <v>638</v>
      </c>
      <c r="D6455" s="106">
        <v>135125000</v>
      </c>
      <c r="E6455" s="106">
        <v>0</v>
      </c>
      <c r="M6455" t="b">
        <f t="shared" si="505"/>
        <v>1</v>
      </c>
      <c r="N6455" t="b">
        <f t="shared" si="506"/>
        <v>1</v>
      </c>
      <c r="O6455" t="b">
        <f t="shared" si="507"/>
        <v>1</v>
      </c>
      <c r="P6455" t="b">
        <f t="shared" si="507"/>
        <v>1</v>
      </c>
      <c r="Q6455" t="b">
        <f t="shared" si="508"/>
        <v>1</v>
      </c>
      <c r="R6455" t="b">
        <f t="shared" si="509"/>
        <v>1</v>
      </c>
      <c r="U6455" s="105" t="s">
        <v>639</v>
      </c>
      <c r="V6455" s="105" t="s">
        <v>638</v>
      </c>
      <c r="W6455" s="106">
        <v>135125000</v>
      </c>
      <c r="X6455" s="106">
        <v>0</v>
      </c>
    </row>
    <row r="6456" spans="2:24" x14ac:dyDescent="0.25">
      <c r="B6456" s="105" t="s">
        <v>640</v>
      </c>
      <c r="C6456" s="105" t="s">
        <v>641</v>
      </c>
      <c r="D6456" s="106">
        <v>175534000</v>
      </c>
      <c r="E6456" s="106">
        <v>0</v>
      </c>
      <c r="M6456" t="b">
        <f t="shared" si="505"/>
        <v>1</v>
      </c>
      <c r="N6456" t="b">
        <f t="shared" si="506"/>
        <v>1</v>
      </c>
      <c r="O6456" t="b">
        <f t="shared" si="507"/>
        <v>1</v>
      </c>
      <c r="P6456" t="b">
        <f t="shared" si="507"/>
        <v>1</v>
      </c>
      <c r="Q6456" t="b">
        <f t="shared" si="508"/>
        <v>1</v>
      </c>
      <c r="R6456" t="b">
        <f t="shared" si="509"/>
        <v>1</v>
      </c>
      <c r="U6456" s="105" t="s">
        <v>640</v>
      </c>
      <c r="V6456" s="105" t="s">
        <v>641</v>
      </c>
      <c r="W6456" s="106">
        <v>175534000</v>
      </c>
      <c r="X6456" s="106">
        <v>0</v>
      </c>
    </row>
    <row r="6457" spans="2:24" x14ac:dyDescent="0.25">
      <c r="B6457" s="105" t="s">
        <v>642</v>
      </c>
      <c r="C6457" s="105" t="s">
        <v>643</v>
      </c>
      <c r="D6457" s="106">
        <v>175534000</v>
      </c>
      <c r="E6457" s="106">
        <v>0</v>
      </c>
      <c r="M6457" t="b">
        <f t="shared" si="505"/>
        <v>1</v>
      </c>
      <c r="N6457" t="b">
        <f t="shared" si="506"/>
        <v>1</v>
      </c>
      <c r="O6457" t="b">
        <f t="shared" si="507"/>
        <v>1</v>
      </c>
      <c r="P6457" t="b">
        <f t="shared" si="507"/>
        <v>1</v>
      </c>
      <c r="Q6457" t="b">
        <f t="shared" si="508"/>
        <v>1</v>
      </c>
      <c r="R6457" t="b">
        <f t="shared" si="509"/>
        <v>1</v>
      </c>
      <c r="U6457" s="105" t="s">
        <v>642</v>
      </c>
      <c r="V6457" s="105" t="s">
        <v>643</v>
      </c>
      <c r="W6457" s="106">
        <v>175534000</v>
      </c>
      <c r="X6457" s="106">
        <v>0</v>
      </c>
    </row>
    <row r="6458" spans="2:24" x14ac:dyDescent="0.25">
      <c r="B6458" s="105" t="s">
        <v>644</v>
      </c>
      <c r="C6458" s="105" t="s">
        <v>643</v>
      </c>
      <c r="D6458" s="106">
        <v>175534000</v>
      </c>
      <c r="E6458" s="106">
        <v>0</v>
      </c>
      <c r="M6458" t="b">
        <f t="shared" si="505"/>
        <v>1</v>
      </c>
      <c r="N6458" t="b">
        <f t="shared" si="506"/>
        <v>1</v>
      </c>
      <c r="O6458" t="b">
        <f t="shared" si="507"/>
        <v>1</v>
      </c>
      <c r="P6458" t="b">
        <f t="shared" si="507"/>
        <v>1</v>
      </c>
      <c r="Q6458" t="b">
        <f t="shared" si="508"/>
        <v>1</v>
      </c>
      <c r="R6458" t="b">
        <f t="shared" si="509"/>
        <v>1</v>
      </c>
      <c r="U6458" s="105" t="s">
        <v>644</v>
      </c>
      <c r="V6458" s="105" t="s">
        <v>643</v>
      </c>
      <c r="W6458" s="106">
        <v>175534000</v>
      </c>
      <c r="X6458" s="106">
        <v>0</v>
      </c>
    </row>
    <row r="6459" spans="2:24" x14ac:dyDescent="0.25">
      <c r="B6459" s="105" t="s">
        <v>450</v>
      </c>
      <c r="C6459" s="105" t="s">
        <v>451</v>
      </c>
      <c r="D6459" s="106">
        <v>30538000</v>
      </c>
      <c r="E6459" s="106">
        <v>0</v>
      </c>
      <c r="M6459" t="b">
        <f t="shared" si="505"/>
        <v>1</v>
      </c>
      <c r="N6459" t="b">
        <f t="shared" si="506"/>
        <v>1</v>
      </c>
      <c r="O6459" t="b">
        <f t="shared" si="507"/>
        <v>1</v>
      </c>
      <c r="P6459" t="b">
        <f t="shared" si="507"/>
        <v>1</v>
      </c>
      <c r="Q6459" t="b">
        <f t="shared" si="508"/>
        <v>1</v>
      </c>
      <c r="R6459" t="b">
        <f t="shared" si="509"/>
        <v>1</v>
      </c>
      <c r="U6459" s="105" t="s">
        <v>450</v>
      </c>
      <c r="V6459" s="105" t="s">
        <v>451</v>
      </c>
      <c r="W6459" s="106">
        <v>30538000</v>
      </c>
      <c r="X6459" s="106">
        <v>0</v>
      </c>
    </row>
    <row r="6460" spans="2:24" x14ac:dyDescent="0.25">
      <c r="B6460" s="105" t="s">
        <v>452</v>
      </c>
      <c r="C6460" s="105" t="s">
        <v>453</v>
      </c>
      <c r="D6460" s="106">
        <v>30538000</v>
      </c>
      <c r="E6460" s="106">
        <v>0</v>
      </c>
      <c r="M6460" t="b">
        <f t="shared" si="505"/>
        <v>1</v>
      </c>
      <c r="N6460" t="b">
        <f t="shared" si="506"/>
        <v>1</v>
      </c>
      <c r="O6460" t="b">
        <f t="shared" si="507"/>
        <v>1</v>
      </c>
      <c r="P6460" t="b">
        <f t="shared" si="507"/>
        <v>1</v>
      </c>
      <c r="Q6460" t="b">
        <f t="shared" si="508"/>
        <v>1</v>
      </c>
      <c r="R6460" t="b">
        <f t="shared" si="509"/>
        <v>1</v>
      </c>
      <c r="U6460" s="105" t="s">
        <v>452</v>
      </c>
      <c r="V6460" s="105" t="s">
        <v>453</v>
      </c>
      <c r="W6460" s="106">
        <v>30538000</v>
      </c>
      <c r="X6460" s="106">
        <v>0</v>
      </c>
    </row>
    <row r="6461" spans="2:24" x14ac:dyDescent="0.25">
      <c r="B6461" s="105" t="s">
        <v>454</v>
      </c>
      <c r="C6461" s="105" t="s">
        <v>453</v>
      </c>
      <c r="D6461" s="106">
        <v>17643000</v>
      </c>
      <c r="E6461" s="106">
        <v>0</v>
      </c>
      <c r="M6461" t="b">
        <f t="shared" si="505"/>
        <v>1</v>
      </c>
      <c r="N6461" t="b">
        <f t="shared" si="506"/>
        <v>1</v>
      </c>
      <c r="O6461" t="b">
        <f t="shared" si="507"/>
        <v>1</v>
      </c>
      <c r="P6461" t="b">
        <f t="shared" si="507"/>
        <v>1</v>
      </c>
      <c r="Q6461" t="b">
        <f t="shared" si="508"/>
        <v>1</v>
      </c>
      <c r="R6461" t="b">
        <f t="shared" si="509"/>
        <v>1</v>
      </c>
      <c r="U6461" s="105" t="s">
        <v>454</v>
      </c>
      <c r="V6461" s="105" t="s">
        <v>453</v>
      </c>
      <c r="W6461" s="106">
        <v>17643000</v>
      </c>
      <c r="X6461" s="106">
        <v>0</v>
      </c>
    </row>
    <row r="6462" spans="2:24" x14ac:dyDescent="0.25">
      <c r="B6462" s="105" t="s">
        <v>805</v>
      </c>
      <c r="C6462" s="105" t="s">
        <v>1605</v>
      </c>
      <c r="D6462" s="106">
        <v>3100000</v>
      </c>
      <c r="E6462" s="106">
        <v>0</v>
      </c>
      <c r="M6462" t="b">
        <f t="shared" si="505"/>
        <v>1</v>
      </c>
      <c r="N6462" t="b">
        <f t="shared" si="506"/>
        <v>1</v>
      </c>
      <c r="O6462" t="b">
        <f t="shared" si="507"/>
        <v>1</v>
      </c>
      <c r="P6462" t="b">
        <f t="shared" si="507"/>
        <v>1</v>
      </c>
      <c r="Q6462" t="b">
        <f t="shared" si="508"/>
        <v>1</v>
      </c>
      <c r="R6462" t="b">
        <f t="shared" si="509"/>
        <v>1</v>
      </c>
      <c r="U6462" s="105" t="s">
        <v>805</v>
      </c>
      <c r="V6462" s="105" t="s">
        <v>1605</v>
      </c>
      <c r="W6462" s="106">
        <v>3100000</v>
      </c>
      <c r="X6462" s="106">
        <v>0</v>
      </c>
    </row>
    <row r="6463" spans="2:24" x14ac:dyDescent="0.25">
      <c r="B6463" s="105" t="s">
        <v>806</v>
      </c>
      <c r="C6463" s="105" t="s">
        <v>807</v>
      </c>
      <c r="D6463" s="106">
        <v>1970000</v>
      </c>
      <c r="E6463" s="106">
        <v>0</v>
      </c>
      <c r="M6463" t="b">
        <f t="shared" si="505"/>
        <v>1</v>
      </c>
      <c r="N6463" t="b">
        <f t="shared" si="506"/>
        <v>1</v>
      </c>
      <c r="O6463" t="b">
        <f t="shared" si="507"/>
        <v>1</v>
      </c>
      <c r="P6463" t="b">
        <f t="shared" si="507"/>
        <v>1</v>
      </c>
      <c r="Q6463" t="b">
        <f t="shared" si="508"/>
        <v>1</v>
      </c>
      <c r="R6463" t="b">
        <f t="shared" si="509"/>
        <v>1</v>
      </c>
      <c r="U6463" s="105" t="s">
        <v>806</v>
      </c>
      <c r="V6463" s="105" t="s">
        <v>807</v>
      </c>
      <c r="W6463" s="106">
        <v>1970000</v>
      </c>
      <c r="X6463" s="106">
        <v>0</v>
      </c>
    </row>
    <row r="6464" spans="2:24" x14ac:dyDescent="0.25">
      <c r="B6464" s="105" t="s">
        <v>808</v>
      </c>
      <c r="C6464" s="105" t="s">
        <v>809</v>
      </c>
      <c r="D6464" s="106">
        <v>550000</v>
      </c>
      <c r="E6464" s="106">
        <v>0</v>
      </c>
      <c r="M6464" t="b">
        <f t="shared" si="505"/>
        <v>1</v>
      </c>
      <c r="N6464" t="b">
        <f t="shared" si="506"/>
        <v>1</v>
      </c>
      <c r="O6464" t="b">
        <f t="shared" si="507"/>
        <v>1</v>
      </c>
      <c r="P6464" t="b">
        <f t="shared" si="507"/>
        <v>1</v>
      </c>
      <c r="Q6464" t="b">
        <f t="shared" si="508"/>
        <v>1</v>
      </c>
      <c r="R6464" t="b">
        <f t="shared" si="509"/>
        <v>1</v>
      </c>
      <c r="U6464" s="105" t="s">
        <v>808</v>
      </c>
      <c r="V6464" s="105" t="s">
        <v>809</v>
      </c>
      <c r="W6464" s="106">
        <v>550000</v>
      </c>
      <c r="X6464" s="106">
        <v>0</v>
      </c>
    </row>
    <row r="6465" spans="2:24" x14ac:dyDescent="0.25">
      <c r="B6465" s="105" t="s">
        <v>810</v>
      </c>
      <c r="C6465" s="105" t="s">
        <v>811</v>
      </c>
      <c r="D6465" s="106">
        <v>2475000</v>
      </c>
      <c r="E6465" s="106">
        <v>0</v>
      </c>
      <c r="M6465" t="b">
        <f t="shared" si="505"/>
        <v>1</v>
      </c>
      <c r="N6465" t="b">
        <f t="shared" si="506"/>
        <v>1</v>
      </c>
      <c r="O6465" t="b">
        <f t="shared" si="507"/>
        <v>1</v>
      </c>
      <c r="P6465" t="b">
        <f t="shared" si="507"/>
        <v>1</v>
      </c>
      <c r="Q6465" t="b">
        <f t="shared" si="508"/>
        <v>1</v>
      </c>
      <c r="R6465" t="b">
        <f t="shared" si="509"/>
        <v>1</v>
      </c>
      <c r="U6465" s="105" t="s">
        <v>810</v>
      </c>
      <c r="V6465" s="105" t="s">
        <v>811</v>
      </c>
      <c r="W6465" s="106">
        <v>2475000</v>
      </c>
      <c r="X6465" s="106">
        <v>0</v>
      </c>
    </row>
    <row r="6466" spans="2:24" x14ac:dyDescent="0.25">
      <c r="B6466" s="105" t="s">
        <v>812</v>
      </c>
      <c r="C6466" s="105" t="s">
        <v>1606</v>
      </c>
      <c r="D6466" s="106">
        <v>2000000</v>
      </c>
      <c r="E6466" s="106">
        <v>0</v>
      </c>
      <c r="M6466" t="b">
        <f t="shared" si="505"/>
        <v>1</v>
      </c>
      <c r="N6466" t="b">
        <f t="shared" si="506"/>
        <v>1</v>
      </c>
      <c r="O6466" t="b">
        <f t="shared" si="507"/>
        <v>1</v>
      </c>
      <c r="P6466" t="b">
        <f t="shared" si="507"/>
        <v>1</v>
      </c>
      <c r="Q6466" t="b">
        <f t="shared" si="508"/>
        <v>1</v>
      </c>
      <c r="R6466" t="b">
        <f t="shared" si="509"/>
        <v>1</v>
      </c>
      <c r="U6466" s="105" t="s">
        <v>812</v>
      </c>
      <c r="V6466" s="105" t="s">
        <v>1606</v>
      </c>
      <c r="W6466" s="106">
        <v>2000000</v>
      </c>
      <c r="X6466" s="106">
        <v>0</v>
      </c>
    </row>
    <row r="6467" spans="2:24" x14ac:dyDescent="0.25">
      <c r="B6467" s="105" t="s">
        <v>813</v>
      </c>
      <c r="C6467" s="105" t="s">
        <v>1607</v>
      </c>
      <c r="D6467" s="106">
        <v>1800000</v>
      </c>
      <c r="E6467" s="106">
        <v>0</v>
      </c>
      <c r="M6467" t="b">
        <f t="shared" si="505"/>
        <v>1</v>
      </c>
      <c r="N6467" t="b">
        <f t="shared" si="506"/>
        <v>1</v>
      </c>
      <c r="O6467" t="b">
        <f t="shared" si="507"/>
        <v>1</v>
      </c>
      <c r="P6467" t="b">
        <f t="shared" si="507"/>
        <v>1</v>
      </c>
      <c r="Q6467" t="b">
        <f t="shared" si="508"/>
        <v>1</v>
      </c>
      <c r="R6467" t="b">
        <f t="shared" si="509"/>
        <v>1</v>
      </c>
      <c r="U6467" s="105" t="s">
        <v>813</v>
      </c>
      <c r="V6467" s="105" t="s">
        <v>1607</v>
      </c>
      <c r="W6467" s="106">
        <v>1800000</v>
      </c>
      <c r="X6467" s="106">
        <v>0</v>
      </c>
    </row>
    <row r="6468" spans="2:24" x14ac:dyDescent="0.25">
      <c r="B6468" s="105" t="s">
        <v>814</v>
      </c>
      <c r="C6468" s="105" t="s">
        <v>1608</v>
      </c>
      <c r="D6468" s="106">
        <v>1000000</v>
      </c>
      <c r="E6468" s="106">
        <v>0</v>
      </c>
      <c r="M6468" t="b">
        <f t="shared" si="505"/>
        <v>1</v>
      </c>
      <c r="N6468" t="b">
        <f t="shared" si="506"/>
        <v>1</v>
      </c>
      <c r="O6468" t="b">
        <f t="shared" si="507"/>
        <v>1</v>
      </c>
      <c r="P6468" t="b">
        <f t="shared" si="507"/>
        <v>1</v>
      </c>
      <c r="Q6468" t="b">
        <f t="shared" si="508"/>
        <v>1</v>
      </c>
      <c r="R6468" t="b">
        <f t="shared" si="509"/>
        <v>1</v>
      </c>
      <c r="U6468" s="105" t="s">
        <v>814</v>
      </c>
      <c r="V6468" s="105" t="s">
        <v>1608</v>
      </c>
      <c r="W6468" s="106">
        <v>1000000</v>
      </c>
      <c r="X6468" s="106">
        <v>0</v>
      </c>
    </row>
    <row r="6469" spans="2:24" x14ac:dyDescent="0.25">
      <c r="B6469" s="105" t="s">
        <v>645</v>
      </c>
      <c r="C6469" s="105" t="s">
        <v>646</v>
      </c>
      <c r="D6469" s="106">
        <v>467573300</v>
      </c>
      <c r="E6469" s="106">
        <v>0</v>
      </c>
      <c r="M6469" t="b">
        <f t="shared" si="505"/>
        <v>1</v>
      </c>
      <c r="N6469" t="b">
        <f t="shared" si="506"/>
        <v>1</v>
      </c>
      <c r="O6469" t="b">
        <f t="shared" si="507"/>
        <v>1</v>
      </c>
      <c r="P6469" t="b">
        <f t="shared" si="507"/>
        <v>1</v>
      </c>
      <c r="Q6469" t="b">
        <f t="shared" si="508"/>
        <v>1</v>
      </c>
      <c r="R6469" t="b">
        <f t="shared" si="509"/>
        <v>1</v>
      </c>
      <c r="U6469" s="105" t="s">
        <v>645</v>
      </c>
      <c r="V6469" s="105" t="s">
        <v>646</v>
      </c>
      <c r="W6469" s="106">
        <v>467573300</v>
      </c>
      <c r="X6469" s="106">
        <v>0</v>
      </c>
    </row>
    <row r="6470" spans="2:24" x14ac:dyDescent="0.25">
      <c r="B6470" s="105" t="s">
        <v>647</v>
      </c>
      <c r="C6470" s="105" t="s">
        <v>648</v>
      </c>
      <c r="D6470" s="106">
        <v>467573300</v>
      </c>
      <c r="E6470" s="106">
        <v>0</v>
      </c>
      <c r="M6470" t="b">
        <f t="shared" si="505"/>
        <v>1</v>
      </c>
      <c r="N6470" t="b">
        <f t="shared" si="506"/>
        <v>1</v>
      </c>
      <c r="O6470" t="b">
        <f t="shared" si="507"/>
        <v>1</v>
      </c>
      <c r="P6470" t="b">
        <f t="shared" si="507"/>
        <v>1</v>
      </c>
      <c r="Q6470" t="b">
        <f t="shared" si="508"/>
        <v>1</v>
      </c>
      <c r="R6470" t="b">
        <f t="shared" si="509"/>
        <v>1</v>
      </c>
      <c r="U6470" s="105" t="s">
        <v>647</v>
      </c>
      <c r="V6470" s="105" t="s">
        <v>648</v>
      </c>
      <c r="W6470" s="106">
        <v>467573300</v>
      </c>
      <c r="X6470" s="106">
        <v>0</v>
      </c>
    </row>
    <row r="6471" spans="2:24" x14ac:dyDescent="0.25">
      <c r="B6471" s="105" t="s">
        <v>649</v>
      </c>
      <c r="C6471" s="105" t="s">
        <v>648</v>
      </c>
      <c r="D6471" s="106">
        <v>467573300</v>
      </c>
      <c r="E6471" s="106">
        <v>0</v>
      </c>
      <c r="M6471" t="b">
        <f t="shared" si="505"/>
        <v>1</v>
      </c>
      <c r="N6471" t="b">
        <f t="shared" si="506"/>
        <v>1</v>
      </c>
      <c r="O6471" t="b">
        <f t="shared" si="507"/>
        <v>1</v>
      </c>
      <c r="P6471" t="b">
        <f t="shared" si="507"/>
        <v>1</v>
      </c>
      <c r="Q6471" t="b">
        <f t="shared" si="508"/>
        <v>1</v>
      </c>
      <c r="R6471" t="b">
        <f t="shared" si="509"/>
        <v>1</v>
      </c>
      <c r="U6471" s="105" t="s">
        <v>649</v>
      </c>
      <c r="V6471" s="105" t="s">
        <v>648</v>
      </c>
      <c r="W6471" s="106">
        <v>467573300</v>
      </c>
      <c r="X6471" s="106">
        <v>0</v>
      </c>
    </row>
    <row r="6472" spans="2:24" x14ac:dyDescent="0.25">
      <c r="B6472" s="105" t="s">
        <v>455</v>
      </c>
      <c r="C6472" s="105" t="s">
        <v>456</v>
      </c>
      <c r="D6472" s="106">
        <v>142691000</v>
      </c>
      <c r="E6472" s="106">
        <v>0</v>
      </c>
      <c r="M6472" t="b">
        <f t="shared" si="505"/>
        <v>1</v>
      </c>
      <c r="N6472" t="b">
        <f t="shared" si="506"/>
        <v>1</v>
      </c>
      <c r="O6472" t="b">
        <f t="shared" si="507"/>
        <v>1</v>
      </c>
      <c r="P6472" t="b">
        <f t="shared" si="507"/>
        <v>1</v>
      </c>
      <c r="Q6472" t="b">
        <f t="shared" si="508"/>
        <v>1</v>
      </c>
      <c r="R6472" t="b">
        <f t="shared" si="509"/>
        <v>1</v>
      </c>
      <c r="U6472" s="105" t="s">
        <v>455</v>
      </c>
      <c r="V6472" s="105" t="s">
        <v>456</v>
      </c>
      <c r="W6472" s="106">
        <v>142691000</v>
      </c>
      <c r="X6472" s="106">
        <v>0</v>
      </c>
    </row>
    <row r="6473" spans="2:24" x14ac:dyDescent="0.25">
      <c r="B6473" s="105" t="s">
        <v>457</v>
      </c>
      <c r="C6473" s="105" t="s">
        <v>458</v>
      </c>
      <c r="D6473" s="106">
        <v>51897500</v>
      </c>
      <c r="E6473" s="106">
        <v>0</v>
      </c>
      <c r="M6473" t="b">
        <f t="shared" si="505"/>
        <v>1</v>
      </c>
      <c r="N6473" t="b">
        <f t="shared" si="506"/>
        <v>1</v>
      </c>
      <c r="O6473" t="b">
        <f t="shared" si="507"/>
        <v>1</v>
      </c>
      <c r="P6473" t="b">
        <f t="shared" si="507"/>
        <v>1</v>
      </c>
      <c r="Q6473" t="b">
        <f t="shared" si="508"/>
        <v>1</v>
      </c>
      <c r="R6473" t="b">
        <f t="shared" si="509"/>
        <v>1</v>
      </c>
      <c r="U6473" s="105" t="s">
        <v>457</v>
      </c>
      <c r="V6473" s="105" t="s">
        <v>458</v>
      </c>
      <c r="W6473" s="106">
        <v>51897500</v>
      </c>
      <c r="X6473" s="106">
        <v>0</v>
      </c>
    </row>
    <row r="6474" spans="2:24" x14ac:dyDescent="0.25">
      <c r="B6474" s="105" t="s">
        <v>459</v>
      </c>
      <c r="C6474" s="105" t="s">
        <v>458</v>
      </c>
      <c r="D6474" s="106">
        <v>9350000</v>
      </c>
      <c r="E6474" s="106">
        <v>0</v>
      </c>
      <c r="M6474" t="b">
        <f t="shared" si="505"/>
        <v>1</v>
      </c>
      <c r="N6474" t="b">
        <f t="shared" si="506"/>
        <v>1</v>
      </c>
      <c r="O6474" t="b">
        <f t="shared" si="507"/>
        <v>1</v>
      </c>
      <c r="P6474" t="b">
        <f t="shared" si="507"/>
        <v>1</v>
      </c>
      <c r="Q6474" t="b">
        <f t="shared" si="508"/>
        <v>1</v>
      </c>
      <c r="R6474" t="b">
        <f t="shared" si="509"/>
        <v>1</v>
      </c>
      <c r="U6474" s="105" t="s">
        <v>459</v>
      </c>
      <c r="V6474" s="105" t="s">
        <v>458</v>
      </c>
      <c r="W6474" s="106">
        <v>9350000</v>
      </c>
      <c r="X6474" s="106">
        <v>0</v>
      </c>
    </row>
    <row r="6475" spans="2:24" x14ac:dyDescent="0.25">
      <c r="B6475" s="105" t="s">
        <v>817</v>
      </c>
      <c r="C6475" s="105" t="s">
        <v>818</v>
      </c>
      <c r="D6475" s="106">
        <v>1800000</v>
      </c>
      <c r="E6475" s="106">
        <v>0</v>
      </c>
      <c r="M6475" t="b">
        <f t="shared" si="505"/>
        <v>1</v>
      </c>
      <c r="N6475" t="b">
        <f t="shared" si="506"/>
        <v>1</v>
      </c>
      <c r="O6475" t="b">
        <f t="shared" si="507"/>
        <v>1</v>
      </c>
      <c r="P6475" t="b">
        <f t="shared" si="507"/>
        <v>1</v>
      </c>
      <c r="Q6475" t="b">
        <f t="shared" si="508"/>
        <v>1</v>
      </c>
      <c r="R6475" t="b">
        <f t="shared" si="509"/>
        <v>1</v>
      </c>
      <c r="U6475" s="105" t="s">
        <v>817</v>
      </c>
      <c r="V6475" s="105" t="s">
        <v>818</v>
      </c>
      <c r="W6475" s="106">
        <v>1800000</v>
      </c>
      <c r="X6475" s="106">
        <v>0</v>
      </c>
    </row>
    <row r="6476" spans="2:24" x14ac:dyDescent="0.25">
      <c r="B6476" s="105" t="s">
        <v>819</v>
      </c>
      <c r="C6476" s="105" t="s">
        <v>820</v>
      </c>
      <c r="D6476" s="106">
        <v>5950000</v>
      </c>
      <c r="E6476" s="106">
        <v>0</v>
      </c>
      <c r="M6476" t="b">
        <f t="shared" si="505"/>
        <v>1</v>
      </c>
      <c r="N6476" t="b">
        <f t="shared" si="506"/>
        <v>1</v>
      </c>
      <c r="O6476" t="b">
        <f t="shared" si="507"/>
        <v>1</v>
      </c>
      <c r="P6476" t="b">
        <f t="shared" si="507"/>
        <v>1</v>
      </c>
      <c r="Q6476" t="b">
        <f t="shared" si="508"/>
        <v>1</v>
      </c>
      <c r="R6476" t="b">
        <f t="shared" si="509"/>
        <v>1</v>
      </c>
      <c r="U6476" s="105" t="s">
        <v>819</v>
      </c>
      <c r="V6476" s="105" t="s">
        <v>820</v>
      </c>
      <c r="W6476" s="106">
        <v>5950000</v>
      </c>
      <c r="X6476" s="106">
        <v>0</v>
      </c>
    </row>
    <row r="6477" spans="2:24" x14ac:dyDescent="0.25">
      <c r="B6477" s="105" t="s">
        <v>826</v>
      </c>
      <c r="C6477" s="105" t="s">
        <v>1610</v>
      </c>
      <c r="D6477" s="106">
        <v>12000000</v>
      </c>
      <c r="E6477" s="106">
        <v>0</v>
      </c>
      <c r="M6477" t="b">
        <f t="shared" si="505"/>
        <v>1</v>
      </c>
      <c r="N6477" t="b">
        <f t="shared" si="506"/>
        <v>1</v>
      </c>
      <c r="O6477" t="b">
        <f t="shared" si="507"/>
        <v>1</v>
      </c>
      <c r="P6477" t="b">
        <f t="shared" si="507"/>
        <v>1</v>
      </c>
      <c r="Q6477" t="b">
        <f t="shared" si="508"/>
        <v>1</v>
      </c>
      <c r="R6477" t="b">
        <f t="shared" si="509"/>
        <v>1</v>
      </c>
      <c r="U6477" s="105" t="s">
        <v>826</v>
      </c>
      <c r="V6477" s="105" t="s">
        <v>1610</v>
      </c>
      <c r="W6477" s="106">
        <v>12000000</v>
      </c>
      <c r="X6477" s="106">
        <v>0</v>
      </c>
    </row>
    <row r="6478" spans="2:24" x14ac:dyDescent="0.25">
      <c r="B6478" s="105" t="s">
        <v>827</v>
      </c>
      <c r="C6478" s="105" t="s">
        <v>1611</v>
      </c>
      <c r="D6478" s="106">
        <v>9687500</v>
      </c>
      <c r="E6478" s="106">
        <v>0</v>
      </c>
      <c r="M6478" t="b">
        <f t="shared" si="505"/>
        <v>1</v>
      </c>
      <c r="N6478" t="b">
        <f t="shared" si="506"/>
        <v>1</v>
      </c>
      <c r="O6478" t="b">
        <f t="shared" si="507"/>
        <v>1</v>
      </c>
      <c r="P6478" t="b">
        <f t="shared" si="507"/>
        <v>1</v>
      </c>
      <c r="Q6478" t="b">
        <f t="shared" si="508"/>
        <v>1</v>
      </c>
      <c r="R6478" t="b">
        <f t="shared" si="509"/>
        <v>1</v>
      </c>
      <c r="U6478" s="105" t="s">
        <v>827</v>
      </c>
      <c r="V6478" s="105" t="s">
        <v>1611</v>
      </c>
      <c r="W6478" s="106">
        <v>9687500</v>
      </c>
      <c r="X6478" s="106">
        <v>0</v>
      </c>
    </row>
    <row r="6479" spans="2:24" x14ac:dyDescent="0.25">
      <c r="B6479" s="105" t="s">
        <v>828</v>
      </c>
      <c r="C6479" s="105" t="s">
        <v>1612</v>
      </c>
      <c r="D6479" s="106">
        <v>13110000</v>
      </c>
      <c r="E6479" s="106">
        <v>0</v>
      </c>
      <c r="M6479" t="b">
        <f t="shared" si="505"/>
        <v>1</v>
      </c>
      <c r="N6479" t="b">
        <f t="shared" si="506"/>
        <v>1</v>
      </c>
      <c r="O6479" t="b">
        <f t="shared" si="507"/>
        <v>1</v>
      </c>
      <c r="P6479" t="b">
        <f t="shared" si="507"/>
        <v>1</v>
      </c>
      <c r="Q6479" t="b">
        <f t="shared" si="508"/>
        <v>1</v>
      </c>
      <c r="R6479" t="b">
        <f t="shared" si="509"/>
        <v>1</v>
      </c>
      <c r="U6479" s="105" t="s">
        <v>828</v>
      </c>
      <c r="V6479" s="105" t="s">
        <v>1612</v>
      </c>
      <c r="W6479" s="106">
        <v>13110000</v>
      </c>
      <c r="X6479" s="106">
        <v>0</v>
      </c>
    </row>
    <row r="6480" spans="2:24" x14ac:dyDescent="0.25">
      <c r="B6480" s="105" t="s">
        <v>460</v>
      </c>
      <c r="C6480" s="105" t="s">
        <v>461</v>
      </c>
      <c r="D6480" s="106">
        <v>90793500</v>
      </c>
      <c r="E6480" s="106">
        <v>0</v>
      </c>
      <c r="M6480" t="b">
        <f t="shared" si="505"/>
        <v>1</v>
      </c>
      <c r="N6480" t="b">
        <f t="shared" si="506"/>
        <v>1</v>
      </c>
      <c r="O6480" t="b">
        <f t="shared" si="507"/>
        <v>1</v>
      </c>
      <c r="P6480" t="b">
        <f t="shared" si="507"/>
        <v>1</v>
      </c>
      <c r="Q6480" t="b">
        <f t="shared" si="508"/>
        <v>1</v>
      </c>
      <c r="R6480" t="b">
        <f t="shared" si="509"/>
        <v>1</v>
      </c>
      <c r="U6480" s="105" t="s">
        <v>460</v>
      </c>
      <c r="V6480" s="105" t="s">
        <v>461</v>
      </c>
      <c r="W6480" s="106">
        <v>90793500</v>
      </c>
      <c r="X6480" s="106">
        <v>0</v>
      </c>
    </row>
    <row r="6481" spans="2:24" x14ac:dyDescent="0.25">
      <c r="B6481" s="105" t="s">
        <v>462</v>
      </c>
      <c r="C6481" s="105" t="s">
        <v>461</v>
      </c>
      <c r="D6481" s="106">
        <v>65614500</v>
      </c>
      <c r="E6481" s="106">
        <v>0</v>
      </c>
      <c r="M6481" t="b">
        <f t="shared" si="505"/>
        <v>1</v>
      </c>
      <c r="N6481" t="b">
        <f t="shared" si="506"/>
        <v>1</v>
      </c>
      <c r="O6481" t="b">
        <f t="shared" si="507"/>
        <v>1</v>
      </c>
      <c r="P6481" t="b">
        <f t="shared" si="507"/>
        <v>1</v>
      </c>
      <c r="Q6481" t="b">
        <f t="shared" si="508"/>
        <v>1</v>
      </c>
      <c r="R6481" t="b">
        <f t="shared" si="509"/>
        <v>1</v>
      </c>
      <c r="U6481" s="105" t="s">
        <v>462</v>
      </c>
      <c r="V6481" s="105" t="s">
        <v>461</v>
      </c>
      <c r="W6481" s="106">
        <v>65614500</v>
      </c>
      <c r="X6481" s="106">
        <v>0</v>
      </c>
    </row>
    <row r="6482" spans="2:24" x14ac:dyDescent="0.25">
      <c r="B6482" s="105" t="s">
        <v>829</v>
      </c>
      <c r="C6482" s="105" t="s">
        <v>833</v>
      </c>
      <c r="D6482" s="106">
        <v>8500000</v>
      </c>
      <c r="E6482" s="106">
        <v>0</v>
      </c>
      <c r="M6482" t="b">
        <f t="shared" si="505"/>
        <v>1</v>
      </c>
      <c r="N6482" t="b">
        <f t="shared" si="506"/>
        <v>1</v>
      </c>
      <c r="O6482" t="b">
        <f t="shared" si="507"/>
        <v>1</v>
      </c>
      <c r="P6482" t="b">
        <f t="shared" si="507"/>
        <v>1</v>
      </c>
      <c r="Q6482" t="b">
        <f t="shared" si="508"/>
        <v>1</v>
      </c>
      <c r="R6482" t="b">
        <f t="shared" si="509"/>
        <v>1</v>
      </c>
      <c r="U6482" s="105" t="s">
        <v>829</v>
      </c>
      <c r="V6482" s="105" t="s">
        <v>833</v>
      </c>
      <c r="W6482" s="106">
        <v>8500000</v>
      </c>
      <c r="X6482" s="106">
        <v>0</v>
      </c>
    </row>
    <row r="6483" spans="2:24" x14ac:dyDescent="0.25">
      <c r="B6483" s="105" t="s">
        <v>831</v>
      </c>
      <c r="C6483" s="105" t="s">
        <v>830</v>
      </c>
      <c r="D6483" s="106">
        <v>7919000</v>
      </c>
      <c r="E6483" s="106">
        <v>0</v>
      </c>
      <c r="M6483" t="b">
        <f t="shared" si="505"/>
        <v>1</v>
      </c>
      <c r="N6483" t="b">
        <f t="shared" si="506"/>
        <v>1</v>
      </c>
      <c r="O6483" t="b">
        <f t="shared" si="507"/>
        <v>1</v>
      </c>
      <c r="P6483" t="b">
        <f t="shared" si="507"/>
        <v>1</v>
      </c>
      <c r="Q6483" t="b">
        <f t="shared" si="508"/>
        <v>1</v>
      </c>
      <c r="R6483" t="b">
        <f t="shared" si="509"/>
        <v>1</v>
      </c>
      <c r="U6483" s="105" t="s">
        <v>831</v>
      </c>
      <c r="V6483" s="105" t="s">
        <v>830</v>
      </c>
      <c r="W6483" s="106">
        <v>7919000</v>
      </c>
      <c r="X6483" s="106">
        <v>0</v>
      </c>
    </row>
    <row r="6484" spans="2:24" x14ac:dyDescent="0.25">
      <c r="B6484" s="105" t="s">
        <v>832</v>
      </c>
      <c r="C6484" s="105" t="s">
        <v>1457</v>
      </c>
      <c r="D6484" s="106">
        <v>3260000</v>
      </c>
      <c r="E6484" s="106">
        <v>0</v>
      </c>
      <c r="M6484" t="b">
        <f t="shared" si="505"/>
        <v>1</v>
      </c>
      <c r="N6484" t="b">
        <f t="shared" si="506"/>
        <v>1</v>
      </c>
      <c r="O6484" t="b">
        <f t="shared" si="507"/>
        <v>1</v>
      </c>
      <c r="P6484" t="b">
        <f t="shared" si="507"/>
        <v>1</v>
      </c>
      <c r="Q6484" t="b">
        <f t="shared" si="508"/>
        <v>1</v>
      </c>
      <c r="R6484" t="b">
        <f t="shared" si="509"/>
        <v>1</v>
      </c>
      <c r="U6484" s="105" t="s">
        <v>832</v>
      </c>
      <c r="V6484" s="105" t="s">
        <v>1457</v>
      </c>
      <c r="W6484" s="106">
        <v>3260000</v>
      </c>
      <c r="X6484" s="106">
        <v>0</v>
      </c>
    </row>
    <row r="6485" spans="2:24" x14ac:dyDescent="0.25">
      <c r="B6485" s="105" t="s">
        <v>1458</v>
      </c>
      <c r="C6485" s="105" t="s">
        <v>1459</v>
      </c>
      <c r="D6485" s="106">
        <v>5500000</v>
      </c>
      <c r="E6485" s="106">
        <v>0</v>
      </c>
      <c r="M6485" t="b">
        <f t="shared" si="505"/>
        <v>1</v>
      </c>
      <c r="N6485" t="b">
        <f t="shared" si="506"/>
        <v>1</v>
      </c>
      <c r="O6485" t="b">
        <f t="shared" si="507"/>
        <v>1</v>
      </c>
      <c r="P6485" t="b">
        <f t="shared" si="507"/>
        <v>1</v>
      </c>
      <c r="Q6485" t="b">
        <f t="shared" si="508"/>
        <v>1</v>
      </c>
      <c r="R6485" t="b">
        <f t="shared" si="509"/>
        <v>1</v>
      </c>
      <c r="U6485" s="105" t="s">
        <v>1458</v>
      </c>
      <c r="V6485" s="105" t="s">
        <v>1459</v>
      </c>
      <c r="W6485" s="106">
        <v>5500000</v>
      </c>
      <c r="X6485" s="106">
        <v>0</v>
      </c>
    </row>
    <row r="6486" spans="2:24" x14ac:dyDescent="0.25">
      <c r="B6486" s="105" t="s">
        <v>521</v>
      </c>
      <c r="C6486" s="105" t="s">
        <v>522</v>
      </c>
      <c r="D6486" s="106">
        <v>14711700</v>
      </c>
      <c r="E6486" s="106">
        <v>0</v>
      </c>
      <c r="M6486" t="b">
        <f t="shared" si="505"/>
        <v>1</v>
      </c>
      <c r="N6486" t="b">
        <f t="shared" si="506"/>
        <v>1</v>
      </c>
      <c r="O6486" t="b">
        <f t="shared" si="507"/>
        <v>1</v>
      </c>
      <c r="P6486" t="b">
        <f t="shared" si="507"/>
        <v>1</v>
      </c>
      <c r="Q6486" t="b">
        <f t="shared" si="508"/>
        <v>1</v>
      </c>
      <c r="R6486" t="b">
        <f t="shared" si="509"/>
        <v>1</v>
      </c>
      <c r="U6486" s="105" t="s">
        <v>521</v>
      </c>
      <c r="V6486" s="105" t="s">
        <v>522</v>
      </c>
      <c r="W6486" s="106">
        <v>14711700</v>
      </c>
      <c r="X6486" s="106">
        <v>0</v>
      </c>
    </row>
    <row r="6487" spans="2:24" x14ac:dyDescent="0.25">
      <c r="B6487" s="105" t="s">
        <v>523</v>
      </c>
      <c r="C6487" s="105" t="s">
        <v>524</v>
      </c>
      <c r="D6487" s="106">
        <v>14711700</v>
      </c>
      <c r="E6487" s="106">
        <v>0</v>
      </c>
      <c r="M6487" t="b">
        <f t="shared" si="505"/>
        <v>1</v>
      </c>
      <c r="N6487" t="b">
        <f t="shared" si="506"/>
        <v>1</v>
      </c>
      <c r="O6487" t="b">
        <f t="shared" si="507"/>
        <v>1</v>
      </c>
      <c r="P6487" t="b">
        <f t="shared" si="507"/>
        <v>1</v>
      </c>
      <c r="Q6487" t="b">
        <f t="shared" si="508"/>
        <v>1</v>
      </c>
      <c r="R6487" t="b">
        <f t="shared" si="509"/>
        <v>1</v>
      </c>
      <c r="U6487" s="105" t="s">
        <v>523</v>
      </c>
      <c r="V6487" s="105" t="s">
        <v>524</v>
      </c>
      <c r="W6487" s="106">
        <v>14711700</v>
      </c>
      <c r="X6487" s="106">
        <v>0</v>
      </c>
    </row>
    <row r="6488" spans="2:24" x14ac:dyDescent="0.25">
      <c r="B6488" s="105" t="s">
        <v>525</v>
      </c>
      <c r="C6488" s="105" t="s">
        <v>524</v>
      </c>
      <c r="D6488" s="106">
        <v>14711700</v>
      </c>
      <c r="E6488" s="106">
        <v>0</v>
      </c>
      <c r="M6488" t="b">
        <f t="shared" si="505"/>
        <v>1</v>
      </c>
      <c r="N6488" t="b">
        <f t="shared" si="506"/>
        <v>1</v>
      </c>
      <c r="O6488" t="b">
        <f t="shared" si="507"/>
        <v>1</v>
      </c>
      <c r="P6488" t="b">
        <f t="shared" si="507"/>
        <v>1</v>
      </c>
      <c r="Q6488" t="b">
        <f t="shared" si="508"/>
        <v>1</v>
      </c>
      <c r="R6488" t="b">
        <f t="shared" si="509"/>
        <v>1</v>
      </c>
      <c r="U6488" s="105" t="s">
        <v>525</v>
      </c>
      <c r="V6488" s="105" t="s">
        <v>524</v>
      </c>
      <c r="W6488" s="106">
        <v>14711700</v>
      </c>
      <c r="X6488" s="106">
        <v>0</v>
      </c>
    </row>
    <row r="6489" spans="2:24" x14ac:dyDescent="0.25">
      <c r="B6489" s="105" t="s">
        <v>650</v>
      </c>
      <c r="C6489" s="105" t="s">
        <v>651</v>
      </c>
      <c r="D6489" s="106">
        <v>16048000</v>
      </c>
      <c r="E6489" s="106">
        <v>0</v>
      </c>
      <c r="M6489" t="b">
        <f t="shared" si="505"/>
        <v>1</v>
      </c>
      <c r="N6489" t="b">
        <f t="shared" si="506"/>
        <v>1</v>
      </c>
      <c r="O6489" t="b">
        <f t="shared" si="507"/>
        <v>1</v>
      </c>
      <c r="P6489" t="b">
        <f t="shared" si="507"/>
        <v>1</v>
      </c>
      <c r="Q6489" t="b">
        <f t="shared" si="508"/>
        <v>1</v>
      </c>
      <c r="R6489" t="b">
        <f t="shared" si="509"/>
        <v>1</v>
      </c>
      <c r="U6489" s="105" t="s">
        <v>650</v>
      </c>
      <c r="V6489" s="105" t="s">
        <v>651</v>
      </c>
      <c r="W6489" s="106">
        <v>16048000</v>
      </c>
      <c r="X6489" s="106">
        <v>0</v>
      </c>
    </row>
    <row r="6490" spans="2:24" x14ac:dyDescent="0.25">
      <c r="B6490" s="105" t="s">
        <v>652</v>
      </c>
      <c r="C6490" s="105" t="s">
        <v>653</v>
      </c>
      <c r="D6490" s="106">
        <v>16048000</v>
      </c>
      <c r="E6490" s="106">
        <v>0</v>
      </c>
      <c r="M6490" t="b">
        <f t="shared" si="505"/>
        <v>1</v>
      </c>
      <c r="N6490" t="b">
        <f t="shared" si="506"/>
        <v>1</v>
      </c>
      <c r="O6490" t="b">
        <f t="shared" si="507"/>
        <v>1</v>
      </c>
      <c r="P6490" t="b">
        <f t="shared" si="507"/>
        <v>1</v>
      </c>
      <c r="Q6490" t="b">
        <f t="shared" si="508"/>
        <v>1</v>
      </c>
      <c r="R6490" t="b">
        <f t="shared" si="509"/>
        <v>1</v>
      </c>
      <c r="U6490" s="105" t="s">
        <v>652</v>
      </c>
      <c r="V6490" s="105" t="s">
        <v>653</v>
      </c>
      <c r="W6490" s="106">
        <v>16048000</v>
      </c>
      <c r="X6490" s="106">
        <v>0</v>
      </c>
    </row>
    <row r="6491" spans="2:24" x14ac:dyDescent="0.25">
      <c r="B6491" s="105" t="s">
        <v>654</v>
      </c>
      <c r="C6491" s="105" t="s">
        <v>653</v>
      </c>
      <c r="D6491" s="106">
        <v>16048000</v>
      </c>
      <c r="E6491" s="106">
        <v>0</v>
      </c>
      <c r="M6491" t="b">
        <f t="shared" ref="M6491:M6554" si="510">+B6491=U6491</f>
        <v>1</v>
      </c>
      <c r="N6491" t="b">
        <f t="shared" ref="N6491:N6554" si="511">+C6491=V6491</f>
        <v>1</v>
      </c>
      <c r="O6491" t="b">
        <f t="shared" ref="O6491:P6554" si="512">+D6491=W6491</f>
        <v>1</v>
      </c>
      <c r="P6491" t="b">
        <f t="shared" si="512"/>
        <v>1</v>
      </c>
      <c r="Q6491" t="b">
        <f t="shared" ref="Q6491:Q6554" si="513">+F6491=Y6491</f>
        <v>1</v>
      </c>
      <c r="R6491" t="b">
        <f t="shared" ref="R6491:R6554" si="514">+G6491=Z6491</f>
        <v>1</v>
      </c>
      <c r="U6491" s="105" t="s">
        <v>654</v>
      </c>
      <c r="V6491" s="105" t="s">
        <v>653</v>
      </c>
      <c r="W6491" s="106">
        <v>16048000</v>
      </c>
      <c r="X6491" s="106">
        <v>0</v>
      </c>
    </row>
    <row r="6492" spans="2:24" x14ac:dyDescent="0.25">
      <c r="B6492" s="105" t="s">
        <v>655</v>
      </c>
      <c r="C6492" s="105" t="s">
        <v>656</v>
      </c>
      <c r="D6492" s="106">
        <v>20900000</v>
      </c>
      <c r="E6492" s="106">
        <v>0</v>
      </c>
      <c r="M6492" t="b">
        <f t="shared" si="510"/>
        <v>1</v>
      </c>
      <c r="N6492" t="b">
        <f t="shared" si="511"/>
        <v>1</v>
      </c>
      <c r="O6492" t="b">
        <f t="shared" si="512"/>
        <v>1</v>
      </c>
      <c r="P6492" t="b">
        <f t="shared" si="512"/>
        <v>1</v>
      </c>
      <c r="Q6492" t="b">
        <f t="shared" si="513"/>
        <v>1</v>
      </c>
      <c r="R6492" t="b">
        <f t="shared" si="514"/>
        <v>1</v>
      </c>
      <c r="U6492" s="105" t="s">
        <v>655</v>
      </c>
      <c r="V6492" s="105" t="s">
        <v>656</v>
      </c>
      <c r="W6492" s="106">
        <v>20900000</v>
      </c>
      <c r="X6492" s="106">
        <v>0</v>
      </c>
    </row>
    <row r="6493" spans="2:24" x14ac:dyDescent="0.25">
      <c r="B6493" s="105" t="s">
        <v>657</v>
      </c>
      <c r="C6493" s="105" t="s">
        <v>658</v>
      </c>
      <c r="D6493" s="106">
        <v>20900000</v>
      </c>
      <c r="E6493" s="106">
        <v>0</v>
      </c>
      <c r="M6493" t="b">
        <f t="shared" si="510"/>
        <v>1</v>
      </c>
      <c r="N6493" t="b">
        <f t="shared" si="511"/>
        <v>1</v>
      </c>
      <c r="O6493" t="b">
        <f t="shared" si="512"/>
        <v>1</v>
      </c>
      <c r="P6493" t="b">
        <f t="shared" si="512"/>
        <v>1</v>
      </c>
      <c r="Q6493" t="b">
        <f t="shared" si="513"/>
        <v>1</v>
      </c>
      <c r="R6493" t="b">
        <f t="shared" si="514"/>
        <v>1</v>
      </c>
      <c r="U6493" s="105" t="s">
        <v>657</v>
      </c>
      <c r="V6493" s="105" t="s">
        <v>658</v>
      </c>
      <c r="W6493" s="106">
        <v>20900000</v>
      </c>
      <c r="X6493" s="106">
        <v>0</v>
      </c>
    </row>
    <row r="6494" spans="2:24" x14ac:dyDescent="0.25">
      <c r="B6494" s="105" t="s">
        <v>659</v>
      </c>
      <c r="C6494" s="105" t="s">
        <v>658</v>
      </c>
      <c r="D6494" s="106">
        <v>16800000</v>
      </c>
      <c r="E6494" s="106">
        <v>0</v>
      </c>
      <c r="M6494" t="b">
        <f t="shared" si="510"/>
        <v>1</v>
      </c>
      <c r="N6494" t="b">
        <f t="shared" si="511"/>
        <v>1</v>
      </c>
      <c r="O6494" t="b">
        <f t="shared" si="512"/>
        <v>1</v>
      </c>
      <c r="P6494" t="b">
        <f t="shared" si="512"/>
        <v>1</v>
      </c>
      <c r="Q6494" t="b">
        <f t="shared" si="513"/>
        <v>1</v>
      </c>
      <c r="R6494" t="b">
        <f t="shared" si="514"/>
        <v>1</v>
      </c>
      <c r="U6494" s="105" t="s">
        <v>659</v>
      </c>
      <c r="V6494" s="105" t="s">
        <v>658</v>
      </c>
      <c r="W6494" s="106">
        <v>16800000</v>
      </c>
      <c r="X6494" s="106">
        <v>0</v>
      </c>
    </row>
    <row r="6495" spans="2:24" x14ac:dyDescent="0.25">
      <c r="B6495" s="105" t="s">
        <v>834</v>
      </c>
      <c r="C6495" s="105" t="s">
        <v>835</v>
      </c>
      <c r="D6495" s="106">
        <v>4100000</v>
      </c>
      <c r="E6495" s="106">
        <v>0</v>
      </c>
      <c r="M6495" t="b">
        <f t="shared" si="510"/>
        <v>1</v>
      </c>
      <c r="N6495" t="b">
        <f t="shared" si="511"/>
        <v>1</v>
      </c>
      <c r="O6495" t="b">
        <f t="shared" si="512"/>
        <v>1</v>
      </c>
      <c r="P6495" t="b">
        <f t="shared" si="512"/>
        <v>1</v>
      </c>
      <c r="Q6495" t="b">
        <f t="shared" si="513"/>
        <v>1</v>
      </c>
      <c r="R6495" t="b">
        <f t="shared" si="514"/>
        <v>1</v>
      </c>
      <c r="U6495" s="105" t="s">
        <v>834</v>
      </c>
      <c r="V6495" s="105" t="s">
        <v>835</v>
      </c>
      <c r="W6495" s="106">
        <v>4100000</v>
      </c>
      <c r="X6495" s="106">
        <v>0</v>
      </c>
    </row>
    <row r="6496" spans="2:24" x14ac:dyDescent="0.25">
      <c r="B6496" s="105" t="s">
        <v>463</v>
      </c>
      <c r="C6496" s="105" t="s">
        <v>464</v>
      </c>
      <c r="D6496" s="106">
        <v>1223230650</v>
      </c>
      <c r="E6496" s="106">
        <v>0</v>
      </c>
      <c r="M6496" t="b">
        <f t="shared" si="510"/>
        <v>1</v>
      </c>
      <c r="N6496" t="b">
        <f t="shared" si="511"/>
        <v>1</v>
      </c>
      <c r="O6496" t="b">
        <f t="shared" si="512"/>
        <v>1</v>
      </c>
      <c r="P6496" t="b">
        <f t="shared" si="512"/>
        <v>1</v>
      </c>
      <c r="Q6496" t="b">
        <f t="shared" si="513"/>
        <v>1</v>
      </c>
      <c r="R6496" t="b">
        <f t="shared" si="514"/>
        <v>1</v>
      </c>
      <c r="U6496" s="105" t="s">
        <v>463</v>
      </c>
      <c r="V6496" s="105" t="s">
        <v>464</v>
      </c>
      <c r="W6496" s="106">
        <v>1223230650</v>
      </c>
      <c r="X6496" s="106">
        <v>0</v>
      </c>
    </row>
    <row r="6497" spans="2:24" x14ac:dyDescent="0.25">
      <c r="B6497" s="105" t="s">
        <v>465</v>
      </c>
      <c r="C6497" s="105" t="s">
        <v>466</v>
      </c>
      <c r="D6497" s="106">
        <v>818209850</v>
      </c>
      <c r="E6497" s="106">
        <v>0</v>
      </c>
      <c r="M6497" t="b">
        <f t="shared" si="510"/>
        <v>1</v>
      </c>
      <c r="N6497" t="b">
        <f t="shared" si="511"/>
        <v>1</v>
      </c>
      <c r="O6497" t="b">
        <f t="shared" si="512"/>
        <v>1</v>
      </c>
      <c r="P6497" t="b">
        <f t="shared" si="512"/>
        <v>1</v>
      </c>
      <c r="Q6497" t="b">
        <f t="shared" si="513"/>
        <v>1</v>
      </c>
      <c r="R6497" t="b">
        <f t="shared" si="514"/>
        <v>1</v>
      </c>
      <c r="U6497" s="105" t="s">
        <v>465</v>
      </c>
      <c r="V6497" s="105" t="s">
        <v>466</v>
      </c>
      <c r="W6497" s="106">
        <v>818209850</v>
      </c>
      <c r="X6497" s="106">
        <v>0</v>
      </c>
    </row>
    <row r="6498" spans="2:24" x14ac:dyDescent="0.25">
      <c r="B6498" s="105" t="s">
        <v>467</v>
      </c>
      <c r="C6498" s="105" t="s">
        <v>468</v>
      </c>
      <c r="D6498" s="106">
        <v>93905000</v>
      </c>
      <c r="E6498" s="106">
        <v>0</v>
      </c>
      <c r="M6498" t="b">
        <f t="shared" si="510"/>
        <v>1</v>
      </c>
      <c r="N6498" t="b">
        <f t="shared" si="511"/>
        <v>1</v>
      </c>
      <c r="O6498" t="b">
        <f t="shared" si="512"/>
        <v>1</v>
      </c>
      <c r="P6498" t="b">
        <f t="shared" si="512"/>
        <v>1</v>
      </c>
      <c r="Q6498" t="b">
        <f t="shared" si="513"/>
        <v>1</v>
      </c>
      <c r="R6498" t="b">
        <f t="shared" si="514"/>
        <v>1</v>
      </c>
      <c r="U6498" s="105" t="s">
        <v>467</v>
      </c>
      <c r="V6498" s="105" t="s">
        <v>468</v>
      </c>
      <c r="W6498" s="106">
        <v>93905000</v>
      </c>
      <c r="X6498" s="106">
        <v>0</v>
      </c>
    </row>
    <row r="6499" spans="2:24" x14ac:dyDescent="0.25">
      <c r="B6499" s="105" t="s">
        <v>735</v>
      </c>
      <c r="C6499" s="105" t="s">
        <v>736</v>
      </c>
      <c r="D6499" s="106">
        <v>60749800</v>
      </c>
      <c r="E6499" s="106">
        <v>0</v>
      </c>
      <c r="M6499" t="b">
        <f t="shared" si="510"/>
        <v>1</v>
      </c>
      <c r="N6499" t="b">
        <f t="shared" si="511"/>
        <v>1</v>
      </c>
      <c r="O6499" t="b">
        <f t="shared" si="512"/>
        <v>1</v>
      </c>
      <c r="P6499" t="b">
        <f t="shared" si="512"/>
        <v>1</v>
      </c>
      <c r="Q6499" t="b">
        <f t="shared" si="513"/>
        <v>1</v>
      </c>
      <c r="R6499" t="b">
        <f t="shared" si="514"/>
        <v>1</v>
      </c>
      <c r="U6499" s="105" t="s">
        <v>735</v>
      </c>
      <c r="V6499" s="105" t="s">
        <v>736</v>
      </c>
      <c r="W6499" s="106">
        <v>60749800</v>
      </c>
      <c r="X6499" s="106">
        <v>0</v>
      </c>
    </row>
    <row r="6500" spans="2:24" x14ac:dyDescent="0.25">
      <c r="B6500" s="105" t="s">
        <v>725</v>
      </c>
      <c r="C6500" s="105" t="s">
        <v>726</v>
      </c>
      <c r="D6500" s="106">
        <v>18500000</v>
      </c>
      <c r="E6500" s="106">
        <v>0</v>
      </c>
      <c r="M6500" t="b">
        <f t="shared" si="510"/>
        <v>1</v>
      </c>
      <c r="N6500" t="b">
        <f t="shared" si="511"/>
        <v>1</v>
      </c>
      <c r="O6500" t="b">
        <f t="shared" si="512"/>
        <v>1</v>
      </c>
      <c r="P6500" t="b">
        <f t="shared" si="512"/>
        <v>1</v>
      </c>
      <c r="Q6500" t="b">
        <f t="shared" si="513"/>
        <v>1</v>
      </c>
      <c r="R6500" t="b">
        <f t="shared" si="514"/>
        <v>1</v>
      </c>
      <c r="U6500" s="105" t="s">
        <v>725</v>
      </c>
      <c r="V6500" s="105" t="s">
        <v>726</v>
      </c>
      <c r="W6500" s="106">
        <v>18500000</v>
      </c>
      <c r="X6500" s="106">
        <v>0</v>
      </c>
    </row>
    <row r="6501" spans="2:24" x14ac:dyDescent="0.25">
      <c r="B6501" s="105" t="s">
        <v>737</v>
      </c>
      <c r="C6501" s="105" t="s">
        <v>738</v>
      </c>
      <c r="D6501" s="106">
        <v>14740000</v>
      </c>
      <c r="E6501" s="106">
        <v>0</v>
      </c>
      <c r="M6501" t="b">
        <f t="shared" si="510"/>
        <v>1</v>
      </c>
      <c r="N6501" t="b">
        <f t="shared" si="511"/>
        <v>1</v>
      </c>
      <c r="O6501" t="b">
        <f t="shared" si="512"/>
        <v>1</v>
      </c>
      <c r="P6501" t="b">
        <f t="shared" si="512"/>
        <v>1</v>
      </c>
      <c r="Q6501" t="b">
        <f t="shared" si="513"/>
        <v>1</v>
      </c>
      <c r="R6501" t="b">
        <f t="shared" si="514"/>
        <v>1</v>
      </c>
      <c r="U6501" s="105" t="s">
        <v>737</v>
      </c>
      <c r="V6501" s="105" t="s">
        <v>738</v>
      </c>
      <c r="W6501" s="106">
        <v>14740000</v>
      </c>
      <c r="X6501" s="106">
        <v>0</v>
      </c>
    </row>
    <row r="6502" spans="2:24" x14ac:dyDescent="0.25">
      <c r="B6502" s="105" t="s">
        <v>739</v>
      </c>
      <c r="C6502" s="105" t="s">
        <v>740</v>
      </c>
      <c r="D6502" s="106">
        <v>4950000</v>
      </c>
      <c r="E6502" s="106">
        <v>0</v>
      </c>
      <c r="M6502" t="b">
        <f t="shared" si="510"/>
        <v>1</v>
      </c>
      <c r="N6502" t="b">
        <f t="shared" si="511"/>
        <v>1</v>
      </c>
      <c r="O6502" t="b">
        <f t="shared" si="512"/>
        <v>1</v>
      </c>
      <c r="P6502" t="b">
        <f t="shared" si="512"/>
        <v>1</v>
      </c>
      <c r="Q6502" t="b">
        <f t="shared" si="513"/>
        <v>1</v>
      </c>
      <c r="R6502" t="b">
        <f t="shared" si="514"/>
        <v>1</v>
      </c>
      <c r="U6502" s="105" t="s">
        <v>739</v>
      </c>
      <c r="V6502" s="105" t="s">
        <v>740</v>
      </c>
      <c r="W6502" s="106">
        <v>4950000</v>
      </c>
      <c r="X6502" s="106">
        <v>0</v>
      </c>
    </row>
    <row r="6503" spans="2:24" x14ac:dyDescent="0.25">
      <c r="B6503" s="105" t="s">
        <v>741</v>
      </c>
      <c r="C6503" s="105" t="s">
        <v>742</v>
      </c>
      <c r="D6503" s="106">
        <v>10761300</v>
      </c>
      <c r="E6503" s="106">
        <v>0</v>
      </c>
      <c r="M6503" t="b">
        <f t="shared" si="510"/>
        <v>1</v>
      </c>
      <c r="N6503" t="b">
        <f t="shared" si="511"/>
        <v>1</v>
      </c>
      <c r="O6503" t="b">
        <f t="shared" si="512"/>
        <v>1</v>
      </c>
      <c r="P6503" t="b">
        <f t="shared" si="512"/>
        <v>1</v>
      </c>
      <c r="Q6503" t="b">
        <f t="shared" si="513"/>
        <v>1</v>
      </c>
      <c r="R6503" t="b">
        <f t="shared" si="514"/>
        <v>1</v>
      </c>
      <c r="U6503" s="105" t="s">
        <v>741</v>
      </c>
      <c r="V6503" s="105" t="s">
        <v>742</v>
      </c>
      <c r="W6503" s="106">
        <v>10761300</v>
      </c>
      <c r="X6503" s="106">
        <v>0</v>
      </c>
    </row>
    <row r="6504" spans="2:24" x14ac:dyDescent="0.25">
      <c r="B6504" s="105" t="s">
        <v>743</v>
      </c>
      <c r="C6504" s="105" t="s">
        <v>744</v>
      </c>
      <c r="D6504" s="106">
        <v>81625000</v>
      </c>
      <c r="E6504" s="106">
        <v>0</v>
      </c>
      <c r="M6504" t="b">
        <f t="shared" si="510"/>
        <v>1</v>
      </c>
      <c r="N6504" t="b">
        <f t="shared" si="511"/>
        <v>1</v>
      </c>
      <c r="O6504" t="b">
        <f t="shared" si="512"/>
        <v>1</v>
      </c>
      <c r="P6504" t="b">
        <f t="shared" si="512"/>
        <v>1</v>
      </c>
      <c r="Q6504" t="b">
        <f t="shared" si="513"/>
        <v>1</v>
      </c>
      <c r="R6504" t="b">
        <f t="shared" si="514"/>
        <v>1</v>
      </c>
      <c r="U6504" s="105" t="s">
        <v>743</v>
      </c>
      <c r="V6504" s="105" t="s">
        <v>744</v>
      </c>
      <c r="W6504" s="106">
        <v>81625000</v>
      </c>
      <c r="X6504" s="106">
        <v>0</v>
      </c>
    </row>
    <row r="6505" spans="2:24" x14ac:dyDescent="0.25">
      <c r="B6505" s="105" t="s">
        <v>727</v>
      </c>
      <c r="C6505" s="105" t="s">
        <v>728</v>
      </c>
      <c r="D6505" s="106">
        <v>526573750</v>
      </c>
      <c r="E6505" s="106">
        <v>0</v>
      </c>
      <c r="M6505" t="b">
        <f t="shared" si="510"/>
        <v>1</v>
      </c>
      <c r="N6505" t="b">
        <f t="shared" si="511"/>
        <v>1</v>
      </c>
      <c r="O6505" t="b">
        <f t="shared" si="512"/>
        <v>1</v>
      </c>
      <c r="P6505" t="b">
        <f t="shared" si="512"/>
        <v>1</v>
      </c>
      <c r="Q6505" t="b">
        <f t="shared" si="513"/>
        <v>1</v>
      </c>
      <c r="R6505" t="b">
        <f t="shared" si="514"/>
        <v>1</v>
      </c>
      <c r="U6505" s="105" t="s">
        <v>727</v>
      </c>
      <c r="V6505" s="105" t="s">
        <v>728</v>
      </c>
      <c r="W6505" s="106">
        <v>526573750</v>
      </c>
      <c r="X6505" s="106">
        <v>0</v>
      </c>
    </row>
    <row r="6506" spans="2:24" x14ac:dyDescent="0.25">
      <c r="B6506" s="105" t="s">
        <v>1582</v>
      </c>
      <c r="C6506" s="105" t="s">
        <v>1583</v>
      </c>
      <c r="D6506" s="106">
        <v>6405000</v>
      </c>
      <c r="E6506" s="106">
        <v>0</v>
      </c>
      <c r="M6506" t="b">
        <f t="shared" si="510"/>
        <v>1</v>
      </c>
      <c r="N6506" t="b">
        <f t="shared" si="511"/>
        <v>1</v>
      </c>
      <c r="O6506" t="b">
        <f t="shared" si="512"/>
        <v>1</v>
      </c>
      <c r="P6506" t="b">
        <f t="shared" si="512"/>
        <v>1</v>
      </c>
      <c r="Q6506" t="b">
        <f t="shared" si="513"/>
        <v>1</v>
      </c>
      <c r="R6506" t="b">
        <f t="shared" si="514"/>
        <v>1</v>
      </c>
      <c r="U6506" s="105" t="s">
        <v>1582</v>
      </c>
      <c r="V6506" s="105" t="s">
        <v>1583</v>
      </c>
      <c r="W6506" s="106">
        <v>6405000</v>
      </c>
      <c r="X6506" s="106">
        <v>0</v>
      </c>
    </row>
    <row r="6507" spans="2:24" x14ac:dyDescent="0.25">
      <c r="B6507" s="105" t="s">
        <v>572</v>
      </c>
      <c r="C6507" s="105" t="s">
        <v>573</v>
      </c>
      <c r="D6507" s="106">
        <v>390690000</v>
      </c>
      <c r="E6507" s="106">
        <v>0</v>
      </c>
      <c r="M6507" t="b">
        <f t="shared" si="510"/>
        <v>1</v>
      </c>
      <c r="N6507" t="b">
        <f t="shared" si="511"/>
        <v>1</v>
      </c>
      <c r="O6507" t="b">
        <f t="shared" si="512"/>
        <v>1</v>
      </c>
      <c r="P6507" t="b">
        <f t="shared" si="512"/>
        <v>1</v>
      </c>
      <c r="Q6507" t="b">
        <f t="shared" si="513"/>
        <v>1</v>
      </c>
      <c r="R6507" t="b">
        <f t="shared" si="514"/>
        <v>1</v>
      </c>
      <c r="U6507" s="105" t="s">
        <v>572</v>
      </c>
      <c r="V6507" s="105" t="s">
        <v>573</v>
      </c>
      <c r="W6507" s="106">
        <v>390690000</v>
      </c>
      <c r="X6507" s="106">
        <v>0</v>
      </c>
    </row>
    <row r="6508" spans="2:24" x14ac:dyDescent="0.25">
      <c r="B6508" s="105" t="s">
        <v>574</v>
      </c>
      <c r="C6508" s="105" t="s">
        <v>573</v>
      </c>
      <c r="D6508" s="106">
        <v>390690000</v>
      </c>
      <c r="E6508" s="106">
        <v>0</v>
      </c>
      <c r="M6508" t="b">
        <f t="shared" si="510"/>
        <v>1</v>
      </c>
      <c r="N6508" t="b">
        <f t="shared" si="511"/>
        <v>1</v>
      </c>
      <c r="O6508" t="b">
        <f t="shared" si="512"/>
        <v>1</v>
      </c>
      <c r="P6508" t="b">
        <f t="shared" si="512"/>
        <v>1</v>
      </c>
      <c r="Q6508" t="b">
        <f t="shared" si="513"/>
        <v>1</v>
      </c>
      <c r="R6508" t="b">
        <f t="shared" si="514"/>
        <v>1</v>
      </c>
      <c r="U6508" s="105" t="s">
        <v>574</v>
      </c>
      <c r="V6508" s="105" t="s">
        <v>573</v>
      </c>
      <c r="W6508" s="106">
        <v>390690000</v>
      </c>
      <c r="X6508" s="106">
        <v>0</v>
      </c>
    </row>
    <row r="6509" spans="2:24" x14ac:dyDescent="0.25">
      <c r="B6509" s="105" t="s">
        <v>480</v>
      </c>
      <c r="C6509" s="105" t="s">
        <v>481</v>
      </c>
      <c r="D6509" s="106">
        <v>14330800</v>
      </c>
      <c r="E6509" s="106">
        <v>0</v>
      </c>
      <c r="M6509" t="b">
        <f t="shared" si="510"/>
        <v>1</v>
      </c>
      <c r="N6509" t="b">
        <f t="shared" si="511"/>
        <v>1</v>
      </c>
      <c r="O6509" t="b">
        <f t="shared" si="512"/>
        <v>1</v>
      </c>
      <c r="P6509" t="b">
        <f t="shared" si="512"/>
        <v>1</v>
      </c>
      <c r="Q6509" t="b">
        <f t="shared" si="513"/>
        <v>1</v>
      </c>
      <c r="R6509" t="b">
        <f t="shared" si="514"/>
        <v>1</v>
      </c>
      <c r="U6509" s="105" t="s">
        <v>480</v>
      </c>
      <c r="V6509" s="105" t="s">
        <v>481</v>
      </c>
      <c r="W6509" s="106">
        <v>14330800</v>
      </c>
      <c r="X6509" s="106">
        <v>0</v>
      </c>
    </row>
    <row r="6510" spans="2:24" x14ac:dyDescent="0.25">
      <c r="B6510" s="105" t="s">
        <v>482</v>
      </c>
      <c r="C6510" s="105" t="s">
        <v>481</v>
      </c>
      <c r="D6510" s="106">
        <v>14330800</v>
      </c>
      <c r="E6510" s="106">
        <v>0</v>
      </c>
      <c r="M6510" t="b">
        <f t="shared" si="510"/>
        <v>1</v>
      </c>
      <c r="N6510" t="b">
        <f t="shared" si="511"/>
        <v>1</v>
      </c>
      <c r="O6510" t="b">
        <f t="shared" si="512"/>
        <v>1</v>
      </c>
      <c r="P6510" t="b">
        <f t="shared" si="512"/>
        <v>1</v>
      </c>
      <c r="Q6510" t="b">
        <f t="shared" si="513"/>
        <v>1</v>
      </c>
      <c r="R6510" t="b">
        <f t="shared" si="514"/>
        <v>1</v>
      </c>
      <c r="U6510" s="105" t="s">
        <v>482</v>
      </c>
      <c r="V6510" s="105" t="s">
        <v>481</v>
      </c>
      <c r="W6510" s="106">
        <v>14330800</v>
      </c>
      <c r="X6510" s="106">
        <v>0</v>
      </c>
    </row>
    <row r="6511" spans="2:24" x14ac:dyDescent="0.25">
      <c r="B6511" s="105" t="s">
        <v>666</v>
      </c>
      <c r="C6511" s="105" t="s">
        <v>667</v>
      </c>
      <c r="D6511" s="106">
        <v>56876000</v>
      </c>
      <c r="E6511" s="106">
        <v>0</v>
      </c>
      <c r="M6511" t="b">
        <f t="shared" si="510"/>
        <v>1</v>
      </c>
      <c r="N6511" t="b">
        <f t="shared" si="511"/>
        <v>1</v>
      </c>
      <c r="O6511" t="b">
        <f t="shared" si="512"/>
        <v>1</v>
      </c>
      <c r="P6511" t="b">
        <f t="shared" si="512"/>
        <v>1</v>
      </c>
      <c r="Q6511" t="b">
        <f t="shared" si="513"/>
        <v>1</v>
      </c>
      <c r="R6511" t="b">
        <f t="shared" si="514"/>
        <v>1</v>
      </c>
      <c r="U6511" s="105" t="s">
        <v>666</v>
      </c>
      <c r="V6511" s="105" t="s">
        <v>667</v>
      </c>
      <c r="W6511" s="106">
        <v>56876000</v>
      </c>
      <c r="X6511" s="106">
        <v>0</v>
      </c>
    </row>
    <row r="6512" spans="2:24" x14ac:dyDescent="0.25">
      <c r="B6512" s="105" t="s">
        <v>668</v>
      </c>
      <c r="C6512" s="105" t="s">
        <v>669</v>
      </c>
      <c r="D6512" s="106">
        <v>56876000</v>
      </c>
      <c r="E6512" s="106">
        <v>0</v>
      </c>
      <c r="M6512" t="b">
        <f t="shared" si="510"/>
        <v>1</v>
      </c>
      <c r="N6512" t="b">
        <f t="shared" si="511"/>
        <v>1</v>
      </c>
      <c r="O6512" t="b">
        <f t="shared" si="512"/>
        <v>1</v>
      </c>
      <c r="P6512" t="b">
        <f t="shared" si="512"/>
        <v>1</v>
      </c>
      <c r="Q6512" t="b">
        <f t="shared" si="513"/>
        <v>1</v>
      </c>
      <c r="R6512" t="b">
        <f t="shared" si="514"/>
        <v>1</v>
      </c>
      <c r="U6512" s="105" t="s">
        <v>668</v>
      </c>
      <c r="V6512" s="105" t="s">
        <v>669</v>
      </c>
      <c r="W6512" s="106">
        <v>56876000</v>
      </c>
      <c r="X6512" s="106">
        <v>0</v>
      </c>
    </row>
    <row r="6513" spans="2:24" x14ac:dyDescent="0.25">
      <c r="B6513" s="105" t="s">
        <v>670</v>
      </c>
      <c r="C6513" s="105" t="s">
        <v>669</v>
      </c>
      <c r="D6513" s="106">
        <v>56876000</v>
      </c>
      <c r="E6513" s="106">
        <v>0</v>
      </c>
      <c r="M6513" t="b">
        <f t="shared" si="510"/>
        <v>1</v>
      </c>
      <c r="N6513" t="b">
        <f t="shared" si="511"/>
        <v>1</v>
      </c>
      <c r="O6513" t="b">
        <f t="shared" si="512"/>
        <v>1</v>
      </c>
      <c r="P6513" t="b">
        <f t="shared" si="512"/>
        <v>1</v>
      </c>
      <c r="Q6513" t="b">
        <f t="shared" si="513"/>
        <v>1</v>
      </c>
      <c r="R6513" t="b">
        <f t="shared" si="514"/>
        <v>1</v>
      </c>
      <c r="U6513" s="105" t="s">
        <v>670</v>
      </c>
      <c r="V6513" s="105" t="s">
        <v>669</v>
      </c>
      <c r="W6513" s="106">
        <v>56876000</v>
      </c>
      <c r="X6513" s="106">
        <v>0</v>
      </c>
    </row>
    <row r="6514" spans="2:24" x14ac:dyDescent="0.25">
      <c r="B6514" s="105" t="s">
        <v>671</v>
      </c>
      <c r="C6514" s="105" t="s">
        <v>672</v>
      </c>
      <c r="D6514" s="106">
        <v>529741475</v>
      </c>
      <c r="E6514" s="106">
        <v>0</v>
      </c>
      <c r="M6514" t="b">
        <f t="shared" si="510"/>
        <v>1</v>
      </c>
      <c r="N6514" t="b">
        <f t="shared" si="511"/>
        <v>1</v>
      </c>
      <c r="O6514" t="b">
        <f t="shared" si="512"/>
        <v>1</v>
      </c>
      <c r="P6514" t="b">
        <f t="shared" si="512"/>
        <v>1</v>
      </c>
      <c r="Q6514" t="b">
        <f t="shared" si="513"/>
        <v>1</v>
      </c>
      <c r="R6514" t="b">
        <f t="shared" si="514"/>
        <v>1</v>
      </c>
      <c r="U6514" s="105" t="s">
        <v>671</v>
      </c>
      <c r="V6514" s="105" t="s">
        <v>672</v>
      </c>
      <c r="W6514" s="106">
        <v>529741475</v>
      </c>
      <c r="X6514" s="106">
        <v>0</v>
      </c>
    </row>
    <row r="6515" spans="2:24" x14ac:dyDescent="0.25">
      <c r="B6515" s="105" t="s">
        <v>673</v>
      </c>
      <c r="C6515" s="105" t="s">
        <v>674</v>
      </c>
      <c r="D6515" s="106">
        <v>529741475</v>
      </c>
      <c r="E6515" s="106">
        <v>0</v>
      </c>
      <c r="M6515" t="b">
        <f t="shared" si="510"/>
        <v>1</v>
      </c>
      <c r="N6515" t="b">
        <f t="shared" si="511"/>
        <v>1</v>
      </c>
      <c r="O6515" t="b">
        <f t="shared" si="512"/>
        <v>1</v>
      </c>
      <c r="P6515" t="b">
        <f t="shared" si="512"/>
        <v>1</v>
      </c>
      <c r="Q6515" t="b">
        <f t="shared" si="513"/>
        <v>1</v>
      </c>
      <c r="R6515" t="b">
        <f t="shared" si="514"/>
        <v>1</v>
      </c>
      <c r="U6515" s="105" t="s">
        <v>673</v>
      </c>
      <c r="V6515" s="105" t="s">
        <v>674</v>
      </c>
      <c r="W6515" s="106">
        <v>529741475</v>
      </c>
      <c r="X6515" s="106">
        <v>0</v>
      </c>
    </row>
    <row r="6516" spans="2:24" x14ac:dyDescent="0.25">
      <c r="B6516" s="105" t="s">
        <v>675</v>
      </c>
      <c r="C6516" s="105" t="s">
        <v>674</v>
      </c>
      <c r="D6516" s="106">
        <v>529741475</v>
      </c>
      <c r="E6516" s="106">
        <v>0</v>
      </c>
      <c r="M6516" t="b">
        <f t="shared" si="510"/>
        <v>1</v>
      </c>
      <c r="N6516" t="b">
        <f t="shared" si="511"/>
        <v>1</v>
      </c>
      <c r="O6516" t="b">
        <f t="shared" si="512"/>
        <v>1</v>
      </c>
      <c r="P6516" t="b">
        <f t="shared" si="512"/>
        <v>1</v>
      </c>
      <c r="Q6516" t="b">
        <f t="shared" si="513"/>
        <v>1</v>
      </c>
      <c r="R6516" t="b">
        <f t="shared" si="514"/>
        <v>1</v>
      </c>
      <c r="U6516" s="105" t="s">
        <v>675</v>
      </c>
      <c r="V6516" s="105" t="s">
        <v>674</v>
      </c>
      <c r="W6516" s="106">
        <v>529741475</v>
      </c>
      <c r="X6516" s="106">
        <v>0</v>
      </c>
    </row>
    <row r="6517" spans="2:24" x14ac:dyDescent="0.25">
      <c r="B6517" s="105" t="s">
        <v>338</v>
      </c>
      <c r="C6517" s="105" t="s">
        <v>339</v>
      </c>
      <c r="D6517" s="106">
        <v>1637287600</v>
      </c>
      <c r="E6517" s="106">
        <v>0</v>
      </c>
      <c r="M6517" t="b">
        <f t="shared" si="510"/>
        <v>1</v>
      </c>
      <c r="N6517" t="b">
        <f t="shared" si="511"/>
        <v>1</v>
      </c>
      <c r="O6517" t="b">
        <f t="shared" si="512"/>
        <v>1</v>
      </c>
      <c r="P6517" t="b">
        <f t="shared" si="512"/>
        <v>1</v>
      </c>
      <c r="Q6517" t="b">
        <f t="shared" si="513"/>
        <v>1</v>
      </c>
      <c r="R6517" t="b">
        <f t="shared" si="514"/>
        <v>1</v>
      </c>
      <c r="U6517" s="105" t="s">
        <v>338</v>
      </c>
      <c r="V6517" s="105" t="s">
        <v>339</v>
      </c>
      <c r="W6517" s="106">
        <v>1637287600</v>
      </c>
      <c r="X6517" s="106">
        <v>0</v>
      </c>
    </row>
    <row r="6518" spans="2:24" x14ac:dyDescent="0.25">
      <c r="B6518" s="105" t="s">
        <v>469</v>
      </c>
      <c r="C6518" s="105" t="s">
        <v>470</v>
      </c>
      <c r="D6518" s="106">
        <v>583683700</v>
      </c>
      <c r="E6518" s="106">
        <v>0</v>
      </c>
      <c r="M6518" t="b">
        <f t="shared" si="510"/>
        <v>1</v>
      </c>
      <c r="N6518" t="b">
        <f t="shared" si="511"/>
        <v>1</v>
      </c>
      <c r="O6518" t="b">
        <f t="shared" si="512"/>
        <v>1</v>
      </c>
      <c r="P6518" t="b">
        <f t="shared" si="512"/>
        <v>1</v>
      </c>
      <c r="Q6518" t="b">
        <f t="shared" si="513"/>
        <v>1</v>
      </c>
      <c r="R6518" t="b">
        <f t="shared" si="514"/>
        <v>1</v>
      </c>
      <c r="U6518" s="105" t="s">
        <v>469</v>
      </c>
      <c r="V6518" s="105" t="s">
        <v>470</v>
      </c>
      <c r="W6518" s="106">
        <v>583683700</v>
      </c>
      <c r="X6518" s="106">
        <v>0</v>
      </c>
    </row>
    <row r="6519" spans="2:24" x14ac:dyDescent="0.25">
      <c r="B6519" s="105" t="s">
        <v>471</v>
      </c>
      <c r="C6519" s="105" t="s">
        <v>472</v>
      </c>
      <c r="D6519" s="106">
        <v>541495300</v>
      </c>
      <c r="E6519" s="106">
        <v>0</v>
      </c>
      <c r="M6519" t="b">
        <f t="shared" si="510"/>
        <v>1</v>
      </c>
      <c r="N6519" t="b">
        <f t="shared" si="511"/>
        <v>1</v>
      </c>
      <c r="O6519" t="b">
        <f t="shared" si="512"/>
        <v>1</v>
      </c>
      <c r="P6519" t="b">
        <f t="shared" si="512"/>
        <v>1</v>
      </c>
      <c r="Q6519" t="b">
        <f t="shared" si="513"/>
        <v>1</v>
      </c>
      <c r="R6519" t="b">
        <f t="shared" si="514"/>
        <v>1</v>
      </c>
      <c r="U6519" s="105" t="s">
        <v>471</v>
      </c>
      <c r="V6519" s="105" t="s">
        <v>472</v>
      </c>
      <c r="W6519" s="106">
        <v>541495300</v>
      </c>
      <c r="X6519" s="106">
        <v>0</v>
      </c>
    </row>
    <row r="6520" spans="2:24" x14ac:dyDescent="0.25">
      <c r="B6520" s="105" t="s">
        <v>1461</v>
      </c>
      <c r="C6520" s="105" t="s">
        <v>1614</v>
      </c>
      <c r="D6520" s="106">
        <v>40538400</v>
      </c>
      <c r="E6520" s="106">
        <v>0</v>
      </c>
      <c r="M6520" t="b">
        <f t="shared" si="510"/>
        <v>1</v>
      </c>
      <c r="N6520" t="b">
        <f t="shared" si="511"/>
        <v>1</v>
      </c>
      <c r="O6520" t="b">
        <f t="shared" si="512"/>
        <v>1</v>
      </c>
      <c r="P6520" t="b">
        <f t="shared" si="512"/>
        <v>1</v>
      </c>
      <c r="Q6520" t="b">
        <f t="shared" si="513"/>
        <v>1</v>
      </c>
      <c r="R6520" t="b">
        <f t="shared" si="514"/>
        <v>1</v>
      </c>
      <c r="U6520" s="105" t="s">
        <v>1461</v>
      </c>
      <c r="V6520" s="105" t="s">
        <v>1614</v>
      </c>
      <c r="W6520" s="106">
        <v>40538400</v>
      </c>
      <c r="X6520" s="106">
        <v>0</v>
      </c>
    </row>
    <row r="6521" spans="2:24" x14ac:dyDescent="0.25">
      <c r="B6521" s="105" t="s">
        <v>1462</v>
      </c>
      <c r="C6521" s="105" t="s">
        <v>1463</v>
      </c>
      <c r="D6521" s="106">
        <v>1650000</v>
      </c>
      <c r="E6521" s="106">
        <v>0</v>
      </c>
      <c r="M6521" t="b">
        <f t="shared" si="510"/>
        <v>1</v>
      </c>
      <c r="N6521" t="b">
        <f t="shared" si="511"/>
        <v>1</v>
      </c>
      <c r="O6521" t="b">
        <f t="shared" si="512"/>
        <v>1</v>
      </c>
      <c r="P6521" t="b">
        <f t="shared" si="512"/>
        <v>1</v>
      </c>
      <c r="Q6521" t="b">
        <f t="shared" si="513"/>
        <v>1</v>
      </c>
      <c r="R6521" t="b">
        <f t="shared" si="514"/>
        <v>1</v>
      </c>
      <c r="U6521" s="105" t="s">
        <v>1462</v>
      </c>
      <c r="V6521" s="105" t="s">
        <v>1463</v>
      </c>
      <c r="W6521" s="106">
        <v>1650000</v>
      </c>
      <c r="X6521" s="106">
        <v>0</v>
      </c>
    </row>
    <row r="6522" spans="2:24" x14ac:dyDescent="0.25">
      <c r="B6522" s="105" t="s">
        <v>340</v>
      </c>
      <c r="C6522" s="105" t="s">
        <v>341</v>
      </c>
      <c r="D6522" s="106">
        <v>1053603900</v>
      </c>
      <c r="E6522" s="106">
        <v>0</v>
      </c>
      <c r="M6522" t="b">
        <f t="shared" si="510"/>
        <v>1</v>
      </c>
      <c r="N6522" t="b">
        <f t="shared" si="511"/>
        <v>1</v>
      </c>
      <c r="O6522" t="b">
        <f t="shared" si="512"/>
        <v>1</v>
      </c>
      <c r="P6522" t="b">
        <f t="shared" si="512"/>
        <v>1</v>
      </c>
      <c r="Q6522" t="b">
        <f t="shared" si="513"/>
        <v>1</v>
      </c>
      <c r="R6522" t="b">
        <f t="shared" si="514"/>
        <v>1</v>
      </c>
      <c r="U6522" s="105" t="s">
        <v>340</v>
      </c>
      <c r="V6522" s="105" t="s">
        <v>341</v>
      </c>
      <c r="W6522" s="106">
        <v>1053603900</v>
      </c>
      <c r="X6522" s="106">
        <v>0</v>
      </c>
    </row>
    <row r="6523" spans="2:24" x14ac:dyDescent="0.25">
      <c r="B6523" s="105" t="s">
        <v>392</v>
      </c>
      <c r="C6523" s="105" t="s">
        <v>341</v>
      </c>
      <c r="D6523" s="106">
        <v>903063000</v>
      </c>
      <c r="E6523" s="106">
        <v>0</v>
      </c>
      <c r="M6523" t="b">
        <f t="shared" si="510"/>
        <v>1</v>
      </c>
      <c r="N6523" t="b">
        <f t="shared" si="511"/>
        <v>1</v>
      </c>
      <c r="O6523" t="b">
        <f t="shared" si="512"/>
        <v>1</v>
      </c>
      <c r="P6523" t="b">
        <f t="shared" si="512"/>
        <v>1</v>
      </c>
      <c r="Q6523" t="b">
        <f t="shared" si="513"/>
        <v>1</v>
      </c>
      <c r="R6523" t="b">
        <f t="shared" si="514"/>
        <v>1</v>
      </c>
      <c r="U6523" s="105" t="s">
        <v>392</v>
      </c>
      <c r="V6523" s="105" t="s">
        <v>341</v>
      </c>
      <c r="W6523" s="106">
        <v>903063000</v>
      </c>
      <c r="X6523" s="106">
        <v>0</v>
      </c>
    </row>
    <row r="6524" spans="2:24" x14ac:dyDescent="0.25">
      <c r="B6524" s="105" t="s">
        <v>342</v>
      </c>
      <c r="C6524" s="105" t="s">
        <v>343</v>
      </c>
      <c r="D6524" s="106">
        <v>30832500</v>
      </c>
      <c r="E6524" s="106">
        <v>0</v>
      </c>
      <c r="M6524" t="b">
        <f t="shared" si="510"/>
        <v>1</v>
      </c>
      <c r="N6524" t="b">
        <f t="shared" si="511"/>
        <v>1</v>
      </c>
      <c r="O6524" t="b">
        <f t="shared" si="512"/>
        <v>1</v>
      </c>
      <c r="P6524" t="b">
        <f t="shared" si="512"/>
        <v>1</v>
      </c>
      <c r="Q6524" t="b">
        <f t="shared" si="513"/>
        <v>1</v>
      </c>
      <c r="R6524" t="b">
        <f t="shared" si="514"/>
        <v>1</v>
      </c>
      <c r="U6524" s="105" t="s">
        <v>342</v>
      </c>
      <c r="V6524" s="105" t="s">
        <v>343</v>
      </c>
      <c r="W6524" s="106">
        <v>30832500</v>
      </c>
      <c r="X6524" s="106">
        <v>0</v>
      </c>
    </row>
    <row r="6525" spans="2:24" x14ac:dyDescent="0.25">
      <c r="B6525" s="105" t="s">
        <v>344</v>
      </c>
      <c r="C6525" s="105" t="s">
        <v>345</v>
      </c>
      <c r="D6525" s="106">
        <v>15450000</v>
      </c>
      <c r="E6525" s="106">
        <v>0</v>
      </c>
      <c r="M6525" t="b">
        <f t="shared" si="510"/>
        <v>1</v>
      </c>
      <c r="N6525" t="b">
        <f t="shared" si="511"/>
        <v>1</v>
      </c>
      <c r="O6525" t="b">
        <f t="shared" si="512"/>
        <v>1</v>
      </c>
      <c r="P6525" t="b">
        <f t="shared" si="512"/>
        <v>1</v>
      </c>
      <c r="Q6525" t="b">
        <f t="shared" si="513"/>
        <v>1</v>
      </c>
      <c r="R6525" t="b">
        <f t="shared" si="514"/>
        <v>1</v>
      </c>
      <c r="U6525" s="105" t="s">
        <v>344</v>
      </c>
      <c r="V6525" s="105" t="s">
        <v>345</v>
      </c>
      <c r="W6525" s="106">
        <v>15450000</v>
      </c>
      <c r="X6525" s="106">
        <v>0</v>
      </c>
    </row>
    <row r="6526" spans="2:24" x14ac:dyDescent="0.25">
      <c r="B6526" s="105" t="s">
        <v>346</v>
      </c>
      <c r="C6526" s="105" t="s">
        <v>347</v>
      </c>
      <c r="D6526" s="106">
        <v>5930000</v>
      </c>
      <c r="E6526" s="106">
        <v>0</v>
      </c>
      <c r="M6526" t="b">
        <f t="shared" si="510"/>
        <v>1</v>
      </c>
      <c r="N6526" t="b">
        <f t="shared" si="511"/>
        <v>1</v>
      </c>
      <c r="O6526" t="b">
        <f t="shared" si="512"/>
        <v>1</v>
      </c>
      <c r="P6526" t="b">
        <f t="shared" si="512"/>
        <v>1</v>
      </c>
      <c r="Q6526" t="b">
        <f t="shared" si="513"/>
        <v>1</v>
      </c>
      <c r="R6526" t="b">
        <f t="shared" si="514"/>
        <v>1</v>
      </c>
      <c r="U6526" s="105" t="s">
        <v>346</v>
      </c>
      <c r="V6526" s="105" t="s">
        <v>347</v>
      </c>
      <c r="W6526" s="106">
        <v>5930000</v>
      </c>
      <c r="X6526" s="106">
        <v>0</v>
      </c>
    </row>
    <row r="6527" spans="2:24" x14ac:dyDescent="0.25">
      <c r="B6527" s="105" t="s">
        <v>348</v>
      </c>
      <c r="C6527" s="105" t="s">
        <v>1542</v>
      </c>
      <c r="D6527" s="106">
        <v>13084200</v>
      </c>
      <c r="E6527" s="106">
        <v>0</v>
      </c>
      <c r="M6527" t="b">
        <f t="shared" si="510"/>
        <v>1</v>
      </c>
      <c r="N6527" t="b">
        <f t="shared" si="511"/>
        <v>1</v>
      </c>
      <c r="O6527" t="b">
        <f t="shared" si="512"/>
        <v>1</v>
      </c>
      <c r="P6527" t="b">
        <f t="shared" si="512"/>
        <v>1</v>
      </c>
      <c r="Q6527" t="b">
        <f t="shared" si="513"/>
        <v>1</v>
      </c>
      <c r="R6527" t="b">
        <f t="shared" si="514"/>
        <v>1</v>
      </c>
      <c r="U6527" s="105" t="s">
        <v>348</v>
      </c>
      <c r="V6527" s="105" t="s">
        <v>1542</v>
      </c>
      <c r="W6527" s="106">
        <v>13084200</v>
      </c>
      <c r="X6527" s="106">
        <v>0</v>
      </c>
    </row>
    <row r="6528" spans="2:24" x14ac:dyDescent="0.25">
      <c r="B6528" s="105" t="s">
        <v>349</v>
      </c>
      <c r="C6528" s="105" t="s">
        <v>350</v>
      </c>
      <c r="D6528" s="106">
        <v>15225000</v>
      </c>
      <c r="E6528" s="106">
        <v>0</v>
      </c>
      <c r="M6528" t="b">
        <f t="shared" si="510"/>
        <v>1</v>
      </c>
      <c r="N6528" t="b">
        <f t="shared" si="511"/>
        <v>1</v>
      </c>
      <c r="O6528" t="b">
        <f t="shared" si="512"/>
        <v>1</v>
      </c>
      <c r="P6528" t="b">
        <f t="shared" si="512"/>
        <v>1</v>
      </c>
      <c r="Q6528" t="b">
        <f t="shared" si="513"/>
        <v>1</v>
      </c>
      <c r="R6528" t="b">
        <f t="shared" si="514"/>
        <v>1</v>
      </c>
      <c r="U6528" s="105" t="s">
        <v>349</v>
      </c>
      <c r="V6528" s="105" t="s">
        <v>350</v>
      </c>
      <c r="W6528" s="106">
        <v>15225000</v>
      </c>
      <c r="X6528" s="106">
        <v>0</v>
      </c>
    </row>
    <row r="6529" spans="2:26" x14ac:dyDescent="0.25">
      <c r="B6529" s="105" t="s">
        <v>351</v>
      </c>
      <c r="C6529" s="105" t="s">
        <v>352</v>
      </c>
      <c r="D6529" s="106">
        <v>19914200</v>
      </c>
      <c r="E6529" s="106">
        <v>0</v>
      </c>
      <c r="M6529" t="b">
        <f t="shared" si="510"/>
        <v>1</v>
      </c>
      <c r="N6529" t="b">
        <f t="shared" si="511"/>
        <v>1</v>
      </c>
      <c r="O6529" t="b">
        <f t="shared" si="512"/>
        <v>1</v>
      </c>
      <c r="P6529" t="b">
        <f t="shared" si="512"/>
        <v>1</v>
      </c>
      <c r="Q6529" t="b">
        <f t="shared" si="513"/>
        <v>1</v>
      </c>
      <c r="R6529" t="b">
        <f t="shared" si="514"/>
        <v>1</v>
      </c>
      <c r="U6529" s="105" t="s">
        <v>351</v>
      </c>
      <c r="V6529" s="105" t="s">
        <v>352</v>
      </c>
      <c r="W6529" s="106">
        <v>19914200</v>
      </c>
      <c r="X6529" s="106">
        <v>0</v>
      </c>
    </row>
    <row r="6530" spans="2:26" x14ac:dyDescent="0.25">
      <c r="B6530" s="105" t="s">
        <v>353</v>
      </c>
      <c r="C6530" s="105" t="s">
        <v>354</v>
      </c>
      <c r="D6530" s="106">
        <v>7855000</v>
      </c>
      <c r="E6530" s="106">
        <v>0</v>
      </c>
      <c r="M6530" t="b">
        <f t="shared" si="510"/>
        <v>1</v>
      </c>
      <c r="N6530" t="b">
        <f t="shared" si="511"/>
        <v>1</v>
      </c>
      <c r="O6530" t="b">
        <f t="shared" si="512"/>
        <v>1</v>
      </c>
      <c r="P6530" t="b">
        <f t="shared" si="512"/>
        <v>1</v>
      </c>
      <c r="Q6530" t="b">
        <f t="shared" si="513"/>
        <v>1</v>
      </c>
      <c r="R6530" t="b">
        <f t="shared" si="514"/>
        <v>1</v>
      </c>
      <c r="U6530" s="105" t="s">
        <v>353</v>
      </c>
      <c r="V6530" s="105" t="s">
        <v>354</v>
      </c>
      <c r="W6530" s="106">
        <v>7855000</v>
      </c>
      <c r="X6530" s="106">
        <v>0</v>
      </c>
    </row>
    <row r="6531" spans="2:26" x14ac:dyDescent="0.25">
      <c r="B6531" s="105" t="s">
        <v>355</v>
      </c>
      <c r="C6531" s="105" t="s">
        <v>356</v>
      </c>
      <c r="D6531" s="106">
        <v>17130000</v>
      </c>
      <c r="E6531" s="106">
        <v>0</v>
      </c>
      <c r="M6531" t="b">
        <f t="shared" si="510"/>
        <v>1</v>
      </c>
      <c r="N6531" t="b">
        <f t="shared" si="511"/>
        <v>1</v>
      </c>
      <c r="O6531" t="b">
        <f t="shared" si="512"/>
        <v>1</v>
      </c>
      <c r="P6531" t="b">
        <f t="shared" si="512"/>
        <v>1</v>
      </c>
      <c r="Q6531" t="b">
        <f t="shared" si="513"/>
        <v>1</v>
      </c>
      <c r="R6531" t="b">
        <f t="shared" si="514"/>
        <v>1</v>
      </c>
      <c r="U6531" s="105" t="s">
        <v>355</v>
      </c>
      <c r="V6531" s="105" t="s">
        <v>356</v>
      </c>
      <c r="W6531" s="106">
        <v>17130000</v>
      </c>
      <c r="X6531" s="106">
        <v>0</v>
      </c>
    </row>
    <row r="6532" spans="2:26" x14ac:dyDescent="0.25">
      <c r="B6532" s="105" t="s">
        <v>357</v>
      </c>
      <c r="C6532" s="105" t="s">
        <v>358</v>
      </c>
      <c r="D6532" s="106">
        <v>7320000</v>
      </c>
      <c r="E6532" s="106">
        <v>0</v>
      </c>
      <c r="M6532" t="b">
        <f t="shared" si="510"/>
        <v>1</v>
      </c>
      <c r="N6532" t="b">
        <f t="shared" si="511"/>
        <v>1</v>
      </c>
      <c r="O6532" t="b">
        <f t="shared" si="512"/>
        <v>1</v>
      </c>
      <c r="P6532" t="b">
        <f t="shared" si="512"/>
        <v>1</v>
      </c>
      <c r="Q6532" t="b">
        <f t="shared" si="513"/>
        <v>1</v>
      </c>
      <c r="R6532" t="b">
        <f t="shared" si="514"/>
        <v>1</v>
      </c>
      <c r="U6532" s="105" t="s">
        <v>357</v>
      </c>
      <c r="V6532" s="105" t="s">
        <v>358</v>
      </c>
      <c r="W6532" s="106">
        <v>7320000</v>
      </c>
      <c r="X6532" s="106">
        <v>0</v>
      </c>
    </row>
    <row r="6533" spans="2:26" x14ac:dyDescent="0.25">
      <c r="B6533" s="105" t="s">
        <v>1464</v>
      </c>
      <c r="C6533" s="105" t="s">
        <v>1465</v>
      </c>
      <c r="D6533" s="106">
        <v>17800000</v>
      </c>
      <c r="E6533" s="106">
        <v>0</v>
      </c>
      <c r="M6533" t="b">
        <f t="shared" si="510"/>
        <v>1</v>
      </c>
      <c r="N6533" t="b">
        <f t="shared" si="511"/>
        <v>1</v>
      </c>
      <c r="O6533" t="b">
        <f t="shared" si="512"/>
        <v>1</v>
      </c>
      <c r="P6533" t="b">
        <f t="shared" si="512"/>
        <v>1</v>
      </c>
      <c r="Q6533" t="b">
        <f t="shared" si="513"/>
        <v>1</v>
      </c>
      <c r="R6533" t="b">
        <f t="shared" si="514"/>
        <v>1</v>
      </c>
      <c r="U6533" s="105" t="s">
        <v>1464</v>
      </c>
      <c r="V6533" s="105" t="s">
        <v>1465</v>
      </c>
      <c r="W6533" s="106">
        <v>17800000</v>
      </c>
      <c r="X6533" s="106">
        <v>0</v>
      </c>
    </row>
    <row r="6534" spans="2:26" x14ac:dyDescent="0.25">
      <c r="B6534" s="105" t="s">
        <v>676</v>
      </c>
      <c r="C6534" s="105" t="s">
        <v>677</v>
      </c>
      <c r="D6534" s="106">
        <v>112704100</v>
      </c>
      <c r="E6534" s="106">
        <v>0</v>
      </c>
      <c r="M6534" t="b">
        <f t="shared" si="510"/>
        <v>1</v>
      </c>
      <c r="N6534" t="b">
        <f t="shared" si="511"/>
        <v>1</v>
      </c>
      <c r="O6534" t="b">
        <f t="shared" si="512"/>
        <v>1</v>
      </c>
      <c r="P6534" t="b">
        <f t="shared" si="512"/>
        <v>1</v>
      </c>
      <c r="Q6534" t="b">
        <f t="shared" si="513"/>
        <v>1</v>
      </c>
      <c r="R6534" t="b">
        <f t="shared" si="514"/>
        <v>1</v>
      </c>
      <c r="U6534" s="105" t="s">
        <v>676</v>
      </c>
      <c r="V6534" s="105" t="s">
        <v>677</v>
      </c>
      <c r="W6534" s="106">
        <v>112704100</v>
      </c>
      <c r="X6534" s="106">
        <v>0</v>
      </c>
    </row>
    <row r="6535" spans="2:26" x14ac:dyDescent="0.25">
      <c r="B6535" s="105" t="s">
        <v>678</v>
      </c>
      <c r="C6535" s="105" t="s">
        <v>679</v>
      </c>
      <c r="D6535" s="106">
        <v>112704100</v>
      </c>
      <c r="E6535" s="106">
        <v>0</v>
      </c>
      <c r="M6535" t="b">
        <f t="shared" si="510"/>
        <v>1</v>
      </c>
      <c r="N6535" t="b">
        <f t="shared" si="511"/>
        <v>1</v>
      </c>
      <c r="O6535" t="b">
        <f t="shared" si="512"/>
        <v>1</v>
      </c>
      <c r="P6535" t="b">
        <f t="shared" si="512"/>
        <v>1</v>
      </c>
      <c r="Q6535" t="b">
        <f t="shared" si="513"/>
        <v>1</v>
      </c>
      <c r="R6535" t="b">
        <f t="shared" si="514"/>
        <v>1</v>
      </c>
      <c r="U6535" s="105" t="s">
        <v>678</v>
      </c>
      <c r="V6535" s="105" t="s">
        <v>679</v>
      </c>
      <c r="W6535" s="106">
        <v>112704100</v>
      </c>
      <c r="X6535" s="106">
        <v>0</v>
      </c>
    </row>
    <row r="6536" spans="2:26" x14ac:dyDescent="0.25">
      <c r="B6536" s="105" t="s">
        <v>680</v>
      </c>
      <c r="C6536" s="105" t="s">
        <v>679</v>
      </c>
      <c r="D6536" s="106">
        <v>112704100</v>
      </c>
      <c r="E6536" s="106">
        <v>0</v>
      </c>
      <c r="M6536" t="b">
        <f t="shared" si="510"/>
        <v>1</v>
      </c>
      <c r="N6536" t="b">
        <f t="shared" si="511"/>
        <v>1</v>
      </c>
      <c r="O6536" t="b">
        <f t="shared" si="512"/>
        <v>1</v>
      </c>
      <c r="P6536" t="b">
        <f t="shared" si="512"/>
        <v>1</v>
      </c>
      <c r="Q6536" t="b">
        <f t="shared" si="513"/>
        <v>1</v>
      </c>
      <c r="R6536" t="b">
        <f t="shared" si="514"/>
        <v>1</v>
      </c>
      <c r="U6536" s="105" t="s">
        <v>680</v>
      </c>
      <c r="V6536" s="105" t="s">
        <v>679</v>
      </c>
      <c r="W6536" s="106">
        <v>112704100</v>
      </c>
      <c r="X6536" s="106">
        <v>0</v>
      </c>
    </row>
    <row r="6537" spans="2:26" x14ac:dyDescent="0.25">
      <c r="B6537" s="105" t="s">
        <v>473</v>
      </c>
      <c r="C6537" s="105" t="s">
        <v>474</v>
      </c>
      <c r="D6537" s="106">
        <v>131504000</v>
      </c>
      <c r="E6537" s="106">
        <v>0</v>
      </c>
      <c r="M6537" t="b">
        <f t="shared" si="510"/>
        <v>1</v>
      </c>
      <c r="N6537" t="b">
        <f t="shared" si="511"/>
        <v>1</v>
      </c>
      <c r="O6537" t="b">
        <f t="shared" si="512"/>
        <v>1</v>
      </c>
      <c r="P6537" t="b">
        <f t="shared" si="512"/>
        <v>1</v>
      </c>
      <c r="Q6537" t="b">
        <f t="shared" si="513"/>
        <v>1</v>
      </c>
      <c r="R6537" t="b">
        <f t="shared" si="514"/>
        <v>1</v>
      </c>
      <c r="U6537" s="105" t="s">
        <v>473</v>
      </c>
      <c r="V6537" s="105" t="s">
        <v>474</v>
      </c>
      <c r="W6537" s="106">
        <v>131504000</v>
      </c>
      <c r="X6537" s="106">
        <v>0</v>
      </c>
    </row>
    <row r="6538" spans="2:26" x14ac:dyDescent="0.25">
      <c r="B6538" s="105" t="s">
        <v>475</v>
      </c>
      <c r="C6538" s="105" t="s">
        <v>476</v>
      </c>
      <c r="D6538" s="106">
        <v>131504000</v>
      </c>
      <c r="E6538" s="106">
        <v>0</v>
      </c>
      <c r="M6538" t="b">
        <f t="shared" si="510"/>
        <v>1</v>
      </c>
      <c r="N6538" t="b">
        <f t="shared" si="511"/>
        <v>1</v>
      </c>
      <c r="O6538" t="b">
        <f t="shared" si="512"/>
        <v>1</v>
      </c>
      <c r="P6538" t="b">
        <f t="shared" si="512"/>
        <v>1</v>
      </c>
      <c r="Q6538" t="b">
        <f t="shared" si="513"/>
        <v>1</v>
      </c>
      <c r="R6538" t="b">
        <f t="shared" si="514"/>
        <v>1</v>
      </c>
      <c r="U6538" s="105" t="s">
        <v>475</v>
      </c>
      <c r="V6538" s="105" t="s">
        <v>476</v>
      </c>
      <c r="W6538" s="106">
        <v>131504000</v>
      </c>
      <c r="X6538" s="106">
        <v>0</v>
      </c>
    </row>
    <row r="6539" spans="2:26" x14ac:dyDescent="0.25">
      <c r="B6539" s="105" t="s">
        <v>477</v>
      </c>
      <c r="C6539" s="105" t="s">
        <v>476</v>
      </c>
      <c r="D6539" s="106">
        <v>131504000</v>
      </c>
      <c r="E6539" s="106">
        <v>0</v>
      </c>
      <c r="M6539" t="b">
        <f t="shared" si="510"/>
        <v>1</v>
      </c>
      <c r="N6539" t="b">
        <f t="shared" si="511"/>
        <v>1</v>
      </c>
      <c r="O6539" t="b">
        <f t="shared" si="512"/>
        <v>1</v>
      </c>
      <c r="P6539" t="b">
        <f t="shared" si="512"/>
        <v>1</v>
      </c>
      <c r="Q6539" t="b">
        <f t="shared" si="513"/>
        <v>1</v>
      </c>
      <c r="R6539" t="b">
        <f t="shared" si="514"/>
        <v>1</v>
      </c>
      <c r="U6539" s="105" t="s">
        <v>477</v>
      </c>
      <c r="V6539" s="105" t="s">
        <v>476</v>
      </c>
      <c r="W6539" s="106">
        <v>131504000</v>
      </c>
      <c r="X6539" s="106">
        <v>0</v>
      </c>
    </row>
    <row r="6540" spans="2:26" x14ac:dyDescent="0.25">
      <c r="B6540" t="s">
        <v>359</v>
      </c>
      <c r="C6540" s="106">
        <v>7417063266</v>
      </c>
      <c r="D6540" s="106">
        <v>0</v>
      </c>
      <c r="M6540" t="b">
        <f t="shared" si="510"/>
        <v>1</v>
      </c>
      <c r="N6540" t="b">
        <f t="shared" si="511"/>
        <v>1</v>
      </c>
      <c r="O6540" t="b">
        <f t="shared" si="512"/>
        <v>1</v>
      </c>
      <c r="P6540" t="b">
        <f t="shared" si="512"/>
        <v>1</v>
      </c>
      <c r="Q6540" t="b">
        <f t="shared" si="513"/>
        <v>1</v>
      </c>
      <c r="R6540" t="b">
        <f t="shared" si="514"/>
        <v>1</v>
      </c>
      <c r="U6540" t="s">
        <v>359</v>
      </c>
      <c r="V6540" s="106">
        <v>7417063266</v>
      </c>
      <c r="W6540" s="106">
        <v>0</v>
      </c>
    </row>
    <row r="6541" spans="2:26" x14ac:dyDescent="0.25">
      <c r="B6541" t="s">
        <v>330</v>
      </c>
      <c r="C6541" t="s">
        <v>331</v>
      </c>
      <c r="D6541" s="105" t="s">
        <v>956</v>
      </c>
      <c r="E6541" t="s">
        <v>333</v>
      </c>
      <c r="F6541" t="s">
        <v>331</v>
      </c>
      <c r="G6541" s="105" t="s">
        <v>957</v>
      </c>
      <c r="M6541" t="b">
        <f t="shared" si="510"/>
        <v>1</v>
      </c>
      <c r="N6541" t="b">
        <f t="shared" si="511"/>
        <v>1</v>
      </c>
      <c r="O6541" t="b">
        <f t="shared" si="512"/>
        <v>1</v>
      </c>
      <c r="P6541" t="b">
        <f t="shared" si="512"/>
        <v>1</v>
      </c>
      <c r="Q6541" t="b">
        <f t="shared" si="513"/>
        <v>1</v>
      </c>
      <c r="R6541" t="b">
        <f t="shared" si="514"/>
        <v>1</v>
      </c>
      <c r="U6541" t="s">
        <v>330</v>
      </c>
      <c r="V6541" t="s">
        <v>331</v>
      </c>
      <c r="W6541" s="105" t="s">
        <v>956</v>
      </c>
      <c r="X6541" t="s">
        <v>333</v>
      </c>
      <c r="Y6541" t="s">
        <v>331</v>
      </c>
      <c r="Z6541" s="105" t="s">
        <v>957</v>
      </c>
    </row>
    <row r="6542" spans="2:26" x14ac:dyDescent="0.25">
      <c r="B6542" t="s">
        <v>335</v>
      </c>
      <c r="C6542" t="s">
        <v>3</v>
      </c>
      <c r="D6542" t="s">
        <v>336</v>
      </c>
      <c r="E6542" t="s">
        <v>337</v>
      </c>
      <c r="M6542" t="b">
        <f t="shared" si="510"/>
        <v>1</v>
      </c>
      <c r="N6542" t="b">
        <f t="shared" si="511"/>
        <v>1</v>
      </c>
      <c r="O6542" t="b">
        <f t="shared" si="512"/>
        <v>1</v>
      </c>
      <c r="P6542" t="b">
        <f t="shared" si="512"/>
        <v>1</v>
      </c>
      <c r="Q6542" t="b">
        <f t="shared" si="513"/>
        <v>1</v>
      </c>
      <c r="R6542" t="b">
        <f t="shared" si="514"/>
        <v>1</v>
      </c>
      <c r="U6542" t="s">
        <v>335</v>
      </c>
      <c r="V6542" t="s">
        <v>3</v>
      </c>
      <c r="W6542" t="s">
        <v>336</v>
      </c>
      <c r="X6542" t="s">
        <v>337</v>
      </c>
    </row>
    <row r="6543" spans="2:26" x14ac:dyDescent="0.25">
      <c r="B6543" s="105" t="s">
        <v>418</v>
      </c>
      <c r="C6543" s="105" t="s">
        <v>419</v>
      </c>
      <c r="D6543" s="106">
        <v>435742600</v>
      </c>
      <c r="E6543" s="106">
        <v>0</v>
      </c>
      <c r="M6543" t="b">
        <f t="shared" si="510"/>
        <v>1</v>
      </c>
      <c r="N6543" t="b">
        <f t="shared" si="511"/>
        <v>1</v>
      </c>
      <c r="O6543" t="b">
        <f t="shared" si="512"/>
        <v>1</v>
      </c>
      <c r="P6543" t="b">
        <f t="shared" si="512"/>
        <v>1</v>
      </c>
      <c r="Q6543" t="b">
        <f t="shared" si="513"/>
        <v>1</v>
      </c>
      <c r="R6543" t="b">
        <f t="shared" si="514"/>
        <v>1</v>
      </c>
      <c r="U6543" s="105" t="s">
        <v>418</v>
      </c>
      <c r="V6543" s="105" t="s">
        <v>419</v>
      </c>
      <c r="W6543" s="106">
        <v>435742600</v>
      </c>
      <c r="X6543" s="106">
        <v>0</v>
      </c>
    </row>
    <row r="6544" spans="2:26" x14ac:dyDescent="0.25">
      <c r="B6544" s="105" t="s">
        <v>420</v>
      </c>
      <c r="C6544" s="105" t="s">
        <v>421</v>
      </c>
      <c r="D6544" s="106">
        <v>435742600</v>
      </c>
      <c r="E6544" s="106">
        <v>0</v>
      </c>
      <c r="M6544" t="b">
        <f t="shared" si="510"/>
        <v>1</v>
      </c>
      <c r="N6544" t="b">
        <f t="shared" si="511"/>
        <v>1</v>
      </c>
      <c r="O6544" t="b">
        <f t="shared" si="512"/>
        <v>1</v>
      </c>
      <c r="P6544" t="b">
        <f t="shared" si="512"/>
        <v>1</v>
      </c>
      <c r="Q6544" t="b">
        <f t="shared" si="513"/>
        <v>1</v>
      </c>
      <c r="R6544" t="b">
        <f t="shared" si="514"/>
        <v>1</v>
      </c>
      <c r="U6544" s="105" t="s">
        <v>420</v>
      </c>
      <c r="V6544" s="105" t="s">
        <v>421</v>
      </c>
      <c r="W6544" s="106">
        <v>435742600</v>
      </c>
      <c r="X6544" s="106">
        <v>0</v>
      </c>
    </row>
    <row r="6545" spans="2:24" x14ac:dyDescent="0.25">
      <c r="B6545" s="105" t="s">
        <v>422</v>
      </c>
      <c r="C6545" s="105" t="s">
        <v>421</v>
      </c>
      <c r="D6545" s="106">
        <v>215310000</v>
      </c>
      <c r="E6545" s="106">
        <v>0</v>
      </c>
      <c r="M6545" t="b">
        <f t="shared" si="510"/>
        <v>1</v>
      </c>
      <c r="N6545" t="b">
        <f t="shared" si="511"/>
        <v>1</v>
      </c>
      <c r="O6545" t="b">
        <f t="shared" si="512"/>
        <v>1</v>
      </c>
      <c r="P6545" t="b">
        <f t="shared" si="512"/>
        <v>1</v>
      </c>
      <c r="Q6545" t="b">
        <f t="shared" si="513"/>
        <v>1</v>
      </c>
      <c r="R6545" t="b">
        <f t="shared" si="514"/>
        <v>1</v>
      </c>
      <c r="U6545" s="105" t="s">
        <v>422</v>
      </c>
      <c r="V6545" s="105" t="s">
        <v>421</v>
      </c>
      <c r="W6545" s="106">
        <v>215310000</v>
      </c>
      <c r="X6545" s="106">
        <v>0</v>
      </c>
    </row>
    <row r="6546" spans="2:24" x14ac:dyDescent="0.25">
      <c r="B6546" s="105" t="s">
        <v>759</v>
      </c>
      <c r="C6546" s="105" t="s">
        <v>1584</v>
      </c>
      <c r="D6546" s="106">
        <v>45843000</v>
      </c>
      <c r="E6546" s="106">
        <v>0</v>
      </c>
      <c r="M6546" t="b">
        <f t="shared" si="510"/>
        <v>1</v>
      </c>
      <c r="N6546" t="b">
        <f t="shared" si="511"/>
        <v>1</v>
      </c>
      <c r="O6546" t="b">
        <f t="shared" si="512"/>
        <v>1</v>
      </c>
      <c r="P6546" t="b">
        <f t="shared" si="512"/>
        <v>1</v>
      </c>
      <c r="Q6546" t="b">
        <f t="shared" si="513"/>
        <v>1</v>
      </c>
      <c r="R6546" t="b">
        <f t="shared" si="514"/>
        <v>1</v>
      </c>
      <c r="U6546" s="105" t="s">
        <v>759</v>
      </c>
      <c r="V6546" s="105" t="s">
        <v>1584</v>
      </c>
      <c r="W6546" s="106">
        <v>45843000</v>
      </c>
      <c r="X6546" s="106">
        <v>0</v>
      </c>
    </row>
    <row r="6547" spans="2:24" x14ac:dyDescent="0.25">
      <c r="B6547" s="105" t="s">
        <v>423</v>
      </c>
      <c r="C6547" s="105" t="s">
        <v>424</v>
      </c>
      <c r="D6547" s="106">
        <v>8675000</v>
      </c>
      <c r="E6547" s="106">
        <v>0</v>
      </c>
      <c r="M6547" t="b">
        <f t="shared" si="510"/>
        <v>1</v>
      </c>
      <c r="N6547" t="b">
        <f t="shared" si="511"/>
        <v>1</v>
      </c>
      <c r="O6547" t="b">
        <f t="shared" si="512"/>
        <v>1</v>
      </c>
      <c r="P6547" t="b">
        <f t="shared" si="512"/>
        <v>1</v>
      </c>
      <c r="Q6547" t="b">
        <f t="shared" si="513"/>
        <v>1</v>
      </c>
      <c r="R6547" t="b">
        <f t="shared" si="514"/>
        <v>1</v>
      </c>
      <c r="U6547" s="105" t="s">
        <v>423</v>
      </c>
      <c r="V6547" s="105" t="s">
        <v>424</v>
      </c>
      <c r="W6547" s="106">
        <v>8675000</v>
      </c>
      <c r="X6547" s="106">
        <v>0</v>
      </c>
    </row>
    <row r="6548" spans="2:24" x14ac:dyDescent="0.25">
      <c r="B6548" s="105" t="s">
        <v>425</v>
      </c>
      <c r="C6548" s="105" t="s">
        <v>426</v>
      </c>
      <c r="D6548" s="106">
        <v>3363600</v>
      </c>
      <c r="E6548" s="106">
        <v>0</v>
      </c>
      <c r="M6548" t="b">
        <f t="shared" si="510"/>
        <v>1</v>
      </c>
      <c r="N6548" t="b">
        <f t="shared" si="511"/>
        <v>1</v>
      </c>
      <c r="O6548" t="b">
        <f t="shared" si="512"/>
        <v>1</v>
      </c>
      <c r="P6548" t="b">
        <f t="shared" si="512"/>
        <v>1</v>
      </c>
      <c r="Q6548" t="b">
        <f t="shared" si="513"/>
        <v>1</v>
      </c>
      <c r="R6548" t="b">
        <f t="shared" si="514"/>
        <v>1</v>
      </c>
      <c r="U6548" s="105" t="s">
        <v>425</v>
      </c>
      <c r="V6548" s="105" t="s">
        <v>426</v>
      </c>
      <c r="W6548" s="106">
        <v>3363600</v>
      </c>
      <c r="X6548" s="106">
        <v>0</v>
      </c>
    </row>
    <row r="6549" spans="2:24" x14ac:dyDescent="0.25">
      <c r="B6549" s="105" t="s">
        <v>760</v>
      </c>
      <c r="C6549" s="105" t="s">
        <v>1585</v>
      </c>
      <c r="D6549" s="106">
        <v>30780000</v>
      </c>
      <c r="E6549" s="106">
        <v>0</v>
      </c>
      <c r="M6549" t="b">
        <f t="shared" si="510"/>
        <v>1</v>
      </c>
      <c r="N6549" t="b">
        <f t="shared" si="511"/>
        <v>1</v>
      </c>
      <c r="O6549" t="b">
        <f t="shared" si="512"/>
        <v>1</v>
      </c>
      <c r="P6549" t="b">
        <f t="shared" si="512"/>
        <v>1</v>
      </c>
      <c r="Q6549" t="b">
        <f t="shared" si="513"/>
        <v>1</v>
      </c>
      <c r="R6549" t="b">
        <f t="shared" si="514"/>
        <v>1</v>
      </c>
      <c r="U6549" s="105" t="s">
        <v>760</v>
      </c>
      <c r="V6549" s="105" t="s">
        <v>1585</v>
      </c>
      <c r="W6549" s="106">
        <v>30780000</v>
      </c>
      <c r="X6549" s="106">
        <v>0</v>
      </c>
    </row>
    <row r="6550" spans="2:24" x14ac:dyDescent="0.25">
      <c r="B6550" s="105" t="s">
        <v>761</v>
      </c>
      <c r="C6550" s="105" t="s">
        <v>1586</v>
      </c>
      <c r="D6550" s="106">
        <v>12850000</v>
      </c>
      <c r="E6550" s="106">
        <v>0</v>
      </c>
      <c r="M6550" t="b">
        <f t="shared" si="510"/>
        <v>1</v>
      </c>
      <c r="N6550" t="b">
        <f t="shared" si="511"/>
        <v>1</v>
      </c>
      <c r="O6550" t="b">
        <f t="shared" si="512"/>
        <v>1</v>
      </c>
      <c r="P6550" t="b">
        <f t="shared" si="512"/>
        <v>1</v>
      </c>
      <c r="Q6550" t="b">
        <f t="shared" si="513"/>
        <v>1</v>
      </c>
      <c r="R6550" t="b">
        <f t="shared" si="514"/>
        <v>1</v>
      </c>
      <c r="U6550" s="105" t="s">
        <v>761</v>
      </c>
      <c r="V6550" s="105" t="s">
        <v>1586</v>
      </c>
      <c r="W6550" s="106">
        <v>12850000</v>
      </c>
      <c r="X6550" s="106">
        <v>0</v>
      </c>
    </row>
    <row r="6551" spans="2:24" x14ac:dyDescent="0.25">
      <c r="B6551" s="105" t="s">
        <v>762</v>
      </c>
      <c r="C6551" s="105" t="s">
        <v>1587</v>
      </c>
      <c r="D6551" s="106">
        <v>32550000</v>
      </c>
      <c r="E6551" s="106">
        <v>0</v>
      </c>
      <c r="M6551" t="b">
        <f t="shared" si="510"/>
        <v>1</v>
      </c>
      <c r="N6551" t="b">
        <f t="shared" si="511"/>
        <v>1</v>
      </c>
      <c r="O6551" t="b">
        <f t="shared" si="512"/>
        <v>1</v>
      </c>
      <c r="P6551" t="b">
        <f t="shared" si="512"/>
        <v>1</v>
      </c>
      <c r="Q6551" t="b">
        <f t="shared" si="513"/>
        <v>1</v>
      </c>
      <c r="R6551" t="b">
        <f t="shared" si="514"/>
        <v>1</v>
      </c>
      <c r="U6551" s="105" t="s">
        <v>762</v>
      </c>
      <c r="V6551" s="105" t="s">
        <v>1587</v>
      </c>
      <c r="W6551" s="106">
        <v>32550000</v>
      </c>
      <c r="X6551" s="106">
        <v>0</v>
      </c>
    </row>
    <row r="6552" spans="2:24" x14ac:dyDescent="0.25">
      <c r="B6552" s="105" t="s">
        <v>763</v>
      </c>
      <c r="C6552" s="105" t="s">
        <v>1588</v>
      </c>
      <c r="D6552" s="106">
        <v>16360000</v>
      </c>
      <c r="E6552" s="106">
        <v>0</v>
      </c>
      <c r="M6552" t="b">
        <f t="shared" si="510"/>
        <v>1</v>
      </c>
      <c r="N6552" t="b">
        <f t="shared" si="511"/>
        <v>1</v>
      </c>
      <c r="O6552" t="b">
        <f t="shared" si="512"/>
        <v>1</v>
      </c>
      <c r="P6552" t="b">
        <f t="shared" si="512"/>
        <v>1</v>
      </c>
      <c r="Q6552" t="b">
        <f t="shared" si="513"/>
        <v>1</v>
      </c>
      <c r="R6552" t="b">
        <f t="shared" si="514"/>
        <v>1</v>
      </c>
      <c r="U6552" s="105" t="s">
        <v>763</v>
      </c>
      <c r="V6552" s="105" t="s">
        <v>1588</v>
      </c>
      <c r="W6552" s="106">
        <v>16360000</v>
      </c>
      <c r="X6552" s="106">
        <v>0</v>
      </c>
    </row>
    <row r="6553" spans="2:24" x14ac:dyDescent="0.25">
      <c r="B6553" s="105" t="s">
        <v>764</v>
      </c>
      <c r="C6553" s="105" t="s">
        <v>1589</v>
      </c>
      <c r="D6553" s="106">
        <v>9726000</v>
      </c>
      <c r="E6553" s="106">
        <v>0</v>
      </c>
      <c r="M6553" t="b">
        <f t="shared" si="510"/>
        <v>1</v>
      </c>
      <c r="N6553" t="b">
        <f t="shared" si="511"/>
        <v>1</v>
      </c>
      <c r="O6553" t="b">
        <f t="shared" si="512"/>
        <v>1</v>
      </c>
      <c r="P6553" t="b">
        <f t="shared" si="512"/>
        <v>1</v>
      </c>
      <c r="Q6553" t="b">
        <f t="shared" si="513"/>
        <v>1</v>
      </c>
      <c r="R6553" t="b">
        <f t="shared" si="514"/>
        <v>1</v>
      </c>
      <c r="U6553" s="105" t="s">
        <v>764</v>
      </c>
      <c r="V6553" s="105" t="s">
        <v>1589</v>
      </c>
      <c r="W6553" s="106">
        <v>9726000</v>
      </c>
      <c r="X6553" s="106">
        <v>0</v>
      </c>
    </row>
    <row r="6554" spans="2:24" x14ac:dyDescent="0.25">
      <c r="B6554" s="105" t="s">
        <v>765</v>
      </c>
      <c r="C6554" s="105" t="s">
        <v>1590</v>
      </c>
      <c r="D6554" s="106">
        <v>16025500</v>
      </c>
      <c r="E6554" s="106">
        <v>0</v>
      </c>
      <c r="M6554" t="b">
        <f t="shared" si="510"/>
        <v>1</v>
      </c>
      <c r="N6554" t="b">
        <f t="shared" si="511"/>
        <v>1</v>
      </c>
      <c r="O6554" t="b">
        <f t="shared" si="512"/>
        <v>1</v>
      </c>
      <c r="P6554" t="b">
        <f t="shared" si="512"/>
        <v>1</v>
      </c>
      <c r="Q6554" t="b">
        <f t="shared" si="513"/>
        <v>1</v>
      </c>
      <c r="R6554" t="b">
        <f t="shared" si="514"/>
        <v>1</v>
      </c>
      <c r="U6554" s="105" t="s">
        <v>765</v>
      </c>
      <c r="V6554" s="105" t="s">
        <v>1590</v>
      </c>
      <c r="W6554" s="106">
        <v>16025500</v>
      </c>
      <c r="X6554" s="106">
        <v>0</v>
      </c>
    </row>
    <row r="6555" spans="2:24" x14ac:dyDescent="0.25">
      <c r="B6555" s="105" t="s">
        <v>766</v>
      </c>
      <c r="C6555" s="105" t="s">
        <v>1591</v>
      </c>
      <c r="D6555" s="106">
        <v>20024600</v>
      </c>
      <c r="E6555" s="106">
        <v>0</v>
      </c>
      <c r="M6555" t="b">
        <f t="shared" ref="M6555:M6618" si="515">+B6555=U6555</f>
        <v>1</v>
      </c>
      <c r="N6555" t="b">
        <f t="shared" ref="N6555:N6618" si="516">+C6555=V6555</f>
        <v>1</v>
      </c>
      <c r="O6555" t="b">
        <f t="shared" ref="O6555:P6618" si="517">+D6555=W6555</f>
        <v>1</v>
      </c>
      <c r="P6555" t="b">
        <f t="shared" si="517"/>
        <v>1</v>
      </c>
      <c r="Q6555" t="b">
        <f t="shared" ref="Q6555:Q6618" si="518">+F6555=Y6555</f>
        <v>1</v>
      </c>
      <c r="R6555" t="b">
        <f t="shared" ref="R6555:R6618" si="519">+G6555=Z6555</f>
        <v>1</v>
      </c>
      <c r="U6555" s="105" t="s">
        <v>766</v>
      </c>
      <c r="V6555" s="105" t="s">
        <v>1591</v>
      </c>
      <c r="W6555" s="106">
        <v>20024600</v>
      </c>
      <c r="X6555" s="106">
        <v>0</v>
      </c>
    </row>
    <row r="6556" spans="2:24" x14ac:dyDescent="0.25">
      <c r="B6556" s="105" t="s">
        <v>767</v>
      </c>
      <c r="C6556" s="105" t="s">
        <v>1592</v>
      </c>
      <c r="D6556" s="106">
        <v>24234900</v>
      </c>
      <c r="E6556" s="106">
        <v>0</v>
      </c>
      <c r="M6556" t="b">
        <f t="shared" si="515"/>
        <v>1</v>
      </c>
      <c r="N6556" t="b">
        <f t="shared" si="516"/>
        <v>1</v>
      </c>
      <c r="O6556" t="b">
        <f t="shared" si="517"/>
        <v>1</v>
      </c>
      <c r="P6556" t="b">
        <f t="shared" si="517"/>
        <v>1</v>
      </c>
      <c r="Q6556" t="b">
        <f t="shared" si="518"/>
        <v>1</v>
      </c>
      <c r="R6556" t="b">
        <f t="shared" si="519"/>
        <v>1</v>
      </c>
      <c r="U6556" s="105" t="s">
        <v>767</v>
      </c>
      <c r="V6556" s="105" t="s">
        <v>1592</v>
      </c>
      <c r="W6556" s="106">
        <v>24234900</v>
      </c>
      <c r="X6556" s="106">
        <v>0</v>
      </c>
    </row>
    <row r="6557" spans="2:24" x14ac:dyDescent="0.25">
      <c r="B6557" s="105" t="s">
        <v>403</v>
      </c>
      <c r="C6557" s="105" t="s">
        <v>404</v>
      </c>
      <c r="D6557" s="106">
        <v>194193074</v>
      </c>
      <c r="E6557" s="106">
        <v>0</v>
      </c>
      <c r="M6557" t="b">
        <f t="shared" si="515"/>
        <v>1</v>
      </c>
      <c r="N6557" t="b">
        <f t="shared" si="516"/>
        <v>1</v>
      </c>
      <c r="O6557" t="b">
        <f t="shared" si="517"/>
        <v>1</v>
      </c>
      <c r="P6557" t="b">
        <f t="shared" si="517"/>
        <v>1</v>
      </c>
      <c r="Q6557" t="b">
        <f t="shared" si="518"/>
        <v>1</v>
      </c>
      <c r="R6557" t="b">
        <f t="shared" si="519"/>
        <v>1</v>
      </c>
      <c r="U6557" s="105" t="s">
        <v>403</v>
      </c>
      <c r="V6557" s="105" t="s">
        <v>404</v>
      </c>
      <c r="W6557" s="106">
        <v>194193074</v>
      </c>
      <c r="X6557" s="106">
        <v>0</v>
      </c>
    </row>
    <row r="6558" spans="2:24" x14ac:dyDescent="0.25">
      <c r="B6558" s="105" t="s">
        <v>405</v>
      </c>
      <c r="C6558" s="105" t="s">
        <v>406</v>
      </c>
      <c r="D6558" s="106">
        <v>124767174</v>
      </c>
      <c r="E6558" s="106">
        <v>0</v>
      </c>
      <c r="M6558" t="b">
        <f t="shared" si="515"/>
        <v>1</v>
      </c>
      <c r="N6558" t="b">
        <f t="shared" si="516"/>
        <v>1</v>
      </c>
      <c r="O6558" t="b">
        <f t="shared" si="517"/>
        <v>1</v>
      </c>
      <c r="P6558" t="b">
        <f t="shared" si="517"/>
        <v>1</v>
      </c>
      <c r="Q6558" t="b">
        <f t="shared" si="518"/>
        <v>1</v>
      </c>
      <c r="R6558" t="b">
        <f t="shared" si="519"/>
        <v>1</v>
      </c>
      <c r="U6558" s="105" t="s">
        <v>405</v>
      </c>
      <c r="V6558" s="105" t="s">
        <v>406</v>
      </c>
      <c r="W6558" s="106">
        <v>124767174</v>
      </c>
      <c r="X6558" s="106">
        <v>0</v>
      </c>
    </row>
    <row r="6559" spans="2:24" x14ac:dyDescent="0.25">
      <c r="B6559" s="105" t="s">
        <v>603</v>
      </c>
      <c r="C6559" s="105" t="s">
        <v>406</v>
      </c>
      <c r="D6559" s="106">
        <v>76881300</v>
      </c>
      <c r="E6559" s="106">
        <v>0</v>
      </c>
      <c r="M6559" t="b">
        <f t="shared" si="515"/>
        <v>1</v>
      </c>
      <c r="N6559" t="b">
        <f t="shared" si="516"/>
        <v>1</v>
      </c>
      <c r="O6559" t="b">
        <f t="shared" si="517"/>
        <v>1</v>
      </c>
      <c r="P6559" t="b">
        <f t="shared" si="517"/>
        <v>1</v>
      </c>
      <c r="Q6559" t="b">
        <f t="shared" si="518"/>
        <v>1</v>
      </c>
      <c r="R6559" t="b">
        <f t="shared" si="519"/>
        <v>1</v>
      </c>
      <c r="U6559" s="105" t="s">
        <v>603</v>
      </c>
      <c r="V6559" s="105" t="s">
        <v>406</v>
      </c>
      <c r="W6559" s="106">
        <v>76881300</v>
      </c>
      <c r="X6559" s="106">
        <v>0</v>
      </c>
    </row>
    <row r="6560" spans="2:24" x14ac:dyDescent="0.25">
      <c r="B6560" s="105" t="s">
        <v>407</v>
      </c>
      <c r="C6560" s="105" t="s">
        <v>1551</v>
      </c>
      <c r="D6560" s="106">
        <v>15743274</v>
      </c>
      <c r="E6560" s="106">
        <v>0</v>
      </c>
      <c r="M6560" t="b">
        <f t="shared" si="515"/>
        <v>1</v>
      </c>
      <c r="N6560" t="b">
        <f t="shared" si="516"/>
        <v>1</v>
      </c>
      <c r="O6560" t="b">
        <f t="shared" si="517"/>
        <v>1</v>
      </c>
      <c r="P6560" t="b">
        <f t="shared" si="517"/>
        <v>1</v>
      </c>
      <c r="Q6560" t="b">
        <f t="shared" si="518"/>
        <v>1</v>
      </c>
      <c r="R6560" t="b">
        <f t="shared" si="519"/>
        <v>1</v>
      </c>
      <c r="U6560" s="105" t="s">
        <v>407</v>
      </c>
      <c r="V6560" s="105" t="s">
        <v>1551</v>
      </c>
      <c r="W6560" s="106">
        <v>15743274</v>
      </c>
      <c r="X6560" s="106">
        <v>0</v>
      </c>
    </row>
    <row r="6561" spans="2:24" x14ac:dyDescent="0.25">
      <c r="B6561" s="105" t="s">
        <v>427</v>
      </c>
      <c r="C6561" s="105" t="s">
        <v>428</v>
      </c>
      <c r="D6561" s="106">
        <v>14892600</v>
      </c>
      <c r="E6561" s="106">
        <v>0</v>
      </c>
      <c r="M6561" t="b">
        <f t="shared" si="515"/>
        <v>1</v>
      </c>
      <c r="N6561" t="b">
        <f t="shared" si="516"/>
        <v>1</v>
      </c>
      <c r="O6561" t="b">
        <f t="shared" si="517"/>
        <v>1</v>
      </c>
      <c r="P6561" t="b">
        <f t="shared" si="517"/>
        <v>1</v>
      </c>
      <c r="Q6561" t="b">
        <f t="shared" si="518"/>
        <v>1</v>
      </c>
      <c r="R6561" t="b">
        <f t="shared" si="519"/>
        <v>1</v>
      </c>
      <c r="U6561" s="105" t="s">
        <v>427</v>
      </c>
      <c r="V6561" s="105" t="s">
        <v>428</v>
      </c>
      <c r="W6561" s="106">
        <v>14892600</v>
      </c>
      <c r="X6561" s="106">
        <v>0</v>
      </c>
    </row>
    <row r="6562" spans="2:24" x14ac:dyDescent="0.25">
      <c r="B6562" s="105" t="s">
        <v>408</v>
      </c>
      <c r="C6562" s="105" t="s">
        <v>1439</v>
      </c>
      <c r="D6562" s="106">
        <v>17250000</v>
      </c>
      <c r="E6562" s="106">
        <v>0</v>
      </c>
      <c r="M6562" t="b">
        <f t="shared" si="515"/>
        <v>1</v>
      </c>
      <c r="N6562" t="b">
        <f t="shared" si="516"/>
        <v>1</v>
      </c>
      <c r="O6562" t="b">
        <f t="shared" si="517"/>
        <v>1</v>
      </c>
      <c r="P6562" t="b">
        <f t="shared" si="517"/>
        <v>1</v>
      </c>
      <c r="Q6562" t="b">
        <f t="shared" si="518"/>
        <v>1</v>
      </c>
      <c r="R6562" t="b">
        <f t="shared" si="519"/>
        <v>1</v>
      </c>
      <c r="U6562" s="105" t="s">
        <v>408</v>
      </c>
      <c r="V6562" s="105" t="s">
        <v>1439</v>
      </c>
      <c r="W6562" s="106">
        <v>17250000</v>
      </c>
      <c r="X6562" s="106">
        <v>0</v>
      </c>
    </row>
    <row r="6563" spans="2:24" x14ac:dyDescent="0.25">
      <c r="B6563" s="105" t="s">
        <v>544</v>
      </c>
      <c r="C6563" s="105" t="s">
        <v>545</v>
      </c>
      <c r="D6563" s="106">
        <v>69425900</v>
      </c>
      <c r="E6563" s="106">
        <v>0</v>
      </c>
      <c r="M6563" t="b">
        <f t="shared" si="515"/>
        <v>1</v>
      </c>
      <c r="N6563" t="b">
        <f t="shared" si="516"/>
        <v>1</v>
      </c>
      <c r="O6563" t="b">
        <f t="shared" si="517"/>
        <v>1</v>
      </c>
      <c r="P6563" t="b">
        <f t="shared" si="517"/>
        <v>1</v>
      </c>
      <c r="Q6563" t="b">
        <f t="shared" si="518"/>
        <v>1</v>
      </c>
      <c r="R6563" t="b">
        <f t="shared" si="519"/>
        <v>1</v>
      </c>
      <c r="U6563" s="105" t="s">
        <v>544</v>
      </c>
      <c r="V6563" s="105" t="s">
        <v>545</v>
      </c>
      <c r="W6563" s="106">
        <v>69425900</v>
      </c>
      <c r="X6563" s="106">
        <v>0</v>
      </c>
    </row>
    <row r="6564" spans="2:24" x14ac:dyDescent="0.25">
      <c r="B6564" s="105" t="s">
        <v>606</v>
      </c>
      <c r="C6564" s="105" t="s">
        <v>545</v>
      </c>
      <c r="D6564" s="106">
        <v>69425900</v>
      </c>
      <c r="E6564" s="106">
        <v>0</v>
      </c>
      <c r="M6564" t="b">
        <f t="shared" si="515"/>
        <v>1</v>
      </c>
      <c r="N6564" t="b">
        <f t="shared" si="516"/>
        <v>1</v>
      </c>
      <c r="O6564" t="b">
        <f t="shared" si="517"/>
        <v>1</v>
      </c>
      <c r="P6564" t="b">
        <f t="shared" si="517"/>
        <v>1</v>
      </c>
      <c r="Q6564" t="b">
        <f t="shared" si="518"/>
        <v>1</v>
      </c>
      <c r="R6564" t="b">
        <f t="shared" si="519"/>
        <v>1</v>
      </c>
      <c r="U6564" s="105" t="s">
        <v>606</v>
      </c>
      <c r="V6564" s="105" t="s">
        <v>545</v>
      </c>
      <c r="W6564" s="106">
        <v>69425900</v>
      </c>
      <c r="X6564" s="106">
        <v>0</v>
      </c>
    </row>
    <row r="6565" spans="2:24" x14ac:dyDescent="0.25">
      <c r="B6565" s="105" t="s">
        <v>411</v>
      </c>
      <c r="C6565" s="105" t="s">
        <v>412</v>
      </c>
      <c r="D6565" s="106">
        <v>106719000</v>
      </c>
      <c r="E6565" s="106">
        <v>0</v>
      </c>
      <c r="M6565" t="b">
        <f t="shared" si="515"/>
        <v>1</v>
      </c>
      <c r="N6565" t="b">
        <f t="shared" si="516"/>
        <v>1</v>
      </c>
      <c r="O6565" t="b">
        <f t="shared" si="517"/>
        <v>1</v>
      </c>
      <c r="P6565" t="b">
        <f t="shared" si="517"/>
        <v>1</v>
      </c>
      <c r="Q6565" t="b">
        <f t="shared" si="518"/>
        <v>1</v>
      </c>
      <c r="R6565" t="b">
        <f t="shared" si="519"/>
        <v>1</v>
      </c>
      <c r="U6565" s="105" t="s">
        <v>411</v>
      </c>
      <c r="V6565" s="105" t="s">
        <v>412</v>
      </c>
      <c r="W6565" s="106">
        <v>106719000</v>
      </c>
      <c r="X6565" s="106">
        <v>0</v>
      </c>
    </row>
    <row r="6566" spans="2:24" x14ac:dyDescent="0.25">
      <c r="B6566" s="105" t="s">
        <v>413</v>
      </c>
      <c r="C6566" s="105" t="s">
        <v>414</v>
      </c>
      <c r="D6566" s="106">
        <v>106719000</v>
      </c>
      <c r="E6566" s="106">
        <v>0</v>
      </c>
      <c r="M6566" t="b">
        <f t="shared" si="515"/>
        <v>1</v>
      </c>
      <c r="N6566" t="b">
        <f t="shared" si="516"/>
        <v>1</v>
      </c>
      <c r="O6566" t="b">
        <f t="shared" si="517"/>
        <v>1</v>
      </c>
      <c r="P6566" t="b">
        <f t="shared" si="517"/>
        <v>1</v>
      </c>
      <c r="Q6566" t="b">
        <f t="shared" si="518"/>
        <v>1</v>
      </c>
      <c r="R6566" t="b">
        <f t="shared" si="519"/>
        <v>1</v>
      </c>
      <c r="U6566" s="105" t="s">
        <v>413</v>
      </c>
      <c r="V6566" s="105" t="s">
        <v>414</v>
      </c>
      <c r="W6566" s="106">
        <v>106719000</v>
      </c>
      <c r="X6566" s="106">
        <v>0</v>
      </c>
    </row>
    <row r="6567" spans="2:24" x14ac:dyDescent="0.25">
      <c r="B6567" s="105" t="s">
        <v>415</v>
      </c>
      <c r="C6567" s="105" t="s">
        <v>414</v>
      </c>
      <c r="D6567" s="106">
        <v>70916800</v>
      </c>
      <c r="E6567" s="106">
        <v>0</v>
      </c>
      <c r="M6567" t="b">
        <f t="shared" si="515"/>
        <v>1</v>
      </c>
      <c r="N6567" t="b">
        <f t="shared" si="516"/>
        <v>1</v>
      </c>
      <c r="O6567" t="b">
        <f t="shared" si="517"/>
        <v>1</v>
      </c>
      <c r="P6567" t="b">
        <f t="shared" si="517"/>
        <v>1</v>
      </c>
      <c r="Q6567" t="b">
        <f t="shared" si="518"/>
        <v>1</v>
      </c>
      <c r="R6567" t="b">
        <f t="shared" si="519"/>
        <v>1</v>
      </c>
      <c r="U6567" s="105" t="s">
        <v>415</v>
      </c>
      <c r="V6567" s="105" t="s">
        <v>414</v>
      </c>
      <c r="W6567" s="106">
        <v>70916800</v>
      </c>
      <c r="X6567" s="106">
        <v>0</v>
      </c>
    </row>
    <row r="6568" spans="2:24" x14ac:dyDescent="0.25">
      <c r="B6568" s="105" t="s">
        <v>768</v>
      </c>
      <c r="C6568" s="105" t="s">
        <v>775</v>
      </c>
      <c r="D6568" s="106">
        <v>12000000</v>
      </c>
      <c r="E6568" s="106">
        <v>0</v>
      </c>
      <c r="M6568" t="b">
        <f t="shared" si="515"/>
        <v>1</v>
      </c>
      <c r="N6568" t="b">
        <f t="shared" si="516"/>
        <v>1</v>
      </c>
      <c r="O6568" t="b">
        <f t="shared" si="517"/>
        <v>1</v>
      </c>
      <c r="P6568" t="b">
        <f t="shared" si="517"/>
        <v>1</v>
      </c>
      <c r="Q6568" t="b">
        <f t="shared" si="518"/>
        <v>1</v>
      </c>
      <c r="R6568" t="b">
        <f t="shared" si="519"/>
        <v>1</v>
      </c>
      <c r="U6568" s="105" t="s">
        <v>768</v>
      </c>
      <c r="V6568" s="105" t="s">
        <v>775</v>
      </c>
      <c r="W6568" s="106">
        <v>12000000</v>
      </c>
      <c r="X6568" s="106">
        <v>0</v>
      </c>
    </row>
    <row r="6569" spans="2:24" x14ac:dyDescent="0.25">
      <c r="B6569" s="105" t="s">
        <v>770</v>
      </c>
      <c r="C6569" s="105" t="s">
        <v>773</v>
      </c>
      <c r="D6569" s="106">
        <v>7000000</v>
      </c>
      <c r="E6569" s="106">
        <v>0</v>
      </c>
      <c r="M6569" t="b">
        <f t="shared" si="515"/>
        <v>1</v>
      </c>
      <c r="N6569" t="b">
        <f t="shared" si="516"/>
        <v>1</v>
      </c>
      <c r="O6569" t="b">
        <f t="shared" si="517"/>
        <v>1</v>
      </c>
      <c r="P6569" t="b">
        <f t="shared" si="517"/>
        <v>1</v>
      </c>
      <c r="Q6569" t="b">
        <f t="shared" si="518"/>
        <v>1</v>
      </c>
      <c r="R6569" t="b">
        <f t="shared" si="519"/>
        <v>1</v>
      </c>
      <c r="U6569" s="105" t="s">
        <v>770</v>
      </c>
      <c r="V6569" s="105" t="s">
        <v>773</v>
      </c>
      <c r="W6569" s="106">
        <v>7000000</v>
      </c>
      <c r="X6569" s="106">
        <v>0</v>
      </c>
    </row>
    <row r="6570" spans="2:24" x14ac:dyDescent="0.25">
      <c r="B6570" s="105" t="s">
        <v>772</v>
      </c>
      <c r="C6570" s="105" t="s">
        <v>769</v>
      </c>
      <c r="D6570" s="106">
        <v>362200</v>
      </c>
      <c r="E6570" s="106">
        <v>0</v>
      </c>
      <c r="M6570" t="b">
        <f t="shared" si="515"/>
        <v>1</v>
      </c>
      <c r="N6570" t="b">
        <f t="shared" si="516"/>
        <v>1</v>
      </c>
      <c r="O6570" t="b">
        <f t="shared" si="517"/>
        <v>1</v>
      </c>
      <c r="P6570" t="b">
        <f t="shared" si="517"/>
        <v>1</v>
      </c>
      <c r="Q6570" t="b">
        <f t="shared" si="518"/>
        <v>1</v>
      </c>
      <c r="R6570" t="b">
        <f t="shared" si="519"/>
        <v>1</v>
      </c>
      <c r="U6570" s="105" t="s">
        <v>772</v>
      </c>
      <c r="V6570" s="105" t="s">
        <v>769</v>
      </c>
      <c r="W6570" s="106">
        <v>362200</v>
      </c>
      <c r="X6570" s="106">
        <v>0</v>
      </c>
    </row>
    <row r="6571" spans="2:24" x14ac:dyDescent="0.25">
      <c r="B6571" s="105" t="s">
        <v>774</v>
      </c>
      <c r="C6571" s="105" t="s">
        <v>771</v>
      </c>
      <c r="D6571" s="106">
        <v>16000000</v>
      </c>
      <c r="E6571" s="106">
        <v>0</v>
      </c>
      <c r="M6571" t="b">
        <f t="shared" si="515"/>
        <v>1</v>
      </c>
      <c r="N6571" t="b">
        <f t="shared" si="516"/>
        <v>1</v>
      </c>
      <c r="O6571" t="b">
        <f t="shared" si="517"/>
        <v>1</v>
      </c>
      <c r="P6571" t="b">
        <f t="shared" si="517"/>
        <v>1</v>
      </c>
      <c r="Q6571" t="b">
        <f t="shared" si="518"/>
        <v>1</v>
      </c>
      <c r="R6571" t="b">
        <f t="shared" si="519"/>
        <v>1</v>
      </c>
      <c r="U6571" s="105" t="s">
        <v>774</v>
      </c>
      <c r="V6571" s="105" t="s">
        <v>771</v>
      </c>
      <c r="W6571" s="106">
        <v>16000000</v>
      </c>
      <c r="X6571" s="106">
        <v>0</v>
      </c>
    </row>
    <row r="6572" spans="2:24" x14ac:dyDescent="0.25">
      <c r="B6572" s="105" t="s">
        <v>776</v>
      </c>
      <c r="C6572" s="105" t="s">
        <v>777</v>
      </c>
      <c r="D6572" s="106">
        <v>440000</v>
      </c>
      <c r="E6572" s="106">
        <v>0</v>
      </c>
      <c r="M6572" t="b">
        <f t="shared" si="515"/>
        <v>1</v>
      </c>
      <c r="N6572" t="b">
        <f t="shared" si="516"/>
        <v>1</v>
      </c>
      <c r="O6572" t="b">
        <f t="shared" si="517"/>
        <v>1</v>
      </c>
      <c r="P6572" t="b">
        <f t="shared" si="517"/>
        <v>1</v>
      </c>
      <c r="Q6572" t="b">
        <f t="shared" si="518"/>
        <v>1</v>
      </c>
      <c r="R6572" t="b">
        <f t="shared" si="519"/>
        <v>1</v>
      </c>
      <c r="U6572" s="105" t="s">
        <v>776</v>
      </c>
      <c r="V6572" s="105" t="s">
        <v>777</v>
      </c>
      <c r="W6572" s="106">
        <v>440000</v>
      </c>
      <c r="X6572" s="106">
        <v>0</v>
      </c>
    </row>
    <row r="6573" spans="2:24" x14ac:dyDescent="0.25">
      <c r="B6573" s="105" t="s">
        <v>562</v>
      </c>
      <c r="C6573" s="105" t="s">
        <v>563</v>
      </c>
      <c r="D6573" s="106">
        <v>112028800</v>
      </c>
      <c r="E6573" s="106">
        <v>0</v>
      </c>
      <c r="M6573" t="b">
        <f t="shared" si="515"/>
        <v>1</v>
      </c>
      <c r="N6573" t="b">
        <f t="shared" si="516"/>
        <v>1</v>
      </c>
      <c r="O6573" t="b">
        <f t="shared" si="517"/>
        <v>1</v>
      </c>
      <c r="P6573" t="b">
        <f t="shared" si="517"/>
        <v>1</v>
      </c>
      <c r="Q6573" t="b">
        <f t="shared" si="518"/>
        <v>1</v>
      </c>
      <c r="R6573" t="b">
        <f t="shared" si="519"/>
        <v>1</v>
      </c>
      <c r="U6573" s="105" t="s">
        <v>562</v>
      </c>
      <c r="V6573" s="105" t="s">
        <v>563</v>
      </c>
      <c r="W6573" s="106">
        <v>112028800</v>
      </c>
      <c r="X6573" s="106">
        <v>0</v>
      </c>
    </row>
    <row r="6574" spans="2:24" x14ac:dyDescent="0.25">
      <c r="B6574" s="105" t="s">
        <v>564</v>
      </c>
      <c r="C6574" s="105" t="s">
        <v>565</v>
      </c>
      <c r="D6574" s="106">
        <v>112028800</v>
      </c>
      <c r="E6574" s="106">
        <v>0</v>
      </c>
      <c r="M6574" t="b">
        <f t="shared" si="515"/>
        <v>1</v>
      </c>
      <c r="N6574" t="b">
        <f t="shared" si="516"/>
        <v>1</v>
      </c>
      <c r="O6574" t="b">
        <f t="shared" si="517"/>
        <v>1</v>
      </c>
      <c r="P6574" t="b">
        <f t="shared" si="517"/>
        <v>1</v>
      </c>
      <c r="Q6574" t="b">
        <f t="shared" si="518"/>
        <v>1</v>
      </c>
      <c r="R6574" t="b">
        <f t="shared" si="519"/>
        <v>1</v>
      </c>
      <c r="U6574" s="105" t="s">
        <v>564</v>
      </c>
      <c r="V6574" s="105" t="s">
        <v>565</v>
      </c>
      <c r="W6574" s="106">
        <v>112028800</v>
      </c>
      <c r="X6574" s="106">
        <v>0</v>
      </c>
    </row>
    <row r="6575" spans="2:24" x14ac:dyDescent="0.25">
      <c r="B6575" s="105" t="s">
        <v>566</v>
      </c>
      <c r="C6575" s="105" t="s">
        <v>565</v>
      </c>
      <c r="D6575" s="106">
        <v>112028800</v>
      </c>
      <c r="E6575" s="106">
        <v>0</v>
      </c>
      <c r="M6575" t="b">
        <f t="shared" si="515"/>
        <v>1</v>
      </c>
      <c r="N6575" t="b">
        <f t="shared" si="516"/>
        <v>1</v>
      </c>
      <c r="O6575" t="b">
        <f t="shared" si="517"/>
        <v>1</v>
      </c>
      <c r="P6575" t="b">
        <f t="shared" si="517"/>
        <v>1</v>
      </c>
      <c r="Q6575" t="b">
        <f t="shared" si="518"/>
        <v>1</v>
      </c>
      <c r="R6575" t="b">
        <f t="shared" si="519"/>
        <v>1</v>
      </c>
      <c r="U6575" s="105" t="s">
        <v>566</v>
      </c>
      <c r="V6575" s="105" t="s">
        <v>565</v>
      </c>
      <c r="W6575" s="106">
        <v>112028800</v>
      </c>
      <c r="X6575" s="106">
        <v>0</v>
      </c>
    </row>
    <row r="6576" spans="2:24" x14ac:dyDescent="0.25">
      <c r="B6576" s="105" t="s">
        <v>567</v>
      </c>
      <c r="C6576" s="105" t="s">
        <v>568</v>
      </c>
      <c r="D6576" s="106">
        <v>91752228</v>
      </c>
      <c r="E6576" s="106">
        <v>0</v>
      </c>
      <c r="M6576" t="b">
        <f t="shared" si="515"/>
        <v>1</v>
      </c>
      <c r="N6576" t="b">
        <f t="shared" si="516"/>
        <v>1</v>
      </c>
      <c r="O6576" t="b">
        <f t="shared" si="517"/>
        <v>1</v>
      </c>
      <c r="P6576" t="b">
        <f t="shared" si="517"/>
        <v>1</v>
      </c>
      <c r="Q6576" t="b">
        <f t="shared" si="518"/>
        <v>1</v>
      </c>
      <c r="R6576" t="b">
        <f t="shared" si="519"/>
        <v>1</v>
      </c>
      <c r="U6576" s="105" t="s">
        <v>567</v>
      </c>
      <c r="V6576" s="105" t="s">
        <v>568</v>
      </c>
      <c r="W6576" s="106">
        <v>91752228</v>
      </c>
      <c r="X6576" s="106">
        <v>0</v>
      </c>
    </row>
    <row r="6577" spans="2:24" x14ac:dyDescent="0.25">
      <c r="B6577" s="105" t="s">
        <v>609</v>
      </c>
      <c r="C6577" s="105" t="s">
        <v>610</v>
      </c>
      <c r="D6577" s="106">
        <v>38048900</v>
      </c>
      <c r="E6577" s="106">
        <v>0</v>
      </c>
      <c r="M6577" t="b">
        <f t="shared" si="515"/>
        <v>1</v>
      </c>
      <c r="N6577" t="b">
        <f t="shared" si="516"/>
        <v>1</v>
      </c>
      <c r="O6577" t="b">
        <f t="shared" si="517"/>
        <v>1</v>
      </c>
      <c r="P6577" t="b">
        <f t="shared" si="517"/>
        <v>1</v>
      </c>
      <c r="Q6577" t="b">
        <f t="shared" si="518"/>
        <v>1</v>
      </c>
      <c r="R6577" t="b">
        <f t="shared" si="519"/>
        <v>1</v>
      </c>
      <c r="U6577" s="105" t="s">
        <v>609</v>
      </c>
      <c r="V6577" s="105" t="s">
        <v>610</v>
      </c>
      <c r="W6577" s="106">
        <v>38048900</v>
      </c>
      <c r="X6577" s="106">
        <v>0</v>
      </c>
    </row>
    <row r="6578" spans="2:24" x14ac:dyDescent="0.25">
      <c r="B6578" s="105" t="s">
        <v>611</v>
      </c>
      <c r="C6578" s="105" t="s">
        <v>610</v>
      </c>
      <c r="D6578" s="106">
        <v>38048900</v>
      </c>
      <c r="E6578" s="106">
        <v>0</v>
      </c>
      <c r="M6578" t="b">
        <f t="shared" si="515"/>
        <v>1</v>
      </c>
      <c r="N6578" t="b">
        <f t="shared" si="516"/>
        <v>1</v>
      </c>
      <c r="O6578" t="b">
        <f t="shared" si="517"/>
        <v>1</v>
      </c>
      <c r="P6578" t="b">
        <f t="shared" si="517"/>
        <v>1</v>
      </c>
      <c r="Q6578" t="b">
        <f t="shared" si="518"/>
        <v>1</v>
      </c>
      <c r="R6578" t="b">
        <f t="shared" si="519"/>
        <v>1</v>
      </c>
      <c r="U6578" s="105" t="s">
        <v>611</v>
      </c>
      <c r="V6578" s="105" t="s">
        <v>610</v>
      </c>
      <c r="W6578" s="106">
        <v>38048900</v>
      </c>
      <c r="X6578" s="106">
        <v>0</v>
      </c>
    </row>
    <row r="6579" spans="2:24" x14ac:dyDescent="0.25">
      <c r="B6579" s="105" t="s">
        <v>612</v>
      </c>
      <c r="C6579" s="105" t="s">
        <v>613</v>
      </c>
      <c r="D6579" s="106">
        <v>25964500</v>
      </c>
      <c r="E6579" s="106">
        <v>0</v>
      </c>
      <c r="M6579" t="b">
        <f t="shared" si="515"/>
        <v>1</v>
      </c>
      <c r="N6579" t="b">
        <f t="shared" si="516"/>
        <v>1</v>
      </c>
      <c r="O6579" t="b">
        <f t="shared" si="517"/>
        <v>1</v>
      </c>
      <c r="P6579" t="b">
        <f t="shared" si="517"/>
        <v>1</v>
      </c>
      <c r="Q6579" t="b">
        <f t="shared" si="518"/>
        <v>1</v>
      </c>
      <c r="R6579" t="b">
        <f t="shared" si="519"/>
        <v>1</v>
      </c>
      <c r="U6579" s="105" t="s">
        <v>612</v>
      </c>
      <c r="V6579" s="105" t="s">
        <v>613</v>
      </c>
      <c r="W6579" s="106">
        <v>25964500</v>
      </c>
      <c r="X6579" s="106">
        <v>0</v>
      </c>
    </row>
    <row r="6580" spans="2:24" x14ac:dyDescent="0.25">
      <c r="B6580" s="105" t="s">
        <v>614</v>
      </c>
      <c r="C6580" s="105" t="s">
        <v>613</v>
      </c>
      <c r="D6580" s="106">
        <v>25964500</v>
      </c>
      <c r="E6580" s="106">
        <v>0</v>
      </c>
      <c r="M6580" t="b">
        <f t="shared" si="515"/>
        <v>1</v>
      </c>
      <c r="N6580" t="b">
        <f t="shared" si="516"/>
        <v>1</v>
      </c>
      <c r="O6580" t="b">
        <f t="shared" si="517"/>
        <v>1</v>
      </c>
      <c r="P6580" t="b">
        <f t="shared" si="517"/>
        <v>1</v>
      </c>
      <c r="Q6580" t="b">
        <f t="shared" si="518"/>
        <v>1</v>
      </c>
      <c r="R6580" t="b">
        <f t="shared" si="519"/>
        <v>1</v>
      </c>
      <c r="U6580" s="105" t="s">
        <v>614</v>
      </c>
      <c r="V6580" s="105" t="s">
        <v>613</v>
      </c>
      <c r="W6580" s="106">
        <v>25964500</v>
      </c>
      <c r="X6580" s="106">
        <v>0</v>
      </c>
    </row>
    <row r="6581" spans="2:24" x14ac:dyDescent="0.25">
      <c r="B6581" s="105" t="s">
        <v>569</v>
      </c>
      <c r="C6581" s="105" t="s">
        <v>570</v>
      </c>
      <c r="D6581" s="106">
        <v>27738828</v>
      </c>
      <c r="E6581" s="106">
        <v>0</v>
      </c>
      <c r="M6581" t="b">
        <f t="shared" si="515"/>
        <v>1</v>
      </c>
      <c r="N6581" t="b">
        <f t="shared" si="516"/>
        <v>1</v>
      </c>
      <c r="O6581" t="b">
        <f t="shared" si="517"/>
        <v>1</v>
      </c>
      <c r="P6581" t="b">
        <f t="shared" si="517"/>
        <v>1</v>
      </c>
      <c r="Q6581" t="b">
        <f t="shared" si="518"/>
        <v>1</v>
      </c>
      <c r="R6581" t="b">
        <f t="shared" si="519"/>
        <v>1</v>
      </c>
      <c r="U6581" s="105" t="s">
        <v>569</v>
      </c>
      <c r="V6581" s="105" t="s">
        <v>570</v>
      </c>
      <c r="W6581" s="106">
        <v>27738828</v>
      </c>
      <c r="X6581" s="106">
        <v>0</v>
      </c>
    </row>
    <row r="6582" spans="2:24" x14ac:dyDescent="0.25">
      <c r="B6582" s="105" t="s">
        <v>571</v>
      </c>
      <c r="C6582" s="105" t="s">
        <v>570</v>
      </c>
      <c r="D6582" s="106">
        <v>27738828</v>
      </c>
      <c r="E6582" s="106">
        <v>0</v>
      </c>
      <c r="M6582" t="b">
        <f t="shared" si="515"/>
        <v>1</v>
      </c>
      <c r="N6582" t="b">
        <f t="shared" si="516"/>
        <v>1</v>
      </c>
      <c r="O6582" t="b">
        <f t="shared" si="517"/>
        <v>1</v>
      </c>
      <c r="P6582" t="b">
        <f t="shared" si="517"/>
        <v>1</v>
      </c>
      <c r="Q6582" t="b">
        <f t="shared" si="518"/>
        <v>1</v>
      </c>
      <c r="R6582" t="b">
        <f t="shared" si="519"/>
        <v>1</v>
      </c>
      <c r="U6582" s="105" t="s">
        <v>571</v>
      </c>
      <c r="V6582" s="105" t="s">
        <v>570</v>
      </c>
      <c r="W6582" s="106">
        <v>27738828</v>
      </c>
      <c r="X6582" s="106">
        <v>0</v>
      </c>
    </row>
    <row r="6583" spans="2:24" x14ac:dyDescent="0.25">
      <c r="B6583" s="105" t="s">
        <v>429</v>
      </c>
      <c r="C6583" s="105" t="s">
        <v>430</v>
      </c>
      <c r="D6583" s="106">
        <v>52322500</v>
      </c>
      <c r="E6583" s="106">
        <v>0</v>
      </c>
      <c r="M6583" t="b">
        <f t="shared" si="515"/>
        <v>1</v>
      </c>
      <c r="N6583" t="b">
        <f t="shared" si="516"/>
        <v>1</v>
      </c>
      <c r="O6583" t="b">
        <f t="shared" si="517"/>
        <v>1</v>
      </c>
      <c r="P6583" t="b">
        <f t="shared" si="517"/>
        <v>1</v>
      </c>
      <c r="Q6583" t="b">
        <f t="shared" si="518"/>
        <v>1</v>
      </c>
      <c r="R6583" t="b">
        <f t="shared" si="519"/>
        <v>1</v>
      </c>
      <c r="U6583" s="105" t="s">
        <v>429</v>
      </c>
      <c r="V6583" s="105" t="s">
        <v>430</v>
      </c>
      <c r="W6583" s="106">
        <v>52322500</v>
      </c>
      <c r="X6583" s="106">
        <v>0</v>
      </c>
    </row>
    <row r="6584" spans="2:24" x14ac:dyDescent="0.25">
      <c r="B6584" s="105" t="s">
        <v>431</v>
      </c>
      <c r="C6584" s="105" t="s">
        <v>432</v>
      </c>
      <c r="D6584" s="106">
        <v>52322500</v>
      </c>
      <c r="E6584" s="106">
        <v>0</v>
      </c>
      <c r="M6584" t="b">
        <f t="shared" si="515"/>
        <v>1</v>
      </c>
      <c r="N6584" t="b">
        <f t="shared" si="516"/>
        <v>1</v>
      </c>
      <c r="O6584" t="b">
        <f t="shared" si="517"/>
        <v>1</v>
      </c>
      <c r="P6584" t="b">
        <f t="shared" si="517"/>
        <v>1</v>
      </c>
      <c r="Q6584" t="b">
        <f t="shared" si="518"/>
        <v>1</v>
      </c>
      <c r="R6584" t="b">
        <f t="shared" si="519"/>
        <v>1</v>
      </c>
      <c r="U6584" s="105" t="s">
        <v>431</v>
      </c>
      <c r="V6584" s="105" t="s">
        <v>432</v>
      </c>
      <c r="W6584" s="106">
        <v>52322500</v>
      </c>
      <c r="X6584" s="106">
        <v>0</v>
      </c>
    </row>
    <row r="6585" spans="2:24" x14ac:dyDescent="0.25">
      <c r="B6585" s="105" t="s">
        <v>433</v>
      </c>
      <c r="C6585" s="105" t="s">
        <v>432</v>
      </c>
      <c r="D6585" s="106">
        <v>13227900</v>
      </c>
      <c r="E6585" s="106">
        <v>0</v>
      </c>
      <c r="M6585" t="b">
        <f t="shared" si="515"/>
        <v>1</v>
      </c>
      <c r="N6585" t="b">
        <f t="shared" si="516"/>
        <v>1</v>
      </c>
      <c r="O6585" t="b">
        <f t="shared" si="517"/>
        <v>1</v>
      </c>
      <c r="P6585" t="b">
        <f t="shared" si="517"/>
        <v>1</v>
      </c>
      <c r="Q6585" t="b">
        <f t="shared" si="518"/>
        <v>1</v>
      </c>
      <c r="R6585" t="b">
        <f t="shared" si="519"/>
        <v>1</v>
      </c>
      <c r="U6585" s="105" t="s">
        <v>433</v>
      </c>
      <c r="V6585" s="105" t="s">
        <v>432</v>
      </c>
      <c r="W6585" s="106">
        <v>13227900</v>
      </c>
      <c r="X6585" s="106">
        <v>0</v>
      </c>
    </row>
    <row r="6586" spans="2:24" x14ac:dyDescent="0.25">
      <c r="B6586" s="105" t="s">
        <v>778</v>
      </c>
      <c r="C6586" s="105" t="s">
        <v>779</v>
      </c>
      <c r="D6586" s="106">
        <v>3300000</v>
      </c>
      <c r="E6586" s="106">
        <v>0</v>
      </c>
      <c r="M6586" t="b">
        <f t="shared" si="515"/>
        <v>1</v>
      </c>
      <c r="N6586" t="b">
        <f t="shared" si="516"/>
        <v>1</v>
      </c>
      <c r="O6586" t="b">
        <f t="shared" si="517"/>
        <v>1</v>
      </c>
      <c r="P6586" t="b">
        <f t="shared" si="517"/>
        <v>1</v>
      </c>
      <c r="Q6586" t="b">
        <f t="shared" si="518"/>
        <v>1</v>
      </c>
      <c r="R6586" t="b">
        <f t="shared" si="519"/>
        <v>1</v>
      </c>
      <c r="U6586" s="105" t="s">
        <v>778</v>
      </c>
      <c r="V6586" s="105" t="s">
        <v>779</v>
      </c>
      <c r="W6586" s="106">
        <v>3300000</v>
      </c>
      <c r="X6586" s="106">
        <v>0</v>
      </c>
    </row>
    <row r="6587" spans="2:24" x14ac:dyDescent="0.25">
      <c r="B6587" s="105" t="s">
        <v>780</v>
      </c>
      <c r="C6587" s="105" t="s">
        <v>781</v>
      </c>
      <c r="D6587" s="106">
        <v>4200000</v>
      </c>
      <c r="E6587" s="106">
        <v>0</v>
      </c>
      <c r="M6587" t="b">
        <f t="shared" si="515"/>
        <v>1</v>
      </c>
      <c r="N6587" t="b">
        <f t="shared" si="516"/>
        <v>1</v>
      </c>
      <c r="O6587" t="b">
        <f t="shared" si="517"/>
        <v>1</v>
      </c>
      <c r="P6587" t="b">
        <f t="shared" si="517"/>
        <v>1</v>
      </c>
      <c r="Q6587" t="b">
        <f t="shared" si="518"/>
        <v>1</v>
      </c>
      <c r="R6587" t="b">
        <f t="shared" si="519"/>
        <v>1</v>
      </c>
      <c r="U6587" s="105" t="s">
        <v>780</v>
      </c>
      <c r="V6587" s="105" t="s">
        <v>781</v>
      </c>
      <c r="W6587" s="106">
        <v>4200000</v>
      </c>
      <c r="X6587" s="106">
        <v>0</v>
      </c>
    </row>
    <row r="6588" spans="2:24" x14ac:dyDescent="0.25">
      <c r="B6588" s="105" t="s">
        <v>782</v>
      </c>
      <c r="C6588" s="105" t="s">
        <v>783</v>
      </c>
      <c r="D6588" s="106">
        <v>5349850</v>
      </c>
      <c r="E6588" s="106">
        <v>0</v>
      </c>
      <c r="M6588" t="b">
        <f t="shared" si="515"/>
        <v>1</v>
      </c>
      <c r="N6588" t="b">
        <f t="shared" si="516"/>
        <v>1</v>
      </c>
      <c r="O6588" t="b">
        <f t="shared" si="517"/>
        <v>1</v>
      </c>
      <c r="P6588" t="b">
        <f t="shared" si="517"/>
        <v>1</v>
      </c>
      <c r="Q6588" t="b">
        <f t="shared" si="518"/>
        <v>1</v>
      </c>
      <c r="R6588" t="b">
        <f t="shared" si="519"/>
        <v>1</v>
      </c>
      <c r="U6588" s="105" t="s">
        <v>782</v>
      </c>
      <c r="V6588" s="105" t="s">
        <v>783</v>
      </c>
      <c r="W6588" s="106">
        <v>5349850</v>
      </c>
      <c r="X6588" s="106">
        <v>0</v>
      </c>
    </row>
    <row r="6589" spans="2:24" x14ac:dyDescent="0.25">
      <c r="B6589" s="105" t="s">
        <v>784</v>
      </c>
      <c r="C6589" s="105" t="s">
        <v>1593</v>
      </c>
      <c r="D6589" s="106">
        <v>8424750</v>
      </c>
      <c r="E6589" s="106">
        <v>0</v>
      </c>
      <c r="M6589" t="b">
        <f t="shared" si="515"/>
        <v>1</v>
      </c>
      <c r="N6589" t="b">
        <f t="shared" si="516"/>
        <v>1</v>
      </c>
      <c r="O6589" t="b">
        <f t="shared" si="517"/>
        <v>1</v>
      </c>
      <c r="P6589" t="b">
        <f t="shared" si="517"/>
        <v>1</v>
      </c>
      <c r="Q6589" t="b">
        <f t="shared" si="518"/>
        <v>1</v>
      </c>
      <c r="R6589" t="b">
        <f t="shared" si="519"/>
        <v>1</v>
      </c>
      <c r="U6589" s="105" t="s">
        <v>784</v>
      </c>
      <c r="V6589" s="105" t="s">
        <v>1593</v>
      </c>
      <c r="W6589" s="106">
        <v>8424750</v>
      </c>
      <c r="X6589" s="106">
        <v>0</v>
      </c>
    </row>
    <row r="6590" spans="2:24" x14ac:dyDescent="0.25">
      <c r="B6590" s="105" t="s">
        <v>785</v>
      </c>
      <c r="C6590" s="105" t="s">
        <v>1594</v>
      </c>
      <c r="D6590" s="106">
        <v>7000000</v>
      </c>
      <c r="E6590" s="106">
        <v>0</v>
      </c>
      <c r="M6590" t="b">
        <f t="shared" si="515"/>
        <v>1</v>
      </c>
      <c r="N6590" t="b">
        <f t="shared" si="516"/>
        <v>1</v>
      </c>
      <c r="O6590" t="b">
        <f t="shared" si="517"/>
        <v>1</v>
      </c>
      <c r="P6590" t="b">
        <f t="shared" si="517"/>
        <v>1</v>
      </c>
      <c r="Q6590" t="b">
        <f t="shared" si="518"/>
        <v>1</v>
      </c>
      <c r="R6590" t="b">
        <f t="shared" si="519"/>
        <v>1</v>
      </c>
      <c r="U6590" s="105" t="s">
        <v>785</v>
      </c>
      <c r="V6590" s="105" t="s">
        <v>1594</v>
      </c>
      <c r="W6590" s="106">
        <v>7000000</v>
      </c>
      <c r="X6590" s="106">
        <v>0</v>
      </c>
    </row>
    <row r="6591" spans="2:24" x14ac:dyDescent="0.25">
      <c r="B6591" s="105" t="s">
        <v>786</v>
      </c>
      <c r="C6591" s="105" t="s">
        <v>787</v>
      </c>
      <c r="D6591" s="106">
        <v>320000</v>
      </c>
      <c r="E6591" s="106">
        <v>0</v>
      </c>
      <c r="M6591" t="b">
        <f t="shared" si="515"/>
        <v>1</v>
      </c>
      <c r="N6591" t="b">
        <f t="shared" si="516"/>
        <v>1</v>
      </c>
      <c r="O6591" t="b">
        <f t="shared" si="517"/>
        <v>1</v>
      </c>
      <c r="P6591" t="b">
        <f t="shared" si="517"/>
        <v>1</v>
      </c>
      <c r="Q6591" t="b">
        <f t="shared" si="518"/>
        <v>1</v>
      </c>
      <c r="R6591" t="b">
        <f t="shared" si="519"/>
        <v>1</v>
      </c>
      <c r="U6591" s="105" t="s">
        <v>786</v>
      </c>
      <c r="V6591" s="105" t="s">
        <v>787</v>
      </c>
      <c r="W6591" s="106">
        <v>320000</v>
      </c>
      <c r="X6591" s="106">
        <v>0</v>
      </c>
    </row>
    <row r="6592" spans="2:24" x14ac:dyDescent="0.25">
      <c r="B6592" s="105" t="s">
        <v>788</v>
      </c>
      <c r="C6592" s="105" t="s">
        <v>789</v>
      </c>
      <c r="D6592" s="106">
        <v>8000000</v>
      </c>
      <c r="E6592" s="106">
        <v>0</v>
      </c>
      <c r="M6592" t="b">
        <f t="shared" si="515"/>
        <v>1</v>
      </c>
      <c r="N6592" t="b">
        <f t="shared" si="516"/>
        <v>1</v>
      </c>
      <c r="O6592" t="b">
        <f t="shared" si="517"/>
        <v>1</v>
      </c>
      <c r="P6592" t="b">
        <f t="shared" si="517"/>
        <v>1</v>
      </c>
      <c r="Q6592" t="b">
        <f t="shared" si="518"/>
        <v>1</v>
      </c>
      <c r="R6592" t="b">
        <f t="shared" si="519"/>
        <v>1</v>
      </c>
      <c r="U6592" s="105" t="s">
        <v>788</v>
      </c>
      <c r="V6592" s="105" t="s">
        <v>789</v>
      </c>
      <c r="W6592" s="106">
        <v>8000000</v>
      </c>
      <c r="X6592" s="106">
        <v>0</v>
      </c>
    </row>
    <row r="6593" spans="2:24" x14ac:dyDescent="0.25">
      <c r="B6593" s="105" t="s">
        <v>790</v>
      </c>
      <c r="C6593" s="105" t="s">
        <v>791</v>
      </c>
      <c r="D6593" s="106">
        <v>2500000</v>
      </c>
      <c r="E6593" s="106">
        <v>0</v>
      </c>
      <c r="M6593" t="b">
        <f t="shared" si="515"/>
        <v>1</v>
      </c>
      <c r="N6593" t="b">
        <f t="shared" si="516"/>
        <v>1</v>
      </c>
      <c r="O6593" t="b">
        <f t="shared" si="517"/>
        <v>1</v>
      </c>
      <c r="P6593" t="b">
        <f t="shared" si="517"/>
        <v>1</v>
      </c>
      <c r="Q6593" t="b">
        <f t="shared" si="518"/>
        <v>1</v>
      </c>
      <c r="R6593" t="b">
        <f t="shared" si="519"/>
        <v>1</v>
      </c>
      <c r="U6593" s="105" t="s">
        <v>790</v>
      </c>
      <c r="V6593" s="105" t="s">
        <v>791</v>
      </c>
      <c r="W6593" s="106">
        <v>2500000</v>
      </c>
      <c r="X6593" s="106">
        <v>0</v>
      </c>
    </row>
    <row r="6594" spans="2:24" x14ac:dyDescent="0.25">
      <c r="B6594" s="105" t="s">
        <v>434</v>
      </c>
      <c r="C6594" s="105" t="s">
        <v>435</v>
      </c>
      <c r="D6594" s="106">
        <v>67508500</v>
      </c>
      <c r="E6594" s="106">
        <v>0</v>
      </c>
      <c r="M6594" t="b">
        <f t="shared" si="515"/>
        <v>1</v>
      </c>
      <c r="N6594" t="b">
        <f t="shared" si="516"/>
        <v>1</v>
      </c>
      <c r="O6594" t="b">
        <f t="shared" si="517"/>
        <v>1</v>
      </c>
      <c r="P6594" t="b">
        <f t="shared" si="517"/>
        <v>1</v>
      </c>
      <c r="Q6594" t="b">
        <f t="shared" si="518"/>
        <v>1</v>
      </c>
      <c r="R6594" t="b">
        <f t="shared" si="519"/>
        <v>1</v>
      </c>
      <c r="U6594" s="105" t="s">
        <v>434</v>
      </c>
      <c r="V6594" s="105" t="s">
        <v>435</v>
      </c>
      <c r="W6594" s="106">
        <v>67508500</v>
      </c>
      <c r="X6594" s="106">
        <v>0</v>
      </c>
    </row>
    <row r="6595" spans="2:24" x14ac:dyDescent="0.25">
      <c r="B6595" s="105" t="s">
        <v>436</v>
      </c>
      <c r="C6595" s="105" t="s">
        <v>437</v>
      </c>
      <c r="D6595" s="106">
        <v>67508500</v>
      </c>
      <c r="E6595" s="106">
        <v>0</v>
      </c>
      <c r="M6595" t="b">
        <f t="shared" si="515"/>
        <v>1</v>
      </c>
      <c r="N6595" t="b">
        <f t="shared" si="516"/>
        <v>1</v>
      </c>
      <c r="O6595" t="b">
        <f t="shared" si="517"/>
        <v>1</v>
      </c>
      <c r="P6595" t="b">
        <f t="shared" si="517"/>
        <v>1</v>
      </c>
      <c r="Q6595" t="b">
        <f t="shared" si="518"/>
        <v>1</v>
      </c>
      <c r="R6595" t="b">
        <f t="shared" si="519"/>
        <v>1</v>
      </c>
      <c r="U6595" s="105" t="s">
        <v>436</v>
      </c>
      <c r="V6595" s="105" t="s">
        <v>437</v>
      </c>
      <c r="W6595" s="106">
        <v>67508500</v>
      </c>
      <c r="X6595" s="106">
        <v>0</v>
      </c>
    </row>
    <row r="6596" spans="2:24" x14ac:dyDescent="0.25">
      <c r="B6596" s="105" t="s">
        <v>438</v>
      </c>
      <c r="C6596" s="105" t="s">
        <v>437</v>
      </c>
      <c r="D6596" s="106">
        <v>43400000</v>
      </c>
      <c r="E6596" s="106">
        <v>0</v>
      </c>
      <c r="M6596" t="b">
        <f t="shared" si="515"/>
        <v>1</v>
      </c>
      <c r="N6596" t="b">
        <f t="shared" si="516"/>
        <v>1</v>
      </c>
      <c r="O6596" t="b">
        <f t="shared" si="517"/>
        <v>1</v>
      </c>
      <c r="P6596" t="b">
        <f t="shared" si="517"/>
        <v>1</v>
      </c>
      <c r="Q6596" t="b">
        <f t="shared" si="518"/>
        <v>1</v>
      </c>
      <c r="R6596" t="b">
        <f t="shared" si="519"/>
        <v>1</v>
      </c>
      <c r="U6596" s="105" t="s">
        <v>438</v>
      </c>
      <c r="V6596" s="105" t="s">
        <v>437</v>
      </c>
      <c r="W6596" s="106">
        <v>43400000</v>
      </c>
      <c r="X6596" s="106">
        <v>0</v>
      </c>
    </row>
    <row r="6597" spans="2:24" x14ac:dyDescent="0.25">
      <c r="B6597" s="105" t="s">
        <v>792</v>
      </c>
      <c r="C6597" s="105" t="s">
        <v>793</v>
      </c>
      <c r="D6597" s="106">
        <v>8600000</v>
      </c>
      <c r="E6597" s="106">
        <v>0</v>
      </c>
      <c r="M6597" t="b">
        <f t="shared" si="515"/>
        <v>1</v>
      </c>
      <c r="N6597" t="b">
        <f t="shared" si="516"/>
        <v>1</v>
      </c>
      <c r="O6597" t="b">
        <f t="shared" si="517"/>
        <v>1</v>
      </c>
      <c r="P6597" t="b">
        <f t="shared" si="517"/>
        <v>1</v>
      </c>
      <c r="Q6597" t="b">
        <f t="shared" si="518"/>
        <v>1</v>
      </c>
      <c r="R6597" t="b">
        <f t="shared" si="519"/>
        <v>1</v>
      </c>
      <c r="U6597" s="105" t="s">
        <v>792</v>
      </c>
      <c r="V6597" s="105" t="s">
        <v>793</v>
      </c>
      <c r="W6597" s="106">
        <v>8600000</v>
      </c>
      <c r="X6597" s="106">
        <v>0</v>
      </c>
    </row>
    <row r="6598" spans="2:24" x14ac:dyDescent="0.25">
      <c r="B6598" s="105" t="s">
        <v>1440</v>
      </c>
      <c r="C6598" s="105" t="s">
        <v>1595</v>
      </c>
      <c r="D6598" s="106">
        <v>9450000</v>
      </c>
      <c r="E6598" s="106">
        <v>0</v>
      </c>
      <c r="M6598" t="b">
        <f t="shared" si="515"/>
        <v>1</v>
      </c>
      <c r="N6598" t="b">
        <f t="shared" si="516"/>
        <v>1</v>
      </c>
      <c r="O6598" t="b">
        <f t="shared" si="517"/>
        <v>1</v>
      </c>
      <c r="P6598" t="b">
        <f t="shared" si="517"/>
        <v>1</v>
      </c>
      <c r="Q6598" t="b">
        <f t="shared" si="518"/>
        <v>1</v>
      </c>
      <c r="R6598" t="b">
        <f t="shared" si="519"/>
        <v>1</v>
      </c>
      <c r="U6598" s="105" t="s">
        <v>1440</v>
      </c>
      <c r="V6598" s="105" t="s">
        <v>1595</v>
      </c>
      <c r="W6598" s="106">
        <v>9450000</v>
      </c>
      <c r="X6598" s="106">
        <v>0</v>
      </c>
    </row>
    <row r="6599" spans="2:24" x14ac:dyDescent="0.25">
      <c r="B6599" s="105" t="s">
        <v>1596</v>
      </c>
      <c r="C6599" s="105" t="s">
        <v>1597</v>
      </c>
      <c r="D6599" s="106">
        <v>6058500</v>
      </c>
      <c r="E6599" s="106">
        <v>0</v>
      </c>
      <c r="M6599" t="b">
        <f t="shared" si="515"/>
        <v>1</v>
      </c>
      <c r="N6599" t="b">
        <f t="shared" si="516"/>
        <v>1</v>
      </c>
      <c r="O6599" t="b">
        <f t="shared" si="517"/>
        <v>1</v>
      </c>
      <c r="P6599" t="b">
        <f t="shared" si="517"/>
        <v>1</v>
      </c>
      <c r="Q6599" t="b">
        <f t="shared" si="518"/>
        <v>1</v>
      </c>
      <c r="R6599" t="b">
        <f t="shared" si="519"/>
        <v>1</v>
      </c>
      <c r="U6599" s="105" t="s">
        <v>1596</v>
      </c>
      <c r="V6599" s="105" t="s">
        <v>1597</v>
      </c>
      <c r="W6599" s="106">
        <v>6058500</v>
      </c>
      <c r="X6599" s="106">
        <v>0</v>
      </c>
    </row>
    <row r="6600" spans="2:24" x14ac:dyDescent="0.25">
      <c r="B6600" s="105" t="s">
        <v>615</v>
      </c>
      <c r="C6600" s="105" t="s">
        <v>616</v>
      </c>
      <c r="D6600" s="106">
        <v>43588600</v>
      </c>
      <c r="E6600" s="106">
        <v>0</v>
      </c>
      <c r="M6600" t="b">
        <f t="shared" si="515"/>
        <v>1</v>
      </c>
      <c r="N6600" t="b">
        <f t="shared" si="516"/>
        <v>1</v>
      </c>
      <c r="O6600" t="b">
        <f t="shared" si="517"/>
        <v>1</v>
      </c>
      <c r="P6600" t="b">
        <f t="shared" si="517"/>
        <v>1</v>
      </c>
      <c r="Q6600" t="b">
        <f t="shared" si="518"/>
        <v>1</v>
      </c>
      <c r="R6600" t="b">
        <f t="shared" si="519"/>
        <v>1</v>
      </c>
      <c r="U6600" s="105" t="s">
        <v>615</v>
      </c>
      <c r="V6600" s="105" t="s">
        <v>616</v>
      </c>
      <c r="W6600" s="106">
        <v>43588600</v>
      </c>
      <c r="X6600" s="106">
        <v>0</v>
      </c>
    </row>
    <row r="6601" spans="2:24" x14ac:dyDescent="0.25">
      <c r="B6601" s="105" t="s">
        <v>617</v>
      </c>
      <c r="C6601" s="105" t="s">
        <v>618</v>
      </c>
      <c r="D6601" s="106">
        <v>43588600</v>
      </c>
      <c r="E6601" s="106">
        <v>0</v>
      </c>
      <c r="M6601" t="b">
        <f t="shared" si="515"/>
        <v>1</v>
      </c>
      <c r="N6601" t="b">
        <f t="shared" si="516"/>
        <v>1</v>
      </c>
      <c r="O6601" t="b">
        <f t="shared" si="517"/>
        <v>1</v>
      </c>
      <c r="P6601" t="b">
        <f t="shared" si="517"/>
        <v>1</v>
      </c>
      <c r="Q6601" t="b">
        <f t="shared" si="518"/>
        <v>1</v>
      </c>
      <c r="R6601" t="b">
        <f t="shared" si="519"/>
        <v>1</v>
      </c>
      <c r="U6601" s="105" t="s">
        <v>617</v>
      </c>
      <c r="V6601" s="105" t="s">
        <v>618</v>
      </c>
      <c r="W6601" s="106">
        <v>43588600</v>
      </c>
      <c r="X6601" s="106">
        <v>0</v>
      </c>
    </row>
    <row r="6602" spans="2:24" x14ac:dyDescent="0.25">
      <c r="B6602" s="105" t="s">
        <v>619</v>
      </c>
      <c r="C6602" s="105" t="s">
        <v>618</v>
      </c>
      <c r="D6602" s="106">
        <v>43588600</v>
      </c>
      <c r="E6602" s="106">
        <v>0</v>
      </c>
      <c r="M6602" t="b">
        <f t="shared" si="515"/>
        <v>1</v>
      </c>
      <c r="N6602" t="b">
        <f t="shared" si="516"/>
        <v>1</v>
      </c>
      <c r="O6602" t="b">
        <f t="shared" si="517"/>
        <v>1</v>
      </c>
      <c r="P6602" t="b">
        <f t="shared" si="517"/>
        <v>1</v>
      </c>
      <c r="Q6602" t="b">
        <f t="shared" si="518"/>
        <v>1</v>
      </c>
      <c r="R6602" t="b">
        <f t="shared" si="519"/>
        <v>1</v>
      </c>
      <c r="U6602" s="105" t="s">
        <v>619</v>
      </c>
      <c r="V6602" s="105" t="s">
        <v>618</v>
      </c>
      <c r="W6602" s="106">
        <v>43588600</v>
      </c>
      <c r="X6602" s="106">
        <v>0</v>
      </c>
    </row>
    <row r="6603" spans="2:24" x14ac:dyDescent="0.25">
      <c r="B6603" s="105" t="s">
        <v>620</v>
      </c>
      <c r="C6603" s="105" t="s">
        <v>621</v>
      </c>
      <c r="D6603" s="106">
        <v>67783000</v>
      </c>
      <c r="E6603" s="106">
        <v>0</v>
      </c>
      <c r="M6603" t="b">
        <f t="shared" si="515"/>
        <v>1</v>
      </c>
      <c r="N6603" t="b">
        <f t="shared" si="516"/>
        <v>1</v>
      </c>
      <c r="O6603" t="b">
        <f t="shared" si="517"/>
        <v>1</v>
      </c>
      <c r="P6603" t="b">
        <f t="shared" si="517"/>
        <v>1</v>
      </c>
      <c r="Q6603" t="b">
        <f t="shared" si="518"/>
        <v>1</v>
      </c>
      <c r="R6603" t="b">
        <f t="shared" si="519"/>
        <v>1</v>
      </c>
      <c r="U6603" s="105" t="s">
        <v>620</v>
      </c>
      <c r="V6603" s="105" t="s">
        <v>621</v>
      </c>
      <c r="W6603" s="106">
        <v>67783000</v>
      </c>
      <c r="X6603" s="106">
        <v>0</v>
      </c>
    </row>
    <row r="6604" spans="2:24" x14ac:dyDescent="0.25">
      <c r="B6604" s="105" t="s">
        <v>622</v>
      </c>
      <c r="C6604" s="105" t="s">
        <v>623</v>
      </c>
      <c r="D6604" s="106">
        <v>67783000</v>
      </c>
      <c r="E6604" s="106">
        <v>0</v>
      </c>
      <c r="M6604" t="b">
        <f t="shared" si="515"/>
        <v>1</v>
      </c>
      <c r="N6604" t="b">
        <f t="shared" si="516"/>
        <v>1</v>
      </c>
      <c r="O6604" t="b">
        <f t="shared" si="517"/>
        <v>1</v>
      </c>
      <c r="P6604" t="b">
        <f t="shared" si="517"/>
        <v>1</v>
      </c>
      <c r="Q6604" t="b">
        <f t="shared" si="518"/>
        <v>1</v>
      </c>
      <c r="R6604" t="b">
        <f t="shared" si="519"/>
        <v>1</v>
      </c>
      <c r="U6604" s="105" t="s">
        <v>622</v>
      </c>
      <c r="V6604" s="105" t="s">
        <v>623</v>
      </c>
      <c r="W6604" s="106">
        <v>67783000</v>
      </c>
      <c r="X6604" s="106">
        <v>0</v>
      </c>
    </row>
    <row r="6605" spans="2:24" x14ac:dyDescent="0.25">
      <c r="B6605" s="105" t="s">
        <v>624</v>
      </c>
      <c r="C6605" s="105" t="s">
        <v>623</v>
      </c>
      <c r="D6605" s="106">
        <v>63403000</v>
      </c>
      <c r="E6605" s="106">
        <v>0</v>
      </c>
      <c r="M6605" t="b">
        <f t="shared" si="515"/>
        <v>1</v>
      </c>
      <c r="N6605" t="b">
        <f t="shared" si="516"/>
        <v>1</v>
      </c>
      <c r="O6605" t="b">
        <f t="shared" si="517"/>
        <v>1</v>
      </c>
      <c r="P6605" t="b">
        <f t="shared" si="517"/>
        <v>1</v>
      </c>
      <c r="Q6605" t="b">
        <f t="shared" si="518"/>
        <v>1</v>
      </c>
      <c r="R6605" t="b">
        <f t="shared" si="519"/>
        <v>1</v>
      </c>
      <c r="U6605" s="105" t="s">
        <v>624</v>
      </c>
      <c r="V6605" s="105" t="s">
        <v>623</v>
      </c>
      <c r="W6605" s="106">
        <v>63403000</v>
      </c>
      <c r="X6605" s="106">
        <v>0</v>
      </c>
    </row>
    <row r="6606" spans="2:24" x14ac:dyDescent="0.25">
      <c r="B6606" s="105" t="s">
        <v>794</v>
      </c>
      <c r="C6606" s="105" t="s">
        <v>1598</v>
      </c>
      <c r="D6606" s="106">
        <v>4380000</v>
      </c>
      <c r="E6606" s="106">
        <v>0</v>
      </c>
      <c r="M6606" t="b">
        <f t="shared" si="515"/>
        <v>1</v>
      </c>
      <c r="N6606" t="b">
        <f t="shared" si="516"/>
        <v>1</v>
      </c>
      <c r="O6606" t="b">
        <f t="shared" si="517"/>
        <v>1</v>
      </c>
      <c r="P6606" t="b">
        <f t="shared" si="517"/>
        <v>1</v>
      </c>
      <c r="Q6606" t="b">
        <f t="shared" si="518"/>
        <v>1</v>
      </c>
      <c r="R6606" t="b">
        <f t="shared" si="519"/>
        <v>1</v>
      </c>
      <c r="U6606" s="105" t="s">
        <v>794</v>
      </c>
      <c r="V6606" s="105" t="s">
        <v>1598</v>
      </c>
      <c r="W6606" s="106">
        <v>4380000</v>
      </c>
      <c r="X6606" s="106">
        <v>0</v>
      </c>
    </row>
    <row r="6607" spans="2:24" x14ac:dyDescent="0.25">
      <c r="B6607" s="105" t="s">
        <v>439</v>
      </c>
      <c r="C6607" s="105" t="s">
        <v>440</v>
      </c>
      <c r="D6607" s="106">
        <v>126103332</v>
      </c>
      <c r="E6607" s="106">
        <v>0</v>
      </c>
      <c r="M6607" t="b">
        <f t="shared" si="515"/>
        <v>1</v>
      </c>
      <c r="N6607" t="b">
        <f t="shared" si="516"/>
        <v>1</v>
      </c>
      <c r="O6607" t="b">
        <f t="shared" si="517"/>
        <v>1</v>
      </c>
      <c r="P6607" t="b">
        <f t="shared" si="517"/>
        <v>1</v>
      </c>
      <c r="Q6607" t="b">
        <f t="shared" si="518"/>
        <v>1</v>
      </c>
      <c r="R6607" t="b">
        <f t="shared" si="519"/>
        <v>1</v>
      </c>
      <c r="U6607" s="105" t="s">
        <v>439</v>
      </c>
      <c r="V6607" s="105" t="s">
        <v>440</v>
      </c>
      <c r="W6607" s="106">
        <v>126103332</v>
      </c>
      <c r="X6607" s="106">
        <v>0</v>
      </c>
    </row>
    <row r="6608" spans="2:24" x14ac:dyDescent="0.25">
      <c r="B6608" s="105" t="s">
        <v>441</v>
      </c>
      <c r="C6608" s="105" t="s">
        <v>442</v>
      </c>
      <c r="D6608" s="106">
        <v>126103332</v>
      </c>
      <c r="E6608" s="106">
        <v>0</v>
      </c>
      <c r="M6608" t="b">
        <f t="shared" si="515"/>
        <v>1</v>
      </c>
      <c r="N6608" t="b">
        <f t="shared" si="516"/>
        <v>1</v>
      </c>
      <c r="O6608" t="b">
        <f t="shared" si="517"/>
        <v>1</v>
      </c>
      <c r="P6608" t="b">
        <f t="shared" si="517"/>
        <v>1</v>
      </c>
      <c r="Q6608" t="b">
        <f t="shared" si="518"/>
        <v>1</v>
      </c>
      <c r="R6608" t="b">
        <f t="shared" si="519"/>
        <v>1</v>
      </c>
      <c r="U6608" s="105" t="s">
        <v>441</v>
      </c>
      <c r="V6608" s="105" t="s">
        <v>442</v>
      </c>
      <c r="W6608" s="106">
        <v>126103332</v>
      </c>
      <c r="X6608" s="106">
        <v>0</v>
      </c>
    </row>
    <row r="6609" spans="2:24" x14ac:dyDescent="0.25">
      <c r="B6609" s="105" t="s">
        <v>443</v>
      </c>
      <c r="C6609" s="105" t="s">
        <v>442</v>
      </c>
      <c r="D6609" s="106">
        <v>43755600</v>
      </c>
      <c r="E6609" s="106">
        <v>0</v>
      </c>
      <c r="M6609" t="b">
        <f t="shared" si="515"/>
        <v>1</v>
      </c>
      <c r="N6609" t="b">
        <f t="shared" si="516"/>
        <v>1</v>
      </c>
      <c r="O6609" t="b">
        <f t="shared" si="517"/>
        <v>1</v>
      </c>
      <c r="P6609" t="b">
        <f t="shared" si="517"/>
        <v>1</v>
      </c>
      <c r="Q6609" t="b">
        <f t="shared" si="518"/>
        <v>1</v>
      </c>
      <c r="R6609" t="b">
        <f t="shared" si="519"/>
        <v>1</v>
      </c>
      <c r="U6609" s="105" t="s">
        <v>443</v>
      </c>
      <c r="V6609" s="105" t="s">
        <v>442</v>
      </c>
      <c r="W6609" s="106">
        <v>43755600</v>
      </c>
      <c r="X6609" s="106">
        <v>0</v>
      </c>
    </row>
    <row r="6610" spans="2:24" x14ac:dyDescent="0.25">
      <c r="B6610" s="105" t="s">
        <v>1441</v>
      </c>
      <c r="C6610" s="105" t="s">
        <v>1442</v>
      </c>
      <c r="D6610" s="106">
        <v>6073975</v>
      </c>
      <c r="E6610" s="106">
        <v>0</v>
      </c>
      <c r="M6610" t="b">
        <f t="shared" si="515"/>
        <v>1</v>
      </c>
      <c r="N6610" t="b">
        <f t="shared" si="516"/>
        <v>1</v>
      </c>
      <c r="O6610" t="b">
        <f t="shared" si="517"/>
        <v>1</v>
      </c>
      <c r="P6610" t="b">
        <f t="shared" si="517"/>
        <v>1</v>
      </c>
      <c r="Q6610" t="b">
        <f t="shared" si="518"/>
        <v>1</v>
      </c>
      <c r="R6610" t="b">
        <f t="shared" si="519"/>
        <v>1</v>
      </c>
      <c r="U6610" s="105" t="s">
        <v>1441</v>
      </c>
      <c r="V6610" s="105" t="s">
        <v>1442</v>
      </c>
      <c r="W6610" s="106">
        <v>6073975</v>
      </c>
      <c r="X6610" s="106">
        <v>0</v>
      </c>
    </row>
    <row r="6611" spans="2:24" x14ac:dyDescent="0.25">
      <c r="B6611" s="105" t="s">
        <v>795</v>
      </c>
      <c r="C6611" s="105" t="s">
        <v>796</v>
      </c>
      <c r="D6611" s="106">
        <v>6890000</v>
      </c>
      <c r="E6611" s="106">
        <v>0</v>
      </c>
      <c r="M6611" t="b">
        <f t="shared" si="515"/>
        <v>1</v>
      </c>
      <c r="N6611" t="b">
        <f t="shared" si="516"/>
        <v>1</v>
      </c>
      <c r="O6611" t="b">
        <f t="shared" si="517"/>
        <v>1</v>
      </c>
      <c r="P6611" t="b">
        <f t="shared" si="517"/>
        <v>1</v>
      </c>
      <c r="Q6611" t="b">
        <f t="shared" si="518"/>
        <v>1</v>
      </c>
      <c r="R6611" t="b">
        <f t="shared" si="519"/>
        <v>1</v>
      </c>
      <c r="U6611" s="105" t="s">
        <v>795</v>
      </c>
      <c r="V6611" s="105" t="s">
        <v>796</v>
      </c>
      <c r="W6611" s="106">
        <v>6890000</v>
      </c>
      <c r="X6611" s="106">
        <v>0</v>
      </c>
    </row>
    <row r="6612" spans="2:24" x14ac:dyDescent="0.25">
      <c r="B6612" s="105" t="s">
        <v>797</v>
      </c>
      <c r="C6612" s="105" t="s">
        <v>1599</v>
      </c>
      <c r="D6612" s="106">
        <v>25900000</v>
      </c>
      <c r="E6612" s="106">
        <v>0</v>
      </c>
      <c r="M6612" t="b">
        <f t="shared" si="515"/>
        <v>1</v>
      </c>
      <c r="N6612" t="b">
        <f t="shared" si="516"/>
        <v>1</v>
      </c>
      <c r="O6612" t="b">
        <f t="shared" si="517"/>
        <v>1</v>
      </c>
      <c r="P6612" t="b">
        <f t="shared" si="517"/>
        <v>1</v>
      </c>
      <c r="Q6612" t="b">
        <f t="shared" si="518"/>
        <v>1</v>
      </c>
      <c r="R6612" t="b">
        <f t="shared" si="519"/>
        <v>1</v>
      </c>
      <c r="U6612" s="105" t="s">
        <v>797</v>
      </c>
      <c r="V6612" s="105" t="s">
        <v>1599</v>
      </c>
      <c r="W6612" s="106">
        <v>25900000</v>
      </c>
      <c r="X6612" s="106">
        <v>0</v>
      </c>
    </row>
    <row r="6613" spans="2:24" x14ac:dyDescent="0.25">
      <c r="B6613" s="105" t="s">
        <v>798</v>
      </c>
      <c r="C6613" s="105" t="s">
        <v>1600</v>
      </c>
      <c r="D6613" s="106">
        <v>2816557</v>
      </c>
      <c r="E6613" s="106">
        <v>0</v>
      </c>
      <c r="M6613" t="b">
        <f t="shared" si="515"/>
        <v>1</v>
      </c>
      <c r="N6613" t="b">
        <f t="shared" si="516"/>
        <v>1</v>
      </c>
      <c r="O6613" t="b">
        <f t="shared" si="517"/>
        <v>1</v>
      </c>
      <c r="P6613" t="b">
        <f t="shared" si="517"/>
        <v>1</v>
      </c>
      <c r="Q6613" t="b">
        <f t="shared" si="518"/>
        <v>1</v>
      </c>
      <c r="R6613" t="b">
        <f t="shared" si="519"/>
        <v>1</v>
      </c>
      <c r="U6613" s="105" t="s">
        <v>798</v>
      </c>
      <c r="V6613" s="105" t="s">
        <v>1600</v>
      </c>
      <c r="W6613" s="106">
        <v>2816557</v>
      </c>
      <c r="X6613" s="106">
        <v>0</v>
      </c>
    </row>
    <row r="6614" spans="2:24" x14ac:dyDescent="0.25">
      <c r="B6614" s="105" t="s">
        <v>799</v>
      </c>
      <c r="C6614" s="105" t="s">
        <v>1443</v>
      </c>
      <c r="D6614" s="106">
        <v>7100000</v>
      </c>
      <c r="E6614" s="106">
        <v>0</v>
      </c>
      <c r="M6614" t="b">
        <f t="shared" si="515"/>
        <v>1</v>
      </c>
      <c r="N6614" t="b">
        <f t="shared" si="516"/>
        <v>1</v>
      </c>
      <c r="O6614" t="b">
        <f t="shared" si="517"/>
        <v>1</v>
      </c>
      <c r="P6614" t="b">
        <f t="shared" si="517"/>
        <v>1</v>
      </c>
      <c r="Q6614" t="b">
        <f t="shared" si="518"/>
        <v>1</v>
      </c>
      <c r="R6614" t="b">
        <f t="shared" si="519"/>
        <v>1</v>
      </c>
      <c r="U6614" s="105" t="s">
        <v>799</v>
      </c>
      <c r="V6614" s="105" t="s">
        <v>1443</v>
      </c>
      <c r="W6614" s="106">
        <v>7100000</v>
      </c>
      <c r="X6614" s="106">
        <v>0</v>
      </c>
    </row>
    <row r="6615" spans="2:24" x14ac:dyDescent="0.25">
      <c r="B6615" s="105" t="s">
        <v>800</v>
      </c>
      <c r="C6615" s="105" t="s">
        <v>1444</v>
      </c>
      <c r="D6615" s="106">
        <v>2285000</v>
      </c>
      <c r="E6615" s="106">
        <v>0</v>
      </c>
      <c r="M6615" t="b">
        <f t="shared" si="515"/>
        <v>1</v>
      </c>
      <c r="N6615" t="b">
        <f t="shared" si="516"/>
        <v>1</v>
      </c>
      <c r="O6615" t="b">
        <f t="shared" si="517"/>
        <v>1</v>
      </c>
      <c r="P6615" t="b">
        <f t="shared" si="517"/>
        <v>1</v>
      </c>
      <c r="Q6615" t="b">
        <f t="shared" si="518"/>
        <v>1</v>
      </c>
      <c r="R6615" t="b">
        <f t="shared" si="519"/>
        <v>1</v>
      </c>
      <c r="U6615" s="105" t="s">
        <v>800</v>
      </c>
      <c r="V6615" s="105" t="s">
        <v>1444</v>
      </c>
      <c r="W6615" s="106">
        <v>2285000</v>
      </c>
      <c r="X6615" s="106">
        <v>0</v>
      </c>
    </row>
    <row r="6616" spans="2:24" x14ac:dyDescent="0.25">
      <c r="B6616" s="105" t="s">
        <v>1445</v>
      </c>
      <c r="C6616" s="105" t="s">
        <v>1446</v>
      </c>
      <c r="D6616" s="106">
        <v>1645000</v>
      </c>
      <c r="E6616" s="106">
        <v>0</v>
      </c>
      <c r="M6616" t="b">
        <f t="shared" si="515"/>
        <v>1</v>
      </c>
      <c r="N6616" t="b">
        <f t="shared" si="516"/>
        <v>1</v>
      </c>
      <c r="O6616" t="b">
        <f t="shared" si="517"/>
        <v>1</v>
      </c>
      <c r="P6616" t="b">
        <f t="shared" si="517"/>
        <v>1</v>
      </c>
      <c r="Q6616" t="b">
        <f t="shared" si="518"/>
        <v>1</v>
      </c>
      <c r="R6616" t="b">
        <f t="shared" si="519"/>
        <v>1</v>
      </c>
      <c r="U6616" s="105" t="s">
        <v>1445</v>
      </c>
      <c r="V6616" s="105" t="s">
        <v>1446</v>
      </c>
      <c r="W6616" s="106">
        <v>1645000</v>
      </c>
      <c r="X6616" s="106">
        <v>0</v>
      </c>
    </row>
    <row r="6617" spans="2:24" x14ac:dyDescent="0.25">
      <c r="B6617" s="105" t="s">
        <v>1447</v>
      </c>
      <c r="C6617" s="105" t="s">
        <v>1601</v>
      </c>
      <c r="D6617" s="106">
        <v>2210000</v>
      </c>
      <c r="E6617" s="106">
        <v>0</v>
      </c>
      <c r="M6617" t="b">
        <f t="shared" si="515"/>
        <v>1</v>
      </c>
      <c r="N6617" t="b">
        <f t="shared" si="516"/>
        <v>1</v>
      </c>
      <c r="O6617" t="b">
        <f t="shared" si="517"/>
        <v>1</v>
      </c>
      <c r="P6617" t="b">
        <f t="shared" si="517"/>
        <v>1</v>
      </c>
      <c r="Q6617" t="b">
        <f t="shared" si="518"/>
        <v>1</v>
      </c>
      <c r="R6617" t="b">
        <f t="shared" si="519"/>
        <v>1</v>
      </c>
      <c r="U6617" s="105" t="s">
        <v>1447</v>
      </c>
      <c r="V6617" s="105" t="s">
        <v>1601</v>
      </c>
      <c r="W6617" s="106">
        <v>2210000</v>
      </c>
      <c r="X6617" s="106">
        <v>0</v>
      </c>
    </row>
    <row r="6618" spans="2:24" x14ac:dyDescent="0.25">
      <c r="B6618" s="105" t="s">
        <v>1448</v>
      </c>
      <c r="C6618" s="105" t="s">
        <v>1602</v>
      </c>
      <c r="D6618" s="106">
        <v>2900000</v>
      </c>
      <c r="E6618" s="106">
        <v>0</v>
      </c>
      <c r="M6618" t="b">
        <f t="shared" si="515"/>
        <v>1</v>
      </c>
      <c r="N6618" t="b">
        <f t="shared" si="516"/>
        <v>1</v>
      </c>
      <c r="O6618" t="b">
        <f t="shared" si="517"/>
        <v>1</v>
      </c>
      <c r="P6618" t="b">
        <f t="shared" si="517"/>
        <v>1</v>
      </c>
      <c r="Q6618" t="b">
        <f t="shared" si="518"/>
        <v>1</v>
      </c>
      <c r="R6618" t="b">
        <f t="shared" si="519"/>
        <v>1</v>
      </c>
      <c r="U6618" s="105" t="s">
        <v>1448</v>
      </c>
      <c r="V6618" s="105" t="s">
        <v>1602</v>
      </c>
      <c r="W6618" s="106">
        <v>2900000</v>
      </c>
      <c r="X6618" s="106">
        <v>0</v>
      </c>
    </row>
    <row r="6619" spans="2:24" x14ac:dyDescent="0.25">
      <c r="B6619" s="105" t="s">
        <v>1449</v>
      </c>
      <c r="C6619" s="105" t="s">
        <v>1450</v>
      </c>
      <c r="D6619" s="106">
        <v>1800000</v>
      </c>
      <c r="E6619" s="106">
        <v>0</v>
      </c>
      <c r="M6619" t="b">
        <f t="shared" ref="M6619:M6682" si="520">+B6619=U6619</f>
        <v>1</v>
      </c>
      <c r="N6619" t="b">
        <f t="shared" ref="N6619:N6682" si="521">+C6619=V6619</f>
        <v>1</v>
      </c>
      <c r="O6619" t="b">
        <f t="shared" ref="O6619:P6682" si="522">+D6619=W6619</f>
        <v>1</v>
      </c>
      <c r="P6619" t="b">
        <f t="shared" si="522"/>
        <v>1</v>
      </c>
      <c r="Q6619" t="b">
        <f t="shared" ref="Q6619:Q6682" si="523">+F6619=Y6619</f>
        <v>1</v>
      </c>
      <c r="R6619" t="b">
        <f t="shared" ref="R6619:R6682" si="524">+G6619=Z6619</f>
        <v>1</v>
      </c>
      <c r="U6619" s="105" t="s">
        <v>1449</v>
      </c>
      <c r="V6619" s="105" t="s">
        <v>1450</v>
      </c>
      <c r="W6619" s="106">
        <v>1800000</v>
      </c>
      <c r="X6619" s="106">
        <v>0</v>
      </c>
    </row>
    <row r="6620" spans="2:24" x14ac:dyDescent="0.25">
      <c r="B6620" s="105" t="s">
        <v>1451</v>
      </c>
      <c r="C6620" s="105" t="s">
        <v>1603</v>
      </c>
      <c r="D6620" s="106">
        <v>10200000</v>
      </c>
      <c r="E6620" s="106">
        <v>0</v>
      </c>
      <c r="M6620" t="b">
        <f t="shared" si="520"/>
        <v>1</v>
      </c>
      <c r="N6620" t="b">
        <f t="shared" si="521"/>
        <v>1</v>
      </c>
      <c r="O6620" t="b">
        <f t="shared" si="522"/>
        <v>1</v>
      </c>
      <c r="P6620" t="b">
        <f t="shared" si="522"/>
        <v>1</v>
      </c>
      <c r="Q6620" t="b">
        <f t="shared" si="523"/>
        <v>1</v>
      </c>
      <c r="R6620" t="b">
        <f t="shared" si="524"/>
        <v>1</v>
      </c>
      <c r="U6620" s="105" t="s">
        <v>1451</v>
      </c>
      <c r="V6620" s="105" t="s">
        <v>1603</v>
      </c>
      <c r="W6620" s="106">
        <v>10200000</v>
      </c>
      <c r="X6620" s="106">
        <v>0</v>
      </c>
    </row>
    <row r="6621" spans="2:24" x14ac:dyDescent="0.25">
      <c r="B6621" s="105" t="s">
        <v>1452</v>
      </c>
      <c r="C6621" s="105" t="s">
        <v>1453</v>
      </c>
      <c r="D6621" s="106">
        <v>5450000</v>
      </c>
      <c r="E6621" s="106">
        <v>0</v>
      </c>
      <c r="M6621" t="b">
        <f t="shared" si="520"/>
        <v>1</v>
      </c>
      <c r="N6621" t="b">
        <f t="shared" si="521"/>
        <v>1</v>
      </c>
      <c r="O6621" t="b">
        <f t="shared" si="522"/>
        <v>1</v>
      </c>
      <c r="P6621" t="b">
        <f t="shared" si="522"/>
        <v>1</v>
      </c>
      <c r="Q6621" t="b">
        <f t="shared" si="523"/>
        <v>1</v>
      </c>
      <c r="R6621" t="b">
        <f t="shared" si="524"/>
        <v>1</v>
      </c>
      <c r="U6621" s="105" t="s">
        <v>1452</v>
      </c>
      <c r="V6621" s="105" t="s">
        <v>1453</v>
      </c>
      <c r="W6621" s="106">
        <v>5450000</v>
      </c>
      <c r="X6621" s="106">
        <v>0</v>
      </c>
    </row>
    <row r="6622" spans="2:24" x14ac:dyDescent="0.25">
      <c r="B6622" s="105" t="s">
        <v>1454</v>
      </c>
      <c r="C6622" s="105" t="s">
        <v>1604</v>
      </c>
      <c r="D6622" s="106">
        <v>7077200</v>
      </c>
      <c r="E6622" s="106">
        <v>0</v>
      </c>
      <c r="M6622" t="b">
        <f t="shared" si="520"/>
        <v>1</v>
      </c>
      <c r="N6622" t="b">
        <f t="shared" si="521"/>
        <v>1</v>
      </c>
      <c r="O6622" t="b">
        <f t="shared" si="522"/>
        <v>1</v>
      </c>
      <c r="P6622" t="b">
        <f t="shared" si="522"/>
        <v>1</v>
      </c>
      <c r="Q6622" t="b">
        <f t="shared" si="523"/>
        <v>1</v>
      </c>
      <c r="R6622" t="b">
        <f t="shared" si="524"/>
        <v>1</v>
      </c>
      <c r="U6622" s="105" t="s">
        <v>1454</v>
      </c>
      <c r="V6622" s="105" t="s">
        <v>1604</v>
      </c>
      <c r="W6622" s="106">
        <v>7077200</v>
      </c>
      <c r="X6622" s="106">
        <v>0</v>
      </c>
    </row>
    <row r="6623" spans="2:24" x14ac:dyDescent="0.25">
      <c r="B6623" s="105" t="s">
        <v>625</v>
      </c>
      <c r="C6623" s="105" t="s">
        <v>626</v>
      </c>
      <c r="D6623" s="106">
        <v>53044500</v>
      </c>
      <c r="E6623" s="106">
        <v>0</v>
      </c>
      <c r="M6623" t="b">
        <f t="shared" si="520"/>
        <v>1</v>
      </c>
      <c r="N6623" t="b">
        <f t="shared" si="521"/>
        <v>1</v>
      </c>
      <c r="O6623" t="b">
        <f t="shared" si="522"/>
        <v>1</v>
      </c>
      <c r="P6623" t="b">
        <f t="shared" si="522"/>
        <v>1</v>
      </c>
      <c r="Q6623" t="b">
        <f t="shared" si="523"/>
        <v>1</v>
      </c>
      <c r="R6623" t="b">
        <f t="shared" si="524"/>
        <v>1</v>
      </c>
      <c r="U6623" s="105" t="s">
        <v>625</v>
      </c>
      <c r="V6623" s="105" t="s">
        <v>626</v>
      </c>
      <c r="W6623" s="106">
        <v>53044500</v>
      </c>
      <c r="X6623" s="106">
        <v>0</v>
      </c>
    </row>
    <row r="6624" spans="2:24" x14ac:dyDescent="0.25">
      <c r="B6624" s="105" t="s">
        <v>627</v>
      </c>
      <c r="C6624" s="105" t="s">
        <v>628</v>
      </c>
      <c r="D6624" s="106">
        <v>53044500</v>
      </c>
      <c r="E6624" s="106">
        <v>0</v>
      </c>
      <c r="M6624" t="b">
        <f t="shared" si="520"/>
        <v>1</v>
      </c>
      <c r="N6624" t="b">
        <f t="shared" si="521"/>
        <v>1</v>
      </c>
      <c r="O6624" t="b">
        <f t="shared" si="522"/>
        <v>1</v>
      </c>
      <c r="P6624" t="b">
        <f t="shared" si="522"/>
        <v>1</v>
      </c>
      <c r="Q6624" t="b">
        <f t="shared" si="523"/>
        <v>1</v>
      </c>
      <c r="R6624" t="b">
        <f t="shared" si="524"/>
        <v>1</v>
      </c>
      <c r="U6624" s="105" t="s">
        <v>627</v>
      </c>
      <c r="V6624" s="105" t="s">
        <v>628</v>
      </c>
      <c r="W6624" s="106">
        <v>53044500</v>
      </c>
      <c r="X6624" s="106">
        <v>0</v>
      </c>
    </row>
    <row r="6625" spans="2:24" x14ac:dyDescent="0.25">
      <c r="B6625" s="105" t="s">
        <v>629</v>
      </c>
      <c r="C6625" s="105" t="s">
        <v>628</v>
      </c>
      <c r="D6625" s="106">
        <v>53044500</v>
      </c>
      <c r="E6625" s="106">
        <v>0</v>
      </c>
      <c r="M6625" t="b">
        <f t="shared" si="520"/>
        <v>1</v>
      </c>
      <c r="N6625" t="b">
        <f t="shared" si="521"/>
        <v>1</v>
      </c>
      <c r="O6625" t="b">
        <f t="shared" si="522"/>
        <v>1</v>
      </c>
      <c r="P6625" t="b">
        <f t="shared" si="522"/>
        <v>1</v>
      </c>
      <c r="Q6625" t="b">
        <f t="shared" si="523"/>
        <v>1</v>
      </c>
      <c r="R6625" t="b">
        <f t="shared" si="524"/>
        <v>1</v>
      </c>
      <c r="U6625" s="105" t="s">
        <v>629</v>
      </c>
      <c r="V6625" s="105" t="s">
        <v>628</v>
      </c>
      <c r="W6625" s="106">
        <v>53044500</v>
      </c>
      <c r="X6625" s="106">
        <v>0</v>
      </c>
    </row>
    <row r="6626" spans="2:24" x14ac:dyDescent="0.25">
      <c r="B6626" s="105" t="s">
        <v>489</v>
      </c>
      <c r="C6626" s="105" t="s">
        <v>490</v>
      </c>
      <c r="D6626" s="106">
        <v>30828400</v>
      </c>
      <c r="E6626" s="106">
        <v>0</v>
      </c>
      <c r="M6626" t="b">
        <f t="shared" si="520"/>
        <v>1</v>
      </c>
      <c r="N6626" t="b">
        <f t="shared" si="521"/>
        <v>1</v>
      </c>
      <c r="O6626" t="b">
        <f t="shared" si="522"/>
        <v>1</v>
      </c>
      <c r="P6626" t="b">
        <f t="shared" si="522"/>
        <v>1</v>
      </c>
      <c r="Q6626" t="b">
        <f t="shared" si="523"/>
        <v>1</v>
      </c>
      <c r="R6626" t="b">
        <f t="shared" si="524"/>
        <v>1</v>
      </c>
      <c r="U6626" s="105" t="s">
        <v>489</v>
      </c>
      <c r="V6626" s="105" t="s">
        <v>490</v>
      </c>
      <c r="W6626" s="106">
        <v>30828400</v>
      </c>
      <c r="X6626" s="106">
        <v>0</v>
      </c>
    </row>
    <row r="6627" spans="2:24" x14ac:dyDescent="0.25">
      <c r="B6627" s="105" t="s">
        <v>491</v>
      </c>
      <c r="C6627" s="105" t="s">
        <v>492</v>
      </c>
      <c r="D6627" s="106">
        <v>30828400</v>
      </c>
      <c r="E6627" s="106">
        <v>0</v>
      </c>
      <c r="M6627" t="b">
        <f t="shared" si="520"/>
        <v>1</v>
      </c>
      <c r="N6627" t="b">
        <f t="shared" si="521"/>
        <v>1</v>
      </c>
      <c r="O6627" t="b">
        <f t="shared" si="522"/>
        <v>1</v>
      </c>
      <c r="P6627" t="b">
        <f t="shared" si="522"/>
        <v>1</v>
      </c>
      <c r="Q6627" t="b">
        <f t="shared" si="523"/>
        <v>1</v>
      </c>
      <c r="R6627" t="b">
        <f t="shared" si="524"/>
        <v>1</v>
      </c>
      <c r="U6627" s="105" t="s">
        <v>491</v>
      </c>
      <c r="V6627" s="105" t="s">
        <v>492</v>
      </c>
      <c r="W6627" s="106">
        <v>30828400</v>
      </c>
      <c r="X6627" s="106">
        <v>0</v>
      </c>
    </row>
    <row r="6628" spans="2:24" x14ac:dyDescent="0.25">
      <c r="B6628" s="105" t="s">
        <v>493</v>
      </c>
      <c r="C6628" s="105" t="s">
        <v>492</v>
      </c>
      <c r="D6628" s="106">
        <v>30828400</v>
      </c>
      <c r="E6628" s="106">
        <v>0</v>
      </c>
      <c r="M6628" t="b">
        <f t="shared" si="520"/>
        <v>1</v>
      </c>
      <c r="N6628" t="b">
        <f t="shared" si="521"/>
        <v>1</v>
      </c>
      <c r="O6628" t="b">
        <f t="shared" si="522"/>
        <v>1</v>
      </c>
      <c r="P6628" t="b">
        <f t="shared" si="522"/>
        <v>1</v>
      </c>
      <c r="Q6628" t="b">
        <f t="shared" si="523"/>
        <v>1</v>
      </c>
      <c r="R6628" t="b">
        <f t="shared" si="524"/>
        <v>1</v>
      </c>
      <c r="U6628" s="105" t="s">
        <v>493</v>
      </c>
      <c r="V6628" s="105" t="s">
        <v>492</v>
      </c>
      <c r="W6628" s="106">
        <v>30828400</v>
      </c>
      <c r="X6628" s="106">
        <v>0</v>
      </c>
    </row>
    <row r="6629" spans="2:24" x14ac:dyDescent="0.25">
      <c r="B6629" s="105" t="s">
        <v>630</v>
      </c>
      <c r="C6629" s="105" t="s">
        <v>631</v>
      </c>
      <c r="D6629" s="106">
        <v>38741800</v>
      </c>
      <c r="E6629" s="106">
        <v>0</v>
      </c>
      <c r="M6629" t="b">
        <f t="shared" si="520"/>
        <v>1</v>
      </c>
      <c r="N6629" t="b">
        <f t="shared" si="521"/>
        <v>1</v>
      </c>
      <c r="O6629" t="b">
        <f t="shared" si="522"/>
        <v>1</v>
      </c>
      <c r="P6629" t="b">
        <f t="shared" si="522"/>
        <v>1</v>
      </c>
      <c r="Q6629" t="b">
        <f t="shared" si="523"/>
        <v>1</v>
      </c>
      <c r="R6629" t="b">
        <f t="shared" si="524"/>
        <v>1</v>
      </c>
      <c r="U6629" s="105" t="s">
        <v>630</v>
      </c>
      <c r="V6629" s="105" t="s">
        <v>631</v>
      </c>
      <c r="W6629" s="106">
        <v>38741800</v>
      </c>
      <c r="X6629" s="106">
        <v>0</v>
      </c>
    </row>
    <row r="6630" spans="2:24" x14ac:dyDescent="0.25">
      <c r="B6630" s="105" t="s">
        <v>632</v>
      </c>
      <c r="C6630" s="105" t="s">
        <v>633</v>
      </c>
      <c r="D6630" s="106">
        <v>38741800</v>
      </c>
      <c r="E6630" s="106">
        <v>0</v>
      </c>
      <c r="M6630" t="b">
        <f t="shared" si="520"/>
        <v>1</v>
      </c>
      <c r="N6630" t="b">
        <f t="shared" si="521"/>
        <v>1</v>
      </c>
      <c r="O6630" t="b">
        <f t="shared" si="522"/>
        <v>1</v>
      </c>
      <c r="P6630" t="b">
        <f t="shared" si="522"/>
        <v>1</v>
      </c>
      <c r="Q6630" t="b">
        <f t="shared" si="523"/>
        <v>1</v>
      </c>
      <c r="R6630" t="b">
        <f t="shared" si="524"/>
        <v>1</v>
      </c>
      <c r="U6630" s="105" t="s">
        <v>632</v>
      </c>
      <c r="V6630" s="105" t="s">
        <v>633</v>
      </c>
      <c r="W6630" s="106">
        <v>38741800</v>
      </c>
      <c r="X6630" s="106">
        <v>0</v>
      </c>
    </row>
    <row r="6631" spans="2:24" x14ac:dyDescent="0.25">
      <c r="B6631" s="105" t="s">
        <v>634</v>
      </c>
      <c r="C6631" s="105" t="s">
        <v>633</v>
      </c>
      <c r="D6631" s="106">
        <v>38741800</v>
      </c>
      <c r="E6631" s="106">
        <v>0</v>
      </c>
      <c r="M6631" t="b">
        <f t="shared" si="520"/>
        <v>1</v>
      </c>
      <c r="N6631" t="b">
        <f t="shared" si="521"/>
        <v>1</v>
      </c>
      <c r="O6631" t="b">
        <f t="shared" si="522"/>
        <v>1</v>
      </c>
      <c r="P6631" t="b">
        <f t="shared" si="522"/>
        <v>1</v>
      </c>
      <c r="Q6631" t="b">
        <f t="shared" si="523"/>
        <v>1</v>
      </c>
      <c r="R6631" t="b">
        <f t="shared" si="524"/>
        <v>1</v>
      </c>
      <c r="U6631" s="105" t="s">
        <v>634</v>
      </c>
      <c r="V6631" s="105" t="s">
        <v>633</v>
      </c>
      <c r="W6631" s="106">
        <v>38741800</v>
      </c>
      <c r="X6631" s="106">
        <v>0</v>
      </c>
    </row>
    <row r="6632" spans="2:24" x14ac:dyDescent="0.25">
      <c r="B6632" s="105" t="s">
        <v>444</v>
      </c>
      <c r="C6632" s="105" t="s">
        <v>445</v>
      </c>
      <c r="D6632" s="106">
        <v>66646400</v>
      </c>
      <c r="E6632" s="106">
        <v>0</v>
      </c>
      <c r="M6632" t="b">
        <f t="shared" si="520"/>
        <v>1</v>
      </c>
      <c r="N6632" t="b">
        <f t="shared" si="521"/>
        <v>1</v>
      </c>
      <c r="O6632" t="b">
        <f t="shared" si="522"/>
        <v>1</v>
      </c>
      <c r="P6632" t="b">
        <f t="shared" si="522"/>
        <v>1</v>
      </c>
      <c r="Q6632" t="b">
        <f t="shared" si="523"/>
        <v>1</v>
      </c>
      <c r="R6632" t="b">
        <f t="shared" si="524"/>
        <v>1</v>
      </c>
      <c r="U6632" s="105" t="s">
        <v>444</v>
      </c>
      <c r="V6632" s="105" t="s">
        <v>445</v>
      </c>
      <c r="W6632" s="106">
        <v>66646400</v>
      </c>
      <c r="X6632" s="106">
        <v>0</v>
      </c>
    </row>
    <row r="6633" spans="2:24" x14ac:dyDescent="0.25">
      <c r="B6633" s="105" t="s">
        <v>446</v>
      </c>
      <c r="C6633" s="105" t="s">
        <v>447</v>
      </c>
      <c r="D6633" s="106">
        <v>66646400</v>
      </c>
      <c r="E6633" s="106">
        <v>0</v>
      </c>
      <c r="M6633" t="b">
        <f t="shared" si="520"/>
        <v>1</v>
      </c>
      <c r="N6633" t="b">
        <f t="shared" si="521"/>
        <v>1</v>
      </c>
      <c r="O6633" t="b">
        <f t="shared" si="522"/>
        <v>1</v>
      </c>
      <c r="P6633" t="b">
        <f t="shared" si="522"/>
        <v>1</v>
      </c>
      <c r="Q6633" t="b">
        <f t="shared" si="523"/>
        <v>1</v>
      </c>
      <c r="R6633" t="b">
        <f t="shared" si="524"/>
        <v>1</v>
      </c>
      <c r="U6633" s="105" t="s">
        <v>446</v>
      </c>
      <c r="V6633" s="105" t="s">
        <v>447</v>
      </c>
      <c r="W6633" s="106">
        <v>66646400</v>
      </c>
      <c r="X6633" s="106">
        <v>0</v>
      </c>
    </row>
    <row r="6634" spans="2:24" x14ac:dyDescent="0.25">
      <c r="B6634" s="105" t="s">
        <v>448</v>
      </c>
      <c r="C6634" s="105" t="s">
        <v>449</v>
      </c>
      <c r="D6634" s="106">
        <v>32946400</v>
      </c>
      <c r="E6634" s="106">
        <v>0</v>
      </c>
      <c r="M6634" t="b">
        <f t="shared" si="520"/>
        <v>1</v>
      </c>
      <c r="N6634" t="b">
        <f t="shared" si="521"/>
        <v>1</v>
      </c>
      <c r="O6634" t="b">
        <f t="shared" si="522"/>
        <v>1</v>
      </c>
      <c r="P6634" t="b">
        <f t="shared" si="522"/>
        <v>1</v>
      </c>
      <c r="Q6634" t="b">
        <f t="shared" si="523"/>
        <v>1</v>
      </c>
      <c r="R6634" t="b">
        <f t="shared" si="524"/>
        <v>1</v>
      </c>
      <c r="U6634" s="105" t="s">
        <v>448</v>
      </c>
      <c r="V6634" s="105" t="s">
        <v>449</v>
      </c>
      <c r="W6634" s="106">
        <v>32946400</v>
      </c>
      <c r="X6634" s="106">
        <v>0</v>
      </c>
    </row>
    <row r="6635" spans="2:24" x14ac:dyDescent="0.25">
      <c r="B6635" s="105" t="s">
        <v>1455</v>
      </c>
      <c r="C6635" s="105" t="s">
        <v>1456</v>
      </c>
      <c r="D6635" s="106">
        <v>33700000</v>
      </c>
      <c r="E6635" s="106">
        <v>0</v>
      </c>
      <c r="M6635" t="b">
        <f t="shared" si="520"/>
        <v>1</v>
      </c>
      <c r="N6635" t="b">
        <f t="shared" si="521"/>
        <v>1</v>
      </c>
      <c r="O6635" t="b">
        <f t="shared" si="522"/>
        <v>1</v>
      </c>
      <c r="P6635" t="b">
        <f t="shared" si="522"/>
        <v>1</v>
      </c>
      <c r="Q6635" t="b">
        <f t="shared" si="523"/>
        <v>1</v>
      </c>
      <c r="R6635" t="b">
        <f t="shared" si="524"/>
        <v>1</v>
      </c>
      <c r="U6635" s="105" t="s">
        <v>1455</v>
      </c>
      <c r="V6635" s="105" t="s">
        <v>1456</v>
      </c>
      <c r="W6635" s="106">
        <v>33700000</v>
      </c>
      <c r="X6635" s="106">
        <v>0</v>
      </c>
    </row>
    <row r="6636" spans="2:24" x14ac:dyDescent="0.25">
      <c r="B6636" s="105" t="s">
        <v>494</v>
      </c>
      <c r="C6636" s="105" t="s">
        <v>495</v>
      </c>
      <c r="D6636" s="106">
        <v>42942520</v>
      </c>
      <c r="E6636" s="106">
        <v>0</v>
      </c>
      <c r="M6636" t="b">
        <f t="shared" si="520"/>
        <v>1</v>
      </c>
      <c r="N6636" t="b">
        <f t="shared" si="521"/>
        <v>1</v>
      </c>
      <c r="O6636" t="b">
        <f t="shared" si="522"/>
        <v>1</v>
      </c>
      <c r="P6636" t="b">
        <f t="shared" si="522"/>
        <v>1</v>
      </c>
      <c r="Q6636" t="b">
        <f t="shared" si="523"/>
        <v>1</v>
      </c>
      <c r="R6636" t="b">
        <f t="shared" si="524"/>
        <v>1</v>
      </c>
      <c r="U6636" s="105" t="s">
        <v>494</v>
      </c>
      <c r="V6636" s="105" t="s">
        <v>495</v>
      </c>
      <c r="W6636" s="106">
        <v>42942520</v>
      </c>
      <c r="X6636" s="106">
        <v>0</v>
      </c>
    </row>
    <row r="6637" spans="2:24" x14ac:dyDescent="0.25">
      <c r="B6637" s="105" t="s">
        <v>496</v>
      </c>
      <c r="C6637" s="105" t="s">
        <v>497</v>
      </c>
      <c r="D6637" s="106">
        <v>42942520</v>
      </c>
      <c r="E6637" s="106">
        <v>0</v>
      </c>
      <c r="M6637" t="b">
        <f t="shared" si="520"/>
        <v>1</v>
      </c>
      <c r="N6637" t="b">
        <f t="shared" si="521"/>
        <v>1</v>
      </c>
      <c r="O6637" t="b">
        <f t="shared" si="522"/>
        <v>1</v>
      </c>
      <c r="P6637" t="b">
        <f t="shared" si="522"/>
        <v>1</v>
      </c>
      <c r="Q6637" t="b">
        <f t="shared" si="523"/>
        <v>1</v>
      </c>
      <c r="R6637" t="b">
        <f t="shared" si="524"/>
        <v>1</v>
      </c>
      <c r="U6637" s="105" t="s">
        <v>496</v>
      </c>
      <c r="V6637" s="105" t="s">
        <v>497</v>
      </c>
      <c r="W6637" s="106">
        <v>42942520</v>
      </c>
      <c r="X6637" s="106">
        <v>0</v>
      </c>
    </row>
    <row r="6638" spans="2:24" x14ac:dyDescent="0.25">
      <c r="B6638" s="105" t="s">
        <v>498</v>
      </c>
      <c r="C6638" s="105" t="s">
        <v>497</v>
      </c>
      <c r="D6638" s="106">
        <v>42942520</v>
      </c>
      <c r="E6638" s="106">
        <v>0</v>
      </c>
      <c r="M6638" t="b">
        <f t="shared" si="520"/>
        <v>1</v>
      </c>
      <c r="N6638" t="b">
        <f t="shared" si="521"/>
        <v>1</v>
      </c>
      <c r="O6638" t="b">
        <f t="shared" si="522"/>
        <v>1</v>
      </c>
      <c r="P6638" t="b">
        <f t="shared" si="522"/>
        <v>1</v>
      </c>
      <c r="Q6638" t="b">
        <f t="shared" si="523"/>
        <v>1</v>
      </c>
      <c r="R6638" t="b">
        <f t="shared" si="524"/>
        <v>1</v>
      </c>
      <c r="U6638" s="105" t="s">
        <v>498</v>
      </c>
      <c r="V6638" s="105" t="s">
        <v>497</v>
      </c>
      <c r="W6638" s="106">
        <v>42942520</v>
      </c>
      <c r="X6638" s="106">
        <v>0</v>
      </c>
    </row>
    <row r="6639" spans="2:24" x14ac:dyDescent="0.25">
      <c r="B6639" s="105" t="s">
        <v>635</v>
      </c>
      <c r="C6639" s="105" t="s">
        <v>636</v>
      </c>
      <c r="D6639" s="106">
        <v>43970000</v>
      </c>
      <c r="E6639" s="106">
        <v>0</v>
      </c>
      <c r="M6639" t="b">
        <f t="shared" si="520"/>
        <v>1</v>
      </c>
      <c r="N6639" t="b">
        <f t="shared" si="521"/>
        <v>1</v>
      </c>
      <c r="O6639" t="b">
        <f t="shared" si="522"/>
        <v>1</v>
      </c>
      <c r="P6639" t="b">
        <f t="shared" si="522"/>
        <v>1</v>
      </c>
      <c r="Q6639" t="b">
        <f t="shared" si="523"/>
        <v>1</v>
      </c>
      <c r="R6639" t="b">
        <f t="shared" si="524"/>
        <v>1</v>
      </c>
      <c r="U6639" s="105" t="s">
        <v>635</v>
      </c>
      <c r="V6639" s="105" t="s">
        <v>636</v>
      </c>
      <c r="W6639" s="106">
        <v>43970000</v>
      </c>
      <c r="X6639" s="106">
        <v>0</v>
      </c>
    </row>
    <row r="6640" spans="2:24" x14ac:dyDescent="0.25">
      <c r="B6640" s="105" t="s">
        <v>637</v>
      </c>
      <c r="C6640" s="105" t="s">
        <v>638</v>
      </c>
      <c r="D6640" s="106">
        <v>43970000</v>
      </c>
      <c r="E6640" s="106">
        <v>0</v>
      </c>
      <c r="M6640" t="b">
        <f t="shared" si="520"/>
        <v>1</v>
      </c>
      <c r="N6640" t="b">
        <f t="shared" si="521"/>
        <v>1</v>
      </c>
      <c r="O6640" t="b">
        <f t="shared" si="522"/>
        <v>1</v>
      </c>
      <c r="P6640" t="b">
        <f t="shared" si="522"/>
        <v>1</v>
      </c>
      <c r="Q6640" t="b">
        <f t="shared" si="523"/>
        <v>1</v>
      </c>
      <c r="R6640" t="b">
        <f t="shared" si="524"/>
        <v>1</v>
      </c>
      <c r="U6640" s="105" t="s">
        <v>637</v>
      </c>
      <c r="V6640" s="105" t="s">
        <v>638</v>
      </c>
      <c r="W6640" s="106">
        <v>43970000</v>
      </c>
      <c r="X6640" s="106">
        <v>0</v>
      </c>
    </row>
    <row r="6641" spans="2:24" x14ac:dyDescent="0.25">
      <c r="B6641" s="105" t="s">
        <v>639</v>
      </c>
      <c r="C6641" s="105" t="s">
        <v>638</v>
      </c>
      <c r="D6641" s="106">
        <v>43970000</v>
      </c>
      <c r="E6641" s="106">
        <v>0</v>
      </c>
      <c r="M6641" t="b">
        <f t="shared" si="520"/>
        <v>1</v>
      </c>
      <c r="N6641" t="b">
        <f t="shared" si="521"/>
        <v>1</v>
      </c>
      <c r="O6641" t="b">
        <f t="shared" si="522"/>
        <v>1</v>
      </c>
      <c r="P6641" t="b">
        <f t="shared" si="522"/>
        <v>1</v>
      </c>
      <c r="Q6641" t="b">
        <f t="shared" si="523"/>
        <v>1</v>
      </c>
      <c r="R6641" t="b">
        <f t="shared" si="524"/>
        <v>1</v>
      </c>
      <c r="U6641" s="105" t="s">
        <v>639</v>
      </c>
      <c r="V6641" s="105" t="s">
        <v>638</v>
      </c>
      <c r="W6641" s="106">
        <v>43970000</v>
      </c>
      <c r="X6641" s="106">
        <v>0</v>
      </c>
    </row>
    <row r="6642" spans="2:24" x14ac:dyDescent="0.25">
      <c r="B6642" s="105" t="s">
        <v>640</v>
      </c>
      <c r="C6642" s="105" t="s">
        <v>641</v>
      </c>
      <c r="D6642" s="106">
        <v>73074800</v>
      </c>
      <c r="E6642" s="106">
        <v>0</v>
      </c>
      <c r="M6642" t="b">
        <f t="shared" si="520"/>
        <v>1</v>
      </c>
      <c r="N6642" t="b">
        <f t="shared" si="521"/>
        <v>1</v>
      </c>
      <c r="O6642" t="b">
        <f t="shared" si="522"/>
        <v>1</v>
      </c>
      <c r="P6642" t="b">
        <f t="shared" si="522"/>
        <v>1</v>
      </c>
      <c r="Q6642" t="b">
        <f t="shared" si="523"/>
        <v>1</v>
      </c>
      <c r="R6642" t="b">
        <f t="shared" si="524"/>
        <v>1</v>
      </c>
      <c r="U6642" s="105" t="s">
        <v>640</v>
      </c>
      <c r="V6642" s="105" t="s">
        <v>641</v>
      </c>
      <c r="W6642" s="106">
        <v>73074800</v>
      </c>
      <c r="X6642" s="106">
        <v>0</v>
      </c>
    </row>
    <row r="6643" spans="2:24" x14ac:dyDescent="0.25">
      <c r="B6643" s="105" t="s">
        <v>642</v>
      </c>
      <c r="C6643" s="105" t="s">
        <v>643</v>
      </c>
      <c r="D6643" s="106">
        <v>73074800</v>
      </c>
      <c r="E6643" s="106">
        <v>0</v>
      </c>
      <c r="M6643" t="b">
        <f t="shared" si="520"/>
        <v>1</v>
      </c>
      <c r="N6643" t="b">
        <f t="shared" si="521"/>
        <v>1</v>
      </c>
      <c r="O6643" t="b">
        <f t="shared" si="522"/>
        <v>1</v>
      </c>
      <c r="P6643" t="b">
        <f t="shared" si="522"/>
        <v>1</v>
      </c>
      <c r="Q6643" t="b">
        <f t="shared" si="523"/>
        <v>1</v>
      </c>
      <c r="R6643" t="b">
        <f t="shared" si="524"/>
        <v>1</v>
      </c>
      <c r="U6643" s="105" t="s">
        <v>642</v>
      </c>
      <c r="V6643" s="105" t="s">
        <v>643</v>
      </c>
      <c r="W6643" s="106">
        <v>73074800</v>
      </c>
      <c r="X6643" s="106">
        <v>0</v>
      </c>
    </row>
    <row r="6644" spans="2:24" x14ac:dyDescent="0.25">
      <c r="B6644" s="105" t="s">
        <v>644</v>
      </c>
      <c r="C6644" s="105" t="s">
        <v>643</v>
      </c>
      <c r="D6644" s="106">
        <v>73074800</v>
      </c>
      <c r="E6644" s="106">
        <v>0</v>
      </c>
      <c r="M6644" t="b">
        <f t="shared" si="520"/>
        <v>1</v>
      </c>
      <c r="N6644" t="b">
        <f t="shared" si="521"/>
        <v>1</v>
      </c>
      <c r="O6644" t="b">
        <f t="shared" si="522"/>
        <v>1</v>
      </c>
      <c r="P6644" t="b">
        <f t="shared" si="522"/>
        <v>1</v>
      </c>
      <c r="Q6644" t="b">
        <f t="shared" si="523"/>
        <v>1</v>
      </c>
      <c r="R6644" t="b">
        <f t="shared" si="524"/>
        <v>1</v>
      </c>
      <c r="U6644" s="105" t="s">
        <v>644</v>
      </c>
      <c r="V6644" s="105" t="s">
        <v>643</v>
      </c>
      <c r="W6644" s="106">
        <v>73074800</v>
      </c>
      <c r="X6644" s="106">
        <v>0</v>
      </c>
    </row>
    <row r="6645" spans="2:24" x14ac:dyDescent="0.25">
      <c r="B6645" s="105" t="s">
        <v>450</v>
      </c>
      <c r="C6645" s="105" t="s">
        <v>451</v>
      </c>
      <c r="D6645" s="106">
        <v>32527350</v>
      </c>
      <c r="E6645" s="106">
        <v>0</v>
      </c>
      <c r="M6645" t="b">
        <f t="shared" si="520"/>
        <v>1</v>
      </c>
      <c r="N6645" t="b">
        <f t="shared" si="521"/>
        <v>1</v>
      </c>
      <c r="O6645" t="b">
        <f t="shared" si="522"/>
        <v>1</v>
      </c>
      <c r="P6645" t="b">
        <f t="shared" si="522"/>
        <v>1</v>
      </c>
      <c r="Q6645" t="b">
        <f t="shared" si="523"/>
        <v>1</v>
      </c>
      <c r="R6645" t="b">
        <f t="shared" si="524"/>
        <v>1</v>
      </c>
      <c r="U6645" s="105" t="s">
        <v>450</v>
      </c>
      <c r="V6645" s="105" t="s">
        <v>451</v>
      </c>
      <c r="W6645" s="106">
        <v>32527350</v>
      </c>
      <c r="X6645" s="106">
        <v>0</v>
      </c>
    </row>
    <row r="6646" spans="2:24" x14ac:dyDescent="0.25">
      <c r="B6646" s="105" t="s">
        <v>452</v>
      </c>
      <c r="C6646" s="105" t="s">
        <v>453</v>
      </c>
      <c r="D6646" s="106">
        <v>32527350</v>
      </c>
      <c r="E6646" s="106">
        <v>0</v>
      </c>
      <c r="M6646" t="b">
        <f t="shared" si="520"/>
        <v>1</v>
      </c>
      <c r="N6646" t="b">
        <f t="shared" si="521"/>
        <v>1</v>
      </c>
      <c r="O6646" t="b">
        <f t="shared" si="522"/>
        <v>1</v>
      </c>
      <c r="P6646" t="b">
        <f t="shared" si="522"/>
        <v>1</v>
      </c>
      <c r="Q6646" t="b">
        <f t="shared" si="523"/>
        <v>1</v>
      </c>
      <c r="R6646" t="b">
        <f t="shared" si="524"/>
        <v>1</v>
      </c>
      <c r="U6646" s="105" t="s">
        <v>452</v>
      </c>
      <c r="V6646" s="105" t="s">
        <v>453</v>
      </c>
      <c r="W6646" s="106">
        <v>32527350</v>
      </c>
      <c r="X6646" s="106">
        <v>0</v>
      </c>
    </row>
    <row r="6647" spans="2:24" x14ac:dyDescent="0.25">
      <c r="B6647" s="105" t="s">
        <v>454</v>
      </c>
      <c r="C6647" s="105" t="s">
        <v>453</v>
      </c>
      <c r="D6647" s="106">
        <v>21969750</v>
      </c>
      <c r="E6647" s="106">
        <v>0</v>
      </c>
      <c r="M6647" t="b">
        <f t="shared" si="520"/>
        <v>1</v>
      </c>
      <c r="N6647" t="b">
        <f t="shared" si="521"/>
        <v>1</v>
      </c>
      <c r="O6647" t="b">
        <f t="shared" si="522"/>
        <v>1</v>
      </c>
      <c r="P6647" t="b">
        <f t="shared" si="522"/>
        <v>1</v>
      </c>
      <c r="Q6647" t="b">
        <f t="shared" si="523"/>
        <v>1</v>
      </c>
      <c r="R6647" t="b">
        <f t="shared" si="524"/>
        <v>1</v>
      </c>
      <c r="U6647" s="105" t="s">
        <v>454</v>
      </c>
      <c r="V6647" s="105" t="s">
        <v>453</v>
      </c>
      <c r="W6647" s="106">
        <v>21969750</v>
      </c>
      <c r="X6647" s="106">
        <v>0</v>
      </c>
    </row>
    <row r="6648" spans="2:24" x14ac:dyDescent="0.25">
      <c r="B6648" s="105" t="s">
        <v>485</v>
      </c>
      <c r="C6648" s="105" t="s">
        <v>486</v>
      </c>
      <c r="D6648" s="106">
        <v>350000</v>
      </c>
      <c r="E6648" s="106">
        <v>0</v>
      </c>
      <c r="M6648" t="b">
        <f t="shared" si="520"/>
        <v>1</v>
      </c>
      <c r="N6648" t="b">
        <f t="shared" si="521"/>
        <v>1</v>
      </c>
      <c r="O6648" t="b">
        <f t="shared" si="522"/>
        <v>1</v>
      </c>
      <c r="P6648" t="b">
        <f t="shared" si="522"/>
        <v>1</v>
      </c>
      <c r="Q6648" t="b">
        <f t="shared" si="523"/>
        <v>1</v>
      </c>
      <c r="R6648" t="b">
        <f t="shared" si="524"/>
        <v>1</v>
      </c>
      <c r="U6648" s="105" t="s">
        <v>485</v>
      </c>
      <c r="V6648" s="105" t="s">
        <v>486</v>
      </c>
      <c r="W6648" s="106">
        <v>350000</v>
      </c>
      <c r="X6648" s="106">
        <v>0</v>
      </c>
    </row>
    <row r="6649" spans="2:24" x14ac:dyDescent="0.25">
      <c r="B6649" s="105" t="s">
        <v>801</v>
      </c>
      <c r="C6649" s="105" t="s">
        <v>802</v>
      </c>
      <c r="D6649" s="106">
        <v>400000</v>
      </c>
      <c r="E6649" s="106">
        <v>0</v>
      </c>
      <c r="M6649" t="b">
        <f t="shared" si="520"/>
        <v>1</v>
      </c>
      <c r="N6649" t="b">
        <f t="shared" si="521"/>
        <v>1</v>
      </c>
      <c r="O6649" t="b">
        <f t="shared" si="522"/>
        <v>1</v>
      </c>
      <c r="P6649" t="b">
        <f t="shared" si="522"/>
        <v>1</v>
      </c>
      <c r="Q6649" t="b">
        <f t="shared" si="523"/>
        <v>1</v>
      </c>
      <c r="R6649" t="b">
        <f t="shared" si="524"/>
        <v>1</v>
      </c>
      <c r="U6649" s="105" t="s">
        <v>801</v>
      </c>
      <c r="V6649" s="105" t="s">
        <v>802</v>
      </c>
      <c r="W6649" s="106">
        <v>400000</v>
      </c>
      <c r="X6649" s="106">
        <v>0</v>
      </c>
    </row>
    <row r="6650" spans="2:24" x14ac:dyDescent="0.25">
      <c r="B6650" s="105" t="s">
        <v>805</v>
      </c>
      <c r="C6650" s="105" t="s">
        <v>1605</v>
      </c>
      <c r="D6650" s="106">
        <v>2876600</v>
      </c>
      <c r="E6650" s="106">
        <v>0</v>
      </c>
      <c r="M6650" t="b">
        <f t="shared" si="520"/>
        <v>1</v>
      </c>
      <c r="N6650" t="b">
        <f t="shared" si="521"/>
        <v>1</v>
      </c>
      <c r="O6650" t="b">
        <f t="shared" si="522"/>
        <v>1</v>
      </c>
      <c r="P6650" t="b">
        <f t="shared" si="522"/>
        <v>1</v>
      </c>
      <c r="Q6650" t="b">
        <f t="shared" si="523"/>
        <v>1</v>
      </c>
      <c r="R6650" t="b">
        <f t="shared" si="524"/>
        <v>1</v>
      </c>
      <c r="U6650" s="105" t="s">
        <v>805</v>
      </c>
      <c r="V6650" s="105" t="s">
        <v>1605</v>
      </c>
      <c r="W6650" s="106">
        <v>2876600</v>
      </c>
      <c r="X6650" s="106">
        <v>0</v>
      </c>
    </row>
    <row r="6651" spans="2:24" x14ac:dyDescent="0.25">
      <c r="B6651" s="105" t="s">
        <v>806</v>
      </c>
      <c r="C6651" s="105" t="s">
        <v>807</v>
      </c>
      <c r="D6651" s="106">
        <v>400000</v>
      </c>
      <c r="E6651" s="106">
        <v>0</v>
      </c>
      <c r="M6651" t="b">
        <f t="shared" si="520"/>
        <v>1</v>
      </c>
      <c r="N6651" t="b">
        <f t="shared" si="521"/>
        <v>1</v>
      </c>
      <c r="O6651" t="b">
        <f t="shared" si="522"/>
        <v>1</v>
      </c>
      <c r="P6651" t="b">
        <f t="shared" si="522"/>
        <v>1</v>
      </c>
      <c r="Q6651" t="b">
        <f t="shared" si="523"/>
        <v>1</v>
      </c>
      <c r="R6651" t="b">
        <f t="shared" si="524"/>
        <v>1</v>
      </c>
      <c r="U6651" s="105" t="s">
        <v>806</v>
      </c>
      <c r="V6651" s="105" t="s">
        <v>807</v>
      </c>
      <c r="W6651" s="106">
        <v>400000</v>
      </c>
      <c r="X6651" s="106">
        <v>0</v>
      </c>
    </row>
    <row r="6652" spans="2:24" x14ac:dyDescent="0.25">
      <c r="B6652" s="105" t="s">
        <v>808</v>
      </c>
      <c r="C6652" s="105" t="s">
        <v>809</v>
      </c>
      <c r="D6652" s="106">
        <v>790000</v>
      </c>
      <c r="E6652" s="106">
        <v>0</v>
      </c>
      <c r="M6652" t="b">
        <f t="shared" si="520"/>
        <v>1</v>
      </c>
      <c r="N6652" t="b">
        <f t="shared" si="521"/>
        <v>1</v>
      </c>
      <c r="O6652" t="b">
        <f t="shared" si="522"/>
        <v>1</v>
      </c>
      <c r="P6652" t="b">
        <f t="shared" si="522"/>
        <v>1</v>
      </c>
      <c r="Q6652" t="b">
        <f t="shared" si="523"/>
        <v>1</v>
      </c>
      <c r="R6652" t="b">
        <f t="shared" si="524"/>
        <v>1</v>
      </c>
      <c r="U6652" s="105" t="s">
        <v>808</v>
      </c>
      <c r="V6652" s="105" t="s">
        <v>809</v>
      </c>
      <c r="W6652" s="106">
        <v>790000</v>
      </c>
      <c r="X6652" s="106">
        <v>0</v>
      </c>
    </row>
    <row r="6653" spans="2:24" x14ac:dyDescent="0.25">
      <c r="B6653" s="105" t="s">
        <v>810</v>
      </c>
      <c r="C6653" s="105" t="s">
        <v>811</v>
      </c>
      <c r="D6653" s="106">
        <v>2581000</v>
      </c>
      <c r="E6653" s="106">
        <v>0</v>
      </c>
      <c r="M6653" t="b">
        <f t="shared" si="520"/>
        <v>1</v>
      </c>
      <c r="N6653" t="b">
        <f t="shared" si="521"/>
        <v>1</v>
      </c>
      <c r="O6653" t="b">
        <f t="shared" si="522"/>
        <v>1</v>
      </c>
      <c r="P6653" t="b">
        <f t="shared" si="522"/>
        <v>1</v>
      </c>
      <c r="Q6653" t="b">
        <f t="shared" si="523"/>
        <v>1</v>
      </c>
      <c r="R6653" t="b">
        <f t="shared" si="524"/>
        <v>1</v>
      </c>
      <c r="U6653" s="105" t="s">
        <v>810</v>
      </c>
      <c r="V6653" s="105" t="s">
        <v>811</v>
      </c>
      <c r="W6653" s="106">
        <v>2581000</v>
      </c>
      <c r="X6653" s="106">
        <v>0</v>
      </c>
    </row>
    <row r="6654" spans="2:24" x14ac:dyDescent="0.25">
      <c r="B6654" s="105" t="s">
        <v>812</v>
      </c>
      <c r="C6654" s="105" t="s">
        <v>1606</v>
      </c>
      <c r="D6654" s="106">
        <v>1240000</v>
      </c>
      <c r="E6654" s="106">
        <v>0</v>
      </c>
      <c r="M6654" t="b">
        <f t="shared" si="520"/>
        <v>1</v>
      </c>
      <c r="N6654" t="b">
        <f t="shared" si="521"/>
        <v>1</v>
      </c>
      <c r="O6654" t="b">
        <f t="shared" si="522"/>
        <v>1</v>
      </c>
      <c r="P6654" t="b">
        <f t="shared" si="522"/>
        <v>1</v>
      </c>
      <c r="Q6654" t="b">
        <f t="shared" si="523"/>
        <v>1</v>
      </c>
      <c r="R6654" t="b">
        <f t="shared" si="524"/>
        <v>1</v>
      </c>
      <c r="U6654" s="105" t="s">
        <v>812</v>
      </c>
      <c r="V6654" s="105" t="s">
        <v>1606</v>
      </c>
      <c r="W6654" s="106">
        <v>1240000</v>
      </c>
      <c r="X6654" s="106">
        <v>0</v>
      </c>
    </row>
    <row r="6655" spans="2:24" x14ac:dyDescent="0.25">
      <c r="B6655" s="105" t="s">
        <v>813</v>
      </c>
      <c r="C6655" s="105" t="s">
        <v>1607</v>
      </c>
      <c r="D6655" s="106">
        <v>1740000</v>
      </c>
      <c r="E6655" s="106">
        <v>0</v>
      </c>
      <c r="M6655" t="b">
        <f t="shared" si="520"/>
        <v>1</v>
      </c>
      <c r="N6655" t="b">
        <f t="shared" si="521"/>
        <v>1</v>
      </c>
      <c r="O6655" t="b">
        <f t="shared" si="522"/>
        <v>1</v>
      </c>
      <c r="P6655" t="b">
        <f t="shared" si="522"/>
        <v>1</v>
      </c>
      <c r="Q6655" t="b">
        <f t="shared" si="523"/>
        <v>1</v>
      </c>
      <c r="R6655" t="b">
        <f t="shared" si="524"/>
        <v>1</v>
      </c>
      <c r="U6655" s="105" t="s">
        <v>813</v>
      </c>
      <c r="V6655" s="105" t="s">
        <v>1607</v>
      </c>
      <c r="W6655" s="106">
        <v>1740000</v>
      </c>
      <c r="X6655" s="106">
        <v>0</v>
      </c>
    </row>
    <row r="6656" spans="2:24" x14ac:dyDescent="0.25">
      <c r="B6656" s="105" t="s">
        <v>814</v>
      </c>
      <c r="C6656" s="105" t="s">
        <v>1608</v>
      </c>
      <c r="D6656" s="106">
        <v>180000</v>
      </c>
      <c r="E6656" s="106">
        <v>0</v>
      </c>
      <c r="M6656" t="b">
        <f t="shared" si="520"/>
        <v>1</v>
      </c>
      <c r="N6656" t="b">
        <f t="shared" si="521"/>
        <v>1</v>
      </c>
      <c r="O6656" t="b">
        <f t="shared" si="522"/>
        <v>1</v>
      </c>
      <c r="P6656" t="b">
        <f t="shared" si="522"/>
        <v>1</v>
      </c>
      <c r="Q6656" t="b">
        <f t="shared" si="523"/>
        <v>1</v>
      </c>
      <c r="R6656" t="b">
        <f t="shared" si="524"/>
        <v>1</v>
      </c>
      <c r="U6656" s="105" t="s">
        <v>814</v>
      </c>
      <c r="V6656" s="105" t="s">
        <v>1608</v>
      </c>
      <c r="W6656" s="106">
        <v>180000</v>
      </c>
      <c r="X6656" s="106">
        <v>0</v>
      </c>
    </row>
    <row r="6657" spans="2:24" x14ac:dyDescent="0.25">
      <c r="B6657" s="105" t="s">
        <v>645</v>
      </c>
      <c r="C6657" s="105" t="s">
        <v>646</v>
      </c>
      <c r="D6657" s="106">
        <v>46640050</v>
      </c>
      <c r="E6657" s="106">
        <v>0</v>
      </c>
      <c r="M6657" t="b">
        <f t="shared" si="520"/>
        <v>1</v>
      </c>
      <c r="N6657" t="b">
        <f t="shared" si="521"/>
        <v>1</v>
      </c>
      <c r="O6657" t="b">
        <f t="shared" si="522"/>
        <v>1</v>
      </c>
      <c r="P6657" t="b">
        <f t="shared" si="522"/>
        <v>1</v>
      </c>
      <c r="Q6657" t="b">
        <f t="shared" si="523"/>
        <v>1</v>
      </c>
      <c r="R6657" t="b">
        <f t="shared" si="524"/>
        <v>1</v>
      </c>
      <c r="U6657" s="105" t="s">
        <v>645</v>
      </c>
      <c r="V6657" s="105" t="s">
        <v>646</v>
      </c>
      <c r="W6657" s="106">
        <v>46640050</v>
      </c>
      <c r="X6657" s="106">
        <v>0</v>
      </c>
    </row>
    <row r="6658" spans="2:24" x14ac:dyDescent="0.25">
      <c r="B6658" s="105" t="s">
        <v>647</v>
      </c>
      <c r="C6658" s="105" t="s">
        <v>648</v>
      </c>
      <c r="D6658" s="106">
        <v>46640050</v>
      </c>
      <c r="E6658" s="106">
        <v>0</v>
      </c>
      <c r="M6658" t="b">
        <f t="shared" si="520"/>
        <v>1</v>
      </c>
      <c r="N6658" t="b">
        <f t="shared" si="521"/>
        <v>1</v>
      </c>
      <c r="O6658" t="b">
        <f t="shared" si="522"/>
        <v>1</v>
      </c>
      <c r="P6658" t="b">
        <f t="shared" si="522"/>
        <v>1</v>
      </c>
      <c r="Q6658" t="b">
        <f t="shared" si="523"/>
        <v>1</v>
      </c>
      <c r="R6658" t="b">
        <f t="shared" si="524"/>
        <v>1</v>
      </c>
      <c r="U6658" s="105" t="s">
        <v>647</v>
      </c>
      <c r="V6658" s="105" t="s">
        <v>648</v>
      </c>
      <c r="W6658" s="106">
        <v>46640050</v>
      </c>
      <c r="X6658" s="106">
        <v>0</v>
      </c>
    </row>
    <row r="6659" spans="2:24" x14ac:dyDescent="0.25">
      <c r="B6659" s="105" t="s">
        <v>649</v>
      </c>
      <c r="C6659" s="105" t="s">
        <v>648</v>
      </c>
      <c r="D6659" s="106">
        <v>46640050</v>
      </c>
      <c r="E6659" s="106">
        <v>0</v>
      </c>
      <c r="M6659" t="b">
        <f t="shared" si="520"/>
        <v>1</v>
      </c>
      <c r="N6659" t="b">
        <f t="shared" si="521"/>
        <v>1</v>
      </c>
      <c r="O6659" t="b">
        <f t="shared" si="522"/>
        <v>1</v>
      </c>
      <c r="P6659" t="b">
        <f t="shared" si="522"/>
        <v>1</v>
      </c>
      <c r="Q6659" t="b">
        <f t="shared" si="523"/>
        <v>1</v>
      </c>
      <c r="R6659" t="b">
        <f t="shared" si="524"/>
        <v>1</v>
      </c>
      <c r="U6659" s="105" t="s">
        <v>649</v>
      </c>
      <c r="V6659" s="105" t="s">
        <v>648</v>
      </c>
      <c r="W6659" s="106">
        <v>46640050</v>
      </c>
      <c r="X6659" s="106">
        <v>0</v>
      </c>
    </row>
    <row r="6660" spans="2:24" x14ac:dyDescent="0.25">
      <c r="B6660" s="105" t="s">
        <v>455</v>
      </c>
      <c r="C6660" s="105" t="s">
        <v>456</v>
      </c>
      <c r="D6660" s="106">
        <v>133126332</v>
      </c>
      <c r="E6660" s="106">
        <v>0</v>
      </c>
      <c r="M6660" t="b">
        <f t="shared" si="520"/>
        <v>1</v>
      </c>
      <c r="N6660" t="b">
        <f t="shared" si="521"/>
        <v>1</v>
      </c>
      <c r="O6660" t="b">
        <f t="shared" si="522"/>
        <v>1</v>
      </c>
      <c r="P6660" t="b">
        <f t="shared" si="522"/>
        <v>1</v>
      </c>
      <c r="Q6660" t="b">
        <f t="shared" si="523"/>
        <v>1</v>
      </c>
      <c r="R6660" t="b">
        <f t="shared" si="524"/>
        <v>1</v>
      </c>
      <c r="U6660" s="105" t="s">
        <v>455</v>
      </c>
      <c r="V6660" s="105" t="s">
        <v>456</v>
      </c>
      <c r="W6660" s="106">
        <v>133126332</v>
      </c>
      <c r="X6660" s="106">
        <v>0</v>
      </c>
    </row>
    <row r="6661" spans="2:24" x14ac:dyDescent="0.25">
      <c r="B6661" s="105" t="s">
        <v>457</v>
      </c>
      <c r="C6661" s="105" t="s">
        <v>458</v>
      </c>
      <c r="D6661" s="106">
        <v>56340132</v>
      </c>
      <c r="E6661" s="106">
        <v>0</v>
      </c>
      <c r="M6661" t="b">
        <f t="shared" si="520"/>
        <v>1</v>
      </c>
      <c r="N6661" t="b">
        <f t="shared" si="521"/>
        <v>1</v>
      </c>
      <c r="O6661" t="b">
        <f t="shared" si="522"/>
        <v>1</v>
      </c>
      <c r="P6661" t="b">
        <f t="shared" si="522"/>
        <v>1</v>
      </c>
      <c r="Q6661" t="b">
        <f t="shared" si="523"/>
        <v>1</v>
      </c>
      <c r="R6661" t="b">
        <f t="shared" si="524"/>
        <v>1</v>
      </c>
      <c r="U6661" s="105" t="s">
        <v>457</v>
      </c>
      <c r="V6661" s="105" t="s">
        <v>458</v>
      </c>
      <c r="W6661" s="106">
        <v>56340132</v>
      </c>
      <c r="X6661" s="106">
        <v>0</v>
      </c>
    </row>
    <row r="6662" spans="2:24" x14ac:dyDescent="0.25">
      <c r="B6662" s="105" t="s">
        <v>459</v>
      </c>
      <c r="C6662" s="105" t="s">
        <v>458</v>
      </c>
      <c r="D6662" s="106">
        <v>19372000</v>
      </c>
      <c r="E6662" s="106">
        <v>0</v>
      </c>
      <c r="M6662" t="b">
        <f t="shared" si="520"/>
        <v>1</v>
      </c>
      <c r="N6662" t="b">
        <f t="shared" si="521"/>
        <v>1</v>
      </c>
      <c r="O6662" t="b">
        <f t="shared" si="522"/>
        <v>1</v>
      </c>
      <c r="P6662" t="b">
        <f t="shared" si="522"/>
        <v>1</v>
      </c>
      <c r="Q6662" t="b">
        <f t="shared" si="523"/>
        <v>1</v>
      </c>
      <c r="R6662" t="b">
        <f t="shared" si="524"/>
        <v>1</v>
      </c>
      <c r="U6662" s="105" t="s">
        <v>459</v>
      </c>
      <c r="V6662" s="105" t="s">
        <v>458</v>
      </c>
      <c r="W6662" s="106">
        <v>19372000</v>
      </c>
      <c r="X6662" s="106">
        <v>0</v>
      </c>
    </row>
    <row r="6663" spans="2:24" x14ac:dyDescent="0.25">
      <c r="B6663" s="105" t="s">
        <v>815</v>
      </c>
      <c r="C6663" s="105" t="s">
        <v>816</v>
      </c>
      <c r="D6663" s="106">
        <v>4000000</v>
      </c>
      <c r="E6663" s="106">
        <v>0</v>
      </c>
      <c r="M6663" t="b">
        <f t="shared" si="520"/>
        <v>1</v>
      </c>
      <c r="N6663" t="b">
        <f t="shared" si="521"/>
        <v>1</v>
      </c>
      <c r="O6663" t="b">
        <f t="shared" si="522"/>
        <v>1</v>
      </c>
      <c r="P6663" t="b">
        <f t="shared" si="522"/>
        <v>1</v>
      </c>
      <c r="Q6663" t="b">
        <f t="shared" si="523"/>
        <v>1</v>
      </c>
      <c r="R6663" t="b">
        <f t="shared" si="524"/>
        <v>1</v>
      </c>
      <c r="U6663" s="105" t="s">
        <v>815</v>
      </c>
      <c r="V6663" s="105" t="s">
        <v>816</v>
      </c>
      <c r="W6663" s="106">
        <v>4000000</v>
      </c>
      <c r="X6663" s="106">
        <v>0</v>
      </c>
    </row>
    <row r="6664" spans="2:24" x14ac:dyDescent="0.25">
      <c r="B6664" s="105" t="s">
        <v>817</v>
      </c>
      <c r="C6664" s="105" t="s">
        <v>818</v>
      </c>
      <c r="D6664" s="106">
        <v>6000000</v>
      </c>
      <c r="E6664" s="106">
        <v>0</v>
      </c>
      <c r="M6664" t="b">
        <f t="shared" si="520"/>
        <v>1</v>
      </c>
      <c r="N6664" t="b">
        <f t="shared" si="521"/>
        <v>1</v>
      </c>
      <c r="O6664" t="b">
        <f t="shared" si="522"/>
        <v>1</v>
      </c>
      <c r="P6664" t="b">
        <f t="shared" si="522"/>
        <v>1</v>
      </c>
      <c r="Q6664" t="b">
        <f t="shared" si="523"/>
        <v>1</v>
      </c>
      <c r="R6664" t="b">
        <f t="shared" si="524"/>
        <v>1</v>
      </c>
      <c r="U6664" s="105" t="s">
        <v>817</v>
      </c>
      <c r="V6664" s="105" t="s">
        <v>818</v>
      </c>
      <c r="W6664" s="106">
        <v>6000000</v>
      </c>
      <c r="X6664" s="106">
        <v>0</v>
      </c>
    </row>
    <row r="6665" spans="2:24" x14ac:dyDescent="0.25">
      <c r="B6665" s="105" t="s">
        <v>819</v>
      </c>
      <c r="C6665" s="105" t="s">
        <v>820</v>
      </c>
      <c r="D6665" s="106">
        <v>3712632</v>
      </c>
      <c r="E6665" s="106">
        <v>0</v>
      </c>
      <c r="M6665" t="b">
        <f t="shared" si="520"/>
        <v>1</v>
      </c>
      <c r="N6665" t="b">
        <f t="shared" si="521"/>
        <v>1</v>
      </c>
      <c r="O6665" t="b">
        <f t="shared" si="522"/>
        <v>1</v>
      </c>
      <c r="P6665" t="b">
        <f t="shared" si="522"/>
        <v>1</v>
      </c>
      <c r="Q6665" t="b">
        <f t="shared" si="523"/>
        <v>1</v>
      </c>
      <c r="R6665" t="b">
        <f t="shared" si="524"/>
        <v>1</v>
      </c>
      <c r="U6665" s="105" t="s">
        <v>819</v>
      </c>
      <c r="V6665" s="105" t="s">
        <v>820</v>
      </c>
      <c r="W6665" s="106">
        <v>3712632</v>
      </c>
      <c r="X6665" s="106">
        <v>0</v>
      </c>
    </row>
    <row r="6666" spans="2:24" x14ac:dyDescent="0.25">
      <c r="B6666" s="105" t="s">
        <v>821</v>
      </c>
      <c r="C6666" s="105" t="s">
        <v>822</v>
      </c>
      <c r="D6666" s="106">
        <v>1300000</v>
      </c>
      <c r="E6666" s="106">
        <v>0</v>
      </c>
      <c r="M6666" t="b">
        <f t="shared" si="520"/>
        <v>1</v>
      </c>
      <c r="N6666" t="b">
        <f t="shared" si="521"/>
        <v>1</v>
      </c>
      <c r="O6666" t="b">
        <f t="shared" si="522"/>
        <v>1</v>
      </c>
      <c r="P6666" t="b">
        <f t="shared" si="522"/>
        <v>1</v>
      </c>
      <c r="Q6666" t="b">
        <f t="shared" si="523"/>
        <v>1</v>
      </c>
      <c r="R6666" t="b">
        <f t="shared" si="524"/>
        <v>1</v>
      </c>
      <c r="U6666" s="105" t="s">
        <v>821</v>
      </c>
      <c r="V6666" s="105" t="s">
        <v>822</v>
      </c>
      <c r="W6666" s="106">
        <v>1300000</v>
      </c>
      <c r="X6666" s="106">
        <v>0</v>
      </c>
    </row>
    <row r="6667" spans="2:24" x14ac:dyDescent="0.25">
      <c r="B6667" s="105" t="s">
        <v>823</v>
      </c>
      <c r="C6667" s="105" t="s">
        <v>824</v>
      </c>
      <c r="D6667" s="106">
        <v>900000</v>
      </c>
      <c r="E6667" s="106">
        <v>0</v>
      </c>
      <c r="M6667" t="b">
        <f t="shared" si="520"/>
        <v>1</v>
      </c>
      <c r="N6667" t="b">
        <f t="shared" si="521"/>
        <v>1</v>
      </c>
      <c r="O6667" t="b">
        <f t="shared" si="522"/>
        <v>1</v>
      </c>
      <c r="P6667" t="b">
        <f t="shared" si="522"/>
        <v>1</v>
      </c>
      <c r="Q6667" t="b">
        <f t="shared" si="523"/>
        <v>1</v>
      </c>
      <c r="R6667" t="b">
        <f t="shared" si="524"/>
        <v>1</v>
      </c>
      <c r="U6667" s="105" t="s">
        <v>823</v>
      </c>
      <c r="V6667" s="105" t="s">
        <v>824</v>
      </c>
      <c r="W6667" s="106">
        <v>900000</v>
      </c>
      <c r="X6667" s="106">
        <v>0</v>
      </c>
    </row>
    <row r="6668" spans="2:24" x14ac:dyDescent="0.25">
      <c r="B6668" s="105" t="s">
        <v>825</v>
      </c>
      <c r="C6668" s="105" t="s">
        <v>1609</v>
      </c>
      <c r="D6668" s="106">
        <v>914900</v>
      </c>
      <c r="E6668" s="106">
        <v>0</v>
      </c>
      <c r="M6668" t="b">
        <f t="shared" si="520"/>
        <v>1</v>
      </c>
      <c r="N6668" t="b">
        <f t="shared" si="521"/>
        <v>1</v>
      </c>
      <c r="O6668" t="b">
        <f t="shared" si="522"/>
        <v>1</v>
      </c>
      <c r="P6668" t="b">
        <f t="shared" si="522"/>
        <v>1</v>
      </c>
      <c r="Q6668" t="b">
        <f t="shared" si="523"/>
        <v>1</v>
      </c>
      <c r="R6668" t="b">
        <f t="shared" si="524"/>
        <v>1</v>
      </c>
      <c r="U6668" s="105" t="s">
        <v>825</v>
      </c>
      <c r="V6668" s="105" t="s">
        <v>1609</v>
      </c>
      <c r="W6668" s="106">
        <v>914900</v>
      </c>
      <c r="X6668" s="106">
        <v>0</v>
      </c>
    </row>
    <row r="6669" spans="2:24" x14ac:dyDescent="0.25">
      <c r="B6669" s="105" t="s">
        <v>826</v>
      </c>
      <c r="C6669" s="105" t="s">
        <v>1610</v>
      </c>
      <c r="D6669" s="106">
        <v>6805600</v>
      </c>
      <c r="E6669" s="106">
        <v>0</v>
      </c>
      <c r="M6669" t="b">
        <f t="shared" si="520"/>
        <v>1</v>
      </c>
      <c r="N6669" t="b">
        <f t="shared" si="521"/>
        <v>1</v>
      </c>
      <c r="O6669" t="b">
        <f t="shared" si="522"/>
        <v>1</v>
      </c>
      <c r="P6669" t="b">
        <f t="shared" si="522"/>
        <v>1</v>
      </c>
      <c r="Q6669" t="b">
        <f t="shared" si="523"/>
        <v>1</v>
      </c>
      <c r="R6669" t="b">
        <f t="shared" si="524"/>
        <v>1</v>
      </c>
      <c r="U6669" s="105" t="s">
        <v>826</v>
      </c>
      <c r="V6669" s="105" t="s">
        <v>1610</v>
      </c>
      <c r="W6669" s="106">
        <v>6805600</v>
      </c>
      <c r="X6669" s="106">
        <v>0</v>
      </c>
    </row>
    <row r="6670" spans="2:24" x14ac:dyDescent="0.25">
      <c r="B6670" s="105" t="s">
        <v>827</v>
      </c>
      <c r="C6670" s="105" t="s">
        <v>1611</v>
      </c>
      <c r="D6670" s="106">
        <v>1915000</v>
      </c>
      <c r="E6670" s="106">
        <v>0</v>
      </c>
      <c r="M6670" t="b">
        <f t="shared" si="520"/>
        <v>1</v>
      </c>
      <c r="N6670" t="b">
        <f t="shared" si="521"/>
        <v>1</v>
      </c>
      <c r="O6670" t="b">
        <f t="shared" si="522"/>
        <v>1</v>
      </c>
      <c r="P6670" t="b">
        <f t="shared" si="522"/>
        <v>1</v>
      </c>
      <c r="Q6670" t="b">
        <f t="shared" si="523"/>
        <v>1</v>
      </c>
      <c r="R6670" t="b">
        <f t="shared" si="524"/>
        <v>1</v>
      </c>
      <c r="U6670" s="105" t="s">
        <v>827</v>
      </c>
      <c r="V6670" s="105" t="s">
        <v>1611</v>
      </c>
      <c r="W6670" s="106">
        <v>1915000</v>
      </c>
      <c r="X6670" s="106">
        <v>0</v>
      </c>
    </row>
    <row r="6671" spans="2:24" x14ac:dyDescent="0.25">
      <c r="B6671" s="105" t="s">
        <v>828</v>
      </c>
      <c r="C6671" s="105" t="s">
        <v>1612</v>
      </c>
      <c r="D6671" s="106">
        <v>11420000</v>
      </c>
      <c r="E6671" s="106">
        <v>0</v>
      </c>
      <c r="M6671" t="b">
        <f t="shared" si="520"/>
        <v>1</v>
      </c>
      <c r="N6671" t="b">
        <f t="shared" si="521"/>
        <v>1</v>
      </c>
      <c r="O6671" t="b">
        <f t="shared" si="522"/>
        <v>1</v>
      </c>
      <c r="P6671" t="b">
        <f t="shared" si="522"/>
        <v>1</v>
      </c>
      <c r="Q6671" t="b">
        <f t="shared" si="523"/>
        <v>1</v>
      </c>
      <c r="R6671" t="b">
        <f t="shared" si="524"/>
        <v>1</v>
      </c>
      <c r="U6671" s="105" t="s">
        <v>828</v>
      </c>
      <c r="V6671" s="105" t="s">
        <v>1612</v>
      </c>
      <c r="W6671" s="106">
        <v>11420000</v>
      </c>
      <c r="X6671" s="106">
        <v>0</v>
      </c>
    </row>
    <row r="6672" spans="2:24" x14ac:dyDescent="0.25">
      <c r="B6672" s="105" t="s">
        <v>460</v>
      </c>
      <c r="C6672" s="105" t="s">
        <v>461</v>
      </c>
      <c r="D6672" s="106">
        <v>76786200</v>
      </c>
      <c r="E6672" s="106">
        <v>0</v>
      </c>
      <c r="M6672" t="b">
        <f t="shared" si="520"/>
        <v>1</v>
      </c>
      <c r="N6672" t="b">
        <f t="shared" si="521"/>
        <v>1</v>
      </c>
      <c r="O6672" t="b">
        <f t="shared" si="522"/>
        <v>1</v>
      </c>
      <c r="P6672" t="b">
        <f t="shared" si="522"/>
        <v>1</v>
      </c>
      <c r="Q6672" t="b">
        <f t="shared" si="523"/>
        <v>1</v>
      </c>
      <c r="R6672" t="b">
        <f t="shared" si="524"/>
        <v>1</v>
      </c>
      <c r="U6672" s="105" t="s">
        <v>460</v>
      </c>
      <c r="V6672" s="105" t="s">
        <v>461</v>
      </c>
      <c r="W6672" s="106">
        <v>76786200</v>
      </c>
      <c r="X6672" s="106">
        <v>0</v>
      </c>
    </row>
    <row r="6673" spans="2:24" x14ac:dyDescent="0.25">
      <c r="B6673" s="105" t="s">
        <v>462</v>
      </c>
      <c r="C6673" s="105" t="s">
        <v>461</v>
      </c>
      <c r="D6673" s="106">
        <v>55400000</v>
      </c>
      <c r="E6673" s="106">
        <v>0</v>
      </c>
      <c r="M6673" t="b">
        <f t="shared" si="520"/>
        <v>1</v>
      </c>
      <c r="N6673" t="b">
        <f t="shared" si="521"/>
        <v>1</v>
      </c>
      <c r="O6673" t="b">
        <f t="shared" si="522"/>
        <v>1</v>
      </c>
      <c r="P6673" t="b">
        <f t="shared" si="522"/>
        <v>1</v>
      </c>
      <c r="Q6673" t="b">
        <f t="shared" si="523"/>
        <v>1</v>
      </c>
      <c r="R6673" t="b">
        <f t="shared" si="524"/>
        <v>1</v>
      </c>
      <c r="U6673" s="105" t="s">
        <v>462</v>
      </c>
      <c r="V6673" s="105" t="s">
        <v>461</v>
      </c>
      <c r="W6673" s="106">
        <v>55400000</v>
      </c>
      <c r="X6673" s="106">
        <v>0</v>
      </c>
    </row>
    <row r="6674" spans="2:24" x14ac:dyDescent="0.25">
      <c r="B6674" s="105" t="s">
        <v>829</v>
      </c>
      <c r="C6674" s="105" t="s">
        <v>833</v>
      </c>
      <c r="D6674" s="106">
        <v>9448000</v>
      </c>
      <c r="E6674" s="106">
        <v>0</v>
      </c>
      <c r="M6674" t="b">
        <f t="shared" si="520"/>
        <v>1</v>
      </c>
      <c r="N6674" t="b">
        <f t="shared" si="521"/>
        <v>1</v>
      </c>
      <c r="O6674" t="b">
        <f t="shared" si="522"/>
        <v>1</v>
      </c>
      <c r="P6674" t="b">
        <f t="shared" si="522"/>
        <v>1</v>
      </c>
      <c r="Q6674" t="b">
        <f t="shared" si="523"/>
        <v>1</v>
      </c>
      <c r="R6674" t="b">
        <f t="shared" si="524"/>
        <v>1</v>
      </c>
      <c r="U6674" s="105" t="s">
        <v>829</v>
      </c>
      <c r="V6674" s="105" t="s">
        <v>833</v>
      </c>
      <c r="W6674" s="106">
        <v>9448000</v>
      </c>
      <c r="X6674" s="106">
        <v>0</v>
      </c>
    </row>
    <row r="6675" spans="2:24" x14ac:dyDescent="0.25">
      <c r="B6675" s="105" t="s">
        <v>831</v>
      </c>
      <c r="C6675" s="105" t="s">
        <v>830</v>
      </c>
      <c r="D6675" s="106">
        <v>4488200</v>
      </c>
      <c r="E6675" s="106">
        <v>0</v>
      </c>
      <c r="M6675" t="b">
        <f t="shared" si="520"/>
        <v>1</v>
      </c>
      <c r="N6675" t="b">
        <f t="shared" si="521"/>
        <v>1</v>
      </c>
      <c r="O6675" t="b">
        <f t="shared" si="522"/>
        <v>1</v>
      </c>
      <c r="P6675" t="b">
        <f t="shared" si="522"/>
        <v>1</v>
      </c>
      <c r="Q6675" t="b">
        <f t="shared" si="523"/>
        <v>1</v>
      </c>
      <c r="R6675" t="b">
        <f t="shared" si="524"/>
        <v>1</v>
      </c>
      <c r="U6675" s="105" t="s">
        <v>831</v>
      </c>
      <c r="V6675" s="105" t="s">
        <v>830</v>
      </c>
      <c r="W6675" s="106">
        <v>4488200</v>
      </c>
      <c r="X6675" s="106">
        <v>0</v>
      </c>
    </row>
    <row r="6676" spans="2:24" x14ac:dyDescent="0.25">
      <c r="B6676" s="105" t="s">
        <v>832</v>
      </c>
      <c r="C6676" s="105" t="s">
        <v>1457</v>
      </c>
      <c r="D6676" s="106">
        <v>3000000</v>
      </c>
      <c r="E6676" s="106">
        <v>0</v>
      </c>
      <c r="M6676" t="b">
        <f t="shared" si="520"/>
        <v>1</v>
      </c>
      <c r="N6676" t="b">
        <f t="shared" si="521"/>
        <v>1</v>
      </c>
      <c r="O6676" t="b">
        <f t="shared" si="522"/>
        <v>1</v>
      </c>
      <c r="P6676" t="b">
        <f t="shared" si="522"/>
        <v>1</v>
      </c>
      <c r="Q6676" t="b">
        <f t="shared" si="523"/>
        <v>1</v>
      </c>
      <c r="R6676" t="b">
        <f t="shared" si="524"/>
        <v>1</v>
      </c>
      <c r="U6676" s="105" t="s">
        <v>832</v>
      </c>
      <c r="V6676" s="105" t="s">
        <v>1457</v>
      </c>
      <c r="W6676" s="106">
        <v>3000000</v>
      </c>
      <c r="X6676" s="106">
        <v>0</v>
      </c>
    </row>
    <row r="6677" spans="2:24" x14ac:dyDescent="0.25">
      <c r="B6677" s="105" t="s">
        <v>1458</v>
      </c>
      <c r="C6677" s="105" t="s">
        <v>1459</v>
      </c>
      <c r="D6677" s="106">
        <v>4450000</v>
      </c>
      <c r="E6677" s="106">
        <v>0</v>
      </c>
      <c r="M6677" t="b">
        <f t="shared" si="520"/>
        <v>1</v>
      </c>
      <c r="N6677" t="b">
        <f t="shared" si="521"/>
        <v>1</v>
      </c>
      <c r="O6677" t="b">
        <f t="shared" si="522"/>
        <v>1</v>
      </c>
      <c r="P6677" t="b">
        <f t="shared" si="522"/>
        <v>1</v>
      </c>
      <c r="Q6677" t="b">
        <f t="shared" si="523"/>
        <v>1</v>
      </c>
      <c r="R6677" t="b">
        <f t="shared" si="524"/>
        <v>1</v>
      </c>
      <c r="U6677" s="105" t="s">
        <v>1458</v>
      </c>
      <c r="V6677" s="105" t="s">
        <v>1459</v>
      </c>
      <c r="W6677" s="106">
        <v>4450000</v>
      </c>
      <c r="X6677" s="106">
        <v>0</v>
      </c>
    </row>
    <row r="6678" spans="2:24" x14ac:dyDescent="0.25">
      <c r="B6678" s="105" t="s">
        <v>521</v>
      </c>
      <c r="C6678" s="105" t="s">
        <v>522</v>
      </c>
      <c r="D6678" s="106">
        <v>10163250</v>
      </c>
      <c r="E6678" s="106">
        <v>0</v>
      </c>
      <c r="M6678" t="b">
        <f t="shared" si="520"/>
        <v>1</v>
      </c>
      <c r="N6678" t="b">
        <f t="shared" si="521"/>
        <v>1</v>
      </c>
      <c r="O6678" t="b">
        <f t="shared" si="522"/>
        <v>1</v>
      </c>
      <c r="P6678" t="b">
        <f t="shared" si="522"/>
        <v>1</v>
      </c>
      <c r="Q6678" t="b">
        <f t="shared" si="523"/>
        <v>1</v>
      </c>
      <c r="R6678" t="b">
        <f t="shared" si="524"/>
        <v>1</v>
      </c>
      <c r="U6678" s="105" t="s">
        <v>521</v>
      </c>
      <c r="V6678" s="105" t="s">
        <v>522</v>
      </c>
      <c r="W6678" s="106">
        <v>10163250</v>
      </c>
      <c r="X6678" s="106">
        <v>0</v>
      </c>
    </row>
    <row r="6679" spans="2:24" x14ac:dyDescent="0.25">
      <c r="B6679" s="105" t="s">
        <v>523</v>
      </c>
      <c r="C6679" s="105" t="s">
        <v>524</v>
      </c>
      <c r="D6679" s="106">
        <v>10163250</v>
      </c>
      <c r="E6679" s="106">
        <v>0</v>
      </c>
      <c r="M6679" t="b">
        <f t="shared" si="520"/>
        <v>1</v>
      </c>
      <c r="N6679" t="b">
        <f t="shared" si="521"/>
        <v>1</v>
      </c>
      <c r="O6679" t="b">
        <f t="shared" si="522"/>
        <v>1</v>
      </c>
      <c r="P6679" t="b">
        <f t="shared" si="522"/>
        <v>1</v>
      </c>
      <c r="Q6679" t="b">
        <f t="shared" si="523"/>
        <v>1</v>
      </c>
      <c r="R6679" t="b">
        <f t="shared" si="524"/>
        <v>1</v>
      </c>
      <c r="U6679" s="105" t="s">
        <v>523</v>
      </c>
      <c r="V6679" s="105" t="s">
        <v>524</v>
      </c>
      <c r="W6679" s="106">
        <v>10163250</v>
      </c>
      <c r="X6679" s="106">
        <v>0</v>
      </c>
    </row>
    <row r="6680" spans="2:24" x14ac:dyDescent="0.25">
      <c r="B6680" s="105" t="s">
        <v>525</v>
      </c>
      <c r="C6680" s="105" t="s">
        <v>524</v>
      </c>
      <c r="D6680" s="106">
        <v>5390000</v>
      </c>
      <c r="E6680" s="106">
        <v>0</v>
      </c>
      <c r="M6680" t="b">
        <f t="shared" si="520"/>
        <v>1</v>
      </c>
      <c r="N6680" t="b">
        <f t="shared" si="521"/>
        <v>1</v>
      </c>
      <c r="O6680" t="b">
        <f t="shared" si="522"/>
        <v>1</v>
      </c>
      <c r="P6680" t="b">
        <f t="shared" si="522"/>
        <v>1</v>
      </c>
      <c r="Q6680" t="b">
        <f t="shared" si="523"/>
        <v>1</v>
      </c>
      <c r="R6680" t="b">
        <f t="shared" si="524"/>
        <v>1</v>
      </c>
      <c r="U6680" s="105" t="s">
        <v>525</v>
      </c>
      <c r="V6680" s="105" t="s">
        <v>524</v>
      </c>
      <c r="W6680" s="106">
        <v>5390000</v>
      </c>
      <c r="X6680" s="106">
        <v>0</v>
      </c>
    </row>
    <row r="6681" spans="2:24" x14ac:dyDescent="0.25">
      <c r="B6681" s="105" t="s">
        <v>1460</v>
      </c>
      <c r="C6681" s="105" t="s">
        <v>1613</v>
      </c>
      <c r="D6681" s="106">
        <v>4773250</v>
      </c>
      <c r="E6681" s="106">
        <v>0</v>
      </c>
      <c r="M6681" t="b">
        <f t="shared" si="520"/>
        <v>1</v>
      </c>
      <c r="N6681" t="b">
        <f t="shared" si="521"/>
        <v>1</v>
      </c>
      <c r="O6681" t="b">
        <f t="shared" si="522"/>
        <v>1</v>
      </c>
      <c r="P6681" t="b">
        <f t="shared" si="522"/>
        <v>1</v>
      </c>
      <c r="Q6681" t="b">
        <f t="shared" si="523"/>
        <v>1</v>
      </c>
      <c r="R6681" t="b">
        <f t="shared" si="524"/>
        <v>1</v>
      </c>
      <c r="U6681" s="105" t="s">
        <v>1460</v>
      </c>
      <c r="V6681" s="105" t="s">
        <v>1613</v>
      </c>
      <c r="W6681" s="106">
        <v>4773250</v>
      </c>
      <c r="X6681" s="106">
        <v>0</v>
      </c>
    </row>
    <row r="6682" spans="2:24" x14ac:dyDescent="0.25">
      <c r="B6682" s="105" t="s">
        <v>650</v>
      </c>
      <c r="C6682" s="105" t="s">
        <v>651</v>
      </c>
      <c r="D6682" s="106">
        <v>45727200</v>
      </c>
      <c r="E6682" s="106">
        <v>0</v>
      </c>
      <c r="M6682" t="b">
        <f t="shared" si="520"/>
        <v>1</v>
      </c>
      <c r="N6682" t="b">
        <f t="shared" si="521"/>
        <v>1</v>
      </c>
      <c r="O6682" t="b">
        <f t="shared" si="522"/>
        <v>1</v>
      </c>
      <c r="P6682" t="b">
        <f t="shared" si="522"/>
        <v>1</v>
      </c>
      <c r="Q6682" t="b">
        <f t="shared" si="523"/>
        <v>1</v>
      </c>
      <c r="R6682" t="b">
        <f t="shared" si="524"/>
        <v>1</v>
      </c>
      <c r="U6682" s="105" t="s">
        <v>650</v>
      </c>
      <c r="V6682" s="105" t="s">
        <v>651</v>
      </c>
      <c r="W6682" s="106">
        <v>45727200</v>
      </c>
      <c r="X6682" s="106">
        <v>0</v>
      </c>
    </row>
    <row r="6683" spans="2:24" x14ac:dyDescent="0.25">
      <c r="B6683" s="105" t="s">
        <v>652</v>
      </c>
      <c r="C6683" s="105" t="s">
        <v>653</v>
      </c>
      <c r="D6683" s="106">
        <v>45727200</v>
      </c>
      <c r="E6683" s="106">
        <v>0</v>
      </c>
      <c r="M6683" t="b">
        <f t="shared" ref="M6683:M6746" si="525">+B6683=U6683</f>
        <v>1</v>
      </c>
      <c r="N6683" t="b">
        <f t="shared" ref="N6683:N6746" si="526">+C6683=V6683</f>
        <v>1</v>
      </c>
      <c r="O6683" t="b">
        <f t="shared" ref="O6683:P6746" si="527">+D6683=W6683</f>
        <v>1</v>
      </c>
      <c r="P6683" t="b">
        <f t="shared" si="527"/>
        <v>1</v>
      </c>
      <c r="Q6683" t="b">
        <f t="shared" ref="Q6683:Q6746" si="528">+F6683=Y6683</f>
        <v>1</v>
      </c>
      <c r="R6683" t="b">
        <f t="shared" ref="R6683:R6746" si="529">+G6683=Z6683</f>
        <v>1</v>
      </c>
      <c r="U6683" s="105" t="s">
        <v>652</v>
      </c>
      <c r="V6683" s="105" t="s">
        <v>653</v>
      </c>
      <c r="W6683" s="106">
        <v>45727200</v>
      </c>
      <c r="X6683" s="106">
        <v>0</v>
      </c>
    </row>
    <row r="6684" spans="2:24" x14ac:dyDescent="0.25">
      <c r="B6684" s="105" t="s">
        <v>654</v>
      </c>
      <c r="C6684" s="105" t="s">
        <v>653</v>
      </c>
      <c r="D6684" s="106">
        <v>45727200</v>
      </c>
      <c r="E6684" s="106">
        <v>0</v>
      </c>
      <c r="M6684" t="b">
        <f t="shared" si="525"/>
        <v>1</v>
      </c>
      <c r="N6684" t="b">
        <f t="shared" si="526"/>
        <v>1</v>
      </c>
      <c r="O6684" t="b">
        <f t="shared" si="527"/>
        <v>1</v>
      </c>
      <c r="P6684" t="b">
        <f t="shared" si="527"/>
        <v>1</v>
      </c>
      <c r="Q6684" t="b">
        <f t="shared" si="528"/>
        <v>1</v>
      </c>
      <c r="R6684" t="b">
        <f t="shared" si="529"/>
        <v>1</v>
      </c>
      <c r="U6684" s="105" t="s">
        <v>654</v>
      </c>
      <c r="V6684" s="105" t="s">
        <v>653</v>
      </c>
      <c r="W6684" s="106">
        <v>45727200</v>
      </c>
      <c r="X6684" s="106">
        <v>0</v>
      </c>
    </row>
    <row r="6685" spans="2:24" x14ac:dyDescent="0.25">
      <c r="B6685" s="105" t="s">
        <v>655</v>
      </c>
      <c r="C6685" s="105" t="s">
        <v>656</v>
      </c>
      <c r="D6685" s="106">
        <v>40581800</v>
      </c>
      <c r="E6685" s="106">
        <v>0</v>
      </c>
      <c r="M6685" t="b">
        <f t="shared" si="525"/>
        <v>1</v>
      </c>
      <c r="N6685" t="b">
        <f t="shared" si="526"/>
        <v>1</v>
      </c>
      <c r="O6685" t="b">
        <f t="shared" si="527"/>
        <v>1</v>
      </c>
      <c r="P6685" t="b">
        <f t="shared" si="527"/>
        <v>1</v>
      </c>
      <c r="Q6685" t="b">
        <f t="shared" si="528"/>
        <v>1</v>
      </c>
      <c r="R6685" t="b">
        <f t="shared" si="529"/>
        <v>1</v>
      </c>
      <c r="U6685" s="105" t="s">
        <v>655</v>
      </c>
      <c r="V6685" s="105" t="s">
        <v>656</v>
      </c>
      <c r="W6685" s="106">
        <v>40581800</v>
      </c>
      <c r="X6685" s="106">
        <v>0</v>
      </c>
    </row>
    <row r="6686" spans="2:24" x14ac:dyDescent="0.25">
      <c r="B6686" s="105" t="s">
        <v>657</v>
      </c>
      <c r="C6686" s="105" t="s">
        <v>658</v>
      </c>
      <c r="D6686" s="106">
        <v>40581800</v>
      </c>
      <c r="E6686" s="106">
        <v>0</v>
      </c>
      <c r="M6686" t="b">
        <f t="shared" si="525"/>
        <v>1</v>
      </c>
      <c r="N6686" t="b">
        <f t="shared" si="526"/>
        <v>1</v>
      </c>
      <c r="O6686" t="b">
        <f t="shared" si="527"/>
        <v>1</v>
      </c>
      <c r="P6686" t="b">
        <f t="shared" si="527"/>
        <v>1</v>
      </c>
      <c r="Q6686" t="b">
        <f t="shared" si="528"/>
        <v>1</v>
      </c>
      <c r="R6686" t="b">
        <f t="shared" si="529"/>
        <v>1</v>
      </c>
      <c r="U6686" s="105" t="s">
        <v>657</v>
      </c>
      <c r="V6686" s="105" t="s">
        <v>658</v>
      </c>
      <c r="W6686" s="106">
        <v>40581800</v>
      </c>
      <c r="X6686" s="106">
        <v>0</v>
      </c>
    </row>
    <row r="6687" spans="2:24" x14ac:dyDescent="0.25">
      <c r="B6687" s="105" t="s">
        <v>659</v>
      </c>
      <c r="C6687" s="105" t="s">
        <v>658</v>
      </c>
      <c r="D6687" s="106">
        <v>39288800</v>
      </c>
      <c r="E6687" s="106">
        <v>0</v>
      </c>
      <c r="M6687" t="b">
        <f t="shared" si="525"/>
        <v>1</v>
      </c>
      <c r="N6687" t="b">
        <f t="shared" si="526"/>
        <v>1</v>
      </c>
      <c r="O6687" t="b">
        <f t="shared" si="527"/>
        <v>1</v>
      </c>
      <c r="P6687" t="b">
        <f t="shared" si="527"/>
        <v>1</v>
      </c>
      <c r="Q6687" t="b">
        <f t="shared" si="528"/>
        <v>1</v>
      </c>
      <c r="R6687" t="b">
        <f t="shared" si="529"/>
        <v>1</v>
      </c>
      <c r="U6687" s="105" t="s">
        <v>659</v>
      </c>
      <c r="V6687" s="105" t="s">
        <v>658</v>
      </c>
      <c r="W6687" s="106">
        <v>39288800</v>
      </c>
      <c r="X6687" s="106">
        <v>0</v>
      </c>
    </row>
    <row r="6688" spans="2:24" x14ac:dyDescent="0.25">
      <c r="B6688" s="105" t="s">
        <v>834</v>
      </c>
      <c r="C6688" s="105" t="s">
        <v>835</v>
      </c>
      <c r="D6688" s="106">
        <v>1293000</v>
      </c>
      <c r="E6688" s="106">
        <v>0</v>
      </c>
      <c r="M6688" t="b">
        <f t="shared" si="525"/>
        <v>1</v>
      </c>
      <c r="N6688" t="b">
        <f t="shared" si="526"/>
        <v>1</v>
      </c>
      <c r="O6688" t="b">
        <f t="shared" si="527"/>
        <v>1</v>
      </c>
      <c r="P6688" t="b">
        <f t="shared" si="527"/>
        <v>1</v>
      </c>
      <c r="Q6688" t="b">
        <f t="shared" si="528"/>
        <v>1</v>
      </c>
      <c r="R6688" t="b">
        <f t="shared" si="529"/>
        <v>1</v>
      </c>
      <c r="U6688" s="105" t="s">
        <v>834</v>
      </c>
      <c r="V6688" s="105" t="s">
        <v>835</v>
      </c>
      <c r="W6688" s="106">
        <v>1293000</v>
      </c>
      <c r="X6688" s="106">
        <v>0</v>
      </c>
    </row>
    <row r="6689" spans="2:24" x14ac:dyDescent="0.25">
      <c r="B6689" s="105" t="s">
        <v>463</v>
      </c>
      <c r="C6689" s="105" t="s">
        <v>464</v>
      </c>
      <c r="D6689" s="106">
        <v>422123500</v>
      </c>
      <c r="E6689" s="106">
        <v>0</v>
      </c>
      <c r="M6689" t="b">
        <f t="shared" si="525"/>
        <v>1</v>
      </c>
      <c r="N6689" t="b">
        <f t="shared" si="526"/>
        <v>1</v>
      </c>
      <c r="O6689" t="b">
        <f t="shared" si="527"/>
        <v>1</v>
      </c>
      <c r="P6689" t="b">
        <f t="shared" si="527"/>
        <v>1</v>
      </c>
      <c r="Q6689" t="b">
        <f t="shared" si="528"/>
        <v>1</v>
      </c>
      <c r="R6689" t="b">
        <f t="shared" si="529"/>
        <v>1</v>
      </c>
      <c r="U6689" s="105" t="s">
        <v>463</v>
      </c>
      <c r="V6689" s="105" t="s">
        <v>464</v>
      </c>
      <c r="W6689" s="106">
        <v>422123500</v>
      </c>
      <c r="X6689" s="106">
        <v>0</v>
      </c>
    </row>
    <row r="6690" spans="2:24" x14ac:dyDescent="0.25">
      <c r="B6690" s="105" t="s">
        <v>465</v>
      </c>
      <c r="C6690" s="105" t="s">
        <v>466</v>
      </c>
      <c r="D6690" s="106">
        <v>381668500</v>
      </c>
      <c r="E6690" s="106">
        <v>0</v>
      </c>
      <c r="M6690" t="b">
        <f t="shared" si="525"/>
        <v>1</v>
      </c>
      <c r="N6690" t="b">
        <f t="shared" si="526"/>
        <v>1</v>
      </c>
      <c r="O6690" t="b">
        <f t="shared" si="527"/>
        <v>1</v>
      </c>
      <c r="P6690" t="b">
        <f t="shared" si="527"/>
        <v>1</v>
      </c>
      <c r="Q6690" t="b">
        <f t="shared" si="528"/>
        <v>1</v>
      </c>
      <c r="R6690" t="b">
        <f t="shared" si="529"/>
        <v>1</v>
      </c>
      <c r="U6690" s="105" t="s">
        <v>465</v>
      </c>
      <c r="V6690" s="105" t="s">
        <v>466</v>
      </c>
      <c r="W6690" s="106">
        <v>381668500</v>
      </c>
      <c r="X6690" s="106">
        <v>0</v>
      </c>
    </row>
    <row r="6691" spans="2:24" x14ac:dyDescent="0.25">
      <c r="B6691" s="105" t="s">
        <v>467</v>
      </c>
      <c r="C6691" s="105" t="s">
        <v>468</v>
      </c>
      <c r="D6691" s="106">
        <v>30851000</v>
      </c>
      <c r="E6691" s="106">
        <v>0</v>
      </c>
      <c r="M6691" t="b">
        <f t="shared" si="525"/>
        <v>1</v>
      </c>
      <c r="N6691" t="b">
        <f t="shared" si="526"/>
        <v>1</v>
      </c>
      <c r="O6691" t="b">
        <f t="shared" si="527"/>
        <v>1</v>
      </c>
      <c r="P6691" t="b">
        <f t="shared" si="527"/>
        <v>1</v>
      </c>
      <c r="Q6691" t="b">
        <f t="shared" si="528"/>
        <v>1</v>
      </c>
      <c r="R6691" t="b">
        <f t="shared" si="529"/>
        <v>1</v>
      </c>
      <c r="U6691" s="105" t="s">
        <v>467</v>
      </c>
      <c r="V6691" s="105" t="s">
        <v>468</v>
      </c>
      <c r="W6691" s="106">
        <v>30851000</v>
      </c>
      <c r="X6691" s="106">
        <v>0</v>
      </c>
    </row>
    <row r="6692" spans="2:24" x14ac:dyDescent="0.25">
      <c r="B6692" s="105" t="s">
        <v>735</v>
      </c>
      <c r="C6692" s="105" t="s">
        <v>736</v>
      </c>
      <c r="D6692" s="106">
        <v>61380000</v>
      </c>
      <c r="E6692" s="106">
        <v>0</v>
      </c>
      <c r="M6692" t="b">
        <f t="shared" si="525"/>
        <v>1</v>
      </c>
      <c r="N6692" t="b">
        <f t="shared" si="526"/>
        <v>1</v>
      </c>
      <c r="O6692" t="b">
        <f t="shared" si="527"/>
        <v>1</v>
      </c>
      <c r="P6692" t="b">
        <f t="shared" si="527"/>
        <v>1</v>
      </c>
      <c r="Q6692" t="b">
        <f t="shared" si="528"/>
        <v>1</v>
      </c>
      <c r="R6692" t="b">
        <f t="shared" si="529"/>
        <v>1</v>
      </c>
      <c r="U6692" s="105" t="s">
        <v>735</v>
      </c>
      <c r="V6692" s="105" t="s">
        <v>736</v>
      </c>
      <c r="W6692" s="106">
        <v>61380000</v>
      </c>
      <c r="X6692" s="106">
        <v>0</v>
      </c>
    </row>
    <row r="6693" spans="2:24" x14ac:dyDescent="0.25">
      <c r="B6693" s="105" t="s">
        <v>725</v>
      </c>
      <c r="C6693" s="105" t="s">
        <v>726</v>
      </c>
      <c r="D6693" s="106">
        <v>15700000</v>
      </c>
      <c r="E6693" s="106">
        <v>0</v>
      </c>
      <c r="M6693" t="b">
        <f t="shared" si="525"/>
        <v>1</v>
      </c>
      <c r="N6693" t="b">
        <f t="shared" si="526"/>
        <v>1</v>
      </c>
      <c r="O6693" t="b">
        <f t="shared" si="527"/>
        <v>1</v>
      </c>
      <c r="P6693" t="b">
        <f t="shared" si="527"/>
        <v>1</v>
      </c>
      <c r="Q6693" t="b">
        <f t="shared" si="528"/>
        <v>1</v>
      </c>
      <c r="R6693" t="b">
        <f t="shared" si="529"/>
        <v>1</v>
      </c>
      <c r="U6693" s="105" t="s">
        <v>725</v>
      </c>
      <c r="V6693" s="105" t="s">
        <v>726</v>
      </c>
      <c r="W6693" s="106">
        <v>15700000</v>
      </c>
      <c r="X6693" s="106">
        <v>0</v>
      </c>
    </row>
    <row r="6694" spans="2:24" x14ac:dyDescent="0.25">
      <c r="B6694" s="105" t="s">
        <v>737</v>
      </c>
      <c r="C6694" s="105" t="s">
        <v>738</v>
      </c>
      <c r="D6694" s="106">
        <v>59623800</v>
      </c>
      <c r="E6694" s="106">
        <v>0</v>
      </c>
      <c r="M6694" t="b">
        <f t="shared" si="525"/>
        <v>1</v>
      </c>
      <c r="N6694" t="b">
        <f t="shared" si="526"/>
        <v>1</v>
      </c>
      <c r="O6694" t="b">
        <f t="shared" si="527"/>
        <v>1</v>
      </c>
      <c r="P6694" t="b">
        <f t="shared" si="527"/>
        <v>1</v>
      </c>
      <c r="Q6694" t="b">
        <f t="shared" si="528"/>
        <v>1</v>
      </c>
      <c r="R6694" t="b">
        <f t="shared" si="529"/>
        <v>1</v>
      </c>
      <c r="U6694" s="105" t="s">
        <v>737</v>
      </c>
      <c r="V6694" s="105" t="s">
        <v>738</v>
      </c>
      <c r="W6694" s="106">
        <v>59623800</v>
      </c>
      <c r="X6694" s="106">
        <v>0</v>
      </c>
    </row>
    <row r="6695" spans="2:24" x14ac:dyDescent="0.25">
      <c r="B6695" s="105" t="s">
        <v>739</v>
      </c>
      <c r="C6695" s="105" t="s">
        <v>740</v>
      </c>
      <c r="D6695" s="106">
        <v>18783000</v>
      </c>
      <c r="E6695" s="106">
        <v>0</v>
      </c>
      <c r="M6695" t="b">
        <f t="shared" si="525"/>
        <v>1</v>
      </c>
      <c r="N6695" t="b">
        <f t="shared" si="526"/>
        <v>1</v>
      </c>
      <c r="O6695" t="b">
        <f t="shared" si="527"/>
        <v>1</v>
      </c>
      <c r="P6695" t="b">
        <f t="shared" si="527"/>
        <v>1</v>
      </c>
      <c r="Q6695" t="b">
        <f t="shared" si="528"/>
        <v>1</v>
      </c>
      <c r="R6695" t="b">
        <f t="shared" si="529"/>
        <v>1</v>
      </c>
      <c r="U6695" s="105" t="s">
        <v>739</v>
      </c>
      <c r="V6695" s="105" t="s">
        <v>740</v>
      </c>
      <c r="W6695" s="106">
        <v>18783000</v>
      </c>
      <c r="X6695" s="106">
        <v>0</v>
      </c>
    </row>
    <row r="6696" spans="2:24" x14ac:dyDescent="0.25">
      <c r="B6696" s="105" t="s">
        <v>741</v>
      </c>
      <c r="C6696" s="105" t="s">
        <v>742</v>
      </c>
      <c r="D6696" s="106">
        <v>64896800</v>
      </c>
      <c r="E6696" s="106">
        <v>0</v>
      </c>
      <c r="M6696" t="b">
        <f t="shared" si="525"/>
        <v>1</v>
      </c>
      <c r="N6696" t="b">
        <f t="shared" si="526"/>
        <v>1</v>
      </c>
      <c r="O6696" t="b">
        <f t="shared" si="527"/>
        <v>1</v>
      </c>
      <c r="P6696" t="b">
        <f t="shared" si="527"/>
        <v>1</v>
      </c>
      <c r="Q6696" t="b">
        <f t="shared" si="528"/>
        <v>1</v>
      </c>
      <c r="R6696" t="b">
        <f t="shared" si="529"/>
        <v>1</v>
      </c>
      <c r="U6696" s="105" t="s">
        <v>741</v>
      </c>
      <c r="V6696" s="105" t="s">
        <v>742</v>
      </c>
      <c r="W6696" s="106">
        <v>64896800</v>
      </c>
      <c r="X6696" s="106">
        <v>0</v>
      </c>
    </row>
    <row r="6697" spans="2:24" x14ac:dyDescent="0.25">
      <c r="B6697" s="105" t="s">
        <v>743</v>
      </c>
      <c r="C6697" s="105" t="s">
        <v>744</v>
      </c>
      <c r="D6697" s="106">
        <v>61799000</v>
      </c>
      <c r="E6697" s="106">
        <v>0</v>
      </c>
      <c r="M6697" t="b">
        <f t="shared" si="525"/>
        <v>1</v>
      </c>
      <c r="N6697" t="b">
        <f t="shared" si="526"/>
        <v>1</v>
      </c>
      <c r="O6697" t="b">
        <f t="shared" si="527"/>
        <v>1</v>
      </c>
      <c r="P6697" t="b">
        <f t="shared" si="527"/>
        <v>1</v>
      </c>
      <c r="Q6697" t="b">
        <f t="shared" si="528"/>
        <v>1</v>
      </c>
      <c r="R6697" t="b">
        <f t="shared" si="529"/>
        <v>1</v>
      </c>
      <c r="U6697" s="105" t="s">
        <v>743</v>
      </c>
      <c r="V6697" s="105" t="s">
        <v>744</v>
      </c>
      <c r="W6697" s="106">
        <v>61799000</v>
      </c>
      <c r="X6697" s="106">
        <v>0</v>
      </c>
    </row>
    <row r="6698" spans="2:24" x14ac:dyDescent="0.25">
      <c r="B6698" s="105" t="s">
        <v>727</v>
      </c>
      <c r="C6698" s="105" t="s">
        <v>728</v>
      </c>
      <c r="D6698" s="106">
        <v>61929200</v>
      </c>
      <c r="E6698" s="106">
        <v>0</v>
      </c>
      <c r="M6698" t="b">
        <f t="shared" si="525"/>
        <v>1</v>
      </c>
      <c r="N6698" t="b">
        <f t="shared" si="526"/>
        <v>1</v>
      </c>
      <c r="O6698" t="b">
        <f t="shared" si="527"/>
        <v>1</v>
      </c>
      <c r="P6698" t="b">
        <f t="shared" si="527"/>
        <v>1</v>
      </c>
      <c r="Q6698" t="b">
        <f t="shared" si="528"/>
        <v>1</v>
      </c>
      <c r="R6698" t="b">
        <f t="shared" si="529"/>
        <v>1</v>
      </c>
      <c r="U6698" s="105" t="s">
        <v>727</v>
      </c>
      <c r="V6698" s="105" t="s">
        <v>728</v>
      </c>
      <c r="W6698" s="106">
        <v>61929200</v>
      </c>
      <c r="X6698" s="106">
        <v>0</v>
      </c>
    </row>
    <row r="6699" spans="2:24" x14ac:dyDescent="0.25">
      <c r="B6699" s="105" t="s">
        <v>1582</v>
      </c>
      <c r="C6699" s="105" t="s">
        <v>1583</v>
      </c>
      <c r="D6699" s="106">
        <v>6705700</v>
      </c>
      <c r="E6699" s="106">
        <v>0</v>
      </c>
      <c r="M6699" t="b">
        <f t="shared" si="525"/>
        <v>1</v>
      </c>
      <c r="N6699" t="b">
        <f t="shared" si="526"/>
        <v>1</v>
      </c>
      <c r="O6699" t="b">
        <f t="shared" si="527"/>
        <v>1</v>
      </c>
      <c r="P6699" t="b">
        <f t="shared" si="527"/>
        <v>1</v>
      </c>
      <c r="Q6699" t="b">
        <f t="shared" si="528"/>
        <v>1</v>
      </c>
      <c r="R6699" t="b">
        <f t="shared" si="529"/>
        <v>1</v>
      </c>
      <c r="U6699" s="105" t="s">
        <v>1582</v>
      </c>
      <c r="V6699" s="105" t="s">
        <v>1583</v>
      </c>
      <c r="W6699" s="106">
        <v>6705700</v>
      </c>
      <c r="X6699" s="106">
        <v>0</v>
      </c>
    </row>
    <row r="6700" spans="2:24" x14ac:dyDescent="0.25">
      <c r="B6700" s="105" t="s">
        <v>572</v>
      </c>
      <c r="C6700" s="105" t="s">
        <v>573</v>
      </c>
      <c r="D6700" s="106">
        <v>39970000</v>
      </c>
      <c r="E6700" s="106">
        <v>0</v>
      </c>
      <c r="M6700" t="b">
        <f t="shared" si="525"/>
        <v>1</v>
      </c>
      <c r="N6700" t="b">
        <f t="shared" si="526"/>
        <v>1</v>
      </c>
      <c r="O6700" t="b">
        <f t="shared" si="527"/>
        <v>1</v>
      </c>
      <c r="P6700" t="b">
        <f t="shared" si="527"/>
        <v>1</v>
      </c>
      <c r="Q6700" t="b">
        <f t="shared" si="528"/>
        <v>1</v>
      </c>
      <c r="R6700" t="b">
        <f t="shared" si="529"/>
        <v>1</v>
      </c>
      <c r="U6700" s="105" t="s">
        <v>572</v>
      </c>
      <c r="V6700" s="105" t="s">
        <v>573</v>
      </c>
      <c r="W6700" s="106">
        <v>39970000</v>
      </c>
      <c r="X6700" s="106">
        <v>0</v>
      </c>
    </row>
    <row r="6701" spans="2:24" x14ac:dyDescent="0.25">
      <c r="B6701" s="105" t="s">
        <v>574</v>
      </c>
      <c r="C6701" s="105" t="s">
        <v>573</v>
      </c>
      <c r="D6701" s="106">
        <v>39970000</v>
      </c>
      <c r="E6701" s="106">
        <v>0</v>
      </c>
      <c r="M6701" t="b">
        <f t="shared" si="525"/>
        <v>1</v>
      </c>
      <c r="N6701" t="b">
        <f t="shared" si="526"/>
        <v>1</v>
      </c>
      <c r="O6701" t="b">
        <f t="shared" si="527"/>
        <v>1</v>
      </c>
      <c r="P6701" t="b">
        <f t="shared" si="527"/>
        <v>1</v>
      </c>
      <c r="Q6701" t="b">
        <f t="shared" si="528"/>
        <v>1</v>
      </c>
      <c r="R6701" t="b">
        <f t="shared" si="529"/>
        <v>1</v>
      </c>
      <c r="U6701" s="105" t="s">
        <v>574</v>
      </c>
      <c r="V6701" s="105" t="s">
        <v>573</v>
      </c>
      <c r="W6701" s="106">
        <v>39970000</v>
      </c>
      <c r="X6701" s="106">
        <v>0</v>
      </c>
    </row>
    <row r="6702" spans="2:24" x14ac:dyDescent="0.25">
      <c r="B6702" s="105" t="s">
        <v>480</v>
      </c>
      <c r="C6702" s="105" t="s">
        <v>481</v>
      </c>
      <c r="D6702" s="106">
        <v>485000</v>
      </c>
      <c r="E6702" s="106">
        <v>0</v>
      </c>
      <c r="M6702" t="b">
        <f t="shared" si="525"/>
        <v>1</v>
      </c>
      <c r="N6702" t="b">
        <f t="shared" si="526"/>
        <v>1</v>
      </c>
      <c r="O6702" t="b">
        <f t="shared" si="527"/>
        <v>1</v>
      </c>
      <c r="P6702" t="b">
        <f t="shared" si="527"/>
        <v>1</v>
      </c>
      <c r="Q6702" t="b">
        <f t="shared" si="528"/>
        <v>1</v>
      </c>
      <c r="R6702" t="b">
        <f t="shared" si="529"/>
        <v>1</v>
      </c>
      <c r="U6702" s="105" t="s">
        <v>480</v>
      </c>
      <c r="V6702" s="105" t="s">
        <v>481</v>
      </c>
      <c r="W6702" s="106">
        <v>485000</v>
      </c>
      <c r="X6702" s="106">
        <v>0</v>
      </c>
    </row>
    <row r="6703" spans="2:24" x14ac:dyDescent="0.25">
      <c r="B6703" s="105" t="s">
        <v>482</v>
      </c>
      <c r="C6703" s="105" t="s">
        <v>481</v>
      </c>
      <c r="D6703" s="106">
        <v>485000</v>
      </c>
      <c r="E6703" s="106">
        <v>0</v>
      </c>
      <c r="M6703" t="b">
        <f t="shared" si="525"/>
        <v>1</v>
      </c>
      <c r="N6703" t="b">
        <f t="shared" si="526"/>
        <v>1</v>
      </c>
      <c r="O6703" t="b">
        <f t="shared" si="527"/>
        <v>1</v>
      </c>
      <c r="P6703" t="b">
        <f t="shared" si="527"/>
        <v>1</v>
      </c>
      <c r="Q6703" t="b">
        <f t="shared" si="528"/>
        <v>1</v>
      </c>
      <c r="R6703" t="b">
        <f t="shared" si="529"/>
        <v>1</v>
      </c>
      <c r="U6703" s="105" t="s">
        <v>482</v>
      </c>
      <c r="V6703" s="105" t="s">
        <v>481</v>
      </c>
      <c r="W6703" s="106">
        <v>485000</v>
      </c>
      <c r="X6703" s="106">
        <v>0</v>
      </c>
    </row>
    <row r="6704" spans="2:24" x14ac:dyDescent="0.25">
      <c r="B6704" s="105" t="s">
        <v>666</v>
      </c>
      <c r="C6704" s="105" t="s">
        <v>667</v>
      </c>
      <c r="D6704" s="106">
        <v>75768600</v>
      </c>
      <c r="E6704" s="106">
        <v>0</v>
      </c>
      <c r="M6704" t="b">
        <f t="shared" si="525"/>
        <v>1</v>
      </c>
      <c r="N6704" t="b">
        <f t="shared" si="526"/>
        <v>1</v>
      </c>
      <c r="O6704" t="b">
        <f t="shared" si="527"/>
        <v>1</v>
      </c>
      <c r="P6704" t="b">
        <f t="shared" si="527"/>
        <v>1</v>
      </c>
      <c r="Q6704" t="b">
        <f t="shared" si="528"/>
        <v>1</v>
      </c>
      <c r="R6704" t="b">
        <f t="shared" si="529"/>
        <v>1</v>
      </c>
      <c r="U6704" s="105" t="s">
        <v>666</v>
      </c>
      <c r="V6704" s="105" t="s">
        <v>667</v>
      </c>
      <c r="W6704" s="106">
        <v>75768600</v>
      </c>
      <c r="X6704" s="106">
        <v>0</v>
      </c>
    </row>
    <row r="6705" spans="2:24" x14ac:dyDescent="0.25">
      <c r="B6705" s="105" t="s">
        <v>668</v>
      </c>
      <c r="C6705" s="105" t="s">
        <v>669</v>
      </c>
      <c r="D6705" s="106">
        <v>75768600</v>
      </c>
      <c r="E6705" s="106">
        <v>0</v>
      </c>
      <c r="M6705" t="b">
        <f t="shared" si="525"/>
        <v>1</v>
      </c>
      <c r="N6705" t="b">
        <f t="shared" si="526"/>
        <v>1</v>
      </c>
      <c r="O6705" t="b">
        <f t="shared" si="527"/>
        <v>1</v>
      </c>
      <c r="P6705" t="b">
        <f t="shared" si="527"/>
        <v>1</v>
      </c>
      <c r="Q6705" t="b">
        <f t="shared" si="528"/>
        <v>1</v>
      </c>
      <c r="R6705" t="b">
        <f t="shared" si="529"/>
        <v>1</v>
      </c>
      <c r="U6705" s="105" t="s">
        <v>668</v>
      </c>
      <c r="V6705" s="105" t="s">
        <v>669</v>
      </c>
      <c r="W6705" s="106">
        <v>75768600</v>
      </c>
      <c r="X6705" s="106">
        <v>0</v>
      </c>
    </row>
    <row r="6706" spans="2:24" x14ac:dyDescent="0.25">
      <c r="B6706" s="105" t="s">
        <v>670</v>
      </c>
      <c r="C6706" s="105" t="s">
        <v>669</v>
      </c>
      <c r="D6706" s="106">
        <v>75768600</v>
      </c>
      <c r="E6706" s="106">
        <v>0</v>
      </c>
      <c r="M6706" t="b">
        <f t="shared" si="525"/>
        <v>1</v>
      </c>
      <c r="N6706" t="b">
        <f t="shared" si="526"/>
        <v>1</v>
      </c>
      <c r="O6706" t="b">
        <f t="shared" si="527"/>
        <v>1</v>
      </c>
      <c r="P6706" t="b">
        <f t="shared" si="527"/>
        <v>1</v>
      </c>
      <c r="Q6706" t="b">
        <f t="shared" si="528"/>
        <v>1</v>
      </c>
      <c r="R6706" t="b">
        <f t="shared" si="529"/>
        <v>1</v>
      </c>
      <c r="U6706" s="105" t="s">
        <v>670</v>
      </c>
      <c r="V6706" s="105" t="s">
        <v>669</v>
      </c>
      <c r="W6706" s="106">
        <v>75768600</v>
      </c>
      <c r="X6706" s="106">
        <v>0</v>
      </c>
    </row>
    <row r="6707" spans="2:24" x14ac:dyDescent="0.25">
      <c r="B6707" s="105" t="s">
        <v>671</v>
      </c>
      <c r="C6707" s="105" t="s">
        <v>672</v>
      </c>
      <c r="D6707" s="106">
        <v>413621242</v>
      </c>
      <c r="E6707" s="106">
        <v>0</v>
      </c>
      <c r="M6707" t="b">
        <f t="shared" si="525"/>
        <v>1</v>
      </c>
      <c r="N6707" t="b">
        <f t="shared" si="526"/>
        <v>1</v>
      </c>
      <c r="O6707" t="b">
        <f t="shared" si="527"/>
        <v>1</v>
      </c>
      <c r="P6707" t="b">
        <f t="shared" si="527"/>
        <v>1</v>
      </c>
      <c r="Q6707" t="b">
        <f t="shared" si="528"/>
        <v>1</v>
      </c>
      <c r="R6707" t="b">
        <f t="shared" si="529"/>
        <v>1</v>
      </c>
      <c r="U6707" s="105" t="s">
        <v>671</v>
      </c>
      <c r="V6707" s="105" t="s">
        <v>672</v>
      </c>
      <c r="W6707" s="106">
        <v>413621242</v>
      </c>
      <c r="X6707" s="106">
        <v>0</v>
      </c>
    </row>
    <row r="6708" spans="2:24" x14ac:dyDescent="0.25">
      <c r="B6708" s="105" t="s">
        <v>673</v>
      </c>
      <c r="C6708" s="105" t="s">
        <v>674</v>
      </c>
      <c r="D6708" s="106">
        <v>413621242</v>
      </c>
      <c r="E6708" s="106">
        <v>0</v>
      </c>
      <c r="M6708" t="b">
        <f t="shared" si="525"/>
        <v>1</v>
      </c>
      <c r="N6708" t="b">
        <f t="shared" si="526"/>
        <v>1</v>
      </c>
      <c r="O6708" t="b">
        <f t="shared" si="527"/>
        <v>1</v>
      </c>
      <c r="P6708" t="b">
        <f t="shared" si="527"/>
        <v>1</v>
      </c>
      <c r="Q6708" t="b">
        <f t="shared" si="528"/>
        <v>1</v>
      </c>
      <c r="R6708" t="b">
        <f t="shared" si="529"/>
        <v>1</v>
      </c>
      <c r="U6708" s="105" t="s">
        <v>673</v>
      </c>
      <c r="V6708" s="105" t="s">
        <v>674</v>
      </c>
      <c r="W6708" s="106">
        <v>413621242</v>
      </c>
      <c r="X6708" s="106">
        <v>0</v>
      </c>
    </row>
    <row r="6709" spans="2:24" x14ac:dyDescent="0.25">
      <c r="B6709" s="105" t="s">
        <v>675</v>
      </c>
      <c r="C6709" s="105" t="s">
        <v>674</v>
      </c>
      <c r="D6709" s="106">
        <v>413621242</v>
      </c>
      <c r="E6709" s="106">
        <v>0</v>
      </c>
      <c r="M6709" t="b">
        <f t="shared" si="525"/>
        <v>1</v>
      </c>
      <c r="N6709" t="b">
        <f t="shared" si="526"/>
        <v>1</v>
      </c>
      <c r="O6709" t="b">
        <f t="shared" si="527"/>
        <v>1</v>
      </c>
      <c r="P6709" t="b">
        <f t="shared" si="527"/>
        <v>1</v>
      </c>
      <c r="Q6709" t="b">
        <f t="shared" si="528"/>
        <v>1</v>
      </c>
      <c r="R6709" t="b">
        <f t="shared" si="529"/>
        <v>1</v>
      </c>
      <c r="U6709" s="105" t="s">
        <v>675</v>
      </c>
      <c r="V6709" s="105" t="s">
        <v>674</v>
      </c>
      <c r="W6709" s="106">
        <v>413621242</v>
      </c>
      <c r="X6709" s="106">
        <v>0</v>
      </c>
    </row>
    <row r="6710" spans="2:24" x14ac:dyDescent="0.25">
      <c r="B6710" s="105" t="s">
        <v>338</v>
      </c>
      <c r="C6710" s="105" t="s">
        <v>339</v>
      </c>
      <c r="D6710" s="106">
        <v>1446725425</v>
      </c>
      <c r="E6710" s="106">
        <v>0</v>
      </c>
      <c r="M6710" t="b">
        <f t="shared" si="525"/>
        <v>1</v>
      </c>
      <c r="N6710" t="b">
        <f t="shared" si="526"/>
        <v>1</v>
      </c>
      <c r="O6710" t="b">
        <f t="shared" si="527"/>
        <v>1</v>
      </c>
      <c r="P6710" t="b">
        <f t="shared" si="527"/>
        <v>1</v>
      </c>
      <c r="Q6710" t="b">
        <f t="shared" si="528"/>
        <v>1</v>
      </c>
      <c r="R6710" t="b">
        <f t="shared" si="529"/>
        <v>1</v>
      </c>
      <c r="U6710" s="105" t="s">
        <v>338</v>
      </c>
      <c r="V6710" s="105" t="s">
        <v>339</v>
      </c>
      <c r="W6710" s="106">
        <v>1446725425</v>
      </c>
      <c r="X6710" s="106">
        <v>0</v>
      </c>
    </row>
    <row r="6711" spans="2:24" x14ac:dyDescent="0.25">
      <c r="B6711" s="105" t="s">
        <v>469</v>
      </c>
      <c r="C6711" s="105" t="s">
        <v>470</v>
      </c>
      <c r="D6711" s="106">
        <v>1208788600</v>
      </c>
      <c r="E6711" s="106">
        <v>0</v>
      </c>
      <c r="M6711" t="b">
        <f t="shared" si="525"/>
        <v>1</v>
      </c>
      <c r="N6711" t="b">
        <f t="shared" si="526"/>
        <v>1</v>
      </c>
      <c r="O6711" t="b">
        <f t="shared" si="527"/>
        <v>1</v>
      </c>
      <c r="P6711" t="b">
        <f t="shared" si="527"/>
        <v>1</v>
      </c>
      <c r="Q6711" t="b">
        <f t="shared" si="528"/>
        <v>1</v>
      </c>
      <c r="R6711" t="b">
        <f t="shared" si="529"/>
        <v>1</v>
      </c>
      <c r="U6711" s="105" t="s">
        <v>469</v>
      </c>
      <c r="V6711" s="105" t="s">
        <v>470</v>
      </c>
      <c r="W6711" s="106">
        <v>1208788600</v>
      </c>
      <c r="X6711" s="106">
        <v>0</v>
      </c>
    </row>
    <row r="6712" spans="2:24" x14ac:dyDescent="0.25">
      <c r="B6712" s="105" t="s">
        <v>471</v>
      </c>
      <c r="C6712" s="105" t="s">
        <v>472</v>
      </c>
      <c r="D6712" s="106">
        <v>1123972800</v>
      </c>
      <c r="E6712" s="106">
        <v>0</v>
      </c>
      <c r="M6712" t="b">
        <f t="shared" si="525"/>
        <v>1</v>
      </c>
      <c r="N6712" t="b">
        <f t="shared" si="526"/>
        <v>1</v>
      </c>
      <c r="O6712" t="b">
        <f t="shared" si="527"/>
        <v>1</v>
      </c>
      <c r="P6712" t="b">
        <f t="shared" si="527"/>
        <v>1</v>
      </c>
      <c r="Q6712" t="b">
        <f t="shared" si="528"/>
        <v>1</v>
      </c>
      <c r="R6712" t="b">
        <f t="shared" si="529"/>
        <v>1</v>
      </c>
      <c r="U6712" s="105" t="s">
        <v>471</v>
      </c>
      <c r="V6712" s="105" t="s">
        <v>472</v>
      </c>
      <c r="W6712" s="106">
        <v>1123972800</v>
      </c>
      <c r="X6712" s="106">
        <v>0</v>
      </c>
    </row>
    <row r="6713" spans="2:24" x14ac:dyDescent="0.25">
      <c r="B6713" s="105" t="s">
        <v>1461</v>
      </c>
      <c r="C6713" s="105" t="s">
        <v>1614</v>
      </c>
      <c r="D6713" s="106">
        <v>74092050</v>
      </c>
      <c r="E6713" s="106">
        <v>0</v>
      </c>
      <c r="M6713" t="b">
        <f t="shared" si="525"/>
        <v>1</v>
      </c>
      <c r="N6713" t="b">
        <f t="shared" si="526"/>
        <v>1</v>
      </c>
      <c r="O6713" t="b">
        <f t="shared" si="527"/>
        <v>1</v>
      </c>
      <c r="P6713" t="b">
        <f t="shared" si="527"/>
        <v>1</v>
      </c>
      <c r="Q6713" t="b">
        <f t="shared" si="528"/>
        <v>1</v>
      </c>
      <c r="R6713" t="b">
        <f t="shared" si="529"/>
        <v>1</v>
      </c>
      <c r="U6713" s="105" t="s">
        <v>1461</v>
      </c>
      <c r="V6713" s="105" t="s">
        <v>1614</v>
      </c>
      <c r="W6713" s="106">
        <v>74092050</v>
      </c>
      <c r="X6713" s="106">
        <v>0</v>
      </c>
    </row>
    <row r="6714" spans="2:24" x14ac:dyDescent="0.25">
      <c r="B6714" s="105" t="s">
        <v>1462</v>
      </c>
      <c r="C6714" s="105" t="s">
        <v>1463</v>
      </c>
      <c r="D6714" s="106">
        <v>10723750</v>
      </c>
      <c r="E6714" s="106">
        <v>0</v>
      </c>
      <c r="M6714" t="b">
        <f t="shared" si="525"/>
        <v>1</v>
      </c>
      <c r="N6714" t="b">
        <f t="shared" si="526"/>
        <v>1</v>
      </c>
      <c r="O6714" t="b">
        <f t="shared" si="527"/>
        <v>1</v>
      </c>
      <c r="P6714" t="b">
        <f t="shared" si="527"/>
        <v>1</v>
      </c>
      <c r="Q6714" t="b">
        <f t="shared" si="528"/>
        <v>1</v>
      </c>
      <c r="R6714" t="b">
        <f t="shared" si="529"/>
        <v>1</v>
      </c>
      <c r="U6714" s="105" t="s">
        <v>1462</v>
      </c>
      <c r="V6714" s="105" t="s">
        <v>1463</v>
      </c>
      <c r="W6714" s="106">
        <v>10723750</v>
      </c>
      <c r="X6714" s="106">
        <v>0</v>
      </c>
    </row>
    <row r="6715" spans="2:24" x14ac:dyDescent="0.25">
      <c r="B6715" s="105" t="s">
        <v>340</v>
      </c>
      <c r="C6715" s="105" t="s">
        <v>341</v>
      </c>
      <c r="D6715" s="106">
        <v>237936825</v>
      </c>
      <c r="E6715" s="106">
        <v>0</v>
      </c>
      <c r="M6715" t="b">
        <f t="shared" si="525"/>
        <v>1</v>
      </c>
      <c r="N6715" t="b">
        <f t="shared" si="526"/>
        <v>1</v>
      </c>
      <c r="O6715" t="b">
        <f t="shared" si="527"/>
        <v>1</v>
      </c>
      <c r="P6715" t="b">
        <f t="shared" si="527"/>
        <v>1</v>
      </c>
      <c r="Q6715" t="b">
        <f t="shared" si="528"/>
        <v>1</v>
      </c>
      <c r="R6715" t="b">
        <f t="shared" si="529"/>
        <v>1</v>
      </c>
      <c r="U6715" s="105" t="s">
        <v>340</v>
      </c>
      <c r="V6715" s="105" t="s">
        <v>341</v>
      </c>
      <c r="W6715" s="106">
        <v>237936825</v>
      </c>
      <c r="X6715" s="106">
        <v>0</v>
      </c>
    </row>
    <row r="6716" spans="2:24" x14ac:dyDescent="0.25">
      <c r="B6716" s="105" t="s">
        <v>392</v>
      </c>
      <c r="C6716" s="105" t="s">
        <v>341</v>
      </c>
      <c r="D6716" s="106">
        <v>124579200</v>
      </c>
      <c r="E6716" s="106">
        <v>0</v>
      </c>
      <c r="M6716" t="b">
        <f t="shared" si="525"/>
        <v>1</v>
      </c>
      <c r="N6716" t="b">
        <f t="shared" si="526"/>
        <v>1</v>
      </c>
      <c r="O6716" t="b">
        <f t="shared" si="527"/>
        <v>1</v>
      </c>
      <c r="P6716" t="b">
        <f t="shared" si="527"/>
        <v>1</v>
      </c>
      <c r="Q6716" t="b">
        <f t="shared" si="528"/>
        <v>1</v>
      </c>
      <c r="R6716" t="b">
        <f t="shared" si="529"/>
        <v>1</v>
      </c>
      <c r="U6716" s="105" t="s">
        <v>392</v>
      </c>
      <c r="V6716" s="105" t="s">
        <v>341</v>
      </c>
      <c r="W6716" s="106">
        <v>124579200</v>
      </c>
      <c r="X6716" s="106">
        <v>0</v>
      </c>
    </row>
    <row r="6717" spans="2:24" x14ac:dyDescent="0.25">
      <c r="B6717" s="105" t="s">
        <v>342</v>
      </c>
      <c r="C6717" s="105" t="s">
        <v>343</v>
      </c>
      <c r="D6717" s="106">
        <v>7356675</v>
      </c>
      <c r="E6717" s="106">
        <v>0</v>
      </c>
      <c r="M6717" t="b">
        <f t="shared" si="525"/>
        <v>1</v>
      </c>
      <c r="N6717" t="b">
        <f t="shared" si="526"/>
        <v>1</v>
      </c>
      <c r="O6717" t="b">
        <f t="shared" si="527"/>
        <v>1</v>
      </c>
      <c r="P6717" t="b">
        <f t="shared" si="527"/>
        <v>1</v>
      </c>
      <c r="Q6717" t="b">
        <f t="shared" si="528"/>
        <v>1</v>
      </c>
      <c r="R6717" t="b">
        <f t="shared" si="529"/>
        <v>1</v>
      </c>
      <c r="U6717" s="105" t="s">
        <v>342</v>
      </c>
      <c r="V6717" s="105" t="s">
        <v>343</v>
      </c>
      <c r="W6717" s="106">
        <v>7356675</v>
      </c>
      <c r="X6717" s="106">
        <v>0</v>
      </c>
    </row>
    <row r="6718" spans="2:24" x14ac:dyDescent="0.25">
      <c r="B6718" s="105" t="s">
        <v>344</v>
      </c>
      <c r="C6718" s="105" t="s">
        <v>345</v>
      </c>
      <c r="D6718" s="106">
        <v>15485000</v>
      </c>
      <c r="E6718" s="106">
        <v>0</v>
      </c>
      <c r="M6718" t="b">
        <f t="shared" si="525"/>
        <v>1</v>
      </c>
      <c r="N6718" t="b">
        <f t="shared" si="526"/>
        <v>1</v>
      </c>
      <c r="O6718" t="b">
        <f t="shared" si="527"/>
        <v>1</v>
      </c>
      <c r="P6718" t="b">
        <f t="shared" si="527"/>
        <v>1</v>
      </c>
      <c r="Q6718" t="b">
        <f t="shared" si="528"/>
        <v>1</v>
      </c>
      <c r="R6718" t="b">
        <f t="shared" si="529"/>
        <v>1</v>
      </c>
      <c r="U6718" s="105" t="s">
        <v>344</v>
      </c>
      <c r="V6718" s="105" t="s">
        <v>345</v>
      </c>
      <c r="W6718" s="106">
        <v>15485000</v>
      </c>
      <c r="X6718" s="106">
        <v>0</v>
      </c>
    </row>
    <row r="6719" spans="2:24" x14ac:dyDescent="0.25">
      <c r="B6719" s="105" t="s">
        <v>346</v>
      </c>
      <c r="C6719" s="105" t="s">
        <v>347</v>
      </c>
      <c r="D6719" s="106">
        <v>20313400</v>
      </c>
      <c r="E6719" s="106">
        <v>0</v>
      </c>
      <c r="M6719" t="b">
        <f t="shared" si="525"/>
        <v>1</v>
      </c>
      <c r="N6719" t="b">
        <f t="shared" si="526"/>
        <v>1</v>
      </c>
      <c r="O6719" t="b">
        <f t="shared" si="527"/>
        <v>1</v>
      </c>
      <c r="P6719" t="b">
        <f t="shared" si="527"/>
        <v>1</v>
      </c>
      <c r="Q6719" t="b">
        <f t="shared" si="528"/>
        <v>1</v>
      </c>
      <c r="R6719" t="b">
        <f t="shared" si="529"/>
        <v>1</v>
      </c>
      <c r="U6719" s="105" t="s">
        <v>346</v>
      </c>
      <c r="V6719" s="105" t="s">
        <v>347</v>
      </c>
      <c r="W6719" s="106">
        <v>20313400</v>
      </c>
      <c r="X6719" s="106">
        <v>0</v>
      </c>
    </row>
    <row r="6720" spans="2:24" x14ac:dyDescent="0.25">
      <c r="B6720" s="105" t="s">
        <v>348</v>
      </c>
      <c r="C6720" s="105" t="s">
        <v>1542</v>
      </c>
      <c r="D6720" s="106">
        <v>10500000</v>
      </c>
      <c r="E6720" s="106">
        <v>0</v>
      </c>
      <c r="M6720" t="b">
        <f t="shared" si="525"/>
        <v>1</v>
      </c>
      <c r="N6720" t="b">
        <f t="shared" si="526"/>
        <v>1</v>
      </c>
      <c r="O6720" t="b">
        <f t="shared" si="527"/>
        <v>1</v>
      </c>
      <c r="P6720" t="b">
        <f t="shared" si="527"/>
        <v>1</v>
      </c>
      <c r="Q6720" t="b">
        <f t="shared" si="528"/>
        <v>1</v>
      </c>
      <c r="R6720" t="b">
        <f t="shared" si="529"/>
        <v>1</v>
      </c>
      <c r="U6720" s="105" t="s">
        <v>348</v>
      </c>
      <c r="V6720" s="105" t="s">
        <v>1542</v>
      </c>
      <c r="W6720" s="106">
        <v>10500000</v>
      </c>
      <c r="X6720" s="106">
        <v>0</v>
      </c>
    </row>
    <row r="6721" spans="2:26" x14ac:dyDescent="0.25">
      <c r="B6721" s="105" t="s">
        <v>349</v>
      </c>
      <c r="C6721" s="105" t="s">
        <v>350</v>
      </c>
      <c r="D6721" s="106">
        <v>11999650</v>
      </c>
      <c r="E6721" s="106">
        <v>0</v>
      </c>
      <c r="M6721" t="b">
        <f t="shared" si="525"/>
        <v>1</v>
      </c>
      <c r="N6721" t="b">
        <f t="shared" si="526"/>
        <v>1</v>
      </c>
      <c r="O6721" t="b">
        <f t="shared" si="527"/>
        <v>1</v>
      </c>
      <c r="P6721" t="b">
        <f t="shared" si="527"/>
        <v>1</v>
      </c>
      <c r="Q6721" t="b">
        <f t="shared" si="528"/>
        <v>1</v>
      </c>
      <c r="R6721" t="b">
        <f t="shared" si="529"/>
        <v>1</v>
      </c>
      <c r="U6721" s="105" t="s">
        <v>349</v>
      </c>
      <c r="V6721" s="105" t="s">
        <v>350</v>
      </c>
      <c r="W6721" s="106">
        <v>11999650</v>
      </c>
      <c r="X6721" s="106">
        <v>0</v>
      </c>
    </row>
    <row r="6722" spans="2:26" x14ac:dyDescent="0.25">
      <c r="B6722" s="105" t="s">
        <v>351</v>
      </c>
      <c r="C6722" s="105" t="s">
        <v>352</v>
      </c>
      <c r="D6722" s="106">
        <v>15000000</v>
      </c>
      <c r="E6722" s="106">
        <v>0</v>
      </c>
      <c r="M6722" t="b">
        <f t="shared" si="525"/>
        <v>1</v>
      </c>
      <c r="N6722" t="b">
        <f t="shared" si="526"/>
        <v>1</v>
      </c>
      <c r="O6722" t="b">
        <f t="shared" si="527"/>
        <v>1</v>
      </c>
      <c r="P6722" t="b">
        <f t="shared" si="527"/>
        <v>1</v>
      </c>
      <c r="Q6722" t="b">
        <f t="shared" si="528"/>
        <v>1</v>
      </c>
      <c r="R6722" t="b">
        <f t="shared" si="529"/>
        <v>1</v>
      </c>
      <c r="U6722" s="105" t="s">
        <v>351</v>
      </c>
      <c r="V6722" s="105" t="s">
        <v>352</v>
      </c>
      <c r="W6722" s="106">
        <v>15000000</v>
      </c>
      <c r="X6722" s="106">
        <v>0</v>
      </c>
    </row>
    <row r="6723" spans="2:26" x14ac:dyDescent="0.25">
      <c r="B6723" s="105" t="s">
        <v>353</v>
      </c>
      <c r="C6723" s="105" t="s">
        <v>354</v>
      </c>
      <c r="D6723" s="106">
        <v>7500000</v>
      </c>
      <c r="E6723" s="106">
        <v>0</v>
      </c>
      <c r="M6723" t="b">
        <f t="shared" si="525"/>
        <v>1</v>
      </c>
      <c r="N6723" t="b">
        <f t="shared" si="526"/>
        <v>1</v>
      </c>
      <c r="O6723" t="b">
        <f t="shared" si="527"/>
        <v>1</v>
      </c>
      <c r="P6723" t="b">
        <f t="shared" si="527"/>
        <v>1</v>
      </c>
      <c r="Q6723" t="b">
        <f t="shared" si="528"/>
        <v>1</v>
      </c>
      <c r="R6723" t="b">
        <f t="shared" si="529"/>
        <v>1</v>
      </c>
      <c r="U6723" s="105" t="s">
        <v>353</v>
      </c>
      <c r="V6723" s="105" t="s">
        <v>354</v>
      </c>
      <c r="W6723" s="106">
        <v>7500000</v>
      </c>
      <c r="X6723" s="106">
        <v>0</v>
      </c>
    </row>
    <row r="6724" spans="2:26" x14ac:dyDescent="0.25">
      <c r="B6724" s="105" t="s">
        <v>355</v>
      </c>
      <c r="C6724" s="105" t="s">
        <v>356</v>
      </c>
      <c r="D6724" s="106">
        <v>10358500</v>
      </c>
      <c r="E6724" s="106">
        <v>0</v>
      </c>
      <c r="M6724" t="b">
        <f t="shared" si="525"/>
        <v>1</v>
      </c>
      <c r="N6724" t="b">
        <f t="shared" si="526"/>
        <v>1</v>
      </c>
      <c r="O6724" t="b">
        <f t="shared" si="527"/>
        <v>1</v>
      </c>
      <c r="P6724" t="b">
        <f t="shared" si="527"/>
        <v>1</v>
      </c>
      <c r="Q6724" t="b">
        <f t="shared" si="528"/>
        <v>1</v>
      </c>
      <c r="R6724" t="b">
        <f t="shared" si="529"/>
        <v>1</v>
      </c>
      <c r="U6724" s="105" t="s">
        <v>355</v>
      </c>
      <c r="V6724" s="105" t="s">
        <v>356</v>
      </c>
      <c r="W6724" s="106">
        <v>10358500</v>
      </c>
      <c r="X6724" s="106">
        <v>0</v>
      </c>
    </row>
    <row r="6725" spans="2:26" x14ac:dyDescent="0.25">
      <c r="B6725" s="105" t="s">
        <v>357</v>
      </c>
      <c r="C6725" s="105" t="s">
        <v>358</v>
      </c>
      <c r="D6725" s="106">
        <v>7500000</v>
      </c>
      <c r="E6725" s="106">
        <v>0</v>
      </c>
      <c r="M6725" t="b">
        <f t="shared" si="525"/>
        <v>1</v>
      </c>
      <c r="N6725" t="b">
        <f t="shared" si="526"/>
        <v>1</v>
      </c>
      <c r="O6725" t="b">
        <f t="shared" si="527"/>
        <v>1</v>
      </c>
      <c r="P6725" t="b">
        <f t="shared" si="527"/>
        <v>1</v>
      </c>
      <c r="Q6725" t="b">
        <f t="shared" si="528"/>
        <v>1</v>
      </c>
      <c r="R6725" t="b">
        <f t="shared" si="529"/>
        <v>1</v>
      </c>
      <c r="U6725" s="105" t="s">
        <v>357</v>
      </c>
      <c r="V6725" s="105" t="s">
        <v>358</v>
      </c>
      <c r="W6725" s="106">
        <v>7500000</v>
      </c>
      <c r="X6725" s="106">
        <v>0</v>
      </c>
    </row>
    <row r="6726" spans="2:26" x14ac:dyDescent="0.25">
      <c r="B6726" s="105" t="s">
        <v>1464</v>
      </c>
      <c r="C6726" s="105" t="s">
        <v>1465</v>
      </c>
      <c r="D6726" s="106">
        <v>7344400</v>
      </c>
      <c r="E6726" s="106">
        <v>0</v>
      </c>
      <c r="M6726" t="b">
        <f t="shared" si="525"/>
        <v>1</v>
      </c>
      <c r="N6726" t="b">
        <f t="shared" si="526"/>
        <v>1</v>
      </c>
      <c r="O6726" t="b">
        <f t="shared" si="527"/>
        <v>1</v>
      </c>
      <c r="P6726" t="b">
        <f t="shared" si="527"/>
        <v>1</v>
      </c>
      <c r="Q6726" t="b">
        <f t="shared" si="528"/>
        <v>1</v>
      </c>
      <c r="R6726" t="b">
        <f t="shared" si="529"/>
        <v>1</v>
      </c>
      <c r="U6726" s="105" t="s">
        <v>1464</v>
      </c>
      <c r="V6726" s="105" t="s">
        <v>1465</v>
      </c>
      <c r="W6726" s="106">
        <v>7344400</v>
      </c>
      <c r="X6726" s="106">
        <v>0</v>
      </c>
    </row>
    <row r="6727" spans="2:26" x14ac:dyDescent="0.25">
      <c r="B6727" s="105" t="s">
        <v>676</v>
      </c>
      <c r="C6727" s="105" t="s">
        <v>677</v>
      </c>
      <c r="D6727" s="106">
        <v>120656650</v>
      </c>
      <c r="E6727" s="106">
        <v>0</v>
      </c>
      <c r="M6727" t="b">
        <f t="shared" si="525"/>
        <v>1</v>
      </c>
      <c r="N6727" t="b">
        <f t="shared" si="526"/>
        <v>1</v>
      </c>
      <c r="O6727" t="b">
        <f t="shared" si="527"/>
        <v>1</v>
      </c>
      <c r="P6727" t="b">
        <f t="shared" si="527"/>
        <v>1</v>
      </c>
      <c r="Q6727" t="b">
        <f t="shared" si="528"/>
        <v>1</v>
      </c>
      <c r="R6727" t="b">
        <f t="shared" si="529"/>
        <v>1</v>
      </c>
      <c r="U6727" s="105" t="s">
        <v>676</v>
      </c>
      <c r="V6727" s="105" t="s">
        <v>677</v>
      </c>
      <c r="W6727" s="106">
        <v>120656650</v>
      </c>
      <c r="X6727" s="106">
        <v>0</v>
      </c>
    </row>
    <row r="6728" spans="2:26" x14ac:dyDescent="0.25">
      <c r="B6728" s="105" t="s">
        <v>678</v>
      </c>
      <c r="C6728" s="105" t="s">
        <v>679</v>
      </c>
      <c r="D6728" s="106">
        <v>120656650</v>
      </c>
      <c r="E6728" s="106">
        <v>0</v>
      </c>
      <c r="M6728" t="b">
        <f t="shared" si="525"/>
        <v>1</v>
      </c>
      <c r="N6728" t="b">
        <f t="shared" si="526"/>
        <v>1</v>
      </c>
      <c r="O6728" t="b">
        <f t="shared" si="527"/>
        <v>1</v>
      </c>
      <c r="P6728" t="b">
        <f t="shared" si="527"/>
        <v>1</v>
      </c>
      <c r="Q6728" t="b">
        <f t="shared" si="528"/>
        <v>1</v>
      </c>
      <c r="R6728" t="b">
        <f t="shared" si="529"/>
        <v>1</v>
      </c>
      <c r="U6728" s="105" t="s">
        <v>678</v>
      </c>
      <c r="V6728" s="105" t="s">
        <v>679</v>
      </c>
      <c r="W6728" s="106">
        <v>120656650</v>
      </c>
      <c r="X6728" s="106">
        <v>0</v>
      </c>
    </row>
    <row r="6729" spans="2:26" x14ac:dyDescent="0.25">
      <c r="B6729" s="105" t="s">
        <v>680</v>
      </c>
      <c r="C6729" s="105" t="s">
        <v>679</v>
      </c>
      <c r="D6729" s="106">
        <v>120656650</v>
      </c>
      <c r="E6729" s="106">
        <v>0</v>
      </c>
      <c r="M6729" t="b">
        <f t="shared" si="525"/>
        <v>1</v>
      </c>
      <c r="N6729" t="b">
        <f t="shared" si="526"/>
        <v>1</v>
      </c>
      <c r="O6729" t="b">
        <f t="shared" si="527"/>
        <v>1</v>
      </c>
      <c r="P6729" t="b">
        <f t="shared" si="527"/>
        <v>1</v>
      </c>
      <c r="Q6729" t="b">
        <f t="shared" si="528"/>
        <v>1</v>
      </c>
      <c r="R6729" t="b">
        <f t="shared" si="529"/>
        <v>1</v>
      </c>
      <c r="U6729" s="105" t="s">
        <v>680</v>
      </c>
      <c r="V6729" s="105" t="s">
        <v>679</v>
      </c>
      <c r="W6729" s="106">
        <v>120656650</v>
      </c>
      <c r="X6729" s="106">
        <v>0</v>
      </c>
    </row>
    <row r="6730" spans="2:26" x14ac:dyDescent="0.25">
      <c r="B6730" s="105" t="s">
        <v>473</v>
      </c>
      <c r="C6730" s="105" t="s">
        <v>474</v>
      </c>
      <c r="D6730" s="106">
        <v>75779250</v>
      </c>
      <c r="E6730" s="106">
        <v>0</v>
      </c>
      <c r="M6730" t="b">
        <f t="shared" si="525"/>
        <v>1</v>
      </c>
      <c r="N6730" t="b">
        <f t="shared" si="526"/>
        <v>1</v>
      </c>
      <c r="O6730" t="b">
        <f t="shared" si="527"/>
        <v>1</v>
      </c>
      <c r="P6730" t="b">
        <f t="shared" si="527"/>
        <v>1</v>
      </c>
      <c r="Q6730" t="b">
        <f t="shared" si="528"/>
        <v>1</v>
      </c>
      <c r="R6730" t="b">
        <f t="shared" si="529"/>
        <v>1</v>
      </c>
      <c r="U6730" s="105" t="s">
        <v>473</v>
      </c>
      <c r="V6730" s="105" t="s">
        <v>474</v>
      </c>
      <c r="W6730" s="106">
        <v>75779250</v>
      </c>
      <c r="X6730" s="106">
        <v>0</v>
      </c>
    </row>
    <row r="6731" spans="2:26" x14ac:dyDescent="0.25">
      <c r="B6731" s="105" t="s">
        <v>475</v>
      </c>
      <c r="C6731" s="105" t="s">
        <v>476</v>
      </c>
      <c r="D6731" s="106">
        <v>75779250</v>
      </c>
      <c r="E6731" s="106">
        <v>0</v>
      </c>
      <c r="M6731" t="b">
        <f t="shared" si="525"/>
        <v>1</v>
      </c>
      <c r="N6731" t="b">
        <f t="shared" si="526"/>
        <v>1</v>
      </c>
      <c r="O6731" t="b">
        <f t="shared" si="527"/>
        <v>1</v>
      </c>
      <c r="P6731" t="b">
        <f t="shared" si="527"/>
        <v>1</v>
      </c>
      <c r="Q6731" t="b">
        <f t="shared" si="528"/>
        <v>1</v>
      </c>
      <c r="R6731" t="b">
        <f t="shared" si="529"/>
        <v>1</v>
      </c>
      <c r="U6731" s="105" t="s">
        <v>475</v>
      </c>
      <c r="V6731" s="105" t="s">
        <v>476</v>
      </c>
      <c r="W6731" s="106">
        <v>75779250</v>
      </c>
      <c r="X6731" s="106">
        <v>0</v>
      </c>
    </row>
    <row r="6732" spans="2:26" x14ac:dyDescent="0.25">
      <c r="B6732" s="105" t="s">
        <v>477</v>
      </c>
      <c r="C6732" s="105" t="s">
        <v>476</v>
      </c>
      <c r="D6732" s="106">
        <v>75779250</v>
      </c>
      <c r="E6732" s="106">
        <v>0</v>
      </c>
      <c r="M6732" t="b">
        <f t="shared" si="525"/>
        <v>1</v>
      </c>
      <c r="N6732" t="b">
        <f t="shared" si="526"/>
        <v>1</v>
      </c>
      <c r="O6732" t="b">
        <f t="shared" si="527"/>
        <v>1</v>
      </c>
      <c r="P6732" t="b">
        <f t="shared" si="527"/>
        <v>1</v>
      </c>
      <c r="Q6732" t="b">
        <f t="shared" si="528"/>
        <v>1</v>
      </c>
      <c r="R6732" t="b">
        <f t="shared" si="529"/>
        <v>1</v>
      </c>
      <c r="U6732" s="105" t="s">
        <v>477</v>
      </c>
      <c r="V6732" s="105" t="s">
        <v>476</v>
      </c>
      <c r="W6732" s="106">
        <v>75779250</v>
      </c>
      <c r="X6732" s="106">
        <v>0</v>
      </c>
    </row>
    <row r="6733" spans="2:26" x14ac:dyDescent="0.25">
      <c r="B6733" t="s">
        <v>359</v>
      </c>
      <c r="C6733" s="106">
        <v>4510430703</v>
      </c>
      <c r="D6733" s="106">
        <v>0</v>
      </c>
      <c r="M6733" t="b">
        <f t="shared" si="525"/>
        <v>1</v>
      </c>
      <c r="N6733" t="b">
        <f t="shared" si="526"/>
        <v>1</v>
      </c>
      <c r="O6733" t="b">
        <f t="shared" si="527"/>
        <v>1</v>
      </c>
      <c r="P6733" t="b">
        <f t="shared" si="527"/>
        <v>1</v>
      </c>
      <c r="Q6733" t="b">
        <f t="shared" si="528"/>
        <v>1</v>
      </c>
      <c r="R6733" t="b">
        <f t="shared" si="529"/>
        <v>1</v>
      </c>
      <c r="U6733" t="s">
        <v>359</v>
      </c>
      <c r="V6733" s="106">
        <v>4510430703</v>
      </c>
      <c r="W6733" s="106">
        <v>0</v>
      </c>
    </row>
    <row r="6734" spans="2:26" x14ac:dyDescent="0.25">
      <c r="B6734" t="s">
        <v>330</v>
      </c>
      <c r="C6734" t="s">
        <v>331</v>
      </c>
      <c r="D6734" s="105" t="s">
        <v>958</v>
      </c>
      <c r="E6734" t="s">
        <v>333</v>
      </c>
      <c r="F6734" t="s">
        <v>331</v>
      </c>
      <c r="G6734" s="105" t="s">
        <v>959</v>
      </c>
      <c r="M6734" t="b">
        <f t="shared" si="525"/>
        <v>1</v>
      </c>
      <c r="N6734" t="b">
        <f t="shared" si="526"/>
        <v>1</v>
      </c>
      <c r="O6734" t="b">
        <f t="shared" si="527"/>
        <v>1</v>
      </c>
      <c r="P6734" t="b">
        <f t="shared" si="527"/>
        <v>1</v>
      </c>
      <c r="Q6734" t="b">
        <f t="shared" si="528"/>
        <v>1</v>
      </c>
      <c r="R6734" t="b">
        <f t="shared" si="529"/>
        <v>1</v>
      </c>
      <c r="U6734" t="s">
        <v>330</v>
      </c>
      <c r="V6734" t="s">
        <v>331</v>
      </c>
      <c r="W6734" s="105" t="s">
        <v>958</v>
      </c>
      <c r="X6734" t="s">
        <v>333</v>
      </c>
      <c r="Y6734" t="s">
        <v>331</v>
      </c>
      <c r="Z6734" s="105" t="s">
        <v>959</v>
      </c>
    </row>
    <row r="6735" spans="2:26" x14ac:dyDescent="0.25">
      <c r="B6735" t="s">
        <v>335</v>
      </c>
      <c r="C6735" t="s">
        <v>3</v>
      </c>
      <c r="D6735" t="s">
        <v>336</v>
      </c>
      <c r="E6735" t="s">
        <v>337</v>
      </c>
      <c r="M6735" t="b">
        <f t="shared" si="525"/>
        <v>1</v>
      </c>
      <c r="N6735" t="b">
        <f t="shared" si="526"/>
        <v>1</v>
      </c>
      <c r="O6735" t="b">
        <f t="shared" si="527"/>
        <v>1</v>
      </c>
      <c r="P6735" t="b">
        <f t="shared" si="527"/>
        <v>1</v>
      </c>
      <c r="Q6735" t="b">
        <f t="shared" si="528"/>
        <v>1</v>
      </c>
      <c r="R6735" t="b">
        <f t="shared" si="529"/>
        <v>1</v>
      </c>
      <c r="U6735" t="s">
        <v>335</v>
      </c>
      <c r="V6735" t="s">
        <v>3</v>
      </c>
      <c r="W6735" t="s">
        <v>336</v>
      </c>
      <c r="X6735" t="s">
        <v>337</v>
      </c>
    </row>
    <row r="6736" spans="2:26" x14ac:dyDescent="0.25">
      <c r="B6736" s="105" t="s">
        <v>418</v>
      </c>
      <c r="C6736" s="105" t="s">
        <v>419</v>
      </c>
      <c r="D6736" s="106">
        <v>38399000</v>
      </c>
      <c r="E6736" s="106">
        <v>0</v>
      </c>
      <c r="M6736" t="b">
        <f t="shared" si="525"/>
        <v>1</v>
      </c>
      <c r="N6736" t="b">
        <f t="shared" si="526"/>
        <v>1</v>
      </c>
      <c r="O6736" t="b">
        <f t="shared" si="527"/>
        <v>1</v>
      </c>
      <c r="P6736" t="b">
        <f t="shared" si="527"/>
        <v>1</v>
      </c>
      <c r="Q6736" t="b">
        <f t="shared" si="528"/>
        <v>1</v>
      </c>
      <c r="R6736" t="b">
        <f t="shared" si="529"/>
        <v>1</v>
      </c>
      <c r="U6736" s="105" t="s">
        <v>418</v>
      </c>
      <c r="V6736" s="105" t="s">
        <v>419</v>
      </c>
      <c r="W6736" s="106">
        <v>38399000</v>
      </c>
      <c r="X6736" s="106">
        <v>0</v>
      </c>
    </row>
    <row r="6737" spans="2:24" x14ac:dyDescent="0.25">
      <c r="B6737" s="105" t="s">
        <v>420</v>
      </c>
      <c r="C6737" s="105" t="s">
        <v>421</v>
      </c>
      <c r="D6737" s="106">
        <v>38399000</v>
      </c>
      <c r="E6737" s="106">
        <v>0</v>
      </c>
      <c r="M6737" t="b">
        <f t="shared" si="525"/>
        <v>1</v>
      </c>
      <c r="N6737" t="b">
        <f t="shared" si="526"/>
        <v>1</v>
      </c>
      <c r="O6737" t="b">
        <f t="shared" si="527"/>
        <v>1</v>
      </c>
      <c r="P6737" t="b">
        <f t="shared" si="527"/>
        <v>1</v>
      </c>
      <c r="Q6737" t="b">
        <f t="shared" si="528"/>
        <v>1</v>
      </c>
      <c r="R6737" t="b">
        <f t="shared" si="529"/>
        <v>1</v>
      </c>
      <c r="U6737" s="105" t="s">
        <v>420</v>
      </c>
      <c r="V6737" s="105" t="s">
        <v>421</v>
      </c>
      <c r="W6737" s="106">
        <v>38399000</v>
      </c>
      <c r="X6737" s="106">
        <v>0</v>
      </c>
    </row>
    <row r="6738" spans="2:24" x14ac:dyDescent="0.25">
      <c r="B6738" s="105" t="s">
        <v>422</v>
      </c>
      <c r="C6738" s="105" t="s">
        <v>421</v>
      </c>
      <c r="D6738" s="106">
        <v>30025000</v>
      </c>
      <c r="E6738" s="106">
        <v>0</v>
      </c>
      <c r="M6738" t="b">
        <f t="shared" si="525"/>
        <v>1</v>
      </c>
      <c r="N6738" t="b">
        <f t="shared" si="526"/>
        <v>1</v>
      </c>
      <c r="O6738" t="b">
        <f t="shared" si="527"/>
        <v>1</v>
      </c>
      <c r="P6738" t="b">
        <f t="shared" si="527"/>
        <v>1</v>
      </c>
      <c r="Q6738" t="b">
        <f t="shared" si="528"/>
        <v>1</v>
      </c>
      <c r="R6738" t="b">
        <f t="shared" si="529"/>
        <v>1</v>
      </c>
      <c r="U6738" s="105" t="s">
        <v>422</v>
      </c>
      <c r="V6738" s="105" t="s">
        <v>421</v>
      </c>
      <c r="W6738" s="106">
        <v>30025000</v>
      </c>
      <c r="X6738" s="106">
        <v>0</v>
      </c>
    </row>
    <row r="6739" spans="2:24" x14ac:dyDescent="0.25">
      <c r="B6739" s="105" t="s">
        <v>759</v>
      </c>
      <c r="C6739" s="105" t="s">
        <v>1584</v>
      </c>
      <c r="D6739" s="106">
        <v>2050000</v>
      </c>
      <c r="E6739" s="106">
        <v>0</v>
      </c>
      <c r="M6739" t="b">
        <f t="shared" si="525"/>
        <v>1</v>
      </c>
      <c r="N6739" t="b">
        <f t="shared" si="526"/>
        <v>1</v>
      </c>
      <c r="O6739" t="b">
        <f t="shared" si="527"/>
        <v>1</v>
      </c>
      <c r="P6739" t="b">
        <f t="shared" si="527"/>
        <v>1</v>
      </c>
      <c r="Q6739" t="b">
        <f t="shared" si="528"/>
        <v>1</v>
      </c>
      <c r="R6739" t="b">
        <f t="shared" si="529"/>
        <v>1</v>
      </c>
      <c r="U6739" s="105" t="s">
        <v>759</v>
      </c>
      <c r="V6739" s="105" t="s">
        <v>1584</v>
      </c>
      <c r="W6739" s="106">
        <v>2050000</v>
      </c>
      <c r="X6739" s="106">
        <v>0</v>
      </c>
    </row>
    <row r="6740" spans="2:24" x14ac:dyDescent="0.25">
      <c r="B6740" s="105" t="s">
        <v>425</v>
      </c>
      <c r="C6740" s="105" t="s">
        <v>426</v>
      </c>
      <c r="D6740" s="106">
        <v>230000</v>
      </c>
      <c r="E6740" s="106">
        <v>0</v>
      </c>
      <c r="M6740" t="b">
        <f t="shared" si="525"/>
        <v>1</v>
      </c>
      <c r="N6740" t="b">
        <f t="shared" si="526"/>
        <v>1</v>
      </c>
      <c r="O6740" t="b">
        <f t="shared" si="527"/>
        <v>1</v>
      </c>
      <c r="P6740" t="b">
        <f t="shared" si="527"/>
        <v>1</v>
      </c>
      <c r="Q6740" t="b">
        <f t="shared" si="528"/>
        <v>1</v>
      </c>
      <c r="R6740" t="b">
        <f t="shared" si="529"/>
        <v>1</v>
      </c>
      <c r="U6740" s="105" t="s">
        <v>425</v>
      </c>
      <c r="V6740" s="105" t="s">
        <v>426</v>
      </c>
      <c r="W6740" s="106">
        <v>230000</v>
      </c>
      <c r="X6740" s="106">
        <v>0</v>
      </c>
    </row>
    <row r="6741" spans="2:24" x14ac:dyDescent="0.25">
      <c r="B6741" s="105" t="s">
        <v>760</v>
      </c>
      <c r="C6741" s="105" t="s">
        <v>1585</v>
      </c>
      <c r="D6741" s="106">
        <v>1845000</v>
      </c>
      <c r="E6741" s="106">
        <v>0</v>
      </c>
      <c r="M6741" t="b">
        <f t="shared" si="525"/>
        <v>1</v>
      </c>
      <c r="N6741" t="b">
        <f t="shared" si="526"/>
        <v>1</v>
      </c>
      <c r="O6741" t="b">
        <f t="shared" si="527"/>
        <v>1</v>
      </c>
      <c r="P6741" t="b">
        <f t="shared" si="527"/>
        <v>1</v>
      </c>
      <c r="Q6741" t="b">
        <f t="shared" si="528"/>
        <v>1</v>
      </c>
      <c r="R6741" t="b">
        <f t="shared" si="529"/>
        <v>1</v>
      </c>
      <c r="U6741" s="105" t="s">
        <v>760</v>
      </c>
      <c r="V6741" s="105" t="s">
        <v>1585</v>
      </c>
      <c r="W6741" s="106">
        <v>1845000</v>
      </c>
      <c r="X6741" s="106">
        <v>0</v>
      </c>
    </row>
    <row r="6742" spans="2:24" x14ac:dyDescent="0.25">
      <c r="B6742" s="105" t="s">
        <v>761</v>
      </c>
      <c r="C6742" s="105" t="s">
        <v>1586</v>
      </c>
      <c r="D6742" s="106">
        <v>224000</v>
      </c>
      <c r="E6742" s="106">
        <v>0</v>
      </c>
      <c r="M6742" t="b">
        <f t="shared" si="525"/>
        <v>1</v>
      </c>
      <c r="N6742" t="b">
        <f t="shared" si="526"/>
        <v>1</v>
      </c>
      <c r="O6742" t="b">
        <f t="shared" si="527"/>
        <v>1</v>
      </c>
      <c r="P6742" t="b">
        <f t="shared" si="527"/>
        <v>1</v>
      </c>
      <c r="Q6742" t="b">
        <f t="shared" si="528"/>
        <v>1</v>
      </c>
      <c r="R6742" t="b">
        <f t="shared" si="529"/>
        <v>1</v>
      </c>
      <c r="U6742" s="105" t="s">
        <v>761</v>
      </c>
      <c r="V6742" s="105" t="s">
        <v>1586</v>
      </c>
      <c r="W6742" s="106">
        <v>224000</v>
      </c>
      <c r="X6742" s="106">
        <v>0</v>
      </c>
    </row>
    <row r="6743" spans="2:24" x14ac:dyDescent="0.25">
      <c r="B6743" s="105" t="s">
        <v>762</v>
      </c>
      <c r="C6743" s="105" t="s">
        <v>1587</v>
      </c>
      <c r="D6743" s="106">
        <v>1050000</v>
      </c>
      <c r="E6743" s="106">
        <v>0</v>
      </c>
      <c r="M6743" t="b">
        <f t="shared" si="525"/>
        <v>1</v>
      </c>
      <c r="N6743" t="b">
        <f t="shared" si="526"/>
        <v>1</v>
      </c>
      <c r="O6743" t="b">
        <f t="shared" si="527"/>
        <v>1</v>
      </c>
      <c r="P6743" t="b">
        <f t="shared" si="527"/>
        <v>1</v>
      </c>
      <c r="Q6743" t="b">
        <f t="shared" si="528"/>
        <v>1</v>
      </c>
      <c r="R6743" t="b">
        <f t="shared" si="529"/>
        <v>1</v>
      </c>
      <c r="U6743" s="105" t="s">
        <v>762</v>
      </c>
      <c r="V6743" s="105" t="s">
        <v>1587</v>
      </c>
      <c r="W6743" s="106">
        <v>1050000</v>
      </c>
      <c r="X6743" s="106">
        <v>0</v>
      </c>
    </row>
    <row r="6744" spans="2:24" x14ac:dyDescent="0.25">
      <c r="B6744" s="105" t="s">
        <v>763</v>
      </c>
      <c r="C6744" s="105" t="s">
        <v>1588</v>
      </c>
      <c r="D6744" s="106">
        <v>500000</v>
      </c>
      <c r="E6744" s="106">
        <v>0</v>
      </c>
      <c r="M6744" t="b">
        <f t="shared" si="525"/>
        <v>1</v>
      </c>
      <c r="N6744" t="b">
        <f t="shared" si="526"/>
        <v>1</v>
      </c>
      <c r="O6744" t="b">
        <f t="shared" si="527"/>
        <v>1</v>
      </c>
      <c r="P6744" t="b">
        <f t="shared" si="527"/>
        <v>1</v>
      </c>
      <c r="Q6744" t="b">
        <f t="shared" si="528"/>
        <v>1</v>
      </c>
      <c r="R6744" t="b">
        <f t="shared" si="529"/>
        <v>1</v>
      </c>
      <c r="U6744" s="105" t="s">
        <v>763</v>
      </c>
      <c r="V6744" s="105" t="s">
        <v>1588</v>
      </c>
      <c r="W6744" s="106">
        <v>500000</v>
      </c>
      <c r="X6744" s="106">
        <v>0</v>
      </c>
    </row>
    <row r="6745" spans="2:24" x14ac:dyDescent="0.25">
      <c r="B6745" s="105" t="s">
        <v>764</v>
      </c>
      <c r="C6745" s="105" t="s">
        <v>1589</v>
      </c>
      <c r="D6745" s="106">
        <v>180000</v>
      </c>
      <c r="E6745" s="106">
        <v>0</v>
      </c>
      <c r="M6745" t="b">
        <f t="shared" si="525"/>
        <v>1</v>
      </c>
      <c r="N6745" t="b">
        <f t="shared" si="526"/>
        <v>1</v>
      </c>
      <c r="O6745" t="b">
        <f t="shared" si="527"/>
        <v>1</v>
      </c>
      <c r="P6745" t="b">
        <f t="shared" si="527"/>
        <v>1</v>
      </c>
      <c r="Q6745" t="b">
        <f t="shared" si="528"/>
        <v>1</v>
      </c>
      <c r="R6745" t="b">
        <f t="shared" si="529"/>
        <v>1</v>
      </c>
      <c r="U6745" s="105" t="s">
        <v>764</v>
      </c>
      <c r="V6745" s="105" t="s">
        <v>1589</v>
      </c>
      <c r="W6745" s="106">
        <v>180000</v>
      </c>
      <c r="X6745" s="106">
        <v>0</v>
      </c>
    </row>
    <row r="6746" spans="2:24" x14ac:dyDescent="0.25">
      <c r="B6746" s="105" t="s">
        <v>765</v>
      </c>
      <c r="C6746" s="105" t="s">
        <v>1590</v>
      </c>
      <c r="D6746" s="106">
        <v>495000</v>
      </c>
      <c r="E6746" s="106">
        <v>0</v>
      </c>
      <c r="M6746" t="b">
        <f t="shared" si="525"/>
        <v>1</v>
      </c>
      <c r="N6746" t="b">
        <f t="shared" si="526"/>
        <v>1</v>
      </c>
      <c r="O6746" t="b">
        <f t="shared" si="527"/>
        <v>1</v>
      </c>
      <c r="P6746" t="b">
        <f t="shared" si="527"/>
        <v>1</v>
      </c>
      <c r="Q6746" t="b">
        <f t="shared" si="528"/>
        <v>1</v>
      </c>
      <c r="R6746" t="b">
        <f t="shared" si="529"/>
        <v>1</v>
      </c>
      <c r="U6746" s="105" t="s">
        <v>765</v>
      </c>
      <c r="V6746" s="105" t="s">
        <v>1590</v>
      </c>
      <c r="W6746" s="106">
        <v>495000</v>
      </c>
      <c r="X6746" s="106">
        <v>0</v>
      </c>
    </row>
    <row r="6747" spans="2:24" x14ac:dyDescent="0.25">
      <c r="B6747" s="105" t="s">
        <v>766</v>
      </c>
      <c r="C6747" s="105" t="s">
        <v>1591</v>
      </c>
      <c r="D6747" s="106">
        <v>1200000</v>
      </c>
      <c r="E6747" s="106">
        <v>0</v>
      </c>
      <c r="M6747" t="b">
        <f t="shared" ref="M6747:M6810" si="530">+B6747=U6747</f>
        <v>1</v>
      </c>
      <c r="N6747" t="b">
        <f t="shared" ref="N6747:N6810" si="531">+C6747=V6747</f>
        <v>1</v>
      </c>
      <c r="O6747" t="b">
        <f t="shared" ref="O6747:P6810" si="532">+D6747=W6747</f>
        <v>1</v>
      </c>
      <c r="P6747" t="b">
        <f t="shared" si="532"/>
        <v>1</v>
      </c>
      <c r="Q6747" t="b">
        <f t="shared" ref="Q6747:Q6810" si="533">+F6747=Y6747</f>
        <v>1</v>
      </c>
      <c r="R6747" t="b">
        <f t="shared" ref="R6747:R6810" si="534">+G6747=Z6747</f>
        <v>1</v>
      </c>
      <c r="U6747" s="105" t="s">
        <v>766</v>
      </c>
      <c r="V6747" s="105" t="s">
        <v>1591</v>
      </c>
      <c r="W6747" s="106">
        <v>1200000</v>
      </c>
      <c r="X6747" s="106">
        <v>0</v>
      </c>
    </row>
    <row r="6748" spans="2:24" x14ac:dyDescent="0.25">
      <c r="B6748" s="105" t="s">
        <v>767</v>
      </c>
      <c r="C6748" s="105" t="s">
        <v>1592</v>
      </c>
      <c r="D6748" s="106">
        <v>600000</v>
      </c>
      <c r="E6748" s="106">
        <v>0</v>
      </c>
      <c r="M6748" t="b">
        <f t="shared" si="530"/>
        <v>1</v>
      </c>
      <c r="N6748" t="b">
        <f t="shared" si="531"/>
        <v>1</v>
      </c>
      <c r="O6748" t="b">
        <f t="shared" si="532"/>
        <v>1</v>
      </c>
      <c r="P6748" t="b">
        <f t="shared" si="532"/>
        <v>1</v>
      </c>
      <c r="Q6748" t="b">
        <f t="shared" si="533"/>
        <v>1</v>
      </c>
      <c r="R6748" t="b">
        <f t="shared" si="534"/>
        <v>1</v>
      </c>
      <c r="U6748" s="105" t="s">
        <v>767</v>
      </c>
      <c r="V6748" s="105" t="s">
        <v>1592</v>
      </c>
      <c r="W6748" s="106">
        <v>600000</v>
      </c>
      <c r="X6748" s="106">
        <v>0</v>
      </c>
    </row>
    <row r="6749" spans="2:24" x14ac:dyDescent="0.25">
      <c r="B6749" s="105" t="s">
        <v>403</v>
      </c>
      <c r="C6749" s="105" t="s">
        <v>404</v>
      </c>
      <c r="D6749" s="106">
        <v>41315500</v>
      </c>
      <c r="E6749" s="106">
        <v>0</v>
      </c>
      <c r="M6749" t="b">
        <f t="shared" si="530"/>
        <v>1</v>
      </c>
      <c r="N6749" t="b">
        <f t="shared" si="531"/>
        <v>1</v>
      </c>
      <c r="O6749" t="b">
        <f t="shared" si="532"/>
        <v>1</v>
      </c>
      <c r="P6749" t="b">
        <f t="shared" si="532"/>
        <v>1</v>
      </c>
      <c r="Q6749" t="b">
        <f t="shared" si="533"/>
        <v>1</v>
      </c>
      <c r="R6749" t="b">
        <f t="shared" si="534"/>
        <v>1</v>
      </c>
      <c r="U6749" s="105" t="s">
        <v>403</v>
      </c>
      <c r="V6749" s="105" t="s">
        <v>404</v>
      </c>
      <c r="W6749" s="106">
        <v>41315500</v>
      </c>
      <c r="X6749" s="106">
        <v>0</v>
      </c>
    </row>
    <row r="6750" spans="2:24" x14ac:dyDescent="0.25">
      <c r="B6750" s="105" t="s">
        <v>405</v>
      </c>
      <c r="C6750" s="105" t="s">
        <v>406</v>
      </c>
      <c r="D6750" s="106">
        <v>6485500</v>
      </c>
      <c r="E6750" s="106">
        <v>0</v>
      </c>
      <c r="M6750" t="b">
        <f t="shared" si="530"/>
        <v>1</v>
      </c>
      <c r="N6750" t="b">
        <f t="shared" si="531"/>
        <v>1</v>
      </c>
      <c r="O6750" t="b">
        <f t="shared" si="532"/>
        <v>1</v>
      </c>
      <c r="P6750" t="b">
        <f t="shared" si="532"/>
        <v>1</v>
      </c>
      <c r="Q6750" t="b">
        <f t="shared" si="533"/>
        <v>1</v>
      </c>
      <c r="R6750" t="b">
        <f t="shared" si="534"/>
        <v>1</v>
      </c>
      <c r="U6750" s="105" t="s">
        <v>405</v>
      </c>
      <c r="V6750" s="105" t="s">
        <v>406</v>
      </c>
      <c r="W6750" s="106">
        <v>6485500</v>
      </c>
      <c r="X6750" s="106">
        <v>0</v>
      </c>
    </row>
    <row r="6751" spans="2:24" x14ac:dyDescent="0.25">
      <c r="B6751" s="105" t="s">
        <v>603</v>
      </c>
      <c r="C6751" s="105" t="s">
        <v>406</v>
      </c>
      <c r="D6751" s="106">
        <v>925000</v>
      </c>
      <c r="E6751" s="106">
        <v>0</v>
      </c>
      <c r="M6751" t="b">
        <f t="shared" si="530"/>
        <v>1</v>
      </c>
      <c r="N6751" t="b">
        <f t="shared" si="531"/>
        <v>1</v>
      </c>
      <c r="O6751" t="b">
        <f t="shared" si="532"/>
        <v>1</v>
      </c>
      <c r="P6751" t="b">
        <f t="shared" si="532"/>
        <v>1</v>
      </c>
      <c r="Q6751" t="b">
        <f t="shared" si="533"/>
        <v>1</v>
      </c>
      <c r="R6751" t="b">
        <f t="shared" si="534"/>
        <v>1</v>
      </c>
      <c r="U6751" s="105" t="s">
        <v>603</v>
      </c>
      <c r="V6751" s="105" t="s">
        <v>406</v>
      </c>
      <c r="W6751" s="106">
        <v>925000</v>
      </c>
      <c r="X6751" s="106">
        <v>0</v>
      </c>
    </row>
    <row r="6752" spans="2:24" x14ac:dyDescent="0.25">
      <c r="B6752" s="105" t="s">
        <v>407</v>
      </c>
      <c r="C6752" s="105" t="s">
        <v>1551</v>
      </c>
      <c r="D6752" s="106">
        <v>2032000</v>
      </c>
      <c r="E6752" s="106">
        <v>0</v>
      </c>
      <c r="M6752" t="b">
        <f t="shared" si="530"/>
        <v>1</v>
      </c>
      <c r="N6752" t="b">
        <f t="shared" si="531"/>
        <v>1</v>
      </c>
      <c r="O6752" t="b">
        <f t="shared" si="532"/>
        <v>1</v>
      </c>
      <c r="P6752" t="b">
        <f t="shared" si="532"/>
        <v>1</v>
      </c>
      <c r="Q6752" t="b">
        <f t="shared" si="533"/>
        <v>1</v>
      </c>
      <c r="R6752" t="b">
        <f t="shared" si="534"/>
        <v>1</v>
      </c>
      <c r="U6752" s="105" t="s">
        <v>407</v>
      </c>
      <c r="V6752" s="105" t="s">
        <v>1551</v>
      </c>
      <c r="W6752" s="106">
        <v>2032000</v>
      </c>
      <c r="X6752" s="106">
        <v>0</v>
      </c>
    </row>
    <row r="6753" spans="2:24" x14ac:dyDescent="0.25">
      <c r="B6753" s="105" t="s">
        <v>427</v>
      </c>
      <c r="C6753" s="105" t="s">
        <v>428</v>
      </c>
      <c r="D6753" s="106">
        <v>1028500</v>
      </c>
      <c r="E6753" s="106">
        <v>0</v>
      </c>
      <c r="M6753" t="b">
        <f t="shared" si="530"/>
        <v>1</v>
      </c>
      <c r="N6753" t="b">
        <f t="shared" si="531"/>
        <v>1</v>
      </c>
      <c r="O6753" t="b">
        <f t="shared" si="532"/>
        <v>1</v>
      </c>
      <c r="P6753" t="b">
        <f t="shared" si="532"/>
        <v>1</v>
      </c>
      <c r="Q6753" t="b">
        <f t="shared" si="533"/>
        <v>1</v>
      </c>
      <c r="R6753" t="b">
        <f t="shared" si="534"/>
        <v>1</v>
      </c>
      <c r="U6753" s="105" t="s">
        <v>427</v>
      </c>
      <c r="V6753" s="105" t="s">
        <v>428</v>
      </c>
      <c r="W6753" s="106">
        <v>1028500</v>
      </c>
      <c r="X6753" s="106">
        <v>0</v>
      </c>
    </row>
    <row r="6754" spans="2:24" x14ac:dyDescent="0.25">
      <c r="B6754" s="105" t="s">
        <v>408</v>
      </c>
      <c r="C6754" s="105" t="s">
        <v>1439</v>
      </c>
      <c r="D6754" s="106">
        <v>2500000</v>
      </c>
      <c r="E6754" s="106">
        <v>0</v>
      </c>
      <c r="M6754" t="b">
        <f t="shared" si="530"/>
        <v>1</v>
      </c>
      <c r="N6754" t="b">
        <f t="shared" si="531"/>
        <v>1</v>
      </c>
      <c r="O6754" t="b">
        <f t="shared" si="532"/>
        <v>1</v>
      </c>
      <c r="P6754" t="b">
        <f t="shared" si="532"/>
        <v>1</v>
      </c>
      <c r="Q6754" t="b">
        <f t="shared" si="533"/>
        <v>1</v>
      </c>
      <c r="R6754" t="b">
        <f t="shared" si="534"/>
        <v>1</v>
      </c>
      <c r="U6754" s="105" t="s">
        <v>408</v>
      </c>
      <c r="V6754" s="105" t="s">
        <v>1439</v>
      </c>
      <c r="W6754" s="106">
        <v>2500000</v>
      </c>
      <c r="X6754" s="106">
        <v>0</v>
      </c>
    </row>
    <row r="6755" spans="2:24" x14ac:dyDescent="0.25">
      <c r="B6755" s="105" t="s">
        <v>544</v>
      </c>
      <c r="C6755" s="105" t="s">
        <v>545</v>
      </c>
      <c r="D6755" s="106">
        <v>34830000</v>
      </c>
      <c r="E6755" s="106">
        <v>0</v>
      </c>
      <c r="M6755" t="b">
        <f t="shared" si="530"/>
        <v>1</v>
      </c>
      <c r="N6755" t="b">
        <f t="shared" si="531"/>
        <v>1</v>
      </c>
      <c r="O6755" t="b">
        <f t="shared" si="532"/>
        <v>1</v>
      </c>
      <c r="P6755" t="b">
        <f t="shared" si="532"/>
        <v>1</v>
      </c>
      <c r="Q6755" t="b">
        <f t="shared" si="533"/>
        <v>1</v>
      </c>
      <c r="R6755" t="b">
        <f t="shared" si="534"/>
        <v>1</v>
      </c>
      <c r="U6755" s="105" t="s">
        <v>544</v>
      </c>
      <c r="V6755" s="105" t="s">
        <v>545</v>
      </c>
      <c r="W6755" s="106">
        <v>34830000</v>
      </c>
      <c r="X6755" s="106">
        <v>0</v>
      </c>
    </row>
    <row r="6756" spans="2:24" x14ac:dyDescent="0.25">
      <c r="B6756" s="105" t="s">
        <v>606</v>
      </c>
      <c r="C6756" s="105" t="s">
        <v>545</v>
      </c>
      <c r="D6756" s="106">
        <v>34830000</v>
      </c>
      <c r="E6756" s="106">
        <v>0</v>
      </c>
      <c r="M6756" t="b">
        <f t="shared" si="530"/>
        <v>1</v>
      </c>
      <c r="N6756" t="b">
        <f t="shared" si="531"/>
        <v>1</v>
      </c>
      <c r="O6756" t="b">
        <f t="shared" si="532"/>
        <v>1</v>
      </c>
      <c r="P6756" t="b">
        <f t="shared" si="532"/>
        <v>1</v>
      </c>
      <c r="Q6756" t="b">
        <f t="shared" si="533"/>
        <v>1</v>
      </c>
      <c r="R6756" t="b">
        <f t="shared" si="534"/>
        <v>1</v>
      </c>
      <c r="U6756" s="105" t="s">
        <v>606</v>
      </c>
      <c r="V6756" s="105" t="s">
        <v>545</v>
      </c>
      <c r="W6756" s="106">
        <v>34830000</v>
      </c>
      <c r="X6756" s="106">
        <v>0</v>
      </c>
    </row>
    <row r="6757" spans="2:24" x14ac:dyDescent="0.25">
      <c r="B6757" s="105" t="s">
        <v>411</v>
      </c>
      <c r="C6757" s="105" t="s">
        <v>412</v>
      </c>
      <c r="D6757" s="106">
        <v>38245500</v>
      </c>
      <c r="E6757" s="106">
        <v>0</v>
      </c>
      <c r="M6757" t="b">
        <f t="shared" si="530"/>
        <v>1</v>
      </c>
      <c r="N6757" t="b">
        <f t="shared" si="531"/>
        <v>1</v>
      </c>
      <c r="O6757" t="b">
        <f t="shared" si="532"/>
        <v>1</v>
      </c>
      <c r="P6757" t="b">
        <f t="shared" si="532"/>
        <v>1</v>
      </c>
      <c r="Q6757" t="b">
        <f t="shared" si="533"/>
        <v>1</v>
      </c>
      <c r="R6757" t="b">
        <f t="shared" si="534"/>
        <v>1</v>
      </c>
      <c r="U6757" s="105" t="s">
        <v>411</v>
      </c>
      <c r="V6757" s="105" t="s">
        <v>412</v>
      </c>
      <c r="W6757" s="106">
        <v>38245500</v>
      </c>
      <c r="X6757" s="106">
        <v>0</v>
      </c>
    </row>
    <row r="6758" spans="2:24" x14ac:dyDescent="0.25">
      <c r="B6758" s="105" t="s">
        <v>413</v>
      </c>
      <c r="C6758" s="105" t="s">
        <v>414</v>
      </c>
      <c r="D6758" s="106">
        <v>38245500</v>
      </c>
      <c r="E6758" s="106">
        <v>0</v>
      </c>
      <c r="M6758" t="b">
        <f t="shared" si="530"/>
        <v>1</v>
      </c>
      <c r="N6758" t="b">
        <f t="shared" si="531"/>
        <v>1</v>
      </c>
      <c r="O6758" t="b">
        <f t="shared" si="532"/>
        <v>1</v>
      </c>
      <c r="P6758" t="b">
        <f t="shared" si="532"/>
        <v>1</v>
      </c>
      <c r="Q6758" t="b">
        <f t="shared" si="533"/>
        <v>1</v>
      </c>
      <c r="R6758" t="b">
        <f t="shared" si="534"/>
        <v>1</v>
      </c>
      <c r="U6758" s="105" t="s">
        <v>413</v>
      </c>
      <c r="V6758" s="105" t="s">
        <v>414</v>
      </c>
      <c r="W6758" s="106">
        <v>38245500</v>
      </c>
      <c r="X6758" s="106">
        <v>0</v>
      </c>
    </row>
    <row r="6759" spans="2:24" x14ac:dyDescent="0.25">
      <c r="B6759" s="105" t="s">
        <v>415</v>
      </c>
      <c r="C6759" s="105" t="s">
        <v>414</v>
      </c>
      <c r="D6759" s="106">
        <v>26493000</v>
      </c>
      <c r="E6759" s="106">
        <v>0</v>
      </c>
      <c r="M6759" t="b">
        <f t="shared" si="530"/>
        <v>1</v>
      </c>
      <c r="N6759" t="b">
        <f t="shared" si="531"/>
        <v>1</v>
      </c>
      <c r="O6759" t="b">
        <f t="shared" si="532"/>
        <v>1</v>
      </c>
      <c r="P6759" t="b">
        <f t="shared" si="532"/>
        <v>1</v>
      </c>
      <c r="Q6759" t="b">
        <f t="shared" si="533"/>
        <v>1</v>
      </c>
      <c r="R6759" t="b">
        <f t="shared" si="534"/>
        <v>1</v>
      </c>
      <c r="U6759" s="105" t="s">
        <v>415</v>
      </c>
      <c r="V6759" s="105" t="s">
        <v>414</v>
      </c>
      <c r="W6759" s="106">
        <v>26493000</v>
      </c>
      <c r="X6759" s="106">
        <v>0</v>
      </c>
    </row>
    <row r="6760" spans="2:24" x14ac:dyDescent="0.25">
      <c r="B6760" s="105" t="s">
        <v>768</v>
      </c>
      <c r="C6760" s="105" t="s">
        <v>775</v>
      </c>
      <c r="D6760" s="106">
        <v>2000000</v>
      </c>
      <c r="E6760" s="106">
        <v>0</v>
      </c>
      <c r="M6760" t="b">
        <f t="shared" si="530"/>
        <v>1</v>
      </c>
      <c r="N6760" t="b">
        <f t="shared" si="531"/>
        <v>1</v>
      </c>
      <c r="O6760" t="b">
        <f t="shared" si="532"/>
        <v>1</v>
      </c>
      <c r="P6760" t="b">
        <f t="shared" si="532"/>
        <v>1</v>
      </c>
      <c r="Q6760" t="b">
        <f t="shared" si="533"/>
        <v>1</v>
      </c>
      <c r="R6760" t="b">
        <f t="shared" si="534"/>
        <v>1</v>
      </c>
      <c r="U6760" s="105" t="s">
        <v>768</v>
      </c>
      <c r="V6760" s="105" t="s">
        <v>775</v>
      </c>
      <c r="W6760" s="106">
        <v>2000000</v>
      </c>
      <c r="X6760" s="106">
        <v>0</v>
      </c>
    </row>
    <row r="6761" spans="2:24" x14ac:dyDescent="0.25">
      <c r="B6761" s="105" t="s">
        <v>772</v>
      </c>
      <c r="C6761" s="105" t="s">
        <v>769</v>
      </c>
      <c r="D6761" s="106">
        <v>600000</v>
      </c>
      <c r="E6761" s="106">
        <v>0</v>
      </c>
      <c r="M6761" t="b">
        <f t="shared" si="530"/>
        <v>1</v>
      </c>
      <c r="N6761" t="b">
        <f t="shared" si="531"/>
        <v>1</v>
      </c>
      <c r="O6761" t="b">
        <f t="shared" si="532"/>
        <v>1</v>
      </c>
      <c r="P6761" t="b">
        <f t="shared" si="532"/>
        <v>1</v>
      </c>
      <c r="Q6761" t="b">
        <f t="shared" si="533"/>
        <v>1</v>
      </c>
      <c r="R6761" t="b">
        <f t="shared" si="534"/>
        <v>1</v>
      </c>
      <c r="U6761" s="105" t="s">
        <v>772</v>
      </c>
      <c r="V6761" s="105" t="s">
        <v>769</v>
      </c>
      <c r="W6761" s="106">
        <v>600000</v>
      </c>
      <c r="X6761" s="106">
        <v>0</v>
      </c>
    </row>
    <row r="6762" spans="2:24" x14ac:dyDescent="0.25">
      <c r="B6762" s="105" t="s">
        <v>774</v>
      </c>
      <c r="C6762" s="105" t="s">
        <v>771</v>
      </c>
      <c r="D6762" s="106">
        <v>9002500</v>
      </c>
      <c r="E6762" s="106">
        <v>0</v>
      </c>
      <c r="M6762" t="b">
        <f t="shared" si="530"/>
        <v>1</v>
      </c>
      <c r="N6762" t="b">
        <f t="shared" si="531"/>
        <v>1</v>
      </c>
      <c r="O6762" t="b">
        <f t="shared" si="532"/>
        <v>1</v>
      </c>
      <c r="P6762" t="b">
        <f t="shared" si="532"/>
        <v>1</v>
      </c>
      <c r="Q6762" t="b">
        <f t="shared" si="533"/>
        <v>1</v>
      </c>
      <c r="R6762" t="b">
        <f t="shared" si="534"/>
        <v>1</v>
      </c>
      <c r="U6762" s="105" t="s">
        <v>774</v>
      </c>
      <c r="V6762" s="105" t="s">
        <v>771</v>
      </c>
      <c r="W6762" s="106">
        <v>9002500</v>
      </c>
      <c r="X6762" s="106">
        <v>0</v>
      </c>
    </row>
    <row r="6763" spans="2:24" x14ac:dyDescent="0.25">
      <c r="B6763" s="105" t="s">
        <v>776</v>
      </c>
      <c r="C6763" s="105" t="s">
        <v>777</v>
      </c>
      <c r="D6763" s="106">
        <v>150000</v>
      </c>
      <c r="E6763" s="106">
        <v>0</v>
      </c>
      <c r="M6763" t="b">
        <f t="shared" si="530"/>
        <v>1</v>
      </c>
      <c r="N6763" t="b">
        <f t="shared" si="531"/>
        <v>1</v>
      </c>
      <c r="O6763" t="b">
        <f t="shared" si="532"/>
        <v>1</v>
      </c>
      <c r="P6763" t="b">
        <f t="shared" si="532"/>
        <v>1</v>
      </c>
      <c r="Q6763" t="b">
        <f t="shared" si="533"/>
        <v>1</v>
      </c>
      <c r="R6763" t="b">
        <f t="shared" si="534"/>
        <v>1</v>
      </c>
      <c r="U6763" s="105" t="s">
        <v>776</v>
      </c>
      <c r="V6763" s="105" t="s">
        <v>777</v>
      </c>
      <c r="W6763" s="106">
        <v>150000</v>
      </c>
      <c r="X6763" s="106">
        <v>0</v>
      </c>
    </row>
    <row r="6764" spans="2:24" x14ac:dyDescent="0.25">
      <c r="B6764" s="105" t="s">
        <v>562</v>
      </c>
      <c r="C6764" s="105" t="s">
        <v>563</v>
      </c>
      <c r="D6764" s="106">
        <v>12835000</v>
      </c>
      <c r="E6764" s="106">
        <v>0</v>
      </c>
      <c r="M6764" t="b">
        <f t="shared" si="530"/>
        <v>1</v>
      </c>
      <c r="N6764" t="b">
        <f t="shared" si="531"/>
        <v>1</v>
      </c>
      <c r="O6764" t="b">
        <f t="shared" si="532"/>
        <v>1</v>
      </c>
      <c r="P6764" t="b">
        <f t="shared" si="532"/>
        <v>1</v>
      </c>
      <c r="Q6764" t="b">
        <f t="shared" si="533"/>
        <v>1</v>
      </c>
      <c r="R6764" t="b">
        <f t="shared" si="534"/>
        <v>1</v>
      </c>
      <c r="U6764" s="105" t="s">
        <v>562</v>
      </c>
      <c r="V6764" s="105" t="s">
        <v>563</v>
      </c>
      <c r="W6764" s="106">
        <v>12835000</v>
      </c>
      <c r="X6764" s="106">
        <v>0</v>
      </c>
    </row>
    <row r="6765" spans="2:24" x14ac:dyDescent="0.25">
      <c r="B6765" s="105" t="s">
        <v>564</v>
      </c>
      <c r="C6765" s="105" t="s">
        <v>565</v>
      </c>
      <c r="D6765" s="106">
        <v>12835000</v>
      </c>
      <c r="E6765" s="106">
        <v>0</v>
      </c>
      <c r="M6765" t="b">
        <f t="shared" si="530"/>
        <v>1</v>
      </c>
      <c r="N6765" t="b">
        <f t="shared" si="531"/>
        <v>1</v>
      </c>
      <c r="O6765" t="b">
        <f t="shared" si="532"/>
        <v>1</v>
      </c>
      <c r="P6765" t="b">
        <f t="shared" si="532"/>
        <v>1</v>
      </c>
      <c r="Q6765" t="b">
        <f t="shared" si="533"/>
        <v>1</v>
      </c>
      <c r="R6765" t="b">
        <f t="shared" si="534"/>
        <v>1</v>
      </c>
      <c r="U6765" s="105" t="s">
        <v>564</v>
      </c>
      <c r="V6765" s="105" t="s">
        <v>565</v>
      </c>
      <c r="W6765" s="106">
        <v>12835000</v>
      </c>
      <c r="X6765" s="106">
        <v>0</v>
      </c>
    </row>
    <row r="6766" spans="2:24" x14ac:dyDescent="0.25">
      <c r="B6766" s="105" t="s">
        <v>566</v>
      </c>
      <c r="C6766" s="105" t="s">
        <v>565</v>
      </c>
      <c r="D6766" s="106">
        <v>12835000</v>
      </c>
      <c r="E6766" s="106">
        <v>0</v>
      </c>
      <c r="M6766" t="b">
        <f t="shared" si="530"/>
        <v>1</v>
      </c>
      <c r="N6766" t="b">
        <f t="shared" si="531"/>
        <v>1</v>
      </c>
      <c r="O6766" t="b">
        <f t="shared" si="532"/>
        <v>1</v>
      </c>
      <c r="P6766" t="b">
        <f t="shared" si="532"/>
        <v>1</v>
      </c>
      <c r="Q6766" t="b">
        <f t="shared" si="533"/>
        <v>1</v>
      </c>
      <c r="R6766" t="b">
        <f t="shared" si="534"/>
        <v>1</v>
      </c>
      <c r="U6766" s="105" t="s">
        <v>566</v>
      </c>
      <c r="V6766" s="105" t="s">
        <v>565</v>
      </c>
      <c r="W6766" s="106">
        <v>12835000</v>
      </c>
      <c r="X6766" s="106">
        <v>0</v>
      </c>
    </row>
    <row r="6767" spans="2:24" x14ac:dyDescent="0.25">
      <c r="B6767" s="105" t="s">
        <v>567</v>
      </c>
      <c r="C6767" s="105" t="s">
        <v>568</v>
      </c>
      <c r="D6767" s="106">
        <v>26670952</v>
      </c>
      <c r="E6767" s="106">
        <v>0</v>
      </c>
      <c r="M6767" t="b">
        <f t="shared" si="530"/>
        <v>1</v>
      </c>
      <c r="N6767" t="b">
        <f t="shared" si="531"/>
        <v>1</v>
      </c>
      <c r="O6767" t="b">
        <f t="shared" si="532"/>
        <v>1</v>
      </c>
      <c r="P6767" t="b">
        <f t="shared" si="532"/>
        <v>1</v>
      </c>
      <c r="Q6767" t="b">
        <f t="shared" si="533"/>
        <v>1</v>
      </c>
      <c r="R6767" t="b">
        <f t="shared" si="534"/>
        <v>1</v>
      </c>
      <c r="U6767" s="105" t="s">
        <v>567</v>
      </c>
      <c r="V6767" s="105" t="s">
        <v>568</v>
      </c>
      <c r="W6767" s="106">
        <v>26670952</v>
      </c>
      <c r="X6767" s="106">
        <v>0</v>
      </c>
    </row>
    <row r="6768" spans="2:24" x14ac:dyDescent="0.25">
      <c r="B6768" s="105" t="s">
        <v>609</v>
      </c>
      <c r="C6768" s="105" t="s">
        <v>610</v>
      </c>
      <c r="D6768" s="106">
        <v>2800000</v>
      </c>
      <c r="E6768" s="106">
        <v>0</v>
      </c>
      <c r="M6768" t="b">
        <f t="shared" si="530"/>
        <v>1</v>
      </c>
      <c r="N6768" t="b">
        <f t="shared" si="531"/>
        <v>1</v>
      </c>
      <c r="O6768" t="b">
        <f t="shared" si="532"/>
        <v>1</v>
      </c>
      <c r="P6768" t="b">
        <f t="shared" si="532"/>
        <v>1</v>
      </c>
      <c r="Q6768" t="b">
        <f t="shared" si="533"/>
        <v>1</v>
      </c>
      <c r="R6768" t="b">
        <f t="shared" si="534"/>
        <v>1</v>
      </c>
      <c r="U6768" s="105" t="s">
        <v>609</v>
      </c>
      <c r="V6768" s="105" t="s">
        <v>610</v>
      </c>
      <c r="W6768" s="106">
        <v>2800000</v>
      </c>
      <c r="X6768" s="106">
        <v>0</v>
      </c>
    </row>
    <row r="6769" spans="2:24" x14ac:dyDescent="0.25">
      <c r="B6769" s="105" t="s">
        <v>611</v>
      </c>
      <c r="C6769" s="105" t="s">
        <v>610</v>
      </c>
      <c r="D6769" s="106">
        <v>2800000</v>
      </c>
      <c r="E6769" s="106">
        <v>0</v>
      </c>
      <c r="M6769" t="b">
        <f t="shared" si="530"/>
        <v>1</v>
      </c>
      <c r="N6769" t="b">
        <f t="shared" si="531"/>
        <v>1</v>
      </c>
      <c r="O6769" t="b">
        <f t="shared" si="532"/>
        <v>1</v>
      </c>
      <c r="P6769" t="b">
        <f t="shared" si="532"/>
        <v>1</v>
      </c>
      <c r="Q6769" t="b">
        <f t="shared" si="533"/>
        <v>1</v>
      </c>
      <c r="R6769" t="b">
        <f t="shared" si="534"/>
        <v>1</v>
      </c>
      <c r="U6769" s="105" t="s">
        <v>611</v>
      </c>
      <c r="V6769" s="105" t="s">
        <v>610</v>
      </c>
      <c r="W6769" s="106">
        <v>2800000</v>
      </c>
      <c r="X6769" s="106">
        <v>0</v>
      </c>
    </row>
    <row r="6770" spans="2:24" x14ac:dyDescent="0.25">
      <c r="B6770" s="105" t="s">
        <v>612</v>
      </c>
      <c r="C6770" s="105" t="s">
        <v>613</v>
      </c>
      <c r="D6770" s="106">
        <v>15107000</v>
      </c>
      <c r="E6770" s="106">
        <v>0</v>
      </c>
      <c r="M6770" t="b">
        <f t="shared" si="530"/>
        <v>1</v>
      </c>
      <c r="N6770" t="b">
        <f t="shared" si="531"/>
        <v>1</v>
      </c>
      <c r="O6770" t="b">
        <f t="shared" si="532"/>
        <v>1</v>
      </c>
      <c r="P6770" t="b">
        <f t="shared" si="532"/>
        <v>1</v>
      </c>
      <c r="Q6770" t="b">
        <f t="shared" si="533"/>
        <v>1</v>
      </c>
      <c r="R6770" t="b">
        <f t="shared" si="534"/>
        <v>1</v>
      </c>
      <c r="U6770" s="105" t="s">
        <v>612</v>
      </c>
      <c r="V6770" s="105" t="s">
        <v>613</v>
      </c>
      <c r="W6770" s="106">
        <v>15107000</v>
      </c>
      <c r="X6770" s="106">
        <v>0</v>
      </c>
    </row>
    <row r="6771" spans="2:24" x14ac:dyDescent="0.25">
      <c r="B6771" s="105" t="s">
        <v>614</v>
      </c>
      <c r="C6771" s="105" t="s">
        <v>613</v>
      </c>
      <c r="D6771" s="106">
        <v>15107000</v>
      </c>
      <c r="E6771" s="106">
        <v>0</v>
      </c>
      <c r="M6771" t="b">
        <f t="shared" si="530"/>
        <v>1</v>
      </c>
      <c r="N6771" t="b">
        <f t="shared" si="531"/>
        <v>1</v>
      </c>
      <c r="O6771" t="b">
        <f t="shared" si="532"/>
        <v>1</v>
      </c>
      <c r="P6771" t="b">
        <f t="shared" si="532"/>
        <v>1</v>
      </c>
      <c r="Q6771" t="b">
        <f t="shared" si="533"/>
        <v>1</v>
      </c>
      <c r="R6771" t="b">
        <f t="shared" si="534"/>
        <v>1</v>
      </c>
      <c r="U6771" s="105" t="s">
        <v>614</v>
      </c>
      <c r="V6771" s="105" t="s">
        <v>613</v>
      </c>
      <c r="W6771" s="106">
        <v>15107000</v>
      </c>
      <c r="X6771" s="106">
        <v>0</v>
      </c>
    </row>
    <row r="6772" spans="2:24" x14ac:dyDescent="0.25">
      <c r="B6772" s="105" t="s">
        <v>569</v>
      </c>
      <c r="C6772" s="105" t="s">
        <v>570</v>
      </c>
      <c r="D6772" s="106">
        <v>8763952</v>
      </c>
      <c r="E6772" s="106">
        <v>0</v>
      </c>
      <c r="M6772" t="b">
        <f t="shared" si="530"/>
        <v>1</v>
      </c>
      <c r="N6772" t="b">
        <f t="shared" si="531"/>
        <v>1</v>
      </c>
      <c r="O6772" t="b">
        <f t="shared" si="532"/>
        <v>1</v>
      </c>
      <c r="P6772" t="b">
        <f t="shared" si="532"/>
        <v>1</v>
      </c>
      <c r="Q6772" t="b">
        <f t="shared" si="533"/>
        <v>1</v>
      </c>
      <c r="R6772" t="b">
        <f t="shared" si="534"/>
        <v>1</v>
      </c>
      <c r="U6772" s="105" t="s">
        <v>569</v>
      </c>
      <c r="V6772" s="105" t="s">
        <v>570</v>
      </c>
      <c r="W6772" s="106">
        <v>8763952</v>
      </c>
      <c r="X6772" s="106">
        <v>0</v>
      </c>
    </row>
    <row r="6773" spans="2:24" x14ac:dyDescent="0.25">
      <c r="B6773" s="105" t="s">
        <v>571</v>
      </c>
      <c r="C6773" s="105" t="s">
        <v>570</v>
      </c>
      <c r="D6773" s="106">
        <v>8763952</v>
      </c>
      <c r="E6773" s="106">
        <v>0</v>
      </c>
      <c r="M6773" t="b">
        <f t="shared" si="530"/>
        <v>1</v>
      </c>
      <c r="N6773" t="b">
        <f t="shared" si="531"/>
        <v>1</v>
      </c>
      <c r="O6773" t="b">
        <f t="shared" si="532"/>
        <v>1</v>
      </c>
      <c r="P6773" t="b">
        <f t="shared" si="532"/>
        <v>1</v>
      </c>
      <c r="Q6773" t="b">
        <f t="shared" si="533"/>
        <v>1</v>
      </c>
      <c r="R6773" t="b">
        <f t="shared" si="534"/>
        <v>1</v>
      </c>
      <c r="U6773" s="105" t="s">
        <v>571</v>
      </c>
      <c r="V6773" s="105" t="s">
        <v>570</v>
      </c>
      <c r="W6773" s="106">
        <v>8763952</v>
      </c>
      <c r="X6773" s="106">
        <v>0</v>
      </c>
    </row>
    <row r="6774" spans="2:24" x14ac:dyDescent="0.25">
      <c r="B6774" s="105" t="s">
        <v>429</v>
      </c>
      <c r="C6774" s="105" t="s">
        <v>430</v>
      </c>
      <c r="D6774" s="106">
        <v>13718025</v>
      </c>
      <c r="E6774" s="106">
        <v>0</v>
      </c>
      <c r="M6774" t="b">
        <f t="shared" si="530"/>
        <v>1</v>
      </c>
      <c r="N6774" t="b">
        <f t="shared" si="531"/>
        <v>1</v>
      </c>
      <c r="O6774" t="b">
        <f t="shared" si="532"/>
        <v>1</v>
      </c>
      <c r="P6774" t="b">
        <f t="shared" si="532"/>
        <v>1</v>
      </c>
      <c r="Q6774" t="b">
        <f t="shared" si="533"/>
        <v>1</v>
      </c>
      <c r="R6774" t="b">
        <f t="shared" si="534"/>
        <v>1</v>
      </c>
      <c r="U6774" s="105" t="s">
        <v>429</v>
      </c>
      <c r="V6774" s="105" t="s">
        <v>430</v>
      </c>
      <c r="W6774" s="106">
        <v>13718025</v>
      </c>
      <c r="X6774" s="106">
        <v>0</v>
      </c>
    </row>
    <row r="6775" spans="2:24" x14ac:dyDescent="0.25">
      <c r="B6775" s="105" t="s">
        <v>431</v>
      </c>
      <c r="C6775" s="105" t="s">
        <v>432</v>
      </c>
      <c r="D6775" s="106">
        <v>13718025</v>
      </c>
      <c r="E6775" s="106">
        <v>0</v>
      </c>
      <c r="M6775" t="b">
        <f t="shared" si="530"/>
        <v>1</v>
      </c>
      <c r="N6775" t="b">
        <f t="shared" si="531"/>
        <v>1</v>
      </c>
      <c r="O6775" t="b">
        <f t="shared" si="532"/>
        <v>1</v>
      </c>
      <c r="P6775" t="b">
        <f t="shared" si="532"/>
        <v>1</v>
      </c>
      <c r="Q6775" t="b">
        <f t="shared" si="533"/>
        <v>1</v>
      </c>
      <c r="R6775" t="b">
        <f t="shared" si="534"/>
        <v>1</v>
      </c>
      <c r="U6775" s="105" t="s">
        <v>431</v>
      </c>
      <c r="V6775" s="105" t="s">
        <v>432</v>
      </c>
      <c r="W6775" s="106">
        <v>13718025</v>
      </c>
      <c r="X6775" s="106">
        <v>0</v>
      </c>
    </row>
    <row r="6776" spans="2:24" x14ac:dyDescent="0.25">
      <c r="B6776" s="105" t="s">
        <v>433</v>
      </c>
      <c r="C6776" s="105" t="s">
        <v>432</v>
      </c>
      <c r="D6776" s="106">
        <v>3608025</v>
      </c>
      <c r="E6776" s="106">
        <v>0</v>
      </c>
      <c r="M6776" t="b">
        <f t="shared" si="530"/>
        <v>1</v>
      </c>
      <c r="N6776" t="b">
        <f t="shared" si="531"/>
        <v>1</v>
      </c>
      <c r="O6776" t="b">
        <f t="shared" si="532"/>
        <v>1</v>
      </c>
      <c r="P6776" t="b">
        <f t="shared" si="532"/>
        <v>1</v>
      </c>
      <c r="Q6776" t="b">
        <f t="shared" si="533"/>
        <v>1</v>
      </c>
      <c r="R6776" t="b">
        <f t="shared" si="534"/>
        <v>1</v>
      </c>
      <c r="U6776" s="105" t="s">
        <v>433</v>
      </c>
      <c r="V6776" s="105" t="s">
        <v>432</v>
      </c>
      <c r="W6776" s="106">
        <v>3608025</v>
      </c>
      <c r="X6776" s="106">
        <v>0</v>
      </c>
    </row>
    <row r="6777" spans="2:24" x14ac:dyDescent="0.25">
      <c r="B6777" s="105" t="s">
        <v>778</v>
      </c>
      <c r="C6777" s="105" t="s">
        <v>779</v>
      </c>
      <c r="D6777" s="106">
        <v>1450000</v>
      </c>
      <c r="E6777" s="106">
        <v>0</v>
      </c>
      <c r="M6777" t="b">
        <f t="shared" si="530"/>
        <v>1</v>
      </c>
      <c r="N6777" t="b">
        <f t="shared" si="531"/>
        <v>1</v>
      </c>
      <c r="O6777" t="b">
        <f t="shared" si="532"/>
        <v>1</v>
      </c>
      <c r="P6777" t="b">
        <f t="shared" si="532"/>
        <v>1</v>
      </c>
      <c r="Q6777" t="b">
        <f t="shared" si="533"/>
        <v>1</v>
      </c>
      <c r="R6777" t="b">
        <f t="shared" si="534"/>
        <v>1</v>
      </c>
      <c r="U6777" s="105" t="s">
        <v>778</v>
      </c>
      <c r="V6777" s="105" t="s">
        <v>779</v>
      </c>
      <c r="W6777" s="106">
        <v>1450000</v>
      </c>
      <c r="X6777" s="106">
        <v>0</v>
      </c>
    </row>
    <row r="6778" spans="2:24" x14ac:dyDescent="0.25">
      <c r="B6778" s="105" t="s">
        <v>780</v>
      </c>
      <c r="C6778" s="105" t="s">
        <v>781</v>
      </c>
      <c r="D6778" s="106">
        <v>990000</v>
      </c>
      <c r="E6778" s="106">
        <v>0</v>
      </c>
      <c r="M6778" t="b">
        <f t="shared" si="530"/>
        <v>1</v>
      </c>
      <c r="N6778" t="b">
        <f t="shared" si="531"/>
        <v>1</v>
      </c>
      <c r="O6778" t="b">
        <f t="shared" si="532"/>
        <v>1</v>
      </c>
      <c r="P6778" t="b">
        <f t="shared" si="532"/>
        <v>1</v>
      </c>
      <c r="Q6778" t="b">
        <f t="shared" si="533"/>
        <v>1</v>
      </c>
      <c r="R6778" t="b">
        <f t="shared" si="534"/>
        <v>1</v>
      </c>
      <c r="U6778" s="105" t="s">
        <v>780</v>
      </c>
      <c r="V6778" s="105" t="s">
        <v>781</v>
      </c>
      <c r="W6778" s="106">
        <v>990000</v>
      </c>
      <c r="X6778" s="106">
        <v>0</v>
      </c>
    </row>
    <row r="6779" spans="2:24" x14ac:dyDescent="0.25">
      <c r="B6779" s="105" t="s">
        <v>782</v>
      </c>
      <c r="C6779" s="105" t="s">
        <v>783</v>
      </c>
      <c r="D6779" s="106">
        <v>500000</v>
      </c>
      <c r="E6779" s="106">
        <v>0</v>
      </c>
      <c r="M6779" t="b">
        <f t="shared" si="530"/>
        <v>1</v>
      </c>
      <c r="N6779" t="b">
        <f t="shared" si="531"/>
        <v>1</v>
      </c>
      <c r="O6779" t="b">
        <f t="shared" si="532"/>
        <v>1</v>
      </c>
      <c r="P6779" t="b">
        <f t="shared" si="532"/>
        <v>1</v>
      </c>
      <c r="Q6779" t="b">
        <f t="shared" si="533"/>
        <v>1</v>
      </c>
      <c r="R6779" t="b">
        <f t="shared" si="534"/>
        <v>1</v>
      </c>
      <c r="U6779" s="105" t="s">
        <v>782</v>
      </c>
      <c r="V6779" s="105" t="s">
        <v>783</v>
      </c>
      <c r="W6779" s="106">
        <v>500000</v>
      </c>
      <c r="X6779" s="106">
        <v>0</v>
      </c>
    </row>
    <row r="6780" spans="2:24" x14ac:dyDescent="0.25">
      <c r="B6780" s="105" t="s">
        <v>784</v>
      </c>
      <c r="C6780" s="105" t="s">
        <v>1593</v>
      </c>
      <c r="D6780" s="106">
        <v>770000</v>
      </c>
      <c r="E6780" s="106">
        <v>0</v>
      </c>
      <c r="M6780" t="b">
        <f t="shared" si="530"/>
        <v>1</v>
      </c>
      <c r="N6780" t="b">
        <f t="shared" si="531"/>
        <v>1</v>
      </c>
      <c r="O6780" t="b">
        <f t="shared" si="532"/>
        <v>1</v>
      </c>
      <c r="P6780" t="b">
        <f t="shared" si="532"/>
        <v>1</v>
      </c>
      <c r="Q6780" t="b">
        <f t="shared" si="533"/>
        <v>1</v>
      </c>
      <c r="R6780" t="b">
        <f t="shared" si="534"/>
        <v>1</v>
      </c>
      <c r="U6780" s="105" t="s">
        <v>784</v>
      </c>
      <c r="V6780" s="105" t="s">
        <v>1593</v>
      </c>
      <c r="W6780" s="106">
        <v>770000</v>
      </c>
      <c r="X6780" s="106">
        <v>0</v>
      </c>
    </row>
    <row r="6781" spans="2:24" x14ac:dyDescent="0.25">
      <c r="B6781" s="105" t="s">
        <v>785</v>
      </c>
      <c r="C6781" s="105" t="s">
        <v>1594</v>
      </c>
      <c r="D6781" s="106">
        <v>2700000</v>
      </c>
      <c r="E6781" s="106">
        <v>0</v>
      </c>
      <c r="M6781" t="b">
        <f t="shared" si="530"/>
        <v>1</v>
      </c>
      <c r="N6781" t="b">
        <f t="shared" si="531"/>
        <v>1</v>
      </c>
      <c r="O6781" t="b">
        <f t="shared" si="532"/>
        <v>1</v>
      </c>
      <c r="P6781" t="b">
        <f t="shared" si="532"/>
        <v>1</v>
      </c>
      <c r="Q6781" t="b">
        <f t="shared" si="533"/>
        <v>1</v>
      </c>
      <c r="R6781" t="b">
        <f t="shared" si="534"/>
        <v>1</v>
      </c>
      <c r="U6781" s="105" t="s">
        <v>785</v>
      </c>
      <c r="V6781" s="105" t="s">
        <v>1594</v>
      </c>
      <c r="W6781" s="106">
        <v>2700000</v>
      </c>
      <c r="X6781" s="106">
        <v>0</v>
      </c>
    </row>
    <row r="6782" spans="2:24" x14ac:dyDescent="0.25">
      <c r="B6782" s="105" t="s">
        <v>788</v>
      </c>
      <c r="C6782" s="105" t="s">
        <v>789</v>
      </c>
      <c r="D6782" s="106">
        <v>2700000</v>
      </c>
      <c r="E6782" s="106">
        <v>0</v>
      </c>
      <c r="M6782" t="b">
        <f t="shared" si="530"/>
        <v>1</v>
      </c>
      <c r="N6782" t="b">
        <f t="shared" si="531"/>
        <v>1</v>
      </c>
      <c r="O6782" t="b">
        <f t="shared" si="532"/>
        <v>1</v>
      </c>
      <c r="P6782" t="b">
        <f t="shared" si="532"/>
        <v>1</v>
      </c>
      <c r="Q6782" t="b">
        <f t="shared" si="533"/>
        <v>1</v>
      </c>
      <c r="R6782" t="b">
        <f t="shared" si="534"/>
        <v>1</v>
      </c>
      <c r="U6782" s="105" t="s">
        <v>788</v>
      </c>
      <c r="V6782" s="105" t="s">
        <v>789</v>
      </c>
      <c r="W6782" s="106">
        <v>2700000</v>
      </c>
      <c r="X6782" s="106">
        <v>0</v>
      </c>
    </row>
    <row r="6783" spans="2:24" x14ac:dyDescent="0.25">
      <c r="B6783" s="105" t="s">
        <v>790</v>
      </c>
      <c r="C6783" s="105" t="s">
        <v>791</v>
      </c>
      <c r="D6783" s="106">
        <v>1000000</v>
      </c>
      <c r="E6783" s="106">
        <v>0</v>
      </c>
      <c r="M6783" t="b">
        <f t="shared" si="530"/>
        <v>1</v>
      </c>
      <c r="N6783" t="b">
        <f t="shared" si="531"/>
        <v>1</v>
      </c>
      <c r="O6783" t="b">
        <f t="shared" si="532"/>
        <v>1</v>
      </c>
      <c r="P6783" t="b">
        <f t="shared" si="532"/>
        <v>1</v>
      </c>
      <c r="Q6783" t="b">
        <f t="shared" si="533"/>
        <v>1</v>
      </c>
      <c r="R6783" t="b">
        <f t="shared" si="534"/>
        <v>1</v>
      </c>
      <c r="U6783" s="105" t="s">
        <v>790</v>
      </c>
      <c r="V6783" s="105" t="s">
        <v>791</v>
      </c>
      <c r="W6783" s="106">
        <v>1000000</v>
      </c>
      <c r="X6783" s="106">
        <v>0</v>
      </c>
    </row>
    <row r="6784" spans="2:24" x14ac:dyDescent="0.25">
      <c r="B6784" s="105" t="s">
        <v>434</v>
      </c>
      <c r="C6784" s="105" t="s">
        <v>435</v>
      </c>
      <c r="D6784" s="106">
        <v>13610000</v>
      </c>
      <c r="E6784" s="106">
        <v>0</v>
      </c>
      <c r="M6784" t="b">
        <f t="shared" si="530"/>
        <v>1</v>
      </c>
      <c r="N6784" t="b">
        <f t="shared" si="531"/>
        <v>1</v>
      </c>
      <c r="O6784" t="b">
        <f t="shared" si="532"/>
        <v>1</v>
      </c>
      <c r="P6784" t="b">
        <f t="shared" si="532"/>
        <v>1</v>
      </c>
      <c r="Q6784" t="b">
        <f t="shared" si="533"/>
        <v>1</v>
      </c>
      <c r="R6784" t="b">
        <f t="shared" si="534"/>
        <v>1</v>
      </c>
      <c r="U6784" s="105" t="s">
        <v>434</v>
      </c>
      <c r="V6784" s="105" t="s">
        <v>435</v>
      </c>
      <c r="W6784" s="106">
        <v>13610000</v>
      </c>
      <c r="X6784" s="106">
        <v>0</v>
      </c>
    </row>
    <row r="6785" spans="2:24" x14ac:dyDescent="0.25">
      <c r="B6785" s="105" t="s">
        <v>436</v>
      </c>
      <c r="C6785" s="105" t="s">
        <v>437</v>
      </c>
      <c r="D6785" s="106">
        <v>13610000</v>
      </c>
      <c r="E6785" s="106">
        <v>0</v>
      </c>
      <c r="M6785" t="b">
        <f t="shared" si="530"/>
        <v>1</v>
      </c>
      <c r="N6785" t="b">
        <f t="shared" si="531"/>
        <v>1</v>
      </c>
      <c r="O6785" t="b">
        <f t="shared" si="532"/>
        <v>1</v>
      </c>
      <c r="P6785" t="b">
        <f t="shared" si="532"/>
        <v>1</v>
      </c>
      <c r="Q6785" t="b">
        <f t="shared" si="533"/>
        <v>1</v>
      </c>
      <c r="R6785" t="b">
        <f t="shared" si="534"/>
        <v>1</v>
      </c>
      <c r="U6785" s="105" t="s">
        <v>436</v>
      </c>
      <c r="V6785" s="105" t="s">
        <v>437</v>
      </c>
      <c r="W6785" s="106">
        <v>13610000</v>
      </c>
      <c r="X6785" s="106">
        <v>0</v>
      </c>
    </row>
    <row r="6786" spans="2:24" x14ac:dyDescent="0.25">
      <c r="B6786" s="105" t="s">
        <v>438</v>
      </c>
      <c r="C6786" s="105" t="s">
        <v>437</v>
      </c>
      <c r="D6786" s="106">
        <v>9835000</v>
      </c>
      <c r="E6786" s="106">
        <v>0</v>
      </c>
      <c r="M6786" t="b">
        <f t="shared" si="530"/>
        <v>1</v>
      </c>
      <c r="N6786" t="b">
        <f t="shared" si="531"/>
        <v>1</v>
      </c>
      <c r="O6786" t="b">
        <f t="shared" si="532"/>
        <v>1</v>
      </c>
      <c r="P6786" t="b">
        <f t="shared" si="532"/>
        <v>1</v>
      </c>
      <c r="Q6786" t="b">
        <f t="shared" si="533"/>
        <v>1</v>
      </c>
      <c r="R6786" t="b">
        <f t="shared" si="534"/>
        <v>1</v>
      </c>
      <c r="U6786" s="105" t="s">
        <v>438</v>
      </c>
      <c r="V6786" s="105" t="s">
        <v>437</v>
      </c>
      <c r="W6786" s="106">
        <v>9835000</v>
      </c>
      <c r="X6786" s="106">
        <v>0</v>
      </c>
    </row>
    <row r="6787" spans="2:24" x14ac:dyDescent="0.25">
      <c r="B6787" s="105" t="s">
        <v>792</v>
      </c>
      <c r="C6787" s="105" t="s">
        <v>793</v>
      </c>
      <c r="D6787" s="106">
        <v>2750000</v>
      </c>
      <c r="E6787" s="106">
        <v>0</v>
      </c>
      <c r="M6787" t="b">
        <f t="shared" si="530"/>
        <v>1</v>
      </c>
      <c r="N6787" t="b">
        <f t="shared" si="531"/>
        <v>1</v>
      </c>
      <c r="O6787" t="b">
        <f t="shared" si="532"/>
        <v>1</v>
      </c>
      <c r="P6787" t="b">
        <f t="shared" si="532"/>
        <v>1</v>
      </c>
      <c r="Q6787" t="b">
        <f t="shared" si="533"/>
        <v>1</v>
      </c>
      <c r="R6787" t="b">
        <f t="shared" si="534"/>
        <v>1</v>
      </c>
      <c r="U6787" s="105" t="s">
        <v>792</v>
      </c>
      <c r="V6787" s="105" t="s">
        <v>793</v>
      </c>
      <c r="W6787" s="106">
        <v>2750000</v>
      </c>
      <c r="X6787" s="106">
        <v>0</v>
      </c>
    </row>
    <row r="6788" spans="2:24" x14ac:dyDescent="0.25">
      <c r="B6788" s="105" t="s">
        <v>1440</v>
      </c>
      <c r="C6788" s="105" t="s">
        <v>1595</v>
      </c>
      <c r="D6788" s="106">
        <v>1025000</v>
      </c>
      <c r="E6788" s="106">
        <v>0</v>
      </c>
      <c r="M6788" t="b">
        <f t="shared" si="530"/>
        <v>1</v>
      </c>
      <c r="N6788" t="b">
        <f t="shared" si="531"/>
        <v>1</v>
      </c>
      <c r="O6788" t="b">
        <f t="shared" si="532"/>
        <v>1</v>
      </c>
      <c r="P6788" t="b">
        <f t="shared" si="532"/>
        <v>1</v>
      </c>
      <c r="Q6788" t="b">
        <f t="shared" si="533"/>
        <v>1</v>
      </c>
      <c r="R6788" t="b">
        <f t="shared" si="534"/>
        <v>1</v>
      </c>
      <c r="U6788" s="105" t="s">
        <v>1440</v>
      </c>
      <c r="V6788" s="105" t="s">
        <v>1595</v>
      </c>
      <c r="W6788" s="106">
        <v>1025000</v>
      </c>
      <c r="X6788" s="106">
        <v>0</v>
      </c>
    </row>
    <row r="6789" spans="2:24" x14ac:dyDescent="0.25">
      <c r="B6789" s="105" t="s">
        <v>615</v>
      </c>
      <c r="C6789" s="105" t="s">
        <v>616</v>
      </c>
      <c r="D6789" s="106">
        <v>6585000</v>
      </c>
      <c r="E6789" s="106">
        <v>0</v>
      </c>
      <c r="M6789" t="b">
        <f t="shared" si="530"/>
        <v>1</v>
      </c>
      <c r="N6789" t="b">
        <f t="shared" si="531"/>
        <v>1</v>
      </c>
      <c r="O6789" t="b">
        <f t="shared" si="532"/>
        <v>1</v>
      </c>
      <c r="P6789" t="b">
        <f t="shared" si="532"/>
        <v>1</v>
      </c>
      <c r="Q6789" t="b">
        <f t="shared" si="533"/>
        <v>1</v>
      </c>
      <c r="R6789" t="b">
        <f t="shared" si="534"/>
        <v>1</v>
      </c>
      <c r="U6789" s="105" t="s">
        <v>615</v>
      </c>
      <c r="V6789" s="105" t="s">
        <v>616</v>
      </c>
      <c r="W6789" s="106">
        <v>6585000</v>
      </c>
      <c r="X6789" s="106">
        <v>0</v>
      </c>
    </row>
    <row r="6790" spans="2:24" x14ac:dyDescent="0.25">
      <c r="B6790" s="105" t="s">
        <v>617</v>
      </c>
      <c r="C6790" s="105" t="s">
        <v>618</v>
      </c>
      <c r="D6790" s="106">
        <v>6585000</v>
      </c>
      <c r="E6790" s="106">
        <v>0</v>
      </c>
      <c r="M6790" t="b">
        <f t="shared" si="530"/>
        <v>1</v>
      </c>
      <c r="N6790" t="b">
        <f t="shared" si="531"/>
        <v>1</v>
      </c>
      <c r="O6790" t="b">
        <f t="shared" si="532"/>
        <v>1</v>
      </c>
      <c r="P6790" t="b">
        <f t="shared" si="532"/>
        <v>1</v>
      </c>
      <c r="Q6790" t="b">
        <f t="shared" si="533"/>
        <v>1</v>
      </c>
      <c r="R6790" t="b">
        <f t="shared" si="534"/>
        <v>1</v>
      </c>
      <c r="U6790" s="105" t="s">
        <v>617</v>
      </c>
      <c r="V6790" s="105" t="s">
        <v>618</v>
      </c>
      <c r="W6790" s="106">
        <v>6585000</v>
      </c>
      <c r="X6790" s="106">
        <v>0</v>
      </c>
    </row>
    <row r="6791" spans="2:24" x14ac:dyDescent="0.25">
      <c r="B6791" s="105" t="s">
        <v>619</v>
      </c>
      <c r="C6791" s="105" t="s">
        <v>618</v>
      </c>
      <c r="D6791" s="106">
        <v>6585000</v>
      </c>
      <c r="E6791" s="106">
        <v>0</v>
      </c>
      <c r="M6791" t="b">
        <f t="shared" si="530"/>
        <v>1</v>
      </c>
      <c r="N6791" t="b">
        <f t="shared" si="531"/>
        <v>1</v>
      </c>
      <c r="O6791" t="b">
        <f t="shared" si="532"/>
        <v>1</v>
      </c>
      <c r="P6791" t="b">
        <f t="shared" si="532"/>
        <v>1</v>
      </c>
      <c r="Q6791" t="b">
        <f t="shared" si="533"/>
        <v>1</v>
      </c>
      <c r="R6791" t="b">
        <f t="shared" si="534"/>
        <v>1</v>
      </c>
      <c r="U6791" s="105" t="s">
        <v>619</v>
      </c>
      <c r="V6791" s="105" t="s">
        <v>618</v>
      </c>
      <c r="W6791" s="106">
        <v>6585000</v>
      </c>
      <c r="X6791" s="106">
        <v>0</v>
      </c>
    </row>
    <row r="6792" spans="2:24" x14ac:dyDescent="0.25">
      <c r="B6792" s="105" t="s">
        <v>620</v>
      </c>
      <c r="C6792" s="105" t="s">
        <v>621</v>
      </c>
      <c r="D6792" s="106">
        <v>28615000</v>
      </c>
      <c r="E6792" s="106">
        <v>0</v>
      </c>
      <c r="M6792" t="b">
        <f t="shared" si="530"/>
        <v>1</v>
      </c>
      <c r="N6792" t="b">
        <f t="shared" si="531"/>
        <v>1</v>
      </c>
      <c r="O6792" t="b">
        <f t="shared" si="532"/>
        <v>1</v>
      </c>
      <c r="P6792" t="b">
        <f t="shared" si="532"/>
        <v>1</v>
      </c>
      <c r="Q6792" t="b">
        <f t="shared" si="533"/>
        <v>1</v>
      </c>
      <c r="R6792" t="b">
        <f t="shared" si="534"/>
        <v>1</v>
      </c>
      <c r="U6792" s="105" t="s">
        <v>620</v>
      </c>
      <c r="V6792" s="105" t="s">
        <v>621</v>
      </c>
      <c r="W6792" s="106">
        <v>28615000</v>
      </c>
      <c r="X6792" s="106">
        <v>0</v>
      </c>
    </row>
    <row r="6793" spans="2:24" x14ac:dyDescent="0.25">
      <c r="B6793" s="105" t="s">
        <v>622</v>
      </c>
      <c r="C6793" s="105" t="s">
        <v>623</v>
      </c>
      <c r="D6793" s="106">
        <v>28615000</v>
      </c>
      <c r="E6793" s="106">
        <v>0</v>
      </c>
      <c r="M6793" t="b">
        <f t="shared" si="530"/>
        <v>1</v>
      </c>
      <c r="N6793" t="b">
        <f t="shared" si="531"/>
        <v>1</v>
      </c>
      <c r="O6793" t="b">
        <f t="shared" si="532"/>
        <v>1</v>
      </c>
      <c r="P6793" t="b">
        <f t="shared" si="532"/>
        <v>1</v>
      </c>
      <c r="Q6793" t="b">
        <f t="shared" si="533"/>
        <v>1</v>
      </c>
      <c r="R6793" t="b">
        <f t="shared" si="534"/>
        <v>1</v>
      </c>
      <c r="U6793" s="105" t="s">
        <v>622</v>
      </c>
      <c r="V6793" s="105" t="s">
        <v>623</v>
      </c>
      <c r="W6793" s="106">
        <v>28615000</v>
      </c>
      <c r="X6793" s="106">
        <v>0</v>
      </c>
    </row>
    <row r="6794" spans="2:24" x14ac:dyDescent="0.25">
      <c r="B6794" s="105" t="s">
        <v>624</v>
      </c>
      <c r="C6794" s="105" t="s">
        <v>623</v>
      </c>
      <c r="D6794" s="106">
        <v>26040000</v>
      </c>
      <c r="E6794" s="106">
        <v>0</v>
      </c>
      <c r="M6794" t="b">
        <f t="shared" si="530"/>
        <v>1</v>
      </c>
      <c r="N6794" t="b">
        <f t="shared" si="531"/>
        <v>1</v>
      </c>
      <c r="O6794" t="b">
        <f t="shared" si="532"/>
        <v>1</v>
      </c>
      <c r="P6794" t="b">
        <f t="shared" si="532"/>
        <v>1</v>
      </c>
      <c r="Q6794" t="b">
        <f t="shared" si="533"/>
        <v>1</v>
      </c>
      <c r="R6794" t="b">
        <f t="shared" si="534"/>
        <v>1</v>
      </c>
      <c r="U6794" s="105" t="s">
        <v>624</v>
      </c>
      <c r="V6794" s="105" t="s">
        <v>623</v>
      </c>
      <c r="W6794" s="106">
        <v>26040000</v>
      </c>
      <c r="X6794" s="106">
        <v>0</v>
      </c>
    </row>
    <row r="6795" spans="2:24" x14ac:dyDescent="0.25">
      <c r="B6795" s="105" t="s">
        <v>794</v>
      </c>
      <c r="C6795" s="105" t="s">
        <v>1598</v>
      </c>
      <c r="D6795" s="106">
        <v>2575000</v>
      </c>
      <c r="E6795" s="106">
        <v>0</v>
      </c>
      <c r="M6795" t="b">
        <f t="shared" si="530"/>
        <v>1</v>
      </c>
      <c r="N6795" t="b">
        <f t="shared" si="531"/>
        <v>1</v>
      </c>
      <c r="O6795" t="b">
        <f t="shared" si="532"/>
        <v>1</v>
      </c>
      <c r="P6795" t="b">
        <f t="shared" si="532"/>
        <v>1</v>
      </c>
      <c r="Q6795" t="b">
        <f t="shared" si="533"/>
        <v>1</v>
      </c>
      <c r="R6795" t="b">
        <f t="shared" si="534"/>
        <v>1</v>
      </c>
      <c r="U6795" s="105" t="s">
        <v>794</v>
      </c>
      <c r="V6795" s="105" t="s">
        <v>1598</v>
      </c>
      <c r="W6795" s="106">
        <v>2575000</v>
      </c>
      <c r="X6795" s="106">
        <v>0</v>
      </c>
    </row>
    <row r="6796" spans="2:24" x14ac:dyDescent="0.25">
      <c r="B6796" s="105" t="s">
        <v>439</v>
      </c>
      <c r="C6796" s="105" t="s">
        <v>440</v>
      </c>
      <c r="D6796" s="106">
        <v>38640000</v>
      </c>
      <c r="E6796" s="106">
        <v>0</v>
      </c>
      <c r="M6796" t="b">
        <f t="shared" si="530"/>
        <v>1</v>
      </c>
      <c r="N6796" t="b">
        <f t="shared" si="531"/>
        <v>1</v>
      </c>
      <c r="O6796" t="b">
        <f t="shared" si="532"/>
        <v>1</v>
      </c>
      <c r="P6796" t="b">
        <f t="shared" si="532"/>
        <v>1</v>
      </c>
      <c r="Q6796" t="b">
        <f t="shared" si="533"/>
        <v>1</v>
      </c>
      <c r="R6796" t="b">
        <f t="shared" si="534"/>
        <v>1</v>
      </c>
      <c r="U6796" s="105" t="s">
        <v>439</v>
      </c>
      <c r="V6796" s="105" t="s">
        <v>440</v>
      </c>
      <c r="W6796" s="106">
        <v>38640000</v>
      </c>
      <c r="X6796" s="106">
        <v>0</v>
      </c>
    </row>
    <row r="6797" spans="2:24" x14ac:dyDescent="0.25">
      <c r="B6797" s="105" t="s">
        <v>441</v>
      </c>
      <c r="C6797" s="105" t="s">
        <v>442</v>
      </c>
      <c r="D6797" s="106">
        <v>38640000</v>
      </c>
      <c r="E6797" s="106">
        <v>0</v>
      </c>
      <c r="M6797" t="b">
        <f t="shared" si="530"/>
        <v>1</v>
      </c>
      <c r="N6797" t="b">
        <f t="shared" si="531"/>
        <v>1</v>
      </c>
      <c r="O6797" t="b">
        <f t="shared" si="532"/>
        <v>1</v>
      </c>
      <c r="P6797" t="b">
        <f t="shared" si="532"/>
        <v>1</v>
      </c>
      <c r="Q6797" t="b">
        <f t="shared" si="533"/>
        <v>1</v>
      </c>
      <c r="R6797" t="b">
        <f t="shared" si="534"/>
        <v>1</v>
      </c>
      <c r="U6797" s="105" t="s">
        <v>441</v>
      </c>
      <c r="V6797" s="105" t="s">
        <v>442</v>
      </c>
      <c r="W6797" s="106">
        <v>38640000</v>
      </c>
      <c r="X6797" s="106">
        <v>0</v>
      </c>
    </row>
    <row r="6798" spans="2:24" x14ac:dyDescent="0.25">
      <c r="B6798" s="105" t="s">
        <v>443</v>
      </c>
      <c r="C6798" s="105" t="s">
        <v>442</v>
      </c>
      <c r="D6798" s="106">
        <v>18635000</v>
      </c>
      <c r="E6798" s="106">
        <v>0</v>
      </c>
      <c r="M6798" t="b">
        <f t="shared" si="530"/>
        <v>1</v>
      </c>
      <c r="N6798" t="b">
        <f t="shared" si="531"/>
        <v>1</v>
      </c>
      <c r="O6798" t="b">
        <f t="shared" si="532"/>
        <v>1</v>
      </c>
      <c r="P6798" t="b">
        <f t="shared" si="532"/>
        <v>1</v>
      </c>
      <c r="Q6798" t="b">
        <f t="shared" si="533"/>
        <v>1</v>
      </c>
      <c r="R6798" t="b">
        <f t="shared" si="534"/>
        <v>1</v>
      </c>
      <c r="U6798" s="105" t="s">
        <v>443</v>
      </c>
      <c r="V6798" s="105" t="s">
        <v>442</v>
      </c>
      <c r="W6798" s="106">
        <v>18635000</v>
      </c>
      <c r="X6798" s="106">
        <v>0</v>
      </c>
    </row>
    <row r="6799" spans="2:24" x14ac:dyDescent="0.25">
      <c r="B6799" s="105" t="s">
        <v>1441</v>
      </c>
      <c r="C6799" s="105" t="s">
        <v>1442</v>
      </c>
      <c r="D6799" s="106">
        <v>950000</v>
      </c>
      <c r="E6799" s="106">
        <v>0</v>
      </c>
      <c r="M6799" t="b">
        <f t="shared" si="530"/>
        <v>1</v>
      </c>
      <c r="N6799" t="b">
        <f t="shared" si="531"/>
        <v>1</v>
      </c>
      <c r="O6799" t="b">
        <f t="shared" si="532"/>
        <v>1</v>
      </c>
      <c r="P6799" t="b">
        <f t="shared" si="532"/>
        <v>1</v>
      </c>
      <c r="Q6799" t="b">
        <f t="shared" si="533"/>
        <v>1</v>
      </c>
      <c r="R6799" t="b">
        <f t="shared" si="534"/>
        <v>1</v>
      </c>
      <c r="U6799" s="105" t="s">
        <v>1441</v>
      </c>
      <c r="V6799" s="105" t="s">
        <v>1442</v>
      </c>
      <c r="W6799" s="106">
        <v>950000</v>
      </c>
      <c r="X6799" s="106">
        <v>0</v>
      </c>
    </row>
    <row r="6800" spans="2:24" x14ac:dyDescent="0.25">
      <c r="B6800" s="105" t="s">
        <v>795</v>
      </c>
      <c r="C6800" s="105" t="s">
        <v>796</v>
      </c>
      <c r="D6800" s="106">
        <v>2600000</v>
      </c>
      <c r="E6800" s="106">
        <v>0</v>
      </c>
      <c r="M6800" t="b">
        <f t="shared" si="530"/>
        <v>1</v>
      </c>
      <c r="N6800" t="b">
        <f t="shared" si="531"/>
        <v>1</v>
      </c>
      <c r="O6800" t="b">
        <f t="shared" si="532"/>
        <v>1</v>
      </c>
      <c r="P6800" t="b">
        <f t="shared" si="532"/>
        <v>1</v>
      </c>
      <c r="Q6800" t="b">
        <f t="shared" si="533"/>
        <v>1</v>
      </c>
      <c r="R6800" t="b">
        <f t="shared" si="534"/>
        <v>1</v>
      </c>
      <c r="U6800" s="105" t="s">
        <v>795</v>
      </c>
      <c r="V6800" s="105" t="s">
        <v>796</v>
      </c>
      <c r="W6800" s="106">
        <v>2600000</v>
      </c>
      <c r="X6800" s="106">
        <v>0</v>
      </c>
    </row>
    <row r="6801" spans="2:24" x14ac:dyDescent="0.25">
      <c r="B6801" s="105" t="s">
        <v>797</v>
      </c>
      <c r="C6801" s="105" t="s">
        <v>1599</v>
      </c>
      <c r="D6801" s="106">
        <v>2225000</v>
      </c>
      <c r="E6801" s="106">
        <v>0</v>
      </c>
      <c r="M6801" t="b">
        <f t="shared" si="530"/>
        <v>1</v>
      </c>
      <c r="N6801" t="b">
        <f t="shared" si="531"/>
        <v>1</v>
      </c>
      <c r="O6801" t="b">
        <f t="shared" si="532"/>
        <v>1</v>
      </c>
      <c r="P6801" t="b">
        <f t="shared" si="532"/>
        <v>1</v>
      </c>
      <c r="Q6801" t="b">
        <f t="shared" si="533"/>
        <v>1</v>
      </c>
      <c r="R6801" t="b">
        <f t="shared" si="534"/>
        <v>1</v>
      </c>
      <c r="U6801" s="105" t="s">
        <v>797</v>
      </c>
      <c r="V6801" s="105" t="s">
        <v>1599</v>
      </c>
      <c r="W6801" s="106">
        <v>2225000</v>
      </c>
      <c r="X6801" s="106">
        <v>0</v>
      </c>
    </row>
    <row r="6802" spans="2:24" x14ac:dyDescent="0.25">
      <c r="B6802" s="105" t="s">
        <v>798</v>
      </c>
      <c r="C6802" s="105" t="s">
        <v>1600</v>
      </c>
      <c r="D6802" s="106">
        <v>900000</v>
      </c>
      <c r="E6802" s="106">
        <v>0</v>
      </c>
      <c r="M6802" t="b">
        <f t="shared" si="530"/>
        <v>1</v>
      </c>
      <c r="N6802" t="b">
        <f t="shared" si="531"/>
        <v>1</v>
      </c>
      <c r="O6802" t="b">
        <f t="shared" si="532"/>
        <v>1</v>
      </c>
      <c r="P6802" t="b">
        <f t="shared" si="532"/>
        <v>1</v>
      </c>
      <c r="Q6802" t="b">
        <f t="shared" si="533"/>
        <v>1</v>
      </c>
      <c r="R6802" t="b">
        <f t="shared" si="534"/>
        <v>1</v>
      </c>
      <c r="U6802" s="105" t="s">
        <v>798</v>
      </c>
      <c r="V6802" s="105" t="s">
        <v>1600</v>
      </c>
      <c r="W6802" s="106">
        <v>900000</v>
      </c>
      <c r="X6802" s="106">
        <v>0</v>
      </c>
    </row>
    <row r="6803" spans="2:24" x14ac:dyDescent="0.25">
      <c r="B6803" s="105" t="s">
        <v>799</v>
      </c>
      <c r="C6803" s="105" t="s">
        <v>1443</v>
      </c>
      <c r="D6803" s="106">
        <v>1050000</v>
      </c>
      <c r="E6803" s="106">
        <v>0</v>
      </c>
      <c r="M6803" t="b">
        <f t="shared" si="530"/>
        <v>1</v>
      </c>
      <c r="N6803" t="b">
        <f t="shared" si="531"/>
        <v>1</v>
      </c>
      <c r="O6803" t="b">
        <f t="shared" si="532"/>
        <v>1</v>
      </c>
      <c r="P6803" t="b">
        <f t="shared" si="532"/>
        <v>1</v>
      </c>
      <c r="Q6803" t="b">
        <f t="shared" si="533"/>
        <v>1</v>
      </c>
      <c r="R6803" t="b">
        <f t="shared" si="534"/>
        <v>1</v>
      </c>
      <c r="U6803" s="105" t="s">
        <v>799</v>
      </c>
      <c r="V6803" s="105" t="s">
        <v>1443</v>
      </c>
      <c r="W6803" s="106">
        <v>1050000</v>
      </c>
      <c r="X6803" s="106">
        <v>0</v>
      </c>
    </row>
    <row r="6804" spans="2:24" x14ac:dyDescent="0.25">
      <c r="B6804" s="105" t="s">
        <v>800</v>
      </c>
      <c r="C6804" s="105" t="s">
        <v>1444</v>
      </c>
      <c r="D6804" s="106">
        <v>900000</v>
      </c>
      <c r="E6804" s="106">
        <v>0</v>
      </c>
      <c r="M6804" t="b">
        <f t="shared" si="530"/>
        <v>1</v>
      </c>
      <c r="N6804" t="b">
        <f t="shared" si="531"/>
        <v>1</v>
      </c>
      <c r="O6804" t="b">
        <f t="shared" si="532"/>
        <v>1</v>
      </c>
      <c r="P6804" t="b">
        <f t="shared" si="532"/>
        <v>1</v>
      </c>
      <c r="Q6804" t="b">
        <f t="shared" si="533"/>
        <v>1</v>
      </c>
      <c r="R6804" t="b">
        <f t="shared" si="534"/>
        <v>1</v>
      </c>
      <c r="U6804" s="105" t="s">
        <v>800</v>
      </c>
      <c r="V6804" s="105" t="s">
        <v>1444</v>
      </c>
      <c r="W6804" s="106">
        <v>900000</v>
      </c>
      <c r="X6804" s="106">
        <v>0</v>
      </c>
    </row>
    <row r="6805" spans="2:24" x14ac:dyDescent="0.25">
      <c r="B6805" s="105" t="s">
        <v>1445</v>
      </c>
      <c r="C6805" s="105" t="s">
        <v>1446</v>
      </c>
      <c r="D6805" s="106">
        <v>725000</v>
      </c>
      <c r="E6805" s="106">
        <v>0</v>
      </c>
      <c r="M6805" t="b">
        <f t="shared" si="530"/>
        <v>1</v>
      </c>
      <c r="N6805" t="b">
        <f t="shared" si="531"/>
        <v>1</v>
      </c>
      <c r="O6805" t="b">
        <f t="shared" si="532"/>
        <v>1</v>
      </c>
      <c r="P6805" t="b">
        <f t="shared" si="532"/>
        <v>1</v>
      </c>
      <c r="Q6805" t="b">
        <f t="shared" si="533"/>
        <v>1</v>
      </c>
      <c r="R6805" t="b">
        <f t="shared" si="534"/>
        <v>1</v>
      </c>
      <c r="U6805" s="105" t="s">
        <v>1445</v>
      </c>
      <c r="V6805" s="105" t="s">
        <v>1446</v>
      </c>
      <c r="W6805" s="106">
        <v>725000</v>
      </c>
      <c r="X6805" s="106">
        <v>0</v>
      </c>
    </row>
    <row r="6806" spans="2:24" x14ac:dyDescent="0.25">
      <c r="B6806" s="105" t="s">
        <v>1447</v>
      </c>
      <c r="C6806" s="105" t="s">
        <v>1601</v>
      </c>
      <c r="D6806" s="106">
        <v>1150000</v>
      </c>
      <c r="E6806" s="106">
        <v>0</v>
      </c>
      <c r="M6806" t="b">
        <f t="shared" si="530"/>
        <v>1</v>
      </c>
      <c r="N6806" t="b">
        <f t="shared" si="531"/>
        <v>1</v>
      </c>
      <c r="O6806" t="b">
        <f t="shared" si="532"/>
        <v>1</v>
      </c>
      <c r="P6806" t="b">
        <f t="shared" si="532"/>
        <v>1</v>
      </c>
      <c r="Q6806" t="b">
        <f t="shared" si="533"/>
        <v>1</v>
      </c>
      <c r="R6806" t="b">
        <f t="shared" si="534"/>
        <v>1</v>
      </c>
      <c r="U6806" s="105" t="s">
        <v>1447</v>
      </c>
      <c r="V6806" s="105" t="s">
        <v>1601</v>
      </c>
      <c r="W6806" s="106">
        <v>1150000</v>
      </c>
      <c r="X6806" s="106">
        <v>0</v>
      </c>
    </row>
    <row r="6807" spans="2:24" x14ac:dyDescent="0.25">
      <c r="B6807" s="105" t="s">
        <v>1448</v>
      </c>
      <c r="C6807" s="105" t="s">
        <v>1602</v>
      </c>
      <c r="D6807" s="106">
        <v>2000000</v>
      </c>
      <c r="E6807" s="106">
        <v>0</v>
      </c>
      <c r="M6807" t="b">
        <f t="shared" si="530"/>
        <v>1</v>
      </c>
      <c r="N6807" t="b">
        <f t="shared" si="531"/>
        <v>1</v>
      </c>
      <c r="O6807" t="b">
        <f t="shared" si="532"/>
        <v>1</v>
      </c>
      <c r="P6807" t="b">
        <f t="shared" si="532"/>
        <v>1</v>
      </c>
      <c r="Q6807" t="b">
        <f t="shared" si="533"/>
        <v>1</v>
      </c>
      <c r="R6807" t="b">
        <f t="shared" si="534"/>
        <v>1</v>
      </c>
      <c r="U6807" s="105" t="s">
        <v>1448</v>
      </c>
      <c r="V6807" s="105" t="s">
        <v>1602</v>
      </c>
      <c r="W6807" s="106">
        <v>2000000</v>
      </c>
      <c r="X6807" s="106">
        <v>0</v>
      </c>
    </row>
    <row r="6808" spans="2:24" x14ac:dyDescent="0.25">
      <c r="B6808" s="105" t="s">
        <v>1449</v>
      </c>
      <c r="C6808" s="105" t="s">
        <v>1450</v>
      </c>
      <c r="D6808" s="106">
        <v>1575000</v>
      </c>
      <c r="E6808" s="106">
        <v>0</v>
      </c>
      <c r="M6808" t="b">
        <f t="shared" si="530"/>
        <v>1</v>
      </c>
      <c r="N6808" t="b">
        <f t="shared" si="531"/>
        <v>1</v>
      </c>
      <c r="O6808" t="b">
        <f t="shared" si="532"/>
        <v>1</v>
      </c>
      <c r="P6808" t="b">
        <f t="shared" si="532"/>
        <v>1</v>
      </c>
      <c r="Q6808" t="b">
        <f t="shared" si="533"/>
        <v>1</v>
      </c>
      <c r="R6808" t="b">
        <f t="shared" si="534"/>
        <v>1</v>
      </c>
      <c r="U6808" s="105" t="s">
        <v>1449</v>
      </c>
      <c r="V6808" s="105" t="s">
        <v>1450</v>
      </c>
      <c r="W6808" s="106">
        <v>1575000</v>
      </c>
      <c r="X6808" s="106">
        <v>0</v>
      </c>
    </row>
    <row r="6809" spans="2:24" x14ac:dyDescent="0.25">
      <c r="B6809" s="105" t="s">
        <v>1451</v>
      </c>
      <c r="C6809" s="105" t="s">
        <v>1603</v>
      </c>
      <c r="D6809" s="106">
        <v>1975000</v>
      </c>
      <c r="E6809" s="106">
        <v>0</v>
      </c>
      <c r="M6809" t="b">
        <f t="shared" si="530"/>
        <v>1</v>
      </c>
      <c r="N6809" t="b">
        <f t="shared" si="531"/>
        <v>1</v>
      </c>
      <c r="O6809" t="b">
        <f t="shared" si="532"/>
        <v>1</v>
      </c>
      <c r="P6809" t="b">
        <f t="shared" si="532"/>
        <v>1</v>
      </c>
      <c r="Q6809" t="b">
        <f t="shared" si="533"/>
        <v>1</v>
      </c>
      <c r="R6809" t="b">
        <f t="shared" si="534"/>
        <v>1</v>
      </c>
      <c r="U6809" s="105" t="s">
        <v>1451</v>
      </c>
      <c r="V6809" s="105" t="s">
        <v>1603</v>
      </c>
      <c r="W6809" s="106">
        <v>1975000</v>
      </c>
      <c r="X6809" s="106">
        <v>0</v>
      </c>
    </row>
    <row r="6810" spans="2:24" x14ac:dyDescent="0.25">
      <c r="B6810" s="105" t="s">
        <v>1452</v>
      </c>
      <c r="C6810" s="105" t="s">
        <v>1453</v>
      </c>
      <c r="D6810" s="106">
        <v>2080000</v>
      </c>
      <c r="E6810" s="106">
        <v>0</v>
      </c>
      <c r="M6810" t="b">
        <f t="shared" si="530"/>
        <v>1</v>
      </c>
      <c r="N6810" t="b">
        <f t="shared" si="531"/>
        <v>1</v>
      </c>
      <c r="O6810" t="b">
        <f t="shared" si="532"/>
        <v>1</v>
      </c>
      <c r="P6810" t="b">
        <f t="shared" si="532"/>
        <v>1</v>
      </c>
      <c r="Q6810" t="b">
        <f t="shared" si="533"/>
        <v>1</v>
      </c>
      <c r="R6810" t="b">
        <f t="shared" si="534"/>
        <v>1</v>
      </c>
      <c r="U6810" s="105" t="s">
        <v>1452</v>
      </c>
      <c r="V6810" s="105" t="s">
        <v>1453</v>
      </c>
      <c r="W6810" s="106">
        <v>2080000</v>
      </c>
      <c r="X6810" s="106">
        <v>0</v>
      </c>
    </row>
    <row r="6811" spans="2:24" x14ac:dyDescent="0.25">
      <c r="B6811" s="105" t="s">
        <v>1454</v>
      </c>
      <c r="C6811" s="105" t="s">
        <v>1604</v>
      </c>
      <c r="D6811" s="106">
        <v>1875000</v>
      </c>
      <c r="E6811" s="106">
        <v>0</v>
      </c>
      <c r="M6811" t="b">
        <f t="shared" ref="M6811:M6874" si="535">+B6811=U6811</f>
        <v>1</v>
      </c>
      <c r="N6811" t="b">
        <f t="shared" ref="N6811:N6874" si="536">+C6811=V6811</f>
        <v>1</v>
      </c>
      <c r="O6811" t="b">
        <f t="shared" ref="O6811:P6874" si="537">+D6811=W6811</f>
        <v>1</v>
      </c>
      <c r="P6811" t="b">
        <f t="shared" si="537"/>
        <v>1</v>
      </c>
      <c r="Q6811" t="b">
        <f t="shared" ref="Q6811:Q6874" si="538">+F6811=Y6811</f>
        <v>1</v>
      </c>
      <c r="R6811" t="b">
        <f t="shared" ref="R6811:R6874" si="539">+G6811=Z6811</f>
        <v>1</v>
      </c>
      <c r="U6811" s="105" t="s">
        <v>1454</v>
      </c>
      <c r="V6811" s="105" t="s">
        <v>1604</v>
      </c>
      <c r="W6811" s="106">
        <v>1875000</v>
      </c>
      <c r="X6811" s="106">
        <v>0</v>
      </c>
    </row>
    <row r="6812" spans="2:24" x14ac:dyDescent="0.25">
      <c r="B6812" s="105" t="s">
        <v>625</v>
      </c>
      <c r="C6812" s="105" t="s">
        <v>626</v>
      </c>
      <c r="D6812" s="106">
        <v>2450000</v>
      </c>
      <c r="E6812" s="106">
        <v>0</v>
      </c>
      <c r="M6812" t="b">
        <f t="shared" si="535"/>
        <v>1</v>
      </c>
      <c r="N6812" t="b">
        <f t="shared" si="536"/>
        <v>1</v>
      </c>
      <c r="O6812" t="b">
        <f t="shared" si="537"/>
        <v>1</v>
      </c>
      <c r="P6812" t="b">
        <f t="shared" si="537"/>
        <v>1</v>
      </c>
      <c r="Q6812" t="b">
        <f t="shared" si="538"/>
        <v>1</v>
      </c>
      <c r="R6812" t="b">
        <f t="shared" si="539"/>
        <v>1</v>
      </c>
      <c r="U6812" s="105" t="s">
        <v>625</v>
      </c>
      <c r="V6812" s="105" t="s">
        <v>626</v>
      </c>
      <c r="W6812" s="106">
        <v>2450000</v>
      </c>
      <c r="X6812" s="106">
        <v>0</v>
      </c>
    </row>
    <row r="6813" spans="2:24" x14ac:dyDescent="0.25">
      <c r="B6813" s="105" t="s">
        <v>627</v>
      </c>
      <c r="C6813" s="105" t="s">
        <v>628</v>
      </c>
      <c r="D6813" s="106">
        <v>2450000</v>
      </c>
      <c r="E6813" s="106">
        <v>0</v>
      </c>
      <c r="M6813" t="b">
        <f t="shared" si="535"/>
        <v>1</v>
      </c>
      <c r="N6813" t="b">
        <f t="shared" si="536"/>
        <v>1</v>
      </c>
      <c r="O6813" t="b">
        <f t="shared" si="537"/>
        <v>1</v>
      </c>
      <c r="P6813" t="b">
        <f t="shared" si="537"/>
        <v>1</v>
      </c>
      <c r="Q6813" t="b">
        <f t="shared" si="538"/>
        <v>1</v>
      </c>
      <c r="R6813" t="b">
        <f t="shared" si="539"/>
        <v>1</v>
      </c>
      <c r="U6813" s="105" t="s">
        <v>627</v>
      </c>
      <c r="V6813" s="105" t="s">
        <v>628</v>
      </c>
      <c r="W6813" s="106">
        <v>2450000</v>
      </c>
      <c r="X6813" s="106">
        <v>0</v>
      </c>
    </row>
    <row r="6814" spans="2:24" x14ac:dyDescent="0.25">
      <c r="B6814" s="105" t="s">
        <v>629</v>
      </c>
      <c r="C6814" s="105" t="s">
        <v>628</v>
      </c>
      <c r="D6814" s="106">
        <v>2450000</v>
      </c>
      <c r="E6814" s="106">
        <v>0</v>
      </c>
      <c r="M6814" t="b">
        <f t="shared" si="535"/>
        <v>1</v>
      </c>
      <c r="N6814" t="b">
        <f t="shared" si="536"/>
        <v>1</v>
      </c>
      <c r="O6814" t="b">
        <f t="shared" si="537"/>
        <v>1</v>
      </c>
      <c r="P6814" t="b">
        <f t="shared" si="537"/>
        <v>1</v>
      </c>
      <c r="Q6814" t="b">
        <f t="shared" si="538"/>
        <v>1</v>
      </c>
      <c r="R6814" t="b">
        <f t="shared" si="539"/>
        <v>1</v>
      </c>
      <c r="U6814" s="105" t="s">
        <v>629</v>
      </c>
      <c r="V6814" s="105" t="s">
        <v>628</v>
      </c>
      <c r="W6814" s="106">
        <v>2450000</v>
      </c>
      <c r="X6814" s="106">
        <v>0</v>
      </c>
    </row>
    <row r="6815" spans="2:24" x14ac:dyDescent="0.25">
      <c r="B6815" s="105" t="s">
        <v>489</v>
      </c>
      <c r="C6815" s="105" t="s">
        <v>490</v>
      </c>
      <c r="D6815" s="106">
        <v>4756000</v>
      </c>
      <c r="E6815" s="106">
        <v>0</v>
      </c>
      <c r="M6815" t="b">
        <f t="shared" si="535"/>
        <v>1</v>
      </c>
      <c r="N6815" t="b">
        <f t="shared" si="536"/>
        <v>1</v>
      </c>
      <c r="O6815" t="b">
        <f t="shared" si="537"/>
        <v>1</v>
      </c>
      <c r="P6815" t="b">
        <f t="shared" si="537"/>
        <v>1</v>
      </c>
      <c r="Q6815" t="b">
        <f t="shared" si="538"/>
        <v>1</v>
      </c>
      <c r="R6815" t="b">
        <f t="shared" si="539"/>
        <v>1</v>
      </c>
      <c r="U6815" s="105" t="s">
        <v>489</v>
      </c>
      <c r="V6815" s="105" t="s">
        <v>490</v>
      </c>
      <c r="W6815" s="106">
        <v>4756000</v>
      </c>
      <c r="X6815" s="106">
        <v>0</v>
      </c>
    </row>
    <row r="6816" spans="2:24" x14ac:dyDescent="0.25">
      <c r="B6816" s="105" t="s">
        <v>491</v>
      </c>
      <c r="C6816" s="105" t="s">
        <v>492</v>
      </c>
      <c r="D6816" s="106">
        <v>4756000</v>
      </c>
      <c r="E6816" s="106">
        <v>0</v>
      </c>
      <c r="M6816" t="b">
        <f t="shared" si="535"/>
        <v>1</v>
      </c>
      <c r="N6816" t="b">
        <f t="shared" si="536"/>
        <v>1</v>
      </c>
      <c r="O6816" t="b">
        <f t="shared" si="537"/>
        <v>1</v>
      </c>
      <c r="P6816" t="b">
        <f t="shared" si="537"/>
        <v>1</v>
      </c>
      <c r="Q6816" t="b">
        <f t="shared" si="538"/>
        <v>1</v>
      </c>
      <c r="R6816" t="b">
        <f t="shared" si="539"/>
        <v>1</v>
      </c>
      <c r="U6816" s="105" t="s">
        <v>491</v>
      </c>
      <c r="V6816" s="105" t="s">
        <v>492</v>
      </c>
      <c r="W6816" s="106">
        <v>4756000</v>
      </c>
      <c r="X6816" s="106">
        <v>0</v>
      </c>
    </row>
    <row r="6817" spans="2:24" x14ac:dyDescent="0.25">
      <c r="B6817" s="105" t="s">
        <v>493</v>
      </c>
      <c r="C6817" s="105" t="s">
        <v>492</v>
      </c>
      <c r="D6817" s="106">
        <v>4756000</v>
      </c>
      <c r="E6817" s="106">
        <v>0</v>
      </c>
      <c r="M6817" t="b">
        <f t="shared" si="535"/>
        <v>1</v>
      </c>
      <c r="N6817" t="b">
        <f t="shared" si="536"/>
        <v>1</v>
      </c>
      <c r="O6817" t="b">
        <f t="shared" si="537"/>
        <v>1</v>
      </c>
      <c r="P6817" t="b">
        <f t="shared" si="537"/>
        <v>1</v>
      </c>
      <c r="Q6817" t="b">
        <f t="shared" si="538"/>
        <v>1</v>
      </c>
      <c r="R6817" t="b">
        <f t="shared" si="539"/>
        <v>1</v>
      </c>
      <c r="U6817" s="105" t="s">
        <v>493</v>
      </c>
      <c r="V6817" s="105" t="s">
        <v>492</v>
      </c>
      <c r="W6817" s="106">
        <v>4756000</v>
      </c>
      <c r="X6817" s="106">
        <v>0</v>
      </c>
    </row>
    <row r="6818" spans="2:24" x14ac:dyDescent="0.25">
      <c r="B6818" s="105" t="s">
        <v>630</v>
      </c>
      <c r="C6818" s="105" t="s">
        <v>631</v>
      </c>
      <c r="D6818" s="106">
        <v>7728500</v>
      </c>
      <c r="E6818" s="106">
        <v>0</v>
      </c>
      <c r="M6818" t="b">
        <f t="shared" si="535"/>
        <v>1</v>
      </c>
      <c r="N6818" t="b">
        <f t="shared" si="536"/>
        <v>1</v>
      </c>
      <c r="O6818" t="b">
        <f t="shared" si="537"/>
        <v>1</v>
      </c>
      <c r="P6818" t="b">
        <f t="shared" si="537"/>
        <v>1</v>
      </c>
      <c r="Q6818" t="b">
        <f t="shared" si="538"/>
        <v>1</v>
      </c>
      <c r="R6818" t="b">
        <f t="shared" si="539"/>
        <v>1</v>
      </c>
      <c r="U6818" s="105" t="s">
        <v>630</v>
      </c>
      <c r="V6818" s="105" t="s">
        <v>631</v>
      </c>
      <c r="W6818" s="106">
        <v>7728500</v>
      </c>
      <c r="X6818" s="106">
        <v>0</v>
      </c>
    </row>
    <row r="6819" spans="2:24" x14ac:dyDescent="0.25">
      <c r="B6819" s="105" t="s">
        <v>632</v>
      </c>
      <c r="C6819" s="105" t="s">
        <v>633</v>
      </c>
      <c r="D6819" s="106">
        <v>7728500</v>
      </c>
      <c r="E6819" s="106">
        <v>0</v>
      </c>
      <c r="M6819" t="b">
        <f t="shared" si="535"/>
        <v>1</v>
      </c>
      <c r="N6819" t="b">
        <f t="shared" si="536"/>
        <v>1</v>
      </c>
      <c r="O6819" t="b">
        <f t="shared" si="537"/>
        <v>1</v>
      </c>
      <c r="P6819" t="b">
        <f t="shared" si="537"/>
        <v>1</v>
      </c>
      <c r="Q6819" t="b">
        <f t="shared" si="538"/>
        <v>1</v>
      </c>
      <c r="R6819" t="b">
        <f t="shared" si="539"/>
        <v>1</v>
      </c>
      <c r="U6819" s="105" t="s">
        <v>632</v>
      </c>
      <c r="V6819" s="105" t="s">
        <v>633</v>
      </c>
      <c r="W6819" s="106">
        <v>7728500</v>
      </c>
      <c r="X6819" s="106">
        <v>0</v>
      </c>
    </row>
    <row r="6820" spans="2:24" x14ac:dyDescent="0.25">
      <c r="B6820" s="105" t="s">
        <v>634</v>
      </c>
      <c r="C6820" s="105" t="s">
        <v>633</v>
      </c>
      <c r="D6820" s="106">
        <v>7728500</v>
      </c>
      <c r="E6820" s="106">
        <v>0</v>
      </c>
      <c r="M6820" t="b">
        <f t="shared" si="535"/>
        <v>1</v>
      </c>
      <c r="N6820" t="b">
        <f t="shared" si="536"/>
        <v>1</v>
      </c>
      <c r="O6820" t="b">
        <f t="shared" si="537"/>
        <v>1</v>
      </c>
      <c r="P6820" t="b">
        <f t="shared" si="537"/>
        <v>1</v>
      </c>
      <c r="Q6820" t="b">
        <f t="shared" si="538"/>
        <v>1</v>
      </c>
      <c r="R6820" t="b">
        <f t="shared" si="539"/>
        <v>1</v>
      </c>
      <c r="U6820" s="105" t="s">
        <v>634</v>
      </c>
      <c r="V6820" s="105" t="s">
        <v>633</v>
      </c>
      <c r="W6820" s="106">
        <v>7728500</v>
      </c>
      <c r="X6820" s="106">
        <v>0</v>
      </c>
    </row>
    <row r="6821" spans="2:24" x14ac:dyDescent="0.25">
      <c r="B6821" s="105" t="s">
        <v>444</v>
      </c>
      <c r="C6821" s="105" t="s">
        <v>445</v>
      </c>
      <c r="D6821" s="106">
        <v>12200000</v>
      </c>
      <c r="E6821" s="106">
        <v>0</v>
      </c>
      <c r="M6821" t="b">
        <f t="shared" si="535"/>
        <v>1</v>
      </c>
      <c r="N6821" t="b">
        <f t="shared" si="536"/>
        <v>1</v>
      </c>
      <c r="O6821" t="b">
        <f t="shared" si="537"/>
        <v>1</v>
      </c>
      <c r="P6821" t="b">
        <f t="shared" si="537"/>
        <v>1</v>
      </c>
      <c r="Q6821" t="b">
        <f t="shared" si="538"/>
        <v>1</v>
      </c>
      <c r="R6821" t="b">
        <f t="shared" si="539"/>
        <v>1</v>
      </c>
      <c r="U6821" s="105" t="s">
        <v>444</v>
      </c>
      <c r="V6821" s="105" t="s">
        <v>445</v>
      </c>
      <c r="W6821" s="106">
        <v>12200000</v>
      </c>
      <c r="X6821" s="106">
        <v>0</v>
      </c>
    </row>
    <row r="6822" spans="2:24" x14ac:dyDescent="0.25">
      <c r="B6822" s="105" t="s">
        <v>446</v>
      </c>
      <c r="C6822" s="105" t="s">
        <v>447</v>
      </c>
      <c r="D6822" s="106">
        <v>12200000</v>
      </c>
      <c r="E6822" s="106">
        <v>0</v>
      </c>
      <c r="M6822" t="b">
        <f t="shared" si="535"/>
        <v>1</v>
      </c>
      <c r="N6822" t="b">
        <f t="shared" si="536"/>
        <v>1</v>
      </c>
      <c r="O6822" t="b">
        <f t="shared" si="537"/>
        <v>1</v>
      </c>
      <c r="P6822" t="b">
        <f t="shared" si="537"/>
        <v>1</v>
      </c>
      <c r="Q6822" t="b">
        <f t="shared" si="538"/>
        <v>1</v>
      </c>
      <c r="R6822" t="b">
        <f t="shared" si="539"/>
        <v>1</v>
      </c>
      <c r="U6822" s="105" t="s">
        <v>446</v>
      </c>
      <c r="V6822" s="105" t="s">
        <v>447</v>
      </c>
      <c r="W6822" s="106">
        <v>12200000</v>
      </c>
      <c r="X6822" s="106">
        <v>0</v>
      </c>
    </row>
    <row r="6823" spans="2:24" x14ac:dyDescent="0.25">
      <c r="B6823" s="105" t="s">
        <v>448</v>
      </c>
      <c r="C6823" s="105" t="s">
        <v>449</v>
      </c>
      <c r="D6823" s="106">
        <v>9005000</v>
      </c>
      <c r="E6823" s="106">
        <v>0</v>
      </c>
      <c r="M6823" t="b">
        <f t="shared" si="535"/>
        <v>1</v>
      </c>
      <c r="N6823" t="b">
        <f t="shared" si="536"/>
        <v>1</v>
      </c>
      <c r="O6823" t="b">
        <f t="shared" si="537"/>
        <v>1</v>
      </c>
      <c r="P6823" t="b">
        <f t="shared" si="537"/>
        <v>1</v>
      </c>
      <c r="Q6823" t="b">
        <f t="shared" si="538"/>
        <v>1</v>
      </c>
      <c r="R6823" t="b">
        <f t="shared" si="539"/>
        <v>1</v>
      </c>
      <c r="U6823" s="105" t="s">
        <v>448</v>
      </c>
      <c r="V6823" s="105" t="s">
        <v>449</v>
      </c>
      <c r="W6823" s="106">
        <v>9005000</v>
      </c>
      <c r="X6823" s="106">
        <v>0</v>
      </c>
    </row>
    <row r="6824" spans="2:24" x14ac:dyDescent="0.25">
      <c r="B6824" s="105" t="s">
        <v>1455</v>
      </c>
      <c r="C6824" s="105" t="s">
        <v>1456</v>
      </c>
      <c r="D6824" s="106">
        <v>3195000</v>
      </c>
      <c r="E6824" s="106">
        <v>0</v>
      </c>
      <c r="M6824" t="b">
        <f t="shared" si="535"/>
        <v>1</v>
      </c>
      <c r="N6824" t="b">
        <f t="shared" si="536"/>
        <v>1</v>
      </c>
      <c r="O6824" t="b">
        <f t="shared" si="537"/>
        <v>1</v>
      </c>
      <c r="P6824" t="b">
        <f t="shared" si="537"/>
        <v>1</v>
      </c>
      <c r="Q6824" t="b">
        <f t="shared" si="538"/>
        <v>1</v>
      </c>
      <c r="R6824" t="b">
        <f t="shared" si="539"/>
        <v>1</v>
      </c>
      <c r="U6824" s="105" t="s">
        <v>1455</v>
      </c>
      <c r="V6824" s="105" t="s">
        <v>1456</v>
      </c>
      <c r="W6824" s="106">
        <v>3195000</v>
      </c>
      <c r="X6824" s="106">
        <v>0</v>
      </c>
    </row>
    <row r="6825" spans="2:24" x14ac:dyDescent="0.25">
      <c r="B6825" s="105" t="s">
        <v>494</v>
      </c>
      <c r="C6825" s="105" t="s">
        <v>495</v>
      </c>
      <c r="D6825" s="106">
        <v>15035500</v>
      </c>
      <c r="E6825" s="106">
        <v>0</v>
      </c>
      <c r="M6825" t="b">
        <f t="shared" si="535"/>
        <v>1</v>
      </c>
      <c r="N6825" t="b">
        <f t="shared" si="536"/>
        <v>1</v>
      </c>
      <c r="O6825" t="b">
        <f t="shared" si="537"/>
        <v>1</v>
      </c>
      <c r="P6825" t="b">
        <f t="shared" si="537"/>
        <v>1</v>
      </c>
      <c r="Q6825" t="b">
        <f t="shared" si="538"/>
        <v>1</v>
      </c>
      <c r="R6825" t="b">
        <f t="shared" si="539"/>
        <v>1</v>
      </c>
      <c r="U6825" s="105" t="s">
        <v>494</v>
      </c>
      <c r="V6825" s="105" t="s">
        <v>495</v>
      </c>
      <c r="W6825" s="106">
        <v>15035500</v>
      </c>
      <c r="X6825" s="106">
        <v>0</v>
      </c>
    </row>
    <row r="6826" spans="2:24" x14ac:dyDescent="0.25">
      <c r="B6826" s="105" t="s">
        <v>496</v>
      </c>
      <c r="C6826" s="105" t="s">
        <v>497</v>
      </c>
      <c r="D6826" s="106">
        <v>15035500</v>
      </c>
      <c r="E6826" s="106">
        <v>0</v>
      </c>
      <c r="M6826" t="b">
        <f t="shared" si="535"/>
        <v>1</v>
      </c>
      <c r="N6826" t="b">
        <f t="shared" si="536"/>
        <v>1</v>
      </c>
      <c r="O6826" t="b">
        <f t="shared" si="537"/>
        <v>1</v>
      </c>
      <c r="P6826" t="b">
        <f t="shared" si="537"/>
        <v>1</v>
      </c>
      <c r="Q6826" t="b">
        <f t="shared" si="538"/>
        <v>1</v>
      </c>
      <c r="R6826" t="b">
        <f t="shared" si="539"/>
        <v>1</v>
      </c>
      <c r="U6826" s="105" t="s">
        <v>496</v>
      </c>
      <c r="V6826" s="105" t="s">
        <v>497</v>
      </c>
      <c r="W6826" s="106">
        <v>15035500</v>
      </c>
      <c r="X6826" s="106">
        <v>0</v>
      </c>
    </row>
    <row r="6827" spans="2:24" x14ac:dyDescent="0.25">
      <c r="B6827" s="105" t="s">
        <v>498</v>
      </c>
      <c r="C6827" s="105" t="s">
        <v>497</v>
      </c>
      <c r="D6827" s="106">
        <v>15035500</v>
      </c>
      <c r="E6827" s="106">
        <v>0</v>
      </c>
      <c r="M6827" t="b">
        <f t="shared" si="535"/>
        <v>1</v>
      </c>
      <c r="N6827" t="b">
        <f t="shared" si="536"/>
        <v>1</v>
      </c>
      <c r="O6827" t="b">
        <f t="shared" si="537"/>
        <v>1</v>
      </c>
      <c r="P6827" t="b">
        <f t="shared" si="537"/>
        <v>1</v>
      </c>
      <c r="Q6827" t="b">
        <f t="shared" si="538"/>
        <v>1</v>
      </c>
      <c r="R6827" t="b">
        <f t="shared" si="539"/>
        <v>1</v>
      </c>
      <c r="U6827" s="105" t="s">
        <v>498</v>
      </c>
      <c r="V6827" s="105" t="s">
        <v>497</v>
      </c>
      <c r="W6827" s="106">
        <v>15035500</v>
      </c>
      <c r="X6827" s="106">
        <v>0</v>
      </c>
    </row>
    <row r="6828" spans="2:24" x14ac:dyDescent="0.25">
      <c r="B6828" s="105" t="s">
        <v>635</v>
      </c>
      <c r="C6828" s="105" t="s">
        <v>636</v>
      </c>
      <c r="D6828" s="106">
        <v>19400000</v>
      </c>
      <c r="E6828" s="106">
        <v>0</v>
      </c>
      <c r="M6828" t="b">
        <f t="shared" si="535"/>
        <v>1</v>
      </c>
      <c r="N6828" t="b">
        <f t="shared" si="536"/>
        <v>1</v>
      </c>
      <c r="O6828" t="b">
        <f t="shared" si="537"/>
        <v>1</v>
      </c>
      <c r="P6828" t="b">
        <f t="shared" si="537"/>
        <v>1</v>
      </c>
      <c r="Q6828" t="b">
        <f t="shared" si="538"/>
        <v>1</v>
      </c>
      <c r="R6828" t="b">
        <f t="shared" si="539"/>
        <v>1</v>
      </c>
      <c r="U6828" s="105" t="s">
        <v>635</v>
      </c>
      <c r="V6828" s="105" t="s">
        <v>636</v>
      </c>
      <c r="W6828" s="106">
        <v>19400000</v>
      </c>
      <c r="X6828" s="106">
        <v>0</v>
      </c>
    </row>
    <row r="6829" spans="2:24" x14ac:dyDescent="0.25">
      <c r="B6829" s="105" t="s">
        <v>637</v>
      </c>
      <c r="C6829" s="105" t="s">
        <v>638</v>
      </c>
      <c r="D6829" s="106">
        <v>19400000</v>
      </c>
      <c r="E6829" s="106">
        <v>0</v>
      </c>
      <c r="M6829" t="b">
        <f t="shared" si="535"/>
        <v>1</v>
      </c>
      <c r="N6829" t="b">
        <f t="shared" si="536"/>
        <v>1</v>
      </c>
      <c r="O6829" t="b">
        <f t="shared" si="537"/>
        <v>1</v>
      </c>
      <c r="P6829" t="b">
        <f t="shared" si="537"/>
        <v>1</v>
      </c>
      <c r="Q6829" t="b">
        <f t="shared" si="538"/>
        <v>1</v>
      </c>
      <c r="R6829" t="b">
        <f t="shared" si="539"/>
        <v>1</v>
      </c>
      <c r="U6829" s="105" t="s">
        <v>637</v>
      </c>
      <c r="V6829" s="105" t="s">
        <v>638</v>
      </c>
      <c r="W6829" s="106">
        <v>19400000</v>
      </c>
      <c r="X6829" s="106">
        <v>0</v>
      </c>
    </row>
    <row r="6830" spans="2:24" x14ac:dyDescent="0.25">
      <c r="B6830" s="105" t="s">
        <v>639</v>
      </c>
      <c r="C6830" s="105" t="s">
        <v>638</v>
      </c>
      <c r="D6830" s="106">
        <v>19400000</v>
      </c>
      <c r="E6830" s="106">
        <v>0</v>
      </c>
      <c r="M6830" t="b">
        <f t="shared" si="535"/>
        <v>1</v>
      </c>
      <c r="N6830" t="b">
        <f t="shared" si="536"/>
        <v>1</v>
      </c>
      <c r="O6830" t="b">
        <f t="shared" si="537"/>
        <v>1</v>
      </c>
      <c r="P6830" t="b">
        <f t="shared" si="537"/>
        <v>1</v>
      </c>
      <c r="Q6830" t="b">
        <f t="shared" si="538"/>
        <v>1</v>
      </c>
      <c r="R6830" t="b">
        <f t="shared" si="539"/>
        <v>1</v>
      </c>
      <c r="U6830" s="105" t="s">
        <v>639</v>
      </c>
      <c r="V6830" s="105" t="s">
        <v>638</v>
      </c>
      <c r="W6830" s="106">
        <v>19400000</v>
      </c>
      <c r="X6830" s="106">
        <v>0</v>
      </c>
    </row>
    <row r="6831" spans="2:24" x14ac:dyDescent="0.25">
      <c r="B6831" s="105" t="s">
        <v>640</v>
      </c>
      <c r="C6831" s="105" t="s">
        <v>641</v>
      </c>
      <c r="D6831" s="106">
        <v>20546000</v>
      </c>
      <c r="E6831" s="106">
        <v>0</v>
      </c>
      <c r="M6831" t="b">
        <f t="shared" si="535"/>
        <v>1</v>
      </c>
      <c r="N6831" t="b">
        <f t="shared" si="536"/>
        <v>1</v>
      </c>
      <c r="O6831" t="b">
        <f t="shared" si="537"/>
        <v>1</v>
      </c>
      <c r="P6831" t="b">
        <f t="shared" si="537"/>
        <v>1</v>
      </c>
      <c r="Q6831" t="b">
        <f t="shared" si="538"/>
        <v>1</v>
      </c>
      <c r="R6831" t="b">
        <f t="shared" si="539"/>
        <v>1</v>
      </c>
      <c r="U6831" s="105" t="s">
        <v>640</v>
      </c>
      <c r="V6831" s="105" t="s">
        <v>641</v>
      </c>
      <c r="W6831" s="106">
        <v>20546000</v>
      </c>
      <c r="X6831" s="106">
        <v>0</v>
      </c>
    </row>
    <row r="6832" spans="2:24" x14ac:dyDescent="0.25">
      <c r="B6832" s="105" t="s">
        <v>642</v>
      </c>
      <c r="C6832" s="105" t="s">
        <v>643</v>
      </c>
      <c r="D6832" s="106">
        <v>20546000</v>
      </c>
      <c r="E6832" s="106">
        <v>0</v>
      </c>
      <c r="M6832" t="b">
        <f t="shared" si="535"/>
        <v>1</v>
      </c>
      <c r="N6832" t="b">
        <f t="shared" si="536"/>
        <v>1</v>
      </c>
      <c r="O6832" t="b">
        <f t="shared" si="537"/>
        <v>1</v>
      </c>
      <c r="P6832" t="b">
        <f t="shared" si="537"/>
        <v>1</v>
      </c>
      <c r="Q6832" t="b">
        <f t="shared" si="538"/>
        <v>1</v>
      </c>
      <c r="R6832" t="b">
        <f t="shared" si="539"/>
        <v>1</v>
      </c>
      <c r="U6832" s="105" t="s">
        <v>642</v>
      </c>
      <c r="V6832" s="105" t="s">
        <v>643</v>
      </c>
      <c r="W6832" s="106">
        <v>20546000</v>
      </c>
      <c r="X6832" s="106">
        <v>0</v>
      </c>
    </row>
    <row r="6833" spans="2:24" x14ac:dyDescent="0.25">
      <c r="B6833" s="105" t="s">
        <v>644</v>
      </c>
      <c r="C6833" s="105" t="s">
        <v>643</v>
      </c>
      <c r="D6833" s="106">
        <v>20546000</v>
      </c>
      <c r="E6833" s="106">
        <v>0</v>
      </c>
      <c r="M6833" t="b">
        <f t="shared" si="535"/>
        <v>1</v>
      </c>
      <c r="N6833" t="b">
        <f t="shared" si="536"/>
        <v>1</v>
      </c>
      <c r="O6833" t="b">
        <f t="shared" si="537"/>
        <v>1</v>
      </c>
      <c r="P6833" t="b">
        <f t="shared" si="537"/>
        <v>1</v>
      </c>
      <c r="Q6833" t="b">
        <f t="shared" si="538"/>
        <v>1</v>
      </c>
      <c r="R6833" t="b">
        <f t="shared" si="539"/>
        <v>1</v>
      </c>
      <c r="U6833" s="105" t="s">
        <v>644</v>
      </c>
      <c r="V6833" s="105" t="s">
        <v>643</v>
      </c>
      <c r="W6833" s="106">
        <v>20546000</v>
      </c>
      <c r="X6833" s="106">
        <v>0</v>
      </c>
    </row>
    <row r="6834" spans="2:24" x14ac:dyDescent="0.25">
      <c r="B6834" s="105" t="s">
        <v>455</v>
      </c>
      <c r="C6834" s="105" t="s">
        <v>456</v>
      </c>
      <c r="D6834" s="106">
        <v>37290000</v>
      </c>
      <c r="E6834" s="106">
        <v>0</v>
      </c>
      <c r="M6834" t="b">
        <f t="shared" si="535"/>
        <v>1</v>
      </c>
      <c r="N6834" t="b">
        <f t="shared" si="536"/>
        <v>1</v>
      </c>
      <c r="O6834" t="b">
        <f t="shared" si="537"/>
        <v>1</v>
      </c>
      <c r="P6834" t="b">
        <f t="shared" si="537"/>
        <v>1</v>
      </c>
      <c r="Q6834" t="b">
        <f t="shared" si="538"/>
        <v>1</v>
      </c>
      <c r="R6834" t="b">
        <f t="shared" si="539"/>
        <v>1</v>
      </c>
      <c r="U6834" s="105" t="s">
        <v>455</v>
      </c>
      <c r="V6834" s="105" t="s">
        <v>456</v>
      </c>
      <c r="W6834" s="106">
        <v>37290000</v>
      </c>
      <c r="X6834" s="106">
        <v>0</v>
      </c>
    </row>
    <row r="6835" spans="2:24" x14ac:dyDescent="0.25">
      <c r="B6835" s="105" t="s">
        <v>457</v>
      </c>
      <c r="C6835" s="105" t="s">
        <v>458</v>
      </c>
      <c r="D6835" s="106">
        <v>11900000</v>
      </c>
      <c r="E6835" s="106">
        <v>0</v>
      </c>
      <c r="M6835" t="b">
        <f t="shared" si="535"/>
        <v>1</v>
      </c>
      <c r="N6835" t="b">
        <f t="shared" si="536"/>
        <v>1</v>
      </c>
      <c r="O6835" t="b">
        <f t="shared" si="537"/>
        <v>1</v>
      </c>
      <c r="P6835" t="b">
        <f t="shared" si="537"/>
        <v>1</v>
      </c>
      <c r="Q6835" t="b">
        <f t="shared" si="538"/>
        <v>1</v>
      </c>
      <c r="R6835" t="b">
        <f t="shared" si="539"/>
        <v>1</v>
      </c>
      <c r="U6835" s="105" t="s">
        <v>457</v>
      </c>
      <c r="V6835" s="105" t="s">
        <v>458</v>
      </c>
      <c r="W6835" s="106">
        <v>11900000</v>
      </c>
      <c r="X6835" s="106">
        <v>0</v>
      </c>
    </row>
    <row r="6836" spans="2:24" x14ac:dyDescent="0.25">
      <c r="B6836" s="105" t="s">
        <v>459</v>
      </c>
      <c r="C6836" s="105" t="s">
        <v>458</v>
      </c>
      <c r="D6836" s="106">
        <v>8800000</v>
      </c>
      <c r="E6836" s="106">
        <v>0</v>
      </c>
      <c r="M6836" t="b">
        <f t="shared" si="535"/>
        <v>1</v>
      </c>
      <c r="N6836" t="b">
        <f t="shared" si="536"/>
        <v>1</v>
      </c>
      <c r="O6836" t="b">
        <f t="shared" si="537"/>
        <v>1</v>
      </c>
      <c r="P6836" t="b">
        <f t="shared" si="537"/>
        <v>1</v>
      </c>
      <c r="Q6836" t="b">
        <f t="shared" si="538"/>
        <v>1</v>
      </c>
      <c r="R6836" t="b">
        <f t="shared" si="539"/>
        <v>1</v>
      </c>
      <c r="U6836" s="105" t="s">
        <v>459</v>
      </c>
      <c r="V6836" s="105" t="s">
        <v>458</v>
      </c>
      <c r="W6836" s="106">
        <v>8800000</v>
      </c>
      <c r="X6836" s="106">
        <v>0</v>
      </c>
    </row>
    <row r="6837" spans="2:24" x14ac:dyDescent="0.25">
      <c r="B6837" s="105" t="s">
        <v>819</v>
      </c>
      <c r="C6837" s="105" t="s">
        <v>820</v>
      </c>
      <c r="D6837" s="106">
        <v>300000</v>
      </c>
      <c r="E6837" s="106">
        <v>0</v>
      </c>
      <c r="M6837" t="b">
        <f t="shared" si="535"/>
        <v>1</v>
      </c>
      <c r="N6837" t="b">
        <f t="shared" si="536"/>
        <v>1</v>
      </c>
      <c r="O6837" t="b">
        <f t="shared" si="537"/>
        <v>1</v>
      </c>
      <c r="P6837" t="b">
        <f t="shared" si="537"/>
        <v>1</v>
      </c>
      <c r="Q6837" t="b">
        <f t="shared" si="538"/>
        <v>1</v>
      </c>
      <c r="R6837" t="b">
        <f t="shared" si="539"/>
        <v>1</v>
      </c>
      <c r="U6837" s="105" t="s">
        <v>819</v>
      </c>
      <c r="V6837" s="105" t="s">
        <v>820</v>
      </c>
      <c r="W6837" s="106">
        <v>300000</v>
      </c>
      <c r="X6837" s="106">
        <v>0</v>
      </c>
    </row>
    <row r="6838" spans="2:24" x14ac:dyDescent="0.25">
      <c r="B6838" s="105" t="s">
        <v>821</v>
      </c>
      <c r="C6838" s="105" t="s">
        <v>822</v>
      </c>
      <c r="D6838" s="106">
        <v>250000</v>
      </c>
      <c r="E6838" s="106">
        <v>0</v>
      </c>
      <c r="M6838" t="b">
        <f t="shared" si="535"/>
        <v>1</v>
      </c>
      <c r="N6838" t="b">
        <f t="shared" si="536"/>
        <v>1</v>
      </c>
      <c r="O6838" t="b">
        <f t="shared" si="537"/>
        <v>1</v>
      </c>
      <c r="P6838" t="b">
        <f t="shared" si="537"/>
        <v>1</v>
      </c>
      <c r="Q6838" t="b">
        <f t="shared" si="538"/>
        <v>1</v>
      </c>
      <c r="R6838" t="b">
        <f t="shared" si="539"/>
        <v>1</v>
      </c>
      <c r="U6838" s="105" t="s">
        <v>821</v>
      </c>
      <c r="V6838" s="105" t="s">
        <v>822</v>
      </c>
      <c r="W6838" s="106">
        <v>250000</v>
      </c>
      <c r="X6838" s="106">
        <v>0</v>
      </c>
    </row>
    <row r="6839" spans="2:24" x14ac:dyDescent="0.25">
      <c r="B6839" s="105" t="s">
        <v>823</v>
      </c>
      <c r="C6839" s="105" t="s">
        <v>824</v>
      </c>
      <c r="D6839" s="106">
        <v>600000</v>
      </c>
      <c r="E6839" s="106">
        <v>0</v>
      </c>
      <c r="M6839" t="b">
        <f t="shared" si="535"/>
        <v>1</v>
      </c>
      <c r="N6839" t="b">
        <f t="shared" si="536"/>
        <v>1</v>
      </c>
      <c r="O6839" t="b">
        <f t="shared" si="537"/>
        <v>1</v>
      </c>
      <c r="P6839" t="b">
        <f t="shared" si="537"/>
        <v>1</v>
      </c>
      <c r="Q6839" t="b">
        <f t="shared" si="538"/>
        <v>1</v>
      </c>
      <c r="R6839" t="b">
        <f t="shared" si="539"/>
        <v>1</v>
      </c>
      <c r="U6839" s="105" t="s">
        <v>823</v>
      </c>
      <c r="V6839" s="105" t="s">
        <v>824</v>
      </c>
      <c r="W6839" s="106">
        <v>600000</v>
      </c>
      <c r="X6839" s="106">
        <v>0</v>
      </c>
    </row>
    <row r="6840" spans="2:24" x14ac:dyDescent="0.25">
      <c r="B6840" s="105" t="s">
        <v>825</v>
      </c>
      <c r="C6840" s="105" t="s">
        <v>1609</v>
      </c>
      <c r="D6840" s="106">
        <v>650000</v>
      </c>
      <c r="E6840" s="106">
        <v>0</v>
      </c>
      <c r="M6840" t="b">
        <f t="shared" si="535"/>
        <v>1</v>
      </c>
      <c r="N6840" t="b">
        <f t="shared" si="536"/>
        <v>1</v>
      </c>
      <c r="O6840" t="b">
        <f t="shared" si="537"/>
        <v>1</v>
      </c>
      <c r="P6840" t="b">
        <f t="shared" si="537"/>
        <v>1</v>
      </c>
      <c r="Q6840" t="b">
        <f t="shared" si="538"/>
        <v>1</v>
      </c>
      <c r="R6840" t="b">
        <f t="shared" si="539"/>
        <v>1</v>
      </c>
      <c r="U6840" s="105" t="s">
        <v>825</v>
      </c>
      <c r="V6840" s="105" t="s">
        <v>1609</v>
      </c>
      <c r="W6840" s="106">
        <v>650000</v>
      </c>
      <c r="X6840" s="106">
        <v>0</v>
      </c>
    </row>
    <row r="6841" spans="2:24" x14ac:dyDescent="0.25">
      <c r="B6841" s="105" t="s">
        <v>827</v>
      </c>
      <c r="C6841" s="105" t="s">
        <v>1611</v>
      </c>
      <c r="D6841" s="106">
        <v>360000</v>
      </c>
      <c r="E6841" s="106">
        <v>0</v>
      </c>
      <c r="M6841" t="b">
        <f t="shared" si="535"/>
        <v>1</v>
      </c>
      <c r="N6841" t="b">
        <f t="shared" si="536"/>
        <v>1</v>
      </c>
      <c r="O6841" t="b">
        <f t="shared" si="537"/>
        <v>1</v>
      </c>
      <c r="P6841" t="b">
        <f t="shared" si="537"/>
        <v>1</v>
      </c>
      <c r="Q6841" t="b">
        <f t="shared" si="538"/>
        <v>1</v>
      </c>
      <c r="R6841" t="b">
        <f t="shared" si="539"/>
        <v>1</v>
      </c>
      <c r="U6841" s="105" t="s">
        <v>827</v>
      </c>
      <c r="V6841" s="105" t="s">
        <v>1611</v>
      </c>
      <c r="W6841" s="106">
        <v>360000</v>
      </c>
      <c r="X6841" s="106">
        <v>0</v>
      </c>
    </row>
    <row r="6842" spans="2:24" x14ac:dyDescent="0.25">
      <c r="B6842" s="105" t="s">
        <v>828</v>
      </c>
      <c r="C6842" s="105" t="s">
        <v>1612</v>
      </c>
      <c r="D6842" s="106">
        <v>940000</v>
      </c>
      <c r="E6842" s="106">
        <v>0</v>
      </c>
      <c r="M6842" t="b">
        <f t="shared" si="535"/>
        <v>1</v>
      </c>
      <c r="N6842" t="b">
        <f t="shared" si="536"/>
        <v>1</v>
      </c>
      <c r="O6842" t="b">
        <f t="shared" si="537"/>
        <v>1</v>
      </c>
      <c r="P6842" t="b">
        <f t="shared" si="537"/>
        <v>1</v>
      </c>
      <c r="Q6842" t="b">
        <f t="shared" si="538"/>
        <v>1</v>
      </c>
      <c r="R6842" t="b">
        <f t="shared" si="539"/>
        <v>1</v>
      </c>
      <c r="U6842" s="105" t="s">
        <v>828</v>
      </c>
      <c r="V6842" s="105" t="s">
        <v>1612</v>
      </c>
      <c r="W6842" s="106">
        <v>940000</v>
      </c>
      <c r="X6842" s="106">
        <v>0</v>
      </c>
    </row>
    <row r="6843" spans="2:24" x14ac:dyDescent="0.25">
      <c r="B6843" s="105" t="s">
        <v>460</v>
      </c>
      <c r="C6843" s="105" t="s">
        <v>461</v>
      </c>
      <c r="D6843" s="106">
        <v>25390000</v>
      </c>
      <c r="E6843" s="106">
        <v>0</v>
      </c>
      <c r="M6843" t="b">
        <f t="shared" si="535"/>
        <v>1</v>
      </c>
      <c r="N6843" t="b">
        <f t="shared" si="536"/>
        <v>1</v>
      </c>
      <c r="O6843" t="b">
        <f t="shared" si="537"/>
        <v>1</v>
      </c>
      <c r="P6843" t="b">
        <f t="shared" si="537"/>
        <v>1</v>
      </c>
      <c r="Q6843" t="b">
        <f t="shared" si="538"/>
        <v>1</v>
      </c>
      <c r="R6843" t="b">
        <f t="shared" si="539"/>
        <v>1</v>
      </c>
      <c r="U6843" s="105" t="s">
        <v>460</v>
      </c>
      <c r="V6843" s="105" t="s">
        <v>461</v>
      </c>
      <c r="W6843" s="106">
        <v>25390000</v>
      </c>
      <c r="X6843" s="106">
        <v>0</v>
      </c>
    </row>
    <row r="6844" spans="2:24" x14ac:dyDescent="0.25">
      <c r="B6844" s="105" t="s">
        <v>462</v>
      </c>
      <c r="C6844" s="105" t="s">
        <v>461</v>
      </c>
      <c r="D6844" s="106">
        <v>19525000</v>
      </c>
      <c r="E6844" s="106">
        <v>0</v>
      </c>
      <c r="M6844" t="b">
        <f t="shared" si="535"/>
        <v>1</v>
      </c>
      <c r="N6844" t="b">
        <f t="shared" si="536"/>
        <v>1</v>
      </c>
      <c r="O6844" t="b">
        <f t="shared" si="537"/>
        <v>1</v>
      </c>
      <c r="P6844" t="b">
        <f t="shared" si="537"/>
        <v>1</v>
      </c>
      <c r="Q6844" t="b">
        <f t="shared" si="538"/>
        <v>1</v>
      </c>
      <c r="R6844" t="b">
        <f t="shared" si="539"/>
        <v>1</v>
      </c>
      <c r="U6844" s="105" t="s">
        <v>462</v>
      </c>
      <c r="V6844" s="105" t="s">
        <v>461</v>
      </c>
      <c r="W6844" s="106">
        <v>19525000</v>
      </c>
      <c r="X6844" s="106">
        <v>0</v>
      </c>
    </row>
    <row r="6845" spans="2:24" x14ac:dyDescent="0.25">
      <c r="B6845" s="105" t="s">
        <v>829</v>
      </c>
      <c r="C6845" s="105" t="s">
        <v>833</v>
      </c>
      <c r="D6845" s="106">
        <v>2000000</v>
      </c>
      <c r="E6845" s="106">
        <v>0</v>
      </c>
      <c r="M6845" t="b">
        <f t="shared" si="535"/>
        <v>1</v>
      </c>
      <c r="N6845" t="b">
        <f t="shared" si="536"/>
        <v>1</v>
      </c>
      <c r="O6845" t="b">
        <f t="shared" si="537"/>
        <v>1</v>
      </c>
      <c r="P6845" t="b">
        <f t="shared" si="537"/>
        <v>1</v>
      </c>
      <c r="Q6845" t="b">
        <f t="shared" si="538"/>
        <v>1</v>
      </c>
      <c r="R6845" t="b">
        <f t="shared" si="539"/>
        <v>1</v>
      </c>
      <c r="U6845" s="105" t="s">
        <v>829</v>
      </c>
      <c r="V6845" s="105" t="s">
        <v>833</v>
      </c>
      <c r="W6845" s="106">
        <v>2000000</v>
      </c>
      <c r="X6845" s="106">
        <v>0</v>
      </c>
    </row>
    <row r="6846" spans="2:24" x14ac:dyDescent="0.25">
      <c r="B6846" s="105" t="s">
        <v>831</v>
      </c>
      <c r="C6846" s="105" t="s">
        <v>830</v>
      </c>
      <c r="D6846" s="106">
        <v>775000</v>
      </c>
      <c r="E6846" s="106">
        <v>0</v>
      </c>
      <c r="M6846" t="b">
        <f t="shared" si="535"/>
        <v>1</v>
      </c>
      <c r="N6846" t="b">
        <f t="shared" si="536"/>
        <v>1</v>
      </c>
      <c r="O6846" t="b">
        <f t="shared" si="537"/>
        <v>1</v>
      </c>
      <c r="P6846" t="b">
        <f t="shared" si="537"/>
        <v>1</v>
      </c>
      <c r="Q6846" t="b">
        <f t="shared" si="538"/>
        <v>1</v>
      </c>
      <c r="R6846" t="b">
        <f t="shared" si="539"/>
        <v>1</v>
      </c>
      <c r="U6846" s="105" t="s">
        <v>831</v>
      </c>
      <c r="V6846" s="105" t="s">
        <v>830</v>
      </c>
      <c r="W6846" s="106">
        <v>775000</v>
      </c>
      <c r="X6846" s="106">
        <v>0</v>
      </c>
    </row>
    <row r="6847" spans="2:24" x14ac:dyDescent="0.25">
      <c r="B6847" s="105" t="s">
        <v>832</v>
      </c>
      <c r="C6847" s="105" t="s">
        <v>1457</v>
      </c>
      <c r="D6847" s="106">
        <v>990000</v>
      </c>
      <c r="E6847" s="106">
        <v>0</v>
      </c>
      <c r="M6847" t="b">
        <f t="shared" si="535"/>
        <v>1</v>
      </c>
      <c r="N6847" t="b">
        <f t="shared" si="536"/>
        <v>1</v>
      </c>
      <c r="O6847" t="b">
        <f t="shared" si="537"/>
        <v>1</v>
      </c>
      <c r="P6847" t="b">
        <f t="shared" si="537"/>
        <v>1</v>
      </c>
      <c r="Q6847" t="b">
        <f t="shared" si="538"/>
        <v>1</v>
      </c>
      <c r="R6847" t="b">
        <f t="shared" si="539"/>
        <v>1</v>
      </c>
      <c r="U6847" s="105" t="s">
        <v>832</v>
      </c>
      <c r="V6847" s="105" t="s">
        <v>1457</v>
      </c>
      <c r="W6847" s="106">
        <v>990000</v>
      </c>
      <c r="X6847" s="106">
        <v>0</v>
      </c>
    </row>
    <row r="6848" spans="2:24" x14ac:dyDescent="0.25">
      <c r="B6848" s="105" t="s">
        <v>1458</v>
      </c>
      <c r="C6848" s="105" t="s">
        <v>1459</v>
      </c>
      <c r="D6848" s="106">
        <v>2100000</v>
      </c>
      <c r="E6848" s="106">
        <v>0</v>
      </c>
      <c r="M6848" t="b">
        <f t="shared" si="535"/>
        <v>1</v>
      </c>
      <c r="N6848" t="b">
        <f t="shared" si="536"/>
        <v>1</v>
      </c>
      <c r="O6848" t="b">
        <f t="shared" si="537"/>
        <v>1</v>
      </c>
      <c r="P6848" t="b">
        <f t="shared" si="537"/>
        <v>1</v>
      </c>
      <c r="Q6848" t="b">
        <f t="shared" si="538"/>
        <v>1</v>
      </c>
      <c r="R6848" t="b">
        <f t="shared" si="539"/>
        <v>1</v>
      </c>
      <c r="U6848" s="105" t="s">
        <v>1458</v>
      </c>
      <c r="V6848" s="105" t="s">
        <v>1459</v>
      </c>
      <c r="W6848" s="106">
        <v>2100000</v>
      </c>
      <c r="X6848" s="106">
        <v>0</v>
      </c>
    </row>
    <row r="6849" spans="2:24" x14ac:dyDescent="0.25">
      <c r="B6849" s="105" t="s">
        <v>521</v>
      </c>
      <c r="C6849" s="105" t="s">
        <v>522</v>
      </c>
      <c r="D6849" s="106">
        <v>697500</v>
      </c>
      <c r="E6849" s="106">
        <v>0</v>
      </c>
      <c r="M6849" t="b">
        <f t="shared" si="535"/>
        <v>1</v>
      </c>
      <c r="N6849" t="b">
        <f t="shared" si="536"/>
        <v>1</v>
      </c>
      <c r="O6849" t="b">
        <f t="shared" si="537"/>
        <v>1</v>
      </c>
      <c r="P6849" t="b">
        <f t="shared" si="537"/>
        <v>1</v>
      </c>
      <c r="Q6849" t="b">
        <f t="shared" si="538"/>
        <v>1</v>
      </c>
      <c r="R6849" t="b">
        <f t="shared" si="539"/>
        <v>1</v>
      </c>
      <c r="U6849" s="105" t="s">
        <v>521</v>
      </c>
      <c r="V6849" s="105" t="s">
        <v>522</v>
      </c>
      <c r="W6849" s="106">
        <v>697500</v>
      </c>
      <c r="X6849" s="106">
        <v>0</v>
      </c>
    </row>
    <row r="6850" spans="2:24" x14ac:dyDescent="0.25">
      <c r="B6850" s="105" t="s">
        <v>523</v>
      </c>
      <c r="C6850" s="105" t="s">
        <v>524</v>
      </c>
      <c r="D6850" s="106">
        <v>697500</v>
      </c>
      <c r="E6850" s="106">
        <v>0</v>
      </c>
      <c r="M6850" t="b">
        <f t="shared" si="535"/>
        <v>1</v>
      </c>
      <c r="N6850" t="b">
        <f t="shared" si="536"/>
        <v>1</v>
      </c>
      <c r="O6850" t="b">
        <f t="shared" si="537"/>
        <v>1</v>
      </c>
      <c r="P6850" t="b">
        <f t="shared" si="537"/>
        <v>1</v>
      </c>
      <c r="Q6850" t="b">
        <f t="shared" si="538"/>
        <v>1</v>
      </c>
      <c r="R6850" t="b">
        <f t="shared" si="539"/>
        <v>1</v>
      </c>
      <c r="U6850" s="105" t="s">
        <v>523</v>
      </c>
      <c r="V6850" s="105" t="s">
        <v>524</v>
      </c>
      <c r="W6850" s="106">
        <v>697500</v>
      </c>
      <c r="X6850" s="106">
        <v>0</v>
      </c>
    </row>
    <row r="6851" spans="2:24" x14ac:dyDescent="0.25">
      <c r="B6851" s="105" t="s">
        <v>525</v>
      </c>
      <c r="C6851" s="105" t="s">
        <v>524</v>
      </c>
      <c r="D6851" s="106">
        <v>697500</v>
      </c>
      <c r="E6851" s="106">
        <v>0</v>
      </c>
      <c r="M6851" t="b">
        <f t="shared" si="535"/>
        <v>1</v>
      </c>
      <c r="N6851" t="b">
        <f t="shared" si="536"/>
        <v>1</v>
      </c>
      <c r="O6851" t="b">
        <f t="shared" si="537"/>
        <v>1</v>
      </c>
      <c r="P6851" t="b">
        <f t="shared" si="537"/>
        <v>1</v>
      </c>
      <c r="Q6851" t="b">
        <f t="shared" si="538"/>
        <v>1</v>
      </c>
      <c r="R6851" t="b">
        <f t="shared" si="539"/>
        <v>1</v>
      </c>
      <c r="U6851" s="105" t="s">
        <v>525</v>
      </c>
      <c r="V6851" s="105" t="s">
        <v>524</v>
      </c>
      <c r="W6851" s="106">
        <v>697500</v>
      </c>
      <c r="X6851" s="106">
        <v>0</v>
      </c>
    </row>
    <row r="6852" spans="2:24" x14ac:dyDescent="0.25">
      <c r="B6852" s="105" t="s">
        <v>650</v>
      </c>
      <c r="C6852" s="105" t="s">
        <v>651</v>
      </c>
      <c r="D6852" s="106">
        <v>400000</v>
      </c>
      <c r="E6852" s="106">
        <v>0</v>
      </c>
      <c r="M6852" t="b">
        <f t="shared" si="535"/>
        <v>1</v>
      </c>
      <c r="N6852" t="b">
        <f t="shared" si="536"/>
        <v>1</v>
      </c>
      <c r="O6852" t="b">
        <f t="shared" si="537"/>
        <v>1</v>
      </c>
      <c r="P6852" t="b">
        <f t="shared" si="537"/>
        <v>1</v>
      </c>
      <c r="Q6852" t="b">
        <f t="shared" si="538"/>
        <v>1</v>
      </c>
      <c r="R6852" t="b">
        <f t="shared" si="539"/>
        <v>1</v>
      </c>
      <c r="U6852" s="105" t="s">
        <v>650</v>
      </c>
      <c r="V6852" s="105" t="s">
        <v>651</v>
      </c>
      <c r="W6852" s="106">
        <v>400000</v>
      </c>
      <c r="X6852" s="106">
        <v>0</v>
      </c>
    </row>
    <row r="6853" spans="2:24" x14ac:dyDescent="0.25">
      <c r="B6853" s="105" t="s">
        <v>652</v>
      </c>
      <c r="C6853" s="105" t="s">
        <v>653</v>
      </c>
      <c r="D6853" s="106">
        <v>400000</v>
      </c>
      <c r="E6853" s="106">
        <v>0</v>
      </c>
      <c r="M6853" t="b">
        <f t="shared" si="535"/>
        <v>1</v>
      </c>
      <c r="N6853" t="b">
        <f t="shared" si="536"/>
        <v>1</v>
      </c>
      <c r="O6853" t="b">
        <f t="shared" si="537"/>
        <v>1</v>
      </c>
      <c r="P6853" t="b">
        <f t="shared" si="537"/>
        <v>1</v>
      </c>
      <c r="Q6853" t="b">
        <f t="shared" si="538"/>
        <v>1</v>
      </c>
      <c r="R6853" t="b">
        <f t="shared" si="539"/>
        <v>1</v>
      </c>
      <c r="U6853" s="105" t="s">
        <v>652</v>
      </c>
      <c r="V6853" s="105" t="s">
        <v>653</v>
      </c>
      <c r="W6853" s="106">
        <v>400000</v>
      </c>
      <c r="X6853" s="106">
        <v>0</v>
      </c>
    </row>
    <row r="6854" spans="2:24" x14ac:dyDescent="0.25">
      <c r="B6854" s="105" t="s">
        <v>654</v>
      </c>
      <c r="C6854" s="105" t="s">
        <v>653</v>
      </c>
      <c r="D6854" s="106">
        <v>400000</v>
      </c>
      <c r="E6854" s="106">
        <v>0</v>
      </c>
      <c r="M6854" t="b">
        <f t="shared" si="535"/>
        <v>1</v>
      </c>
      <c r="N6854" t="b">
        <f t="shared" si="536"/>
        <v>1</v>
      </c>
      <c r="O6854" t="b">
        <f t="shared" si="537"/>
        <v>1</v>
      </c>
      <c r="P6854" t="b">
        <f t="shared" si="537"/>
        <v>1</v>
      </c>
      <c r="Q6854" t="b">
        <f t="shared" si="538"/>
        <v>1</v>
      </c>
      <c r="R6854" t="b">
        <f t="shared" si="539"/>
        <v>1</v>
      </c>
      <c r="U6854" s="105" t="s">
        <v>654</v>
      </c>
      <c r="V6854" s="105" t="s">
        <v>653</v>
      </c>
      <c r="W6854" s="106">
        <v>400000</v>
      </c>
      <c r="X6854" s="106">
        <v>0</v>
      </c>
    </row>
    <row r="6855" spans="2:24" x14ac:dyDescent="0.25">
      <c r="B6855" s="105" t="s">
        <v>463</v>
      </c>
      <c r="C6855" s="105" t="s">
        <v>464</v>
      </c>
      <c r="D6855" s="106">
        <v>153403000</v>
      </c>
      <c r="E6855" s="106">
        <v>0</v>
      </c>
      <c r="M6855" t="b">
        <f t="shared" si="535"/>
        <v>1</v>
      </c>
      <c r="N6855" t="b">
        <f t="shared" si="536"/>
        <v>1</v>
      </c>
      <c r="O6855" t="b">
        <f t="shared" si="537"/>
        <v>1</v>
      </c>
      <c r="P6855" t="b">
        <f t="shared" si="537"/>
        <v>1</v>
      </c>
      <c r="Q6855" t="b">
        <f t="shared" si="538"/>
        <v>1</v>
      </c>
      <c r="R6855" t="b">
        <f t="shared" si="539"/>
        <v>1</v>
      </c>
      <c r="U6855" s="105" t="s">
        <v>463</v>
      </c>
      <c r="V6855" s="105" t="s">
        <v>464</v>
      </c>
      <c r="W6855" s="106">
        <v>153403000</v>
      </c>
      <c r="X6855" s="106">
        <v>0</v>
      </c>
    </row>
    <row r="6856" spans="2:24" x14ac:dyDescent="0.25">
      <c r="B6856" s="105" t="s">
        <v>465</v>
      </c>
      <c r="C6856" s="105" t="s">
        <v>466</v>
      </c>
      <c r="D6856" s="106">
        <v>95673000</v>
      </c>
      <c r="E6856" s="106">
        <v>0</v>
      </c>
      <c r="M6856" t="b">
        <f t="shared" si="535"/>
        <v>1</v>
      </c>
      <c r="N6856" t="b">
        <f t="shared" si="536"/>
        <v>1</v>
      </c>
      <c r="O6856" t="b">
        <f t="shared" si="537"/>
        <v>1</v>
      </c>
      <c r="P6856" t="b">
        <f t="shared" si="537"/>
        <v>1</v>
      </c>
      <c r="Q6856" t="b">
        <f t="shared" si="538"/>
        <v>1</v>
      </c>
      <c r="R6856" t="b">
        <f t="shared" si="539"/>
        <v>1</v>
      </c>
      <c r="U6856" s="105" t="s">
        <v>465</v>
      </c>
      <c r="V6856" s="105" t="s">
        <v>466</v>
      </c>
      <c r="W6856" s="106">
        <v>95673000</v>
      </c>
      <c r="X6856" s="106">
        <v>0</v>
      </c>
    </row>
    <row r="6857" spans="2:24" x14ac:dyDescent="0.25">
      <c r="B6857" s="105" t="s">
        <v>467</v>
      </c>
      <c r="C6857" s="105" t="s">
        <v>468</v>
      </c>
      <c r="D6857" s="106">
        <v>11980000</v>
      </c>
      <c r="E6857" s="106">
        <v>0</v>
      </c>
      <c r="M6857" t="b">
        <f t="shared" si="535"/>
        <v>1</v>
      </c>
      <c r="N6857" t="b">
        <f t="shared" si="536"/>
        <v>1</v>
      </c>
      <c r="O6857" t="b">
        <f t="shared" si="537"/>
        <v>1</v>
      </c>
      <c r="P6857" t="b">
        <f t="shared" si="537"/>
        <v>1</v>
      </c>
      <c r="Q6857" t="b">
        <f t="shared" si="538"/>
        <v>1</v>
      </c>
      <c r="R6857" t="b">
        <f t="shared" si="539"/>
        <v>1</v>
      </c>
      <c r="U6857" s="105" t="s">
        <v>467</v>
      </c>
      <c r="V6857" s="105" t="s">
        <v>468</v>
      </c>
      <c r="W6857" s="106">
        <v>11980000</v>
      </c>
      <c r="X6857" s="106">
        <v>0</v>
      </c>
    </row>
    <row r="6858" spans="2:24" x14ac:dyDescent="0.25">
      <c r="B6858" s="105" t="s">
        <v>735</v>
      </c>
      <c r="C6858" s="105" t="s">
        <v>736</v>
      </c>
      <c r="D6858" s="106">
        <v>14110000</v>
      </c>
      <c r="E6858" s="106">
        <v>0</v>
      </c>
      <c r="M6858" t="b">
        <f t="shared" si="535"/>
        <v>1</v>
      </c>
      <c r="N6858" t="b">
        <f t="shared" si="536"/>
        <v>1</v>
      </c>
      <c r="O6858" t="b">
        <f t="shared" si="537"/>
        <v>1</v>
      </c>
      <c r="P6858" t="b">
        <f t="shared" si="537"/>
        <v>1</v>
      </c>
      <c r="Q6858" t="b">
        <f t="shared" si="538"/>
        <v>1</v>
      </c>
      <c r="R6858" t="b">
        <f t="shared" si="539"/>
        <v>1</v>
      </c>
      <c r="U6858" s="105" t="s">
        <v>735</v>
      </c>
      <c r="V6858" s="105" t="s">
        <v>736</v>
      </c>
      <c r="W6858" s="106">
        <v>14110000</v>
      </c>
      <c r="X6858" s="106">
        <v>0</v>
      </c>
    </row>
    <row r="6859" spans="2:24" x14ac:dyDescent="0.25">
      <c r="B6859" s="105" t="s">
        <v>725</v>
      </c>
      <c r="C6859" s="105" t="s">
        <v>726</v>
      </c>
      <c r="D6859" s="106">
        <v>1020000</v>
      </c>
      <c r="E6859" s="106">
        <v>0</v>
      </c>
      <c r="M6859" t="b">
        <f t="shared" si="535"/>
        <v>1</v>
      </c>
      <c r="N6859" t="b">
        <f t="shared" si="536"/>
        <v>1</v>
      </c>
      <c r="O6859" t="b">
        <f t="shared" si="537"/>
        <v>1</v>
      </c>
      <c r="P6859" t="b">
        <f t="shared" si="537"/>
        <v>1</v>
      </c>
      <c r="Q6859" t="b">
        <f t="shared" si="538"/>
        <v>1</v>
      </c>
      <c r="R6859" t="b">
        <f t="shared" si="539"/>
        <v>1</v>
      </c>
      <c r="U6859" s="105" t="s">
        <v>725</v>
      </c>
      <c r="V6859" s="105" t="s">
        <v>726</v>
      </c>
      <c r="W6859" s="106">
        <v>1020000</v>
      </c>
      <c r="X6859" s="106">
        <v>0</v>
      </c>
    </row>
    <row r="6860" spans="2:24" x14ac:dyDescent="0.25">
      <c r="B6860" s="105" t="s">
        <v>737</v>
      </c>
      <c r="C6860" s="105" t="s">
        <v>738</v>
      </c>
      <c r="D6860" s="106">
        <v>7120000</v>
      </c>
      <c r="E6860" s="106">
        <v>0</v>
      </c>
      <c r="M6860" t="b">
        <f t="shared" si="535"/>
        <v>1</v>
      </c>
      <c r="N6860" t="b">
        <f t="shared" si="536"/>
        <v>1</v>
      </c>
      <c r="O6860" t="b">
        <f t="shared" si="537"/>
        <v>1</v>
      </c>
      <c r="P6860" t="b">
        <f t="shared" si="537"/>
        <v>1</v>
      </c>
      <c r="Q6860" t="b">
        <f t="shared" si="538"/>
        <v>1</v>
      </c>
      <c r="R6860" t="b">
        <f t="shared" si="539"/>
        <v>1</v>
      </c>
      <c r="U6860" s="105" t="s">
        <v>737</v>
      </c>
      <c r="V6860" s="105" t="s">
        <v>738</v>
      </c>
      <c r="W6860" s="106">
        <v>7120000</v>
      </c>
      <c r="X6860" s="106">
        <v>0</v>
      </c>
    </row>
    <row r="6861" spans="2:24" x14ac:dyDescent="0.25">
      <c r="B6861" s="105" t="s">
        <v>739</v>
      </c>
      <c r="C6861" s="105" t="s">
        <v>740</v>
      </c>
      <c r="D6861" s="106">
        <v>1800000</v>
      </c>
      <c r="E6861" s="106">
        <v>0</v>
      </c>
      <c r="M6861" t="b">
        <f t="shared" si="535"/>
        <v>1</v>
      </c>
      <c r="N6861" t="b">
        <f t="shared" si="536"/>
        <v>1</v>
      </c>
      <c r="O6861" t="b">
        <f t="shared" si="537"/>
        <v>1</v>
      </c>
      <c r="P6861" t="b">
        <f t="shared" si="537"/>
        <v>1</v>
      </c>
      <c r="Q6861" t="b">
        <f t="shared" si="538"/>
        <v>1</v>
      </c>
      <c r="R6861" t="b">
        <f t="shared" si="539"/>
        <v>1</v>
      </c>
      <c r="U6861" s="105" t="s">
        <v>739</v>
      </c>
      <c r="V6861" s="105" t="s">
        <v>740</v>
      </c>
      <c r="W6861" s="106">
        <v>1800000</v>
      </c>
      <c r="X6861" s="106">
        <v>0</v>
      </c>
    </row>
    <row r="6862" spans="2:24" x14ac:dyDescent="0.25">
      <c r="B6862" s="105" t="s">
        <v>741</v>
      </c>
      <c r="C6862" s="105" t="s">
        <v>742</v>
      </c>
      <c r="D6862" s="106">
        <v>26700000</v>
      </c>
      <c r="E6862" s="106">
        <v>0</v>
      </c>
      <c r="M6862" t="b">
        <f t="shared" si="535"/>
        <v>1</v>
      </c>
      <c r="N6862" t="b">
        <f t="shared" si="536"/>
        <v>1</v>
      </c>
      <c r="O6862" t="b">
        <f t="shared" si="537"/>
        <v>1</v>
      </c>
      <c r="P6862" t="b">
        <f t="shared" si="537"/>
        <v>1</v>
      </c>
      <c r="Q6862" t="b">
        <f t="shared" si="538"/>
        <v>1</v>
      </c>
      <c r="R6862" t="b">
        <f t="shared" si="539"/>
        <v>1</v>
      </c>
      <c r="U6862" s="105" t="s">
        <v>741</v>
      </c>
      <c r="V6862" s="105" t="s">
        <v>742</v>
      </c>
      <c r="W6862" s="106">
        <v>26700000</v>
      </c>
      <c r="X6862" s="106">
        <v>0</v>
      </c>
    </row>
    <row r="6863" spans="2:24" x14ac:dyDescent="0.25">
      <c r="B6863" s="105" t="s">
        <v>743</v>
      </c>
      <c r="C6863" s="105" t="s">
        <v>744</v>
      </c>
      <c r="D6863" s="106">
        <v>17200000</v>
      </c>
      <c r="E6863" s="106">
        <v>0</v>
      </c>
      <c r="M6863" t="b">
        <f t="shared" si="535"/>
        <v>1</v>
      </c>
      <c r="N6863" t="b">
        <f t="shared" si="536"/>
        <v>1</v>
      </c>
      <c r="O6863" t="b">
        <f t="shared" si="537"/>
        <v>1</v>
      </c>
      <c r="P6863" t="b">
        <f t="shared" si="537"/>
        <v>1</v>
      </c>
      <c r="Q6863" t="b">
        <f t="shared" si="538"/>
        <v>1</v>
      </c>
      <c r="R6863" t="b">
        <f t="shared" si="539"/>
        <v>1</v>
      </c>
      <c r="U6863" s="105" t="s">
        <v>743</v>
      </c>
      <c r="V6863" s="105" t="s">
        <v>744</v>
      </c>
      <c r="W6863" s="106">
        <v>17200000</v>
      </c>
      <c r="X6863" s="106">
        <v>0</v>
      </c>
    </row>
    <row r="6864" spans="2:24" x14ac:dyDescent="0.25">
      <c r="B6864" s="105" t="s">
        <v>727</v>
      </c>
      <c r="C6864" s="105" t="s">
        <v>728</v>
      </c>
      <c r="D6864" s="106">
        <v>14800000</v>
      </c>
      <c r="E6864" s="106">
        <v>0</v>
      </c>
      <c r="M6864" t="b">
        <f t="shared" si="535"/>
        <v>1</v>
      </c>
      <c r="N6864" t="b">
        <f t="shared" si="536"/>
        <v>1</v>
      </c>
      <c r="O6864" t="b">
        <f t="shared" si="537"/>
        <v>1</v>
      </c>
      <c r="P6864" t="b">
        <f t="shared" si="537"/>
        <v>1</v>
      </c>
      <c r="Q6864" t="b">
        <f t="shared" si="538"/>
        <v>1</v>
      </c>
      <c r="R6864" t="b">
        <f t="shared" si="539"/>
        <v>1</v>
      </c>
      <c r="U6864" s="105" t="s">
        <v>727</v>
      </c>
      <c r="V6864" s="105" t="s">
        <v>728</v>
      </c>
      <c r="W6864" s="106">
        <v>14800000</v>
      </c>
      <c r="X6864" s="106">
        <v>0</v>
      </c>
    </row>
    <row r="6865" spans="2:24" x14ac:dyDescent="0.25">
      <c r="B6865" s="105" t="s">
        <v>1582</v>
      </c>
      <c r="C6865" s="105" t="s">
        <v>1583</v>
      </c>
      <c r="D6865" s="106">
        <v>943000</v>
      </c>
      <c r="E6865" s="106">
        <v>0</v>
      </c>
      <c r="M6865" t="b">
        <f t="shared" si="535"/>
        <v>1</v>
      </c>
      <c r="N6865" t="b">
        <f t="shared" si="536"/>
        <v>1</v>
      </c>
      <c r="O6865" t="b">
        <f t="shared" si="537"/>
        <v>1</v>
      </c>
      <c r="P6865" t="b">
        <f t="shared" si="537"/>
        <v>1</v>
      </c>
      <c r="Q6865" t="b">
        <f t="shared" si="538"/>
        <v>1</v>
      </c>
      <c r="R6865" t="b">
        <f t="shared" si="539"/>
        <v>1</v>
      </c>
      <c r="U6865" s="105" t="s">
        <v>1582</v>
      </c>
      <c r="V6865" s="105" t="s">
        <v>1583</v>
      </c>
      <c r="W6865" s="106">
        <v>943000</v>
      </c>
      <c r="X6865" s="106">
        <v>0</v>
      </c>
    </row>
    <row r="6866" spans="2:24" x14ac:dyDescent="0.25">
      <c r="B6866" s="105" t="s">
        <v>572</v>
      </c>
      <c r="C6866" s="105" t="s">
        <v>573</v>
      </c>
      <c r="D6866" s="106">
        <v>57250000</v>
      </c>
      <c r="E6866" s="106">
        <v>0</v>
      </c>
      <c r="M6866" t="b">
        <f t="shared" si="535"/>
        <v>1</v>
      </c>
      <c r="N6866" t="b">
        <f t="shared" si="536"/>
        <v>1</v>
      </c>
      <c r="O6866" t="b">
        <f t="shared" si="537"/>
        <v>1</v>
      </c>
      <c r="P6866" t="b">
        <f t="shared" si="537"/>
        <v>1</v>
      </c>
      <c r="Q6866" t="b">
        <f t="shared" si="538"/>
        <v>1</v>
      </c>
      <c r="R6866" t="b">
        <f t="shared" si="539"/>
        <v>1</v>
      </c>
      <c r="U6866" s="105" t="s">
        <v>572</v>
      </c>
      <c r="V6866" s="105" t="s">
        <v>573</v>
      </c>
      <c r="W6866" s="106">
        <v>57250000</v>
      </c>
      <c r="X6866" s="106">
        <v>0</v>
      </c>
    </row>
    <row r="6867" spans="2:24" x14ac:dyDescent="0.25">
      <c r="B6867" s="105" t="s">
        <v>574</v>
      </c>
      <c r="C6867" s="105" t="s">
        <v>573</v>
      </c>
      <c r="D6867" s="106">
        <v>57250000</v>
      </c>
      <c r="E6867" s="106">
        <v>0</v>
      </c>
      <c r="M6867" t="b">
        <f t="shared" si="535"/>
        <v>1</v>
      </c>
      <c r="N6867" t="b">
        <f t="shared" si="536"/>
        <v>1</v>
      </c>
      <c r="O6867" t="b">
        <f t="shared" si="537"/>
        <v>1</v>
      </c>
      <c r="P6867" t="b">
        <f t="shared" si="537"/>
        <v>1</v>
      </c>
      <c r="Q6867" t="b">
        <f t="shared" si="538"/>
        <v>1</v>
      </c>
      <c r="R6867" t="b">
        <f t="shared" si="539"/>
        <v>1</v>
      </c>
      <c r="U6867" s="105" t="s">
        <v>574</v>
      </c>
      <c r="V6867" s="105" t="s">
        <v>573</v>
      </c>
      <c r="W6867" s="106">
        <v>57250000</v>
      </c>
      <c r="X6867" s="106">
        <v>0</v>
      </c>
    </row>
    <row r="6868" spans="2:24" x14ac:dyDescent="0.25">
      <c r="B6868" s="105" t="s">
        <v>480</v>
      </c>
      <c r="C6868" s="105" t="s">
        <v>481</v>
      </c>
      <c r="D6868" s="106">
        <v>480000</v>
      </c>
      <c r="E6868" s="106">
        <v>0</v>
      </c>
      <c r="M6868" t="b">
        <f t="shared" si="535"/>
        <v>1</v>
      </c>
      <c r="N6868" t="b">
        <f t="shared" si="536"/>
        <v>1</v>
      </c>
      <c r="O6868" t="b">
        <f t="shared" si="537"/>
        <v>1</v>
      </c>
      <c r="P6868" t="b">
        <f t="shared" si="537"/>
        <v>1</v>
      </c>
      <c r="Q6868" t="b">
        <f t="shared" si="538"/>
        <v>1</v>
      </c>
      <c r="R6868" t="b">
        <f t="shared" si="539"/>
        <v>1</v>
      </c>
      <c r="U6868" s="105" t="s">
        <v>480</v>
      </c>
      <c r="V6868" s="105" t="s">
        <v>481</v>
      </c>
      <c r="W6868" s="106">
        <v>480000</v>
      </c>
      <c r="X6868" s="106">
        <v>0</v>
      </c>
    </row>
    <row r="6869" spans="2:24" x14ac:dyDescent="0.25">
      <c r="B6869" s="105" t="s">
        <v>482</v>
      </c>
      <c r="C6869" s="105" t="s">
        <v>481</v>
      </c>
      <c r="D6869" s="106">
        <v>480000</v>
      </c>
      <c r="E6869" s="106">
        <v>0</v>
      </c>
      <c r="M6869" t="b">
        <f t="shared" si="535"/>
        <v>1</v>
      </c>
      <c r="N6869" t="b">
        <f t="shared" si="536"/>
        <v>1</v>
      </c>
      <c r="O6869" t="b">
        <f t="shared" si="537"/>
        <v>1</v>
      </c>
      <c r="P6869" t="b">
        <f t="shared" si="537"/>
        <v>1</v>
      </c>
      <c r="Q6869" t="b">
        <f t="shared" si="538"/>
        <v>1</v>
      </c>
      <c r="R6869" t="b">
        <f t="shared" si="539"/>
        <v>1</v>
      </c>
      <c r="U6869" s="105" t="s">
        <v>482</v>
      </c>
      <c r="V6869" s="105" t="s">
        <v>481</v>
      </c>
      <c r="W6869" s="106">
        <v>480000</v>
      </c>
      <c r="X6869" s="106">
        <v>0</v>
      </c>
    </row>
    <row r="6870" spans="2:24" x14ac:dyDescent="0.25">
      <c r="B6870" s="105" t="s">
        <v>666</v>
      </c>
      <c r="C6870" s="105" t="s">
        <v>667</v>
      </c>
      <c r="D6870" s="106">
        <v>20275150</v>
      </c>
      <c r="E6870" s="106">
        <v>0</v>
      </c>
      <c r="M6870" t="b">
        <f t="shared" si="535"/>
        <v>1</v>
      </c>
      <c r="N6870" t="b">
        <f t="shared" si="536"/>
        <v>1</v>
      </c>
      <c r="O6870" t="b">
        <f t="shared" si="537"/>
        <v>1</v>
      </c>
      <c r="P6870" t="b">
        <f t="shared" si="537"/>
        <v>1</v>
      </c>
      <c r="Q6870" t="b">
        <f t="shared" si="538"/>
        <v>1</v>
      </c>
      <c r="R6870" t="b">
        <f t="shared" si="539"/>
        <v>1</v>
      </c>
      <c r="U6870" s="105" t="s">
        <v>666</v>
      </c>
      <c r="V6870" s="105" t="s">
        <v>667</v>
      </c>
      <c r="W6870" s="106">
        <v>20275150</v>
      </c>
      <c r="X6870" s="106">
        <v>0</v>
      </c>
    </row>
    <row r="6871" spans="2:24" x14ac:dyDescent="0.25">
      <c r="B6871" s="105" t="s">
        <v>668</v>
      </c>
      <c r="C6871" s="105" t="s">
        <v>669</v>
      </c>
      <c r="D6871" s="106">
        <v>20275150</v>
      </c>
      <c r="E6871" s="106">
        <v>0</v>
      </c>
      <c r="M6871" t="b">
        <f t="shared" si="535"/>
        <v>1</v>
      </c>
      <c r="N6871" t="b">
        <f t="shared" si="536"/>
        <v>1</v>
      </c>
      <c r="O6871" t="b">
        <f t="shared" si="537"/>
        <v>1</v>
      </c>
      <c r="P6871" t="b">
        <f t="shared" si="537"/>
        <v>1</v>
      </c>
      <c r="Q6871" t="b">
        <f t="shared" si="538"/>
        <v>1</v>
      </c>
      <c r="R6871" t="b">
        <f t="shared" si="539"/>
        <v>1</v>
      </c>
      <c r="U6871" s="105" t="s">
        <v>668</v>
      </c>
      <c r="V6871" s="105" t="s">
        <v>669</v>
      </c>
      <c r="W6871" s="106">
        <v>20275150</v>
      </c>
      <c r="X6871" s="106">
        <v>0</v>
      </c>
    </row>
    <row r="6872" spans="2:24" x14ac:dyDescent="0.25">
      <c r="B6872" s="105" t="s">
        <v>670</v>
      </c>
      <c r="C6872" s="105" t="s">
        <v>669</v>
      </c>
      <c r="D6872" s="106">
        <v>20275150</v>
      </c>
      <c r="E6872" s="106">
        <v>0</v>
      </c>
      <c r="M6872" t="b">
        <f t="shared" si="535"/>
        <v>1</v>
      </c>
      <c r="N6872" t="b">
        <f t="shared" si="536"/>
        <v>1</v>
      </c>
      <c r="O6872" t="b">
        <f t="shared" si="537"/>
        <v>1</v>
      </c>
      <c r="P6872" t="b">
        <f t="shared" si="537"/>
        <v>1</v>
      </c>
      <c r="Q6872" t="b">
        <f t="shared" si="538"/>
        <v>1</v>
      </c>
      <c r="R6872" t="b">
        <f t="shared" si="539"/>
        <v>1</v>
      </c>
      <c r="U6872" s="105" t="s">
        <v>670</v>
      </c>
      <c r="V6872" s="105" t="s">
        <v>669</v>
      </c>
      <c r="W6872" s="106">
        <v>20275150</v>
      </c>
      <c r="X6872" s="106">
        <v>0</v>
      </c>
    </row>
    <row r="6873" spans="2:24" x14ac:dyDescent="0.25">
      <c r="B6873" s="105" t="s">
        <v>671</v>
      </c>
      <c r="C6873" s="105" t="s">
        <v>672</v>
      </c>
      <c r="D6873" s="106">
        <v>19550000</v>
      </c>
      <c r="E6873" s="106">
        <v>0</v>
      </c>
      <c r="M6873" t="b">
        <f t="shared" si="535"/>
        <v>1</v>
      </c>
      <c r="N6873" t="b">
        <f t="shared" si="536"/>
        <v>1</v>
      </c>
      <c r="O6873" t="b">
        <f t="shared" si="537"/>
        <v>1</v>
      </c>
      <c r="P6873" t="b">
        <f t="shared" si="537"/>
        <v>1</v>
      </c>
      <c r="Q6873" t="b">
        <f t="shared" si="538"/>
        <v>1</v>
      </c>
      <c r="R6873" t="b">
        <f t="shared" si="539"/>
        <v>1</v>
      </c>
      <c r="U6873" s="105" t="s">
        <v>671</v>
      </c>
      <c r="V6873" s="105" t="s">
        <v>672</v>
      </c>
      <c r="W6873" s="106">
        <v>19550000</v>
      </c>
      <c r="X6873" s="106">
        <v>0</v>
      </c>
    </row>
    <row r="6874" spans="2:24" x14ac:dyDescent="0.25">
      <c r="B6874" s="105" t="s">
        <v>673</v>
      </c>
      <c r="C6874" s="105" t="s">
        <v>674</v>
      </c>
      <c r="D6874" s="106">
        <v>19550000</v>
      </c>
      <c r="E6874" s="106">
        <v>0</v>
      </c>
      <c r="M6874" t="b">
        <f t="shared" si="535"/>
        <v>1</v>
      </c>
      <c r="N6874" t="b">
        <f t="shared" si="536"/>
        <v>1</v>
      </c>
      <c r="O6874" t="b">
        <f t="shared" si="537"/>
        <v>1</v>
      </c>
      <c r="P6874" t="b">
        <f t="shared" si="537"/>
        <v>1</v>
      </c>
      <c r="Q6874" t="b">
        <f t="shared" si="538"/>
        <v>1</v>
      </c>
      <c r="R6874" t="b">
        <f t="shared" si="539"/>
        <v>1</v>
      </c>
      <c r="U6874" s="105" t="s">
        <v>673</v>
      </c>
      <c r="V6874" s="105" t="s">
        <v>674</v>
      </c>
      <c r="W6874" s="106">
        <v>19550000</v>
      </c>
      <c r="X6874" s="106">
        <v>0</v>
      </c>
    </row>
    <row r="6875" spans="2:24" x14ac:dyDescent="0.25">
      <c r="B6875" s="105" t="s">
        <v>675</v>
      </c>
      <c r="C6875" s="105" t="s">
        <v>674</v>
      </c>
      <c r="D6875" s="106">
        <v>19550000</v>
      </c>
      <c r="E6875" s="106">
        <v>0</v>
      </c>
      <c r="M6875" t="b">
        <f t="shared" ref="M6875:M6938" si="540">+B6875=U6875</f>
        <v>1</v>
      </c>
      <c r="N6875" t="b">
        <f t="shared" ref="N6875:N6938" si="541">+C6875=V6875</f>
        <v>1</v>
      </c>
      <c r="O6875" t="b">
        <f t="shared" ref="O6875:P6938" si="542">+D6875=W6875</f>
        <v>1</v>
      </c>
      <c r="P6875" t="b">
        <f t="shared" si="542"/>
        <v>1</v>
      </c>
      <c r="Q6875" t="b">
        <f t="shared" ref="Q6875:Q6938" si="543">+F6875=Y6875</f>
        <v>1</v>
      </c>
      <c r="R6875" t="b">
        <f t="shared" ref="R6875:R6938" si="544">+G6875=Z6875</f>
        <v>1</v>
      </c>
      <c r="U6875" s="105" t="s">
        <v>675</v>
      </c>
      <c r="V6875" s="105" t="s">
        <v>674</v>
      </c>
      <c r="W6875" s="106">
        <v>19550000</v>
      </c>
      <c r="X6875" s="106">
        <v>0</v>
      </c>
    </row>
    <row r="6876" spans="2:24" x14ac:dyDescent="0.25">
      <c r="B6876" s="105" t="s">
        <v>338</v>
      </c>
      <c r="C6876" s="105" t="s">
        <v>339</v>
      </c>
      <c r="D6876" s="106">
        <v>361655100</v>
      </c>
      <c r="E6876" s="106">
        <v>0</v>
      </c>
      <c r="M6876" t="b">
        <f t="shared" si="540"/>
        <v>1</v>
      </c>
      <c r="N6876" t="b">
        <f t="shared" si="541"/>
        <v>1</v>
      </c>
      <c r="O6876" t="b">
        <f t="shared" si="542"/>
        <v>1</v>
      </c>
      <c r="P6876" t="b">
        <f t="shared" si="542"/>
        <v>1</v>
      </c>
      <c r="Q6876" t="b">
        <f t="shared" si="543"/>
        <v>1</v>
      </c>
      <c r="R6876" t="b">
        <f t="shared" si="544"/>
        <v>1</v>
      </c>
      <c r="U6876" s="105" t="s">
        <v>338</v>
      </c>
      <c r="V6876" s="105" t="s">
        <v>339</v>
      </c>
      <c r="W6876" s="106">
        <v>361655100</v>
      </c>
      <c r="X6876" s="106">
        <v>0</v>
      </c>
    </row>
    <row r="6877" spans="2:24" x14ac:dyDescent="0.25">
      <c r="B6877" s="105" t="s">
        <v>469</v>
      </c>
      <c r="C6877" s="105" t="s">
        <v>470</v>
      </c>
      <c r="D6877" s="106">
        <v>310885100</v>
      </c>
      <c r="E6877" s="106">
        <v>0</v>
      </c>
      <c r="M6877" t="b">
        <f t="shared" si="540"/>
        <v>1</v>
      </c>
      <c r="N6877" t="b">
        <f t="shared" si="541"/>
        <v>1</v>
      </c>
      <c r="O6877" t="b">
        <f t="shared" si="542"/>
        <v>1</v>
      </c>
      <c r="P6877" t="b">
        <f t="shared" si="542"/>
        <v>1</v>
      </c>
      <c r="Q6877" t="b">
        <f t="shared" si="543"/>
        <v>1</v>
      </c>
      <c r="R6877" t="b">
        <f t="shared" si="544"/>
        <v>1</v>
      </c>
      <c r="U6877" s="105" t="s">
        <v>469</v>
      </c>
      <c r="V6877" s="105" t="s">
        <v>470</v>
      </c>
      <c r="W6877" s="106">
        <v>310885100</v>
      </c>
      <c r="X6877" s="106">
        <v>0</v>
      </c>
    </row>
    <row r="6878" spans="2:24" x14ac:dyDescent="0.25">
      <c r="B6878" s="105" t="s">
        <v>471</v>
      </c>
      <c r="C6878" s="105" t="s">
        <v>472</v>
      </c>
      <c r="D6878" s="106">
        <v>273740100</v>
      </c>
      <c r="E6878" s="106">
        <v>0</v>
      </c>
      <c r="M6878" t="b">
        <f t="shared" si="540"/>
        <v>1</v>
      </c>
      <c r="N6878" t="b">
        <f t="shared" si="541"/>
        <v>1</v>
      </c>
      <c r="O6878" t="b">
        <f t="shared" si="542"/>
        <v>1</v>
      </c>
      <c r="P6878" t="b">
        <f t="shared" si="542"/>
        <v>1</v>
      </c>
      <c r="Q6878" t="b">
        <f t="shared" si="543"/>
        <v>1</v>
      </c>
      <c r="R6878" t="b">
        <f t="shared" si="544"/>
        <v>1</v>
      </c>
      <c r="U6878" s="105" t="s">
        <v>471</v>
      </c>
      <c r="V6878" s="105" t="s">
        <v>472</v>
      </c>
      <c r="W6878" s="106">
        <v>273740100</v>
      </c>
      <c r="X6878" s="106">
        <v>0</v>
      </c>
    </row>
    <row r="6879" spans="2:24" x14ac:dyDescent="0.25">
      <c r="B6879" s="105" t="s">
        <v>1461</v>
      </c>
      <c r="C6879" s="105" t="s">
        <v>1614</v>
      </c>
      <c r="D6879" s="106">
        <v>35570000</v>
      </c>
      <c r="E6879" s="106">
        <v>0</v>
      </c>
      <c r="M6879" t="b">
        <f t="shared" si="540"/>
        <v>1</v>
      </c>
      <c r="N6879" t="b">
        <f t="shared" si="541"/>
        <v>1</v>
      </c>
      <c r="O6879" t="b">
        <f t="shared" si="542"/>
        <v>1</v>
      </c>
      <c r="P6879" t="b">
        <f t="shared" si="542"/>
        <v>1</v>
      </c>
      <c r="Q6879" t="b">
        <f t="shared" si="543"/>
        <v>1</v>
      </c>
      <c r="R6879" t="b">
        <f t="shared" si="544"/>
        <v>1</v>
      </c>
      <c r="U6879" s="105" t="s">
        <v>1461</v>
      </c>
      <c r="V6879" s="105" t="s">
        <v>1614</v>
      </c>
      <c r="W6879" s="106">
        <v>35570000</v>
      </c>
      <c r="X6879" s="106">
        <v>0</v>
      </c>
    </row>
    <row r="6880" spans="2:24" x14ac:dyDescent="0.25">
      <c r="B6880" s="105" t="s">
        <v>1462</v>
      </c>
      <c r="C6880" s="105" t="s">
        <v>1463</v>
      </c>
      <c r="D6880" s="106">
        <v>1575000</v>
      </c>
      <c r="E6880" s="106">
        <v>0</v>
      </c>
      <c r="M6880" t="b">
        <f t="shared" si="540"/>
        <v>1</v>
      </c>
      <c r="N6880" t="b">
        <f t="shared" si="541"/>
        <v>1</v>
      </c>
      <c r="O6880" t="b">
        <f t="shared" si="542"/>
        <v>1</v>
      </c>
      <c r="P6880" t="b">
        <f t="shared" si="542"/>
        <v>1</v>
      </c>
      <c r="Q6880" t="b">
        <f t="shared" si="543"/>
        <v>1</v>
      </c>
      <c r="R6880" t="b">
        <f t="shared" si="544"/>
        <v>1</v>
      </c>
      <c r="U6880" s="105" t="s">
        <v>1462</v>
      </c>
      <c r="V6880" s="105" t="s">
        <v>1463</v>
      </c>
      <c r="W6880" s="106">
        <v>1575000</v>
      </c>
      <c r="X6880" s="106">
        <v>0</v>
      </c>
    </row>
    <row r="6881" spans="2:26" x14ac:dyDescent="0.25">
      <c r="B6881" s="105" t="s">
        <v>340</v>
      </c>
      <c r="C6881" s="105" t="s">
        <v>341</v>
      </c>
      <c r="D6881" s="106">
        <v>50770000</v>
      </c>
      <c r="E6881" s="106">
        <v>0</v>
      </c>
      <c r="M6881" t="b">
        <f t="shared" si="540"/>
        <v>1</v>
      </c>
      <c r="N6881" t="b">
        <f t="shared" si="541"/>
        <v>1</v>
      </c>
      <c r="O6881" t="b">
        <f t="shared" si="542"/>
        <v>1</v>
      </c>
      <c r="P6881" t="b">
        <f t="shared" si="542"/>
        <v>1</v>
      </c>
      <c r="Q6881" t="b">
        <f t="shared" si="543"/>
        <v>1</v>
      </c>
      <c r="R6881" t="b">
        <f t="shared" si="544"/>
        <v>1</v>
      </c>
      <c r="U6881" s="105" t="s">
        <v>340</v>
      </c>
      <c r="V6881" s="105" t="s">
        <v>341</v>
      </c>
      <c r="W6881" s="106">
        <v>50770000</v>
      </c>
      <c r="X6881" s="106">
        <v>0</v>
      </c>
    </row>
    <row r="6882" spans="2:26" x14ac:dyDescent="0.25">
      <c r="B6882" s="105" t="s">
        <v>392</v>
      </c>
      <c r="C6882" s="105" t="s">
        <v>341</v>
      </c>
      <c r="D6882" s="106">
        <v>33180000</v>
      </c>
      <c r="E6882" s="106">
        <v>0</v>
      </c>
      <c r="M6882" t="b">
        <f t="shared" si="540"/>
        <v>1</v>
      </c>
      <c r="N6882" t="b">
        <f t="shared" si="541"/>
        <v>1</v>
      </c>
      <c r="O6882" t="b">
        <f t="shared" si="542"/>
        <v>1</v>
      </c>
      <c r="P6882" t="b">
        <f t="shared" si="542"/>
        <v>1</v>
      </c>
      <c r="Q6882" t="b">
        <f t="shared" si="543"/>
        <v>1</v>
      </c>
      <c r="R6882" t="b">
        <f t="shared" si="544"/>
        <v>1</v>
      </c>
      <c r="U6882" s="105" t="s">
        <v>392</v>
      </c>
      <c r="V6882" s="105" t="s">
        <v>341</v>
      </c>
      <c r="W6882" s="106">
        <v>33180000</v>
      </c>
      <c r="X6882" s="106">
        <v>0</v>
      </c>
    </row>
    <row r="6883" spans="2:26" x14ac:dyDescent="0.25">
      <c r="B6883" s="105" t="s">
        <v>342</v>
      </c>
      <c r="C6883" s="105" t="s">
        <v>343</v>
      </c>
      <c r="D6883" s="106">
        <v>4940000</v>
      </c>
      <c r="E6883" s="106">
        <v>0</v>
      </c>
      <c r="M6883" t="b">
        <f t="shared" si="540"/>
        <v>1</v>
      </c>
      <c r="N6883" t="b">
        <f t="shared" si="541"/>
        <v>1</v>
      </c>
      <c r="O6883" t="b">
        <f t="shared" si="542"/>
        <v>1</v>
      </c>
      <c r="P6883" t="b">
        <f t="shared" si="542"/>
        <v>1</v>
      </c>
      <c r="Q6883" t="b">
        <f t="shared" si="543"/>
        <v>1</v>
      </c>
      <c r="R6883" t="b">
        <f t="shared" si="544"/>
        <v>1</v>
      </c>
      <c r="U6883" s="105" t="s">
        <v>342</v>
      </c>
      <c r="V6883" s="105" t="s">
        <v>343</v>
      </c>
      <c r="W6883" s="106">
        <v>4940000</v>
      </c>
      <c r="X6883" s="106">
        <v>0</v>
      </c>
    </row>
    <row r="6884" spans="2:26" x14ac:dyDescent="0.25">
      <c r="B6884" s="105" t="s">
        <v>344</v>
      </c>
      <c r="C6884" s="105" t="s">
        <v>345</v>
      </c>
      <c r="D6884" s="106">
        <v>4000000</v>
      </c>
      <c r="E6884" s="106">
        <v>0</v>
      </c>
      <c r="M6884" t="b">
        <f t="shared" si="540"/>
        <v>1</v>
      </c>
      <c r="N6884" t="b">
        <f t="shared" si="541"/>
        <v>1</v>
      </c>
      <c r="O6884" t="b">
        <f t="shared" si="542"/>
        <v>1</v>
      </c>
      <c r="P6884" t="b">
        <f t="shared" si="542"/>
        <v>1</v>
      </c>
      <c r="Q6884" t="b">
        <f t="shared" si="543"/>
        <v>1</v>
      </c>
      <c r="R6884" t="b">
        <f t="shared" si="544"/>
        <v>1</v>
      </c>
      <c r="U6884" s="105" t="s">
        <v>344</v>
      </c>
      <c r="V6884" s="105" t="s">
        <v>345</v>
      </c>
      <c r="W6884" s="106">
        <v>4000000</v>
      </c>
      <c r="X6884" s="106">
        <v>0</v>
      </c>
    </row>
    <row r="6885" spans="2:26" x14ac:dyDescent="0.25">
      <c r="B6885" s="105" t="s">
        <v>351</v>
      </c>
      <c r="C6885" s="105" t="s">
        <v>352</v>
      </c>
      <c r="D6885" s="106">
        <v>7650000</v>
      </c>
      <c r="E6885" s="106">
        <v>0</v>
      </c>
      <c r="M6885" t="b">
        <f t="shared" si="540"/>
        <v>1</v>
      </c>
      <c r="N6885" t="b">
        <f t="shared" si="541"/>
        <v>1</v>
      </c>
      <c r="O6885" t="b">
        <f t="shared" si="542"/>
        <v>1</v>
      </c>
      <c r="P6885" t="b">
        <f t="shared" si="542"/>
        <v>1</v>
      </c>
      <c r="Q6885" t="b">
        <f t="shared" si="543"/>
        <v>1</v>
      </c>
      <c r="R6885" t="b">
        <f t="shared" si="544"/>
        <v>1</v>
      </c>
      <c r="U6885" s="105" t="s">
        <v>351</v>
      </c>
      <c r="V6885" s="105" t="s">
        <v>352</v>
      </c>
      <c r="W6885" s="106">
        <v>7650000</v>
      </c>
      <c r="X6885" s="106">
        <v>0</v>
      </c>
    </row>
    <row r="6886" spans="2:26" x14ac:dyDescent="0.25">
      <c r="B6886" s="105" t="s">
        <v>1464</v>
      </c>
      <c r="C6886" s="105" t="s">
        <v>1465</v>
      </c>
      <c r="D6886" s="106">
        <v>1000000</v>
      </c>
      <c r="E6886" s="106">
        <v>0</v>
      </c>
      <c r="M6886" t="b">
        <f t="shared" si="540"/>
        <v>1</v>
      </c>
      <c r="N6886" t="b">
        <f t="shared" si="541"/>
        <v>1</v>
      </c>
      <c r="O6886" t="b">
        <f t="shared" si="542"/>
        <v>1</v>
      </c>
      <c r="P6886" t="b">
        <f t="shared" si="542"/>
        <v>1</v>
      </c>
      <c r="Q6886" t="b">
        <f t="shared" si="543"/>
        <v>1</v>
      </c>
      <c r="R6886" t="b">
        <f t="shared" si="544"/>
        <v>1</v>
      </c>
      <c r="U6886" s="105" t="s">
        <v>1464</v>
      </c>
      <c r="V6886" s="105" t="s">
        <v>1465</v>
      </c>
      <c r="W6886" s="106">
        <v>1000000</v>
      </c>
      <c r="X6886" s="106">
        <v>0</v>
      </c>
    </row>
    <row r="6887" spans="2:26" x14ac:dyDescent="0.25">
      <c r="B6887" s="105" t="s">
        <v>676</v>
      </c>
      <c r="C6887" s="105" t="s">
        <v>677</v>
      </c>
      <c r="D6887" s="106">
        <v>14516500</v>
      </c>
      <c r="E6887" s="106">
        <v>0</v>
      </c>
      <c r="M6887" t="b">
        <f t="shared" si="540"/>
        <v>1</v>
      </c>
      <c r="N6887" t="b">
        <f t="shared" si="541"/>
        <v>1</v>
      </c>
      <c r="O6887" t="b">
        <f t="shared" si="542"/>
        <v>1</v>
      </c>
      <c r="P6887" t="b">
        <f t="shared" si="542"/>
        <v>1</v>
      </c>
      <c r="Q6887" t="b">
        <f t="shared" si="543"/>
        <v>1</v>
      </c>
      <c r="R6887" t="b">
        <f t="shared" si="544"/>
        <v>1</v>
      </c>
      <c r="U6887" s="105" t="s">
        <v>676</v>
      </c>
      <c r="V6887" s="105" t="s">
        <v>677</v>
      </c>
      <c r="W6887" s="106">
        <v>14516500</v>
      </c>
      <c r="X6887" s="106">
        <v>0</v>
      </c>
    </row>
    <row r="6888" spans="2:26" x14ac:dyDescent="0.25">
      <c r="B6888" s="105" t="s">
        <v>678</v>
      </c>
      <c r="C6888" s="105" t="s">
        <v>679</v>
      </c>
      <c r="D6888" s="106">
        <v>14516500</v>
      </c>
      <c r="E6888" s="106">
        <v>0</v>
      </c>
      <c r="M6888" t="b">
        <f t="shared" si="540"/>
        <v>1</v>
      </c>
      <c r="N6888" t="b">
        <f t="shared" si="541"/>
        <v>1</v>
      </c>
      <c r="O6888" t="b">
        <f t="shared" si="542"/>
        <v>1</v>
      </c>
      <c r="P6888" t="b">
        <f t="shared" si="542"/>
        <v>1</v>
      </c>
      <c r="Q6888" t="b">
        <f t="shared" si="543"/>
        <v>1</v>
      </c>
      <c r="R6888" t="b">
        <f t="shared" si="544"/>
        <v>1</v>
      </c>
      <c r="U6888" s="105" t="s">
        <v>678</v>
      </c>
      <c r="V6888" s="105" t="s">
        <v>679</v>
      </c>
      <c r="W6888" s="106">
        <v>14516500</v>
      </c>
      <c r="X6888" s="106">
        <v>0</v>
      </c>
    </row>
    <row r="6889" spans="2:26" x14ac:dyDescent="0.25">
      <c r="B6889" s="105" t="s">
        <v>680</v>
      </c>
      <c r="C6889" s="105" t="s">
        <v>679</v>
      </c>
      <c r="D6889" s="106">
        <v>14516500</v>
      </c>
      <c r="E6889" s="106">
        <v>0</v>
      </c>
      <c r="M6889" t="b">
        <f t="shared" si="540"/>
        <v>1</v>
      </c>
      <c r="N6889" t="b">
        <f t="shared" si="541"/>
        <v>1</v>
      </c>
      <c r="O6889" t="b">
        <f t="shared" si="542"/>
        <v>1</v>
      </c>
      <c r="P6889" t="b">
        <f t="shared" si="542"/>
        <v>1</v>
      </c>
      <c r="Q6889" t="b">
        <f t="shared" si="543"/>
        <v>1</v>
      </c>
      <c r="R6889" t="b">
        <f t="shared" si="544"/>
        <v>1</v>
      </c>
      <c r="U6889" s="105" t="s">
        <v>680</v>
      </c>
      <c r="V6889" s="105" t="s">
        <v>679</v>
      </c>
      <c r="W6889" s="106">
        <v>14516500</v>
      </c>
      <c r="X6889" s="106">
        <v>0</v>
      </c>
    </row>
    <row r="6890" spans="2:26" x14ac:dyDescent="0.25">
      <c r="B6890" s="105" t="s">
        <v>473</v>
      </c>
      <c r="C6890" s="105" t="s">
        <v>474</v>
      </c>
      <c r="D6890" s="106">
        <v>930000</v>
      </c>
      <c r="E6890" s="106">
        <v>0</v>
      </c>
      <c r="M6890" t="b">
        <f t="shared" si="540"/>
        <v>1</v>
      </c>
      <c r="N6890" t="b">
        <f t="shared" si="541"/>
        <v>1</v>
      </c>
      <c r="O6890" t="b">
        <f t="shared" si="542"/>
        <v>1</v>
      </c>
      <c r="P6890" t="b">
        <f t="shared" si="542"/>
        <v>1</v>
      </c>
      <c r="Q6890" t="b">
        <f t="shared" si="543"/>
        <v>1</v>
      </c>
      <c r="R6890" t="b">
        <f t="shared" si="544"/>
        <v>1</v>
      </c>
      <c r="U6890" s="105" t="s">
        <v>473</v>
      </c>
      <c r="V6890" s="105" t="s">
        <v>474</v>
      </c>
      <c r="W6890" s="106">
        <v>930000</v>
      </c>
      <c r="X6890" s="106">
        <v>0</v>
      </c>
    </row>
    <row r="6891" spans="2:26" x14ac:dyDescent="0.25">
      <c r="B6891" s="105" t="s">
        <v>475</v>
      </c>
      <c r="C6891" s="105" t="s">
        <v>476</v>
      </c>
      <c r="D6891" s="106">
        <v>930000</v>
      </c>
      <c r="E6891" s="106">
        <v>0</v>
      </c>
      <c r="M6891" t="b">
        <f t="shared" si="540"/>
        <v>1</v>
      </c>
      <c r="N6891" t="b">
        <f t="shared" si="541"/>
        <v>1</v>
      </c>
      <c r="O6891" t="b">
        <f t="shared" si="542"/>
        <v>1</v>
      </c>
      <c r="P6891" t="b">
        <f t="shared" si="542"/>
        <v>1</v>
      </c>
      <c r="Q6891" t="b">
        <f t="shared" si="543"/>
        <v>1</v>
      </c>
      <c r="R6891" t="b">
        <f t="shared" si="544"/>
        <v>1</v>
      </c>
      <c r="U6891" s="105" t="s">
        <v>475</v>
      </c>
      <c r="V6891" s="105" t="s">
        <v>476</v>
      </c>
      <c r="W6891" s="106">
        <v>930000</v>
      </c>
      <c r="X6891" s="106">
        <v>0</v>
      </c>
    </row>
    <row r="6892" spans="2:26" x14ac:dyDescent="0.25">
      <c r="B6892" s="105" t="s">
        <v>477</v>
      </c>
      <c r="C6892" s="105" t="s">
        <v>476</v>
      </c>
      <c r="D6892" s="106">
        <v>930000</v>
      </c>
      <c r="E6892" s="106">
        <v>0</v>
      </c>
      <c r="M6892" t="b">
        <f t="shared" si="540"/>
        <v>1</v>
      </c>
      <c r="N6892" t="b">
        <f t="shared" si="541"/>
        <v>1</v>
      </c>
      <c r="O6892" t="b">
        <f t="shared" si="542"/>
        <v>1</v>
      </c>
      <c r="P6892" t="b">
        <f t="shared" si="542"/>
        <v>1</v>
      </c>
      <c r="Q6892" t="b">
        <f t="shared" si="543"/>
        <v>1</v>
      </c>
      <c r="R6892" t="b">
        <f t="shared" si="544"/>
        <v>1</v>
      </c>
      <c r="U6892" s="105" t="s">
        <v>477</v>
      </c>
      <c r="V6892" s="105" t="s">
        <v>476</v>
      </c>
      <c r="W6892" s="106">
        <v>930000</v>
      </c>
      <c r="X6892" s="106">
        <v>0</v>
      </c>
    </row>
    <row r="6893" spans="2:26" x14ac:dyDescent="0.25">
      <c r="B6893" t="s">
        <v>359</v>
      </c>
      <c r="C6893" s="106">
        <v>949467227</v>
      </c>
      <c r="D6893" s="106">
        <v>0</v>
      </c>
      <c r="M6893" t="b">
        <f t="shared" si="540"/>
        <v>1</v>
      </c>
      <c r="N6893" t="b">
        <f t="shared" si="541"/>
        <v>1</v>
      </c>
      <c r="O6893" t="b">
        <f t="shared" si="542"/>
        <v>1</v>
      </c>
      <c r="P6893" t="b">
        <f t="shared" si="542"/>
        <v>1</v>
      </c>
      <c r="Q6893" t="b">
        <f t="shared" si="543"/>
        <v>1</v>
      </c>
      <c r="R6893" t="b">
        <f t="shared" si="544"/>
        <v>1</v>
      </c>
      <c r="U6893" t="s">
        <v>359</v>
      </c>
      <c r="V6893" s="106">
        <v>949467227</v>
      </c>
      <c r="W6893" s="106">
        <v>0</v>
      </c>
    </row>
    <row r="6894" spans="2:26" x14ac:dyDescent="0.25">
      <c r="B6894" t="s">
        <v>330</v>
      </c>
      <c r="C6894" t="s">
        <v>331</v>
      </c>
      <c r="D6894" s="105" t="s">
        <v>960</v>
      </c>
      <c r="E6894" t="s">
        <v>333</v>
      </c>
      <c r="F6894" t="s">
        <v>331</v>
      </c>
      <c r="G6894" s="105" t="s">
        <v>961</v>
      </c>
      <c r="M6894" t="b">
        <f t="shared" si="540"/>
        <v>1</v>
      </c>
      <c r="N6894" t="b">
        <f t="shared" si="541"/>
        <v>1</v>
      </c>
      <c r="O6894" t="b">
        <f t="shared" si="542"/>
        <v>1</v>
      </c>
      <c r="P6894" t="b">
        <f t="shared" si="542"/>
        <v>1</v>
      </c>
      <c r="Q6894" t="b">
        <f t="shared" si="543"/>
        <v>1</v>
      </c>
      <c r="R6894" t="b">
        <f t="shared" si="544"/>
        <v>1</v>
      </c>
      <c r="U6894" t="s">
        <v>330</v>
      </c>
      <c r="V6894" t="s">
        <v>331</v>
      </c>
      <c r="W6894" s="105" t="s">
        <v>960</v>
      </c>
      <c r="X6894" t="s">
        <v>333</v>
      </c>
      <c r="Y6894" t="s">
        <v>331</v>
      </c>
      <c r="Z6894" s="105" t="s">
        <v>961</v>
      </c>
    </row>
    <row r="6895" spans="2:26" x14ac:dyDescent="0.25">
      <c r="B6895" t="s">
        <v>335</v>
      </c>
      <c r="C6895" t="s">
        <v>3</v>
      </c>
      <c r="D6895" t="s">
        <v>336</v>
      </c>
      <c r="E6895" t="s">
        <v>337</v>
      </c>
      <c r="M6895" t="b">
        <f t="shared" si="540"/>
        <v>1</v>
      </c>
      <c r="N6895" t="b">
        <f t="shared" si="541"/>
        <v>1</v>
      </c>
      <c r="O6895" t="b">
        <f t="shared" si="542"/>
        <v>1</v>
      </c>
      <c r="P6895" t="b">
        <f t="shared" si="542"/>
        <v>1</v>
      </c>
      <c r="Q6895" t="b">
        <f t="shared" si="543"/>
        <v>1</v>
      </c>
      <c r="R6895" t="b">
        <f t="shared" si="544"/>
        <v>1</v>
      </c>
      <c r="U6895" t="s">
        <v>335</v>
      </c>
      <c r="V6895" t="s">
        <v>3</v>
      </c>
      <c r="W6895" t="s">
        <v>336</v>
      </c>
      <c r="X6895" t="s">
        <v>337</v>
      </c>
    </row>
    <row r="6896" spans="2:26" x14ac:dyDescent="0.25">
      <c r="B6896" s="105" t="s">
        <v>418</v>
      </c>
      <c r="C6896" s="105" t="s">
        <v>419</v>
      </c>
      <c r="D6896" s="106">
        <v>38115000</v>
      </c>
      <c r="E6896" s="106">
        <v>0</v>
      </c>
      <c r="M6896" t="b">
        <f t="shared" si="540"/>
        <v>1</v>
      </c>
      <c r="N6896" t="b">
        <f t="shared" si="541"/>
        <v>1</v>
      </c>
      <c r="O6896" t="b">
        <f t="shared" si="542"/>
        <v>1</v>
      </c>
      <c r="P6896" t="b">
        <f t="shared" si="542"/>
        <v>1</v>
      </c>
      <c r="Q6896" t="b">
        <f t="shared" si="543"/>
        <v>1</v>
      </c>
      <c r="R6896" t="b">
        <f t="shared" si="544"/>
        <v>1</v>
      </c>
      <c r="U6896" s="105" t="s">
        <v>418</v>
      </c>
      <c r="V6896" s="105" t="s">
        <v>419</v>
      </c>
      <c r="W6896" s="106">
        <v>38115000</v>
      </c>
      <c r="X6896" s="106">
        <v>0</v>
      </c>
    </row>
    <row r="6897" spans="2:24" x14ac:dyDescent="0.25">
      <c r="B6897" s="105" t="s">
        <v>420</v>
      </c>
      <c r="C6897" s="105" t="s">
        <v>421</v>
      </c>
      <c r="D6897" s="106">
        <v>38115000</v>
      </c>
      <c r="E6897" s="106">
        <v>0</v>
      </c>
      <c r="M6897" t="b">
        <f t="shared" si="540"/>
        <v>1</v>
      </c>
      <c r="N6897" t="b">
        <f t="shared" si="541"/>
        <v>1</v>
      </c>
      <c r="O6897" t="b">
        <f t="shared" si="542"/>
        <v>1</v>
      </c>
      <c r="P6897" t="b">
        <f t="shared" si="542"/>
        <v>1</v>
      </c>
      <c r="Q6897" t="b">
        <f t="shared" si="543"/>
        <v>1</v>
      </c>
      <c r="R6897" t="b">
        <f t="shared" si="544"/>
        <v>1</v>
      </c>
      <c r="U6897" s="105" t="s">
        <v>420</v>
      </c>
      <c r="V6897" s="105" t="s">
        <v>421</v>
      </c>
      <c r="W6897" s="106">
        <v>38115000</v>
      </c>
      <c r="X6897" s="106">
        <v>0</v>
      </c>
    </row>
    <row r="6898" spans="2:24" x14ac:dyDescent="0.25">
      <c r="B6898" s="105" t="s">
        <v>422</v>
      </c>
      <c r="C6898" s="105" t="s">
        <v>421</v>
      </c>
      <c r="D6898" s="106">
        <v>18115000</v>
      </c>
      <c r="E6898" s="106">
        <v>0</v>
      </c>
      <c r="M6898" t="b">
        <f t="shared" si="540"/>
        <v>1</v>
      </c>
      <c r="N6898" t="b">
        <f t="shared" si="541"/>
        <v>1</v>
      </c>
      <c r="O6898" t="b">
        <f t="shared" si="542"/>
        <v>1</v>
      </c>
      <c r="P6898" t="b">
        <f t="shared" si="542"/>
        <v>1</v>
      </c>
      <c r="Q6898" t="b">
        <f t="shared" si="543"/>
        <v>1</v>
      </c>
      <c r="R6898" t="b">
        <f t="shared" si="544"/>
        <v>1</v>
      </c>
      <c r="U6898" s="105" t="s">
        <v>422</v>
      </c>
      <c r="V6898" s="105" t="s">
        <v>421</v>
      </c>
      <c r="W6898" s="106">
        <v>18115000</v>
      </c>
      <c r="X6898" s="106">
        <v>0</v>
      </c>
    </row>
    <row r="6899" spans="2:24" x14ac:dyDescent="0.25">
      <c r="B6899" s="105" t="s">
        <v>425</v>
      </c>
      <c r="C6899" s="105" t="s">
        <v>426</v>
      </c>
      <c r="D6899" s="106">
        <v>20000000</v>
      </c>
      <c r="E6899" s="106">
        <v>0</v>
      </c>
      <c r="M6899" t="b">
        <f t="shared" si="540"/>
        <v>1</v>
      </c>
      <c r="N6899" t="b">
        <f t="shared" si="541"/>
        <v>1</v>
      </c>
      <c r="O6899" t="b">
        <f t="shared" si="542"/>
        <v>1</v>
      </c>
      <c r="P6899" t="b">
        <f t="shared" si="542"/>
        <v>1</v>
      </c>
      <c r="Q6899" t="b">
        <f t="shared" si="543"/>
        <v>1</v>
      </c>
      <c r="R6899" t="b">
        <f t="shared" si="544"/>
        <v>1</v>
      </c>
      <c r="U6899" s="105" t="s">
        <v>425</v>
      </c>
      <c r="V6899" s="105" t="s">
        <v>426</v>
      </c>
      <c r="W6899" s="106">
        <v>20000000</v>
      </c>
      <c r="X6899" s="106">
        <v>0</v>
      </c>
    </row>
    <row r="6900" spans="2:24" x14ac:dyDescent="0.25">
      <c r="B6900" s="105" t="s">
        <v>403</v>
      </c>
      <c r="C6900" s="105" t="s">
        <v>404</v>
      </c>
      <c r="D6900" s="106">
        <v>597475000</v>
      </c>
      <c r="E6900" s="106">
        <v>0</v>
      </c>
      <c r="M6900" t="b">
        <f t="shared" si="540"/>
        <v>1</v>
      </c>
      <c r="N6900" t="b">
        <f t="shared" si="541"/>
        <v>1</v>
      </c>
      <c r="O6900" t="b">
        <f t="shared" si="542"/>
        <v>1</v>
      </c>
      <c r="P6900" t="b">
        <f t="shared" si="542"/>
        <v>1</v>
      </c>
      <c r="Q6900" t="b">
        <f t="shared" si="543"/>
        <v>1</v>
      </c>
      <c r="R6900" t="b">
        <f t="shared" si="544"/>
        <v>1</v>
      </c>
      <c r="U6900" s="105" t="s">
        <v>403</v>
      </c>
      <c r="V6900" s="105" t="s">
        <v>404</v>
      </c>
      <c r="W6900" s="106">
        <v>597475000</v>
      </c>
      <c r="X6900" s="106">
        <v>0</v>
      </c>
    </row>
    <row r="6901" spans="2:24" x14ac:dyDescent="0.25">
      <c r="B6901" s="105" t="s">
        <v>405</v>
      </c>
      <c r="C6901" s="105" t="s">
        <v>406</v>
      </c>
      <c r="D6901" s="106">
        <v>597475000</v>
      </c>
      <c r="E6901" s="106">
        <v>0</v>
      </c>
      <c r="M6901" t="b">
        <f t="shared" si="540"/>
        <v>1</v>
      </c>
      <c r="N6901" t="b">
        <f t="shared" si="541"/>
        <v>1</v>
      </c>
      <c r="O6901" t="b">
        <f t="shared" si="542"/>
        <v>1</v>
      </c>
      <c r="P6901" t="b">
        <f t="shared" si="542"/>
        <v>1</v>
      </c>
      <c r="Q6901" t="b">
        <f t="shared" si="543"/>
        <v>1</v>
      </c>
      <c r="R6901" t="b">
        <f t="shared" si="544"/>
        <v>1</v>
      </c>
      <c r="U6901" s="105" t="s">
        <v>405</v>
      </c>
      <c r="V6901" s="105" t="s">
        <v>406</v>
      </c>
      <c r="W6901" s="106">
        <v>597475000</v>
      </c>
      <c r="X6901" s="106">
        <v>0</v>
      </c>
    </row>
    <row r="6902" spans="2:24" x14ac:dyDescent="0.25">
      <c r="B6902" s="105" t="s">
        <v>603</v>
      </c>
      <c r="C6902" s="105" t="s">
        <v>406</v>
      </c>
      <c r="D6902" s="106">
        <v>590275000</v>
      </c>
      <c r="E6902" s="106">
        <v>0</v>
      </c>
      <c r="M6902" t="b">
        <f t="shared" si="540"/>
        <v>1</v>
      </c>
      <c r="N6902" t="b">
        <f t="shared" si="541"/>
        <v>1</v>
      </c>
      <c r="O6902" t="b">
        <f t="shared" si="542"/>
        <v>1</v>
      </c>
      <c r="P6902" t="b">
        <f t="shared" si="542"/>
        <v>1</v>
      </c>
      <c r="Q6902" t="b">
        <f t="shared" si="543"/>
        <v>1</v>
      </c>
      <c r="R6902" t="b">
        <f t="shared" si="544"/>
        <v>1</v>
      </c>
      <c r="U6902" s="105" t="s">
        <v>603</v>
      </c>
      <c r="V6902" s="105" t="s">
        <v>406</v>
      </c>
      <c r="W6902" s="106">
        <v>590275000</v>
      </c>
      <c r="X6902" s="106">
        <v>0</v>
      </c>
    </row>
    <row r="6903" spans="2:24" x14ac:dyDescent="0.25">
      <c r="B6903" s="105" t="s">
        <v>408</v>
      </c>
      <c r="C6903" s="105" t="s">
        <v>1439</v>
      </c>
      <c r="D6903" s="106">
        <v>7200000</v>
      </c>
      <c r="E6903" s="106">
        <v>0</v>
      </c>
      <c r="M6903" t="b">
        <f t="shared" si="540"/>
        <v>1</v>
      </c>
      <c r="N6903" t="b">
        <f t="shared" si="541"/>
        <v>1</v>
      </c>
      <c r="O6903" t="b">
        <f t="shared" si="542"/>
        <v>1</v>
      </c>
      <c r="P6903" t="b">
        <f t="shared" si="542"/>
        <v>1</v>
      </c>
      <c r="Q6903" t="b">
        <f t="shared" si="543"/>
        <v>1</v>
      </c>
      <c r="R6903" t="b">
        <f t="shared" si="544"/>
        <v>1</v>
      </c>
      <c r="U6903" s="105" t="s">
        <v>408</v>
      </c>
      <c r="V6903" s="105" t="s">
        <v>1439</v>
      </c>
      <c r="W6903" s="106">
        <v>7200000</v>
      </c>
      <c r="X6903" s="106">
        <v>0</v>
      </c>
    </row>
    <row r="6904" spans="2:24" x14ac:dyDescent="0.25">
      <c r="B6904" s="105" t="s">
        <v>411</v>
      </c>
      <c r="C6904" s="105" t="s">
        <v>412</v>
      </c>
      <c r="D6904" s="106">
        <v>20000000</v>
      </c>
      <c r="E6904" s="106">
        <v>0</v>
      </c>
      <c r="M6904" t="b">
        <f t="shared" si="540"/>
        <v>1</v>
      </c>
      <c r="N6904" t="b">
        <f t="shared" si="541"/>
        <v>1</v>
      </c>
      <c r="O6904" t="b">
        <f t="shared" si="542"/>
        <v>1</v>
      </c>
      <c r="P6904" t="b">
        <f t="shared" si="542"/>
        <v>1</v>
      </c>
      <c r="Q6904" t="b">
        <f t="shared" si="543"/>
        <v>1</v>
      </c>
      <c r="R6904" t="b">
        <f t="shared" si="544"/>
        <v>1</v>
      </c>
      <c r="U6904" s="105" t="s">
        <v>411</v>
      </c>
      <c r="V6904" s="105" t="s">
        <v>412</v>
      </c>
      <c r="W6904" s="106">
        <v>20000000</v>
      </c>
      <c r="X6904" s="106">
        <v>0</v>
      </c>
    </row>
    <row r="6905" spans="2:24" x14ac:dyDescent="0.25">
      <c r="B6905" s="105" t="s">
        <v>413</v>
      </c>
      <c r="C6905" s="105" t="s">
        <v>414</v>
      </c>
      <c r="D6905" s="106">
        <v>20000000</v>
      </c>
      <c r="E6905" s="106">
        <v>0</v>
      </c>
      <c r="M6905" t="b">
        <f t="shared" si="540"/>
        <v>1</v>
      </c>
      <c r="N6905" t="b">
        <f t="shared" si="541"/>
        <v>1</v>
      </c>
      <c r="O6905" t="b">
        <f t="shared" si="542"/>
        <v>1</v>
      </c>
      <c r="P6905" t="b">
        <f t="shared" si="542"/>
        <v>1</v>
      </c>
      <c r="Q6905" t="b">
        <f t="shared" si="543"/>
        <v>1</v>
      </c>
      <c r="R6905" t="b">
        <f t="shared" si="544"/>
        <v>1</v>
      </c>
      <c r="U6905" s="105" t="s">
        <v>413</v>
      </c>
      <c r="V6905" s="105" t="s">
        <v>414</v>
      </c>
      <c r="W6905" s="106">
        <v>20000000</v>
      </c>
      <c r="X6905" s="106">
        <v>0</v>
      </c>
    </row>
    <row r="6906" spans="2:24" x14ac:dyDescent="0.25">
      <c r="B6906" s="105" t="s">
        <v>770</v>
      </c>
      <c r="C6906" s="105" t="s">
        <v>773</v>
      </c>
      <c r="D6906" s="106">
        <v>20000000</v>
      </c>
      <c r="E6906" s="106">
        <v>0</v>
      </c>
      <c r="M6906" t="b">
        <f t="shared" si="540"/>
        <v>1</v>
      </c>
      <c r="N6906" t="b">
        <f t="shared" si="541"/>
        <v>1</v>
      </c>
      <c r="O6906" t="b">
        <f t="shared" si="542"/>
        <v>1</v>
      </c>
      <c r="P6906" t="b">
        <f t="shared" si="542"/>
        <v>1</v>
      </c>
      <c r="Q6906" t="b">
        <f t="shared" si="543"/>
        <v>1</v>
      </c>
      <c r="R6906" t="b">
        <f t="shared" si="544"/>
        <v>1</v>
      </c>
      <c r="U6906" s="105" t="s">
        <v>770</v>
      </c>
      <c r="V6906" s="105" t="s">
        <v>773</v>
      </c>
      <c r="W6906" s="106">
        <v>20000000</v>
      </c>
      <c r="X6906" s="106">
        <v>0</v>
      </c>
    </row>
    <row r="6907" spans="2:24" x14ac:dyDescent="0.25">
      <c r="B6907" s="105" t="s">
        <v>562</v>
      </c>
      <c r="C6907" s="105" t="s">
        <v>563</v>
      </c>
      <c r="D6907" s="106">
        <v>6900000</v>
      </c>
      <c r="E6907" s="106">
        <v>0</v>
      </c>
      <c r="M6907" t="b">
        <f t="shared" si="540"/>
        <v>1</v>
      </c>
      <c r="N6907" t="b">
        <f t="shared" si="541"/>
        <v>1</v>
      </c>
      <c r="O6907" t="b">
        <f t="shared" si="542"/>
        <v>1</v>
      </c>
      <c r="P6907" t="b">
        <f t="shared" si="542"/>
        <v>1</v>
      </c>
      <c r="Q6907" t="b">
        <f t="shared" si="543"/>
        <v>1</v>
      </c>
      <c r="R6907" t="b">
        <f t="shared" si="544"/>
        <v>1</v>
      </c>
      <c r="U6907" s="105" t="s">
        <v>562</v>
      </c>
      <c r="V6907" s="105" t="s">
        <v>563</v>
      </c>
      <c r="W6907" s="106">
        <v>6900000</v>
      </c>
      <c r="X6907" s="106">
        <v>0</v>
      </c>
    </row>
    <row r="6908" spans="2:24" x14ac:dyDescent="0.25">
      <c r="B6908" s="105" t="s">
        <v>564</v>
      </c>
      <c r="C6908" s="105" t="s">
        <v>565</v>
      </c>
      <c r="D6908" s="106">
        <v>6900000</v>
      </c>
      <c r="E6908" s="106">
        <v>0</v>
      </c>
      <c r="M6908" t="b">
        <f t="shared" si="540"/>
        <v>1</v>
      </c>
      <c r="N6908" t="b">
        <f t="shared" si="541"/>
        <v>1</v>
      </c>
      <c r="O6908" t="b">
        <f t="shared" si="542"/>
        <v>1</v>
      </c>
      <c r="P6908" t="b">
        <f t="shared" si="542"/>
        <v>1</v>
      </c>
      <c r="Q6908" t="b">
        <f t="shared" si="543"/>
        <v>1</v>
      </c>
      <c r="R6908" t="b">
        <f t="shared" si="544"/>
        <v>1</v>
      </c>
      <c r="U6908" s="105" t="s">
        <v>564</v>
      </c>
      <c r="V6908" s="105" t="s">
        <v>565</v>
      </c>
      <c r="W6908" s="106">
        <v>6900000</v>
      </c>
      <c r="X6908" s="106">
        <v>0</v>
      </c>
    </row>
    <row r="6909" spans="2:24" x14ac:dyDescent="0.25">
      <c r="B6909" s="105" t="s">
        <v>566</v>
      </c>
      <c r="C6909" s="105" t="s">
        <v>565</v>
      </c>
      <c r="D6909" s="106">
        <v>6900000</v>
      </c>
      <c r="E6909" s="106">
        <v>0</v>
      </c>
      <c r="M6909" t="b">
        <f t="shared" si="540"/>
        <v>1</v>
      </c>
      <c r="N6909" t="b">
        <f t="shared" si="541"/>
        <v>1</v>
      </c>
      <c r="O6909" t="b">
        <f t="shared" si="542"/>
        <v>1</v>
      </c>
      <c r="P6909" t="b">
        <f t="shared" si="542"/>
        <v>1</v>
      </c>
      <c r="Q6909" t="b">
        <f t="shared" si="543"/>
        <v>1</v>
      </c>
      <c r="R6909" t="b">
        <f t="shared" si="544"/>
        <v>1</v>
      </c>
      <c r="U6909" s="105" t="s">
        <v>566</v>
      </c>
      <c r="V6909" s="105" t="s">
        <v>565</v>
      </c>
      <c r="W6909" s="106">
        <v>6900000</v>
      </c>
      <c r="X6909" s="106">
        <v>0</v>
      </c>
    </row>
    <row r="6910" spans="2:24" x14ac:dyDescent="0.25">
      <c r="B6910" s="105" t="s">
        <v>434</v>
      </c>
      <c r="C6910" s="105" t="s">
        <v>435</v>
      </c>
      <c r="D6910" s="106">
        <v>81000000</v>
      </c>
      <c r="E6910" s="106">
        <v>0</v>
      </c>
      <c r="M6910" t="b">
        <f t="shared" si="540"/>
        <v>1</v>
      </c>
      <c r="N6910" t="b">
        <f t="shared" si="541"/>
        <v>1</v>
      </c>
      <c r="O6910" t="b">
        <f t="shared" si="542"/>
        <v>1</v>
      </c>
      <c r="P6910" t="b">
        <f t="shared" si="542"/>
        <v>1</v>
      </c>
      <c r="Q6910" t="b">
        <f t="shared" si="543"/>
        <v>1</v>
      </c>
      <c r="R6910" t="b">
        <f t="shared" si="544"/>
        <v>1</v>
      </c>
      <c r="U6910" s="105" t="s">
        <v>434</v>
      </c>
      <c r="V6910" s="105" t="s">
        <v>435</v>
      </c>
      <c r="W6910" s="106">
        <v>81000000</v>
      </c>
      <c r="X6910" s="106">
        <v>0</v>
      </c>
    </row>
    <row r="6911" spans="2:24" x14ac:dyDescent="0.25">
      <c r="B6911" s="105" t="s">
        <v>436</v>
      </c>
      <c r="C6911" s="105" t="s">
        <v>437</v>
      </c>
      <c r="D6911" s="106">
        <v>81000000</v>
      </c>
      <c r="E6911" s="106">
        <v>0</v>
      </c>
      <c r="M6911" t="b">
        <f t="shared" si="540"/>
        <v>1</v>
      </c>
      <c r="N6911" t="b">
        <f t="shared" si="541"/>
        <v>1</v>
      </c>
      <c r="O6911" t="b">
        <f t="shared" si="542"/>
        <v>1</v>
      </c>
      <c r="P6911" t="b">
        <f t="shared" si="542"/>
        <v>1</v>
      </c>
      <c r="Q6911" t="b">
        <f t="shared" si="543"/>
        <v>1</v>
      </c>
      <c r="R6911" t="b">
        <f t="shared" si="544"/>
        <v>1</v>
      </c>
      <c r="U6911" s="105" t="s">
        <v>436</v>
      </c>
      <c r="V6911" s="105" t="s">
        <v>437</v>
      </c>
      <c r="W6911" s="106">
        <v>81000000</v>
      </c>
      <c r="X6911" s="106">
        <v>0</v>
      </c>
    </row>
    <row r="6912" spans="2:24" x14ac:dyDescent="0.25">
      <c r="B6912" s="105" t="s">
        <v>438</v>
      </c>
      <c r="C6912" s="105" t="s">
        <v>437</v>
      </c>
      <c r="D6912" s="106">
        <v>81000000</v>
      </c>
      <c r="E6912" s="106">
        <v>0</v>
      </c>
      <c r="M6912" t="b">
        <f t="shared" si="540"/>
        <v>1</v>
      </c>
      <c r="N6912" t="b">
        <f t="shared" si="541"/>
        <v>1</v>
      </c>
      <c r="O6912" t="b">
        <f t="shared" si="542"/>
        <v>1</v>
      </c>
      <c r="P6912" t="b">
        <f t="shared" si="542"/>
        <v>1</v>
      </c>
      <c r="Q6912" t="b">
        <f t="shared" si="543"/>
        <v>1</v>
      </c>
      <c r="R6912" t="b">
        <f t="shared" si="544"/>
        <v>1</v>
      </c>
      <c r="U6912" s="105" t="s">
        <v>438</v>
      </c>
      <c r="V6912" s="105" t="s">
        <v>437</v>
      </c>
      <c r="W6912" s="106">
        <v>81000000</v>
      </c>
      <c r="X6912" s="106">
        <v>0</v>
      </c>
    </row>
    <row r="6913" spans="2:24" x14ac:dyDescent="0.25">
      <c r="B6913" s="105" t="s">
        <v>615</v>
      </c>
      <c r="C6913" s="105" t="s">
        <v>616</v>
      </c>
      <c r="D6913" s="106">
        <v>29000000</v>
      </c>
      <c r="E6913" s="106">
        <v>0</v>
      </c>
      <c r="M6913" t="b">
        <f t="shared" si="540"/>
        <v>1</v>
      </c>
      <c r="N6913" t="b">
        <f t="shared" si="541"/>
        <v>1</v>
      </c>
      <c r="O6913" t="b">
        <f t="shared" si="542"/>
        <v>1</v>
      </c>
      <c r="P6913" t="b">
        <f t="shared" si="542"/>
        <v>1</v>
      </c>
      <c r="Q6913" t="b">
        <f t="shared" si="543"/>
        <v>1</v>
      </c>
      <c r="R6913" t="b">
        <f t="shared" si="544"/>
        <v>1</v>
      </c>
      <c r="U6913" s="105" t="s">
        <v>615</v>
      </c>
      <c r="V6913" s="105" t="s">
        <v>616</v>
      </c>
      <c r="W6913" s="106">
        <v>29000000</v>
      </c>
      <c r="X6913" s="106">
        <v>0</v>
      </c>
    </row>
    <row r="6914" spans="2:24" x14ac:dyDescent="0.25">
      <c r="B6914" s="105" t="s">
        <v>617</v>
      </c>
      <c r="C6914" s="105" t="s">
        <v>618</v>
      </c>
      <c r="D6914" s="106">
        <v>29000000</v>
      </c>
      <c r="E6914" s="106">
        <v>0</v>
      </c>
      <c r="M6914" t="b">
        <f t="shared" si="540"/>
        <v>1</v>
      </c>
      <c r="N6914" t="b">
        <f t="shared" si="541"/>
        <v>1</v>
      </c>
      <c r="O6914" t="b">
        <f t="shared" si="542"/>
        <v>1</v>
      </c>
      <c r="P6914" t="b">
        <f t="shared" si="542"/>
        <v>1</v>
      </c>
      <c r="Q6914" t="b">
        <f t="shared" si="543"/>
        <v>1</v>
      </c>
      <c r="R6914" t="b">
        <f t="shared" si="544"/>
        <v>1</v>
      </c>
      <c r="U6914" s="105" t="s">
        <v>617</v>
      </c>
      <c r="V6914" s="105" t="s">
        <v>618</v>
      </c>
      <c r="W6914" s="106">
        <v>29000000</v>
      </c>
      <c r="X6914" s="106">
        <v>0</v>
      </c>
    </row>
    <row r="6915" spans="2:24" x14ac:dyDescent="0.25">
      <c r="B6915" s="105" t="s">
        <v>619</v>
      </c>
      <c r="C6915" s="105" t="s">
        <v>618</v>
      </c>
      <c r="D6915" s="106">
        <v>29000000</v>
      </c>
      <c r="E6915" s="106">
        <v>0</v>
      </c>
      <c r="M6915" t="b">
        <f t="shared" si="540"/>
        <v>1</v>
      </c>
      <c r="N6915" t="b">
        <f t="shared" si="541"/>
        <v>1</v>
      </c>
      <c r="O6915" t="b">
        <f t="shared" si="542"/>
        <v>1</v>
      </c>
      <c r="P6915" t="b">
        <f t="shared" si="542"/>
        <v>1</v>
      </c>
      <c r="Q6915" t="b">
        <f t="shared" si="543"/>
        <v>1</v>
      </c>
      <c r="R6915" t="b">
        <f t="shared" si="544"/>
        <v>1</v>
      </c>
      <c r="U6915" s="105" t="s">
        <v>619</v>
      </c>
      <c r="V6915" s="105" t="s">
        <v>618</v>
      </c>
      <c r="W6915" s="106">
        <v>29000000</v>
      </c>
      <c r="X6915" s="106">
        <v>0</v>
      </c>
    </row>
    <row r="6916" spans="2:24" x14ac:dyDescent="0.25">
      <c r="B6916" s="105" t="s">
        <v>439</v>
      </c>
      <c r="C6916" s="105" t="s">
        <v>440</v>
      </c>
      <c r="D6916" s="106">
        <v>60790000</v>
      </c>
      <c r="E6916" s="106">
        <v>0</v>
      </c>
      <c r="M6916" t="b">
        <f t="shared" si="540"/>
        <v>1</v>
      </c>
      <c r="N6916" t="b">
        <f t="shared" si="541"/>
        <v>1</v>
      </c>
      <c r="O6916" t="b">
        <f t="shared" si="542"/>
        <v>1</v>
      </c>
      <c r="P6916" t="b">
        <f t="shared" si="542"/>
        <v>1</v>
      </c>
      <c r="Q6916" t="b">
        <f t="shared" si="543"/>
        <v>1</v>
      </c>
      <c r="R6916" t="b">
        <f t="shared" si="544"/>
        <v>1</v>
      </c>
      <c r="U6916" s="105" t="s">
        <v>439</v>
      </c>
      <c r="V6916" s="105" t="s">
        <v>440</v>
      </c>
      <c r="W6916" s="106">
        <v>60790000</v>
      </c>
      <c r="X6916" s="106">
        <v>0</v>
      </c>
    </row>
    <row r="6917" spans="2:24" x14ac:dyDescent="0.25">
      <c r="B6917" s="105" t="s">
        <v>441</v>
      </c>
      <c r="C6917" s="105" t="s">
        <v>442</v>
      </c>
      <c r="D6917" s="106">
        <v>60790000</v>
      </c>
      <c r="E6917" s="106">
        <v>0</v>
      </c>
      <c r="M6917" t="b">
        <f t="shared" si="540"/>
        <v>1</v>
      </c>
      <c r="N6917" t="b">
        <f t="shared" si="541"/>
        <v>1</v>
      </c>
      <c r="O6917" t="b">
        <f t="shared" si="542"/>
        <v>1</v>
      </c>
      <c r="P6917" t="b">
        <f t="shared" si="542"/>
        <v>1</v>
      </c>
      <c r="Q6917" t="b">
        <f t="shared" si="543"/>
        <v>1</v>
      </c>
      <c r="R6917" t="b">
        <f t="shared" si="544"/>
        <v>1</v>
      </c>
      <c r="U6917" s="105" t="s">
        <v>441</v>
      </c>
      <c r="V6917" s="105" t="s">
        <v>442</v>
      </c>
      <c r="W6917" s="106">
        <v>60790000</v>
      </c>
      <c r="X6917" s="106">
        <v>0</v>
      </c>
    </row>
    <row r="6918" spans="2:24" x14ac:dyDescent="0.25">
      <c r="B6918" s="105" t="s">
        <v>443</v>
      </c>
      <c r="C6918" s="105" t="s">
        <v>442</v>
      </c>
      <c r="D6918" s="106">
        <v>50900000</v>
      </c>
      <c r="E6918" s="106">
        <v>0</v>
      </c>
      <c r="M6918" t="b">
        <f t="shared" si="540"/>
        <v>1</v>
      </c>
      <c r="N6918" t="b">
        <f t="shared" si="541"/>
        <v>1</v>
      </c>
      <c r="O6918" t="b">
        <f t="shared" si="542"/>
        <v>1</v>
      </c>
      <c r="P6918" t="b">
        <f t="shared" si="542"/>
        <v>1</v>
      </c>
      <c r="Q6918" t="b">
        <f t="shared" si="543"/>
        <v>1</v>
      </c>
      <c r="R6918" t="b">
        <f t="shared" si="544"/>
        <v>1</v>
      </c>
      <c r="U6918" s="105" t="s">
        <v>443</v>
      </c>
      <c r="V6918" s="105" t="s">
        <v>442</v>
      </c>
      <c r="W6918" s="106">
        <v>50900000</v>
      </c>
      <c r="X6918" s="106">
        <v>0</v>
      </c>
    </row>
    <row r="6919" spans="2:24" x14ac:dyDescent="0.25">
      <c r="B6919" s="105" t="s">
        <v>797</v>
      </c>
      <c r="C6919" s="105" t="s">
        <v>1599</v>
      </c>
      <c r="D6919" s="106">
        <v>8640000</v>
      </c>
      <c r="E6919" s="106">
        <v>0</v>
      </c>
      <c r="M6919" t="b">
        <f t="shared" si="540"/>
        <v>1</v>
      </c>
      <c r="N6919" t="b">
        <f t="shared" si="541"/>
        <v>1</v>
      </c>
      <c r="O6919" t="b">
        <f t="shared" si="542"/>
        <v>1</v>
      </c>
      <c r="P6919" t="b">
        <f t="shared" si="542"/>
        <v>1</v>
      </c>
      <c r="Q6919" t="b">
        <f t="shared" si="543"/>
        <v>1</v>
      </c>
      <c r="R6919" t="b">
        <f t="shared" si="544"/>
        <v>1</v>
      </c>
      <c r="U6919" s="105" t="s">
        <v>797</v>
      </c>
      <c r="V6919" s="105" t="s">
        <v>1599</v>
      </c>
      <c r="W6919" s="106">
        <v>8640000</v>
      </c>
      <c r="X6919" s="106">
        <v>0</v>
      </c>
    </row>
    <row r="6920" spans="2:24" x14ac:dyDescent="0.25">
      <c r="B6920" s="105" t="s">
        <v>800</v>
      </c>
      <c r="C6920" s="105" t="s">
        <v>1444</v>
      </c>
      <c r="D6920" s="106">
        <v>750000</v>
      </c>
      <c r="E6920" s="106">
        <v>0</v>
      </c>
      <c r="M6920" t="b">
        <f t="shared" si="540"/>
        <v>1</v>
      </c>
      <c r="N6920" t="b">
        <f t="shared" si="541"/>
        <v>1</v>
      </c>
      <c r="O6920" t="b">
        <f t="shared" si="542"/>
        <v>1</v>
      </c>
      <c r="P6920" t="b">
        <f t="shared" si="542"/>
        <v>1</v>
      </c>
      <c r="Q6920" t="b">
        <f t="shared" si="543"/>
        <v>1</v>
      </c>
      <c r="R6920" t="b">
        <f t="shared" si="544"/>
        <v>1</v>
      </c>
      <c r="U6920" s="105" t="s">
        <v>800</v>
      </c>
      <c r="V6920" s="105" t="s">
        <v>1444</v>
      </c>
      <c r="W6920" s="106">
        <v>750000</v>
      </c>
      <c r="X6920" s="106">
        <v>0</v>
      </c>
    </row>
    <row r="6921" spans="2:24" x14ac:dyDescent="0.25">
      <c r="B6921" s="105" t="s">
        <v>1445</v>
      </c>
      <c r="C6921" s="105" t="s">
        <v>1446</v>
      </c>
      <c r="D6921" s="106">
        <v>500000</v>
      </c>
      <c r="E6921" s="106">
        <v>0</v>
      </c>
      <c r="M6921" t="b">
        <f t="shared" si="540"/>
        <v>1</v>
      </c>
      <c r="N6921" t="b">
        <f t="shared" si="541"/>
        <v>1</v>
      </c>
      <c r="O6921" t="b">
        <f t="shared" si="542"/>
        <v>1</v>
      </c>
      <c r="P6921" t="b">
        <f t="shared" si="542"/>
        <v>1</v>
      </c>
      <c r="Q6921" t="b">
        <f t="shared" si="543"/>
        <v>1</v>
      </c>
      <c r="R6921" t="b">
        <f t="shared" si="544"/>
        <v>1</v>
      </c>
      <c r="U6921" s="105" t="s">
        <v>1445</v>
      </c>
      <c r="V6921" s="105" t="s">
        <v>1446</v>
      </c>
      <c r="W6921" s="106">
        <v>500000</v>
      </c>
      <c r="X6921" s="106">
        <v>0</v>
      </c>
    </row>
    <row r="6922" spans="2:24" x14ac:dyDescent="0.25">
      <c r="B6922" s="105" t="s">
        <v>489</v>
      </c>
      <c r="C6922" s="105" t="s">
        <v>490</v>
      </c>
      <c r="D6922" s="106">
        <v>9247500</v>
      </c>
      <c r="E6922" s="106">
        <v>0</v>
      </c>
      <c r="M6922" t="b">
        <f t="shared" si="540"/>
        <v>1</v>
      </c>
      <c r="N6922" t="b">
        <f t="shared" si="541"/>
        <v>1</v>
      </c>
      <c r="O6922" t="b">
        <f t="shared" si="542"/>
        <v>1</v>
      </c>
      <c r="P6922" t="b">
        <f t="shared" si="542"/>
        <v>1</v>
      </c>
      <c r="Q6922" t="b">
        <f t="shared" si="543"/>
        <v>1</v>
      </c>
      <c r="R6922" t="b">
        <f t="shared" si="544"/>
        <v>1</v>
      </c>
      <c r="U6922" s="105" t="s">
        <v>489</v>
      </c>
      <c r="V6922" s="105" t="s">
        <v>490</v>
      </c>
      <c r="W6922" s="106">
        <v>9247500</v>
      </c>
      <c r="X6922" s="106">
        <v>0</v>
      </c>
    </row>
    <row r="6923" spans="2:24" x14ac:dyDescent="0.25">
      <c r="B6923" s="105" t="s">
        <v>491</v>
      </c>
      <c r="C6923" s="105" t="s">
        <v>492</v>
      </c>
      <c r="D6923" s="106">
        <v>9247500</v>
      </c>
      <c r="E6923" s="106">
        <v>0</v>
      </c>
      <c r="M6923" t="b">
        <f t="shared" si="540"/>
        <v>1</v>
      </c>
      <c r="N6923" t="b">
        <f t="shared" si="541"/>
        <v>1</v>
      </c>
      <c r="O6923" t="b">
        <f t="shared" si="542"/>
        <v>1</v>
      </c>
      <c r="P6923" t="b">
        <f t="shared" si="542"/>
        <v>1</v>
      </c>
      <c r="Q6923" t="b">
        <f t="shared" si="543"/>
        <v>1</v>
      </c>
      <c r="R6923" t="b">
        <f t="shared" si="544"/>
        <v>1</v>
      </c>
      <c r="U6923" s="105" t="s">
        <v>491</v>
      </c>
      <c r="V6923" s="105" t="s">
        <v>492</v>
      </c>
      <c r="W6923" s="106">
        <v>9247500</v>
      </c>
      <c r="X6923" s="106">
        <v>0</v>
      </c>
    </row>
    <row r="6924" spans="2:24" x14ac:dyDescent="0.25">
      <c r="B6924" s="105" t="s">
        <v>493</v>
      </c>
      <c r="C6924" s="105" t="s">
        <v>492</v>
      </c>
      <c r="D6924" s="106">
        <v>9247500</v>
      </c>
      <c r="E6924" s="106">
        <v>0</v>
      </c>
      <c r="M6924" t="b">
        <f t="shared" si="540"/>
        <v>1</v>
      </c>
      <c r="N6924" t="b">
        <f t="shared" si="541"/>
        <v>1</v>
      </c>
      <c r="O6924" t="b">
        <f t="shared" si="542"/>
        <v>1</v>
      </c>
      <c r="P6924" t="b">
        <f t="shared" si="542"/>
        <v>1</v>
      </c>
      <c r="Q6924" t="b">
        <f t="shared" si="543"/>
        <v>1</v>
      </c>
      <c r="R6924" t="b">
        <f t="shared" si="544"/>
        <v>1</v>
      </c>
      <c r="U6924" s="105" t="s">
        <v>493</v>
      </c>
      <c r="V6924" s="105" t="s">
        <v>492</v>
      </c>
      <c r="W6924" s="106">
        <v>9247500</v>
      </c>
      <c r="X6924" s="106">
        <v>0</v>
      </c>
    </row>
    <row r="6925" spans="2:24" x14ac:dyDescent="0.25">
      <c r="B6925" s="105" t="s">
        <v>630</v>
      </c>
      <c r="C6925" s="105" t="s">
        <v>631</v>
      </c>
      <c r="D6925" s="106">
        <v>19400000</v>
      </c>
      <c r="E6925" s="106">
        <v>0</v>
      </c>
      <c r="M6925" t="b">
        <f t="shared" si="540"/>
        <v>1</v>
      </c>
      <c r="N6925" t="b">
        <f t="shared" si="541"/>
        <v>1</v>
      </c>
      <c r="O6925" t="b">
        <f t="shared" si="542"/>
        <v>1</v>
      </c>
      <c r="P6925" t="b">
        <f t="shared" si="542"/>
        <v>1</v>
      </c>
      <c r="Q6925" t="b">
        <f t="shared" si="543"/>
        <v>1</v>
      </c>
      <c r="R6925" t="b">
        <f t="shared" si="544"/>
        <v>1</v>
      </c>
      <c r="U6925" s="105" t="s">
        <v>630</v>
      </c>
      <c r="V6925" s="105" t="s">
        <v>631</v>
      </c>
      <c r="W6925" s="106">
        <v>19400000</v>
      </c>
      <c r="X6925" s="106">
        <v>0</v>
      </c>
    </row>
    <row r="6926" spans="2:24" x14ac:dyDescent="0.25">
      <c r="B6926" s="105" t="s">
        <v>632</v>
      </c>
      <c r="C6926" s="105" t="s">
        <v>633</v>
      </c>
      <c r="D6926" s="106">
        <v>19400000</v>
      </c>
      <c r="E6926" s="106">
        <v>0</v>
      </c>
      <c r="M6926" t="b">
        <f t="shared" si="540"/>
        <v>1</v>
      </c>
      <c r="N6926" t="b">
        <f t="shared" si="541"/>
        <v>1</v>
      </c>
      <c r="O6926" t="b">
        <f t="shared" si="542"/>
        <v>1</v>
      </c>
      <c r="P6926" t="b">
        <f t="shared" si="542"/>
        <v>1</v>
      </c>
      <c r="Q6926" t="b">
        <f t="shared" si="543"/>
        <v>1</v>
      </c>
      <c r="R6926" t="b">
        <f t="shared" si="544"/>
        <v>1</v>
      </c>
      <c r="U6926" s="105" t="s">
        <v>632</v>
      </c>
      <c r="V6926" s="105" t="s">
        <v>633</v>
      </c>
      <c r="W6926" s="106">
        <v>19400000</v>
      </c>
      <c r="X6926" s="106">
        <v>0</v>
      </c>
    </row>
    <row r="6927" spans="2:24" x14ac:dyDescent="0.25">
      <c r="B6927" s="105" t="s">
        <v>634</v>
      </c>
      <c r="C6927" s="105" t="s">
        <v>633</v>
      </c>
      <c r="D6927" s="106">
        <v>19400000</v>
      </c>
      <c r="E6927" s="106">
        <v>0</v>
      </c>
      <c r="M6927" t="b">
        <f t="shared" si="540"/>
        <v>1</v>
      </c>
      <c r="N6927" t="b">
        <f t="shared" si="541"/>
        <v>1</v>
      </c>
      <c r="O6927" t="b">
        <f t="shared" si="542"/>
        <v>1</v>
      </c>
      <c r="P6927" t="b">
        <f t="shared" si="542"/>
        <v>1</v>
      </c>
      <c r="Q6927" t="b">
        <f t="shared" si="543"/>
        <v>1</v>
      </c>
      <c r="R6927" t="b">
        <f t="shared" si="544"/>
        <v>1</v>
      </c>
      <c r="U6927" s="105" t="s">
        <v>634</v>
      </c>
      <c r="V6927" s="105" t="s">
        <v>633</v>
      </c>
      <c r="W6927" s="106">
        <v>19400000</v>
      </c>
      <c r="X6927" s="106">
        <v>0</v>
      </c>
    </row>
    <row r="6928" spans="2:24" x14ac:dyDescent="0.25">
      <c r="B6928" s="105" t="s">
        <v>444</v>
      </c>
      <c r="C6928" s="105" t="s">
        <v>445</v>
      </c>
      <c r="D6928" s="106">
        <v>159050000</v>
      </c>
      <c r="E6928" s="106">
        <v>0</v>
      </c>
      <c r="M6928" t="b">
        <f t="shared" si="540"/>
        <v>1</v>
      </c>
      <c r="N6928" t="b">
        <f t="shared" si="541"/>
        <v>1</v>
      </c>
      <c r="O6928" t="b">
        <f t="shared" si="542"/>
        <v>1</v>
      </c>
      <c r="P6928" t="b">
        <f t="shared" si="542"/>
        <v>1</v>
      </c>
      <c r="Q6928" t="b">
        <f t="shared" si="543"/>
        <v>1</v>
      </c>
      <c r="R6928" t="b">
        <f t="shared" si="544"/>
        <v>1</v>
      </c>
      <c r="U6928" s="105" t="s">
        <v>444</v>
      </c>
      <c r="V6928" s="105" t="s">
        <v>445</v>
      </c>
      <c r="W6928" s="106">
        <v>159050000</v>
      </c>
      <c r="X6928" s="106">
        <v>0</v>
      </c>
    </row>
    <row r="6929" spans="2:24" x14ac:dyDescent="0.25">
      <c r="B6929" s="105" t="s">
        <v>446</v>
      </c>
      <c r="C6929" s="105" t="s">
        <v>447</v>
      </c>
      <c r="D6929" s="106">
        <v>159050000</v>
      </c>
      <c r="E6929" s="106">
        <v>0</v>
      </c>
      <c r="M6929" t="b">
        <f t="shared" si="540"/>
        <v>1</v>
      </c>
      <c r="N6929" t="b">
        <f t="shared" si="541"/>
        <v>1</v>
      </c>
      <c r="O6929" t="b">
        <f t="shared" si="542"/>
        <v>1</v>
      </c>
      <c r="P6929" t="b">
        <f t="shared" si="542"/>
        <v>1</v>
      </c>
      <c r="Q6929" t="b">
        <f t="shared" si="543"/>
        <v>1</v>
      </c>
      <c r="R6929" t="b">
        <f t="shared" si="544"/>
        <v>1</v>
      </c>
      <c r="U6929" s="105" t="s">
        <v>446</v>
      </c>
      <c r="V6929" s="105" t="s">
        <v>447</v>
      </c>
      <c r="W6929" s="106">
        <v>159050000</v>
      </c>
      <c r="X6929" s="106">
        <v>0</v>
      </c>
    </row>
    <row r="6930" spans="2:24" x14ac:dyDescent="0.25">
      <c r="B6930" s="105" t="s">
        <v>448</v>
      </c>
      <c r="C6930" s="105" t="s">
        <v>449</v>
      </c>
      <c r="D6930" s="106">
        <v>132050000</v>
      </c>
      <c r="E6930" s="106">
        <v>0</v>
      </c>
      <c r="M6930" t="b">
        <f t="shared" si="540"/>
        <v>1</v>
      </c>
      <c r="N6930" t="b">
        <f t="shared" si="541"/>
        <v>1</v>
      </c>
      <c r="O6930" t="b">
        <f t="shared" si="542"/>
        <v>1</v>
      </c>
      <c r="P6930" t="b">
        <f t="shared" si="542"/>
        <v>1</v>
      </c>
      <c r="Q6930" t="b">
        <f t="shared" si="543"/>
        <v>1</v>
      </c>
      <c r="R6930" t="b">
        <f t="shared" si="544"/>
        <v>1</v>
      </c>
      <c r="U6930" s="105" t="s">
        <v>448</v>
      </c>
      <c r="V6930" s="105" t="s">
        <v>449</v>
      </c>
      <c r="W6930" s="106">
        <v>132050000</v>
      </c>
      <c r="X6930" s="106">
        <v>0</v>
      </c>
    </row>
    <row r="6931" spans="2:24" x14ac:dyDescent="0.25">
      <c r="B6931" s="105" t="s">
        <v>1455</v>
      </c>
      <c r="C6931" s="105" t="s">
        <v>1456</v>
      </c>
      <c r="D6931" s="106">
        <v>27000000</v>
      </c>
      <c r="E6931" s="106">
        <v>0</v>
      </c>
      <c r="M6931" t="b">
        <f t="shared" si="540"/>
        <v>1</v>
      </c>
      <c r="N6931" t="b">
        <f t="shared" si="541"/>
        <v>1</v>
      </c>
      <c r="O6931" t="b">
        <f t="shared" si="542"/>
        <v>1</v>
      </c>
      <c r="P6931" t="b">
        <f t="shared" si="542"/>
        <v>1</v>
      </c>
      <c r="Q6931" t="b">
        <f t="shared" si="543"/>
        <v>1</v>
      </c>
      <c r="R6931" t="b">
        <f t="shared" si="544"/>
        <v>1</v>
      </c>
      <c r="U6931" s="105" t="s">
        <v>1455</v>
      </c>
      <c r="V6931" s="105" t="s">
        <v>1456</v>
      </c>
      <c r="W6931" s="106">
        <v>27000000</v>
      </c>
      <c r="X6931" s="106">
        <v>0</v>
      </c>
    </row>
    <row r="6932" spans="2:24" x14ac:dyDescent="0.25">
      <c r="B6932" s="105" t="s">
        <v>635</v>
      </c>
      <c r="C6932" s="105" t="s">
        <v>636</v>
      </c>
      <c r="D6932" s="106">
        <v>27540000</v>
      </c>
      <c r="E6932" s="106">
        <v>0</v>
      </c>
      <c r="M6932" t="b">
        <f t="shared" si="540"/>
        <v>1</v>
      </c>
      <c r="N6932" t="b">
        <f t="shared" si="541"/>
        <v>1</v>
      </c>
      <c r="O6932" t="b">
        <f t="shared" si="542"/>
        <v>1</v>
      </c>
      <c r="P6932" t="b">
        <f t="shared" si="542"/>
        <v>1</v>
      </c>
      <c r="Q6932" t="b">
        <f t="shared" si="543"/>
        <v>1</v>
      </c>
      <c r="R6932" t="b">
        <f t="shared" si="544"/>
        <v>1</v>
      </c>
      <c r="U6932" s="105" t="s">
        <v>635</v>
      </c>
      <c r="V6932" s="105" t="s">
        <v>636</v>
      </c>
      <c r="W6932" s="106">
        <v>27540000</v>
      </c>
      <c r="X6932" s="106">
        <v>0</v>
      </c>
    </row>
    <row r="6933" spans="2:24" x14ac:dyDescent="0.25">
      <c r="B6933" s="105" t="s">
        <v>637</v>
      </c>
      <c r="C6933" s="105" t="s">
        <v>638</v>
      </c>
      <c r="D6933" s="106">
        <v>27540000</v>
      </c>
      <c r="E6933" s="106">
        <v>0</v>
      </c>
      <c r="M6933" t="b">
        <f t="shared" si="540"/>
        <v>1</v>
      </c>
      <c r="N6933" t="b">
        <f t="shared" si="541"/>
        <v>1</v>
      </c>
      <c r="O6933" t="b">
        <f t="shared" si="542"/>
        <v>1</v>
      </c>
      <c r="P6933" t="b">
        <f t="shared" si="542"/>
        <v>1</v>
      </c>
      <c r="Q6933" t="b">
        <f t="shared" si="543"/>
        <v>1</v>
      </c>
      <c r="R6933" t="b">
        <f t="shared" si="544"/>
        <v>1</v>
      </c>
      <c r="U6933" s="105" t="s">
        <v>637</v>
      </c>
      <c r="V6933" s="105" t="s">
        <v>638</v>
      </c>
      <c r="W6933" s="106">
        <v>27540000</v>
      </c>
      <c r="X6933" s="106">
        <v>0</v>
      </c>
    </row>
    <row r="6934" spans="2:24" x14ac:dyDescent="0.25">
      <c r="B6934" s="105" t="s">
        <v>639</v>
      </c>
      <c r="C6934" s="105" t="s">
        <v>638</v>
      </c>
      <c r="D6934" s="106">
        <v>27540000</v>
      </c>
      <c r="E6934" s="106">
        <v>0</v>
      </c>
      <c r="M6934" t="b">
        <f t="shared" si="540"/>
        <v>1</v>
      </c>
      <c r="N6934" t="b">
        <f t="shared" si="541"/>
        <v>1</v>
      </c>
      <c r="O6934" t="b">
        <f t="shared" si="542"/>
        <v>1</v>
      </c>
      <c r="P6934" t="b">
        <f t="shared" si="542"/>
        <v>1</v>
      </c>
      <c r="Q6934" t="b">
        <f t="shared" si="543"/>
        <v>1</v>
      </c>
      <c r="R6934" t="b">
        <f t="shared" si="544"/>
        <v>1</v>
      </c>
      <c r="U6934" s="105" t="s">
        <v>639</v>
      </c>
      <c r="V6934" s="105" t="s">
        <v>638</v>
      </c>
      <c r="W6934" s="106">
        <v>27540000</v>
      </c>
      <c r="X6934" s="106">
        <v>0</v>
      </c>
    </row>
    <row r="6935" spans="2:24" x14ac:dyDescent="0.25">
      <c r="B6935" s="105" t="s">
        <v>640</v>
      </c>
      <c r="C6935" s="105" t="s">
        <v>641</v>
      </c>
      <c r="D6935" s="106">
        <v>15600000</v>
      </c>
      <c r="E6935" s="106">
        <v>0</v>
      </c>
      <c r="M6935" t="b">
        <f t="shared" si="540"/>
        <v>1</v>
      </c>
      <c r="N6935" t="b">
        <f t="shared" si="541"/>
        <v>1</v>
      </c>
      <c r="O6935" t="b">
        <f t="shared" si="542"/>
        <v>1</v>
      </c>
      <c r="P6935" t="b">
        <f t="shared" si="542"/>
        <v>1</v>
      </c>
      <c r="Q6935" t="b">
        <f t="shared" si="543"/>
        <v>1</v>
      </c>
      <c r="R6935" t="b">
        <f t="shared" si="544"/>
        <v>1</v>
      </c>
      <c r="U6935" s="105" t="s">
        <v>640</v>
      </c>
      <c r="V6935" s="105" t="s">
        <v>641</v>
      </c>
      <c r="W6935" s="106">
        <v>15600000</v>
      </c>
      <c r="X6935" s="106">
        <v>0</v>
      </c>
    </row>
    <row r="6936" spans="2:24" x14ac:dyDescent="0.25">
      <c r="B6936" s="105" t="s">
        <v>642</v>
      </c>
      <c r="C6936" s="105" t="s">
        <v>643</v>
      </c>
      <c r="D6936" s="106">
        <v>15600000</v>
      </c>
      <c r="E6936" s="106">
        <v>0</v>
      </c>
      <c r="M6936" t="b">
        <f t="shared" si="540"/>
        <v>1</v>
      </c>
      <c r="N6936" t="b">
        <f t="shared" si="541"/>
        <v>1</v>
      </c>
      <c r="O6936" t="b">
        <f t="shared" si="542"/>
        <v>1</v>
      </c>
      <c r="P6936" t="b">
        <f t="shared" si="542"/>
        <v>1</v>
      </c>
      <c r="Q6936" t="b">
        <f t="shared" si="543"/>
        <v>1</v>
      </c>
      <c r="R6936" t="b">
        <f t="shared" si="544"/>
        <v>1</v>
      </c>
      <c r="U6936" s="105" t="s">
        <v>642</v>
      </c>
      <c r="V6936" s="105" t="s">
        <v>643</v>
      </c>
      <c r="W6936" s="106">
        <v>15600000</v>
      </c>
      <c r="X6936" s="106">
        <v>0</v>
      </c>
    </row>
    <row r="6937" spans="2:24" x14ac:dyDescent="0.25">
      <c r="B6937" s="105" t="s">
        <v>644</v>
      </c>
      <c r="C6937" s="105" t="s">
        <v>643</v>
      </c>
      <c r="D6937" s="106">
        <v>15600000</v>
      </c>
      <c r="E6937" s="106">
        <v>0</v>
      </c>
      <c r="M6937" t="b">
        <f t="shared" si="540"/>
        <v>1</v>
      </c>
      <c r="N6937" t="b">
        <f t="shared" si="541"/>
        <v>1</v>
      </c>
      <c r="O6937" t="b">
        <f t="shared" si="542"/>
        <v>1</v>
      </c>
      <c r="P6937" t="b">
        <f t="shared" si="542"/>
        <v>1</v>
      </c>
      <c r="Q6937" t="b">
        <f t="shared" si="543"/>
        <v>1</v>
      </c>
      <c r="R6937" t="b">
        <f t="shared" si="544"/>
        <v>1</v>
      </c>
      <c r="U6937" s="105" t="s">
        <v>644</v>
      </c>
      <c r="V6937" s="105" t="s">
        <v>643</v>
      </c>
      <c r="W6937" s="106">
        <v>15600000</v>
      </c>
      <c r="X6937" s="106">
        <v>0</v>
      </c>
    </row>
    <row r="6938" spans="2:24" x14ac:dyDescent="0.25">
      <c r="B6938" s="105" t="s">
        <v>645</v>
      </c>
      <c r="C6938" s="105" t="s">
        <v>646</v>
      </c>
      <c r="D6938" s="106">
        <v>525763000</v>
      </c>
      <c r="E6938" s="106">
        <v>0</v>
      </c>
      <c r="M6938" t="b">
        <f t="shared" si="540"/>
        <v>1</v>
      </c>
      <c r="N6938" t="b">
        <f t="shared" si="541"/>
        <v>1</v>
      </c>
      <c r="O6938" t="b">
        <f t="shared" si="542"/>
        <v>1</v>
      </c>
      <c r="P6938" t="b">
        <f t="shared" si="542"/>
        <v>1</v>
      </c>
      <c r="Q6938" t="b">
        <f t="shared" si="543"/>
        <v>1</v>
      </c>
      <c r="R6938" t="b">
        <f t="shared" si="544"/>
        <v>1</v>
      </c>
      <c r="U6938" s="105" t="s">
        <v>645</v>
      </c>
      <c r="V6938" s="105" t="s">
        <v>646</v>
      </c>
      <c r="W6938" s="106">
        <v>525763000</v>
      </c>
      <c r="X6938" s="106">
        <v>0</v>
      </c>
    </row>
    <row r="6939" spans="2:24" x14ac:dyDescent="0.25">
      <c r="B6939" s="105" t="s">
        <v>647</v>
      </c>
      <c r="C6939" s="105" t="s">
        <v>648</v>
      </c>
      <c r="D6939" s="106">
        <v>525763000</v>
      </c>
      <c r="E6939" s="106">
        <v>0</v>
      </c>
      <c r="M6939" t="b">
        <f t="shared" ref="M6939:M7002" si="545">+B6939=U6939</f>
        <v>1</v>
      </c>
      <c r="N6939" t="b">
        <f t="shared" ref="N6939:N7002" si="546">+C6939=V6939</f>
        <v>1</v>
      </c>
      <c r="O6939" t="b">
        <f t="shared" ref="O6939:P7002" si="547">+D6939=W6939</f>
        <v>1</v>
      </c>
      <c r="P6939" t="b">
        <f t="shared" si="547"/>
        <v>1</v>
      </c>
      <c r="Q6939" t="b">
        <f t="shared" ref="Q6939:Q7002" si="548">+F6939=Y6939</f>
        <v>1</v>
      </c>
      <c r="R6939" t="b">
        <f t="shared" ref="R6939:R7002" si="549">+G6939=Z6939</f>
        <v>1</v>
      </c>
      <c r="U6939" s="105" t="s">
        <v>647</v>
      </c>
      <c r="V6939" s="105" t="s">
        <v>648</v>
      </c>
      <c r="W6939" s="106">
        <v>525763000</v>
      </c>
      <c r="X6939" s="106">
        <v>0</v>
      </c>
    </row>
    <row r="6940" spans="2:24" x14ac:dyDescent="0.25">
      <c r="B6940" s="105" t="s">
        <v>649</v>
      </c>
      <c r="C6940" s="105" t="s">
        <v>648</v>
      </c>
      <c r="D6940" s="106">
        <v>525763000</v>
      </c>
      <c r="E6940" s="106">
        <v>0</v>
      </c>
      <c r="M6940" t="b">
        <f t="shared" si="545"/>
        <v>1</v>
      </c>
      <c r="N6940" t="b">
        <f t="shared" si="546"/>
        <v>1</v>
      </c>
      <c r="O6940" t="b">
        <f t="shared" si="547"/>
        <v>1</v>
      </c>
      <c r="P6940" t="b">
        <f t="shared" si="547"/>
        <v>1</v>
      </c>
      <c r="Q6940" t="b">
        <f t="shared" si="548"/>
        <v>1</v>
      </c>
      <c r="R6940" t="b">
        <f t="shared" si="549"/>
        <v>1</v>
      </c>
      <c r="U6940" s="105" t="s">
        <v>649</v>
      </c>
      <c r="V6940" s="105" t="s">
        <v>648</v>
      </c>
      <c r="W6940" s="106">
        <v>525763000</v>
      </c>
      <c r="X6940" s="106">
        <v>0</v>
      </c>
    </row>
    <row r="6941" spans="2:24" x14ac:dyDescent="0.25">
      <c r="B6941" s="105" t="s">
        <v>650</v>
      </c>
      <c r="C6941" s="105" t="s">
        <v>651</v>
      </c>
      <c r="D6941" s="106">
        <v>2000000</v>
      </c>
      <c r="E6941" s="106">
        <v>0</v>
      </c>
      <c r="M6941" t="b">
        <f t="shared" si="545"/>
        <v>1</v>
      </c>
      <c r="N6941" t="b">
        <f t="shared" si="546"/>
        <v>1</v>
      </c>
      <c r="O6941" t="b">
        <f t="shared" si="547"/>
        <v>1</v>
      </c>
      <c r="P6941" t="b">
        <f t="shared" si="547"/>
        <v>1</v>
      </c>
      <c r="Q6941" t="b">
        <f t="shared" si="548"/>
        <v>1</v>
      </c>
      <c r="R6941" t="b">
        <f t="shared" si="549"/>
        <v>1</v>
      </c>
      <c r="U6941" s="105" t="s">
        <v>650</v>
      </c>
      <c r="V6941" s="105" t="s">
        <v>651</v>
      </c>
      <c r="W6941" s="106">
        <v>2000000</v>
      </c>
      <c r="X6941" s="106">
        <v>0</v>
      </c>
    </row>
    <row r="6942" spans="2:24" x14ac:dyDescent="0.25">
      <c r="B6942" s="105" t="s">
        <v>652</v>
      </c>
      <c r="C6942" s="105" t="s">
        <v>653</v>
      </c>
      <c r="D6942" s="106">
        <v>2000000</v>
      </c>
      <c r="E6942" s="106">
        <v>0</v>
      </c>
      <c r="M6942" t="b">
        <f t="shared" si="545"/>
        <v>1</v>
      </c>
      <c r="N6942" t="b">
        <f t="shared" si="546"/>
        <v>1</v>
      </c>
      <c r="O6942" t="b">
        <f t="shared" si="547"/>
        <v>1</v>
      </c>
      <c r="P6942" t="b">
        <f t="shared" si="547"/>
        <v>1</v>
      </c>
      <c r="Q6942" t="b">
        <f t="shared" si="548"/>
        <v>1</v>
      </c>
      <c r="R6942" t="b">
        <f t="shared" si="549"/>
        <v>1</v>
      </c>
      <c r="U6942" s="105" t="s">
        <v>652</v>
      </c>
      <c r="V6942" s="105" t="s">
        <v>653</v>
      </c>
      <c r="W6942" s="106">
        <v>2000000</v>
      </c>
      <c r="X6942" s="106">
        <v>0</v>
      </c>
    </row>
    <row r="6943" spans="2:24" x14ac:dyDescent="0.25">
      <c r="B6943" s="105" t="s">
        <v>654</v>
      </c>
      <c r="C6943" s="105" t="s">
        <v>653</v>
      </c>
      <c r="D6943" s="106">
        <v>2000000</v>
      </c>
      <c r="E6943" s="106">
        <v>0</v>
      </c>
      <c r="M6943" t="b">
        <f t="shared" si="545"/>
        <v>1</v>
      </c>
      <c r="N6943" t="b">
        <f t="shared" si="546"/>
        <v>1</v>
      </c>
      <c r="O6943" t="b">
        <f t="shared" si="547"/>
        <v>1</v>
      </c>
      <c r="P6943" t="b">
        <f t="shared" si="547"/>
        <v>1</v>
      </c>
      <c r="Q6943" t="b">
        <f t="shared" si="548"/>
        <v>1</v>
      </c>
      <c r="R6943" t="b">
        <f t="shared" si="549"/>
        <v>1</v>
      </c>
      <c r="U6943" s="105" t="s">
        <v>654</v>
      </c>
      <c r="V6943" s="105" t="s">
        <v>653</v>
      </c>
      <c r="W6943" s="106">
        <v>2000000</v>
      </c>
      <c r="X6943" s="106">
        <v>0</v>
      </c>
    </row>
    <row r="6944" spans="2:24" x14ac:dyDescent="0.25">
      <c r="B6944" s="105" t="s">
        <v>655</v>
      </c>
      <c r="C6944" s="105" t="s">
        <v>656</v>
      </c>
      <c r="D6944" s="106">
        <v>40040000</v>
      </c>
      <c r="E6944" s="106">
        <v>0</v>
      </c>
      <c r="M6944" t="b">
        <f t="shared" si="545"/>
        <v>1</v>
      </c>
      <c r="N6944" t="b">
        <f t="shared" si="546"/>
        <v>1</v>
      </c>
      <c r="O6944" t="b">
        <f t="shared" si="547"/>
        <v>1</v>
      </c>
      <c r="P6944" t="b">
        <f t="shared" si="547"/>
        <v>1</v>
      </c>
      <c r="Q6944" t="b">
        <f t="shared" si="548"/>
        <v>1</v>
      </c>
      <c r="R6944" t="b">
        <f t="shared" si="549"/>
        <v>1</v>
      </c>
      <c r="U6944" s="105" t="s">
        <v>655</v>
      </c>
      <c r="V6944" s="105" t="s">
        <v>656</v>
      </c>
      <c r="W6944" s="106">
        <v>40040000</v>
      </c>
      <c r="X6944" s="106">
        <v>0</v>
      </c>
    </row>
    <row r="6945" spans="2:24" x14ac:dyDescent="0.25">
      <c r="B6945" s="105" t="s">
        <v>657</v>
      </c>
      <c r="C6945" s="105" t="s">
        <v>658</v>
      </c>
      <c r="D6945" s="106">
        <v>40040000</v>
      </c>
      <c r="E6945" s="106">
        <v>0</v>
      </c>
      <c r="M6945" t="b">
        <f t="shared" si="545"/>
        <v>1</v>
      </c>
      <c r="N6945" t="b">
        <f t="shared" si="546"/>
        <v>1</v>
      </c>
      <c r="O6945" t="b">
        <f t="shared" si="547"/>
        <v>1</v>
      </c>
      <c r="P6945" t="b">
        <f t="shared" si="547"/>
        <v>1</v>
      </c>
      <c r="Q6945" t="b">
        <f t="shared" si="548"/>
        <v>1</v>
      </c>
      <c r="R6945" t="b">
        <f t="shared" si="549"/>
        <v>1</v>
      </c>
      <c r="U6945" s="105" t="s">
        <v>657</v>
      </c>
      <c r="V6945" s="105" t="s">
        <v>658</v>
      </c>
      <c r="W6945" s="106">
        <v>40040000</v>
      </c>
      <c r="X6945" s="106">
        <v>0</v>
      </c>
    </row>
    <row r="6946" spans="2:24" x14ac:dyDescent="0.25">
      <c r="B6946" s="105" t="s">
        <v>659</v>
      </c>
      <c r="C6946" s="105" t="s">
        <v>658</v>
      </c>
      <c r="D6946" s="106">
        <v>40040000</v>
      </c>
      <c r="E6946" s="106">
        <v>0</v>
      </c>
      <c r="M6946" t="b">
        <f t="shared" si="545"/>
        <v>1</v>
      </c>
      <c r="N6946" t="b">
        <f t="shared" si="546"/>
        <v>1</v>
      </c>
      <c r="O6946" t="b">
        <f t="shared" si="547"/>
        <v>1</v>
      </c>
      <c r="P6946" t="b">
        <f t="shared" si="547"/>
        <v>1</v>
      </c>
      <c r="Q6946" t="b">
        <f t="shared" si="548"/>
        <v>1</v>
      </c>
      <c r="R6946" t="b">
        <f t="shared" si="549"/>
        <v>1</v>
      </c>
      <c r="U6946" s="105" t="s">
        <v>659</v>
      </c>
      <c r="V6946" s="105" t="s">
        <v>658</v>
      </c>
      <c r="W6946" s="106">
        <v>40040000</v>
      </c>
      <c r="X6946" s="106">
        <v>0</v>
      </c>
    </row>
    <row r="6947" spans="2:24" x14ac:dyDescent="0.25">
      <c r="B6947" s="105" t="s">
        <v>463</v>
      </c>
      <c r="C6947" s="105" t="s">
        <v>464</v>
      </c>
      <c r="D6947" s="106">
        <v>19837500</v>
      </c>
      <c r="E6947" s="106">
        <v>0</v>
      </c>
      <c r="M6947" t="b">
        <f t="shared" si="545"/>
        <v>1</v>
      </c>
      <c r="N6947" t="b">
        <f t="shared" si="546"/>
        <v>1</v>
      </c>
      <c r="O6947" t="b">
        <f t="shared" si="547"/>
        <v>1</v>
      </c>
      <c r="P6947" t="b">
        <f t="shared" si="547"/>
        <v>1</v>
      </c>
      <c r="Q6947" t="b">
        <f t="shared" si="548"/>
        <v>1</v>
      </c>
      <c r="R6947" t="b">
        <f t="shared" si="549"/>
        <v>1</v>
      </c>
      <c r="U6947" s="105" t="s">
        <v>463</v>
      </c>
      <c r="V6947" s="105" t="s">
        <v>464</v>
      </c>
      <c r="W6947" s="106">
        <v>19837500</v>
      </c>
      <c r="X6947" s="106">
        <v>0</v>
      </c>
    </row>
    <row r="6948" spans="2:24" x14ac:dyDescent="0.25">
      <c r="B6948" s="105" t="s">
        <v>465</v>
      </c>
      <c r="C6948" s="105" t="s">
        <v>466</v>
      </c>
      <c r="D6948" s="106">
        <v>14887500</v>
      </c>
      <c r="E6948" s="106">
        <v>0</v>
      </c>
      <c r="M6948" t="b">
        <f t="shared" si="545"/>
        <v>1</v>
      </c>
      <c r="N6948" t="b">
        <f t="shared" si="546"/>
        <v>1</v>
      </c>
      <c r="O6948" t="b">
        <f t="shared" si="547"/>
        <v>1</v>
      </c>
      <c r="P6948" t="b">
        <f t="shared" si="547"/>
        <v>1</v>
      </c>
      <c r="Q6948" t="b">
        <f t="shared" si="548"/>
        <v>1</v>
      </c>
      <c r="R6948" t="b">
        <f t="shared" si="549"/>
        <v>1</v>
      </c>
      <c r="U6948" s="105" t="s">
        <v>465</v>
      </c>
      <c r="V6948" s="105" t="s">
        <v>466</v>
      </c>
      <c r="W6948" s="106">
        <v>14887500</v>
      </c>
      <c r="X6948" s="106">
        <v>0</v>
      </c>
    </row>
    <row r="6949" spans="2:24" x14ac:dyDescent="0.25">
      <c r="B6949" s="105" t="s">
        <v>467</v>
      </c>
      <c r="C6949" s="105" t="s">
        <v>468</v>
      </c>
      <c r="D6949" s="106">
        <v>14887500</v>
      </c>
      <c r="E6949" s="106">
        <v>0</v>
      </c>
      <c r="M6949" t="b">
        <f t="shared" si="545"/>
        <v>1</v>
      </c>
      <c r="N6949" t="b">
        <f t="shared" si="546"/>
        <v>1</v>
      </c>
      <c r="O6949" t="b">
        <f t="shared" si="547"/>
        <v>1</v>
      </c>
      <c r="P6949" t="b">
        <f t="shared" si="547"/>
        <v>1</v>
      </c>
      <c r="Q6949" t="b">
        <f t="shared" si="548"/>
        <v>1</v>
      </c>
      <c r="R6949" t="b">
        <f t="shared" si="549"/>
        <v>1</v>
      </c>
      <c r="U6949" s="105" t="s">
        <v>467</v>
      </c>
      <c r="V6949" s="105" t="s">
        <v>468</v>
      </c>
      <c r="W6949" s="106">
        <v>14887500</v>
      </c>
      <c r="X6949" s="106">
        <v>0</v>
      </c>
    </row>
    <row r="6950" spans="2:24" x14ac:dyDescent="0.25">
      <c r="B6950" s="105" t="s">
        <v>572</v>
      </c>
      <c r="C6950" s="105" t="s">
        <v>573</v>
      </c>
      <c r="D6950" s="106">
        <v>4950000</v>
      </c>
      <c r="E6950" s="106">
        <v>0</v>
      </c>
      <c r="M6950" t="b">
        <f t="shared" si="545"/>
        <v>1</v>
      </c>
      <c r="N6950" t="b">
        <f t="shared" si="546"/>
        <v>1</v>
      </c>
      <c r="O6950" t="b">
        <f t="shared" si="547"/>
        <v>1</v>
      </c>
      <c r="P6950" t="b">
        <f t="shared" si="547"/>
        <v>1</v>
      </c>
      <c r="Q6950" t="b">
        <f t="shared" si="548"/>
        <v>1</v>
      </c>
      <c r="R6950" t="b">
        <f t="shared" si="549"/>
        <v>1</v>
      </c>
      <c r="U6950" s="105" t="s">
        <v>572</v>
      </c>
      <c r="V6950" s="105" t="s">
        <v>573</v>
      </c>
      <c r="W6950" s="106">
        <v>4950000</v>
      </c>
      <c r="X6950" s="106">
        <v>0</v>
      </c>
    </row>
    <row r="6951" spans="2:24" x14ac:dyDescent="0.25">
      <c r="B6951" s="105" t="s">
        <v>574</v>
      </c>
      <c r="C6951" s="105" t="s">
        <v>573</v>
      </c>
      <c r="D6951" s="106">
        <v>4950000</v>
      </c>
      <c r="E6951" s="106">
        <v>0</v>
      </c>
      <c r="M6951" t="b">
        <f t="shared" si="545"/>
        <v>1</v>
      </c>
      <c r="N6951" t="b">
        <f t="shared" si="546"/>
        <v>1</v>
      </c>
      <c r="O6951" t="b">
        <f t="shared" si="547"/>
        <v>1</v>
      </c>
      <c r="P6951" t="b">
        <f t="shared" si="547"/>
        <v>1</v>
      </c>
      <c r="Q6951" t="b">
        <f t="shared" si="548"/>
        <v>1</v>
      </c>
      <c r="R6951" t="b">
        <f t="shared" si="549"/>
        <v>1</v>
      </c>
      <c r="U6951" s="105" t="s">
        <v>574</v>
      </c>
      <c r="V6951" s="105" t="s">
        <v>573</v>
      </c>
      <c r="W6951" s="106">
        <v>4950000</v>
      </c>
      <c r="X6951" s="106">
        <v>0</v>
      </c>
    </row>
    <row r="6952" spans="2:24" x14ac:dyDescent="0.25">
      <c r="B6952" s="105" t="s">
        <v>671</v>
      </c>
      <c r="C6952" s="105" t="s">
        <v>672</v>
      </c>
      <c r="D6952" s="106">
        <v>22900000</v>
      </c>
      <c r="E6952" s="106">
        <v>0</v>
      </c>
      <c r="M6952" t="b">
        <f t="shared" si="545"/>
        <v>1</v>
      </c>
      <c r="N6952" t="b">
        <f t="shared" si="546"/>
        <v>1</v>
      </c>
      <c r="O6952" t="b">
        <f t="shared" si="547"/>
        <v>1</v>
      </c>
      <c r="P6952" t="b">
        <f t="shared" si="547"/>
        <v>1</v>
      </c>
      <c r="Q6952" t="b">
        <f t="shared" si="548"/>
        <v>1</v>
      </c>
      <c r="R6952" t="b">
        <f t="shared" si="549"/>
        <v>1</v>
      </c>
      <c r="U6952" s="105" t="s">
        <v>671</v>
      </c>
      <c r="V6952" s="105" t="s">
        <v>672</v>
      </c>
      <c r="W6952" s="106">
        <v>22900000</v>
      </c>
      <c r="X6952" s="106">
        <v>0</v>
      </c>
    </row>
    <row r="6953" spans="2:24" x14ac:dyDescent="0.25">
      <c r="B6953" s="105" t="s">
        <v>673</v>
      </c>
      <c r="C6953" s="105" t="s">
        <v>674</v>
      </c>
      <c r="D6953" s="106">
        <v>22900000</v>
      </c>
      <c r="E6953" s="106">
        <v>0</v>
      </c>
      <c r="M6953" t="b">
        <f t="shared" si="545"/>
        <v>1</v>
      </c>
      <c r="N6953" t="b">
        <f t="shared" si="546"/>
        <v>1</v>
      </c>
      <c r="O6953" t="b">
        <f t="shared" si="547"/>
        <v>1</v>
      </c>
      <c r="P6953" t="b">
        <f t="shared" si="547"/>
        <v>1</v>
      </c>
      <c r="Q6953" t="b">
        <f t="shared" si="548"/>
        <v>1</v>
      </c>
      <c r="R6953" t="b">
        <f t="shared" si="549"/>
        <v>1</v>
      </c>
      <c r="U6953" s="105" t="s">
        <v>673</v>
      </c>
      <c r="V6953" s="105" t="s">
        <v>674</v>
      </c>
      <c r="W6953" s="106">
        <v>22900000</v>
      </c>
      <c r="X6953" s="106">
        <v>0</v>
      </c>
    </row>
    <row r="6954" spans="2:24" x14ac:dyDescent="0.25">
      <c r="B6954" s="105" t="s">
        <v>675</v>
      </c>
      <c r="C6954" s="105" t="s">
        <v>674</v>
      </c>
      <c r="D6954" s="106">
        <v>22900000</v>
      </c>
      <c r="E6954" s="106">
        <v>0</v>
      </c>
      <c r="M6954" t="b">
        <f t="shared" si="545"/>
        <v>1</v>
      </c>
      <c r="N6954" t="b">
        <f t="shared" si="546"/>
        <v>1</v>
      </c>
      <c r="O6954" t="b">
        <f t="shared" si="547"/>
        <v>1</v>
      </c>
      <c r="P6954" t="b">
        <f t="shared" si="547"/>
        <v>1</v>
      </c>
      <c r="Q6954" t="b">
        <f t="shared" si="548"/>
        <v>1</v>
      </c>
      <c r="R6954" t="b">
        <f t="shared" si="549"/>
        <v>1</v>
      </c>
      <c r="U6954" s="105" t="s">
        <v>675</v>
      </c>
      <c r="V6954" s="105" t="s">
        <v>674</v>
      </c>
      <c r="W6954" s="106">
        <v>22900000</v>
      </c>
      <c r="X6954" s="106">
        <v>0</v>
      </c>
    </row>
    <row r="6955" spans="2:24" x14ac:dyDescent="0.25">
      <c r="B6955" s="105" t="s">
        <v>338</v>
      </c>
      <c r="C6955" s="105" t="s">
        <v>339</v>
      </c>
      <c r="D6955" s="106">
        <v>68489800</v>
      </c>
      <c r="E6955" s="106">
        <v>0</v>
      </c>
      <c r="M6955" t="b">
        <f t="shared" si="545"/>
        <v>1</v>
      </c>
      <c r="N6955" t="b">
        <f t="shared" si="546"/>
        <v>1</v>
      </c>
      <c r="O6955" t="b">
        <f t="shared" si="547"/>
        <v>1</v>
      </c>
      <c r="P6955" t="b">
        <f t="shared" si="547"/>
        <v>1</v>
      </c>
      <c r="Q6955" t="b">
        <f t="shared" si="548"/>
        <v>1</v>
      </c>
      <c r="R6955" t="b">
        <f t="shared" si="549"/>
        <v>1</v>
      </c>
      <c r="U6955" s="105" t="s">
        <v>338</v>
      </c>
      <c r="V6955" s="105" t="s">
        <v>339</v>
      </c>
      <c r="W6955" s="106">
        <v>68489800</v>
      </c>
      <c r="X6955" s="106">
        <v>0</v>
      </c>
    </row>
    <row r="6956" spans="2:24" x14ac:dyDescent="0.25">
      <c r="B6956" s="105" t="s">
        <v>469</v>
      </c>
      <c r="C6956" s="105" t="s">
        <v>470</v>
      </c>
      <c r="D6956" s="106">
        <v>22900000</v>
      </c>
      <c r="E6956" s="106">
        <v>0</v>
      </c>
      <c r="M6956" t="b">
        <f t="shared" si="545"/>
        <v>1</v>
      </c>
      <c r="N6956" t="b">
        <f t="shared" si="546"/>
        <v>1</v>
      </c>
      <c r="O6956" t="b">
        <f t="shared" si="547"/>
        <v>1</v>
      </c>
      <c r="P6956" t="b">
        <f t="shared" si="547"/>
        <v>1</v>
      </c>
      <c r="Q6956" t="b">
        <f t="shared" si="548"/>
        <v>1</v>
      </c>
      <c r="R6956" t="b">
        <f t="shared" si="549"/>
        <v>1</v>
      </c>
      <c r="U6956" s="105" t="s">
        <v>469</v>
      </c>
      <c r="V6956" s="105" t="s">
        <v>470</v>
      </c>
      <c r="W6956" s="106">
        <v>22900000</v>
      </c>
      <c r="X6956" s="106">
        <v>0</v>
      </c>
    </row>
    <row r="6957" spans="2:24" x14ac:dyDescent="0.25">
      <c r="B6957" s="105" t="s">
        <v>471</v>
      </c>
      <c r="C6957" s="105" t="s">
        <v>472</v>
      </c>
      <c r="D6957" s="106">
        <v>22900000</v>
      </c>
      <c r="E6957" s="106">
        <v>0</v>
      </c>
      <c r="M6957" t="b">
        <f t="shared" si="545"/>
        <v>1</v>
      </c>
      <c r="N6957" t="b">
        <f t="shared" si="546"/>
        <v>1</v>
      </c>
      <c r="O6957" t="b">
        <f t="shared" si="547"/>
        <v>1</v>
      </c>
      <c r="P6957" t="b">
        <f t="shared" si="547"/>
        <v>1</v>
      </c>
      <c r="Q6957" t="b">
        <f t="shared" si="548"/>
        <v>1</v>
      </c>
      <c r="R6957" t="b">
        <f t="shared" si="549"/>
        <v>1</v>
      </c>
      <c r="U6957" s="105" t="s">
        <v>471</v>
      </c>
      <c r="V6957" s="105" t="s">
        <v>472</v>
      </c>
      <c r="W6957" s="106">
        <v>22900000</v>
      </c>
      <c r="X6957" s="106">
        <v>0</v>
      </c>
    </row>
    <row r="6958" spans="2:24" x14ac:dyDescent="0.25">
      <c r="B6958" s="105" t="s">
        <v>340</v>
      </c>
      <c r="C6958" s="105" t="s">
        <v>341</v>
      </c>
      <c r="D6958" s="106">
        <v>45589800</v>
      </c>
      <c r="E6958" s="106">
        <v>0</v>
      </c>
      <c r="M6958" t="b">
        <f t="shared" si="545"/>
        <v>1</v>
      </c>
      <c r="N6958" t="b">
        <f t="shared" si="546"/>
        <v>1</v>
      </c>
      <c r="O6958" t="b">
        <f t="shared" si="547"/>
        <v>1</v>
      </c>
      <c r="P6958" t="b">
        <f t="shared" si="547"/>
        <v>1</v>
      </c>
      <c r="Q6958" t="b">
        <f t="shared" si="548"/>
        <v>1</v>
      </c>
      <c r="R6958" t="b">
        <f t="shared" si="549"/>
        <v>1</v>
      </c>
      <c r="U6958" s="105" t="s">
        <v>340</v>
      </c>
      <c r="V6958" s="105" t="s">
        <v>341</v>
      </c>
      <c r="W6958" s="106">
        <v>45589800</v>
      </c>
      <c r="X6958" s="106">
        <v>0</v>
      </c>
    </row>
    <row r="6959" spans="2:24" x14ac:dyDescent="0.25">
      <c r="B6959" s="105" t="s">
        <v>392</v>
      </c>
      <c r="C6959" s="105" t="s">
        <v>341</v>
      </c>
      <c r="D6959" s="106">
        <v>13065000</v>
      </c>
      <c r="E6959" s="106">
        <v>0</v>
      </c>
      <c r="M6959" t="b">
        <f t="shared" si="545"/>
        <v>1</v>
      </c>
      <c r="N6959" t="b">
        <f t="shared" si="546"/>
        <v>1</v>
      </c>
      <c r="O6959" t="b">
        <f t="shared" si="547"/>
        <v>1</v>
      </c>
      <c r="P6959" t="b">
        <f t="shared" si="547"/>
        <v>1</v>
      </c>
      <c r="Q6959" t="b">
        <f t="shared" si="548"/>
        <v>1</v>
      </c>
      <c r="R6959" t="b">
        <f t="shared" si="549"/>
        <v>1</v>
      </c>
      <c r="U6959" s="105" t="s">
        <v>392</v>
      </c>
      <c r="V6959" s="105" t="s">
        <v>341</v>
      </c>
      <c r="W6959" s="106">
        <v>13065000</v>
      </c>
      <c r="X6959" s="106">
        <v>0</v>
      </c>
    </row>
    <row r="6960" spans="2:24" x14ac:dyDescent="0.25">
      <c r="B6960" s="105" t="s">
        <v>342</v>
      </c>
      <c r="C6960" s="105" t="s">
        <v>343</v>
      </c>
      <c r="D6960" s="106">
        <v>32524800</v>
      </c>
      <c r="E6960" s="106">
        <v>0</v>
      </c>
      <c r="M6960" t="b">
        <f t="shared" si="545"/>
        <v>1</v>
      </c>
      <c r="N6960" t="b">
        <f t="shared" si="546"/>
        <v>1</v>
      </c>
      <c r="O6960" t="b">
        <f t="shared" si="547"/>
        <v>1</v>
      </c>
      <c r="P6960" t="b">
        <f t="shared" si="547"/>
        <v>1</v>
      </c>
      <c r="Q6960" t="b">
        <f t="shared" si="548"/>
        <v>1</v>
      </c>
      <c r="R6960" t="b">
        <f t="shared" si="549"/>
        <v>1</v>
      </c>
      <c r="U6960" s="105" t="s">
        <v>342</v>
      </c>
      <c r="V6960" s="105" t="s">
        <v>343</v>
      </c>
      <c r="W6960" s="106">
        <v>32524800</v>
      </c>
      <c r="X6960" s="106">
        <v>0</v>
      </c>
    </row>
    <row r="6961" spans="2:26" x14ac:dyDescent="0.25">
      <c r="B6961" s="105" t="s">
        <v>676</v>
      </c>
      <c r="C6961" s="105" t="s">
        <v>677</v>
      </c>
      <c r="D6961" s="106">
        <v>7000000</v>
      </c>
      <c r="E6961" s="106">
        <v>0</v>
      </c>
      <c r="M6961" t="b">
        <f t="shared" si="545"/>
        <v>1</v>
      </c>
      <c r="N6961" t="b">
        <f t="shared" si="546"/>
        <v>1</v>
      </c>
      <c r="O6961" t="b">
        <f t="shared" si="547"/>
        <v>1</v>
      </c>
      <c r="P6961" t="b">
        <f t="shared" si="547"/>
        <v>1</v>
      </c>
      <c r="Q6961" t="b">
        <f t="shared" si="548"/>
        <v>1</v>
      </c>
      <c r="R6961" t="b">
        <f t="shared" si="549"/>
        <v>1</v>
      </c>
      <c r="U6961" s="105" t="s">
        <v>676</v>
      </c>
      <c r="V6961" s="105" t="s">
        <v>677</v>
      </c>
      <c r="W6961" s="106">
        <v>7000000</v>
      </c>
      <c r="X6961" s="106">
        <v>0</v>
      </c>
    </row>
    <row r="6962" spans="2:26" x14ac:dyDescent="0.25">
      <c r="B6962" s="105" t="s">
        <v>678</v>
      </c>
      <c r="C6962" s="105" t="s">
        <v>679</v>
      </c>
      <c r="D6962" s="106">
        <v>7000000</v>
      </c>
      <c r="E6962" s="106">
        <v>0</v>
      </c>
      <c r="M6962" t="b">
        <f t="shared" si="545"/>
        <v>1</v>
      </c>
      <c r="N6962" t="b">
        <f t="shared" si="546"/>
        <v>1</v>
      </c>
      <c r="O6962" t="b">
        <f t="shared" si="547"/>
        <v>1</v>
      </c>
      <c r="P6962" t="b">
        <f t="shared" si="547"/>
        <v>1</v>
      </c>
      <c r="Q6962" t="b">
        <f t="shared" si="548"/>
        <v>1</v>
      </c>
      <c r="R6962" t="b">
        <f t="shared" si="549"/>
        <v>1</v>
      </c>
      <c r="U6962" s="105" t="s">
        <v>678</v>
      </c>
      <c r="V6962" s="105" t="s">
        <v>679</v>
      </c>
      <c r="W6962" s="106">
        <v>7000000</v>
      </c>
      <c r="X6962" s="106">
        <v>0</v>
      </c>
    </row>
    <row r="6963" spans="2:26" x14ac:dyDescent="0.25">
      <c r="B6963" s="105" t="s">
        <v>680</v>
      </c>
      <c r="C6963" s="105" t="s">
        <v>679</v>
      </c>
      <c r="D6963" s="106">
        <v>7000000</v>
      </c>
      <c r="E6963" s="106">
        <v>0</v>
      </c>
      <c r="M6963" t="b">
        <f t="shared" si="545"/>
        <v>1</v>
      </c>
      <c r="N6963" t="b">
        <f t="shared" si="546"/>
        <v>1</v>
      </c>
      <c r="O6963" t="b">
        <f t="shared" si="547"/>
        <v>1</v>
      </c>
      <c r="P6963" t="b">
        <f t="shared" si="547"/>
        <v>1</v>
      </c>
      <c r="Q6963" t="b">
        <f t="shared" si="548"/>
        <v>1</v>
      </c>
      <c r="R6963" t="b">
        <f t="shared" si="549"/>
        <v>1</v>
      </c>
      <c r="U6963" s="105" t="s">
        <v>680</v>
      </c>
      <c r="V6963" s="105" t="s">
        <v>679</v>
      </c>
      <c r="W6963" s="106">
        <v>7000000</v>
      </c>
      <c r="X6963" s="106">
        <v>0</v>
      </c>
    </row>
    <row r="6964" spans="2:26" x14ac:dyDescent="0.25">
      <c r="B6964" t="s">
        <v>359</v>
      </c>
      <c r="C6964" s="106">
        <v>1750147800</v>
      </c>
      <c r="D6964" s="106">
        <v>0</v>
      </c>
      <c r="M6964" t="b">
        <f t="shared" si="545"/>
        <v>1</v>
      </c>
      <c r="N6964" t="b">
        <f t="shared" si="546"/>
        <v>1</v>
      </c>
      <c r="O6964" t="b">
        <f t="shared" si="547"/>
        <v>1</v>
      </c>
      <c r="P6964" t="b">
        <f t="shared" si="547"/>
        <v>1</v>
      </c>
      <c r="Q6964" t="b">
        <f t="shared" si="548"/>
        <v>1</v>
      </c>
      <c r="R6964" t="b">
        <f t="shared" si="549"/>
        <v>1</v>
      </c>
      <c r="U6964" t="s">
        <v>359</v>
      </c>
      <c r="V6964" s="106">
        <v>1750147800</v>
      </c>
      <c r="W6964" s="106">
        <v>0</v>
      </c>
    </row>
    <row r="6965" spans="2:26" x14ac:dyDescent="0.25">
      <c r="B6965" t="s">
        <v>330</v>
      </c>
      <c r="C6965" t="s">
        <v>331</v>
      </c>
      <c r="D6965" s="105" t="s">
        <v>962</v>
      </c>
      <c r="E6965" t="s">
        <v>333</v>
      </c>
      <c r="F6965" t="s">
        <v>331</v>
      </c>
      <c r="G6965" s="105" t="s">
        <v>963</v>
      </c>
      <c r="M6965" t="b">
        <f t="shared" si="545"/>
        <v>1</v>
      </c>
      <c r="N6965" t="b">
        <f t="shared" si="546"/>
        <v>1</v>
      </c>
      <c r="O6965" t="b">
        <f t="shared" si="547"/>
        <v>1</v>
      </c>
      <c r="P6965" t="b">
        <f t="shared" si="547"/>
        <v>1</v>
      </c>
      <c r="Q6965" t="b">
        <f t="shared" si="548"/>
        <v>1</v>
      </c>
      <c r="R6965" t="b">
        <f t="shared" si="549"/>
        <v>1</v>
      </c>
      <c r="U6965" t="s">
        <v>330</v>
      </c>
      <c r="V6965" t="s">
        <v>331</v>
      </c>
      <c r="W6965" s="105" t="s">
        <v>962</v>
      </c>
      <c r="X6965" t="s">
        <v>333</v>
      </c>
      <c r="Y6965" t="s">
        <v>331</v>
      </c>
      <c r="Z6965" s="105" t="s">
        <v>963</v>
      </c>
    </row>
    <row r="6966" spans="2:26" x14ac:dyDescent="0.25">
      <c r="B6966" t="s">
        <v>335</v>
      </c>
      <c r="C6966" t="s">
        <v>3</v>
      </c>
      <c r="D6966" t="s">
        <v>336</v>
      </c>
      <c r="E6966" t="s">
        <v>337</v>
      </c>
      <c r="M6966" t="b">
        <f t="shared" si="545"/>
        <v>1</v>
      </c>
      <c r="N6966" t="b">
        <f t="shared" si="546"/>
        <v>1</v>
      </c>
      <c r="O6966" t="b">
        <f t="shared" si="547"/>
        <v>1</v>
      </c>
      <c r="P6966" t="b">
        <f t="shared" si="547"/>
        <v>1</v>
      </c>
      <c r="Q6966" t="b">
        <f t="shared" si="548"/>
        <v>1</v>
      </c>
      <c r="R6966" t="b">
        <f t="shared" si="549"/>
        <v>1</v>
      </c>
      <c r="U6966" t="s">
        <v>335</v>
      </c>
      <c r="V6966" t="s">
        <v>3</v>
      </c>
      <c r="W6966" t="s">
        <v>336</v>
      </c>
      <c r="X6966" t="s">
        <v>337</v>
      </c>
    </row>
    <row r="6967" spans="2:26" x14ac:dyDescent="0.25">
      <c r="B6967" s="105" t="s">
        <v>418</v>
      </c>
      <c r="C6967" s="105" t="s">
        <v>419</v>
      </c>
      <c r="D6967" s="106">
        <v>167300000</v>
      </c>
      <c r="E6967" s="106">
        <v>0</v>
      </c>
      <c r="M6967" t="b">
        <f t="shared" si="545"/>
        <v>1</v>
      </c>
      <c r="N6967" t="b">
        <f t="shared" si="546"/>
        <v>1</v>
      </c>
      <c r="O6967" t="b">
        <f t="shared" si="547"/>
        <v>1</v>
      </c>
      <c r="P6967" t="b">
        <f t="shared" si="547"/>
        <v>1</v>
      </c>
      <c r="Q6967" t="b">
        <f t="shared" si="548"/>
        <v>1</v>
      </c>
      <c r="R6967" t="b">
        <f t="shared" si="549"/>
        <v>1</v>
      </c>
      <c r="U6967" s="105" t="s">
        <v>418</v>
      </c>
      <c r="V6967" s="105" t="s">
        <v>419</v>
      </c>
      <c r="W6967" s="106">
        <v>167300000</v>
      </c>
      <c r="X6967" s="106">
        <v>0</v>
      </c>
    </row>
    <row r="6968" spans="2:26" x14ac:dyDescent="0.25">
      <c r="B6968" s="105" t="s">
        <v>420</v>
      </c>
      <c r="C6968" s="105" t="s">
        <v>421</v>
      </c>
      <c r="D6968" s="106">
        <v>167300000</v>
      </c>
      <c r="E6968" s="106">
        <v>0</v>
      </c>
      <c r="M6968" t="b">
        <f t="shared" si="545"/>
        <v>1</v>
      </c>
      <c r="N6968" t="b">
        <f t="shared" si="546"/>
        <v>1</v>
      </c>
      <c r="O6968" t="b">
        <f t="shared" si="547"/>
        <v>1</v>
      </c>
      <c r="P6968" t="b">
        <f t="shared" si="547"/>
        <v>1</v>
      </c>
      <c r="Q6968" t="b">
        <f t="shared" si="548"/>
        <v>1</v>
      </c>
      <c r="R6968" t="b">
        <f t="shared" si="549"/>
        <v>1</v>
      </c>
      <c r="U6968" s="105" t="s">
        <v>420</v>
      </c>
      <c r="V6968" s="105" t="s">
        <v>421</v>
      </c>
      <c r="W6968" s="106">
        <v>167300000</v>
      </c>
      <c r="X6968" s="106">
        <v>0</v>
      </c>
    </row>
    <row r="6969" spans="2:26" x14ac:dyDescent="0.25">
      <c r="B6969" s="105" t="s">
        <v>422</v>
      </c>
      <c r="C6969" s="105" t="s">
        <v>421</v>
      </c>
      <c r="D6969" s="106">
        <v>120700000</v>
      </c>
      <c r="E6969" s="106">
        <v>0</v>
      </c>
      <c r="M6969" t="b">
        <f t="shared" si="545"/>
        <v>1</v>
      </c>
      <c r="N6969" t="b">
        <f t="shared" si="546"/>
        <v>1</v>
      </c>
      <c r="O6969" t="b">
        <f t="shared" si="547"/>
        <v>1</v>
      </c>
      <c r="P6969" t="b">
        <f t="shared" si="547"/>
        <v>1</v>
      </c>
      <c r="Q6969" t="b">
        <f t="shared" si="548"/>
        <v>1</v>
      </c>
      <c r="R6969" t="b">
        <f t="shared" si="549"/>
        <v>1</v>
      </c>
      <c r="U6969" s="105" t="s">
        <v>422</v>
      </c>
      <c r="V6969" s="105" t="s">
        <v>421</v>
      </c>
      <c r="W6969" s="106">
        <v>120700000</v>
      </c>
      <c r="X6969" s="106">
        <v>0</v>
      </c>
    </row>
    <row r="6970" spans="2:26" x14ac:dyDescent="0.25">
      <c r="B6970" s="105" t="s">
        <v>759</v>
      </c>
      <c r="C6970" s="105" t="s">
        <v>1584</v>
      </c>
      <c r="D6970" s="106">
        <v>28000000</v>
      </c>
      <c r="E6970" s="106">
        <v>0</v>
      </c>
      <c r="M6970" t="b">
        <f t="shared" si="545"/>
        <v>1</v>
      </c>
      <c r="N6970" t="b">
        <f t="shared" si="546"/>
        <v>1</v>
      </c>
      <c r="O6970" t="b">
        <f t="shared" si="547"/>
        <v>1</v>
      </c>
      <c r="P6970" t="b">
        <f t="shared" si="547"/>
        <v>1</v>
      </c>
      <c r="Q6970" t="b">
        <f t="shared" si="548"/>
        <v>1</v>
      </c>
      <c r="R6970" t="b">
        <f t="shared" si="549"/>
        <v>1</v>
      </c>
      <c r="U6970" s="105" t="s">
        <v>759</v>
      </c>
      <c r="V6970" s="105" t="s">
        <v>1584</v>
      </c>
      <c r="W6970" s="106">
        <v>28000000</v>
      </c>
      <c r="X6970" s="106">
        <v>0</v>
      </c>
    </row>
    <row r="6971" spans="2:26" x14ac:dyDescent="0.25">
      <c r="B6971" s="105" t="s">
        <v>762</v>
      </c>
      <c r="C6971" s="105" t="s">
        <v>1587</v>
      </c>
      <c r="D6971" s="106">
        <v>6100000</v>
      </c>
      <c r="E6971" s="106">
        <v>0</v>
      </c>
      <c r="M6971" t="b">
        <f t="shared" si="545"/>
        <v>1</v>
      </c>
      <c r="N6971" t="b">
        <f t="shared" si="546"/>
        <v>1</v>
      </c>
      <c r="O6971" t="b">
        <f t="shared" si="547"/>
        <v>1</v>
      </c>
      <c r="P6971" t="b">
        <f t="shared" si="547"/>
        <v>1</v>
      </c>
      <c r="Q6971" t="b">
        <f t="shared" si="548"/>
        <v>1</v>
      </c>
      <c r="R6971" t="b">
        <f t="shared" si="549"/>
        <v>1</v>
      </c>
      <c r="U6971" s="105" t="s">
        <v>762</v>
      </c>
      <c r="V6971" s="105" t="s">
        <v>1587</v>
      </c>
      <c r="W6971" s="106">
        <v>6100000</v>
      </c>
      <c r="X6971" s="106">
        <v>0</v>
      </c>
    </row>
    <row r="6972" spans="2:26" x14ac:dyDescent="0.25">
      <c r="B6972" s="105" t="s">
        <v>765</v>
      </c>
      <c r="C6972" s="105" t="s">
        <v>1590</v>
      </c>
      <c r="D6972" s="106">
        <v>5000000</v>
      </c>
      <c r="E6972" s="106">
        <v>0</v>
      </c>
      <c r="M6972" t="b">
        <f t="shared" si="545"/>
        <v>1</v>
      </c>
      <c r="N6972" t="b">
        <f t="shared" si="546"/>
        <v>1</v>
      </c>
      <c r="O6972" t="b">
        <f t="shared" si="547"/>
        <v>1</v>
      </c>
      <c r="P6972" t="b">
        <f t="shared" si="547"/>
        <v>1</v>
      </c>
      <c r="Q6972" t="b">
        <f t="shared" si="548"/>
        <v>1</v>
      </c>
      <c r="R6972" t="b">
        <f t="shared" si="549"/>
        <v>1</v>
      </c>
      <c r="U6972" s="105" t="s">
        <v>765</v>
      </c>
      <c r="V6972" s="105" t="s">
        <v>1590</v>
      </c>
      <c r="W6972" s="106">
        <v>5000000</v>
      </c>
      <c r="X6972" s="106">
        <v>0</v>
      </c>
    </row>
    <row r="6973" spans="2:26" x14ac:dyDescent="0.25">
      <c r="B6973" s="105" t="s">
        <v>766</v>
      </c>
      <c r="C6973" s="105" t="s">
        <v>1591</v>
      </c>
      <c r="D6973" s="106">
        <v>7500000</v>
      </c>
      <c r="E6973" s="106">
        <v>0</v>
      </c>
      <c r="M6973" t="b">
        <f t="shared" si="545"/>
        <v>1</v>
      </c>
      <c r="N6973" t="b">
        <f t="shared" si="546"/>
        <v>1</v>
      </c>
      <c r="O6973" t="b">
        <f t="shared" si="547"/>
        <v>1</v>
      </c>
      <c r="P6973" t="b">
        <f t="shared" si="547"/>
        <v>1</v>
      </c>
      <c r="Q6973" t="b">
        <f t="shared" si="548"/>
        <v>1</v>
      </c>
      <c r="R6973" t="b">
        <f t="shared" si="549"/>
        <v>1</v>
      </c>
      <c r="U6973" s="105" t="s">
        <v>766</v>
      </c>
      <c r="V6973" s="105" t="s">
        <v>1591</v>
      </c>
      <c r="W6973" s="106">
        <v>7500000</v>
      </c>
      <c r="X6973" s="106">
        <v>0</v>
      </c>
    </row>
    <row r="6974" spans="2:26" x14ac:dyDescent="0.25">
      <c r="B6974" s="105" t="s">
        <v>403</v>
      </c>
      <c r="C6974" s="105" t="s">
        <v>404</v>
      </c>
      <c r="D6974" s="106">
        <v>32400000</v>
      </c>
      <c r="E6974" s="106">
        <v>0</v>
      </c>
      <c r="M6974" t="b">
        <f t="shared" si="545"/>
        <v>1</v>
      </c>
      <c r="N6974" t="b">
        <f t="shared" si="546"/>
        <v>1</v>
      </c>
      <c r="O6974" t="b">
        <f t="shared" si="547"/>
        <v>1</v>
      </c>
      <c r="P6974" t="b">
        <f t="shared" si="547"/>
        <v>1</v>
      </c>
      <c r="Q6974" t="b">
        <f t="shared" si="548"/>
        <v>1</v>
      </c>
      <c r="R6974" t="b">
        <f t="shared" si="549"/>
        <v>1</v>
      </c>
      <c r="U6974" s="105" t="s">
        <v>403</v>
      </c>
      <c r="V6974" s="105" t="s">
        <v>404</v>
      </c>
      <c r="W6974" s="106">
        <v>32400000</v>
      </c>
      <c r="X6974" s="106">
        <v>0</v>
      </c>
    </row>
    <row r="6975" spans="2:26" x14ac:dyDescent="0.25">
      <c r="B6975" s="105" t="s">
        <v>405</v>
      </c>
      <c r="C6975" s="105" t="s">
        <v>406</v>
      </c>
      <c r="D6975" s="106">
        <v>32400000</v>
      </c>
      <c r="E6975" s="106">
        <v>0</v>
      </c>
      <c r="M6975" t="b">
        <f t="shared" si="545"/>
        <v>1</v>
      </c>
      <c r="N6975" t="b">
        <f t="shared" si="546"/>
        <v>1</v>
      </c>
      <c r="O6975" t="b">
        <f t="shared" si="547"/>
        <v>1</v>
      </c>
      <c r="P6975" t="b">
        <f t="shared" si="547"/>
        <v>1</v>
      </c>
      <c r="Q6975" t="b">
        <f t="shared" si="548"/>
        <v>1</v>
      </c>
      <c r="R6975" t="b">
        <f t="shared" si="549"/>
        <v>1</v>
      </c>
      <c r="U6975" s="105" t="s">
        <v>405</v>
      </c>
      <c r="V6975" s="105" t="s">
        <v>406</v>
      </c>
      <c r="W6975" s="106">
        <v>32400000</v>
      </c>
      <c r="X6975" s="106">
        <v>0</v>
      </c>
    </row>
    <row r="6976" spans="2:26" x14ac:dyDescent="0.25">
      <c r="B6976" s="105" t="s">
        <v>603</v>
      </c>
      <c r="C6976" s="105" t="s">
        <v>406</v>
      </c>
      <c r="D6976" s="106">
        <v>32400000</v>
      </c>
      <c r="E6976" s="106">
        <v>0</v>
      </c>
      <c r="M6976" t="b">
        <f t="shared" si="545"/>
        <v>1</v>
      </c>
      <c r="N6976" t="b">
        <f t="shared" si="546"/>
        <v>1</v>
      </c>
      <c r="O6976" t="b">
        <f t="shared" si="547"/>
        <v>1</v>
      </c>
      <c r="P6976" t="b">
        <f t="shared" si="547"/>
        <v>1</v>
      </c>
      <c r="Q6976" t="b">
        <f t="shared" si="548"/>
        <v>1</v>
      </c>
      <c r="R6976" t="b">
        <f t="shared" si="549"/>
        <v>1</v>
      </c>
      <c r="U6976" s="105" t="s">
        <v>603</v>
      </c>
      <c r="V6976" s="105" t="s">
        <v>406</v>
      </c>
      <c r="W6976" s="106">
        <v>32400000</v>
      </c>
      <c r="X6976" s="106">
        <v>0</v>
      </c>
    </row>
    <row r="6977" spans="2:24" x14ac:dyDescent="0.25">
      <c r="B6977" s="105" t="s">
        <v>567</v>
      </c>
      <c r="C6977" s="105" t="s">
        <v>568</v>
      </c>
      <c r="D6977" s="106">
        <v>5500000</v>
      </c>
      <c r="E6977" s="106">
        <v>0</v>
      </c>
      <c r="M6977" t="b">
        <f t="shared" si="545"/>
        <v>1</v>
      </c>
      <c r="N6977" t="b">
        <f t="shared" si="546"/>
        <v>1</v>
      </c>
      <c r="O6977" t="b">
        <f t="shared" si="547"/>
        <v>1</v>
      </c>
      <c r="P6977" t="b">
        <f t="shared" si="547"/>
        <v>1</v>
      </c>
      <c r="Q6977" t="b">
        <f t="shared" si="548"/>
        <v>1</v>
      </c>
      <c r="R6977" t="b">
        <f t="shared" si="549"/>
        <v>1</v>
      </c>
      <c r="U6977" s="105" t="s">
        <v>567</v>
      </c>
      <c r="V6977" s="105" t="s">
        <v>568</v>
      </c>
      <c r="W6977" s="106">
        <v>5500000</v>
      </c>
      <c r="X6977" s="106">
        <v>0</v>
      </c>
    </row>
    <row r="6978" spans="2:24" x14ac:dyDescent="0.25">
      <c r="B6978" s="105" t="s">
        <v>609</v>
      </c>
      <c r="C6978" s="105" t="s">
        <v>610</v>
      </c>
      <c r="D6978" s="106">
        <v>2000000</v>
      </c>
      <c r="E6978" s="106">
        <v>0</v>
      </c>
      <c r="M6978" t="b">
        <f t="shared" si="545"/>
        <v>1</v>
      </c>
      <c r="N6978" t="b">
        <f t="shared" si="546"/>
        <v>1</v>
      </c>
      <c r="O6978" t="b">
        <f t="shared" si="547"/>
        <v>1</v>
      </c>
      <c r="P6978" t="b">
        <f t="shared" si="547"/>
        <v>1</v>
      </c>
      <c r="Q6978" t="b">
        <f t="shared" si="548"/>
        <v>1</v>
      </c>
      <c r="R6978" t="b">
        <f t="shared" si="549"/>
        <v>1</v>
      </c>
      <c r="U6978" s="105" t="s">
        <v>609</v>
      </c>
      <c r="V6978" s="105" t="s">
        <v>610</v>
      </c>
      <c r="W6978" s="106">
        <v>2000000</v>
      </c>
      <c r="X6978" s="106">
        <v>0</v>
      </c>
    </row>
    <row r="6979" spans="2:24" x14ac:dyDescent="0.25">
      <c r="B6979" s="105" t="s">
        <v>611</v>
      </c>
      <c r="C6979" s="105" t="s">
        <v>610</v>
      </c>
      <c r="D6979" s="106">
        <v>2000000</v>
      </c>
      <c r="E6979" s="106">
        <v>0</v>
      </c>
      <c r="M6979" t="b">
        <f t="shared" si="545"/>
        <v>1</v>
      </c>
      <c r="N6979" t="b">
        <f t="shared" si="546"/>
        <v>1</v>
      </c>
      <c r="O6979" t="b">
        <f t="shared" si="547"/>
        <v>1</v>
      </c>
      <c r="P6979" t="b">
        <f t="shared" si="547"/>
        <v>1</v>
      </c>
      <c r="Q6979" t="b">
        <f t="shared" si="548"/>
        <v>1</v>
      </c>
      <c r="R6979" t="b">
        <f t="shared" si="549"/>
        <v>1</v>
      </c>
      <c r="U6979" s="105" t="s">
        <v>611</v>
      </c>
      <c r="V6979" s="105" t="s">
        <v>610</v>
      </c>
      <c r="W6979" s="106">
        <v>2000000</v>
      </c>
      <c r="X6979" s="106">
        <v>0</v>
      </c>
    </row>
    <row r="6980" spans="2:24" x14ac:dyDescent="0.25">
      <c r="B6980" s="105" t="s">
        <v>612</v>
      </c>
      <c r="C6980" s="105" t="s">
        <v>613</v>
      </c>
      <c r="D6980" s="106">
        <v>2000000</v>
      </c>
      <c r="E6980" s="106">
        <v>0</v>
      </c>
      <c r="M6980" t="b">
        <f t="shared" si="545"/>
        <v>1</v>
      </c>
      <c r="N6980" t="b">
        <f t="shared" si="546"/>
        <v>1</v>
      </c>
      <c r="O6980" t="b">
        <f t="shared" si="547"/>
        <v>1</v>
      </c>
      <c r="P6980" t="b">
        <f t="shared" si="547"/>
        <v>1</v>
      </c>
      <c r="Q6980" t="b">
        <f t="shared" si="548"/>
        <v>1</v>
      </c>
      <c r="R6980" t="b">
        <f t="shared" si="549"/>
        <v>1</v>
      </c>
      <c r="U6980" s="105" t="s">
        <v>612</v>
      </c>
      <c r="V6980" s="105" t="s">
        <v>613</v>
      </c>
      <c r="W6980" s="106">
        <v>2000000</v>
      </c>
      <c r="X6980" s="106">
        <v>0</v>
      </c>
    </row>
    <row r="6981" spans="2:24" x14ac:dyDescent="0.25">
      <c r="B6981" s="105" t="s">
        <v>614</v>
      </c>
      <c r="C6981" s="105" t="s">
        <v>613</v>
      </c>
      <c r="D6981" s="106">
        <v>2000000</v>
      </c>
      <c r="E6981" s="106">
        <v>0</v>
      </c>
      <c r="M6981" t="b">
        <f t="shared" si="545"/>
        <v>1</v>
      </c>
      <c r="N6981" t="b">
        <f t="shared" si="546"/>
        <v>1</v>
      </c>
      <c r="O6981" t="b">
        <f t="shared" si="547"/>
        <v>1</v>
      </c>
      <c r="P6981" t="b">
        <f t="shared" si="547"/>
        <v>1</v>
      </c>
      <c r="Q6981" t="b">
        <f t="shared" si="548"/>
        <v>1</v>
      </c>
      <c r="R6981" t="b">
        <f t="shared" si="549"/>
        <v>1</v>
      </c>
      <c r="U6981" s="105" t="s">
        <v>614</v>
      </c>
      <c r="V6981" s="105" t="s">
        <v>613</v>
      </c>
      <c r="W6981" s="106">
        <v>2000000</v>
      </c>
      <c r="X6981" s="106">
        <v>0</v>
      </c>
    </row>
    <row r="6982" spans="2:24" x14ac:dyDescent="0.25">
      <c r="B6982" s="105" t="s">
        <v>569</v>
      </c>
      <c r="C6982" s="105" t="s">
        <v>570</v>
      </c>
      <c r="D6982" s="106">
        <v>1500000</v>
      </c>
      <c r="E6982" s="106">
        <v>0</v>
      </c>
      <c r="M6982" t="b">
        <f t="shared" si="545"/>
        <v>1</v>
      </c>
      <c r="N6982" t="b">
        <f t="shared" si="546"/>
        <v>1</v>
      </c>
      <c r="O6982" t="b">
        <f t="shared" si="547"/>
        <v>1</v>
      </c>
      <c r="P6982" t="b">
        <f t="shared" si="547"/>
        <v>1</v>
      </c>
      <c r="Q6982" t="b">
        <f t="shared" si="548"/>
        <v>1</v>
      </c>
      <c r="R6982" t="b">
        <f t="shared" si="549"/>
        <v>1</v>
      </c>
      <c r="U6982" s="105" t="s">
        <v>569</v>
      </c>
      <c r="V6982" s="105" t="s">
        <v>570</v>
      </c>
      <c r="W6982" s="106">
        <v>1500000</v>
      </c>
      <c r="X6982" s="106">
        <v>0</v>
      </c>
    </row>
    <row r="6983" spans="2:24" x14ac:dyDescent="0.25">
      <c r="B6983" s="105" t="s">
        <v>571</v>
      </c>
      <c r="C6983" s="105" t="s">
        <v>570</v>
      </c>
      <c r="D6983" s="106">
        <v>1500000</v>
      </c>
      <c r="E6983" s="106">
        <v>0</v>
      </c>
      <c r="M6983" t="b">
        <f t="shared" si="545"/>
        <v>1</v>
      </c>
      <c r="N6983" t="b">
        <f t="shared" si="546"/>
        <v>1</v>
      </c>
      <c r="O6983" t="b">
        <f t="shared" si="547"/>
        <v>1</v>
      </c>
      <c r="P6983" t="b">
        <f t="shared" si="547"/>
        <v>1</v>
      </c>
      <c r="Q6983" t="b">
        <f t="shared" si="548"/>
        <v>1</v>
      </c>
      <c r="R6983" t="b">
        <f t="shared" si="549"/>
        <v>1</v>
      </c>
      <c r="U6983" s="105" t="s">
        <v>571</v>
      </c>
      <c r="V6983" s="105" t="s">
        <v>570</v>
      </c>
      <c r="W6983" s="106">
        <v>1500000</v>
      </c>
      <c r="X6983" s="106">
        <v>0</v>
      </c>
    </row>
    <row r="6984" spans="2:24" x14ac:dyDescent="0.25">
      <c r="B6984" s="105" t="s">
        <v>429</v>
      </c>
      <c r="C6984" s="105" t="s">
        <v>430</v>
      </c>
      <c r="D6984" s="106">
        <v>9500000</v>
      </c>
      <c r="E6984" s="106">
        <v>0</v>
      </c>
      <c r="M6984" t="b">
        <f t="shared" si="545"/>
        <v>1</v>
      </c>
      <c r="N6984" t="b">
        <f t="shared" si="546"/>
        <v>1</v>
      </c>
      <c r="O6984" t="b">
        <f t="shared" si="547"/>
        <v>1</v>
      </c>
      <c r="P6984" t="b">
        <f t="shared" si="547"/>
        <v>1</v>
      </c>
      <c r="Q6984" t="b">
        <f t="shared" si="548"/>
        <v>1</v>
      </c>
      <c r="R6984" t="b">
        <f t="shared" si="549"/>
        <v>1</v>
      </c>
      <c r="U6984" s="105" t="s">
        <v>429</v>
      </c>
      <c r="V6984" s="105" t="s">
        <v>430</v>
      </c>
      <c r="W6984" s="106">
        <v>9500000</v>
      </c>
      <c r="X6984" s="106">
        <v>0</v>
      </c>
    </row>
    <row r="6985" spans="2:24" x14ac:dyDescent="0.25">
      <c r="B6985" s="105" t="s">
        <v>431</v>
      </c>
      <c r="C6985" s="105" t="s">
        <v>432</v>
      </c>
      <c r="D6985" s="106">
        <v>9500000</v>
      </c>
      <c r="E6985" s="106">
        <v>0</v>
      </c>
      <c r="M6985" t="b">
        <f t="shared" si="545"/>
        <v>1</v>
      </c>
      <c r="N6985" t="b">
        <f t="shared" si="546"/>
        <v>1</v>
      </c>
      <c r="O6985" t="b">
        <f t="shared" si="547"/>
        <v>1</v>
      </c>
      <c r="P6985" t="b">
        <f t="shared" si="547"/>
        <v>1</v>
      </c>
      <c r="Q6985" t="b">
        <f t="shared" si="548"/>
        <v>1</v>
      </c>
      <c r="R6985" t="b">
        <f t="shared" si="549"/>
        <v>1</v>
      </c>
      <c r="U6985" s="105" t="s">
        <v>431</v>
      </c>
      <c r="V6985" s="105" t="s">
        <v>432</v>
      </c>
      <c r="W6985" s="106">
        <v>9500000</v>
      </c>
      <c r="X6985" s="106">
        <v>0</v>
      </c>
    </row>
    <row r="6986" spans="2:24" x14ac:dyDescent="0.25">
      <c r="B6986" s="105" t="s">
        <v>433</v>
      </c>
      <c r="C6986" s="105" t="s">
        <v>432</v>
      </c>
      <c r="D6986" s="106">
        <v>9500000</v>
      </c>
      <c r="E6986" s="106">
        <v>0</v>
      </c>
      <c r="M6986" t="b">
        <f t="shared" si="545"/>
        <v>1</v>
      </c>
      <c r="N6986" t="b">
        <f t="shared" si="546"/>
        <v>1</v>
      </c>
      <c r="O6986" t="b">
        <f t="shared" si="547"/>
        <v>1</v>
      </c>
      <c r="P6986" t="b">
        <f t="shared" si="547"/>
        <v>1</v>
      </c>
      <c r="Q6986" t="b">
        <f t="shared" si="548"/>
        <v>1</v>
      </c>
      <c r="R6986" t="b">
        <f t="shared" si="549"/>
        <v>1</v>
      </c>
      <c r="U6986" s="105" t="s">
        <v>433</v>
      </c>
      <c r="V6986" s="105" t="s">
        <v>432</v>
      </c>
      <c r="W6986" s="106">
        <v>9500000</v>
      </c>
      <c r="X6986" s="106">
        <v>0</v>
      </c>
    </row>
    <row r="6987" spans="2:24" x14ac:dyDescent="0.25">
      <c r="B6987" s="105" t="s">
        <v>434</v>
      </c>
      <c r="C6987" s="105" t="s">
        <v>435</v>
      </c>
      <c r="D6987" s="106">
        <v>5500000</v>
      </c>
      <c r="E6987" s="106">
        <v>0</v>
      </c>
      <c r="M6987" t="b">
        <f t="shared" si="545"/>
        <v>1</v>
      </c>
      <c r="N6987" t="b">
        <f t="shared" si="546"/>
        <v>1</v>
      </c>
      <c r="O6987" t="b">
        <f t="shared" si="547"/>
        <v>1</v>
      </c>
      <c r="P6987" t="b">
        <f t="shared" si="547"/>
        <v>1</v>
      </c>
      <c r="Q6987" t="b">
        <f t="shared" si="548"/>
        <v>1</v>
      </c>
      <c r="R6987" t="b">
        <f t="shared" si="549"/>
        <v>1</v>
      </c>
      <c r="U6987" s="105" t="s">
        <v>434</v>
      </c>
      <c r="V6987" s="105" t="s">
        <v>435</v>
      </c>
      <c r="W6987" s="106">
        <v>5500000</v>
      </c>
      <c r="X6987" s="106">
        <v>0</v>
      </c>
    </row>
    <row r="6988" spans="2:24" x14ac:dyDescent="0.25">
      <c r="B6988" s="105" t="s">
        <v>436</v>
      </c>
      <c r="C6988" s="105" t="s">
        <v>437</v>
      </c>
      <c r="D6988" s="106">
        <v>5500000</v>
      </c>
      <c r="E6988" s="106">
        <v>0</v>
      </c>
      <c r="M6988" t="b">
        <f t="shared" si="545"/>
        <v>1</v>
      </c>
      <c r="N6988" t="b">
        <f t="shared" si="546"/>
        <v>1</v>
      </c>
      <c r="O6988" t="b">
        <f t="shared" si="547"/>
        <v>1</v>
      </c>
      <c r="P6988" t="b">
        <f t="shared" si="547"/>
        <v>1</v>
      </c>
      <c r="Q6988" t="b">
        <f t="shared" si="548"/>
        <v>1</v>
      </c>
      <c r="R6988" t="b">
        <f t="shared" si="549"/>
        <v>1</v>
      </c>
      <c r="U6988" s="105" t="s">
        <v>436</v>
      </c>
      <c r="V6988" s="105" t="s">
        <v>437</v>
      </c>
      <c r="W6988" s="106">
        <v>5500000</v>
      </c>
      <c r="X6988" s="106">
        <v>0</v>
      </c>
    </row>
    <row r="6989" spans="2:24" x14ac:dyDescent="0.25">
      <c r="B6989" s="105" t="s">
        <v>438</v>
      </c>
      <c r="C6989" s="105" t="s">
        <v>437</v>
      </c>
      <c r="D6989" s="106">
        <v>2500000</v>
      </c>
      <c r="E6989" s="106">
        <v>0</v>
      </c>
      <c r="M6989" t="b">
        <f t="shared" si="545"/>
        <v>1</v>
      </c>
      <c r="N6989" t="b">
        <f t="shared" si="546"/>
        <v>1</v>
      </c>
      <c r="O6989" t="b">
        <f t="shared" si="547"/>
        <v>1</v>
      </c>
      <c r="P6989" t="b">
        <f t="shared" si="547"/>
        <v>1</v>
      </c>
      <c r="Q6989" t="b">
        <f t="shared" si="548"/>
        <v>1</v>
      </c>
      <c r="R6989" t="b">
        <f t="shared" si="549"/>
        <v>1</v>
      </c>
      <c r="U6989" s="105" t="s">
        <v>438</v>
      </c>
      <c r="V6989" s="105" t="s">
        <v>437</v>
      </c>
      <c r="W6989" s="106">
        <v>2500000</v>
      </c>
      <c r="X6989" s="106">
        <v>0</v>
      </c>
    </row>
    <row r="6990" spans="2:24" x14ac:dyDescent="0.25">
      <c r="B6990" s="105" t="s">
        <v>1440</v>
      </c>
      <c r="C6990" s="105" t="s">
        <v>1595</v>
      </c>
      <c r="D6990" s="106">
        <v>3000000</v>
      </c>
      <c r="E6990" s="106">
        <v>0</v>
      </c>
      <c r="M6990" t="b">
        <f t="shared" si="545"/>
        <v>1</v>
      </c>
      <c r="N6990" t="b">
        <f t="shared" si="546"/>
        <v>1</v>
      </c>
      <c r="O6990" t="b">
        <f t="shared" si="547"/>
        <v>1</v>
      </c>
      <c r="P6990" t="b">
        <f t="shared" si="547"/>
        <v>1</v>
      </c>
      <c r="Q6990" t="b">
        <f t="shared" si="548"/>
        <v>1</v>
      </c>
      <c r="R6990" t="b">
        <f t="shared" si="549"/>
        <v>1</v>
      </c>
      <c r="U6990" s="105" t="s">
        <v>1440</v>
      </c>
      <c r="V6990" s="105" t="s">
        <v>1595</v>
      </c>
      <c r="W6990" s="106">
        <v>3000000</v>
      </c>
      <c r="X6990" s="106">
        <v>0</v>
      </c>
    </row>
    <row r="6991" spans="2:24" x14ac:dyDescent="0.25">
      <c r="B6991" s="105" t="s">
        <v>615</v>
      </c>
      <c r="C6991" s="105" t="s">
        <v>616</v>
      </c>
      <c r="D6991" s="106">
        <v>31900000</v>
      </c>
      <c r="E6991" s="106">
        <v>0</v>
      </c>
      <c r="M6991" t="b">
        <f t="shared" si="545"/>
        <v>1</v>
      </c>
      <c r="N6991" t="b">
        <f t="shared" si="546"/>
        <v>1</v>
      </c>
      <c r="O6991" t="b">
        <f t="shared" si="547"/>
        <v>1</v>
      </c>
      <c r="P6991" t="b">
        <f t="shared" si="547"/>
        <v>1</v>
      </c>
      <c r="Q6991" t="b">
        <f t="shared" si="548"/>
        <v>1</v>
      </c>
      <c r="R6991" t="b">
        <f t="shared" si="549"/>
        <v>1</v>
      </c>
      <c r="U6991" s="105" t="s">
        <v>615</v>
      </c>
      <c r="V6991" s="105" t="s">
        <v>616</v>
      </c>
      <c r="W6991" s="106">
        <v>31900000</v>
      </c>
      <c r="X6991" s="106">
        <v>0</v>
      </c>
    </row>
    <row r="6992" spans="2:24" x14ac:dyDescent="0.25">
      <c r="B6992" s="105" t="s">
        <v>617</v>
      </c>
      <c r="C6992" s="105" t="s">
        <v>618</v>
      </c>
      <c r="D6992" s="106">
        <v>31900000</v>
      </c>
      <c r="E6992" s="106">
        <v>0</v>
      </c>
      <c r="M6992" t="b">
        <f t="shared" si="545"/>
        <v>1</v>
      </c>
      <c r="N6992" t="b">
        <f t="shared" si="546"/>
        <v>1</v>
      </c>
      <c r="O6992" t="b">
        <f t="shared" si="547"/>
        <v>1</v>
      </c>
      <c r="P6992" t="b">
        <f t="shared" si="547"/>
        <v>1</v>
      </c>
      <c r="Q6992" t="b">
        <f t="shared" si="548"/>
        <v>1</v>
      </c>
      <c r="R6992" t="b">
        <f t="shared" si="549"/>
        <v>1</v>
      </c>
      <c r="U6992" s="105" t="s">
        <v>617</v>
      </c>
      <c r="V6992" s="105" t="s">
        <v>618</v>
      </c>
      <c r="W6992" s="106">
        <v>31900000</v>
      </c>
      <c r="X6992" s="106">
        <v>0</v>
      </c>
    </row>
    <row r="6993" spans="2:24" x14ac:dyDescent="0.25">
      <c r="B6993" s="105" t="s">
        <v>619</v>
      </c>
      <c r="C6993" s="105" t="s">
        <v>618</v>
      </c>
      <c r="D6993" s="106">
        <v>31900000</v>
      </c>
      <c r="E6993" s="106">
        <v>0</v>
      </c>
      <c r="M6993" t="b">
        <f t="shared" si="545"/>
        <v>1</v>
      </c>
      <c r="N6993" t="b">
        <f t="shared" si="546"/>
        <v>1</v>
      </c>
      <c r="O6993" t="b">
        <f t="shared" si="547"/>
        <v>1</v>
      </c>
      <c r="P6993" t="b">
        <f t="shared" si="547"/>
        <v>1</v>
      </c>
      <c r="Q6993" t="b">
        <f t="shared" si="548"/>
        <v>1</v>
      </c>
      <c r="R6993" t="b">
        <f t="shared" si="549"/>
        <v>1</v>
      </c>
      <c r="U6993" s="105" t="s">
        <v>619</v>
      </c>
      <c r="V6993" s="105" t="s">
        <v>618</v>
      </c>
      <c r="W6993" s="106">
        <v>31900000</v>
      </c>
      <c r="X6993" s="106">
        <v>0</v>
      </c>
    </row>
    <row r="6994" spans="2:24" x14ac:dyDescent="0.25">
      <c r="B6994" s="105" t="s">
        <v>620</v>
      </c>
      <c r="C6994" s="105" t="s">
        <v>621</v>
      </c>
      <c r="D6994" s="106">
        <v>5000000</v>
      </c>
      <c r="E6994" s="106">
        <v>0</v>
      </c>
      <c r="M6994" t="b">
        <f t="shared" si="545"/>
        <v>1</v>
      </c>
      <c r="N6994" t="b">
        <f t="shared" si="546"/>
        <v>1</v>
      </c>
      <c r="O6994" t="b">
        <f t="shared" si="547"/>
        <v>1</v>
      </c>
      <c r="P6994" t="b">
        <f t="shared" si="547"/>
        <v>1</v>
      </c>
      <c r="Q6994" t="b">
        <f t="shared" si="548"/>
        <v>1</v>
      </c>
      <c r="R6994" t="b">
        <f t="shared" si="549"/>
        <v>1</v>
      </c>
      <c r="U6994" s="105" t="s">
        <v>620</v>
      </c>
      <c r="V6994" s="105" t="s">
        <v>621</v>
      </c>
      <c r="W6994" s="106">
        <v>5000000</v>
      </c>
      <c r="X6994" s="106">
        <v>0</v>
      </c>
    </row>
    <row r="6995" spans="2:24" x14ac:dyDescent="0.25">
      <c r="B6995" s="105" t="s">
        <v>622</v>
      </c>
      <c r="C6995" s="105" t="s">
        <v>623</v>
      </c>
      <c r="D6995" s="106">
        <v>5000000</v>
      </c>
      <c r="E6995" s="106">
        <v>0</v>
      </c>
      <c r="M6995" t="b">
        <f t="shared" si="545"/>
        <v>1</v>
      </c>
      <c r="N6995" t="b">
        <f t="shared" si="546"/>
        <v>1</v>
      </c>
      <c r="O6995" t="b">
        <f t="shared" si="547"/>
        <v>1</v>
      </c>
      <c r="P6995" t="b">
        <f t="shared" si="547"/>
        <v>1</v>
      </c>
      <c r="Q6995" t="b">
        <f t="shared" si="548"/>
        <v>1</v>
      </c>
      <c r="R6995" t="b">
        <f t="shared" si="549"/>
        <v>1</v>
      </c>
      <c r="U6995" s="105" t="s">
        <v>622</v>
      </c>
      <c r="V6995" s="105" t="s">
        <v>623</v>
      </c>
      <c r="W6995" s="106">
        <v>5000000</v>
      </c>
      <c r="X6995" s="106">
        <v>0</v>
      </c>
    </row>
    <row r="6996" spans="2:24" x14ac:dyDescent="0.25">
      <c r="B6996" s="105" t="s">
        <v>624</v>
      </c>
      <c r="C6996" s="105" t="s">
        <v>623</v>
      </c>
      <c r="D6996" s="106">
        <v>5000000</v>
      </c>
      <c r="E6996" s="106">
        <v>0</v>
      </c>
      <c r="M6996" t="b">
        <f t="shared" si="545"/>
        <v>1</v>
      </c>
      <c r="N6996" t="b">
        <f t="shared" si="546"/>
        <v>1</v>
      </c>
      <c r="O6996" t="b">
        <f t="shared" si="547"/>
        <v>1</v>
      </c>
      <c r="P6996" t="b">
        <f t="shared" si="547"/>
        <v>1</v>
      </c>
      <c r="Q6996" t="b">
        <f t="shared" si="548"/>
        <v>1</v>
      </c>
      <c r="R6996" t="b">
        <f t="shared" si="549"/>
        <v>1</v>
      </c>
      <c r="U6996" s="105" t="s">
        <v>624</v>
      </c>
      <c r="V6996" s="105" t="s">
        <v>623</v>
      </c>
      <c r="W6996" s="106">
        <v>5000000</v>
      </c>
      <c r="X6996" s="106">
        <v>0</v>
      </c>
    </row>
    <row r="6997" spans="2:24" x14ac:dyDescent="0.25">
      <c r="B6997" s="105" t="s">
        <v>439</v>
      </c>
      <c r="C6997" s="105" t="s">
        <v>440</v>
      </c>
      <c r="D6997" s="106">
        <v>5000000</v>
      </c>
      <c r="E6997" s="106">
        <v>0</v>
      </c>
      <c r="M6997" t="b">
        <f t="shared" si="545"/>
        <v>1</v>
      </c>
      <c r="N6997" t="b">
        <f t="shared" si="546"/>
        <v>1</v>
      </c>
      <c r="O6997" t="b">
        <f t="shared" si="547"/>
        <v>1</v>
      </c>
      <c r="P6997" t="b">
        <f t="shared" si="547"/>
        <v>1</v>
      </c>
      <c r="Q6997" t="b">
        <f t="shared" si="548"/>
        <v>1</v>
      </c>
      <c r="R6997" t="b">
        <f t="shared" si="549"/>
        <v>1</v>
      </c>
      <c r="U6997" s="105" t="s">
        <v>439</v>
      </c>
      <c r="V6997" s="105" t="s">
        <v>440</v>
      </c>
      <c r="W6997" s="106">
        <v>5000000</v>
      </c>
      <c r="X6997" s="106">
        <v>0</v>
      </c>
    </row>
    <row r="6998" spans="2:24" x14ac:dyDescent="0.25">
      <c r="B6998" s="105" t="s">
        <v>441</v>
      </c>
      <c r="C6998" s="105" t="s">
        <v>442</v>
      </c>
      <c r="D6998" s="106">
        <v>5000000</v>
      </c>
      <c r="E6998" s="106">
        <v>0</v>
      </c>
      <c r="M6998" t="b">
        <f t="shared" si="545"/>
        <v>1</v>
      </c>
      <c r="N6998" t="b">
        <f t="shared" si="546"/>
        <v>1</v>
      </c>
      <c r="O6998" t="b">
        <f t="shared" si="547"/>
        <v>1</v>
      </c>
      <c r="P6998" t="b">
        <f t="shared" si="547"/>
        <v>1</v>
      </c>
      <c r="Q6998" t="b">
        <f t="shared" si="548"/>
        <v>1</v>
      </c>
      <c r="R6998" t="b">
        <f t="shared" si="549"/>
        <v>1</v>
      </c>
      <c r="U6998" s="105" t="s">
        <v>441</v>
      </c>
      <c r="V6998" s="105" t="s">
        <v>442</v>
      </c>
      <c r="W6998" s="106">
        <v>5000000</v>
      </c>
      <c r="X6998" s="106">
        <v>0</v>
      </c>
    </row>
    <row r="6999" spans="2:24" x14ac:dyDescent="0.25">
      <c r="B6999" s="105" t="s">
        <v>443</v>
      </c>
      <c r="C6999" s="105" t="s">
        <v>442</v>
      </c>
      <c r="D6999" s="106">
        <v>5000000</v>
      </c>
      <c r="E6999" s="106">
        <v>0</v>
      </c>
      <c r="M6999" t="b">
        <f t="shared" si="545"/>
        <v>1</v>
      </c>
      <c r="N6999" t="b">
        <f t="shared" si="546"/>
        <v>1</v>
      </c>
      <c r="O6999" t="b">
        <f t="shared" si="547"/>
        <v>1</v>
      </c>
      <c r="P6999" t="b">
        <f t="shared" si="547"/>
        <v>1</v>
      </c>
      <c r="Q6999" t="b">
        <f t="shared" si="548"/>
        <v>1</v>
      </c>
      <c r="R6999" t="b">
        <f t="shared" si="549"/>
        <v>1</v>
      </c>
      <c r="U6999" s="105" t="s">
        <v>443</v>
      </c>
      <c r="V6999" s="105" t="s">
        <v>442</v>
      </c>
      <c r="W6999" s="106">
        <v>5000000</v>
      </c>
      <c r="X6999" s="106">
        <v>0</v>
      </c>
    </row>
    <row r="7000" spans="2:24" x14ac:dyDescent="0.25">
      <c r="B7000" s="105" t="s">
        <v>630</v>
      </c>
      <c r="C7000" s="105" t="s">
        <v>631</v>
      </c>
      <c r="D7000" s="106">
        <v>15000000</v>
      </c>
      <c r="E7000" s="106">
        <v>0</v>
      </c>
      <c r="M7000" t="b">
        <f t="shared" si="545"/>
        <v>1</v>
      </c>
      <c r="N7000" t="b">
        <f t="shared" si="546"/>
        <v>1</v>
      </c>
      <c r="O7000" t="b">
        <f t="shared" si="547"/>
        <v>1</v>
      </c>
      <c r="P7000" t="b">
        <f t="shared" si="547"/>
        <v>1</v>
      </c>
      <c r="Q7000" t="b">
        <f t="shared" si="548"/>
        <v>1</v>
      </c>
      <c r="R7000" t="b">
        <f t="shared" si="549"/>
        <v>1</v>
      </c>
      <c r="U7000" s="105" t="s">
        <v>630</v>
      </c>
      <c r="V7000" s="105" t="s">
        <v>631</v>
      </c>
      <c r="W7000" s="106">
        <v>15000000</v>
      </c>
      <c r="X7000" s="106">
        <v>0</v>
      </c>
    </row>
    <row r="7001" spans="2:24" x14ac:dyDescent="0.25">
      <c r="B7001" s="105" t="s">
        <v>632</v>
      </c>
      <c r="C7001" s="105" t="s">
        <v>633</v>
      </c>
      <c r="D7001" s="106">
        <v>15000000</v>
      </c>
      <c r="E7001" s="106">
        <v>0</v>
      </c>
      <c r="M7001" t="b">
        <f t="shared" si="545"/>
        <v>1</v>
      </c>
      <c r="N7001" t="b">
        <f t="shared" si="546"/>
        <v>1</v>
      </c>
      <c r="O7001" t="b">
        <f t="shared" si="547"/>
        <v>1</v>
      </c>
      <c r="P7001" t="b">
        <f t="shared" si="547"/>
        <v>1</v>
      </c>
      <c r="Q7001" t="b">
        <f t="shared" si="548"/>
        <v>1</v>
      </c>
      <c r="R7001" t="b">
        <f t="shared" si="549"/>
        <v>1</v>
      </c>
      <c r="U7001" s="105" t="s">
        <v>632</v>
      </c>
      <c r="V7001" s="105" t="s">
        <v>633</v>
      </c>
      <c r="W7001" s="106">
        <v>15000000</v>
      </c>
      <c r="X7001" s="106">
        <v>0</v>
      </c>
    </row>
    <row r="7002" spans="2:24" x14ac:dyDescent="0.25">
      <c r="B7002" s="105" t="s">
        <v>634</v>
      </c>
      <c r="C7002" s="105" t="s">
        <v>633</v>
      </c>
      <c r="D7002" s="106">
        <v>15000000</v>
      </c>
      <c r="E7002" s="106">
        <v>0</v>
      </c>
      <c r="M7002" t="b">
        <f t="shared" si="545"/>
        <v>1</v>
      </c>
      <c r="N7002" t="b">
        <f t="shared" si="546"/>
        <v>1</v>
      </c>
      <c r="O7002" t="b">
        <f t="shared" si="547"/>
        <v>1</v>
      </c>
      <c r="P7002" t="b">
        <f t="shared" si="547"/>
        <v>1</v>
      </c>
      <c r="Q7002" t="b">
        <f t="shared" si="548"/>
        <v>1</v>
      </c>
      <c r="R7002" t="b">
        <f t="shared" si="549"/>
        <v>1</v>
      </c>
      <c r="U7002" s="105" t="s">
        <v>634</v>
      </c>
      <c r="V7002" s="105" t="s">
        <v>633</v>
      </c>
      <c r="W7002" s="106">
        <v>15000000</v>
      </c>
      <c r="X7002" s="106">
        <v>0</v>
      </c>
    </row>
    <row r="7003" spans="2:24" x14ac:dyDescent="0.25">
      <c r="B7003" s="105" t="s">
        <v>444</v>
      </c>
      <c r="C7003" s="105" t="s">
        <v>445</v>
      </c>
      <c r="D7003" s="106">
        <v>70100000</v>
      </c>
      <c r="E7003" s="106">
        <v>0</v>
      </c>
      <c r="M7003" t="b">
        <f t="shared" ref="M7003:M7066" si="550">+B7003=U7003</f>
        <v>1</v>
      </c>
      <c r="N7003" t="b">
        <f t="shared" ref="N7003:N7066" si="551">+C7003=V7003</f>
        <v>1</v>
      </c>
      <c r="O7003" t="b">
        <f t="shared" ref="O7003:P7066" si="552">+D7003=W7003</f>
        <v>1</v>
      </c>
      <c r="P7003" t="b">
        <f t="shared" si="552"/>
        <v>1</v>
      </c>
      <c r="Q7003" t="b">
        <f t="shared" ref="Q7003:Q7066" si="553">+F7003=Y7003</f>
        <v>1</v>
      </c>
      <c r="R7003" t="b">
        <f t="shared" ref="R7003:R7066" si="554">+G7003=Z7003</f>
        <v>1</v>
      </c>
      <c r="U7003" s="105" t="s">
        <v>444</v>
      </c>
      <c r="V7003" s="105" t="s">
        <v>445</v>
      </c>
      <c r="W7003" s="106">
        <v>70100000</v>
      </c>
      <c r="X7003" s="106">
        <v>0</v>
      </c>
    </row>
    <row r="7004" spans="2:24" x14ac:dyDescent="0.25">
      <c r="B7004" s="105" t="s">
        <v>446</v>
      </c>
      <c r="C7004" s="105" t="s">
        <v>447</v>
      </c>
      <c r="D7004" s="106">
        <v>70100000</v>
      </c>
      <c r="E7004" s="106">
        <v>0</v>
      </c>
      <c r="M7004" t="b">
        <f t="shared" si="550"/>
        <v>1</v>
      </c>
      <c r="N7004" t="b">
        <f t="shared" si="551"/>
        <v>1</v>
      </c>
      <c r="O7004" t="b">
        <f t="shared" si="552"/>
        <v>1</v>
      </c>
      <c r="P7004" t="b">
        <f t="shared" si="552"/>
        <v>1</v>
      </c>
      <c r="Q7004" t="b">
        <f t="shared" si="553"/>
        <v>1</v>
      </c>
      <c r="R7004" t="b">
        <f t="shared" si="554"/>
        <v>1</v>
      </c>
      <c r="U7004" s="105" t="s">
        <v>446</v>
      </c>
      <c r="V7004" s="105" t="s">
        <v>447</v>
      </c>
      <c r="W7004" s="106">
        <v>70100000</v>
      </c>
      <c r="X7004" s="106">
        <v>0</v>
      </c>
    </row>
    <row r="7005" spans="2:24" x14ac:dyDescent="0.25">
      <c r="B7005" s="105" t="s">
        <v>448</v>
      </c>
      <c r="C7005" s="105" t="s">
        <v>449</v>
      </c>
      <c r="D7005" s="106">
        <v>12200000</v>
      </c>
      <c r="E7005" s="106">
        <v>0</v>
      </c>
      <c r="M7005" t="b">
        <f t="shared" si="550"/>
        <v>1</v>
      </c>
      <c r="N7005" t="b">
        <f t="shared" si="551"/>
        <v>1</v>
      </c>
      <c r="O7005" t="b">
        <f t="shared" si="552"/>
        <v>1</v>
      </c>
      <c r="P7005" t="b">
        <f t="shared" si="552"/>
        <v>1</v>
      </c>
      <c r="Q7005" t="b">
        <f t="shared" si="553"/>
        <v>1</v>
      </c>
      <c r="R7005" t="b">
        <f t="shared" si="554"/>
        <v>1</v>
      </c>
      <c r="U7005" s="105" t="s">
        <v>448</v>
      </c>
      <c r="V7005" s="105" t="s">
        <v>449</v>
      </c>
      <c r="W7005" s="106">
        <v>12200000</v>
      </c>
      <c r="X7005" s="106">
        <v>0</v>
      </c>
    </row>
    <row r="7006" spans="2:24" x14ac:dyDescent="0.25">
      <c r="B7006" s="105" t="s">
        <v>1455</v>
      </c>
      <c r="C7006" s="105" t="s">
        <v>1456</v>
      </c>
      <c r="D7006" s="106">
        <v>57900000</v>
      </c>
      <c r="E7006" s="106">
        <v>0</v>
      </c>
      <c r="M7006" t="b">
        <f t="shared" si="550"/>
        <v>1</v>
      </c>
      <c r="N7006" t="b">
        <f t="shared" si="551"/>
        <v>1</v>
      </c>
      <c r="O7006" t="b">
        <f t="shared" si="552"/>
        <v>1</v>
      </c>
      <c r="P7006" t="b">
        <f t="shared" si="552"/>
        <v>1</v>
      </c>
      <c r="Q7006" t="b">
        <f t="shared" si="553"/>
        <v>1</v>
      </c>
      <c r="R7006" t="b">
        <f t="shared" si="554"/>
        <v>1</v>
      </c>
      <c r="U7006" s="105" t="s">
        <v>1455</v>
      </c>
      <c r="V7006" s="105" t="s">
        <v>1456</v>
      </c>
      <c r="W7006" s="106">
        <v>57900000</v>
      </c>
      <c r="X7006" s="106">
        <v>0</v>
      </c>
    </row>
    <row r="7007" spans="2:24" x14ac:dyDescent="0.25">
      <c r="B7007" s="105" t="s">
        <v>635</v>
      </c>
      <c r="C7007" s="105" t="s">
        <v>636</v>
      </c>
      <c r="D7007" s="106">
        <v>12500000</v>
      </c>
      <c r="E7007" s="106">
        <v>0</v>
      </c>
      <c r="M7007" t="b">
        <f t="shared" si="550"/>
        <v>1</v>
      </c>
      <c r="N7007" t="b">
        <f t="shared" si="551"/>
        <v>1</v>
      </c>
      <c r="O7007" t="b">
        <f t="shared" si="552"/>
        <v>1</v>
      </c>
      <c r="P7007" t="b">
        <f t="shared" si="552"/>
        <v>1</v>
      </c>
      <c r="Q7007" t="b">
        <f t="shared" si="553"/>
        <v>1</v>
      </c>
      <c r="R7007" t="b">
        <f t="shared" si="554"/>
        <v>1</v>
      </c>
      <c r="U7007" s="105" t="s">
        <v>635</v>
      </c>
      <c r="V7007" s="105" t="s">
        <v>636</v>
      </c>
      <c r="W7007" s="106">
        <v>12500000</v>
      </c>
      <c r="X7007" s="106">
        <v>0</v>
      </c>
    </row>
    <row r="7008" spans="2:24" x14ac:dyDescent="0.25">
      <c r="B7008" s="105" t="s">
        <v>637</v>
      </c>
      <c r="C7008" s="105" t="s">
        <v>638</v>
      </c>
      <c r="D7008" s="106">
        <v>12500000</v>
      </c>
      <c r="E7008" s="106">
        <v>0</v>
      </c>
      <c r="M7008" t="b">
        <f t="shared" si="550"/>
        <v>1</v>
      </c>
      <c r="N7008" t="b">
        <f t="shared" si="551"/>
        <v>1</v>
      </c>
      <c r="O7008" t="b">
        <f t="shared" si="552"/>
        <v>1</v>
      </c>
      <c r="P7008" t="b">
        <f t="shared" si="552"/>
        <v>1</v>
      </c>
      <c r="Q7008" t="b">
        <f t="shared" si="553"/>
        <v>1</v>
      </c>
      <c r="R7008" t="b">
        <f t="shared" si="554"/>
        <v>1</v>
      </c>
      <c r="U7008" s="105" t="s">
        <v>637</v>
      </c>
      <c r="V7008" s="105" t="s">
        <v>638</v>
      </c>
      <c r="W7008" s="106">
        <v>12500000</v>
      </c>
      <c r="X7008" s="106">
        <v>0</v>
      </c>
    </row>
    <row r="7009" spans="2:24" x14ac:dyDescent="0.25">
      <c r="B7009" s="105" t="s">
        <v>639</v>
      </c>
      <c r="C7009" s="105" t="s">
        <v>638</v>
      </c>
      <c r="D7009" s="106">
        <v>12500000</v>
      </c>
      <c r="E7009" s="106">
        <v>0</v>
      </c>
      <c r="M7009" t="b">
        <f t="shared" si="550"/>
        <v>1</v>
      </c>
      <c r="N7009" t="b">
        <f t="shared" si="551"/>
        <v>1</v>
      </c>
      <c r="O7009" t="b">
        <f t="shared" si="552"/>
        <v>1</v>
      </c>
      <c r="P7009" t="b">
        <f t="shared" si="552"/>
        <v>1</v>
      </c>
      <c r="Q7009" t="b">
        <f t="shared" si="553"/>
        <v>1</v>
      </c>
      <c r="R7009" t="b">
        <f t="shared" si="554"/>
        <v>1</v>
      </c>
      <c r="U7009" s="105" t="s">
        <v>639</v>
      </c>
      <c r="V7009" s="105" t="s">
        <v>638</v>
      </c>
      <c r="W7009" s="106">
        <v>12500000</v>
      </c>
      <c r="X7009" s="106">
        <v>0</v>
      </c>
    </row>
    <row r="7010" spans="2:24" x14ac:dyDescent="0.25">
      <c r="B7010" s="105" t="s">
        <v>645</v>
      </c>
      <c r="C7010" s="105" t="s">
        <v>646</v>
      </c>
      <c r="D7010" s="106">
        <v>2500000</v>
      </c>
      <c r="E7010" s="106">
        <v>0</v>
      </c>
      <c r="M7010" t="b">
        <f t="shared" si="550"/>
        <v>1</v>
      </c>
      <c r="N7010" t="b">
        <f t="shared" si="551"/>
        <v>1</v>
      </c>
      <c r="O7010" t="b">
        <f t="shared" si="552"/>
        <v>1</v>
      </c>
      <c r="P7010" t="b">
        <f t="shared" si="552"/>
        <v>1</v>
      </c>
      <c r="Q7010" t="b">
        <f t="shared" si="553"/>
        <v>1</v>
      </c>
      <c r="R7010" t="b">
        <f t="shared" si="554"/>
        <v>1</v>
      </c>
      <c r="U7010" s="105" t="s">
        <v>645</v>
      </c>
      <c r="V7010" s="105" t="s">
        <v>646</v>
      </c>
      <c r="W7010" s="106">
        <v>2500000</v>
      </c>
      <c r="X7010" s="106">
        <v>0</v>
      </c>
    </row>
    <row r="7011" spans="2:24" x14ac:dyDescent="0.25">
      <c r="B7011" s="105" t="s">
        <v>647</v>
      </c>
      <c r="C7011" s="105" t="s">
        <v>648</v>
      </c>
      <c r="D7011" s="106">
        <v>2500000</v>
      </c>
      <c r="E7011" s="106">
        <v>0</v>
      </c>
      <c r="M7011" t="b">
        <f t="shared" si="550"/>
        <v>1</v>
      </c>
      <c r="N7011" t="b">
        <f t="shared" si="551"/>
        <v>1</v>
      </c>
      <c r="O7011" t="b">
        <f t="shared" si="552"/>
        <v>1</v>
      </c>
      <c r="P7011" t="b">
        <f t="shared" si="552"/>
        <v>1</v>
      </c>
      <c r="Q7011" t="b">
        <f t="shared" si="553"/>
        <v>1</v>
      </c>
      <c r="R7011" t="b">
        <f t="shared" si="554"/>
        <v>1</v>
      </c>
      <c r="U7011" s="105" t="s">
        <v>647</v>
      </c>
      <c r="V7011" s="105" t="s">
        <v>648</v>
      </c>
      <c r="W7011" s="106">
        <v>2500000</v>
      </c>
      <c r="X7011" s="106">
        <v>0</v>
      </c>
    </row>
    <row r="7012" spans="2:24" x14ac:dyDescent="0.25">
      <c r="B7012" s="105" t="s">
        <v>649</v>
      </c>
      <c r="C7012" s="105" t="s">
        <v>648</v>
      </c>
      <c r="D7012" s="106">
        <v>2500000</v>
      </c>
      <c r="E7012" s="106">
        <v>0</v>
      </c>
      <c r="M7012" t="b">
        <f t="shared" si="550"/>
        <v>1</v>
      </c>
      <c r="N7012" t="b">
        <f t="shared" si="551"/>
        <v>1</v>
      </c>
      <c r="O7012" t="b">
        <f t="shared" si="552"/>
        <v>1</v>
      </c>
      <c r="P7012" t="b">
        <f t="shared" si="552"/>
        <v>1</v>
      </c>
      <c r="Q7012" t="b">
        <f t="shared" si="553"/>
        <v>1</v>
      </c>
      <c r="R7012" t="b">
        <f t="shared" si="554"/>
        <v>1</v>
      </c>
      <c r="U7012" s="105" t="s">
        <v>649</v>
      </c>
      <c r="V7012" s="105" t="s">
        <v>648</v>
      </c>
      <c r="W7012" s="106">
        <v>2500000</v>
      </c>
      <c r="X7012" s="106">
        <v>0</v>
      </c>
    </row>
    <row r="7013" spans="2:24" x14ac:dyDescent="0.25">
      <c r="B7013" s="105" t="s">
        <v>455</v>
      </c>
      <c r="C7013" s="105" t="s">
        <v>456</v>
      </c>
      <c r="D7013" s="106">
        <v>7000000</v>
      </c>
      <c r="E7013" s="106">
        <v>0</v>
      </c>
      <c r="M7013" t="b">
        <f t="shared" si="550"/>
        <v>1</v>
      </c>
      <c r="N7013" t="b">
        <f t="shared" si="551"/>
        <v>1</v>
      </c>
      <c r="O7013" t="b">
        <f t="shared" si="552"/>
        <v>1</v>
      </c>
      <c r="P7013" t="b">
        <f t="shared" si="552"/>
        <v>1</v>
      </c>
      <c r="Q7013" t="b">
        <f t="shared" si="553"/>
        <v>1</v>
      </c>
      <c r="R7013" t="b">
        <f t="shared" si="554"/>
        <v>1</v>
      </c>
      <c r="U7013" s="105" t="s">
        <v>455</v>
      </c>
      <c r="V7013" s="105" t="s">
        <v>456</v>
      </c>
      <c r="W7013" s="106">
        <v>7000000</v>
      </c>
      <c r="X7013" s="106">
        <v>0</v>
      </c>
    </row>
    <row r="7014" spans="2:24" x14ac:dyDescent="0.25">
      <c r="B7014" s="105" t="s">
        <v>457</v>
      </c>
      <c r="C7014" s="105" t="s">
        <v>458</v>
      </c>
      <c r="D7014" s="106">
        <v>7000000</v>
      </c>
      <c r="E7014" s="106">
        <v>0</v>
      </c>
      <c r="M7014" t="b">
        <f t="shared" si="550"/>
        <v>1</v>
      </c>
      <c r="N7014" t="b">
        <f t="shared" si="551"/>
        <v>1</v>
      </c>
      <c r="O7014" t="b">
        <f t="shared" si="552"/>
        <v>1</v>
      </c>
      <c r="P7014" t="b">
        <f t="shared" si="552"/>
        <v>1</v>
      </c>
      <c r="Q7014" t="b">
        <f t="shared" si="553"/>
        <v>1</v>
      </c>
      <c r="R7014" t="b">
        <f t="shared" si="554"/>
        <v>1</v>
      </c>
      <c r="U7014" s="105" t="s">
        <v>457</v>
      </c>
      <c r="V7014" s="105" t="s">
        <v>458</v>
      </c>
      <c r="W7014" s="106">
        <v>7000000</v>
      </c>
      <c r="X7014" s="106">
        <v>0</v>
      </c>
    </row>
    <row r="7015" spans="2:24" x14ac:dyDescent="0.25">
      <c r="B7015" s="105" t="s">
        <v>828</v>
      </c>
      <c r="C7015" s="105" t="s">
        <v>1612</v>
      </c>
      <c r="D7015" s="106">
        <v>7000000</v>
      </c>
      <c r="E7015" s="106">
        <v>0</v>
      </c>
      <c r="M7015" t="b">
        <f t="shared" si="550"/>
        <v>1</v>
      </c>
      <c r="N7015" t="b">
        <f t="shared" si="551"/>
        <v>1</v>
      </c>
      <c r="O7015" t="b">
        <f t="shared" si="552"/>
        <v>1</v>
      </c>
      <c r="P7015" t="b">
        <f t="shared" si="552"/>
        <v>1</v>
      </c>
      <c r="Q7015" t="b">
        <f t="shared" si="553"/>
        <v>1</v>
      </c>
      <c r="R7015" t="b">
        <f t="shared" si="554"/>
        <v>1</v>
      </c>
      <c r="U7015" s="105" t="s">
        <v>828</v>
      </c>
      <c r="V7015" s="105" t="s">
        <v>1612</v>
      </c>
      <c r="W7015" s="106">
        <v>7000000</v>
      </c>
      <c r="X7015" s="106">
        <v>0</v>
      </c>
    </row>
    <row r="7016" spans="2:24" x14ac:dyDescent="0.25">
      <c r="B7016" s="105" t="s">
        <v>521</v>
      </c>
      <c r="C7016" s="105" t="s">
        <v>522</v>
      </c>
      <c r="D7016" s="106">
        <v>1000000</v>
      </c>
      <c r="E7016" s="106">
        <v>0</v>
      </c>
      <c r="M7016" t="b">
        <f t="shared" si="550"/>
        <v>1</v>
      </c>
      <c r="N7016" t="b">
        <f t="shared" si="551"/>
        <v>1</v>
      </c>
      <c r="O7016" t="b">
        <f t="shared" si="552"/>
        <v>1</v>
      </c>
      <c r="P7016" t="b">
        <f t="shared" si="552"/>
        <v>1</v>
      </c>
      <c r="Q7016" t="b">
        <f t="shared" si="553"/>
        <v>1</v>
      </c>
      <c r="R7016" t="b">
        <f t="shared" si="554"/>
        <v>1</v>
      </c>
      <c r="U7016" s="105" t="s">
        <v>521</v>
      </c>
      <c r="V7016" s="105" t="s">
        <v>522</v>
      </c>
      <c r="W7016" s="106">
        <v>1000000</v>
      </c>
      <c r="X7016" s="106">
        <v>0</v>
      </c>
    </row>
    <row r="7017" spans="2:24" x14ac:dyDescent="0.25">
      <c r="B7017" s="105" t="s">
        <v>523</v>
      </c>
      <c r="C7017" s="105" t="s">
        <v>524</v>
      </c>
      <c r="D7017" s="106">
        <v>1000000</v>
      </c>
      <c r="E7017" s="106">
        <v>0</v>
      </c>
      <c r="M7017" t="b">
        <f t="shared" si="550"/>
        <v>1</v>
      </c>
      <c r="N7017" t="b">
        <f t="shared" si="551"/>
        <v>1</v>
      </c>
      <c r="O7017" t="b">
        <f t="shared" si="552"/>
        <v>1</v>
      </c>
      <c r="P7017" t="b">
        <f t="shared" si="552"/>
        <v>1</v>
      </c>
      <c r="Q7017" t="b">
        <f t="shared" si="553"/>
        <v>1</v>
      </c>
      <c r="R7017" t="b">
        <f t="shared" si="554"/>
        <v>1</v>
      </c>
      <c r="U7017" s="105" t="s">
        <v>523</v>
      </c>
      <c r="V7017" s="105" t="s">
        <v>524</v>
      </c>
      <c r="W7017" s="106">
        <v>1000000</v>
      </c>
      <c r="X7017" s="106">
        <v>0</v>
      </c>
    </row>
    <row r="7018" spans="2:24" x14ac:dyDescent="0.25">
      <c r="B7018" s="105" t="s">
        <v>525</v>
      </c>
      <c r="C7018" s="105" t="s">
        <v>524</v>
      </c>
      <c r="D7018" s="106">
        <v>1000000</v>
      </c>
      <c r="E7018" s="106">
        <v>0</v>
      </c>
      <c r="M7018" t="b">
        <f t="shared" si="550"/>
        <v>1</v>
      </c>
      <c r="N7018" t="b">
        <f t="shared" si="551"/>
        <v>1</v>
      </c>
      <c r="O7018" t="b">
        <f t="shared" si="552"/>
        <v>1</v>
      </c>
      <c r="P7018" t="b">
        <f t="shared" si="552"/>
        <v>1</v>
      </c>
      <c r="Q7018" t="b">
        <f t="shared" si="553"/>
        <v>1</v>
      </c>
      <c r="R7018" t="b">
        <f t="shared" si="554"/>
        <v>1</v>
      </c>
      <c r="U7018" s="105" t="s">
        <v>525</v>
      </c>
      <c r="V7018" s="105" t="s">
        <v>524</v>
      </c>
      <c r="W7018" s="106">
        <v>1000000</v>
      </c>
      <c r="X7018" s="106">
        <v>0</v>
      </c>
    </row>
    <row r="7019" spans="2:24" x14ac:dyDescent="0.25">
      <c r="B7019" s="105" t="s">
        <v>650</v>
      </c>
      <c r="C7019" s="105" t="s">
        <v>651</v>
      </c>
      <c r="D7019" s="106">
        <v>1000000</v>
      </c>
      <c r="E7019" s="106">
        <v>0</v>
      </c>
      <c r="M7019" t="b">
        <f t="shared" si="550"/>
        <v>1</v>
      </c>
      <c r="N7019" t="b">
        <f t="shared" si="551"/>
        <v>1</v>
      </c>
      <c r="O7019" t="b">
        <f t="shared" si="552"/>
        <v>1</v>
      </c>
      <c r="P7019" t="b">
        <f t="shared" si="552"/>
        <v>1</v>
      </c>
      <c r="Q7019" t="b">
        <f t="shared" si="553"/>
        <v>1</v>
      </c>
      <c r="R7019" t="b">
        <f t="shared" si="554"/>
        <v>1</v>
      </c>
      <c r="U7019" s="105" t="s">
        <v>650</v>
      </c>
      <c r="V7019" s="105" t="s">
        <v>651</v>
      </c>
      <c r="W7019" s="106">
        <v>1000000</v>
      </c>
      <c r="X7019" s="106">
        <v>0</v>
      </c>
    </row>
    <row r="7020" spans="2:24" x14ac:dyDescent="0.25">
      <c r="B7020" s="105" t="s">
        <v>652</v>
      </c>
      <c r="C7020" s="105" t="s">
        <v>653</v>
      </c>
      <c r="D7020" s="106">
        <v>1000000</v>
      </c>
      <c r="E7020" s="106">
        <v>0</v>
      </c>
      <c r="M7020" t="b">
        <f t="shared" si="550"/>
        <v>1</v>
      </c>
      <c r="N7020" t="b">
        <f t="shared" si="551"/>
        <v>1</v>
      </c>
      <c r="O7020" t="b">
        <f t="shared" si="552"/>
        <v>1</v>
      </c>
      <c r="P7020" t="b">
        <f t="shared" si="552"/>
        <v>1</v>
      </c>
      <c r="Q7020" t="b">
        <f t="shared" si="553"/>
        <v>1</v>
      </c>
      <c r="R7020" t="b">
        <f t="shared" si="554"/>
        <v>1</v>
      </c>
      <c r="U7020" s="105" t="s">
        <v>652</v>
      </c>
      <c r="V7020" s="105" t="s">
        <v>653</v>
      </c>
      <c r="W7020" s="106">
        <v>1000000</v>
      </c>
      <c r="X7020" s="106">
        <v>0</v>
      </c>
    </row>
    <row r="7021" spans="2:24" x14ac:dyDescent="0.25">
      <c r="B7021" s="105" t="s">
        <v>654</v>
      </c>
      <c r="C7021" s="105" t="s">
        <v>653</v>
      </c>
      <c r="D7021" s="106">
        <v>1000000</v>
      </c>
      <c r="E7021" s="106">
        <v>0</v>
      </c>
      <c r="M7021" t="b">
        <f t="shared" si="550"/>
        <v>1</v>
      </c>
      <c r="N7021" t="b">
        <f t="shared" si="551"/>
        <v>1</v>
      </c>
      <c r="O7021" t="b">
        <f t="shared" si="552"/>
        <v>1</v>
      </c>
      <c r="P7021" t="b">
        <f t="shared" si="552"/>
        <v>1</v>
      </c>
      <c r="Q7021" t="b">
        <f t="shared" si="553"/>
        <v>1</v>
      </c>
      <c r="R7021" t="b">
        <f t="shared" si="554"/>
        <v>1</v>
      </c>
      <c r="U7021" s="105" t="s">
        <v>654</v>
      </c>
      <c r="V7021" s="105" t="s">
        <v>653</v>
      </c>
      <c r="W7021" s="106">
        <v>1000000</v>
      </c>
      <c r="X7021" s="106">
        <v>0</v>
      </c>
    </row>
    <row r="7022" spans="2:24" x14ac:dyDescent="0.25">
      <c r="B7022" s="105" t="s">
        <v>655</v>
      </c>
      <c r="C7022" s="105" t="s">
        <v>656</v>
      </c>
      <c r="D7022" s="106">
        <v>26000000</v>
      </c>
      <c r="E7022" s="106">
        <v>0</v>
      </c>
      <c r="M7022" t="b">
        <f t="shared" si="550"/>
        <v>1</v>
      </c>
      <c r="N7022" t="b">
        <f t="shared" si="551"/>
        <v>1</v>
      </c>
      <c r="O7022" t="b">
        <f t="shared" si="552"/>
        <v>1</v>
      </c>
      <c r="P7022" t="b">
        <f t="shared" si="552"/>
        <v>1</v>
      </c>
      <c r="Q7022" t="b">
        <f t="shared" si="553"/>
        <v>1</v>
      </c>
      <c r="R7022" t="b">
        <f t="shared" si="554"/>
        <v>1</v>
      </c>
      <c r="U7022" s="105" t="s">
        <v>655</v>
      </c>
      <c r="V7022" s="105" t="s">
        <v>656</v>
      </c>
      <c r="W7022" s="106">
        <v>26000000</v>
      </c>
      <c r="X7022" s="106">
        <v>0</v>
      </c>
    </row>
    <row r="7023" spans="2:24" x14ac:dyDescent="0.25">
      <c r="B7023" s="105" t="s">
        <v>657</v>
      </c>
      <c r="C7023" s="105" t="s">
        <v>658</v>
      </c>
      <c r="D7023" s="106">
        <v>26000000</v>
      </c>
      <c r="E7023" s="106">
        <v>0</v>
      </c>
      <c r="M7023" t="b">
        <f t="shared" si="550"/>
        <v>1</v>
      </c>
      <c r="N7023" t="b">
        <f t="shared" si="551"/>
        <v>1</v>
      </c>
      <c r="O7023" t="b">
        <f t="shared" si="552"/>
        <v>1</v>
      </c>
      <c r="P7023" t="b">
        <f t="shared" si="552"/>
        <v>1</v>
      </c>
      <c r="Q7023" t="b">
        <f t="shared" si="553"/>
        <v>1</v>
      </c>
      <c r="R7023" t="b">
        <f t="shared" si="554"/>
        <v>1</v>
      </c>
      <c r="U7023" s="105" t="s">
        <v>657</v>
      </c>
      <c r="V7023" s="105" t="s">
        <v>658</v>
      </c>
      <c r="W7023" s="106">
        <v>26000000</v>
      </c>
      <c r="X7023" s="106">
        <v>0</v>
      </c>
    </row>
    <row r="7024" spans="2:24" x14ac:dyDescent="0.25">
      <c r="B7024" s="105" t="s">
        <v>659</v>
      </c>
      <c r="C7024" s="105" t="s">
        <v>658</v>
      </c>
      <c r="D7024" s="106">
        <v>23750000</v>
      </c>
      <c r="E7024" s="106">
        <v>0</v>
      </c>
      <c r="M7024" t="b">
        <f t="shared" si="550"/>
        <v>1</v>
      </c>
      <c r="N7024" t="b">
        <f t="shared" si="551"/>
        <v>1</v>
      </c>
      <c r="O7024" t="b">
        <f t="shared" si="552"/>
        <v>1</v>
      </c>
      <c r="P7024" t="b">
        <f t="shared" si="552"/>
        <v>1</v>
      </c>
      <c r="Q7024" t="b">
        <f t="shared" si="553"/>
        <v>1</v>
      </c>
      <c r="R7024" t="b">
        <f t="shared" si="554"/>
        <v>1</v>
      </c>
      <c r="U7024" s="105" t="s">
        <v>659</v>
      </c>
      <c r="V7024" s="105" t="s">
        <v>658</v>
      </c>
      <c r="W7024" s="106">
        <v>23750000</v>
      </c>
      <c r="X7024" s="106">
        <v>0</v>
      </c>
    </row>
    <row r="7025" spans="2:26" x14ac:dyDescent="0.25">
      <c r="B7025" s="105" t="s">
        <v>834</v>
      </c>
      <c r="C7025" s="105" t="s">
        <v>835</v>
      </c>
      <c r="D7025" s="106">
        <v>2250000</v>
      </c>
      <c r="E7025" s="106">
        <v>0</v>
      </c>
      <c r="M7025" t="b">
        <f t="shared" si="550"/>
        <v>1</v>
      </c>
      <c r="N7025" t="b">
        <f t="shared" si="551"/>
        <v>1</v>
      </c>
      <c r="O7025" t="b">
        <f t="shared" si="552"/>
        <v>1</v>
      </c>
      <c r="P7025" t="b">
        <f t="shared" si="552"/>
        <v>1</v>
      </c>
      <c r="Q7025" t="b">
        <f t="shared" si="553"/>
        <v>1</v>
      </c>
      <c r="R7025" t="b">
        <f t="shared" si="554"/>
        <v>1</v>
      </c>
      <c r="U7025" s="105" t="s">
        <v>834</v>
      </c>
      <c r="V7025" s="105" t="s">
        <v>835</v>
      </c>
      <c r="W7025" s="106">
        <v>2250000</v>
      </c>
      <c r="X7025" s="106">
        <v>0</v>
      </c>
    </row>
    <row r="7026" spans="2:26" x14ac:dyDescent="0.25">
      <c r="B7026" s="105" t="s">
        <v>463</v>
      </c>
      <c r="C7026" s="105" t="s">
        <v>464</v>
      </c>
      <c r="D7026" s="106">
        <v>2165950000</v>
      </c>
      <c r="E7026" s="106">
        <v>0</v>
      </c>
      <c r="M7026" t="b">
        <f t="shared" si="550"/>
        <v>1</v>
      </c>
      <c r="N7026" t="b">
        <f t="shared" si="551"/>
        <v>1</v>
      </c>
      <c r="O7026" t="b">
        <f t="shared" si="552"/>
        <v>1</v>
      </c>
      <c r="P7026" t="b">
        <f t="shared" si="552"/>
        <v>1</v>
      </c>
      <c r="Q7026" t="b">
        <f t="shared" si="553"/>
        <v>1</v>
      </c>
      <c r="R7026" t="b">
        <f t="shared" si="554"/>
        <v>1</v>
      </c>
      <c r="U7026" s="105" t="s">
        <v>463</v>
      </c>
      <c r="V7026" s="105" t="s">
        <v>464</v>
      </c>
      <c r="W7026" s="106">
        <v>2165950000</v>
      </c>
      <c r="X7026" s="106">
        <v>0</v>
      </c>
    </row>
    <row r="7027" spans="2:26" x14ac:dyDescent="0.25">
      <c r="B7027" s="105" t="s">
        <v>465</v>
      </c>
      <c r="C7027" s="105" t="s">
        <v>466</v>
      </c>
      <c r="D7027" s="106">
        <v>29950000</v>
      </c>
      <c r="E7027" s="106">
        <v>0</v>
      </c>
      <c r="M7027" t="b">
        <f t="shared" si="550"/>
        <v>1</v>
      </c>
      <c r="N7027" t="b">
        <f t="shared" si="551"/>
        <v>1</v>
      </c>
      <c r="O7027" t="b">
        <f t="shared" si="552"/>
        <v>1</v>
      </c>
      <c r="P7027" t="b">
        <f t="shared" si="552"/>
        <v>1</v>
      </c>
      <c r="Q7027" t="b">
        <f t="shared" si="553"/>
        <v>1</v>
      </c>
      <c r="R7027" t="b">
        <f t="shared" si="554"/>
        <v>1</v>
      </c>
      <c r="U7027" s="105" t="s">
        <v>465</v>
      </c>
      <c r="V7027" s="105" t="s">
        <v>466</v>
      </c>
      <c r="W7027" s="106">
        <v>29950000</v>
      </c>
      <c r="X7027" s="106">
        <v>0</v>
      </c>
    </row>
    <row r="7028" spans="2:26" x14ac:dyDescent="0.25">
      <c r="B7028" s="105" t="s">
        <v>467</v>
      </c>
      <c r="C7028" s="105" t="s">
        <v>468</v>
      </c>
      <c r="D7028" s="106">
        <v>1750000</v>
      </c>
      <c r="E7028" s="106">
        <v>0</v>
      </c>
      <c r="M7028" t="b">
        <f t="shared" si="550"/>
        <v>1</v>
      </c>
      <c r="N7028" t="b">
        <f t="shared" si="551"/>
        <v>1</v>
      </c>
      <c r="O7028" t="b">
        <f t="shared" si="552"/>
        <v>1</v>
      </c>
      <c r="P7028" t="b">
        <f t="shared" si="552"/>
        <v>1</v>
      </c>
      <c r="Q7028" t="b">
        <f t="shared" si="553"/>
        <v>1</v>
      </c>
      <c r="R7028" t="b">
        <f t="shared" si="554"/>
        <v>1</v>
      </c>
      <c r="U7028" s="105" t="s">
        <v>467</v>
      </c>
      <c r="V7028" s="105" t="s">
        <v>468</v>
      </c>
      <c r="W7028" s="106">
        <v>1750000</v>
      </c>
      <c r="X7028" s="106">
        <v>0</v>
      </c>
    </row>
    <row r="7029" spans="2:26" x14ac:dyDescent="0.25">
      <c r="B7029" s="105" t="s">
        <v>725</v>
      </c>
      <c r="C7029" s="105" t="s">
        <v>726</v>
      </c>
      <c r="D7029" s="106">
        <v>16500000</v>
      </c>
      <c r="E7029" s="106">
        <v>0</v>
      </c>
      <c r="M7029" t="b">
        <f t="shared" si="550"/>
        <v>1</v>
      </c>
      <c r="N7029" t="b">
        <f t="shared" si="551"/>
        <v>1</v>
      </c>
      <c r="O7029" t="b">
        <f t="shared" si="552"/>
        <v>1</v>
      </c>
      <c r="P7029" t="b">
        <f t="shared" si="552"/>
        <v>1</v>
      </c>
      <c r="Q7029" t="b">
        <f t="shared" si="553"/>
        <v>1</v>
      </c>
      <c r="R7029" t="b">
        <f t="shared" si="554"/>
        <v>1</v>
      </c>
      <c r="U7029" s="105" t="s">
        <v>725</v>
      </c>
      <c r="V7029" s="105" t="s">
        <v>726</v>
      </c>
      <c r="W7029" s="106">
        <v>16500000</v>
      </c>
      <c r="X7029" s="106">
        <v>0</v>
      </c>
    </row>
    <row r="7030" spans="2:26" x14ac:dyDescent="0.25">
      <c r="B7030" s="105" t="s">
        <v>743</v>
      </c>
      <c r="C7030" s="105" t="s">
        <v>744</v>
      </c>
      <c r="D7030" s="106">
        <v>11700000</v>
      </c>
      <c r="E7030" s="106">
        <v>0</v>
      </c>
      <c r="M7030" t="b">
        <f t="shared" si="550"/>
        <v>1</v>
      </c>
      <c r="N7030" t="b">
        <f t="shared" si="551"/>
        <v>1</v>
      </c>
      <c r="O7030" t="b">
        <f t="shared" si="552"/>
        <v>1</v>
      </c>
      <c r="P7030" t="b">
        <f t="shared" si="552"/>
        <v>1</v>
      </c>
      <c r="Q7030" t="b">
        <f t="shared" si="553"/>
        <v>1</v>
      </c>
      <c r="R7030" t="b">
        <f t="shared" si="554"/>
        <v>1</v>
      </c>
      <c r="U7030" s="105" t="s">
        <v>743</v>
      </c>
      <c r="V7030" s="105" t="s">
        <v>744</v>
      </c>
      <c r="W7030" s="106">
        <v>11700000</v>
      </c>
      <c r="X7030" s="106">
        <v>0</v>
      </c>
    </row>
    <row r="7031" spans="2:26" x14ac:dyDescent="0.25">
      <c r="B7031" s="105" t="s">
        <v>572</v>
      </c>
      <c r="C7031" s="105" t="s">
        <v>573</v>
      </c>
      <c r="D7031" s="106">
        <v>2136000000</v>
      </c>
      <c r="E7031" s="106">
        <v>0</v>
      </c>
      <c r="M7031" t="b">
        <f t="shared" si="550"/>
        <v>1</v>
      </c>
      <c r="N7031" t="b">
        <f t="shared" si="551"/>
        <v>1</v>
      </c>
      <c r="O7031" t="b">
        <f t="shared" si="552"/>
        <v>1</v>
      </c>
      <c r="P7031" t="b">
        <f t="shared" si="552"/>
        <v>1</v>
      </c>
      <c r="Q7031" t="b">
        <f t="shared" si="553"/>
        <v>1</v>
      </c>
      <c r="R7031" t="b">
        <f t="shared" si="554"/>
        <v>1</v>
      </c>
      <c r="U7031" s="105" t="s">
        <v>572</v>
      </c>
      <c r="V7031" s="105" t="s">
        <v>573</v>
      </c>
      <c r="W7031" s="106">
        <v>2136000000</v>
      </c>
      <c r="X7031" s="106">
        <v>0</v>
      </c>
    </row>
    <row r="7032" spans="2:26" x14ac:dyDescent="0.25">
      <c r="B7032" s="105" t="s">
        <v>574</v>
      </c>
      <c r="C7032" s="105" t="s">
        <v>573</v>
      </c>
      <c r="D7032" s="106">
        <v>2136000000</v>
      </c>
      <c r="E7032" s="106">
        <v>0</v>
      </c>
      <c r="M7032" t="b">
        <f t="shared" si="550"/>
        <v>1</v>
      </c>
      <c r="N7032" t="b">
        <f t="shared" si="551"/>
        <v>1</v>
      </c>
      <c r="O7032" t="b">
        <f t="shared" si="552"/>
        <v>1</v>
      </c>
      <c r="P7032" t="b">
        <f t="shared" si="552"/>
        <v>1</v>
      </c>
      <c r="Q7032" t="b">
        <f t="shared" si="553"/>
        <v>1</v>
      </c>
      <c r="R7032" t="b">
        <f t="shared" si="554"/>
        <v>1</v>
      </c>
      <c r="U7032" s="105" t="s">
        <v>574</v>
      </c>
      <c r="V7032" s="105" t="s">
        <v>573</v>
      </c>
      <c r="W7032" s="106">
        <v>2136000000</v>
      </c>
      <c r="X7032" s="106">
        <v>0</v>
      </c>
    </row>
    <row r="7033" spans="2:26" x14ac:dyDescent="0.25">
      <c r="B7033" s="105" t="s">
        <v>338</v>
      </c>
      <c r="C7033" s="105" t="s">
        <v>339</v>
      </c>
      <c r="D7033" s="106">
        <v>2000000</v>
      </c>
      <c r="E7033" s="106">
        <v>0</v>
      </c>
      <c r="M7033" t="b">
        <f t="shared" si="550"/>
        <v>1</v>
      </c>
      <c r="N7033" t="b">
        <f t="shared" si="551"/>
        <v>1</v>
      </c>
      <c r="O7033" t="b">
        <f t="shared" si="552"/>
        <v>1</v>
      </c>
      <c r="P7033" t="b">
        <f t="shared" si="552"/>
        <v>1</v>
      </c>
      <c r="Q7033" t="b">
        <f t="shared" si="553"/>
        <v>1</v>
      </c>
      <c r="R7033" t="b">
        <f t="shared" si="554"/>
        <v>1</v>
      </c>
      <c r="U7033" s="105" t="s">
        <v>338</v>
      </c>
      <c r="V7033" s="105" t="s">
        <v>339</v>
      </c>
      <c r="W7033" s="106">
        <v>2000000</v>
      </c>
      <c r="X7033" s="106">
        <v>0</v>
      </c>
    </row>
    <row r="7034" spans="2:26" x14ac:dyDescent="0.25">
      <c r="B7034" s="105" t="s">
        <v>469</v>
      </c>
      <c r="C7034" s="105" t="s">
        <v>470</v>
      </c>
      <c r="D7034" s="106">
        <v>2000000</v>
      </c>
      <c r="E7034" s="106">
        <v>0</v>
      </c>
      <c r="M7034" t="b">
        <f t="shared" si="550"/>
        <v>1</v>
      </c>
      <c r="N7034" t="b">
        <f t="shared" si="551"/>
        <v>1</v>
      </c>
      <c r="O7034" t="b">
        <f t="shared" si="552"/>
        <v>1</v>
      </c>
      <c r="P7034" t="b">
        <f t="shared" si="552"/>
        <v>1</v>
      </c>
      <c r="Q7034" t="b">
        <f t="shared" si="553"/>
        <v>1</v>
      </c>
      <c r="R7034" t="b">
        <f t="shared" si="554"/>
        <v>1</v>
      </c>
      <c r="U7034" s="105" t="s">
        <v>469</v>
      </c>
      <c r="V7034" s="105" t="s">
        <v>470</v>
      </c>
      <c r="W7034" s="106">
        <v>2000000</v>
      </c>
      <c r="X7034" s="106">
        <v>0</v>
      </c>
    </row>
    <row r="7035" spans="2:26" x14ac:dyDescent="0.25">
      <c r="B7035" s="105" t="s">
        <v>471</v>
      </c>
      <c r="C7035" s="105" t="s">
        <v>472</v>
      </c>
      <c r="D7035" s="106">
        <v>2000000</v>
      </c>
      <c r="E7035" s="106">
        <v>0</v>
      </c>
      <c r="M7035" t="b">
        <f t="shared" si="550"/>
        <v>1</v>
      </c>
      <c r="N7035" t="b">
        <f t="shared" si="551"/>
        <v>1</v>
      </c>
      <c r="O7035" t="b">
        <f t="shared" si="552"/>
        <v>1</v>
      </c>
      <c r="P7035" t="b">
        <f t="shared" si="552"/>
        <v>1</v>
      </c>
      <c r="Q7035" t="b">
        <f t="shared" si="553"/>
        <v>1</v>
      </c>
      <c r="R7035" t="b">
        <f t="shared" si="554"/>
        <v>1</v>
      </c>
      <c r="U7035" s="105" t="s">
        <v>471</v>
      </c>
      <c r="V7035" s="105" t="s">
        <v>472</v>
      </c>
      <c r="W7035" s="106">
        <v>2000000</v>
      </c>
      <c r="X7035" s="106">
        <v>0</v>
      </c>
    </row>
    <row r="7036" spans="2:26" x14ac:dyDescent="0.25">
      <c r="B7036" s="105" t="s">
        <v>473</v>
      </c>
      <c r="C7036" s="105" t="s">
        <v>474</v>
      </c>
      <c r="D7036" s="106">
        <v>134400000</v>
      </c>
      <c r="E7036" s="106">
        <v>0</v>
      </c>
      <c r="M7036" t="b">
        <f t="shared" si="550"/>
        <v>1</v>
      </c>
      <c r="N7036" t="b">
        <f t="shared" si="551"/>
        <v>1</v>
      </c>
      <c r="O7036" t="b">
        <f t="shared" si="552"/>
        <v>1</v>
      </c>
      <c r="P7036" t="b">
        <f t="shared" si="552"/>
        <v>1</v>
      </c>
      <c r="Q7036" t="b">
        <f t="shared" si="553"/>
        <v>1</v>
      </c>
      <c r="R7036" t="b">
        <f t="shared" si="554"/>
        <v>1</v>
      </c>
      <c r="U7036" s="105" t="s">
        <v>473</v>
      </c>
      <c r="V7036" s="105" t="s">
        <v>474</v>
      </c>
      <c r="W7036" s="106">
        <v>134400000</v>
      </c>
      <c r="X7036" s="106">
        <v>0</v>
      </c>
    </row>
    <row r="7037" spans="2:26" x14ac:dyDescent="0.25">
      <c r="B7037" s="105" t="s">
        <v>475</v>
      </c>
      <c r="C7037" s="105" t="s">
        <v>476</v>
      </c>
      <c r="D7037" s="106">
        <v>134400000</v>
      </c>
      <c r="E7037" s="106">
        <v>0</v>
      </c>
      <c r="M7037" t="b">
        <f t="shared" si="550"/>
        <v>1</v>
      </c>
      <c r="N7037" t="b">
        <f t="shared" si="551"/>
        <v>1</v>
      </c>
      <c r="O7037" t="b">
        <f t="shared" si="552"/>
        <v>1</v>
      </c>
      <c r="P7037" t="b">
        <f t="shared" si="552"/>
        <v>1</v>
      </c>
      <c r="Q7037" t="b">
        <f t="shared" si="553"/>
        <v>1</v>
      </c>
      <c r="R7037" t="b">
        <f t="shared" si="554"/>
        <v>1</v>
      </c>
      <c r="U7037" s="105" t="s">
        <v>475</v>
      </c>
      <c r="V7037" s="105" t="s">
        <v>476</v>
      </c>
      <c r="W7037" s="106">
        <v>134400000</v>
      </c>
      <c r="X7037" s="106">
        <v>0</v>
      </c>
    </row>
    <row r="7038" spans="2:26" x14ac:dyDescent="0.25">
      <c r="B7038" s="105" t="s">
        <v>477</v>
      </c>
      <c r="C7038" s="105" t="s">
        <v>476</v>
      </c>
      <c r="D7038" s="106">
        <v>134400000</v>
      </c>
      <c r="E7038" s="106">
        <v>0</v>
      </c>
      <c r="M7038" t="b">
        <f t="shared" si="550"/>
        <v>1</v>
      </c>
      <c r="N7038" t="b">
        <f t="shared" si="551"/>
        <v>1</v>
      </c>
      <c r="O7038" t="b">
        <f t="shared" si="552"/>
        <v>1</v>
      </c>
      <c r="P7038" t="b">
        <f t="shared" si="552"/>
        <v>1</v>
      </c>
      <c r="Q7038" t="b">
        <f t="shared" si="553"/>
        <v>1</v>
      </c>
      <c r="R7038" t="b">
        <f t="shared" si="554"/>
        <v>1</v>
      </c>
      <c r="U7038" s="105" t="s">
        <v>477</v>
      </c>
      <c r="V7038" s="105" t="s">
        <v>476</v>
      </c>
      <c r="W7038" s="106">
        <v>134400000</v>
      </c>
      <c r="X7038" s="106">
        <v>0</v>
      </c>
    </row>
    <row r="7039" spans="2:26" x14ac:dyDescent="0.25">
      <c r="B7039" t="s">
        <v>359</v>
      </c>
      <c r="C7039" s="106">
        <v>2699550000</v>
      </c>
      <c r="D7039" s="106">
        <v>0</v>
      </c>
      <c r="M7039" t="b">
        <f t="shared" si="550"/>
        <v>1</v>
      </c>
      <c r="N7039" t="b">
        <f t="shared" si="551"/>
        <v>1</v>
      </c>
      <c r="O7039" t="b">
        <f t="shared" si="552"/>
        <v>1</v>
      </c>
      <c r="P7039" t="b">
        <f t="shared" si="552"/>
        <v>1</v>
      </c>
      <c r="Q7039" t="b">
        <f t="shared" si="553"/>
        <v>1</v>
      </c>
      <c r="R7039" t="b">
        <f t="shared" si="554"/>
        <v>1</v>
      </c>
      <c r="U7039" t="s">
        <v>359</v>
      </c>
      <c r="V7039" s="106">
        <v>2699550000</v>
      </c>
      <c r="W7039" s="106">
        <v>0</v>
      </c>
    </row>
    <row r="7040" spans="2:26" x14ac:dyDescent="0.25">
      <c r="B7040" t="s">
        <v>330</v>
      </c>
      <c r="C7040" t="s">
        <v>331</v>
      </c>
      <c r="D7040" s="105" t="s">
        <v>1621</v>
      </c>
      <c r="E7040" t="s">
        <v>333</v>
      </c>
      <c r="F7040" t="s">
        <v>331</v>
      </c>
      <c r="G7040" s="105" t="s">
        <v>1622</v>
      </c>
      <c r="M7040" t="b">
        <f t="shared" si="550"/>
        <v>1</v>
      </c>
      <c r="N7040" t="b">
        <f t="shared" si="551"/>
        <v>1</v>
      </c>
      <c r="O7040" t="b">
        <f t="shared" si="552"/>
        <v>1</v>
      </c>
      <c r="P7040" t="b">
        <f t="shared" si="552"/>
        <v>1</v>
      </c>
      <c r="Q7040" t="b">
        <f t="shared" si="553"/>
        <v>1</v>
      </c>
      <c r="R7040" t="b">
        <f t="shared" si="554"/>
        <v>1</v>
      </c>
      <c r="U7040" t="s">
        <v>330</v>
      </c>
      <c r="V7040" t="s">
        <v>331</v>
      </c>
      <c r="W7040" s="105" t="s">
        <v>1621</v>
      </c>
      <c r="X7040" t="s">
        <v>333</v>
      </c>
      <c r="Y7040" t="s">
        <v>331</v>
      </c>
      <c r="Z7040" s="105" t="s">
        <v>1622</v>
      </c>
    </row>
    <row r="7041" spans="2:26" x14ac:dyDescent="0.25">
      <c r="B7041" t="s">
        <v>335</v>
      </c>
      <c r="C7041" t="s">
        <v>3</v>
      </c>
      <c r="D7041" t="s">
        <v>336</v>
      </c>
      <c r="E7041" t="s">
        <v>337</v>
      </c>
      <c r="M7041" t="b">
        <f t="shared" si="550"/>
        <v>1</v>
      </c>
      <c r="N7041" t="b">
        <f t="shared" si="551"/>
        <v>1</v>
      </c>
      <c r="O7041" t="b">
        <f t="shared" si="552"/>
        <v>1</v>
      </c>
      <c r="P7041" t="b">
        <f t="shared" si="552"/>
        <v>1</v>
      </c>
      <c r="Q7041" t="b">
        <f t="shared" si="553"/>
        <v>1</v>
      </c>
      <c r="R7041" t="b">
        <f t="shared" si="554"/>
        <v>1</v>
      </c>
      <c r="U7041" t="s">
        <v>335</v>
      </c>
      <c r="V7041" t="s">
        <v>3</v>
      </c>
      <c r="W7041" t="s">
        <v>336</v>
      </c>
      <c r="X7041" t="s">
        <v>337</v>
      </c>
    </row>
    <row r="7042" spans="2:26" x14ac:dyDescent="0.25">
      <c r="B7042" s="105" t="s">
        <v>463</v>
      </c>
      <c r="C7042" s="105" t="s">
        <v>464</v>
      </c>
      <c r="D7042" s="106">
        <v>750000</v>
      </c>
      <c r="E7042" s="106">
        <v>0</v>
      </c>
      <c r="M7042" t="b">
        <f t="shared" si="550"/>
        <v>1</v>
      </c>
      <c r="N7042" t="b">
        <f t="shared" si="551"/>
        <v>1</v>
      </c>
      <c r="O7042" t="b">
        <f t="shared" si="552"/>
        <v>1</v>
      </c>
      <c r="P7042" t="b">
        <f t="shared" si="552"/>
        <v>1</v>
      </c>
      <c r="Q7042" t="b">
        <f t="shared" si="553"/>
        <v>1</v>
      </c>
      <c r="R7042" t="b">
        <f t="shared" si="554"/>
        <v>1</v>
      </c>
      <c r="U7042" s="105" t="s">
        <v>463</v>
      </c>
      <c r="V7042" s="105" t="s">
        <v>464</v>
      </c>
      <c r="W7042" s="106">
        <v>750000</v>
      </c>
      <c r="X7042" s="106">
        <v>0</v>
      </c>
    </row>
    <row r="7043" spans="2:26" x14ac:dyDescent="0.25">
      <c r="B7043" s="105" t="s">
        <v>465</v>
      </c>
      <c r="C7043" s="105" t="s">
        <v>466</v>
      </c>
      <c r="D7043" s="106">
        <v>750000</v>
      </c>
      <c r="E7043" s="106">
        <v>0</v>
      </c>
      <c r="M7043" t="b">
        <f t="shared" si="550"/>
        <v>1</v>
      </c>
      <c r="N7043" t="b">
        <f t="shared" si="551"/>
        <v>1</v>
      </c>
      <c r="O7043" t="b">
        <f t="shared" si="552"/>
        <v>1</v>
      </c>
      <c r="P7043" t="b">
        <f t="shared" si="552"/>
        <v>1</v>
      </c>
      <c r="Q7043" t="b">
        <f t="shared" si="553"/>
        <v>1</v>
      </c>
      <c r="R7043" t="b">
        <f t="shared" si="554"/>
        <v>1</v>
      </c>
      <c r="U7043" s="105" t="s">
        <v>465</v>
      </c>
      <c r="V7043" s="105" t="s">
        <v>466</v>
      </c>
      <c r="W7043" s="106">
        <v>750000</v>
      </c>
      <c r="X7043" s="106">
        <v>0</v>
      </c>
    </row>
    <row r="7044" spans="2:26" x14ac:dyDescent="0.25">
      <c r="B7044" s="105" t="s">
        <v>725</v>
      </c>
      <c r="C7044" s="105" t="s">
        <v>726</v>
      </c>
      <c r="D7044" s="106">
        <v>750000</v>
      </c>
      <c r="E7044" s="106">
        <v>0</v>
      </c>
      <c r="M7044" t="b">
        <f t="shared" si="550"/>
        <v>1</v>
      </c>
      <c r="N7044" t="b">
        <f t="shared" si="551"/>
        <v>1</v>
      </c>
      <c r="O7044" t="b">
        <f t="shared" si="552"/>
        <v>1</v>
      </c>
      <c r="P7044" t="b">
        <f t="shared" si="552"/>
        <v>1</v>
      </c>
      <c r="Q7044" t="b">
        <f t="shared" si="553"/>
        <v>1</v>
      </c>
      <c r="R7044" t="b">
        <f t="shared" si="554"/>
        <v>1</v>
      </c>
      <c r="U7044" s="105" t="s">
        <v>725</v>
      </c>
      <c r="V7044" s="105" t="s">
        <v>726</v>
      </c>
      <c r="W7044" s="106">
        <v>750000</v>
      </c>
      <c r="X7044" s="106">
        <v>0</v>
      </c>
    </row>
    <row r="7045" spans="2:26" x14ac:dyDescent="0.25">
      <c r="B7045" t="s">
        <v>359</v>
      </c>
      <c r="C7045" s="106">
        <v>750000</v>
      </c>
      <c r="D7045" s="106">
        <v>0</v>
      </c>
      <c r="M7045" t="b">
        <f t="shared" si="550"/>
        <v>1</v>
      </c>
      <c r="N7045" t="b">
        <f t="shared" si="551"/>
        <v>1</v>
      </c>
      <c r="O7045" t="b">
        <f t="shared" si="552"/>
        <v>1</v>
      </c>
      <c r="P7045" t="b">
        <f t="shared" si="552"/>
        <v>1</v>
      </c>
      <c r="Q7045" t="b">
        <f t="shared" si="553"/>
        <v>1</v>
      </c>
      <c r="R7045" t="b">
        <f t="shared" si="554"/>
        <v>1</v>
      </c>
      <c r="U7045" t="s">
        <v>359</v>
      </c>
      <c r="V7045" s="106">
        <v>750000</v>
      </c>
      <c r="W7045" s="106">
        <v>0</v>
      </c>
    </row>
    <row r="7046" spans="2:26" x14ac:dyDescent="0.25">
      <c r="B7046" t="s">
        <v>330</v>
      </c>
      <c r="C7046" t="s">
        <v>331</v>
      </c>
      <c r="D7046" s="105" t="s">
        <v>964</v>
      </c>
      <c r="E7046" t="s">
        <v>333</v>
      </c>
      <c r="F7046" t="s">
        <v>331</v>
      </c>
      <c r="G7046" s="105" t="s">
        <v>965</v>
      </c>
      <c r="M7046" t="b">
        <f t="shared" si="550"/>
        <v>1</v>
      </c>
      <c r="N7046" t="b">
        <f t="shared" si="551"/>
        <v>1</v>
      </c>
      <c r="O7046" t="b">
        <f t="shared" si="552"/>
        <v>1</v>
      </c>
      <c r="P7046" t="b">
        <f t="shared" si="552"/>
        <v>1</v>
      </c>
      <c r="Q7046" t="b">
        <f t="shared" si="553"/>
        <v>1</v>
      </c>
      <c r="R7046" t="b">
        <f t="shared" si="554"/>
        <v>1</v>
      </c>
      <c r="U7046" t="s">
        <v>330</v>
      </c>
      <c r="V7046" t="s">
        <v>331</v>
      </c>
      <c r="W7046" s="105" t="s">
        <v>964</v>
      </c>
      <c r="X7046" t="s">
        <v>333</v>
      </c>
      <c r="Y7046" t="s">
        <v>331</v>
      </c>
      <c r="Z7046" s="105" t="s">
        <v>965</v>
      </c>
    </row>
    <row r="7047" spans="2:26" x14ac:dyDescent="0.25">
      <c r="B7047" t="s">
        <v>335</v>
      </c>
      <c r="C7047" t="s">
        <v>3</v>
      </c>
      <c r="D7047" t="s">
        <v>336</v>
      </c>
      <c r="E7047" t="s">
        <v>337</v>
      </c>
      <c r="M7047" t="b">
        <f t="shared" si="550"/>
        <v>1</v>
      </c>
      <c r="N7047" t="b">
        <f t="shared" si="551"/>
        <v>1</v>
      </c>
      <c r="O7047" t="b">
        <f t="shared" si="552"/>
        <v>1</v>
      </c>
      <c r="P7047" t="b">
        <f t="shared" si="552"/>
        <v>1</v>
      </c>
      <c r="Q7047" t="b">
        <f t="shared" si="553"/>
        <v>1</v>
      </c>
      <c r="R7047" t="b">
        <f t="shared" si="554"/>
        <v>1</v>
      </c>
      <c r="U7047" t="s">
        <v>335</v>
      </c>
      <c r="V7047" t="s">
        <v>3</v>
      </c>
      <c r="W7047" t="s">
        <v>336</v>
      </c>
      <c r="X7047" t="s">
        <v>337</v>
      </c>
    </row>
    <row r="7048" spans="2:26" x14ac:dyDescent="0.25">
      <c r="B7048" s="105" t="s">
        <v>418</v>
      </c>
      <c r="C7048" s="105" t="s">
        <v>419</v>
      </c>
      <c r="D7048" s="106">
        <v>1301500000</v>
      </c>
      <c r="E7048" s="106">
        <v>0</v>
      </c>
      <c r="M7048" t="b">
        <f t="shared" si="550"/>
        <v>1</v>
      </c>
      <c r="N7048" t="b">
        <f t="shared" si="551"/>
        <v>1</v>
      </c>
      <c r="O7048" t="b">
        <f t="shared" si="552"/>
        <v>1</v>
      </c>
      <c r="P7048" t="b">
        <f t="shared" si="552"/>
        <v>1</v>
      </c>
      <c r="Q7048" t="b">
        <f t="shared" si="553"/>
        <v>1</v>
      </c>
      <c r="R7048" t="b">
        <f t="shared" si="554"/>
        <v>1</v>
      </c>
      <c r="U7048" s="105" t="s">
        <v>418</v>
      </c>
      <c r="V7048" s="105" t="s">
        <v>419</v>
      </c>
      <c r="W7048" s="106">
        <v>1301500000</v>
      </c>
      <c r="X7048" s="106">
        <v>0</v>
      </c>
    </row>
    <row r="7049" spans="2:26" x14ac:dyDescent="0.25">
      <c r="B7049" s="105" t="s">
        <v>420</v>
      </c>
      <c r="C7049" s="105" t="s">
        <v>421</v>
      </c>
      <c r="D7049" s="106">
        <v>1301500000</v>
      </c>
      <c r="E7049" s="106">
        <v>0</v>
      </c>
      <c r="M7049" t="b">
        <f t="shared" si="550"/>
        <v>1</v>
      </c>
      <c r="N7049" t="b">
        <f t="shared" si="551"/>
        <v>1</v>
      </c>
      <c r="O7049" t="b">
        <f t="shared" si="552"/>
        <v>1</v>
      </c>
      <c r="P7049" t="b">
        <f t="shared" si="552"/>
        <v>1</v>
      </c>
      <c r="Q7049" t="b">
        <f t="shared" si="553"/>
        <v>1</v>
      </c>
      <c r="R7049" t="b">
        <f t="shared" si="554"/>
        <v>1</v>
      </c>
      <c r="U7049" s="105" t="s">
        <v>420</v>
      </c>
      <c r="V7049" s="105" t="s">
        <v>421</v>
      </c>
      <c r="W7049" s="106">
        <v>1301500000</v>
      </c>
      <c r="X7049" s="106">
        <v>0</v>
      </c>
    </row>
    <row r="7050" spans="2:26" x14ac:dyDescent="0.25">
      <c r="B7050" s="105" t="s">
        <v>422</v>
      </c>
      <c r="C7050" s="105" t="s">
        <v>421</v>
      </c>
      <c r="D7050" s="106">
        <v>1166800000</v>
      </c>
      <c r="E7050" s="106">
        <v>0</v>
      </c>
      <c r="M7050" t="b">
        <f t="shared" si="550"/>
        <v>1</v>
      </c>
      <c r="N7050" t="b">
        <f t="shared" si="551"/>
        <v>1</v>
      </c>
      <c r="O7050" t="b">
        <f t="shared" si="552"/>
        <v>1</v>
      </c>
      <c r="P7050" t="b">
        <f t="shared" si="552"/>
        <v>1</v>
      </c>
      <c r="Q7050" t="b">
        <f t="shared" si="553"/>
        <v>1</v>
      </c>
      <c r="R7050" t="b">
        <f t="shared" si="554"/>
        <v>1</v>
      </c>
      <c r="U7050" s="105" t="s">
        <v>422</v>
      </c>
      <c r="V7050" s="105" t="s">
        <v>421</v>
      </c>
      <c r="W7050" s="106">
        <v>1166800000</v>
      </c>
      <c r="X7050" s="106">
        <v>0</v>
      </c>
    </row>
    <row r="7051" spans="2:26" x14ac:dyDescent="0.25">
      <c r="B7051" s="105" t="s">
        <v>759</v>
      </c>
      <c r="C7051" s="105" t="s">
        <v>1584</v>
      </c>
      <c r="D7051" s="106">
        <v>32550000</v>
      </c>
      <c r="E7051" s="106">
        <v>0</v>
      </c>
      <c r="M7051" t="b">
        <f t="shared" si="550"/>
        <v>1</v>
      </c>
      <c r="N7051" t="b">
        <f t="shared" si="551"/>
        <v>1</v>
      </c>
      <c r="O7051" t="b">
        <f t="shared" si="552"/>
        <v>1</v>
      </c>
      <c r="P7051" t="b">
        <f t="shared" si="552"/>
        <v>1</v>
      </c>
      <c r="Q7051" t="b">
        <f t="shared" si="553"/>
        <v>1</v>
      </c>
      <c r="R7051" t="b">
        <f t="shared" si="554"/>
        <v>1</v>
      </c>
      <c r="U7051" s="105" t="s">
        <v>759</v>
      </c>
      <c r="V7051" s="105" t="s">
        <v>1584</v>
      </c>
      <c r="W7051" s="106">
        <v>32550000</v>
      </c>
      <c r="X7051" s="106">
        <v>0</v>
      </c>
    </row>
    <row r="7052" spans="2:26" x14ac:dyDescent="0.25">
      <c r="B7052" s="105" t="s">
        <v>425</v>
      </c>
      <c r="C7052" s="105" t="s">
        <v>426</v>
      </c>
      <c r="D7052" s="106">
        <v>1750000</v>
      </c>
      <c r="E7052" s="106">
        <v>0</v>
      </c>
      <c r="M7052" t="b">
        <f t="shared" si="550"/>
        <v>1</v>
      </c>
      <c r="N7052" t="b">
        <f t="shared" si="551"/>
        <v>1</v>
      </c>
      <c r="O7052" t="b">
        <f t="shared" si="552"/>
        <v>1</v>
      </c>
      <c r="P7052" t="b">
        <f t="shared" si="552"/>
        <v>1</v>
      </c>
      <c r="Q7052" t="b">
        <f t="shared" si="553"/>
        <v>1</v>
      </c>
      <c r="R7052" t="b">
        <f t="shared" si="554"/>
        <v>1</v>
      </c>
      <c r="U7052" s="105" t="s">
        <v>425</v>
      </c>
      <c r="V7052" s="105" t="s">
        <v>426</v>
      </c>
      <c r="W7052" s="106">
        <v>1750000</v>
      </c>
      <c r="X7052" s="106">
        <v>0</v>
      </c>
    </row>
    <row r="7053" spans="2:26" x14ac:dyDescent="0.25">
      <c r="B7053" s="105" t="s">
        <v>760</v>
      </c>
      <c r="C7053" s="105" t="s">
        <v>1585</v>
      </c>
      <c r="D7053" s="106">
        <v>43200000</v>
      </c>
      <c r="E7053" s="106">
        <v>0</v>
      </c>
      <c r="M7053" t="b">
        <f t="shared" si="550"/>
        <v>1</v>
      </c>
      <c r="N7053" t="b">
        <f t="shared" si="551"/>
        <v>1</v>
      </c>
      <c r="O7053" t="b">
        <f t="shared" si="552"/>
        <v>1</v>
      </c>
      <c r="P7053" t="b">
        <f t="shared" si="552"/>
        <v>1</v>
      </c>
      <c r="Q7053" t="b">
        <f t="shared" si="553"/>
        <v>1</v>
      </c>
      <c r="R7053" t="b">
        <f t="shared" si="554"/>
        <v>1</v>
      </c>
      <c r="U7053" s="105" t="s">
        <v>760</v>
      </c>
      <c r="V7053" s="105" t="s">
        <v>1585</v>
      </c>
      <c r="W7053" s="106">
        <v>43200000</v>
      </c>
      <c r="X7053" s="106">
        <v>0</v>
      </c>
    </row>
    <row r="7054" spans="2:26" x14ac:dyDescent="0.25">
      <c r="B7054" s="105" t="s">
        <v>762</v>
      </c>
      <c r="C7054" s="105" t="s">
        <v>1587</v>
      </c>
      <c r="D7054" s="106">
        <v>12000000</v>
      </c>
      <c r="E7054" s="106">
        <v>0</v>
      </c>
      <c r="M7054" t="b">
        <f t="shared" si="550"/>
        <v>1</v>
      </c>
      <c r="N7054" t="b">
        <f t="shared" si="551"/>
        <v>1</v>
      </c>
      <c r="O7054" t="b">
        <f t="shared" si="552"/>
        <v>1</v>
      </c>
      <c r="P7054" t="b">
        <f t="shared" si="552"/>
        <v>1</v>
      </c>
      <c r="Q7054" t="b">
        <f t="shared" si="553"/>
        <v>1</v>
      </c>
      <c r="R7054" t="b">
        <f t="shared" si="554"/>
        <v>1</v>
      </c>
      <c r="U7054" s="105" t="s">
        <v>762</v>
      </c>
      <c r="V7054" s="105" t="s">
        <v>1587</v>
      </c>
      <c r="W7054" s="106">
        <v>12000000</v>
      </c>
      <c r="X7054" s="106">
        <v>0</v>
      </c>
    </row>
    <row r="7055" spans="2:26" x14ac:dyDescent="0.25">
      <c r="B7055" s="105" t="s">
        <v>763</v>
      </c>
      <c r="C7055" s="105" t="s">
        <v>1588</v>
      </c>
      <c r="D7055" s="106">
        <v>23200000</v>
      </c>
      <c r="E7055" s="106">
        <v>0</v>
      </c>
      <c r="M7055" t="b">
        <f t="shared" si="550"/>
        <v>1</v>
      </c>
      <c r="N7055" t="b">
        <f t="shared" si="551"/>
        <v>1</v>
      </c>
      <c r="O7055" t="b">
        <f t="shared" si="552"/>
        <v>1</v>
      </c>
      <c r="P7055" t="b">
        <f t="shared" si="552"/>
        <v>1</v>
      </c>
      <c r="Q7055" t="b">
        <f t="shared" si="553"/>
        <v>1</v>
      </c>
      <c r="R7055" t="b">
        <f t="shared" si="554"/>
        <v>1</v>
      </c>
      <c r="U7055" s="105" t="s">
        <v>763</v>
      </c>
      <c r="V7055" s="105" t="s">
        <v>1588</v>
      </c>
      <c r="W7055" s="106">
        <v>23200000</v>
      </c>
      <c r="X7055" s="106">
        <v>0</v>
      </c>
    </row>
    <row r="7056" spans="2:26" x14ac:dyDescent="0.25">
      <c r="B7056" s="105" t="s">
        <v>765</v>
      </c>
      <c r="C7056" s="105" t="s">
        <v>1590</v>
      </c>
      <c r="D7056" s="106">
        <v>22000000</v>
      </c>
      <c r="E7056" s="106">
        <v>0</v>
      </c>
      <c r="M7056" t="b">
        <f t="shared" si="550"/>
        <v>1</v>
      </c>
      <c r="N7056" t="b">
        <f t="shared" si="551"/>
        <v>1</v>
      </c>
      <c r="O7056" t="b">
        <f t="shared" si="552"/>
        <v>1</v>
      </c>
      <c r="P7056" t="b">
        <f t="shared" si="552"/>
        <v>1</v>
      </c>
      <c r="Q7056" t="b">
        <f t="shared" si="553"/>
        <v>1</v>
      </c>
      <c r="R7056" t="b">
        <f t="shared" si="554"/>
        <v>1</v>
      </c>
      <c r="U7056" s="105" t="s">
        <v>765</v>
      </c>
      <c r="V7056" s="105" t="s">
        <v>1590</v>
      </c>
      <c r="W7056" s="106">
        <v>22000000</v>
      </c>
      <c r="X7056" s="106">
        <v>0</v>
      </c>
    </row>
    <row r="7057" spans="2:24" x14ac:dyDescent="0.25">
      <c r="B7057" s="105" t="s">
        <v>403</v>
      </c>
      <c r="C7057" s="105" t="s">
        <v>404</v>
      </c>
      <c r="D7057" s="106">
        <v>85900000</v>
      </c>
      <c r="E7057" s="106">
        <v>0</v>
      </c>
      <c r="M7057" t="b">
        <f t="shared" si="550"/>
        <v>1</v>
      </c>
      <c r="N7057" t="b">
        <f t="shared" si="551"/>
        <v>1</v>
      </c>
      <c r="O7057" t="b">
        <f t="shared" si="552"/>
        <v>1</v>
      </c>
      <c r="P7057" t="b">
        <f t="shared" si="552"/>
        <v>1</v>
      </c>
      <c r="Q7057" t="b">
        <f t="shared" si="553"/>
        <v>1</v>
      </c>
      <c r="R7057" t="b">
        <f t="shared" si="554"/>
        <v>1</v>
      </c>
      <c r="U7057" s="105" t="s">
        <v>403</v>
      </c>
      <c r="V7057" s="105" t="s">
        <v>404</v>
      </c>
      <c r="W7057" s="106">
        <v>85900000</v>
      </c>
      <c r="X7057" s="106">
        <v>0</v>
      </c>
    </row>
    <row r="7058" spans="2:24" x14ac:dyDescent="0.25">
      <c r="B7058" s="105" t="s">
        <v>405</v>
      </c>
      <c r="C7058" s="105" t="s">
        <v>406</v>
      </c>
      <c r="D7058" s="106">
        <v>85900000</v>
      </c>
      <c r="E7058" s="106">
        <v>0</v>
      </c>
      <c r="M7058" t="b">
        <f t="shared" si="550"/>
        <v>1</v>
      </c>
      <c r="N7058" t="b">
        <f t="shared" si="551"/>
        <v>1</v>
      </c>
      <c r="O7058" t="b">
        <f t="shared" si="552"/>
        <v>1</v>
      </c>
      <c r="P7058" t="b">
        <f t="shared" si="552"/>
        <v>1</v>
      </c>
      <c r="Q7058" t="b">
        <f t="shared" si="553"/>
        <v>1</v>
      </c>
      <c r="R7058" t="b">
        <f t="shared" si="554"/>
        <v>1</v>
      </c>
      <c r="U7058" s="105" t="s">
        <v>405</v>
      </c>
      <c r="V7058" s="105" t="s">
        <v>406</v>
      </c>
      <c r="W7058" s="106">
        <v>85900000</v>
      </c>
      <c r="X7058" s="106">
        <v>0</v>
      </c>
    </row>
    <row r="7059" spans="2:24" x14ac:dyDescent="0.25">
      <c r="B7059" s="105" t="s">
        <v>603</v>
      </c>
      <c r="C7059" s="105" t="s">
        <v>406</v>
      </c>
      <c r="D7059" s="106">
        <v>4600000</v>
      </c>
      <c r="E7059" s="106">
        <v>0</v>
      </c>
      <c r="M7059" t="b">
        <f t="shared" si="550"/>
        <v>1</v>
      </c>
      <c r="N7059" t="b">
        <f t="shared" si="551"/>
        <v>1</v>
      </c>
      <c r="O7059" t="b">
        <f t="shared" si="552"/>
        <v>1</v>
      </c>
      <c r="P7059" t="b">
        <f t="shared" si="552"/>
        <v>1</v>
      </c>
      <c r="Q7059" t="b">
        <f t="shared" si="553"/>
        <v>1</v>
      </c>
      <c r="R7059" t="b">
        <f t="shared" si="554"/>
        <v>1</v>
      </c>
      <c r="U7059" s="105" t="s">
        <v>603</v>
      </c>
      <c r="V7059" s="105" t="s">
        <v>406</v>
      </c>
      <c r="W7059" s="106">
        <v>4600000</v>
      </c>
      <c r="X7059" s="106">
        <v>0</v>
      </c>
    </row>
    <row r="7060" spans="2:24" x14ac:dyDescent="0.25">
      <c r="B7060" s="105" t="s">
        <v>408</v>
      </c>
      <c r="C7060" s="105" t="s">
        <v>1439</v>
      </c>
      <c r="D7060" s="106">
        <v>81300000</v>
      </c>
      <c r="E7060" s="106">
        <v>0</v>
      </c>
      <c r="M7060" t="b">
        <f t="shared" si="550"/>
        <v>1</v>
      </c>
      <c r="N7060" t="b">
        <f t="shared" si="551"/>
        <v>1</v>
      </c>
      <c r="O7060" t="b">
        <f t="shared" si="552"/>
        <v>1</v>
      </c>
      <c r="P7060" t="b">
        <f t="shared" si="552"/>
        <v>1</v>
      </c>
      <c r="Q7060" t="b">
        <f t="shared" si="553"/>
        <v>1</v>
      </c>
      <c r="R7060" t="b">
        <f t="shared" si="554"/>
        <v>1</v>
      </c>
      <c r="U7060" s="105" t="s">
        <v>408</v>
      </c>
      <c r="V7060" s="105" t="s">
        <v>1439</v>
      </c>
      <c r="W7060" s="106">
        <v>81300000</v>
      </c>
      <c r="X7060" s="106">
        <v>0</v>
      </c>
    </row>
    <row r="7061" spans="2:24" x14ac:dyDescent="0.25">
      <c r="B7061" s="105" t="s">
        <v>411</v>
      </c>
      <c r="C7061" s="105" t="s">
        <v>412</v>
      </c>
      <c r="D7061" s="106">
        <v>29750000</v>
      </c>
      <c r="E7061" s="106">
        <v>0</v>
      </c>
      <c r="M7061" t="b">
        <f t="shared" si="550"/>
        <v>1</v>
      </c>
      <c r="N7061" t="b">
        <f t="shared" si="551"/>
        <v>1</v>
      </c>
      <c r="O7061" t="b">
        <f t="shared" si="552"/>
        <v>1</v>
      </c>
      <c r="P7061" t="b">
        <f t="shared" si="552"/>
        <v>1</v>
      </c>
      <c r="Q7061" t="b">
        <f t="shared" si="553"/>
        <v>1</v>
      </c>
      <c r="R7061" t="b">
        <f t="shared" si="554"/>
        <v>1</v>
      </c>
      <c r="U7061" s="105" t="s">
        <v>411</v>
      </c>
      <c r="V7061" s="105" t="s">
        <v>412</v>
      </c>
      <c r="W7061" s="106">
        <v>29750000</v>
      </c>
      <c r="X7061" s="106">
        <v>0</v>
      </c>
    </row>
    <row r="7062" spans="2:24" x14ac:dyDescent="0.25">
      <c r="B7062" s="105" t="s">
        <v>413</v>
      </c>
      <c r="C7062" s="105" t="s">
        <v>414</v>
      </c>
      <c r="D7062" s="106">
        <v>29750000</v>
      </c>
      <c r="E7062" s="106">
        <v>0</v>
      </c>
      <c r="M7062" t="b">
        <f t="shared" si="550"/>
        <v>1</v>
      </c>
      <c r="N7062" t="b">
        <f t="shared" si="551"/>
        <v>1</v>
      </c>
      <c r="O7062" t="b">
        <f t="shared" si="552"/>
        <v>1</v>
      </c>
      <c r="P7062" t="b">
        <f t="shared" si="552"/>
        <v>1</v>
      </c>
      <c r="Q7062" t="b">
        <f t="shared" si="553"/>
        <v>1</v>
      </c>
      <c r="R7062" t="b">
        <f t="shared" si="554"/>
        <v>1</v>
      </c>
      <c r="U7062" s="105" t="s">
        <v>413</v>
      </c>
      <c r="V7062" s="105" t="s">
        <v>414</v>
      </c>
      <c r="W7062" s="106">
        <v>29750000</v>
      </c>
      <c r="X7062" s="106">
        <v>0</v>
      </c>
    </row>
    <row r="7063" spans="2:24" x14ac:dyDescent="0.25">
      <c r="B7063" s="105" t="s">
        <v>415</v>
      </c>
      <c r="C7063" s="105" t="s">
        <v>414</v>
      </c>
      <c r="D7063" s="106">
        <v>29750000</v>
      </c>
      <c r="E7063" s="106">
        <v>0</v>
      </c>
      <c r="M7063" t="b">
        <f t="shared" si="550"/>
        <v>1</v>
      </c>
      <c r="N7063" t="b">
        <f t="shared" si="551"/>
        <v>1</v>
      </c>
      <c r="O7063" t="b">
        <f t="shared" si="552"/>
        <v>1</v>
      </c>
      <c r="P7063" t="b">
        <f t="shared" si="552"/>
        <v>1</v>
      </c>
      <c r="Q7063" t="b">
        <f t="shared" si="553"/>
        <v>1</v>
      </c>
      <c r="R7063" t="b">
        <f t="shared" si="554"/>
        <v>1</v>
      </c>
      <c r="U7063" s="105" t="s">
        <v>415</v>
      </c>
      <c r="V7063" s="105" t="s">
        <v>414</v>
      </c>
      <c r="W7063" s="106">
        <v>29750000</v>
      </c>
      <c r="X7063" s="106">
        <v>0</v>
      </c>
    </row>
    <row r="7064" spans="2:24" x14ac:dyDescent="0.25">
      <c r="B7064" s="105" t="s">
        <v>562</v>
      </c>
      <c r="C7064" s="105" t="s">
        <v>563</v>
      </c>
      <c r="D7064" s="106">
        <v>15600000</v>
      </c>
      <c r="E7064" s="106">
        <v>0</v>
      </c>
      <c r="M7064" t="b">
        <f t="shared" si="550"/>
        <v>1</v>
      </c>
      <c r="N7064" t="b">
        <f t="shared" si="551"/>
        <v>1</v>
      </c>
      <c r="O7064" t="b">
        <f t="shared" si="552"/>
        <v>1</v>
      </c>
      <c r="P7064" t="b">
        <f t="shared" si="552"/>
        <v>1</v>
      </c>
      <c r="Q7064" t="b">
        <f t="shared" si="553"/>
        <v>1</v>
      </c>
      <c r="R7064" t="b">
        <f t="shared" si="554"/>
        <v>1</v>
      </c>
      <c r="U7064" s="105" t="s">
        <v>562</v>
      </c>
      <c r="V7064" s="105" t="s">
        <v>563</v>
      </c>
      <c r="W7064" s="106">
        <v>15600000</v>
      </c>
      <c r="X7064" s="106">
        <v>0</v>
      </c>
    </row>
    <row r="7065" spans="2:24" x14ac:dyDescent="0.25">
      <c r="B7065" s="105" t="s">
        <v>564</v>
      </c>
      <c r="C7065" s="105" t="s">
        <v>565</v>
      </c>
      <c r="D7065" s="106">
        <v>15600000</v>
      </c>
      <c r="E7065" s="106">
        <v>0</v>
      </c>
      <c r="M7065" t="b">
        <f t="shared" si="550"/>
        <v>1</v>
      </c>
      <c r="N7065" t="b">
        <f t="shared" si="551"/>
        <v>1</v>
      </c>
      <c r="O7065" t="b">
        <f t="shared" si="552"/>
        <v>1</v>
      </c>
      <c r="P7065" t="b">
        <f t="shared" si="552"/>
        <v>1</v>
      </c>
      <c r="Q7065" t="b">
        <f t="shared" si="553"/>
        <v>1</v>
      </c>
      <c r="R7065" t="b">
        <f t="shared" si="554"/>
        <v>1</v>
      </c>
      <c r="U7065" s="105" t="s">
        <v>564</v>
      </c>
      <c r="V7065" s="105" t="s">
        <v>565</v>
      </c>
      <c r="W7065" s="106">
        <v>15600000</v>
      </c>
      <c r="X7065" s="106">
        <v>0</v>
      </c>
    </row>
    <row r="7066" spans="2:24" x14ac:dyDescent="0.25">
      <c r="B7066" s="105" t="s">
        <v>566</v>
      </c>
      <c r="C7066" s="105" t="s">
        <v>565</v>
      </c>
      <c r="D7066" s="106">
        <v>15600000</v>
      </c>
      <c r="E7066" s="106">
        <v>0</v>
      </c>
      <c r="M7066" t="b">
        <f t="shared" si="550"/>
        <v>1</v>
      </c>
      <c r="N7066" t="b">
        <f t="shared" si="551"/>
        <v>1</v>
      </c>
      <c r="O7066" t="b">
        <f t="shared" si="552"/>
        <v>1</v>
      </c>
      <c r="P7066" t="b">
        <f t="shared" si="552"/>
        <v>1</v>
      </c>
      <c r="Q7066" t="b">
        <f t="shared" si="553"/>
        <v>1</v>
      </c>
      <c r="R7066" t="b">
        <f t="shared" si="554"/>
        <v>1</v>
      </c>
      <c r="U7066" s="105" t="s">
        <v>566</v>
      </c>
      <c r="V7066" s="105" t="s">
        <v>565</v>
      </c>
      <c r="W7066" s="106">
        <v>15600000</v>
      </c>
      <c r="X7066" s="106">
        <v>0</v>
      </c>
    </row>
    <row r="7067" spans="2:24" x14ac:dyDescent="0.25">
      <c r="B7067" s="105" t="s">
        <v>567</v>
      </c>
      <c r="C7067" s="105" t="s">
        <v>568</v>
      </c>
      <c r="D7067" s="106">
        <v>117400000</v>
      </c>
      <c r="E7067" s="106">
        <v>0</v>
      </c>
      <c r="M7067" t="b">
        <f t="shared" ref="M7067:M7130" si="555">+B7067=U7067</f>
        <v>1</v>
      </c>
      <c r="N7067" t="b">
        <f t="shared" ref="N7067:N7130" si="556">+C7067=V7067</f>
        <v>1</v>
      </c>
      <c r="O7067" t="b">
        <f t="shared" ref="O7067:P7130" si="557">+D7067=W7067</f>
        <v>1</v>
      </c>
      <c r="P7067" t="b">
        <f t="shared" si="557"/>
        <v>1</v>
      </c>
      <c r="Q7067" t="b">
        <f t="shared" ref="Q7067:Q7130" si="558">+F7067=Y7067</f>
        <v>1</v>
      </c>
      <c r="R7067" t="b">
        <f t="shared" ref="R7067:R7130" si="559">+G7067=Z7067</f>
        <v>1</v>
      </c>
      <c r="U7067" s="105" t="s">
        <v>567</v>
      </c>
      <c r="V7067" s="105" t="s">
        <v>568</v>
      </c>
      <c r="W7067" s="106">
        <v>117400000</v>
      </c>
      <c r="X7067" s="106">
        <v>0</v>
      </c>
    </row>
    <row r="7068" spans="2:24" x14ac:dyDescent="0.25">
      <c r="B7068" s="105" t="s">
        <v>609</v>
      </c>
      <c r="C7068" s="105" t="s">
        <v>610</v>
      </c>
      <c r="D7068" s="106">
        <v>81000000</v>
      </c>
      <c r="E7068" s="106">
        <v>0</v>
      </c>
      <c r="M7068" t="b">
        <f t="shared" si="555"/>
        <v>1</v>
      </c>
      <c r="N7068" t="b">
        <f t="shared" si="556"/>
        <v>1</v>
      </c>
      <c r="O7068" t="b">
        <f t="shared" si="557"/>
        <v>1</v>
      </c>
      <c r="P7068" t="b">
        <f t="shared" si="557"/>
        <v>1</v>
      </c>
      <c r="Q7068" t="b">
        <f t="shared" si="558"/>
        <v>1</v>
      </c>
      <c r="R7068" t="b">
        <f t="shared" si="559"/>
        <v>1</v>
      </c>
      <c r="U7068" s="105" t="s">
        <v>609</v>
      </c>
      <c r="V7068" s="105" t="s">
        <v>610</v>
      </c>
      <c r="W7068" s="106">
        <v>81000000</v>
      </c>
      <c r="X7068" s="106">
        <v>0</v>
      </c>
    </row>
    <row r="7069" spans="2:24" x14ac:dyDescent="0.25">
      <c r="B7069" s="105" t="s">
        <v>611</v>
      </c>
      <c r="C7069" s="105" t="s">
        <v>610</v>
      </c>
      <c r="D7069" s="106">
        <v>81000000</v>
      </c>
      <c r="E7069" s="106">
        <v>0</v>
      </c>
      <c r="M7069" t="b">
        <f t="shared" si="555"/>
        <v>1</v>
      </c>
      <c r="N7069" t="b">
        <f t="shared" si="556"/>
        <v>1</v>
      </c>
      <c r="O7069" t="b">
        <f t="shared" si="557"/>
        <v>1</v>
      </c>
      <c r="P7069" t="b">
        <f t="shared" si="557"/>
        <v>1</v>
      </c>
      <c r="Q7069" t="b">
        <f t="shared" si="558"/>
        <v>1</v>
      </c>
      <c r="R7069" t="b">
        <f t="shared" si="559"/>
        <v>1</v>
      </c>
      <c r="U7069" s="105" t="s">
        <v>611</v>
      </c>
      <c r="V7069" s="105" t="s">
        <v>610</v>
      </c>
      <c r="W7069" s="106">
        <v>81000000</v>
      </c>
      <c r="X7069" s="106">
        <v>0</v>
      </c>
    </row>
    <row r="7070" spans="2:24" x14ac:dyDescent="0.25">
      <c r="B7070" s="105" t="s">
        <v>612</v>
      </c>
      <c r="C7070" s="105" t="s">
        <v>613</v>
      </c>
      <c r="D7070" s="106">
        <v>34200000</v>
      </c>
      <c r="E7070" s="106">
        <v>0</v>
      </c>
      <c r="M7070" t="b">
        <f t="shared" si="555"/>
        <v>1</v>
      </c>
      <c r="N7070" t="b">
        <f t="shared" si="556"/>
        <v>1</v>
      </c>
      <c r="O7070" t="b">
        <f t="shared" si="557"/>
        <v>1</v>
      </c>
      <c r="P7070" t="b">
        <f t="shared" si="557"/>
        <v>1</v>
      </c>
      <c r="Q7070" t="b">
        <f t="shared" si="558"/>
        <v>1</v>
      </c>
      <c r="R7070" t="b">
        <f t="shared" si="559"/>
        <v>1</v>
      </c>
      <c r="U7070" s="105" t="s">
        <v>612</v>
      </c>
      <c r="V7070" s="105" t="s">
        <v>613</v>
      </c>
      <c r="W7070" s="106">
        <v>34200000</v>
      </c>
      <c r="X7070" s="106">
        <v>0</v>
      </c>
    </row>
    <row r="7071" spans="2:24" x14ac:dyDescent="0.25">
      <c r="B7071" s="105" t="s">
        <v>614</v>
      </c>
      <c r="C7071" s="105" t="s">
        <v>613</v>
      </c>
      <c r="D7071" s="106">
        <v>34200000</v>
      </c>
      <c r="E7071" s="106">
        <v>0</v>
      </c>
      <c r="M7071" t="b">
        <f t="shared" si="555"/>
        <v>1</v>
      </c>
      <c r="N7071" t="b">
        <f t="shared" si="556"/>
        <v>1</v>
      </c>
      <c r="O7071" t="b">
        <f t="shared" si="557"/>
        <v>1</v>
      </c>
      <c r="P7071" t="b">
        <f t="shared" si="557"/>
        <v>1</v>
      </c>
      <c r="Q7071" t="b">
        <f t="shared" si="558"/>
        <v>1</v>
      </c>
      <c r="R7071" t="b">
        <f t="shared" si="559"/>
        <v>1</v>
      </c>
      <c r="U7071" s="105" t="s">
        <v>614</v>
      </c>
      <c r="V7071" s="105" t="s">
        <v>613</v>
      </c>
      <c r="W7071" s="106">
        <v>34200000</v>
      </c>
      <c r="X7071" s="106">
        <v>0</v>
      </c>
    </row>
    <row r="7072" spans="2:24" x14ac:dyDescent="0.25">
      <c r="B7072" s="105" t="s">
        <v>569</v>
      </c>
      <c r="C7072" s="105" t="s">
        <v>570</v>
      </c>
      <c r="D7072" s="106">
        <v>2200000</v>
      </c>
      <c r="E7072" s="106">
        <v>0</v>
      </c>
      <c r="M7072" t="b">
        <f t="shared" si="555"/>
        <v>1</v>
      </c>
      <c r="N7072" t="b">
        <f t="shared" si="556"/>
        <v>1</v>
      </c>
      <c r="O7072" t="b">
        <f t="shared" si="557"/>
        <v>1</v>
      </c>
      <c r="P7072" t="b">
        <f t="shared" si="557"/>
        <v>1</v>
      </c>
      <c r="Q7072" t="b">
        <f t="shared" si="558"/>
        <v>1</v>
      </c>
      <c r="R7072" t="b">
        <f t="shared" si="559"/>
        <v>1</v>
      </c>
      <c r="U7072" s="105" t="s">
        <v>569</v>
      </c>
      <c r="V7072" s="105" t="s">
        <v>570</v>
      </c>
      <c r="W7072" s="106">
        <v>2200000</v>
      </c>
      <c r="X7072" s="106">
        <v>0</v>
      </c>
    </row>
    <row r="7073" spans="2:24" x14ac:dyDescent="0.25">
      <c r="B7073" s="105" t="s">
        <v>571</v>
      </c>
      <c r="C7073" s="105" t="s">
        <v>570</v>
      </c>
      <c r="D7073" s="106">
        <v>2200000</v>
      </c>
      <c r="E7073" s="106">
        <v>0</v>
      </c>
      <c r="M7073" t="b">
        <f t="shared" si="555"/>
        <v>1</v>
      </c>
      <c r="N7073" t="b">
        <f t="shared" si="556"/>
        <v>1</v>
      </c>
      <c r="O7073" t="b">
        <f t="shared" si="557"/>
        <v>1</v>
      </c>
      <c r="P7073" t="b">
        <f t="shared" si="557"/>
        <v>1</v>
      </c>
      <c r="Q7073" t="b">
        <f t="shared" si="558"/>
        <v>1</v>
      </c>
      <c r="R7073" t="b">
        <f t="shared" si="559"/>
        <v>1</v>
      </c>
      <c r="U7073" s="105" t="s">
        <v>571</v>
      </c>
      <c r="V7073" s="105" t="s">
        <v>570</v>
      </c>
      <c r="W7073" s="106">
        <v>2200000</v>
      </c>
      <c r="X7073" s="106">
        <v>0</v>
      </c>
    </row>
    <row r="7074" spans="2:24" x14ac:dyDescent="0.25">
      <c r="B7074" s="105" t="s">
        <v>429</v>
      </c>
      <c r="C7074" s="105" t="s">
        <v>430</v>
      </c>
      <c r="D7074" s="106">
        <v>51000000</v>
      </c>
      <c r="E7074" s="106">
        <v>0</v>
      </c>
      <c r="M7074" t="b">
        <f t="shared" si="555"/>
        <v>1</v>
      </c>
      <c r="N7074" t="b">
        <f t="shared" si="556"/>
        <v>1</v>
      </c>
      <c r="O7074" t="b">
        <f t="shared" si="557"/>
        <v>1</v>
      </c>
      <c r="P7074" t="b">
        <f t="shared" si="557"/>
        <v>1</v>
      </c>
      <c r="Q7074" t="b">
        <f t="shared" si="558"/>
        <v>1</v>
      </c>
      <c r="R7074" t="b">
        <f t="shared" si="559"/>
        <v>1</v>
      </c>
      <c r="U7074" s="105" t="s">
        <v>429</v>
      </c>
      <c r="V7074" s="105" t="s">
        <v>430</v>
      </c>
      <c r="W7074" s="106">
        <v>51000000</v>
      </c>
      <c r="X7074" s="106">
        <v>0</v>
      </c>
    </row>
    <row r="7075" spans="2:24" x14ac:dyDescent="0.25">
      <c r="B7075" s="105" t="s">
        <v>431</v>
      </c>
      <c r="C7075" s="105" t="s">
        <v>432</v>
      </c>
      <c r="D7075" s="106">
        <v>51000000</v>
      </c>
      <c r="E7075" s="106">
        <v>0</v>
      </c>
      <c r="M7075" t="b">
        <f t="shared" si="555"/>
        <v>1</v>
      </c>
      <c r="N7075" t="b">
        <f t="shared" si="556"/>
        <v>1</v>
      </c>
      <c r="O7075" t="b">
        <f t="shared" si="557"/>
        <v>1</v>
      </c>
      <c r="P7075" t="b">
        <f t="shared" si="557"/>
        <v>1</v>
      </c>
      <c r="Q7075" t="b">
        <f t="shared" si="558"/>
        <v>1</v>
      </c>
      <c r="R7075" t="b">
        <f t="shared" si="559"/>
        <v>1</v>
      </c>
      <c r="U7075" s="105" t="s">
        <v>431</v>
      </c>
      <c r="V7075" s="105" t="s">
        <v>432</v>
      </c>
      <c r="W7075" s="106">
        <v>51000000</v>
      </c>
      <c r="X7075" s="106">
        <v>0</v>
      </c>
    </row>
    <row r="7076" spans="2:24" x14ac:dyDescent="0.25">
      <c r="B7076" s="105" t="s">
        <v>433</v>
      </c>
      <c r="C7076" s="105" t="s">
        <v>432</v>
      </c>
      <c r="D7076" s="106">
        <v>51000000</v>
      </c>
      <c r="E7076" s="106">
        <v>0</v>
      </c>
      <c r="M7076" t="b">
        <f t="shared" si="555"/>
        <v>1</v>
      </c>
      <c r="N7076" t="b">
        <f t="shared" si="556"/>
        <v>1</v>
      </c>
      <c r="O7076" t="b">
        <f t="shared" si="557"/>
        <v>1</v>
      </c>
      <c r="P7076" t="b">
        <f t="shared" si="557"/>
        <v>1</v>
      </c>
      <c r="Q7076" t="b">
        <f t="shared" si="558"/>
        <v>1</v>
      </c>
      <c r="R7076" t="b">
        <f t="shared" si="559"/>
        <v>1</v>
      </c>
      <c r="U7076" s="105" t="s">
        <v>433</v>
      </c>
      <c r="V7076" s="105" t="s">
        <v>432</v>
      </c>
      <c r="W7076" s="106">
        <v>51000000</v>
      </c>
      <c r="X7076" s="106">
        <v>0</v>
      </c>
    </row>
    <row r="7077" spans="2:24" x14ac:dyDescent="0.25">
      <c r="B7077" s="105" t="s">
        <v>434</v>
      </c>
      <c r="C7077" s="105" t="s">
        <v>435</v>
      </c>
      <c r="D7077" s="106">
        <v>75600000</v>
      </c>
      <c r="E7077" s="106">
        <v>0</v>
      </c>
      <c r="M7077" t="b">
        <f t="shared" si="555"/>
        <v>1</v>
      </c>
      <c r="N7077" t="b">
        <f t="shared" si="556"/>
        <v>1</v>
      </c>
      <c r="O7077" t="b">
        <f t="shared" si="557"/>
        <v>1</v>
      </c>
      <c r="P7077" t="b">
        <f t="shared" si="557"/>
        <v>1</v>
      </c>
      <c r="Q7077" t="b">
        <f t="shared" si="558"/>
        <v>1</v>
      </c>
      <c r="R7077" t="b">
        <f t="shared" si="559"/>
        <v>1</v>
      </c>
      <c r="U7077" s="105" t="s">
        <v>434</v>
      </c>
      <c r="V7077" s="105" t="s">
        <v>435</v>
      </c>
      <c r="W7077" s="106">
        <v>75600000</v>
      </c>
      <c r="X7077" s="106">
        <v>0</v>
      </c>
    </row>
    <row r="7078" spans="2:24" x14ac:dyDescent="0.25">
      <c r="B7078" s="105" t="s">
        <v>436</v>
      </c>
      <c r="C7078" s="105" t="s">
        <v>437</v>
      </c>
      <c r="D7078" s="106">
        <v>75600000</v>
      </c>
      <c r="E7078" s="106">
        <v>0</v>
      </c>
      <c r="M7078" t="b">
        <f t="shared" si="555"/>
        <v>1</v>
      </c>
      <c r="N7078" t="b">
        <f t="shared" si="556"/>
        <v>1</v>
      </c>
      <c r="O7078" t="b">
        <f t="shared" si="557"/>
        <v>1</v>
      </c>
      <c r="P7078" t="b">
        <f t="shared" si="557"/>
        <v>1</v>
      </c>
      <c r="Q7078" t="b">
        <f t="shared" si="558"/>
        <v>1</v>
      </c>
      <c r="R7078" t="b">
        <f t="shared" si="559"/>
        <v>1</v>
      </c>
      <c r="U7078" s="105" t="s">
        <v>436</v>
      </c>
      <c r="V7078" s="105" t="s">
        <v>437</v>
      </c>
      <c r="W7078" s="106">
        <v>75600000</v>
      </c>
      <c r="X7078" s="106">
        <v>0</v>
      </c>
    </row>
    <row r="7079" spans="2:24" x14ac:dyDescent="0.25">
      <c r="B7079" s="105" t="s">
        <v>438</v>
      </c>
      <c r="C7079" s="105" t="s">
        <v>437</v>
      </c>
      <c r="D7079" s="106">
        <v>75600000</v>
      </c>
      <c r="E7079" s="106">
        <v>0</v>
      </c>
      <c r="M7079" t="b">
        <f t="shared" si="555"/>
        <v>1</v>
      </c>
      <c r="N7079" t="b">
        <f t="shared" si="556"/>
        <v>1</v>
      </c>
      <c r="O7079" t="b">
        <f t="shared" si="557"/>
        <v>1</v>
      </c>
      <c r="P7079" t="b">
        <f t="shared" si="557"/>
        <v>1</v>
      </c>
      <c r="Q7079" t="b">
        <f t="shared" si="558"/>
        <v>1</v>
      </c>
      <c r="R7079" t="b">
        <f t="shared" si="559"/>
        <v>1</v>
      </c>
      <c r="U7079" s="105" t="s">
        <v>438</v>
      </c>
      <c r="V7079" s="105" t="s">
        <v>437</v>
      </c>
      <c r="W7079" s="106">
        <v>75600000</v>
      </c>
      <c r="X7079" s="106">
        <v>0</v>
      </c>
    </row>
    <row r="7080" spans="2:24" x14ac:dyDescent="0.25">
      <c r="B7080" s="105" t="s">
        <v>615</v>
      </c>
      <c r="C7080" s="105" t="s">
        <v>616</v>
      </c>
      <c r="D7080" s="106">
        <v>101550000</v>
      </c>
      <c r="E7080" s="106">
        <v>0</v>
      </c>
      <c r="M7080" t="b">
        <f t="shared" si="555"/>
        <v>1</v>
      </c>
      <c r="N7080" t="b">
        <f t="shared" si="556"/>
        <v>1</v>
      </c>
      <c r="O7080" t="b">
        <f t="shared" si="557"/>
        <v>1</v>
      </c>
      <c r="P7080" t="b">
        <f t="shared" si="557"/>
        <v>1</v>
      </c>
      <c r="Q7080" t="b">
        <f t="shared" si="558"/>
        <v>1</v>
      </c>
      <c r="R7080" t="b">
        <f t="shared" si="559"/>
        <v>1</v>
      </c>
      <c r="U7080" s="105" t="s">
        <v>615</v>
      </c>
      <c r="V7080" s="105" t="s">
        <v>616</v>
      </c>
      <c r="W7080" s="106">
        <v>101550000</v>
      </c>
      <c r="X7080" s="106">
        <v>0</v>
      </c>
    </row>
    <row r="7081" spans="2:24" x14ac:dyDescent="0.25">
      <c r="B7081" s="105" t="s">
        <v>617</v>
      </c>
      <c r="C7081" s="105" t="s">
        <v>618</v>
      </c>
      <c r="D7081" s="106">
        <v>101550000</v>
      </c>
      <c r="E7081" s="106">
        <v>0</v>
      </c>
      <c r="M7081" t="b">
        <f t="shared" si="555"/>
        <v>1</v>
      </c>
      <c r="N7081" t="b">
        <f t="shared" si="556"/>
        <v>1</v>
      </c>
      <c r="O7081" t="b">
        <f t="shared" si="557"/>
        <v>1</v>
      </c>
      <c r="P7081" t="b">
        <f t="shared" si="557"/>
        <v>1</v>
      </c>
      <c r="Q7081" t="b">
        <f t="shared" si="558"/>
        <v>1</v>
      </c>
      <c r="R7081" t="b">
        <f t="shared" si="559"/>
        <v>1</v>
      </c>
      <c r="U7081" s="105" t="s">
        <v>617</v>
      </c>
      <c r="V7081" s="105" t="s">
        <v>618</v>
      </c>
      <c r="W7081" s="106">
        <v>101550000</v>
      </c>
      <c r="X7081" s="106">
        <v>0</v>
      </c>
    </row>
    <row r="7082" spans="2:24" x14ac:dyDescent="0.25">
      <c r="B7082" s="105" t="s">
        <v>619</v>
      </c>
      <c r="C7082" s="105" t="s">
        <v>618</v>
      </c>
      <c r="D7082" s="106">
        <v>101550000</v>
      </c>
      <c r="E7082" s="106">
        <v>0</v>
      </c>
      <c r="M7082" t="b">
        <f t="shared" si="555"/>
        <v>1</v>
      </c>
      <c r="N7082" t="b">
        <f t="shared" si="556"/>
        <v>1</v>
      </c>
      <c r="O7082" t="b">
        <f t="shared" si="557"/>
        <v>1</v>
      </c>
      <c r="P7082" t="b">
        <f t="shared" si="557"/>
        <v>1</v>
      </c>
      <c r="Q7082" t="b">
        <f t="shared" si="558"/>
        <v>1</v>
      </c>
      <c r="R7082" t="b">
        <f t="shared" si="559"/>
        <v>1</v>
      </c>
      <c r="U7082" s="105" t="s">
        <v>619</v>
      </c>
      <c r="V7082" s="105" t="s">
        <v>618</v>
      </c>
      <c r="W7082" s="106">
        <v>101550000</v>
      </c>
      <c r="X7082" s="106">
        <v>0</v>
      </c>
    </row>
    <row r="7083" spans="2:24" x14ac:dyDescent="0.25">
      <c r="B7083" s="105" t="s">
        <v>620</v>
      </c>
      <c r="C7083" s="105" t="s">
        <v>621</v>
      </c>
      <c r="D7083" s="106">
        <v>34200000</v>
      </c>
      <c r="E7083" s="106">
        <v>0</v>
      </c>
      <c r="M7083" t="b">
        <f t="shared" si="555"/>
        <v>1</v>
      </c>
      <c r="N7083" t="b">
        <f t="shared" si="556"/>
        <v>1</v>
      </c>
      <c r="O7083" t="b">
        <f t="shared" si="557"/>
        <v>1</v>
      </c>
      <c r="P7083" t="b">
        <f t="shared" si="557"/>
        <v>1</v>
      </c>
      <c r="Q7083" t="b">
        <f t="shared" si="558"/>
        <v>1</v>
      </c>
      <c r="R7083" t="b">
        <f t="shared" si="559"/>
        <v>1</v>
      </c>
      <c r="U7083" s="105" t="s">
        <v>620</v>
      </c>
      <c r="V7083" s="105" t="s">
        <v>621</v>
      </c>
      <c r="W7083" s="106">
        <v>34200000</v>
      </c>
      <c r="X7083" s="106">
        <v>0</v>
      </c>
    </row>
    <row r="7084" spans="2:24" x14ac:dyDescent="0.25">
      <c r="B7084" s="105" t="s">
        <v>622</v>
      </c>
      <c r="C7084" s="105" t="s">
        <v>623</v>
      </c>
      <c r="D7084" s="106">
        <v>34200000</v>
      </c>
      <c r="E7084" s="106">
        <v>0</v>
      </c>
      <c r="M7084" t="b">
        <f t="shared" si="555"/>
        <v>1</v>
      </c>
      <c r="N7084" t="b">
        <f t="shared" si="556"/>
        <v>1</v>
      </c>
      <c r="O7084" t="b">
        <f t="shared" si="557"/>
        <v>1</v>
      </c>
      <c r="P7084" t="b">
        <f t="shared" si="557"/>
        <v>1</v>
      </c>
      <c r="Q7084" t="b">
        <f t="shared" si="558"/>
        <v>1</v>
      </c>
      <c r="R7084" t="b">
        <f t="shared" si="559"/>
        <v>1</v>
      </c>
      <c r="U7084" s="105" t="s">
        <v>622</v>
      </c>
      <c r="V7084" s="105" t="s">
        <v>623</v>
      </c>
      <c r="W7084" s="106">
        <v>34200000</v>
      </c>
      <c r="X7084" s="106">
        <v>0</v>
      </c>
    </row>
    <row r="7085" spans="2:24" x14ac:dyDescent="0.25">
      <c r="B7085" s="105" t="s">
        <v>624</v>
      </c>
      <c r="C7085" s="105" t="s">
        <v>623</v>
      </c>
      <c r="D7085" s="106">
        <v>25200000</v>
      </c>
      <c r="E7085" s="106">
        <v>0</v>
      </c>
      <c r="M7085" t="b">
        <f t="shared" si="555"/>
        <v>1</v>
      </c>
      <c r="N7085" t="b">
        <f t="shared" si="556"/>
        <v>1</v>
      </c>
      <c r="O7085" t="b">
        <f t="shared" si="557"/>
        <v>1</v>
      </c>
      <c r="P7085" t="b">
        <f t="shared" si="557"/>
        <v>1</v>
      </c>
      <c r="Q7085" t="b">
        <f t="shared" si="558"/>
        <v>1</v>
      </c>
      <c r="R7085" t="b">
        <f t="shared" si="559"/>
        <v>1</v>
      </c>
      <c r="U7085" s="105" t="s">
        <v>624</v>
      </c>
      <c r="V7085" s="105" t="s">
        <v>623</v>
      </c>
      <c r="W7085" s="106">
        <v>25200000</v>
      </c>
      <c r="X7085" s="106">
        <v>0</v>
      </c>
    </row>
    <row r="7086" spans="2:24" x14ac:dyDescent="0.25">
      <c r="B7086" s="105" t="s">
        <v>794</v>
      </c>
      <c r="C7086" s="105" t="s">
        <v>1598</v>
      </c>
      <c r="D7086" s="106">
        <v>9000000</v>
      </c>
      <c r="E7086" s="106">
        <v>0</v>
      </c>
      <c r="M7086" t="b">
        <f t="shared" si="555"/>
        <v>1</v>
      </c>
      <c r="N7086" t="b">
        <f t="shared" si="556"/>
        <v>1</v>
      </c>
      <c r="O7086" t="b">
        <f t="shared" si="557"/>
        <v>1</v>
      </c>
      <c r="P7086" t="b">
        <f t="shared" si="557"/>
        <v>1</v>
      </c>
      <c r="Q7086" t="b">
        <f t="shared" si="558"/>
        <v>1</v>
      </c>
      <c r="R7086" t="b">
        <f t="shared" si="559"/>
        <v>1</v>
      </c>
      <c r="U7086" s="105" t="s">
        <v>794</v>
      </c>
      <c r="V7086" s="105" t="s">
        <v>1598</v>
      </c>
      <c r="W7086" s="106">
        <v>9000000</v>
      </c>
      <c r="X7086" s="106">
        <v>0</v>
      </c>
    </row>
    <row r="7087" spans="2:24" x14ac:dyDescent="0.25">
      <c r="B7087" s="105" t="s">
        <v>439</v>
      </c>
      <c r="C7087" s="105" t="s">
        <v>440</v>
      </c>
      <c r="D7087" s="106">
        <v>69650000</v>
      </c>
      <c r="E7087" s="106">
        <v>0</v>
      </c>
      <c r="M7087" t="b">
        <f t="shared" si="555"/>
        <v>1</v>
      </c>
      <c r="N7087" t="b">
        <f t="shared" si="556"/>
        <v>1</v>
      </c>
      <c r="O7087" t="b">
        <f t="shared" si="557"/>
        <v>1</v>
      </c>
      <c r="P7087" t="b">
        <f t="shared" si="557"/>
        <v>1</v>
      </c>
      <c r="Q7087" t="b">
        <f t="shared" si="558"/>
        <v>1</v>
      </c>
      <c r="R7087" t="b">
        <f t="shared" si="559"/>
        <v>1</v>
      </c>
      <c r="U7087" s="105" t="s">
        <v>439</v>
      </c>
      <c r="V7087" s="105" t="s">
        <v>440</v>
      </c>
      <c r="W7087" s="106">
        <v>69650000</v>
      </c>
      <c r="X7087" s="106">
        <v>0</v>
      </c>
    </row>
    <row r="7088" spans="2:24" x14ac:dyDescent="0.25">
      <c r="B7088" s="105" t="s">
        <v>441</v>
      </c>
      <c r="C7088" s="105" t="s">
        <v>442</v>
      </c>
      <c r="D7088" s="106">
        <v>69650000</v>
      </c>
      <c r="E7088" s="106">
        <v>0</v>
      </c>
      <c r="M7088" t="b">
        <f t="shared" si="555"/>
        <v>1</v>
      </c>
      <c r="N7088" t="b">
        <f t="shared" si="556"/>
        <v>1</v>
      </c>
      <c r="O7088" t="b">
        <f t="shared" si="557"/>
        <v>1</v>
      </c>
      <c r="P7088" t="b">
        <f t="shared" si="557"/>
        <v>1</v>
      </c>
      <c r="Q7088" t="b">
        <f t="shared" si="558"/>
        <v>1</v>
      </c>
      <c r="R7088" t="b">
        <f t="shared" si="559"/>
        <v>1</v>
      </c>
      <c r="U7088" s="105" t="s">
        <v>441</v>
      </c>
      <c r="V7088" s="105" t="s">
        <v>442</v>
      </c>
      <c r="W7088" s="106">
        <v>69650000</v>
      </c>
      <c r="X7088" s="106">
        <v>0</v>
      </c>
    </row>
    <row r="7089" spans="2:24" x14ac:dyDescent="0.25">
      <c r="B7089" s="105" t="s">
        <v>443</v>
      </c>
      <c r="C7089" s="105" t="s">
        <v>442</v>
      </c>
      <c r="D7089" s="106">
        <v>69650000</v>
      </c>
      <c r="E7089" s="106">
        <v>0</v>
      </c>
      <c r="M7089" t="b">
        <f t="shared" si="555"/>
        <v>1</v>
      </c>
      <c r="N7089" t="b">
        <f t="shared" si="556"/>
        <v>1</v>
      </c>
      <c r="O7089" t="b">
        <f t="shared" si="557"/>
        <v>1</v>
      </c>
      <c r="P7089" t="b">
        <f t="shared" si="557"/>
        <v>1</v>
      </c>
      <c r="Q7089" t="b">
        <f t="shared" si="558"/>
        <v>1</v>
      </c>
      <c r="R7089" t="b">
        <f t="shared" si="559"/>
        <v>1</v>
      </c>
      <c r="U7089" s="105" t="s">
        <v>443</v>
      </c>
      <c r="V7089" s="105" t="s">
        <v>442</v>
      </c>
      <c r="W7089" s="106">
        <v>69650000</v>
      </c>
      <c r="X7089" s="106">
        <v>0</v>
      </c>
    </row>
    <row r="7090" spans="2:24" x14ac:dyDescent="0.25">
      <c r="B7090" s="105" t="s">
        <v>625</v>
      </c>
      <c r="C7090" s="105" t="s">
        <v>626</v>
      </c>
      <c r="D7090" s="106">
        <v>508700000</v>
      </c>
      <c r="E7090" s="106">
        <v>0</v>
      </c>
      <c r="M7090" t="b">
        <f t="shared" si="555"/>
        <v>1</v>
      </c>
      <c r="N7090" t="b">
        <f t="shared" si="556"/>
        <v>1</v>
      </c>
      <c r="O7090" t="b">
        <f t="shared" si="557"/>
        <v>1</v>
      </c>
      <c r="P7090" t="b">
        <f t="shared" si="557"/>
        <v>1</v>
      </c>
      <c r="Q7090" t="b">
        <f t="shared" si="558"/>
        <v>1</v>
      </c>
      <c r="R7090" t="b">
        <f t="shared" si="559"/>
        <v>1</v>
      </c>
      <c r="U7090" s="105" t="s">
        <v>625</v>
      </c>
      <c r="V7090" s="105" t="s">
        <v>626</v>
      </c>
      <c r="W7090" s="106">
        <v>508700000</v>
      </c>
      <c r="X7090" s="106">
        <v>0</v>
      </c>
    </row>
    <row r="7091" spans="2:24" x14ac:dyDescent="0.25">
      <c r="B7091" s="105" t="s">
        <v>627</v>
      </c>
      <c r="C7091" s="105" t="s">
        <v>628</v>
      </c>
      <c r="D7091" s="106">
        <v>508700000</v>
      </c>
      <c r="E7091" s="106">
        <v>0</v>
      </c>
      <c r="M7091" t="b">
        <f t="shared" si="555"/>
        <v>1</v>
      </c>
      <c r="N7091" t="b">
        <f t="shared" si="556"/>
        <v>1</v>
      </c>
      <c r="O7091" t="b">
        <f t="shared" si="557"/>
        <v>1</v>
      </c>
      <c r="P7091" t="b">
        <f t="shared" si="557"/>
        <v>1</v>
      </c>
      <c r="Q7091" t="b">
        <f t="shared" si="558"/>
        <v>1</v>
      </c>
      <c r="R7091" t="b">
        <f t="shared" si="559"/>
        <v>1</v>
      </c>
      <c r="U7091" s="105" t="s">
        <v>627</v>
      </c>
      <c r="V7091" s="105" t="s">
        <v>628</v>
      </c>
      <c r="W7091" s="106">
        <v>508700000</v>
      </c>
      <c r="X7091" s="106">
        <v>0</v>
      </c>
    </row>
    <row r="7092" spans="2:24" x14ac:dyDescent="0.25">
      <c r="B7092" s="105" t="s">
        <v>629</v>
      </c>
      <c r="C7092" s="105" t="s">
        <v>628</v>
      </c>
      <c r="D7092" s="106">
        <v>508700000</v>
      </c>
      <c r="E7092" s="106">
        <v>0</v>
      </c>
      <c r="M7092" t="b">
        <f t="shared" si="555"/>
        <v>1</v>
      </c>
      <c r="N7092" t="b">
        <f t="shared" si="556"/>
        <v>1</v>
      </c>
      <c r="O7092" t="b">
        <f t="shared" si="557"/>
        <v>1</v>
      </c>
      <c r="P7092" t="b">
        <f t="shared" si="557"/>
        <v>1</v>
      </c>
      <c r="Q7092" t="b">
        <f t="shared" si="558"/>
        <v>1</v>
      </c>
      <c r="R7092" t="b">
        <f t="shared" si="559"/>
        <v>1</v>
      </c>
      <c r="U7092" s="105" t="s">
        <v>629</v>
      </c>
      <c r="V7092" s="105" t="s">
        <v>628</v>
      </c>
      <c r="W7092" s="106">
        <v>508700000</v>
      </c>
      <c r="X7092" s="106">
        <v>0</v>
      </c>
    </row>
    <row r="7093" spans="2:24" x14ac:dyDescent="0.25">
      <c r="B7093" s="105" t="s">
        <v>489</v>
      </c>
      <c r="C7093" s="105" t="s">
        <v>490</v>
      </c>
      <c r="D7093" s="106">
        <v>26000000</v>
      </c>
      <c r="E7093" s="106">
        <v>0</v>
      </c>
      <c r="M7093" t="b">
        <f t="shared" si="555"/>
        <v>1</v>
      </c>
      <c r="N7093" t="b">
        <f t="shared" si="556"/>
        <v>1</v>
      </c>
      <c r="O7093" t="b">
        <f t="shared" si="557"/>
        <v>1</v>
      </c>
      <c r="P7093" t="b">
        <f t="shared" si="557"/>
        <v>1</v>
      </c>
      <c r="Q7093" t="b">
        <f t="shared" si="558"/>
        <v>1</v>
      </c>
      <c r="R7093" t="b">
        <f t="shared" si="559"/>
        <v>1</v>
      </c>
      <c r="U7093" s="105" t="s">
        <v>489</v>
      </c>
      <c r="V7093" s="105" t="s">
        <v>490</v>
      </c>
      <c r="W7093" s="106">
        <v>26000000</v>
      </c>
      <c r="X7093" s="106">
        <v>0</v>
      </c>
    </row>
    <row r="7094" spans="2:24" x14ac:dyDescent="0.25">
      <c r="B7094" s="105" t="s">
        <v>491</v>
      </c>
      <c r="C7094" s="105" t="s">
        <v>492</v>
      </c>
      <c r="D7094" s="106">
        <v>26000000</v>
      </c>
      <c r="E7094" s="106">
        <v>0</v>
      </c>
      <c r="M7094" t="b">
        <f t="shared" si="555"/>
        <v>1</v>
      </c>
      <c r="N7094" t="b">
        <f t="shared" si="556"/>
        <v>1</v>
      </c>
      <c r="O7094" t="b">
        <f t="shared" si="557"/>
        <v>1</v>
      </c>
      <c r="P7094" t="b">
        <f t="shared" si="557"/>
        <v>1</v>
      </c>
      <c r="Q7094" t="b">
        <f t="shared" si="558"/>
        <v>1</v>
      </c>
      <c r="R7094" t="b">
        <f t="shared" si="559"/>
        <v>1</v>
      </c>
      <c r="U7094" s="105" t="s">
        <v>491</v>
      </c>
      <c r="V7094" s="105" t="s">
        <v>492</v>
      </c>
      <c r="W7094" s="106">
        <v>26000000</v>
      </c>
      <c r="X7094" s="106">
        <v>0</v>
      </c>
    </row>
    <row r="7095" spans="2:24" x14ac:dyDescent="0.25">
      <c r="B7095" s="105" t="s">
        <v>493</v>
      </c>
      <c r="C7095" s="105" t="s">
        <v>492</v>
      </c>
      <c r="D7095" s="106">
        <v>26000000</v>
      </c>
      <c r="E7095" s="106">
        <v>0</v>
      </c>
      <c r="M7095" t="b">
        <f t="shared" si="555"/>
        <v>1</v>
      </c>
      <c r="N7095" t="b">
        <f t="shared" si="556"/>
        <v>1</v>
      </c>
      <c r="O7095" t="b">
        <f t="shared" si="557"/>
        <v>1</v>
      </c>
      <c r="P7095" t="b">
        <f t="shared" si="557"/>
        <v>1</v>
      </c>
      <c r="Q7095" t="b">
        <f t="shared" si="558"/>
        <v>1</v>
      </c>
      <c r="R7095" t="b">
        <f t="shared" si="559"/>
        <v>1</v>
      </c>
      <c r="U7095" s="105" t="s">
        <v>493</v>
      </c>
      <c r="V7095" s="105" t="s">
        <v>492</v>
      </c>
      <c r="W7095" s="106">
        <v>26000000</v>
      </c>
      <c r="X7095" s="106">
        <v>0</v>
      </c>
    </row>
    <row r="7096" spans="2:24" x14ac:dyDescent="0.25">
      <c r="B7096" s="105" t="s">
        <v>630</v>
      </c>
      <c r="C7096" s="105" t="s">
        <v>631</v>
      </c>
      <c r="D7096" s="106">
        <v>7000000</v>
      </c>
      <c r="E7096" s="106">
        <v>0</v>
      </c>
      <c r="M7096" t="b">
        <f t="shared" si="555"/>
        <v>1</v>
      </c>
      <c r="N7096" t="b">
        <f t="shared" si="556"/>
        <v>1</v>
      </c>
      <c r="O7096" t="b">
        <f t="shared" si="557"/>
        <v>1</v>
      </c>
      <c r="P7096" t="b">
        <f t="shared" si="557"/>
        <v>1</v>
      </c>
      <c r="Q7096" t="b">
        <f t="shared" si="558"/>
        <v>1</v>
      </c>
      <c r="R7096" t="b">
        <f t="shared" si="559"/>
        <v>1</v>
      </c>
      <c r="U7096" s="105" t="s">
        <v>630</v>
      </c>
      <c r="V7096" s="105" t="s">
        <v>631</v>
      </c>
      <c r="W7096" s="106">
        <v>7000000</v>
      </c>
      <c r="X7096" s="106">
        <v>0</v>
      </c>
    </row>
    <row r="7097" spans="2:24" x14ac:dyDescent="0.25">
      <c r="B7097" s="105" t="s">
        <v>632</v>
      </c>
      <c r="C7097" s="105" t="s">
        <v>633</v>
      </c>
      <c r="D7097" s="106">
        <v>7000000</v>
      </c>
      <c r="E7097" s="106">
        <v>0</v>
      </c>
      <c r="M7097" t="b">
        <f t="shared" si="555"/>
        <v>1</v>
      </c>
      <c r="N7097" t="b">
        <f t="shared" si="556"/>
        <v>1</v>
      </c>
      <c r="O7097" t="b">
        <f t="shared" si="557"/>
        <v>1</v>
      </c>
      <c r="P7097" t="b">
        <f t="shared" si="557"/>
        <v>1</v>
      </c>
      <c r="Q7097" t="b">
        <f t="shared" si="558"/>
        <v>1</v>
      </c>
      <c r="R7097" t="b">
        <f t="shared" si="559"/>
        <v>1</v>
      </c>
      <c r="U7097" s="105" t="s">
        <v>632</v>
      </c>
      <c r="V7097" s="105" t="s">
        <v>633</v>
      </c>
      <c r="W7097" s="106">
        <v>7000000</v>
      </c>
      <c r="X7097" s="106">
        <v>0</v>
      </c>
    </row>
    <row r="7098" spans="2:24" x14ac:dyDescent="0.25">
      <c r="B7098" s="105" t="s">
        <v>634</v>
      </c>
      <c r="C7098" s="105" t="s">
        <v>633</v>
      </c>
      <c r="D7098" s="106">
        <v>7000000</v>
      </c>
      <c r="E7098" s="106">
        <v>0</v>
      </c>
      <c r="M7098" t="b">
        <f t="shared" si="555"/>
        <v>1</v>
      </c>
      <c r="N7098" t="b">
        <f t="shared" si="556"/>
        <v>1</v>
      </c>
      <c r="O7098" t="b">
        <f t="shared" si="557"/>
        <v>1</v>
      </c>
      <c r="P7098" t="b">
        <f t="shared" si="557"/>
        <v>1</v>
      </c>
      <c r="Q7098" t="b">
        <f t="shared" si="558"/>
        <v>1</v>
      </c>
      <c r="R7098" t="b">
        <f t="shared" si="559"/>
        <v>1</v>
      </c>
      <c r="U7098" s="105" t="s">
        <v>634</v>
      </c>
      <c r="V7098" s="105" t="s">
        <v>633</v>
      </c>
      <c r="W7098" s="106">
        <v>7000000</v>
      </c>
      <c r="X7098" s="106">
        <v>0</v>
      </c>
    </row>
    <row r="7099" spans="2:24" x14ac:dyDescent="0.25">
      <c r="B7099" s="105" t="s">
        <v>444</v>
      </c>
      <c r="C7099" s="105" t="s">
        <v>445</v>
      </c>
      <c r="D7099" s="106">
        <v>482550000</v>
      </c>
      <c r="E7099" s="106">
        <v>0</v>
      </c>
      <c r="M7099" t="b">
        <f t="shared" si="555"/>
        <v>1</v>
      </c>
      <c r="N7099" t="b">
        <f t="shared" si="556"/>
        <v>1</v>
      </c>
      <c r="O7099" t="b">
        <f t="shared" si="557"/>
        <v>1</v>
      </c>
      <c r="P7099" t="b">
        <f t="shared" si="557"/>
        <v>1</v>
      </c>
      <c r="Q7099" t="b">
        <f t="shared" si="558"/>
        <v>1</v>
      </c>
      <c r="R7099" t="b">
        <f t="shared" si="559"/>
        <v>1</v>
      </c>
      <c r="U7099" s="105" t="s">
        <v>444</v>
      </c>
      <c r="V7099" s="105" t="s">
        <v>445</v>
      </c>
      <c r="W7099" s="106">
        <v>482550000</v>
      </c>
      <c r="X7099" s="106">
        <v>0</v>
      </c>
    </row>
    <row r="7100" spans="2:24" x14ac:dyDescent="0.25">
      <c r="B7100" s="105" t="s">
        <v>446</v>
      </c>
      <c r="C7100" s="105" t="s">
        <v>447</v>
      </c>
      <c r="D7100" s="106">
        <v>482550000</v>
      </c>
      <c r="E7100" s="106">
        <v>0</v>
      </c>
      <c r="M7100" t="b">
        <f t="shared" si="555"/>
        <v>1</v>
      </c>
      <c r="N7100" t="b">
        <f t="shared" si="556"/>
        <v>1</v>
      </c>
      <c r="O7100" t="b">
        <f t="shared" si="557"/>
        <v>1</v>
      </c>
      <c r="P7100" t="b">
        <f t="shared" si="557"/>
        <v>1</v>
      </c>
      <c r="Q7100" t="b">
        <f t="shared" si="558"/>
        <v>1</v>
      </c>
      <c r="R7100" t="b">
        <f t="shared" si="559"/>
        <v>1</v>
      </c>
      <c r="U7100" s="105" t="s">
        <v>446</v>
      </c>
      <c r="V7100" s="105" t="s">
        <v>447</v>
      </c>
      <c r="W7100" s="106">
        <v>482550000</v>
      </c>
      <c r="X7100" s="106">
        <v>0</v>
      </c>
    </row>
    <row r="7101" spans="2:24" x14ac:dyDescent="0.25">
      <c r="B7101" s="105" t="s">
        <v>448</v>
      </c>
      <c r="C7101" s="105" t="s">
        <v>449</v>
      </c>
      <c r="D7101" s="106">
        <v>188850000</v>
      </c>
      <c r="E7101" s="106">
        <v>0</v>
      </c>
      <c r="M7101" t="b">
        <f t="shared" si="555"/>
        <v>1</v>
      </c>
      <c r="N7101" t="b">
        <f t="shared" si="556"/>
        <v>1</v>
      </c>
      <c r="O7101" t="b">
        <f t="shared" si="557"/>
        <v>1</v>
      </c>
      <c r="P7101" t="b">
        <f t="shared" si="557"/>
        <v>1</v>
      </c>
      <c r="Q7101" t="b">
        <f t="shared" si="558"/>
        <v>1</v>
      </c>
      <c r="R7101" t="b">
        <f t="shared" si="559"/>
        <v>1</v>
      </c>
      <c r="U7101" s="105" t="s">
        <v>448</v>
      </c>
      <c r="V7101" s="105" t="s">
        <v>449</v>
      </c>
      <c r="W7101" s="106">
        <v>188850000</v>
      </c>
      <c r="X7101" s="106">
        <v>0</v>
      </c>
    </row>
    <row r="7102" spans="2:24" x14ac:dyDescent="0.25">
      <c r="B7102" s="105" t="s">
        <v>1455</v>
      </c>
      <c r="C7102" s="105" t="s">
        <v>1456</v>
      </c>
      <c r="D7102" s="106">
        <v>293700000</v>
      </c>
      <c r="E7102" s="106">
        <v>0</v>
      </c>
      <c r="M7102" t="b">
        <f t="shared" si="555"/>
        <v>1</v>
      </c>
      <c r="N7102" t="b">
        <f t="shared" si="556"/>
        <v>1</v>
      </c>
      <c r="O7102" t="b">
        <f t="shared" si="557"/>
        <v>1</v>
      </c>
      <c r="P7102" t="b">
        <f t="shared" si="557"/>
        <v>1</v>
      </c>
      <c r="Q7102" t="b">
        <f t="shared" si="558"/>
        <v>1</v>
      </c>
      <c r="R7102" t="b">
        <f t="shared" si="559"/>
        <v>1</v>
      </c>
      <c r="U7102" s="105" t="s">
        <v>1455</v>
      </c>
      <c r="V7102" s="105" t="s">
        <v>1456</v>
      </c>
      <c r="W7102" s="106">
        <v>293700000</v>
      </c>
      <c r="X7102" s="106">
        <v>0</v>
      </c>
    </row>
    <row r="7103" spans="2:24" x14ac:dyDescent="0.25">
      <c r="B7103" s="105" t="s">
        <v>635</v>
      </c>
      <c r="C7103" s="105" t="s">
        <v>636</v>
      </c>
      <c r="D7103" s="106">
        <v>282210000</v>
      </c>
      <c r="E7103" s="106">
        <v>0</v>
      </c>
      <c r="M7103" t="b">
        <f t="shared" si="555"/>
        <v>1</v>
      </c>
      <c r="N7103" t="b">
        <f t="shared" si="556"/>
        <v>1</v>
      </c>
      <c r="O7103" t="b">
        <f t="shared" si="557"/>
        <v>1</v>
      </c>
      <c r="P7103" t="b">
        <f t="shared" si="557"/>
        <v>1</v>
      </c>
      <c r="Q7103" t="b">
        <f t="shared" si="558"/>
        <v>1</v>
      </c>
      <c r="R7103" t="b">
        <f t="shared" si="559"/>
        <v>1</v>
      </c>
      <c r="U7103" s="105" t="s">
        <v>635</v>
      </c>
      <c r="V7103" s="105" t="s">
        <v>636</v>
      </c>
      <c r="W7103" s="106">
        <v>282210000</v>
      </c>
      <c r="X7103" s="106">
        <v>0</v>
      </c>
    </row>
    <row r="7104" spans="2:24" x14ac:dyDescent="0.25">
      <c r="B7104" s="105" t="s">
        <v>637</v>
      </c>
      <c r="C7104" s="105" t="s">
        <v>638</v>
      </c>
      <c r="D7104" s="106">
        <v>282210000</v>
      </c>
      <c r="E7104" s="106">
        <v>0</v>
      </c>
      <c r="M7104" t="b">
        <f t="shared" si="555"/>
        <v>1</v>
      </c>
      <c r="N7104" t="b">
        <f t="shared" si="556"/>
        <v>1</v>
      </c>
      <c r="O7104" t="b">
        <f t="shared" si="557"/>
        <v>1</v>
      </c>
      <c r="P7104" t="b">
        <f t="shared" si="557"/>
        <v>1</v>
      </c>
      <c r="Q7104" t="b">
        <f t="shared" si="558"/>
        <v>1</v>
      </c>
      <c r="R7104" t="b">
        <f t="shared" si="559"/>
        <v>1</v>
      </c>
      <c r="U7104" s="105" t="s">
        <v>637</v>
      </c>
      <c r="V7104" s="105" t="s">
        <v>638</v>
      </c>
      <c r="W7104" s="106">
        <v>282210000</v>
      </c>
      <c r="X7104" s="106">
        <v>0</v>
      </c>
    </row>
    <row r="7105" spans="2:24" x14ac:dyDescent="0.25">
      <c r="B7105" s="105" t="s">
        <v>639</v>
      </c>
      <c r="C7105" s="105" t="s">
        <v>638</v>
      </c>
      <c r="D7105" s="106">
        <v>282210000</v>
      </c>
      <c r="E7105" s="106">
        <v>0</v>
      </c>
      <c r="M7105" t="b">
        <f t="shared" si="555"/>
        <v>1</v>
      </c>
      <c r="N7105" t="b">
        <f t="shared" si="556"/>
        <v>1</v>
      </c>
      <c r="O7105" t="b">
        <f t="shared" si="557"/>
        <v>1</v>
      </c>
      <c r="P7105" t="b">
        <f t="shared" si="557"/>
        <v>1</v>
      </c>
      <c r="Q7105" t="b">
        <f t="shared" si="558"/>
        <v>1</v>
      </c>
      <c r="R7105" t="b">
        <f t="shared" si="559"/>
        <v>1</v>
      </c>
      <c r="U7105" s="105" t="s">
        <v>639</v>
      </c>
      <c r="V7105" s="105" t="s">
        <v>638</v>
      </c>
      <c r="W7105" s="106">
        <v>282210000</v>
      </c>
      <c r="X7105" s="106">
        <v>0</v>
      </c>
    </row>
    <row r="7106" spans="2:24" x14ac:dyDescent="0.25">
      <c r="B7106" s="105" t="s">
        <v>640</v>
      </c>
      <c r="C7106" s="105" t="s">
        <v>641</v>
      </c>
      <c r="D7106" s="106">
        <v>40800000</v>
      </c>
      <c r="E7106" s="106">
        <v>0</v>
      </c>
      <c r="M7106" t="b">
        <f t="shared" si="555"/>
        <v>1</v>
      </c>
      <c r="N7106" t="b">
        <f t="shared" si="556"/>
        <v>1</v>
      </c>
      <c r="O7106" t="b">
        <f t="shared" si="557"/>
        <v>1</v>
      </c>
      <c r="P7106" t="b">
        <f t="shared" si="557"/>
        <v>1</v>
      </c>
      <c r="Q7106" t="b">
        <f t="shared" si="558"/>
        <v>1</v>
      </c>
      <c r="R7106" t="b">
        <f t="shared" si="559"/>
        <v>1</v>
      </c>
      <c r="U7106" s="105" t="s">
        <v>640</v>
      </c>
      <c r="V7106" s="105" t="s">
        <v>641</v>
      </c>
      <c r="W7106" s="106">
        <v>40800000</v>
      </c>
      <c r="X7106" s="106">
        <v>0</v>
      </c>
    </row>
    <row r="7107" spans="2:24" x14ac:dyDescent="0.25">
      <c r="B7107" s="105" t="s">
        <v>642</v>
      </c>
      <c r="C7107" s="105" t="s">
        <v>643</v>
      </c>
      <c r="D7107" s="106">
        <v>40800000</v>
      </c>
      <c r="E7107" s="106">
        <v>0</v>
      </c>
      <c r="M7107" t="b">
        <f t="shared" si="555"/>
        <v>1</v>
      </c>
      <c r="N7107" t="b">
        <f t="shared" si="556"/>
        <v>1</v>
      </c>
      <c r="O7107" t="b">
        <f t="shared" si="557"/>
        <v>1</v>
      </c>
      <c r="P7107" t="b">
        <f t="shared" si="557"/>
        <v>1</v>
      </c>
      <c r="Q7107" t="b">
        <f t="shared" si="558"/>
        <v>1</v>
      </c>
      <c r="R7107" t="b">
        <f t="shared" si="559"/>
        <v>1</v>
      </c>
      <c r="U7107" s="105" t="s">
        <v>642</v>
      </c>
      <c r="V7107" s="105" t="s">
        <v>643</v>
      </c>
      <c r="W7107" s="106">
        <v>40800000</v>
      </c>
      <c r="X7107" s="106">
        <v>0</v>
      </c>
    </row>
    <row r="7108" spans="2:24" x14ac:dyDescent="0.25">
      <c r="B7108" s="105" t="s">
        <v>644</v>
      </c>
      <c r="C7108" s="105" t="s">
        <v>643</v>
      </c>
      <c r="D7108" s="106">
        <v>40800000</v>
      </c>
      <c r="E7108" s="106">
        <v>0</v>
      </c>
      <c r="M7108" t="b">
        <f t="shared" si="555"/>
        <v>1</v>
      </c>
      <c r="N7108" t="b">
        <f t="shared" si="556"/>
        <v>1</v>
      </c>
      <c r="O7108" t="b">
        <f t="shared" si="557"/>
        <v>1</v>
      </c>
      <c r="P7108" t="b">
        <f t="shared" si="557"/>
        <v>1</v>
      </c>
      <c r="Q7108" t="b">
        <f t="shared" si="558"/>
        <v>1</v>
      </c>
      <c r="R7108" t="b">
        <f t="shared" si="559"/>
        <v>1</v>
      </c>
      <c r="U7108" s="105" t="s">
        <v>644</v>
      </c>
      <c r="V7108" s="105" t="s">
        <v>643</v>
      </c>
      <c r="W7108" s="106">
        <v>40800000</v>
      </c>
      <c r="X7108" s="106">
        <v>0</v>
      </c>
    </row>
    <row r="7109" spans="2:24" x14ac:dyDescent="0.25">
      <c r="B7109" s="105" t="s">
        <v>450</v>
      </c>
      <c r="C7109" s="105" t="s">
        <v>451</v>
      </c>
      <c r="D7109" s="106">
        <v>9000000</v>
      </c>
      <c r="E7109" s="106">
        <v>0</v>
      </c>
      <c r="M7109" t="b">
        <f t="shared" si="555"/>
        <v>1</v>
      </c>
      <c r="N7109" t="b">
        <f t="shared" si="556"/>
        <v>1</v>
      </c>
      <c r="O7109" t="b">
        <f t="shared" si="557"/>
        <v>1</v>
      </c>
      <c r="P7109" t="b">
        <f t="shared" si="557"/>
        <v>1</v>
      </c>
      <c r="Q7109" t="b">
        <f t="shared" si="558"/>
        <v>1</v>
      </c>
      <c r="R7109" t="b">
        <f t="shared" si="559"/>
        <v>1</v>
      </c>
      <c r="U7109" s="105" t="s">
        <v>450</v>
      </c>
      <c r="V7109" s="105" t="s">
        <v>451</v>
      </c>
      <c r="W7109" s="106">
        <v>9000000</v>
      </c>
      <c r="X7109" s="106">
        <v>0</v>
      </c>
    </row>
    <row r="7110" spans="2:24" x14ac:dyDescent="0.25">
      <c r="B7110" s="105" t="s">
        <v>452</v>
      </c>
      <c r="C7110" s="105" t="s">
        <v>453</v>
      </c>
      <c r="D7110" s="106">
        <v>9000000</v>
      </c>
      <c r="E7110" s="106">
        <v>0</v>
      </c>
      <c r="M7110" t="b">
        <f t="shared" si="555"/>
        <v>1</v>
      </c>
      <c r="N7110" t="b">
        <f t="shared" si="556"/>
        <v>1</v>
      </c>
      <c r="O7110" t="b">
        <f t="shared" si="557"/>
        <v>1</v>
      </c>
      <c r="P7110" t="b">
        <f t="shared" si="557"/>
        <v>1</v>
      </c>
      <c r="Q7110" t="b">
        <f t="shared" si="558"/>
        <v>1</v>
      </c>
      <c r="R7110" t="b">
        <f t="shared" si="559"/>
        <v>1</v>
      </c>
      <c r="U7110" s="105" t="s">
        <v>452</v>
      </c>
      <c r="V7110" s="105" t="s">
        <v>453</v>
      </c>
      <c r="W7110" s="106">
        <v>9000000</v>
      </c>
      <c r="X7110" s="106">
        <v>0</v>
      </c>
    </row>
    <row r="7111" spans="2:24" x14ac:dyDescent="0.25">
      <c r="B7111" s="105" t="s">
        <v>454</v>
      </c>
      <c r="C7111" s="105" t="s">
        <v>453</v>
      </c>
      <c r="D7111" s="106">
        <v>9000000</v>
      </c>
      <c r="E7111" s="106">
        <v>0</v>
      </c>
      <c r="M7111" t="b">
        <f t="shared" si="555"/>
        <v>1</v>
      </c>
      <c r="N7111" t="b">
        <f t="shared" si="556"/>
        <v>1</v>
      </c>
      <c r="O7111" t="b">
        <f t="shared" si="557"/>
        <v>1</v>
      </c>
      <c r="P7111" t="b">
        <f t="shared" si="557"/>
        <v>1</v>
      </c>
      <c r="Q7111" t="b">
        <f t="shared" si="558"/>
        <v>1</v>
      </c>
      <c r="R7111" t="b">
        <f t="shared" si="559"/>
        <v>1</v>
      </c>
      <c r="U7111" s="105" t="s">
        <v>454</v>
      </c>
      <c r="V7111" s="105" t="s">
        <v>453</v>
      </c>
      <c r="W7111" s="106">
        <v>9000000</v>
      </c>
      <c r="X7111" s="106">
        <v>0</v>
      </c>
    </row>
    <row r="7112" spans="2:24" x14ac:dyDescent="0.25">
      <c r="B7112" s="105" t="s">
        <v>455</v>
      </c>
      <c r="C7112" s="105" t="s">
        <v>456</v>
      </c>
      <c r="D7112" s="106">
        <v>67200000</v>
      </c>
      <c r="E7112" s="106">
        <v>0</v>
      </c>
      <c r="M7112" t="b">
        <f t="shared" si="555"/>
        <v>1</v>
      </c>
      <c r="N7112" t="b">
        <f t="shared" si="556"/>
        <v>1</v>
      </c>
      <c r="O7112" t="b">
        <f t="shared" si="557"/>
        <v>1</v>
      </c>
      <c r="P7112" t="b">
        <f t="shared" si="557"/>
        <v>1</v>
      </c>
      <c r="Q7112" t="b">
        <f t="shared" si="558"/>
        <v>1</v>
      </c>
      <c r="R7112" t="b">
        <f t="shared" si="559"/>
        <v>1</v>
      </c>
      <c r="U7112" s="105" t="s">
        <v>455</v>
      </c>
      <c r="V7112" s="105" t="s">
        <v>456</v>
      </c>
      <c r="W7112" s="106">
        <v>67200000</v>
      </c>
      <c r="X7112" s="106">
        <v>0</v>
      </c>
    </row>
    <row r="7113" spans="2:24" x14ac:dyDescent="0.25">
      <c r="B7113" s="105" t="s">
        <v>457</v>
      </c>
      <c r="C7113" s="105" t="s">
        <v>458</v>
      </c>
      <c r="D7113" s="106">
        <v>67200000</v>
      </c>
      <c r="E7113" s="106">
        <v>0</v>
      </c>
      <c r="M7113" t="b">
        <f t="shared" si="555"/>
        <v>1</v>
      </c>
      <c r="N7113" t="b">
        <f t="shared" si="556"/>
        <v>1</v>
      </c>
      <c r="O7113" t="b">
        <f t="shared" si="557"/>
        <v>1</v>
      </c>
      <c r="P7113" t="b">
        <f t="shared" si="557"/>
        <v>1</v>
      </c>
      <c r="Q7113" t="b">
        <f t="shared" si="558"/>
        <v>1</v>
      </c>
      <c r="R7113" t="b">
        <f t="shared" si="559"/>
        <v>1</v>
      </c>
      <c r="U7113" s="105" t="s">
        <v>457</v>
      </c>
      <c r="V7113" s="105" t="s">
        <v>458</v>
      </c>
      <c r="W7113" s="106">
        <v>67200000</v>
      </c>
      <c r="X7113" s="106">
        <v>0</v>
      </c>
    </row>
    <row r="7114" spans="2:24" x14ac:dyDescent="0.25">
      <c r="B7114" s="105" t="s">
        <v>828</v>
      </c>
      <c r="C7114" s="105" t="s">
        <v>1612</v>
      </c>
      <c r="D7114" s="106">
        <v>67200000</v>
      </c>
      <c r="E7114" s="106">
        <v>0</v>
      </c>
      <c r="M7114" t="b">
        <f t="shared" si="555"/>
        <v>1</v>
      </c>
      <c r="N7114" t="b">
        <f t="shared" si="556"/>
        <v>1</v>
      </c>
      <c r="O7114" t="b">
        <f t="shared" si="557"/>
        <v>1</v>
      </c>
      <c r="P7114" t="b">
        <f t="shared" si="557"/>
        <v>1</v>
      </c>
      <c r="Q7114" t="b">
        <f t="shared" si="558"/>
        <v>1</v>
      </c>
      <c r="R7114" t="b">
        <f t="shared" si="559"/>
        <v>1</v>
      </c>
      <c r="U7114" s="105" t="s">
        <v>828</v>
      </c>
      <c r="V7114" s="105" t="s">
        <v>1612</v>
      </c>
      <c r="W7114" s="106">
        <v>67200000</v>
      </c>
      <c r="X7114" s="106">
        <v>0</v>
      </c>
    </row>
    <row r="7115" spans="2:24" x14ac:dyDescent="0.25">
      <c r="B7115" s="105" t="s">
        <v>650</v>
      </c>
      <c r="C7115" s="105" t="s">
        <v>651</v>
      </c>
      <c r="D7115" s="106">
        <v>27300000</v>
      </c>
      <c r="E7115" s="106">
        <v>0</v>
      </c>
      <c r="M7115" t="b">
        <f t="shared" si="555"/>
        <v>1</v>
      </c>
      <c r="N7115" t="b">
        <f t="shared" si="556"/>
        <v>1</v>
      </c>
      <c r="O7115" t="b">
        <f t="shared" si="557"/>
        <v>1</v>
      </c>
      <c r="P7115" t="b">
        <f t="shared" si="557"/>
        <v>1</v>
      </c>
      <c r="Q7115" t="b">
        <f t="shared" si="558"/>
        <v>1</v>
      </c>
      <c r="R7115" t="b">
        <f t="shared" si="559"/>
        <v>1</v>
      </c>
      <c r="U7115" s="105" t="s">
        <v>650</v>
      </c>
      <c r="V7115" s="105" t="s">
        <v>651</v>
      </c>
      <c r="W7115" s="106">
        <v>27300000</v>
      </c>
      <c r="X7115" s="106">
        <v>0</v>
      </c>
    </row>
    <row r="7116" spans="2:24" x14ac:dyDescent="0.25">
      <c r="B7116" s="105" t="s">
        <v>652</v>
      </c>
      <c r="C7116" s="105" t="s">
        <v>653</v>
      </c>
      <c r="D7116" s="106">
        <v>27300000</v>
      </c>
      <c r="E7116" s="106">
        <v>0</v>
      </c>
      <c r="M7116" t="b">
        <f t="shared" si="555"/>
        <v>1</v>
      </c>
      <c r="N7116" t="b">
        <f t="shared" si="556"/>
        <v>1</v>
      </c>
      <c r="O7116" t="b">
        <f t="shared" si="557"/>
        <v>1</v>
      </c>
      <c r="P7116" t="b">
        <f t="shared" si="557"/>
        <v>1</v>
      </c>
      <c r="Q7116" t="b">
        <f t="shared" si="558"/>
        <v>1</v>
      </c>
      <c r="R7116" t="b">
        <f t="shared" si="559"/>
        <v>1</v>
      </c>
      <c r="U7116" s="105" t="s">
        <v>652</v>
      </c>
      <c r="V7116" s="105" t="s">
        <v>653</v>
      </c>
      <c r="W7116" s="106">
        <v>27300000</v>
      </c>
      <c r="X7116" s="106">
        <v>0</v>
      </c>
    </row>
    <row r="7117" spans="2:24" x14ac:dyDescent="0.25">
      <c r="B7117" s="105" t="s">
        <v>654</v>
      </c>
      <c r="C7117" s="105" t="s">
        <v>653</v>
      </c>
      <c r="D7117" s="106">
        <v>27300000</v>
      </c>
      <c r="E7117" s="106">
        <v>0</v>
      </c>
      <c r="M7117" t="b">
        <f t="shared" si="555"/>
        <v>1</v>
      </c>
      <c r="N7117" t="b">
        <f t="shared" si="556"/>
        <v>1</v>
      </c>
      <c r="O7117" t="b">
        <f t="shared" si="557"/>
        <v>1</v>
      </c>
      <c r="P7117" t="b">
        <f t="shared" si="557"/>
        <v>1</v>
      </c>
      <c r="Q7117" t="b">
        <f t="shared" si="558"/>
        <v>1</v>
      </c>
      <c r="R7117" t="b">
        <f t="shared" si="559"/>
        <v>1</v>
      </c>
      <c r="U7117" s="105" t="s">
        <v>654</v>
      </c>
      <c r="V7117" s="105" t="s">
        <v>653</v>
      </c>
      <c r="W7117" s="106">
        <v>27300000</v>
      </c>
      <c r="X7117" s="106">
        <v>0</v>
      </c>
    </row>
    <row r="7118" spans="2:24" x14ac:dyDescent="0.25">
      <c r="B7118" s="105" t="s">
        <v>655</v>
      </c>
      <c r="C7118" s="105" t="s">
        <v>656</v>
      </c>
      <c r="D7118" s="106">
        <v>170636000</v>
      </c>
      <c r="E7118" s="106">
        <v>0</v>
      </c>
      <c r="M7118" t="b">
        <f t="shared" si="555"/>
        <v>1</v>
      </c>
      <c r="N7118" t="b">
        <f t="shared" si="556"/>
        <v>1</v>
      </c>
      <c r="O7118" t="b">
        <f t="shared" si="557"/>
        <v>1</v>
      </c>
      <c r="P7118" t="b">
        <f t="shared" si="557"/>
        <v>1</v>
      </c>
      <c r="Q7118" t="b">
        <f t="shared" si="558"/>
        <v>1</v>
      </c>
      <c r="R7118" t="b">
        <f t="shared" si="559"/>
        <v>1</v>
      </c>
      <c r="U7118" s="105" t="s">
        <v>655</v>
      </c>
      <c r="V7118" s="105" t="s">
        <v>656</v>
      </c>
      <c r="W7118" s="106">
        <v>170636000</v>
      </c>
      <c r="X7118" s="106">
        <v>0</v>
      </c>
    </row>
    <row r="7119" spans="2:24" x14ac:dyDescent="0.25">
      <c r="B7119" s="105" t="s">
        <v>657</v>
      </c>
      <c r="C7119" s="105" t="s">
        <v>658</v>
      </c>
      <c r="D7119" s="106">
        <v>170636000</v>
      </c>
      <c r="E7119" s="106">
        <v>0</v>
      </c>
      <c r="M7119" t="b">
        <f t="shared" si="555"/>
        <v>1</v>
      </c>
      <c r="N7119" t="b">
        <f t="shared" si="556"/>
        <v>1</v>
      </c>
      <c r="O7119" t="b">
        <f t="shared" si="557"/>
        <v>1</v>
      </c>
      <c r="P7119" t="b">
        <f t="shared" si="557"/>
        <v>1</v>
      </c>
      <c r="Q7119" t="b">
        <f t="shared" si="558"/>
        <v>1</v>
      </c>
      <c r="R7119" t="b">
        <f t="shared" si="559"/>
        <v>1</v>
      </c>
      <c r="U7119" s="105" t="s">
        <v>657</v>
      </c>
      <c r="V7119" s="105" t="s">
        <v>658</v>
      </c>
      <c r="W7119" s="106">
        <v>170636000</v>
      </c>
      <c r="X7119" s="106">
        <v>0</v>
      </c>
    </row>
    <row r="7120" spans="2:24" x14ac:dyDescent="0.25">
      <c r="B7120" s="105" t="s">
        <v>659</v>
      </c>
      <c r="C7120" s="105" t="s">
        <v>658</v>
      </c>
      <c r="D7120" s="106">
        <v>162636000</v>
      </c>
      <c r="E7120" s="106">
        <v>0</v>
      </c>
      <c r="M7120" t="b">
        <f t="shared" si="555"/>
        <v>1</v>
      </c>
      <c r="N7120" t="b">
        <f t="shared" si="556"/>
        <v>1</v>
      </c>
      <c r="O7120" t="b">
        <f t="shared" si="557"/>
        <v>1</v>
      </c>
      <c r="P7120" t="b">
        <f t="shared" si="557"/>
        <v>1</v>
      </c>
      <c r="Q7120" t="b">
        <f t="shared" si="558"/>
        <v>1</v>
      </c>
      <c r="R7120" t="b">
        <f t="shared" si="559"/>
        <v>1</v>
      </c>
      <c r="U7120" s="105" t="s">
        <v>659</v>
      </c>
      <c r="V7120" s="105" t="s">
        <v>658</v>
      </c>
      <c r="W7120" s="106">
        <v>162636000</v>
      </c>
      <c r="X7120" s="106">
        <v>0</v>
      </c>
    </row>
    <row r="7121" spans="2:24" x14ac:dyDescent="0.25">
      <c r="B7121" s="105" t="s">
        <v>834</v>
      </c>
      <c r="C7121" s="105" t="s">
        <v>835</v>
      </c>
      <c r="D7121" s="106">
        <v>8000000</v>
      </c>
      <c r="E7121" s="106">
        <v>0</v>
      </c>
      <c r="M7121" t="b">
        <f t="shared" si="555"/>
        <v>1</v>
      </c>
      <c r="N7121" t="b">
        <f t="shared" si="556"/>
        <v>1</v>
      </c>
      <c r="O7121" t="b">
        <f t="shared" si="557"/>
        <v>1</v>
      </c>
      <c r="P7121" t="b">
        <f t="shared" si="557"/>
        <v>1</v>
      </c>
      <c r="Q7121" t="b">
        <f t="shared" si="558"/>
        <v>1</v>
      </c>
      <c r="R7121" t="b">
        <f t="shared" si="559"/>
        <v>1</v>
      </c>
      <c r="U7121" s="105" t="s">
        <v>834</v>
      </c>
      <c r="V7121" s="105" t="s">
        <v>835</v>
      </c>
      <c r="W7121" s="106">
        <v>8000000</v>
      </c>
      <c r="X7121" s="106">
        <v>0</v>
      </c>
    </row>
    <row r="7122" spans="2:24" x14ac:dyDescent="0.25">
      <c r="B7122" s="105" t="s">
        <v>463</v>
      </c>
      <c r="C7122" s="105" t="s">
        <v>464</v>
      </c>
      <c r="D7122" s="106">
        <v>571887171</v>
      </c>
      <c r="E7122" s="106">
        <v>0</v>
      </c>
      <c r="M7122" t="b">
        <f t="shared" si="555"/>
        <v>1</v>
      </c>
      <c r="N7122" t="b">
        <f t="shared" si="556"/>
        <v>1</v>
      </c>
      <c r="O7122" t="b">
        <f t="shared" si="557"/>
        <v>1</v>
      </c>
      <c r="P7122" t="b">
        <f t="shared" si="557"/>
        <v>1</v>
      </c>
      <c r="Q7122" t="b">
        <f t="shared" si="558"/>
        <v>1</v>
      </c>
      <c r="R7122" t="b">
        <f t="shared" si="559"/>
        <v>1</v>
      </c>
      <c r="U7122" s="105" t="s">
        <v>463</v>
      </c>
      <c r="V7122" s="105" t="s">
        <v>464</v>
      </c>
      <c r="W7122" s="106">
        <v>571887171</v>
      </c>
      <c r="X7122" s="106">
        <v>0</v>
      </c>
    </row>
    <row r="7123" spans="2:24" x14ac:dyDescent="0.25">
      <c r="B7123" s="105" t="s">
        <v>465</v>
      </c>
      <c r="C7123" s="105" t="s">
        <v>466</v>
      </c>
      <c r="D7123" s="106">
        <v>395887171</v>
      </c>
      <c r="E7123" s="106">
        <v>0</v>
      </c>
      <c r="M7123" t="b">
        <f t="shared" si="555"/>
        <v>1</v>
      </c>
      <c r="N7123" t="b">
        <f t="shared" si="556"/>
        <v>1</v>
      </c>
      <c r="O7123" t="b">
        <f t="shared" si="557"/>
        <v>1</v>
      </c>
      <c r="P7123" t="b">
        <f t="shared" si="557"/>
        <v>1</v>
      </c>
      <c r="Q7123" t="b">
        <f t="shared" si="558"/>
        <v>1</v>
      </c>
      <c r="R7123" t="b">
        <f t="shared" si="559"/>
        <v>1</v>
      </c>
      <c r="U7123" s="105" t="s">
        <v>465</v>
      </c>
      <c r="V7123" s="105" t="s">
        <v>466</v>
      </c>
      <c r="W7123" s="106">
        <v>395887171</v>
      </c>
      <c r="X7123" s="106">
        <v>0</v>
      </c>
    </row>
    <row r="7124" spans="2:24" x14ac:dyDescent="0.25">
      <c r="B7124" s="105" t="s">
        <v>467</v>
      </c>
      <c r="C7124" s="105" t="s">
        <v>468</v>
      </c>
      <c r="D7124" s="106">
        <v>26000000</v>
      </c>
      <c r="E7124" s="106">
        <v>0</v>
      </c>
      <c r="M7124" t="b">
        <f t="shared" si="555"/>
        <v>1</v>
      </c>
      <c r="N7124" t="b">
        <f t="shared" si="556"/>
        <v>1</v>
      </c>
      <c r="O7124" t="b">
        <f t="shared" si="557"/>
        <v>1</v>
      </c>
      <c r="P7124" t="b">
        <f t="shared" si="557"/>
        <v>1</v>
      </c>
      <c r="Q7124" t="b">
        <f t="shared" si="558"/>
        <v>1</v>
      </c>
      <c r="R7124" t="b">
        <f t="shared" si="559"/>
        <v>1</v>
      </c>
      <c r="U7124" s="105" t="s">
        <v>467</v>
      </c>
      <c r="V7124" s="105" t="s">
        <v>468</v>
      </c>
      <c r="W7124" s="106">
        <v>26000000</v>
      </c>
      <c r="X7124" s="106">
        <v>0</v>
      </c>
    </row>
    <row r="7125" spans="2:24" x14ac:dyDescent="0.25">
      <c r="B7125" s="105" t="s">
        <v>743</v>
      </c>
      <c r="C7125" s="105" t="s">
        <v>744</v>
      </c>
      <c r="D7125" s="106">
        <v>259000000</v>
      </c>
      <c r="E7125" s="106">
        <v>0</v>
      </c>
      <c r="M7125" t="b">
        <f t="shared" si="555"/>
        <v>1</v>
      </c>
      <c r="N7125" t="b">
        <f t="shared" si="556"/>
        <v>1</v>
      </c>
      <c r="O7125" t="b">
        <f t="shared" si="557"/>
        <v>1</v>
      </c>
      <c r="P7125" t="b">
        <f t="shared" si="557"/>
        <v>1</v>
      </c>
      <c r="Q7125" t="b">
        <f t="shared" si="558"/>
        <v>1</v>
      </c>
      <c r="R7125" t="b">
        <f t="shared" si="559"/>
        <v>1</v>
      </c>
      <c r="U7125" s="105" t="s">
        <v>743</v>
      </c>
      <c r="V7125" s="105" t="s">
        <v>744</v>
      </c>
      <c r="W7125" s="106">
        <v>259000000</v>
      </c>
      <c r="X7125" s="106">
        <v>0</v>
      </c>
    </row>
    <row r="7126" spans="2:24" x14ac:dyDescent="0.25">
      <c r="B7126" s="105" t="s">
        <v>727</v>
      </c>
      <c r="C7126" s="105" t="s">
        <v>728</v>
      </c>
      <c r="D7126" s="106">
        <v>105887171</v>
      </c>
      <c r="E7126" s="106">
        <v>0</v>
      </c>
      <c r="M7126" t="b">
        <f t="shared" si="555"/>
        <v>1</v>
      </c>
      <c r="N7126" t="b">
        <f t="shared" si="556"/>
        <v>1</v>
      </c>
      <c r="O7126" t="b">
        <f t="shared" si="557"/>
        <v>1</v>
      </c>
      <c r="P7126" t="b">
        <f t="shared" si="557"/>
        <v>1</v>
      </c>
      <c r="Q7126" t="b">
        <f t="shared" si="558"/>
        <v>1</v>
      </c>
      <c r="R7126" t="b">
        <f t="shared" si="559"/>
        <v>1</v>
      </c>
      <c r="U7126" s="105" t="s">
        <v>727</v>
      </c>
      <c r="V7126" s="105" t="s">
        <v>728</v>
      </c>
      <c r="W7126" s="106">
        <v>105887171</v>
      </c>
      <c r="X7126" s="106">
        <v>0</v>
      </c>
    </row>
    <row r="7127" spans="2:24" x14ac:dyDescent="0.25">
      <c r="B7127" s="105" t="s">
        <v>1582</v>
      </c>
      <c r="C7127" s="105" t="s">
        <v>1583</v>
      </c>
      <c r="D7127" s="106">
        <v>5000000</v>
      </c>
      <c r="E7127" s="106">
        <v>0</v>
      </c>
      <c r="M7127" t="b">
        <f t="shared" si="555"/>
        <v>1</v>
      </c>
      <c r="N7127" t="b">
        <f t="shared" si="556"/>
        <v>1</v>
      </c>
      <c r="O7127" t="b">
        <f t="shared" si="557"/>
        <v>1</v>
      </c>
      <c r="P7127" t="b">
        <f t="shared" si="557"/>
        <v>1</v>
      </c>
      <c r="Q7127" t="b">
        <f t="shared" si="558"/>
        <v>1</v>
      </c>
      <c r="R7127" t="b">
        <f t="shared" si="559"/>
        <v>1</v>
      </c>
      <c r="U7127" s="105" t="s">
        <v>1582</v>
      </c>
      <c r="V7127" s="105" t="s">
        <v>1583</v>
      </c>
      <c r="W7127" s="106">
        <v>5000000</v>
      </c>
      <c r="X7127" s="106">
        <v>0</v>
      </c>
    </row>
    <row r="7128" spans="2:24" x14ac:dyDescent="0.25">
      <c r="B7128" s="105" t="s">
        <v>572</v>
      </c>
      <c r="C7128" s="105" t="s">
        <v>573</v>
      </c>
      <c r="D7128" s="106">
        <v>176000000</v>
      </c>
      <c r="E7128" s="106">
        <v>0</v>
      </c>
      <c r="M7128" t="b">
        <f t="shared" si="555"/>
        <v>1</v>
      </c>
      <c r="N7128" t="b">
        <f t="shared" si="556"/>
        <v>1</v>
      </c>
      <c r="O7128" t="b">
        <f t="shared" si="557"/>
        <v>1</v>
      </c>
      <c r="P7128" t="b">
        <f t="shared" si="557"/>
        <v>1</v>
      </c>
      <c r="Q7128" t="b">
        <f t="shared" si="558"/>
        <v>1</v>
      </c>
      <c r="R7128" t="b">
        <f t="shared" si="559"/>
        <v>1</v>
      </c>
      <c r="U7128" s="105" t="s">
        <v>572</v>
      </c>
      <c r="V7128" s="105" t="s">
        <v>573</v>
      </c>
      <c r="W7128" s="106">
        <v>176000000</v>
      </c>
      <c r="X7128" s="106">
        <v>0</v>
      </c>
    </row>
    <row r="7129" spans="2:24" x14ac:dyDescent="0.25">
      <c r="B7129" s="105" t="s">
        <v>574</v>
      </c>
      <c r="C7129" s="105" t="s">
        <v>573</v>
      </c>
      <c r="D7129" s="106">
        <v>176000000</v>
      </c>
      <c r="E7129" s="106">
        <v>0</v>
      </c>
      <c r="M7129" t="b">
        <f t="shared" si="555"/>
        <v>1</v>
      </c>
      <c r="N7129" t="b">
        <f t="shared" si="556"/>
        <v>1</v>
      </c>
      <c r="O7129" t="b">
        <f t="shared" si="557"/>
        <v>1</v>
      </c>
      <c r="P7129" t="b">
        <f t="shared" si="557"/>
        <v>1</v>
      </c>
      <c r="Q7129" t="b">
        <f t="shared" si="558"/>
        <v>1</v>
      </c>
      <c r="R7129" t="b">
        <f t="shared" si="559"/>
        <v>1</v>
      </c>
      <c r="U7129" s="105" t="s">
        <v>574</v>
      </c>
      <c r="V7129" s="105" t="s">
        <v>573</v>
      </c>
      <c r="W7129" s="106">
        <v>176000000</v>
      </c>
      <c r="X7129" s="106">
        <v>0</v>
      </c>
    </row>
    <row r="7130" spans="2:24" x14ac:dyDescent="0.25">
      <c r="B7130" s="105" t="s">
        <v>671</v>
      </c>
      <c r="C7130" s="105" t="s">
        <v>672</v>
      </c>
      <c r="D7130" s="106">
        <v>481550000</v>
      </c>
      <c r="E7130" s="106">
        <v>0</v>
      </c>
      <c r="M7130" t="b">
        <f t="shared" si="555"/>
        <v>1</v>
      </c>
      <c r="N7130" t="b">
        <f t="shared" si="556"/>
        <v>1</v>
      </c>
      <c r="O7130" t="b">
        <f t="shared" si="557"/>
        <v>1</v>
      </c>
      <c r="P7130" t="b">
        <f t="shared" si="557"/>
        <v>1</v>
      </c>
      <c r="Q7130" t="b">
        <f t="shared" si="558"/>
        <v>1</v>
      </c>
      <c r="R7130" t="b">
        <f t="shared" si="559"/>
        <v>1</v>
      </c>
      <c r="U7130" s="105" t="s">
        <v>671</v>
      </c>
      <c r="V7130" s="105" t="s">
        <v>672</v>
      </c>
      <c r="W7130" s="106">
        <v>481550000</v>
      </c>
      <c r="X7130" s="106">
        <v>0</v>
      </c>
    </row>
    <row r="7131" spans="2:24" x14ac:dyDescent="0.25">
      <c r="B7131" s="105" t="s">
        <v>673</v>
      </c>
      <c r="C7131" s="105" t="s">
        <v>674</v>
      </c>
      <c r="D7131" s="106">
        <v>481550000</v>
      </c>
      <c r="E7131" s="106">
        <v>0</v>
      </c>
      <c r="M7131" t="b">
        <f t="shared" ref="M7131:M7194" si="560">+B7131=U7131</f>
        <v>1</v>
      </c>
      <c r="N7131" t="b">
        <f t="shared" ref="N7131:N7194" si="561">+C7131=V7131</f>
        <v>1</v>
      </c>
      <c r="O7131" t="b">
        <f t="shared" ref="O7131:P7194" si="562">+D7131=W7131</f>
        <v>1</v>
      </c>
      <c r="P7131" t="b">
        <f t="shared" si="562"/>
        <v>1</v>
      </c>
      <c r="Q7131" t="b">
        <f t="shared" ref="Q7131:Q7194" si="563">+F7131=Y7131</f>
        <v>1</v>
      </c>
      <c r="R7131" t="b">
        <f t="shared" ref="R7131:R7194" si="564">+G7131=Z7131</f>
        <v>1</v>
      </c>
      <c r="U7131" s="105" t="s">
        <v>673</v>
      </c>
      <c r="V7131" s="105" t="s">
        <v>674</v>
      </c>
      <c r="W7131" s="106">
        <v>481550000</v>
      </c>
      <c r="X7131" s="106">
        <v>0</v>
      </c>
    </row>
    <row r="7132" spans="2:24" x14ac:dyDescent="0.25">
      <c r="B7132" s="105" t="s">
        <v>675</v>
      </c>
      <c r="C7132" s="105" t="s">
        <v>674</v>
      </c>
      <c r="D7132" s="106">
        <v>481550000</v>
      </c>
      <c r="E7132" s="106">
        <v>0</v>
      </c>
      <c r="M7132" t="b">
        <f t="shared" si="560"/>
        <v>1</v>
      </c>
      <c r="N7132" t="b">
        <f t="shared" si="561"/>
        <v>1</v>
      </c>
      <c r="O7132" t="b">
        <f t="shared" si="562"/>
        <v>1</v>
      </c>
      <c r="P7132" t="b">
        <f t="shared" si="562"/>
        <v>1</v>
      </c>
      <c r="Q7132" t="b">
        <f t="shared" si="563"/>
        <v>1</v>
      </c>
      <c r="R7132" t="b">
        <f t="shared" si="564"/>
        <v>1</v>
      </c>
      <c r="U7132" s="105" t="s">
        <v>675</v>
      </c>
      <c r="V7132" s="105" t="s">
        <v>674</v>
      </c>
      <c r="W7132" s="106">
        <v>481550000</v>
      </c>
      <c r="X7132" s="106">
        <v>0</v>
      </c>
    </row>
    <row r="7133" spans="2:24" x14ac:dyDescent="0.25">
      <c r="B7133" s="105" t="s">
        <v>338</v>
      </c>
      <c r="C7133" s="105" t="s">
        <v>339</v>
      </c>
      <c r="D7133" s="106">
        <v>79146000</v>
      </c>
      <c r="E7133" s="106">
        <v>0</v>
      </c>
      <c r="M7133" t="b">
        <f t="shared" si="560"/>
        <v>1</v>
      </c>
      <c r="N7133" t="b">
        <f t="shared" si="561"/>
        <v>1</v>
      </c>
      <c r="O7133" t="b">
        <f t="shared" si="562"/>
        <v>1</v>
      </c>
      <c r="P7133" t="b">
        <f t="shared" si="562"/>
        <v>1</v>
      </c>
      <c r="Q7133" t="b">
        <f t="shared" si="563"/>
        <v>1</v>
      </c>
      <c r="R7133" t="b">
        <f t="shared" si="564"/>
        <v>1</v>
      </c>
      <c r="U7133" s="105" t="s">
        <v>338</v>
      </c>
      <c r="V7133" s="105" t="s">
        <v>339</v>
      </c>
      <c r="W7133" s="106">
        <v>79146000</v>
      </c>
      <c r="X7133" s="106">
        <v>0</v>
      </c>
    </row>
    <row r="7134" spans="2:24" x14ac:dyDescent="0.25">
      <c r="B7134" s="105" t="s">
        <v>469</v>
      </c>
      <c r="C7134" s="105" t="s">
        <v>470</v>
      </c>
      <c r="D7134" s="106">
        <v>49240000</v>
      </c>
      <c r="E7134" s="106">
        <v>0</v>
      </c>
      <c r="M7134" t="b">
        <f t="shared" si="560"/>
        <v>1</v>
      </c>
      <c r="N7134" t="b">
        <f t="shared" si="561"/>
        <v>1</v>
      </c>
      <c r="O7134" t="b">
        <f t="shared" si="562"/>
        <v>1</v>
      </c>
      <c r="P7134" t="b">
        <f t="shared" si="562"/>
        <v>1</v>
      </c>
      <c r="Q7134" t="b">
        <f t="shared" si="563"/>
        <v>1</v>
      </c>
      <c r="R7134" t="b">
        <f t="shared" si="564"/>
        <v>1</v>
      </c>
      <c r="U7134" s="105" t="s">
        <v>469</v>
      </c>
      <c r="V7134" s="105" t="s">
        <v>470</v>
      </c>
      <c r="W7134" s="106">
        <v>49240000</v>
      </c>
      <c r="X7134" s="106">
        <v>0</v>
      </c>
    </row>
    <row r="7135" spans="2:24" x14ac:dyDescent="0.25">
      <c r="B7135" s="105" t="s">
        <v>471</v>
      </c>
      <c r="C7135" s="105" t="s">
        <v>472</v>
      </c>
      <c r="D7135" s="106">
        <v>49240000</v>
      </c>
      <c r="E7135" s="106">
        <v>0</v>
      </c>
      <c r="M7135" t="b">
        <f t="shared" si="560"/>
        <v>1</v>
      </c>
      <c r="N7135" t="b">
        <f t="shared" si="561"/>
        <v>1</v>
      </c>
      <c r="O7135" t="b">
        <f t="shared" si="562"/>
        <v>1</v>
      </c>
      <c r="P7135" t="b">
        <f t="shared" si="562"/>
        <v>1</v>
      </c>
      <c r="Q7135" t="b">
        <f t="shared" si="563"/>
        <v>1</v>
      </c>
      <c r="R7135" t="b">
        <f t="shared" si="564"/>
        <v>1</v>
      </c>
      <c r="U7135" s="105" t="s">
        <v>471</v>
      </c>
      <c r="V7135" s="105" t="s">
        <v>472</v>
      </c>
      <c r="W7135" s="106">
        <v>49240000</v>
      </c>
      <c r="X7135" s="106">
        <v>0</v>
      </c>
    </row>
    <row r="7136" spans="2:24" x14ac:dyDescent="0.25">
      <c r="B7136" s="105" t="s">
        <v>340</v>
      </c>
      <c r="C7136" s="105" t="s">
        <v>341</v>
      </c>
      <c r="D7136" s="106">
        <v>29906000</v>
      </c>
      <c r="E7136" s="106">
        <v>0</v>
      </c>
      <c r="M7136" t="b">
        <f t="shared" si="560"/>
        <v>1</v>
      </c>
      <c r="N7136" t="b">
        <f t="shared" si="561"/>
        <v>1</v>
      </c>
      <c r="O7136" t="b">
        <f t="shared" si="562"/>
        <v>1</v>
      </c>
      <c r="P7136" t="b">
        <f t="shared" si="562"/>
        <v>1</v>
      </c>
      <c r="Q7136" t="b">
        <f t="shared" si="563"/>
        <v>1</v>
      </c>
      <c r="R7136" t="b">
        <f t="shared" si="564"/>
        <v>1</v>
      </c>
      <c r="U7136" s="105" t="s">
        <v>340</v>
      </c>
      <c r="V7136" s="105" t="s">
        <v>341</v>
      </c>
      <c r="W7136" s="106">
        <v>29906000</v>
      </c>
      <c r="X7136" s="106">
        <v>0</v>
      </c>
    </row>
    <row r="7137" spans="2:26" x14ac:dyDescent="0.25">
      <c r="B7137" s="105" t="s">
        <v>392</v>
      </c>
      <c r="C7137" s="105" t="s">
        <v>341</v>
      </c>
      <c r="D7137" s="106">
        <v>29906000</v>
      </c>
      <c r="E7137" s="106">
        <v>0</v>
      </c>
      <c r="M7137" t="b">
        <f t="shared" si="560"/>
        <v>1</v>
      </c>
      <c r="N7137" t="b">
        <f t="shared" si="561"/>
        <v>1</v>
      </c>
      <c r="O7137" t="b">
        <f t="shared" si="562"/>
        <v>1</v>
      </c>
      <c r="P7137" t="b">
        <f t="shared" si="562"/>
        <v>1</v>
      </c>
      <c r="Q7137" t="b">
        <f t="shared" si="563"/>
        <v>1</v>
      </c>
      <c r="R7137" t="b">
        <f t="shared" si="564"/>
        <v>1</v>
      </c>
      <c r="U7137" s="105" t="s">
        <v>392</v>
      </c>
      <c r="V7137" s="105" t="s">
        <v>341</v>
      </c>
      <c r="W7137" s="106">
        <v>29906000</v>
      </c>
      <c r="X7137" s="106">
        <v>0</v>
      </c>
    </row>
    <row r="7138" spans="2:26" x14ac:dyDescent="0.25">
      <c r="B7138" s="105" t="s">
        <v>473</v>
      </c>
      <c r="C7138" s="105" t="s">
        <v>474</v>
      </c>
      <c r="D7138" s="106">
        <v>566625000</v>
      </c>
      <c r="E7138" s="106">
        <v>0</v>
      </c>
      <c r="M7138" t="b">
        <f t="shared" si="560"/>
        <v>1</v>
      </c>
      <c r="N7138" t="b">
        <f t="shared" si="561"/>
        <v>1</v>
      </c>
      <c r="O7138" t="b">
        <f t="shared" si="562"/>
        <v>1</v>
      </c>
      <c r="P7138" t="b">
        <f t="shared" si="562"/>
        <v>1</v>
      </c>
      <c r="Q7138" t="b">
        <f t="shared" si="563"/>
        <v>1</v>
      </c>
      <c r="R7138" t="b">
        <f t="shared" si="564"/>
        <v>1</v>
      </c>
      <c r="U7138" s="105" t="s">
        <v>473</v>
      </c>
      <c r="V7138" s="105" t="s">
        <v>474</v>
      </c>
      <c r="W7138" s="106">
        <v>566625000</v>
      </c>
      <c r="X7138" s="106">
        <v>0</v>
      </c>
    </row>
    <row r="7139" spans="2:26" x14ac:dyDescent="0.25">
      <c r="B7139" s="105" t="s">
        <v>475</v>
      </c>
      <c r="C7139" s="105" t="s">
        <v>476</v>
      </c>
      <c r="D7139" s="106">
        <v>566625000</v>
      </c>
      <c r="E7139" s="106">
        <v>0</v>
      </c>
      <c r="M7139" t="b">
        <f t="shared" si="560"/>
        <v>1</v>
      </c>
      <c r="N7139" t="b">
        <f t="shared" si="561"/>
        <v>1</v>
      </c>
      <c r="O7139" t="b">
        <f t="shared" si="562"/>
        <v>1</v>
      </c>
      <c r="P7139" t="b">
        <f t="shared" si="562"/>
        <v>1</v>
      </c>
      <c r="Q7139" t="b">
        <f t="shared" si="563"/>
        <v>1</v>
      </c>
      <c r="R7139" t="b">
        <f t="shared" si="564"/>
        <v>1</v>
      </c>
      <c r="U7139" s="105" t="s">
        <v>475</v>
      </c>
      <c r="V7139" s="105" t="s">
        <v>476</v>
      </c>
      <c r="W7139" s="106">
        <v>566625000</v>
      </c>
      <c r="X7139" s="106">
        <v>0</v>
      </c>
    </row>
    <row r="7140" spans="2:26" x14ac:dyDescent="0.25">
      <c r="B7140" s="105" t="s">
        <v>477</v>
      </c>
      <c r="C7140" s="105" t="s">
        <v>476</v>
      </c>
      <c r="D7140" s="106">
        <v>566625000</v>
      </c>
      <c r="E7140" s="106">
        <v>0</v>
      </c>
      <c r="M7140" t="b">
        <f t="shared" si="560"/>
        <v>1</v>
      </c>
      <c r="N7140" t="b">
        <f t="shared" si="561"/>
        <v>1</v>
      </c>
      <c r="O7140" t="b">
        <f t="shared" si="562"/>
        <v>1</v>
      </c>
      <c r="P7140" t="b">
        <f t="shared" si="562"/>
        <v>1</v>
      </c>
      <c r="Q7140" t="b">
        <f t="shared" si="563"/>
        <v>1</v>
      </c>
      <c r="R7140" t="b">
        <f t="shared" si="564"/>
        <v>1</v>
      </c>
      <c r="U7140" s="105" t="s">
        <v>477</v>
      </c>
      <c r="V7140" s="105" t="s">
        <v>476</v>
      </c>
      <c r="W7140" s="106">
        <v>566625000</v>
      </c>
      <c r="X7140" s="106">
        <v>0</v>
      </c>
    </row>
    <row r="7141" spans="2:26" x14ac:dyDescent="0.25">
      <c r="B7141" t="s">
        <v>359</v>
      </c>
      <c r="C7141" s="106">
        <v>5202754171</v>
      </c>
      <c r="D7141" s="106">
        <v>0</v>
      </c>
      <c r="M7141" t="b">
        <f t="shared" si="560"/>
        <v>1</v>
      </c>
      <c r="N7141" t="b">
        <f t="shared" si="561"/>
        <v>1</v>
      </c>
      <c r="O7141" t="b">
        <f t="shared" si="562"/>
        <v>1</v>
      </c>
      <c r="P7141" t="b">
        <f t="shared" si="562"/>
        <v>1</v>
      </c>
      <c r="Q7141" t="b">
        <f t="shared" si="563"/>
        <v>1</v>
      </c>
      <c r="R7141" t="b">
        <f t="shared" si="564"/>
        <v>1</v>
      </c>
      <c r="U7141" t="s">
        <v>359</v>
      </c>
      <c r="V7141" s="106">
        <v>5202754171</v>
      </c>
      <c r="W7141" s="106">
        <v>0</v>
      </c>
    </row>
    <row r="7142" spans="2:26" x14ac:dyDescent="0.25">
      <c r="B7142" t="s">
        <v>330</v>
      </c>
      <c r="C7142" t="s">
        <v>331</v>
      </c>
      <c r="D7142" s="105" t="s">
        <v>966</v>
      </c>
      <c r="E7142" t="s">
        <v>333</v>
      </c>
      <c r="F7142" t="s">
        <v>331</v>
      </c>
      <c r="G7142" s="105" t="s">
        <v>967</v>
      </c>
      <c r="M7142" t="b">
        <f t="shared" si="560"/>
        <v>1</v>
      </c>
      <c r="N7142" t="b">
        <f t="shared" si="561"/>
        <v>1</v>
      </c>
      <c r="O7142" t="b">
        <f t="shared" si="562"/>
        <v>1</v>
      </c>
      <c r="P7142" t="b">
        <f t="shared" si="562"/>
        <v>1</v>
      </c>
      <c r="Q7142" t="b">
        <f t="shared" si="563"/>
        <v>1</v>
      </c>
      <c r="R7142" t="b">
        <f t="shared" si="564"/>
        <v>1</v>
      </c>
      <c r="U7142" t="s">
        <v>330</v>
      </c>
      <c r="V7142" t="s">
        <v>331</v>
      </c>
      <c r="W7142" s="105" t="s">
        <v>966</v>
      </c>
      <c r="X7142" t="s">
        <v>333</v>
      </c>
      <c r="Y7142" t="s">
        <v>331</v>
      </c>
      <c r="Z7142" s="105" t="s">
        <v>967</v>
      </c>
    </row>
    <row r="7143" spans="2:26" x14ac:dyDescent="0.25">
      <c r="B7143" t="s">
        <v>335</v>
      </c>
      <c r="C7143" t="s">
        <v>3</v>
      </c>
      <c r="D7143" t="s">
        <v>336</v>
      </c>
      <c r="E7143" t="s">
        <v>337</v>
      </c>
      <c r="M7143" t="b">
        <f t="shared" si="560"/>
        <v>1</v>
      </c>
      <c r="N7143" t="b">
        <f t="shared" si="561"/>
        <v>1</v>
      </c>
      <c r="O7143" t="b">
        <f t="shared" si="562"/>
        <v>1</v>
      </c>
      <c r="P7143" t="b">
        <f t="shared" si="562"/>
        <v>1</v>
      </c>
      <c r="Q7143" t="b">
        <f t="shared" si="563"/>
        <v>1</v>
      </c>
      <c r="R7143" t="b">
        <f t="shared" si="564"/>
        <v>1</v>
      </c>
      <c r="U7143" t="s">
        <v>335</v>
      </c>
      <c r="V7143" t="s">
        <v>3</v>
      </c>
      <c r="W7143" t="s">
        <v>336</v>
      </c>
      <c r="X7143" t="s">
        <v>337</v>
      </c>
    </row>
    <row r="7144" spans="2:26" x14ac:dyDescent="0.25">
      <c r="B7144" s="105" t="s">
        <v>418</v>
      </c>
      <c r="C7144" s="105" t="s">
        <v>419</v>
      </c>
      <c r="D7144" s="106">
        <v>106600000</v>
      </c>
      <c r="E7144" s="106">
        <v>0</v>
      </c>
      <c r="M7144" t="b">
        <f t="shared" si="560"/>
        <v>1</v>
      </c>
      <c r="N7144" t="b">
        <f t="shared" si="561"/>
        <v>1</v>
      </c>
      <c r="O7144" t="b">
        <f t="shared" si="562"/>
        <v>1</v>
      </c>
      <c r="P7144" t="b">
        <f t="shared" si="562"/>
        <v>1</v>
      </c>
      <c r="Q7144" t="b">
        <f t="shared" si="563"/>
        <v>1</v>
      </c>
      <c r="R7144" t="b">
        <f t="shared" si="564"/>
        <v>1</v>
      </c>
      <c r="U7144" s="105" t="s">
        <v>418</v>
      </c>
      <c r="V7144" s="105" t="s">
        <v>419</v>
      </c>
      <c r="W7144" s="106">
        <v>106600000</v>
      </c>
      <c r="X7144" s="106">
        <v>0</v>
      </c>
    </row>
    <row r="7145" spans="2:26" x14ac:dyDescent="0.25">
      <c r="B7145" s="105" t="s">
        <v>420</v>
      </c>
      <c r="C7145" s="105" t="s">
        <v>421</v>
      </c>
      <c r="D7145" s="106">
        <v>106600000</v>
      </c>
      <c r="E7145" s="106">
        <v>0</v>
      </c>
      <c r="M7145" t="b">
        <f t="shared" si="560"/>
        <v>1</v>
      </c>
      <c r="N7145" t="b">
        <f t="shared" si="561"/>
        <v>1</v>
      </c>
      <c r="O7145" t="b">
        <f t="shared" si="562"/>
        <v>1</v>
      </c>
      <c r="P7145" t="b">
        <f t="shared" si="562"/>
        <v>1</v>
      </c>
      <c r="Q7145" t="b">
        <f t="shared" si="563"/>
        <v>1</v>
      </c>
      <c r="R7145" t="b">
        <f t="shared" si="564"/>
        <v>1</v>
      </c>
      <c r="U7145" s="105" t="s">
        <v>420</v>
      </c>
      <c r="V7145" s="105" t="s">
        <v>421</v>
      </c>
      <c r="W7145" s="106">
        <v>106600000</v>
      </c>
      <c r="X7145" s="106">
        <v>0</v>
      </c>
    </row>
    <row r="7146" spans="2:26" x14ac:dyDescent="0.25">
      <c r="B7146" s="105" t="s">
        <v>422</v>
      </c>
      <c r="C7146" s="105" t="s">
        <v>421</v>
      </c>
      <c r="D7146" s="106">
        <v>93600000</v>
      </c>
      <c r="E7146" s="106">
        <v>0</v>
      </c>
      <c r="M7146" t="b">
        <f t="shared" si="560"/>
        <v>1</v>
      </c>
      <c r="N7146" t="b">
        <f t="shared" si="561"/>
        <v>1</v>
      </c>
      <c r="O7146" t="b">
        <f t="shared" si="562"/>
        <v>1</v>
      </c>
      <c r="P7146" t="b">
        <f t="shared" si="562"/>
        <v>1</v>
      </c>
      <c r="Q7146" t="b">
        <f t="shared" si="563"/>
        <v>1</v>
      </c>
      <c r="R7146" t="b">
        <f t="shared" si="564"/>
        <v>1</v>
      </c>
      <c r="U7146" s="105" t="s">
        <v>422</v>
      </c>
      <c r="V7146" s="105" t="s">
        <v>421</v>
      </c>
      <c r="W7146" s="106">
        <v>93600000</v>
      </c>
      <c r="X7146" s="106">
        <v>0</v>
      </c>
    </row>
    <row r="7147" spans="2:26" x14ac:dyDescent="0.25">
      <c r="B7147" s="105" t="s">
        <v>425</v>
      </c>
      <c r="C7147" s="105" t="s">
        <v>426</v>
      </c>
      <c r="D7147" s="106">
        <v>13000000</v>
      </c>
      <c r="E7147" s="106">
        <v>0</v>
      </c>
      <c r="M7147" t="b">
        <f t="shared" si="560"/>
        <v>1</v>
      </c>
      <c r="N7147" t="b">
        <f t="shared" si="561"/>
        <v>1</v>
      </c>
      <c r="O7147" t="b">
        <f t="shared" si="562"/>
        <v>1</v>
      </c>
      <c r="P7147" t="b">
        <f t="shared" si="562"/>
        <v>1</v>
      </c>
      <c r="Q7147" t="b">
        <f t="shared" si="563"/>
        <v>1</v>
      </c>
      <c r="R7147" t="b">
        <f t="shared" si="564"/>
        <v>1</v>
      </c>
      <c r="U7147" s="105" t="s">
        <v>425</v>
      </c>
      <c r="V7147" s="105" t="s">
        <v>426</v>
      </c>
      <c r="W7147" s="106">
        <v>13000000</v>
      </c>
      <c r="X7147" s="106">
        <v>0</v>
      </c>
    </row>
    <row r="7148" spans="2:26" x14ac:dyDescent="0.25">
      <c r="B7148" s="105" t="s">
        <v>403</v>
      </c>
      <c r="C7148" s="105" t="s">
        <v>404</v>
      </c>
      <c r="D7148" s="106">
        <v>8800000</v>
      </c>
      <c r="E7148" s="106">
        <v>0</v>
      </c>
      <c r="M7148" t="b">
        <f t="shared" si="560"/>
        <v>1</v>
      </c>
      <c r="N7148" t="b">
        <f t="shared" si="561"/>
        <v>1</v>
      </c>
      <c r="O7148" t="b">
        <f t="shared" si="562"/>
        <v>1</v>
      </c>
      <c r="P7148" t="b">
        <f t="shared" si="562"/>
        <v>1</v>
      </c>
      <c r="Q7148" t="b">
        <f t="shared" si="563"/>
        <v>1</v>
      </c>
      <c r="R7148" t="b">
        <f t="shared" si="564"/>
        <v>1</v>
      </c>
      <c r="U7148" s="105" t="s">
        <v>403</v>
      </c>
      <c r="V7148" s="105" t="s">
        <v>404</v>
      </c>
      <c r="W7148" s="106">
        <v>8800000</v>
      </c>
      <c r="X7148" s="106">
        <v>0</v>
      </c>
    </row>
    <row r="7149" spans="2:26" x14ac:dyDescent="0.25">
      <c r="B7149" s="105" t="s">
        <v>405</v>
      </c>
      <c r="C7149" s="105" t="s">
        <v>406</v>
      </c>
      <c r="D7149" s="106">
        <v>8800000</v>
      </c>
      <c r="E7149" s="106">
        <v>0</v>
      </c>
      <c r="M7149" t="b">
        <f t="shared" si="560"/>
        <v>1</v>
      </c>
      <c r="N7149" t="b">
        <f t="shared" si="561"/>
        <v>1</v>
      </c>
      <c r="O7149" t="b">
        <f t="shared" si="562"/>
        <v>1</v>
      </c>
      <c r="P7149" t="b">
        <f t="shared" si="562"/>
        <v>1</v>
      </c>
      <c r="Q7149" t="b">
        <f t="shared" si="563"/>
        <v>1</v>
      </c>
      <c r="R7149" t="b">
        <f t="shared" si="564"/>
        <v>1</v>
      </c>
      <c r="U7149" s="105" t="s">
        <v>405</v>
      </c>
      <c r="V7149" s="105" t="s">
        <v>406</v>
      </c>
      <c r="W7149" s="106">
        <v>8800000</v>
      </c>
      <c r="X7149" s="106">
        <v>0</v>
      </c>
    </row>
    <row r="7150" spans="2:26" x14ac:dyDescent="0.25">
      <c r="B7150" s="105" t="s">
        <v>603</v>
      </c>
      <c r="C7150" s="105" t="s">
        <v>406</v>
      </c>
      <c r="D7150" s="106">
        <v>4000000</v>
      </c>
      <c r="E7150" s="106">
        <v>0</v>
      </c>
      <c r="M7150" t="b">
        <f t="shared" si="560"/>
        <v>1</v>
      </c>
      <c r="N7150" t="b">
        <f t="shared" si="561"/>
        <v>1</v>
      </c>
      <c r="O7150" t="b">
        <f t="shared" si="562"/>
        <v>1</v>
      </c>
      <c r="P7150" t="b">
        <f t="shared" si="562"/>
        <v>1</v>
      </c>
      <c r="Q7150" t="b">
        <f t="shared" si="563"/>
        <v>1</v>
      </c>
      <c r="R7150" t="b">
        <f t="shared" si="564"/>
        <v>1</v>
      </c>
      <c r="U7150" s="105" t="s">
        <v>603</v>
      </c>
      <c r="V7150" s="105" t="s">
        <v>406</v>
      </c>
      <c r="W7150" s="106">
        <v>4000000</v>
      </c>
      <c r="X7150" s="106">
        <v>0</v>
      </c>
    </row>
    <row r="7151" spans="2:26" x14ac:dyDescent="0.25">
      <c r="B7151" s="105" t="s">
        <v>408</v>
      </c>
      <c r="C7151" s="105" t="s">
        <v>1439</v>
      </c>
      <c r="D7151" s="106">
        <v>4800000</v>
      </c>
      <c r="E7151" s="106">
        <v>0</v>
      </c>
      <c r="M7151" t="b">
        <f t="shared" si="560"/>
        <v>1</v>
      </c>
      <c r="N7151" t="b">
        <f t="shared" si="561"/>
        <v>1</v>
      </c>
      <c r="O7151" t="b">
        <f t="shared" si="562"/>
        <v>1</v>
      </c>
      <c r="P7151" t="b">
        <f t="shared" si="562"/>
        <v>1</v>
      </c>
      <c r="Q7151" t="b">
        <f t="shared" si="563"/>
        <v>1</v>
      </c>
      <c r="R7151" t="b">
        <f t="shared" si="564"/>
        <v>1</v>
      </c>
      <c r="U7151" s="105" t="s">
        <v>408</v>
      </c>
      <c r="V7151" s="105" t="s">
        <v>1439</v>
      </c>
      <c r="W7151" s="106">
        <v>4800000</v>
      </c>
      <c r="X7151" s="106">
        <v>0</v>
      </c>
    </row>
    <row r="7152" spans="2:26" x14ac:dyDescent="0.25">
      <c r="B7152" s="105" t="s">
        <v>411</v>
      </c>
      <c r="C7152" s="105" t="s">
        <v>412</v>
      </c>
      <c r="D7152" s="106">
        <v>12000000</v>
      </c>
      <c r="E7152" s="106">
        <v>0</v>
      </c>
      <c r="M7152" t="b">
        <f t="shared" si="560"/>
        <v>1</v>
      </c>
      <c r="N7152" t="b">
        <f t="shared" si="561"/>
        <v>1</v>
      </c>
      <c r="O7152" t="b">
        <f t="shared" si="562"/>
        <v>1</v>
      </c>
      <c r="P7152" t="b">
        <f t="shared" si="562"/>
        <v>1</v>
      </c>
      <c r="Q7152" t="b">
        <f t="shared" si="563"/>
        <v>1</v>
      </c>
      <c r="R7152" t="b">
        <f t="shared" si="564"/>
        <v>1</v>
      </c>
      <c r="U7152" s="105" t="s">
        <v>411</v>
      </c>
      <c r="V7152" s="105" t="s">
        <v>412</v>
      </c>
      <c r="W7152" s="106">
        <v>12000000</v>
      </c>
      <c r="X7152" s="106">
        <v>0</v>
      </c>
    </row>
    <row r="7153" spans="2:24" x14ac:dyDescent="0.25">
      <c r="B7153" s="105" t="s">
        <v>413</v>
      </c>
      <c r="C7153" s="105" t="s">
        <v>414</v>
      </c>
      <c r="D7153" s="106">
        <v>12000000</v>
      </c>
      <c r="E7153" s="106">
        <v>0</v>
      </c>
      <c r="M7153" t="b">
        <f t="shared" si="560"/>
        <v>1</v>
      </c>
      <c r="N7153" t="b">
        <f t="shared" si="561"/>
        <v>1</v>
      </c>
      <c r="O7153" t="b">
        <f t="shared" si="562"/>
        <v>1</v>
      </c>
      <c r="P7153" t="b">
        <f t="shared" si="562"/>
        <v>1</v>
      </c>
      <c r="Q7153" t="b">
        <f t="shared" si="563"/>
        <v>1</v>
      </c>
      <c r="R7153" t="b">
        <f t="shared" si="564"/>
        <v>1</v>
      </c>
      <c r="U7153" s="105" t="s">
        <v>413</v>
      </c>
      <c r="V7153" s="105" t="s">
        <v>414</v>
      </c>
      <c r="W7153" s="106">
        <v>12000000</v>
      </c>
      <c r="X7153" s="106">
        <v>0</v>
      </c>
    </row>
    <row r="7154" spans="2:24" x14ac:dyDescent="0.25">
      <c r="B7154" s="105" t="s">
        <v>415</v>
      </c>
      <c r="C7154" s="105" t="s">
        <v>414</v>
      </c>
      <c r="D7154" s="106">
        <v>12000000</v>
      </c>
      <c r="E7154" s="106">
        <v>0</v>
      </c>
      <c r="M7154" t="b">
        <f t="shared" si="560"/>
        <v>1</v>
      </c>
      <c r="N7154" t="b">
        <f t="shared" si="561"/>
        <v>1</v>
      </c>
      <c r="O7154" t="b">
        <f t="shared" si="562"/>
        <v>1</v>
      </c>
      <c r="P7154" t="b">
        <f t="shared" si="562"/>
        <v>1</v>
      </c>
      <c r="Q7154" t="b">
        <f t="shared" si="563"/>
        <v>1</v>
      </c>
      <c r="R7154" t="b">
        <f t="shared" si="564"/>
        <v>1</v>
      </c>
      <c r="U7154" s="105" t="s">
        <v>415</v>
      </c>
      <c r="V7154" s="105" t="s">
        <v>414</v>
      </c>
      <c r="W7154" s="106">
        <v>12000000</v>
      </c>
      <c r="X7154" s="106">
        <v>0</v>
      </c>
    </row>
    <row r="7155" spans="2:24" x14ac:dyDescent="0.25">
      <c r="B7155" s="105" t="s">
        <v>429</v>
      </c>
      <c r="C7155" s="105" t="s">
        <v>430</v>
      </c>
      <c r="D7155" s="106">
        <v>153600000</v>
      </c>
      <c r="E7155" s="106">
        <v>0</v>
      </c>
      <c r="M7155" t="b">
        <f t="shared" si="560"/>
        <v>1</v>
      </c>
      <c r="N7155" t="b">
        <f t="shared" si="561"/>
        <v>1</v>
      </c>
      <c r="O7155" t="b">
        <f t="shared" si="562"/>
        <v>1</v>
      </c>
      <c r="P7155" t="b">
        <f t="shared" si="562"/>
        <v>1</v>
      </c>
      <c r="Q7155" t="b">
        <f t="shared" si="563"/>
        <v>1</v>
      </c>
      <c r="R7155" t="b">
        <f t="shared" si="564"/>
        <v>1</v>
      </c>
      <c r="U7155" s="105" t="s">
        <v>429</v>
      </c>
      <c r="V7155" s="105" t="s">
        <v>430</v>
      </c>
      <c r="W7155" s="106">
        <v>153600000</v>
      </c>
      <c r="X7155" s="106">
        <v>0</v>
      </c>
    </row>
    <row r="7156" spans="2:24" x14ac:dyDescent="0.25">
      <c r="B7156" s="105" t="s">
        <v>431</v>
      </c>
      <c r="C7156" s="105" t="s">
        <v>432</v>
      </c>
      <c r="D7156" s="106">
        <v>153600000</v>
      </c>
      <c r="E7156" s="106">
        <v>0</v>
      </c>
      <c r="M7156" t="b">
        <f t="shared" si="560"/>
        <v>1</v>
      </c>
      <c r="N7156" t="b">
        <f t="shared" si="561"/>
        <v>1</v>
      </c>
      <c r="O7156" t="b">
        <f t="shared" si="562"/>
        <v>1</v>
      </c>
      <c r="P7156" t="b">
        <f t="shared" si="562"/>
        <v>1</v>
      </c>
      <c r="Q7156" t="b">
        <f t="shared" si="563"/>
        <v>1</v>
      </c>
      <c r="R7156" t="b">
        <f t="shared" si="564"/>
        <v>1</v>
      </c>
      <c r="U7156" s="105" t="s">
        <v>431</v>
      </c>
      <c r="V7156" s="105" t="s">
        <v>432</v>
      </c>
      <c r="W7156" s="106">
        <v>153600000</v>
      </c>
      <c r="X7156" s="106">
        <v>0</v>
      </c>
    </row>
    <row r="7157" spans="2:24" x14ac:dyDescent="0.25">
      <c r="B7157" s="105" t="s">
        <v>433</v>
      </c>
      <c r="C7157" s="105" t="s">
        <v>432</v>
      </c>
      <c r="D7157" s="106">
        <v>2000000</v>
      </c>
      <c r="E7157" s="106">
        <v>0</v>
      </c>
      <c r="M7157" t="b">
        <f t="shared" si="560"/>
        <v>1</v>
      </c>
      <c r="N7157" t="b">
        <f t="shared" si="561"/>
        <v>1</v>
      </c>
      <c r="O7157" t="b">
        <f t="shared" si="562"/>
        <v>1</v>
      </c>
      <c r="P7157" t="b">
        <f t="shared" si="562"/>
        <v>1</v>
      </c>
      <c r="Q7157" t="b">
        <f t="shared" si="563"/>
        <v>1</v>
      </c>
      <c r="R7157" t="b">
        <f t="shared" si="564"/>
        <v>1</v>
      </c>
      <c r="U7157" s="105" t="s">
        <v>433</v>
      </c>
      <c r="V7157" s="105" t="s">
        <v>432</v>
      </c>
      <c r="W7157" s="106">
        <v>2000000</v>
      </c>
      <c r="X7157" s="106">
        <v>0</v>
      </c>
    </row>
    <row r="7158" spans="2:24" x14ac:dyDescent="0.25">
      <c r="B7158" s="105" t="s">
        <v>778</v>
      </c>
      <c r="C7158" s="105" t="s">
        <v>779</v>
      </c>
      <c r="D7158" s="106">
        <v>20000000</v>
      </c>
      <c r="E7158" s="106">
        <v>0</v>
      </c>
      <c r="M7158" t="b">
        <f t="shared" si="560"/>
        <v>1</v>
      </c>
      <c r="N7158" t="b">
        <f t="shared" si="561"/>
        <v>1</v>
      </c>
      <c r="O7158" t="b">
        <f t="shared" si="562"/>
        <v>1</v>
      </c>
      <c r="P7158" t="b">
        <f t="shared" si="562"/>
        <v>1</v>
      </c>
      <c r="Q7158" t="b">
        <f t="shared" si="563"/>
        <v>1</v>
      </c>
      <c r="R7158" t="b">
        <f t="shared" si="564"/>
        <v>1</v>
      </c>
      <c r="U7158" s="105" t="s">
        <v>778</v>
      </c>
      <c r="V7158" s="105" t="s">
        <v>779</v>
      </c>
      <c r="W7158" s="106">
        <v>20000000</v>
      </c>
      <c r="X7158" s="106">
        <v>0</v>
      </c>
    </row>
    <row r="7159" spans="2:24" x14ac:dyDescent="0.25">
      <c r="B7159" s="105" t="s">
        <v>780</v>
      </c>
      <c r="C7159" s="105" t="s">
        <v>781</v>
      </c>
      <c r="D7159" s="106">
        <v>21600000</v>
      </c>
      <c r="E7159" s="106">
        <v>0</v>
      </c>
      <c r="M7159" t="b">
        <f t="shared" si="560"/>
        <v>1</v>
      </c>
      <c r="N7159" t="b">
        <f t="shared" si="561"/>
        <v>1</v>
      </c>
      <c r="O7159" t="b">
        <f t="shared" si="562"/>
        <v>1</v>
      </c>
      <c r="P7159" t="b">
        <f t="shared" si="562"/>
        <v>1</v>
      </c>
      <c r="Q7159" t="b">
        <f t="shared" si="563"/>
        <v>1</v>
      </c>
      <c r="R7159" t="b">
        <f t="shared" si="564"/>
        <v>1</v>
      </c>
      <c r="U7159" s="105" t="s">
        <v>780</v>
      </c>
      <c r="V7159" s="105" t="s">
        <v>781</v>
      </c>
      <c r="W7159" s="106">
        <v>21600000</v>
      </c>
      <c r="X7159" s="106">
        <v>0</v>
      </c>
    </row>
    <row r="7160" spans="2:24" x14ac:dyDescent="0.25">
      <c r="B7160" s="105" t="s">
        <v>782</v>
      </c>
      <c r="C7160" s="105" t="s">
        <v>783</v>
      </c>
      <c r="D7160" s="106">
        <v>2000000</v>
      </c>
      <c r="E7160" s="106">
        <v>0</v>
      </c>
      <c r="M7160" t="b">
        <f t="shared" si="560"/>
        <v>1</v>
      </c>
      <c r="N7160" t="b">
        <f t="shared" si="561"/>
        <v>1</v>
      </c>
      <c r="O7160" t="b">
        <f t="shared" si="562"/>
        <v>1</v>
      </c>
      <c r="P7160" t="b">
        <f t="shared" si="562"/>
        <v>1</v>
      </c>
      <c r="Q7160" t="b">
        <f t="shared" si="563"/>
        <v>1</v>
      </c>
      <c r="R7160" t="b">
        <f t="shared" si="564"/>
        <v>1</v>
      </c>
      <c r="U7160" s="105" t="s">
        <v>782</v>
      </c>
      <c r="V7160" s="105" t="s">
        <v>783</v>
      </c>
      <c r="W7160" s="106">
        <v>2000000</v>
      </c>
      <c r="X7160" s="106">
        <v>0</v>
      </c>
    </row>
    <row r="7161" spans="2:24" x14ac:dyDescent="0.25">
      <c r="B7161" s="105" t="s">
        <v>784</v>
      </c>
      <c r="C7161" s="105" t="s">
        <v>1593</v>
      </c>
      <c r="D7161" s="106">
        <v>48000000</v>
      </c>
      <c r="E7161" s="106">
        <v>0</v>
      </c>
      <c r="M7161" t="b">
        <f t="shared" si="560"/>
        <v>1</v>
      </c>
      <c r="N7161" t="b">
        <f t="shared" si="561"/>
        <v>1</v>
      </c>
      <c r="O7161" t="b">
        <f t="shared" si="562"/>
        <v>1</v>
      </c>
      <c r="P7161" t="b">
        <f t="shared" si="562"/>
        <v>1</v>
      </c>
      <c r="Q7161" t="b">
        <f t="shared" si="563"/>
        <v>1</v>
      </c>
      <c r="R7161" t="b">
        <f t="shared" si="564"/>
        <v>1</v>
      </c>
      <c r="U7161" s="105" t="s">
        <v>784</v>
      </c>
      <c r="V7161" s="105" t="s">
        <v>1593</v>
      </c>
      <c r="W7161" s="106">
        <v>48000000</v>
      </c>
      <c r="X7161" s="106">
        <v>0</v>
      </c>
    </row>
    <row r="7162" spans="2:24" x14ac:dyDescent="0.25">
      <c r="B7162" s="105" t="s">
        <v>785</v>
      </c>
      <c r="C7162" s="105" t="s">
        <v>1594</v>
      </c>
      <c r="D7162" s="106">
        <v>6000000</v>
      </c>
      <c r="E7162" s="106">
        <v>0</v>
      </c>
      <c r="M7162" t="b">
        <f t="shared" si="560"/>
        <v>1</v>
      </c>
      <c r="N7162" t="b">
        <f t="shared" si="561"/>
        <v>1</v>
      </c>
      <c r="O7162" t="b">
        <f t="shared" si="562"/>
        <v>1</v>
      </c>
      <c r="P7162" t="b">
        <f t="shared" si="562"/>
        <v>1</v>
      </c>
      <c r="Q7162" t="b">
        <f t="shared" si="563"/>
        <v>1</v>
      </c>
      <c r="R7162" t="b">
        <f t="shared" si="564"/>
        <v>1</v>
      </c>
      <c r="U7162" s="105" t="s">
        <v>785</v>
      </c>
      <c r="V7162" s="105" t="s">
        <v>1594</v>
      </c>
      <c r="W7162" s="106">
        <v>6000000</v>
      </c>
      <c r="X7162" s="106">
        <v>0</v>
      </c>
    </row>
    <row r="7163" spans="2:24" x14ac:dyDescent="0.25">
      <c r="B7163" s="105" t="s">
        <v>788</v>
      </c>
      <c r="C7163" s="105" t="s">
        <v>789</v>
      </c>
      <c r="D7163" s="106">
        <v>50000000</v>
      </c>
      <c r="E7163" s="106">
        <v>0</v>
      </c>
      <c r="M7163" t="b">
        <f t="shared" si="560"/>
        <v>1</v>
      </c>
      <c r="N7163" t="b">
        <f t="shared" si="561"/>
        <v>1</v>
      </c>
      <c r="O7163" t="b">
        <f t="shared" si="562"/>
        <v>1</v>
      </c>
      <c r="P7163" t="b">
        <f t="shared" si="562"/>
        <v>1</v>
      </c>
      <c r="Q7163" t="b">
        <f t="shared" si="563"/>
        <v>1</v>
      </c>
      <c r="R7163" t="b">
        <f t="shared" si="564"/>
        <v>1</v>
      </c>
      <c r="U7163" s="105" t="s">
        <v>788</v>
      </c>
      <c r="V7163" s="105" t="s">
        <v>789</v>
      </c>
      <c r="W7163" s="106">
        <v>50000000</v>
      </c>
      <c r="X7163" s="106">
        <v>0</v>
      </c>
    </row>
    <row r="7164" spans="2:24" x14ac:dyDescent="0.25">
      <c r="B7164" s="105" t="s">
        <v>790</v>
      </c>
      <c r="C7164" s="105" t="s">
        <v>791</v>
      </c>
      <c r="D7164" s="106">
        <v>4000000</v>
      </c>
      <c r="E7164" s="106">
        <v>0</v>
      </c>
      <c r="M7164" t="b">
        <f t="shared" si="560"/>
        <v>1</v>
      </c>
      <c r="N7164" t="b">
        <f t="shared" si="561"/>
        <v>1</v>
      </c>
      <c r="O7164" t="b">
        <f t="shared" si="562"/>
        <v>1</v>
      </c>
      <c r="P7164" t="b">
        <f t="shared" si="562"/>
        <v>1</v>
      </c>
      <c r="Q7164" t="b">
        <f t="shared" si="563"/>
        <v>1</v>
      </c>
      <c r="R7164" t="b">
        <f t="shared" si="564"/>
        <v>1</v>
      </c>
      <c r="U7164" s="105" t="s">
        <v>790</v>
      </c>
      <c r="V7164" s="105" t="s">
        <v>791</v>
      </c>
      <c r="W7164" s="106">
        <v>4000000</v>
      </c>
      <c r="X7164" s="106">
        <v>0</v>
      </c>
    </row>
    <row r="7165" spans="2:24" x14ac:dyDescent="0.25">
      <c r="B7165" s="105" t="s">
        <v>434</v>
      </c>
      <c r="C7165" s="105" t="s">
        <v>435</v>
      </c>
      <c r="D7165" s="106">
        <v>219950000</v>
      </c>
      <c r="E7165" s="106">
        <v>0</v>
      </c>
      <c r="M7165" t="b">
        <f t="shared" si="560"/>
        <v>1</v>
      </c>
      <c r="N7165" t="b">
        <f t="shared" si="561"/>
        <v>1</v>
      </c>
      <c r="O7165" t="b">
        <f t="shared" si="562"/>
        <v>1</v>
      </c>
      <c r="P7165" t="b">
        <f t="shared" si="562"/>
        <v>1</v>
      </c>
      <c r="Q7165" t="b">
        <f t="shared" si="563"/>
        <v>1</v>
      </c>
      <c r="R7165" t="b">
        <f t="shared" si="564"/>
        <v>1</v>
      </c>
      <c r="U7165" s="105" t="s">
        <v>434</v>
      </c>
      <c r="V7165" s="105" t="s">
        <v>435</v>
      </c>
      <c r="W7165" s="106">
        <v>219950000</v>
      </c>
      <c r="X7165" s="106">
        <v>0</v>
      </c>
    </row>
    <row r="7166" spans="2:24" x14ac:dyDescent="0.25">
      <c r="B7166" s="105" t="s">
        <v>436</v>
      </c>
      <c r="C7166" s="105" t="s">
        <v>437</v>
      </c>
      <c r="D7166" s="106">
        <v>219950000</v>
      </c>
      <c r="E7166" s="106">
        <v>0</v>
      </c>
      <c r="M7166" t="b">
        <f t="shared" si="560"/>
        <v>1</v>
      </c>
      <c r="N7166" t="b">
        <f t="shared" si="561"/>
        <v>1</v>
      </c>
      <c r="O7166" t="b">
        <f t="shared" si="562"/>
        <v>1</v>
      </c>
      <c r="P7166" t="b">
        <f t="shared" si="562"/>
        <v>1</v>
      </c>
      <c r="Q7166" t="b">
        <f t="shared" si="563"/>
        <v>1</v>
      </c>
      <c r="R7166" t="b">
        <f t="shared" si="564"/>
        <v>1</v>
      </c>
      <c r="U7166" s="105" t="s">
        <v>436</v>
      </c>
      <c r="V7166" s="105" t="s">
        <v>437</v>
      </c>
      <c r="W7166" s="106">
        <v>219950000</v>
      </c>
      <c r="X7166" s="106">
        <v>0</v>
      </c>
    </row>
    <row r="7167" spans="2:24" x14ac:dyDescent="0.25">
      <c r="B7167" s="105" t="s">
        <v>438</v>
      </c>
      <c r="C7167" s="105" t="s">
        <v>437</v>
      </c>
      <c r="D7167" s="106">
        <v>219950000</v>
      </c>
      <c r="E7167" s="106">
        <v>0</v>
      </c>
      <c r="M7167" t="b">
        <f t="shared" si="560"/>
        <v>1</v>
      </c>
      <c r="N7167" t="b">
        <f t="shared" si="561"/>
        <v>1</v>
      </c>
      <c r="O7167" t="b">
        <f t="shared" si="562"/>
        <v>1</v>
      </c>
      <c r="P7167" t="b">
        <f t="shared" si="562"/>
        <v>1</v>
      </c>
      <c r="Q7167" t="b">
        <f t="shared" si="563"/>
        <v>1</v>
      </c>
      <c r="R7167" t="b">
        <f t="shared" si="564"/>
        <v>1</v>
      </c>
      <c r="U7167" s="105" t="s">
        <v>438</v>
      </c>
      <c r="V7167" s="105" t="s">
        <v>437</v>
      </c>
      <c r="W7167" s="106">
        <v>219950000</v>
      </c>
      <c r="X7167" s="106">
        <v>0</v>
      </c>
    </row>
    <row r="7168" spans="2:24" x14ac:dyDescent="0.25">
      <c r="B7168" s="105" t="s">
        <v>620</v>
      </c>
      <c r="C7168" s="105" t="s">
        <v>621</v>
      </c>
      <c r="D7168" s="106">
        <v>6500000</v>
      </c>
      <c r="E7168" s="106">
        <v>0</v>
      </c>
      <c r="M7168" t="b">
        <f t="shared" si="560"/>
        <v>1</v>
      </c>
      <c r="N7168" t="b">
        <f t="shared" si="561"/>
        <v>1</v>
      </c>
      <c r="O7168" t="b">
        <f t="shared" si="562"/>
        <v>1</v>
      </c>
      <c r="P7168" t="b">
        <f t="shared" si="562"/>
        <v>1</v>
      </c>
      <c r="Q7168" t="b">
        <f t="shared" si="563"/>
        <v>1</v>
      </c>
      <c r="R7168" t="b">
        <f t="shared" si="564"/>
        <v>1</v>
      </c>
      <c r="U7168" s="105" t="s">
        <v>620</v>
      </c>
      <c r="V7168" s="105" t="s">
        <v>621</v>
      </c>
      <c r="W7168" s="106">
        <v>6500000</v>
      </c>
      <c r="X7168" s="106">
        <v>0</v>
      </c>
    </row>
    <row r="7169" spans="2:24" x14ac:dyDescent="0.25">
      <c r="B7169" s="105" t="s">
        <v>622</v>
      </c>
      <c r="C7169" s="105" t="s">
        <v>623</v>
      </c>
      <c r="D7169" s="106">
        <v>6500000</v>
      </c>
      <c r="E7169" s="106">
        <v>0</v>
      </c>
      <c r="M7169" t="b">
        <f t="shared" si="560"/>
        <v>1</v>
      </c>
      <c r="N7169" t="b">
        <f t="shared" si="561"/>
        <v>1</v>
      </c>
      <c r="O7169" t="b">
        <f t="shared" si="562"/>
        <v>1</v>
      </c>
      <c r="P7169" t="b">
        <f t="shared" si="562"/>
        <v>1</v>
      </c>
      <c r="Q7169" t="b">
        <f t="shared" si="563"/>
        <v>1</v>
      </c>
      <c r="R7169" t="b">
        <f t="shared" si="564"/>
        <v>1</v>
      </c>
      <c r="U7169" s="105" t="s">
        <v>622</v>
      </c>
      <c r="V7169" s="105" t="s">
        <v>623</v>
      </c>
      <c r="W7169" s="106">
        <v>6500000</v>
      </c>
      <c r="X7169" s="106">
        <v>0</v>
      </c>
    </row>
    <row r="7170" spans="2:24" x14ac:dyDescent="0.25">
      <c r="B7170" s="105" t="s">
        <v>624</v>
      </c>
      <c r="C7170" s="105" t="s">
        <v>623</v>
      </c>
      <c r="D7170" s="106">
        <v>5000000</v>
      </c>
      <c r="E7170" s="106">
        <v>0</v>
      </c>
      <c r="M7170" t="b">
        <f t="shared" si="560"/>
        <v>1</v>
      </c>
      <c r="N7170" t="b">
        <f t="shared" si="561"/>
        <v>1</v>
      </c>
      <c r="O7170" t="b">
        <f t="shared" si="562"/>
        <v>1</v>
      </c>
      <c r="P7170" t="b">
        <f t="shared" si="562"/>
        <v>1</v>
      </c>
      <c r="Q7170" t="b">
        <f t="shared" si="563"/>
        <v>1</v>
      </c>
      <c r="R7170" t="b">
        <f t="shared" si="564"/>
        <v>1</v>
      </c>
      <c r="U7170" s="105" t="s">
        <v>624</v>
      </c>
      <c r="V7170" s="105" t="s">
        <v>623</v>
      </c>
      <c r="W7170" s="106">
        <v>5000000</v>
      </c>
      <c r="X7170" s="106">
        <v>0</v>
      </c>
    </row>
    <row r="7171" spans="2:24" x14ac:dyDescent="0.25">
      <c r="B7171" s="105" t="s">
        <v>794</v>
      </c>
      <c r="C7171" s="105" t="s">
        <v>1598</v>
      </c>
      <c r="D7171" s="106">
        <v>1500000</v>
      </c>
      <c r="E7171" s="106">
        <v>0</v>
      </c>
      <c r="M7171" t="b">
        <f t="shared" si="560"/>
        <v>1</v>
      </c>
      <c r="N7171" t="b">
        <f t="shared" si="561"/>
        <v>1</v>
      </c>
      <c r="O7171" t="b">
        <f t="shared" si="562"/>
        <v>1</v>
      </c>
      <c r="P7171" t="b">
        <f t="shared" si="562"/>
        <v>1</v>
      </c>
      <c r="Q7171" t="b">
        <f t="shared" si="563"/>
        <v>1</v>
      </c>
      <c r="R7171" t="b">
        <f t="shared" si="564"/>
        <v>1</v>
      </c>
      <c r="U7171" s="105" t="s">
        <v>794</v>
      </c>
      <c r="V7171" s="105" t="s">
        <v>1598</v>
      </c>
      <c r="W7171" s="106">
        <v>1500000</v>
      </c>
      <c r="X7171" s="106">
        <v>0</v>
      </c>
    </row>
    <row r="7172" spans="2:24" x14ac:dyDescent="0.25">
      <c r="B7172" s="105" t="s">
        <v>439</v>
      </c>
      <c r="C7172" s="105" t="s">
        <v>440</v>
      </c>
      <c r="D7172" s="106">
        <v>18310000</v>
      </c>
      <c r="E7172" s="106">
        <v>0</v>
      </c>
      <c r="M7172" t="b">
        <f t="shared" si="560"/>
        <v>1</v>
      </c>
      <c r="N7172" t="b">
        <f t="shared" si="561"/>
        <v>1</v>
      </c>
      <c r="O7172" t="b">
        <f t="shared" si="562"/>
        <v>1</v>
      </c>
      <c r="P7172" t="b">
        <f t="shared" si="562"/>
        <v>1</v>
      </c>
      <c r="Q7172" t="b">
        <f t="shared" si="563"/>
        <v>1</v>
      </c>
      <c r="R7172" t="b">
        <f t="shared" si="564"/>
        <v>1</v>
      </c>
      <c r="U7172" s="105" t="s">
        <v>439</v>
      </c>
      <c r="V7172" s="105" t="s">
        <v>440</v>
      </c>
      <c r="W7172" s="106">
        <v>18310000</v>
      </c>
      <c r="X7172" s="106">
        <v>0</v>
      </c>
    </row>
    <row r="7173" spans="2:24" x14ac:dyDescent="0.25">
      <c r="B7173" s="105" t="s">
        <v>441</v>
      </c>
      <c r="C7173" s="105" t="s">
        <v>442</v>
      </c>
      <c r="D7173" s="106">
        <v>18310000</v>
      </c>
      <c r="E7173" s="106">
        <v>0</v>
      </c>
      <c r="M7173" t="b">
        <f t="shared" si="560"/>
        <v>1</v>
      </c>
      <c r="N7173" t="b">
        <f t="shared" si="561"/>
        <v>1</v>
      </c>
      <c r="O7173" t="b">
        <f t="shared" si="562"/>
        <v>1</v>
      </c>
      <c r="P7173" t="b">
        <f t="shared" si="562"/>
        <v>1</v>
      </c>
      <c r="Q7173" t="b">
        <f t="shared" si="563"/>
        <v>1</v>
      </c>
      <c r="R7173" t="b">
        <f t="shared" si="564"/>
        <v>1</v>
      </c>
      <c r="U7173" s="105" t="s">
        <v>441</v>
      </c>
      <c r="V7173" s="105" t="s">
        <v>442</v>
      </c>
      <c r="W7173" s="106">
        <v>18310000</v>
      </c>
      <c r="X7173" s="106">
        <v>0</v>
      </c>
    </row>
    <row r="7174" spans="2:24" x14ac:dyDescent="0.25">
      <c r="B7174" s="105" t="s">
        <v>443</v>
      </c>
      <c r="C7174" s="105" t="s">
        <v>442</v>
      </c>
      <c r="D7174" s="106">
        <v>9830000</v>
      </c>
      <c r="E7174" s="106">
        <v>0</v>
      </c>
      <c r="M7174" t="b">
        <f t="shared" si="560"/>
        <v>1</v>
      </c>
      <c r="N7174" t="b">
        <f t="shared" si="561"/>
        <v>1</v>
      </c>
      <c r="O7174" t="b">
        <f t="shared" si="562"/>
        <v>1</v>
      </c>
      <c r="P7174" t="b">
        <f t="shared" si="562"/>
        <v>1</v>
      </c>
      <c r="Q7174" t="b">
        <f t="shared" si="563"/>
        <v>1</v>
      </c>
      <c r="R7174" t="b">
        <f t="shared" si="564"/>
        <v>1</v>
      </c>
      <c r="U7174" s="105" t="s">
        <v>443</v>
      </c>
      <c r="V7174" s="105" t="s">
        <v>442</v>
      </c>
      <c r="W7174" s="106">
        <v>9830000</v>
      </c>
      <c r="X7174" s="106">
        <v>0</v>
      </c>
    </row>
    <row r="7175" spans="2:24" x14ac:dyDescent="0.25">
      <c r="B7175" s="105" t="s">
        <v>795</v>
      </c>
      <c r="C7175" s="105" t="s">
        <v>796</v>
      </c>
      <c r="D7175" s="106">
        <v>2000000</v>
      </c>
      <c r="E7175" s="106">
        <v>0</v>
      </c>
      <c r="M7175" t="b">
        <f t="shared" si="560"/>
        <v>1</v>
      </c>
      <c r="N7175" t="b">
        <f t="shared" si="561"/>
        <v>1</v>
      </c>
      <c r="O7175" t="b">
        <f t="shared" si="562"/>
        <v>1</v>
      </c>
      <c r="P7175" t="b">
        <f t="shared" si="562"/>
        <v>1</v>
      </c>
      <c r="Q7175" t="b">
        <f t="shared" si="563"/>
        <v>1</v>
      </c>
      <c r="R7175" t="b">
        <f t="shared" si="564"/>
        <v>1</v>
      </c>
      <c r="U7175" s="105" t="s">
        <v>795</v>
      </c>
      <c r="V7175" s="105" t="s">
        <v>796</v>
      </c>
      <c r="W7175" s="106">
        <v>2000000</v>
      </c>
      <c r="X7175" s="106">
        <v>0</v>
      </c>
    </row>
    <row r="7176" spans="2:24" x14ac:dyDescent="0.25">
      <c r="B7176" s="105" t="s">
        <v>1452</v>
      </c>
      <c r="C7176" s="105" t="s">
        <v>1453</v>
      </c>
      <c r="D7176" s="106">
        <v>1500000</v>
      </c>
      <c r="E7176" s="106">
        <v>0</v>
      </c>
      <c r="M7176" t="b">
        <f t="shared" si="560"/>
        <v>1</v>
      </c>
      <c r="N7176" t="b">
        <f t="shared" si="561"/>
        <v>1</v>
      </c>
      <c r="O7176" t="b">
        <f t="shared" si="562"/>
        <v>1</v>
      </c>
      <c r="P7176" t="b">
        <f t="shared" si="562"/>
        <v>1</v>
      </c>
      <c r="Q7176" t="b">
        <f t="shared" si="563"/>
        <v>1</v>
      </c>
      <c r="R7176" t="b">
        <f t="shared" si="564"/>
        <v>1</v>
      </c>
      <c r="U7176" s="105" t="s">
        <v>1452</v>
      </c>
      <c r="V7176" s="105" t="s">
        <v>1453</v>
      </c>
      <c r="W7176" s="106">
        <v>1500000</v>
      </c>
      <c r="X7176" s="106">
        <v>0</v>
      </c>
    </row>
    <row r="7177" spans="2:24" x14ac:dyDescent="0.25">
      <c r="B7177" s="105" t="s">
        <v>1454</v>
      </c>
      <c r="C7177" s="105" t="s">
        <v>1604</v>
      </c>
      <c r="D7177" s="106">
        <v>4980000</v>
      </c>
      <c r="E7177" s="106">
        <v>0</v>
      </c>
      <c r="M7177" t="b">
        <f t="shared" si="560"/>
        <v>1</v>
      </c>
      <c r="N7177" t="b">
        <f t="shared" si="561"/>
        <v>1</v>
      </c>
      <c r="O7177" t="b">
        <f t="shared" si="562"/>
        <v>1</v>
      </c>
      <c r="P7177" t="b">
        <f t="shared" si="562"/>
        <v>1</v>
      </c>
      <c r="Q7177" t="b">
        <f t="shared" si="563"/>
        <v>1</v>
      </c>
      <c r="R7177" t="b">
        <f t="shared" si="564"/>
        <v>1</v>
      </c>
      <c r="U7177" s="105" t="s">
        <v>1454</v>
      </c>
      <c r="V7177" s="105" t="s">
        <v>1604</v>
      </c>
      <c r="W7177" s="106">
        <v>4980000</v>
      </c>
      <c r="X7177" s="106">
        <v>0</v>
      </c>
    </row>
    <row r="7178" spans="2:24" x14ac:dyDescent="0.25">
      <c r="B7178" s="105" t="s">
        <v>489</v>
      </c>
      <c r="C7178" s="105" t="s">
        <v>490</v>
      </c>
      <c r="D7178" s="106">
        <v>81750000</v>
      </c>
      <c r="E7178" s="106">
        <v>0</v>
      </c>
      <c r="M7178" t="b">
        <f t="shared" si="560"/>
        <v>1</v>
      </c>
      <c r="N7178" t="b">
        <f t="shared" si="561"/>
        <v>1</v>
      </c>
      <c r="O7178" t="b">
        <f t="shared" si="562"/>
        <v>1</v>
      </c>
      <c r="P7178" t="b">
        <f t="shared" si="562"/>
        <v>1</v>
      </c>
      <c r="Q7178" t="b">
        <f t="shared" si="563"/>
        <v>1</v>
      </c>
      <c r="R7178" t="b">
        <f t="shared" si="564"/>
        <v>1</v>
      </c>
      <c r="U7178" s="105" t="s">
        <v>489</v>
      </c>
      <c r="V7178" s="105" t="s">
        <v>490</v>
      </c>
      <c r="W7178" s="106">
        <v>81750000</v>
      </c>
      <c r="X7178" s="106">
        <v>0</v>
      </c>
    </row>
    <row r="7179" spans="2:24" x14ac:dyDescent="0.25">
      <c r="B7179" s="105" t="s">
        <v>491</v>
      </c>
      <c r="C7179" s="105" t="s">
        <v>492</v>
      </c>
      <c r="D7179" s="106">
        <v>81750000</v>
      </c>
      <c r="E7179" s="106">
        <v>0</v>
      </c>
      <c r="M7179" t="b">
        <f t="shared" si="560"/>
        <v>1</v>
      </c>
      <c r="N7179" t="b">
        <f t="shared" si="561"/>
        <v>1</v>
      </c>
      <c r="O7179" t="b">
        <f t="shared" si="562"/>
        <v>1</v>
      </c>
      <c r="P7179" t="b">
        <f t="shared" si="562"/>
        <v>1</v>
      </c>
      <c r="Q7179" t="b">
        <f t="shared" si="563"/>
        <v>1</v>
      </c>
      <c r="R7179" t="b">
        <f t="shared" si="564"/>
        <v>1</v>
      </c>
      <c r="U7179" s="105" t="s">
        <v>491</v>
      </c>
      <c r="V7179" s="105" t="s">
        <v>492</v>
      </c>
      <c r="W7179" s="106">
        <v>81750000</v>
      </c>
      <c r="X7179" s="106">
        <v>0</v>
      </c>
    </row>
    <row r="7180" spans="2:24" x14ac:dyDescent="0.25">
      <c r="B7180" s="105" t="s">
        <v>493</v>
      </c>
      <c r="C7180" s="105" t="s">
        <v>492</v>
      </c>
      <c r="D7180" s="106">
        <v>81750000</v>
      </c>
      <c r="E7180" s="106">
        <v>0</v>
      </c>
      <c r="M7180" t="b">
        <f t="shared" si="560"/>
        <v>1</v>
      </c>
      <c r="N7180" t="b">
        <f t="shared" si="561"/>
        <v>1</v>
      </c>
      <c r="O7180" t="b">
        <f t="shared" si="562"/>
        <v>1</v>
      </c>
      <c r="P7180" t="b">
        <f t="shared" si="562"/>
        <v>1</v>
      </c>
      <c r="Q7180" t="b">
        <f t="shared" si="563"/>
        <v>1</v>
      </c>
      <c r="R7180" t="b">
        <f t="shared" si="564"/>
        <v>1</v>
      </c>
      <c r="U7180" s="105" t="s">
        <v>493</v>
      </c>
      <c r="V7180" s="105" t="s">
        <v>492</v>
      </c>
      <c r="W7180" s="106">
        <v>81750000</v>
      </c>
      <c r="X7180" s="106">
        <v>0</v>
      </c>
    </row>
    <row r="7181" spans="2:24" x14ac:dyDescent="0.25">
      <c r="B7181" s="105" t="s">
        <v>635</v>
      </c>
      <c r="C7181" s="105" t="s">
        <v>636</v>
      </c>
      <c r="D7181" s="106">
        <v>119650000</v>
      </c>
      <c r="E7181" s="106">
        <v>0</v>
      </c>
      <c r="M7181" t="b">
        <f t="shared" si="560"/>
        <v>1</v>
      </c>
      <c r="N7181" t="b">
        <f t="shared" si="561"/>
        <v>1</v>
      </c>
      <c r="O7181" t="b">
        <f t="shared" si="562"/>
        <v>1</v>
      </c>
      <c r="P7181" t="b">
        <f t="shared" si="562"/>
        <v>1</v>
      </c>
      <c r="Q7181" t="b">
        <f t="shared" si="563"/>
        <v>1</v>
      </c>
      <c r="R7181" t="b">
        <f t="shared" si="564"/>
        <v>1</v>
      </c>
      <c r="U7181" s="105" t="s">
        <v>635</v>
      </c>
      <c r="V7181" s="105" t="s">
        <v>636</v>
      </c>
      <c r="W7181" s="106">
        <v>119650000</v>
      </c>
      <c r="X7181" s="106">
        <v>0</v>
      </c>
    </row>
    <row r="7182" spans="2:24" x14ac:dyDescent="0.25">
      <c r="B7182" s="105" t="s">
        <v>637</v>
      </c>
      <c r="C7182" s="105" t="s">
        <v>638</v>
      </c>
      <c r="D7182" s="106">
        <v>119650000</v>
      </c>
      <c r="E7182" s="106">
        <v>0</v>
      </c>
      <c r="M7182" t="b">
        <f t="shared" si="560"/>
        <v>1</v>
      </c>
      <c r="N7182" t="b">
        <f t="shared" si="561"/>
        <v>1</v>
      </c>
      <c r="O7182" t="b">
        <f t="shared" si="562"/>
        <v>1</v>
      </c>
      <c r="P7182" t="b">
        <f t="shared" si="562"/>
        <v>1</v>
      </c>
      <c r="Q7182" t="b">
        <f t="shared" si="563"/>
        <v>1</v>
      </c>
      <c r="R7182" t="b">
        <f t="shared" si="564"/>
        <v>1</v>
      </c>
      <c r="U7182" s="105" t="s">
        <v>637</v>
      </c>
      <c r="V7182" s="105" t="s">
        <v>638</v>
      </c>
      <c r="W7182" s="106">
        <v>119650000</v>
      </c>
      <c r="X7182" s="106">
        <v>0</v>
      </c>
    </row>
    <row r="7183" spans="2:24" x14ac:dyDescent="0.25">
      <c r="B7183" s="105" t="s">
        <v>639</v>
      </c>
      <c r="C7183" s="105" t="s">
        <v>638</v>
      </c>
      <c r="D7183" s="106">
        <v>119650000</v>
      </c>
      <c r="E7183" s="106">
        <v>0</v>
      </c>
      <c r="M7183" t="b">
        <f t="shared" si="560"/>
        <v>1</v>
      </c>
      <c r="N7183" t="b">
        <f t="shared" si="561"/>
        <v>1</v>
      </c>
      <c r="O7183" t="b">
        <f t="shared" si="562"/>
        <v>1</v>
      </c>
      <c r="P7183" t="b">
        <f t="shared" si="562"/>
        <v>1</v>
      </c>
      <c r="Q7183" t="b">
        <f t="shared" si="563"/>
        <v>1</v>
      </c>
      <c r="R7183" t="b">
        <f t="shared" si="564"/>
        <v>1</v>
      </c>
      <c r="U7183" s="105" t="s">
        <v>639</v>
      </c>
      <c r="V7183" s="105" t="s">
        <v>638</v>
      </c>
      <c r="W7183" s="106">
        <v>119650000</v>
      </c>
      <c r="X7183" s="106">
        <v>0</v>
      </c>
    </row>
    <row r="7184" spans="2:24" x14ac:dyDescent="0.25">
      <c r="B7184" s="105" t="s">
        <v>645</v>
      </c>
      <c r="C7184" s="105" t="s">
        <v>646</v>
      </c>
      <c r="D7184" s="106">
        <v>49790000</v>
      </c>
      <c r="E7184" s="106">
        <v>0</v>
      </c>
      <c r="M7184" t="b">
        <f t="shared" si="560"/>
        <v>1</v>
      </c>
      <c r="N7184" t="b">
        <f t="shared" si="561"/>
        <v>1</v>
      </c>
      <c r="O7184" t="b">
        <f t="shared" si="562"/>
        <v>1</v>
      </c>
      <c r="P7184" t="b">
        <f t="shared" si="562"/>
        <v>1</v>
      </c>
      <c r="Q7184" t="b">
        <f t="shared" si="563"/>
        <v>1</v>
      </c>
      <c r="R7184" t="b">
        <f t="shared" si="564"/>
        <v>1</v>
      </c>
      <c r="U7184" s="105" t="s">
        <v>645</v>
      </c>
      <c r="V7184" s="105" t="s">
        <v>646</v>
      </c>
      <c r="W7184" s="106">
        <v>49790000</v>
      </c>
      <c r="X7184" s="106">
        <v>0</v>
      </c>
    </row>
    <row r="7185" spans="2:24" x14ac:dyDescent="0.25">
      <c r="B7185" s="105" t="s">
        <v>647</v>
      </c>
      <c r="C7185" s="105" t="s">
        <v>648</v>
      </c>
      <c r="D7185" s="106">
        <v>49790000</v>
      </c>
      <c r="E7185" s="106">
        <v>0</v>
      </c>
      <c r="M7185" t="b">
        <f t="shared" si="560"/>
        <v>1</v>
      </c>
      <c r="N7185" t="b">
        <f t="shared" si="561"/>
        <v>1</v>
      </c>
      <c r="O7185" t="b">
        <f t="shared" si="562"/>
        <v>1</v>
      </c>
      <c r="P7185" t="b">
        <f t="shared" si="562"/>
        <v>1</v>
      </c>
      <c r="Q7185" t="b">
        <f t="shared" si="563"/>
        <v>1</v>
      </c>
      <c r="R7185" t="b">
        <f t="shared" si="564"/>
        <v>1</v>
      </c>
      <c r="U7185" s="105" t="s">
        <v>647</v>
      </c>
      <c r="V7185" s="105" t="s">
        <v>648</v>
      </c>
      <c r="W7185" s="106">
        <v>49790000</v>
      </c>
      <c r="X7185" s="106">
        <v>0</v>
      </c>
    </row>
    <row r="7186" spans="2:24" x14ac:dyDescent="0.25">
      <c r="B7186" s="105" t="s">
        <v>649</v>
      </c>
      <c r="C7186" s="105" t="s">
        <v>648</v>
      </c>
      <c r="D7186" s="106">
        <v>49790000</v>
      </c>
      <c r="E7186" s="106">
        <v>0</v>
      </c>
      <c r="M7186" t="b">
        <f t="shared" si="560"/>
        <v>1</v>
      </c>
      <c r="N7186" t="b">
        <f t="shared" si="561"/>
        <v>1</v>
      </c>
      <c r="O7186" t="b">
        <f t="shared" si="562"/>
        <v>1</v>
      </c>
      <c r="P7186" t="b">
        <f t="shared" si="562"/>
        <v>1</v>
      </c>
      <c r="Q7186" t="b">
        <f t="shared" si="563"/>
        <v>1</v>
      </c>
      <c r="R7186" t="b">
        <f t="shared" si="564"/>
        <v>1</v>
      </c>
      <c r="U7186" s="105" t="s">
        <v>649</v>
      </c>
      <c r="V7186" s="105" t="s">
        <v>648</v>
      </c>
      <c r="W7186" s="106">
        <v>49790000</v>
      </c>
      <c r="X7186" s="106">
        <v>0</v>
      </c>
    </row>
    <row r="7187" spans="2:24" x14ac:dyDescent="0.25">
      <c r="B7187" s="105" t="s">
        <v>455</v>
      </c>
      <c r="C7187" s="105" t="s">
        <v>456</v>
      </c>
      <c r="D7187" s="106">
        <v>33600000</v>
      </c>
      <c r="E7187" s="106">
        <v>0</v>
      </c>
      <c r="M7187" t="b">
        <f t="shared" si="560"/>
        <v>1</v>
      </c>
      <c r="N7187" t="b">
        <f t="shared" si="561"/>
        <v>1</v>
      </c>
      <c r="O7187" t="b">
        <f t="shared" si="562"/>
        <v>1</v>
      </c>
      <c r="P7187" t="b">
        <f t="shared" si="562"/>
        <v>1</v>
      </c>
      <c r="Q7187" t="b">
        <f t="shared" si="563"/>
        <v>1</v>
      </c>
      <c r="R7187" t="b">
        <f t="shared" si="564"/>
        <v>1</v>
      </c>
      <c r="U7187" s="105" t="s">
        <v>455</v>
      </c>
      <c r="V7187" s="105" t="s">
        <v>456</v>
      </c>
      <c r="W7187" s="106">
        <v>33600000</v>
      </c>
      <c r="X7187" s="106">
        <v>0</v>
      </c>
    </row>
    <row r="7188" spans="2:24" x14ac:dyDescent="0.25">
      <c r="B7188" s="105" t="s">
        <v>457</v>
      </c>
      <c r="C7188" s="105" t="s">
        <v>458</v>
      </c>
      <c r="D7188" s="106">
        <v>33600000</v>
      </c>
      <c r="E7188" s="106">
        <v>0</v>
      </c>
      <c r="M7188" t="b">
        <f t="shared" si="560"/>
        <v>1</v>
      </c>
      <c r="N7188" t="b">
        <f t="shared" si="561"/>
        <v>1</v>
      </c>
      <c r="O7188" t="b">
        <f t="shared" si="562"/>
        <v>1</v>
      </c>
      <c r="P7188" t="b">
        <f t="shared" si="562"/>
        <v>1</v>
      </c>
      <c r="Q7188" t="b">
        <f t="shared" si="563"/>
        <v>1</v>
      </c>
      <c r="R7188" t="b">
        <f t="shared" si="564"/>
        <v>1</v>
      </c>
      <c r="U7188" s="105" t="s">
        <v>457</v>
      </c>
      <c r="V7188" s="105" t="s">
        <v>458</v>
      </c>
      <c r="W7188" s="106">
        <v>33600000</v>
      </c>
      <c r="X7188" s="106">
        <v>0</v>
      </c>
    </row>
    <row r="7189" spans="2:24" x14ac:dyDescent="0.25">
      <c r="B7189" s="105" t="s">
        <v>828</v>
      </c>
      <c r="C7189" s="105" t="s">
        <v>1612</v>
      </c>
      <c r="D7189" s="106">
        <v>33600000</v>
      </c>
      <c r="E7189" s="106">
        <v>0</v>
      </c>
      <c r="M7189" t="b">
        <f t="shared" si="560"/>
        <v>1</v>
      </c>
      <c r="N7189" t="b">
        <f t="shared" si="561"/>
        <v>1</v>
      </c>
      <c r="O7189" t="b">
        <f t="shared" si="562"/>
        <v>1</v>
      </c>
      <c r="P7189" t="b">
        <f t="shared" si="562"/>
        <v>1</v>
      </c>
      <c r="Q7189" t="b">
        <f t="shared" si="563"/>
        <v>1</v>
      </c>
      <c r="R7189" t="b">
        <f t="shared" si="564"/>
        <v>1</v>
      </c>
      <c r="U7189" s="105" t="s">
        <v>828</v>
      </c>
      <c r="V7189" s="105" t="s">
        <v>1612</v>
      </c>
      <c r="W7189" s="106">
        <v>33600000</v>
      </c>
      <c r="X7189" s="106">
        <v>0</v>
      </c>
    </row>
    <row r="7190" spans="2:24" x14ac:dyDescent="0.25">
      <c r="B7190" s="105" t="s">
        <v>521</v>
      </c>
      <c r="C7190" s="105" t="s">
        <v>522</v>
      </c>
      <c r="D7190" s="106">
        <v>6000000</v>
      </c>
      <c r="E7190" s="106">
        <v>0</v>
      </c>
      <c r="M7190" t="b">
        <f t="shared" si="560"/>
        <v>1</v>
      </c>
      <c r="N7190" t="b">
        <f t="shared" si="561"/>
        <v>1</v>
      </c>
      <c r="O7190" t="b">
        <f t="shared" si="562"/>
        <v>1</v>
      </c>
      <c r="P7190" t="b">
        <f t="shared" si="562"/>
        <v>1</v>
      </c>
      <c r="Q7190" t="b">
        <f t="shared" si="563"/>
        <v>1</v>
      </c>
      <c r="R7190" t="b">
        <f t="shared" si="564"/>
        <v>1</v>
      </c>
      <c r="U7190" s="105" t="s">
        <v>521</v>
      </c>
      <c r="V7190" s="105" t="s">
        <v>522</v>
      </c>
      <c r="W7190" s="106">
        <v>6000000</v>
      </c>
      <c r="X7190" s="106">
        <v>0</v>
      </c>
    </row>
    <row r="7191" spans="2:24" x14ac:dyDescent="0.25">
      <c r="B7191" s="105" t="s">
        <v>523</v>
      </c>
      <c r="C7191" s="105" t="s">
        <v>524</v>
      </c>
      <c r="D7191" s="106">
        <v>6000000</v>
      </c>
      <c r="E7191" s="106">
        <v>0</v>
      </c>
      <c r="M7191" t="b">
        <f t="shared" si="560"/>
        <v>1</v>
      </c>
      <c r="N7191" t="b">
        <f t="shared" si="561"/>
        <v>1</v>
      </c>
      <c r="O7191" t="b">
        <f t="shared" si="562"/>
        <v>1</v>
      </c>
      <c r="P7191" t="b">
        <f t="shared" si="562"/>
        <v>1</v>
      </c>
      <c r="Q7191" t="b">
        <f t="shared" si="563"/>
        <v>1</v>
      </c>
      <c r="R7191" t="b">
        <f t="shared" si="564"/>
        <v>1</v>
      </c>
      <c r="U7191" s="105" t="s">
        <v>523</v>
      </c>
      <c r="V7191" s="105" t="s">
        <v>524</v>
      </c>
      <c r="W7191" s="106">
        <v>6000000</v>
      </c>
      <c r="X7191" s="106">
        <v>0</v>
      </c>
    </row>
    <row r="7192" spans="2:24" x14ac:dyDescent="0.25">
      <c r="B7192" s="105" t="s">
        <v>525</v>
      </c>
      <c r="C7192" s="105" t="s">
        <v>524</v>
      </c>
      <c r="D7192" s="106">
        <v>6000000</v>
      </c>
      <c r="E7192" s="106">
        <v>0</v>
      </c>
      <c r="M7192" t="b">
        <f t="shared" si="560"/>
        <v>1</v>
      </c>
      <c r="N7192" t="b">
        <f t="shared" si="561"/>
        <v>1</v>
      </c>
      <c r="O7192" t="b">
        <f t="shared" si="562"/>
        <v>1</v>
      </c>
      <c r="P7192" t="b">
        <f t="shared" si="562"/>
        <v>1</v>
      </c>
      <c r="Q7192" t="b">
        <f t="shared" si="563"/>
        <v>1</v>
      </c>
      <c r="R7192" t="b">
        <f t="shared" si="564"/>
        <v>1</v>
      </c>
      <c r="U7192" s="105" t="s">
        <v>525</v>
      </c>
      <c r="V7192" s="105" t="s">
        <v>524</v>
      </c>
      <c r="W7192" s="106">
        <v>6000000</v>
      </c>
      <c r="X7192" s="106">
        <v>0</v>
      </c>
    </row>
    <row r="7193" spans="2:24" x14ac:dyDescent="0.25">
      <c r="B7193" s="105" t="s">
        <v>650</v>
      </c>
      <c r="C7193" s="105" t="s">
        <v>651</v>
      </c>
      <c r="D7193" s="106">
        <v>45000000</v>
      </c>
      <c r="E7193" s="106">
        <v>0</v>
      </c>
      <c r="M7193" t="b">
        <f t="shared" si="560"/>
        <v>1</v>
      </c>
      <c r="N7193" t="b">
        <f t="shared" si="561"/>
        <v>1</v>
      </c>
      <c r="O7193" t="b">
        <f t="shared" si="562"/>
        <v>1</v>
      </c>
      <c r="P7193" t="b">
        <f t="shared" si="562"/>
        <v>1</v>
      </c>
      <c r="Q7193" t="b">
        <f t="shared" si="563"/>
        <v>1</v>
      </c>
      <c r="R7193" t="b">
        <f t="shared" si="564"/>
        <v>1</v>
      </c>
      <c r="U7193" s="105" t="s">
        <v>650</v>
      </c>
      <c r="V7193" s="105" t="s">
        <v>651</v>
      </c>
      <c r="W7193" s="106">
        <v>45000000</v>
      </c>
      <c r="X7193" s="106">
        <v>0</v>
      </c>
    </row>
    <row r="7194" spans="2:24" x14ac:dyDescent="0.25">
      <c r="B7194" s="105" t="s">
        <v>652</v>
      </c>
      <c r="C7194" s="105" t="s">
        <v>653</v>
      </c>
      <c r="D7194" s="106">
        <v>45000000</v>
      </c>
      <c r="E7194" s="106">
        <v>0</v>
      </c>
      <c r="M7194" t="b">
        <f t="shared" si="560"/>
        <v>1</v>
      </c>
      <c r="N7194" t="b">
        <f t="shared" si="561"/>
        <v>1</v>
      </c>
      <c r="O7194" t="b">
        <f t="shared" si="562"/>
        <v>1</v>
      </c>
      <c r="P7194" t="b">
        <f t="shared" si="562"/>
        <v>1</v>
      </c>
      <c r="Q7194" t="b">
        <f t="shared" si="563"/>
        <v>1</v>
      </c>
      <c r="R7194" t="b">
        <f t="shared" si="564"/>
        <v>1</v>
      </c>
      <c r="U7194" s="105" t="s">
        <v>652</v>
      </c>
      <c r="V7194" s="105" t="s">
        <v>653</v>
      </c>
      <c r="W7194" s="106">
        <v>45000000</v>
      </c>
      <c r="X7194" s="106">
        <v>0</v>
      </c>
    </row>
    <row r="7195" spans="2:24" x14ac:dyDescent="0.25">
      <c r="B7195" s="105" t="s">
        <v>654</v>
      </c>
      <c r="C7195" s="105" t="s">
        <v>653</v>
      </c>
      <c r="D7195" s="106">
        <v>45000000</v>
      </c>
      <c r="E7195" s="106">
        <v>0</v>
      </c>
      <c r="M7195" t="b">
        <f t="shared" ref="M7195:M7258" si="565">+B7195=U7195</f>
        <v>1</v>
      </c>
      <c r="N7195" t="b">
        <f t="shared" ref="N7195:N7258" si="566">+C7195=V7195</f>
        <v>1</v>
      </c>
      <c r="O7195" t="b">
        <f t="shared" ref="O7195:P7258" si="567">+D7195=W7195</f>
        <v>1</v>
      </c>
      <c r="P7195" t="b">
        <f t="shared" si="567"/>
        <v>1</v>
      </c>
      <c r="Q7195" t="b">
        <f t="shared" ref="Q7195:Q7258" si="568">+F7195=Y7195</f>
        <v>1</v>
      </c>
      <c r="R7195" t="b">
        <f t="shared" ref="R7195:R7258" si="569">+G7195=Z7195</f>
        <v>1</v>
      </c>
      <c r="U7195" s="105" t="s">
        <v>654</v>
      </c>
      <c r="V7195" s="105" t="s">
        <v>653</v>
      </c>
      <c r="W7195" s="106">
        <v>45000000</v>
      </c>
      <c r="X7195" s="106">
        <v>0</v>
      </c>
    </row>
    <row r="7196" spans="2:24" x14ac:dyDescent="0.25">
      <c r="B7196" s="105" t="s">
        <v>463</v>
      </c>
      <c r="C7196" s="105" t="s">
        <v>464</v>
      </c>
      <c r="D7196" s="106">
        <v>590395000</v>
      </c>
      <c r="E7196" s="106">
        <v>0</v>
      </c>
      <c r="M7196" t="b">
        <f t="shared" si="565"/>
        <v>1</v>
      </c>
      <c r="N7196" t="b">
        <f t="shared" si="566"/>
        <v>1</v>
      </c>
      <c r="O7196" t="b">
        <f t="shared" si="567"/>
        <v>1</v>
      </c>
      <c r="P7196" t="b">
        <f t="shared" si="567"/>
        <v>1</v>
      </c>
      <c r="Q7196" t="b">
        <f t="shared" si="568"/>
        <v>1</v>
      </c>
      <c r="R7196" t="b">
        <f t="shared" si="569"/>
        <v>1</v>
      </c>
      <c r="U7196" s="105" t="s">
        <v>463</v>
      </c>
      <c r="V7196" s="105" t="s">
        <v>464</v>
      </c>
      <c r="W7196" s="106">
        <v>590395000</v>
      </c>
      <c r="X7196" s="106">
        <v>0</v>
      </c>
    </row>
    <row r="7197" spans="2:24" x14ac:dyDescent="0.25">
      <c r="B7197" s="105" t="s">
        <v>465</v>
      </c>
      <c r="C7197" s="105" t="s">
        <v>466</v>
      </c>
      <c r="D7197" s="106">
        <v>590395000</v>
      </c>
      <c r="E7197" s="106">
        <v>0</v>
      </c>
      <c r="M7197" t="b">
        <f t="shared" si="565"/>
        <v>1</v>
      </c>
      <c r="N7197" t="b">
        <f t="shared" si="566"/>
        <v>1</v>
      </c>
      <c r="O7197" t="b">
        <f t="shared" si="567"/>
        <v>1</v>
      </c>
      <c r="P7197" t="b">
        <f t="shared" si="567"/>
        <v>1</v>
      </c>
      <c r="Q7197" t="b">
        <f t="shared" si="568"/>
        <v>1</v>
      </c>
      <c r="R7197" t="b">
        <f t="shared" si="569"/>
        <v>1</v>
      </c>
      <c r="U7197" s="105" t="s">
        <v>465</v>
      </c>
      <c r="V7197" s="105" t="s">
        <v>466</v>
      </c>
      <c r="W7197" s="106">
        <v>590395000</v>
      </c>
      <c r="X7197" s="106">
        <v>0</v>
      </c>
    </row>
    <row r="7198" spans="2:24" x14ac:dyDescent="0.25">
      <c r="B7198" s="105" t="s">
        <v>467</v>
      </c>
      <c r="C7198" s="105" t="s">
        <v>468</v>
      </c>
      <c r="D7198" s="106">
        <v>379695000</v>
      </c>
      <c r="E7198" s="106">
        <v>0</v>
      </c>
      <c r="M7198" t="b">
        <f t="shared" si="565"/>
        <v>1</v>
      </c>
      <c r="N7198" t="b">
        <f t="shared" si="566"/>
        <v>1</v>
      </c>
      <c r="O7198" t="b">
        <f t="shared" si="567"/>
        <v>1</v>
      </c>
      <c r="P7198" t="b">
        <f t="shared" si="567"/>
        <v>1</v>
      </c>
      <c r="Q7198" t="b">
        <f t="shared" si="568"/>
        <v>1</v>
      </c>
      <c r="R7198" t="b">
        <f t="shared" si="569"/>
        <v>1</v>
      </c>
      <c r="U7198" s="105" t="s">
        <v>467</v>
      </c>
      <c r="V7198" s="105" t="s">
        <v>468</v>
      </c>
      <c r="W7198" s="106">
        <v>379695000</v>
      </c>
      <c r="X7198" s="106">
        <v>0</v>
      </c>
    </row>
    <row r="7199" spans="2:24" x14ac:dyDescent="0.25">
      <c r="B7199" s="105" t="s">
        <v>743</v>
      </c>
      <c r="C7199" s="105" t="s">
        <v>744</v>
      </c>
      <c r="D7199" s="106">
        <v>36000000</v>
      </c>
      <c r="E7199" s="106">
        <v>0</v>
      </c>
      <c r="M7199" t="b">
        <f t="shared" si="565"/>
        <v>1</v>
      </c>
      <c r="N7199" t="b">
        <f t="shared" si="566"/>
        <v>1</v>
      </c>
      <c r="O7199" t="b">
        <f t="shared" si="567"/>
        <v>1</v>
      </c>
      <c r="P7199" t="b">
        <f t="shared" si="567"/>
        <v>1</v>
      </c>
      <c r="Q7199" t="b">
        <f t="shared" si="568"/>
        <v>1</v>
      </c>
      <c r="R7199" t="b">
        <f t="shared" si="569"/>
        <v>1</v>
      </c>
      <c r="U7199" s="105" t="s">
        <v>743</v>
      </c>
      <c r="V7199" s="105" t="s">
        <v>744</v>
      </c>
      <c r="W7199" s="106">
        <v>36000000</v>
      </c>
      <c r="X7199" s="106">
        <v>0</v>
      </c>
    </row>
    <row r="7200" spans="2:24" x14ac:dyDescent="0.25">
      <c r="B7200" s="105" t="s">
        <v>727</v>
      </c>
      <c r="C7200" s="105" t="s">
        <v>728</v>
      </c>
      <c r="D7200" s="106">
        <v>174700000</v>
      </c>
      <c r="E7200" s="106">
        <v>0</v>
      </c>
      <c r="M7200" t="b">
        <f t="shared" si="565"/>
        <v>1</v>
      </c>
      <c r="N7200" t="b">
        <f t="shared" si="566"/>
        <v>1</v>
      </c>
      <c r="O7200" t="b">
        <f t="shared" si="567"/>
        <v>1</v>
      </c>
      <c r="P7200" t="b">
        <f t="shared" si="567"/>
        <v>1</v>
      </c>
      <c r="Q7200" t="b">
        <f t="shared" si="568"/>
        <v>1</v>
      </c>
      <c r="R7200" t="b">
        <f t="shared" si="569"/>
        <v>1</v>
      </c>
      <c r="U7200" s="105" t="s">
        <v>727</v>
      </c>
      <c r="V7200" s="105" t="s">
        <v>728</v>
      </c>
      <c r="W7200" s="106">
        <v>174700000</v>
      </c>
      <c r="X7200" s="106">
        <v>0</v>
      </c>
    </row>
    <row r="7201" spans="2:26" x14ac:dyDescent="0.25">
      <c r="B7201" s="105" t="s">
        <v>671</v>
      </c>
      <c r="C7201" s="105" t="s">
        <v>672</v>
      </c>
      <c r="D7201" s="106">
        <v>25500000</v>
      </c>
      <c r="E7201" s="106">
        <v>0</v>
      </c>
      <c r="M7201" t="b">
        <f t="shared" si="565"/>
        <v>1</v>
      </c>
      <c r="N7201" t="b">
        <f t="shared" si="566"/>
        <v>1</v>
      </c>
      <c r="O7201" t="b">
        <f t="shared" si="567"/>
        <v>1</v>
      </c>
      <c r="P7201" t="b">
        <f t="shared" si="567"/>
        <v>1</v>
      </c>
      <c r="Q7201" t="b">
        <f t="shared" si="568"/>
        <v>1</v>
      </c>
      <c r="R7201" t="b">
        <f t="shared" si="569"/>
        <v>1</v>
      </c>
      <c r="U7201" s="105" t="s">
        <v>671</v>
      </c>
      <c r="V7201" s="105" t="s">
        <v>672</v>
      </c>
      <c r="W7201" s="106">
        <v>25500000</v>
      </c>
      <c r="X7201" s="106">
        <v>0</v>
      </c>
    </row>
    <row r="7202" spans="2:26" x14ac:dyDescent="0.25">
      <c r="B7202" s="105" t="s">
        <v>673</v>
      </c>
      <c r="C7202" s="105" t="s">
        <v>674</v>
      </c>
      <c r="D7202" s="106">
        <v>25500000</v>
      </c>
      <c r="E7202" s="106">
        <v>0</v>
      </c>
      <c r="M7202" t="b">
        <f t="shared" si="565"/>
        <v>1</v>
      </c>
      <c r="N7202" t="b">
        <f t="shared" si="566"/>
        <v>1</v>
      </c>
      <c r="O7202" t="b">
        <f t="shared" si="567"/>
        <v>1</v>
      </c>
      <c r="P7202" t="b">
        <f t="shared" si="567"/>
        <v>1</v>
      </c>
      <c r="Q7202" t="b">
        <f t="shared" si="568"/>
        <v>1</v>
      </c>
      <c r="R7202" t="b">
        <f t="shared" si="569"/>
        <v>1</v>
      </c>
      <c r="U7202" s="105" t="s">
        <v>673</v>
      </c>
      <c r="V7202" s="105" t="s">
        <v>674</v>
      </c>
      <c r="W7202" s="106">
        <v>25500000</v>
      </c>
      <c r="X7202" s="106">
        <v>0</v>
      </c>
    </row>
    <row r="7203" spans="2:26" x14ac:dyDescent="0.25">
      <c r="B7203" s="105" t="s">
        <v>675</v>
      </c>
      <c r="C7203" s="105" t="s">
        <v>674</v>
      </c>
      <c r="D7203" s="106">
        <v>25500000</v>
      </c>
      <c r="E7203" s="106">
        <v>0</v>
      </c>
      <c r="M7203" t="b">
        <f t="shared" si="565"/>
        <v>1</v>
      </c>
      <c r="N7203" t="b">
        <f t="shared" si="566"/>
        <v>1</v>
      </c>
      <c r="O7203" t="b">
        <f t="shared" si="567"/>
        <v>1</v>
      </c>
      <c r="P7203" t="b">
        <f t="shared" si="567"/>
        <v>1</v>
      </c>
      <c r="Q7203" t="b">
        <f t="shared" si="568"/>
        <v>1</v>
      </c>
      <c r="R7203" t="b">
        <f t="shared" si="569"/>
        <v>1</v>
      </c>
      <c r="U7203" s="105" t="s">
        <v>675</v>
      </c>
      <c r="V7203" s="105" t="s">
        <v>674</v>
      </c>
      <c r="W7203" s="106">
        <v>25500000</v>
      </c>
      <c r="X7203" s="106">
        <v>0</v>
      </c>
    </row>
    <row r="7204" spans="2:26" x14ac:dyDescent="0.25">
      <c r="B7204" s="105" t="s">
        <v>338</v>
      </c>
      <c r="C7204" s="105" t="s">
        <v>339</v>
      </c>
      <c r="D7204" s="106">
        <v>93000000</v>
      </c>
      <c r="E7204" s="106">
        <v>0</v>
      </c>
      <c r="M7204" t="b">
        <f t="shared" si="565"/>
        <v>1</v>
      </c>
      <c r="N7204" t="b">
        <f t="shared" si="566"/>
        <v>1</v>
      </c>
      <c r="O7204" t="b">
        <f t="shared" si="567"/>
        <v>1</v>
      </c>
      <c r="P7204" t="b">
        <f t="shared" si="567"/>
        <v>1</v>
      </c>
      <c r="Q7204" t="b">
        <f t="shared" si="568"/>
        <v>1</v>
      </c>
      <c r="R7204" t="b">
        <f t="shared" si="569"/>
        <v>1</v>
      </c>
      <c r="U7204" s="105" t="s">
        <v>338</v>
      </c>
      <c r="V7204" s="105" t="s">
        <v>339</v>
      </c>
      <c r="W7204" s="106">
        <v>93000000</v>
      </c>
      <c r="X7204" s="106">
        <v>0</v>
      </c>
    </row>
    <row r="7205" spans="2:26" x14ac:dyDescent="0.25">
      <c r="B7205" s="105" t="s">
        <v>469</v>
      </c>
      <c r="C7205" s="105" t="s">
        <v>470</v>
      </c>
      <c r="D7205" s="106">
        <v>43000000</v>
      </c>
      <c r="E7205" s="106">
        <v>0</v>
      </c>
      <c r="M7205" t="b">
        <f t="shared" si="565"/>
        <v>1</v>
      </c>
      <c r="N7205" t="b">
        <f t="shared" si="566"/>
        <v>1</v>
      </c>
      <c r="O7205" t="b">
        <f t="shared" si="567"/>
        <v>1</v>
      </c>
      <c r="P7205" t="b">
        <f t="shared" si="567"/>
        <v>1</v>
      </c>
      <c r="Q7205" t="b">
        <f t="shared" si="568"/>
        <v>1</v>
      </c>
      <c r="R7205" t="b">
        <f t="shared" si="569"/>
        <v>1</v>
      </c>
      <c r="U7205" s="105" t="s">
        <v>469</v>
      </c>
      <c r="V7205" s="105" t="s">
        <v>470</v>
      </c>
      <c r="W7205" s="106">
        <v>43000000</v>
      </c>
      <c r="X7205" s="106">
        <v>0</v>
      </c>
    </row>
    <row r="7206" spans="2:26" x14ac:dyDescent="0.25">
      <c r="B7206" s="105" t="s">
        <v>471</v>
      </c>
      <c r="C7206" s="105" t="s">
        <v>472</v>
      </c>
      <c r="D7206" s="106">
        <v>20000000</v>
      </c>
      <c r="E7206" s="106">
        <v>0</v>
      </c>
      <c r="M7206" t="b">
        <f t="shared" si="565"/>
        <v>1</v>
      </c>
      <c r="N7206" t="b">
        <f t="shared" si="566"/>
        <v>1</v>
      </c>
      <c r="O7206" t="b">
        <f t="shared" si="567"/>
        <v>1</v>
      </c>
      <c r="P7206" t="b">
        <f t="shared" si="567"/>
        <v>1</v>
      </c>
      <c r="Q7206" t="b">
        <f t="shared" si="568"/>
        <v>1</v>
      </c>
      <c r="R7206" t="b">
        <f t="shared" si="569"/>
        <v>1</v>
      </c>
      <c r="U7206" s="105" t="s">
        <v>471</v>
      </c>
      <c r="V7206" s="105" t="s">
        <v>472</v>
      </c>
      <c r="W7206" s="106">
        <v>20000000</v>
      </c>
      <c r="X7206" s="106">
        <v>0</v>
      </c>
    </row>
    <row r="7207" spans="2:26" x14ac:dyDescent="0.25">
      <c r="B7207" s="105" t="s">
        <v>1461</v>
      </c>
      <c r="C7207" s="105" t="s">
        <v>1614</v>
      </c>
      <c r="D7207" s="106">
        <v>23000000</v>
      </c>
      <c r="E7207" s="106">
        <v>0</v>
      </c>
      <c r="M7207" t="b">
        <f t="shared" si="565"/>
        <v>1</v>
      </c>
      <c r="N7207" t="b">
        <f t="shared" si="566"/>
        <v>1</v>
      </c>
      <c r="O7207" t="b">
        <f t="shared" si="567"/>
        <v>1</v>
      </c>
      <c r="P7207" t="b">
        <f t="shared" si="567"/>
        <v>1</v>
      </c>
      <c r="Q7207" t="b">
        <f t="shared" si="568"/>
        <v>1</v>
      </c>
      <c r="R7207" t="b">
        <f t="shared" si="569"/>
        <v>1</v>
      </c>
      <c r="U7207" s="105" t="s">
        <v>1461</v>
      </c>
      <c r="V7207" s="105" t="s">
        <v>1614</v>
      </c>
      <c r="W7207" s="106">
        <v>23000000</v>
      </c>
      <c r="X7207" s="106">
        <v>0</v>
      </c>
    </row>
    <row r="7208" spans="2:26" x14ac:dyDescent="0.25">
      <c r="B7208" s="105" t="s">
        <v>340</v>
      </c>
      <c r="C7208" s="105" t="s">
        <v>341</v>
      </c>
      <c r="D7208" s="106">
        <v>50000000</v>
      </c>
      <c r="E7208" s="106">
        <v>0</v>
      </c>
      <c r="M7208" t="b">
        <f t="shared" si="565"/>
        <v>1</v>
      </c>
      <c r="N7208" t="b">
        <f t="shared" si="566"/>
        <v>1</v>
      </c>
      <c r="O7208" t="b">
        <f t="shared" si="567"/>
        <v>1</v>
      </c>
      <c r="P7208" t="b">
        <f t="shared" si="567"/>
        <v>1</v>
      </c>
      <c r="Q7208" t="b">
        <f t="shared" si="568"/>
        <v>1</v>
      </c>
      <c r="R7208" t="b">
        <f t="shared" si="569"/>
        <v>1</v>
      </c>
      <c r="U7208" s="105" t="s">
        <v>340</v>
      </c>
      <c r="V7208" s="105" t="s">
        <v>341</v>
      </c>
      <c r="W7208" s="106">
        <v>50000000</v>
      </c>
      <c r="X7208" s="106">
        <v>0</v>
      </c>
    </row>
    <row r="7209" spans="2:26" x14ac:dyDescent="0.25">
      <c r="B7209" s="105" t="s">
        <v>346</v>
      </c>
      <c r="C7209" s="105" t="s">
        <v>347</v>
      </c>
      <c r="D7209" s="106">
        <v>50000000</v>
      </c>
      <c r="E7209" s="106">
        <v>0</v>
      </c>
      <c r="M7209" t="b">
        <f t="shared" si="565"/>
        <v>1</v>
      </c>
      <c r="N7209" t="b">
        <f t="shared" si="566"/>
        <v>1</v>
      </c>
      <c r="O7209" t="b">
        <f t="shared" si="567"/>
        <v>1</v>
      </c>
      <c r="P7209" t="b">
        <f t="shared" si="567"/>
        <v>1</v>
      </c>
      <c r="Q7209" t="b">
        <f t="shared" si="568"/>
        <v>1</v>
      </c>
      <c r="R7209" t="b">
        <f t="shared" si="569"/>
        <v>1</v>
      </c>
      <c r="U7209" s="105" t="s">
        <v>346</v>
      </c>
      <c r="V7209" s="105" t="s">
        <v>347</v>
      </c>
      <c r="W7209" s="106">
        <v>50000000</v>
      </c>
      <c r="X7209" s="106">
        <v>0</v>
      </c>
    </row>
    <row r="7210" spans="2:26" x14ac:dyDescent="0.25">
      <c r="B7210" s="105" t="s">
        <v>473</v>
      </c>
      <c r="C7210" s="105" t="s">
        <v>474</v>
      </c>
      <c r="D7210" s="106">
        <v>143600000</v>
      </c>
      <c r="E7210" s="106">
        <v>0</v>
      </c>
      <c r="M7210" t="b">
        <f t="shared" si="565"/>
        <v>1</v>
      </c>
      <c r="N7210" t="b">
        <f t="shared" si="566"/>
        <v>1</v>
      </c>
      <c r="O7210" t="b">
        <f t="shared" si="567"/>
        <v>1</v>
      </c>
      <c r="P7210" t="b">
        <f t="shared" si="567"/>
        <v>1</v>
      </c>
      <c r="Q7210" t="b">
        <f t="shared" si="568"/>
        <v>1</v>
      </c>
      <c r="R7210" t="b">
        <f t="shared" si="569"/>
        <v>1</v>
      </c>
      <c r="U7210" s="105" t="s">
        <v>473</v>
      </c>
      <c r="V7210" s="105" t="s">
        <v>474</v>
      </c>
      <c r="W7210" s="106">
        <v>143600000</v>
      </c>
      <c r="X7210" s="106">
        <v>0</v>
      </c>
    </row>
    <row r="7211" spans="2:26" x14ac:dyDescent="0.25">
      <c r="B7211" s="105" t="s">
        <v>475</v>
      </c>
      <c r="C7211" s="105" t="s">
        <v>476</v>
      </c>
      <c r="D7211" s="106">
        <v>143600000</v>
      </c>
      <c r="E7211" s="106">
        <v>0</v>
      </c>
      <c r="M7211" t="b">
        <f t="shared" si="565"/>
        <v>1</v>
      </c>
      <c r="N7211" t="b">
        <f t="shared" si="566"/>
        <v>1</v>
      </c>
      <c r="O7211" t="b">
        <f t="shared" si="567"/>
        <v>1</v>
      </c>
      <c r="P7211" t="b">
        <f t="shared" si="567"/>
        <v>1</v>
      </c>
      <c r="Q7211" t="b">
        <f t="shared" si="568"/>
        <v>1</v>
      </c>
      <c r="R7211" t="b">
        <f t="shared" si="569"/>
        <v>1</v>
      </c>
      <c r="U7211" s="105" t="s">
        <v>475</v>
      </c>
      <c r="V7211" s="105" t="s">
        <v>476</v>
      </c>
      <c r="W7211" s="106">
        <v>143600000</v>
      </c>
      <c r="X7211" s="106">
        <v>0</v>
      </c>
    </row>
    <row r="7212" spans="2:26" x14ac:dyDescent="0.25">
      <c r="B7212" s="105" t="s">
        <v>477</v>
      </c>
      <c r="C7212" s="105" t="s">
        <v>476</v>
      </c>
      <c r="D7212" s="106">
        <v>143600000</v>
      </c>
      <c r="E7212" s="106">
        <v>0</v>
      </c>
      <c r="M7212" t="b">
        <f t="shared" si="565"/>
        <v>1</v>
      </c>
      <c r="N7212" t="b">
        <f t="shared" si="566"/>
        <v>1</v>
      </c>
      <c r="O7212" t="b">
        <f t="shared" si="567"/>
        <v>1</v>
      </c>
      <c r="P7212" t="b">
        <f t="shared" si="567"/>
        <v>1</v>
      </c>
      <c r="Q7212" t="b">
        <f t="shared" si="568"/>
        <v>1</v>
      </c>
      <c r="R7212" t="b">
        <f t="shared" si="569"/>
        <v>1</v>
      </c>
      <c r="U7212" s="105" t="s">
        <v>477</v>
      </c>
      <c r="V7212" s="105" t="s">
        <v>476</v>
      </c>
      <c r="W7212" s="106">
        <v>143600000</v>
      </c>
      <c r="X7212" s="106">
        <v>0</v>
      </c>
    </row>
    <row r="7213" spans="2:26" x14ac:dyDescent="0.25">
      <c r="B7213" t="s">
        <v>359</v>
      </c>
      <c r="C7213" s="106">
        <v>1714045000</v>
      </c>
      <c r="D7213" s="106">
        <v>0</v>
      </c>
      <c r="M7213" t="b">
        <f t="shared" si="565"/>
        <v>1</v>
      </c>
      <c r="N7213" t="b">
        <f t="shared" si="566"/>
        <v>1</v>
      </c>
      <c r="O7213" t="b">
        <f t="shared" si="567"/>
        <v>1</v>
      </c>
      <c r="P7213" t="b">
        <f t="shared" si="567"/>
        <v>1</v>
      </c>
      <c r="Q7213" t="b">
        <f t="shared" si="568"/>
        <v>1</v>
      </c>
      <c r="R7213" t="b">
        <f t="shared" si="569"/>
        <v>1</v>
      </c>
      <c r="U7213" t="s">
        <v>359</v>
      </c>
      <c r="V7213" s="106">
        <v>1714045000</v>
      </c>
      <c r="W7213" s="106">
        <v>0</v>
      </c>
    </row>
    <row r="7214" spans="2:26" x14ac:dyDescent="0.25">
      <c r="B7214" t="s">
        <v>330</v>
      </c>
      <c r="C7214" t="s">
        <v>331</v>
      </c>
      <c r="D7214" s="105" t="s">
        <v>968</v>
      </c>
      <c r="E7214" t="s">
        <v>333</v>
      </c>
      <c r="F7214" t="s">
        <v>331</v>
      </c>
      <c r="G7214" s="105" t="s">
        <v>969</v>
      </c>
      <c r="M7214" t="b">
        <f t="shared" si="565"/>
        <v>1</v>
      </c>
      <c r="N7214" t="b">
        <f t="shared" si="566"/>
        <v>1</v>
      </c>
      <c r="O7214" t="b">
        <f t="shared" si="567"/>
        <v>1</v>
      </c>
      <c r="P7214" t="b">
        <f t="shared" si="567"/>
        <v>1</v>
      </c>
      <c r="Q7214" t="b">
        <f t="shared" si="568"/>
        <v>1</v>
      </c>
      <c r="R7214" t="b">
        <f t="shared" si="569"/>
        <v>1</v>
      </c>
      <c r="U7214" t="s">
        <v>330</v>
      </c>
      <c r="V7214" t="s">
        <v>331</v>
      </c>
      <c r="W7214" s="105" t="s">
        <v>968</v>
      </c>
      <c r="X7214" t="s">
        <v>333</v>
      </c>
      <c r="Y7214" t="s">
        <v>331</v>
      </c>
      <c r="Z7214" s="105" t="s">
        <v>969</v>
      </c>
    </row>
    <row r="7215" spans="2:26" x14ac:dyDescent="0.25">
      <c r="B7215" t="s">
        <v>335</v>
      </c>
      <c r="C7215" t="s">
        <v>3</v>
      </c>
      <c r="D7215" t="s">
        <v>336</v>
      </c>
      <c r="E7215" t="s">
        <v>337</v>
      </c>
      <c r="M7215" t="b">
        <f t="shared" si="565"/>
        <v>1</v>
      </c>
      <c r="N7215" t="b">
        <f t="shared" si="566"/>
        <v>1</v>
      </c>
      <c r="O7215" t="b">
        <f t="shared" si="567"/>
        <v>1</v>
      </c>
      <c r="P7215" t="b">
        <f t="shared" si="567"/>
        <v>1</v>
      </c>
      <c r="Q7215" t="b">
        <f t="shared" si="568"/>
        <v>1</v>
      </c>
      <c r="R7215" t="b">
        <f t="shared" si="569"/>
        <v>1</v>
      </c>
      <c r="U7215" t="s">
        <v>335</v>
      </c>
      <c r="V7215" t="s">
        <v>3</v>
      </c>
      <c r="W7215" t="s">
        <v>336</v>
      </c>
      <c r="X7215" t="s">
        <v>337</v>
      </c>
    </row>
    <row r="7216" spans="2:26" x14ac:dyDescent="0.25">
      <c r="B7216" s="105" t="s">
        <v>645</v>
      </c>
      <c r="C7216" s="105" t="s">
        <v>646</v>
      </c>
      <c r="D7216" s="106">
        <v>9800000</v>
      </c>
      <c r="E7216" s="106">
        <v>0</v>
      </c>
      <c r="M7216" t="b">
        <f t="shared" si="565"/>
        <v>1</v>
      </c>
      <c r="N7216" t="b">
        <f t="shared" si="566"/>
        <v>1</v>
      </c>
      <c r="O7216" t="b">
        <f t="shared" si="567"/>
        <v>1</v>
      </c>
      <c r="P7216" t="b">
        <f t="shared" si="567"/>
        <v>1</v>
      </c>
      <c r="Q7216" t="b">
        <f t="shared" si="568"/>
        <v>1</v>
      </c>
      <c r="R7216" t="b">
        <f t="shared" si="569"/>
        <v>1</v>
      </c>
      <c r="U7216" s="105" t="s">
        <v>645</v>
      </c>
      <c r="V7216" s="105" t="s">
        <v>646</v>
      </c>
      <c r="W7216" s="106">
        <v>9800000</v>
      </c>
      <c r="X7216" s="106">
        <v>0</v>
      </c>
    </row>
    <row r="7217" spans="2:26" x14ac:dyDescent="0.25">
      <c r="B7217" s="105" t="s">
        <v>647</v>
      </c>
      <c r="C7217" s="105" t="s">
        <v>648</v>
      </c>
      <c r="D7217" s="106">
        <v>9800000</v>
      </c>
      <c r="E7217" s="106">
        <v>0</v>
      </c>
      <c r="M7217" t="b">
        <f t="shared" si="565"/>
        <v>1</v>
      </c>
      <c r="N7217" t="b">
        <f t="shared" si="566"/>
        <v>1</v>
      </c>
      <c r="O7217" t="b">
        <f t="shared" si="567"/>
        <v>1</v>
      </c>
      <c r="P7217" t="b">
        <f t="shared" si="567"/>
        <v>1</v>
      </c>
      <c r="Q7217" t="b">
        <f t="shared" si="568"/>
        <v>1</v>
      </c>
      <c r="R7217" t="b">
        <f t="shared" si="569"/>
        <v>1</v>
      </c>
      <c r="U7217" s="105" t="s">
        <v>647</v>
      </c>
      <c r="V7217" s="105" t="s">
        <v>648</v>
      </c>
      <c r="W7217" s="106">
        <v>9800000</v>
      </c>
      <c r="X7217" s="106">
        <v>0</v>
      </c>
    </row>
    <row r="7218" spans="2:26" x14ac:dyDescent="0.25">
      <c r="B7218" s="105" t="s">
        <v>649</v>
      </c>
      <c r="C7218" s="105" t="s">
        <v>648</v>
      </c>
      <c r="D7218" s="106">
        <v>9800000</v>
      </c>
      <c r="E7218" s="106">
        <v>0</v>
      </c>
      <c r="M7218" t="b">
        <f t="shared" si="565"/>
        <v>1</v>
      </c>
      <c r="N7218" t="b">
        <f t="shared" si="566"/>
        <v>1</v>
      </c>
      <c r="O7218" t="b">
        <f t="shared" si="567"/>
        <v>1</v>
      </c>
      <c r="P7218" t="b">
        <f t="shared" si="567"/>
        <v>1</v>
      </c>
      <c r="Q7218" t="b">
        <f t="shared" si="568"/>
        <v>1</v>
      </c>
      <c r="R7218" t="b">
        <f t="shared" si="569"/>
        <v>1</v>
      </c>
      <c r="U7218" s="105" t="s">
        <v>649</v>
      </c>
      <c r="V7218" s="105" t="s">
        <v>648</v>
      </c>
      <c r="W7218" s="106">
        <v>9800000</v>
      </c>
      <c r="X7218" s="106">
        <v>0</v>
      </c>
    </row>
    <row r="7219" spans="2:26" x14ac:dyDescent="0.25">
      <c r="B7219" s="105" t="s">
        <v>338</v>
      </c>
      <c r="C7219" s="105" t="s">
        <v>339</v>
      </c>
      <c r="D7219" s="106">
        <v>18000000</v>
      </c>
      <c r="E7219" s="106">
        <v>0</v>
      </c>
      <c r="M7219" t="b">
        <f t="shared" si="565"/>
        <v>1</v>
      </c>
      <c r="N7219" t="b">
        <f t="shared" si="566"/>
        <v>1</v>
      </c>
      <c r="O7219" t="b">
        <f t="shared" si="567"/>
        <v>1</v>
      </c>
      <c r="P7219" t="b">
        <f t="shared" si="567"/>
        <v>1</v>
      </c>
      <c r="Q7219" t="b">
        <f t="shared" si="568"/>
        <v>1</v>
      </c>
      <c r="R7219" t="b">
        <f t="shared" si="569"/>
        <v>1</v>
      </c>
      <c r="U7219" s="105" t="s">
        <v>338</v>
      </c>
      <c r="V7219" s="105" t="s">
        <v>339</v>
      </c>
      <c r="W7219" s="106">
        <v>18000000</v>
      </c>
      <c r="X7219" s="106">
        <v>0</v>
      </c>
    </row>
    <row r="7220" spans="2:26" x14ac:dyDescent="0.25">
      <c r="B7220" s="105" t="s">
        <v>469</v>
      </c>
      <c r="C7220" s="105" t="s">
        <v>470</v>
      </c>
      <c r="D7220" s="106">
        <v>18000000</v>
      </c>
      <c r="E7220" s="106">
        <v>0</v>
      </c>
      <c r="M7220" t="b">
        <f t="shared" si="565"/>
        <v>1</v>
      </c>
      <c r="N7220" t="b">
        <f t="shared" si="566"/>
        <v>1</v>
      </c>
      <c r="O7220" t="b">
        <f t="shared" si="567"/>
        <v>1</v>
      </c>
      <c r="P7220" t="b">
        <f t="shared" si="567"/>
        <v>1</v>
      </c>
      <c r="Q7220" t="b">
        <f t="shared" si="568"/>
        <v>1</v>
      </c>
      <c r="R7220" t="b">
        <f t="shared" si="569"/>
        <v>1</v>
      </c>
      <c r="U7220" s="105" t="s">
        <v>469</v>
      </c>
      <c r="V7220" s="105" t="s">
        <v>470</v>
      </c>
      <c r="W7220" s="106">
        <v>18000000</v>
      </c>
      <c r="X7220" s="106">
        <v>0</v>
      </c>
    </row>
    <row r="7221" spans="2:26" x14ac:dyDescent="0.25">
      <c r="B7221" s="105" t="s">
        <v>1461</v>
      </c>
      <c r="C7221" s="105" t="s">
        <v>1614</v>
      </c>
      <c r="D7221" s="106">
        <v>18000000</v>
      </c>
      <c r="E7221" s="106">
        <v>0</v>
      </c>
      <c r="M7221" t="b">
        <f t="shared" si="565"/>
        <v>1</v>
      </c>
      <c r="N7221" t="b">
        <f t="shared" si="566"/>
        <v>1</v>
      </c>
      <c r="O7221" t="b">
        <f t="shared" si="567"/>
        <v>1</v>
      </c>
      <c r="P7221" t="b">
        <f t="shared" si="567"/>
        <v>1</v>
      </c>
      <c r="Q7221" t="b">
        <f t="shared" si="568"/>
        <v>1</v>
      </c>
      <c r="R7221" t="b">
        <f t="shared" si="569"/>
        <v>1</v>
      </c>
      <c r="U7221" s="105" t="s">
        <v>1461</v>
      </c>
      <c r="V7221" s="105" t="s">
        <v>1614</v>
      </c>
      <c r="W7221" s="106">
        <v>18000000</v>
      </c>
      <c r="X7221" s="106">
        <v>0</v>
      </c>
    </row>
    <row r="7222" spans="2:26" x14ac:dyDescent="0.25">
      <c r="B7222" t="s">
        <v>359</v>
      </c>
      <c r="C7222" s="106">
        <v>27800000</v>
      </c>
      <c r="D7222" s="106">
        <v>0</v>
      </c>
      <c r="M7222" t="b">
        <f t="shared" si="565"/>
        <v>1</v>
      </c>
      <c r="N7222" t="b">
        <f t="shared" si="566"/>
        <v>1</v>
      </c>
      <c r="O7222" t="b">
        <f t="shared" si="567"/>
        <v>1</v>
      </c>
      <c r="P7222" t="b">
        <f t="shared" si="567"/>
        <v>1</v>
      </c>
      <c r="Q7222" t="b">
        <f t="shared" si="568"/>
        <v>1</v>
      </c>
      <c r="R7222" t="b">
        <f t="shared" si="569"/>
        <v>1</v>
      </c>
      <c r="U7222" t="s">
        <v>359</v>
      </c>
      <c r="V7222" s="106">
        <v>27800000</v>
      </c>
      <c r="W7222" s="106">
        <v>0</v>
      </c>
    </row>
    <row r="7223" spans="2:26" x14ac:dyDescent="0.25">
      <c r="B7223" t="s">
        <v>330</v>
      </c>
      <c r="C7223" t="s">
        <v>331</v>
      </c>
      <c r="D7223" s="105" t="s">
        <v>1623</v>
      </c>
      <c r="E7223" t="s">
        <v>333</v>
      </c>
      <c r="F7223" t="s">
        <v>331</v>
      </c>
      <c r="G7223" s="105" t="s">
        <v>1624</v>
      </c>
      <c r="M7223" t="b">
        <f t="shared" si="565"/>
        <v>1</v>
      </c>
      <c r="N7223" t="b">
        <f t="shared" si="566"/>
        <v>1</v>
      </c>
      <c r="O7223" t="b">
        <f t="shared" si="567"/>
        <v>1</v>
      </c>
      <c r="P7223" t="b">
        <f t="shared" si="567"/>
        <v>1</v>
      </c>
      <c r="Q7223" t="b">
        <f t="shared" si="568"/>
        <v>1</v>
      </c>
      <c r="R7223" t="b">
        <f t="shared" si="569"/>
        <v>1</v>
      </c>
      <c r="U7223" t="s">
        <v>330</v>
      </c>
      <c r="V7223" t="s">
        <v>331</v>
      </c>
      <c r="W7223" s="105" t="s">
        <v>1623</v>
      </c>
      <c r="X7223" t="s">
        <v>333</v>
      </c>
      <c r="Y7223" t="s">
        <v>331</v>
      </c>
      <c r="Z7223" s="105" t="s">
        <v>1624</v>
      </c>
    </row>
    <row r="7224" spans="2:26" x14ac:dyDescent="0.25">
      <c r="B7224" t="s">
        <v>335</v>
      </c>
      <c r="C7224" t="s">
        <v>3</v>
      </c>
      <c r="D7224" t="s">
        <v>336</v>
      </c>
      <c r="E7224" t="s">
        <v>337</v>
      </c>
      <c r="M7224" t="b">
        <f t="shared" si="565"/>
        <v>1</v>
      </c>
      <c r="N7224" t="b">
        <f t="shared" si="566"/>
        <v>1</v>
      </c>
      <c r="O7224" t="b">
        <f t="shared" si="567"/>
        <v>1</v>
      </c>
      <c r="P7224" t="b">
        <f t="shared" si="567"/>
        <v>1</v>
      </c>
      <c r="Q7224" t="b">
        <f t="shared" si="568"/>
        <v>1</v>
      </c>
      <c r="R7224" t="b">
        <f t="shared" si="569"/>
        <v>1</v>
      </c>
      <c r="U7224" t="s">
        <v>335</v>
      </c>
      <c r="V7224" t="s">
        <v>3</v>
      </c>
      <c r="W7224" t="s">
        <v>336</v>
      </c>
      <c r="X7224" t="s">
        <v>337</v>
      </c>
    </row>
    <row r="7225" spans="2:26" x14ac:dyDescent="0.25">
      <c r="B7225" s="105" t="s">
        <v>439</v>
      </c>
      <c r="C7225" s="105" t="s">
        <v>440</v>
      </c>
      <c r="D7225" s="106">
        <v>206850000</v>
      </c>
      <c r="E7225" s="106">
        <v>0</v>
      </c>
      <c r="M7225" t="b">
        <f t="shared" si="565"/>
        <v>1</v>
      </c>
      <c r="N7225" t="b">
        <f t="shared" si="566"/>
        <v>1</v>
      </c>
      <c r="O7225" t="b">
        <f t="shared" si="567"/>
        <v>1</v>
      </c>
      <c r="P7225" t="b">
        <f t="shared" si="567"/>
        <v>1</v>
      </c>
      <c r="Q7225" t="b">
        <f t="shared" si="568"/>
        <v>1</v>
      </c>
      <c r="R7225" t="b">
        <f t="shared" si="569"/>
        <v>1</v>
      </c>
      <c r="U7225" s="105" t="s">
        <v>439</v>
      </c>
      <c r="V7225" s="105" t="s">
        <v>440</v>
      </c>
      <c r="W7225" s="106">
        <v>206850000</v>
      </c>
      <c r="X7225" s="106">
        <v>0</v>
      </c>
    </row>
    <row r="7226" spans="2:26" x14ac:dyDescent="0.25">
      <c r="B7226" s="105" t="s">
        <v>441</v>
      </c>
      <c r="C7226" s="105" t="s">
        <v>442</v>
      </c>
      <c r="D7226" s="106">
        <v>206850000</v>
      </c>
      <c r="E7226" s="106">
        <v>0</v>
      </c>
      <c r="M7226" t="b">
        <f t="shared" si="565"/>
        <v>1</v>
      </c>
      <c r="N7226" t="b">
        <f t="shared" si="566"/>
        <v>1</v>
      </c>
      <c r="O7226" t="b">
        <f t="shared" si="567"/>
        <v>1</v>
      </c>
      <c r="P7226" t="b">
        <f t="shared" si="567"/>
        <v>1</v>
      </c>
      <c r="Q7226" t="b">
        <f t="shared" si="568"/>
        <v>1</v>
      </c>
      <c r="R7226" t="b">
        <f t="shared" si="569"/>
        <v>1</v>
      </c>
      <c r="U7226" s="105" t="s">
        <v>441</v>
      </c>
      <c r="V7226" s="105" t="s">
        <v>442</v>
      </c>
      <c r="W7226" s="106">
        <v>206850000</v>
      </c>
      <c r="X7226" s="106">
        <v>0</v>
      </c>
    </row>
    <row r="7227" spans="2:26" x14ac:dyDescent="0.25">
      <c r="B7227" s="105" t="s">
        <v>443</v>
      </c>
      <c r="C7227" s="105" t="s">
        <v>442</v>
      </c>
      <c r="D7227" s="106">
        <v>206850000</v>
      </c>
      <c r="E7227" s="106">
        <v>0</v>
      </c>
      <c r="M7227" t="b">
        <f t="shared" si="565"/>
        <v>1</v>
      </c>
      <c r="N7227" t="b">
        <f t="shared" si="566"/>
        <v>1</v>
      </c>
      <c r="O7227" t="b">
        <f t="shared" si="567"/>
        <v>1</v>
      </c>
      <c r="P7227" t="b">
        <f t="shared" si="567"/>
        <v>1</v>
      </c>
      <c r="Q7227" t="b">
        <f t="shared" si="568"/>
        <v>1</v>
      </c>
      <c r="R7227" t="b">
        <f t="shared" si="569"/>
        <v>1</v>
      </c>
      <c r="U7227" s="105" t="s">
        <v>443</v>
      </c>
      <c r="V7227" s="105" t="s">
        <v>442</v>
      </c>
      <c r="W7227" s="106">
        <v>206850000</v>
      </c>
      <c r="X7227" s="106">
        <v>0</v>
      </c>
    </row>
    <row r="7228" spans="2:26" x14ac:dyDescent="0.25">
      <c r="B7228" t="s">
        <v>359</v>
      </c>
      <c r="C7228" s="106">
        <v>206850000</v>
      </c>
      <c r="D7228" s="106">
        <v>0</v>
      </c>
      <c r="M7228" t="b">
        <f t="shared" si="565"/>
        <v>1</v>
      </c>
      <c r="N7228" t="b">
        <f t="shared" si="566"/>
        <v>1</v>
      </c>
      <c r="O7228" t="b">
        <f t="shared" si="567"/>
        <v>1</v>
      </c>
      <c r="P7228" t="b">
        <f t="shared" si="567"/>
        <v>1</v>
      </c>
      <c r="Q7228" t="b">
        <f t="shared" si="568"/>
        <v>1</v>
      </c>
      <c r="R7228" t="b">
        <f t="shared" si="569"/>
        <v>1</v>
      </c>
      <c r="U7228" t="s">
        <v>359</v>
      </c>
      <c r="V7228" s="106">
        <v>206850000</v>
      </c>
      <c r="W7228" s="106">
        <v>0</v>
      </c>
    </row>
    <row r="7229" spans="2:26" x14ac:dyDescent="0.25">
      <c r="B7229" t="s">
        <v>330</v>
      </c>
      <c r="C7229" t="s">
        <v>331</v>
      </c>
      <c r="D7229" s="105" t="s">
        <v>1486</v>
      </c>
      <c r="E7229" t="s">
        <v>333</v>
      </c>
      <c r="F7229" t="s">
        <v>331</v>
      </c>
      <c r="G7229" s="105" t="s">
        <v>1487</v>
      </c>
      <c r="M7229" t="b">
        <f t="shared" si="565"/>
        <v>1</v>
      </c>
      <c r="N7229" t="b">
        <f t="shared" si="566"/>
        <v>1</v>
      </c>
      <c r="O7229" t="b">
        <f t="shared" si="567"/>
        <v>1</v>
      </c>
      <c r="P7229" t="b">
        <f t="shared" si="567"/>
        <v>1</v>
      </c>
      <c r="Q7229" t="b">
        <f t="shared" si="568"/>
        <v>1</v>
      </c>
      <c r="R7229" t="b">
        <f t="shared" si="569"/>
        <v>1</v>
      </c>
      <c r="U7229" t="s">
        <v>330</v>
      </c>
      <c r="V7229" t="s">
        <v>331</v>
      </c>
      <c r="W7229" s="105" t="s">
        <v>1486</v>
      </c>
      <c r="X7229" t="s">
        <v>333</v>
      </c>
      <c r="Y7229" t="s">
        <v>331</v>
      </c>
      <c r="Z7229" s="105" t="s">
        <v>1487</v>
      </c>
    </row>
    <row r="7230" spans="2:26" x14ac:dyDescent="0.25">
      <c r="B7230" t="s">
        <v>335</v>
      </c>
      <c r="C7230" t="s">
        <v>3</v>
      </c>
      <c r="D7230" t="s">
        <v>336</v>
      </c>
      <c r="E7230" t="s">
        <v>337</v>
      </c>
      <c r="M7230" t="b">
        <f t="shared" si="565"/>
        <v>1</v>
      </c>
      <c r="N7230" t="b">
        <f t="shared" si="566"/>
        <v>1</v>
      </c>
      <c r="O7230" t="b">
        <f t="shared" si="567"/>
        <v>1</v>
      </c>
      <c r="P7230" t="b">
        <f t="shared" si="567"/>
        <v>1</v>
      </c>
      <c r="Q7230" t="b">
        <f t="shared" si="568"/>
        <v>1</v>
      </c>
      <c r="R7230" t="b">
        <f t="shared" si="569"/>
        <v>1</v>
      </c>
      <c r="U7230" t="s">
        <v>335</v>
      </c>
      <c r="V7230" t="s">
        <v>3</v>
      </c>
      <c r="W7230" t="s">
        <v>336</v>
      </c>
      <c r="X7230" t="s">
        <v>337</v>
      </c>
    </row>
    <row r="7231" spans="2:26" x14ac:dyDescent="0.25">
      <c r="B7231" s="105" t="s">
        <v>439</v>
      </c>
      <c r="C7231" s="105" t="s">
        <v>440</v>
      </c>
      <c r="D7231" s="106">
        <v>1311600000</v>
      </c>
      <c r="E7231" s="106">
        <v>0</v>
      </c>
      <c r="M7231" t="b">
        <f t="shared" si="565"/>
        <v>1</v>
      </c>
      <c r="N7231" t="b">
        <f t="shared" si="566"/>
        <v>1</v>
      </c>
      <c r="O7231" t="b">
        <f t="shared" si="567"/>
        <v>1</v>
      </c>
      <c r="P7231" t="b">
        <f t="shared" si="567"/>
        <v>1</v>
      </c>
      <c r="Q7231" t="b">
        <f t="shared" si="568"/>
        <v>1</v>
      </c>
      <c r="R7231" t="b">
        <f t="shared" si="569"/>
        <v>1</v>
      </c>
      <c r="U7231" s="105" t="s">
        <v>439</v>
      </c>
      <c r="V7231" s="105" t="s">
        <v>440</v>
      </c>
      <c r="W7231" s="106">
        <v>1311600000</v>
      </c>
      <c r="X7231" s="106">
        <v>0</v>
      </c>
    </row>
    <row r="7232" spans="2:26" x14ac:dyDescent="0.25">
      <c r="B7232" s="105" t="s">
        <v>441</v>
      </c>
      <c r="C7232" s="105" t="s">
        <v>442</v>
      </c>
      <c r="D7232" s="106">
        <v>1311600000</v>
      </c>
      <c r="E7232" s="106">
        <v>0</v>
      </c>
      <c r="M7232" t="b">
        <f t="shared" si="565"/>
        <v>1</v>
      </c>
      <c r="N7232" t="b">
        <f t="shared" si="566"/>
        <v>1</v>
      </c>
      <c r="O7232" t="b">
        <f t="shared" si="567"/>
        <v>1</v>
      </c>
      <c r="P7232" t="b">
        <f t="shared" si="567"/>
        <v>1</v>
      </c>
      <c r="Q7232" t="b">
        <f t="shared" si="568"/>
        <v>1</v>
      </c>
      <c r="R7232" t="b">
        <f t="shared" si="569"/>
        <v>1</v>
      </c>
      <c r="U7232" s="105" t="s">
        <v>441</v>
      </c>
      <c r="V7232" s="105" t="s">
        <v>442</v>
      </c>
      <c r="W7232" s="106">
        <v>1311600000</v>
      </c>
      <c r="X7232" s="106">
        <v>0</v>
      </c>
    </row>
    <row r="7233" spans="2:26" x14ac:dyDescent="0.25">
      <c r="B7233" s="105" t="s">
        <v>443</v>
      </c>
      <c r="C7233" s="105" t="s">
        <v>442</v>
      </c>
      <c r="D7233" s="106">
        <v>1311600000</v>
      </c>
      <c r="E7233" s="106">
        <v>0</v>
      </c>
      <c r="M7233" t="b">
        <f t="shared" si="565"/>
        <v>1</v>
      </c>
      <c r="N7233" t="b">
        <f t="shared" si="566"/>
        <v>1</v>
      </c>
      <c r="O7233" t="b">
        <f t="shared" si="567"/>
        <v>1</v>
      </c>
      <c r="P7233" t="b">
        <f t="shared" si="567"/>
        <v>1</v>
      </c>
      <c r="Q7233" t="b">
        <f t="shared" si="568"/>
        <v>1</v>
      </c>
      <c r="R7233" t="b">
        <f t="shared" si="569"/>
        <v>1</v>
      </c>
      <c r="U7233" s="105" t="s">
        <v>443</v>
      </c>
      <c r="V7233" s="105" t="s">
        <v>442</v>
      </c>
      <c r="W7233" s="106">
        <v>1311600000</v>
      </c>
      <c r="X7233" s="106">
        <v>0</v>
      </c>
    </row>
    <row r="7234" spans="2:26" x14ac:dyDescent="0.25">
      <c r="B7234" t="s">
        <v>359</v>
      </c>
      <c r="C7234" s="106">
        <v>1311600000</v>
      </c>
      <c r="D7234" s="106">
        <v>0</v>
      </c>
      <c r="M7234" t="b">
        <f t="shared" si="565"/>
        <v>1</v>
      </c>
      <c r="N7234" t="b">
        <f t="shared" si="566"/>
        <v>1</v>
      </c>
      <c r="O7234" t="b">
        <f t="shared" si="567"/>
        <v>1</v>
      </c>
      <c r="P7234" t="b">
        <f t="shared" si="567"/>
        <v>1</v>
      </c>
      <c r="Q7234" t="b">
        <f t="shared" si="568"/>
        <v>1</v>
      </c>
      <c r="R7234" t="b">
        <f t="shared" si="569"/>
        <v>1</v>
      </c>
      <c r="U7234" t="s">
        <v>359</v>
      </c>
      <c r="V7234" s="106">
        <v>1311600000</v>
      </c>
      <c r="W7234" s="106">
        <v>0</v>
      </c>
    </row>
    <row r="7235" spans="2:26" x14ac:dyDescent="0.25">
      <c r="B7235" t="s">
        <v>330</v>
      </c>
      <c r="C7235" t="s">
        <v>331</v>
      </c>
      <c r="D7235" s="105" t="s">
        <v>970</v>
      </c>
      <c r="E7235" t="s">
        <v>333</v>
      </c>
      <c r="F7235" t="s">
        <v>331</v>
      </c>
      <c r="G7235" s="105" t="s">
        <v>971</v>
      </c>
      <c r="M7235" t="b">
        <f t="shared" si="565"/>
        <v>1</v>
      </c>
      <c r="N7235" t="b">
        <f t="shared" si="566"/>
        <v>1</v>
      </c>
      <c r="O7235" t="b">
        <f t="shared" si="567"/>
        <v>1</v>
      </c>
      <c r="P7235" t="b">
        <f t="shared" si="567"/>
        <v>1</v>
      </c>
      <c r="Q7235" t="b">
        <f t="shared" si="568"/>
        <v>1</v>
      </c>
      <c r="R7235" t="b">
        <f t="shared" si="569"/>
        <v>1</v>
      </c>
      <c r="U7235" t="s">
        <v>330</v>
      </c>
      <c r="V7235" t="s">
        <v>331</v>
      </c>
      <c r="W7235" s="105" t="s">
        <v>970</v>
      </c>
      <c r="X7235" t="s">
        <v>333</v>
      </c>
      <c r="Y7235" t="s">
        <v>331</v>
      </c>
      <c r="Z7235" s="105" t="s">
        <v>971</v>
      </c>
    </row>
    <row r="7236" spans="2:26" x14ac:dyDescent="0.25">
      <c r="B7236" t="s">
        <v>335</v>
      </c>
      <c r="C7236" t="s">
        <v>3</v>
      </c>
      <c r="D7236" t="s">
        <v>336</v>
      </c>
      <c r="E7236" t="s">
        <v>337</v>
      </c>
      <c r="M7236" t="b">
        <f t="shared" si="565"/>
        <v>1</v>
      </c>
      <c r="N7236" t="b">
        <f t="shared" si="566"/>
        <v>1</v>
      </c>
      <c r="O7236" t="b">
        <f t="shared" si="567"/>
        <v>1</v>
      </c>
      <c r="P7236" t="b">
        <f t="shared" si="567"/>
        <v>1</v>
      </c>
      <c r="Q7236" t="b">
        <f t="shared" si="568"/>
        <v>1</v>
      </c>
      <c r="R7236" t="b">
        <f t="shared" si="569"/>
        <v>1</v>
      </c>
      <c r="U7236" t="s">
        <v>335</v>
      </c>
      <c r="V7236" t="s">
        <v>3</v>
      </c>
      <c r="W7236" t="s">
        <v>336</v>
      </c>
      <c r="X7236" t="s">
        <v>337</v>
      </c>
    </row>
    <row r="7237" spans="2:26" x14ac:dyDescent="0.25">
      <c r="B7237" s="105" t="s">
        <v>418</v>
      </c>
      <c r="C7237" s="105" t="s">
        <v>419</v>
      </c>
      <c r="D7237" s="106">
        <v>3500000</v>
      </c>
      <c r="E7237" s="106">
        <v>0</v>
      </c>
      <c r="M7237" t="b">
        <f t="shared" si="565"/>
        <v>1</v>
      </c>
      <c r="N7237" t="b">
        <f t="shared" si="566"/>
        <v>1</v>
      </c>
      <c r="O7237" t="b">
        <f t="shared" si="567"/>
        <v>1</v>
      </c>
      <c r="P7237" t="b">
        <f t="shared" si="567"/>
        <v>1</v>
      </c>
      <c r="Q7237" t="b">
        <f t="shared" si="568"/>
        <v>1</v>
      </c>
      <c r="R7237" t="b">
        <f t="shared" si="569"/>
        <v>1</v>
      </c>
      <c r="U7237" s="105" t="s">
        <v>418</v>
      </c>
      <c r="V7237" s="105" t="s">
        <v>419</v>
      </c>
      <c r="W7237" s="106">
        <v>3500000</v>
      </c>
      <c r="X7237" s="106">
        <v>0</v>
      </c>
    </row>
    <row r="7238" spans="2:26" x14ac:dyDescent="0.25">
      <c r="B7238" s="105" t="s">
        <v>420</v>
      </c>
      <c r="C7238" s="105" t="s">
        <v>421</v>
      </c>
      <c r="D7238" s="106">
        <v>3500000</v>
      </c>
      <c r="E7238" s="106">
        <v>0</v>
      </c>
      <c r="M7238" t="b">
        <f t="shared" si="565"/>
        <v>1</v>
      </c>
      <c r="N7238" t="b">
        <f t="shared" si="566"/>
        <v>1</v>
      </c>
      <c r="O7238" t="b">
        <f t="shared" si="567"/>
        <v>1</v>
      </c>
      <c r="P7238" t="b">
        <f t="shared" si="567"/>
        <v>1</v>
      </c>
      <c r="Q7238" t="b">
        <f t="shared" si="568"/>
        <v>1</v>
      </c>
      <c r="R7238" t="b">
        <f t="shared" si="569"/>
        <v>1</v>
      </c>
      <c r="U7238" s="105" t="s">
        <v>420</v>
      </c>
      <c r="V7238" s="105" t="s">
        <v>421</v>
      </c>
      <c r="W7238" s="106">
        <v>3500000</v>
      </c>
      <c r="X7238" s="106">
        <v>0</v>
      </c>
    </row>
    <row r="7239" spans="2:26" x14ac:dyDescent="0.25">
      <c r="B7239" s="105" t="s">
        <v>425</v>
      </c>
      <c r="C7239" s="105" t="s">
        <v>426</v>
      </c>
      <c r="D7239" s="106">
        <v>3500000</v>
      </c>
      <c r="E7239" s="106">
        <v>0</v>
      </c>
      <c r="M7239" t="b">
        <f t="shared" si="565"/>
        <v>1</v>
      </c>
      <c r="N7239" t="b">
        <f t="shared" si="566"/>
        <v>1</v>
      </c>
      <c r="O7239" t="b">
        <f t="shared" si="567"/>
        <v>1</v>
      </c>
      <c r="P7239" t="b">
        <f t="shared" si="567"/>
        <v>1</v>
      </c>
      <c r="Q7239" t="b">
        <f t="shared" si="568"/>
        <v>1</v>
      </c>
      <c r="R7239" t="b">
        <f t="shared" si="569"/>
        <v>1</v>
      </c>
      <c r="U7239" s="105" t="s">
        <v>425</v>
      </c>
      <c r="V7239" s="105" t="s">
        <v>426</v>
      </c>
      <c r="W7239" s="106">
        <v>3500000</v>
      </c>
      <c r="X7239" s="106">
        <v>0</v>
      </c>
    </row>
    <row r="7240" spans="2:26" x14ac:dyDescent="0.25">
      <c r="B7240" s="105" t="s">
        <v>403</v>
      </c>
      <c r="C7240" s="105" t="s">
        <v>404</v>
      </c>
      <c r="D7240" s="106">
        <v>2017500</v>
      </c>
      <c r="E7240" s="106">
        <v>0</v>
      </c>
      <c r="M7240" t="b">
        <f t="shared" si="565"/>
        <v>1</v>
      </c>
      <c r="N7240" t="b">
        <f t="shared" si="566"/>
        <v>1</v>
      </c>
      <c r="O7240" t="b">
        <f t="shared" si="567"/>
        <v>1</v>
      </c>
      <c r="P7240" t="b">
        <f t="shared" si="567"/>
        <v>1</v>
      </c>
      <c r="Q7240" t="b">
        <f t="shared" si="568"/>
        <v>1</v>
      </c>
      <c r="R7240" t="b">
        <f t="shared" si="569"/>
        <v>1</v>
      </c>
      <c r="U7240" s="105" t="s">
        <v>403</v>
      </c>
      <c r="V7240" s="105" t="s">
        <v>404</v>
      </c>
      <c r="W7240" s="106">
        <v>2017500</v>
      </c>
      <c r="X7240" s="106">
        <v>0</v>
      </c>
    </row>
    <row r="7241" spans="2:26" x14ac:dyDescent="0.25">
      <c r="B7241" s="105" t="s">
        <v>405</v>
      </c>
      <c r="C7241" s="105" t="s">
        <v>406</v>
      </c>
      <c r="D7241" s="106">
        <v>2017500</v>
      </c>
      <c r="E7241" s="106">
        <v>0</v>
      </c>
      <c r="M7241" t="b">
        <f t="shared" si="565"/>
        <v>1</v>
      </c>
      <c r="N7241" t="b">
        <f t="shared" si="566"/>
        <v>1</v>
      </c>
      <c r="O7241" t="b">
        <f t="shared" si="567"/>
        <v>1</v>
      </c>
      <c r="P7241" t="b">
        <f t="shared" si="567"/>
        <v>1</v>
      </c>
      <c r="Q7241" t="b">
        <f t="shared" si="568"/>
        <v>1</v>
      </c>
      <c r="R7241" t="b">
        <f t="shared" si="569"/>
        <v>1</v>
      </c>
      <c r="U7241" s="105" t="s">
        <v>405</v>
      </c>
      <c r="V7241" s="105" t="s">
        <v>406</v>
      </c>
      <c r="W7241" s="106">
        <v>2017500</v>
      </c>
      <c r="X7241" s="106">
        <v>0</v>
      </c>
    </row>
    <row r="7242" spans="2:26" x14ac:dyDescent="0.25">
      <c r="B7242" s="105" t="s">
        <v>408</v>
      </c>
      <c r="C7242" s="105" t="s">
        <v>1439</v>
      </c>
      <c r="D7242" s="106">
        <v>2017500</v>
      </c>
      <c r="E7242" s="106">
        <v>0</v>
      </c>
      <c r="M7242" t="b">
        <f t="shared" si="565"/>
        <v>1</v>
      </c>
      <c r="N7242" t="b">
        <f t="shared" si="566"/>
        <v>1</v>
      </c>
      <c r="O7242" t="b">
        <f t="shared" si="567"/>
        <v>1</v>
      </c>
      <c r="P7242" t="b">
        <f t="shared" si="567"/>
        <v>1</v>
      </c>
      <c r="Q7242" t="b">
        <f t="shared" si="568"/>
        <v>1</v>
      </c>
      <c r="R7242" t="b">
        <f t="shared" si="569"/>
        <v>1</v>
      </c>
      <c r="U7242" s="105" t="s">
        <v>408</v>
      </c>
      <c r="V7242" s="105" t="s">
        <v>1439</v>
      </c>
      <c r="W7242" s="106">
        <v>2017500</v>
      </c>
      <c r="X7242" s="106">
        <v>0</v>
      </c>
    </row>
    <row r="7243" spans="2:26" x14ac:dyDescent="0.25">
      <c r="B7243" s="105" t="s">
        <v>429</v>
      </c>
      <c r="C7243" s="105" t="s">
        <v>430</v>
      </c>
      <c r="D7243" s="106">
        <v>6400000</v>
      </c>
      <c r="E7243" s="106">
        <v>0</v>
      </c>
      <c r="M7243" t="b">
        <f t="shared" si="565"/>
        <v>1</v>
      </c>
      <c r="N7243" t="b">
        <f t="shared" si="566"/>
        <v>1</v>
      </c>
      <c r="O7243" t="b">
        <f t="shared" si="567"/>
        <v>1</v>
      </c>
      <c r="P7243" t="b">
        <f t="shared" si="567"/>
        <v>1</v>
      </c>
      <c r="Q7243" t="b">
        <f t="shared" si="568"/>
        <v>1</v>
      </c>
      <c r="R7243" t="b">
        <f t="shared" si="569"/>
        <v>1</v>
      </c>
      <c r="U7243" s="105" t="s">
        <v>429</v>
      </c>
      <c r="V7243" s="105" t="s">
        <v>430</v>
      </c>
      <c r="W7243" s="106">
        <v>6400000</v>
      </c>
      <c r="X7243" s="106">
        <v>0</v>
      </c>
    </row>
    <row r="7244" spans="2:26" x14ac:dyDescent="0.25">
      <c r="B7244" s="105" t="s">
        <v>431</v>
      </c>
      <c r="C7244" s="105" t="s">
        <v>432</v>
      </c>
      <c r="D7244" s="106">
        <v>6400000</v>
      </c>
      <c r="E7244" s="106">
        <v>0</v>
      </c>
      <c r="M7244" t="b">
        <f t="shared" si="565"/>
        <v>1</v>
      </c>
      <c r="N7244" t="b">
        <f t="shared" si="566"/>
        <v>1</v>
      </c>
      <c r="O7244" t="b">
        <f t="shared" si="567"/>
        <v>1</v>
      </c>
      <c r="P7244" t="b">
        <f t="shared" si="567"/>
        <v>1</v>
      </c>
      <c r="Q7244" t="b">
        <f t="shared" si="568"/>
        <v>1</v>
      </c>
      <c r="R7244" t="b">
        <f t="shared" si="569"/>
        <v>1</v>
      </c>
      <c r="U7244" s="105" t="s">
        <v>431</v>
      </c>
      <c r="V7244" s="105" t="s">
        <v>432</v>
      </c>
      <c r="W7244" s="106">
        <v>6400000</v>
      </c>
      <c r="X7244" s="106">
        <v>0</v>
      </c>
    </row>
    <row r="7245" spans="2:26" x14ac:dyDescent="0.25">
      <c r="B7245" s="105" t="s">
        <v>433</v>
      </c>
      <c r="C7245" s="105" t="s">
        <v>432</v>
      </c>
      <c r="D7245" s="106">
        <v>6400000</v>
      </c>
      <c r="E7245" s="106">
        <v>0</v>
      </c>
      <c r="M7245" t="b">
        <f t="shared" si="565"/>
        <v>1</v>
      </c>
      <c r="N7245" t="b">
        <f t="shared" si="566"/>
        <v>1</v>
      </c>
      <c r="O7245" t="b">
        <f t="shared" si="567"/>
        <v>1</v>
      </c>
      <c r="P7245" t="b">
        <f t="shared" si="567"/>
        <v>1</v>
      </c>
      <c r="Q7245" t="b">
        <f t="shared" si="568"/>
        <v>1</v>
      </c>
      <c r="R7245" t="b">
        <f t="shared" si="569"/>
        <v>1</v>
      </c>
      <c r="U7245" s="105" t="s">
        <v>433</v>
      </c>
      <c r="V7245" s="105" t="s">
        <v>432</v>
      </c>
      <c r="W7245" s="106">
        <v>6400000</v>
      </c>
      <c r="X7245" s="106">
        <v>0</v>
      </c>
    </row>
    <row r="7246" spans="2:26" x14ac:dyDescent="0.25">
      <c r="B7246" s="105" t="s">
        <v>434</v>
      </c>
      <c r="C7246" s="105" t="s">
        <v>435</v>
      </c>
      <c r="D7246" s="106">
        <v>5500000</v>
      </c>
      <c r="E7246" s="106">
        <v>0</v>
      </c>
      <c r="M7246" t="b">
        <f t="shared" si="565"/>
        <v>1</v>
      </c>
      <c r="N7246" t="b">
        <f t="shared" si="566"/>
        <v>1</v>
      </c>
      <c r="O7246" t="b">
        <f t="shared" si="567"/>
        <v>1</v>
      </c>
      <c r="P7246" t="b">
        <f t="shared" si="567"/>
        <v>1</v>
      </c>
      <c r="Q7246" t="b">
        <f t="shared" si="568"/>
        <v>1</v>
      </c>
      <c r="R7246" t="b">
        <f t="shared" si="569"/>
        <v>1</v>
      </c>
      <c r="U7246" s="105" t="s">
        <v>434</v>
      </c>
      <c r="V7246" s="105" t="s">
        <v>435</v>
      </c>
      <c r="W7246" s="106">
        <v>5500000</v>
      </c>
      <c r="X7246" s="106">
        <v>0</v>
      </c>
    </row>
    <row r="7247" spans="2:26" x14ac:dyDescent="0.25">
      <c r="B7247" s="105" t="s">
        <v>436</v>
      </c>
      <c r="C7247" s="105" t="s">
        <v>437</v>
      </c>
      <c r="D7247" s="106">
        <v>5500000</v>
      </c>
      <c r="E7247" s="106">
        <v>0</v>
      </c>
      <c r="M7247" t="b">
        <f t="shared" si="565"/>
        <v>1</v>
      </c>
      <c r="N7247" t="b">
        <f t="shared" si="566"/>
        <v>1</v>
      </c>
      <c r="O7247" t="b">
        <f t="shared" si="567"/>
        <v>1</v>
      </c>
      <c r="P7247" t="b">
        <f t="shared" si="567"/>
        <v>1</v>
      </c>
      <c r="Q7247" t="b">
        <f t="shared" si="568"/>
        <v>1</v>
      </c>
      <c r="R7247" t="b">
        <f t="shared" si="569"/>
        <v>1</v>
      </c>
      <c r="U7247" s="105" t="s">
        <v>436</v>
      </c>
      <c r="V7247" s="105" t="s">
        <v>437</v>
      </c>
      <c r="W7247" s="106">
        <v>5500000</v>
      </c>
      <c r="X7247" s="106">
        <v>0</v>
      </c>
    </row>
    <row r="7248" spans="2:26" x14ac:dyDescent="0.25">
      <c r="B7248" s="105" t="s">
        <v>438</v>
      </c>
      <c r="C7248" s="105" t="s">
        <v>437</v>
      </c>
      <c r="D7248" s="106">
        <v>5500000</v>
      </c>
      <c r="E7248" s="106">
        <v>0</v>
      </c>
      <c r="M7248" t="b">
        <f t="shared" si="565"/>
        <v>1</v>
      </c>
      <c r="N7248" t="b">
        <f t="shared" si="566"/>
        <v>1</v>
      </c>
      <c r="O7248" t="b">
        <f t="shared" si="567"/>
        <v>1</v>
      </c>
      <c r="P7248" t="b">
        <f t="shared" si="567"/>
        <v>1</v>
      </c>
      <c r="Q7248" t="b">
        <f t="shared" si="568"/>
        <v>1</v>
      </c>
      <c r="R7248" t="b">
        <f t="shared" si="569"/>
        <v>1</v>
      </c>
      <c r="U7248" s="105" t="s">
        <v>438</v>
      </c>
      <c r="V7248" s="105" t="s">
        <v>437</v>
      </c>
      <c r="W7248" s="106">
        <v>5500000</v>
      </c>
      <c r="X7248" s="106">
        <v>0</v>
      </c>
    </row>
    <row r="7249" spans="2:24" x14ac:dyDescent="0.25">
      <c r="B7249" s="105" t="s">
        <v>620</v>
      </c>
      <c r="C7249" s="105" t="s">
        <v>621</v>
      </c>
      <c r="D7249" s="106">
        <v>2500000</v>
      </c>
      <c r="E7249" s="106">
        <v>0</v>
      </c>
      <c r="M7249" t="b">
        <f t="shared" si="565"/>
        <v>1</v>
      </c>
      <c r="N7249" t="b">
        <f t="shared" si="566"/>
        <v>1</v>
      </c>
      <c r="O7249" t="b">
        <f t="shared" si="567"/>
        <v>1</v>
      </c>
      <c r="P7249" t="b">
        <f t="shared" si="567"/>
        <v>1</v>
      </c>
      <c r="Q7249" t="b">
        <f t="shared" si="568"/>
        <v>1</v>
      </c>
      <c r="R7249" t="b">
        <f t="shared" si="569"/>
        <v>1</v>
      </c>
      <c r="U7249" s="105" t="s">
        <v>620</v>
      </c>
      <c r="V7249" s="105" t="s">
        <v>621</v>
      </c>
      <c r="W7249" s="106">
        <v>2500000</v>
      </c>
      <c r="X7249" s="106">
        <v>0</v>
      </c>
    </row>
    <row r="7250" spans="2:24" x14ac:dyDescent="0.25">
      <c r="B7250" s="105" t="s">
        <v>622</v>
      </c>
      <c r="C7250" s="105" t="s">
        <v>623</v>
      </c>
      <c r="D7250" s="106">
        <v>2500000</v>
      </c>
      <c r="E7250" s="106">
        <v>0</v>
      </c>
      <c r="M7250" t="b">
        <f t="shared" si="565"/>
        <v>1</v>
      </c>
      <c r="N7250" t="b">
        <f t="shared" si="566"/>
        <v>1</v>
      </c>
      <c r="O7250" t="b">
        <f t="shared" si="567"/>
        <v>1</v>
      </c>
      <c r="P7250" t="b">
        <f t="shared" si="567"/>
        <v>1</v>
      </c>
      <c r="Q7250" t="b">
        <f t="shared" si="568"/>
        <v>1</v>
      </c>
      <c r="R7250" t="b">
        <f t="shared" si="569"/>
        <v>1</v>
      </c>
      <c r="U7250" s="105" t="s">
        <v>622</v>
      </c>
      <c r="V7250" s="105" t="s">
        <v>623</v>
      </c>
      <c r="W7250" s="106">
        <v>2500000</v>
      </c>
      <c r="X7250" s="106">
        <v>0</v>
      </c>
    </row>
    <row r="7251" spans="2:24" x14ac:dyDescent="0.25">
      <c r="B7251" s="105" t="s">
        <v>624</v>
      </c>
      <c r="C7251" s="105" t="s">
        <v>623</v>
      </c>
      <c r="D7251" s="106">
        <v>2500000</v>
      </c>
      <c r="E7251" s="106">
        <v>0</v>
      </c>
      <c r="M7251" t="b">
        <f t="shared" si="565"/>
        <v>1</v>
      </c>
      <c r="N7251" t="b">
        <f t="shared" si="566"/>
        <v>1</v>
      </c>
      <c r="O7251" t="b">
        <f t="shared" si="567"/>
        <v>1</v>
      </c>
      <c r="P7251" t="b">
        <f t="shared" si="567"/>
        <v>1</v>
      </c>
      <c r="Q7251" t="b">
        <f t="shared" si="568"/>
        <v>1</v>
      </c>
      <c r="R7251" t="b">
        <f t="shared" si="569"/>
        <v>1</v>
      </c>
      <c r="U7251" s="105" t="s">
        <v>624</v>
      </c>
      <c r="V7251" s="105" t="s">
        <v>623</v>
      </c>
      <c r="W7251" s="106">
        <v>2500000</v>
      </c>
      <c r="X7251" s="106">
        <v>0</v>
      </c>
    </row>
    <row r="7252" spans="2:24" x14ac:dyDescent="0.25">
      <c r="B7252" s="105" t="s">
        <v>439</v>
      </c>
      <c r="C7252" s="105" t="s">
        <v>440</v>
      </c>
      <c r="D7252" s="106">
        <v>5000000</v>
      </c>
      <c r="E7252" s="106">
        <v>0</v>
      </c>
      <c r="M7252" t="b">
        <f t="shared" si="565"/>
        <v>1</v>
      </c>
      <c r="N7252" t="b">
        <f t="shared" si="566"/>
        <v>1</v>
      </c>
      <c r="O7252" t="b">
        <f t="shared" si="567"/>
        <v>1</v>
      </c>
      <c r="P7252" t="b">
        <f t="shared" si="567"/>
        <v>1</v>
      </c>
      <c r="Q7252" t="b">
        <f t="shared" si="568"/>
        <v>1</v>
      </c>
      <c r="R7252" t="b">
        <f t="shared" si="569"/>
        <v>1</v>
      </c>
      <c r="U7252" s="105" t="s">
        <v>439</v>
      </c>
      <c r="V7252" s="105" t="s">
        <v>440</v>
      </c>
      <c r="W7252" s="106">
        <v>5000000</v>
      </c>
      <c r="X7252" s="106">
        <v>0</v>
      </c>
    </row>
    <row r="7253" spans="2:24" x14ac:dyDescent="0.25">
      <c r="B7253" s="105" t="s">
        <v>441</v>
      </c>
      <c r="C7253" s="105" t="s">
        <v>442</v>
      </c>
      <c r="D7253" s="106">
        <v>5000000</v>
      </c>
      <c r="E7253" s="106">
        <v>0</v>
      </c>
      <c r="M7253" t="b">
        <f t="shared" si="565"/>
        <v>1</v>
      </c>
      <c r="N7253" t="b">
        <f t="shared" si="566"/>
        <v>1</v>
      </c>
      <c r="O7253" t="b">
        <f t="shared" si="567"/>
        <v>1</v>
      </c>
      <c r="P7253" t="b">
        <f t="shared" si="567"/>
        <v>1</v>
      </c>
      <c r="Q7253" t="b">
        <f t="shared" si="568"/>
        <v>1</v>
      </c>
      <c r="R7253" t="b">
        <f t="shared" si="569"/>
        <v>1</v>
      </c>
      <c r="U7253" s="105" t="s">
        <v>441</v>
      </c>
      <c r="V7253" s="105" t="s">
        <v>442</v>
      </c>
      <c r="W7253" s="106">
        <v>5000000</v>
      </c>
      <c r="X7253" s="106">
        <v>0</v>
      </c>
    </row>
    <row r="7254" spans="2:24" x14ac:dyDescent="0.25">
      <c r="B7254" s="105" t="s">
        <v>443</v>
      </c>
      <c r="C7254" s="105" t="s">
        <v>442</v>
      </c>
      <c r="D7254" s="106">
        <v>5000000</v>
      </c>
      <c r="E7254" s="106">
        <v>0</v>
      </c>
      <c r="M7254" t="b">
        <f t="shared" si="565"/>
        <v>1</v>
      </c>
      <c r="N7254" t="b">
        <f t="shared" si="566"/>
        <v>1</v>
      </c>
      <c r="O7254" t="b">
        <f t="shared" si="567"/>
        <v>1</v>
      </c>
      <c r="P7254" t="b">
        <f t="shared" si="567"/>
        <v>1</v>
      </c>
      <c r="Q7254" t="b">
        <f t="shared" si="568"/>
        <v>1</v>
      </c>
      <c r="R7254" t="b">
        <f t="shared" si="569"/>
        <v>1</v>
      </c>
      <c r="U7254" s="105" t="s">
        <v>443</v>
      </c>
      <c r="V7254" s="105" t="s">
        <v>442</v>
      </c>
      <c r="W7254" s="106">
        <v>5000000</v>
      </c>
      <c r="X7254" s="106">
        <v>0</v>
      </c>
    </row>
    <row r="7255" spans="2:24" x14ac:dyDescent="0.25">
      <c r="B7255" s="105" t="s">
        <v>630</v>
      </c>
      <c r="C7255" s="105" t="s">
        <v>631</v>
      </c>
      <c r="D7255" s="106">
        <v>2500000</v>
      </c>
      <c r="E7255" s="106">
        <v>0</v>
      </c>
      <c r="M7255" t="b">
        <f t="shared" si="565"/>
        <v>1</v>
      </c>
      <c r="N7255" t="b">
        <f t="shared" si="566"/>
        <v>1</v>
      </c>
      <c r="O7255" t="b">
        <f t="shared" si="567"/>
        <v>1</v>
      </c>
      <c r="P7255" t="b">
        <f t="shared" si="567"/>
        <v>1</v>
      </c>
      <c r="Q7255" t="b">
        <f t="shared" si="568"/>
        <v>1</v>
      </c>
      <c r="R7255" t="b">
        <f t="shared" si="569"/>
        <v>1</v>
      </c>
      <c r="U7255" s="105" t="s">
        <v>630</v>
      </c>
      <c r="V7255" s="105" t="s">
        <v>631</v>
      </c>
      <c r="W7255" s="106">
        <v>2500000</v>
      </c>
      <c r="X7255" s="106">
        <v>0</v>
      </c>
    </row>
    <row r="7256" spans="2:24" x14ac:dyDescent="0.25">
      <c r="B7256" s="105" t="s">
        <v>632</v>
      </c>
      <c r="C7256" s="105" t="s">
        <v>633</v>
      </c>
      <c r="D7256" s="106">
        <v>2500000</v>
      </c>
      <c r="E7256" s="106">
        <v>0</v>
      </c>
      <c r="M7256" t="b">
        <f t="shared" si="565"/>
        <v>1</v>
      </c>
      <c r="N7256" t="b">
        <f t="shared" si="566"/>
        <v>1</v>
      </c>
      <c r="O7256" t="b">
        <f t="shared" si="567"/>
        <v>1</v>
      </c>
      <c r="P7256" t="b">
        <f t="shared" si="567"/>
        <v>1</v>
      </c>
      <c r="Q7256" t="b">
        <f t="shared" si="568"/>
        <v>1</v>
      </c>
      <c r="R7256" t="b">
        <f t="shared" si="569"/>
        <v>1</v>
      </c>
      <c r="U7256" s="105" t="s">
        <v>632</v>
      </c>
      <c r="V7256" s="105" t="s">
        <v>633</v>
      </c>
      <c r="W7256" s="106">
        <v>2500000</v>
      </c>
      <c r="X7256" s="106">
        <v>0</v>
      </c>
    </row>
    <row r="7257" spans="2:24" x14ac:dyDescent="0.25">
      <c r="B7257" s="105" t="s">
        <v>634</v>
      </c>
      <c r="C7257" s="105" t="s">
        <v>633</v>
      </c>
      <c r="D7257" s="106">
        <v>2500000</v>
      </c>
      <c r="E7257" s="106">
        <v>0</v>
      </c>
      <c r="M7257" t="b">
        <f t="shared" si="565"/>
        <v>1</v>
      </c>
      <c r="N7257" t="b">
        <f t="shared" si="566"/>
        <v>1</v>
      </c>
      <c r="O7257" t="b">
        <f t="shared" si="567"/>
        <v>1</v>
      </c>
      <c r="P7257" t="b">
        <f t="shared" si="567"/>
        <v>1</v>
      </c>
      <c r="Q7257" t="b">
        <f t="shared" si="568"/>
        <v>1</v>
      </c>
      <c r="R7257" t="b">
        <f t="shared" si="569"/>
        <v>1</v>
      </c>
      <c r="U7257" s="105" t="s">
        <v>634</v>
      </c>
      <c r="V7257" s="105" t="s">
        <v>633</v>
      </c>
      <c r="W7257" s="106">
        <v>2500000</v>
      </c>
      <c r="X7257" s="106">
        <v>0</v>
      </c>
    </row>
    <row r="7258" spans="2:24" x14ac:dyDescent="0.25">
      <c r="B7258" s="105" t="s">
        <v>635</v>
      </c>
      <c r="C7258" s="105" t="s">
        <v>636</v>
      </c>
      <c r="D7258" s="106">
        <v>750000</v>
      </c>
      <c r="E7258" s="106">
        <v>0</v>
      </c>
      <c r="M7258" t="b">
        <f t="shared" si="565"/>
        <v>1</v>
      </c>
      <c r="N7258" t="b">
        <f t="shared" si="566"/>
        <v>1</v>
      </c>
      <c r="O7258" t="b">
        <f t="shared" si="567"/>
        <v>1</v>
      </c>
      <c r="P7258" t="b">
        <f t="shared" si="567"/>
        <v>1</v>
      </c>
      <c r="Q7258" t="b">
        <f t="shared" si="568"/>
        <v>1</v>
      </c>
      <c r="R7258" t="b">
        <f t="shared" si="569"/>
        <v>1</v>
      </c>
      <c r="U7258" s="105" t="s">
        <v>635</v>
      </c>
      <c r="V7258" s="105" t="s">
        <v>636</v>
      </c>
      <c r="W7258" s="106">
        <v>750000</v>
      </c>
      <c r="X7258" s="106">
        <v>0</v>
      </c>
    </row>
    <row r="7259" spans="2:24" x14ac:dyDescent="0.25">
      <c r="B7259" s="105" t="s">
        <v>637</v>
      </c>
      <c r="C7259" s="105" t="s">
        <v>638</v>
      </c>
      <c r="D7259" s="106">
        <v>750000</v>
      </c>
      <c r="E7259" s="106">
        <v>0</v>
      </c>
      <c r="M7259" t="b">
        <f t="shared" ref="M7259:M7322" si="570">+B7259=U7259</f>
        <v>1</v>
      </c>
      <c r="N7259" t="b">
        <f t="shared" ref="N7259:N7322" si="571">+C7259=V7259</f>
        <v>1</v>
      </c>
      <c r="O7259" t="b">
        <f t="shared" ref="O7259:P7322" si="572">+D7259=W7259</f>
        <v>1</v>
      </c>
      <c r="P7259" t="b">
        <f t="shared" si="572"/>
        <v>1</v>
      </c>
      <c r="Q7259" t="b">
        <f t="shared" ref="Q7259:Q7322" si="573">+F7259=Y7259</f>
        <v>1</v>
      </c>
      <c r="R7259" t="b">
        <f t="shared" ref="R7259:R7322" si="574">+G7259=Z7259</f>
        <v>1</v>
      </c>
      <c r="U7259" s="105" t="s">
        <v>637</v>
      </c>
      <c r="V7259" s="105" t="s">
        <v>638</v>
      </c>
      <c r="W7259" s="106">
        <v>750000</v>
      </c>
      <c r="X7259" s="106">
        <v>0</v>
      </c>
    </row>
    <row r="7260" spans="2:24" x14ac:dyDescent="0.25">
      <c r="B7260" s="105" t="s">
        <v>639</v>
      </c>
      <c r="C7260" s="105" t="s">
        <v>638</v>
      </c>
      <c r="D7260" s="106">
        <v>750000</v>
      </c>
      <c r="E7260" s="106">
        <v>0</v>
      </c>
      <c r="M7260" t="b">
        <f t="shared" si="570"/>
        <v>1</v>
      </c>
      <c r="N7260" t="b">
        <f t="shared" si="571"/>
        <v>1</v>
      </c>
      <c r="O7260" t="b">
        <f t="shared" si="572"/>
        <v>1</v>
      </c>
      <c r="P7260" t="b">
        <f t="shared" si="572"/>
        <v>1</v>
      </c>
      <c r="Q7260" t="b">
        <f t="shared" si="573"/>
        <v>1</v>
      </c>
      <c r="R7260" t="b">
        <f t="shared" si="574"/>
        <v>1</v>
      </c>
      <c r="U7260" s="105" t="s">
        <v>639</v>
      </c>
      <c r="V7260" s="105" t="s">
        <v>638</v>
      </c>
      <c r="W7260" s="106">
        <v>750000</v>
      </c>
      <c r="X7260" s="106">
        <v>0</v>
      </c>
    </row>
    <row r="7261" spans="2:24" x14ac:dyDescent="0.25">
      <c r="B7261" s="105" t="s">
        <v>640</v>
      </c>
      <c r="C7261" s="105" t="s">
        <v>641</v>
      </c>
      <c r="D7261" s="106">
        <v>1500000</v>
      </c>
      <c r="E7261" s="106">
        <v>0</v>
      </c>
      <c r="M7261" t="b">
        <f t="shared" si="570"/>
        <v>1</v>
      </c>
      <c r="N7261" t="b">
        <f t="shared" si="571"/>
        <v>1</v>
      </c>
      <c r="O7261" t="b">
        <f t="shared" si="572"/>
        <v>1</v>
      </c>
      <c r="P7261" t="b">
        <f t="shared" si="572"/>
        <v>1</v>
      </c>
      <c r="Q7261" t="b">
        <f t="shared" si="573"/>
        <v>1</v>
      </c>
      <c r="R7261" t="b">
        <f t="shared" si="574"/>
        <v>1</v>
      </c>
      <c r="U7261" s="105" t="s">
        <v>640</v>
      </c>
      <c r="V7261" s="105" t="s">
        <v>641</v>
      </c>
      <c r="W7261" s="106">
        <v>1500000</v>
      </c>
      <c r="X7261" s="106">
        <v>0</v>
      </c>
    </row>
    <row r="7262" spans="2:24" x14ac:dyDescent="0.25">
      <c r="B7262" s="105" t="s">
        <v>642</v>
      </c>
      <c r="C7262" s="105" t="s">
        <v>643</v>
      </c>
      <c r="D7262" s="106">
        <v>1500000</v>
      </c>
      <c r="E7262" s="106">
        <v>0</v>
      </c>
      <c r="M7262" t="b">
        <f t="shared" si="570"/>
        <v>1</v>
      </c>
      <c r="N7262" t="b">
        <f t="shared" si="571"/>
        <v>1</v>
      </c>
      <c r="O7262" t="b">
        <f t="shared" si="572"/>
        <v>1</v>
      </c>
      <c r="P7262" t="b">
        <f t="shared" si="572"/>
        <v>1</v>
      </c>
      <c r="Q7262" t="b">
        <f t="shared" si="573"/>
        <v>1</v>
      </c>
      <c r="R7262" t="b">
        <f t="shared" si="574"/>
        <v>1</v>
      </c>
      <c r="U7262" s="105" t="s">
        <v>642</v>
      </c>
      <c r="V7262" s="105" t="s">
        <v>643</v>
      </c>
      <c r="W7262" s="106">
        <v>1500000</v>
      </c>
      <c r="X7262" s="106">
        <v>0</v>
      </c>
    </row>
    <row r="7263" spans="2:24" x14ac:dyDescent="0.25">
      <c r="B7263" s="105" t="s">
        <v>644</v>
      </c>
      <c r="C7263" s="105" t="s">
        <v>643</v>
      </c>
      <c r="D7263" s="106">
        <v>1500000</v>
      </c>
      <c r="E7263" s="106">
        <v>0</v>
      </c>
      <c r="M7263" t="b">
        <f t="shared" si="570"/>
        <v>1</v>
      </c>
      <c r="N7263" t="b">
        <f t="shared" si="571"/>
        <v>1</v>
      </c>
      <c r="O7263" t="b">
        <f t="shared" si="572"/>
        <v>1</v>
      </c>
      <c r="P7263" t="b">
        <f t="shared" si="572"/>
        <v>1</v>
      </c>
      <c r="Q7263" t="b">
        <f t="shared" si="573"/>
        <v>1</v>
      </c>
      <c r="R7263" t="b">
        <f t="shared" si="574"/>
        <v>1</v>
      </c>
      <c r="U7263" s="105" t="s">
        <v>644</v>
      </c>
      <c r="V7263" s="105" t="s">
        <v>643</v>
      </c>
      <c r="W7263" s="106">
        <v>1500000</v>
      </c>
      <c r="X7263" s="106">
        <v>0</v>
      </c>
    </row>
    <row r="7264" spans="2:24" x14ac:dyDescent="0.25">
      <c r="B7264" s="105" t="s">
        <v>450</v>
      </c>
      <c r="C7264" s="105" t="s">
        <v>451</v>
      </c>
      <c r="D7264" s="106">
        <v>2000000</v>
      </c>
      <c r="E7264" s="106">
        <v>0</v>
      </c>
      <c r="M7264" t="b">
        <f t="shared" si="570"/>
        <v>1</v>
      </c>
      <c r="N7264" t="b">
        <f t="shared" si="571"/>
        <v>1</v>
      </c>
      <c r="O7264" t="b">
        <f t="shared" si="572"/>
        <v>1</v>
      </c>
      <c r="P7264" t="b">
        <f t="shared" si="572"/>
        <v>1</v>
      </c>
      <c r="Q7264" t="b">
        <f t="shared" si="573"/>
        <v>1</v>
      </c>
      <c r="R7264" t="b">
        <f t="shared" si="574"/>
        <v>1</v>
      </c>
      <c r="U7264" s="105" t="s">
        <v>450</v>
      </c>
      <c r="V7264" s="105" t="s">
        <v>451</v>
      </c>
      <c r="W7264" s="106">
        <v>2000000</v>
      </c>
      <c r="X7264" s="106">
        <v>0</v>
      </c>
    </row>
    <row r="7265" spans="2:24" x14ac:dyDescent="0.25">
      <c r="B7265" s="105" t="s">
        <v>452</v>
      </c>
      <c r="C7265" s="105" t="s">
        <v>453</v>
      </c>
      <c r="D7265" s="106">
        <v>2000000</v>
      </c>
      <c r="E7265" s="106">
        <v>0</v>
      </c>
      <c r="M7265" t="b">
        <f t="shared" si="570"/>
        <v>1</v>
      </c>
      <c r="N7265" t="b">
        <f t="shared" si="571"/>
        <v>1</v>
      </c>
      <c r="O7265" t="b">
        <f t="shared" si="572"/>
        <v>1</v>
      </c>
      <c r="P7265" t="b">
        <f t="shared" si="572"/>
        <v>1</v>
      </c>
      <c r="Q7265" t="b">
        <f t="shared" si="573"/>
        <v>1</v>
      </c>
      <c r="R7265" t="b">
        <f t="shared" si="574"/>
        <v>1</v>
      </c>
      <c r="U7265" s="105" t="s">
        <v>452</v>
      </c>
      <c r="V7265" s="105" t="s">
        <v>453</v>
      </c>
      <c r="W7265" s="106">
        <v>2000000</v>
      </c>
      <c r="X7265" s="106">
        <v>0</v>
      </c>
    </row>
    <row r="7266" spans="2:24" x14ac:dyDescent="0.25">
      <c r="B7266" s="105" t="s">
        <v>454</v>
      </c>
      <c r="C7266" s="105" t="s">
        <v>453</v>
      </c>
      <c r="D7266" s="106">
        <v>2000000</v>
      </c>
      <c r="E7266" s="106">
        <v>0</v>
      </c>
      <c r="M7266" t="b">
        <f t="shared" si="570"/>
        <v>1</v>
      </c>
      <c r="N7266" t="b">
        <f t="shared" si="571"/>
        <v>1</v>
      </c>
      <c r="O7266" t="b">
        <f t="shared" si="572"/>
        <v>1</v>
      </c>
      <c r="P7266" t="b">
        <f t="shared" si="572"/>
        <v>1</v>
      </c>
      <c r="Q7266" t="b">
        <f t="shared" si="573"/>
        <v>1</v>
      </c>
      <c r="R7266" t="b">
        <f t="shared" si="574"/>
        <v>1</v>
      </c>
      <c r="U7266" s="105" t="s">
        <v>454</v>
      </c>
      <c r="V7266" s="105" t="s">
        <v>453</v>
      </c>
      <c r="W7266" s="106">
        <v>2000000</v>
      </c>
      <c r="X7266" s="106">
        <v>0</v>
      </c>
    </row>
    <row r="7267" spans="2:24" x14ac:dyDescent="0.25">
      <c r="B7267" s="105" t="s">
        <v>645</v>
      </c>
      <c r="C7267" s="105" t="s">
        <v>646</v>
      </c>
      <c r="D7267" s="106">
        <v>39000000</v>
      </c>
      <c r="E7267" s="106">
        <v>0</v>
      </c>
      <c r="M7267" t="b">
        <f t="shared" si="570"/>
        <v>1</v>
      </c>
      <c r="N7267" t="b">
        <f t="shared" si="571"/>
        <v>1</v>
      </c>
      <c r="O7267" t="b">
        <f t="shared" si="572"/>
        <v>1</v>
      </c>
      <c r="P7267" t="b">
        <f t="shared" si="572"/>
        <v>1</v>
      </c>
      <c r="Q7267" t="b">
        <f t="shared" si="573"/>
        <v>1</v>
      </c>
      <c r="R7267" t="b">
        <f t="shared" si="574"/>
        <v>1</v>
      </c>
      <c r="U7267" s="105" t="s">
        <v>645</v>
      </c>
      <c r="V7267" s="105" t="s">
        <v>646</v>
      </c>
      <c r="W7267" s="106">
        <v>39000000</v>
      </c>
      <c r="X7267" s="106">
        <v>0</v>
      </c>
    </row>
    <row r="7268" spans="2:24" x14ac:dyDescent="0.25">
      <c r="B7268" s="105" t="s">
        <v>647</v>
      </c>
      <c r="C7268" s="105" t="s">
        <v>648</v>
      </c>
      <c r="D7268" s="106">
        <v>39000000</v>
      </c>
      <c r="E7268" s="106">
        <v>0</v>
      </c>
      <c r="M7268" t="b">
        <f t="shared" si="570"/>
        <v>1</v>
      </c>
      <c r="N7268" t="b">
        <f t="shared" si="571"/>
        <v>1</v>
      </c>
      <c r="O7268" t="b">
        <f t="shared" si="572"/>
        <v>1</v>
      </c>
      <c r="P7268" t="b">
        <f t="shared" si="572"/>
        <v>1</v>
      </c>
      <c r="Q7268" t="b">
        <f t="shared" si="573"/>
        <v>1</v>
      </c>
      <c r="R7268" t="b">
        <f t="shared" si="574"/>
        <v>1</v>
      </c>
      <c r="U7268" s="105" t="s">
        <v>647</v>
      </c>
      <c r="V7268" s="105" t="s">
        <v>648</v>
      </c>
      <c r="W7268" s="106">
        <v>39000000</v>
      </c>
      <c r="X7268" s="106">
        <v>0</v>
      </c>
    </row>
    <row r="7269" spans="2:24" x14ac:dyDescent="0.25">
      <c r="B7269" s="105" t="s">
        <v>649</v>
      </c>
      <c r="C7269" s="105" t="s">
        <v>648</v>
      </c>
      <c r="D7269" s="106">
        <v>39000000</v>
      </c>
      <c r="E7269" s="106">
        <v>0</v>
      </c>
      <c r="M7269" t="b">
        <f t="shared" si="570"/>
        <v>1</v>
      </c>
      <c r="N7269" t="b">
        <f t="shared" si="571"/>
        <v>1</v>
      </c>
      <c r="O7269" t="b">
        <f t="shared" si="572"/>
        <v>1</v>
      </c>
      <c r="P7269" t="b">
        <f t="shared" si="572"/>
        <v>1</v>
      </c>
      <c r="Q7269" t="b">
        <f t="shared" si="573"/>
        <v>1</v>
      </c>
      <c r="R7269" t="b">
        <f t="shared" si="574"/>
        <v>1</v>
      </c>
      <c r="U7269" s="105" t="s">
        <v>649</v>
      </c>
      <c r="V7269" s="105" t="s">
        <v>648</v>
      </c>
      <c r="W7269" s="106">
        <v>39000000</v>
      </c>
      <c r="X7269" s="106">
        <v>0</v>
      </c>
    </row>
    <row r="7270" spans="2:24" x14ac:dyDescent="0.25">
      <c r="B7270" s="105" t="s">
        <v>650</v>
      </c>
      <c r="C7270" s="105" t="s">
        <v>651</v>
      </c>
      <c r="D7270" s="106">
        <v>25500000</v>
      </c>
      <c r="E7270" s="106">
        <v>0</v>
      </c>
      <c r="M7270" t="b">
        <f t="shared" si="570"/>
        <v>1</v>
      </c>
      <c r="N7270" t="b">
        <f t="shared" si="571"/>
        <v>1</v>
      </c>
      <c r="O7270" t="b">
        <f t="shared" si="572"/>
        <v>1</v>
      </c>
      <c r="P7270" t="b">
        <f t="shared" si="572"/>
        <v>1</v>
      </c>
      <c r="Q7270" t="b">
        <f t="shared" si="573"/>
        <v>1</v>
      </c>
      <c r="R7270" t="b">
        <f t="shared" si="574"/>
        <v>1</v>
      </c>
      <c r="U7270" s="105" t="s">
        <v>650</v>
      </c>
      <c r="V7270" s="105" t="s">
        <v>651</v>
      </c>
      <c r="W7270" s="106">
        <v>25500000</v>
      </c>
      <c r="X7270" s="106">
        <v>0</v>
      </c>
    </row>
    <row r="7271" spans="2:24" x14ac:dyDescent="0.25">
      <c r="B7271" s="105" t="s">
        <v>652</v>
      </c>
      <c r="C7271" s="105" t="s">
        <v>653</v>
      </c>
      <c r="D7271" s="106">
        <v>25500000</v>
      </c>
      <c r="E7271" s="106">
        <v>0</v>
      </c>
      <c r="M7271" t="b">
        <f t="shared" si="570"/>
        <v>1</v>
      </c>
      <c r="N7271" t="b">
        <f t="shared" si="571"/>
        <v>1</v>
      </c>
      <c r="O7271" t="b">
        <f t="shared" si="572"/>
        <v>1</v>
      </c>
      <c r="P7271" t="b">
        <f t="shared" si="572"/>
        <v>1</v>
      </c>
      <c r="Q7271" t="b">
        <f t="shared" si="573"/>
        <v>1</v>
      </c>
      <c r="R7271" t="b">
        <f t="shared" si="574"/>
        <v>1</v>
      </c>
      <c r="U7271" s="105" t="s">
        <v>652</v>
      </c>
      <c r="V7271" s="105" t="s">
        <v>653</v>
      </c>
      <c r="W7271" s="106">
        <v>25500000</v>
      </c>
      <c r="X7271" s="106">
        <v>0</v>
      </c>
    </row>
    <row r="7272" spans="2:24" x14ac:dyDescent="0.25">
      <c r="B7272" s="105" t="s">
        <v>654</v>
      </c>
      <c r="C7272" s="105" t="s">
        <v>653</v>
      </c>
      <c r="D7272" s="106">
        <v>25500000</v>
      </c>
      <c r="E7272" s="106">
        <v>0</v>
      </c>
      <c r="M7272" t="b">
        <f t="shared" si="570"/>
        <v>1</v>
      </c>
      <c r="N7272" t="b">
        <f t="shared" si="571"/>
        <v>1</v>
      </c>
      <c r="O7272" t="b">
        <f t="shared" si="572"/>
        <v>1</v>
      </c>
      <c r="P7272" t="b">
        <f t="shared" si="572"/>
        <v>1</v>
      </c>
      <c r="Q7272" t="b">
        <f t="shared" si="573"/>
        <v>1</v>
      </c>
      <c r="R7272" t="b">
        <f t="shared" si="574"/>
        <v>1</v>
      </c>
      <c r="U7272" s="105" t="s">
        <v>654</v>
      </c>
      <c r="V7272" s="105" t="s">
        <v>653</v>
      </c>
      <c r="W7272" s="106">
        <v>25500000</v>
      </c>
      <c r="X7272" s="106">
        <v>0</v>
      </c>
    </row>
    <row r="7273" spans="2:24" x14ac:dyDescent="0.25">
      <c r="B7273" s="105" t="s">
        <v>463</v>
      </c>
      <c r="C7273" s="105" t="s">
        <v>464</v>
      </c>
      <c r="D7273" s="106">
        <v>262975000</v>
      </c>
      <c r="E7273" s="106">
        <v>0</v>
      </c>
      <c r="M7273" t="b">
        <f t="shared" si="570"/>
        <v>1</v>
      </c>
      <c r="N7273" t="b">
        <f t="shared" si="571"/>
        <v>1</v>
      </c>
      <c r="O7273" t="b">
        <f t="shared" si="572"/>
        <v>1</v>
      </c>
      <c r="P7273" t="b">
        <f t="shared" si="572"/>
        <v>1</v>
      </c>
      <c r="Q7273" t="b">
        <f t="shared" si="573"/>
        <v>1</v>
      </c>
      <c r="R7273" t="b">
        <f t="shared" si="574"/>
        <v>1</v>
      </c>
      <c r="U7273" s="105" t="s">
        <v>463</v>
      </c>
      <c r="V7273" s="105" t="s">
        <v>464</v>
      </c>
      <c r="W7273" s="106">
        <v>262975000</v>
      </c>
      <c r="X7273" s="106">
        <v>0</v>
      </c>
    </row>
    <row r="7274" spans="2:24" x14ac:dyDescent="0.25">
      <c r="B7274" s="105" t="s">
        <v>465</v>
      </c>
      <c r="C7274" s="105" t="s">
        <v>466</v>
      </c>
      <c r="D7274" s="106">
        <v>249925000</v>
      </c>
      <c r="E7274" s="106">
        <v>0</v>
      </c>
      <c r="M7274" t="b">
        <f t="shared" si="570"/>
        <v>1</v>
      </c>
      <c r="N7274" t="b">
        <f t="shared" si="571"/>
        <v>1</v>
      </c>
      <c r="O7274" t="b">
        <f t="shared" si="572"/>
        <v>1</v>
      </c>
      <c r="P7274" t="b">
        <f t="shared" si="572"/>
        <v>1</v>
      </c>
      <c r="Q7274" t="b">
        <f t="shared" si="573"/>
        <v>1</v>
      </c>
      <c r="R7274" t="b">
        <f t="shared" si="574"/>
        <v>1</v>
      </c>
      <c r="U7274" s="105" t="s">
        <v>465</v>
      </c>
      <c r="V7274" s="105" t="s">
        <v>466</v>
      </c>
      <c r="W7274" s="106">
        <v>249925000</v>
      </c>
      <c r="X7274" s="106">
        <v>0</v>
      </c>
    </row>
    <row r="7275" spans="2:24" x14ac:dyDescent="0.25">
      <c r="B7275" s="105" t="s">
        <v>467</v>
      </c>
      <c r="C7275" s="105" t="s">
        <v>468</v>
      </c>
      <c r="D7275" s="106">
        <v>249925000</v>
      </c>
      <c r="E7275" s="106">
        <v>0</v>
      </c>
      <c r="M7275" t="b">
        <f t="shared" si="570"/>
        <v>1</v>
      </c>
      <c r="N7275" t="b">
        <f t="shared" si="571"/>
        <v>1</v>
      </c>
      <c r="O7275" t="b">
        <f t="shared" si="572"/>
        <v>1</v>
      </c>
      <c r="P7275" t="b">
        <f t="shared" si="572"/>
        <v>1</v>
      </c>
      <c r="Q7275" t="b">
        <f t="shared" si="573"/>
        <v>1</v>
      </c>
      <c r="R7275" t="b">
        <f t="shared" si="574"/>
        <v>1</v>
      </c>
      <c r="U7275" s="105" t="s">
        <v>467</v>
      </c>
      <c r="V7275" s="105" t="s">
        <v>468</v>
      </c>
      <c r="W7275" s="106">
        <v>249925000</v>
      </c>
      <c r="X7275" s="106">
        <v>0</v>
      </c>
    </row>
    <row r="7276" spans="2:24" x14ac:dyDescent="0.25">
      <c r="B7276" s="105" t="s">
        <v>572</v>
      </c>
      <c r="C7276" s="105" t="s">
        <v>573</v>
      </c>
      <c r="D7276" s="106">
        <v>13050000</v>
      </c>
      <c r="E7276" s="106">
        <v>0</v>
      </c>
      <c r="M7276" t="b">
        <f t="shared" si="570"/>
        <v>1</v>
      </c>
      <c r="N7276" t="b">
        <f t="shared" si="571"/>
        <v>1</v>
      </c>
      <c r="O7276" t="b">
        <f t="shared" si="572"/>
        <v>1</v>
      </c>
      <c r="P7276" t="b">
        <f t="shared" si="572"/>
        <v>1</v>
      </c>
      <c r="Q7276" t="b">
        <f t="shared" si="573"/>
        <v>1</v>
      </c>
      <c r="R7276" t="b">
        <f t="shared" si="574"/>
        <v>1</v>
      </c>
      <c r="U7276" s="105" t="s">
        <v>572</v>
      </c>
      <c r="V7276" s="105" t="s">
        <v>573</v>
      </c>
      <c r="W7276" s="106">
        <v>13050000</v>
      </c>
      <c r="X7276" s="106">
        <v>0</v>
      </c>
    </row>
    <row r="7277" spans="2:24" x14ac:dyDescent="0.25">
      <c r="B7277" s="105" t="s">
        <v>574</v>
      </c>
      <c r="C7277" s="105" t="s">
        <v>573</v>
      </c>
      <c r="D7277" s="106">
        <v>13050000</v>
      </c>
      <c r="E7277" s="106">
        <v>0</v>
      </c>
      <c r="M7277" t="b">
        <f t="shared" si="570"/>
        <v>1</v>
      </c>
      <c r="N7277" t="b">
        <f t="shared" si="571"/>
        <v>1</v>
      </c>
      <c r="O7277" t="b">
        <f t="shared" si="572"/>
        <v>1</v>
      </c>
      <c r="P7277" t="b">
        <f t="shared" si="572"/>
        <v>1</v>
      </c>
      <c r="Q7277" t="b">
        <f t="shared" si="573"/>
        <v>1</v>
      </c>
      <c r="R7277" t="b">
        <f t="shared" si="574"/>
        <v>1</v>
      </c>
      <c r="U7277" s="105" t="s">
        <v>574</v>
      </c>
      <c r="V7277" s="105" t="s">
        <v>573</v>
      </c>
      <c r="W7277" s="106">
        <v>13050000</v>
      </c>
      <c r="X7277" s="106">
        <v>0</v>
      </c>
    </row>
    <row r="7278" spans="2:24" x14ac:dyDescent="0.25">
      <c r="B7278" s="105" t="s">
        <v>671</v>
      </c>
      <c r="C7278" s="105" t="s">
        <v>672</v>
      </c>
      <c r="D7278" s="106">
        <v>570000</v>
      </c>
      <c r="E7278" s="106">
        <v>0</v>
      </c>
      <c r="M7278" t="b">
        <f t="shared" si="570"/>
        <v>1</v>
      </c>
      <c r="N7278" t="b">
        <f t="shared" si="571"/>
        <v>1</v>
      </c>
      <c r="O7278" t="b">
        <f t="shared" si="572"/>
        <v>1</v>
      </c>
      <c r="P7278" t="b">
        <f t="shared" si="572"/>
        <v>1</v>
      </c>
      <c r="Q7278" t="b">
        <f t="shared" si="573"/>
        <v>1</v>
      </c>
      <c r="R7278" t="b">
        <f t="shared" si="574"/>
        <v>1</v>
      </c>
      <c r="U7278" s="105" t="s">
        <v>671</v>
      </c>
      <c r="V7278" s="105" t="s">
        <v>672</v>
      </c>
      <c r="W7278" s="106">
        <v>570000</v>
      </c>
      <c r="X7278" s="106">
        <v>0</v>
      </c>
    </row>
    <row r="7279" spans="2:24" x14ac:dyDescent="0.25">
      <c r="B7279" s="105" t="s">
        <v>673</v>
      </c>
      <c r="C7279" s="105" t="s">
        <v>674</v>
      </c>
      <c r="D7279" s="106">
        <v>570000</v>
      </c>
      <c r="E7279" s="106">
        <v>0</v>
      </c>
      <c r="M7279" t="b">
        <f t="shared" si="570"/>
        <v>1</v>
      </c>
      <c r="N7279" t="b">
        <f t="shared" si="571"/>
        <v>1</v>
      </c>
      <c r="O7279" t="b">
        <f t="shared" si="572"/>
        <v>1</v>
      </c>
      <c r="P7279" t="b">
        <f t="shared" si="572"/>
        <v>1</v>
      </c>
      <c r="Q7279" t="b">
        <f t="shared" si="573"/>
        <v>1</v>
      </c>
      <c r="R7279" t="b">
        <f t="shared" si="574"/>
        <v>1</v>
      </c>
      <c r="U7279" s="105" t="s">
        <v>673</v>
      </c>
      <c r="V7279" s="105" t="s">
        <v>674</v>
      </c>
      <c r="W7279" s="106">
        <v>570000</v>
      </c>
      <c r="X7279" s="106">
        <v>0</v>
      </c>
    </row>
    <row r="7280" spans="2:24" x14ac:dyDescent="0.25">
      <c r="B7280" s="105" t="s">
        <v>675</v>
      </c>
      <c r="C7280" s="105" t="s">
        <v>674</v>
      </c>
      <c r="D7280" s="106">
        <v>570000</v>
      </c>
      <c r="E7280" s="106">
        <v>0</v>
      </c>
      <c r="M7280" t="b">
        <f t="shared" si="570"/>
        <v>1</v>
      </c>
      <c r="N7280" t="b">
        <f t="shared" si="571"/>
        <v>1</v>
      </c>
      <c r="O7280" t="b">
        <f t="shared" si="572"/>
        <v>1</v>
      </c>
      <c r="P7280" t="b">
        <f t="shared" si="572"/>
        <v>1</v>
      </c>
      <c r="Q7280" t="b">
        <f t="shared" si="573"/>
        <v>1</v>
      </c>
      <c r="R7280" t="b">
        <f t="shared" si="574"/>
        <v>1</v>
      </c>
      <c r="U7280" s="105" t="s">
        <v>675</v>
      </c>
      <c r="V7280" s="105" t="s">
        <v>674</v>
      </c>
      <c r="W7280" s="106">
        <v>570000</v>
      </c>
      <c r="X7280" s="106">
        <v>0</v>
      </c>
    </row>
    <row r="7281" spans="2:26" x14ac:dyDescent="0.25">
      <c r="B7281" s="105" t="s">
        <v>338</v>
      </c>
      <c r="C7281" s="105" t="s">
        <v>339</v>
      </c>
      <c r="D7281" s="106">
        <v>21590000</v>
      </c>
      <c r="E7281" s="106">
        <v>0</v>
      </c>
      <c r="M7281" t="b">
        <f t="shared" si="570"/>
        <v>1</v>
      </c>
      <c r="N7281" t="b">
        <f t="shared" si="571"/>
        <v>1</v>
      </c>
      <c r="O7281" t="b">
        <f t="shared" si="572"/>
        <v>1</v>
      </c>
      <c r="P7281" t="b">
        <f t="shared" si="572"/>
        <v>1</v>
      </c>
      <c r="Q7281" t="b">
        <f t="shared" si="573"/>
        <v>1</v>
      </c>
      <c r="R7281" t="b">
        <f t="shared" si="574"/>
        <v>1</v>
      </c>
      <c r="U7281" s="105" t="s">
        <v>338</v>
      </c>
      <c r="V7281" s="105" t="s">
        <v>339</v>
      </c>
      <c r="W7281" s="106">
        <v>21590000</v>
      </c>
      <c r="X7281" s="106">
        <v>0</v>
      </c>
    </row>
    <row r="7282" spans="2:26" x14ac:dyDescent="0.25">
      <c r="B7282" s="105" t="s">
        <v>469</v>
      </c>
      <c r="C7282" s="105" t="s">
        <v>470</v>
      </c>
      <c r="D7282" s="106">
        <v>640000</v>
      </c>
      <c r="E7282" s="106">
        <v>0</v>
      </c>
      <c r="M7282" t="b">
        <f t="shared" si="570"/>
        <v>1</v>
      </c>
      <c r="N7282" t="b">
        <f t="shared" si="571"/>
        <v>1</v>
      </c>
      <c r="O7282" t="b">
        <f t="shared" si="572"/>
        <v>1</v>
      </c>
      <c r="P7282" t="b">
        <f t="shared" si="572"/>
        <v>1</v>
      </c>
      <c r="Q7282" t="b">
        <f t="shared" si="573"/>
        <v>1</v>
      </c>
      <c r="R7282" t="b">
        <f t="shared" si="574"/>
        <v>1</v>
      </c>
      <c r="U7282" s="105" t="s">
        <v>469</v>
      </c>
      <c r="V7282" s="105" t="s">
        <v>470</v>
      </c>
      <c r="W7282" s="106">
        <v>640000</v>
      </c>
      <c r="X7282" s="106">
        <v>0</v>
      </c>
    </row>
    <row r="7283" spans="2:26" x14ac:dyDescent="0.25">
      <c r="B7283" s="105" t="s">
        <v>471</v>
      </c>
      <c r="C7283" s="105" t="s">
        <v>472</v>
      </c>
      <c r="D7283" s="106">
        <v>640000</v>
      </c>
      <c r="E7283" s="106">
        <v>0</v>
      </c>
      <c r="M7283" t="b">
        <f t="shared" si="570"/>
        <v>1</v>
      </c>
      <c r="N7283" t="b">
        <f t="shared" si="571"/>
        <v>1</v>
      </c>
      <c r="O7283" t="b">
        <f t="shared" si="572"/>
        <v>1</v>
      </c>
      <c r="P7283" t="b">
        <f t="shared" si="572"/>
        <v>1</v>
      </c>
      <c r="Q7283" t="b">
        <f t="shared" si="573"/>
        <v>1</v>
      </c>
      <c r="R7283" t="b">
        <f t="shared" si="574"/>
        <v>1</v>
      </c>
      <c r="U7283" s="105" t="s">
        <v>471</v>
      </c>
      <c r="V7283" s="105" t="s">
        <v>472</v>
      </c>
      <c r="W7283" s="106">
        <v>640000</v>
      </c>
      <c r="X7283" s="106">
        <v>0</v>
      </c>
    </row>
    <row r="7284" spans="2:26" x14ac:dyDescent="0.25">
      <c r="B7284" s="105" t="s">
        <v>340</v>
      </c>
      <c r="C7284" s="105" t="s">
        <v>341</v>
      </c>
      <c r="D7284" s="106">
        <v>20950000</v>
      </c>
      <c r="E7284" s="106">
        <v>0</v>
      </c>
      <c r="M7284" t="b">
        <f t="shared" si="570"/>
        <v>1</v>
      </c>
      <c r="N7284" t="b">
        <f t="shared" si="571"/>
        <v>1</v>
      </c>
      <c r="O7284" t="b">
        <f t="shared" si="572"/>
        <v>1</v>
      </c>
      <c r="P7284" t="b">
        <f t="shared" si="572"/>
        <v>1</v>
      </c>
      <c r="Q7284" t="b">
        <f t="shared" si="573"/>
        <v>1</v>
      </c>
      <c r="R7284" t="b">
        <f t="shared" si="574"/>
        <v>1</v>
      </c>
      <c r="U7284" s="105" t="s">
        <v>340</v>
      </c>
      <c r="V7284" s="105" t="s">
        <v>341</v>
      </c>
      <c r="W7284" s="106">
        <v>20950000</v>
      </c>
      <c r="X7284" s="106">
        <v>0</v>
      </c>
    </row>
    <row r="7285" spans="2:26" x14ac:dyDescent="0.25">
      <c r="B7285" s="105" t="s">
        <v>392</v>
      </c>
      <c r="C7285" s="105" t="s">
        <v>341</v>
      </c>
      <c r="D7285" s="106">
        <v>15950000</v>
      </c>
      <c r="E7285" s="106">
        <v>0</v>
      </c>
      <c r="M7285" t="b">
        <f t="shared" si="570"/>
        <v>1</v>
      </c>
      <c r="N7285" t="b">
        <f t="shared" si="571"/>
        <v>1</v>
      </c>
      <c r="O7285" t="b">
        <f t="shared" si="572"/>
        <v>1</v>
      </c>
      <c r="P7285" t="b">
        <f t="shared" si="572"/>
        <v>1</v>
      </c>
      <c r="Q7285" t="b">
        <f t="shared" si="573"/>
        <v>1</v>
      </c>
      <c r="R7285" t="b">
        <f t="shared" si="574"/>
        <v>1</v>
      </c>
      <c r="U7285" s="105" t="s">
        <v>392</v>
      </c>
      <c r="V7285" s="105" t="s">
        <v>341</v>
      </c>
      <c r="W7285" s="106">
        <v>15950000</v>
      </c>
      <c r="X7285" s="106">
        <v>0</v>
      </c>
    </row>
    <row r="7286" spans="2:26" x14ac:dyDescent="0.25">
      <c r="B7286" s="105" t="s">
        <v>342</v>
      </c>
      <c r="C7286" s="105" t="s">
        <v>343</v>
      </c>
      <c r="D7286" s="106">
        <v>5000000</v>
      </c>
      <c r="E7286" s="106">
        <v>0</v>
      </c>
      <c r="M7286" t="b">
        <f t="shared" si="570"/>
        <v>1</v>
      </c>
      <c r="N7286" t="b">
        <f t="shared" si="571"/>
        <v>1</v>
      </c>
      <c r="O7286" t="b">
        <f t="shared" si="572"/>
        <v>1</v>
      </c>
      <c r="P7286" t="b">
        <f t="shared" si="572"/>
        <v>1</v>
      </c>
      <c r="Q7286" t="b">
        <f t="shared" si="573"/>
        <v>1</v>
      </c>
      <c r="R7286" t="b">
        <f t="shared" si="574"/>
        <v>1</v>
      </c>
      <c r="U7286" s="105" t="s">
        <v>342</v>
      </c>
      <c r="V7286" s="105" t="s">
        <v>343</v>
      </c>
      <c r="W7286" s="106">
        <v>5000000</v>
      </c>
      <c r="X7286" s="106">
        <v>0</v>
      </c>
    </row>
    <row r="7287" spans="2:26" x14ac:dyDescent="0.25">
      <c r="B7287" t="s">
        <v>359</v>
      </c>
      <c r="C7287" s="106">
        <v>381302500</v>
      </c>
      <c r="D7287" s="106">
        <v>0</v>
      </c>
      <c r="M7287" t="b">
        <f t="shared" si="570"/>
        <v>1</v>
      </c>
      <c r="N7287" t="b">
        <f t="shared" si="571"/>
        <v>1</v>
      </c>
      <c r="O7287" t="b">
        <f t="shared" si="572"/>
        <v>1</v>
      </c>
      <c r="P7287" t="b">
        <f t="shared" si="572"/>
        <v>1</v>
      </c>
      <c r="Q7287" t="b">
        <f t="shared" si="573"/>
        <v>1</v>
      </c>
      <c r="R7287" t="b">
        <f t="shared" si="574"/>
        <v>1</v>
      </c>
      <c r="U7287" t="s">
        <v>359</v>
      </c>
      <c r="V7287" s="106">
        <v>381302500</v>
      </c>
      <c r="W7287" s="106">
        <v>0</v>
      </c>
    </row>
    <row r="7288" spans="2:26" x14ac:dyDescent="0.25">
      <c r="B7288" t="s">
        <v>330</v>
      </c>
      <c r="C7288" t="s">
        <v>331</v>
      </c>
      <c r="D7288" s="105" t="s">
        <v>972</v>
      </c>
      <c r="E7288" t="s">
        <v>333</v>
      </c>
      <c r="F7288" t="s">
        <v>331</v>
      </c>
      <c r="G7288" s="105" t="s">
        <v>973</v>
      </c>
      <c r="M7288" t="b">
        <f t="shared" si="570"/>
        <v>1</v>
      </c>
      <c r="N7288" t="b">
        <f t="shared" si="571"/>
        <v>1</v>
      </c>
      <c r="O7288" t="b">
        <f t="shared" si="572"/>
        <v>1</v>
      </c>
      <c r="P7288" t="b">
        <f t="shared" si="572"/>
        <v>1</v>
      </c>
      <c r="Q7288" t="b">
        <f t="shared" si="573"/>
        <v>1</v>
      </c>
      <c r="R7288" t="b">
        <f t="shared" si="574"/>
        <v>1</v>
      </c>
      <c r="U7288" t="s">
        <v>330</v>
      </c>
      <c r="V7288" t="s">
        <v>331</v>
      </c>
      <c r="W7288" s="105" t="s">
        <v>972</v>
      </c>
      <c r="X7288" t="s">
        <v>333</v>
      </c>
      <c r="Y7288" t="s">
        <v>331</v>
      </c>
      <c r="Z7288" s="105" t="s">
        <v>973</v>
      </c>
    </row>
    <row r="7289" spans="2:26" x14ac:dyDescent="0.25">
      <c r="B7289" t="s">
        <v>335</v>
      </c>
      <c r="C7289" t="s">
        <v>3</v>
      </c>
      <c r="D7289" t="s">
        <v>336</v>
      </c>
      <c r="E7289" t="s">
        <v>337</v>
      </c>
      <c r="M7289" t="b">
        <f t="shared" si="570"/>
        <v>1</v>
      </c>
      <c r="N7289" t="b">
        <f t="shared" si="571"/>
        <v>1</v>
      </c>
      <c r="O7289" t="b">
        <f t="shared" si="572"/>
        <v>1</v>
      </c>
      <c r="P7289" t="b">
        <f t="shared" si="572"/>
        <v>1</v>
      </c>
      <c r="Q7289" t="b">
        <f t="shared" si="573"/>
        <v>1</v>
      </c>
      <c r="R7289" t="b">
        <f t="shared" si="574"/>
        <v>1</v>
      </c>
      <c r="U7289" t="s">
        <v>335</v>
      </c>
      <c r="V7289" t="s">
        <v>3</v>
      </c>
      <c r="W7289" t="s">
        <v>336</v>
      </c>
      <c r="X7289" t="s">
        <v>337</v>
      </c>
    </row>
    <row r="7290" spans="2:26" x14ac:dyDescent="0.25">
      <c r="B7290" s="105" t="s">
        <v>418</v>
      </c>
      <c r="C7290" s="105" t="s">
        <v>419</v>
      </c>
      <c r="D7290" s="106">
        <v>10000000</v>
      </c>
      <c r="E7290" s="106">
        <v>0</v>
      </c>
      <c r="M7290" t="b">
        <f t="shared" si="570"/>
        <v>1</v>
      </c>
      <c r="N7290" t="b">
        <f t="shared" si="571"/>
        <v>1</v>
      </c>
      <c r="O7290" t="b">
        <f t="shared" si="572"/>
        <v>1</v>
      </c>
      <c r="P7290" t="b">
        <f t="shared" si="572"/>
        <v>1</v>
      </c>
      <c r="Q7290" t="b">
        <f t="shared" si="573"/>
        <v>1</v>
      </c>
      <c r="R7290" t="b">
        <f t="shared" si="574"/>
        <v>1</v>
      </c>
      <c r="U7290" s="105" t="s">
        <v>418</v>
      </c>
      <c r="V7290" s="105" t="s">
        <v>419</v>
      </c>
      <c r="W7290" s="106">
        <v>10000000</v>
      </c>
      <c r="X7290" s="106">
        <v>0</v>
      </c>
    </row>
    <row r="7291" spans="2:26" x14ac:dyDescent="0.25">
      <c r="B7291" s="105" t="s">
        <v>420</v>
      </c>
      <c r="C7291" s="105" t="s">
        <v>421</v>
      </c>
      <c r="D7291" s="106">
        <v>10000000</v>
      </c>
      <c r="E7291" s="106">
        <v>0</v>
      </c>
      <c r="M7291" t="b">
        <f t="shared" si="570"/>
        <v>1</v>
      </c>
      <c r="N7291" t="b">
        <f t="shared" si="571"/>
        <v>1</v>
      </c>
      <c r="O7291" t="b">
        <f t="shared" si="572"/>
        <v>1</v>
      </c>
      <c r="P7291" t="b">
        <f t="shared" si="572"/>
        <v>1</v>
      </c>
      <c r="Q7291" t="b">
        <f t="shared" si="573"/>
        <v>1</v>
      </c>
      <c r="R7291" t="b">
        <f t="shared" si="574"/>
        <v>1</v>
      </c>
      <c r="U7291" s="105" t="s">
        <v>420</v>
      </c>
      <c r="V7291" s="105" t="s">
        <v>421</v>
      </c>
      <c r="W7291" s="106">
        <v>10000000</v>
      </c>
      <c r="X7291" s="106">
        <v>0</v>
      </c>
    </row>
    <row r="7292" spans="2:26" x14ac:dyDescent="0.25">
      <c r="B7292" s="105" t="s">
        <v>422</v>
      </c>
      <c r="C7292" s="105" t="s">
        <v>421</v>
      </c>
      <c r="D7292" s="106">
        <v>10000000</v>
      </c>
      <c r="E7292" s="106">
        <v>0</v>
      </c>
      <c r="M7292" t="b">
        <f t="shared" si="570"/>
        <v>1</v>
      </c>
      <c r="N7292" t="b">
        <f t="shared" si="571"/>
        <v>1</v>
      </c>
      <c r="O7292" t="b">
        <f t="shared" si="572"/>
        <v>1</v>
      </c>
      <c r="P7292" t="b">
        <f t="shared" si="572"/>
        <v>1</v>
      </c>
      <c r="Q7292" t="b">
        <f t="shared" si="573"/>
        <v>1</v>
      </c>
      <c r="R7292" t="b">
        <f t="shared" si="574"/>
        <v>1</v>
      </c>
      <c r="U7292" s="105" t="s">
        <v>422</v>
      </c>
      <c r="V7292" s="105" t="s">
        <v>421</v>
      </c>
      <c r="W7292" s="106">
        <v>10000000</v>
      </c>
      <c r="X7292" s="106">
        <v>0</v>
      </c>
    </row>
    <row r="7293" spans="2:26" x14ac:dyDescent="0.25">
      <c r="B7293" t="s">
        <v>359</v>
      </c>
      <c r="C7293" s="106">
        <v>10000000</v>
      </c>
      <c r="D7293" s="106">
        <v>0</v>
      </c>
      <c r="M7293" t="b">
        <f t="shared" si="570"/>
        <v>1</v>
      </c>
      <c r="N7293" t="b">
        <f t="shared" si="571"/>
        <v>1</v>
      </c>
      <c r="O7293" t="b">
        <f t="shared" si="572"/>
        <v>1</v>
      </c>
      <c r="P7293" t="b">
        <f t="shared" si="572"/>
        <v>1</v>
      </c>
      <c r="Q7293" t="b">
        <f t="shared" si="573"/>
        <v>1</v>
      </c>
      <c r="R7293" t="b">
        <f t="shared" si="574"/>
        <v>1</v>
      </c>
      <c r="U7293" t="s">
        <v>359</v>
      </c>
      <c r="V7293" s="106">
        <v>10000000</v>
      </c>
      <c r="W7293" s="106">
        <v>0</v>
      </c>
    </row>
    <row r="7294" spans="2:26" x14ac:dyDescent="0.25">
      <c r="B7294" t="s">
        <v>330</v>
      </c>
      <c r="C7294" t="s">
        <v>331</v>
      </c>
      <c r="D7294" s="105" t="s">
        <v>974</v>
      </c>
      <c r="E7294" t="s">
        <v>333</v>
      </c>
      <c r="F7294" t="s">
        <v>331</v>
      </c>
      <c r="G7294" s="105" t="s">
        <v>975</v>
      </c>
      <c r="M7294" t="b">
        <f t="shared" si="570"/>
        <v>1</v>
      </c>
      <c r="N7294" t="b">
        <f t="shared" si="571"/>
        <v>1</v>
      </c>
      <c r="O7294" t="b">
        <f t="shared" si="572"/>
        <v>1</v>
      </c>
      <c r="P7294" t="b">
        <f t="shared" si="572"/>
        <v>1</v>
      </c>
      <c r="Q7294" t="b">
        <f t="shared" si="573"/>
        <v>1</v>
      </c>
      <c r="R7294" t="b">
        <f t="shared" si="574"/>
        <v>1</v>
      </c>
      <c r="U7294" t="s">
        <v>330</v>
      </c>
      <c r="V7294" t="s">
        <v>331</v>
      </c>
      <c r="W7294" s="105" t="s">
        <v>974</v>
      </c>
      <c r="X7294" t="s">
        <v>333</v>
      </c>
      <c r="Y7294" t="s">
        <v>331</v>
      </c>
      <c r="Z7294" s="105" t="s">
        <v>975</v>
      </c>
    </row>
    <row r="7295" spans="2:26" x14ac:dyDescent="0.25">
      <c r="B7295" t="s">
        <v>335</v>
      </c>
      <c r="C7295" t="s">
        <v>3</v>
      </c>
      <c r="D7295" t="s">
        <v>336</v>
      </c>
      <c r="E7295" t="s">
        <v>337</v>
      </c>
      <c r="M7295" t="b">
        <f t="shared" si="570"/>
        <v>1</v>
      </c>
      <c r="N7295" t="b">
        <f t="shared" si="571"/>
        <v>1</v>
      </c>
      <c r="O7295" t="b">
        <f t="shared" si="572"/>
        <v>1</v>
      </c>
      <c r="P7295" t="b">
        <f t="shared" si="572"/>
        <v>1</v>
      </c>
      <c r="Q7295" t="b">
        <f t="shared" si="573"/>
        <v>1</v>
      </c>
      <c r="R7295" t="b">
        <f t="shared" si="574"/>
        <v>1</v>
      </c>
      <c r="U7295" t="s">
        <v>335</v>
      </c>
      <c r="V7295" t="s">
        <v>3</v>
      </c>
      <c r="W7295" t="s">
        <v>336</v>
      </c>
      <c r="X7295" t="s">
        <v>337</v>
      </c>
    </row>
    <row r="7296" spans="2:26" x14ac:dyDescent="0.25">
      <c r="B7296" s="105" t="s">
        <v>671</v>
      </c>
      <c r="C7296" s="105" t="s">
        <v>672</v>
      </c>
      <c r="D7296" s="106">
        <v>20000000</v>
      </c>
      <c r="E7296" s="106">
        <v>0</v>
      </c>
      <c r="M7296" t="b">
        <f t="shared" si="570"/>
        <v>1</v>
      </c>
      <c r="N7296" t="b">
        <f t="shared" si="571"/>
        <v>1</v>
      </c>
      <c r="O7296" t="b">
        <f t="shared" si="572"/>
        <v>1</v>
      </c>
      <c r="P7296" t="b">
        <f t="shared" si="572"/>
        <v>1</v>
      </c>
      <c r="Q7296" t="b">
        <f t="shared" si="573"/>
        <v>1</v>
      </c>
      <c r="R7296" t="b">
        <f t="shared" si="574"/>
        <v>1</v>
      </c>
      <c r="U7296" s="105" t="s">
        <v>671</v>
      </c>
      <c r="V7296" s="105" t="s">
        <v>672</v>
      </c>
      <c r="W7296" s="106">
        <v>20000000</v>
      </c>
      <c r="X7296" s="106">
        <v>0</v>
      </c>
    </row>
    <row r="7297" spans="2:26" x14ac:dyDescent="0.25">
      <c r="B7297" s="105" t="s">
        <v>673</v>
      </c>
      <c r="C7297" s="105" t="s">
        <v>674</v>
      </c>
      <c r="D7297" s="106">
        <v>20000000</v>
      </c>
      <c r="E7297" s="106">
        <v>0</v>
      </c>
      <c r="M7297" t="b">
        <f t="shared" si="570"/>
        <v>1</v>
      </c>
      <c r="N7297" t="b">
        <f t="shared" si="571"/>
        <v>1</v>
      </c>
      <c r="O7297" t="b">
        <f t="shared" si="572"/>
        <v>1</v>
      </c>
      <c r="P7297" t="b">
        <f t="shared" si="572"/>
        <v>1</v>
      </c>
      <c r="Q7297" t="b">
        <f t="shared" si="573"/>
        <v>1</v>
      </c>
      <c r="R7297" t="b">
        <f t="shared" si="574"/>
        <v>1</v>
      </c>
      <c r="U7297" s="105" t="s">
        <v>673</v>
      </c>
      <c r="V7297" s="105" t="s">
        <v>674</v>
      </c>
      <c r="W7297" s="106">
        <v>20000000</v>
      </c>
      <c r="X7297" s="106">
        <v>0</v>
      </c>
    </row>
    <row r="7298" spans="2:26" x14ac:dyDescent="0.25">
      <c r="B7298" s="105" t="s">
        <v>675</v>
      </c>
      <c r="C7298" s="105" t="s">
        <v>674</v>
      </c>
      <c r="D7298" s="106">
        <v>20000000</v>
      </c>
      <c r="E7298" s="106">
        <v>0</v>
      </c>
      <c r="M7298" t="b">
        <f t="shared" si="570"/>
        <v>1</v>
      </c>
      <c r="N7298" t="b">
        <f t="shared" si="571"/>
        <v>1</v>
      </c>
      <c r="O7298" t="b">
        <f t="shared" si="572"/>
        <v>1</v>
      </c>
      <c r="P7298" t="b">
        <f t="shared" si="572"/>
        <v>1</v>
      </c>
      <c r="Q7298" t="b">
        <f t="shared" si="573"/>
        <v>1</v>
      </c>
      <c r="R7298" t="b">
        <f t="shared" si="574"/>
        <v>1</v>
      </c>
      <c r="U7298" s="105" t="s">
        <v>675</v>
      </c>
      <c r="V7298" s="105" t="s">
        <v>674</v>
      </c>
      <c r="W7298" s="106">
        <v>20000000</v>
      </c>
      <c r="X7298" s="106">
        <v>0</v>
      </c>
    </row>
    <row r="7299" spans="2:26" x14ac:dyDescent="0.25">
      <c r="B7299" t="s">
        <v>359</v>
      </c>
      <c r="C7299" s="106">
        <v>20000000</v>
      </c>
      <c r="D7299" s="106">
        <v>0</v>
      </c>
      <c r="M7299" t="b">
        <f t="shared" si="570"/>
        <v>1</v>
      </c>
      <c r="N7299" t="b">
        <f t="shared" si="571"/>
        <v>1</v>
      </c>
      <c r="O7299" t="b">
        <f t="shared" si="572"/>
        <v>1</v>
      </c>
      <c r="P7299" t="b">
        <f t="shared" si="572"/>
        <v>1</v>
      </c>
      <c r="Q7299" t="b">
        <f t="shared" si="573"/>
        <v>1</v>
      </c>
      <c r="R7299" t="b">
        <f t="shared" si="574"/>
        <v>1</v>
      </c>
      <c r="U7299" t="s">
        <v>359</v>
      </c>
      <c r="V7299" s="106">
        <v>20000000</v>
      </c>
      <c r="W7299" s="106">
        <v>0</v>
      </c>
    </row>
    <row r="7300" spans="2:26" x14ac:dyDescent="0.25">
      <c r="B7300" t="s">
        <v>330</v>
      </c>
      <c r="C7300" t="s">
        <v>331</v>
      </c>
      <c r="D7300" s="105" t="s">
        <v>1488</v>
      </c>
      <c r="E7300" t="s">
        <v>333</v>
      </c>
      <c r="F7300" t="s">
        <v>331</v>
      </c>
      <c r="G7300" s="105" t="s">
        <v>1489</v>
      </c>
      <c r="M7300" t="b">
        <f t="shared" si="570"/>
        <v>1</v>
      </c>
      <c r="N7300" t="b">
        <f t="shared" si="571"/>
        <v>1</v>
      </c>
      <c r="O7300" t="b">
        <f t="shared" si="572"/>
        <v>1</v>
      </c>
      <c r="P7300" t="b">
        <f t="shared" si="572"/>
        <v>1</v>
      </c>
      <c r="Q7300" t="b">
        <f t="shared" si="573"/>
        <v>1</v>
      </c>
      <c r="R7300" t="b">
        <f t="shared" si="574"/>
        <v>1</v>
      </c>
      <c r="U7300" t="s">
        <v>330</v>
      </c>
      <c r="V7300" t="s">
        <v>331</v>
      </c>
      <c r="W7300" s="105" t="s">
        <v>1488</v>
      </c>
      <c r="X7300" t="s">
        <v>333</v>
      </c>
      <c r="Y7300" t="s">
        <v>331</v>
      </c>
      <c r="Z7300" s="105" t="s">
        <v>1489</v>
      </c>
    </row>
    <row r="7301" spans="2:26" x14ac:dyDescent="0.25">
      <c r="B7301" t="s">
        <v>335</v>
      </c>
      <c r="C7301" t="s">
        <v>3</v>
      </c>
      <c r="D7301" t="s">
        <v>336</v>
      </c>
      <c r="E7301" t="s">
        <v>337</v>
      </c>
      <c r="M7301" t="b">
        <f t="shared" si="570"/>
        <v>1</v>
      </c>
      <c r="N7301" t="b">
        <f t="shared" si="571"/>
        <v>1</v>
      </c>
      <c r="O7301" t="b">
        <f t="shared" si="572"/>
        <v>1</v>
      </c>
      <c r="P7301" t="b">
        <f t="shared" si="572"/>
        <v>1</v>
      </c>
      <c r="Q7301" t="b">
        <f t="shared" si="573"/>
        <v>1</v>
      </c>
      <c r="R7301" t="b">
        <f t="shared" si="574"/>
        <v>1</v>
      </c>
      <c r="U7301" t="s">
        <v>335</v>
      </c>
      <c r="V7301" t="s">
        <v>3</v>
      </c>
      <c r="W7301" t="s">
        <v>336</v>
      </c>
      <c r="X7301" t="s">
        <v>337</v>
      </c>
    </row>
    <row r="7302" spans="2:26" x14ac:dyDescent="0.25">
      <c r="B7302" s="105" t="s">
        <v>635</v>
      </c>
      <c r="C7302" s="105" t="s">
        <v>636</v>
      </c>
      <c r="D7302" s="106">
        <v>5500000</v>
      </c>
      <c r="E7302" s="106">
        <v>0</v>
      </c>
      <c r="M7302" t="b">
        <f t="shared" si="570"/>
        <v>1</v>
      </c>
      <c r="N7302" t="b">
        <f t="shared" si="571"/>
        <v>1</v>
      </c>
      <c r="O7302" t="b">
        <f t="shared" si="572"/>
        <v>1</v>
      </c>
      <c r="P7302" t="b">
        <f t="shared" si="572"/>
        <v>1</v>
      </c>
      <c r="Q7302" t="b">
        <f t="shared" si="573"/>
        <v>1</v>
      </c>
      <c r="R7302" t="b">
        <f t="shared" si="574"/>
        <v>1</v>
      </c>
      <c r="U7302" s="105" t="s">
        <v>635</v>
      </c>
      <c r="V7302" s="105" t="s">
        <v>636</v>
      </c>
      <c r="W7302" s="106">
        <v>5500000</v>
      </c>
      <c r="X7302" s="106">
        <v>0</v>
      </c>
    </row>
    <row r="7303" spans="2:26" x14ac:dyDescent="0.25">
      <c r="B7303" s="105" t="s">
        <v>637</v>
      </c>
      <c r="C7303" s="105" t="s">
        <v>638</v>
      </c>
      <c r="D7303" s="106">
        <v>5500000</v>
      </c>
      <c r="E7303" s="106">
        <v>0</v>
      </c>
      <c r="M7303" t="b">
        <f t="shared" si="570"/>
        <v>1</v>
      </c>
      <c r="N7303" t="b">
        <f t="shared" si="571"/>
        <v>1</v>
      </c>
      <c r="O7303" t="b">
        <f t="shared" si="572"/>
        <v>1</v>
      </c>
      <c r="P7303" t="b">
        <f t="shared" si="572"/>
        <v>1</v>
      </c>
      <c r="Q7303" t="b">
        <f t="shared" si="573"/>
        <v>1</v>
      </c>
      <c r="R7303" t="b">
        <f t="shared" si="574"/>
        <v>1</v>
      </c>
      <c r="U7303" s="105" t="s">
        <v>637</v>
      </c>
      <c r="V7303" s="105" t="s">
        <v>638</v>
      </c>
      <c r="W7303" s="106">
        <v>5500000</v>
      </c>
      <c r="X7303" s="106">
        <v>0</v>
      </c>
    </row>
    <row r="7304" spans="2:26" x14ac:dyDescent="0.25">
      <c r="B7304" s="105" t="s">
        <v>639</v>
      </c>
      <c r="C7304" s="105" t="s">
        <v>638</v>
      </c>
      <c r="D7304" s="106">
        <v>5500000</v>
      </c>
      <c r="E7304" s="106">
        <v>0</v>
      </c>
      <c r="M7304" t="b">
        <f t="shared" si="570"/>
        <v>1</v>
      </c>
      <c r="N7304" t="b">
        <f t="shared" si="571"/>
        <v>1</v>
      </c>
      <c r="O7304" t="b">
        <f t="shared" si="572"/>
        <v>1</v>
      </c>
      <c r="P7304" t="b">
        <f t="shared" si="572"/>
        <v>1</v>
      </c>
      <c r="Q7304" t="b">
        <f t="shared" si="573"/>
        <v>1</v>
      </c>
      <c r="R7304" t="b">
        <f t="shared" si="574"/>
        <v>1</v>
      </c>
      <c r="U7304" s="105" t="s">
        <v>639</v>
      </c>
      <c r="V7304" s="105" t="s">
        <v>638</v>
      </c>
      <c r="W7304" s="106">
        <v>5500000</v>
      </c>
      <c r="X7304" s="106">
        <v>0</v>
      </c>
    </row>
    <row r="7305" spans="2:26" x14ac:dyDescent="0.25">
      <c r="B7305" t="s">
        <v>359</v>
      </c>
      <c r="C7305" s="106">
        <v>5500000</v>
      </c>
      <c r="D7305" s="106">
        <v>0</v>
      </c>
      <c r="M7305" t="b">
        <f t="shared" si="570"/>
        <v>1</v>
      </c>
      <c r="N7305" t="b">
        <f t="shared" si="571"/>
        <v>1</v>
      </c>
      <c r="O7305" t="b">
        <f t="shared" si="572"/>
        <v>1</v>
      </c>
      <c r="P7305" t="b">
        <f t="shared" si="572"/>
        <v>1</v>
      </c>
      <c r="Q7305" t="b">
        <f t="shared" si="573"/>
        <v>1</v>
      </c>
      <c r="R7305" t="b">
        <f t="shared" si="574"/>
        <v>1</v>
      </c>
      <c r="U7305" t="s">
        <v>359</v>
      </c>
      <c r="V7305" s="106">
        <v>5500000</v>
      </c>
      <c r="W7305" s="106">
        <v>0</v>
      </c>
    </row>
    <row r="7306" spans="2:26" x14ac:dyDescent="0.25">
      <c r="B7306" t="s">
        <v>330</v>
      </c>
      <c r="C7306" t="s">
        <v>331</v>
      </c>
      <c r="D7306" s="105" t="s">
        <v>976</v>
      </c>
      <c r="E7306" t="s">
        <v>333</v>
      </c>
      <c r="F7306" t="s">
        <v>331</v>
      </c>
      <c r="G7306" s="105" t="s">
        <v>977</v>
      </c>
      <c r="M7306" t="b">
        <f t="shared" si="570"/>
        <v>1</v>
      </c>
      <c r="N7306" t="b">
        <f t="shared" si="571"/>
        <v>1</v>
      </c>
      <c r="O7306" t="b">
        <f t="shared" si="572"/>
        <v>1</v>
      </c>
      <c r="P7306" t="b">
        <f t="shared" si="572"/>
        <v>1</v>
      </c>
      <c r="Q7306" t="b">
        <f t="shared" si="573"/>
        <v>1</v>
      </c>
      <c r="R7306" t="b">
        <f t="shared" si="574"/>
        <v>1</v>
      </c>
      <c r="U7306" t="s">
        <v>330</v>
      </c>
      <c r="V7306" t="s">
        <v>331</v>
      </c>
      <c r="W7306" s="105" t="s">
        <v>976</v>
      </c>
      <c r="X7306" t="s">
        <v>333</v>
      </c>
      <c r="Y7306" t="s">
        <v>331</v>
      </c>
      <c r="Z7306" s="105" t="s">
        <v>977</v>
      </c>
    </row>
    <row r="7307" spans="2:26" x14ac:dyDescent="0.25">
      <c r="B7307" t="s">
        <v>335</v>
      </c>
      <c r="C7307" t="s">
        <v>3</v>
      </c>
      <c r="D7307" t="s">
        <v>336</v>
      </c>
      <c r="E7307" t="s">
        <v>337</v>
      </c>
      <c r="M7307" t="b">
        <f t="shared" si="570"/>
        <v>1</v>
      </c>
      <c r="N7307" t="b">
        <f t="shared" si="571"/>
        <v>1</v>
      </c>
      <c r="O7307" t="b">
        <f t="shared" si="572"/>
        <v>1</v>
      </c>
      <c r="P7307" t="b">
        <f t="shared" si="572"/>
        <v>1</v>
      </c>
      <c r="Q7307" t="b">
        <f t="shared" si="573"/>
        <v>1</v>
      </c>
      <c r="R7307" t="b">
        <f t="shared" si="574"/>
        <v>1</v>
      </c>
      <c r="U7307" t="s">
        <v>335</v>
      </c>
      <c r="V7307" t="s">
        <v>3</v>
      </c>
      <c r="W7307" t="s">
        <v>336</v>
      </c>
      <c r="X7307" t="s">
        <v>337</v>
      </c>
    </row>
    <row r="7308" spans="2:26" x14ac:dyDescent="0.25">
      <c r="B7308" s="105" t="s">
        <v>418</v>
      </c>
      <c r="C7308" s="105" t="s">
        <v>419</v>
      </c>
      <c r="D7308" s="106">
        <v>22400000</v>
      </c>
      <c r="E7308" s="106">
        <v>0</v>
      </c>
      <c r="M7308" t="b">
        <f t="shared" si="570"/>
        <v>1</v>
      </c>
      <c r="N7308" t="b">
        <f t="shared" si="571"/>
        <v>1</v>
      </c>
      <c r="O7308" t="b">
        <f t="shared" si="572"/>
        <v>1</v>
      </c>
      <c r="P7308" t="b">
        <f t="shared" si="572"/>
        <v>1</v>
      </c>
      <c r="Q7308" t="b">
        <f t="shared" si="573"/>
        <v>1</v>
      </c>
      <c r="R7308" t="b">
        <f t="shared" si="574"/>
        <v>1</v>
      </c>
      <c r="U7308" s="105" t="s">
        <v>418</v>
      </c>
      <c r="V7308" s="105" t="s">
        <v>419</v>
      </c>
      <c r="W7308" s="106">
        <v>22400000</v>
      </c>
      <c r="X7308" s="106">
        <v>0</v>
      </c>
    </row>
    <row r="7309" spans="2:26" x14ac:dyDescent="0.25">
      <c r="B7309" s="105" t="s">
        <v>420</v>
      </c>
      <c r="C7309" s="105" t="s">
        <v>421</v>
      </c>
      <c r="D7309" s="106">
        <v>22400000</v>
      </c>
      <c r="E7309" s="106">
        <v>0</v>
      </c>
      <c r="M7309" t="b">
        <f t="shared" si="570"/>
        <v>1</v>
      </c>
      <c r="N7309" t="b">
        <f t="shared" si="571"/>
        <v>1</v>
      </c>
      <c r="O7309" t="b">
        <f t="shared" si="572"/>
        <v>1</v>
      </c>
      <c r="P7309" t="b">
        <f t="shared" si="572"/>
        <v>1</v>
      </c>
      <c r="Q7309" t="b">
        <f t="shared" si="573"/>
        <v>1</v>
      </c>
      <c r="R7309" t="b">
        <f t="shared" si="574"/>
        <v>1</v>
      </c>
      <c r="U7309" s="105" t="s">
        <v>420</v>
      </c>
      <c r="V7309" s="105" t="s">
        <v>421</v>
      </c>
      <c r="W7309" s="106">
        <v>22400000</v>
      </c>
      <c r="X7309" s="106">
        <v>0</v>
      </c>
    </row>
    <row r="7310" spans="2:26" x14ac:dyDescent="0.25">
      <c r="B7310" s="105" t="s">
        <v>425</v>
      </c>
      <c r="C7310" s="105" t="s">
        <v>426</v>
      </c>
      <c r="D7310" s="106">
        <v>22400000</v>
      </c>
      <c r="E7310" s="106">
        <v>0</v>
      </c>
      <c r="M7310" t="b">
        <f t="shared" si="570"/>
        <v>1</v>
      </c>
      <c r="N7310" t="b">
        <f t="shared" si="571"/>
        <v>1</v>
      </c>
      <c r="O7310" t="b">
        <f t="shared" si="572"/>
        <v>1</v>
      </c>
      <c r="P7310" t="b">
        <f t="shared" si="572"/>
        <v>1</v>
      </c>
      <c r="Q7310" t="b">
        <f t="shared" si="573"/>
        <v>1</v>
      </c>
      <c r="R7310" t="b">
        <f t="shared" si="574"/>
        <v>1</v>
      </c>
      <c r="U7310" s="105" t="s">
        <v>425</v>
      </c>
      <c r="V7310" s="105" t="s">
        <v>426</v>
      </c>
      <c r="W7310" s="106">
        <v>22400000</v>
      </c>
      <c r="X7310" s="106">
        <v>0</v>
      </c>
    </row>
    <row r="7311" spans="2:26" x14ac:dyDescent="0.25">
      <c r="B7311" s="105" t="s">
        <v>429</v>
      </c>
      <c r="C7311" s="105" t="s">
        <v>430</v>
      </c>
      <c r="D7311" s="106">
        <v>6000000</v>
      </c>
      <c r="E7311" s="106">
        <v>0</v>
      </c>
      <c r="M7311" t="b">
        <f t="shared" si="570"/>
        <v>1</v>
      </c>
      <c r="N7311" t="b">
        <f t="shared" si="571"/>
        <v>1</v>
      </c>
      <c r="O7311" t="b">
        <f t="shared" si="572"/>
        <v>1</v>
      </c>
      <c r="P7311" t="b">
        <f t="shared" si="572"/>
        <v>1</v>
      </c>
      <c r="Q7311" t="b">
        <f t="shared" si="573"/>
        <v>1</v>
      </c>
      <c r="R7311" t="b">
        <f t="shared" si="574"/>
        <v>1</v>
      </c>
      <c r="U7311" s="105" t="s">
        <v>429</v>
      </c>
      <c r="V7311" s="105" t="s">
        <v>430</v>
      </c>
      <c r="W7311" s="106">
        <v>6000000</v>
      </c>
      <c r="X7311" s="106">
        <v>0</v>
      </c>
    </row>
    <row r="7312" spans="2:26" x14ac:dyDescent="0.25">
      <c r="B7312" s="105" t="s">
        <v>431</v>
      </c>
      <c r="C7312" s="105" t="s">
        <v>432</v>
      </c>
      <c r="D7312" s="106">
        <v>6000000</v>
      </c>
      <c r="E7312" s="106">
        <v>0</v>
      </c>
      <c r="M7312" t="b">
        <f t="shared" si="570"/>
        <v>1</v>
      </c>
      <c r="N7312" t="b">
        <f t="shared" si="571"/>
        <v>1</v>
      </c>
      <c r="O7312" t="b">
        <f t="shared" si="572"/>
        <v>1</v>
      </c>
      <c r="P7312" t="b">
        <f t="shared" si="572"/>
        <v>1</v>
      </c>
      <c r="Q7312" t="b">
        <f t="shared" si="573"/>
        <v>1</v>
      </c>
      <c r="R7312" t="b">
        <f t="shared" si="574"/>
        <v>1</v>
      </c>
      <c r="U7312" s="105" t="s">
        <v>431</v>
      </c>
      <c r="V7312" s="105" t="s">
        <v>432</v>
      </c>
      <c r="W7312" s="106">
        <v>6000000</v>
      </c>
      <c r="X7312" s="106">
        <v>0</v>
      </c>
    </row>
    <row r="7313" spans="2:24" x14ac:dyDescent="0.25">
      <c r="B7313" s="105" t="s">
        <v>433</v>
      </c>
      <c r="C7313" s="105" t="s">
        <v>432</v>
      </c>
      <c r="D7313" s="106">
        <v>6000000</v>
      </c>
      <c r="E7313" s="106">
        <v>0</v>
      </c>
      <c r="M7313" t="b">
        <f t="shared" si="570"/>
        <v>1</v>
      </c>
      <c r="N7313" t="b">
        <f t="shared" si="571"/>
        <v>1</v>
      </c>
      <c r="O7313" t="b">
        <f t="shared" si="572"/>
        <v>1</v>
      </c>
      <c r="P7313" t="b">
        <f t="shared" si="572"/>
        <v>1</v>
      </c>
      <c r="Q7313" t="b">
        <f t="shared" si="573"/>
        <v>1</v>
      </c>
      <c r="R7313" t="b">
        <f t="shared" si="574"/>
        <v>1</v>
      </c>
      <c r="U7313" s="105" t="s">
        <v>433</v>
      </c>
      <c r="V7313" s="105" t="s">
        <v>432</v>
      </c>
      <c r="W7313" s="106">
        <v>6000000</v>
      </c>
      <c r="X7313" s="106">
        <v>0</v>
      </c>
    </row>
    <row r="7314" spans="2:24" x14ac:dyDescent="0.25">
      <c r="B7314" s="105" t="s">
        <v>620</v>
      </c>
      <c r="C7314" s="105" t="s">
        <v>621</v>
      </c>
      <c r="D7314" s="106">
        <v>4000000</v>
      </c>
      <c r="E7314" s="106">
        <v>0</v>
      </c>
      <c r="M7314" t="b">
        <f t="shared" si="570"/>
        <v>1</v>
      </c>
      <c r="N7314" t="b">
        <f t="shared" si="571"/>
        <v>1</v>
      </c>
      <c r="O7314" t="b">
        <f t="shared" si="572"/>
        <v>1</v>
      </c>
      <c r="P7314" t="b">
        <f t="shared" si="572"/>
        <v>1</v>
      </c>
      <c r="Q7314" t="b">
        <f t="shared" si="573"/>
        <v>1</v>
      </c>
      <c r="R7314" t="b">
        <f t="shared" si="574"/>
        <v>1</v>
      </c>
      <c r="U7314" s="105" t="s">
        <v>620</v>
      </c>
      <c r="V7314" s="105" t="s">
        <v>621</v>
      </c>
      <c r="W7314" s="106">
        <v>4000000</v>
      </c>
      <c r="X7314" s="106">
        <v>0</v>
      </c>
    </row>
    <row r="7315" spans="2:24" x14ac:dyDescent="0.25">
      <c r="B7315" s="105" t="s">
        <v>622</v>
      </c>
      <c r="C7315" s="105" t="s">
        <v>623</v>
      </c>
      <c r="D7315" s="106">
        <v>4000000</v>
      </c>
      <c r="E7315" s="106">
        <v>0</v>
      </c>
      <c r="M7315" t="b">
        <f t="shared" si="570"/>
        <v>1</v>
      </c>
      <c r="N7315" t="b">
        <f t="shared" si="571"/>
        <v>1</v>
      </c>
      <c r="O7315" t="b">
        <f t="shared" si="572"/>
        <v>1</v>
      </c>
      <c r="P7315" t="b">
        <f t="shared" si="572"/>
        <v>1</v>
      </c>
      <c r="Q7315" t="b">
        <f t="shared" si="573"/>
        <v>1</v>
      </c>
      <c r="R7315" t="b">
        <f t="shared" si="574"/>
        <v>1</v>
      </c>
      <c r="U7315" s="105" t="s">
        <v>622</v>
      </c>
      <c r="V7315" s="105" t="s">
        <v>623</v>
      </c>
      <c r="W7315" s="106">
        <v>4000000</v>
      </c>
      <c r="X7315" s="106">
        <v>0</v>
      </c>
    </row>
    <row r="7316" spans="2:24" x14ac:dyDescent="0.25">
      <c r="B7316" s="105" t="s">
        <v>624</v>
      </c>
      <c r="C7316" s="105" t="s">
        <v>623</v>
      </c>
      <c r="D7316" s="106">
        <v>4000000</v>
      </c>
      <c r="E7316" s="106">
        <v>0</v>
      </c>
      <c r="M7316" t="b">
        <f t="shared" si="570"/>
        <v>1</v>
      </c>
      <c r="N7316" t="b">
        <f t="shared" si="571"/>
        <v>1</v>
      </c>
      <c r="O7316" t="b">
        <f t="shared" si="572"/>
        <v>1</v>
      </c>
      <c r="P7316" t="b">
        <f t="shared" si="572"/>
        <v>1</v>
      </c>
      <c r="Q7316" t="b">
        <f t="shared" si="573"/>
        <v>1</v>
      </c>
      <c r="R7316" t="b">
        <f t="shared" si="574"/>
        <v>1</v>
      </c>
      <c r="U7316" s="105" t="s">
        <v>624</v>
      </c>
      <c r="V7316" s="105" t="s">
        <v>623</v>
      </c>
      <c r="W7316" s="106">
        <v>4000000</v>
      </c>
      <c r="X7316" s="106">
        <v>0</v>
      </c>
    </row>
    <row r="7317" spans="2:24" x14ac:dyDescent="0.25">
      <c r="B7317" s="105" t="s">
        <v>439</v>
      </c>
      <c r="C7317" s="105" t="s">
        <v>440</v>
      </c>
      <c r="D7317" s="106">
        <v>16500000</v>
      </c>
      <c r="E7317" s="106">
        <v>0</v>
      </c>
      <c r="M7317" t="b">
        <f t="shared" si="570"/>
        <v>1</v>
      </c>
      <c r="N7317" t="b">
        <f t="shared" si="571"/>
        <v>1</v>
      </c>
      <c r="O7317" t="b">
        <f t="shared" si="572"/>
        <v>1</v>
      </c>
      <c r="P7317" t="b">
        <f t="shared" si="572"/>
        <v>1</v>
      </c>
      <c r="Q7317" t="b">
        <f t="shared" si="573"/>
        <v>1</v>
      </c>
      <c r="R7317" t="b">
        <f t="shared" si="574"/>
        <v>1</v>
      </c>
      <c r="U7317" s="105" t="s">
        <v>439</v>
      </c>
      <c r="V7317" s="105" t="s">
        <v>440</v>
      </c>
      <c r="W7317" s="106">
        <v>16500000</v>
      </c>
      <c r="X7317" s="106">
        <v>0</v>
      </c>
    </row>
    <row r="7318" spans="2:24" x14ac:dyDescent="0.25">
      <c r="B7318" s="105" t="s">
        <v>441</v>
      </c>
      <c r="C7318" s="105" t="s">
        <v>442</v>
      </c>
      <c r="D7318" s="106">
        <v>16500000</v>
      </c>
      <c r="E7318" s="106">
        <v>0</v>
      </c>
      <c r="M7318" t="b">
        <f t="shared" si="570"/>
        <v>1</v>
      </c>
      <c r="N7318" t="b">
        <f t="shared" si="571"/>
        <v>1</v>
      </c>
      <c r="O7318" t="b">
        <f t="shared" si="572"/>
        <v>1</v>
      </c>
      <c r="P7318" t="b">
        <f t="shared" si="572"/>
        <v>1</v>
      </c>
      <c r="Q7318" t="b">
        <f t="shared" si="573"/>
        <v>1</v>
      </c>
      <c r="R7318" t="b">
        <f t="shared" si="574"/>
        <v>1</v>
      </c>
      <c r="U7318" s="105" t="s">
        <v>441</v>
      </c>
      <c r="V7318" s="105" t="s">
        <v>442</v>
      </c>
      <c r="W7318" s="106">
        <v>16500000</v>
      </c>
      <c r="X7318" s="106">
        <v>0</v>
      </c>
    </row>
    <row r="7319" spans="2:24" x14ac:dyDescent="0.25">
      <c r="B7319" s="105" t="s">
        <v>443</v>
      </c>
      <c r="C7319" s="105" t="s">
        <v>442</v>
      </c>
      <c r="D7319" s="106">
        <v>16500000</v>
      </c>
      <c r="E7319" s="106">
        <v>0</v>
      </c>
      <c r="M7319" t="b">
        <f t="shared" si="570"/>
        <v>1</v>
      </c>
      <c r="N7319" t="b">
        <f t="shared" si="571"/>
        <v>1</v>
      </c>
      <c r="O7319" t="b">
        <f t="shared" si="572"/>
        <v>1</v>
      </c>
      <c r="P7319" t="b">
        <f t="shared" si="572"/>
        <v>1</v>
      </c>
      <c r="Q7319" t="b">
        <f t="shared" si="573"/>
        <v>1</v>
      </c>
      <c r="R7319" t="b">
        <f t="shared" si="574"/>
        <v>1</v>
      </c>
      <c r="U7319" s="105" t="s">
        <v>443</v>
      </c>
      <c r="V7319" s="105" t="s">
        <v>442</v>
      </c>
      <c r="W7319" s="106">
        <v>16500000</v>
      </c>
      <c r="X7319" s="106">
        <v>0</v>
      </c>
    </row>
    <row r="7320" spans="2:24" x14ac:dyDescent="0.25">
      <c r="B7320" s="105" t="s">
        <v>625</v>
      </c>
      <c r="C7320" s="105" t="s">
        <v>626</v>
      </c>
      <c r="D7320" s="106">
        <v>48000000</v>
      </c>
      <c r="E7320" s="106">
        <v>0</v>
      </c>
      <c r="M7320" t="b">
        <f t="shared" si="570"/>
        <v>1</v>
      </c>
      <c r="N7320" t="b">
        <f t="shared" si="571"/>
        <v>1</v>
      </c>
      <c r="O7320" t="b">
        <f t="shared" si="572"/>
        <v>1</v>
      </c>
      <c r="P7320" t="b">
        <f t="shared" si="572"/>
        <v>1</v>
      </c>
      <c r="Q7320" t="b">
        <f t="shared" si="573"/>
        <v>1</v>
      </c>
      <c r="R7320" t="b">
        <f t="shared" si="574"/>
        <v>1</v>
      </c>
      <c r="U7320" s="105" t="s">
        <v>625</v>
      </c>
      <c r="V7320" s="105" t="s">
        <v>626</v>
      </c>
      <c r="W7320" s="106">
        <v>48000000</v>
      </c>
      <c r="X7320" s="106">
        <v>0</v>
      </c>
    </row>
    <row r="7321" spans="2:24" x14ac:dyDescent="0.25">
      <c r="B7321" s="105" t="s">
        <v>627</v>
      </c>
      <c r="C7321" s="105" t="s">
        <v>628</v>
      </c>
      <c r="D7321" s="106">
        <v>48000000</v>
      </c>
      <c r="E7321" s="106">
        <v>0</v>
      </c>
      <c r="M7321" t="b">
        <f t="shared" si="570"/>
        <v>1</v>
      </c>
      <c r="N7321" t="b">
        <f t="shared" si="571"/>
        <v>1</v>
      </c>
      <c r="O7321" t="b">
        <f t="shared" si="572"/>
        <v>1</v>
      </c>
      <c r="P7321" t="b">
        <f t="shared" si="572"/>
        <v>1</v>
      </c>
      <c r="Q7321" t="b">
        <f t="shared" si="573"/>
        <v>1</v>
      </c>
      <c r="R7321" t="b">
        <f t="shared" si="574"/>
        <v>1</v>
      </c>
      <c r="U7321" s="105" t="s">
        <v>627</v>
      </c>
      <c r="V7321" s="105" t="s">
        <v>628</v>
      </c>
      <c r="W7321" s="106">
        <v>48000000</v>
      </c>
      <c r="X7321" s="106">
        <v>0</v>
      </c>
    </row>
    <row r="7322" spans="2:24" x14ac:dyDescent="0.25">
      <c r="B7322" s="105" t="s">
        <v>629</v>
      </c>
      <c r="C7322" s="105" t="s">
        <v>628</v>
      </c>
      <c r="D7322" s="106">
        <v>48000000</v>
      </c>
      <c r="E7322" s="106">
        <v>0</v>
      </c>
      <c r="M7322" t="b">
        <f t="shared" si="570"/>
        <v>1</v>
      </c>
      <c r="N7322" t="b">
        <f t="shared" si="571"/>
        <v>1</v>
      </c>
      <c r="O7322" t="b">
        <f t="shared" si="572"/>
        <v>1</v>
      </c>
      <c r="P7322" t="b">
        <f t="shared" si="572"/>
        <v>1</v>
      </c>
      <c r="Q7322" t="b">
        <f t="shared" si="573"/>
        <v>1</v>
      </c>
      <c r="R7322" t="b">
        <f t="shared" si="574"/>
        <v>1</v>
      </c>
      <c r="U7322" s="105" t="s">
        <v>629</v>
      </c>
      <c r="V7322" s="105" t="s">
        <v>628</v>
      </c>
      <c r="W7322" s="106">
        <v>48000000</v>
      </c>
      <c r="X7322" s="106">
        <v>0</v>
      </c>
    </row>
    <row r="7323" spans="2:24" x14ac:dyDescent="0.25">
      <c r="B7323" s="105" t="s">
        <v>630</v>
      </c>
      <c r="C7323" s="105" t="s">
        <v>631</v>
      </c>
      <c r="D7323" s="106">
        <v>10000000</v>
      </c>
      <c r="E7323" s="106">
        <v>0</v>
      </c>
      <c r="M7323" t="b">
        <f t="shared" ref="M7323:M7386" si="575">+B7323=U7323</f>
        <v>1</v>
      </c>
      <c r="N7323" t="b">
        <f t="shared" ref="N7323:N7386" si="576">+C7323=V7323</f>
        <v>1</v>
      </c>
      <c r="O7323" t="b">
        <f t="shared" ref="O7323:P7386" si="577">+D7323=W7323</f>
        <v>1</v>
      </c>
      <c r="P7323" t="b">
        <f t="shared" si="577"/>
        <v>1</v>
      </c>
      <c r="Q7323" t="b">
        <f t="shared" ref="Q7323:Q7386" si="578">+F7323=Y7323</f>
        <v>1</v>
      </c>
      <c r="R7323" t="b">
        <f t="shared" ref="R7323:R7386" si="579">+G7323=Z7323</f>
        <v>1</v>
      </c>
      <c r="U7323" s="105" t="s">
        <v>630</v>
      </c>
      <c r="V7323" s="105" t="s">
        <v>631</v>
      </c>
      <c r="W7323" s="106">
        <v>10000000</v>
      </c>
      <c r="X7323" s="106">
        <v>0</v>
      </c>
    </row>
    <row r="7324" spans="2:24" x14ac:dyDescent="0.25">
      <c r="B7324" s="105" t="s">
        <v>632</v>
      </c>
      <c r="C7324" s="105" t="s">
        <v>633</v>
      </c>
      <c r="D7324" s="106">
        <v>10000000</v>
      </c>
      <c r="E7324" s="106">
        <v>0</v>
      </c>
      <c r="M7324" t="b">
        <f t="shared" si="575"/>
        <v>1</v>
      </c>
      <c r="N7324" t="b">
        <f t="shared" si="576"/>
        <v>1</v>
      </c>
      <c r="O7324" t="b">
        <f t="shared" si="577"/>
        <v>1</v>
      </c>
      <c r="P7324" t="b">
        <f t="shared" si="577"/>
        <v>1</v>
      </c>
      <c r="Q7324" t="b">
        <f t="shared" si="578"/>
        <v>1</v>
      </c>
      <c r="R7324" t="b">
        <f t="shared" si="579"/>
        <v>1</v>
      </c>
      <c r="U7324" s="105" t="s">
        <v>632</v>
      </c>
      <c r="V7324" s="105" t="s">
        <v>633</v>
      </c>
      <c r="W7324" s="106">
        <v>10000000</v>
      </c>
      <c r="X7324" s="106">
        <v>0</v>
      </c>
    </row>
    <row r="7325" spans="2:24" x14ac:dyDescent="0.25">
      <c r="B7325" s="105" t="s">
        <v>634</v>
      </c>
      <c r="C7325" s="105" t="s">
        <v>633</v>
      </c>
      <c r="D7325" s="106">
        <v>10000000</v>
      </c>
      <c r="E7325" s="106">
        <v>0</v>
      </c>
      <c r="M7325" t="b">
        <f t="shared" si="575"/>
        <v>1</v>
      </c>
      <c r="N7325" t="b">
        <f t="shared" si="576"/>
        <v>1</v>
      </c>
      <c r="O7325" t="b">
        <f t="shared" si="577"/>
        <v>1</v>
      </c>
      <c r="P7325" t="b">
        <f t="shared" si="577"/>
        <v>1</v>
      </c>
      <c r="Q7325" t="b">
        <f t="shared" si="578"/>
        <v>1</v>
      </c>
      <c r="R7325" t="b">
        <f t="shared" si="579"/>
        <v>1</v>
      </c>
      <c r="U7325" s="105" t="s">
        <v>634</v>
      </c>
      <c r="V7325" s="105" t="s">
        <v>633</v>
      </c>
      <c r="W7325" s="106">
        <v>10000000</v>
      </c>
      <c r="X7325" s="106">
        <v>0</v>
      </c>
    </row>
    <row r="7326" spans="2:24" x14ac:dyDescent="0.25">
      <c r="B7326" s="105" t="s">
        <v>635</v>
      </c>
      <c r="C7326" s="105" t="s">
        <v>636</v>
      </c>
      <c r="D7326" s="106">
        <v>59550000</v>
      </c>
      <c r="E7326" s="106">
        <v>0</v>
      </c>
      <c r="M7326" t="b">
        <f t="shared" si="575"/>
        <v>1</v>
      </c>
      <c r="N7326" t="b">
        <f t="shared" si="576"/>
        <v>1</v>
      </c>
      <c r="O7326" t="b">
        <f t="shared" si="577"/>
        <v>1</v>
      </c>
      <c r="P7326" t="b">
        <f t="shared" si="577"/>
        <v>1</v>
      </c>
      <c r="Q7326" t="b">
        <f t="shared" si="578"/>
        <v>1</v>
      </c>
      <c r="R7326" t="b">
        <f t="shared" si="579"/>
        <v>1</v>
      </c>
      <c r="U7326" s="105" t="s">
        <v>635</v>
      </c>
      <c r="V7326" s="105" t="s">
        <v>636</v>
      </c>
      <c r="W7326" s="106">
        <v>59550000</v>
      </c>
      <c r="X7326" s="106">
        <v>0</v>
      </c>
    </row>
    <row r="7327" spans="2:24" x14ac:dyDescent="0.25">
      <c r="B7327" s="105" t="s">
        <v>637</v>
      </c>
      <c r="C7327" s="105" t="s">
        <v>638</v>
      </c>
      <c r="D7327" s="106">
        <v>59550000</v>
      </c>
      <c r="E7327" s="106">
        <v>0</v>
      </c>
      <c r="M7327" t="b">
        <f t="shared" si="575"/>
        <v>1</v>
      </c>
      <c r="N7327" t="b">
        <f t="shared" si="576"/>
        <v>1</v>
      </c>
      <c r="O7327" t="b">
        <f t="shared" si="577"/>
        <v>1</v>
      </c>
      <c r="P7327" t="b">
        <f t="shared" si="577"/>
        <v>1</v>
      </c>
      <c r="Q7327" t="b">
        <f t="shared" si="578"/>
        <v>1</v>
      </c>
      <c r="R7327" t="b">
        <f t="shared" si="579"/>
        <v>1</v>
      </c>
      <c r="U7327" s="105" t="s">
        <v>637</v>
      </c>
      <c r="V7327" s="105" t="s">
        <v>638</v>
      </c>
      <c r="W7327" s="106">
        <v>59550000</v>
      </c>
      <c r="X7327" s="106">
        <v>0</v>
      </c>
    </row>
    <row r="7328" spans="2:24" x14ac:dyDescent="0.25">
      <c r="B7328" s="105" t="s">
        <v>639</v>
      </c>
      <c r="C7328" s="105" t="s">
        <v>638</v>
      </c>
      <c r="D7328" s="106">
        <v>59550000</v>
      </c>
      <c r="E7328" s="106">
        <v>0</v>
      </c>
      <c r="M7328" t="b">
        <f t="shared" si="575"/>
        <v>1</v>
      </c>
      <c r="N7328" t="b">
        <f t="shared" si="576"/>
        <v>1</v>
      </c>
      <c r="O7328" t="b">
        <f t="shared" si="577"/>
        <v>1</v>
      </c>
      <c r="P7328" t="b">
        <f t="shared" si="577"/>
        <v>1</v>
      </c>
      <c r="Q7328" t="b">
        <f t="shared" si="578"/>
        <v>1</v>
      </c>
      <c r="R7328" t="b">
        <f t="shared" si="579"/>
        <v>1</v>
      </c>
      <c r="U7328" s="105" t="s">
        <v>639</v>
      </c>
      <c r="V7328" s="105" t="s">
        <v>638</v>
      </c>
      <c r="W7328" s="106">
        <v>59550000</v>
      </c>
      <c r="X7328" s="106">
        <v>0</v>
      </c>
    </row>
    <row r="7329" spans="2:24" x14ac:dyDescent="0.25">
      <c r="B7329" s="105" t="s">
        <v>640</v>
      </c>
      <c r="C7329" s="105" t="s">
        <v>641</v>
      </c>
      <c r="D7329" s="106">
        <v>3000000</v>
      </c>
      <c r="E7329" s="106">
        <v>0</v>
      </c>
      <c r="M7329" t="b">
        <f t="shared" si="575"/>
        <v>1</v>
      </c>
      <c r="N7329" t="b">
        <f t="shared" si="576"/>
        <v>1</v>
      </c>
      <c r="O7329" t="b">
        <f t="shared" si="577"/>
        <v>1</v>
      </c>
      <c r="P7329" t="b">
        <f t="shared" si="577"/>
        <v>1</v>
      </c>
      <c r="Q7329" t="b">
        <f t="shared" si="578"/>
        <v>1</v>
      </c>
      <c r="R7329" t="b">
        <f t="shared" si="579"/>
        <v>1</v>
      </c>
      <c r="U7329" s="105" t="s">
        <v>640</v>
      </c>
      <c r="V7329" s="105" t="s">
        <v>641</v>
      </c>
      <c r="W7329" s="106">
        <v>3000000</v>
      </c>
      <c r="X7329" s="106">
        <v>0</v>
      </c>
    </row>
    <row r="7330" spans="2:24" x14ac:dyDescent="0.25">
      <c r="B7330" s="105" t="s">
        <v>642</v>
      </c>
      <c r="C7330" s="105" t="s">
        <v>643</v>
      </c>
      <c r="D7330" s="106">
        <v>3000000</v>
      </c>
      <c r="E7330" s="106">
        <v>0</v>
      </c>
      <c r="M7330" t="b">
        <f t="shared" si="575"/>
        <v>1</v>
      </c>
      <c r="N7330" t="b">
        <f t="shared" si="576"/>
        <v>1</v>
      </c>
      <c r="O7330" t="b">
        <f t="shared" si="577"/>
        <v>1</v>
      </c>
      <c r="P7330" t="b">
        <f t="shared" si="577"/>
        <v>1</v>
      </c>
      <c r="Q7330" t="b">
        <f t="shared" si="578"/>
        <v>1</v>
      </c>
      <c r="R7330" t="b">
        <f t="shared" si="579"/>
        <v>1</v>
      </c>
      <c r="U7330" s="105" t="s">
        <v>642</v>
      </c>
      <c r="V7330" s="105" t="s">
        <v>643</v>
      </c>
      <c r="W7330" s="106">
        <v>3000000</v>
      </c>
      <c r="X7330" s="106">
        <v>0</v>
      </c>
    </row>
    <row r="7331" spans="2:24" x14ac:dyDescent="0.25">
      <c r="B7331" s="105" t="s">
        <v>644</v>
      </c>
      <c r="C7331" s="105" t="s">
        <v>643</v>
      </c>
      <c r="D7331" s="106">
        <v>3000000</v>
      </c>
      <c r="E7331" s="106">
        <v>0</v>
      </c>
      <c r="M7331" t="b">
        <f t="shared" si="575"/>
        <v>1</v>
      </c>
      <c r="N7331" t="b">
        <f t="shared" si="576"/>
        <v>1</v>
      </c>
      <c r="O7331" t="b">
        <f t="shared" si="577"/>
        <v>1</v>
      </c>
      <c r="P7331" t="b">
        <f t="shared" si="577"/>
        <v>1</v>
      </c>
      <c r="Q7331" t="b">
        <f t="shared" si="578"/>
        <v>1</v>
      </c>
      <c r="R7331" t="b">
        <f t="shared" si="579"/>
        <v>1</v>
      </c>
      <c r="U7331" s="105" t="s">
        <v>644</v>
      </c>
      <c r="V7331" s="105" t="s">
        <v>643</v>
      </c>
      <c r="W7331" s="106">
        <v>3000000</v>
      </c>
      <c r="X7331" s="106">
        <v>0</v>
      </c>
    </row>
    <row r="7332" spans="2:24" x14ac:dyDescent="0.25">
      <c r="B7332" s="105" t="s">
        <v>450</v>
      </c>
      <c r="C7332" s="105" t="s">
        <v>451</v>
      </c>
      <c r="D7332" s="106">
        <v>1750000</v>
      </c>
      <c r="E7332" s="106">
        <v>0</v>
      </c>
      <c r="M7332" t="b">
        <f t="shared" si="575"/>
        <v>1</v>
      </c>
      <c r="N7332" t="b">
        <f t="shared" si="576"/>
        <v>1</v>
      </c>
      <c r="O7332" t="b">
        <f t="shared" si="577"/>
        <v>1</v>
      </c>
      <c r="P7332" t="b">
        <f t="shared" si="577"/>
        <v>1</v>
      </c>
      <c r="Q7332" t="b">
        <f t="shared" si="578"/>
        <v>1</v>
      </c>
      <c r="R7332" t="b">
        <f t="shared" si="579"/>
        <v>1</v>
      </c>
      <c r="U7332" s="105" t="s">
        <v>450</v>
      </c>
      <c r="V7332" s="105" t="s">
        <v>451</v>
      </c>
      <c r="W7332" s="106">
        <v>1750000</v>
      </c>
      <c r="X7332" s="106">
        <v>0</v>
      </c>
    </row>
    <row r="7333" spans="2:24" x14ac:dyDescent="0.25">
      <c r="B7333" s="105" t="s">
        <v>452</v>
      </c>
      <c r="C7333" s="105" t="s">
        <v>453</v>
      </c>
      <c r="D7333" s="106">
        <v>1750000</v>
      </c>
      <c r="E7333" s="106">
        <v>0</v>
      </c>
      <c r="M7333" t="b">
        <f t="shared" si="575"/>
        <v>1</v>
      </c>
      <c r="N7333" t="b">
        <f t="shared" si="576"/>
        <v>1</v>
      </c>
      <c r="O7333" t="b">
        <f t="shared" si="577"/>
        <v>1</v>
      </c>
      <c r="P7333" t="b">
        <f t="shared" si="577"/>
        <v>1</v>
      </c>
      <c r="Q7333" t="b">
        <f t="shared" si="578"/>
        <v>1</v>
      </c>
      <c r="R7333" t="b">
        <f t="shared" si="579"/>
        <v>1</v>
      </c>
      <c r="U7333" s="105" t="s">
        <v>452</v>
      </c>
      <c r="V7333" s="105" t="s">
        <v>453</v>
      </c>
      <c r="W7333" s="106">
        <v>1750000</v>
      </c>
      <c r="X7333" s="106">
        <v>0</v>
      </c>
    </row>
    <row r="7334" spans="2:24" x14ac:dyDescent="0.25">
      <c r="B7334" s="105" t="s">
        <v>454</v>
      </c>
      <c r="C7334" s="105" t="s">
        <v>453</v>
      </c>
      <c r="D7334" s="106">
        <v>1750000</v>
      </c>
      <c r="E7334" s="106">
        <v>0</v>
      </c>
      <c r="M7334" t="b">
        <f t="shared" si="575"/>
        <v>1</v>
      </c>
      <c r="N7334" t="b">
        <f t="shared" si="576"/>
        <v>1</v>
      </c>
      <c r="O7334" t="b">
        <f t="shared" si="577"/>
        <v>1</v>
      </c>
      <c r="P7334" t="b">
        <f t="shared" si="577"/>
        <v>1</v>
      </c>
      <c r="Q7334" t="b">
        <f t="shared" si="578"/>
        <v>1</v>
      </c>
      <c r="R7334" t="b">
        <f t="shared" si="579"/>
        <v>1</v>
      </c>
      <c r="U7334" s="105" t="s">
        <v>454</v>
      </c>
      <c r="V7334" s="105" t="s">
        <v>453</v>
      </c>
      <c r="W7334" s="106">
        <v>1750000</v>
      </c>
      <c r="X7334" s="106">
        <v>0</v>
      </c>
    </row>
    <row r="7335" spans="2:24" x14ac:dyDescent="0.25">
      <c r="B7335" s="105" t="s">
        <v>645</v>
      </c>
      <c r="C7335" s="105" t="s">
        <v>646</v>
      </c>
      <c r="D7335" s="106">
        <v>59925000</v>
      </c>
      <c r="E7335" s="106">
        <v>0</v>
      </c>
      <c r="M7335" t="b">
        <f t="shared" si="575"/>
        <v>1</v>
      </c>
      <c r="N7335" t="b">
        <f t="shared" si="576"/>
        <v>1</v>
      </c>
      <c r="O7335" t="b">
        <f t="shared" si="577"/>
        <v>1</v>
      </c>
      <c r="P7335" t="b">
        <f t="shared" si="577"/>
        <v>1</v>
      </c>
      <c r="Q7335" t="b">
        <f t="shared" si="578"/>
        <v>1</v>
      </c>
      <c r="R7335" t="b">
        <f t="shared" si="579"/>
        <v>1</v>
      </c>
      <c r="U7335" s="105" t="s">
        <v>645</v>
      </c>
      <c r="V7335" s="105" t="s">
        <v>646</v>
      </c>
      <c r="W7335" s="106">
        <v>59925000</v>
      </c>
      <c r="X7335" s="106">
        <v>0</v>
      </c>
    </row>
    <row r="7336" spans="2:24" x14ac:dyDescent="0.25">
      <c r="B7336" s="105" t="s">
        <v>647</v>
      </c>
      <c r="C7336" s="105" t="s">
        <v>648</v>
      </c>
      <c r="D7336" s="106">
        <v>59925000</v>
      </c>
      <c r="E7336" s="106">
        <v>0</v>
      </c>
      <c r="M7336" t="b">
        <f t="shared" si="575"/>
        <v>1</v>
      </c>
      <c r="N7336" t="b">
        <f t="shared" si="576"/>
        <v>1</v>
      </c>
      <c r="O7336" t="b">
        <f t="shared" si="577"/>
        <v>1</v>
      </c>
      <c r="P7336" t="b">
        <f t="shared" si="577"/>
        <v>1</v>
      </c>
      <c r="Q7336" t="b">
        <f t="shared" si="578"/>
        <v>1</v>
      </c>
      <c r="R7336" t="b">
        <f t="shared" si="579"/>
        <v>1</v>
      </c>
      <c r="U7336" s="105" t="s">
        <v>647</v>
      </c>
      <c r="V7336" s="105" t="s">
        <v>648</v>
      </c>
      <c r="W7336" s="106">
        <v>59925000</v>
      </c>
      <c r="X7336" s="106">
        <v>0</v>
      </c>
    </row>
    <row r="7337" spans="2:24" x14ac:dyDescent="0.25">
      <c r="B7337" s="105" t="s">
        <v>649</v>
      </c>
      <c r="C7337" s="105" t="s">
        <v>648</v>
      </c>
      <c r="D7337" s="106">
        <v>59925000</v>
      </c>
      <c r="E7337" s="106">
        <v>0</v>
      </c>
      <c r="M7337" t="b">
        <f t="shared" si="575"/>
        <v>1</v>
      </c>
      <c r="N7337" t="b">
        <f t="shared" si="576"/>
        <v>1</v>
      </c>
      <c r="O7337" t="b">
        <f t="shared" si="577"/>
        <v>1</v>
      </c>
      <c r="P7337" t="b">
        <f t="shared" si="577"/>
        <v>1</v>
      </c>
      <c r="Q7337" t="b">
        <f t="shared" si="578"/>
        <v>1</v>
      </c>
      <c r="R7337" t="b">
        <f t="shared" si="579"/>
        <v>1</v>
      </c>
      <c r="U7337" s="105" t="s">
        <v>649</v>
      </c>
      <c r="V7337" s="105" t="s">
        <v>648</v>
      </c>
      <c r="W7337" s="106">
        <v>59925000</v>
      </c>
      <c r="X7337" s="106">
        <v>0</v>
      </c>
    </row>
    <row r="7338" spans="2:24" x14ac:dyDescent="0.25">
      <c r="B7338" s="105" t="s">
        <v>650</v>
      </c>
      <c r="C7338" s="105" t="s">
        <v>651</v>
      </c>
      <c r="D7338" s="106">
        <v>49500000</v>
      </c>
      <c r="E7338" s="106">
        <v>0</v>
      </c>
      <c r="M7338" t="b">
        <f t="shared" si="575"/>
        <v>1</v>
      </c>
      <c r="N7338" t="b">
        <f t="shared" si="576"/>
        <v>1</v>
      </c>
      <c r="O7338" t="b">
        <f t="shared" si="577"/>
        <v>1</v>
      </c>
      <c r="P7338" t="b">
        <f t="shared" si="577"/>
        <v>1</v>
      </c>
      <c r="Q7338" t="b">
        <f t="shared" si="578"/>
        <v>1</v>
      </c>
      <c r="R7338" t="b">
        <f t="shared" si="579"/>
        <v>1</v>
      </c>
      <c r="U7338" s="105" t="s">
        <v>650</v>
      </c>
      <c r="V7338" s="105" t="s">
        <v>651</v>
      </c>
      <c r="W7338" s="106">
        <v>49500000</v>
      </c>
      <c r="X7338" s="106">
        <v>0</v>
      </c>
    </row>
    <row r="7339" spans="2:24" x14ac:dyDescent="0.25">
      <c r="B7339" s="105" t="s">
        <v>652</v>
      </c>
      <c r="C7339" s="105" t="s">
        <v>653</v>
      </c>
      <c r="D7339" s="106">
        <v>49500000</v>
      </c>
      <c r="E7339" s="106">
        <v>0</v>
      </c>
      <c r="M7339" t="b">
        <f t="shared" si="575"/>
        <v>1</v>
      </c>
      <c r="N7339" t="b">
        <f t="shared" si="576"/>
        <v>1</v>
      </c>
      <c r="O7339" t="b">
        <f t="shared" si="577"/>
        <v>1</v>
      </c>
      <c r="P7339" t="b">
        <f t="shared" si="577"/>
        <v>1</v>
      </c>
      <c r="Q7339" t="b">
        <f t="shared" si="578"/>
        <v>1</v>
      </c>
      <c r="R7339" t="b">
        <f t="shared" si="579"/>
        <v>1</v>
      </c>
      <c r="U7339" s="105" t="s">
        <v>652</v>
      </c>
      <c r="V7339" s="105" t="s">
        <v>653</v>
      </c>
      <c r="W7339" s="106">
        <v>49500000</v>
      </c>
      <c r="X7339" s="106">
        <v>0</v>
      </c>
    </row>
    <row r="7340" spans="2:24" x14ac:dyDescent="0.25">
      <c r="B7340" s="105" t="s">
        <v>654</v>
      </c>
      <c r="C7340" s="105" t="s">
        <v>653</v>
      </c>
      <c r="D7340" s="106">
        <v>49500000</v>
      </c>
      <c r="E7340" s="106">
        <v>0</v>
      </c>
      <c r="M7340" t="b">
        <f t="shared" si="575"/>
        <v>1</v>
      </c>
      <c r="N7340" t="b">
        <f t="shared" si="576"/>
        <v>1</v>
      </c>
      <c r="O7340" t="b">
        <f t="shared" si="577"/>
        <v>1</v>
      </c>
      <c r="P7340" t="b">
        <f t="shared" si="577"/>
        <v>1</v>
      </c>
      <c r="Q7340" t="b">
        <f t="shared" si="578"/>
        <v>1</v>
      </c>
      <c r="R7340" t="b">
        <f t="shared" si="579"/>
        <v>1</v>
      </c>
      <c r="U7340" s="105" t="s">
        <v>654</v>
      </c>
      <c r="V7340" s="105" t="s">
        <v>653</v>
      </c>
      <c r="W7340" s="106">
        <v>49500000</v>
      </c>
      <c r="X7340" s="106">
        <v>0</v>
      </c>
    </row>
    <row r="7341" spans="2:24" x14ac:dyDescent="0.25">
      <c r="B7341" s="105" t="s">
        <v>463</v>
      </c>
      <c r="C7341" s="105" t="s">
        <v>464</v>
      </c>
      <c r="D7341" s="106">
        <v>476750000</v>
      </c>
      <c r="E7341" s="106">
        <v>0</v>
      </c>
      <c r="M7341" t="b">
        <f t="shared" si="575"/>
        <v>1</v>
      </c>
      <c r="N7341" t="b">
        <f t="shared" si="576"/>
        <v>1</v>
      </c>
      <c r="O7341" t="b">
        <f t="shared" si="577"/>
        <v>1</v>
      </c>
      <c r="P7341" t="b">
        <f t="shared" si="577"/>
        <v>1</v>
      </c>
      <c r="Q7341" t="b">
        <f t="shared" si="578"/>
        <v>1</v>
      </c>
      <c r="R7341" t="b">
        <f t="shared" si="579"/>
        <v>1</v>
      </c>
      <c r="U7341" s="105" t="s">
        <v>463</v>
      </c>
      <c r="V7341" s="105" t="s">
        <v>464</v>
      </c>
      <c r="W7341" s="106">
        <v>476750000</v>
      </c>
      <c r="X7341" s="106">
        <v>0</v>
      </c>
    </row>
    <row r="7342" spans="2:24" x14ac:dyDescent="0.25">
      <c r="B7342" s="105" t="s">
        <v>465</v>
      </c>
      <c r="C7342" s="105" t="s">
        <v>466</v>
      </c>
      <c r="D7342" s="106">
        <v>419850000</v>
      </c>
      <c r="E7342" s="106">
        <v>0</v>
      </c>
      <c r="M7342" t="b">
        <f t="shared" si="575"/>
        <v>1</v>
      </c>
      <c r="N7342" t="b">
        <f t="shared" si="576"/>
        <v>1</v>
      </c>
      <c r="O7342" t="b">
        <f t="shared" si="577"/>
        <v>1</v>
      </c>
      <c r="P7342" t="b">
        <f t="shared" si="577"/>
        <v>1</v>
      </c>
      <c r="Q7342" t="b">
        <f t="shared" si="578"/>
        <v>1</v>
      </c>
      <c r="R7342" t="b">
        <f t="shared" si="579"/>
        <v>1</v>
      </c>
      <c r="U7342" s="105" t="s">
        <v>465</v>
      </c>
      <c r="V7342" s="105" t="s">
        <v>466</v>
      </c>
      <c r="W7342" s="106">
        <v>419850000</v>
      </c>
      <c r="X7342" s="106">
        <v>0</v>
      </c>
    </row>
    <row r="7343" spans="2:24" x14ac:dyDescent="0.25">
      <c r="B7343" s="105" t="s">
        <v>467</v>
      </c>
      <c r="C7343" s="105" t="s">
        <v>468</v>
      </c>
      <c r="D7343" s="106">
        <v>419850000</v>
      </c>
      <c r="E7343" s="106">
        <v>0</v>
      </c>
      <c r="M7343" t="b">
        <f t="shared" si="575"/>
        <v>1</v>
      </c>
      <c r="N7343" t="b">
        <f t="shared" si="576"/>
        <v>1</v>
      </c>
      <c r="O7343" t="b">
        <f t="shared" si="577"/>
        <v>1</v>
      </c>
      <c r="P7343" t="b">
        <f t="shared" si="577"/>
        <v>1</v>
      </c>
      <c r="Q7343" t="b">
        <f t="shared" si="578"/>
        <v>1</v>
      </c>
      <c r="R7343" t="b">
        <f t="shared" si="579"/>
        <v>1</v>
      </c>
      <c r="U7343" s="105" t="s">
        <v>467</v>
      </c>
      <c r="V7343" s="105" t="s">
        <v>468</v>
      </c>
      <c r="W7343" s="106">
        <v>419850000</v>
      </c>
      <c r="X7343" s="106">
        <v>0</v>
      </c>
    </row>
    <row r="7344" spans="2:24" x14ac:dyDescent="0.25">
      <c r="B7344" s="105" t="s">
        <v>572</v>
      </c>
      <c r="C7344" s="105" t="s">
        <v>573</v>
      </c>
      <c r="D7344" s="106">
        <v>56900000</v>
      </c>
      <c r="E7344" s="106">
        <v>0</v>
      </c>
      <c r="M7344" t="b">
        <f t="shared" si="575"/>
        <v>1</v>
      </c>
      <c r="N7344" t="b">
        <f t="shared" si="576"/>
        <v>1</v>
      </c>
      <c r="O7344" t="b">
        <f t="shared" si="577"/>
        <v>1</v>
      </c>
      <c r="P7344" t="b">
        <f t="shared" si="577"/>
        <v>1</v>
      </c>
      <c r="Q7344" t="b">
        <f t="shared" si="578"/>
        <v>1</v>
      </c>
      <c r="R7344" t="b">
        <f t="shared" si="579"/>
        <v>1</v>
      </c>
      <c r="U7344" s="105" t="s">
        <v>572</v>
      </c>
      <c r="V7344" s="105" t="s">
        <v>573</v>
      </c>
      <c r="W7344" s="106">
        <v>56900000</v>
      </c>
      <c r="X7344" s="106">
        <v>0</v>
      </c>
    </row>
    <row r="7345" spans="2:26" x14ac:dyDescent="0.25">
      <c r="B7345" s="105" t="s">
        <v>574</v>
      </c>
      <c r="C7345" s="105" t="s">
        <v>573</v>
      </c>
      <c r="D7345" s="106">
        <v>56900000</v>
      </c>
      <c r="E7345" s="106">
        <v>0</v>
      </c>
      <c r="M7345" t="b">
        <f t="shared" si="575"/>
        <v>1</v>
      </c>
      <c r="N7345" t="b">
        <f t="shared" si="576"/>
        <v>1</v>
      </c>
      <c r="O7345" t="b">
        <f t="shared" si="577"/>
        <v>1</v>
      </c>
      <c r="P7345" t="b">
        <f t="shared" si="577"/>
        <v>1</v>
      </c>
      <c r="Q7345" t="b">
        <f t="shared" si="578"/>
        <v>1</v>
      </c>
      <c r="R7345" t="b">
        <f t="shared" si="579"/>
        <v>1</v>
      </c>
      <c r="U7345" s="105" t="s">
        <v>574</v>
      </c>
      <c r="V7345" s="105" t="s">
        <v>573</v>
      </c>
      <c r="W7345" s="106">
        <v>56900000</v>
      </c>
      <c r="X7345" s="106">
        <v>0</v>
      </c>
    </row>
    <row r="7346" spans="2:26" x14ac:dyDescent="0.25">
      <c r="B7346" s="105" t="s">
        <v>671</v>
      </c>
      <c r="C7346" s="105" t="s">
        <v>672</v>
      </c>
      <c r="D7346" s="106">
        <v>930000</v>
      </c>
      <c r="E7346" s="106">
        <v>0</v>
      </c>
      <c r="M7346" t="b">
        <f t="shared" si="575"/>
        <v>1</v>
      </c>
      <c r="N7346" t="b">
        <f t="shared" si="576"/>
        <v>1</v>
      </c>
      <c r="O7346" t="b">
        <f t="shared" si="577"/>
        <v>1</v>
      </c>
      <c r="P7346" t="b">
        <f t="shared" si="577"/>
        <v>1</v>
      </c>
      <c r="Q7346" t="b">
        <f t="shared" si="578"/>
        <v>1</v>
      </c>
      <c r="R7346" t="b">
        <f t="shared" si="579"/>
        <v>1</v>
      </c>
      <c r="U7346" s="105" t="s">
        <v>671</v>
      </c>
      <c r="V7346" s="105" t="s">
        <v>672</v>
      </c>
      <c r="W7346" s="106">
        <v>930000</v>
      </c>
      <c r="X7346" s="106">
        <v>0</v>
      </c>
    </row>
    <row r="7347" spans="2:26" x14ac:dyDescent="0.25">
      <c r="B7347" s="105" t="s">
        <v>673</v>
      </c>
      <c r="C7347" s="105" t="s">
        <v>674</v>
      </c>
      <c r="D7347" s="106">
        <v>930000</v>
      </c>
      <c r="E7347" s="106">
        <v>0</v>
      </c>
      <c r="M7347" t="b">
        <f t="shared" si="575"/>
        <v>1</v>
      </c>
      <c r="N7347" t="b">
        <f t="shared" si="576"/>
        <v>1</v>
      </c>
      <c r="O7347" t="b">
        <f t="shared" si="577"/>
        <v>1</v>
      </c>
      <c r="P7347" t="b">
        <f t="shared" si="577"/>
        <v>1</v>
      </c>
      <c r="Q7347" t="b">
        <f t="shared" si="578"/>
        <v>1</v>
      </c>
      <c r="R7347" t="b">
        <f t="shared" si="579"/>
        <v>1</v>
      </c>
      <c r="U7347" s="105" t="s">
        <v>673</v>
      </c>
      <c r="V7347" s="105" t="s">
        <v>674</v>
      </c>
      <c r="W7347" s="106">
        <v>930000</v>
      </c>
      <c r="X7347" s="106">
        <v>0</v>
      </c>
    </row>
    <row r="7348" spans="2:26" x14ac:dyDescent="0.25">
      <c r="B7348" s="105" t="s">
        <v>675</v>
      </c>
      <c r="C7348" s="105" t="s">
        <v>674</v>
      </c>
      <c r="D7348" s="106">
        <v>930000</v>
      </c>
      <c r="E7348" s="106">
        <v>0</v>
      </c>
      <c r="M7348" t="b">
        <f t="shared" si="575"/>
        <v>1</v>
      </c>
      <c r="N7348" t="b">
        <f t="shared" si="576"/>
        <v>1</v>
      </c>
      <c r="O7348" t="b">
        <f t="shared" si="577"/>
        <v>1</v>
      </c>
      <c r="P7348" t="b">
        <f t="shared" si="577"/>
        <v>1</v>
      </c>
      <c r="Q7348" t="b">
        <f t="shared" si="578"/>
        <v>1</v>
      </c>
      <c r="R7348" t="b">
        <f t="shared" si="579"/>
        <v>1</v>
      </c>
      <c r="U7348" s="105" t="s">
        <v>675</v>
      </c>
      <c r="V7348" s="105" t="s">
        <v>674</v>
      </c>
      <c r="W7348" s="106">
        <v>930000</v>
      </c>
      <c r="X7348" s="106">
        <v>0</v>
      </c>
    </row>
    <row r="7349" spans="2:26" x14ac:dyDescent="0.25">
      <c r="B7349" s="105" t="s">
        <v>338</v>
      </c>
      <c r="C7349" s="105" t="s">
        <v>339</v>
      </c>
      <c r="D7349" s="106">
        <v>5000000</v>
      </c>
      <c r="E7349" s="106">
        <v>0</v>
      </c>
      <c r="M7349" t="b">
        <f t="shared" si="575"/>
        <v>1</v>
      </c>
      <c r="N7349" t="b">
        <f t="shared" si="576"/>
        <v>1</v>
      </c>
      <c r="O7349" t="b">
        <f t="shared" si="577"/>
        <v>1</v>
      </c>
      <c r="P7349" t="b">
        <f t="shared" si="577"/>
        <v>1</v>
      </c>
      <c r="Q7349" t="b">
        <f t="shared" si="578"/>
        <v>1</v>
      </c>
      <c r="R7349" t="b">
        <f t="shared" si="579"/>
        <v>1</v>
      </c>
      <c r="U7349" s="105" t="s">
        <v>338</v>
      </c>
      <c r="V7349" s="105" t="s">
        <v>339</v>
      </c>
      <c r="W7349" s="106">
        <v>5000000</v>
      </c>
      <c r="X7349" s="106">
        <v>0</v>
      </c>
    </row>
    <row r="7350" spans="2:26" x14ac:dyDescent="0.25">
      <c r="B7350" s="105" t="s">
        <v>340</v>
      </c>
      <c r="C7350" s="105" t="s">
        <v>341</v>
      </c>
      <c r="D7350" s="106">
        <v>5000000</v>
      </c>
      <c r="E7350" s="106">
        <v>0</v>
      </c>
      <c r="M7350" t="b">
        <f t="shared" si="575"/>
        <v>1</v>
      </c>
      <c r="N7350" t="b">
        <f t="shared" si="576"/>
        <v>1</v>
      </c>
      <c r="O7350" t="b">
        <f t="shared" si="577"/>
        <v>1</v>
      </c>
      <c r="P7350" t="b">
        <f t="shared" si="577"/>
        <v>1</v>
      </c>
      <c r="Q7350" t="b">
        <f t="shared" si="578"/>
        <v>1</v>
      </c>
      <c r="R7350" t="b">
        <f t="shared" si="579"/>
        <v>1</v>
      </c>
      <c r="U7350" s="105" t="s">
        <v>340</v>
      </c>
      <c r="V7350" s="105" t="s">
        <v>341</v>
      </c>
      <c r="W7350" s="106">
        <v>5000000</v>
      </c>
      <c r="X7350" s="106">
        <v>0</v>
      </c>
    </row>
    <row r="7351" spans="2:26" x14ac:dyDescent="0.25">
      <c r="B7351" s="105" t="s">
        <v>342</v>
      </c>
      <c r="C7351" s="105" t="s">
        <v>343</v>
      </c>
      <c r="D7351" s="106">
        <v>5000000</v>
      </c>
      <c r="E7351" s="106">
        <v>0</v>
      </c>
      <c r="M7351" t="b">
        <f t="shared" si="575"/>
        <v>1</v>
      </c>
      <c r="N7351" t="b">
        <f t="shared" si="576"/>
        <v>1</v>
      </c>
      <c r="O7351" t="b">
        <f t="shared" si="577"/>
        <v>1</v>
      </c>
      <c r="P7351" t="b">
        <f t="shared" si="577"/>
        <v>1</v>
      </c>
      <c r="Q7351" t="b">
        <f t="shared" si="578"/>
        <v>1</v>
      </c>
      <c r="R7351" t="b">
        <f t="shared" si="579"/>
        <v>1</v>
      </c>
      <c r="U7351" s="105" t="s">
        <v>342</v>
      </c>
      <c r="V7351" s="105" t="s">
        <v>343</v>
      </c>
      <c r="W7351" s="106">
        <v>5000000</v>
      </c>
      <c r="X7351" s="106">
        <v>0</v>
      </c>
    </row>
    <row r="7352" spans="2:26" x14ac:dyDescent="0.25">
      <c r="B7352" t="s">
        <v>359</v>
      </c>
      <c r="C7352" s="106">
        <v>763305000</v>
      </c>
      <c r="D7352" s="106">
        <v>0</v>
      </c>
      <c r="M7352" t="b">
        <f t="shared" si="575"/>
        <v>1</v>
      </c>
      <c r="N7352" t="b">
        <f t="shared" si="576"/>
        <v>1</v>
      </c>
      <c r="O7352" t="b">
        <f t="shared" si="577"/>
        <v>1</v>
      </c>
      <c r="P7352" t="b">
        <f t="shared" si="577"/>
        <v>1</v>
      </c>
      <c r="Q7352" t="b">
        <f t="shared" si="578"/>
        <v>1</v>
      </c>
      <c r="R7352" t="b">
        <f t="shared" si="579"/>
        <v>1</v>
      </c>
      <c r="U7352" t="s">
        <v>359</v>
      </c>
      <c r="V7352" s="106">
        <v>763305000</v>
      </c>
      <c r="W7352" s="106">
        <v>0</v>
      </c>
    </row>
    <row r="7353" spans="2:26" x14ac:dyDescent="0.25">
      <c r="B7353" t="s">
        <v>330</v>
      </c>
      <c r="C7353" t="s">
        <v>331</v>
      </c>
      <c r="D7353" s="105" t="s">
        <v>978</v>
      </c>
      <c r="E7353" t="s">
        <v>333</v>
      </c>
      <c r="F7353" t="s">
        <v>331</v>
      </c>
      <c r="G7353" s="105" t="s">
        <v>979</v>
      </c>
      <c r="M7353" t="b">
        <f t="shared" si="575"/>
        <v>1</v>
      </c>
      <c r="N7353" t="b">
        <f t="shared" si="576"/>
        <v>1</v>
      </c>
      <c r="O7353" t="b">
        <f t="shared" si="577"/>
        <v>1</v>
      </c>
      <c r="P7353" t="b">
        <f t="shared" si="577"/>
        <v>1</v>
      </c>
      <c r="Q7353" t="b">
        <f t="shared" si="578"/>
        <v>1</v>
      </c>
      <c r="R7353" t="b">
        <f t="shared" si="579"/>
        <v>1</v>
      </c>
      <c r="U7353" t="s">
        <v>330</v>
      </c>
      <c r="V7353" t="s">
        <v>331</v>
      </c>
      <c r="W7353" s="105" t="s">
        <v>978</v>
      </c>
      <c r="X7353" t="s">
        <v>333</v>
      </c>
      <c r="Y7353" t="s">
        <v>331</v>
      </c>
      <c r="Z7353" s="105" t="s">
        <v>979</v>
      </c>
    </row>
    <row r="7354" spans="2:26" x14ac:dyDescent="0.25">
      <c r="B7354" t="s">
        <v>335</v>
      </c>
      <c r="C7354" t="s">
        <v>3</v>
      </c>
      <c r="D7354" t="s">
        <v>336</v>
      </c>
      <c r="E7354" t="s">
        <v>337</v>
      </c>
      <c r="M7354" t="b">
        <f t="shared" si="575"/>
        <v>1</v>
      </c>
      <c r="N7354" t="b">
        <f t="shared" si="576"/>
        <v>1</v>
      </c>
      <c r="O7354" t="b">
        <f t="shared" si="577"/>
        <v>1</v>
      </c>
      <c r="P7354" t="b">
        <f t="shared" si="577"/>
        <v>1</v>
      </c>
      <c r="Q7354" t="b">
        <f t="shared" si="578"/>
        <v>1</v>
      </c>
      <c r="R7354" t="b">
        <f t="shared" si="579"/>
        <v>1</v>
      </c>
      <c r="U7354" t="s">
        <v>335</v>
      </c>
      <c r="V7354" t="s">
        <v>3</v>
      </c>
      <c r="W7354" t="s">
        <v>336</v>
      </c>
      <c r="X7354" t="s">
        <v>337</v>
      </c>
    </row>
    <row r="7355" spans="2:26" x14ac:dyDescent="0.25">
      <c r="B7355" s="105" t="s">
        <v>418</v>
      </c>
      <c r="C7355" s="105" t="s">
        <v>419</v>
      </c>
      <c r="D7355" s="106">
        <v>129000000</v>
      </c>
      <c r="E7355" s="106">
        <v>0</v>
      </c>
      <c r="M7355" t="b">
        <f t="shared" si="575"/>
        <v>1</v>
      </c>
      <c r="N7355" t="b">
        <f t="shared" si="576"/>
        <v>1</v>
      </c>
      <c r="O7355" t="b">
        <f t="shared" si="577"/>
        <v>1</v>
      </c>
      <c r="P7355" t="b">
        <f t="shared" si="577"/>
        <v>1</v>
      </c>
      <c r="Q7355" t="b">
        <f t="shared" si="578"/>
        <v>1</v>
      </c>
      <c r="R7355" t="b">
        <f t="shared" si="579"/>
        <v>1</v>
      </c>
      <c r="U7355" s="105" t="s">
        <v>418</v>
      </c>
      <c r="V7355" s="105" t="s">
        <v>419</v>
      </c>
      <c r="W7355" s="106">
        <v>129000000</v>
      </c>
      <c r="X7355" s="106">
        <v>0</v>
      </c>
    </row>
    <row r="7356" spans="2:26" x14ac:dyDescent="0.25">
      <c r="B7356" s="105" t="s">
        <v>420</v>
      </c>
      <c r="C7356" s="105" t="s">
        <v>421</v>
      </c>
      <c r="D7356" s="106">
        <v>129000000</v>
      </c>
      <c r="E7356" s="106">
        <v>0</v>
      </c>
      <c r="M7356" t="b">
        <f t="shared" si="575"/>
        <v>1</v>
      </c>
      <c r="N7356" t="b">
        <f t="shared" si="576"/>
        <v>1</v>
      </c>
      <c r="O7356" t="b">
        <f t="shared" si="577"/>
        <v>1</v>
      </c>
      <c r="P7356" t="b">
        <f t="shared" si="577"/>
        <v>1</v>
      </c>
      <c r="Q7356" t="b">
        <f t="shared" si="578"/>
        <v>1</v>
      </c>
      <c r="R7356" t="b">
        <f t="shared" si="579"/>
        <v>1</v>
      </c>
      <c r="U7356" s="105" t="s">
        <v>420</v>
      </c>
      <c r="V7356" s="105" t="s">
        <v>421</v>
      </c>
      <c r="W7356" s="106">
        <v>129000000</v>
      </c>
      <c r="X7356" s="106">
        <v>0</v>
      </c>
    </row>
    <row r="7357" spans="2:26" x14ac:dyDescent="0.25">
      <c r="B7357" s="105" t="s">
        <v>422</v>
      </c>
      <c r="C7357" s="105" t="s">
        <v>421</v>
      </c>
      <c r="D7357" s="106">
        <v>76250000</v>
      </c>
      <c r="E7357" s="106">
        <v>0</v>
      </c>
      <c r="M7357" t="b">
        <f t="shared" si="575"/>
        <v>1</v>
      </c>
      <c r="N7357" t="b">
        <f t="shared" si="576"/>
        <v>1</v>
      </c>
      <c r="O7357" t="b">
        <f t="shared" si="577"/>
        <v>1</v>
      </c>
      <c r="P7357" t="b">
        <f t="shared" si="577"/>
        <v>1</v>
      </c>
      <c r="Q7357" t="b">
        <f t="shared" si="578"/>
        <v>1</v>
      </c>
      <c r="R7357" t="b">
        <f t="shared" si="579"/>
        <v>1</v>
      </c>
      <c r="U7357" s="105" t="s">
        <v>422</v>
      </c>
      <c r="V7357" s="105" t="s">
        <v>421</v>
      </c>
      <c r="W7357" s="106">
        <v>76250000</v>
      </c>
      <c r="X7357" s="106">
        <v>0</v>
      </c>
    </row>
    <row r="7358" spans="2:26" x14ac:dyDescent="0.25">
      <c r="B7358" s="105" t="s">
        <v>423</v>
      </c>
      <c r="C7358" s="105" t="s">
        <v>424</v>
      </c>
      <c r="D7358" s="106">
        <v>52750000</v>
      </c>
      <c r="E7358" s="106">
        <v>0</v>
      </c>
      <c r="M7358" t="b">
        <f t="shared" si="575"/>
        <v>1</v>
      </c>
      <c r="N7358" t="b">
        <f t="shared" si="576"/>
        <v>1</v>
      </c>
      <c r="O7358" t="b">
        <f t="shared" si="577"/>
        <v>1</v>
      </c>
      <c r="P7358" t="b">
        <f t="shared" si="577"/>
        <v>1</v>
      </c>
      <c r="Q7358" t="b">
        <f t="shared" si="578"/>
        <v>1</v>
      </c>
      <c r="R7358" t="b">
        <f t="shared" si="579"/>
        <v>1</v>
      </c>
      <c r="U7358" s="105" t="s">
        <v>423</v>
      </c>
      <c r="V7358" s="105" t="s">
        <v>424</v>
      </c>
      <c r="W7358" s="106">
        <v>52750000</v>
      </c>
      <c r="X7358" s="106">
        <v>0</v>
      </c>
    </row>
    <row r="7359" spans="2:26" x14ac:dyDescent="0.25">
      <c r="B7359" t="s">
        <v>359</v>
      </c>
      <c r="C7359" s="106">
        <v>129000000</v>
      </c>
      <c r="D7359" s="106">
        <v>0</v>
      </c>
      <c r="M7359" t="b">
        <f t="shared" si="575"/>
        <v>1</v>
      </c>
      <c r="N7359" t="b">
        <f t="shared" si="576"/>
        <v>1</v>
      </c>
      <c r="O7359" t="b">
        <f t="shared" si="577"/>
        <v>1</v>
      </c>
      <c r="P7359" t="b">
        <f t="shared" si="577"/>
        <v>1</v>
      </c>
      <c r="Q7359" t="b">
        <f t="shared" si="578"/>
        <v>1</v>
      </c>
      <c r="R7359" t="b">
        <f t="shared" si="579"/>
        <v>1</v>
      </c>
      <c r="U7359" t="s">
        <v>359</v>
      </c>
      <c r="V7359" s="106">
        <v>129000000</v>
      </c>
      <c r="W7359" s="106">
        <v>0</v>
      </c>
    </row>
    <row r="7360" spans="2:26" x14ac:dyDescent="0.25">
      <c r="B7360" t="s">
        <v>330</v>
      </c>
      <c r="C7360" t="s">
        <v>331</v>
      </c>
      <c r="D7360" s="105" t="s">
        <v>980</v>
      </c>
      <c r="E7360" t="s">
        <v>333</v>
      </c>
      <c r="F7360" t="s">
        <v>331</v>
      </c>
      <c r="G7360" s="105" t="s">
        <v>981</v>
      </c>
      <c r="M7360" t="b">
        <f t="shared" si="575"/>
        <v>1</v>
      </c>
      <c r="N7360" t="b">
        <f t="shared" si="576"/>
        <v>1</v>
      </c>
      <c r="O7360" t="b">
        <f t="shared" si="577"/>
        <v>1</v>
      </c>
      <c r="P7360" t="b">
        <f t="shared" si="577"/>
        <v>1</v>
      </c>
      <c r="Q7360" t="b">
        <f t="shared" si="578"/>
        <v>1</v>
      </c>
      <c r="R7360" t="b">
        <f t="shared" si="579"/>
        <v>1</v>
      </c>
      <c r="U7360" t="s">
        <v>330</v>
      </c>
      <c r="V7360" t="s">
        <v>331</v>
      </c>
      <c r="W7360" s="105" t="s">
        <v>980</v>
      </c>
      <c r="X7360" t="s">
        <v>333</v>
      </c>
      <c r="Y7360" t="s">
        <v>331</v>
      </c>
      <c r="Z7360" s="105" t="s">
        <v>981</v>
      </c>
    </row>
    <row r="7361" spans="2:24" x14ac:dyDescent="0.25">
      <c r="B7361" t="s">
        <v>335</v>
      </c>
      <c r="C7361" t="s">
        <v>3</v>
      </c>
      <c r="D7361" t="s">
        <v>336</v>
      </c>
      <c r="E7361" t="s">
        <v>337</v>
      </c>
      <c r="M7361" t="b">
        <f t="shared" si="575"/>
        <v>1</v>
      </c>
      <c r="N7361" t="b">
        <f t="shared" si="576"/>
        <v>1</v>
      </c>
      <c r="O7361" t="b">
        <f t="shared" si="577"/>
        <v>1</v>
      </c>
      <c r="P7361" t="b">
        <f t="shared" si="577"/>
        <v>1</v>
      </c>
      <c r="Q7361" t="b">
        <f t="shared" si="578"/>
        <v>1</v>
      </c>
      <c r="R7361" t="b">
        <f t="shared" si="579"/>
        <v>1</v>
      </c>
      <c r="U7361" t="s">
        <v>335</v>
      </c>
      <c r="V7361" t="s">
        <v>3</v>
      </c>
      <c r="W7361" t="s">
        <v>336</v>
      </c>
      <c r="X7361" t="s">
        <v>337</v>
      </c>
    </row>
    <row r="7362" spans="2:24" x14ac:dyDescent="0.25">
      <c r="B7362" s="105" t="s">
        <v>418</v>
      </c>
      <c r="C7362" s="105" t="s">
        <v>419</v>
      </c>
      <c r="D7362" s="106">
        <v>85500000</v>
      </c>
      <c r="E7362" s="106">
        <v>0</v>
      </c>
      <c r="M7362" t="b">
        <f t="shared" si="575"/>
        <v>1</v>
      </c>
      <c r="N7362" t="b">
        <f t="shared" si="576"/>
        <v>1</v>
      </c>
      <c r="O7362" t="b">
        <f t="shared" si="577"/>
        <v>1</v>
      </c>
      <c r="P7362" t="b">
        <f t="shared" si="577"/>
        <v>1</v>
      </c>
      <c r="Q7362" t="b">
        <f t="shared" si="578"/>
        <v>1</v>
      </c>
      <c r="R7362" t="b">
        <f t="shared" si="579"/>
        <v>1</v>
      </c>
      <c r="U7362" s="105" t="s">
        <v>418</v>
      </c>
      <c r="V7362" s="105" t="s">
        <v>419</v>
      </c>
      <c r="W7362" s="106">
        <v>85500000</v>
      </c>
      <c r="X7362" s="106">
        <v>0</v>
      </c>
    </row>
    <row r="7363" spans="2:24" x14ac:dyDescent="0.25">
      <c r="B7363" s="105" t="s">
        <v>420</v>
      </c>
      <c r="C7363" s="105" t="s">
        <v>421</v>
      </c>
      <c r="D7363" s="106">
        <v>85500000</v>
      </c>
      <c r="E7363" s="106">
        <v>0</v>
      </c>
      <c r="M7363" t="b">
        <f t="shared" si="575"/>
        <v>1</v>
      </c>
      <c r="N7363" t="b">
        <f t="shared" si="576"/>
        <v>1</v>
      </c>
      <c r="O7363" t="b">
        <f t="shared" si="577"/>
        <v>1</v>
      </c>
      <c r="P7363" t="b">
        <f t="shared" si="577"/>
        <v>1</v>
      </c>
      <c r="Q7363" t="b">
        <f t="shared" si="578"/>
        <v>1</v>
      </c>
      <c r="R7363" t="b">
        <f t="shared" si="579"/>
        <v>1</v>
      </c>
      <c r="U7363" s="105" t="s">
        <v>420</v>
      </c>
      <c r="V7363" s="105" t="s">
        <v>421</v>
      </c>
      <c r="W7363" s="106">
        <v>85500000</v>
      </c>
      <c r="X7363" s="106">
        <v>0</v>
      </c>
    </row>
    <row r="7364" spans="2:24" x14ac:dyDescent="0.25">
      <c r="B7364" s="105" t="s">
        <v>422</v>
      </c>
      <c r="C7364" s="105" t="s">
        <v>421</v>
      </c>
      <c r="D7364" s="106">
        <v>46000000</v>
      </c>
      <c r="E7364" s="106">
        <v>0</v>
      </c>
      <c r="M7364" t="b">
        <f t="shared" si="575"/>
        <v>1</v>
      </c>
      <c r="N7364" t="b">
        <f t="shared" si="576"/>
        <v>1</v>
      </c>
      <c r="O7364" t="b">
        <f t="shared" si="577"/>
        <v>1</v>
      </c>
      <c r="P7364" t="b">
        <f t="shared" si="577"/>
        <v>1</v>
      </c>
      <c r="Q7364" t="b">
        <f t="shared" si="578"/>
        <v>1</v>
      </c>
      <c r="R7364" t="b">
        <f t="shared" si="579"/>
        <v>1</v>
      </c>
      <c r="U7364" s="105" t="s">
        <v>422</v>
      </c>
      <c r="V7364" s="105" t="s">
        <v>421</v>
      </c>
      <c r="W7364" s="106">
        <v>46000000</v>
      </c>
      <c r="X7364" s="106">
        <v>0</v>
      </c>
    </row>
    <row r="7365" spans="2:24" x14ac:dyDescent="0.25">
      <c r="B7365" s="105" t="s">
        <v>425</v>
      </c>
      <c r="C7365" s="105" t="s">
        <v>426</v>
      </c>
      <c r="D7365" s="106">
        <v>31500000</v>
      </c>
      <c r="E7365" s="106">
        <v>0</v>
      </c>
      <c r="M7365" t="b">
        <f t="shared" si="575"/>
        <v>1</v>
      </c>
      <c r="N7365" t="b">
        <f t="shared" si="576"/>
        <v>1</v>
      </c>
      <c r="O7365" t="b">
        <f t="shared" si="577"/>
        <v>1</v>
      </c>
      <c r="P7365" t="b">
        <f t="shared" si="577"/>
        <v>1</v>
      </c>
      <c r="Q7365" t="b">
        <f t="shared" si="578"/>
        <v>1</v>
      </c>
      <c r="R7365" t="b">
        <f t="shared" si="579"/>
        <v>1</v>
      </c>
      <c r="U7365" s="105" t="s">
        <v>425</v>
      </c>
      <c r="V7365" s="105" t="s">
        <v>426</v>
      </c>
      <c r="W7365" s="106">
        <v>31500000</v>
      </c>
      <c r="X7365" s="106">
        <v>0</v>
      </c>
    </row>
    <row r="7366" spans="2:24" x14ac:dyDescent="0.25">
      <c r="B7366" s="105" t="s">
        <v>760</v>
      </c>
      <c r="C7366" s="105" t="s">
        <v>1585</v>
      </c>
      <c r="D7366" s="106">
        <v>3000000</v>
      </c>
      <c r="E7366" s="106">
        <v>0</v>
      </c>
      <c r="M7366" t="b">
        <f t="shared" si="575"/>
        <v>1</v>
      </c>
      <c r="N7366" t="b">
        <f t="shared" si="576"/>
        <v>1</v>
      </c>
      <c r="O7366" t="b">
        <f t="shared" si="577"/>
        <v>1</v>
      </c>
      <c r="P7366" t="b">
        <f t="shared" si="577"/>
        <v>1</v>
      </c>
      <c r="Q7366" t="b">
        <f t="shared" si="578"/>
        <v>1</v>
      </c>
      <c r="R7366" t="b">
        <f t="shared" si="579"/>
        <v>1</v>
      </c>
      <c r="U7366" s="105" t="s">
        <v>760</v>
      </c>
      <c r="V7366" s="105" t="s">
        <v>1585</v>
      </c>
      <c r="W7366" s="106">
        <v>3000000</v>
      </c>
      <c r="X7366" s="106">
        <v>0</v>
      </c>
    </row>
    <row r="7367" spans="2:24" x14ac:dyDescent="0.25">
      <c r="B7367" s="105" t="s">
        <v>762</v>
      </c>
      <c r="C7367" s="105" t="s">
        <v>1587</v>
      </c>
      <c r="D7367" s="106">
        <v>2500000</v>
      </c>
      <c r="E7367" s="106">
        <v>0</v>
      </c>
      <c r="M7367" t="b">
        <f t="shared" si="575"/>
        <v>1</v>
      </c>
      <c r="N7367" t="b">
        <f t="shared" si="576"/>
        <v>1</v>
      </c>
      <c r="O7367" t="b">
        <f t="shared" si="577"/>
        <v>1</v>
      </c>
      <c r="P7367" t="b">
        <f t="shared" si="577"/>
        <v>1</v>
      </c>
      <c r="Q7367" t="b">
        <f t="shared" si="578"/>
        <v>1</v>
      </c>
      <c r="R7367" t="b">
        <f t="shared" si="579"/>
        <v>1</v>
      </c>
      <c r="U7367" s="105" t="s">
        <v>762</v>
      </c>
      <c r="V7367" s="105" t="s">
        <v>1587</v>
      </c>
      <c r="W7367" s="106">
        <v>2500000</v>
      </c>
      <c r="X7367" s="106">
        <v>0</v>
      </c>
    </row>
    <row r="7368" spans="2:24" x14ac:dyDescent="0.25">
      <c r="B7368" s="105" t="s">
        <v>763</v>
      </c>
      <c r="C7368" s="105" t="s">
        <v>1588</v>
      </c>
      <c r="D7368" s="106">
        <v>1500000</v>
      </c>
      <c r="E7368" s="106">
        <v>0</v>
      </c>
      <c r="M7368" t="b">
        <f t="shared" si="575"/>
        <v>1</v>
      </c>
      <c r="N7368" t="b">
        <f t="shared" si="576"/>
        <v>1</v>
      </c>
      <c r="O7368" t="b">
        <f t="shared" si="577"/>
        <v>1</v>
      </c>
      <c r="P7368" t="b">
        <f t="shared" si="577"/>
        <v>1</v>
      </c>
      <c r="Q7368" t="b">
        <f t="shared" si="578"/>
        <v>1</v>
      </c>
      <c r="R7368" t="b">
        <f t="shared" si="579"/>
        <v>1</v>
      </c>
      <c r="U7368" s="105" t="s">
        <v>763</v>
      </c>
      <c r="V7368" s="105" t="s">
        <v>1588</v>
      </c>
      <c r="W7368" s="106">
        <v>1500000</v>
      </c>
      <c r="X7368" s="106">
        <v>0</v>
      </c>
    </row>
    <row r="7369" spans="2:24" x14ac:dyDescent="0.25">
      <c r="B7369" s="105" t="s">
        <v>765</v>
      </c>
      <c r="C7369" s="105" t="s">
        <v>1590</v>
      </c>
      <c r="D7369" s="106">
        <v>1000000</v>
      </c>
      <c r="E7369" s="106">
        <v>0</v>
      </c>
      <c r="M7369" t="b">
        <f t="shared" si="575"/>
        <v>1</v>
      </c>
      <c r="N7369" t="b">
        <f t="shared" si="576"/>
        <v>1</v>
      </c>
      <c r="O7369" t="b">
        <f t="shared" si="577"/>
        <v>1</v>
      </c>
      <c r="P7369" t="b">
        <f t="shared" si="577"/>
        <v>1</v>
      </c>
      <c r="Q7369" t="b">
        <f t="shared" si="578"/>
        <v>1</v>
      </c>
      <c r="R7369" t="b">
        <f t="shared" si="579"/>
        <v>1</v>
      </c>
      <c r="U7369" s="105" t="s">
        <v>765</v>
      </c>
      <c r="V7369" s="105" t="s">
        <v>1590</v>
      </c>
      <c r="W7369" s="106">
        <v>1000000</v>
      </c>
      <c r="X7369" s="106">
        <v>0</v>
      </c>
    </row>
    <row r="7370" spans="2:24" x14ac:dyDescent="0.25">
      <c r="B7370" s="105" t="s">
        <v>403</v>
      </c>
      <c r="C7370" s="105" t="s">
        <v>404</v>
      </c>
      <c r="D7370" s="106">
        <v>4500000</v>
      </c>
      <c r="E7370" s="106">
        <v>0</v>
      </c>
      <c r="M7370" t="b">
        <f t="shared" si="575"/>
        <v>1</v>
      </c>
      <c r="N7370" t="b">
        <f t="shared" si="576"/>
        <v>1</v>
      </c>
      <c r="O7370" t="b">
        <f t="shared" si="577"/>
        <v>1</v>
      </c>
      <c r="P7370" t="b">
        <f t="shared" si="577"/>
        <v>1</v>
      </c>
      <c r="Q7370" t="b">
        <f t="shared" si="578"/>
        <v>1</v>
      </c>
      <c r="R7370" t="b">
        <f t="shared" si="579"/>
        <v>1</v>
      </c>
      <c r="U7370" s="105" t="s">
        <v>403</v>
      </c>
      <c r="V7370" s="105" t="s">
        <v>404</v>
      </c>
      <c r="W7370" s="106">
        <v>4500000</v>
      </c>
      <c r="X7370" s="106">
        <v>0</v>
      </c>
    </row>
    <row r="7371" spans="2:24" x14ac:dyDescent="0.25">
      <c r="B7371" s="105" t="s">
        <v>405</v>
      </c>
      <c r="C7371" s="105" t="s">
        <v>406</v>
      </c>
      <c r="D7371" s="106">
        <v>4500000</v>
      </c>
      <c r="E7371" s="106">
        <v>0</v>
      </c>
      <c r="M7371" t="b">
        <f t="shared" si="575"/>
        <v>1</v>
      </c>
      <c r="N7371" t="b">
        <f t="shared" si="576"/>
        <v>1</v>
      </c>
      <c r="O7371" t="b">
        <f t="shared" si="577"/>
        <v>1</v>
      </c>
      <c r="P7371" t="b">
        <f t="shared" si="577"/>
        <v>1</v>
      </c>
      <c r="Q7371" t="b">
        <f t="shared" si="578"/>
        <v>1</v>
      </c>
      <c r="R7371" t="b">
        <f t="shared" si="579"/>
        <v>1</v>
      </c>
      <c r="U7371" s="105" t="s">
        <v>405</v>
      </c>
      <c r="V7371" s="105" t="s">
        <v>406</v>
      </c>
      <c r="W7371" s="106">
        <v>4500000</v>
      </c>
      <c r="X7371" s="106">
        <v>0</v>
      </c>
    </row>
    <row r="7372" spans="2:24" x14ac:dyDescent="0.25">
      <c r="B7372" s="105" t="s">
        <v>408</v>
      </c>
      <c r="C7372" s="105" t="s">
        <v>1439</v>
      </c>
      <c r="D7372" s="106">
        <v>4500000</v>
      </c>
      <c r="E7372" s="106">
        <v>0</v>
      </c>
      <c r="M7372" t="b">
        <f t="shared" si="575"/>
        <v>1</v>
      </c>
      <c r="N7372" t="b">
        <f t="shared" si="576"/>
        <v>1</v>
      </c>
      <c r="O7372" t="b">
        <f t="shared" si="577"/>
        <v>1</v>
      </c>
      <c r="P7372" t="b">
        <f t="shared" si="577"/>
        <v>1</v>
      </c>
      <c r="Q7372" t="b">
        <f t="shared" si="578"/>
        <v>1</v>
      </c>
      <c r="R7372" t="b">
        <f t="shared" si="579"/>
        <v>1</v>
      </c>
      <c r="U7372" s="105" t="s">
        <v>408</v>
      </c>
      <c r="V7372" s="105" t="s">
        <v>1439</v>
      </c>
      <c r="W7372" s="106">
        <v>4500000</v>
      </c>
      <c r="X7372" s="106">
        <v>0</v>
      </c>
    </row>
    <row r="7373" spans="2:24" x14ac:dyDescent="0.25">
      <c r="B7373" s="105" t="s">
        <v>434</v>
      </c>
      <c r="C7373" s="105" t="s">
        <v>435</v>
      </c>
      <c r="D7373" s="106">
        <v>5000000</v>
      </c>
      <c r="E7373" s="106">
        <v>0</v>
      </c>
      <c r="M7373" t="b">
        <f t="shared" si="575"/>
        <v>1</v>
      </c>
      <c r="N7373" t="b">
        <f t="shared" si="576"/>
        <v>1</v>
      </c>
      <c r="O7373" t="b">
        <f t="shared" si="577"/>
        <v>1</v>
      </c>
      <c r="P7373" t="b">
        <f t="shared" si="577"/>
        <v>1</v>
      </c>
      <c r="Q7373" t="b">
        <f t="shared" si="578"/>
        <v>1</v>
      </c>
      <c r="R7373" t="b">
        <f t="shared" si="579"/>
        <v>1</v>
      </c>
      <c r="U7373" s="105" t="s">
        <v>434</v>
      </c>
      <c r="V7373" s="105" t="s">
        <v>435</v>
      </c>
      <c r="W7373" s="106">
        <v>5000000</v>
      </c>
      <c r="X7373" s="106">
        <v>0</v>
      </c>
    </row>
    <row r="7374" spans="2:24" x14ac:dyDescent="0.25">
      <c r="B7374" s="105" t="s">
        <v>436</v>
      </c>
      <c r="C7374" s="105" t="s">
        <v>437</v>
      </c>
      <c r="D7374" s="106">
        <v>5000000</v>
      </c>
      <c r="E7374" s="106">
        <v>0</v>
      </c>
      <c r="M7374" t="b">
        <f t="shared" si="575"/>
        <v>1</v>
      </c>
      <c r="N7374" t="b">
        <f t="shared" si="576"/>
        <v>1</v>
      </c>
      <c r="O7374" t="b">
        <f t="shared" si="577"/>
        <v>1</v>
      </c>
      <c r="P7374" t="b">
        <f t="shared" si="577"/>
        <v>1</v>
      </c>
      <c r="Q7374" t="b">
        <f t="shared" si="578"/>
        <v>1</v>
      </c>
      <c r="R7374" t="b">
        <f t="shared" si="579"/>
        <v>1</v>
      </c>
      <c r="U7374" s="105" t="s">
        <v>436</v>
      </c>
      <c r="V7374" s="105" t="s">
        <v>437</v>
      </c>
      <c r="W7374" s="106">
        <v>5000000</v>
      </c>
      <c r="X7374" s="106">
        <v>0</v>
      </c>
    </row>
    <row r="7375" spans="2:24" x14ac:dyDescent="0.25">
      <c r="B7375" s="105" t="s">
        <v>438</v>
      </c>
      <c r="C7375" s="105" t="s">
        <v>437</v>
      </c>
      <c r="D7375" s="106">
        <v>5000000</v>
      </c>
      <c r="E7375" s="106">
        <v>0</v>
      </c>
      <c r="M7375" t="b">
        <f t="shared" si="575"/>
        <v>1</v>
      </c>
      <c r="N7375" t="b">
        <f t="shared" si="576"/>
        <v>1</v>
      </c>
      <c r="O7375" t="b">
        <f t="shared" si="577"/>
        <v>1</v>
      </c>
      <c r="P7375" t="b">
        <f t="shared" si="577"/>
        <v>1</v>
      </c>
      <c r="Q7375" t="b">
        <f t="shared" si="578"/>
        <v>1</v>
      </c>
      <c r="R7375" t="b">
        <f t="shared" si="579"/>
        <v>1</v>
      </c>
      <c r="U7375" s="105" t="s">
        <v>438</v>
      </c>
      <c r="V7375" s="105" t="s">
        <v>437</v>
      </c>
      <c r="W7375" s="106">
        <v>5000000</v>
      </c>
      <c r="X7375" s="106">
        <v>0</v>
      </c>
    </row>
    <row r="7376" spans="2:24" x14ac:dyDescent="0.25">
      <c r="B7376" s="105" t="s">
        <v>620</v>
      </c>
      <c r="C7376" s="105" t="s">
        <v>621</v>
      </c>
      <c r="D7376" s="106">
        <v>7500000</v>
      </c>
      <c r="E7376" s="106">
        <v>0</v>
      </c>
      <c r="M7376" t="b">
        <f t="shared" si="575"/>
        <v>1</v>
      </c>
      <c r="N7376" t="b">
        <f t="shared" si="576"/>
        <v>1</v>
      </c>
      <c r="O7376" t="b">
        <f t="shared" si="577"/>
        <v>1</v>
      </c>
      <c r="P7376" t="b">
        <f t="shared" si="577"/>
        <v>1</v>
      </c>
      <c r="Q7376" t="b">
        <f t="shared" si="578"/>
        <v>1</v>
      </c>
      <c r="R7376" t="b">
        <f t="shared" si="579"/>
        <v>1</v>
      </c>
      <c r="U7376" s="105" t="s">
        <v>620</v>
      </c>
      <c r="V7376" s="105" t="s">
        <v>621</v>
      </c>
      <c r="W7376" s="106">
        <v>7500000</v>
      </c>
      <c r="X7376" s="106">
        <v>0</v>
      </c>
    </row>
    <row r="7377" spans="2:24" x14ac:dyDescent="0.25">
      <c r="B7377" s="105" t="s">
        <v>622</v>
      </c>
      <c r="C7377" s="105" t="s">
        <v>623</v>
      </c>
      <c r="D7377" s="106">
        <v>7500000</v>
      </c>
      <c r="E7377" s="106">
        <v>0</v>
      </c>
      <c r="M7377" t="b">
        <f t="shared" si="575"/>
        <v>1</v>
      </c>
      <c r="N7377" t="b">
        <f t="shared" si="576"/>
        <v>1</v>
      </c>
      <c r="O7377" t="b">
        <f t="shared" si="577"/>
        <v>1</v>
      </c>
      <c r="P7377" t="b">
        <f t="shared" si="577"/>
        <v>1</v>
      </c>
      <c r="Q7377" t="b">
        <f t="shared" si="578"/>
        <v>1</v>
      </c>
      <c r="R7377" t="b">
        <f t="shared" si="579"/>
        <v>1</v>
      </c>
      <c r="U7377" s="105" t="s">
        <v>622</v>
      </c>
      <c r="V7377" s="105" t="s">
        <v>623</v>
      </c>
      <c r="W7377" s="106">
        <v>7500000</v>
      </c>
      <c r="X7377" s="106">
        <v>0</v>
      </c>
    </row>
    <row r="7378" spans="2:24" x14ac:dyDescent="0.25">
      <c r="B7378" s="105" t="s">
        <v>624</v>
      </c>
      <c r="C7378" s="105" t="s">
        <v>623</v>
      </c>
      <c r="D7378" s="106">
        <v>7500000</v>
      </c>
      <c r="E7378" s="106">
        <v>0</v>
      </c>
      <c r="M7378" t="b">
        <f t="shared" si="575"/>
        <v>1</v>
      </c>
      <c r="N7378" t="b">
        <f t="shared" si="576"/>
        <v>1</v>
      </c>
      <c r="O7378" t="b">
        <f t="shared" si="577"/>
        <v>1</v>
      </c>
      <c r="P7378" t="b">
        <f t="shared" si="577"/>
        <v>1</v>
      </c>
      <c r="Q7378" t="b">
        <f t="shared" si="578"/>
        <v>1</v>
      </c>
      <c r="R7378" t="b">
        <f t="shared" si="579"/>
        <v>1</v>
      </c>
      <c r="U7378" s="105" t="s">
        <v>624</v>
      </c>
      <c r="V7378" s="105" t="s">
        <v>623</v>
      </c>
      <c r="W7378" s="106">
        <v>7500000</v>
      </c>
      <c r="X7378" s="106">
        <v>0</v>
      </c>
    </row>
    <row r="7379" spans="2:24" x14ac:dyDescent="0.25">
      <c r="B7379" s="105" t="s">
        <v>439</v>
      </c>
      <c r="C7379" s="105" t="s">
        <v>440</v>
      </c>
      <c r="D7379" s="106">
        <v>17000000</v>
      </c>
      <c r="E7379" s="106">
        <v>0</v>
      </c>
      <c r="M7379" t="b">
        <f t="shared" si="575"/>
        <v>1</v>
      </c>
      <c r="N7379" t="b">
        <f t="shared" si="576"/>
        <v>1</v>
      </c>
      <c r="O7379" t="b">
        <f t="shared" si="577"/>
        <v>1</v>
      </c>
      <c r="P7379" t="b">
        <f t="shared" si="577"/>
        <v>1</v>
      </c>
      <c r="Q7379" t="b">
        <f t="shared" si="578"/>
        <v>1</v>
      </c>
      <c r="R7379" t="b">
        <f t="shared" si="579"/>
        <v>1</v>
      </c>
      <c r="U7379" s="105" t="s">
        <v>439</v>
      </c>
      <c r="V7379" s="105" t="s">
        <v>440</v>
      </c>
      <c r="W7379" s="106">
        <v>17000000</v>
      </c>
      <c r="X7379" s="106">
        <v>0</v>
      </c>
    </row>
    <row r="7380" spans="2:24" x14ac:dyDescent="0.25">
      <c r="B7380" s="105" t="s">
        <v>441</v>
      </c>
      <c r="C7380" s="105" t="s">
        <v>442</v>
      </c>
      <c r="D7380" s="106">
        <v>17000000</v>
      </c>
      <c r="E7380" s="106">
        <v>0</v>
      </c>
      <c r="M7380" t="b">
        <f t="shared" si="575"/>
        <v>1</v>
      </c>
      <c r="N7380" t="b">
        <f t="shared" si="576"/>
        <v>1</v>
      </c>
      <c r="O7380" t="b">
        <f t="shared" si="577"/>
        <v>1</v>
      </c>
      <c r="P7380" t="b">
        <f t="shared" si="577"/>
        <v>1</v>
      </c>
      <c r="Q7380" t="b">
        <f t="shared" si="578"/>
        <v>1</v>
      </c>
      <c r="R7380" t="b">
        <f t="shared" si="579"/>
        <v>1</v>
      </c>
      <c r="U7380" s="105" t="s">
        <v>441</v>
      </c>
      <c r="V7380" s="105" t="s">
        <v>442</v>
      </c>
      <c r="W7380" s="106">
        <v>17000000</v>
      </c>
      <c r="X7380" s="106">
        <v>0</v>
      </c>
    </row>
    <row r="7381" spans="2:24" x14ac:dyDescent="0.25">
      <c r="B7381" s="105" t="s">
        <v>443</v>
      </c>
      <c r="C7381" s="105" t="s">
        <v>442</v>
      </c>
      <c r="D7381" s="106">
        <v>17000000</v>
      </c>
      <c r="E7381" s="106">
        <v>0</v>
      </c>
      <c r="M7381" t="b">
        <f t="shared" si="575"/>
        <v>1</v>
      </c>
      <c r="N7381" t="b">
        <f t="shared" si="576"/>
        <v>1</v>
      </c>
      <c r="O7381" t="b">
        <f t="shared" si="577"/>
        <v>1</v>
      </c>
      <c r="P7381" t="b">
        <f t="shared" si="577"/>
        <v>1</v>
      </c>
      <c r="Q7381" t="b">
        <f t="shared" si="578"/>
        <v>1</v>
      </c>
      <c r="R7381" t="b">
        <f t="shared" si="579"/>
        <v>1</v>
      </c>
      <c r="U7381" s="105" t="s">
        <v>443</v>
      </c>
      <c r="V7381" s="105" t="s">
        <v>442</v>
      </c>
      <c r="W7381" s="106">
        <v>17000000</v>
      </c>
      <c r="X7381" s="106">
        <v>0</v>
      </c>
    </row>
    <row r="7382" spans="2:24" x14ac:dyDescent="0.25">
      <c r="B7382" s="105" t="s">
        <v>630</v>
      </c>
      <c r="C7382" s="105" t="s">
        <v>631</v>
      </c>
      <c r="D7382" s="106">
        <v>33520000</v>
      </c>
      <c r="E7382" s="106">
        <v>0</v>
      </c>
      <c r="M7382" t="b">
        <f t="shared" si="575"/>
        <v>1</v>
      </c>
      <c r="N7382" t="b">
        <f t="shared" si="576"/>
        <v>1</v>
      </c>
      <c r="O7382" t="b">
        <f t="shared" si="577"/>
        <v>1</v>
      </c>
      <c r="P7382" t="b">
        <f t="shared" si="577"/>
        <v>1</v>
      </c>
      <c r="Q7382" t="b">
        <f t="shared" si="578"/>
        <v>1</v>
      </c>
      <c r="R7382" t="b">
        <f t="shared" si="579"/>
        <v>1</v>
      </c>
      <c r="U7382" s="105" t="s">
        <v>630</v>
      </c>
      <c r="V7382" s="105" t="s">
        <v>631</v>
      </c>
      <c r="W7382" s="106">
        <v>33520000</v>
      </c>
      <c r="X7382" s="106">
        <v>0</v>
      </c>
    </row>
    <row r="7383" spans="2:24" x14ac:dyDescent="0.25">
      <c r="B7383" s="105" t="s">
        <v>632</v>
      </c>
      <c r="C7383" s="105" t="s">
        <v>633</v>
      </c>
      <c r="D7383" s="106">
        <v>33520000</v>
      </c>
      <c r="E7383" s="106">
        <v>0</v>
      </c>
      <c r="M7383" t="b">
        <f t="shared" si="575"/>
        <v>1</v>
      </c>
      <c r="N7383" t="b">
        <f t="shared" si="576"/>
        <v>1</v>
      </c>
      <c r="O7383" t="b">
        <f t="shared" si="577"/>
        <v>1</v>
      </c>
      <c r="P7383" t="b">
        <f t="shared" si="577"/>
        <v>1</v>
      </c>
      <c r="Q7383" t="b">
        <f t="shared" si="578"/>
        <v>1</v>
      </c>
      <c r="R7383" t="b">
        <f t="shared" si="579"/>
        <v>1</v>
      </c>
      <c r="U7383" s="105" t="s">
        <v>632</v>
      </c>
      <c r="V7383" s="105" t="s">
        <v>633</v>
      </c>
      <c r="W7383" s="106">
        <v>33520000</v>
      </c>
      <c r="X7383" s="106">
        <v>0</v>
      </c>
    </row>
    <row r="7384" spans="2:24" x14ac:dyDescent="0.25">
      <c r="B7384" s="105" t="s">
        <v>634</v>
      </c>
      <c r="C7384" s="105" t="s">
        <v>633</v>
      </c>
      <c r="D7384" s="106">
        <v>33520000</v>
      </c>
      <c r="E7384" s="106">
        <v>0</v>
      </c>
      <c r="M7384" t="b">
        <f t="shared" si="575"/>
        <v>1</v>
      </c>
      <c r="N7384" t="b">
        <f t="shared" si="576"/>
        <v>1</v>
      </c>
      <c r="O7384" t="b">
        <f t="shared" si="577"/>
        <v>1</v>
      </c>
      <c r="P7384" t="b">
        <f t="shared" si="577"/>
        <v>1</v>
      </c>
      <c r="Q7384" t="b">
        <f t="shared" si="578"/>
        <v>1</v>
      </c>
      <c r="R7384" t="b">
        <f t="shared" si="579"/>
        <v>1</v>
      </c>
      <c r="U7384" s="105" t="s">
        <v>634</v>
      </c>
      <c r="V7384" s="105" t="s">
        <v>633</v>
      </c>
      <c r="W7384" s="106">
        <v>33520000</v>
      </c>
      <c r="X7384" s="106">
        <v>0</v>
      </c>
    </row>
    <row r="7385" spans="2:24" x14ac:dyDescent="0.25">
      <c r="B7385" s="105" t="s">
        <v>635</v>
      </c>
      <c r="C7385" s="105" t="s">
        <v>636</v>
      </c>
      <c r="D7385" s="106">
        <v>8000000</v>
      </c>
      <c r="E7385" s="106">
        <v>0</v>
      </c>
      <c r="M7385" t="b">
        <f t="shared" si="575"/>
        <v>1</v>
      </c>
      <c r="N7385" t="b">
        <f t="shared" si="576"/>
        <v>1</v>
      </c>
      <c r="O7385" t="b">
        <f t="shared" si="577"/>
        <v>1</v>
      </c>
      <c r="P7385" t="b">
        <f t="shared" si="577"/>
        <v>1</v>
      </c>
      <c r="Q7385" t="b">
        <f t="shared" si="578"/>
        <v>1</v>
      </c>
      <c r="R7385" t="b">
        <f t="shared" si="579"/>
        <v>1</v>
      </c>
      <c r="U7385" s="105" t="s">
        <v>635</v>
      </c>
      <c r="V7385" s="105" t="s">
        <v>636</v>
      </c>
      <c r="W7385" s="106">
        <v>8000000</v>
      </c>
      <c r="X7385" s="106">
        <v>0</v>
      </c>
    </row>
    <row r="7386" spans="2:24" x14ac:dyDescent="0.25">
      <c r="B7386" s="105" t="s">
        <v>637</v>
      </c>
      <c r="C7386" s="105" t="s">
        <v>638</v>
      </c>
      <c r="D7386" s="106">
        <v>8000000</v>
      </c>
      <c r="E7386" s="106">
        <v>0</v>
      </c>
      <c r="M7386" t="b">
        <f t="shared" si="575"/>
        <v>1</v>
      </c>
      <c r="N7386" t="b">
        <f t="shared" si="576"/>
        <v>1</v>
      </c>
      <c r="O7386" t="b">
        <f t="shared" si="577"/>
        <v>1</v>
      </c>
      <c r="P7386" t="b">
        <f t="shared" si="577"/>
        <v>1</v>
      </c>
      <c r="Q7386" t="b">
        <f t="shared" si="578"/>
        <v>1</v>
      </c>
      <c r="R7386" t="b">
        <f t="shared" si="579"/>
        <v>1</v>
      </c>
      <c r="U7386" s="105" t="s">
        <v>637</v>
      </c>
      <c r="V7386" s="105" t="s">
        <v>638</v>
      </c>
      <c r="W7386" s="106">
        <v>8000000</v>
      </c>
      <c r="X7386" s="106">
        <v>0</v>
      </c>
    </row>
    <row r="7387" spans="2:24" x14ac:dyDescent="0.25">
      <c r="B7387" s="105" t="s">
        <v>639</v>
      </c>
      <c r="C7387" s="105" t="s">
        <v>638</v>
      </c>
      <c r="D7387" s="106">
        <v>8000000</v>
      </c>
      <c r="E7387" s="106">
        <v>0</v>
      </c>
      <c r="M7387" t="b">
        <f t="shared" ref="M7387:M7450" si="580">+B7387=U7387</f>
        <v>1</v>
      </c>
      <c r="N7387" t="b">
        <f t="shared" ref="N7387:N7450" si="581">+C7387=V7387</f>
        <v>1</v>
      </c>
      <c r="O7387" t="b">
        <f t="shared" ref="O7387:P7450" si="582">+D7387=W7387</f>
        <v>1</v>
      </c>
      <c r="P7387" t="b">
        <f t="shared" si="582"/>
        <v>1</v>
      </c>
      <c r="Q7387" t="b">
        <f t="shared" ref="Q7387:Q7450" si="583">+F7387=Y7387</f>
        <v>1</v>
      </c>
      <c r="R7387" t="b">
        <f t="shared" ref="R7387:R7450" si="584">+G7387=Z7387</f>
        <v>1</v>
      </c>
      <c r="U7387" s="105" t="s">
        <v>639</v>
      </c>
      <c r="V7387" s="105" t="s">
        <v>638</v>
      </c>
      <c r="W7387" s="106">
        <v>8000000</v>
      </c>
      <c r="X7387" s="106">
        <v>0</v>
      </c>
    </row>
    <row r="7388" spans="2:24" x14ac:dyDescent="0.25">
      <c r="B7388" s="105" t="s">
        <v>640</v>
      </c>
      <c r="C7388" s="105" t="s">
        <v>641</v>
      </c>
      <c r="D7388" s="106">
        <v>1500000</v>
      </c>
      <c r="E7388" s="106">
        <v>0</v>
      </c>
      <c r="M7388" t="b">
        <f t="shared" si="580"/>
        <v>1</v>
      </c>
      <c r="N7388" t="b">
        <f t="shared" si="581"/>
        <v>1</v>
      </c>
      <c r="O7388" t="b">
        <f t="shared" si="582"/>
        <v>1</v>
      </c>
      <c r="P7388" t="b">
        <f t="shared" si="582"/>
        <v>1</v>
      </c>
      <c r="Q7388" t="b">
        <f t="shared" si="583"/>
        <v>1</v>
      </c>
      <c r="R7388" t="b">
        <f t="shared" si="584"/>
        <v>1</v>
      </c>
      <c r="U7388" s="105" t="s">
        <v>640</v>
      </c>
      <c r="V7388" s="105" t="s">
        <v>641</v>
      </c>
      <c r="W7388" s="106">
        <v>1500000</v>
      </c>
      <c r="X7388" s="106">
        <v>0</v>
      </c>
    </row>
    <row r="7389" spans="2:24" x14ac:dyDescent="0.25">
      <c r="B7389" s="105" t="s">
        <v>642</v>
      </c>
      <c r="C7389" s="105" t="s">
        <v>643</v>
      </c>
      <c r="D7389" s="106">
        <v>1500000</v>
      </c>
      <c r="E7389" s="106">
        <v>0</v>
      </c>
      <c r="M7389" t="b">
        <f t="shared" si="580"/>
        <v>1</v>
      </c>
      <c r="N7389" t="b">
        <f t="shared" si="581"/>
        <v>1</v>
      </c>
      <c r="O7389" t="b">
        <f t="shared" si="582"/>
        <v>1</v>
      </c>
      <c r="P7389" t="b">
        <f t="shared" si="582"/>
        <v>1</v>
      </c>
      <c r="Q7389" t="b">
        <f t="shared" si="583"/>
        <v>1</v>
      </c>
      <c r="R7389" t="b">
        <f t="shared" si="584"/>
        <v>1</v>
      </c>
      <c r="U7389" s="105" t="s">
        <v>642</v>
      </c>
      <c r="V7389" s="105" t="s">
        <v>643</v>
      </c>
      <c r="W7389" s="106">
        <v>1500000</v>
      </c>
      <c r="X7389" s="106">
        <v>0</v>
      </c>
    </row>
    <row r="7390" spans="2:24" x14ac:dyDescent="0.25">
      <c r="B7390" s="105" t="s">
        <v>644</v>
      </c>
      <c r="C7390" s="105" t="s">
        <v>643</v>
      </c>
      <c r="D7390" s="106">
        <v>1500000</v>
      </c>
      <c r="E7390" s="106">
        <v>0</v>
      </c>
      <c r="M7390" t="b">
        <f t="shared" si="580"/>
        <v>1</v>
      </c>
      <c r="N7390" t="b">
        <f t="shared" si="581"/>
        <v>1</v>
      </c>
      <c r="O7390" t="b">
        <f t="shared" si="582"/>
        <v>1</v>
      </c>
      <c r="P7390" t="b">
        <f t="shared" si="582"/>
        <v>1</v>
      </c>
      <c r="Q7390" t="b">
        <f t="shared" si="583"/>
        <v>1</v>
      </c>
      <c r="R7390" t="b">
        <f t="shared" si="584"/>
        <v>1</v>
      </c>
      <c r="U7390" s="105" t="s">
        <v>644</v>
      </c>
      <c r="V7390" s="105" t="s">
        <v>643</v>
      </c>
      <c r="W7390" s="106">
        <v>1500000</v>
      </c>
      <c r="X7390" s="106">
        <v>0</v>
      </c>
    </row>
    <row r="7391" spans="2:24" x14ac:dyDescent="0.25">
      <c r="B7391" s="105" t="s">
        <v>645</v>
      </c>
      <c r="C7391" s="105" t="s">
        <v>646</v>
      </c>
      <c r="D7391" s="106">
        <v>30000000</v>
      </c>
      <c r="E7391" s="106">
        <v>0</v>
      </c>
      <c r="M7391" t="b">
        <f t="shared" si="580"/>
        <v>1</v>
      </c>
      <c r="N7391" t="b">
        <f t="shared" si="581"/>
        <v>1</v>
      </c>
      <c r="O7391" t="b">
        <f t="shared" si="582"/>
        <v>1</v>
      </c>
      <c r="P7391" t="b">
        <f t="shared" si="582"/>
        <v>1</v>
      </c>
      <c r="Q7391" t="b">
        <f t="shared" si="583"/>
        <v>1</v>
      </c>
      <c r="R7391" t="b">
        <f t="shared" si="584"/>
        <v>1</v>
      </c>
      <c r="U7391" s="105" t="s">
        <v>645</v>
      </c>
      <c r="V7391" s="105" t="s">
        <v>646</v>
      </c>
      <c r="W7391" s="106">
        <v>30000000</v>
      </c>
      <c r="X7391" s="106">
        <v>0</v>
      </c>
    </row>
    <row r="7392" spans="2:24" x14ac:dyDescent="0.25">
      <c r="B7392" s="105" t="s">
        <v>647</v>
      </c>
      <c r="C7392" s="105" t="s">
        <v>648</v>
      </c>
      <c r="D7392" s="106">
        <v>30000000</v>
      </c>
      <c r="E7392" s="106">
        <v>0</v>
      </c>
      <c r="M7392" t="b">
        <f t="shared" si="580"/>
        <v>1</v>
      </c>
      <c r="N7392" t="b">
        <f t="shared" si="581"/>
        <v>1</v>
      </c>
      <c r="O7392" t="b">
        <f t="shared" si="582"/>
        <v>1</v>
      </c>
      <c r="P7392" t="b">
        <f t="shared" si="582"/>
        <v>1</v>
      </c>
      <c r="Q7392" t="b">
        <f t="shared" si="583"/>
        <v>1</v>
      </c>
      <c r="R7392" t="b">
        <f t="shared" si="584"/>
        <v>1</v>
      </c>
      <c r="U7392" s="105" t="s">
        <v>647</v>
      </c>
      <c r="V7392" s="105" t="s">
        <v>648</v>
      </c>
      <c r="W7392" s="106">
        <v>30000000</v>
      </c>
      <c r="X7392" s="106">
        <v>0</v>
      </c>
    </row>
    <row r="7393" spans="2:26" x14ac:dyDescent="0.25">
      <c r="B7393" s="105" t="s">
        <v>649</v>
      </c>
      <c r="C7393" s="105" t="s">
        <v>648</v>
      </c>
      <c r="D7393" s="106">
        <v>30000000</v>
      </c>
      <c r="E7393" s="106">
        <v>0</v>
      </c>
      <c r="M7393" t="b">
        <f t="shared" si="580"/>
        <v>1</v>
      </c>
      <c r="N7393" t="b">
        <f t="shared" si="581"/>
        <v>1</v>
      </c>
      <c r="O7393" t="b">
        <f t="shared" si="582"/>
        <v>1</v>
      </c>
      <c r="P7393" t="b">
        <f t="shared" si="582"/>
        <v>1</v>
      </c>
      <c r="Q7393" t="b">
        <f t="shared" si="583"/>
        <v>1</v>
      </c>
      <c r="R7393" t="b">
        <f t="shared" si="584"/>
        <v>1</v>
      </c>
      <c r="U7393" s="105" t="s">
        <v>649</v>
      </c>
      <c r="V7393" s="105" t="s">
        <v>648</v>
      </c>
      <c r="W7393" s="106">
        <v>30000000</v>
      </c>
      <c r="X7393" s="106">
        <v>0</v>
      </c>
    </row>
    <row r="7394" spans="2:26" x14ac:dyDescent="0.25">
      <c r="B7394" s="105" t="s">
        <v>463</v>
      </c>
      <c r="C7394" s="105" t="s">
        <v>464</v>
      </c>
      <c r="D7394" s="106">
        <v>77000000</v>
      </c>
      <c r="E7394" s="106">
        <v>0</v>
      </c>
      <c r="M7394" t="b">
        <f t="shared" si="580"/>
        <v>1</v>
      </c>
      <c r="N7394" t="b">
        <f t="shared" si="581"/>
        <v>1</v>
      </c>
      <c r="O7394" t="b">
        <f t="shared" si="582"/>
        <v>1</v>
      </c>
      <c r="P7394" t="b">
        <f t="shared" si="582"/>
        <v>1</v>
      </c>
      <c r="Q7394" t="b">
        <f t="shared" si="583"/>
        <v>1</v>
      </c>
      <c r="R7394" t="b">
        <f t="shared" si="584"/>
        <v>1</v>
      </c>
      <c r="U7394" s="105" t="s">
        <v>463</v>
      </c>
      <c r="V7394" s="105" t="s">
        <v>464</v>
      </c>
      <c r="W7394" s="106">
        <v>77000000</v>
      </c>
      <c r="X7394" s="106">
        <v>0</v>
      </c>
    </row>
    <row r="7395" spans="2:26" x14ac:dyDescent="0.25">
      <c r="B7395" s="105" t="s">
        <v>465</v>
      </c>
      <c r="C7395" s="105" t="s">
        <v>466</v>
      </c>
      <c r="D7395" s="106">
        <v>77000000</v>
      </c>
      <c r="E7395" s="106">
        <v>0</v>
      </c>
      <c r="M7395" t="b">
        <f t="shared" si="580"/>
        <v>1</v>
      </c>
      <c r="N7395" t="b">
        <f t="shared" si="581"/>
        <v>1</v>
      </c>
      <c r="O7395" t="b">
        <f t="shared" si="582"/>
        <v>1</v>
      </c>
      <c r="P7395" t="b">
        <f t="shared" si="582"/>
        <v>1</v>
      </c>
      <c r="Q7395" t="b">
        <f t="shared" si="583"/>
        <v>1</v>
      </c>
      <c r="R7395" t="b">
        <f t="shared" si="584"/>
        <v>1</v>
      </c>
      <c r="U7395" s="105" t="s">
        <v>465</v>
      </c>
      <c r="V7395" s="105" t="s">
        <v>466</v>
      </c>
      <c r="W7395" s="106">
        <v>77000000</v>
      </c>
      <c r="X7395" s="106">
        <v>0</v>
      </c>
    </row>
    <row r="7396" spans="2:26" x14ac:dyDescent="0.25">
      <c r="B7396" s="105" t="s">
        <v>467</v>
      </c>
      <c r="C7396" s="105" t="s">
        <v>468</v>
      </c>
      <c r="D7396" s="106">
        <v>25000000</v>
      </c>
      <c r="E7396" s="106">
        <v>0</v>
      </c>
      <c r="M7396" t="b">
        <f t="shared" si="580"/>
        <v>1</v>
      </c>
      <c r="N7396" t="b">
        <f t="shared" si="581"/>
        <v>1</v>
      </c>
      <c r="O7396" t="b">
        <f t="shared" si="582"/>
        <v>1</v>
      </c>
      <c r="P7396" t="b">
        <f t="shared" si="582"/>
        <v>1</v>
      </c>
      <c r="Q7396" t="b">
        <f t="shared" si="583"/>
        <v>1</v>
      </c>
      <c r="R7396" t="b">
        <f t="shared" si="584"/>
        <v>1</v>
      </c>
      <c r="U7396" s="105" t="s">
        <v>467</v>
      </c>
      <c r="V7396" s="105" t="s">
        <v>468</v>
      </c>
      <c r="W7396" s="106">
        <v>25000000</v>
      </c>
      <c r="X7396" s="106">
        <v>0</v>
      </c>
    </row>
    <row r="7397" spans="2:26" x14ac:dyDescent="0.25">
      <c r="B7397" s="105" t="s">
        <v>727</v>
      </c>
      <c r="C7397" s="105" t="s">
        <v>728</v>
      </c>
      <c r="D7397" s="106">
        <v>52000000</v>
      </c>
      <c r="E7397" s="106">
        <v>0</v>
      </c>
      <c r="M7397" t="b">
        <f t="shared" si="580"/>
        <v>1</v>
      </c>
      <c r="N7397" t="b">
        <f t="shared" si="581"/>
        <v>1</v>
      </c>
      <c r="O7397" t="b">
        <f t="shared" si="582"/>
        <v>1</v>
      </c>
      <c r="P7397" t="b">
        <f t="shared" si="582"/>
        <v>1</v>
      </c>
      <c r="Q7397" t="b">
        <f t="shared" si="583"/>
        <v>1</v>
      </c>
      <c r="R7397" t="b">
        <f t="shared" si="584"/>
        <v>1</v>
      </c>
      <c r="U7397" s="105" t="s">
        <v>727</v>
      </c>
      <c r="V7397" s="105" t="s">
        <v>728</v>
      </c>
      <c r="W7397" s="106">
        <v>52000000</v>
      </c>
      <c r="X7397" s="106">
        <v>0</v>
      </c>
    </row>
    <row r="7398" spans="2:26" x14ac:dyDescent="0.25">
      <c r="B7398" s="105" t="s">
        <v>338</v>
      </c>
      <c r="C7398" s="105" t="s">
        <v>339</v>
      </c>
      <c r="D7398" s="106">
        <v>3500000</v>
      </c>
      <c r="E7398" s="106">
        <v>0</v>
      </c>
      <c r="M7398" t="b">
        <f t="shared" si="580"/>
        <v>1</v>
      </c>
      <c r="N7398" t="b">
        <f t="shared" si="581"/>
        <v>1</v>
      </c>
      <c r="O7398" t="b">
        <f t="shared" si="582"/>
        <v>1</v>
      </c>
      <c r="P7398" t="b">
        <f t="shared" si="582"/>
        <v>1</v>
      </c>
      <c r="Q7398" t="b">
        <f t="shared" si="583"/>
        <v>1</v>
      </c>
      <c r="R7398" t="b">
        <f t="shared" si="584"/>
        <v>1</v>
      </c>
      <c r="U7398" s="105" t="s">
        <v>338</v>
      </c>
      <c r="V7398" s="105" t="s">
        <v>339</v>
      </c>
      <c r="W7398" s="106">
        <v>3500000</v>
      </c>
      <c r="X7398" s="106">
        <v>0</v>
      </c>
    </row>
    <row r="7399" spans="2:26" x14ac:dyDescent="0.25">
      <c r="B7399" s="105" t="s">
        <v>340</v>
      </c>
      <c r="C7399" s="105" t="s">
        <v>341</v>
      </c>
      <c r="D7399" s="106">
        <v>3500000</v>
      </c>
      <c r="E7399" s="106">
        <v>0</v>
      </c>
      <c r="M7399" t="b">
        <f t="shared" si="580"/>
        <v>1</v>
      </c>
      <c r="N7399" t="b">
        <f t="shared" si="581"/>
        <v>1</v>
      </c>
      <c r="O7399" t="b">
        <f t="shared" si="582"/>
        <v>1</v>
      </c>
      <c r="P7399" t="b">
        <f t="shared" si="582"/>
        <v>1</v>
      </c>
      <c r="Q7399" t="b">
        <f t="shared" si="583"/>
        <v>1</v>
      </c>
      <c r="R7399" t="b">
        <f t="shared" si="584"/>
        <v>1</v>
      </c>
      <c r="U7399" s="105" t="s">
        <v>340</v>
      </c>
      <c r="V7399" s="105" t="s">
        <v>341</v>
      </c>
      <c r="W7399" s="106">
        <v>3500000</v>
      </c>
      <c r="X7399" s="106">
        <v>0</v>
      </c>
    </row>
    <row r="7400" spans="2:26" x14ac:dyDescent="0.25">
      <c r="B7400" s="105" t="s">
        <v>342</v>
      </c>
      <c r="C7400" s="105" t="s">
        <v>343</v>
      </c>
      <c r="D7400" s="106">
        <v>3500000</v>
      </c>
      <c r="E7400" s="106">
        <v>0</v>
      </c>
      <c r="M7400" t="b">
        <f t="shared" si="580"/>
        <v>1</v>
      </c>
      <c r="N7400" t="b">
        <f t="shared" si="581"/>
        <v>1</v>
      </c>
      <c r="O7400" t="b">
        <f t="shared" si="582"/>
        <v>1</v>
      </c>
      <c r="P7400" t="b">
        <f t="shared" si="582"/>
        <v>1</v>
      </c>
      <c r="Q7400" t="b">
        <f t="shared" si="583"/>
        <v>1</v>
      </c>
      <c r="R7400" t="b">
        <f t="shared" si="584"/>
        <v>1</v>
      </c>
      <c r="U7400" s="105" t="s">
        <v>342</v>
      </c>
      <c r="V7400" s="105" t="s">
        <v>343</v>
      </c>
      <c r="W7400" s="106">
        <v>3500000</v>
      </c>
      <c r="X7400" s="106">
        <v>0</v>
      </c>
    </row>
    <row r="7401" spans="2:26" x14ac:dyDescent="0.25">
      <c r="B7401" t="s">
        <v>359</v>
      </c>
      <c r="C7401" s="106">
        <v>273020000</v>
      </c>
      <c r="D7401" s="106">
        <v>0</v>
      </c>
      <c r="M7401" t="b">
        <f t="shared" si="580"/>
        <v>1</v>
      </c>
      <c r="N7401" t="b">
        <f t="shared" si="581"/>
        <v>1</v>
      </c>
      <c r="O7401" t="b">
        <f t="shared" si="582"/>
        <v>1</v>
      </c>
      <c r="P7401" t="b">
        <f t="shared" si="582"/>
        <v>1</v>
      </c>
      <c r="Q7401" t="b">
        <f t="shared" si="583"/>
        <v>1</v>
      </c>
      <c r="R7401" t="b">
        <f t="shared" si="584"/>
        <v>1</v>
      </c>
      <c r="U7401" t="s">
        <v>359</v>
      </c>
      <c r="V7401" s="106">
        <v>273020000</v>
      </c>
      <c r="W7401" s="106">
        <v>0</v>
      </c>
    </row>
    <row r="7402" spans="2:26" x14ac:dyDescent="0.25">
      <c r="B7402" t="s">
        <v>330</v>
      </c>
      <c r="C7402" t="s">
        <v>331</v>
      </c>
      <c r="D7402" s="105" t="s">
        <v>982</v>
      </c>
      <c r="E7402" t="s">
        <v>333</v>
      </c>
      <c r="F7402" t="s">
        <v>331</v>
      </c>
      <c r="G7402" s="105" t="s">
        <v>983</v>
      </c>
      <c r="M7402" t="b">
        <f t="shared" si="580"/>
        <v>1</v>
      </c>
      <c r="N7402" t="b">
        <f t="shared" si="581"/>
        <v>1</v>
      </c>
      <c r="O7402" t="b">
        <f t="shared" si="582"/>
        <v>1</v>
      </c>
      <c r="P7402" t="b">
        <f t="shared" si="582"/>
        <v>1</v>
      </c>
      <c r="Q7402" t="b">
        <f t="shared" si="583"/>
        <v>1</v>
      </c>
      <c r="R7402" t="b">
        <f t="shared" si="584"/>
        <v>1</v>
      </c>
      <c r="U7402" t="s">
        <v>330</v>
      </c>
      <c r="V7402" t="s">
        <v>331</v>
      </c>
      <c r="W7402" s="105" t="s">
        <v>982</v>
      </c>
      <c r="X7402" t="s">
        <v>333</v>
      </c>
      <c r="Y7402" t="s">
        <v>331</v>
      </c>
      <c r="Z7402" s="105" t="s">
        <v>983</v>
      </c>
    </row>
    <row r="7403" spans="2:26" x14ac:dyDescent="0.25">
      <c r="B7403" t="s">
        <v>335</v>
      </c>
      <c r="C7403" t="s">
        <v>3</v>
      </c>
      <c r="D7403" t="s">
        <v>336</v>
      </c>
      <c r="E7403" t="s">
        <v>337</v>
      </c>
      <c r="M7403" t="b">
        <f t="shared" si="580"/>
        <v>1</v>
      </c>
      <c r="N7403" t="b">
        <f t="shared" si="581"/>
        <v>1</v>
      </c>
      <c r="O7403" t="b">
        <f t="shared" si="582"/>
        <v>1</v>
      </c>
      <c r="P7403" t="b">
        <f t="shared" si="582"/>
        <v>1</v>
      </c>
      <c r="Q7403" t="b">
        <f t="shared" si="583"/>
        <v>1</v>
      </c>
      <c r="R7403" t="b">
        <f t="shared" si="584"/>
        <v>1</v>
      </c>
      <c r="U7403" t="s">
        <v>335</v>
      </c>
      <c r="V7403" t="s">
        <v>3</v>
      </c>
      <c r="W7403" t="s">
        <v>336</v>
      </c>
      <c r="X7403" t="s">
        <v>337</v>
      </c>
    </row>
    <row r="7404" spans="2:26" x14ac:dyDescent="0.25">
      <c r="B7404" s="105" t="s">
        <v>418</v>
      </c>
      <c r="C7404" s="105" t="s">
        <v>419</v>
      </c>
      <c r="D7404" s="106">
        <v>2800000</v>
      </c>
      <c r="E7404" s="106">
        <v>0</v>
      </c>
      <c r="M7404" t="b">
        <f t="shared" si="580"/>
        <v>1</v>
      </c>
      <c r="N7404" t="b">
        <f t="shared" si="581"/>
        <v>1</v>
      </c>
      <c r="O7404" t="b">
        <f t="shared" si="582"/>
        <v>1</v>
      </c>
      <c r="P7404" t="b">
        <f t="shared" si="582"/>
        <v>1</v>
      </c>
      <c r="Q7404" t="b">
        <f t="shared" si="583"/>
        <v>1</v>
      </c>
      <c r="R7404" t="b">
        <f t="shared" si="584"/>
        <v>1</v>
      </c>
      <c r="U7404" s="105" t="s">
        <v>418</v>
      </c>
      <c r="V7404" s="105" t="s">
        <v>419</v>
      </c>
      <c r="W7404" s="106">
        <v>2800000</v>
      </c>
      <c r="X7404" s="106">
        <v>0</v>
      </c>
    </row>
    <row r="7405" spans="2:26" x14ac:dyDescent="0.25">
      <c r="B7405" s="105" t="s">
        <v>420</v>
      </c>
      <c r="C7405" s="105" t="s">
        <v>421</v>
      </c>
      <c r="D7405" s="106">
        <v>2800000</v>
      </c>
      <c r="E7405" s="106">
        <v>0</v>
      </c>
      <c r="M7405" t="b">
        <f t="shared" si="580"/>
        <v>1</v>
      </c>
      <c r="N7405" t="b">
        <f t="shared" si="581"/>
        <v>1</v>
      </c>
      <c r="O7405" t="b">
        <f t="shared" si="582"/>
        <v>1</v>
      </c>
      <c r="P7405" t="b">
        <f t="shared" si="582"/>
        <v>1</v>
      </c>
      <c r="Q7405" t="b">
        <f t="shared" si="583"/>
        <v>1</v>
      </c>
      <c r="R7405" t="b">
        <f t="shared" si="584"/>
        <v>1</v>
      </c>
      <c r="U7405" s="105" t="s">
        <v>420</v>
      </c>
      <c r="V7405" s="105" t="s">
        <v>421</v>
      </c>
      <c r="W7405" s="106">
        <v>2800000</v>
      </c>
      <c r="X7405" s="106">
        <v>0</v>
      </c>
    </row>
    <row r="7406" spans="2:26" x14ac:dyDescent="0.25">
      <c r="B7406" s="105" t="s">
        <v>422</v>
      </c>
      <c r="C7406" s="105" t="s">
        <v>421</v>
      </c>
      <c r="D7406" s="106">
        <v>2800000</v>
      </c>
      <c r="E7406" s="106">
        <v>0</v>
      </c>
      <c r="M7406" t="b">
        <f t="shared" si="580"/>
        <v>1</v>
      </c>
      <c r="N7406" t="b">
        <f t="shared" si="581"/>
        <v>1</v>
      </c>
      <c r="O7406" t="b">
        <f t="shared" si="582"/>
        <v>1</v>
      </c>
      <c r="P7406" t="b">
        <f t="shared" si="582"/>
        <v>1</v>
      </c>
      <c r="Q7406" t="b">
        <f t="shared" si="583"/>
        <v>1</v>
      </c>
      <c r="R7406" t="b">
        <f t="shared" si="584"/>
        <v>1</v>
      </c>
      <c r="U7406" s="105" t="s">
        <v>422</v>
      </c>
      <c r="V7406" s="105" t="s">
        <v>421</v>
      </c>
      <c r="W7406" s="106">
        <v>2800000</v>
      </c>
      <c r="X7406" s="106">
        <v>0</v>
      </c>
    </row>
    <row r="7407" spans="2:26" x14ac:dyDescent="0.25">
      <c r="B7407" t="s">
        <v>359</v>
      </c>
      <c r="C7407" s="106">
        <v>2800000</v>
      </c>
      <c r="D7407" s="106">
        <v>0</v>
      </c>
      <c r="M7407" t="b">
        <f t="shared" si="580"/>
        <v>1</v>
      </c>
      <c r="N7407" t="b">
        <f t="shared" si="581"/>
        <v>1</v>
      </c>
      <c r="O7407" t="b">
        <f t="shared" si="582"/>
        <v>1</v>
      </c>
      <c r="P7407" t="b">
        <f t="shared" si="582"/>
        <v>1</v>
      </c>
      <c r="Q7407" t="b">
        <f t="shared" si="583"/>
        <v>1</v>
      </c>
      <c r="R7407" t="b">
        <f t="shared" si="584"/>
        <v>1</v>
      </c>
      <c r="U7407" t="s">
        <v>359</v>
      </c>
      <c r="V7407" s="106">
        <v>2800000</v>
      </c>
      <c r="W7407" s="106">
        <v>0</v>
      </c>
    </row>
    <row r="7408" spans="2:26" x14ac:dyDescent="0.25">
      <c r="B7408" t="s">
        <v>330</v>
      </c>
      <c r="C7408" t="s">
        <v>331</v>
      </c>
      <c r="D7408" s="105" t="s">
        <v>1625</v>
      </c>
      <c r="E7408" t="s">
        <v>333</v>
      </c>
      <c r="F7408" t="s">
        <v>331</v>
      </c>
      <c r="G7408" s="105" t="s">
        <v>1626</v>
      </c>
      <c r="M7408" t="b">
        <f t="shared" si="580"/>
        <v>1</v>
      </c>
      <c r="N7408" t="b">
        <f t="shared" si="581"/>
        <v>1</v>
      </c>
      <c r="O7408" t="b">
        <f t="shared" si="582"/>
        <v>1</v>
      </c>
      <c r="P7408" t="b">
        <f t="shared" si="582"/>
        <v>1</v>
      </c>
      <c r="Q7408" t="b">
        <f t="shared" si="583"/>
        <v>1</v>
      </c>
      <c r="R7408" t="b">
        <f t="shared" si="584"/>
        <v>1</v>
      </c>
      <c r="U7408" t="s">
        <v>330</v>
      </c>
      <c r="V7408" t="s">
        <v>331</v>
      </c>
      <c r="W7408" s="105" t="s">
        <v>1625</v>
      </c>
      <c r="X7408" t="s">
        <v>333</v>
      </c>
      <c r="Y7408" t="s">
        <v>331</v>
      </c>
      <c r="Z7408" s="105" t="s">
        <v>1626</v>
      </c>
    </row>
    <row r="7409" spans="2:26" x14ac:dyDescent="0.25">
      <c r="B7409" t="s">
        <v>335</v>
      </c>
      <c r="C7409" t="s">
        <v>3</v>
      </c>
      <c r="D7409" t="s">
        <v>336</v>
      </c>
      <c r="E7409" t="s">
        <v>337</v>
      </c>
      <c r="M7409" t="b">
        <f t="shared" si="580"/>
        <v>1</v>
      </c>
      <c r="N7409" t="b">
        <f t="shared" si="581"/>
        <v>1</v>
      </c>
      <c r="O7409" t="b">
        <f t="shared" si="582"/>
        <v>1</v>
      </c>
      <c r="P7409" t="b">
        <f t="shared" si="582"/>
        <v>1</v>
      </c>
      <c r="Q7409" t="b">
        <f t="shared" si="583"/>
        <v>1</v>
      </c>
      <c r="R7409" t="b">
        <f t="shared" si="584"/>
        <v>1</v>
      </c>
      <c r="U7409" t="s">
        <v>335</v>
      </c>
      <c r="V7409" t="s">
        <v>3</v>
      </c>
      <c r="W7409" t="s">
        <v>336</v>
      </c>
      <c r="X7409" t="s">
        <v>337</v>
      </c>
    </row>
    <row r="7410" spans="2:26" x14ac:dyDescent="0.25">
      <c r="B7410" s="105" t="s">
        <v>439</v>
      </c>
      <c r="C7410" s="105" t="s">
        <v>440</v>
      </c>
      <c r="D7410" s="106">
        <v>6937000</v>
      </c>
      <c r="E7410" s="106">
        <v>0</v>
      </c>
      <c r="M7410" t="b">
        <f t="shared" si="580"/>
        <v>1</v>
      </c>
      <c r="N7410" t="b">
        <f t="shared" si="581"/>
        <v>1</v>
      </c>
      <c r="O7410" t="b">
        <f t="shared" si="582"/>
        <v>1</v>
      </c>
      <c r="P7410" t="b">
        <f t="shared" si="582"/>
        <v>1</v>
      </c>
      <c r="Q7410" t="b">
        <f t="shared" si="583"/>
        <v>1</v>
      </c>
      <c r="R7410" t="b">
        <f t="shared" si="584"/>
        <v>1</v>
      </c>
      <c r="U7410" s="105" t="s">
        <v>439</v>
      </c>
      <c r="V7410" s="105" t="s">
        <v>440</v>
      </c>
      <c r="W7410" s="106">
        <v>6937000</v>
      </c>
      <c r="X7410" s="106">
        <v>0</v>
      </c>
    </row>
    <row r="7411" spans="2:26" x14ac:dyDescent="0.25">
      <c r="B7411" s="105" t="s">
        <v>441</v>
      </c>
      <c r="C7411" s="105" t="s">
        <v>442</v>
      </c>
      <c r="D7411" s="106">
        <v>6937000</v>
      </c>
      <c r="E7411" s="106">
        <v>0</v>
      </c>
      <c r="M7411" t="b">
        <f t="shared" si="580"/>
        <v>1</v>
      </c>
      <c r="N7411" t="b">
        <f t="shared" si="581"/>
        <v>1</v>
      </c>
      <c r="O7411" t="b">
        <f t="shared" si="582"/>
        <v>1</v>
      </c>
      <c r="P7411" t="b">
        <f t="shared" si="582"/>
        <v>1</v>
      </c>
      <c r="Q7411" t="b">
        <f t="shared" si="583"/>
        <v>1</v>
      </c>
      <c r="R7411" t="b">
        <f t="shared" si="584"/>
        <v>1</v>
      </c>
      <c r="U7411" s="105" t="s">
        <v>441</v>
      </c>
      <c r="V7411" s="105" t="s">
        <v>442</v>
      </c>
      <c r="W7411" s="106">
        <v>6937000</v>
      </c>
      <c r="X7411" s="106">
        <v>0</v>
      </c>
    </row>
    <row r="7412" spans="2:26" x14ac:dyDescent="0.25">
      <c r="B7412" s="105" t="s">
        <v>1451</v>
      </c>
      <c r="C7412" s="105" t="s">
        <v>1603</v>
      </c>
      <c r="D7412" s="106">
        <v>6937000</v>
      </c>
      <c r="E7412" s="106">
        <v>0</v>
      </c>
      <c r="M7412" t="b">
        <f t="shared" si="580"/>
        <v>1</v>
      </c>
      <c r="N7412" t="b">
        <f t="shared" si="581"/>
        <v>1</v>
      </c>
      <c r="O7412" t="b">
        <f t="shared" si="582"/>
        <v>1</v>
      </c>
      <c r="P7412" t="b">
        <f t="shared" si="582"/>
        <v>1</v>
      </c>
      <c r="Q7412" t="b">
        <f t="shared" si="583"/>
        <v>1</v>
      </c>
      <c r="R7412" t="b">
        <f t="shared" si="584"/>
        <v>1</v>
      </c>
      <c r="U7412" s="105" t="s">
        <v>1451</v>
      </c>
      <c r="V7412" s="105" t="s">
        <v>1603</v>
      </c>
      <c r="W7412" s="106">
        <v>6937000</v>
      </c>
      <c r="X7412" s="106">
        <v>0</v>
      </c>
    </row>
    <row r="7413" spans="2:26" x14ac:dyDescent="0.25">
      <c r="B7413" t="s">
        <v>359</v>
      </c>
      <c r="C7413" s="106">
        <v>6937000</v>
      </c>
      <c r="D7413" s="106">
        <v>0</v>
      </c>
      <c r="M7413" t="b">
        <f t="shared" si="580"/>
        <v>1</v>
      </c>
      <c r="N7413" t="b">
        <f t="shared" si="581"/>
        <v>1</v>
      </c>
      <c r="O7413" t="b">
        <f t="shared" si="582"/>
        <v>1</v>
      </c>
      <c r="P7413" t="b">
        <f t="shared" si="582"/>
        <v>1</v>
      </c>
      <c r="Q7413" t="b">
        <f t="shared" si="583"/>
        <v>1</v>
      </c>
      <c r="R7413" t="b">
        <f t="shared" si="584"/>
        <v>1</v>
      </c>
      <c r="U7413" t="s">
        <v>359</v>
      </c>
      <c r="V7413" s="106">
        <v>6937000</v>
      </c>
      <c r="W7413" s="106">
        <v>0</v>
      </c>
    </row>
    <row r="7414" spans="2:26" x14ac:dyDescent="0.25">
      <c r="B7414" t="s">
        <v>330</v>
      </c>
      <c r="C7414" t="s">
        <v>331</v>
      </c>
      <c r="D7414" s="105" t="s">
        <v>984</v>
      </c>
      <c r="E7414" t="s">
        <v>333</v>
      </c>
      <c r="F7414" t="s">
        <v>331</v>
      </c>
      <c r="G7414" s="105" t="s">
        <v>985</v>
      </c>
      <c r="M7414" t="b">
        <f t="shared" si="580"/>
        <v>1</v>
      </c>
      <c r="N7414" t="b">
        <f t="shared" si="581"/>
        <v>1</v>
      </c>
      <c r="O7414" t="b">
        <f t="shared" si="582"/>
        <v>1</v>
      </c>
      <c r="P7414" t="b">
        <f t="shared" si="582"/>
        <v>1</v>
      </c>
      <c r="Q7414" t="b">
        <f t="shared" si="583"/>
        <v>1</v>
      </c>
      <c r="R7414" t="b">
        <f t="shared" si="584"/>
        <v>1</v>
      </c>
      <c r="U7414" t="s">
        <v>330</v>
      </c>
      <c r="V7414" t="s">
        <v>331</v>
      </c>
      <c r="W7414" s="105" t="s">
        <v>984</v>
      </c>
      <c r="X7414" t="s">
        <v>333</v>
      </c>
      <c r="Y7414" t="s">
        <v>331</v>
      </c>
      <c r="Z7414" s="105" t="s">
        <v>985</v>
      </c>
    </row>
    <row r="7415" spans="2:26" x14ac:dyDescent="0.25">
      <c r="B7415" t="s">
        <v>335</v>
      </c>
      <c r="C7415" t="s">
        <v>3</v>
      </c>
      <c r="D7415" t="s">
        <v>336</v>
      </c>
      <c r="E7415" t="s">
        <v>337</v>
      </c>
      <c r="M7415" t="b">
        <f t="shared" si="580"/>
        <v>1</v>
      </c>
      <c r="N7415" t="b">
        <f t="shared" si="581"/>
        <v>1</v>
      </c>
      <c r="O7415" t="b">
        <f t="shared" si="582"/>
        <v>1</v>
      </c>
      <c r="P7415" t="b">
        <f t="shared" si="582"/>
        <v>1</v>
      </c>
      <c r="Q7415" t="b">
        <f t="shared" si="583"/>
        <v>1</v>
      </c>
      <c r="R7415" t="b">
        <f t="shared" si="584"/>
        <v>1</v>
      </c>
      <c r="U7415" t="s">
        <v>335</v>
      </c>
      <c r="V7415" t="s">
        <v>3</v>
      </c>
      <c r="W7415" t="s">
        <v>336</v>
      </c>
      <c r="X7415" t="s">
        <v>337</v>
      </c>
    </row>
    <row r="7416" spans="2:26" x14ac:dyDescent="0.25">
      <c r="B7416" s="105" t="s">
        <v>434</v>
      </c>
      <c r="C7416" s="105" t="s">
        <v>435</v>
      </c>
      <c r="D7416" s="106">
        <v>18000000</v>
      </c>
      <c r="E7416" s="106">
        <v>0</v>
      </c>
      <c r="M7416" t="b">
        <f t="shared" si="580"/>
        <v>1</v>
      </c>
      <c r="N7416" t="b">
        <f t="shared" si="581"/>
        <v>1</v>
      </c>
      <c r="O7416" t="b">
        <f t="shared" si="582"/>
        <v>1</v>
      </c>
      <c r="P7416" t="b">
        <f t="shared" si="582"/>
        <v>1</v>
      </c>
      <c r="Q7416" t="b">
        <f t="shared" si="583"/>
        <v>1</v>
      </c>
      <c r="R7416" t="b">
        <f t="shared" si="584"/>
        <v>1</v>
      </c>
      <c r="U7416" s="105" t="s">
        <v>434</v>
      </c>
      <c r="V7416" s="105" t="s">
        <v>435</v>
      </c>
      <c r="W7416" s="106">
        <v>18000000</v>
      </c>
      <c r="X7416" s="106">
        <v>0</v>
      </c>
    </row>
    <row r="7417" spans="2:26" x14ac:dyDescent="0.25">
      <c r="B7417" s="105" t="s">
        <v>436</v>
      </c>
      <c r="C7417" s="105" t="s">
        <v>437</v>
      </c>
      <c r="D7417" s="106">
        <v>18000000</v>
      </c>
      <c r="E7417" s="106">
        <v>0</v>
      </c>
      <c r="M7417" t="b">
        <f t="shared" si="580"/>
        <v>1</v>
      </c>
      <c r="N7417" t="b">
        <f t="shared" si="581"/>
        <v>1</v>
      </c>
      <c r="O7417" t="b">
        <f t="shared" si="582"/>
        <v>1</v>
      </c>
      <c r="P7417" t="b">
        <f t="shared" si="582"/>
        <v>1</v>
      </c>
      <c r="Q7417" t="b">
        <f t="shared" si="583"/>
        <v>1</v>
      </c>
      <c r="R7417" t="b">
        <f t="shared" si="584"/>
        <v>1</v>
      </c>
      <c r="U7417" s="105" t="s">
        <v>436</v>
      </c>
      <c r="V7417" s="105" t="s">
        <v>437</v>
      </c>
      <c r="W7417" s="106">
        <v>18000000</v>
      </c>
      <c r="X7417" s="106">
        <v>0</v>
      </c>
    </row>
    <row r="7418" spans="2:26" x14ac:dyDescent="0.25">
      <c r="B7418" s="105" t="s">
        <v>438</v>
      </c>
      <c r="C7418" s="105" t="s">
        <v>437</v>
      </c>
      <c r="D7418" s="106">
        <v>18000000</v>
      </c>
      <c r="E7418" s="106">
        <v>0</v>
      </c>
      <c r="M7418" t="b">
        <f t="shared" si="580"/>
        <v>1</v>
      </c>
      <c r="N7418" t="b">
        <f t="shared" si="581"/>
        <v>1</v>
      </c>
      <c r="O7418" t="b">
        <f t="shared" si="582"/>
        <v>1</v>
      </c>
      <c r="P7418" t="b">
        <f t="shared" si="582"/>
        <v>1</v>
      </c>
      <c r="Q7418" t="b">
        <f t="shared" si="583"/>
        <v>1</v>
      </c>
      <c r="R7418" t="b">
        <f t="shared" si="584"/>
        <v>1</v>
      </c>
      <c r="U7418" s="105" t="s">
        <v>438</v>
      </c>
      <c r="V7418" s="105" t="s">
        <v>437</v>
      </c>
      <c r="W7418" s="106">
        <v>18000000</v>
      </c>
      <c r="X7418" s="106">
        <v>0</v>
      </c>
    </row>
    <row r="7419" spans="2:26" x14ac:dyDescent="0.25">
      <c r="B7419" s="105" t="s">
        <v>620</v>
      </c>
      <c r="C7419" s="105" t="s">
        <v>621</v>
      </c>
      <c r="D7419" s="106">
        <v>22500000</v>
      </c>
      <c r="E7419" s="106">
        <v>0</v>
      </c>
      <c r="M7419" t="b">
        <f t="shared" si="580"/>
        <v>1</v>
      </c>
      <c r="N7419" t="b">
        <f t="shared" si="581"/>
        <v>1</v>
      </c>
      <c r="O7419" t="b">
        <f t="shared" si="582"/>
        <v>1</v>
      </c>
      <c r="P7419" t="b">
        <f t="shared" si="582"/>
        <v>1</v>
      </c>
      <c r="Q7419" t="b">
        <f t="shared" si="583"/>
        <v>1</v>
      </c>
      <c r="R7419" t="b">
        <f t="shared" si="584"/>
        <v>1</v>
      </c>
      <c r="U7419" s="105" t="s">
        <v>620</v>
      </c>
      <c r="V7419" s="105" t="s">
        <v>621</v>
      </c>
      <c r="W7419" s="106">
        <v>22500000</v>
      </c>
      <c r="X7419" s="106">
        <v>0</v>
      </c>
    </row>
    <row r="7420" spans="2:26" x14ac:dyDescent="0.25">
      <c r="B7420" s="105" t="s">
        <v>622</v>
      </c>
      <c r="C7420" s="105" t="s">
        <v>623</v>
      </c>
      <c r="D7420" s="106">
        <v>22500000</v>
      </c>
      <c r="E7420" s="106">
        <v>0</v>
      </c>
      <c r="M7420" t="b">
        <f t="shared" si="580"/>
        <v>1</v>
      </c>
      <c r="N7420" t="b">
        <f t="shared" si="581"/>
        <v>1</v>
      </c>
      <c r="O7420" t="b">
        <f t="shared" si="582"/>
        <v>1</v>
      </c>
      <c r="P7420" t="b">
        <f t="shared" si="582"/>
        <v>1</v>
      </c>
      <c r="Q7420" t="b">
        <f t="shared" si="583"/>
        <v>1</v>
      </c>
      <c r="R7420" t="b">
        <f t="shared" si="584"/>
        <v>1</v>
      </c>
      <c r="U7420" s="105" t="s">
        <v>622</v>
      </c>
      <c r="V7420" s="105" t="s">
        <v>623</v>
      </c>
      <c r="W7420" s="106">
        <v>22500000</v>
      </c>
      <c r="X7420" s="106">
        <v>0</v>
      </c>
    </row>
    <row r="7421" spans="2:26" x14ac:dyDescent="0.25">
      <c r="B7421" s="105" t="s">
        <v>624</v>
      </c>
      <c r="C7421" s="105" t="s">
        <v>623</v>
      </c>
      <c r="D7421" s="106">
        <v>22500000</v>
      </c>
      <c r="E7421" s="106">
        <v>0</v>
      </c>
      <c r="M7421" t="b">
        <f t="shared" si="580"/>
        <v>1</v>
      </c>
      <c r="N7421" t="b">
        <f t="shared" si="581"/>
        <v>1</v>
      </c>
      <c r="O7421" t="b">
        <f t="shared" si="582"/>
        <v>1</v>
      </c>
      <c r="P7421" t="b">
        <f t="shared" si="582"/>
        <v>1</v>
      </c>
      <c r="Q7421" t="b">
        <f t="shared" si="583"/>
        <v>1</v>
      </c>
      <c r="R7421" t="b">
        <f t="shared" si="584"/>
        <v>1</v>
      </c>
      <c r="U7421" s="105" t="s">
        <v>624</v>
      </c>
      <c r="V7421" s="105" t="s">
        <v>623</v>
      </c>
      <c r="W7421" s="106">
        <v>22500000</v>
      </c>
      <c r="X7421" s="106">
        <v>0</v>
      </c>
    </row>
    <row r="7422" spans="2:26" x14ac:dyDescent="0.25">
      <c r="B7422" t="s">
        <v>359</v>
      </c>
      <c r="C7422" s="106">
        <v>40500000</v>
      </c>
      <c r="D7422" s="106">
        <v>0</v>
      </c>
      <c r="M7422" t="b">
        <f t="shared" si="580"/>
        <v>1</v>
      </c>
      <c r="N7422" t="b">
        <f t="shared" si="581"/>
        <v>1</v>
      </c>
      <c r="O7422" t="b">
        <f t="shared" si="582"/>
        <v>1</v>
      </c>
      <c r="P7422" t="b">
        <f t="shared" si="582"/>
        <v>1</v>
      </c>
      <c r="Q7422" t="b">
        <f t="shared" si="583"/>
        <v>1</v>
      </c>
      <c r="R7422" t="b">
        <f t="shared" si="584"/>
        <v>1</v>
      </c>
      <c r="U7422" t="s">
        <v>359</v>
      </c>
      <c r="V7422" s="106">
        <v>40500000</v>
      </c>
      <c r="W7422" s="106">
        <v>0</v>
      </c>
    </row>
    <row r="7423" spans="2:26" x14ac:dyDescent="0.25">
      <c r="B7423" t="s">
        <v>330</v>
      </c>
      <c r="C7423" t="s">
        <v>331</v>
      </c>
      <c r="D7423" s="105" t="s">
        <v>986</v>
      </c>
      <c r="E7423" t="s">
        <v>333</v>
      </c>
      <c r="F7423" t="s">
        <v>331</v>
      </c>
      <c r="G7423" s="105" t="s">
        <v>987</v>
      </c>
      <c r="M7423" t="b">
        <f t="shared" si="580"/>
        <v>1</v>
      </c>
      <c r="N7423" t="b">
        <f t="shared" si="581"/>
        <v>1</v>
      </c>
      <c r="O7423" t="b">
        <f t="shared" si="582"/>
        <v>1</v>
      </c>
      <c r="P7423" t="b">
        <f t="shared" si="582"/>
        <v>1</v>
      </c>
      <c r="Q7423" t="b">
        <f t="shared" si="583"/>
        <v>1</v>
      </c>
      <c r="R7423" t="b">
        <f t="shared" si="584"/>
        <v>1</v>
      </c>
      <c r="U7423" t="s">
        <v>330</v>
      </c>
      <c r="V7423" t="s">
        <v>331</v>
      </c>
      <c r="W7423" s="105" t="s">
        <v>986</v>
      </c>
      <c r="X7423" t="s">
        <v>333</v>
      </c>
      <c r="Y7423" t="s">
        <v>331</v>
      </c>
      <c r="Z7423" s="105" t="s">
        <v>987</v>
      </c>
    </row>
    <row r="7424" spans="2:26" x14ac:dyDescent="0.25">
      <c r="B7424" t="s">
        <v>335</v>
      </c>
      <c r="C7424" t="s">
        <v>3</v>
      </c>
      <c r="D7424" t="s">
        <v>336</v>
      </c>
      <c r="E7424" t="s">
        <v>337</v>
      </c>
      <c r="M7424" t="b">
        <f t="shared" si="580"/>
        <v>1</v>
      </c>
      <c r="N7424" t="b">
        <f t="shared" si="581"/>
        <v>1</v>
      </c>
      <c r="O7424" t="b">
        <f t="shared" si="582"/>
        <v>1</v>
      </c>
      <c r="P7424" t="b">
        <f t="shared" si="582"/>
        <v>1</v>
      </c>
      <c r="Q7424" t="b">
        <f t="shared" si="583"/>
        <v>1</v>
      </c>
      <c r="R7424" t="b">
        <f t="shared" si="584"/>
        <v>1</v>
      </c>
      <c r="U7424" t="s">
        <v>335</v>
      </c>
      <c r="V7424" t="s">
        <v>3</v>
      </c>
      <c r="W7424" t="s">
        <v>336</v>
      </c>
      <c r="X7424" t="s">
        <v>337</v>
      </c>
    </row>
    <row r="7425" spans="2:26" x14ac:dyDescent="0.25">
      <c r="B7425" s="105" t="s">
        <v>411</v>
      </c>
      <c r="C7425" s="105" t="s">
        <v>412</v>
      </c>
      <c r="D7425" s="106">
        <v>5040000</v>
      </c>
      <c r="E7425" s="106">
        <v>0</v>
      </c>
      <c r="M7425" t="b">
        <f t="shared" si="580"/>
        <v>1</v>
      </c>
      <c r="N7425" t="b">
        <f t="shared" si="581"/>
        <v>1</v>
      </c>
      <c r="O7425" t="b">
        <f t="shared" si="582"/>
        <v>1</v>
      </c>
      <c r="P7425" t="b">
        <f t="shared" si="582"/>
        <v>1</v>
      </c>
      <c r="Q7425" t="b">
        <f t="shared" si="583"/>
        <v>1</v>
      </c>
      <c r="R7425" t="b">
        <f t="shared" si="584"/>
        <v>1</v>
      </c>
      <c r="U7425" s="105" t="s">
        <v>411</v>
      </c>
      <c r="V7425" s="105" t="s">
        <v>412</v>
      </c>
      <c r="W7425" s="106">
        <v>5040000</v>
      </c>
      <c r="X7425" s="106">
        <v>0</v>
      </c>
    </row>
    <row r="7426" spans="2:26" x14ac:dyDescent="0.25">
      <c r="B7426" s="105" t="s">
        <v>413</v>
      </c>
      <c r="C7426" s="105" t="s">
        <v>414</v>
      </c>
      <c r="D7426" s="106">
        <v>5040000</v>
      </c>
      <c r="E7426" s="106">
        <v>0</v>
      </c>
      <c r="M7426" t="b">
        <f t="shared" si="580"/>
        <v>1</v>
      </c>
      <c r="N7426" t="b">
        <f t="shared" si="581"/>
        <v>1</v>
      </c>
      <c r="O7426" t="b">
        <f t="shared" si="582"/>
        <v>1</v>
      </c>
      <c r="P7426" t="b">
        <f t="shared" si="582"/>
        <v>1</v>
      </c>
      <c r="Q7426" t="b">
        <f t="shared" si="583"/>
        <v>1</v>
      </c>
      <c r="R7426" t="b">
        <f t="shared" si="584"/>
        <v>1</v>
      </c>
      <c r="U7426" s="105" t="s">
        <v>413</v>
      </c>
      <c r="V7426" s="105" t="s">
        <v>414</v>
      </c>
      <c r="W7426" s="106">
        <v>5040000</v>
      </c>
      <c r="X7426" s="106">
        <v>0</v>
      </c>
    </row>
    <row r="7427" spans="2:26" x14ac:dyDescent="0.25">
      <c r="B7427" s="105" t="s">
        <v>415</v>
      </c>
      <c r="C7427" s="105" t="s">
        <v>414</v>
      </c>
      <c r="D7427" s="106">
        <v>5040000</v>
      </c>
      <c r="E7427" s="106">
        <v>0</v>
      </c>
      <c r="M7427" t="b">
        <f t="shared" si="580"/>
        <v>1</v>
      </c>
      <c r="N7427" t="b">
        <f t="shared" si="581"/>
        <v>1</v>
      </c>
      <c r="O7427" t="b">
        <f t="shared" si="582"/>
        <v>1</v>
      </c>
      <c r="P7427" t="b">
        <f t="shared" si="582"/>
        <v>1</v>
      </c>
      <c r="Q7427" t="b">
        <f t="shared" si="583"/>
        <v>1</v>
      </c>
      <c r="R7427" t="b">
        <f t="shared" si="584"/>
        <v>1</v>
      </c>
      <c r="U7427" s="105" t="s">
        <v>415</v>
      </c>
      <c r="V7427" s="105" t="s">
        <v>414</v>
      </c>
      <c r="W7427" s="106">
        <v>5040000</v>
      </c>
      <c r="X7427" s="106">
        <v>0</v>
      </c>
    </row>
    <row r="7428" spans="2:26" x14ac:dyDescent="0.25">
      <c r="B7428" t="s">
        <v>359</v>
      </c>
      <c r="C7428" s="106">
        <v>5040000</v>
      </c>
      <c r="D7428" s="106">
        <v>0</v>
      </c>
      <c r="M7428" t="b">
        <f t="shared" si="580"/>
        <v>1</v>
      </c>
      <c r="N7428" t="b">
        <f t="shared" si="581"/>
        <v>1</v>
      </c>
      <c r="O7428" t="b">
        <f t="shared" si="582"/>
        <v>1</v>
      </c>
      <c r="P7428" t="b">
        <f t="shared" si="582"/>
        <v>1</v>
      </c>
      <c r="Q7428" t="b">
        <f t="shared" si="583"/>
        <v>1</v>
      </c>
      <c r="R7428" t="b">
        <f t="shared" si="584"/>
        <v>1</v>
      </c>
      <c r="U7428" t="s">
        <v>359</v>
      </c>
      <c r="V7428" s="106">
        <v>5040000</v>
      </c>
      <c r="W7428" s="106">
        <v>0</v>
      </c>
    </row>
    <row r="7429" spans="2:26" x14ac:dyDescent="0.25">
      <c r="B7429" t="s">
        <v>330</v>
      </c>
      <c r="C7429" t="s">
        <v>331</v>
      </c>
      <c r="D7429" s="105" t="s">
        <v>988</v>
      </c>
      <c r="E7429" t="s">
        <v>333</v>
      </c>
      <c r="F7429" t="s">
        <v>331</v>
      </c>
      <c r="G7429" s="105" t="s">
        <v>989</v>
      </c>
      <c r="M7429" t="b">
        <f t="shared" si="580"/>
        <v>1</v>
      </c>
      <c r="N7429" t="b">
        <f t="shared" si="581"/>
        <v>1</v>
      </c>
      <c r="O7429" t="b">
        <f t="shared" si="582"/>
        <v>1</v>
      </c>
      <c r="P7429" t="b">
        <f t="shared" si="582"/>
        <v>1</v>
      </c>
      <c r="Q7429" t="b">
        <f t="shared" si="583"/>
        <v>1</v>
      </c>
      <c r="R7429" t="b">
        <f t="shared" si="584"/>
        <v>1</v>
      </c>
      <c r="U7429" t="s">
        <v>330</v>
      </c>
      <c r="V7429" t="s">
        <v>331</v>
      </c>
      <c r="W7429" s="105" t="s">
        <v>988</v>
      </c>
      <c r="X7429" t="s">
        <v>333</v>
      </c>
      <c r="Y7429" t="s">
        <v>331</v>
      </c>
      <c r="Z7429" s="105" t="s">
        <v>989</v>
      </c>
    </row>
    <row r="7430" spans="2:26" x14ac:dyDescent="0.25">
      <c r="B7430" t="s">
        <v>335</v>
      </c>
      <c r="C7430" t="s">
        <v>3</v>
      </c>
      <c r="D7430" t="s">
        <v>336</v>
      </c>
      <c r="E7430" t="s">
        <v>337</v>
      </c>
      <c r="M7430" t="b">
        <f t="shared" si="580"/>
        <v>1</v>
      </c>
      <c r="N7430" t="b">
        <f t="shared" si="581"/>
        <v>1</v>
      </c>
      <c r="O7430" t="b">
        <f t="shared" si="582"/>
        <v>1</v>
      </c>
      <c r="P7430" t="b">
        <f t="shared" si="582"/>
        <v>1</v>
      </c>
      <c r="Q7430" t="b">
        <f t="shared" si="583"/>
        <v>1</v>
      </c>
      <c r="R7430" t="b">
        <f t="shared" si="584"/>
        <v>1</v>
      </c>
      <c r="U7430" t="s">
        <v>335</v>
      </c>
      <c r="V7430" t="s">
        <v>3</v>
      </c>
      <c r="W7430" t="s">
        <v>336</v>
      </c>
      <c r="X7430" t="s">
        <v>337</v>
      </c>
    </row>
    <row r="7431" spans="2:26" x14ac:dyDescent="0.25">
      <c r="B7431" s="105" t="s">
        <v>418</v>
      </c>
      <c r="C7431" s="105" t="s">
        <v>419</v>
      </c>
      <c r="D7431" s="106">
        <v>358547000</v>
      </c>
      <c r="E7431" s="106">
        <v>0</v>
      </c>
      <c r="M7431" t="b">
        <f t="shared" si="580"/>
        <v>1</v>
      </c>
      <c r="N7431" t="b">
        <f t="shared" si="581"/>
        <v>1</v>
      </c>
      <c r="O7431" t="b">
        <f t="shared" si="582"/>
        <v>1</v>
      </c>
      <c r="P7431" t="b">
        <f t="shared" si="582"/>
        <v>1</v>
      </c>
      <c r="Q7431" t="b">
        <f t="shared" si="583"/>
        <v>1</v>
      </c>
      <c r="R7431" t="b">
        <f t="shared" si="584"/>
        <v>1</v>
      </c>
      <c r="U7431" s="105" t="s">
        <v>418</v>
      </c>
      <c r="V7431" s="105" t="s">
        <v>419</v>
      </c>
      <c r="W7431" s="106">
        <v>358547000</v>
      </c>
      <c r="X7431" s="106">
        <v>0</v>
      </c>
    </row>
    <row r="7432" spans="2:26" x14ac:dyDescent="0.25">
      <c r="B7432" s="105" t="s">
        <v>420</v>
      </c>
      <c r="C7432" s="105" t="s">
        <v>421</v>
      </c>
      <c r="D7432" s="106">
        <v>358547000</v>
      </c>
      <c r="E7432" s="106">
        <v>0</v>
      </c>
      <c r="M7432" t="b">
        <f t="shared" si="580"/>
        <v>1</v>
      </c>
      <c r="N7432" t="b">
        <f t="shared" si="581"/>
        <v>1</v>
      </c>
      <c r="O7432" t="b">
        <f t="shared" si="582"/>
        <v>1</v>
      </c>
      <c r="P7432" t="b">
        <f t="shared" si="582"/>
        <v>1</v>
      </c>
      <c r="Q7432" t="b">
        <f t="shared" si="583"/>
        <v>1</v>
      </c>
      <c r="R7432" t="b">
        <f t="shared" si="584"/>
        <v>1</v>
      </c>
      <c r="U7432" s="105" t="s">
        <v>420</v>
      </c>
      <c r="V7432" s="105" t="s">
        <v>421</v>
      </c>
      <c r="W7432" s="106">
        <v>358547000</v>
      </c>
      <c r="X7432" s="106">
        <v>0</v>
      </c>
    </row>
    <row r="7433" spans="2:26" x14ac:dyDescent="0.25">
      <c r="B7433" s="105" t="s">
        <v>422</v>
      </c>
      <c r="C7433" s="105" t="s">
        <v>421</v>
      </c>
      <c r="D7433" s="106">
        <v>214758500</v>
      </c>
      <c r="E7433" s="106">
        <v>0</v>
      </c>
      <c r="M7433" t="b">
        <f t="shared" si="580"/>
        <v>1</v>
      </c>
      <c r="N7433" t="b">
        <f t="shared" si="581"/>
        <v>1</v>
      </c>
      <c r="O7433" t="b">
        <f t="shared" si="582"/>
        <v>1</v>
      </c>
      <c r="P7433" t="b">
        <f t="shared" si="582"/>
        <v>1</v>
      </c>
      <c r="Q7433" t="b">
        <f t="shared" si="583"/>
        <v>1</v>
      </c>
      <c r="R7433" t="b">
        <f t="shared" si="584"/>
        <v>1</v>
      </c>
      <c r="U7433" s="105" t="s">
        <v>422</v>
      </c>
      <c r="V7433" s="105" t="s">
        <v>421</v>
      </c>
      <c r="W7433" s="106">
        <v>214758500</v>
      </c>
      <c r="X7433" s="106">
        <v>0</v>
      </c>
    </row>
    <row r="7434" spans="2:26" x14ac:dyDescent="0.25">
      <c r="B7434" s="105" t="s">
        <v>759</v>
      </c>
      <c r="C7434" s="105" t="s">
        <v>1584</v>
      </c>
      <c r="D7434" s="106">
        <v>4950000</v>
      </c>
      <c r="E7434" s="106">
        <v>0</v>
      </c>
      <c r="M7434" t="b">
        <f t="shared" si="580"/>
        <v>1</v>
      </c>
      <c r="N7434" t="b">
        <f t="shared" si="581"/>
        <v>1</v>
      </c>
      <c r="O7434" t="b">
        <f t="shared" si="582"/>
        <v>1</v>
      </c>
      <c r="P7434" t="b">
        <f t="shared" si="582"/>
        <v>1</v>
      </c>
      <c r="Q7434" t="b">
        <f t="shared" si="583"/>
        <v>1</v>
      </c>
      <c r="R7434" t="b">
        <f t="shared" si="584"/>
        <v>1</v>
      </c>
      <c r="U7434" s="105" t="s">
        <v>759</v>
      </c>
      <c r="V7434" s="105" t="s">
        <v>1584</v>
      </c>
      <c r="W7434" s="106">
        <v>4950000</v>
      </c>
      <c r="X7434" s="106">
        <v>0</v>
      </c>
    </row>
    <row r="7435" spans="2:26" x14ac:dyDescent="0.25">
      <c r="B7435" s="105" t="s">
        <v>423</v>
      </c>
      <c r="C7435" s="105" t="s">
        <v>424</v>
      </c>
      <c r="D7435" s="106">
        <v>1225000</v>
      </c>
      <c r="E7435" s="106">
        <v>0</v>
      </c>
      <c r="M7435" t="b">
        <f t="shared" si="580"/>
        <v>1</v>
      </c>
      <c r="N7435" t="b">
        <f t="shared" si="581"/>
        <v>1</v>
      </c>
      <c r="O7435" t="b">
        <f t="shared" si="582"/>
        <v>1</v>
      </c>
      <c r="P7435" t="b">
        <f t="shared" si="582"/>
        <v>1</v>
      </c>
      <c r="Q7435" t="b">
        <f t="shared" si="583"/>
        <v>1</v>
      </c>
      <c r="R7435" t="b">
        <f t="shared" si="584"/>
        <v>1</v>
      </c>
      <c r="U7435" s="105" t="s">
        <v>423</v>
      </c>
      <c r="V7435" s="105" t="s">
        <v>424</v>
      </c>
      <c r="W7435" s="106">
        <v>1225000</v>
      </c>
      <c r="X7435" s="106">
        <v>0</v>
      </c>
    </row>
    <row r="7436" spans="2:26" x14ac:dyDescent="0.25">
      <c r="B7436" s="105" t="s">
        <v>425</v>
      </c>
      <c r="C7436" s="105" t="s">
        <v>426</v>
      </c>
      <c r="D7436" s="106">
        <v>9694000</v>
      </c>
      <c r="E7436" s="106">
        <v>0</v>
      </c>
      <c r="M7436" t="b">
        <f t="shared" si="580"/>
        <v>1</v>
      </c>
      <c r="N7436" t="b">
        <f t="shared" si="581"/>
        <v>1</v>
      </c>
      <c r="O7436" t="b">
        <f t="shared" si="582"/>
        <v>1</v>
      </c>
      <c r="P7436" t="b">
        <f t="shared" si="582"/>
        <v>1</v>
      </c>
      <c r="Q7436" t="b">
        <f t="shared" si="583"/>
        <v>1</v>
      </c>
      <c r="R7436" t="b">
        <f t="shared" si="584"/>
        <v>1</v>
      </c>
      <c r="U7436" s="105" t="s">
        <v>425</v>
      </c>
      <c r="V7436" s="105" t="s">
        <v>426</v>
      </c>
      <c r="W7436" s="106">
        <v>9694000</v>
      </c>
      <c r="X7436" s="106">
        <v>0</v>
      </c>
    </row>
    <row r="7437" spans="2:26" x14ac:dyDescent="0.25">
      <c r="B7437" s="105" t="s">
        <v>760</v>
      </c>
      <c r="C7437" s="105" t="s">
        <v>1585</v>
      </c>
      <c r="D7437" s="106">
        <v>27010000</v>
      </c>
      <c r="E7437" s="106">
        <v>0</v>
      </c>
      <c r="M7437" t="b">
        <f t="shared" si="580"/>
        <v>1</v>
      </c>
      <c r="N7437" t="b">
        <f t="shared" si="581"/>
        <v>1</v>
      </c>
      <c r="O7437" t="b">
        <f t="shared" si="582"/>
        <v>1</v>
      </c>
      <c r="P7437" t="b">
        <f t="shared" si="582"/>
        <v>1</v>
      </c>
      <c r="Q7437" t="b">
        <f t="shared" si="583"/>
        <v>1</v>
      </c>
      <c r="R7437" t="b">
        <f t="shared" si="584"/>
        <v>1</v>
      </c>
      <c r="U7437" s="105" t="s">
        <v>760</v>
      </c>
      <c r="V7437" s="105" t="s">
        <v>1585</v>
      </c>
      <c r="W7437" s="106">
        <v>27010000</v>
      </c>
      <c r="X7437" s="106">
        <v>0</v>
      </c>
    </row>
    <row r="7438" spans="2:26" x14ac:dyDescent="0.25">
      <c r="B7438" s="105" t="s">
        <v>761</v>
      </c>
      <c r="C7438" s="105" t="s">
        <v>1586</v>
      </c>
      <c r="D7438" s="106">
        <v>15935500</v>
      </c>
      <c r="E7438" s="106">
        <v>0</v>
      </c>
      <c r="M7438" t="b">
        <f t="shared" si="580"/>
        <v>1</v>
      </c>
      <c r="N7438" t="b">
        <f t="shared" si="581"/>
        <v>1</v>
      </c>
      <c r="O7438" t="b">
        <f t="shared" si="582"/>
        <v>1</v>
      </c>
      <c r="P7438" t="b">
        <f t="shared" si="582"/>
        <v>1</v>
      </c>
      <c r="Q7438" t="b">
        <f t="shared" si="583"/>
        <v>1</v>
      </c>
      <c r="R7438" t="b">
        <f t="shared" si="584"/>
        <v>1</v>
      </c>
      <c r="U7438" s="105" t="s">
        <v>761</v>
      </c>
      <c r="V7438" s="105" t="s">
        <v>1586</v>
      </c>
      <c r="W7438" s="106">
        <v>15935500</v>
      </c>
      <c r="X7438" s="106">
        <v>0</v>
      </c>
    </row>
    <row r="7439" spans="2:26" x14ac:dyDescent="0.25">
      <c r="B7439" s="105" t="s">
        <v>762</v>
      </c>
      <c r="C7439" s="105" t="s">
        <v>1587</v>
      </c>
      <c r="D7439" s="106">
        <v>11625000</v>
      </c>
      <c r="E7439" s="106">
        <v>0</v>
      </c>
      <c r="M7439" t="b">
        <f t="shared" si="580"/>
        <v>1</v>
      </c>
      <c r="N7439" t="b">
        <f t="shared" si="581"/>
        <v>1</v>
      </c>
      <c r="O7439" t="b">
        <f t="shared" si="582"/>
        <v>1</v>
      </c>
      <c r="P7439" t="b">
        <f t="shared" si="582"/>
        <v>1</v>
      </c>
      <c r="Q7439" t="b">
        <f t="shared" si="583"/>
        <v>1</v>
      </c>
      <c r="R7439" t="b">
        <f t="shared" si="584"/>
        <v>1</v>
      </c>
      <c r="U7439" s="105" t="s">
        <v>762</v>
      </c>
      <c r="V7439" s="105" t="s">
        <v>1587</v>
      </c>
      <c r="W7439" s="106">
        <v>11625000</v>
      </c>
      <c r="X7439" s="106">
        <v>0</v>
      </c>
    </row>
    <row r="7440" spans="2:26" x14ac:dyDescent="0.25">
      <c r="B7440" s="105" t="s">
        <v>763</v>
      </c>
      <c r="C7440" s="105" t="s">
        <v>1588</v>
      </c>
      <c r="D7440" s="106">
        <v>22197500</v>
      </c>
      <c r="E7440" s="106">
        <v>0</v>
      </c>
      <c r="M7440" t="b">
        <f t="shared" si="580"/>
        <v>1</v>
      </c>
      <c r="N7440" t="b">
        <f t="shared" si="581"/>
        <v>1</v>
      </c>
      <c r="O7440" t="b">
        <f t="shared" si="582"/>
        <v>1</v>
      </c>
      <c r="P7440" t="b">
        <f t="shared" si="582"/>
        <v>1</v>
      </c>
      <c r="Q7440" t="b">
        <f t="shared" si="583"/>
        <v>1</v>
      </c>
      <c r="R7440" t="b">
        <f t="shared" si="584"/>
        <v>1</v>
      </c>
      <c r="U7440" s="105" t="s">
        <v>763</v>
      </c>
      <c r="V7440" s="105" t="s">
        <v>1588</v>
      </c>
      <c r="W7440" s="106">
        <v>22197500</v>
      </c>
      <c r="X7440" s="106">
        <v>0</v>
      </c>
    </row>
    <row r="7441" spans="2:24" x14ac:dyDescent="0.25">
      <c r="B7441" s="105" t="s">
        <v>764</v>
      </c>
      <c r="C7441" s="105" t="s">
        <v>1589</v>
      </c>
      <c r="D7441" s="106">
        <v>10320000</v>
      </c>
      <c r="E7441" s="106">
        <v>0</v>
      </c>
      <c r="M7441" t="b">
        <f t="shared" si="580"/>
        <v>1</v>
      </c>
      <c r="N7441" t="b">
        <f t="shared" si="581"/>
        <v>1</v>
      </c>
      <c r="O7441" t="b">
        <f t="shared" si="582"/>
        <v>1</v>
      </c>
      <c r="P7441" t="b">
        <f t="shared" si="582"/>
        <v>1</v>
      </c>
      <c r="Q7441" t="b">
        <f t="shared" si="583"/>
        <v>1</v>
      </c>
      <c r="R7441" t="b">
        <f t="shared" si="584"/>
        <v>1</v>
      </c>
      <c r="U7441" s="105" t="s">
        <v>764</v>
      </c>
      <c r="V7441" s="105" t="s">
        <v>1589</v>
      </c>
      <c r="W7441" s="106">
        <v>10320000</v>
      </c>
      <c r="X7441" s="106">
        <v>0</v>
      </c>
    </row>
    <row r="7442" spans="2:24" x14ac:dyDescent="0.25">
      <c r="B7442" s="105" t="s">
        <v>765</v>
      </c>
      <c r="C7442" s="105" t="s">
        <v>1590</v>
      </c>
      <c r="D7442" s="106">
        <v>10692500</v>
      </c>
      <c r="E7442" s="106">
        <v>0</v>
      </c>
      <c r="M7442" t="b">
        <f t="shared" si="580"/>
        <v>1</v>
      </c>
      <c r="N7442" t="b">
        <f t="shared" si="581"/>
        <v>1</v>
      </c>
      <c r="O7442" t="b">
        <f t="shared" si="582"/>
        <v>1</v>
      </c>
      <c r="P7442" t="b">
        <f t="shared" si="582"/>
        <v>1</v>
      </c>
      <c r="Q7442" t="b">
        <f t="shared" si="583"/>
        <v>1</v>
      </c>
      <c r="R7442" t="b">
        <f t="shared" si="584"/>
        <v>1</v>
      </c>
      <c r="U7442" s="105" t="s">
        <v>765</v>
      </c>
      <c r="V7442" s="105" t="s">
        <v>1590</v>
      </c>
      <c r="W7442" s="106">
        <v>10692500</v>
      </c>
      <c r="X7442" s="106">
        <v>0</v>
      </c>
    </row>
    <row r="7443" spans="2:24" x14ac:dyDescent="0.25">
      <c r="B7443" s="105" t="s">
        <v>766</v>
      </c>
      <c r="C7443" s="105" t="s">
        <v>1591</v>
      </c>
      <c r="D7443" s="106">
        <v>16000000</v>
      </c>
      <c r="E7443" s="106">
        <v>0</v>
      </c>
      <c r="M7443" t="b">
        <f t="shared" si="580"/>
        <v>1</v>
      </c>
      <c r="N7443" t="b">
        <f t="shared" si="581"/>
        <v>1</v>
      </c>
      <c r="O7443" t="b">
        <f t="shared" si="582"/>
        <v>1</v>
      </c>
      <c r="P7443" t="b">
        <f t="shared" si="582"/>
        <v>1</v>
      </c>
      <c r="Q7443" t="b">
        <f t="shared" si="583"/>
        <v>1</v>
      </c>
      <c r="R7443" t="b">
        <f t="shared" si="584"/>
        <v>1</v>
      </c>
      <c r="U7443" s="105" t="s">
        <v>766</v>
      </c>
      <c r="V7443" s="105" t="s">
        <v>1591</v>
      </c>
      <c r="W7443" s="106">
        <v>16000000</v>
      </c>
      <c r="X7443" s="106">
        <v>0</v>
      </c>
    </row>
    <row r="7444" spans="2:24" x14ac:dyDescent="0.25">
      <c r="B7444" s="105" t="s">
        <v>767</v>
      </c>
      <c r="C7444" s="105" t="s">
        <v>1592</v>
      </c>
      <c r="D7444" s="106">
        <v>14139000</v>
      </c>
      <c r="E7444" s="106">
        <v>0</v>
      </c>
      <c r="M7444" t="b">
        <f t="shared" si="580"/>
        <v>1</v>
      </c>
      <c r="N7444" t="b">
        <f t="shared" si="581"/>
        <v>1</v>
      </c>
      <c r="O7444" t="b">
        <f t="shared" si="582"/>
        <v>1</v>
      </c>
      <c r="P7444" t="b">
        <f t="shared" si="582"/>
        <v>1</v>
      </c>
      <c r="Q7444" t="b">
        <f t="shared" si="583"/>
        <v>1</v>
      </c>
      <c r="R7444" t="b">
        <f t="shared" si="584"/>
        <v>1</v>
      </c>
      <c r="U7444" s="105" t="s">
        <v>767</v>
      </c>
      <c r="V7444" s="105" t="s">
        <v>1592</v>
      </c>
      <c r="W7444" s="106">
        <v>14139000</v>
      </c>
      <c r="X7444" s="106">
        <v>0</v>
      </c>
    </row>
    <row r="7445" spans="2:24" x14ac:dyDescent="0.25">
      <c r="B7445" s="105" t="s">
        <v>403</v>
      </c>
      <c r="C7445" s="105" t="s">
        <v>404</v>
      </c>
      <c r="D7445" s="106">
        <v>147403000</v>
      </c>
      <c r="E7445" s="106">
        <v>0</v>
      </c>
      <c r="M7445" t="b">
        <f t="shared" si="580"/>
        <v>1</v>
      </c>
      <c r="N7445" t="b">
        <f t="shared" si="581"/>
        <v>1</v>
      </c>
      <c r="O7445" t="b">
        <f t="shared" si="582"/>
        <v>1</v>
      </c>
      <c r="P7445" t="b">
        <f t="shared" si="582"/>
        <v>1</v>
      </c>
      <c r="Q7445" t="b">
        <f t="shared" si="583"/>
        <v>1</v>
      </c>
      <c r="R7445" t="b">
        <f t="shared" si="584"/>
        <v>1</v>
      </c>
      <c r="U7445" s="105" t="s">
        <v>403</v>
      </c>
      <c r="V7445" s="105" t="s">
        <v>404</v>
      </c>
      <c r="W7445" s="106">
        <v>147403000</v>
      </c>
      <c r="X7445" s="106">
        <v>0</v>
      </c>
    </row>
    <row r="7446" spans="2:24" x14ac:dyDescent="0.25">
      <c r="B7446" s="105" t="s">
        <v>405</v>
      </c>
      <c r="C7446" s="105" t="s">
        <v>406</v>
      </c>
      <c r="D7446" s="106">
        <v>147403000</v>
      </c>
      <c r="E7446" s="106">
        <v>0</v>
      </c>
      <c r="M7446" t="b">
        <f t="shared" si="580"/>
        <v>1</v>
      </c>
      <c r="N7446" t="b">
        <f t="shared" si="581"/>
        <v>1</v>
      </c>
      <c r="O7446" t="b">
        <f t="shared" si="582"/>
        <v>1</v>
      </c>
      <c r="P7446" t="b">
        <f t="shared" si="582"/>
        <v>1</v>
      </c>
      <c r="Q7446" t="b">
        <f t="shared" si="583"/>
        <v>1</v>
      </c>
      <c r="R7446" t="b">
        <f t="shared" si="584"/>
        <v>1</v>
      </c>
      <c r="U7446" s="105" t="s">
        <v>405</v>
      </c>
      <c r="V7446" s="105" t="s">
        <v>406</v>
      </c>
      <c r="W7446" s="106">
        <v>147403000</v>
      </c>
      <c r="X7446" s="106">
        <v>0</v>
      </c>
    </row>
    <row r="7447" spans="2:24" x14ac:dyDescent="0.25">
      <c r="B7447" s="105" t="s">
        <v>603</v>
      </c>
      <c r="C7447" s="105" t="s">
        <v>406</v>
      </c>
      <c r="D7447" s="106">
        <v>102908000</v>
      </c>
      <c r="E7447" s="106">
        <v>0</v>
      </c>
      <c r="M7447" t="b">
        <f t="shared" si="580"/>
        <v>1</v>
      </c>
      <c r="N7447" t="b">
        <f t="shared" si="581"/>
        <v>1</v>
      </c>
      <c r="O7447" t="b">
        <f t="shared" si="582"/>
        <v>1</v>
      </c>
      <c r="P7447" t="b">
        <f t="shared" si="582"/>
        <v>1</v>
      </c>
      <c r="Q7447" t="b">
        <f t="shared" si="583"/>
        <v>1</v>
      </c>
      <c r="R7447" t="b">
        <f t="shared" si="584"/>
        <v>1</v>
      </c>
      <c r="U7447" s="105" t="s">
        <v>603</v>
      </c>
      <c r="V7447" s="105" t="s">
        <v>406</v>
      </c>
      <c r="W7447" s="106">
        <v>102908000</v>
      </c>
      <c r="X7447" s="106">
        <v>0</v>
      </c>
    </row>
    <row r="7448" spans="2:24" x14ac:dyDescent="0.25">
      <c r="B7448" s="105" t="s">
        <v>407</v>
      </c>
      <c r="C7448" s="105" t="s">
        <v>1551</v>
      </c>
      <c r="D7448" s="106">
        <v>12072500</v>
      </c>
      <c r="E7448" s="106">
        <v>0</v>
      </c>
      <c r="M7448" t="b">
        <f t="shared" si="580"/>
        <v>1</v>
      </c>
      <c r="N7448" t="b">
        <f t="shared" si="581"/>
        <v>1</v>
      </c>
      <c r="O7448" t="b">
        <f t="shared" si="582"/>
        <v>1</v>
      </c>
      <c r="P7448" t="b">
        <f t="shared" si="582"/>
        <v>1</v>
      </c>
      <c r="Q7448" t="b">
        <f t="shared" si="583"/>
        <v>1</v>
      </c>
      <c r="R7448" t="b">
        <f t="shared" si="584"/>
        <v>1</v>
      </c>
      <c r="U7448" s="105" t="s">
        <v>407</v>
      </c>
      <c r="V7448" s="105" t="s">
        <v>1551</v>
      </c>
      <c r="W7448" s="106">
        <v>12072500</v>
      </c>
      <c r="X7448" s="106">
        <v>0</v>
      </c>
    </row>
    <row r="7449" spans="2:24" x14ac:dyDescent="0.25">
      <c r="B7449" s="105" t="s">
        <v>427</v>
      </c>
      <c r="C7449" s="105" t="s">
        <v>428</v>
      </c>
      <c r="D7449" s="106">
        <v>9752500</v>
      </c>
      <c r="E7449" s="106">
        <v>0</v>
      </c>
      <c r="M7449" t="b">
        <f t="shared" si="580"/>
        <v>1</v>
      </c>
      <c r="N7449" t="b">
        <f t="shared" si="581"/>
        <v>1</v>
      </c>
      <c r="O7449" t="b">
        <f t="shared" si="582"/>
        <v>1</v>
      </c>
      <c r="P7449" t="b">
        <f t="shared" si="582"/>
        <v>1</v>
      </c>
      <c r="Q7449" t="b">
        <f t="shared" si="583"/>
        <v>1</v>
      </c>
      <c r="R7449" t="b">
        <f t="shared" si="584"/>
        <v>1</v>
      </c>
      <c r="U7449" s="105" t="s">
        <v>427</v>
      </c>
      <c r="V7449" s="105" t="s">
        <v>428</v>
      </c>
      <c r="W7449" s="106">
        <v>9752500</v>
      </c>
      <c r="X7449" s="106">
        <v>0</v>
      </c>
    </row>
    <row r="7450" spans="2:24" x14ac:dyDescent="0.25">
      <c r="B7450" s="105" t="s">
        <v>408</v>
      </c>
      <c r="C7450" s="105" t="s">
        <v>1439</v>
      </c>
      <c r="D7450" s="106">
        <v>22670000</v>
      </c>
      <c r="E7450" s="106">
        <v>0</v>
      </c>
      <c r="M7450" t="b">
        <f t="shared" si="580"/>
        <v>1</v>
      </c>
      <c r="N7450" t="b">
        <f t="shared" si="581"/>
        <v>1</v>
      </c>
      <c r="O7450" t="b">
        <f t="shared" si="582"/>
        <v>1</v>
      </c>
      <c r="P7450" t="b">
        <f t="shared" si="582"/>
        <v>1</v>
      </c>
      <c r="Q7450" t="b">
        <f t="shared" si="583"/>
        <v>1</v>
      </c>
      <c r="R7450" t="b">
        <f t="shared" si="584"/>
        <v>1</v>
      </c>
      <c r="U7450" s="105" t="s">
        <v>408</v>
      </c>
      <c r="V7450" s="105" t="s">
        <v>1439</v>
      </c>
      <c r="W7450" s="106">
        <v>22670000</v>
      </c>
      <c r="X7450" s="106">
        <v>0</v>
      </c>
    </row>
    <row r="7451" spans="2:24" x14ac:dyDescent="0.25">
      <c r="B7451" s="105" t="s">
        <v>411</v>
      </c>
      <c r="C7451" s="105" t="s">
        <v>412</v>
      </c>
      <c r="D7451" s="106">
        <v>178342433</v>
      </c>
      <c r="E7451" s="106">
        <v>0</v>
      </c>
      <c r="M7451" t="b">
        <f t="shared" ref="M7451:M7514" si="585">+B7451=U7451</f>
        <v>1</v>
      </c>
      <c r="N7451" t="b">
        <f t="shared" ref="N7451:N7514" si="586">+C7451=V7451</f>
        <v>1</v>
      </c>
      <c r="O7451" t="b">
        <f t="shared" ref="O7451:P7514" si="587">+D7451=W7451</f>
        <v>1</v>
      </c>
      <c r="P7451" t="b">
        <f t="shared" si="587"/>
        <v>1</v>
      </c>
      <c r="Q7451" t="b">
        <f t="shared" ref="Q7451:Q7514" si="588">+F7451=Y7451</f>
        <v>1</v>
      </c>
      <c r="R7451" t="b">
        <f t="shared" ref="R7451:R7514" si="589">+G7451=Z7451</f>
        <v>1</v>
      </c>
      <c r="U7451" s="105" t="s">
        <v>411</v>
      </c>
      <c r="V7451" s="105" t="s">
        <v>412</v>
      </c>
      <c r="W7451" s="106">
        <v>178342433</v>
      </c>
      <c r="X7451" s="106">
        <v>0</v>
      </c>
    </row>
    <row r="7452" spans="2:24" x14ac:dyDescent="0.25">
      <c r="B7452" s="105" t="s">
        <v>413</v>
      </c>
      <c r="C7452" s="105" t="s">
        <v>414</v>
      </c>
      <c r="D7452" s="106">
        <v>178342433</v>
      </c>
      <c r="E7452" s="106">
        <v>0</v>
      </c>
      <c r="M7452" t="b">
        <f t="shared" si="585"/>
        <v>1</v>
      </c>
      <c r="N7452" t="b">
        <f t="shared" si="586"/>
        <v>1</v>
      </c>
      <c r="O7452" t="b">
        <f t="shared" si="587"/>
        <v>1</v>
      </c>
      <c r="P7452" t="b">
        <f t="shared" si="587"/>
        <v>1</v>
      </c>
      <c r="Q7452" t="b">
        <f t="shared" si="588"/>
        <v>1</v>
      </c>
      <c r="R7452" t="b">
        <f t="shared" si="589"/>
        <v>1</v>
      </c>
      <c r="U7452" s="105" t="s">
        <v>413</v>
      </c>
      <c r="V7452" s="105" t="s">
        <v>414</v>
      </c>
      <c r="W7452" s="106">
        <v>178342433</v>
      </c>
      <c r="X7452" s="106">
        <v>0</v>
      </c>
    </row>
    <row r="7453" spans="2:24" x14ac:dyDescent="0.25">
      <c r="B7453" s="105" t="s">
        <v>415</v>
      </c>
      <c r="C7453" s="105" t="s">
        <v>414</v>
      </c>
      <c r="D7453" s="106">
        <v>173912233</v>
      </c>
      <c r="E7453" s="106">
        <v>0</v>
      </c>
      <c r="M7453" t="b">
        <f t="shared" si="585"/>
        <v>1</v>
      </c>
      <c r="N7453" t="b">
        <f t="shared" si="586"/>
        <v>1</v>
      </c>
      <c r="O7453" t="b">
        <f t="shared" si="587"/>
        <v>1</v>
      </c>
      <c r="P7453" t="b">
        <f t="shared" si="587"/>
        <v>1</v>
      </c>
      <c r="Q7453" t="b">
        <f t="shared" si="588"/>
        <v>1</v>
      </c>
      <c r="R7453" t="b">
        <f t="shared" si="589"/>
        <v>1</v>
      </c>
      <c r="U7453" s="105" t="s">
        <v>415</v>
      </c>
      <c r="V7453" s="105" t="s">
        <v>414</v>
      </c>
      <c r="W7453" s="106">
        <v>173912233</v>
      </c>
      <c r="X7453" s="106">
        <v>0</v>
      </c>
    </row>
    <row r="7454" spans="2:24" x14ac:dyDescent="0.25">
      <c r="B7454" s="105" t="s">
        <v>768</v>
      </c>
      <c r="C7454" s="105" t="s">
        <v>775</v>
      </c>
      <c r="D7454" s="106">
        <v>1995000</v>
      </c>
      <c r="E7454" s="106">
        <v>0</v>
      </c>
      <c r="M7454" t="b">
        <f t="shared" si="585"/>
        <v>1</v>
      </c>
      <c r="N7454" t="b">
        <f t="shared" si="586"/>
        <v>1</v>
      </c>
      <c r="O7454" t="b">
        <f t="shared" si="587"/>
        <v>1</v>
      </c>
      <c r="P7454" t="b">
        <f t="shared" si="587"/>
        <v>1</v>
      </c>
      <c r="Q7454" t="b">
        <f t="shared" si="588"/>
        <v>1</v>
      </c>
      <c r="R7454" t="b">
        <f t="shared" si="589"/>
        <v>1</v>
      </c>
      <c r="U7454" s="105" t="s">
        <v>768</v>
      </c>
      <c r="V7454" s="105" t="s">
        <v>775</v>
      </c>
      <c r="W7454" s="106">
        <v>1995000</v>
      </c>
      <c r="X7454" s="106">
        <v>0</v>
      </c>
    </row>
    <row r="7455" spans="2:24" x14ac:dyDescent="0.25">
      <c r="B7455" s="105" t="s">
        <v>774</v>
      </c>
      <c r="C7455" s="105" t="s">
        <v>771</v>
      </c>
      <c r="D7455" s="106">
        <v>2435200</v>
      </c>
      <c r="E7455" s="106">
        <v>0</v>
      </c>
      <c r="M7455" t="b">
        <f t="shared" si="585"/>
        <v>1</v>
      </c>
      <c r="N7455" t="b">
        <f t="shared" si="586"/>
        <v>1</v>
      </c>
      <c r="O7455" t="b">
        <f t="shared" si="587"/>
        <v>1</v>
      </c>
      <c r="P7455" t="b">
        <f t="shared" si="587"/>
        <v>1</v>
      </c>
      <c r="Q7455" t="b">
        <f t="shared" si="588"/>
        <v>1</v>
      </c>
      <c r="R7455" t="b">
        <f t="shared" si="589"/>
        <v>1</v>
      </c>
      <c r="U7455" s="105" t="s">
        <v>774</v>
      </c>
      <c r="V7455" s="105" t="s">
        <v>771</v>
      </c>
      <c r="W7455" s="106">
        <v>2435200</v>
      </c>
      <c r="X7455" s="106">
        <v>0</v>
      </c>
    </row>
    <row r="7456" spans="2:24" x14ac:dyDescent="0.25">
      <c r="B7456" s="105" t="s">
        <v>562</v>
      </c>
      <c r="C7456" s="105" t="s">
        <v>563</v>
      </c>
      <c r="D7456" s="106">
        <v>84145000</v>
      </c>
      <c r="E7456" s="106">
        <v>0</v>
      </c>
      <c r="M7456" t="b">
        <f t="shared" si="585"/>
        <v>1</v>
      </c>
      <c r="N7456" t="b">
        <f t="shared" si="586"/>
        <v>1</v>
      </c>
      <c r="O7456" t="b">
        <f t="shared" si="587"/>
        <v>1</v>
      </c>
      <c r="P7456" t="b">
        <f t="shared" si="587"/>
        <v>1</v>
      </c>
      <c r="Q7456" t="b">
        <f t="shared" si="588"/>
        <v>1</v>
      </c>
      <c r="R7456" t="b">
        <f t="shared" si="589"/>
        <v>1</v>
      </c>
      <c r="U7456" s="105" t="s">
        <v>562</v>
      </c>
      <c r="V7456" s="105" t="s">
        <v>563</v>
      </c>
      <c r="W7456" s="106">
        <v>84145000</v>
      </c>
      <c r="X7456" s="106">
        <v>0</v>
      </c>
    </row>
    <row r="7457" spans="2:24" x14ac:dyDescent="0.25">
      <c r="B7457" s="105" t="s">
        <v>564</v>
      </c>
      <c r="C7457" s="105" t="s">
        <v>565</v>
      </c>
      <c r="D7457" s="106">
        <v>84145000</v>
      </c>
      <c r="E7457" s="106">
        <v>0</v>
      </c>
      <c r="M7457" t="b">
        <f t="shared" si="585"/>
        <v>1</v>
      </c>
      <c r="N7457" t="b">
        <f t="shared" si="586"/>
        <v>1</v>
      </c>
      <c r="O7457" t="b">
        <f t="shared" si="587"/>
        <v>1</v>
      </c>
      <c r="P7457" t="b">
        <f t="shared" si="587"/>
        <v>1</v>
      </c>
      <c r="Q7457" t="b">
        <f t="shared" si="588"/>
        <v>1</v>
      </c>
      <c r="R7457" t="b">
        <f t="shared" si="589"/>
        <v>1</v>
      </c>
      <c r="U7457" s="105" t="s">
        <v>564</v>
      </c>
      <c r="V7457" s="105" t="s">
        <v>565</v>
      </c>
      <c r="W7457" s="106">
        <v>84145000</v>
      </c>
      <c r="X7457" s="106">
        <v>0</v>
      </c>
    </row>
    <row r="7458" spans="2:24" x14ac:dyDescent="0.25">
      <c r="B7458" s="105" t="s">
        <v>566</v>
      </c>
      <c r="C7458" s="105" t="s">
        <v>565</v>
      </c>
      <c r="D7458" s="106">
        <v>84145000</v>
      </c>
      <c r="E7458" s="106">
        <v>0</v>
      </c>
      <c r="M7458" t="b">
        <f t="shared" si="585"/>
        <v>1</v>
      </c>
      <c r="N7458" t="b">
        <f t="shared" si="586"/>
        <v>1</v>
      </c>
      <c r="O7458" t="b">
        <f t="shared" si="587"/>
        <v>1</v>
      </c>
      <c r="P7458" t="b">
        <f t="shared" si="587"/>
        <v>1</v>
      </c>
      <c r="Q7458" t="b">
        <f t="shared" si="588"/>
        <v>1</v>
      </c>
      <c r="R7458" t="b">
        <f t="shared" si="589"/>
        <v>1</v>
      </c>
      <c r="U7458" s="105" t="s">
        <v>566</v>
      </c>
      <c r="V7458" s="105" t="s">
        <v>565</v>
      </c>
      <c r="W7458" s="106">
        <v>84145000</v>
      </c>
      <c r="X7458" s="106">
        <v>0</v>
      </c>
    </row>
    <row r="7459" spans="2:24" x14ac:dyDescent="0.25">
      <c r="B7459" s="105" t="s">
        <v>567</v>
      </c>
      <c r="C7459" s="105" t="s">
        <v>568</v>
      </c>
      <c r="D7459" s="106">
        <v>141680040</v>
      </c>
      <c r="E7459" s="106">
        <v>0</v>
      </c>
      <c r="M7459" t="b">
        <f t="shared" si="585"/>
        <v>1</v>
      </c>
      <c r="N7459" t="b">
        <f t="shared" si="586"/>
        <v>1</v>
      </c>
      <c r="O7459" t="b">
        <f t="shared" si="587"/>
        <v>1</v>
      </c>
      <c r="P7459" t="b">
        <f t="shared" si="587"/>
        <v>1</v>
      </c>
      <c r="Q7459" t="b">
        <f t="shared" si="588"/>
        <v>1</v>
      </c>
      <c r="R7459" t="b">
        <f t="shared" si="589"/>
        <v>1</v>
      </c>
      <c r="U7459" s="105" t="s">
        <v>567</v>
      </c>
      <c r="V7459" s="105" t="s">
        <v>568</v>
      </c>
      <c r="W7459" s="106">
        <v>141680040</v>
      </c>
      <c r="X7459" s="106">
        <v>0</v>
      </c>
    </row>
    <row r="7460" spans="2:24" x14ac:dyDescent="0.25">
      <c r="B7460" s="105" t="s">
        <v>609</v>
      </c>
      <c r="C7460" s="105" t="s">
        <v>610</v>
      </c>
      <c r="D7460" s="106">
        <v>43245000</v>
      </c>
      <c r="E7460" s="106">
        <v>0</v>
      </c>
      <c r="M7460" t="b">
        <f t="shared" si="585"/>
        <v>1</v>
      </c>
      <c r="N7460" t="b">
        <f t="shared" si="586"/>
        <v>1</v>
      </c>
      <c r="O7460" t="b">
        <f t="shared" si="587"/>
        <v>1</v>
      </c>
      <c r="P7460" t="b">
        <f t="shared" si="587"/>
        <v>1</v>
      </c>
      <c r="Q7460" t="b">
        <f t="shared" si="588"/>
        <v>1</v>
      </c>
      <c r="R7460" t="b">
        <f t="shared" si="589"/>
        <v>1</v>
      </c>
      <c r="U7460" s="105" t="s">
        <v>609</v>
      </c>
      <c r="V7460" s="105" t="s">
        <v>610</v>
      </c>
      <c r="W7460" s="106">
        <v>43245000</v>
      </c>
      <c r="X7460" s="106">
        <v>0</v>
      </c>
    </row>
    <row r="7461" spans="2:24" x14ac:dyDescent="0.25">
      <c r="B7461" s="105" t="s">
        <v>611</v>
      </c>
      <c r="C7461" s="105" t="s">
        <v>610</v>
      </c>
      <c r="D7461" s="106">
        <v>43245000</v>
      </c>
      <c r="E7461" s="106">
        <v>0</v>
      </c>
      <c r="M7461" t="b">
        <f t="shared" si="585"/>
        <v>1</v>
      </c>
      <c r="N7461" t="b">
        <f t="shared" si="586"/>
        <v>1</v>
      </c>
      <c r="O7461" t="b">
        <f t="shared" si="587"/>
        <v>1</v>
      </c>
      <c r="P7461" t="b">
        <f t="shared" si="587"/>
        <v>1</v>
      </c>
      <c r="Q7461" t="b">
        <f t="shared" si="588"/>
        <v>1</v>
      </c>
      <c r="R7461" t="b">
        <f t="shared" si="589"/>
        <v>1</v>
      </c>
      <c r="U7461" s="105" t="s">
        <v>611</v>
      </c>
      <c r="V7461" s="105" t="s">
        <v>610</v>
      </c>
      <c r="W7461" s="106">
        <v>43245000</v>
      </c>
      <c r="X7461" s="106">
        <v>0</v>
      </c>
    </row>
    <row r="7462" spans="2:24" x14ac:dyDescent="0.25">
      <c r="B7462" s="105" t="s">
        <v>612</v>
      </c>
      <c r="C7462" s="105" t="s">
        <v>613</v>
      </c>
      <c r="D7462" s="106">
        <v>19740000</v>
      </c>
      <c r="E7462" s="106">
        <v>0</v>
      </c>
      <c r="M7462" t="b">
        <f t="shared" si="585"/>
        <v>1</v>
      </c>
      <c r="N7462" t="b">
        <f t="shared" si="586"/>
        <v>1</v>
      </c>
      <c r="O7462" t="b">
        <f t="shared" si="587"/>
        <v>1</v>
      </c>
      <c r="P7462" t="b">
        <f t="shared" si="587"/>
        <v>1</v>
      </c>
      <c r="Q7462" t="b">
        <f t="shared" si="588"/>
        <v>1</v>
      </c>
      <c r="R7462" t="b">
        <f t="shared" si="589"/>
        <v>1</v>
      </c>
      <c r="U7462" s="105" t="s">
        <v>612</v>
      </c>
      <c r="V7462" s="105" t="s">
        <v>613</v>
      </c>
      <c r="W7462" s="106">
        <v>19740000</v>
      </c>
      <c r="X7462" s="106">
        <v>0</v>
      </c>
    </row>
    <row r="7463" spans="2:24" x14ac:dyDescent="0.25">
      <c r="B7463" s="105" t="s">
        <v>614</v>
      </c>
      <c r="C7463" s="105" t="s">
        <v>613</v>
      </c>
      <c r="D7463" s="106">
        <v>19740000</v>
      </c>
      <c r="E7463" s="106">
        <v>0</v>
      </c>
      <c r="M7463" t="b">
        <f t="shared" si="585"/>
        <v>1</v>
      </c>
      <c r="N7463" t="b">
        <f t="shared" si="586"/>
        <v>1</v>
      </c>
      <c r="O7463" t="b">
        <f t="shared" si="587"/>
        <v>1</v>
      </c>
      <c r="P7463" t="b">
        <f t="shared" si="587"/>
        <v>1</v>
      </c>
      <c r="Q7463" t="b">
        <f t="shared" si="588"/>
        <v>1</v>
      </c>
      <c r="R7463" t="b">
        <f t="shared" si="589"/>
        <v>1</v>
      </c>
      <c r="U7463" s="105" t="s">
        <v>614</v>
      </c>
      <c r="V7463" s="105" t="s">
        <v>613</v>
      </c>
      <c r="W7463" s="106">
        <v>19740000</v>
      </c>
      <c r="X7463" s="106">
        <v>0</v>
      </c>
    </row>
    <row r="7464" spans="2:24" x14ac:dyDescent="0.25">
      <c r="B7464" s="105" t="s">
        <v>569</v>
      </c>
      <c r="C7464" s="105" t="s">
        <v>570</v>
      </c>
      <c r="D7464" s="106">
        <v>78695040</v>
      </c>
      <c r="E7464" s="106">
        <v>0</v>
      </c>
      <c r="M7464" t="b">
        <f t="shared" si="585"/>
        <v>1</v>
      </c>
      <c r="N7464" t="b">
        <f t="shared" si="586"/>
        <v>1</v>
      </c>
      <c r="O7464" t="b">
        <f t="shared" si="587"/>
        <v>1</v>
      </c>
      <c r="P7464" t="b">
        <f t="shared" si="587"/>
        <v>1</v>
      </c>
      <c r="Q7464" t="b">
        <f t="shared" si="588"/>
        <v>1</v>
      </c>
      <c r="R7464" t="b">
        <f t="shared" si="589"/>
        <v>1</v>
      </c>
      <c r="U7464" s="105" t="s">
        <v>569</v>
      </c>
      <c r="V7464" s="105" t="s">
        <v>570</v>
      </c>
      <c r="W7464" s="106">
        <v>78695040</v>
      </c>
      <c r="X7464" s="106">
        <v>0</v>
      </c>
    </row>
    <row r="7465" spans="2:24" x14ac:dyDescent="0.25">
      <c r="B7465" s="105" t="s">
        <v>571</v>
      </c>
      <c r="C7465" s="105" t="s">
        <v>570</v>
      </c>
      <c r="D7465" s="106">
        <v>78695040</v>
      </c>
      <c r="E7465" s="106">
        <v>0</v>
      </c>
      <c r="M7465" t="b">
        <f t="shared" si="585"/>
        <v>1</v>
      </c>
      <c r="N7465" t="b">
        <f t="shared" si="586"/>
        <v>1</v>
      </c>
      <c r="O7465" t="b">
        <f t="shared" si="587"/>
        <v>1</v>
      </c>
      <c r="P7465" t="b">
        <f t="shared" si="587"/>
        <v>1</v>
      </c>
      <c r="Q7465" t="b">
        <f t="shared" si="588"/>
        <v>1</v>
      </c>
      <c r="R7465" t="b">
        <f t="shared" si="589"/>
        <v>1</v>
      </c>
      <c r="U7465" s="105" t="s">
        <v>571</v>
      </c>
      <c r="V7465" s="105" t="s">
        <v>570</v>
      </c>
      <c r="W7465" s="106">
        <v>78695040</v>
      </c>
      <c r="X7465" s="106">
        <v>0</v>
      </c>
    </row>
    <row r="7466" spans="2:24" x14ac:dyDescent="0.25">
      <c r="B7466" s="105" t="s">
        <v>429</v>
      </c>
      <c r="C7466" s="105" t="s">
        <v>430</v>
      </c>
      <c r="D7466" s="106">
        <v>19050000</v>
      </c>
      <c r="E7466" s="106">
        <v>0</v>
      </c>
      <c r="M7466" t="b">
        <f t="shared" si="585"/>
        <v>1</v>
      </c>
      <c r="N7466" t="b">
        <f t="shared" si="586"/>
        <v>1</v>
      </c>
      <c r="O7466" t="b">
        <f t="shared" si="587"/>
        <v>1</v>
      </c>
      <c r="P7466" t="b">
        <f t="shared" si="587"/>
        <v>1</v>
      </c>
      <c r="Q7466" t="b">
        <f t="shared" si="588"/>
        <v>1</v>
      </c>
      <c r="R7466" t="b">
        <f t="shared" si="589"/>
        <v>1</v>
      </c>
      <c r="U7466" s="105" t="s">
        <v>429</v>
      </c>
      <c r="V7466" s="105" t="s">
        <v>430</v>
      </c>
      <c r="W7466" s="106">
        <v>19050000</v>
      </c>
      <c r="X7466" s="106">
        <v>0</v>
      </c>
    </row>
    <row r="7467" spans="2:24" x14ac:dyDescent="0.25">
      <c r="B7467" s="105" t="s">
        <v>431</v>
      </c>
      <c r="C7467" s="105" t="s">
        <v>432</v>
      </c>
      <c r="D7467" s="106">
        <v>19050000</v>
      </c>
      <c r="E7467" s="106">
        <v>0</v>
      </c>
      <c r="M7467" t="b">
        <f t="shared" si="585"/>
        <v>1</v>
      </c>
      <c r="N7467" t="b">
        <f t="shared" si="586"/>
        <v>1</v>
      </c>
      <c r="O7467" t="b">
        <f t="shared" si="587"/>
        <v>1</v>
      </c>
      <c r="P7467" t="b">
        <f t="shared" si="587"/>
        <v>1</v>
      </c>
      <c r="Q7467" t="b">
        <f t="shared" si="588"/>
        <v>1</v>
      </c>
      <c r="R7467" t="b">
        <f t="shared" si="589"/>
        <v>1</v>
      </c>
      <c r="U7467" s="105" t="s">
        <v>431</v>
      </c>
      <c r="V7467" s="105" t="s">
        <v>432</v>
      </c>
      <c r="W7467" s="106">
        <v>19050000</v>
      </c>
      <c r="X7467" s="106">
        <v>0</v>
      </c>
    </row>
    <row r="7468" spans="2:24" x14ac:dyDescent="0.25">
      <c r="B7468" s="105" t="s">
        <v>433</v>
      </c>
      <c r="C7468" s="105" t="s">
        <v>432</v>
      </c>
      <c r="D7468" s="106">
        <v>13050000</v>
      </c>
      <c r="E7468" s="106">
        <v>0</v>
      </c>
      <c r="M7468" t="b">
        <f t="shared" si="585"/>
        <v>1</v>
      </c>
      <c r="N7468" t="b">
        <f t="shared" si="586"/>
        <v>1</v>
      </c>
      <c r="O7468" t="b">
        <f t="shared" si="587"/>
        <v>1</v>
      </c>
      <c r="P7468" t="b">
        <f t="shared" si="587"/>
        <v>1</v>
      </c>
      <c r="Q7468" t="b">
        <f t="shared" si="588"/>
        <v>1</v>
      </c>
      <c r="R7468" t="b">
        <f t="shared" si="589"/>
        <v>1</v>
      </c>
      <c r="U7468" s="105" t="s">
        <v>433</v>
      </c>
      <c r="V7468" s="105" t="s">
        <v>432</v>
      </c>
      <c r="W7468" s="106">
        <v>13050000</v>
      </c>
      <c r="X7468" s="106">
        <v>0</v>
      </c>
    </row>
    <row r="7469" spans="2:24" x14ac:dyDescent="0.25">
      <c r="B7469" s="105" t="s">
        <v>782</v>
      </c>
      <c r="C7469" s="105" t="s">
        <v>783</v>
      </c>
      <c r="D7469" s="106">
        <v>6000000</v>
      </c>
      <c r="E7469" s="106">
        <v>0</v>
      </c>
      <c r="M7469" t="b">
        <f t="shared" si="585"/>
        <v>1</v>
      </c>
      <c r="N7469" t="b">
        <f t="shared" si="586"/>
        <v>1</v>
      </c>
      <c r="O7469" t="b">
        <f t="shared" si="587"/>
        <v>1</v>
      </c>
      <c r="P7469" t="b">
        <f t="shared" si="587"/>
        <v>1</v>
      </c>
      <c r="Q7469" t="b">
        <f t="shared" si="588"/>
        <v>1</v>
      </c>
      <c r="R7469" t="b">
        <f t="shared" si="589"/>
        <v>1</v>
      </c>
      <c r="U7469" s="105" t="s">
        <v>782</v>
      </c>
      <c r="V7469" s="105" t="s">
        <v>783</v>
      </c>
      <c r="W7469" s="106">
        <v>6000000</v>
      </c>
      <c r="X7469" s="106">
        <v>0</v>
      </c>
    </row>
    <row r="7470" spans="2:24" x14ac:dyDescent="0.25">
      <c r="B7470" s="105" t="s">
        <v>434</v>
      </c>
      <c r="C7470" s="105" t="s">
        <v>435</v>
      </c>
      <c r="D7470" s="106">
        <v>103462500</v>
      </c>
      <c r="E7470" s="106">
        <v>0</v>
      </c>
      <c r="M7470" t="b">
        <f t="shared" si="585"/>
        <v>1</v>
      </c>
      <c r="N7470" t="b">
        <f t="shared" si="586"/>
        <v>1</v>
      </c>
      <c r="O7470" t="b">
        <f t="shared" si="587"/>
        <v>1</v>
      </c>
      <c r="P7470" t="b">
        <f t="shared" si="587"/>
        <v>1</v>
      </c>
      <c r="Q7470" t="b">
        <f t="shared" si="588"/>
        <v>1</v>
      </c>
      <c r="R7470" t="b">
        <f t="shared" si="589"/>
        <v>1</v>
      </c>
      <c r="U7470" s="105" t="s">
        <v>434</v>
      </c>
      <c r="V7470" s="105" t="s">
        <v>435</v>
      </c>
      <c r="W7470" s="106">
        <v>103462500</v>
      </c>
      <c r="X7470" s="106">
        <v>0</v>
      </c>
    </row>
    <row r="7471" spans="2:24" x14ac:dyDescent="0.25">
      <c r="B7471" s="105" t="s">
        <v>436</v>
      </c>
      <c r="C7471" s="105" t="s">
        <v>437</v>
      </c>
      <c r="D7471" s="106">
        <v>103462500</v>
      </c>
      <c r="E7471" s="106">
        <v>0</v>
      </c>
      <c r="M7471" t="b">
        <f t="shared" si="585"/>
        <v>1</v>
      </c>
      <c r="N7471" t="b">
        <f t="shared" si="586"/>
        <v>1</v>
      </c>
      <c r="O7471" t="b">
        <f t="shared" si="587"/>
        <v>1</v>
      </c>
      <c r="P7471" t="b">
        <f t="shared" si="587"/>
        <v>1</v>
      </c>
      <c r="Q7471" t="b">
        <f t="shared" si="588"/>
        <v>1</v>
      </c>
      <c r="R7471" t="b">
        <f t="shared" si="589"/>
        <v>1</v>
      </c>
      <c r="U7471" s="105" t="s">
        <v>436</v>
      </c>
      <c r="V7471" s="105" t="s">
        <v>437</v>
      </c>
      <c r="W7471" s="106">
        <v>103462500</v>
      </c>
      <c r="X7471" s="106">
        <v>0</v>
      </c>
    </row>
    <row r="7472" spans="2:24" x14ac:dyDescent="0.25">
      <c r="B7472" s="105" t="s">
        <v>438</v>
      </c>
      <c r="C7472" s="105" t="s">
        <v>437</v>
      </c>
      <c r="D7472" s="106">
        <v>83070000</v>
      </c>
      <c r="E7472" s="106">
        <v>0</v>
      </c>
      <c r="M7472" t="b">
        <f t="shared" si="585"/>
        <v>1</v>
      </c>
      <c r="N7472" t="b">
        <f t="shared" si="586"/>
        <v>1</v>
      </c>
      <c r="O7472" t="b">
        <f t="shared" si="587"/>
        <v>1</v>
      </c>
      <c r="P7472" t="b">
        <f t="shared" si="587"/>
        <v>1</v>
      </c>
      <c r="Q7472" t="b">
        <f t="shared" si="588"/>
        <v>1</v>
      </c>
      <c r="R7472" t="b">
        <f t="shared" si="589"/>
        <v>1</v>
      </c>
      <c r="U7472" s="105" t="s">
        <v>438</v>
      </c>
      <c r="V7472" s="105" t="s">
        <v>437</v>
      </c>
      <c r="W7472" s="106">
        <v>83070000</v>
      </c>
      <c r="X7472" s="106">
        <v>0</v>
      </c>
    </row>
    <row r="7473" spans="2:24" x14ac:dyDescent="0.25">
      <c r="B7473" s="105" t="s">
        <v>792</v>
      </c>
      <c r="C7473" s="105" t="s">
        <v>793</v>
      </c>
      <c r="D7473" s="106">
        <v>8900000</v>
      </c>
      <c r="E7473" s="106">
        <v>0</v>
      </c>
      <c r="M7473" t="b">
        <f t="shared" si="585"/>
        <v>1</v>
      </c>
      <c r="N7473" t="b">
        <f t="shared" si="586"/>
        <v>1</v>
      </c>
      <c r="O7473" t="b">
        <f t="shared" si="587"/>
        <v>1</v>
      </c>
      <c r="P7473" t="b">
        <f t="shared" si="587"/>
        <v>1</v>
      </c>
      <c r="Q7473" t="b">
        <f t="shared" si="588"/>
        <v>1</v>
      </c>
      <c r="R7473" t="b">
        <f t="shared" si="589"/>
        <v>1</v>
      </c>
      <c r="U7473" s="105" t="s">
        <v>792</v>
      </c>
      <c r="V7473" s="105" t="s">
        <v>793</v>
      </c>
      <c r="W7473" s="106">
        <v>8900000</v>
      </c>
      <c r="X7473" s="106">
        <v>0</v>
      </c>
    </row>
    <row r="7474" spans="2:24" x14ac:dyDescent="0.25">
      <c r="B7474" s="105" t="s">
        <v>1440</v>
      </c>
      <c r="C7474" s="105" t="s">
        <v>1595</v>
      </c>
      <c r="D7474" s="106">
        <v>6483000</v>
      </c>
      <c r="E7474" s="106">
        <v>0</v>
      </c>
      <c r="M7474" t="b">
        <f t="shared" si="585"/>
        <v>1</v>
      </c>
      <c r="N7474" t="b">
        <f t="shared" si="586"/>
        <v>1</v>
      </c>
      <c r="O7474" t="b">
        <f t="shared" si="587"/>
        <v>1</v>
      </c>
      <c r="P7474" t="b">
        <f t="shared" si="587"/>
        <v>1</v>
      </c>
      <c r="Q7474" t="b">
        <f t="shared" si="588"/>
        <v>1</v>
      </c>
      <c r="R7474" t="b">
        <f t="shared" si="589"/>
        <v>1</v>
      </c>
      <c r="U7474" s="105" t="s">
        <v>1440</v>
      </c>
      <c r="V7474" s="105" t="s">
        <v>1595</v>
      </c>
      <c r="W7474" s="106">
        <v>6483000</v>
      </c>
      <c r="X7474" s="106">
        <v>0</v>
      </c>
    </row>
    <row r="7475" spans="2:24" x14ac:dyDescent="0.25">
      <c r="B7475" s="105" t="s">
        <v>1596</v>
      </c>
      <c r="C7475" s="105" t="s">
        <v>1597</v>
      </c>
      <c r="D7475" s="106">
        <v>5009500</v>
      </c>
      <c r="E7475" s="106">
        <v>0</v>
      </c>
      <c r="M7475" t="b">
        <f t="shared" si="585"/>
        <v>1</v>
      </c>
      <c r="N7475" t="b">
        <f t="shared" si="586"/>
        <v>1</v>
      </c>
      <c r="O7475" t="b">
        <f t="shared" si="587"/>
        <v>1</v>
      </c>
      <c r="P7475" t="b">
        <f t="shared" si="587"/>
        <v>1</v>
      </c>
      <c r="Q7475" t="b">
        <f t="shared" si="588"/>
        <v>1</v>
      </c>
      <c r="R7475" t="b">
        <f t="shared" si="589"/>
        <v>1</v>
      </c>
      <c r="U7475" s="105" t="s">
        <v>1596</v>
      </c>
      <c r="V7475" s="105" t="s">
        <v>1597</v>
      </c>
      <c r="W7475" s="106">
        <v>5009500</v>
      </c>
      <c r="X7475" s="106">
        <v>0</v>
      </c>
    </row>
    <row r="7476" spans="2:24" x14ac:dyDescent="0.25">
      <c r="B7476" s="105" t="s">
        <v>615</v>
      </c>
      <c r="C7476" s="105" t="s">
        <v>616</v>
      </c>
      <c r="D7476" s="106">
        <v>36550000</v>
      </c>
      <c r="E7476" s="106">
        <v>0</v>
      </c>
      <c r="M7476" t="b">
        <f t="shared" si="585"/>
        <v>1</v>
      </c>
      <c r="N7476" t="b">
        <f t="shared" si="586"/>
        <v>1</v>
      </c>
      <c r="O7476" t="b">
        <f t="shared" si="587"/>
        <v>1</v>
      </c>
      <c r="P7476" t="b">
        <f t="shared" si="587"/>
        <v>1</v>
      </c>
      <c r="Q7476" t="b">
        <f t="shared" si="588"/>
        <v>1</v>
      </c>
      <c r="R7476" t="b">
        <f t="shared" si="589"/>
        <v>1</v>
      </c>
      <c r="U7476" s="105" t="s">
        <v>615</v>
      </c>
      <c r="V7476" s="105" t="s">
        <v>616</v>
      </c>
      <c r="W7476" s="106">
        <v>36550000</v>
      </c>
      <c r="X7476" s="106">
        <v>0</v>
      </c>
    </row>
    <row r="7477" spans="2:24" x14ac:dyDescent="0.25">
      <c r="B7477" s="105" t="s">
        <v>617</v>
      </c>
      <c r="C7477" s="105" t="s">
        <v>618</v>
      </c>
      <c r="D7477" s="106">
        <v>36550000</v>
      </c>
      <c r="E7477" s="106">
        <v>0</v>
      </c>
      <c r="M7477" t="b">
        <f t="shared" si="585"/>
        <v>1</v>
      </c>
      <c r="N7477" t="b">
        <f t="shared" si="586"/>
        <v>1</v>
      </c>
      <c r="O7477" t="b">
        <f t="shared" si="587"/>
        <v>1</v>
      </c>
      <c r="P7477" t="b">
        <f t="shared" si="587"/>
        <v>1</v>
      </c>
      <c r="Q7477" t="b">
        <f t="shared" si="588"/>
        <v>1</v>
      </c>
      <c r="R7477" t="b">
        <f t="shared" si="589"/>
        <v>1</v>
      </c>
      <c r="U7477" s="105" t="s">
        <v>617</v>
      </c>
      <c r="V7477" s="105" t="s">
        <v>618</v>
      </c>
      <c r="W7477" s="106">
        <v>36550000</v>
      </c>
      <c r="X7477" s="106">
        <v>0</v>
      </c>
    </row>
    <row r="7478" spans="2:24" x14ac:dyDescent="0.25">
      <c r="B7478" s="105" t="s">
        <v>619</v>
      </c>
      <c r="C7478" s="105" t="s">
        <v>618</v>
      </c>
      <c r="D7478" s="106">
        <v>36550000</v>
      </c>
      <c r="E7478" s="106">
        <v>0</v>
      </c>
      <c r="M7478" t="b">
        <f t="shared" si="585"/>
        <v>1</v>
      </c>
      <c r="N7478" t="b">
        <f t="shared" si="586"/>
        <v>1</v>
      </c>
      <c r="O7478" t="b">
        <f t="shared" si="587"/>
        <v>1</v>
      </c>
      <c r="P7478" t="b">
        <f t="shared" si="587"/>
        <v>1</v>
      </c>
      <c r="Q7478" t="b">
        <f t="shared" si="588"/>
        <v>1</v>
      </c>
      <c r="R7478" t="b">
        <f t="shared" si="589"/>
        <v>1</v>
      </c>
      <c r="U7478" s="105" t="s">
        <v>619</v>
      </c>
      <c r="V7478" s="105" t="s">
        <v>618</v>
      </c>
      <c r="W7478" s="106">
        <v>36550000</v>
      </c>
      <c r="X7478" s="106">
        <v>0</v>
      </c>
    </row>
    <row r="7479" spans="2:24" x14ac:dyDescent="0.25">
      <c r="B7479" s="105" t="s">
        <v>620</v>
      </c>
      <c r="C7479" s="105" t="s">
        <v>621</v>
      </c>
      <c r="D7479" s="106">
        <v>54532500</v>
      </c>
      <c r="E7479" s="106">
        <v>0</v>
      </c>
      <c r="M7479" t="b">
        <f t="shared" si="585"/>
        <v>1</v>
      </c>
      <c r="N7479" t="b">
        <f t="shared" si="586"/>
        <v>1</v>
      </c>
      <c r="O7479" t="b">
        <f t="shared" si="587"/>
        <v>1</v>
      </c>
      <c r="P7479" t="b">
        <f t="shared" si="587"/>
        <v>1</v>
      </c>
      <c r="Q7479" t="b">
        <f t="shared" si="588"/>
        <v>1</v>
      </c>
      <c r="R7479" t="b">
        <f t="shared" si="589"/>
        <v>1</v>
      </c>
      <c r="U7479" s="105" t="s">
        <v>620</v>
      </c>
      <c r="V7479" s="105" t="s">
        <v>621</v>
      </c>
      <c r="W7479" s="106">
        <v>54532500</v>
      </c>
      <c r="X7479" s="106">
        <v>0</v>
      </c>
    </row>
    <row r="7480" spans="2:24" x14ac:dyDescent="0.25">
      <c r="B7480" s="105" t="s">
        <v>622</v>
      </c>
      <c r="C7480" s="105" t="s">
        <v>623</v>
      </c>
      <c r="D7480" s="106">
        <v>54532500</v>
      </c>
      <c r="E7480" s="106">
        <v>0</v>
      </c>
      <c r="M7480" t="b">
        <f t="shared" si="585"/>
        <v>1</v>
      </c>
      <c r="N7480" t="b">
        <f t="shared" si="586"/>
        <v>1</v>
      </c>
      <c r="O7480" t="b">
        <f t="shared" si="587"/>
        <v>1</v>
      </c>
      <c r="P7480" t="b">
        <f t="shared" si="587"/>
        <v>1</v>
      </c>
      <c r="Q7480" t="b">
        <f t="shared" si="588"/>
        <v>1</v>
      </c>
      <c r="R7480" t="b">
        <f t="shared" si="589"/>
        <v>1</v>
      </c>
      <c r="U7480" s="105" t="s">
        <v>622</v>
      </c>
      <c r="V7480" s="105" t="s">
        <v>623</v>
      </c>
      <c r="W7480" s="106">
        <v>54532500</v>
      </c>
      <c r="X7480" s="106">
        <v>0</v>
      </c>
    </row>
    <row r="7481" spans="2:24" x14ac:dyDescent="0.25">
      <c r="B7481" s="105" t="s">
        <v>624</v>
      </c>
      <c r="C7481" s="105" t="s">
        <v>623</v>
      </c>
      <c r="D7481" s="106">
        <v>44587500</v>
      </c>
      <c r="E7481" s="106">
        <v>0</v>
      </c>
      <c r="M7481" t="b">
        <f t="shared" si="585"/>
        <v>1</v>
      </c>
      <c r="N7481" t="b">
        <f t="shared" si="586"/>
        <v>1</v>
      </c>
      <c r="O7481" t="b">
        <f t="shared" si="587"/>
        <v>1</v>
      </c>
      <c r="P7481" t="b">
        <f t="shared" si="587"/>
        <v>1</v>
      </c>
      <c r="Q7481" t="b">
        <f t="shared" si="588"/>
        <v>1</v>
      </c>
      <c r="R7481" t="b">
        <f t="shared" si="589"/>
        <v>1</v>
      </c>
      <c r="U7481" s="105" t="s">
        <v>624</v>
      </c>
      <c r="V7481" s="105" t="s">
        <v>623</v>
      </c>
      <c r="W7481" s="106">
        <v>44587500</v>
      </c>
      <c r="X7481" s="106">
        <v>0</v>
      </c>
    </row>
    <row r="7482" spans="2:24" x14ac:dyDescent="0.25">
      <c r="B7482" s="105" t="s">
        <v>794</v>
      </c>
      <c r="C7482" s="105" t="s">
        <v>1598</v>
      </c>
      <c r="D7482" s="106">
        <v>9945000</v>
      </c>
      <c r="E7482" s="106">
        <v>0</v>
      </c>
      <c r="M7482" t="b">
        <f t="shared" si="585"/>
        <v>1</v>
      </c>
      <c r="N7482" t="b">
        <f t="shared" si="586"/>
        <v>1</v>
      </c>
      <c r="O7482" t="b">
        <f t="shared" si="587"/>
        <v>1</v>
      </c>
      <c r="P7482" t="b">
        <f t="shared" si="587"/>
        <v>1</v>
      </c>
      <c r="Q7482" t="b">
        <f t="shared" si="588"/>
        <v>1</v>
      </c>
      <c r="R7482" t="b">
        <f t="shared" si="589"/>
        <v>1</v>
      </c>
      <c r="U7482" s="105" t="s">
        <v>794</v>
      </c>
      <c r="V7482" s="105" t="s">
        <v>1598</v>
      </c>
      <c r="W7482" s="106">
        <v>9945000</v>
      </c>
      <c r="X7482" s="106">
        <v>0</v>
      </c>
    </row>
    <row r="7483" spans="2:24" x14ac:dyDescent="0.25">
      <c r="B7483" s="105" t="s">
        <v>439</v>
      </c>
      <c r="C7483" s="105" t="s">
        <v>440</v>
      </c>
      <c r="D7483" s="106">
        <v>722134450</v>
      </c>
      <c r="E7483" s="106">
        <v>0</v>
      </c>
      <c r="M7483" t="b">
        <f t="shared" si="585"/>
        <v>1</v>
      </c>
      <c r="N7483" t="b">
        <f t="shared" si="586"/>
        <v>1</v>
      </c>
      <c r="O7483" t="b">
        <f t="shared" si="587"/>
        <v>1</v>
      </c>
      <c r="P7483" t="b">
        <f t="shared" si="587"/>
        <v>1</v>
      </c>
      <c r="Q7483" t="b">
        <f t="shared" si="588"/>
        <v>1</v>
      </c>
      <c r="R7483" t="b">
        <f t="shared" si="589"/>
        <v>1</v>
      </c>
      <c r="U7483" s="105" t="s">
        <v>439</v>
      </c>
      <c r="V7483" s="105" t="s">
        <v>440</v>
      </c>
      <c r="W7483" s="106">
        <v>722134450</v>
      </c>
      <c r="X7483" s="106">
        <v>0</v>
      </c>
    </row>
    <row r="7484" spans="2:24" x14ac:dyDescent="0.25">
      <c r="B7484" s="105" t="s">
        <v>441</v>
      </c>
      <c r="C7484" s="105" t="s">
        <v>442</v>
      </c>
      <c r="D7484" s="106">
        <v>722134450</v>
      </c>
      <c r="E7484" s="106">
        <v>0</v>
      </c>
      <c r="M7484" t="b">
        <f t="shared" si="585"/>
        <v>1</v>
      </c>
      <c r="N7484" t="b">
        <f t="shared" si="586"/>
        <v>1</v>
      </c>
      <c r="O7484" t="b">
        <f t="shared" si="587"/>
        <v>1</v>
      </c>
      <c r="P7484" t="b">
        <f t="shared" si="587"/>
        <v>1</v>
      </c>
      <c r="Q7484" t="b">
        <f t="shared" si="588"/>
        <v>1</v>
      </c>
      <c r="R7484" t="b">
        <f t="shared" si="589"/>
        <v>1</v>
      </c>
      <c r="U7484" s="105" t="s">
        <v>441</v>
      </c>
      <c r="V7484" s="105" t="s">
        <v>442</v>
      </c>
      <c r="W7484" s="106">
        <v>722134450</v>
      </c>
      <c r="X7484" s="106">
        <v>0</v>
      </c>
    </row>
    <row r="7485" spans="2:24" x14ac:dyDescent="0.25">
      <c r="B7485" s="105" t="s">
        <v>443</v>
      </c>
      <c r="C7485" s="105" t="s">
        <v>442</v>
      </c>
      <c r="D7485" s="106">
        <v>505011450</v>
      </c>
      <c r="E7485" s="106">
        <v>0</v>
      </c>
      <c r="M7485" t="b">
        <f t="shared" si="585"/>
        <v>1</v>
      </c>
      <c r="N7485" t="b">
        <f t="shared" si="586"/>
        <v>1</v>
      </c>
      <c r="O7485" t="b">
        <f t="shared" si="587"/>
        <v>1</v>
      </c>
      <c r="P7485" t="b">
        <f t="shared" si="587"/>
        <v>1</v>
      </c>
      <c r="Q7485" t="b">
        <f t="shared" si="588"/>
        <v>1</v>
      </c>
      <c r="R7485" t="b">
        <f t="shared" si="589"/>
        <v>1</v>
      </c>
      <c r="U7485" s="105" t="s">
        <v>443</v>
      </c>
      <c r="V7485" s="105" t="s">
        <v>442</v>
      </c>
      <c r="W7485" s="106">
        <v>505011450</v>
      </c>
      <c r="X7485" s="106">
        <v>0</v>
      </c>
    </row>
    <row r="7486" spans="2:24" x14ac:dyDescent="0.25">
      <c r="B7486" s="105" t="s">
        <v>1441</v>
      </c>
      <c r="C7486" s="105" t="s">
        <v>1442</v>
      </c>
      <c r="D7486" s="106">
        <v>13623000</v>
      </c>
      <c r="E7486" s="106">
        <v>0</v>
      </c>
      <c r="M7486" t="b">
        <f t="shared" si="585"/>
        <v>1</v>
      </c>
      <c r="N7486" t="b">
        <f t="shared" si="586"/>
        <v>1</v>
      </c>
      <c r="O7486" t="b">
        <f t="shared" si="587"/>
        <v>1</v>
      </c>
      <c r="P7486" t="b">
        <f t="shared" si="587"/>
        <v>1</v>
      </c>
      <c r="Q7486" t="b">
        <f t="shared" si="588"/>
        <v>1</v>
      </c>
      <c r="R7486" t="b">
        <f t="shared" si="589"/>
        <v>1</v>
      </c>
      <c r="U7486" s="105" t="s">
        <v>1441</v>
      </c>
      <c r="V7486" s="105" t="s">
        <v>1442</v>
      </c>
      <c r="W7486" s="106">
        <v>13623000</v>
      </c>
      <c r="X7486" s="106">
        <v>0</v>
      </c>
    </row>
    <row r="7487" spans="2:24" x14ac:dyDescent="0.25">
      <c r="B7487" s="105" t="s">
        <v>795</v>
      </c>
      <c r="C7487" s="105" t="s">
        <v>796</v>
      </c>
      <c r="D7487" s="106">
        <v>11500000</v>
      </c>
      <c r="E7487" s="106">
        <v>0</v>
      </c>
      <c r="M7487" t="b">
        <f t="shared" si="585"/>
        <v>1</v>
      </c>
      <c r="N7487" t="b">
        <f t="shared" si="586"/>
        <v>1</v>
      </c>
      <c r="O7487" t="b">
        <f t="shared" si="587"/>
        <v>1</v>
      </c>
      <c r="P7487" t="b">
        <f t="shared" si="587"/>
        <v>1</v>
      </c>
      <c r="Q7487" t="b">
        <f t="shared" si="588"/>
        <v>1</v>
      </c>
      <c r="R7487" t="b">
        <f t="shared" si="589"/>
        <v>1</v>
      </c>
      <c r="U7487" s="105" t="s">
        <v>795</v>
      </c>
      <c r="V7487" s="105" t="s">
        <v>796</v>
      </c>
      <c r="W7487" s="106">
        <v>11500000</v>
      </c>
      <c r="X7487" s="106">
        <v>0</v>
      </c>
    </row>
    <row r="7488" spans="2:24" x14ac:dyDescent="0.25">
      <c r="B7488" s="105" t="s">
        <v>797</v>
      </c>
      <c r="C7488" s="105" t="s">
        <v>1599</v>
      </c>
      <c r="D7488" s="106">
        <v>23730000</v>
      </c>
      <c r="E7488" s="106">
        <v>0</v>
      </c>
      <c r="M7488" t="b">
        <f t="shared" si="585"/>
        <v>1</v>
      </c>
      <c r="N7488" t="b">
        <f t="shared" si="586"/>
        <v>1</v>
      </c>
      <c r="O7488" t="b">
        <f t="shared" si="587"/>
        <v>1</v>
      </c>
      <c r="P7488" t="b">
        <f t="shared" si="587"/>
        <v>1</v>
      </c>
      <c r="Q7488" t="b">
        <f t="shared" si="588"/>
        <v>1</v>
      </c>
      <c r="R7488" t="b">
        <f t="shared" si="589"/>
        <v>1</v>
      </c>
      <c r="U7488" s="105" t="s">
        <v>797</v>
      </c>
      <c r="V7488" s="105" t="s">
        <v>1599</v>
      </c>
      <c r="W7488" s="106">
        <v>23730000</v>
      </c>
      <c r="X7488" s="106">
        <v>0</v>
      </c>
    </row>
    <row r="7489" spans="2:24" x14ac:dyDescent="0.25">
      <c r="B7489" s="105" t="s">
        <v>798</v>
      </c>
      <c r="C7489" s="105" t="s">
        <v>1600</v>
      </c>
      <c r="D7489" s="106">
        <v>12750000</v>
      </c>
      <c r="E7489" s="106">
        <v>0</v>
      </c>
      <c r="M7489" t="b">
        <f t="shared" si="585"/>
        <v>1</v>
      </c>
      <c r="N7489" t="b">
        <f t="shared" si="586"/>
        <v>1</v>
      </c>
      <c r="O7489" t="b">
        <f t="shared" si="587"/>
        <v>1</v>
      </c>
      <c r="P7489" t="b">
        <f t="shared" si="587"/>
        <v>1</v>
      </c>
      <c r="Q7489" t="b">
        <f t="shared" si="588"/>
        <v>1</v>
      </c>
      <c r="R7489" t="b">
        <f t="shared" si="589"/>
        <v>1</v>
      </c>
      <c r="U7489" s="105" t="s">
        <v>798</v>
      </c>
      <c r="V7489" s="105" t="s">
        <v>1600</v>
      </c>
      <c r="W7489" s="106">
        <v>12750000</v>
      </c>
      <c r="X7489" s="106">
        <v>0</v>
      </c>
    </row>
    <row r="7490" spans="2:24" x14ac:dyDescent="0.25">
      <c r="B7490" s="105" t="s">
        <v>799</v>
      </c>
      <c r="C7490" s="105" t="s">
        <v>1443</v>
      </c>
      <c r="D7490" s="106">
        <v>13225000</v>
      </c>
      <c r="E7490" s="106">
        <v>0</v>
      </c>
      <c r="M7490" t="b">
        <f t="shared" si="585"/>
        <v>1</v>
      </c>
      <c r="N7490" t="b">
        <f t="shared" si="586"/>
        <v>1</v>
      </c>
      <c r="O7490" t="b">
        <f t="shared" si="587"/>
        <v>1</v>
      </c>
      <c r="P7490" t="b">
        <f t="shared" si="587"/>
        <v>1</v>
      </c>
      <c r="Q7490" t="b">
        <f t="shared" si="588"/>
        <v>1</v>
      </c>
      <c r="R7490" t="b">
        <f t="shared" si="589"/>
        <v>1</v>
      </c>
      <c r="U7490" s="105" t="s">
        <v>799</v>
      </c>
      <c r="V7490" s="105" t="s">
        <v>1443</v>
      </c>
      <c r="W7490" s="106">
        <v>13225000</v>
      </c>
      <c r="X7490" s="106">
        <v>0</v>
      </c>
    </row>
    <row r="7491" spans="2:24" x14ac:dyDescent="0.25">
      <c r="B7491" s="105" t="s">
        <v>800</v>
      </c>
      <c r="C7491" s="105" t="s">
        <v>1444</v>
      </c>
      <c r="D7491" s="106">
        <v>7055000</v>
      </c>
      <c r="E7491" s="106">
        <v>0</v>
      </c>
      <c r="M7491" t="b">
        <f t="shared" si="585"/>
        <v>1</v>
      </c>
      <c r="N7491" t="b">
        <f t="shared" si="586"/>
        <v>1</v>
      </c>
      <c r="O7491" t="b">
        <f t="shared" si="587"/>
        <v>1</v>
      </c>
      <c r="P7491" t="b">
        <f t="shared" si="587"/>
        <v>1</v>
      </c>
      <c r="Q7491" t="b">
        <f t="shared" si="588"/>
        <v>1</v>
      </c>
      <c r="R7491" t="b">
        <f t="shared" si="589"/>
        <v>1</v>
      </c>
      <c r="U7491" s="105" t="s">
        <v>800</v>
      </c>
      <c r="V7491" s="105" t="s">
        <v>1444</v>
      </c>
      <c r="W7491" s="106">
        <v>7055000</v>
      </c>
      <c r="X7491" s="106">
        <v>0</v>
      </c>
    </row>
    <row r="7492" spans="2:24" x14ac:dyDescent="0.25">
      <c r="B7492" s="105" t="s">
        <v>1445</v>
      </c>
      <c r="C7492" s="105" t="s">
        <v>1446</v>
      </c>
      <c r="D7492" s="106">
        <v>18170000</v>
      </c>
      <c r="E7492" s="106">
        <v>0</v>
      </c>
      <c r="M7492" t="b">
        <f t="shared" si="585"/>
        <v>1</v>
      </c>
      <c r="N7492" t="b">
        <f t="shared" si="586"/>
        <v>1</v>
      </c>
      <c r="O7492" t="b">
        <f t="shared" si="587"/>
        <v>1</v>
      </c>
      <c r="P7492" t="b">
        <f t="shared" si="587"/>
        <v>1</v>
      </c>
      <c r="Q7492" t="b">
        <f t="shared" si="588"/>
        <v>1</v>
      </c>
      <c r="R7492" t="b">
        <f t="shared" si="589"/>
        <v>1</v>
      </c>
      <c r="U7492" s="105" t="s">
        <v>1445</v>
      </c>
      <c r="V7492" s="105" t="s">
        <v>1446</v>
      </c>
      <c r="W7492" s="106">
        <v>18170000</v>
      </c>
      <c r="X7492" s="106">
        <v>0</v>
      </c>
    </row>
    <row r="7493" spans="2:24" x14ac:dyDescent="0.25">
      <c r="B7493" s="105" t="s">
        <v>1447</v>
      </c>
      <c r="C7493" s="105" t="s">
        <v>1601</v>
      </c>
      <c r="D7493" s="106">
        <v>28750000</v>
      </c>
      <c r="E7493" s="106">
        <v>0</v>
      </c>
      <c r="M7493" t="b">
        <f t="shared" si="585"/>
        <v>1</v>
      </c>
      <c r="N7493" t="b">
        <f t="shared" si="586"/>
        <v>1</v>
      </c>
      <c r="O7493" t="b">
        <f t="shared" si="587"/>
        <v>1</v>
      </c>
      <c r="P7493" t="b">
        <f t="shared" si="587"/>
        <v>1</v>
      </c>
      <c r="Q7493" t="b">
        <f t="shared" si="588"/>
        <v>1</v>
      </c>
      <c r="R7493" t="b">
        <f t="shared" si="589"/>
        <v>1</v>
      </c>
      <c r="U7493" s="105" t="s">
        <v>1447</v>
      </c>
      <c r="V7493" s="105" t="s">
        <v>1601</v>
      </c>
      <c r="W7493" s="106">
        <v>28750000</v>
      </c>
      <c r="X7493" s="106">
        <v>0</v>
      </c>
    </row>
    <row r="7494" spans="2:24" x14ac:dyDescent="0.25">
      <c r="B7494" s="105" t="s">
        <v>1448</v>
      </c>
      <c r="C7494" s="105" t="s">
        <v>1602</v>
      </c>
      <c r="D7494" s="106">
        <v>14145000</v>
      </c>
      <c r="E7494" s="106">
        <v>0</v>
      </c>
      <c r="M7494" t="b">
        <f t="shared" si="585"/>
        <v>1</v>
      </c>
      <c r="N7494" t="b">
        <f t="shared" si="586"/>
        <v>1</v>
      </c>
      <c r="O7494" t="b">
        <f t="shared" si="587"/>
        <v>1</v>
      </c>
      <c r="P7494" t="b">
        <f t="shared" si="587"/>
        <v>1</v>
      </c>
      <c r="Q7494" t="b">
        <f t="shared" si="588"/>
        <v>1</v>
      </c>
      <c r="R7494" t="b">
        <f t="shared" si="589"/>
        <v>1</v>
      </c>
      <c r="U7494" s="105" t="s">
        <v>1448</v>
      </c>
      <c r="V7494" s="105" t="s">
        <v>1602</v>
      </c>
      <c r="W7494" s="106">
        <v>14145000</v>
      </c>
      <c r="X7494" s="106">
        <v>0</v>
      </c>
    </row>
    <row r="7495" spans="2:24" x14ac:dyDescent="0.25">
      <c r="B7495" s="105" t="s">
        <v>1449</v>
      </c>
      <c r="C7495" s="105" t="s">
        <v>1450</v>
      </c>
      <c r="D7495" s="106">
        <v>14375000</v>
      </c>
      <c r="E7495" s="106">
        <v>0</v>
      </c>
      <c r="M7495" t="b">
        <f t="shared" si="585"/>
        <v>1</v>
      </c>
      <c r="N7495" t="b">
        <f t="shared" si="586"/>
        <v>1</v>
      </c>
      <c r="O7495" t="b">
        <f t="shared" si="587"/>
        <v>1</v>
      </c>
      <c r="P7495" t="b">
        <f t="shared" si="587"/>
        <v>1</v>
      </c>
      <c r="Q7495" t="b">
        <f t="shared" si="588"/>
        <v>1</v>
      </c>
      <c r="R7495" t="b">
        <f t="shared" si="589"/>
        <v>1</v>
      </c>
      <c r="U7495" s="105" t="s">
        <v>1449</v>
      </c>
      <c r="V7495" s="105" t="s">
        <v>1450</v>
      </c>
      <c r="W7495" s="106">
        <v>14375000</v>
      </c>
      <c r="X7495" s="106">
        <v>0</v>
      </c>
    </row>
    <row r="7496" spans="2:24" x14ac:dyDescent="0.25">
      <c r="B7496" s="105" t="s">
        <v>1451</v>
      </c>
      <c r="C7496" s="105" t="s">
        <v>1603</v>
      </c>
      <c r="D7496" s="106">
        <v>38525000</v>
      </c>
      <c r="E7496" s="106">
        <v>0</v>
      </c>
      <c r="M7496" t="b">
        <f t="shared" si="585"/>
        <v>1</v>
      </c>
      <c r="N7496" t="b">
        <f t="shared" si="586"/>
        <v>1</v>
      </c>
      <c r="O7496" t="b">
        <f t="shared" si="587"/>
        <v>1</v>
      </c>
      <c r="P7496" t="b">
        <f t="shared" si="587"/>
        <v>1</v>
      </c>
      <c r="Q7496" t="b">
        <f t="shared" si="588"/>
        <v>1</v>
      </c>
      <c r="R7496" t="b">
        <f t="shared" si="589"/>
        <v>1</v>
      </c>
      <c r="U7496" s="105" t="s">
        <v>1451</v>
      </c>
      <c r="V7496" s="105" t="s">
        <v>1603</v>
      </c>
      <c r="W7496" s="106">
        <v>38525000</v>
      </c>
      <c r="X7496" s="106">
        <v>0</v>
      </c>
    </row>
    <row r="7497" spans="2:24" x14ac:dyDescent="0.25">
      <c r="B7497" s="105" t="s">
        <v>1452</v>
      </c>
      <c r="C7497" s="105" t="s">
        <v>1453</v>
      </c>
      <c r="D7497" s="106">
        <v>11500000</v>
      </c>
      <c r="E7497" s="106">
        <v>0</v>
      </c>
      <c r="M7497" t="b">
        <f t="shared" si="585"/>
        <v>1</v>
      </c>
      <c r="N7497" t="b">
        <f t="shared" si="586"/>
        <v>1</v>
      </c>
      <c r="O7497" t="b">
        <f t="shared" si="587"/>
        <v>1</v>
      </c>
      <c r="P7497" t="b">
        <f t="shared" si="587"/>
        <v>1</v>
      </c>
      <c r="Q7497" t="b">
        <f t="shared" si="588"/>
        <v>1</v>
      </c>
      <c r="R7497" t="b">
        <f t="shared" si="589"/>
        <v>1</v>
      </c>
      <c r="U7497" s="105" t="s">
        <v>1452</v>
      </c>
      <c r="V7497" s="105" t="s">
        <v>1453</v>
      </c>
      <c r="W7497" s="106">
        <v>11500000</v>
      </c>
      <c r="X7497" s="106">
        <v>0</v>
      </c>
    </row>
    <row r="7498" spans="2:24" x14ac:dyDescent="0.25">
      <c r="B7498" s="105" t="s">
        <v>1454</v>
      </c>
      <c r="C7498" s="105" t="s">
        <v>1604</v>
      </c>
      <c r="D7498" s="106">
        <v>9775000</v>
      </c>
      <c r="E7498" s="106">
        <v>0</v>
      </c>
      <c r="M7498" t="b">
        <f t="shared" si="585"/>
        <v>1</v>
      </c>
      <c r="N7498" t="b">
        <f t="shared" si="586"/>
        <v>1</v>
      </c>
      <c r="O7498" t="b">
        <f t="shared" si="587"/>
        <v>1</v>
      </c>
      <c r="P7498" t="b">
        <f t="shared" si="587"/>
        <v>1</v>
      </c>
      <c r="Q7498" t="b">
        <f t="shared" si="588"/>
        <v>1</v>
      </c>
      <c r="R7498" t="b">
        <f t="shared" si="589"/>
        <v>1</v>
      </c>
      <c r="U7498" s="105" t="s">
        <v>1454</v>
      </c>
      <c r="V7498" s="105" t="s">
        <v>1604</v>
      </c>
      <c r="W7498" s="106">
        <v>9775000</v>
      </c>
      <c r="X7498" s="106">
        <v>0</v>
      </c>
    </row>
    <row r="7499" spans="2:24" x14ac:dyDescent="0.25">
      <c r="B7499" s="105" t="s">
        <v>625</v>
      </c>
      <c r="C7499" s="105" t="s">
        <v>626</v>
      </c>
      <c r="D7499" s="106">
        <v>68200000</v>
      </c>
      <c r="E7499" s="106">
        <v>0</v>
      </c>
      <c r="M7499" t="b">
        <f t="shared" si="585"/>
        <v>1</v>
      </c>
      <c r="N7499" t="b">
        <f t="shared" si="586"/>
        <v>1</v>
      </c>
      <c r="O7499" t="b">
        <f t="shared" si="587"/>
        <v>1</v>
      </c>
      <c r="P7499" t="b">
        <f t="shared" si="587"/>
        <v>1</v>
      </c>
      <c r="Q7499" t="b">
        <f t="shared" si="588"/>
        <v>1</v>
      </c>
      <c r="R7499" t="b">
        <f t="shared" si="589"/>
        <v>1</v>
      </c>
      <c r="U7499" s="105" t="s">
        <v>625</v>
      </c>
      <c r="V7499" s="105" t="s">
        <v>626</v>
      </c>
      <c r="W7499" s="106">
        <v>68200000</v>
      </c>
      <c r="X7499" s="106">
        <v>0</v>
      </c>
    </row>
    <row r="7500" spans="2:24" x14ac:dyDescent="0.25">
      <c r="B7500" s="105" t="s">
        <v>627</v>
      </c>
      <c r="C7500" s="105" t="s">
        <v>628</v>
      </c>
      <c r="D7500" s="106">
        <v>68200000</v>
      </c>
      <c r="E7500" s="106">
        <v>0</v>
      </c>
      <c r="M7500" t="b">
        <f t="shared" si="585"/>
        <v>1</v>
      </c>
      <c r="N7500" t="b">
        <f t="shared" si="586"/>
        <v>1</v>
      </c>
      <c r="O7500" t="b">
        <f t="shared" si="587"/>
        <v>1</v>
      </c>
      <c r="P7500" t="b">
        <f t="shared" si="587"/>
        <v>1</v>
      </c>
      <c r="Q7500" t="b">
        <f t="shared" si="588"/>
        <v>1</v>
      </c>
      <c r="R7500" t="b">
        <f t="shared" si="589"/>
        <v>1</v>
      </c>
      <c r="U7500" s="105" t="s">
        <v>627</v>
      </c>
      <c r="V7500" s="105" t="s">
        <v>628</v>
      </c>
      <c r="W7500" s="106">
        <v>68200000</v>
      </c>
      <c r="X7500" s="106">
        <v>0</v>
      </c>
    </row>
    <row r="7501" spans="2:24" x14ac:dyDescent="0.25">
      <c r="B7501" s="105" t="s">
        <v>629</v>
      </c>
      <c r="C7501" s="105" t="s">
        <v>628</v>
      </c>
      <c r="D7501" s="106">
        <v>68200000</v>
      </c>
      <c r="E7501" s="106">
        <v>0</v>
      </c>
      <c r="M7501" t="b">
        <f t="shared" si="585"/>
        <v>1</v>
      </c>
      <c r="N7501" t="b">
        <f t="shared" si="586"/>
        <v>1</v>
      </c>
      <c r="O7501" t="b">
        <f t="shared" si="587"/>
        <v>1</v>
      </c>
      <c r="P7501" t="b">
        <f t="shared" si="587"/>
        <v>1</v>
      </c>
      <c r="Q7501" t="b">
        <f t="shared" si="588"/>
        <v>1</v>
      </c>
      <c r="R7501" t="b">
        <f t="shared" si="589"/>
        <v>1</v>
      </c>
      <c r="U7501" s="105" t="s">
        <v>629</v>
      </c>
      <c r="V7501" s="105" t="s">
        <v>628</v>
      </c>
      <c r="W7501" s="106">
        <v>68200000</v>
      </c>
      <c r="X7501" s="106">
        <v>0</v>
      </c>
    </row>
    <row r="7502" spans="2:24" x14ac:dyDescent="0.25">
      <c r="B7502" s="105" t="s">
        <v>489</v>
      </c>
      <c r="C7502" s="105" t="s">
        <v>490</v>
      </c>
      <c r="D7502" s="106">
        <v>64500000</v>
      </c>
      <c r="E7502" s="106">
        <v>0</v>
      </c>
      <c r="M7502" t="b">
        <f t="shared" si="585"/>
        <v>1</v>
      </c>
      <c r="N7502" t="b">
        <f t="shared" si="586"/>
        <v>1</v>
      </c>
      <c r="O7502" t="b">
        <f t="shared" si="587"/>
        <v>1</v>
      </c>
      <c r="P7502" t="b">
        <f t="shared" si="587"/>
        <v>1</v>
      </c>
      <c r="Q7502" t="b">
        <f t="shared" si="588"/>
        <v>1</v>
      </c>
      <c r="R7502" t="b">
        <f t="shared" si="589"/>
        <v>1</v>
      </c>
      <c r="U7502" s="105" t="s">
        <v>489</v>
      </c>
      <c r="V7502" s="105" t="s">
        <v>490</v>
      </c>
      <c r="W7502" s="106">
        <v>64500000</v>
      </c>
      <c r="X7502" s="106">
        <v>0</v>
      </c>
    </row>
    <row r="7503" spans="2:24" x14ac:dyDescent="0.25">
      <c r="B7503" s="105" t="s">
        <v>491</v>
      </c>
      <c r="C7503" s="105" t="s">
        <v>492</v>
      </c>
      <c r="D7503" s="106">
        <v>64500000</v>
      </c>
      <c r="E7503" s="106">
        <v>0</v>
      </c>
      <c r="M7503" t="b">
        <f t="shared" si="585"/>
        <v>1</v>
      </c>
      <c r="N7503" t="b">
        <f t="shared" si="586"/>
        <v>1</v>
      </c>
      <c r="O7503" t="b">
        <f t="shared" si="587"/>
        <v>1</v>
      </c>
      <c r="P7503" t="b">
        <f t="shared" si="587"/>
        <v>1</v>
      </c>
      <c r="Q7503" t="b">
        <f t="shared" si="588"/>
        <v>1</v>
      </c>
      <c r="R7503" t="b">
        <f t="shared" si="589"/>
        <v>1</v>
      </c>
      <c r="U7503" s="105" t="s">
        <v>491</v>
      </c>
      <c r="V7503" s="105" t="s">
        <v>492</v>
      </c>
      <c r="W7503" s="106">
        <v>64500000</v>
      </c>
      <c r="X7503" s="106">
        <v>0</v>
      </c>
    </row>
    <row r="7504" spans="2:24" x14ac:dyDescent="0.25">
      <c r="B7504" s="105" t="s">
        <v>493</v>
      </c>
      <c r="C7504" s="105" t="s">
        <v>492</v>
      </c>
      <c r="D7504" s="106">
        <v>64500000</v>
      </c>
      <c r="E7504" s="106">
        <v>0</v>
      </c>
      <c r="M7504" t="b">
        <f t="shared" si="585"/>
        <v>1</v>
      </c>
      <c r="N7504" t="b">
        <f t="shared" si="586"/>
        <v>1</v>
      </c>
      <c r="O7504" t="b">
        <f t="shared" si="587"/>
        <v>1</v>
      </c>
      <c r="P7504" t="b">
        <f t="shared" si="587"/>
        <v>1</v>
      </c>
      <c r="Q7504" t="b">
        <f t="shared" si="588"/>
        <v>1</v>
      </c>
      <c r="R7504" t="b">
        <f t="shared" si="589"/>
        <v>1</v>
      </c>
      <c r="U7504" s="105" t="s">
        <v>493</v>
      </c>
      <c r="V7504" s="105" t="s">
        <v>492</v>
      </c>
      <c r="W7504" s="106">
        <v>64500000</v>
      </c>
      <c r="X7504" s="106">
        <v>0</v>
      </c>
    </row>
    <row r="7505" spans="2:24" x14ac:dyDescent="0.25">
      <c r="B7505" s="105" t="s">
        <v>630</v>
      </c>
      <c r="C7505" s="105" t="s">
        <v>631</v>
      </c>
      <c r="D7505" s="106">
        <v>91875000</v>
      </c>
      <c r="E7505" s="106">
        <v>0</v>
      </c>
      <c r="M7505" t="b">
        <f t="shared" si="585"/>
        <v>1</v>
      </c>
      <c r="N7505" t="b">
        <f t="shared" si="586"/>
        <v>1</v>
      </c>
      <c r="O7505" t="b">
        <f t="shared" si="587"/>
        <v>1</v>
      </c>
      <c r="P7505" t="b">
        <f t="shared" si="587"/>
        <v>1</v>
      </c>
      <c r="Q7505" t="b">
        <f t="shared" si="588"/>
        <v>1</v>
      </c>
      <c r="R7505" t="b">
        <f t="shared" si="589"/>
        <v>1</v>
      </c>
      <c r="U7505" s="105" t="s">
        <v>630</v>
      </c>
      <c r="V7505" s="105" t="s">
        <v>631</v>
      </c>
      <c r="W7505" s="106">
        <v>91875000</v>
      </c>
      <c r="X7505" s="106">
        <v>0</v>
      </c>
    </row>
    <row r="7506" spans="2:24" x14ac:dyDescent="0.25">
      <c r="B7506" s="105" t="s">
        <v>632</v>
      </c>
      <c r="C7506" s="105" t="s">
        <v>633</v>
      </c>
      <c r="D7506" s="106">
        <v>91875000</v>
      </c>
      <c r="E7506" s="106">
        <v>0</v>
      </c>
      <c r="M7506" t="b">
        <f t="shared" si="585"/>
        <v>1</v>
      </c>
      <c r="N7506" t="b">
        <f t="shared" si="586"/>
        <v>1</v>
      </c>
      <c r="O7506" t="b">
        <f t="shared" si="587"/>
        <v>1</v>
      </c>
      <c r="P7506" t="b">
        <f t="shared" si="587"/>
        <v>1</v>
      </c>
      <c r="Q7506" t="b">
        <f t="shared" si="588"/>
        <v>1</v>
      </c>
      <c r="R7506" t="b">
        <f t="shared" si="589"/>
        <v>1</v>
      </c>
      <c r="U7506" s="105" t="s">
        <v>632</v>
      </c>
      <c r="V7506" s="105" t="s">
        <v>633</v>
      </c>
      <c r="W7506" s="106">
        <v>91875000</v>
      </c>
      <c r="X7506" s="106">
        <v>0</v>
      </c>
    </row>
    <row r="7507" spans="2:24" x14ac:dyDescent="0.25">
      <c r="B7507" s="105" t="s">
        <v>634</v>
      </c>
      <c r="C7507" s="105" t="s">
        <v>633</v>
      </c>
      <c r="D7507" s="106">
        <v>91875000</v>
      </c>
      <c r="E7507" s="106">
        <v>0</v>
      </c>
      <c r="M7507" t="b">
        <f t="shared" si="585"/>
        <v>1</v>
      </c>
      <c r="N7507" t="b">
        <f t="shared" si="586"/>
        <v>1</v>
      </c>
      <c r="O7507" t="b">
        <f t="shared" si="587"/>
        <v>1</v>
      </c>
      <c r="P7507" t="b">
        <f t="shared" si="587"/>
        <v>1</v>
      </c>
      <c r="Q7507" t="b">
        <f t="shared" si="588"/>
        <v>1</v>
      </c>
      <c r="R7507" t="b">
        <f t="shared" si="589"/>
        <v>1</v>
      </c>
      <c r="U7507" s="105" t="s">
        <v>634</v>
      </c>
      <c r="V7507" s="105" t="s">
        <v>633</v>
      </c>
      <c r="W7507" s="106">
        <v>91875000</v>
      </c>
      <c r="X7507" s="106">
        <v>0</v>
      </c>
    </row>
    <row r="7508" spans="2:24" x14ac:dyDescent="0.25">
      <c r="B7508" s="105" t="s">
        <v>444</v>
      </c>
      <c r="C7508" s="105" t="s">
        <v>445</v>
      </c>
      <c r="D7508" s="106">
        <v>257970000</v>
      </c>
      <c r="E7508" s="106">
        <v>0</v>
      </c>
      <c r="M7508" t="b">
        <f t="shared" si="585"/>
        <v>1</v>
      </c>
      <c r="N7508" t="b">
        <f t="shared" si="586"/>
        <v>1</v>
      </c>
      <c r="O7508" t="b">
        <f t="shared" si="587"/>
        <v>1</v>
      </c>
      <c r="P7508" t="b">
        <f t="shared" si="587"/>
        <v>1</v>
      </c>
      <c r="Q7508" t="b">
        <f t="shared" si="588"/>
        <v>1</v>
      </c>
      <c r="R7508" t="b">
        <f t="shared" si="589"/>
        <v>1</v>
      </c>
      <c r="U7508" s="105" t="s">
        <v>444</v>
      </c>
      <c r="V7508" s="105" t="s">
        <v>445</v>
      </c>
      <c r="W7508" s="106">
        <v>257970000</v>
      </c>
      <c r="X7508" s="106">
        <v>0</v>
      </c>
    </row>
    <row r="7509" spans="2:24" x14ac:dyDescent="0.25">
      <c r="B7509" s="105" t="s">
        <v>446</v>
      </c>
      <c r="C7509" s="105" t="s">
        <v>447</v>
      </c>
      <c r="D7509" s="106">
        <v>257970000</v>
      </c>
      <c r="E7509" s="106">
        <v>0</v>
      </c>
      <c r="M7509" t="b">
        <f t="shared" si="585"/>
        <v>1</v>
      </c>
      <c r="N7509" t="b">
        <f t="shared" si="586"/>
        <v>1</v>
      </c>
      <c r="O7509" t="b">
        <f t="shared" si="587"/>
        <v>1</v>
      </c>
      <c r="P7509" t="b">
        <f t="shared" si="587"/>
        <v>1</v>
      </c>
      <c r="Q7509" t="b">
        <f t="shared" si="588"/>
        <v>1</v>
      </c>
      <c r="R7509" t="b">
        <f t="shared" si="589"/>
        <v>1</v>
      </c>
      <c r="U7509" s="105" t="s">
        <v>446</v>
      </c>
      <c r="V7509" s="105" t="s">
        <v>447</v>
      </c>
      <c r="W7509" s="106">
        <v>257970000</v>
      </c>
      <c r="X7509" s="106">
        <v>0</v>
      </c>
    </row>
    <row r="7510" spans="2:24" x14ac:dyDescent="0.25">
      <c r="B7510" s="105" t="s">
        <v>448</v>
      </c>
      <c r="C7510" s="105" t="s">
        <v>449</v>
      </c>
      <c r="D7510" s="106">
        <v>209520000</v>
      </c>
      <c r="E7510" s="106">
        <v>0</v>
      </c>
      <c r="M7510" t="b">
        <f t="shared" si="585"/>
        <v>1</v>
      </c>
      <c r="N7510" t="b">
        <f t="shared" si="586"/>
        <v>1</v>
      </c>
      <c r="O7510" t="b">
        <f t="shared" si="587"/>
        <v>1</v>
      </c>
      <c r="P7510" t="b">
        <f t="shared" si="587"/>
        <v>1</v>
      </c>
      <c r="Q7510" t="b">
        <f t="shared" si="588"/>
        <v>1</v>
      </c>
      <c r="R7510" t="b">
        <f t="shared" si="589"/>
        <v>1</v>
      </c>
      <c r="U7510" s="105" t="s">
        <v>448</v>
      </c>
      <c r="V7510" s="105" t="s">
        <v>449</v>
      </c>
      <c r="W7510" s="106">
        <v>209520000</v>
      </c>
      <c r="X7510" s="106">
        <v>0</v>
      </c>
    </row>
    <row r="7511" spans="2:24" x14ac:dyDescent="0.25">
      <c r="B7511" s="105" t="s">
        <v>1455</v>
      </c>
      <c r="C7511" s="105" t="s">
        <v>1456</v>
      </c>
      <c r="D7511" s="106">
        <v>48450000</v>
      </c>
      <c r="E7511" s="106">
        <v>0</v>
      </c>
      <c r="M7511" t="b">
        <f t="shared" si="585"/>
        <v>1</v>
      </c>
      <c r="N7511" t="b">
        <f t="shared" si="586"/>
        <v>1</v>
      </c>
      <c r="O7511" t="b">
        <f t="shared" si="587"/>
        <v>1</v>
      </c>
      <c r="P7511" t="b">
        <f t="shared" si="587"/>
        <v>1</v>
      </c>
      <c r="Q7511" t="b">
        <f t="shared" si="588"/>
        <v>1</v>
      </c>
      <c r="R7511" t="b">
        <f t="shared" si="589"/>
        <v>1</v>
      </c>
      <c r="U7511" s="105" t="s">
        <v>1455</v>
      </c>
      <c r="V7511" s="105" t="s">
        <v>1456</v>
      </c>
      <c r="W7511" s="106">
        <v>48450000</v>
      </c>
      <c r="X7511" s="106">
        <v>0</v>
      </c>
    </row>
    <row r="7512" spans="2:24" x14ac:dyDescent="0.25">
      <c r="B7512" s="105" t="s">
        <v>494</v>
      </c>
      <c r="C7512" s="105" t="s">
        <v>495</v>
      </c>
      <c r="D7512" s="106">
        <v>122308000</v>
      </c>
      <c r="E7512" s="106">
        <v>0</v>
      </c>
      <c r="M7512" t="b">
        <f t="shared" si="585"/>
        <v>1</v>
      </c>
      <c r="N7512" t="b">
        <f t="shared" si="586"/>
        <v>1</v>
      </c>
      <c r="O7512" t="b">
        <f t="shared" si="587"/>
        <v>1</v>
      </c>
      <c r="P7512" t="b">
        <f t="shared" si="587"/>
        <v>1</v>
      </c>
      <c r="Q7512" t="b">
        <f t="shared" si="588"/>
        <v>1</v>
      </c>
      <c r="R7512" t="b">
        <f t="shared" si="589"/>
        <v>1</v>
      </c>
      <c r="U7512" s="105" t="s">
        <v>494</v>
      </c>
      <c r="V7512" s="105" t="s">
        <v>495</v>
      </c>
      <c r="W7512" s="106">
        <v>122308000</v>
      </c>
      <c r="X7512" s="106">
        <v>0</v>
      </c>
    </row>
    <row r="7513" spans="2:24" x14ac:dyDescent="0.25">
      <c r="B7513" s="105" t="s">
        <v>496</v>
      </c>
      <c r="C7513" s="105" t="s">
        <v>497</v>
      </c>
      <c r="D7513" s="106">
        <v>122308000</v>
      </c>
      <c r="E7513" s="106">
        <v>0</v>
      </c>
      <c r="M7513" t="b">
        <f t="shared" si="585"/>
        <v>1</v>
      </c>
      <c r="N7513" t="b">
        <f t="shared" si="586"/>
        <v>1</v>
      </c>
      <c r="O7513" t="b">
        <f t="shared" si="587"/>
        <v>1</v>
      </c>
      <c r="P7513" t="b">
        <f t="shared" si="587"/>
        <v>1</v>
      </c>
      <c r="Q7513" t="b">
        <f t="shared" si="588"/>
        <v>1</v>
      </c>
      <c r="R7513" t="b">
        <f t="shared" si="589"/>
        <v>1</v>
      </c>
      <c r="U7513" s="105" t="s">
        <v>496</v>
      </c>
      <c r="V7513" s="105" t="s">
        <v>497</v>
      </c>
      <c r="W7513" s="106">
        <v>122308000</v>
      </c>
      <c r="X7513" s="106">
        <v>0</v>
      </c>
    </row>
    <row r="7514" spans="2:24" x14ac:dyDescent="0.25">
      <c r="B7514" s="105" t="s">
        <v>498</v>
      </c>
      <c r="C7514" s="105" t="s">
        <v>497</v>
      </c>
      <c r="D7514" s="106">
        <v>122308000</v>
      </c>
      <c r="E7514" s="106">
        <v>0</v>
      </c>
      <c r="M7514" t="b">
        <f t="shared" si="585"/>
        <v>1</v>
      </c>
      <c r="N7514" t="b">
        <f t="shared" si="586"/>
        <v>1</v>
      </c>
      <c r="O7514" t="b">
        <f t="shared" si="587"/>
        <v>1</v>
      </c>
      <c r="P7514" t="b">
        <f t="shared" si="587"/>
        <v>1</v>
      </c>
      <c r="Q7514" t="b">
        <f t="shared" si="588"/>
        <v>1</v>
      </c>
      <c r="R7514" t="b">
        <f t="shared" si="589"/>
        <v>1</v>
      </c>
      <c r="U7514" s="105" t="s">
        <v>498</v>
      </c>
      <c r="V7514" s="105" t="s">
        <v>497</v>
      </c>
      <c r="W7514" s="106">
        <v>122308000</v>
      </c>
      <c r="X7514" s="106">
        <v>0</v>
      </c>
    </row>
    <row r="7515" spans="2:24" x14ac:dyDescent="0.25">
      <c r="B7515" s="105" t="s">
        <v>635</v>
      </c>
      <c r="C7515" s="105" t="s">
        <v>636</v>
      </c>
      <c r="D7515" s="106">
        <v>44690000</v>
      </c>
      <c r="E7515" s="106">
        <v>0</v>
      </c>
      <c r="M7515" t="b">
        <f t="shared" ref="M7515:M7578" si="590">+B7515=U7515</f>
        <v>1</v>
      </c>
      <c r="N7515" t="b">
        <f t="shared" ref="N7515:N7578" si="591">+C7515=V7515</f>
        <v>1</v>
      </c>
      <c r="O7515" t="b">
        <f t="shared" ref="O7515:P7578" si="592">+D7515=W7515</f>
        <v>1</v>
      </c>
      <c r="P7515" t="b">
        <f t="shared" si="592"/>
        <v>1</v>
      </c>
      <c r="Q7515" t="b">
        <f t="shared" ref="Q7515:Q7578" si="593">+F7515=Y7515</f>
        <v>1</v>
      </c>
      <c r="R7515" t="b">
        <f t="shared" ref="R7515:R7578" si="594">+G7515=Z7515</f>
        <v>1</v>
      </c>
      <c r="U7515" s="105" t="s">
        <v>635</v>
      </c>
      <c r="V7515" s="105" t="s">
        <v>636</v>
      </c>
      <c r="W7515" s="106">
        <v>44690000</v>
      </c>
      <c r="X7515" s="106">
        <v>0</v>
      </c>
    </row>
    <row r="7516" spans="2:24" x14ac:dyDescent="0.25">
      <c r="B7516" s="105" t="s">
        <v>637</v>
      </c>
      <c r="C7516" s="105" t="s">
        <v>638</v>
      </c>
      <c r="D7516" s="106">
        <v>44690000</v>
      </c>
      <c r="E7516" s="106">
        <v>0</v>
      </c>
      <c r="M7516" t="b">
        <f t="shared" si="590"/>
        <v>1</v>
      </c>
      <c r="N7516" t="b">
        <f t="shared" si="591"/>
        <v>1</v>
      </c>
      <c r="O7516" t="b">
        <f t="shared" si="592"/>
        <v>1</v>
      </c>
      <c r="P7516" t="b">
        <f t="shared" si="592"/>
        <v>1</v>
      </c>
      <c r="Q7516" t="b">
        <f t="shared" si="593"/>
        <v>1</v>
      </c>
      <c r="R7516" t="b">
        <f t="shared" si="594"/>
        <v>1</v>
      </c>
      <c r="U7516" s="105" t="s">
        <v>637</v>
      </c>
      <c r="V7516" s="105" t="s">
        <v>638</v>
      </c>
      <c r="W7516" s="106">
        <v>44690000</v>
      </c>
      <c r="X7516" s="106">
        <v>0</v>
      </c>
    </row>
    <row r="7517" spans="2:24" x14ac:dyDescent="0.25">
      <c r="B7517" s="105" t="s">
        <v>639</v>
      </c>
      <c r="C7517" s="105" t="s">
        <v>638</v>
      </c>
      <c r="D7517" s="106">
        <v>44690000</v>
      </c>
      <c r="E7517" s="106">
        <v>0</v>
      </c>
      <c r="M7517" t="b">
        <f t="shared" si="590"/>
        <v>1</v>
      </c>
      <c r="N7517" t="b">
        <f t="shared" si="591"/>
        <v>1</v>
      </c>
      <c r="O7517" t="b">
        <f t="shared" si="592"/>
        <v>1</v>
      </c>
      <c r="P7517" t="b">
        <f t="shared" si="592"/>
        <v>1</v>
      </c>
      <c r="Q7517" t="b">
        <f t="shared" si="593"/>
        <v>1</v>
      </c>
      <c r="R7517" t="b">
        <f t="shared" si="594"/>
        <v>1</v>
      </c>
      <c r="U7517" s="105" t="s">
        <v>639</v>
      </c>
      <c r="V7517" s="105" t="s">
        <v>638</v>
      </c>
      <c r="W7517" s="106">
        <v>44690000</v>
      </c>
      <c r="X7517" s="106">
        <v>0</v>
      </c>
    </row>
    <row r="7518" spans="2:24" x14ac:dyDescent="0.25">
      <c r="B7518" s="105" t="s">
        <v>640</v>
      </c>
      <c r="C7518" s="105" t="s">
        <v>641</v>
      </c>
      <c r="D7518" s="106">
        <v>11500000</v>
      </c>
      <c r="E7518" s="106">
        <v>0</v>
      </c>
      <c r="M7518" t="b">
        <f t="shared" si="590"/>
        <v>1</v>
      </c>
      <c r="N7518" t="b">
        <f t="shared" si="591"/>
        <v>1</v>
      </c>
      <c r="O7518" t="b">
        <f t="shared" si="592"/>
        <v>1</v>
      </c>
      <c r="P7518" t="b">
        <f t="shared" si="592"/>
        <v>1</v>
      </c>
      <c r="Q7518" t="b">
        <f t="shared" si="593"/>
        <v>1</v>
      </c>
      <c r="R7518" t="b">
        <f t="shared" si="594"/>
        <v>1</v>
      </c>
      <c r="U7518" s="105" t="s">
        <v>640</v>
      </c>
      <c r="V7518" s="105" t="s">
        <v>641</v>
      </c>
      <c r="W7518" s="106">
        <v>11500000</v>
      </c>
      <c r="X7518" s="106">
        <v>0</v>
      </c>
    </row>
    <row r="7519" spans="2:24" x14ac:dyDescent="0.25">
      <c r="B7519" s="105" t="s">
        <v>642</v>
      </c>
      <c r="C7519" s="105" t="s">
        <v>643</v>
      </c>
      <c r="D7519" s="106">
        <v>11500000</v>
      </c>
      <c r="E7519" s="106">
        <v>0</v>
      </c>
      <c r="M7519" t="b">
        <f t="shared" si="590"/>
        <v>1</v>
      </c>
      <c r="N7519" t="b">
        <f t="shared" si="591"/>
        <v>1</v>
      </c>
      <c r="O7519" t="b">
        <f t="shared" si="592"/>
        <v>1</v>
      </c>
      <c r="P7519" t="b">
        <f t="shared" si="592"/>
        <v>1</v>
      </c>
      <c r="Q7519" t="b">
        <f t="shared" si="593"/>
        <v>1</v>
      </c>
      <c r="R7519" t="b">
        <f t="shared" si="594"/>
        <v>1</v>
      </c>
      <c r="U7519" s="105" t="s">
        <v>642</v>
      </c>
      <c r="V7519" s="105" t="s">
        <v>643</v>
      </c>
      <c r="W7519" s="106">
        <v>11500000</v>
      </c>
      <c r="X7519" s="106">
        <v>0</v>
      </c>
    </row>
    <row r="7520" spans="2:24" x14ac:dyDescent="0.25">
      <c r="B7520" s="105" t="s">
        <v>644</v>
      </c>
      <c r="C7520" s="105" t="s">
        <v>643</v>
      </c>
      <c r="D7520" s="106">
        <v>11500000</v>
      </c>
      <c r="E7520" s="106">
        <v>0</v>
      </c>
      <c r="M7520" t="b">
        <f t="shared" si="590"/>
        <v>1</v>
      </c>
      <c r="N7520" t="b">
        <f t="shared" si="591"/>
        <v>1</v>
      </c>
      <c r="O7520" t="b">
        <f t="shared" si="592"/>
        <v>1</v>
      </c>
      <c r="P7520" t="b">
        <f t="shared" si="592"/>
        <v>1</v>
      </c>
      <c r="Q7520" t="b">
        <f t="shared" si="593"/>
        <v>1</v>
      </c>
      <c r="R7520" t="b">
        <f t="shared" si="594"/>
        <v>1</v>
      </c>
      <c r="U7520" s="105" t="s">
        <v>644</v>
      </c>
      <c r="V7520" s="105" t="s">
        <v>643</v>
      </c>
      <c r="W7520" s="106">
        <v>11500000</v>
      </c>
      <c r="X7520" s="106">
        <v>0</v>
      </c>
    </row>
    <row r="7521" spans="2:24" x14ac:dyDescent="0.25">
      <c r="B7521" s="105" t="s">
        <v>450</v>
      </c>
      <c r="C7521" s="105" t="s">
        <v>451</v>
      </c>
      <c r="D7521" s="106">
        <v>14684000</v>
      </c>
      <c r="E7521" s="106">
        <v>0</v>
      </c>
      <c r="M7521" t="b">
        <f t="shared" si="590"/>
        <v>1</v>
      </c>
      <c r="N7521" t="b">
        <f t="shared" si="591"/>
        <v>1</v>
      </c>
      <c r="O7521" t="b">
        <f t="shared" si="592"/>
        <v>1</v>
      </c>
      <c r="P7521" t="b">
        <f t="shared" si="592"/>
        <v>1</v>
      </c>
      <c r="Q7521" t="b">
        <f t="shared" si="593"/>
        <v>1</v>
      </c>
      <c r="R7521" t="b">
        <f t="shared" si="594"/>
        <v>1</v>
      </c>
      <c r="U7521" s="105" t="s">
        <v>450</v>
      </c>
      <c r="V7521" s="105" t="s">
        <v>451</v>
      </c>
      <c r="W7521" s="106">
        <v>14684000</v>
      </c>
      <c r="X7521" s="106">
        <v>0</v>
      </c>
    </row>
    <row r="7522" spans="2:24" x14ac:dyDescent="0.25">
      <c r="B7522" s="105" t="s">
        <v>452</v>
      </c>
      <c r="C7522" s="105" t="s">
        <v>453</v>
      </c>
      <c r="D7522" s="106">
        <v>14684000</v>
      </c>
      <c r="E7522" s="106">
        <v>0</v>
      </c>
      <c r="M7522" t="b">
        <f t="shared" si="590"/>
        <v>1</v>
      </c>
      <c r="N7522" t="b">
        <f t="shared" si="591"/>
        <v>1</v>
      </c>
      <c r="O7522" t="b">
        <f t="shared" si="592"/>
        <v>1</v>
      </c>
      <c r="P7522" t="b">
        <f t="shared" si="592"/>
        <v>1</v>
      </c>
      <c r="Q7522" t="b">
        <f t="shared" si="593"/>
        <v>1</v>
      </c>
      <c r="R7522" t="b">
        <f t="shared" si="594"/>
        <v>1</v>
      </c>
      <c r="U7522" s="105" t="s">
        <v>452</v>
      </c>
      <c r="V7522" s="105" t="s">
        <v>453</v>
      </c>
      <c r="W7522" s="106">
        <v>14684000</v>
      </c>
      <c r="X7522" s="106">
        <v>0</v>
      </c>
    </row>
    <row r="7523" spans="2:24" x14ac:dyDescent="0.25">
      <c r="B7523" s="105" t="s">
        <v>454</v>
      </c>
      <c r="C7523" s="105" t="s">
        <v>453</v>
      </c>
      <c r="D7523" s="106">
        <v>12684000</v>
      </c>
      <c r="E7523" s="106">
        <v>0</v>
      </c>
      <c r="M7523" t="b">
        <f t="shared" si="590"/>
        <v>1</v>
      </c>
      <c r="N7523" t="b">
        <f t="shared" si="591"/>
        <v>1</v>
      </c>
      <c r="O7523" t="b">
        <f t="shared" si="592"/>
        <v>1</v>
      </c>
      <c r="P7523" t="b">
        <f t="shared" si="592"/>
        <v>1</v>
      </c>
      <c r="Q7523" t="b">
        <f t="shared" si="593"/>
        <v>1</v>
      </c>
      <c r="R7523" t="b">
        <f t="shared" si="594"/>
        <v>1</v>
      </c>
      <c r="U7523" s="105" t="s">
        <v>454</v>
      </c>
      <c r="V7523" s="105" t="s">
        <v>453</v>
      </c>
      <c r="W7523" s="106">
        <v>12684000</v>
      </c>
      <c r="X7523" s="106">
        <v>0</v>
      </c>
    </row>
    <row r="7524" spans="2:24" x14ac:dyDescent="0.25">
      <c r="B7524" s="105" t="s">
        <v>805</v>
      </c>
      <c r="C7524" s="105" t="s">
        <v>1605</v>
      </c>
      <c r="D7524" s="106">
        <v>2000000</v>
      </c>
      <c r="E7524" s="106">
        <v>0</v>
      </c>
      <c r="M7524" t="b">
        <f t="shared" si="590"/>
        <v>1</v>
      </c>
      <c r="N7524" t="b">
        <f t="shared" si="591"/>
        <v>1</v>
      </c>
      <c r="O7524" t="b">
        <f t="shared" si="592"/>
        <v>1</v>
      </c>
      <c r="P7524" t="b">
        <f t="shared" si="592"/>
        <v>1</v>
      </c>
      <c r="Q7524" t="b">
        <f t="shared" si="593"/>
        <v>1</v>
      </c>
      <c r="R7524" t="b">
        <f t="shared" si="594"/>
        <v>1</v>
      </c>
      <c r="U7524" s="105" t="s">
        <v>805</v>
      </c>
      <c r="V7524" s="105" t="s">
        <v>1605</v>
      </c>
      <c r="W7524" s="106">
        <v>2000000</v>
      </c>
      <c r="X7524" s="106">
        <v>0</v>
      </c>
    </row>
    <row r="7525" spans="2:24" x14ac:dyDescent="0.25">
      <c r="B7525" s="105" t="s">
        <v>645</v>
      </c>
      <c r="C7525" s="105" t="s">
        <v>646</v>
      </c>
      <c r="D7525" s="106">
        <v>59051000</v>
      </c>
      <c r="E7525" s="106">
        <v>0</v>
      </c>
      <c r="M7525" t="b">
        <f t="shared" si="590"/>
        <v>1</v>
      </c>
      <c r="N7525" t="b">
        <f t="shared" si="591"/>
        <v>1</v>
      </c>
      <c r="O7525" t="b">
        <f t="shared" si="592"/>
        <v>1</v>
      </c>
      <c r="P7525" t="b">
        <f t="shared" si="592"/>
        <v>1</v>
      </c>
      <c r="Q7525" t="b">
        <f t="shared" si="593"/>
        <v>1</v>
      </c>
      <c r="R7525" t="b">
        <f t="shared" si="594"/>
        <v>1</v>
      </c>
      <c r="U7525" s="105" t="s">
        <v>645</v>
      </c>
      <c r="V7525" s="105" t="s">
        <v>646</v>
      </c>
      <c r="W7525" s="106">
        <v>59051000</v>
      </c>
      <c r="X7525" s="106">
        <v>0</v>
      </c>
    </row>
    <row r="7526" spans="2:24" x14ac:dyDescent="0.25">
      <c r="B7526" s="105" t="s">
        <v>647</v>
      </c>
      <c r="C7526" s="105" t="s">
        <v>648</v>
      </c>
      <c r="D7526" s="106">
        <v>59051000</v>
      </c>
      <c r="E7526" s="106">
        <v>0</v>
      </c>
      <c r="M7526" t="b">
        <f t="shared" si="590"/>
        <v>1</v>
      </c>
      <c r="N7526" t="b">
        <f t="shared" si="591"/>
        <v>1</v>
      </c>
      <c r="O7526" t="b">
        <f t="shared" si="592"/>
        <v>1</v>
      </c>
      <c r="P7526" t="b">
        <f t="shared" si="592"/>
        <v>1</v>
      </c>
      <c r="Q7526" t="b">
        <f t="shared" si="593"/>
        <v>1</v>
      </c>
      <c r="R7526" t="b">
        <f t="shared" si="594"/>
        <v>1</v>
      </c>
      <c r="U7526" s="105" t="s">
        <v>647</v>
      </c>
      <c r="V7526" s="105" t="s">
        <v>648</v>
      </c>
      <c r="W7526" s="106">
        <v>59051000</v>
      </c>
      <c r="X7526" s="106">
        <v>0</v>
      </c>
    </row>
    <row r="7527" spans="2:24" x14ac:dyDescent="0.25">
      <c r="B7527" s="105" t="s">
        <v>649</v>
      </c>
      <c r="C7527" s="105" t="s">
        <v>648</v>
      </c>
      <c r="D7527" s="106">
        <v>59051000</v>
      </c>
      <c r="E7527" s="106">
        <v>0</v>
      </c>
      <c r="M7527" t="b">
        <f t="shared" si="590"/>
        <v>1</v>
      </c>
      <c r="N7527" t="b">
        <f t="shared" si="591"/>
        <v>1</v>
      </c>
      <c r="O7527" t="b">
        <f t="shared" si="592"/>
        <v>1</v>
      </c>
      <c r="P7527" t="b">
        <f t="shared" si="592"/>
        <v>1</v>
      </c>
      <c r="Q7527" t="b">
        <f t="shared" si="593"/>
        <v>1</v>
      </c>
      <c r="R7527" t="b">
        <f t="shared" si="594"/>
        <v>1</v>
      </c>
      <c r="U7527" s="105" t="s">
        <v>649</v>
      </c>
      <c r="V7527" s="105" t="s">
        <v>648</v>
      </c>
      <c r="W7527" s="106">
        <v>59051000</v>
      </c>
      <c r="X7527" s="106">
        <v>0</v>
      </c>
    </row>
    <row r="7528" spans="2:24" x14ac:dyDescent="0.25">
      <c r="B7528" s="105" t="s">
        <v>455</v>
      </c>
      <c r="C7528" s="105" t="s">
        <v>456</v>
      </c>
      <c r="D7528" s="106">
        <v>72108000</v>
      </c>
      <c r="E7528" s="106">
        <v>0</v>
      </c>
      <c r="M7528" t="b">
        <f t="shared" si="590"/>
        <v>1</v>
      </c>
      <c r="N7528" t="b">
        <f t="shared" si="591"/>
        <v>1</v>
      </c>
      <c r="O7528" t="b">
        <f t="shared" si="592"/>
        <v>1</v>
      </c>
      <c r="P7528" t="b">
        <f t="shared" si="592"/>
        <v>1</v>
      </c>
      <c r="Q7528" t="b">
        <f t="shared" si="593"/>
        <v>1</v>
      </c>
      <c r="R7528" t="b">
        <f t="shared" si="594"/>
        <v>1</v>
      </c>
      <c r="U7528" s="105" t="s">
        <v>455</v>
      </c>
      <c r="V7528" s="105" t="s">
        <v>456</v>
      </c>
      <c r="W7528" s="106">
        <v>72108000</v>
      </c>
      <c r="X7528" s="106">
        <v>0</v>
      </c>
    </row>
    <row r="7529" spans="2:24" x14ac:dyDescent="0.25">
      <c r="B7529" s="105" t="s">
        <v>457</v>
      </c>
      <c r="C7529" s="105" t="s">
        <v>458</v>
      </c>
      <c r="D7529" s="106">
        <v>43148000</v>
      </c>
      <c r="E7529" s="106">
        <v>0</v>
      </c>
      <c r="M7529" t="b">
        <f t="shared" si="590"/>
        <v>1</v>
      </c>
      <c r="N7529" t="b">
        <f t="shared" si="591"/>
        <v>1</v>
      </c>
      <c r="O7529" t="b">
        <f t="shared" si="592"/>
        <v>1</v>
      </c>
      <c r="P7529" t="b">
        <f t="shared" si="592"/>
        <v>1</v>
      </c>
      <c r="Q7529" t="b">
        <f t="shared" si="593"/>
        <v>1</v>
      </c>
      <c r="R7529" t="b">
        <f t="shared" si="594"/>
        <v>1</v>
      </c>
      <c r="U7529" s="105" t="s">
        <v>457</v>
      </c>
      <c r="V7529" s="105" t="s">
        <v>458</v>
      </c>
      <c r="W7529" s="106">
        <v>43148000</v>
      </c>
      <c r="X7529" s="106">
        <v>0</v>
      </c>
    </row>
    <row r="7530" spans="2:24" x14ac:dyDescent="0.25">
      <c r="B7530" s="105" t="s">
        <v>459</v>
      </c>
      <c r="C7530" s="105" t="s">
        <v>458</v>
      </c>
      <c r="D7530" s="106">
        <v>18948000</v>
      </c>
      <c r="E7530" s="106">
        <v>0</v>
      </c>
      <c r="M7530" t="b">
        <f t="shared" si="590"/>
        <v>1</v>
      </c>
      <c r="N7530" t="b">
        <f t="shared" si="591"/>
        <v>1</v>
      </c>
      <c r="O7530" t="b">
        <f t="shared" si="592"/>
        <v>1</v>
      </c>
      <c r="P7530" t="b">
        <f t="shared" si="592"/>
        <v>1</v>
      </c>
      <c r="Q7530" t="b">
        <f t="shared" si="593"/>
        <v>1</v>
      </c>
      <c r="R7530" t="b">
        <f t="shared" si="594"/>
        <v>1</v>
      </c>
      <c r="U7530" s="105" t="s">
        <v>459</v>
      </c>
      <c r="V7530" s="105" t="s">
        <v>458</v>
      </c>
      <c r="W7530" s="106">
        <v>18948000</v>
      </c>
      <c r="X7530" s="106">
        <v>0</v>
      </c>
    </row>
    <row r="7531" spans="2:24" x14ac:dyDescent="0.25">
      <c r="B7531" s="105" t="s">
        <v>827</v>
      </c>
      <c r="C7531" s="105" t="s">
        <v>1611</v>
      </c>
      <c r="D7531" s="106">
        <v>10000000</v>
      </c>
      <c r="E7531" s="106">
        <v>0</v>
      </c>
      <c r="M7531" t="b">
        <f t="shared" si="590"/>
        <v>1</v>
      </c>
      <c r="N7531" t="b">
        <f t="shared" si="591"/>
        <v>1</v>
      </c>
      <c r="O7531" t="b">
        <f t="shared" si="592"/>
        <v>1</v>
      </c>
      <c r="P7531" t="b">
        <f t="shared" si="592"/>
        <v>1</v>
      </c>
      <c r="Q7531" t="b">
        <f t="shared" si="593"/>
        <v>1</v>
      </c>
      <c r="R7531" t="b">
        <f t="shared" si="594"/>
        <v>1</v>
      </c>
      <c r="U7531" s="105" t="s">
        <v>827</v>
      </c>
      <c r="V7531" s="105" t="s">
        <v>1611</v>
      </c>
      <c r="W7531" s="106">
        <v>10000000</v>
      </c>
      <c r="X7531" s="106">
        <v>0</v>
      </c>
    </row>
    <row r="7532" spans="2:24" x14ac:dyDescent="0.25">
      <c r="B7532" s="105" t="s">
        <v>828</v>
      </c>
      <c r="C7532" s="105" t="s">
        <v>1612</v>
      </c>
      <c r="D7532" s="106">
        <v>14200000</v>
      </c>
      <c r="E7532" s="106">
        <v>0</v>
      </c>
      <c r="M7532" t="b">
        <f t="shared" si="590"/>
        <v>1</v>
      </c>
      <c r="N7532" t="b">
        <f t="shared" si="591"/>
        <v>1</v>
      </c>
      <c r="O7532" t="b">
        <f t="shared" si="592"/>
        <v>1</v>
      </c>
      <c r="P7532" t="b">
        <f t="shared" si="592"/>
        <v>1</v>
      </c>
      <c r="Q7532" t="b">
        <f t="shared" si="593"/>
        <v>1</v>
      </c>
      <c r="R7532" t="b">
        <f t="shared" si="594"/>
        <v>1</v>
      </c>
      <c r="U7532" s="105" t="s">
        <v>828</v>
      </c>
      <c r="V7532" s="105" t="s">
        <v>1612</v>
      </c>
      <c r="W7532" s="106">
        <v>14200000</v>
      </c>
      <c r="X7532" s="106">
        <v>0</v>
      </c>
    </row>
    <row r="7533" spans="2:24" x14ac:dyDescent="0.25">
      <c r="B7533" s="105" t="s">
        <v>460</v>
      </c>
      <c r="C7533" s="105" t="s">
        <v>461</v>
      </c>
      <c r="D7533" s="106">
        <v>28960000</v>
      </c>
      <c r="E7533" s="106">
        <v>0</v>
      </c>
      <c r="M7533" t="b">
        <f t="shared" si="590"/>
        <v>1</v>
      </c>
      <c r="N7533" t="b">
        <f t="shared" si="591"/>
        <v>1</v>
      </c>
      <c r="O7533" t="b">
        <f t="shared" si="592"/>
        <v>1</v>
      </c>
      <c r="P7533" t="b">
        <f t="shared" si="592"/>
        <v>1</v>
      </c>
      <c r="Q7533" t="b">
        <f t="shared" si="593"/>
        <v>1</v>
      </c>
      <c r="R7533" t="b">
        <f t="shared" si="594"/>
        <v>1</v>
      </c>
      <c r="U7533" s="105" t="s">
        <v>460</v>
      </c>
      <c r="V7533" s="105" t="s">
        <v>461</v>
      </c>
      <c r="W7533" s="106">
        <v>28960000</v>
      </c>
      <c r="X7533" s="106">
        <v>0</v>
      </c>
    </row>
    <row r="7534" spans="2:24" x14ac:dyDescent="0.25">
      <c r="B7534" s="105" t="s">
        <v>462</v>
      </c>
      <c r="C7534" s="105" t="s">
        <v>461</v>
      </c>
      <c r="D7534" s="106">
        <v>14735000</v>
      </c>
      <c r="E7534" s="106">
        <v>0</v>
      </c>
      <c r="M7534" t="b">
        <f t="shared" si="590"/>
        <v>1</v>
      </c>
      <c r="N7534" t="b">
        <f t="shared" si="591"/>
        <v>1</v>
      </c>
      <c r="O7534" t="b">
        <f t="shared" si="592"/>
        <v>1</v>
      </c>
      <c r="P7534" t="b">
        <f t="shared" si="592"/>
        <v>1</v>
      </c>
      <c r="Q7534" t="b">
        <f t="shared" si="593"/>
        <v>1</v>
      </c>
      <c r="R7534" t="b">
        <f t="shared" si="594"/>
        <v>1</v>
      </c>
      <c r="U7534" s="105" t="s">
        <v>462</v>
      </c>
      <c r="V7534" s="105" t="s">
        <v>461</v>
      </c>
      <c r="W7534" s="106">
        <v>14735000</v>
      </c>
      <c r="X7534" s="106">
        <v>0</v>
      </c>
    </row>
    <row r="7535" spans="2:24" x14ac:dyDescent="0.25">
      <c r="B7535" s="105" t="s">
        <v>829</v>
      </c>
      <c r="C7535" s="105" t="s">
        <v>833</v>
      </c>
      <c r="D7535" s="106">
        <v>11250000</v>
      </c>
      <c r="E7535" s="106">
        <v>0</v>
      </c>
      <c r="M7535" t="b">
        <f t="shared" si="590"/>
        <v>1</v>
      </c>
      <c r="N7535" t="b">
        <f t="shared" si="591"/>
        <v>1</v>
      </c>
      <c r="O7535" t="b">
        <f t="shared" si="592"/>
        <v>1</v>
      </c>
      <c r="P7535" t="b">
        <f t="shared" si="592"/>
        <v>1</v>
      </c>
      <c r="Q7535" t="b">
        <f t="shared" si="593"/>
        <v>1</v>
      </c>
      <c r="R7535" t="b">
        <f t="shared" si="594"/>
        <v>1</v>
      </c>
      <c r="U7535" s="105" t="s">
        <v>829</v>
      </c>
      <c r="V7535" s="105" t="s">
        <v>833</v>
      </c>
      <c r="W7535" s="106">
        <v>11250000</v>
      </c>
      <c r="X7535" s="106">
        <v>0</v>
      </c>
    </row>
    <row r="7536" spans="2:24" x14ac:dyDescent="0.25">
      <c r="B7536" s="105" t="s">
        <v>1458</v>
      </c>
      <c r="C7536" s="105" t="s">
        <v>1459</v>
      </c>
      <c r="D7536" s="106">
        <v>2975000</v>
      </c>
      <c r="E7536" s="106">
        <v>0</v>
      </c>
      <c r="M7536" t="b">
        <f t="shared" si="590"/>
        <v>1</v>
      </c>
      <c r="N7536" t="b">
        <f t="shared" si="591"/>
        <v>1</v>
      </c>
      <c r="O7536" t="b">
        <f t="shared" si="592"/>
        <v>1</v>
      </c>
      <c r="P7536" t="b">
        <f t="shared" si="592"/>
        <v>1</v>
      </c>
      <c r="Q7536" t="b">
        <f t="shared" si="593"/>
        <v>1</v>
      </c>
      <c r="R7536" t="b">
        <f t="shared" si="594"/>
        <v>1</v>
      </c>
      <c r="U7536" s="105" t="s">
        <v>1458</v>
      </c>
      <c r="V7536" s="105" t="s">
        <v>1459</v>
      </c>
      <c r="W7536" s="106">
        <v>2975000</v>
      </c>
      <c r="X7536" s="106">
        <v>0</v>
      </c>
    </row>
    <row r="7537" spans="2:24" x14ac:dyDescent="0.25">
      <c r="B7537" s="105" t="s">
        <v>521</v>
      </c>
      <c r="C7537" s="105" t="s">
        <v>522</v>
      </c>
      <c r="D7537" s="106">
        <v>24690000</v>
      </c>
      <c r="E7537" s="106">
        <v>0</v>
      </c>
      <c r="M7537" t="b">
        <f t="shared" si="590"/>
        <v>1</v>
      </c>
      <c r="N7537" t="b">
        <f t="shared" si="591"/>
        <v>1</v>
      </c>
      <c r="O7537" t="b">
        <f t="shared" si="592"/>
        <v>1</v>
      </c>
      <c r="P7537" t="b">
        <f t="shared" si="592"/>
        <v>1</v>
      </c>
      <c r="Q7537" t="b">
        <f t="shared" si="593"/>
        <v>1</v>
      </c>
      <c r="R7537" t="b">
        <f t="shared" si="594"/>
        <v>1</v>
      </c>
      <c r="U7537" s="105" t="s">
        <v>521</v>
      </c>
      <c r="V7537" s="105" t="s">
        <v>522</v>
      </c>
      <c r="W7537" s="106">
        <v>24690000</v>
      </c>
      <c r="X7537" s="106">
        <v>0</v>
      </c>
    </row>
    <row r="7538" spans="2:24" x14ac:dyDescent="0.25">
      <c r="B7538" s="105" t="s">
        <v>523</v>
      </c>
      <c r="C7538" s="105" t="s">
        <v>524</v>
      </c>
      <c r="D7538" s="106">
        <v>24690000</v>
      </c>
      <c r="E7538" s="106">
        <v>0</v>
      </c>
      <c r="M7538" t="b">
        <f t="shared" si="590"/>
        <v>1</v>
      </c>
      <c r="N7538" t="b">
        <f t="shared" si="591"/>
        <v>1</v>
      </c>
      <c r="O7538" t="b">
        <f t="shared" si="592"/>
        <v>1</v>
      </c>
      <c r="P7538" t="b">
        <f t="shared" si="592"/>
        <v>1</v>
      </c>
      <c r="Q7538" t="b">
        <f t="shared" si="593"/>
        <v>1</v>
      </c>
      <c r="R7538" t="b">
        <f t="shared" si="594"/>
        <v>1</v>
      </c>
      <c r="U7538" s="105" t="s">
        <v>523</v>
      </c>
      <c r="V7538" s="105" t="s">
        <v>524</v>
      </c>
      <c r="W7538" s="106">
        <v>24690000</v>
      </c>
      <c r="X7538" s="106">
        <v>0</v>
      </c>
    </row>
    <row r="7539" spans="2:24" x14ac:dyDescent="0.25">
      <c r="B7539" s="105" t="s">
        <v>525</v>
      </c>
      <c r="C7539" s="105" t="s">
        <v>524</v>
      </c>
      <c r="D7539" s="106">
        <v>24690000</v>
      </c>
      <c r="E7539" s="106">
        <v>0</v>
      </c>
      <c r="M7539" t="b">
        <f t="shared" si="590"/>
        <v>1</v>
      </c>
      <c r="N7539" t="b">
        <f t="shared" si="591"/>
        <v>1</v>
      </c>
      <c r="O7539" t="b">
        <f t="shared" si="592"/>
        <v>1</v>
      </c>
      <c r="P7539" t="b">
        <f t="shared" si="592"/>
        <v>1</v>
      </c>
      <c r="Q7539" t="b">
        <f t="shared" si="593"/>
        <v>1</v>
      </c>
      <c r="R7539" t="b">
        <f t="shared" si="594"/>
        <v>1</v>
      </c>
      <c r="U7539" s="105" t="s">
        <v>525</v>
      </c>
      <c r="V7539" s="105" t="s">
        <v>524</v>
      </c>
      <c r="W7539" s="106">
        <v>24690000</v>
      </c>
      <c r="X7539" s="106">
        <v>0</v>
      </c>
    </row>
    <row r="7540" spans="2:24" x14ac:dyDescent="0.25">
      <c r="B7540" s="105" t="s">
        <v>650</v>
      </c>
      <c r="C7540" s="105" t="s">
        <v>651</v>
      </c>
      <c r="D7540" s="106">
        <v>34660500</v>
      </c>
      <c r="E7540" s="106">
        <v>0</v>
      </c>
      <c r="M7540" t="b">
        <f t="shared" si="590"/>
        <v>1</v>
      </c>
      <c r="N7540" t="b">
        <f t="shared" si="591"/>
        <v>1</v>
      </c>
      <c r="O7540" t="b">
        <f t="shared" si="592"/>
        <v>1</v>
      </c>
      <c r="P7540" t="b">
        <f t="shared" si="592"/>
        <v>1</v>
      </c>
      <c r="Q7540" t="b">
        <f t="shared" si="593"/>
        <v>1</v>
      </c>
      <c r="R7540" t="b">
        <f t="shared" si="594"/>
        <v>1</v>
      </c>
      <c r="U7540" s="105" t="s">
        <v>650</v>
      </c>
      <c r="V7540" s="105" t="s">
        <v>651</v>
      </c>
      <c r="W7540" s="106">
        <v>34660500</v>
      </c>
      <c r="X7540" s="106">
        <v>0</v>
      </c>
    </row>
    <row r="7541" spans="2:24" x14ac:dyDescent="0.25">
      <c r="B7541" s="105" t="s">
        <v>652</v>
      </c>
      <c r="C7541" s="105" t="s">
        <v>653</v>
      </c>
      <c r="D7541" s="106">
        <v>34660500</v>
      </c>
      <c r="E7541" s="106">
        <v>0</v>
      </c>
      <c r="M7541" t="b">
        <f t="shared" si="590"/>
        <v>1</v>
      </c>
      <c r="N7541" t="b">
        <f t="shared" si="591"/>
        <v>1</v>
      </c>
      <c r="O7541" t="b">
        <f t="shared" si="592"/>
        <v>1</v>
      </c>
      <c r="P7541" t="b">
        <f t="shared" si="592"/>
        <v>1</v>
      </c>
      <c r="Q7541" t="b">
        <f t="shared" si="593"/>
        <v>1</v>
      </c>
      <c r="R7541" t="b">
        <f t="shared" si="594"/>
        <v>1</v>
      </c>
      <c r="U7541" s="105" t="s">
        <v>652</v>
      </c>
      <c r="V7541" s="105" t="s">
        <v>653</v>
      </c>
      <c r="W7541" s="106">
        <v>34660500</v>
      </c>
      <c r="X7541" s="106">
        <v>0</v>
      </c>
    </row>
    <row r="7542" spans="2:24" x14ac:dyDescent="0.25">
      <c r="B7542" s="105" t="s">
        <v>654</v>
      </c>
      <c r="C7542" s="105" t="s">
        <v>653</v>
      </c>
      <c r="D7542" s="106">
        <v>34660500</v>
      </c>
      <c r="E7542" s="106">
        <v>0</v>
      </c>
      <c r="M7542" t="b">
        <f t="shared" si="590"/>
        <v>1</v>
      </c>
      <c r="N7542" t="b">
        <f t="shared" si="591"/>
        <v>1</v>
      </c>
      <c r="O7542" t="b">
        <f t="shared" si="592"/>
        <v>1</v>
      </c>
      <c r="P7542" t="b">
        <f t="shared" si="592"/>
        <v>1</v>
      </c>
      <c r="Q7542" t="b">
        <f t="shared" si="593"/>
        <v>1</v>
      </c>
      <c r="R7542" t="b">
        <f t="shared" si="594"/>
        <v>1</v>
      </c>
      <c r="U7542" s="105" t="s">
        <v>654</v>
      </c>
      <c r="V7542" s="105" t="s">
        <v>653</v>
      </c>
      <c r="W7542" s="106">
        <v>34660500</v>
      </c>
      <c r="X7542" s="106">
        <v>0</v>
      </c>
    </row>
    <row r="7543" spans="2:24" x14ac:dyDescent="0.25">
      <c r="B7543" s="105" t="s">
        <v>655</v>
      </c>
      <c r="C7543" s="105" t="s">
        <v>656</v>
      </c>
      <c r="D7543" s="106">
        <v>27001750</v>
      </c>
      <c r="E7543" s="106">
        <v>0</v>
      </c>
      <c r="M7543" t="b">
        <f t="shared" si="590"/>
        <v>1</v>
      </c>
      <c r="N7543" t="b">
        <f t="shared" si="591"/>
        <v>1</v>
      </c>
      <c r="O7543" t="b">
        <f t="shared" si="592"/>
        <v>1</v>
      </c>
      <c r="P7543" t="b">
        <f t="shared" si="592"/>
        <v>1</v>
      </c>
      <c r="Q7543" t="b">
        <f t="shared" si="593"/>
        <v>1</v>
      </c>
      <c r="R7543" t="b">
        <f t="shared" si="594"/>
        <v>1</v>
      </c>
      <c r="U7543" s="105" t="s">
        <v>655</v>
      </c>
      <c r="V7543" s="105" t="s">
        <v>656</v>
      </c>
      <c r="W7543" s="106">
        <v>27001750</v>
      </c>
      <c r="X7543" s="106">
        <v>0</v>
      </c>
    </row>
    <row r="7544" spans="2:24" x14ac:dyDescent="0.25">
      <c r="B7544" s="105" t="s">
        <v>657</v>
      </c>
      <c r="C7544" s="105" t="s">
        <v>658</v>
      </c>
      <c r="D7544" s="106">
        <v>27001750</v>
      </c>
      <c r="E7544" s="106">
        <v>0</v>
      </c>
      <c r="M7544" t="b">
        <f t="shared" si="590"/>
        <v>1</v>
      </c>
      <c r="N7544" t="b">
        <f t="shared" si="591"/>
        <v>1</v>
      </c>
      <c r="O7544" t="b">
        <f t="shared" si="592"/>
        <v>1</v>
      </c>
      <c r="P7544" t="b">
        <f t="shared" si="592"/>
        <v>1</v>
      </c>
      <c r="Q7544" t="b">
        <f t="shared" si="593"/>
        <v>1</v>
      </c>
      <c r="R7544" t="b">
        <f t="shared" si="594"/>
        <v>1</v>
      </c>
      <c r="U7544" s="105" t="s">
        <v>657</v>
      </c>
      <c r="V7544" s="105" t="s">
        <v>658</v>
      </c>
      <c r="W7544" s="106">
        <v>27001750</v>
      </c>
      <c r="X7544" s="106">
        <v>0</v>
      </c>
    </row>
    <row r="7545" spans="2:24" x14ac:dyDescent="0.25">
      <c r="B7545" s="105" t="s">
        <v>659</v>
      </c>
      <c r="C7545" s="105" t="s">
        <v>658</v>
      </c>
      <c r="D7545" s="106">
        <v>25516750</v>
      </c>
      <c r="E7545" s="106">
        <v>0</v>
      </c>
      <c r="M7545" t="b">
        <f t="shared" si="590"/>
        <v>1</v>
      </c>
      <c r="N7545" t="b">
        <f t="shared" si="591"/>
        <v>1</v>
      </c>
      <c r="O7545" t="b">
        <f t="shared" si="592"/>
        <v>1</v>
      </c>
      <c r="P7545" t="b">
        <f t="shared" si="592"/>
        <v>1</v>
      </c>
      <c r="Q7545" t="b">
        <f t="shared" si="593"/>
        <v>1</v>
      </c>
      <c r="R7545" t="b">
        <f t="shared" si="594"/>
        <v>1</v>
      </c>
      <c r="U7545" s="105" t="s">
        <v>659</v>
      </c>
      <c r="V7545" s="105" t="s">
        <v>658</v>
      </c>
      <c r="W7545" s="106">
        <v>25516750</v>
      </c>
      <c r="X7545" s="106">
        <v>0</v>
      </c>
    </row>
    <row r="7546" spans="2:24" x14ac:dyDescent="0.25">
      <c r="B7546" s="105" t="s">
        <v>834</v>
      </c>
      <c r="C7546" s="105" t="s">
        <v>835</v>
      </c>
      <c r="D7546" s="106">
        <v>1485000</v>
      </c>
      <c r="E7546" s="106">
        <v>0</v>
      </c>
      <c r="M7546" t="b">
        <f t="shared" si="590"/>
        <v>1</v>
      </c>
      <c r="N7546" t="b">
        <f t="shared" si="591"/>
        <v>1</v>
      </c>
      <c r="O7546" t="b">
        <f t="shared" si="592"/>
        <v>1</v>
      </c>
      <c r="P7546" t="b">
        <f t="shared" si="592"/>
        <v>1</v>
      </c>
      <c r="Q7546" t="b">
        <f t="shared" si="593"/>
        <v>1</v>
      </c>
      <c r="R7546" t="b">
        <f t="shared" si="594"/>
        <v>1</v>
      </c>
      <c r="U7546" s="105" t="s">
        <v>834</v>
      </c>
      <c r="V7546" s="105" t="s">
        <v>835</v>
      </c>
      <c r="W7546" s="106">
        <v>1485000</v>
      </c>
      <c r="X7546" s="106">
        <v>0</v>
      </c>
    </row>
    <row r="7547" spans="2:24" x14ac:dyDescent="0.25">
      <c r="B7547" s="105" t="s">
        <v>463</v>
      </c>
      <c r="C7547" s="105" t="s">
        <v>464</v>
      </c>
      <c r="D7547" s="106">
        <v>1546665366</v>
      </c>
      <c r="E7547" s="106">
        <v>0</v>
      </c>
      <c r="M7547" t="b">
        <f t="shared" si="590"/>
        <v>1</v>
      </c>
      <c r="N7547" t="b">
        <f t="shared" si="591"/>
        <v>1</v>
      </c>
      <c r="O7547" t="b">
        <f t="shared" si="592"/>
        <v>1</v>
      </c>
      <c r="P7547" t="b">
        <f t="shared" si="592"/>
        <v>1</v>
      </c>
      <c r="Q7547" t="b">
        <f t="shared" si="593"/>
        <v>1</v>
      </c>
      <c r="R7547" t="b">
        <f t="shared" si="594"/>
        <v>1</v>
      </c>
      <c r="U7547" s="105" t="s">
        <v>463</v>
      </c>
      <c r="V7547" s="105" t="s">
        <v>464</v>
      </c>
      <c r="W7547" s="106">
        <v>1546665366</v>
      </c>
      <c r="X7547" s="106">
        <v>0</v>
      </c>
    </row>
    <row r="7548" spans="2:24" x14ac:dyDescent="0.25">
      <c r="B7548" s="105" t="s">
        <v>465</v>
      </c>
      <c r="C7548" s="105" t="s">
        <v>466</v>
      </c>
      <c r="D7548" s="106">
        <v>504649366</v>
      </c>
      <c r="E7548" s="106">
        <v>0</v>
      </c>
      <c r="M7548" t="b">
        <f t="shared" si="590"/>
        <v>1</v>
      </c>
      <c r="N7548" t="b">
        <f t="shared" si="591"/>
        <v>1</v>
      </c>
      <c r="O7548" t="b">
        <f t="shared" si="592"/>
        <v>1</v>
      </c>
      <c r="P7548" t="b">
        <f t="shared" si="592"/>
        <v>1</v>
      </c>
      <c r="Q7548" t="b">
        <f t="shared" si="593"/>
        <v>1</v>
      </c>
      <c r="R7548" t="b">
        <f t="shared" si="594"/>
        <v>1</v>
      </c>
      <c r="U7548" s="105" t="s">
        <v>465</v>
      </c>
      <c r="V7548" s="105" t="s">
        <v>466</v>
      </c>
      <c r="W7548" s="106">
        <v>504649366</v>
      </c>
      <c r="X7548" s="106">
        <v>0</v>
      </c>
    </row>
    <row r="7549" spans="2:24" x14ac:dyDescent="0.25">
      <c r="B7549" s="105" t="s">
        <v>467</v>
      </c>
      <c r="C7549" s="105" t="s">
        <v>468</v>
      </c>
      <c r="D7549" s="106">
        <v>52500000</v>
      </c>
      <c r="E7549" s="106">
        <v>0</v>
      </c>
      <c r="M7549" t="b">
        <f t="shared" si="590"/>
        <v>1</v>
      </c>
      <c r="N7549" t="b">
        <f t="shared" si="591"/>
        <v>1</v>
      </c>
      <c r="O7549" t="b">
        <f t="shared" si="592"/>
        <v>1</v>
      </c>
      <c r="P7549" t="b">
        <f t="shared" si="592"/>
        <v>1</v>
      </c>
      <c r="Q7549" t="b">
        <f t="shared" si="593"/>
        <v>1</v>
      </c>
      <c r="R7549" t="b">
        <f t="shared" si="594"/>
        <v>1</v>
      </c>
      <c r="U7549" s="105" t="s">
        <v>467</v>
      </c>
      <c r="V7549" s="105" t="s">
        <v>468</v>
      </c>
      <c r="W7549" s="106">
        <v>52500000</v>
      </c>
      <c r="X7549" s="106">
        <v>0</v>
      </c>
    </row>
    <row r="7550" spans="2:24" x14ac:dyDescent="0.25">
      <c r="B7550" s="105" t="s">
        <v>735</v>
      </c>
      <c r="C7550" s="105" t="s">
        <v>736</v>
      </c>
      <c r="D7550" s="106">
        <v>103100000</v>
      </c>
      <c r="E7550" s="106">
        <v>0</v>
      </c>
      <c r="M7550" t="b">
        <f t="shared" si="590"/>
        <v>1</v>
      </c>
      <c r="N7550" t="b">
        <f t="shared" si="591"/>
        <v>1</v>
      </c>
      <c r="O7550" t="b">
        <f t="shared" si="592"/>
        <v>1</v>
      </c>
      <c r="P7550" t="b">
        <f t="shared" si="592"/>
        <v>1</v>
      </c>
      <c r="Q7550" t="b">
        <f t="shared" si="593"/>
        <v>1</v>
      </c>
      <c r="R7550" t="b">
        <f t="shared" si="594"/>
        <v>1</v>
      </c>
      <c r="U7550" s="105" t="s">
        <v>735</v>
      </c>
      <c r="V7550" s="105" t="s">
        <v>736</v>
      </c>
      <c r="W7550" s="106">
        <v>103100000</v>
      </c>
      <c r="X7550" s="106">
        <v>0</v>
      </c>
    </row>
    <row r="7551" spans="2:24" x14ac:dyDescent="0.25">
      <c r="B7551" s="105" t="s">
        <v>725</v>
      </c>
      <c r="C7551" s="105" t="s">
        <v>726</v>
      </c>
      <c r="D7551" s="106">
        <v>43899000</v>
      </c>
      <c r="E7551" s="106">
        <v>0</v>
      </c>
      <c r="M7551" t="b">
        <f t="shared" si="590"/>
        <v>1</v>
      </c>
      <c r="N7551" t="b">
        <f t="shared" si="591"/>
        <v>1</v>
      </c>
      <c r="O7551" t="b">
        <f t="shared" si="592"/>
        <v>1</v>
      </c>
      <c r="P7551" t="b">
        <f t="shared" si="592"/>
        <v>1</v>
      </c>
      <c r="Q7551" t="b">
        <f t="shared" si="593"/>
        <v>1</v>
      </c>
      <c r="R7551" t="b">
        <f t="shared" si="594"/>
        <v>1</v>
      </c>
      <c r="U7551" s="105" t="s">
        <v>725</v>
      </c>
      <c r="V7551" s="105" t="s">
        <v>726</v>
      </c>
      <c r="W7551" s="106">
        <v>43899000</v>
      </c>
      <c r="X7551" s="106">
        <v>0</v>
      </c>
    </row>
    <row r="7552" spans="2:24" x14ac:dyDescent="0.25">
      <c r="B7552" s="105" t="s">
        <v>737</v>
      </c>
      <c r="C7552" s="105" t="s">
        <v>738</v>
      </c>
      <c r="D7552" s="106">
        <v>53465000</v>
      </c>
      <c r="E7552" s="106">
        <v>0</v>
      </c>
      <c r="M7552" t="b">
        <f t="shared" si="590"/>
        <v>1</v>
      </c>
      <c r="N7552" t="b">
        <f t="shared" si="591"/>
        <v>1</v>
      </c>
      <c r="O7552" t="b">
        <f t="shared" si="592"/>
        <v>1</v>
      </c>
      <c r="P7552" t="b">
        <f t="shared" si="592"/>
        <v>1</v>
      </c>
      <c r="Q7552" t="b">
        <f t="shared" si="593"/>
        <v>1</v>
      </c>
      <c r="R7552" t="b">
        <f t="shared" si="594"/>
        <v>1</v>
      </c>
      <c r="U7552" s="105" t="s">
        <v>737</v>
      </c>
      <c r="V7552" s="105" t="s">
        <v>738</v>
      </c>
      <c r="W7552" s="106">
        <v>53465000</v>
      </c>
      <c r="X7552" s="106">
        <v>0</v>
      </c>
    </row>
    <row r="7553" spans="2:24" x14ac:dyDescent="0.25">
      <c r="B7553" s="105" t="s">
        <v>739</v>
      </c>
      <c r="C7553" s="105" t="s">
        <v>740</v>
      </c>
      <c r="D7553" s="106">
        <v>25230000</v>
      </c>
      <c r="E7553" s="106">
        <v>0</v>
      </c>
      <c r="M7553" t="b">
        <f t="shared" si="590"/>
        <v>1</v>
      </c>
      <c r="N7553" t="b">
        <f t="shared" si="591"/>
        <v>1</v>
      </c>
      <c r="O7553" t="b">
        <f t="shared" si="592"/>
        <v>1</v>
      </c>
      <c r="P7553" t="b">
        <f t="shared" si="592"/>
        <v>1</v>
      </c>
      <c r="Q7553" t="b">
        <f t="shared" si="593"/>
        <v>1</v>
      </c>
      <c r="R7553" t="b">
        <f t="shared" si="594"/>
        <v>1</v>
      </c>
      <c r="U7553" s="105" t="s">
        <v>739</v>
      </c>
      <c r="V7553" s="105" t="s">
        <v>740</v>
      </c>
      <c r="W7553" s="106">
        <v>25230000</v>
      </c>
      <c r="X7553" s="106">
        <v>0</v>
      </c>
    </row>
    <row r="7554" spans="2:24" x14ac:dyDescent="0.25">
      <c r="B7554" s="105" t="s">
        <v>741</v>
      </c>
      <c r="C7554" s="105" t="s">
        <v>742</v>
      </c>
      <c r="D7554" s="106">
        <v>24901000</v>
      </c>
      <c r="E7554" s="106">
        <v>0</v>
      </c>
      <c r="M7554" t="b">
        <f t="shared" si="590"/>
        <v>1</v>
      </c>
      <c r="N7554" t="b">
        <f t="shared" si="591"/>
        <v>1</v>
      </c>
      <c r="O7554" t="b">
        <f t="shared" si="592"/>
        <v>1</v>
      </c>
      <c r="P7554" t="b">
        <f t="shared" si="592"/>
        <v>1</v>
      </c>
      <c r="Q7554" t="b">
        <f t="shared" si="593"/>
        <v>1</v>
      </c>
      <c r="R7554" t="b">
        <f t="shared" si="594"/>
        <v>1</v>
      </c>
      <c r="U7554" s="105" t="s">
        <v>741</v>
      </c>
      <c r="V7554" s="105" t="s">
        <v>742</v>
      </c>
      <c r="W7554" s="106">
        <v>24901000</v>
      </c>
      <c r="X7554" s="106">
        <v>0</v>
      </c>
    </row>
    <row r="7555" spans="2:24" x14ac:dyDescent="0.25">
      <c r="B7555" s="105" t="s">
        <v>743</v>
      </c>
      <c r="C7555" s="105" t="s">
        <v>744</v>
      </c>
      <c r="D7555" s="106">
        <v>34139000</v>
      </c>
      <c r="E7555" s="106">
        <v>0</v>
      </c>
      <c r="M7555" t="b">
        <f t="shared" si="590"/>
        <v>1</v>
      </c>
      <c r="N7555" t="b">
        <f t="shared" si="591"/>
        <v>1</v>
      </c>
      <c r="O7555" t="b">
        <f t="shared" si="592"/>
        <v>1</v>
      </c>
      <c r="P7555" t="b">
        <f t="shared" si="592"/>
        <v>1</v>
      </c>
      <c r="Q7555" t="b">
        <f t="shared" si="593"/>
        <v>1</v>
      </c>
      <c r="R7555" t="b">
        <f t="shared" si="594"/>
        <v>1</v>
      </c>
      <c r="U7555" s="105" t="s">
        <v>743</v>
      </c>
      <c r="V7555" s="105" t="s">
        <v>744</v>
      </c>
      <c r="W7555" s="106">
        <v>34139000</v>
      </c>
      <c r="X7555" s="106">
        <v>0</v>
      </c>
    </row>
    <row r="7556" spans="2:24" x14ac:dyDescent="0.25">
      <c r="B7556" s="105" t="s">
        <v>727</v>
      </c>
      <c r="C7556" s="105" t="s">
        <v>728</v>
      </c>
      <c r="D7556" s="106">
        <v>151193866</v>
      </c>
      <c r="E7556" s="106">
        <v>0</v>
      </c>
      <c r="M7556" t="b">
        <f t="shared" si="590"/>
        <v>1</v>
      </c>
      <c r="N7556" t="b">
        <f t="shared" si="591"/>
        <v>1</v>
      </c>
      <c r="O7556" t="b">
        <f t="shared" si="592"/>
        <v>1</v>
      </c>
      <c r="P7556" t="b">
        <f t="shared" si="592"/>
        <v>1</v>
      </c>
      <c r="Q7556" t="b">
        <f t="shared" si="593"/>
        <v>1</v>
      </c>
      <c r="R7556" t="b">
        <f t="shared" si="594"/>
        <v>1</v>
      </c>
      <c r="U7556" s="105" t="s">
        <v>727</v>
      </c>
      <c r="V7556" s="105" t="s">
        <v>728</v>
      </c>
      <c r="W7556" s="106">
        <v>151193866</v>
      </c>
      <c r="X7556" s="106">
        <v>0</v>
      </c>
    </row>
    <row r="7557" spans="2:24" x14ac:dyDescent="0.25">
      <c r="B7557" s="105" t="s">
        <v>1582</v>
      </c>
      <c r="C7557" s="105" t="s">
        <v>1583</v>
      </c>
      <c r="D7557" s="106">
        <v>16221500</v>
      </c>
      <c r="E7557" s="106">
        <v>0</v>
      </c>
      <c r="M7557" t="b">
        <f t="shared" si="590"/>
        <v>1</v>
      </c>
      <c r="N7557" t="b">
        <f t="shared" si="591"/>
        <v>1</v>
      </c>
      <c r="O7557" t="b">
        <f t="shared" si="592"/>
        <v>1</v>
      </c>
      <c r="P7557" t="b">
        <f t="shared" si="592"/>
        <v>1</v>
      </c>
      <c r="Q7557" t="b">
        <f t="shared" si="593"/>
        <v>1</v>
      </c>
      <c r="R7557" t="b">
        <f t="shared" si="594"/>
        <v>1</v>
      </c>
      <c r="U7557" s="105" t="s">
        <v>1582</v>
      </c>
      <c r="V7557" s="105" t="s">
        <v>1583</v>
      </c>
      <c r="W7557" s="106">
        <v>16221500</v>
      </c>
      <c r="X7557" s="106">
        <v>0</v>
      </c>
    </row>
    <row r="7558" spans="2:24" x14ac:dyDescent="0.25">
      <c r="B7558" s="105" t="s">
        <v>572</v>
      </c>
      <c r="C7558" s="105" t="s">
        <v>573</v>
      </c>
      <c r="D7558" s="106">
        <v>1042016000</v>
      </c>
      <c r="E7558" s="106">
        <v>0</v>
      </c>
      <c r="M7558" t="b">
        <f t="shared" si="590"/>
        <v>1</v>
      </c>
      <c r="N7558" t="b">
        <f t="shared" si="591"/>
        <v>1</v>
      </c>
      <c r="O7558" t="b">
        <f t="shared" si="592"/>
        <v>1</v>
      </c>
      <c r="P7558" t="b">
        <f t="shared" si="592"/>
        <v>1</v>
      </c>
      <c r="Q7558" t="b">
        <f t="shared" si="593"/>
        <v>1</v>
      </c>
      <c r="R7558" t="b">
        <f t="shared" si="594"/>
        <v>1</v>
      </c>
      <c r="U7558" s="105" t="s">
        <v>572</v>
      </c>
      <c r="V7558" s="105" t="s">
        <v>573</v>
      </c>
      <c r="W7558" s="106">
        <v>1042016000</v>
      </c>
      <c r="X7558" s="106">
        <v>0</v>
      </c>
    </row>
    <row r="7559" spans="2:24" x14ac:dyDescent="0.25">
      <c r="B7559" s="105" t="s">
        <v>574</v>
      </c>
      <c r="C7559" s="105" t="s">
        <v>573</v>
      </c>
      <c r="D7559" s="106">
        <v>1042016000</v>
      </c>
      <c r="E7559" s="106">
        <v>0</v>
      </c>
      <c r="M7559" t="b">
        <f t="shared" si="590"/>
        <v>1</v>
      </c>
      <c r="N7559" t="b">
        <f t="shared" si="591"/>
        <v>1</v>
      </c>
      <c r="O7559" t="b">
        <f t="shared" si="592"/>
        <v>1</v>
      </c>
      <c r="P7559" t="b">
        <f t="shared" si="592"/>
        <v>1</v>
      </c>
      <c r="Q7559" t="b">
        <f t="shared" si="593"/>
        <v>1</v>
      </c>
      <c r="R7559" t="b">
        <f t="shared" si="594"/>
        <v>1</v>
      </c>
      <c r="U7559" s="105" t="s">
        <v>574</v>
      </c>
      <c r="V7559" s="105" t="s">
        <v>573</v>
      </c>
      <c r="W7559" s="106">
        <v>1042016000</v>
      </c>
      <c r="X7559" s="106">
        <v>0</v>
      </c>
    </row>
    <row r="7560" spans="2:24" x14ac:dyDescent="0.25">
      <c r="B7560" s="105" t="s">
        <v>666</v>
      </c>
      <c r="C7560" s="105" t="s">
        <v>667</v>
      </c>
      <c r="D7560" s="106">
        <v>143849500</v>
      </c>
      <c r="E7560" s="106">
        <v>0</v>
      </c>
      <c r="M7560" t="b">
        <f t="shared" si="590"/>
        <v>1</v>
      </c>
      <c r="N7560" t="b">
        <f t="shared" si="591"/>
        <v>1</v>
      </c>
      <c r="O7560" t="b">
        <f t="shared" si="592"/>
        <v>1</v>
      </c>
      <c r="P7560" t="b">
        <f t="shared" si="592"/>
        <v>1</v>
      </c>
      <c r="Q7560" t="b">
        <f t="shared" si="593"/>
        <v>1</v>
      </c>
      <c r="R7560" t="b">
        <f t="shared" si="594"/>
        <v>1</v>
      </c>
      <c r="U7560" s="105" t="s">
        <v>666</v>
      </c>
      <c r="V7560" s="105" t="s">
        <v>667</v>
      </c>
      <c r="W7560" s="106">
        <v>143849500</v>
      </c>
      <c r="X7560" s="106">
        <v>0</v>
      </c>
    </row>
    <row r="7561" spans="2:24" x14ac:dyDescent="0.25">
      <c r="B7561" s="105" t="s">
        <v>668</v>
      </c>
      <c r="C7561" s="105" t="s">
        <v>669</v>
      </c>
      <c r="D7561" s="106">
        <v>143849500</v>
      </c>
      <c r="E7561" s="106">
        <v>0</v>
      </c>
      <c r="M7561" t="b">
        <f t="shared" si="590"/>
        <v>1</v>
      </c>
      <c r="N7561" t="b">
        <f t="shared" si="591"/>
        <v>1</v>
      </c>
      <c r="O7561" t="b">
        <f t="shared" si="592"/>
        <v>1</v>
      </c>
      <c r="P7561" t="b">
        <f t="shared" si="592"/>
        <v>1</v>
      </c>
      <c r="Q7561" t="b">
        <f t="shared" si="593"/>
        <v>1</v>
      </c>
      <c r="R7561" t="b">
        <f t="shared" si="594"/>
        <v>1</v>
      </c>
      <c r="U7561" s="105" t="s">
        <v>668</v>
      </c>
      <c r="V7561" s="105" t="s">
        <v>669</v>
      </c>
      <c r="W7561" s="106">
        <v>143849500</v>
      </c>
      <c r="X7561" s="106">
        <v>0</v>
      </c>
    </row>
    <row r="7562" spans="2:24" x14ac:dyDescent="0.25">
      <c r="B7562" s="105" t="s">
        <v>670</v>
      </c>
      <c r="C7562" s="105" t="s">
        <v>669</v>
      </c>
      <c r="D7562" s="106">
        <v>143849500</v>
      </c>
      <c r="E7562" s="106">
        <v>0</v>
      </c>
      <c r="M7562" t="b">
        <f t="shared" si="590"/>
        <v>1</v>
      </c>
      <c r="N7562" t="b">
        <f t="shared" si="591"/>
        <v>1</v>
      </c>
      <c r="O7562" t="b">
        <f t="shared" si="592"/>
        <v>1</v>
      </c>
      <c r="P7562" t="b">
        <f t="shared" si="592"/>
        <v>1</v>
      </c>
      <c r="Q7562" t="b">
        <f t="shared" si="593"/>
        <v>1</v>
      </c>
      <c r="R7562" t="b">
        <f t="shared" si="594"/>
        <v>1</v>
      </c>
      <c r="U7562" s="105" t="s">
        <v>670</v>
      </c>
      <c r="V7562" s="105" t="s">
        <v>669</v>
      </c>
      <c r="W7562" s="106">
        <v>143849500</v>
      </c>
      <c r="X7562" s="106">
        <v>0</v>
      </c>
    </row>
    <row r="7563" spans="2:24" x14ac:dyDescent="0.25">
      <c r="B7563" s="105" t="s">
        <v>671</v>
      </c>
      <c r="C7563" s="105" t="s">
        <v>672</v>
      </c>
      <c r="D7563" s="106">
        <v>737187500</v>
      </c>
      <c r="E7563" s="106">
        <v>0</v>
      </c>
      <c r="M7563" t="b">
        <f t="shared" si="590"/>
        <v>1</v>
      </c>
      <c r="N7563" t="b">
        <f t="shared" si="591"/>
        <v>1</v>
      </c>
      <c r="O7563" t="b">
        <f t="shared" si="592"/>
        <v>1</v>
      </c>
      <c r="P7563" t="b">
        <f t="shared" si="592"/>
        <v>1</v>
      </c>
      <c r="Q7563" t="b">
        <f t="shared" si="593"/>
        <v>1</v>
      </c>
      <c r="R7563" t="b">
        <f t="shared" si="594"/>
        <v>1</v>
      </c>
      <c r="U7563" s="105" t="s">
        <v>671</v>
      </c>
      <c r="V7563" s="105" t="s">
        <v>672</v>
      </c>
      <c r="W7563" s="106">
        <v>737187500</v>
      </c>
      <c r="X7563" s="106">
        <v>0</v>
      </c>
    </row>
    <row r="7564" spans="2:24" x14ac:dyDescent="0.25">
      <c r="B7564" s="105" t="s">
        <v>673</v>
      </c>
      <c r="C7564" s="105" t="s">
        <v>674</v>
      </c>
      <c r="D7564" s="106">
        <v>737187500</v>
      </c>
      <c r="E7564" s="106">
        <v>0</v>
      </c>
      <c r="M7564" t="b">
        <f t="shared" si="590"/>
        <v>1</v>
      </c>
      <c r="N7564" t="b">
        <f t="shared" si="591"/>
        <v>1</v>
      </c>
      <c r="O7564" t="b">
        <f t="shared" si="592"/>
        <v>1</v>
      </c>
      <c r="P7564" t="b">
        <f t="shared" si="592"/>
        <v>1</v>
      </c>
      <c r="Q7564" t="b">
        <f t="shared" si="593"/>
        <v>1</v>
      </c>
      <c r="R7564" t="b">
        <f t="shared" si="594"/>
        <v>1</v>
      </c>
      <c r="U7564" s="105" t="s">
        <v>673</v>
      </c>
      <c r="V7564" s="105" t="s">
        <v>674</v>
      </c>
      <c r="W7564" s="106">
        <v>737187500</v>
      </c>
      <c r="X7564" s="106">
        <v>0</v>
      </c>
    </row>
    <row r="7565" spans="2:24" x14ac:dyDescent="0.25">
      <c r="B7565" s="105" t="s">
        <v>675</v>
      </c>
      <c r="C7565" s="105" t="s">
        <v>674</v>
      </c>
      <c r="D7565" s="106">
        <v>737187500</v>
      </c>
      <c r="E7565" s="106">
        <v>0</v>
      </c>
      <c r="M7565" t="b">
        <f t="shared" si="590"/>
        <v>1</v>
      </c>
      <c r="N7565" t="b">
        <f t="shared" si="591"/>
        <v>1</v>
      </c>
      <c r="O7565" t="b">
        <f t="shared" si="592"/>
        <v>1</v>
      </c>
      <c r="P7565" t="b">
        <f t="shared" si="592"/>
        <v>1</v>
      </c>
      <c r="Q7565" t="b">
        <f t="shared" si="593"/>
        <v>1</v>
      </c>
      <c r="R7565" t="b">
        <f t="shared" si="594"/>
        <v>1</v>
      </c>
      <c r="U7565" s="105" t="s">
        <v>675</v>
      </c>
      <c r="V7565" s="105" t="s">
        <v>674</v>
      </c>
      <c r="W7565" s="106">
        <v>737187500</v>
      </c>
      <c r="X7565" s="106">
        <v>0</v>
      </c>
    </row>
    <row r="7566" spans="2:24" x14ac:dyDescent="0.25">
      <c r="B7566" s="105" t="s">
        <v>338</v>
      </c>
      <c r="C7566" s="105" t="s">
        <v>339</v>
      </c>
      <c r="D7566" s="106">
        <v>1487704750</v>
      </c>
      <c r="E7566" s="106">
        <v>0</v>
      </c>
      <c r="M7566" t="b">
        <f t="shared" si="590"/>
        <v>1</v>
      </c>
      <c r="N7566" t="b">
        <f t="shared" si="591"/>
        <v>1</v>
      </c>
      <c r="O7566" t="b">
        <f t="shared" si="592"/>
        <v>1</v>
      </c>
      <c r="P7566" t="b">
        <f t="shared" si="592"/>
        <v>1</v>
      </c>
      <c r="Q7566" t="b">
        <f t="shared" si="593"/>
        <v>1</v>
      </c>
      <c r="R7566" t="b">
        <f t="shared" si="594"/>
        <v>1</v>
      </c>
      <c r="U7566" s="105" t="s">
        <v>338</v>
      </c>
      <c r="V7566" s="105" t="s">
        <v>339</v>
      </c>
      <c r="W7566" s="106">
        <v>1487704750</v>
      </c>
      <c r="X7566" s="106">
        <v>0</v>
      </c>
    </row>
    <row r="7567" spans="2:24" x14ac:dyDescent="0.25">
      <c r="B7567" s="105" t="s">
        <v>469</v>
      </c>
      <c r="C7567" s="105" t="s">
        <v>470</v>
      </c>
      <c r="D7567" s="106">
        <v>544552250</v>
      </c>
      <c r="E7567" s="106">
        <v>0</v>
      </c>
      <c r="M7567" t="b">
        <f t="shared" si="590"/>
        <v>1</v>
      </c>
      <c r="N7567" t="b">
        <f t="shared" si="591"/>
        <v>1</v>
      </c>
      <c r="O7567" t="b">
        <f t="shared" si="592"/>
        <v>1</v>
      </c>
      <c r="P7567" t="b">
        <f t="shared" si="592"/>
        <v>1</v>
      </c>
      <c r="Q7567" t="b">
        <f t="shared" si="593"/>
        <v>1</v>
      </c>
      <c r="R7567" t="b">
        <f t="shared" si="594"/>
        <v>1</v>
      </c>
      <c r="U7567" s="105" t="s">
        <v>469</v>
      </c>
      <c r="V7567" s="105" t="s">
        <v>470</v>
      </c>
      <c r="W7567" s="106">
        <v>544552250</v>
      </c>
      <c r="X7567" s="106">
        <v>0</v>
      </c>
    </row>
    <row r="7568" spans="2:24" x14ac:dyDescent="0.25">
      <c r="B7568" s="105" t="s">
        <v>471</v>
      </c>
      <c r="C7568" s="105" t="s">
        <v>472</v>
      </c>
      <c r="D7568" s="106">
        <v>466456500</v>
      </c>
      <c r="E7568" s="106">
        <v>0</v>
      </c>
      <c r="M7568" t="b">
        <f t="shared" si="590"/>
        <v>1</v>
      </c>
      <c r="N7568" t="b">
        <f t="shared" si="591"/>
        <v>1</v>
      </c>
      <c r="O7568" t="b">
        <f t="shared" si="592"/>
        <v>1</v>
      </c>
      <c r="P7568" t="b">
        <f t="shared" si="592"/>
        <v>1</v>
      </c>
      <c r="Q7568" t="b">
        <f t="shared" si="593"/>
        <v>1</v>
      </c>
      <c r="R7568" t="b">
        <f t="shared" si="594"/>
        <v>1</v>
      </c>
      <c r="U7568" s="105" t="s">
        <v>471</v>
      </c>
      <c r="V7568" s="105" t="s">
        <v>472</v>
      </c>
      <c r="W7568" s="106">
        <v>466456500</v>
      </c>
      <c r="X7568" s="106">
        <v>0</v>
      </c>
    </row>
    <row r="7569" spans="2:24" x14ac:dyDescent="0.25">
      <c r="B7569" s="105" t="s">
        <v>1461</v>
      </c>
      <c r="C7569" s="105" t="s">
        <v>1614</v>
      </c>
      <c r="D7569" s="106">
        <v>71495750</v>
      </c>
      <c r="E7569" s="106">
        <v>0</v>
      </c>
      <c r="M7569" t="b">
        <f t="shared" si="590"/>
        <v>1</v>
      </c>
      <c r="N7569" t="b">
        <f t="shared" si="591"/>
        <v>1</v>
      </c>
      <c r="O7569" t="b">
        <f t="shared" si="592"/>
        <v>1</v>
      </c>
      <c r="P7569" t="b">
        <f t="shared" si="592"/>
        <v>1</v>
      </c>
      <c r="Q7569" t="b">
        <f t="shared" si="593"/>
        <v>1</v>
      </c>
      <c r="R7569" t="b">
        <f t="shared" si="594"/>
        <v>1</v>
      </c>
      <c r="U7569" s="105" t="s">
        <v>1461</v>
      </c>
      <c r="V7569" s="105" t="s">
        <v>1614</v>
      </c>
      <c r="W7569" s="106">
        <v>71495750</v>
      </c>
      <c r="X7569" s="106">
        <v>0</v>
      </c>
    </row>
    <row r="7570" spans="2:24" x14ac:dyDescent="0.25">
      <c r="B7570" s="105" t="s">
        <v>1462</v>
      </c>
      <c r="C7570" s="105" t="s">
        <v>1463</v>
      </c>
      <c r="D7570" s="106">
        <v>6600000</v>
      </c>
      <c r="E7570" s="106">
        <v>0</v>
      </c>
      <c r="M7570" t="b">
        <f t="shared" si="590"/>
        <v>1</v>
      </c>
      <c r="N7570" t="b">
        <f t="shared" si="591"/>
        <v>1</v>
      </c>
      <c r="O7570" t="b">
        <f t="shared" si="592"/>
        <v>1</v>
      </c>
      <c r="P7570" t="b">
        <f t="shared" si="592"/>
        <v>1</v>
      </c>
      <c r="Q7570" t="b">
        <f t="shared" si="593"/>
        <v>1</v>
      </c>
      <c r="R7570" t="b">
        <f t="shared" si="594"/>
        <v>1</v>
      </c>
      <c r="U7570" s="105" t="s">
        <v>1462</v>
      </c>
      <c r="V7570" s="105" t="s">
        <v>1463</v>
      </c>
      <c r="W7570" s="106">
        <v>6600000</v>
      </c>
      <c r="X7570" s="106">
        <v>0</v>
      </c>
    </row>
    <row r="7571" spans="2:24" x14ac:dyDescent="0.25">
      <c r="B7571" s="105" t="s">
        <v>340</v>
      </c>
      <c r="C7571" s="105" t="s">
        <v>341</v>
      </c>
      <c r="D7571" s="106">
        <v>943152500</v>
      </c>
      <c r="E7571" s="106">
        <v>0</v>
      </c>
      <c r="M7571" t="b">
        <f t="shared" si="590"/>
        <v>1</v>
      </c>
      <c r="N7571" t="b">
        <f t="shared" si="591"/>
        <v>1</v>
      </c>
      <c r="O7571" t="b">
        <f t="shared" si="592"/>
        <v>1</v>
      </c>
      <c r="P7571" t="b">
        <f t="shared" si="592"/>
        <v>1</v>
      </c>
      <c r="Q7571" t="b">
        <f t="shared" si="593"/>
        <v>1</v>
      </c>
      <c r="R7571" t="b">
        <f t="shared" si="594"/>
        <v>1</v>
      </c>
      <c r="U7571" s="105" t="s">
        <v>340</v>
      </c>
      <c r="V7571" s="105" t="s">
        <v>341</v>
      </c>
      <c r="W7571" s="106">
        <v>943152500</v>
      </c>
      <c r="X7571" s="106">
        <v>0</v>
      </c>
    </row>
    <row r="7572" spans="2:24" x14ac:dyDescent="0.25">
      <c r="B7572" s="105" t="s">
        <v>392</v>
      </c>
      <c r="C7572" s="105" t="s">
        <v>341</v>
      </c>
      <c r="D7572" s="106">
        <v>260822500</v>
      </c>
      <c r="E7572" s="106">
        <v>0</v>
      </c>
      <c r="M7572" t="b">
        <f t="shared" si="590"/>
        <v>1</v>
      </c>
      <c r="N7572" t="b">
        <f t="shared" si="591"/>
        <v>1</v>
      </c>
      <c r="O7572" t="b">
        <f t="shared" si="592"/>
        <v>1</v>
      </c>
      <c r="P7572" t="b">
        <f t="shared" si="592"/>
        <v>1</v>
      </c>
      <c r="Q7572" t="b">
        <f t="shared" si="593"/>
        <v>1</v>
      </c>
      <c r="R7572" t="b">
        <f t="shared" si="594"/>
        <v>1</v>
      </c>
      <c r="U7572" s="105" t="s">
        <v>392</v>
      </c>
      <c r="V7572" s="105" t="s">
        <v>341</v>
      </c>
      <c r="W7572" s="106">
        <v>260822500</v>
      </c>
      <c r="X7572" s="106">
        <v>0</v>
      </c>
    </row>
    <row r="7573" spans="2:24" x14ac:dyDescent="0.25">
      <c r="B7573" s="105" t="s">
        <v>342</v>
      </c>
      <c r="C7573" s="105" t="s">
        <v>343</v>
      </c>
      <c r="D7573" s="106">
        <v>68630000</v>
      </c>
      <c r="E7573" s="106">
        <v>0</v>
      </c>
      <c r="M7573" t="b">
        <f t="shared" si="590"/>
        <v>1</v>
      </c>
      <c r="N7573" t="b">
        <f t="shared" si="591"/>
        <v>1</v>
      </c>
      <c r="O7573" t="b">
        <f t="shared" si="592"/>
        <v>1</v>
      </c>
      <c r="P7573" t="b">
        <f t="shared" si="592"/>
        <v>1</v>
      </c>
      <c r="Q7573" t="b">
        <f t="shared" si="593"/>
        <v>1</v>
      </c>
      <c r="R7573" t="b">
        <f t="shared" si="594"/>
        <v>1</v>
      </c>
      <c r="U7573" s="105" t="s">
        <v>342</v>
      </c>
      <c r="V7573" s="105" t="s">
        <v>343</v>
      </c>
      <c r="W7573" s="106">
        <v>68630000</v>
      </c>
      <c r="X7573" s="106">
        <v>0</v>
      </c>
    </row>
    <row r="7574" spans="2:24" x14ac:dyDescent="0.25">
      <c r="B7574" s="105" t="s">
        <v>344</v>
      </c>
      <c r="C7574" s="105" t="s">
        <v>345</v>
      </c>
      <c r="D7574" s="106">
        <v>77567500</v>
      </c>
      <c r="E7574" s="106">
        <v>0</v>
      </c>
      <c r="M7574" t="b">
        <f t="shared" si="590"/>
        <v>1</v>
      </c>
      <c r="N7574" t="b">
        <f t="shared" si="591"/>
        <v>1</v>
      </c>
      <c r="O7574" t="b">
        <f t="shared" si="592"/>
        <v>1</v>
      </c>
      <c r="P7574" t="b">
        <f t="shared" si="592"/>
        <v>1</v>
      </c>
      <c r="Q7574" t="b">
        <f t="shared" si="593"/>
        <v>1</v>
      </c>
      <c r="R7574" t="b">
        <f t="shared" si="594"/>
        <v>1</v>
      </c>
      <c r="U7574" s="105" t="s">
        <v>344</v>
      </c>
      <c r="V7574" s="105" t="s">
        <v>345</v>
      </c>
      <c r="W7574" s="106">
        <v>77567500</v>
      </c>
      <c r="X7574" s="106">
        <v>0</v>
      </c>
    </row>
    <row r="7575" spans="2:24" x14ac:dyDescent="0.25">
      <c r="B7575" s="105" t="s">
        <v>346</v>
      </c>
      <c r="C7575" s="105" t="s">
        <v>347</v>
      </c>
      <c r="D7575" s="106">
        <v>67337500</v>
      </c>
      <c r="E7575" s="106">
        <v>0</v>
      </c>
      <c r="M7575" t="b">
        <f t="shared" si="590"/>
        <v>1</v>
      </c>
      <c r="N7575" t="b">
        <f t="shared" si="591"/>
        <v>1</v>
      </c>
      <c r="O7575" t="b">
        <f t="shared" si="592"/>
        <v>1</v>
      </c>
      <c r="P7575" t="b">
        <f t="shared" si="592"/>
        <v>1</v>
      </c>
      <c r="Q7575" t="b">
        <f t="shared" si="593"/>
        <v>1</v>
      </c>
      <c r="R7575" t="b">
        <f t="shared" si="594"/>
        <v>1</v>
      </c>
      <c r="U7575" s="105" t="s">
        <v>346</v>
      </c>
      <c r="V7575" s="105" t="s">
        <v>347</v>
      </c>
      <c r="W7575" s="106">
        <v>67337500</v>
      </c>
      <c r="X7575" s="106">
        <v>0</v>
      </c>
    </row>
    <row r="7576" spans="2:24" x14ac:dyDescent="0.25">
      <c r="B7576" s="105" t="s">
        <v>348</v>
      </c>
      <c r="C7576" s="105" t="s">
        <v>1542</v>
      </c>
      <c r="D7576" s="106">
        <v>63640500</v>
      </c>
      <c r="E7576" s="106">
        <v>0</v>
      </c>
      <c r="M7576" t="b">
        <f t="shared" si="590"/>
        <v>1</v>
      </c>
      <c r="N7576" t="b">
        <f t="shared" si="591"/>
        <v>1</v>
      </c>
      <c r="O7576" t="b">
        <f t="shared" si="592"/>
        <v>1</v>
      </c>
      <c r="P7576" t="b">
        <f t="shared" si="592"/>
        <v>1</v>
      </c>
      <c r="Q7576" t="b">
        <f t="shared" si="593"/>
        <v>1</v>
      </c>
      <c r="R7576" t="b">
        <f t="shared" si="594"/>
        <v>1</v>
      </c>
      <c r="U7576" s="105" t="s">
        <v>348</v>
      </c>
      <c r="V7576" s="105" t="s">
        <v>1542</v>
      </c>
      <c r="W7576" s="106">
        <v>63640500</v>
      </c>
      <c r="X7576" s="106">
        <v>0</v>
      </c>
    </row>
    <row r="7577" spans="2:24" x14ac:dyDescent="0.25">
      <c r="B7577" s="105" t="s">
        <v>349</v>
      </c>
      <c r="C7577" s="105" t="s">
        <v>350</v>
      </c>
      <c r="D7577" s="106">
        <v>59486000</v>
      </c>
      <c r="E7577" s="106">
        <v>0</v>
      </c>
      <c r="M7577" t="b">
        <f t="shared" si="590"/>
        <v>1</v>
      </c>
      <c r="N7577" t="b">
        <f t="shared" si="591"/>
        <v>1</v>
      </c>
      <c r="O7577" t="b">
        <f t="shared" si="592"/>
        <v>1</v>
      </c>
      <c r="P7577" t="b">
        <f t="shared" si="592"/>
        <v>1</v>
      </c>
      <c r="Q7577" t="b">
        <f t="shared" si="593"/>
        <v>1</v>
      </c>
      <c r="R7577" t="b">
        <f t="shared" si="594"/>
        <v>1</v>
      </c>
      <c r="U7577" s="105" t="s">
        <v>349</v>
      </c>
      <c r="V7577" s="105" t="s">
        <v>350</v>
      </c>
      <c r="W7577" s="106">
        <v>59486000</v>
      </c>
      <c r="X7577" s="106">
        <v>0</v>
      </c>
    </row>
    <row r="7578" spans="2:24" x14ac:dyDescent="0.25">
      <c r="B7578" s="105" t="s">
        <v>351</v>
      </c>
      <c r="C7578" s="105" t="s">
        <v>352</v>
      </c>
      <c r="D7578" s="106">
        <v>85752500</v>
      </c>
      <c r="E7578" s="106">
        <v>0</v>
      </c>
      <c r="M7578" t="b">
        <f t="shared" si="590"/>
        <v>1</v>
      </c>
      <c r="N7578" t="b">
        <f t="shared" si="591"/>
        <v>1</v>
      </c>
      <c r="O7578" t="b">
        <f t="shared" si="592"/>
        <v>1</v>
      </c>
      <c r="P7578" t="b">
        <f t="shared" si="592"/>
        <v>1</v>
      </c>
      <c r="Q7578" t="b">
        <f t="shared" si="593"/>
        <v>1</v>
      </c>
      <c r="R7578" t="b">
        <f t="shared" si="594"/>
        <v>1</v>
      </c>
      <c r="U7578" s="105" t="s">
        <v>351</v>
      </c>
      <c r="V7578" s="105" t="s">
        <v>352</v>
      </c>
      <c r="W7578" s="106">
        <v>85752500</v>
      </c>
      <c r="X7578" s="106">
        <v>0</v>
      </c>
    </row>
    <row r="7579" spans="2:24" x14ac:dyDescent="0.25">
      <c r="B7579" s="105" t="s">
        <v>353</v>
      </c>
      <c r="C7579" s="105" t="s">
        <v>354</v>
      </c>
      <c r="D7579" s="106">
        <v>61650000</v>
      </c>
      <c r="E7579" s="106">
        <v>0</v>
      </c>
      <c r="M7579" t="b">
        <f t="shared" ref="M7579:M7642" si="595">+B7579=U7579</f>
        <v>1</v>
      </c>
      <c r="N7579" t="b">
        <f t="shared" ref="N7579:N7642" si="596">+C7579=V7579</f>
        <v>1</v>
      </c>
      <c r="O7579" t="b">
        <f t="shared" ref="O7579:P7642" si="597">+D7579=W7579</f>
        <v>1</v>
      </c>
      <c r="P7579" t="b">
        <f t="shared" si="597"/>
        <v>1</v>
      </c>
      <c r="Q7579" t="b">
        <f t="shared" ref="Q7579:Q7642" si="598">+F7579=Y7579</f>
        <v>1</v>
      </c>
      <c r="R7579" t="b">
        <f t="shared" ref="R7579:R7642" si="599">+G7579=Z7579</f>
        <v>1</v>
      </c>
      <c r="U7579" s="105" t="s">
        <v>353</v>
      </c>
      <c r="V7579" s="105" t="s">
        <v>354</v>
      </c>
      <c r="W7579" s="106">
        <v>61650000</v>
      </c>
      <c r="X7579" s="106">
        <v>0</v>
      </c>
    </row>
    <row r="7580" spans="2:24" x14ac:dyDescent="0.25">
      <c r="B7580" s="105" t="s">
        <v>355</v>
      </c>
      <c r="C7580" s="105" t="s">
        <v>356</v>
      </c>
      <c r="D7580" s="106">
        <v>62527500</v>
      </c>
      <c r="E7580" s="106">
        <v>0</v>
      </c>
      <c r="M7580" t="b">
        <f t="shared" si="595"/>
        <v>1</v>
      </c>
      <c r="N7580" t="b">
        <f t="shared" si="596"/>
        <v>1</v>
      </c>
      <c r="O7580" t="b">
        <f t="shared" si="597"/>
        <v>1</v>
      </c>
      <c r="P7580" t="b">
        <f t="shared" si="597"/>
        <v>1</v>
      </c>
      <c r="Q7580" t="b">
        <f t="shared" si="598"/>
        <v>1</v>
      </c>
      <c r="R7580" t="b">
        <f t="shared" si="599"/>
        <v>1</v>
      </c>
      <c r="U7580" s="105" t="s">
        <v>355</v>
      </c>
      <c r="V7580" s="105" t="s">
        <v>356</v>
      </c>
      <c r="W7580" s="106">
        <v>62527500</v>
      </c>
      <c r="X7580" s="106">
        <v>0</v>
      </c>
    </row>
    <row r="7581" spans="2:24" x14ac:dyDescent="0.25">
      <c r="B7581" s="105" t="s">
        <v>357</v>
      </c>
      <c r="C7581" s="105" t="s">
        <v>358</v>
      </c>
      <c r="D7581" s="106">
        <v>65095000</v>
      </c>
      <c r="E7581" s="106">
        <v>0</v>
      </c>
      <c r="M7581" t="b">
        <f t="shared" si="595"/>
        <v>1</v>
      </c>
      <c r="N7581" t="b">
        <f t="shared" si="596"/>
        <v>1</v>
      </c>
      <c r="O7581" t="b">
        <f t="shared" si="597"/>
        <v>1</v>
      </c>
      <c r="P7581" t="b">
        <f t="shared" si="597"/>
        <v>1</v>
      </c>
      <c r="Q7581" t="b">
        <f t="shared" si="598"/>
        <v>1</v>
      </c>
      <c r="R7581" t="b">
        <f t="shared" si="599"/>
        <v>1</v>
      </c>
      <c r="U7581" s="105" t="s">
        <v>357</v>
      </c>
      <c r="V7581" s="105" t="s">
        <v>358</v>
      </c>
      <c r="W7581" s="106">
        <v>65095000</v>
      </c>
      <c r="X7581" s="106">
        <v>0</v>
      </c>
    </row>
    <row r="7582" spans="2:24" x14ac:dyDescent="0.25">
      <c r="B7582" s="105" t="s">
        <v>1464</v>
      </c>
      <c r="C7582" s="105" t="s">
        <v>1465</v>
      </c>
      <c r="D7582" s="106">
        <v>70643500</v>
      </c>
      <c r="E7582" s="106">
        <v>0</v>
      </c>
      <c r="M7582" t="b">
        <f t="shared" si="595"/>
        <v>1</v>
      </c>
      <c r="N7582" t="b">
        <f t="shared" si="596"/>
        <v>1</v>
      </c>
      <c r="O7582" t="b">
        <f t="shared" si="597"/>
        <v>1</v>
      </c>
      <c r="P7582" t="b">
        <f t="shared" si="597"/>
        <v>1</v>
      </c>
      <c r="Q7582" t="b">
        <f t="shared" si="598"/>
        <v>1</v>
      </c>
      <c r="R7582" t="b">
        <f t="shared" si="599"/>
        <v>1</v>
      </c>
      <c r="U7582" s="105" t="s">
        <v>1464</v>
      </c>
      <c r="V7582" s="105" t="s">
        <v>1465</v>
      </c>
      <c r="W7582" s="106">
        <v>70643500</v>
      </c>
      <c r="X7582" s="106">
        <v>0</v>
      </c>
    </row>
    <row r="7583" spans="2:24" x14ac:dyDescent="0.25">
      <c r="B7583" s="105" t="s">
        <v>676</v>
      </c>
      <c r="C7583" s="105" t="s">
        <v>677</v>
      </c>
      <c r="D7583" s="106">
        <v>103730000</v>
      </c>
      <c r="E7583" s="106">
        <v>0</v>
      </c>
      <c r="M7583" t="b">
        <f t="shared" si="595"/>
        <v>1</v>
      </c>
      <c r="N7583" t="b">
        <f t="shared" si="596"/>
        <v>1</v>
      </c>
      <c r="O7583" t="b">
        <f t="shared" si="597"/>
        <v>1</v>
      </c>
      <c r="P7583" t="b">
        <f t="shared" si="597"/>
        <v>1</v>
      </c>
      <c r="Q7583" t="b">
        <f t="shared" si="598"/>
        <v>1</v>
      </c>
      <c r="R7583" t="b">
        <f t="shared" si="599"/>
        <v>1</v>
      </c>
      <c r="U7583" s="105" t="s">
        <v>676</v>
      </c>
      <c r="V7583" s="105" t="s">
        <v>677</v>
      </c>
      <c r="W7583" s="106">
        <v>103730000</v>
      </c>
      <c r="X7583" s="106">
        <v>0</v>
      </c>
    </row>
    <row r="7584" spans="2:24" x14ac:dyDescent="0.25">
      <c r="B7584" s="105" t="s">
        <v>678</v>
      </c>
      <c r="C7584" s="105" t="s">
        <v>679</v>
      </c>
      <c r="D7584" s="106">
        <v>103730000</v>
      </c>
      <c r="E7584" s="106">
        <v>0</v>
      </c>
      <c r="M7584" t="b">
        <f t="shared" si="595"/>
        <v>1</v>
      </c>
      <c r="N7584" t="b">
        <f t="shared" si="596"/>
        <v>1</v>
      </c>
      <c r="O7584" t="b">
        <f t="shared" si="597"/>
        <v>1</v>
      </c>
      <c r="P7584" t="b">
        <f t="shared" si="597"/>
        <v>1</v>
      </c>
      <c r="Q7584" t="b">
        <f t="shared" si="598"/>
        <v>1</v>
      </c>
      <c r="R7584" t="b">
        <f t="shared" si="599"/>
        <v>1</v>
      </c>
      <c r="U7584" s="105" t="s">
        <v>678</v>
      </c>
      <c r="V7584" s="105" t="s">
        <v>679</v>
      </c>
      <c r="W7584" s="106">
        <v>103730000</v>
      </c>
      <c r="X7584" s="106">
        <v>0</v>
      </c>
    </row>
    <row r="7585" spans="2:26" x14ac:dyDescent="0.25">
      <c r="B7585" s="105" t="s">
        <v>680</v>
      </c>
      <c r="C7585" s="105" t="s">
        <v>679</v>
      </c>
      <c r="D7585" s="106">
        <v>103730000</v>
      </c>
      <c r="E7585" s="106">
        <v>0</v>
      </c>
      <c r="M7585" t="b">
        <f t="shared" si="595"/>
        <v>1</v>
      </c>
      <c r="N7585" t="b">
        <f t="shared" si="596"/>
        <v>1</v>
      </c>
      <c r="O7585" t="b">
        <f t="shared" si="597"/>
        <v>1</v>
      </c>
      <c r="P7585" t="b">
        <f t="shared" si="597"/>
        <v>1</v>
      </c>
      <c r="Q7585" t="b">
        <f t="shared" si="598"/>
        <v>1</v>
      </c>
      <c r="R7585" t="b">
        <f t="shared" si="599"/>
        <v>1</v>
      </c>
      <c r="U7585" s="105" t="s">
        <v>680</v>
      </c>
      <c r="V7585" s="105" t="s">
        <v>679</v>
      </c>
      <c r="W7585" s="106">
        <v>103730000</v>
      </c>
      <c r="X7585" s="106">
        <v>0</v>
      </c>
    </row>
    <row r="7586" spans="2:26" x14ac:dyDescent="0.25">
      <c r="B7586" s="105" t="s">
        <v>473</v>
      </c>
      <c r="C7586" s="105" t="s">
        <v>474</v>
      </c>
      <c r="D7586" s="106">
        <v>19821000</v>
      </c>
      <c r="E7586" s="106">
        <v>0</v>
      </c>
      <c r="M7586" t="b">
        <f t="shared" si="595"/>
        <v>1</v>
      </c>
      <c r="N7586" t="b">
        <f t="shared" si="596"/>
        <v>1</v>
      </c>
      <c r="O7586" t="b">
        <f t="shared" si="597"/>
        <v>1</v>
      </c>
      <c r="P7586" t="b">
        <f t="shared" si="597"/>
        <v>1</v>
      </c>
      <c r="Q7586" t="b">
        <f t="shared" si="598"/>
        <v>1</v>
      </c>
      <c r="R7586" t="b">
        <f t="shared" si="599"/>
        <v>1</v>
      </c>
      <c r="U7586" s="105" t="s">
        <v>473</v>
      </c>
      <c r="V7586" s="105" t="s">
        <v>474</v>
      </c>
      <c r="W7586" s="106">
        <v>19821000</v>
      </c>
      <c r="X7586" s="106">
        <v>0</v>
      </c>
    </row>
    <row r="7587" spans="2:26" x14ac:dyDescent="0.25">
      <c r="B7587" s="105" t="s">
        <v>475</v>
      </c>
      <c r="C7587" s="105" t="s">
        <v>476</v>
      </c>
      <c r="D7587" s="106">
        <v>19821000</v>
      </c>
      <c r="E7587" s="106">
        <v>0</v>
      </c>
      <c r="M7587" t="b">
        <f t="shared" si="595"/>
        <v>1</v>
      </c>
      <c r="N7587" t="b">
        <f t="shared" si="596"/>
        <v>1</v>
      </c>
      <c r="O7587" t="b">
        <f t="shared" si="597"/>
        <v>1</v>
      </c>
      <c r="P7587" t="b">
        <f t="shared" si="597"/>
        <v>1</v>
      </c>
      <c r="Q7587" t="b">
        <f t="shared" si="598"/>
        <v>1</v>
      </c>
      <c r="R7587" t="b">
        <f t="shared" si="599"/>
        <v>1</v>
      </c>
      <c r="U7587" s="105" t="s">
        <v>475</v>
      </c>
      <c r="V7587" s="105" t="s">
        <v>476</v>
      </c>
      <c r="W7587" s="106">
        <v>19821000</v>
      </c>
      <c r="X7587" s="106">
        <v>0</v>
      </c>
    </row>
    <row r="7588" spans="2:26" x14ac:dyDescent="0.25">
      <c r="B7588" s="105" t="s">
        <v>477</v>
      </c>
      <c r="C7588" s="105" t="s">
        <v>476</v>
      </c>
      <c r="D7588" s="106">
        <v>19821000</v>
      </c>
      <c r="E7588" s="106">
        <v>0</v>
      </c>
      <c r="M7588" t="b">
        <f t="shared" si="595"/>
        <v>1</v>
      </c>
      <c r="N7588" t="b">
        <f t="shared" si="596"/>
        <v>1</v>
      </c>
      <c r="O7588" t="b">
        <f t="shared" si="597"/>
        <v>1</v>
      </c>
      <c r="P7588" t="b">
        <f t="shared" si="597"/>
        <v>1</v>
      </c>
      <c r="Q7588" t="b">
        <f t="shared" si="598"/>
        <v>1</v>
      </c>
      <c r="R7588" t="b">
        <f t="shared" si="599"/>
        <v>1</v>
      </c>
      <c r="U7588" s="105" t="s">
        <v>477</v>
      </c>
      <c r="V7588" s="105" t="s">
        <v>476</v>
      </c>
      <c r="W7588" s="106">
        <v>19821000</v>
      </c>
      <c r="X7588" s="106">
        <v>0</v>
      </c>
    </row>
    <row r="7589" spans="2:26" x14ac:dyDescent="0.25">
      <c r="B7589" t="s">
        <v>359</v>
      </c>
      <c r="C7589" s="106">
        <v>6778043289</v>
      </c>
      <c r="D7589" s="106">
        <v>0</v>
      </c>
      <c r="M7589" t="b">
        <f t="shared" si="595"/>
        <v>1</v>
      </c>
      <c r="N7589" t="b">
        <f t="shared" si="596"/>
        <v>1</v>
      </c>
      <c r="O7589" t="b">
        <f t="shared" si="597"/>
        <v>1</v>
      </c>
      <c r="P7589" t="b">
        <f t="shared" si="597"/>
        <v>1</v>
      </c>
      <c r="Q7589" t="b">
        <f t="shared" si="598"/>
        <v>1</v>
      </c>
      <c r="R7589" t="b">
        <f t="shared" si="599"/>
        <v>1</v>
      </c>
      <c r="U7589" t="s">
        <v>359</v>
      </c>
      <c r="V7589" s="106">
        <v>6778043289</v>
      </c>
      <c r="W7589" s="106">
        <v>0</v>
      </c>
    </row>
    <row r="7590" spans="2:26" x14ac:dyDescent="0.25">
      <c r="B7590" t="s">
        <v>330</v>
      </c>
      <c r="C7590" t="s">
        <v>331</v>
      </c>
      <c r="D7590" s="105" t="s">
        <v>990</v>
      </c>
      <c r="E7590" t="s">
        <v>333</v>
      </c>
      <c r="F7590" t="s">
        <v>331</v>
      </c>
      <c r="G7590" s="105" t="s">
        <v>991</v>
      </c>
      <c r="M7590" t="b">
        <f t="shared" si="595"/>
        <v>1</v>
      </c>
      <c r="N7590" t="b">
        <f t="shared" si="596"/>
        <v>1</v>
      </c>
      <c r="O7590" t="b">
        <f t="shared" si="597"/>
        <v>1</v>
      </c>
      <c r="P7590" t="b">
        <f t="shared" si="597"/>
        <v>1</v>
      </c>
      <c r="Q7590" t="b">
        <f t="shared" si="598"/>
        <v>1</v>
      </c>
      <c r="R7590" t="b">
        <f t="shared" si="599"/>
        <v>1</v>
      </c>
      <c r="U7590" t="s">
        <v>330</v>
      </c>
      <c r="V7590" t="s">
        <v>331</v>
      </c>
      <c r="W7590" s="105" t="s">
        <v>990</v>
      </c>
      <c r="X7590" t="s">
        <v>333</v>
      </c>
      <c r="Y7590" t="s">
        <v>331</v>
      </c>
      <c r="Z7590" s="105" t="s">
        <v>991</v>
      </c>
    </row>
    <row r="7591" spans="2:26" x14ac:dyDescent="0.25">
      <c r="B7591" t="s">
        <v>335</v>
      </c>
      <c r="C7591" t="s">
        <v>3</v>
      </c>
      <c r="D7591" t="s">
        <v>336</v>
      </c>
      <c r="E7591" t="s">
        <v>337</v>
      </c>
      <c r="M7591" t="b">
        <f t="shared" si="595"/>
        <v>1</v>
      </c>
      <c r="N7591" t="b">
        <f t="shared" si="596"/>
        <v>1</v>
      </c>
      <c r="O7591" t="b">
        <f t="shared" si="597"/>
        <v>1</v>
      </c>
      <c r="P7591" t="b">
        <f t="shared" si="597"/>
        <v>1</v>
      </c>
      <c r="Q7591" t="b">
        <f t="shared" si="598"/>
        <v>1</v>
      </c>
      <c r="R7591" t="b">
        <f t="shared" si="599"/>
        <v>1</v>
      </c>
      <c r="U7591" t="s">
        <v>335</v>
      </c>
      <c r="V7591" t="s">
        <v>3</v>
      </c>
      <c r="W7591" t="s">
        <v>336</v>
      </c>
      <c r="X7591" t="s">
        <v>337</v>
      </c>
    </row>
    <row r="7592" spans="2:26" x14ac:dyDescent="0.25">
      <c r="B7592" s="105" t="s">
        <v>418</v>
      </c>
      <c r="C7592" s="105" t="s">
        <v>419</v>
      </c>
      <c r="D7592" s="106">
        <v>304796060</v>
      </c>
      <c r="E7592" s="106">
        <v>0</v>
      </c>
      <c r="M7592" t="b">
        <f t="shared" si="595"/>
        <v>1</v>
      </c>
      <c r="N7592" t="b">
        <f t="shared" si="596"/>
        <v>1</v>
      </c>
      <c r="O7592" t="b">
        <f t="shared" si="597"/>
        <v>1</v>
      </c>
      <c r="P7592" t="b">
        <f t="shared" si="597"/>
        <v>1</v>
      </c>
      <c r="Q7592" t="b">
        <f t="shared" si="598"/>
        <v>1</v>
      </c>
      <c r="R7592" t="b">
        <f t="shared" si="599"/>
        <v>1</v>
      </c>
      <c r="U7592" s="105" t="s">
        <v>418</v>
      </c>
      <c r="V7592" s="105" t="s">
        <v>419</v>
      </c>
      <c r="W7592" s="106">
        <v>304796060</v>
      </c>
      <c r="X7592" s="106">
        <v>0</v>
      </c>
    </row>
    <row r="7593" spans="2:26" x14ac:dyDescent="0.25">
      <c r="B7593" s="105" t="s">
        <v>420</v>
      </c>
      <c r="C7593" s="105" t="s">
        <v>421</v>
      </c>
      <c r="D7593" s="106">
        <v>304796060</v>
      </c>
      <c r="E7593" s="106">
        <v>0</v>
      </c>
      <c r="M7593" t="b">
        <f t="shared" si="595"/>
        <v>1</v>
      </c>
      <c r="N7593" t="b">
        <f t="shared" si="596"/>
        <v>1</v>
      </c>
      <c r="O7593" t="b">
        <f t="shared" si="597"/>
        <v>1</v>
      </c>
      <c r="P7593" t="b">
        <f t="shared" si="597"/>
        <v>1</v>
      </c>
      <c r="Q7593" t="b">
        <f t="shared" si="598"/>
        <v>1</v>
      </c>
      <c r="R7593" t="b">
        <f t="shared" si="599"/>
        <v>1</v>
      </c>
      <c r="U7593" s="105" t="s">
        <v>420</v>
      </c>
      <c r="V7593" s="105" t="s">
        <v>421</v>
      </c>
      <c r="W7593" s="106">
        <v>304796060</v>
      </c>
      <c r="X7593" s="106">
        <v>0</v>
      </c>
    </row>
    <row r="7594" spans="2:26" x14ac:dyDescent="0.25">
      <c r="B7594" s="105" t="s">
        <v>422</v>
      </c>
      <c r="C7594" s="105" t="s">
        <v>421</v>
      </c>
      <c r="D7594" s="106">
        <v>199954250</v>
      </c>
      <c r="E7594" s="106">
        <v>0</v>
      </c>
      <c r="M7594" t="b">
        <f t="shared" si="595"/>
        <v>1</v>
      </c>
      <c r="N7594" t="b">
        <f t="shared" si="596"/>
        <v>1</v>
      </c>
      <c r="O7594" t="b">
        <f t="shared" si="597"/>
        <v>1</v>
      </c>
      <c r="P7594" t="b">
        <f t="shared" si="597"/>
        <v>1</v>
      </c>
      <c r="Q7594" t="b">
        <f t="shared" si="598"/>
        <v>1</v>
      </c>
      <c r="R7594" t="b">
        <f t="shared" si="599"/>
        <v>1</v>
      </c>
      <c r="U7594" s="105" t="s">
        <v>422</v>
      </c>
      <c r="V7594" s="105" t="s">
        <v>421</v>
      </c>
      <c r="W7594" s="106">
        <v>199954250</v>
      </c>
      <c r="X7594" s="106">
        <v>0</v>
      </c>
    </row>
    <row r="7595" spans="2:26" x14ac:dyDescent="0.25">
      <c r="B7595" s="105" t="s">
        <v>759</v>
      </c>
      <c r="C7595" s="105" t="s">
        <v>1584</v>
      </c>
      <c r="D7595" s="106">
        <v>10000000</v>
      </c>
      <c r="E7595" s="106">
        <v>0</v>
      </c>
      <c r="M7595" t="b">
        <f t="shared" si="595"/>
        <v>1</v>
      </c>
      <c r="N7595" t="b">
        <f t="shared" si="596"/>
        <v>1</v>
      </c>
      <c r="O7595" t="b">
        <f t="shared" si="597"/>
        <v>1</v>
      </c>
      <c r="P7595" t="b">
        <f t="shared" si="597"/>
        <v>1</v>
      </c>
      <c r="Q7595" t="b">
        <f t="shared" si="598"/>
        <v>1</v>
      </c>
      <c r="R7595" t="b">
        <f t="shared" si="599"/>
        <v>1</v>
      </c>
      <c r="U7595" s="105" t="s">
        <v>759</v>
      </c>
      <c r="V7595" s="105" t="s">
        <v>1584</v>
      </c>
      <c r="W7595" s="106">
        <v>10000000</v>
      </c>
      <c r="X7595" s="106">
        <v>0</v>
      </c>
    </row>
    <row r="7596" spans="2:26" x14ac:dyDescent="0.25">
      <c r="B7596" s="105" t="s">
        <v>423</v>
      </c>
      <c r="C7596" s="105" t="s">
        <v>424</v>
      </c>
      <c r="D7596" s="106">
        <v>19950000</v>
      </c>
      <c r="E7596" s="106">
        <v>0</v>
      </c>
      <c r="M7596" t="b">
        <f t="shared" si="595"/>
        <v>1</v>
      </c>
      <c r="N7596" t="b">
        <f t="shared" si="596"/>
        <v>1</v>
      </c>
      <c r="O7596" t="b">
        <f t="shared" si="597"/>
        <v>1</v>
      </c>
      <c r="P7596" t="b">
        <f t="shared" si="597"/>
        <v>1</v>
      </c>
      <c r="Q7596" t="b">
        <f t="shared" si="598"/>
        <v>1</v>
      </c>
      <c r="R7596" t="b">
        <f t="shared" si="599"/>
        <v>1</v>
      </c>
      <c r="U7596" s="105" t="s">
        <v>423</v>
      </c>
      <c r="V7596" s="105" t="s">
        <v>424</v>
      </c>
      <c r="W7596" s="106">
        <v>19950000</v>
      </c>
      <c r="X7596" s="106">
        <v>0</v>
      </c>
    </row>
    <row r="7597" spans="2:26" x14ac:dyDescent="0.25">
      <c r="B7597" s="105" t="s">
        <v>425</v>
      </c>
      <c r="C7597" s="105" t="s">
        <v>426</v>
      </c>
      <c r="D7597" s="106">
        <v>9871310</v>
      </c>
      <c r="E7597" s="106">
        <v>0</v>
      </c>
      <c r="M7597" t="b">
        <f t="shared" si="595"/>
        <v>1</v>
      </c>
      <c r="N7597" t="b">
        <f t="shared" si="596"/>
        <v>1</v>
      </c>
      <c r="O7597" t="b">
        <f t="shared" si="597"/>
        <v>1</v>
      </c>
      <c r="P7597" t="b">
        <f t="shared" si="597"/>
        <v>1</v>
      </c>
      <c r="Q7597" t="b">
        <f t="shared" si="598"/>
        <v>1</v>
      </c>
      <c r="R7597" t="b">
        <f t="shared" si="599"/>
        <v>1</v>
      </c>
      <c r="U7597" s="105" t="s">
        <v>425</v>
      </c>
      <c r="V7597" s="105" t="s">
        <v>426</v>
      </c>
      <c r="W7597" s="106">
        <v>9871310</v>
      </c>
      <c r="X7597" s="106">
        <v>0</v>
      </c>
    </row>
    <row r="7598" spans="2:26" x14ac:dyDescent="0.25">
      <c r="B7598" s="105" t="s">
        <v>761</v>
      </c>
      <c r="C7598" s="105" t="s">
        <v>1586</v>
      </c>
      <c r="D7598" s="106">
        <v>2000000</v>
      </c>
      <c r="E7598" s="106">
        <v>0</v>
      </c>
      <c r="M7598" t="b">
        <f t="shared" si="595"/>
        <v>1</v>
      </c>
      <c r="N7598" t="b">
        <f t="shared" si="596"/>
        <v>1</v>
      </c>
      <c r="O7598" t="b">
        <f t="shared" si="597"/>
        <v>1</v>
      </c>
      <c r="P7598" t="b">
        <f t="shared" si="597"/>
        <v>1</v>
      </c>
      <c r="Q7598" t="b">
        <f t="shared" si="598"/>
        <v>1</v>
      </c>
      <c r="R7598" t="b">
        <f t="shared" si="599"/>
        <v>1</v>
      </c>
      <c r="U7598" s="105" t="s">
        <v>761</v>
      </c>
      <c r="V7598" s="105" t="s">
        <v>1586</v>
      </c>
      <c r="W7598" s="106">
        <v>2000000</v>
      </c>
      <c r="X7598" s="106">
        <v>0</v>
      </c>
    </row>
    <row r="7599" spans="2:26" x14ac:dyDescent="0.25">
      <c r="B7599" s="105" t="s">
        <v>762</v>
      </c>
      <c r="C7599" s="105" t="s">
        <v>1587</v>
      </c>
      <c r="D7599" s="106">
        <v>5850000</v>
      </c>
      <c r="E7599" s="106">
        <v>0</v>
      </c>
      <c r="M7599" t="b">
        <f t="shared" si="595"/>
        <v>1</v>
      </c>
      <c r="N7599" t="b">
        <f t="shared" si="596"/>
        <v>1</v>
      </c>
      <c r="O7599" t="b">
        <f t="shared" si="597"/>
        <v>1</v>
      </c>
      <c r="P7599" t="b">
        <f t="shared" si="597"/>
        <v>1</v>
      </c>
      <c r="Q7599" t="b">
        <f t="shared" si="598"/>
        <v>1</v>
      </c>
      <c r="R7599" t="b">
        <f t="shared" si="599"/>
        <v>1</v>
      </c>
      <c r="U7599" s="105" t="s">
        <v>762</v>
      </c>
      <c r="V7599" s="105" t="s">
        <v>1587</v>
      </c>
      <c r="W7599" s="106">
        <v>5850000</v>
      </c>
      <c r="X7599" s="106">
        <v>0</v>
      </c>
    </row>
    <row r="7600" spans="2:26" x14ac:dyDescent="0.25">
      <c r="B7600" s="105" t="s">
        <v>763</v>
      </c>
      <c r="C7600" s="105" t="s">
        <v>1588</v>
      </c>
      <c r="D7600" s="106">
        <v>9985000</v>
      </c>
      <c r="E7600" s="106">
        <v>0</v>
      </c>
      <c r="M7600" t="b">
        <f t="shared" si="595"/>
        <v>1</v>
      </c>
      <c r="N7600" t="b">
        <f t="shared" si="596"/>
        <v>1</v>
      </c>
      <c r="O7600" t="b">
        <f t="shared" si="597"/>
        <v>1</v>
      </c>
      <c r="P7600" t="b">
        <f t="shared" si="597"/>
        <v>1</v>
      </c>
      <c r="Q7600" t="b">
        <f t="shared" si="598"/>
        <v>1</v>
      </c>
      <c r="R7600" t="b">
        <f t="shared" si="599"/>
        <v>1</v>
      </c>
      <c r="U7600" s="105" t="s">
        <v>763</v>
      </c>
      <c r="V7600" s="105" t="s">
        <v>1588</v>
      </c>
      <c r="W7600" s="106">
        <v>9985000</v>
      </c>
      <c r="X7600" s="106">
        <v>0</v>
      </c>
    </row>
    <row r="7601" spans="2:24" x14ac:dyDescent="0.25">
      <c r="B7601" s="105" t="s">
        <v>764</v>
      </c>
      <c r="C7601" s="105" t="s">
        <v>1589</v>
      </c>
      <c r="D7601" s="106">
        <v>4965000</v>
      </c>
      <c r="E7601" s="106">
        <v>0</v>
      </c>
      <c r="M7601" t="b">
        <f t="shared" si="595"/>
        <v>1</v>
      </c>
      <c r="N7601" t="b">
        <f t="shared" si="596"/>
        <v>1</v>
      </c>
      <c r="O7601" t="b">
        <f t="shared" si="597"/>
        <v>1</v>
      </c>
      <c r="P7601" t="b">
        <f t="shared" si="597"/>
        <v>1</v>
      </c>
      <c r="Q7601" t="b">
        <f t="shared" si="598"/>
        <v>1</v>
      </c>
      <c r="R7601" t="b">
        <f t="shared" si="599"/>
        <v>1</v>
      </c>
      <c r="U7601" s="105" t="s">
        <v>764</v>
      </c>
      <c r="V7601" s="105" t="s">
        <v>1589</v>
      </c>
      <c r="W7601" s="106">
        <v>4965000</v>
      </c>
      <c r="X7601" s="106">
        <v>0</v>
      </c>
    </row>
    <row r="7602" spans="2:24" x14ac:dyDescent="0.25">
      <c r="B7602" s="105" t="s">
        <v>765</v>
      </c>
      <c r="C7602" s="105" t="s">
        <v>1590</v>
      </c>
      <c r="D7602" s="106">
        <v>10175000</v>
      </c>
      <c r="E7602" s="106">
        <v>0</v>
      </c>
      <c r="M7602" t="b">
        <f t="shared" si="595"/>
        <v>1</v>
      </c>
      <c r="N7602" t="b">
        <f t="shared" si="596"/>
        <v>1</v>
      </c>
      <c r="O7602" t="b">
        <f t="shared" si="597"/>
        <v>1</v>
      </c>
      <c r="P7602" t="b">
        <f t="shared" si="597"/>
        <v>1</v>
      </c>
      <c r="Q7602" t="b">
        <f t="shared" si="598"/>
        <v>1</v>
      </c>
      <c r="R7602" t="b">
        <f t="shared" si="599"/>
        <v>1</v>
      </c>
      <c r="U7602" s="105" t="s">
        <v>765</v>
      </c>
      <c r="V7602" s="105" t="s">
        <v>1590</v>
      </c>
      <c r="W7602" s="106">
        <v>10175000</v>
      </c>
      <c r="X7602" s="106">
        <v>0</v>
      </c>
    </row>
    <row r="7603" spans="2:24" x14ac:dyDescent="0.25">
      <c r="B7603" s="105" t="s">
        <v>766</v>
      </c>
      <c r="C7603" s="105" t="s">
        <v>1591</v>
      </c>
      <c r="D7603" s="106">
        <v>18000000</v>
      </c>
      <c r="E7603" s="106">
        <v>0</v>
      </c>
      <c r="M7603" t="b">
        <f t="shared" si="595"/>
        <v>1</v>
      </c>
      <c r="N7603" t="b">
        <f t="shared" si="596"/>
        <v>1</v>
      </c>
      <c r="O7603" t="b">
        <f t="shared" si="597"/>
        <v>1</v>
      </c>
      <c r="P7603" t="b">
        <f t="shared" si="597"/>
        <v>1</v>
      </c>
      <c r="Q7603" t="b">
        <f t="shared" si="598"/>
        <v>1</v>
      </c>
      <c r="R7603" t="b">
        <f t="shared" si="599"/>
        <v>1</v>
      </c>
      <c r="U7603" s="105" t="s">
        <v>766</v>
      </c>
      <c r="V7603" s="105" t="s">
        <v>1591</v>
      </c>
      <c r="W7603" s="106">
        <v>18000000</v>
      </c>
      <c r="X7603" s="106">
        <v>0</v>
      </c>
    </row>
    <row r="7604" spans="2:24" x14ac:dyDescent="0.25">
      <c r="B7604" s="105" t="s">
        <v>767</v>
      </c>
      <c r="C7604" s="105" t="s">
        <v>1592</v>
      </c>
      <c r="D7604" s="106">
        <v>14045500</v>
      </c>
      <c r="E7604" s="106">
        <v>0</v>
      </c>
      <c r="M7604" t="b">
        <f t="shared" si="595"/>
        <v>1</v>
      </c>
      <c r="N7604" t="b">
        <f t="shared" si="596"/>
        <v>1</v>
      </c>
      <c r="O7604" t="b">
        <f t="shared" si="597"/>
        <v>1</v>
      </c>
      <c r="P7604" t="b">
        <f t="shared" si="597"/>
        <v>1</v>
      </c>
      <c r="Q7604" t="b">
        <f t="shared" si="598"/>
        <v>1</v>
      </c>
      <c r="R7604" t="b">
        <f t="shared" si="599"/>
        <v>1</v>
      </c>
      <c r="U7604" s="105" t="s">
        <v>767</v>
      </c>
      <c r="V7604" s="105" t="s">
        <v>1592</v>
      </c>
      <c r="W7604" s="106">
        <v>14045500</v>
      </c>
      <c r="X7604" s="106">
        <v>0</v>
      </c>
    </row>
    <row r="7605" spans="2:24" x14ac:dyDescent="0.25">
      <c r="B7605" s="105" t="s">
        <v>403</v>
      </c>
      <c r="C7605" s="105" t="s">
        <v>404</v>
      </c>
      <c r="D7605" s="106">
        <v>312500</v>
      </c>
      <c r="E7605" s="106">
        <v>0</v>
      </c>
      <c r="M7605" t="b">
        <f t="shared" si="595"/>
        <v>1</v>
      </c>
      <c r="N7605" t="b">
        <f t="shared" si="596"/>
        <v>1</v>
      </c>
      <c r="O7605" t="b">
        <f t="shared" si="597"/>
        <v>1</v>
      </c>
      <c r="P7605" t="b">
        <f t="shared" si="597"/>
        <v>1</v>
      </c>
      <c r="Q7605" t="b">
        <f t="shared" si="598"/>
        <v>1</v>
      </c>
      <c r="R7605" t="b">
        <f t="shared" si="599"/>
        <v>1</v>
      </c>
      <c r="U7605" s="105" t="s">
        <v>403</v>
      </c>
      <c r="V7605" s="105" t="s">
        <v>404</v>
      </c>
      <c r="W7605" s="106">
        <v>312500</v>
      </c>
      <c r="X7605" s="106">
        <v>0</v>
      </c>
    </row>
    <row r="7606" spans="2:24" x14ac:dyDescent="0.25">
      <c r="B7606" s="105" t="s">
        <v>405</v>
      </c>
      <c r="C7606" s="105" t="s">
        <v>406</v>
      </c>
      <c r="D7606" s="106">
        <v>312500</v>
      </c>
      <c r="E7606" s="106">
        <v>0</v>
      </c>
      <c r="M7606" t="b">
        <f t="shared" si="595"/>
        <v>1</v>
      </c>
      <c r="N7606" t="b">
        <f t="shared" si="596"/>
        <v>1</v>
      </c>
      <c r="O7606" t="b">
        <f t="shared" si="597"/>
        <v>1</v>
      </c>
      <c r="P7606" t="b">
        <f t="shared" si="597"/>
        <v>1</v>
      </c>
      <c r="Q7606" t="b">
        <f t="shared" si="598"/>
        <v>1</v>
      </c>
      <c r="R7606" t="b">
        <f t="shared" si="599"/>
        <v>1</v>
      </c>
      <c r="U7606" s="105" t="s">
        <v>405</v>
      </c>
      <c r="V7606" s="105" t="s">
        <v>406</v>
      </c>
      <c r="W7606" s="106">
        <v>312500</v>
      </c>
      <c r="X7606" s="106">
        <v>0</v>
      </c>
    </row>
    <row r="7607" spans="2:24" x14ac:dyDescent="0.25">
      <c r="B7607" s="105" t="s">
        <v>407</v>
      </c>
      <c r="C7607" s="105" t="s">
        <v>1551</v>
      </c>
      <c r="D7607" s="106">
        <v>312500</v>
      </c>
      <c r="E7607" s="106">
        <v>0</v>
      </c>
      <c r="M7607" t="b">
        <f t="shared" si="595"/>
        <v>1</v>
      </c>
      <c r="N7607" t="b">
        <f t="shared" si="596"/>
        <v>1</v>
      </c>
      <c r="O7607" t="b">
        <f t="shared" si="597"/>
        <v>1</v>
      </c>
      <c r="P7607" t="b">
        <f t="shared" si="597"/>
        <v>1</v>
      </c>
      <c r="Q7607" t="b">
        <f t="shared" si="598"/>
        <v>1</v>
      </c>
      <c r="R7607" t="b">
        <f t="shared" si="599"/>
        <v>1</v>
      </c>
      <c r="U7607" s="105" t="s">
        <v>407</v>
      </c>
      <c r="V7607" s="105" t="s">
        <v>1551</v>
      </c>
      <c r="W7607" s="106">
        <v>312500</v>
      </c>
      <c r="X7607" s="106">
        <v>0</v>
      </c>
    </row>
    <row r="7608" spans="2:24" x14ac:dyDescent="0.25">
      <c r="B7608" s="105" t="s">
        <v>411</v>
      </c>
      <c r="C7608" s="105" t="s">
        <v>412</v>
      </c>
      <c r="D7608" s="106">
        <v>2325000</v>
      </c>
      <c r="E7608" s="106">
        <v>0</v>
      </c>
      <c r="M7608" t="b">
        <f t="shared" si="595"/>
        <v>1</v>
      </c>
      <c r="N7608" t="b">
        <f t="shared" si="596"/>
        <v>1</v>
      </c>
      <c r="O7608" t="b">
        <f t="shared" si="597"/>
        <v>1</v>
      </c>
      <c r="P7608" t="b">
        <f t="shared" si="597"/>
        <v>1</v>
      </c>
      <c r="Q7608" t="b">
        <f t="shared" si="598"/>
        <v>1</v>
      </c>
      <c r="R7608" t="b">
        <f t="shared" si="599"/>
        <v>1</v>
      </c>
      <c r="U7608" s="105" t="s">
        <v>411</v>
      </c>
      <c r="V7608" s="105" t="s">
        <v>412</v>
      </c>
      <c r="W7608" s="106">
        <v>2325000</v>
      </c>
      <c r="X7608" s="106">
        <v>0</v>
      </c>
    </row>
    <row r="7609" spans="2:24" x14ac:dyDescent="0.25">
      <c r="B7609" s="105" t="s">
        <v>413</v>
      </c>
      <c r="C7609" s="105" t="s">
        <v>414</v>
      </c>
      <c r="D7609" s="106">
        <v>2325000</v>
      </c>
      <c r="E7609" s="106">
        <v>0</v>
      </c>
      <c r="M7609" t="b">
        <f t="shared" si="595"/>
        <v>1</v>
      </c>
      <c r="N7609" t="b">
        <f t="shared" si="596"/>
        <v>1</v>
      </c>
      <c r="O7609" t="b">
        <f t="shared" si="597"/>
        <v>1</v>
      </c>
      <c r="P7609" t="b">
        <f t="shared" si="597"/>
        <v>1</v>
      </c>
      <c r="Q7609" t="b">
        <f t="shared" si="598"/>
        <v>1</v>
      </c>
      <c r="R7609" t="b">
        <f t="shared" si="599"/>
        <v>1</v>
      </c>
      <c r="U7609" s="105" t="s">
        <v>413</v>
      </c>
      <c r="V7609" s="105" t="s">
        <v>414</v>
      </c>
      <c r="W7609" s="106">
        <v>2325000</v>
      </c>
      <c r="X7609" s="106">
        <v>0</v>
      </c>
    </row>
    <row r="7610" spans="2:24" x14ac:dyDescent="0.25">
      <c r="B7610" s="105" t="s">
        <v>770</v>
      </c>
      <c r="C7610" s="105" t="s">
        <v>773</v>
      </c>
      <c r="D7610" s="106">
        <v>2325000</v>
      </c>
      <c r="E7610" s="106">
        <v>0</v>
      </c>
      <c r="M7610" t="b">
        <f t="shared" si="595"/>
        <v>1</v>
      </c>
      <c r="N7610" t="b">
        <f t="shared" si="596"/>
        <v>1</v>
      </c>
      <c r="O7610" t="b">
        <f t="shared" si="597"/>
        <v>1</v>
      </c>
      <c r="P7610" t="b">
        <f t="shared" si="597"/>
        <v>1</v>
      </c>
      <c r="Q7610" t="b">
        <f t="shared" si="598"/>
        <v>1</v>
      </c>
      <c r="R7610" t="b">
        <f t="shared" si="599"/>
        <v>1</v>
      </c>
      <c r="U7610" s="105" t="s">
        <v>770</v>
      </c>
      <c r="V7610" s="105" t="s">
        <v>773</v>
      </c>
      <c r="W7610" s="106">
        <v>2325000</v>
      </c>
      <c r="X7610" s="106">
        <v>0</v>
      </c>
    </row>
    <row r="7611" spans="2:24" x14ac:dyDescent="0.25">
      <c r="B7611" s="105" t="s">
        <v>562</v>
      </c>
      <c r="C7611" s="105" t="s">
        <v>563</v>
      </c>
      <c r="D7611" s="106">
        <v>4000000</v>
      </c>
      <c r="E7611" s="106">
        <v>0</v>
      </c>
      <c r="M7611" t="b">
        <f t="shared" si="595"/>
        <v>1</v>
      </c>
      <c r="N7611" t="b">
        <f t="shared" si="596"/>
        <v>1</v>
      </c>
      <c r="O7611" t="b">
        <f t="shared" si="597"/>
        <v>1</v>
      </c>
      <c r="P7611" t="b">
        <f t="shared" si="597"/>
        <v>1</v>
      </c>
      <c r="Q7611" t="b">
        <f t="shared" si="598"/>
        <v>1</v>
      </c>
      <c r="R7611" t="b">
        <f t="shared" si="599"/>
        <v>1</v>
      </c>
      <c r="U7611" s="105" t="s">
        <v>562</v>
      </c>
      <c r="V7611" s="105" t="s">
        <v>563</v>
      </c>
      <c r="W7611" s="106">
        <v>4000000</v>
      </c>
      <c r="X7611" s="106">
        <v>0</v>
      </c>
    </row>
    <row r="7612" spans="2:24" x14ac:dyDescent="0.25">
      <c r="B7612" s="105" t="s">
        <v>564</v>
      </c>
      <c r="C7612" s="105" t="s">
        <v>565</v>
      </c>
      <c r="D7612" s="106">
        <v>4000000</v>
      </c>
      <c r="E7612" s="106">
        <v>0</v>
      </c>
      <c r="M7612" t="b">
        <f t="shared" si="595"/>
        <v>1</v>
      </c>
      <c r="N7612" t="b">
        <f t="shared" si="596"/>
        <v>1</v>
      </c>
      <c r="O7612" t="b">
        <f t="shared" si="597"/>
        <v>1</v>
      </c>
      <c r="P7612" t="b">
        <f t="shared" si="597"/>
        <v>1</v>
      </c>
      <c r="Q7612" t="b">
        <f t="shared" si="598"/>
        <v>1</v>
      </c>
      <c r="R7612" t="b">
        <f t="shared" si="599"/>
        <v>1</v>
      </c>
      <c r="U7612" s="105" t="s">
        <v>564</v>
      </c>
      <c r="V7612" s="105" t="s">
        <v>565</v>
      </c>
      <c r="W7612" s="106">
        <v>4000000</v>
      </c>
      <c r="X7612" s="106">
        <v>0</v>
      </c>
    </row>
    <row r="7613" spans="2:24" x14ac:dyDescent="0.25">
      <c r="B7613" s="105" t="s">
        <v>566</v>
      </c>
      <c r="C7613" s="105" t="s">
        <v>565</v>
      </c>
      <c r="D7613" s="106">
        <v>4000000</v>
      </c>
      <c r="E7613" s="106">
        <v>0</v>
      </c>
      <c r="M7613" t="b">
        <f t="shared" si="595"/>
        <v>1</v>
      </c>
      <c r="N7613" t="b">
        <f t="shared" si="596"/>
        <v>1</v>
      </c>
      <c r="O7613" t="b">
        <f t="shared" si="597"/>
        <v>1</v>
      </c>
      <c r="P7613" t="b">
        <f t="shared" si="597"/>
        <v>1</v>
      </c>
      <c r="Q7613" t="b">
        <f t="shared" si="598"/>
        <v>1</v>
      </c>
      <c r="R7613" t="b">
        <f t="shared" si="599"/>
        <v>1</v>
      </c>
      <c r="U7613" s="105" t="s">
        <v>566</v>
      </c>
      <c r="V7613" s="105" t="s">
        <v>565</v>
      </c>
      <c r="W7613" s="106">
        <v>4000000</v>
      </c>
      <c r="X7613" s="106">
        <v>0</v>
      </c>
    </row>
    <row r="7614" spans="2:24" x14ac:dyDescent="0.25">
      <c r="B7614" s="105" t="s">
        <v>567</v>
      </c>
      <c r="C7614" s="105" t="s">
        <v>568</v>
      </c>
      <c r="D7614" s="106">
        <v>114948010</v>
      </c>
      <c r="E7614" s="106">
        <v>0</v>
      </c>
      <c r="M7614" t="b">
        <f t="shared" si="595"/>
        <v>1</v>
      </c>
      <c r="N7614" t="b">
        <f t="shared" si="596"/>
        <v>1</v>
      </c>
      <c r="O7614" t="b">
        <f t="shared" si="597"/>
        <v>1</v>
      </c>
      <c r="P7614" t="b">
        <f t="shared" si="597"/>
        <v>1</v>
      </c>
      <c r="Q7614" t="b">
        <f t="shared" si="598"/>
        <v>1</v>
      </c>
      <c r="R7614" t="b">
        <f t="shared" si="599"/>
        <v>1</v>
      </c>
      <c r="U7614" s="105" t="s">
        <v>567</v>
      </c>
      <c r="V7614" s="105" t="s">
        <v>568</v>
      </c>
      <c r="W7614" s="106">
        <v>114948010</v>
      </c>
      <c r="X7614" s="106">
        <v>0</v>
      </c>
    </row>
    <row r="7615" spans="2:24" x14ac:dyDescent="0.25">
      <c r="B7615" s="105" t="s">
        <v>609</v>
      </c>
      <c r="C7615" s="105" t="s">
        <v>610</v>
      </c>
      <c r="D7615" s="106">
        <v>29999500</v>
      </c>
      <c r="E7615" s="106">
        <v>0</v>
      </c>
      <c r="M7615" t="b">
        <f t="shared" si="595"/>
        <v>1</v>
      </c>
      <c r="N7615" t="b">
        <f t="shared" si="596"/>
        <v>1</v>
      </c>
      <c r="O7615" t="b">
        <f t="shared" si="597"/>
        <v>1</v>
      </c>
      <c r="P7615" t="b">
        <f t="shared" si="597"/>
        <v>1</v>
      </c>
      <c r="Q7615" t="b">
        <f t="shared" si="598"/>
        <v>1</v>
      </c>
      <c r="R7615" t="b">
        <f t="shared" si="599"/>
        <v>1</v>
      </c>
      <c r="U7615" s="105" t="s">
        <v>609</v>
      </c>
      <c r="V7615" s="105" t="s">
        <v>610</v>
      </c>
      <c r="W7615" s="106">
        <v>29999500</v>
      </c>
      <c r="X7615" s="106">
        <v>0</v>
      </c>
    </row>
    <row r="7616" spans="2:24" x14ac:dyDescent="0.25">
      <c r="B7616" s="105" t="s">
        <v>611</v>
      </c>
      <c r="C7616" s="105" t="s">
        <v>610</v>
      </c>
      <c r="D7616" s="106">
        <v>29999500</v>
      </c>
      <c r="E7616" s="106">
        <v>0</v>
      </c>
      <c r="M7616" t="b">
        <f t="shared" si="595"/>
        <v>1</v>
      </c>
      <c r="N7616" t="b">
        <f t="shared" si="596"/>
        <v>1</v>
      </c>
      <c r="O7616" t="b">
        <f t="shared" si="597"/>
        <v>1</v>
      </c>
      <c r="P7616" t="b">
        <f t="shared" si="597"/>
        <v>1</v>
      </c>
      <c r="Q7616" t="b">
        <f t="shared" si="598"/>
        <v>1</v>
      </c>
      <c r="R7616" t="b">
        <f t="shared" si="599"/>
        <v>1</v>
      </c>
      <c r="U7616" s="105" t="s">
        <v>611</v>
      </c>
      <c r="V7616" s="105" t="s">
        <v>610</v>
      </c>
      <c r="W7616" s="106">
        <v>29999500</v>
      </c>
      <c r="X7616" s="106">
        <v>0</v>
      </c>
    </row>
    <row r="7617" spans="2:24" x14ac:dyDescent="0.25">
      <c r="B7617" s="105" t="s">
        <v>612</v>
      </c>
      <c r="C7617" s="105" t="s">
        <v>613</v>
      </c>
      <c r="D7617" s="106">
        <v>15000000</v>
      </c>
      <c r="E7617" s="106">
        <v>0</v>
      </c>
      <c r="M7617" t="b">
        <f t="shared" si="595"/>
        <v>1</v>
      </c>
      <c r="N7617" t="b">
        <f t="shared" si="596"/>
        <v>1</v>
      </c>
      <c r="O7617" t="b">
        <f t="shared" si="597"/>
        <v>1</v>
      </c>
      <c r="P7617" t="b">
        <f t="shared" si="597"/>
        <v>1</v>
      </c>
      <c r="Q7617" t="b">
        <f t="shared" si="598"/>
        <v>1</v>
      </c>
      <c r="R7617" t="b">
        <f t="shared" si="599"/>
        <v>1</v>
      </c>
      <c r="U7617" s="105" t="s">
        <v>612</v>
      </c>
      <c r="V7617" s="105" t="s">
        <v>613</v>
      </c>
      <c r="W7617" s="106">
        <v>15000000</v>
      </c>
      <c r="X7617" s="106">
        <v>0</v>
      </c>
    </row>
    <row r="7618" spans="2:24" x14ac:dyDescent="0.25">
      <c r="B7618" s="105" t="s">
        <v>614</v>
      </c>
      <c r="C7618" s="105" t="s">
        <v>613</v>
      </c>
      <c r="D7618" s="106">
        <v>15000000</v>
      </c>
      <c r="E7618" s="106">
        <v>0</v>
      </c>
      <c r="M7618" t="b">
        <f t="shared" si="595"/>
        <v>1</v>
      </c>
      <c r="N7618" t="b">
        <f t="shared" si="596"/>
        <v>1</v>
      </c>
      <c r="O7618" t="b">
        <f t="shared" si="597"/>
        <v>1</v>
      </c>
      <c r="P7618" t="b">
        <f t="shared" si="597"/>
        <v>1</v>
      </c>
      <c r="Q7618" t="b">
        <f t="shared" si="598"/>
        <v>1</v>
      </c>
      <c r="R7618" t="b">
        <f t="shared" si="599"/>
        <v>1</v>
      </c>
      <c r="U7618" s="105" t="s">
        <v>614</v>
      </c>
      <c r="V7618" s="105" t="s">
        <v>613</v>
      </c>
      <c r="W7618" s="106">
        <v>15000000</v>
      </c>
      <c r="X7618" s="106">
        <v>0</v>
      </c>
    </row>
    <row r="7619" spans="2:24" x14ac:dyDescent="0.25">
      <c r="B7619" s="105" t="s">
        <v>569</v>
      </c>
      <c r="C7619" s="105" t="s">
        <v>570</v>
      </c>
      <c r="D7619" s="106">
        <v>69948510</v>
      </c>
      <c r="E7619" s="106">
        <v>0</v>
      </c>
      <c r="M7619" t="b">
        <f t="shared" si="595"/>
        <v>1</v>
      </c>
      <c r="N7619" t="b">
        <f t="shared" si="596"/>
        <v>1</v>
      </c>
      <c r="O7619" t="b">
        <f t="shared" si="597"/>
        <v>1</v>
      </c>
      <c r="P7619" t="b">
        <f t="shared" si="597"/>
        <v>1</v>
      </c>
      <c r="Q7619" t="b">
        <f t="shared" si="598"/>
        <v>1</v>
      </c>
      <c r="R7619" t="b">
        <f t="shared" si="599"/>
        <v>1</v>
      </c>
      <c r="U7619" s="105" t="s">
        <v>569</v>
      </c>
      <c r="V7619" s="105" t="s">
        <v>570</v>
      </c>
      <c r="W7619" s="106">
        <v>69948510</v>
      </c>
      <c r="X7619" s="106">
        <v>0</v>
      </c>
    </row>
    <row r="7620" spans="2:24" x14ac:dyDescent="0.25">
      <c r="B7620" s="105" t="s">
        <v>571</v>
      </c>
      <c r="C7620" s="105" t="s">
        <v>570</v>
      </c>
      <c r="D7620" s="106">
        <v>69948510</v>
      </c>
      <c r="E7620" s="106">
        <v>0</v>
      </c>
      <c r="M7620" t="b">
        <f t="shared" si="595"/>
        <v>1</v>
      </c>
      <c r="N7620" t="b">
        <f t="shared" si="596"/>
        <v>1</v>
      </c>
      <c r="O7620" t="b">
        <f t="shared" si="597"/>
        <v>1</v>
      </c>
      <c r="P7620" t="b">
        <f t="shared" si="597"/>
        <v>1</v>
      </c>
      <c r="Q7620" t="b">
        <f t="shared" si="598"/>
        <v>1</v>
      </c>
      <c r="R7620" t="b">
        <f t="shared" si="599"/>
        <v>1</v>
      </c>
      <c r="U7620" s="105" t="s">
        <v>571</v>
      </c>
      <c r="V7620" s="105" t="s">
        <v>570</v>
      </c>
      <c r="W7620" s="106">
        <v>69948510</v>
      </c>
      <c r="X7620" s="106">
        <v>0</v>
      </c>
    </row>
    <row r="7621" spans="2:24" x14ac:dyDescent="0.25">
      <c r="B7621" s="105" t="s">
        <v>429</v>
      </c>
      <c r="C7621" s="105" t="s">
        <v>430</v>
      </c>
      <c r="D7621" s="106">
        <v>10749500</v>
      </c>
      <c r="E7621" s="106">
        <v>0</v>
      </c>
      <c r="M7621" t="b">
        <f t="shared" si="595"/>
        <v>1</v>
      </c>
      <c r="N7621" t="b">
        <f t="shared" si="596"/>
        <v>1</v>
      </c>
      <c r="O7621" t="b">
        <f t="shared" si="597"/>
        <v>1</v>
      </c>
      <c r="P7621" t="b">
        <f t="shared" si="597"/>
        <v>1</v>
      </c>
      <c r="Q7621" t="b">
        <f t="shared" si="598"/>
        <v>1</v>
      </c>
      <c r="R7621" t="b">
        <f t="shared" si="599"/>
        <v>1</v>
      </c>
      <c r="U7621" s="105" t="s">
        <v>429</v>
      </c>
      <c r="V7621" s="105" t="s">
        <v>430</v>
      </c>
      <c r="W7621" s="106">
        <v>10749500</v>
      </c>
      <c r="X7621" s="106">
        <v>0</v>
      </c>
    </row>
    <row r="7622" spans="2:24" x14ac:dyDescent="0.25">
      <c r="B7622" s="105" t="s">
        <v>431</v>
      </c>
      <c r="C7622" s="105" t="s">
        <v>432</v>
      </c>
      <c r="D7622" s="106">
        <v>10749500</v>
      </c>
      <c r="E7622" s="106">
        <v>0</v>
      </c>
      <c r="M7622" t="b">
        <f t="shared" si="595"/>
        <v>1</v>
      </c>
      <c r="N7622" t="b">
        <f t="shared" si="596"/>
        <v>1</v>
      </c>
      <c r="O7622" t="b">
        <f t="shared" si="597"/>
        <v>1</v>
      </c>
      <c r="P7622" t="b">
        <f t="shared" si="597"/>
        <v>1</v>
      </c>
      <c r="Q7622" t="b">
        <f t="shared" si="598"/>
        <v>1</v>
      </c>
      <c r="R7622" t="b">
        <f t="shared" si="599"/>
        <v>1</v>
      </c>
      <c r="U7622" s="105" t="s">
        <v>431</v>
      </c>
      <c r="V7622" s="105" t="s">
        <v>432</v>
      </c>
      <c r="W7622" s="106">
        <v>10749500</v>
      </c>
      <c r="X7622" s="106">
        <v>0</v>
      </c>
    </row>
    <row r="7623" spans="2:24" x14ac:dyDescent="0.25">
      <c r="B7623" s="105" t="s">
        <v>433</v>
      </c>
      <c r="C7623" s="105" t="s">
        <v>432</v>
      </c>
      <c r="D7623" s="106">
        <v>6749500</v>
      </c>
      <c r="E7623" s="106">
        <v>0</v>
      </c>
      <c r="M7623" t="b">
        <f t="shared" si="595"/>
        <v>1</v>
      </c>
      <c r="N7623" t="b">
        <f t="shared" si="596"/>
        <v>1</v>
      </c>
      <c r="O7623" t="b">
        <f t="shared" si="597"/>
        <v>1</v>
      </c>
      <c r="P7623" t="b">
        <f t="shared" si="597"/>
        <v>1</v>
      </c>
      <c r="Q7623" t="b">
        <f t="shared" si="598"/>
        <v>1</v>
      </c>
      <c r="R7623" t="b">
        <f t="shared" si="599"/>
        <v>1</v>
      </c>
      <c r="U7623" s="105" t="s">
        <v>433</v>
      </c>
      <c r="V7623" s="105" t="s">
        <v>432</v>
      </c>
      <c r="W7623" s="106">
        <v>6749500</v>
      </c>
      <c r="X7623" s="106">
        <v>0</v>
      </c>
    </row>
    <row r="7624" spans="2:24" x14ac:dyDescent="0.25">
      <c r="B7624" s="105" t="s">
        <v>785</v>
      </c>
      <c r="C7624" s="105" t="s">
        <v>1594</v>
      </c>
      <c r="D7624" s="106">
        <v>4000000</v>
      </c>
      <c r="E7624" s="106">
        <v>0</v>
      </c>
      <c r="M7624" t="b">
        <f t="shared" si="595"/>
        <v>1</v>
      </c>
      <c r="N7624" t="b">
        <f t="shared" si="596"/>
        <v>1</v>
      </c>
      <c r="O7624" t="b">
        <f t="shared" si="597"/>
        <v>1</v>
      </c>
      <c r="P7624" t="b">
        <f t="shared" si="597"/>
        <v>1</v>
      </c>
      <c r="Q7624" t="b">
        <f t="shared" si="598"/>
        <v>1</v>
      </c>
      <c r="R7624" t="b">
        <f t="shared" si="599"/>
        <v>1</v>
      </c>
      <c r="U7624" s="105" t="s">
        <v>785</v>
      </c>
      <c r="V7624" s="105" t="s">
        <v>1594</v>
      </c>
      <c r="W7624" s="106">
        <v>4000000</v>
      </c>
      <c r="X7624" s="106">
        <v>0</v>
      </c>
    </row>
    <row r="7625" spans="2:24" x14ac:dyDescent="0.25">
      <c r="B7625" s="105" t="s">
        <v>434</v>
      </c>
      <c r="C7625" s="105" t="s">
        <v>435</v>
      </c>
      <c r="D7625" s="106">
        <v>24366890</v>
      </c>
      <c r="E7625" s="106">
        <v>0</v>
      </c>
      <c r="M7625" t="b">
        <f t="shared" si="595"/>
        <v>1</v>
      </c>
      <c r="N7625" t="b">
        <f t="shared" si="596"/>
        <v>1</v>
      </c>
      <c r="O7625" t="b">
        <f t="shared" si="597"/>
        <v>1</v>
      </c>
      <c r="P7625" t="b">
        <f t="shared" si="597"/>
        <v>1</v>
      </c>
      <c r="Q7625" t="b">
        <f t="shared" si="598"/>
        <v>1</v>
      </c>
      <c r="R7625" t="b">
        <f t="shared" si="599"/>
        <v>1</v>
      </c>
      <c r="U7625" s="105" t="s">
        <v>434</v>
      </c>
      <c r="V7625" s="105" t="s">
        <v>435</v>
      </c>
      <c r="W7625" s="106">
        <v>24366890</v>
      </c>
      <c r="X7625" s="106">
        <v>0</v>
      </c>
    </row>
    <row r="7626" spans="2:24" x14ac:dyDescent="0.25">
      <c r="B7626" s="105" t="s">
        <v>436</v>
      </c>
      <c r="C7626" s="105" t="s">
        <v>437</v>
      </c>
      <c r="D7626" s="106">
        <v>24366890</v>
      </c>
      <c r="E7626" s="106">
        <v>0</v>
      </c>
      <c r="M7626" t="b">
        <f t="shared" si="595"/>
        <v>1</v>
      </c>
      <c r="N7626" t="b">
        <f t="shared" si="596"/>
        <v>1</v>
      </c>
      <c r="O7626" t="b">
        <f t="shared" si="597"/>
        <v>1</v>
      </c>
      <c r="P7626" t="b">
        <f t="shared" si="597"/>
        <v>1</v>
      </c>
      <c r="Q7626" t="b">
        <f t="shared" si="598"/>
        <v>1</v>
      </c>
      <c r="R7626" t="b">
        <f t="shared" si="599"/>
        <v>1</v>
      </c>
      <c r="U7626" s="105" t="s">
        <v>436</v>
      </c>
      <c r="V7626" s="105" t="s">
        <v>437</v>
      </c>
      <c r="W7626" s="106">
        <v>24366890</v>
      </c>
      <c r="X7626" s="106">
        <v>0</v>
      </c>
    </row>
    <row r="7627" spans="2:24" x14ac:dyDescent="0.25">
      <c r="B7627" s="105" t="s">
        <v>438</v>
      </c>
      <c r="C7627" s="105" t="s">
        <v>437</v>
      </c>
      <c r="D7627" s="106">
        <v>7999140</v>
      </c>
      <c r="E7627" s="106">
        <v>0</v>
      </c>
      <c r="M7627" t="b">
        <f t="shared" si="595"/>
        <v>1</v>
      </c>
      <c r="N7627" t="b">
        <f t="shared" si="596"/>
        <v>1</v>
      </c>
      <c r="O7627" t="b">
        <f t="shared" si="597"/>
        <v>1</v>
      </c>
      <c r="P7627" t="b">
        <f t="shared" si="597"/>
        <v>1</v>
      </c>
      <c r="Q7627" t="b">
        <f t="shared" si="598"/>
        <v>1</v>
      </c>
      <c r="R7627" t="b">
        <f t="shared" si="599"/>
        <v>1</v>
      </c>
      <c r="U7627" s="105" t="s">
        <v>438</v>
      </c>
      <c r="V7627" s="105" t="s">
        <v>437</v>
      </c>
      <c r="W7627" s="106">
        <v>7999140</v>
      </c>
      <c r="X7627" s="106">
        <v>0</v>
      </c>
    </row>
    <row r="7628" spans="2:24" x14ac:dyDescent="0.25">
      <c r="B7628" s="105" t="s">
        <v>792</v>
      </c>
      <c r="C7628" s="105" t="s">
        <v>793</v>
      </c>
      <c r="D7628" s="106">
        <v>11981250</v>
      </c>
      <c r="E7628" s="106">
        <v>0</v>
      </c>
      <c r="M7628" t="b">
        <f t="shared" si="595"/>
        <v>1</v>
      </c>
      <c r="N7628" t="b">
        <f t="shared" si="596"/>
        <v>1</v>
      </c>
      <c r="O7628" t="b">
        <f t="shared" si="597"/>
        <v>1</v>
      </c>
      <c r="P7628" t="b">
        <f t="shared" si="597"/>
        <v>1</v>
      </c>
      <c r="Q7628" t="b">
        <f t="shared" si="598"/>
        <v>1</v>
      </c>
      <c r="R7628" t="b">
        <f t="shared" si="599"/>
        <v>1</v>
      </c>
      <c r="U7628" s="105" t="s">
        <v>792</v>
      </c>
      <c r="V7628" s="105" t="s">
        <v>793</v>
      </c>
      <c r="W7628" s="106">
        <v>11981250</v>
      </c>
      <c r="X7628" s="106">
        <v>0</v>
      </c>
    </row>
    <row r="7629" spans="2:24" x14ac:dyDescent="0.25">
      <c r="B7629" s="105" t="s">
        <v>1440</v>
      </c>
      <c r="C7629" s="105" t="s">
        <v>1595</v>
      </c>
      <c r="D7629" s="106">
        <v>2000000</v>
      </c>
      <c r="E7629" s="106">
        <v>0</v>
      </c>
      <c r="M7629" t="b">
        <f t="shared" si="595"/>
        <v>1</v>
      </c>
      <c r="N7629" t="b">
        <f t="shared" si="596"/>
        <v>1</v>
      </c>
      <c r="O7629" t="b">
        <f t="shared" si="597"/>
        <v>1</v>
      </c>
      <c r="P7629" t="b">
        <f t="shared" si="597"/>
        <v>1</v>
      </c>
      <c r="Q7629" t="b">
        <f t="shared" si="598"/>
        <v>1</v>
      </c>
      <c r="R7629" t="b">
        <f t="shared" si="599"/>
        <v>1</v>
      </c>
      <c r="U7629" s="105" t="s">
        <v>1440</v>
      </c>
      <c r="V7629" s="105" t="s">
        <v>1595</v>
      </c>
      <c r="W7629" s="106">
        <v>2000000</v>
      </c>
      <c r="X7629" s="106">
        <v>0</v>
      </c>
    </row>
    <row r="7630" spans="2:24" x14ac:dyDescent="0.25">
      <c r="B7630" s="105" t="s">
        <v>1596</v>
      </c>
      <c r="C7630" s="105" t="s">
        <v>1597</v>
      </c>
      <c r="D7630" s="106">
        <v>2386500</v>
      </c>
      <c r="E7630" s="106">
        <v>0</v>
      </c>
      <c r="M7630" t="b">
        <f t="shared" si="595"/>
        <v>1</v>
      </c>
      <c r="N7630" t="b">
        <f t="shared" si="596"/>
        <v>1</v>
      </c>
      <c r="O7630" t="b">
        <f t="shared" si="597"/>
        <v>1</v>
      </c>
      <c r="P7630" t="b">
        <f t="shared" si="597"/>
        <v>1</v>
      </c>
      <c r="Q7630" t="b">
        <f t="shared" si="598"/>
        <v>1</v>
      </c>
      <c r="R7630" t="b">
        <f t="shared" si="599"/>
        <v>1</v>
      </c>
      <c r="U7630" s="105" t="s">
        <v>1596</v>
      </c>
      <c r="V7630" s="105" t="s">
        <v>1597</v>
      </c>
      <c r="W7630" s="106">
        <v>2386500</v>
      </c>
      <c r="X7630" s="106">
        <v>0</v>
      </c>
    </row>
    <row r="7631" spans="2:24" x14ac:dyDescent="0.25">
      <c r="B7631" s="105" t="s">
        <v>615</v>
      </c>
      <c r="C7631" s="105" t="s">
        <v>616</v>
      </c>
      <c r="D7631" s="106">
        <v>5000000</v>
      </c>
      <c r="E7631" s="106">
        <v>0</v>
      </c>
      <c r="M7631" t="b">
        <f t="shared" si="595"/>
        <v>1</v>
      </c>
      <c r="N7631" t="b">
        <f t="shared" si="596"/>
        <v>1</v>
      </c>
      <c r="O7631" t="b">
        <f t="shared" si="597"/>
        <v>1</v>
      </c>
      <c r="P7631" t="b">
        <f t="shared" si="597"/>
        <v>1</v>
      </c>
      <c r="Q7631" t="b">
        <f t="shared" si="598"/>
        <v>1</v>
      </c>
      <c r="R7631" t="b">
        <f t="shared" si="599"/>
        <v>1</v>
      </c>
      <c r="U7631" s="105" t="s">
        <v>615</v>
      </c>
      <c r="V7631" s="105" t="s">
        <v>616</v>
      </c>
      <c r="W7631" s="106">
        <v>5000000</v>
      </c>
      <c r="X7631" s="106">
        <v>0</v>
      </c>
    </row>
    <row r="7632" spans="2:24" x14ac:dyDescent="0.25">
      <c r="B7632" s="105" t="s">
        <v>617</v>
      </c>
      <c r="C7632" s="105" t="s">
        <v>618</v>
      </c>
      <c r="D7632" s="106">
        <v>5000000</v>
      </c>
      <c r="E7632" s="106">
        <v>0</v>
      </c>
      <c r="M7632" t="b">
        <f t="shared" si="595"/>
        <v>1</v>
      </c>
      <c r="N7632" t="b">
        <f t="shared" si="596"/>
        <v>1</v>
      </c>
      <c r="O7632" t="b">
        <f t="shared" si="597"/>
        <v>1</v>
      </c>
      <c r="P7632" t="b">
        <f t="shared" si="597"/>
        <v>1</v>
      </c>
      <c r="Q7632" t="b">
        <f t="shared" si="598"/>
        <v>1</v>
      </c>
      <c r="R7632" t="b">
        <f t="shared" si="599"/>
        <v>1</v>
      </c>
      <c r="U7632" s="105" t="s">
        <v>617</v>
      </c>
      <c r="V7632" s="105" t="s">
        <v>618</v>
      </c>
      <c r="W7632" s="106">
        <v>5000000</v>
      </c>
      <c r="X7632" s="106">
        <v>0</v>
      </c>
    </row>
    <row r="7633" spans="2:24" x14ac:dyDescent="0.25">
      <c r="B7633" s="105" t="s">
        <v>619</v>
      </c>
      <c r="C7633" s="105" t="s">
        <v>618</v>
      </c>
      <c r="D7633" s="106">
        <v>5000000</v>
      </c>
      <c r="E7633" s="106">
        <v>0</v>
      </c>
      <c r="M7633" t="b">
        <f t="shared" si="595"/>
        <v>1</v>
      </c>
      <c r="N7633" t="b">
        <f t="shared" si="596"/>
        <v>1</v>
      </c>
      <c r="O7633" t="b">
        <f t="shared" si="597"/>
        <v>1</v>
      </c>
      <c r="P7633" t="b">
        <f t="shared" si="597"/>
        <v>1</v>
      </c>
      <c r="Q7633" t="b">
        <f t="shared" si="598"/>
        <v>1</v>
      </c>
      <c r="R7633" t="b">
        <f t="shared" si="599"/>
        <v>1</v>
      </c>
      <c r="U7633" s="105" t="s">
        <v>619</v>
      </c>
      <c r="V7633" s="105" t="s">
        <v>618</v>
      </c>
      <c r="W7633" s="106">
        <v>5000000</v>
      </c>
      <c r="X7633" s="106">
        <v>0</v>
      </c>
    </row>
    <row r="7634" spans="2:24" x14ac:dyDescent="0.25">
      <c r="B7634" s="105" t="s">
        <v>620</v>
      </c>
      <c r="C7634" s="105" t="s">
        <v>621</v>
      </c>
      <c r="D7634" s="106">
        <v>3998000</v>
      </c>
      <c r="E7634" s="106">
        <v>0</v>
      </c>
      <c r="M7634" t="b">
        <f t="shared" si="595"/>
        <v>1</v>
      </c>
      <c r="N7634" t="b">
        <f t="shared" si="596"/>
        <v>1</v>
      </c>
      <c r="O7634" t="b">
        <f t="shared" si="597"/>
        <v>1</v>
      </c>
      <c r="P7634" t="b">
        <f t="shared" si="597"/>
        <v>1</v>
      </c>
      <c r="Q7634" t="b">
        <f t="shared" si="598"/>
        <v>1</v>
      </c>
      <c r="R7634" t="b">
        <f t="shared" si="599"/>
        <v>1</v>
      </c>
      <c r="U7634" s="105" t="s">
        <v>620</v>
      </c>
      <c r="V7634" s="105" t="s">
        <v>621</v>
      </c>
      <c r="W7634" s="106">
        <v>3998000</v>
      </c>
      <c r="X7634" s="106">
        <v>0</v>
      </c>
    </row>
    <row r="7635" spans="2:24" x14ac:dyDescent="0.25">
      <c r="B7635" s="105" t="s">
        <v>622</v>
      </c>
      <c r="C7635" s="105" t="s">
        <v>623</v>
      </c>
      <c r="D7635" s="106">
        <v>3998000</v>
      </c>
      <c r="E7635" s="106">
        <v>0</v>
      </c>
      <c r="M7635" t="b">
        <f t="shared" si="595"/>
        <v>1</v>
      </c>
      <c r="N7635" t="b">
        <f t="shared" si="596"/>
        <v>1</v>
      </c>
      <c r="O7635" t="b">
        <f t="shared" si="597"/>
        <v>1</v>
      </c>
      <c r="P7635" t="b">
        <f t="shared" si="597"/>
        <v>1</v>
      </c>
      <c r="Q7635" t="b">
        <f t="shared" si="598"/>
        <v>1</v>
      </c>
      <c r="R7635" t="b">
        <f t="shared" si="599"/>
        <v>1</v>
      </c>
      <c r="U7635" s="105" t="s">
        <v>622</v>
      </c>
      <c r="V7635" s="105" t="s">
        <v>623</v>
      </c>
      <c r="W7635" s="106">
        <v>3998000</v>
      </c>
      <c r="X7635" s="106">
        <v>0</v>
      </c>
    </row>
    <row r="7636" spans="2:24" x14ac:dyDescent="0.25">
      <c r="B7636" s="105" t="s">
        <v>624</v>
      </c>
      <c r="C7636" s="105" t="s">
        <v>623</v>
      </c>
      <c r="D7636" s="106">
        <v>3998000</v>
      </c>
      <c r="E7636" s="106">
        <v>0</v>
      </c>
      <c r="M7636" t="b">
        <f t="shared" si="595"/>
        <v>1</v>
      </c>
      <c r="N7636" t="b">
        <f t="shared" si="596"/>
        <v>1</v>
      </c>
      <c r="O7636" t="b">
        <f t="shared" si="597"/>
        <v>1</v>
      </c>
      <c r="P7636" t="b">
        <f t="shared" si="597"/>
        <v>1</v>
      </c>
      <c r="Q7636" t="b">
        <f t="shared" si="598"/>
        <v>1</v>
      </c>
      <c r="R7636" t="b">
        <f t="shared" si="599"/>
        <v>1</v>
      </c>
      <c r="U7636" s="105" t="s">
        <v>624</v>
      </c>
      <c r="V7636" s="105" t="s">
        <v>623</v>
      </c>
      <c r="W7636" s="106">
        <v>3998000</v>
      </c>
      <c r="X7636" s="106">
        <v>0</v>
      </c>
    </row>
    <row r="7637" spans="2:24" x14ac:dyDescent="0.25">
      <c r="B7637" s="105" t="s">
        <v>439</v>
      </c>
      <c r="C7637" s="105" t="s">
        <v>440</v>
      </c>
      <c r="D7637" s="106">
        <v>59297500</v>
      </c>
      <c r="E7637" s="106">
        <v>0</v>
      </c>
      <c r="M7637" t="b">
        <f t="shared" si="595"/>
        <v>1</v>
      </c>
      <c r="N7637" t="b">
        <f t="shared" si="596"/>
        <v>1</v>
      </c>
      <c r="O7637" t="b">
        <f t="shared" si="597"/>
        <v>1</v>
      </c>
      <c r="P7637" t="b">
        <f t="shared" si="597"/>
        <v>1</v>
      </c>
      <c r="Q7637" t="b">
        <f t="shared" si="598"/>
        <v>1</v>
      </c>
      <c r="R7637" t="b">
        <f t="shared" si="599"/>
        <v>1</v>
      </c>
      <c r="U7637" s="105" t="s">
        <v>439</v>
      </c>
      <c r="V7637" s="105" t="s">
        <v>440</v>
      </c>
      <c r="W7637" s="106">
        <v>59297500</v>
      </c>
      <c r="X7637" s="106">
        <v>0</v>
      </c>
    </row>
    <row r="7638" spans="2:24" x14ac:dyDescent="0.25">
      <c r="B7638" s="105" t="s">
        <v>441</v>
      </c>
      <c r="C7638" s="105" t="s">
        <v>442</v>
      </c>
      <c r="D7638" s="106">
        <v>59297500</v>
      </c>
      <c r="E7638" s="106">
        <v>0</v>
      </c>
      <c r="M7638" t="b">
        <f t="shared" si="595"/>
        <v>1</v>
      </c>
      <c r="N7638" t="b">
        <f t="shared" si="596"/>
        <v>1</v>
      </c>
      <c r="O7638" t="b">
        <f t="shared" si="597"/>
        <v>1</v>
      </c>
      <c r="P7638" t="b">
        <f t="shared" si="597"/>
        <v>1</v>
      </c>
      <c r="Q7638" t="b">
        <f t="shared" si="598"/>
        <v>1</v>
      </c>
      <c r="R7638" t="b">
        <f t="shared" si="599"/>
        <v>1</v>
      </c>
      <c r="U7638" s="105" t="s">
        <v>441</v>
      </c>
      <c r="V7638" s="105" t="s">
        <v>442</v>
      </c>
      <c r="W7638" s="106">
        <v>59297500</v>
      </c>
      <c r="X7638" s="106">
        <v>0</v>
      </c>
    </row>
    <row r="7639" spans="2:24" x14ac:dyDescent="0.25">
      <c r="B7639" s="105" t="s">
        <v>443</v>
      </c>
      <c r="C7639" s="105" t="s">
        <v>442</v>
      </c>
      <c r="D7639" s="106">
        <v>22950000</v>
      </c>
      <c r="E7639" s="106">
        <v>0</v>
      </c>
      <c r="M7639" t="b">
        <f t="shared" si="595"/>
        <v>1</v>
      </c>
      <c r="N7639" t="b">
        <f t="shared" si="596"/>
        <v>1</v>
      </c>
      <c r="O7639" t="b">
        <f t="shared" si="597"/>
        <v>1</v>
      </c>
      <c r="P7639" t="b">
        <f t="shared" si="597"/>
        <v>1</v>
      </c>
      <c r="Q7639" t="b">
        <f t="shared" si="598"/>
        <v>1</v>
      </c>
      <c r="R7639" t="b">
        <f t="shared" si="599"/>
        <v>1</v>
      </c>
      <c r="U7639" s="105" t="s">
        <v>443</v>
      </c>
      <c r="V7639" s="105" t="s">
        <v>442</v>
      </c>
      <c r="W7639" s="106">
        <v>22950000</v>
      </c>
      <c r="X7639" s="106">
        <v>0</v>
      </c>
    </row>
    <row r="7640" spans="2:24" x14ac:dyDescent="0.25">
      <c r="B7640" s="105" t="s">
        <v>1441</v>
      </c>
      <c r="C7640" s="105" t="s">
        <v>1442</v>
      </c>
      <c r="D7640" s="106">
        <v>570000</v>
      </c>
      <c r="E7640" s="106">
        <v>0</v>
      </c>
      <c r="M7640" t="b">
        <f t="shared" si="595"/>
        <v>1</v>
      </c>
      <c r="N7640" t="b">
        <f t="shared" si="596"/>
        <v>1</v>
      </c>
      <c r="O7640" t="b">
        <f t="shared" si="597"/>
        <v>1</v>
      </c>
      <c r="P7640" t="b">
        <f t="shared" si="597"/>
        <v>1</v>
      </c>
      <c r="Q7640" t="b">
        <f t="shared" si="598"/>
        <v>1</v>
      </c>
      <c r="R7640" t="b">
        <f t="shared" si="599"/>
        <v>1</v>
      </c>
      <c r="U7640" s="105" t="s">
        <v>1441</v>
      </c>
      <c r="V7640" s="105" t="s">
        <v>1442</v>
      </c>
      <c r="W7640" s="106">
        <v>570000</v>
      </c>
      <c r="X7640" s="106">
        <v>0</v>
      </c>
    </row>
    <row r="7641" spans="2:24" x14ac:dyDescent="0.25">
      <c r="B7641" s="105" t="s">
        <v>795</v>
      </c>
      <c r="C7641" s="105" t="s">
        <v>796</v>
      </c>
      <c r="D7641" s="106">
        <v>8625000</v>
      </c>
      <c r="E7641" s="106">
        <v>0</v>
      </c>
      <c r="M7641" t="b">
        <f t="shared" si="595"/>
        <v>1</v>
      </c>
      <c r="N7641" t="b">
        <f t="shared" si="596"/>
        <v>1</v>
      </c>
      <c r="O7641" t="b">
        <f t="shared" si="597"/>
        <v>1</v>
      </c>
      <c r="P7641" t="b">
        <f t="shared" si="597"/>
        <v>1</v>
      </c>
      <c r="Q7641" t="b">
        <f t="shared" si="598"/>
        <v>1</v>
      </c>
      <c r="R7641" t="b">
        <f t="shared" si="599"/>
        <v>1</v>
      </c>
      <c r="U7641" s="105" t="s">
        <v>795</v>
      </c>
      <c r="V7641" s="105" t="s">
        <v>796</v>
      </c>
      <c r="W7641" s="106">
        <v>8625000</v>
      </c>
      <c r="X7641" s="106">
        <v>0</v>
      </c>
    </row>
    <row r="7642" spans="2:24" x14ac:dyDescent="0.25">
      <c r="B7642" s="105" t="s">
        <v>797</v>
      </c>
      <c r="C7642" s="105" t="s">
        <v>1599</v>
      </c>
      <c r="D7642" s="106">
        <v>7500000</v>
      </c>
      <c r="E7642" s="106">
        <v>0</v>
      </c>
      <c r="M7642" t="b">
        <f t="shared" si="595"/>
        <v>1</v>
      </c>
      <c r="N7642" t="b">
        <f t="shared" si="596"/>
        <v>1</v>
      </c>
      <c r="O7642" t="b">
        <f t="shared" si="597"/>
        <v>1</v>
      </c>
      <c r="P7642" t="b">
        <f t="shared" si="597"/>
        <v>1</v>
      </c>
      <c r="Q7642" t="b">
        <f t="shared" si="598"/>
        <v>1</v>
      </c>
      <c r="R7642" t="b">
        <f t="shared" si="599"/>
        <v>1</v>
      </c>
      <c r="U7642" s="105" t="s">
        <v>797</v>
      </c>
      <c r="V7642" s="105" t="s">
        <v>1599</v>
      </c>
      <c r="W7642" s="106">
        <v>7500000</v>
      </c>
      <c r="X7642" s="106">
        <v>0</v>
      </c>
    </row>
    <row r="7643" spans="2:24" x14ac:dyDescent="0.25">
      <c r="B7643" s="105" t="s">
        <v>798</v>
      </c>
      <c r="C7643" s="105" t="s">
        <v>1600</v>
      </c>
      <c r="D7643" s="106">
        <v>5750000</v>
      </c>
      <c r="E7643" s="106">
        <v>0</v>
      </c>
      <c r="M7643" t="b">
        <f t="shared" ref="M7643:M7706" si="600">+B7643=U7643</f>
        <v>1</v>
      </c>
      <c r="N7643" t="b">
        <f t="shared" ref="N7643:N7706" si="601">+C7643=V7643</f>
        <v>1</v>
      </c>
      <c r="O7643" t="b">
        <f t="shared" ref="O7643:P7706" si="602">+D7643=W7643</f>
        <v>1</v>
      </c>
      <c r="P7643" t="b">
        <f t="shared" si="602"/>
        <v>1</v>
      </c>
      <c r="Q7643" t="b">
        <f t="shared" ref="Q7643:Q7706" si="603">+F7643=Y7643</f>
        <v>1</v>
      </c>
      <c r="R7643" t="b">
        <f t="shared" ref="R7643:R7706" si="604">+G7643=Z7643</f>
        <v>1</v>
      </c>
      <c r="U7643" s="105" t="s">
        <v>798</v>
      </c>
      <c r="V7643" s="105" t="s">
        <v>1600</v>
      </c>
      <c r="W7643" s="106">
        <v>5750000</v>
      </c>
      <c r="X7643" s="106">
        <v>0</v>
      </c>
    </row>
    <row r="7644" spans="2:24" x14ac:dyDescent="0.25">
      <c r="B7644" s="105" t="s">
        <v>1445</v>
      </c>
      <c r="C7644" s="105" t="s">
        <v>1446</v>
      </c>
      <c r="D7644" s="106">
        <v>3955000</v>
      </c>
      <c r="E7644" s="106">
        <v>0</v>
      </c>
      <c r="M7644" t="b">
        <f t="shared" si="600"/>
        <v>1</v>
      </c>
      <c r="N7644" t="b">
        <f t="shared" si="601"/>
        <v>1</v>
      </c>
      <c r="O7644" t="b">
        <f t="shared" si="602"/>
        <v>1</v>
      </c>
      <c r="P7644" t="b">
        <f t="shared" si="602"/>
        <v>1</v>
      </c>
      <c r="Q7644" t="b">
        <f t="shared" si="603"/>
        <v>1</v>
      </c>
      <c r="R7644" t="b">
        <f t="shared" si="604"/>
        <v>1</v>
      </c>
      <c r="U7644" s="105" t="s">
        <v>1445</v>
      </c>
      <c r="V7644" s="105" t="s">
        <v>1446</v>
      </c>
      <c r="W7644" s="106">
        <v>3955000</v>
      </c>
      <c r="X7644" s="106">
        <v>0</v>
      </c>
    </row>
    <row r="7645" spans="2:24" x14ac:dyDescent="0.25">
      <c r="B7645" s="105" t="s">
        <v>1447</v>
      </c>
      <c r="C7645" s="105" t="s">
        <v>1601</v>
      </c>
      <c r="D7645" s="106">
        <v>4025000</v>
      </c>
      <c r="E7645" s="106">
        <v>0</v>
      </c>
      <c r="M7645" t="b">
        <f t="shared" si="600"/>
        <v>1</v>
      </c>
      <c r="N7645" t="b">
        <f t="shared" si="601"/>
        <v>1</v>
      </c>
      <c r="O7645" t="b">
        <f t="shared" si="602"/>
        <v>1</v>
      </c>
      <c r="P7645" t="b">
        <f t="shared" si="602"/>
        <v>1</v>
      </c>
      <c r="Q7645" t="b">
        <f t="shared" si="603"/>
        <v>1</v>
      </c>
      <c r="R7645" t="b">
        <f t="shared" si="604"/>
        <v>1</v>
      </c>
      <c r="U7645" s="105" t="s">
        <v>1447</v>
      </c>
      <c r="V7645" s="105" t="s">
        <v>1601</v>
      </c>
      <c r="W7645" s="106">
        <v>4025000</v>
      </c>
      <c r="X7645" s="106">
        <v>0</v>
      </c>
    </row>
    <row r="7646" spans="2:24" x14ac:dyDescent="0.25">
      <c r="B7646" s="105" t="s">
        <v>1449</v>
      </c>
      <c r="C7646" s="105" t="s">
        <v>1450</v>
      </c>
      <c r="D7646" s="106">
        <v>3105000</v>
      </c>
      <c r="E7646" s="106">
        <v>0</v>
      </c>
      <c r="M7646" t="b">
        <f t="shared" si="600"/>
        <v>1</v>
      </c>
      <c r="N7646" t="b">
        <f t="shared" si="601"/>
        <v>1</v>
      </c>
      <c r="O7646" t="b">
        <f t="shared" si="602"/>
        <v>1</v>
      </c>
      <c r="P7646" t="b">
        <f t="shared" si="602"/>
        <v>1</v>
      </c>
      <c r="Q7646" t="b">
        <f t="shared" si="603"/>
        <v>1</v>
      </c>
      <c r="R7646" t="b">
        <f t="shared" si="604"/>
        <v>1</v>
      </c>
      <c r="U7646" s="105" t="s">
        <v>1449</v>
      </c>
      <c r="V7646" s="105" t="s">
        <v>1450</v>
      </c>
      <c r="W7646" s="106">
        <v>3105000</v>
      </c>
      <c r="X7646" s="106">
        <v>0</v>
      </c>
    </row>
    <row r="7647" spans="2:24" x14ac:dyDescent="0.25">
      <c r="B7647" s="105" t="s">
        <v>1454</v>
      </c>
      <c r="C7647" s="105" t="s">
        <v>1604</v>
      </c>
      <c r="D7647" s="106">
        <v>2817500</v>
      </c>
      <c r="E7647" s="106">
        <v>0</v>
      </c>
      <c r="M7647" t="b">
        <f t="shared" si="600"/>
        <v>1</v>
      </c>
      <c r="N7647" t="b">
        <f t="shared" si="601"/>
        <v>1</v>
      </c>
      <c r="O7647" t="b">
        <f t="shared" si="602"/>
        <v>1</v>
      </c>
      <c r="P7647" t="b">
        <f t="shared" si="602"/>
        <v>1</v>
      </c>
      <c r="Q7647" t="b">
        <f t="shared" si="603"/>
        <v>1</v>
      </c>
      <c r="R7647" t="b">
        <f t="shared" si="604"/>
        <v>1</v>
      </c>
      <c r="U7647" s="105" t="s">
        <v>1454</v>
      </c>
      <c r="V7647" s="105" t="s">
        <v>1604</v>
      </c>
      <c r="W7647" s="106">
        <v>2817500</v>
      </c>
      <c r="X7647" s="106">
        <v>0</v>
      </c>
    </row>
    <row r="7648" spans="2:24" x14ac:dyDescent="0.25">
      <c r="B7648" s="105" t="s">
        <v>625</v>
      </c>
      <c r="C7648" s="105" t="s">
        <v>626</v>
      </c>
      <c r="D7648" s="106">
        <v>10000000</v>
      </c>
      <c r="E7648" s="106">
        <v>0</v>
      </c>
      <c r="M7648" t="b">
        <f t="shared" si="600"/>
        <v>1</v>
      </c>
      <c r="N7648" t="b">
        <f t="shared" si="601"/>
        <v>1</v>
      </c>
      <c r="O7648" t="b">
        <f t="shared" si="602"/>
        <v>1</v>
      </c>
      <c r="P7648" t="b">
        <f t="shared" si="602"/>
        <v>1</v>
      </c>
      <c r="Q7648" t="b">
        <f t="shared" si="603"/>
        <v>1</v>
      </c>
      <c r="R7648" t="b">
        <f t="shared" si="604"/>
        <v>1</v>
      </c>
      <c r="U7648" s="105" t="s">
        <v>625</v>
      </c>
      <c r="V7648" s="105" t="s">
        <v>626</v>
      </c>
      <c r="W7648" s="106">
        <v>10000000</v>
      </c>
      <c r="X7648" s="106">
        <v>0</v>
      </c>
    </row>
    <row r="7649" spans="2:24" x14ac:dyDescent="0.25">
      <c r="B7649" s="105" t="s">
        <v>627</v>
      </c>
      <c r="C7649" s="105" t="s">
        <v>628</v>
      </c>
      <c r="D7649" s="106">
        <v>10000000</v>
      </c>
      <c r="E7649" s="106">
        <v>0</v>
      </c>
      <c r="M7649" t="b">
        <f t="shared" si="600"/>
        <v>1</v>
      </c>
      <c r="N7649" t="b">
        <f t="shared" si="601"/>
        <v>1</v>
      </c>
      <c r="O7649" t="b">
        <f t="shared" si="602"/>
        <v>1</v>
      </c>
      <c r="P7649" t="b">
        <f t="shared" si="602"/>
        <v>1</v>
      </c>
      <c r="Q7649" t="b">
        <f t="shared" si="603"/>
        <v>1</v>
      </c>
      <c r="R7649" t="b">
        <f t="shared" si="604"/>
        <v>1</v>
      </c>
      <c r="U7649" s="105" t="s">
        <v>627</v>
      </c>
      <c r="V7649" s="105" t="s">
        <v>628</v>
      </c>
      <c r="W7649" s="106">
        <v>10000000</v>
      </c>
      <c r="X7649" s="106">
        <v>0</v>
      </c>
    </row>
    <row r="7650" spans="2:24" x14ac:dyDescent="0.25">
      <c r="B7650" s="105" t="s">
        <v>629</v>
      </c>
      <c r="C7650" s="105" t="s">
        <v>628</v>
      </c>
      <c r="D7650" s="106">
        <v>10000000</v>
      </c>
      <c r="E7650" s="106">
        <v>0</v>
      </c>
      <c r="M7650" t="b">
        <f t="shared" si="600"/>
        <v>1</v>
      </c>
      <c r="N7650" t="b">
        <f t="shared" si="601"/>
        <v>1</v>
      </c>
      <c r="O7650" t="b">
        <f t="shared" si="602"/>
        <v>1</v>
      </c>
      <c r="P7650" t="b">
        <f t="shared" si="602"/>
        <v>1</v>
      </c>
      <c r="Q7650" t="b">
        <f t="shared" si="603"/>
        <v>1</v>
      </c>
      <c r="R7650" t="b">
        <f t="shared" si="604"/>
        <v>1</v>
      </c>
      <c r="U7650" s="105" t="s">
        <v>629</v>
      </c>
      <c r="V7650" s="105" t="s">
        <v>628</v>
      </c>
      <c r="W7650" s="106">
        <v>10000000</v>
      </c>
      <c r="X7650" s="106">
        <v>0</v>
      </c>
    </row>
    <row r="7651" spans="2:24" x14ac:dyDescent="0.25">
      <c r="B7651" s="105" t="s">
        <v>489</v>
      </c>
      <c r="C7651" s="105" t="s">
        <v>490</v>
      </c>
      <c r="D7651" s="106">
        <v>16256500</v>
      </c>
      <c r="E7651" s="106">
        <v>0</v>
      </c>
      <c r="M7651" t="b">
        <f t="shared" si="600"/>
        <v>1</v>
      </c>
      <c r="N7651" t="b">
        <f t="shared" si="601"/>
        <v>1</v>
      </c>
      <c r="O7651" t="b">
        <f t="shared" si="602"/>
        <v>1</v>
      </c>
      <c r="P7651" t="b">
        <f t="shared" si="602"/>
        <v>1</v>
      </c>
      <c r="Q7651" t="b">
        <f t="shared" si="603"/>
        <v>1</v>
      </c>
      <c r="R7651" t="b">
        <f t="shared" si="604"/>
        <v>1</v>
      </c>
      <c r="U7651" s="105" t="s">
        <v>489</v>
      </c>
      <c r="V7651" s="105" t="s">
        <v>490</v>
      </c>
      <c r="W7651" s="106">
        <v>16256500</v>
      </c>
      <c r="X7651" s="106">
        <v>0</v>
      </c>
    </row>
    <row r="7652" spans="2:24" x14ac:dyDescent="0.25">
      <c r="B7652" s="105" t="s">
        <v>491</v>
      </c>
      <c r="C7652" s="105" t="s">
        <v>492</v>
      </c>
      <c r="D7652" s="106">
        <v>16256500</v>
      </c>
      <c r="E7652" s="106">
        <v>0</v>
      </c>
      <c r="M7652" t="b">
        <f t="shared" si="600"/>
        <v>1</v>
      </c>
      <c r="N7652" t="b">
        <f t="shared" si="601"/>
        <v>1</v>
      </c>
      <c r="O7652" t="b">
        <f t="shared" si="602"/>
        <v>1</v>
      </c>
      <c r="P7652" t="b">
        <f t="shared" si="602"/>
        <v>1</v>
      </c>
      <c r="Q7652" t="b">
        <f t="shared" si="603"/>
        <v>1</v>
      </c>
      <c r="R7652" t="b">
        <f t="shared" si="604"/>
        <v>1</v>
      </c>
      <c r="U7652" s="105" t="s">
        <v>491</v>
      </c>
      <c r="V7652" s="105" t="s">
        <v>492</v>
      </c>
      <c r="W7652" s="106">
        <v>16256500</v>
      </c>
      <c r="X7652" s="106">
        <v>0</v>
      </c>
    </row>
    <row r="7653" spans="2:24" x14ac:dyDescent="0.25">
      <c r="B7653" s="105" t="s">
        <v>493</v>
      </c>
      <c r="C7653" s="105" t="s">
        <v>492</v>
      </c>
      <c r="D7653" s="106">
        <v>16256500</v>
      </c>
      <c r="E7653" s="106">
        <v>0</v>
      </c>
      <c r="M7653" t="b">
        <f t="shared" si="600"/>
        <v>1</v>
      </c>
      <c r="N7653" t="b">
        <f t="shared" si="601"/>
        <v>1</v>
      </c>
      <c r="O7653" t="b">
        <f t="shared" si="602"/>
        <v>1</v>
      </c>
      <c r="P7653" t="b">
        <f t="shared" si="602"/>
        <v>1</v>
      </c>
      <c r="Q7653" t="b">
        <f t="shared" si="603"/>
        <v>1</v>
      </c>
      <c r="R7653" t="b">
        <f t="shared" si="604"/>
        <v>1</v>
      </c>
      <c r="U7653" s="105" t="s">
        <v>493</v>
      </c>
      <c r="V7653" s="105" t="s">
        <v>492</v>
      </c>
      <c r="W7653" s="106">
        <v>16256500</v>
      </c>
      <c r="X7653" s="106">
        <v>0</v>
      </c>
    </row>
    <row r="7654" spans="2:24" x14ac:dyDescent="0.25">
      <c r="B7654" s="105" t="s">
        <v>630</v>
      </c>
      <c r="C7654" s="105" t="s">
        <v>631</v>
      </c>
      <c r="D7654" s="106">
        <v>30286391</v>
      </c>
      <c r="E7654" s="106">
        <v>0</v>
      </c>
      <c r="M7654" t="b">
        <f t="shared" si="600"/>
        <v>1</v>
      </c>
      <c r="N7654" t="b">
        <f t="shared" si="601"/>
        <v>1</v>
      </c>
      <c r="O7654" t="b">
        <f t="shared" si="602"/>
        <v>1</v>
      </c>
      <c r="P7654" t="b">
        <f t="shared" si="602"/>
        <v>1</v>
      </c>
      <c r="Q7654" t="b">
        <f t="shared" si="603"/>
        <v>1</v>
      </c>
      <c r="R7654" t="b">
        <f t="shared" si="604"/>
        <v>1</v>
      </c>
      <c r="U7654" s="105" t="s">
        <v>630</v>
      </c>
      <c r="V7654" s="105" t="s">
        <v>631</v>
      </c>
      <c r="W7654" s="106">
        <v>30286391</v>
      </c>
      <c r="X7654" s="106">
        <v>0</v>
      </c>
    </row>
    <row r="7655" spans="2:24" x14ac:dyDescent="0.25">
      <c r="B7655" s="105" t="s">
        <v>632</v>
      </c>
      <c r="C7655" s="105" t="s">
        <v>633</v>
      </c>
      <c r="D7655" s="106">
        <v>30286391</v>
      </c>
      <c r="E7655" s="106">
        <v>0</v>
      </c>
      <c r="M7655" t="b">
        <f t="shared" si="600"/>
        <v>1</v>
      </c>
      <c r="N7655" t="b">
        <f t="shared" si="601"/>
        <v>1</v>
      </c>
      <c r="O7655" t="b">
        <f t="shared" si="602"/>
        <v>1</v>
      </c>
      <c r="P7655" t="b">
        <f t="shared" si="602"/>
        <v>1</v>
      </c>
      <c r="Q7655" t="b">
        <f t="shared" si="603"/>
        <v>1</v>
      </c>
      <c r="R7655" t="b">
        <f t="shared" si="604"/>
        <v>1</v>
      </c>
      <c r="U7655" s="105" t="s">
        <v>632</v>
      </c>
      <c r="V7655" s="105" t="s">
        <v>633</v>
      </c>
      <c r="W7655" s="106">
        <v>30286391</v>
      </c>
      <c r="X7655" s="106">
        <v>0</v>
      </c>
    </row>
    <row r="7656" spans="2:24" x14ac:dyDescent="0.25">
      <c r="B7656" s="105" t="s">
        <v>634</v>
      </c>
      <c r="C7656" s="105" t="s">
        <v>633</v>
      </c>
      <c r="D7656" s="106">
        <v>30286391</v>
      </c>
      <c r="E7656" s="106">
        <v>0</v>
      </c>
      <c r="M7656" t="b">
        <f t="shared" si="600"/>
        <v>1</v>
      </c>
      <c r="N7656" t="b">
        <f t="shared" si="601"/>
        <v>1</v>
      </c>
      <c r="O7656" t="b">
        <f t="shared" si="602"/>
        <v>1</v>
      </c>
      <c r="P7656" t="b">
        <f t="shared" si="602"/>
        <v>1</v>
      </c>
      <c r="Q7656" t="b">
        <f t="shared" si="603"/>
        <v>1</v>
      </c>
      <c r="R7656" t="b">
        <f t="shared" si="604"/>
        <v>1</v>
      </c>
      <c r="U7656" s="105" t="s">
        <v>634</v>
      </c>
      <c r="V7656" s="105" t="s">
        <v>633</v>
      </c>
      <c r="W7656" s="106">
        <v>30286391</v>
      </c>
      <c r="X7656" s="106">
        <v>0</v>
      </c>
    </row>
    <row r="7657" spans="2:24" x14ac:dyDescent="0.25">
      <c r="B7657" s="105" t="s">
        <v>444</v>
      </c>
      <c r="C7657" s="105" t="s">
        <v>445</v>
      </c>
      <c r="D7657" s="106">
        <v>30000000</v>
      </c>
      <c r="E7657" s="106">
        <v>0</v>
      </c>
      <c r="M7657" t="b">
        <f t="shared" si="600"/>
        <v>1</v>
      </c>
      <c r="N7657" t="b">
        <f t="shared" si="601"/>
        <v>1</v>
      </c>
      <c r="O7657" t="b">
        <f t="shared" si="602"/>
        <v>1</v>
      </c>
      <c r="P7657" t="b">
        <f t="shared" si="602"/>
        <v>1</v>
      </c>
      <c r="Q7657" t="b">
        <f t="shared" si="603"/>
        <v>1</v>
      </c>
      <c r="R7657" t="b">
        <f t="shared" si="604"/>
        <v>1</v>
      </c>
      <c r="U7657" s="105" t="s">
        <v>444</v>
      </c>
      <c r="V7657" s="105" t="s">
        <v>445</v>
      </c>
      <c r="W7657" s="106">
        <v>30000000</v>
      </c>
      <c r="X7657" s="106">
        <v>0</v>
      </c>
    </row>
    <row r="7658" spans="2:24" x14ac:dyDescent="0.25">
      <c r="B7658" s="105" t="s">
        <v>446</v>
      </c>
      <c r="C7658" s="105" t="s">
        <v>447</v>
      </c>
      <c r="D7658" s="106">
        <v>30000000</v>
      </c>
      <c r="E7658" s="106">
        <v>0</v>
      </c>
      <c r="M7658" t="b">
        <f t="shared" si="600"/>
        <v>1</v>
      </c>
      <c r="N7658" t="b">
        <f t="shared" si="601"/>
        <v>1</v>
      </c>
      <c r="O7658" t="b">
        <f t="shared" si="602"/>
        <v>1</v>
      </c>
      <c r="P7658" t="b">
        <f t="shared" si="602"/>
        <v>1</v>
      </c>
      <c r="Q7658" t="b">
        <f t="shared" si="603"/>
        <v>1</v>
      </c>
      <c r="R7658" t="b">
        <f t="shared" si="604"/>
        <v>1</v>
      </c>
      <c r="U7658" s="105" t="s">
        <v>446</v>
      </c>
      <c r="V7658" s="105" t="s">
        <v>447</v>
      </c>
      <c r="W7658" s="106">
        <v>30000000</v>
      </c>
      <c r="X7658" s="106">
        <v>0</v>
      </c>
    </row>
    <row r="7659" spans="2:24" x14ac:dyDescent="0.25">
      <c r="B7659" s="105" t="s">
        <v>448</v>
      </c>
      <c r="C7659" s="105" t="s">
        <v>449</v>
      </c>
      <c r="D7659" s="106">
        <v>30000000</v>
      </c>
      <c r="E7659" s="106">
        <v>0</v>
      </c>
      <c r="M7659" t="b">
        <f t="shared" si="600"/>
        <v>1</v>
      </c>
      <c r="N7659" t="b">
        <f t="shared" si="601"/>
        <v>1</v>
      </c>
      <c r="O7659" t="b">
        <f t="shared" si="602"/>
        <v>1</v>
      </c>
      <c r="P7659" t="b">
        <f t="shared" si="602"/>
        <v>1</v>
      </c>
      <c r="Q7659" t="b">
        <f t="shared" si="603"/>
        <v>1</v>
      </c>
      <c r="R7659" t="b">
        <f t="shared" si="604"/>
        <v>1</v>
      </c>
      <c r="U7659" s="105" t="s">
        <v>448</v>
      </c>
      <c r="V7659" s="105" t="s">
        <v>449</v>
      </c>
      <c r="W7659" s="106">
        <v>30000000</v>
      </c>
      <c r="X7659" s="106">
        <v>0</v>
      </c>
    </row>
    <row r="7660" spans="2:24" x14ac:dyDescent="0.25">
      <c r="B7660" s="105" t="s">
        <v>494</v>
      </c>
      <c r="C7660" s="105" t="s">
        <v>495</v>
      </c>
      <c r="D7660" s="106">
        <v>19884500</v>
      </c>
      <c r="E7660" s="106">
        <v>0</v>
      </c>
      <c r="M7660" t="b">
        <f t="shared" si="600"/>
        <v>1</v>
      </c>
      <c r="N7660" t="b">
        <f t="shared" si="601"/>
        <v>1</v>
      </c>
      <c r="O7660" t="b">
        <f t="shared" si="602"/>
        <v>1</v>
      </c>
      <c r="P7660" t="b">
        <f t="shared" si="602"/>
        <v>1</v>
      </c>
      <c r="Q7660" t="b">
        <f t="shared" si="603"/>
        <v>1</v>
      </c>
      <c r="R7660" t="b">
        <f t="shared" si="604"/>
        <v>1</v>
      </c>
      <c r="U7660" s="105" t="s">
        <v>494</v>
      </c>
      <c r="V7660" s="105" t="s">
        <v>495</v>
      </c>
      <c r="W7660" s="106">
        <v>19884500</v>
      </c>
      <c r="X7660" s="106">
        <v>0</v>
      </c>
    </row>
    <row r="7661" spans="2:24" x14ac:dyDescent="0.25">
      <c r="B7661" s="105" t="s">
        <v>496</v>
      </c>
      <c r="C7661" s="105" t="s">
        <v>497</v>
      </c>
      <c r="D7661" s="106">
        <v>19884500</v>
      </c>
      <c r="E7661" s="106">
        <v>0</v>
      </c>
      <c r="M7661" t="b">
        <f t="shared" si="600"/>
        <v>1</v>
      </c>
      <c r="N7661" t="b">
        <f t="shared" si="601"/>
        <v>1</v>
      </c>
      <c r="O7661" t="b">
        <f t="shared" si="602"/>
        <v>1</v>
      </c>
      <c r="P7661" t="b">
        <f t="shared" si="602"/>
        <v>1</v>
      </c>
      <c r="Q7661" t="b">
        <f t="shared" si="603"/>
        <v>1</v>
      </c>
      <c r="R7661" t="b">
        <f t="shared" si="604"/>
        <v>1</v>
      </c>
      <c r="U7661" s="105" t="s">
        <v>496</v>
      </c>
      <c r="V7661" s="105" t="s">
        <v>497</v>
      </c>
      <c r="W7661" s="106">
        <v>19884500</v>
      </c>
      <c r="X7661" s="106">
        <v>0</v>
      </c>
    </row>
    <row r="7662" spans="2:24" x14ac:dyDescent="0.25">
      <c r="B7662" s="105" t="s">
        <v>498</v>
      </c>
      <c r="C7662" s="105" t="s">
        <v>497</v>
      </c>
      <c r="D7662" s="106">
        <v>19884500</v>
      </c>
      <c r="E7662" s="106">
        <v>0</v>
      </c>
      <c r="M7662" t="b">
        <f t="shared" si="600"/>
        <v>1</v>
      </c>
      <c r="N7662" t="b">
        <f t="shared" si="601"/>
        <v>1</v>
      </c>
      <c r="O7662" t="b">
        <f t="shared" si="602"/>
        <v>1</v>
      </c>
      <c r="P7662" t="b">
        <f t="shared" si="602"/>
        <v>1</v>
      </c>
      <c r="Q7662" t="b">
        <f t="shared" si="603"/>
        <v>1</v>
      </c>
      <c r="R7662" t="b">
        <f t="shared" si="604"/>
        <v>1</v>
      </c>
      <c r="U7662" s="105" t="s">
        <v>498</v>
      </c>
      <c r="V7662" s="105" t="s">
        <v>497</v>
      </c>
      <c r="W7662" s="106">
        <v>19884500</v>
      </c>
      <c r="X7662" s="106">
        <v>0</v>
      </c>
    </row>
    <row r="7663" spans="2:24" x14ac:dyDescent="0.25">
      <c r="B7663" s="105" t="s">
        <v>635</v>
      </c>
      <c r="C7663" s="105" t="s">
        <v>636</v>
      </c>
      <c r="D7663" s="106">
        <v>23850400</v>
      </c>
      <c r="E7663" s="106">
        <v>0</v>
      </c>
      <c r="M7663" t="b">
        <f t="shared" si="600"/>
        <v>1</v>
      </c>
      <c r="N7663" t="b">
        <f t="shared" si="601"/>
        <v>1</v>
      </c>
      <c r="O7663" t="b">
        <f t="shared" si="602"/>
        <v>1</v>
      </c>
      <c r="P7663" t="b">
        <f t="shared" si="602"/>
        <v>1</v>
      </c>
      <c r="Q7663" t="b">
        <f t="shared" si="603"/>
        <v>1</v>
      </c>
      <c r="R7663" t="b">
        <f t="shared" si="604"/>
        <v>1</v>
      </c>
      <c r="U7663" s="105" t="s">
        <v>635</v>
      </c>
      <c r="V7663" s="105" t="s">
        <v>636</v>
      </c>
      <c r="W7663" s="106">
        <v>23850400</v>
      </c>
      <c r="X7663" s="106">
        <v>0</v>
      </c>
    </row>
    <row r="7664" spans="2:24" x14ac:dyDescent="0.25">
      <c r="B7664" s="105" t="s">
        <v>637</v>
      </c>
      <c r="C7664" s="105" t="s">
        <v>638</v>
      </c>
      <c r="D7664" s="106">
        <v>23850400</v>
      </c>
      <c r="E7664" s="106">
        <v>0</v>
      </c>
      <c r="M7664" t="b">
        <f t="shared" si="600"/>
        <v>1</v>
      </c>
      <c r="N7664" t="b">
        <f t="shared" si="601"/>
        <v>1</v>
      </c>
      <c r="O7664" t="b">
        <f t="shared" si="602"/>
        <v>1</v>
      </c>
      <c r="P7664" t="b">
        <f t="shared" si="602"/>
        <v>1</v>
      </c>
      <c r="Q7664" t="b">
        <f t="shared" si="603"/>
        <v>1</v>
      </c>
      <c r="R7664" t="b">
        <f t="shared" si="604"/>
        <v>1</v>
      </c>
      <c r="U7664" s="105" t="s">
        <v>637</v>
      </c>
      <c r="V7664" s="105" t="s">
        <v>638</v>
      </c>
      <c r="W7664" s="106">
        <v>23850400</v>
      </c>
      <c r="X7664" s="106">
        <v>0</v>
      </c>
    </row>
    <row r="7665" spans="2:24" x14ac:dyDescent="0.25">
      <c r="B7665" s="105" t="s">
        <v>639</v>
      </c>
      <c r="C7665" s="105" t="s">
        <v>638</v>
      </c>
      <c r="D7665" s="106">
        <v>23850400</v>
      </c>
      <c r="E7665" s="106">
        <v>0</v>
      </c>
      <c r="M7665" t="b">
        <f t="shared" si="600"/>
        <v>1</v>
      </c>
      <c r="N7665" t="b">
        <f t="shared" si="601"/>
        <v>1</v>
      </c>
      <c r="O7665" t="b">
        <f t="shared" si="602"/>
        <v>1</v>
      </c>
      <c r="P7665" t="b">
        <f t="shared" si="602"/>
        <v>1</v>
      </c>
      <c r="Q7665" t="b">
        <f t="shared" si="603"/>
        <v>1</v>
      </c>
      <c r="R7665" t="b">
        <f t="shared" si="604"/>
        <v>1</v>
      </c>
      <c r="U7665" s="105" t="s">
        <v>639</v>
      </c>
      <c r="V7665" s="105" t="s">
        <v>638</v>
      </c>
      <c r="W7665" s="106">
        <v>23850400</v>
      </c>
      <c r="X7665" s="106">
        <v>0</v>
      </c>
    </row>
    <row r="7666" spans="2:24" x14ac:dyDescent="0.25">
      <c r="B7666" s="105" t="s">
        <v>640</v>
      </c>
      <c r="C7666" s="105" t="s">
        <v>641</v>
      </c>
      <c r="D7666" s="106">
        <v>34997000</v>
      </c>
      <c r="E7666" s="106">
        <v>0</v>
      </c>
      <c r="M7666" t="b">
        <f t="shared" si="600"/>
        <v>1</v>
      </c>
      <c r="N7666" t="b">
        <f t="shared" si="601"/>
        <v>1</v>
      </c>
      <c r="O7666" t="b">
        <f t="shared" si="602"/>
        <v>1</v>
      </c>
      <c r="P7666" t="b">
        <f t="shared" si="602"/>
        <v>1</v>
      </c>
      <c r="Q7666" t="b">
        <f t="shared" si="603"/>
        <v>1</v>
      </c>
      <c r="R7666" t="b">
        <f t="shared" si="604"/>
        <v>1</v>
      </c>
      <c r="U7666" s="105" t="s">
        <v>640</v>
      </c>
      <c r="V7666" s="105" t="s">
        <v>641</v>
      </c>
      <c r="W7666" s="106">
        <v>34997000</v>
      </c>
      <c r="X7666" s="106">
        <v>0</v>
      </c>
    </row>
    <row r="7667" spans="2:24" x14ac:dyDescent="0.25">
      <c r="B7667" s="105" t="s">
        <v>642</v>
      </c>
      <c r="C7667" s="105" t="s">
        <v>643</v>
      </c>
      <c r="D7667" s="106">
        <v>34997000</v>
      </c>
      <c r="E7667" s="106">
        <v>0</v>
      </c>
      <c r="M7667" t="b">
        <f t="shared" si="600"/>
        <v>1</v>
      </c>
      <c r="N7667" t="b">
        <f t="shared" si="601"/>
        <v>1</v>
      </c>
      <c r="O7667" t="b">
        <f t="shared" si="602"/>
        <v>1</v>
      </c>
      <c r="P7667" t="b">
        <f t="shared" si="602"/>
        <v>1</v>
      </c>
      <c r="Q7667" t="b">
        <f t="shared" si="603"/>
        <v>1</v>
      </c>
      <c r="R7667" t="b">
        <f t="shared" si="604"/>
        <v>1</v>
      </c>
      <c r="U7667" s="105" t="s">
        <v>642</v>
      </c>
      <c r="V7667" s="105" t="s">
        <v>643</v>
      </c>
      <c r="W7667" s="106">
        <v>34997000</v>
      </c>
      <c r="X7667" s="106">
        <v>0</v>
      </c>
    </row>
    <row r="7668" spans="2:24" x14ac:dyDescent="0.25">
      <c r="B7668" s="105" t="s">
        <v>644</v>
      </c>
      <c r="C7668" s="105" t="s">
        <v>643</v>
      </c>
      <c r="D7668" s="106">
        <v>34997000</v>
      </c>
      <c r="E7668" s="106">
        <v>0</v>
      </c>
      <c r="M7668" t="b">
        <f t="shared" si="600"/>
        <v>1</v>
      </c>
      <c r="N7668" t="b">
        <f t="shared" si="601"/>
        <v>1</v>
      </c>
      <c r="O7668" t="b">
        <f t="shared" si="602"/>
        <v>1</v>
      </c>
      <c r="P7668" t="b">
        <f t="shared" si="602"/>
        <v>1</v>
      </c>
      <c r="Q7668" t="b">
        <f t="shared" si="603"/>
        <v>1</v>
      </c>
      <c r="R7668" t="b">
        <f t="shared" si="604"/>
        <v>1</v>
      </c>
      <c r="U7668" s="105" t="s">
        <v>644</v>
      </c>
      <c r="V7668" s="105" t="s">
        <v>643</v>
      </c>
      <c r="W7668" s="106">
        <v>34997000</v>
      </c>
      <c r="X7668" s="106">
        <v>0</v>
      </c>
    </row>
    <row r="7669" spans="2:24" x14ac:dyDescent="0.25">
      <c r="B7669" s="105" t="s">
        <v>450</v>
      </c>
      <c r="C7669" s="105" t="s">
        <v>451</v>
      </c>
      <c r="D7669" s="106">
        <v>9998500</v>
      </c>
      <c r="E7669" s="106">
        <v>0</v>
      </c>
      <c r="M7669" t="b">
        <f t="shared" si="600"/>
        <v>1</v>
      </c>
      <c r="N7669" t="b">
        <f t="shared" si="601"/>
        <v>1</v>
      </c>
      <c r="O7669" t="b">
        <f t="shared" si="602"/>
        <v>1</v>
      </c>
      <c r="P7669" t="b">
        <f t="shared" si="602"/>
        <v>1</v>
      </c>
      <c r="Q7669" t="b">
        <f t="shared" si="603"/>
        <v>1</v>
      </c>
      <c r="R7669" t="b">
        <f t="shared" si="604"/>
        <v>1</v>
      </c>
      <c r="U7669" s="105" t="s">
        <v>450</v>
      </c>
      <c r="V7669" s="105" t="s">
        <v>451</v>
      </c>
      <c r="W7669" s="106">
        <v>9998500</v>
      </c>
      <c r="X7669" s="106">
        <v>0</v>
      </c>
    </row>
    <row r="7670" spans="2:24" x14ac:dyDescent="0.25">
      <c r="B7670" s="105" t="s">
        <v>452</v>
      </c>
      <c r="C7670" s="105" t="s">
        <v>453</v>
      </c>
      <c r="D7670" s="106">
        <v>9998500</v>
      </c>
      <c r="E7670" s="106">
        <v>0</v>
      </c>
      <c r="M7670" t="b">
        <f t="shared" si="600"/>
        <v>1</v>
      </c>
      <c r="N7670" t="b">
        <f t="shared" si="601"/>
        <v>1</v>
      </c>
      <c r="O7670" t="b">
        <f t="shared" si="602"/>
        <v>1</v>
      </c>
      <c r="P7670" t="b">
        <f t="shared" si="602"/>
        <v>1</v>
      </c>
      <c r="Q7670" t="b">
        <f t="shared" si="603"/>
        <v>1</v>
      </c>
      <c r="R7670" t="b">
        <f t="shared" si="604"/>
        <v>1</v>
      </c>
      <c r="U7670" s="105" t="s">
        <v>452</v>
      </c>
      <c r="V7670" s="105" t="s">
        <v>453</v>
      </c>
      <c r="W7670" s="106">
        <v>9998500</v>
      </c>
      <c r="X7670" s="106">
        <v>0</v>
      </c>
    </row>
    <row r="7671" spans="2:24" x14ac:dyDescent="0.25">
      <c r="B7671" s="105" t="s">
        <v>454</v>
      </c>
      <c r="C7671" s="105" t="s">
        <v>453</v>
      </c>
      <c r="D7671" s="106">
        <v>7998500</v>
      </c>
      <c r="E7671" s="106">
        <v>0</v>
      </c>
      <c r="M7671" t="b">
        <f t="shared" si="600"/>
        <v>1</v>
      </c>
      <c r="N7671" t="b">
        <f t="shared" si="601"/>
        <v>1</v>
      </c>
      <c r="O7671" t="b">
        <f t="shared" si="602"/>
        <v>1</v>
      </c>
      <c r="P7671" t="b">
        <f t="shared" si="602"/>
        <v>1</v>
      </c>
      <c r="Q7671" t="b">
        <f t="shared" si="603"/>
        <v>1</v>
      </c>
      <c r="R7671" t="b">
        <f t="shared" si="604"/>
        <v>1</v>
      </c>
      <c r="U7671" s="105" t="s">
        <v>454</v>
      </c>
      <c r="V7671" s="105" t="s">
        <v>453</v>
      </c>
      <c r="W7671" s="106">
        <v>7998500</v>
      </c>
      <c r="X7671" s="106">
        <v>0</v>
      </c>
    </row>
    <row r="7672" spans="2:24" x14ac:dyDescent="0.25">
      <c r="B7672" s="105" t="s">
        <v>805</v>
      </c>
      <c r="C7672" s="105" t="s">
        <v>1605</v>
      </c>
      <c r="D7672" s="106">
        <v>2000000</v>
      </c>
      <c r="E7672" s="106">
        <v>0</v>
      </c>
      <c r="M7672" t="b">
        <f t="shared" si="600"/>
        <v>1</v>
      </c>
      <c r="N7672" t="b">
        <f t="shared" si="601"/>
        <v>1</v>
      </c>
      <c r="O7672" t="b">
        <f t="shared" si="602"/>
        <v>1</v>
      </c>
      <c r="P7672" t="b">
        <f t="shared" si="602"/>
        <v>1</v>
      </c>
      <c r="Q7672" t="b">
        <f t="shared" si="603"/>
        <v>1</v>
      </c>
      <c r="R7672" t="b">
        <f t="shared" si="604"/>
        <v>1</v>
      </c>
      <c r="U7672" s="105" t="s">
        <v>805</v>
      </c>
      <c r="V7672" s="105" t="s">
        <v>1605</v>
      </c>
      <c r="W7672" s="106">
        <v>2000000</v>
      </c>
      <c r="X7672" s="106">
        <v>0</v>
      </c>
    </row>
    <row r="7673" spans="2:24" x14ac:dyDescent="0.25">
      <c r="B7673" s="105" t="s">
        <v>645</v>
      </c>
      <c r="C7673" s="105" t="s">
        <v>646</v>
      </c>
      <c r="D7673" s="106">
        <v>149991880</v>
      </c>
      <c r="E7673" s="106">
        <v>0</v>
      </c>
      <c r="M7673" t="b">
        <f t="shared" si="600"/>
        <v>1</v>
      </c>
      <c r="N7673" t="b">
        <f t="shared" si="601"/>
        <v>1</v>
      </c>
      <c r="O7673" t="b">
        <f t="shared" si="602"/>
        <v>1</v>
      </c>
      <c r="P7673" t="b">
        <f t="shared" si="602"/>
        <v>1</v>
      </c>
      <c r="Q7673" t="b">
        <f t="shared" si="603"/>
        <v>1</v>
      </c>
      <c r="R7673" t="b">
        <f t="shared" si="604"/>
        <v>1</v>
      </c>
      <c r="U7673" s="105" t="s">
        <v>645</v>
      </c>
      <c r="V7673" s="105" t="s">
        <v>646</v>
      </c>
      <c r="W7673" s="106">
        <v>149991880</v>
      </c>
      <c r="X7673" s="106">
        <v>0</v>
      </c>
    </row>
    <row r="7674" spans="2:24" x14ac:dyDescent="0.25">
      <c r="B7674" s="105" t="s">
        <v>647</v>
      </c>
      <c r="C7674" s="105" t="s">
        <v>648</v>
      </c>
      <c r="D7674" s="106">
        <v>149991880</v>
      </c>
      <c r="E7674" s="106">
        <v>0</v>
      </c>
      <c r="M7674" t="b">
        <f t="shared" si="600"/>
        <v>1</v>
      </c>
      <c r="N7674" t="b">
        <f t="shared" si="601"/>
        <v>1</v>
      </c>
      <c r="O7674" t="b">
        <f t="shared" si="602"/>
        <v>1</v>
      </c>
      <c r="P7674" t="b">
        <f t="shared" si="602"/>
        <v>1</v>
      </c>
      <c r="Q7674" t="b">
        <f t="shared" si="603"/>
        <v>1</v>
      </c>
      <c r="R7674" t="b">
        <f t="shared" si="604"/>
        <v>1</v>
      </c>
      <c r="U7674" s="105" t="s">
        <v>647</v>
      </c>
      <c r="V7674" s="105" t="s">
        <v>648</v>
      </c>
      <c r="W7674" s="106">
        <v>149991880</v>
      </c>
      <c r="X7674" s="106">
        <v>0</v>
      </c>
    </row>
    <row r="7675" spans="2:24" x14ac:dyDescent="0.25">
      <c r="B7675" s="105" t="s">
        <v>649</v>
      </c>
      <c r="C7675" s="105" t="s">
        <v>648</v>
      </c>
      <c r="D7675" s="106">
        <v>149991880</v>
      </c>
      <c r="E7675" s="106">
        <v>0</v>
      </c>
      <c r="M7675" t="b">
        <f t="shared" si="600"/>
        <v>1</v>
      </c>
      <c r="N7675" t="b">
        <f t="shared" si="601"/>
        <v>1</v>
      </c>
      <c r="O7675" t="b">
        <f t="shared" si="602"/>
        <v>1</v>
      </c>
      <c r="P7675" t="b">
        <f t="shared" si="602"/>
        <v>1</v>
      </c>
      <c r="Q7675" t="b">
        <f t="shared" si="603"/>
        <v>1</v>
      </c>
      <c r="R7675" t="b">
        <f t="shared" si="604"/>
        <v>1</v>
      </c>
      <c r="U7675" s="105" t="s">
        <v>649</v>
      </c>
      <c r="V7675" s="105" t="s">
        <v>648</v>
      </c>
      <c r="W7675" s="106">
        <v>149991880</v>
      </c>
      <c r="X7675" s="106">
        <v>0</v>
      </c>
    </row>
    <row r="7676" spans="2:24" x14ac:dyDescent="0.25">
      <c r="B7676" s="105" t="s">
        <v>455</v>
      </c>
      <c r="C7676" s="105" t="s">
        <v>456</v>
      </c>
      <c r="D7676" s="106">
        <v>25682500</v>
      </c>
      <c r="E7676" s="106">
        <v>0</v>
      </c>
      <c r="M7676" t="b">
        <f t="shared" si="600"/>
        <v>1</v>
      </c>
      <c r="N7676" t="b">
        <f t="shared" si="601"/>
        <v>1</v>
      </c>
      <c r="O7676" t="b">
        <f t="shared" si="602"/>
        <v>1</v>
      </c>
      <c r="P7676" t="b">
        <f t="shared" si="602"/>
        <v>1</v>
      </c>
      <c r="Q7676" t="b">
        <f t="shared" si="603"/>
        <v>1</v>
      </c>
      <c r="R7676" t="b">
        <f t="shared" si="604"/>
        <v>1</v>
      </c>
      <c r="U7676" s="105" t="s">
        <v>455</v>
      </c>
      <c r="V7676" s="105" t="s">
        <v>456</v>
      </c>
      <c r="W7676" s="106">
        <v>25682500</v>
      </c>
      <c r="X7676" s="106">
        <v>0</v>
      </c>
    </row>
    <row r="7677" spans="2:24" x14ac:dyDescent="0.25">
      <c r="B7677" s="105" t="s">
        <v>457</v>
      </c>
      <c r="C7677" s="105" t="s">
        <v>458</v>
      </c>
      <c r="D7677" s="106">
        <v>20682500</v>
      </c>
      <c r="E7677" s="106">
        <v>0</v>
      </c>
      <c r="M7677" t="b">
        <f t="shared" si="600"/>
        <v>1</v>
      </c>
      <c r="N7677" t="b">
        <f t="shared" si="601"/>
        <v>1</v>
      </c>
      <c r="O7677" t="b">
        <f t="shared" si="602"/>
        <v>1</v>
      </c>
      <c r="P7677" t="b">
        <f t="shared" si="602"/>
        <v>1</v>
      </c>
      <c r="Q7677" t="b">
        <f t="shared" si="603"/>
        <v>1</v>
      </c>
      <c r="R7677" t="b">
        <f t="shared" si="604"/>
        <v>1</v>
      </c>
      <c r="U7677" s="105" t="s">
        <v>457</v>
      </c>
      <c r="V7677" s="105" t="s">
        <v>458</v>
      </c>
      <c r="W7677" s="106">
        <v>20682500</v>
      </c>
      <c r="X7677" s="106">
        <v>0</v>
      </c>
    </row>
    <row r="7678" spans="2:24" x14ac:dyDescent="0.25">
      <c r="B7678" s="105" t="s">
        <v>459</v>
      </c>
      <c r="C7678" s="105" t="s">
        <v>458</v>
      </c>
      <c r="D7678" s="106">
        <v>18682500</v>
      </c>
      <c r="E7678" s="106">
        <v>0</v>
      </c>
      <c r="M7678" t="b">
        <f t="shared" si="600"/>
        <v>1</v>
      </c>
      <c r="N7678" t="b">
        <f t="shared" si="601"/>
        <v>1</v>
      </c>
      <c r="O7678" t="b">
        <f t="shared" si="602"/>
        <v>1</v>
      </c>
      <c r="P7678" t="b">
        <f t="shared" si="602"/>
        <v>1</v>
      </c>
      <c r="Q7678" t="b">
        <f t="shared" si="603"/>
        <v>1</v>
      </c>
      <c r="R7678" t="b">
        <f t="shared" si="604"/>
        <v>1</v>
      </c>
      <c r="U7678" s="105" t="s">
        <v>459</v>
      </c>
      <c r="V7678" s="105" t="s">
        <v>458</v>
      </c>
      <c r="W7678" s="106">
        <v>18682500</v>
      </c>
      <c r="X7678" s="106">
        <v>0</v>
      </c>
    </row>
    <row r="7679" spans="2:24" x14ac:dyDescent="0.25">
      <c r="B7679" s="105" t="s">
        <v>827</v>
      </c>
      <c r="C7679" s="105" t="s">
        <v>1611</v>
      </c>
      <c r="D7679" s="106">
        <v>2000000</v>
      </c>
      <c r="E7679" s="106">
        <v>0</v>
      </c>
      <c r="M7679" t="b">
        <f t="shared" si="600"/>
        <v>1</v>
      </c>
      <c r="N7679" t="b">
        <f t="shared" si="601"/>
        <v>1</v>
      </c>
      <c r="O7679" t="b">
        <f t="shared" si="602"/>
        <v>1</v>
      </c>
      <c r="P7679" t="b">
        <f t="shared" si="602"/>
        <v>1</v>
      </c>
      <c r="Q7679" t="b">
        <f t="shared" si="603"/>
        <v>1</v>
      </c>
      <c r="R7679" t="b">
        <f t="shared" si="604"/>
        <v>1</v>
      </c>
      <c r="U7679" s="105" t="s">
        <v>827</v>
      </c>
      <c r="V7679" s="105" t="s">
        <v>1611</v>
      </c>
      <c r="W7679" s="106">
        <v>2000000</v>
      </c>
      <c r="X7679" s="106">
        <v>0</v>
      </c>
    </row>
    <row r="7680" spans="2:24" x14ac:dyDescent="0.25">
      <c r="B7680" s="105" t="s">
        <v>460</v>
      </c>
      <c r="C7680" s="105" t="s">
        <v>461</v>
      </c>
      <c r="D7680" s="106">
        <v>5000000</v>
      </c>
      <c r="E7680" s="106">
        <v>0</v>
      </c>
      <c r="M7680" t="b">
        <f t="shared" si="600"/>
        <v>1</v>
      </c>
      <c r="N7680" t="b">
        <f t="shared" si="601"/>
        <v>1</v>
      </c>
      <c r="O7680" t="b">
        <f t="shared" si="602"/>
        <v>1</v>
      </c>
      <c r="P7680" t="b">
        <f t="shared" si="602"/>
        <v>1</v>
      </c>
      <c r="Q7680" t="b">
        <f t="shared" si="603"/>
        <v>1</v>
      </c>
      <c r="R7680" t="b">
        <f t="shared" si="604"/>
        <v>1</v>
      </c>
      <c r="U7680" s="105" t="s">
        <v>460</v>
      </c>
      <c r="V7680" s="105" t="s">
        <v>461</v>
      </c>
      <c r="W7680" s="106">
        <v>5000000</v>
      </c>
      <c r="X7680" s="106">
        <v>0</v>
      </c>
    </row>
    <row r="7681" spans="2:24" x14ac:dyDescent="0.25">
      <c r="B7681" s="105" t="s">
        <v>829</v>
      </c>
      <c r="C7681" s="105" t="s">
        <v>833</v>
      </c>
      <c r="D7681" s="106">
        <v>5000000</v>
      </c>
      <c r="E7681" s="106">
        <v>0</v>
      </c>
      <c r="M7681" t="b">
        <f t="shared" si="600"/>
        <v>1</v>
      </c>
      <c r="N7681" t="b">
        <f t="shared" si="601"/>
        <v>1</v>
      </c>
      <c r="O7681" t="b">
        <f t="shared" si="602"/>
        <v>1</v>
      </c>
      <c r="P7681" t="b">
        <f t="shared" si="602"/>
        <v>1</v>
      </c>
      <c r="Q7681" t="b">
        <f t="shared" si="603"/>
        <v>1</v>
      </c>
      <c r="R7681" t="b">
        <f t="shared" si="604"/>
        <v>1</v>
      </c>
      <c r="U7681" s="105" t="s">
        <v>829</v>
      </c>
      <c r="V7681" s="105" t="s">
        <v>833</v>
      </c>
      <c r="W7681" s="106">
        <v>5000000</v>
      </c>
      <c r="X7681" s="106">
        <v>0</v>
      </c>
    </row>
    <row r="7682" spans="2:24" x14ac:dyDescent="0.25">
      <c r="B7682" s="105" t="s">
        <v>521</v>
      </c>
      <c r="C7682" s="105" t="s">
        <v>522</v>
      </c>
      <c r="D7682" s="106">
        <v>3140000</v>
      </c>
      <c r="E7682" s="106">
        <v>0</v>
      </c>
      <c r="M7682" t="b">
        <f t="shared" si="600"/>
        <v>1</v>
      </c>
      <c r="N7682" t="b">
        <f t="shared" si="601"/>
        <v>1</v>
      </c>
      <c r="O7682" t="b">
        <f t="shared" si="602"/>
        <v>1</v>
      </c>
      <c r="P7682" t="b">
        <f t="shared" si="602"/>
        <v>1</v>
      </c>
      <c r="Q7682" t="b">
        <f t="shared" si="603"/>
        <v>1</v>
      </c>
      <c r="R7682" t="b">
        <f t="shared" si="604"/>
        <v>1</v>
      </c>
      <c r="U7682" s="105" t="s">
        <v>521</v>
      </c>
      <c r="V7682" s="105" t="s">
        <v>522</v>
      </c>
      <c r="W7682" s="106">
        <v>3140000</v>
      </c>
      <c r="X7682" s="106">
        <v>0</v>
      </c>
    </row>
    <row r="7683" spans="2:24" x14ac:dyDescent="0.25">
      <c r="B7683" s="105" t="s">
        <v>523</v>
      </c>
      <c r="C7683" s="105" t="s">
        <v>524</v>
      </c>
      <c r="D7683" s="106">
        <v>3140000</v>
      </c>
      <c r="E7683" s="106">
        <v>0</v>
      </c>
      <c r="M7683" t="b">
        <f t="shared" si="600"/>
        <v>1</v>
      </c>
      <c r="N7683" t="b">
        <f t="shared" si="601"/>
        <v>1</v>
      </c>
      <c r="O7683" t="b">
        <f t="shared" si="602"/>
        <v>1</v>
      </c>
      <c r="P7683" t="b">
        <f t="shared" si="602"/>
        <v>1</v>
      </c>
      <c r="Q7683" t="b">
        <f t="shared" si="603"/>
        <v>1</v>
      </c>
      <c r="R7683" t="b">
        <f t="shared" si="604"/>
        <v>1</v>
      </c>
      <c r="U7683" s="105" t="s">
        <v>523</v>
      </c>
      <c r="V7683" s="105" t="s">
        <v>524</v>
      </c>
      <c r="W7683" s="106">
        <v>3140000</v>
      </c>
      <c r="X7683" s="106">
        <v>0</v>
      </c>
    </row>
    <row r="7684" spans="2:24" x14ac:dyDescent="0.25">
      <c r="B7684" s="105" t="s">
        <v>525</v>
      </c>
      <c r="C7684" s="105" t="s">
        <v>524</v>
      </c>
      <c r="D7684" s="106">
        <v>2640000</v>
      </c>
      <c r="E7684" s="106">
        <v>0</v>
      </c>
      <c r="M7684" t="b">
        <f t="shared" si="600"/>
        <v>1</v>
      </c>
      <c r="N7684" t="b">
        <f t="shared" si="601"/>
        <v>1</v>
      </c>
      <c r="O7684" t="b">
        <f t="shared" si="602"/>
        <v>1</v>
      </c>
      <c r="P7684" t="b">
        <f t="shared" si="602"/>
        <v>1</v>
      </c>
      <c r="Q7684" t="b">
        <f t="shared" si="603"/>
        <v>1</v>
      </c>
      <c r="R7684" t="b">
        <f t="shared" si="604"/>
        <v>1</v>
      </c>
      <c r="U7684" s="105" t="s">
        <v>525</v>
      </c>
      <c r="V7684" s="105" t="s">
        <v>524</v>
      </c>
      <c r="W7684" s="106">
        <v>2640000</v>
      </c>
      <c r="X7684" s="106">
        <v>0</v>
      </c>
    </row>
    <row r="7685" spans="2:24" x14ac:dyDescent="0.25">
      <c r="B7685" s="105" t="s">
        <v>1460</v>
      </c>
      <c r="C7685" s="105" t="s">
        <v>1613</v>
      </c>
      <c r="D7685" s="106">
        <v>500000</v>
      </c>
      <c r="E7685" s="106">
        <v>0</v>
      </c>
      <c r="M7685" t="b">
        <f t="shared" si="600"/>
        <v>1</v>
      </c>
      <c r="N7685" t="b">
        <f t="shared" si="601"/>
        <v>1</v>
      </c>
      <c r="O7685" t="b">
        <f t="shared" si="602"/>
        <v>1</v>
      </c>
      <c r="P7685" t="b">
        <f t="shared" si="602"/>
        <v>1</v>
      </c>
      <c r="Q7685" t="b">
        <f t="shared" si="603"/>
        <v>1</v>
      </c>
      <c r="R7685" t="b">
        <f t="shared" si="604"/>
        <v>1</v>
      </c>
      <c r="U7685" s="105" t="s">
        <v>1460</v>
      </c>
      <c r="V7685" s="105" t="s">
        <v>1613</v>
      </c>
      <c r="W7685" s="106">
        <v>500000</v>
      </c>
      <c r="X7685" s="106">
        <v>0</v>
      </c>
    </row>
    <row r="7686" spans="2:24" x14ac:dyDescent="0.25">
      <c r="B7686" s="105" t="s">
        <v>650</v>
      </c>
      <c r="C7686" s="105" t="s">
        <v>651</v>
      </c>
      <c r="D7686" s="106">
        <v>14613950</v>
      </c>
      <c r="E7686" s="106">
        <v>0</v>
      </c>
      <c r="M7686" t="b">
        <f t="shared" si="600"/>
        <v>1</v>
      </c>
      <c r="N7686" t="b">
        <f t="shared" si="601"/>
        <v>1</v>
      </c>
      <c r="O7686" t="b">
        <f t="shared" si="602"/>
        <v>1</v>
      </c>
      <c r="P7686" t="b">
        <f t="shared" si="602"/>
        <v>1</v>
      </c>
      <c r="Q7686" t="b">
        <f t="shared" si="603"/>
        <v>1</v>
      </c>
      <c r="R7686" t="b">
        <f t="shared" si="604"/>
        <v>1</v>
      </c>
      <c r="U7686" s="105" t="s">
        <v>650</v>
      </c>
      <c r="V7686" s="105" t="s">
        <v>651</v>
      </c>
      <c r="W7686" s="106">
        <v>14613950</v>
      </c>
      <c r="X7686" s="106">
        <v>0</v>
      </c>
    </row>
    <row r="7687" spans="2:24" x14ac:dyDescent="0.25">
      <c r="B7687" s="105" t="s">
        <v>652</v>
      </c>
      <c r="C7687" s="105" t="s">
        <v>653</v>
      </c>
      <c r="D7687" s="106">
        <v>14613950</v>
      </c>
      <c r="E7687" s="106">
        <v>0</v>
      </c>
      <c r="M7687" t="b">
        <f t="shared" si="600"/>
        <v>1</v>
      </c>
      <c r="N7687" t="b">
        <f t="shared" si="601"/>
        <v>1</v>
      </c>
      <c r="O7687" t="b">
        <f t="shared" si="602"/>
        <v>1</v>
      </c>
      <c r="P7687" t="b">
        <f t="shared" si="602"/>
        <v>1</v>
      </c>
      <c r="Q7687" t="b">
        <f t="shared" si="603"/>
        <v>1</v>
      </c>
      <c r="R7687" t="b">
        <f t="shared" si="604"/>
        <v>1</v>
      </c>
      <c r="U7687" s="105" t="s">
        <v>652</v>
      </c>
      <c r="V7687" s="105" t="s">
        <v>653</v>
      </c>
      <c r="W7687" s="106">
        <v>14613950</v>
      </c>
      <c r="X7687" s="106">
        <v>0</v>
      </c>
    </row>
    <row r="7688" spans="2:24" x14ac:dyDescent="0.25">
      <c r="B7688" s="105" t="s">
        <v>654</v>
      </c>
      <c r="C7688" s="105" t="s">
        <v>653</v>
      </c>
      <c r="D7688" s="106">
        <v>14613950</v>
      </c>
      <c r="E7688" s="106">
        <v>0</v>
      </c>
      <c r="M7688" t="b">
        <f t="shared" si="600"/>
        <v>1</v>
      </c>
      <c r="N7688" t="b">
        <f t="shared" si="601"/>
        <v>1</v>
      </c>
      <c r="O7688" t="b">
        <f t="shared" si="602"/>
        <v>1</v>
      </c>
      <c r="P7688" t="b">
        <f t="shared" si="602"/>
        <v>1</v>
      </c>
      <c r="Q7688" t="b">
        <f t="shared" si="603"/>
        <v>1</v>
      </c>
      <c r="R7688" t="b">
        <f t="shared" si="604"/>
        <v>1</v>
      </c>
      <c r="U7688" s="105" t="s">
        <v>654</v>
      </c>
      <c r="V7688" s="105" t="s">
        <v>653</v>
      </c>
      <c r="W7688" s="106">
        <v>14613950</v>
      </c>
      <c r="X7688" s="106">
        <v>0</v>
      </c>
    </row>
    <row r="7689" spans="2:24" x14ac:dyDescent="0.25">
      <c r="B7689" s="105" t="s">
        <v>655</v>
      </c>
      <c r="C7689" s="105" t="s">
        <v>656</v>
      </c>
      <c r="D7689" s="106">
        <v>4214268</v>
      </c>
      <c r="E7689" s="106">
        <v>0</v>
      </c>
      <c r="M7689" t="b">
        <f t="shared" si="600"/>
        <v>1</v>
      </c>
      <c r="N7689" t="b">
        <f t="shared" si="601"/>
        <v>1</v>
      </c>
      <c r="O7689" t="b">
        <f t="shared" si="602"/>
        <v>1</v>
      </c>
      <c r="P7689" t="b">
        <f t="shared" si="602"/>
        <v>1</v>
      </c>
      <c r="Q7689" t="b">
        <f t="shared" si="603"/>
        <v>1</v>
      </c>
      <c r="R7689" t="b">
        <f t="shared" si="604"/>
        <v>1</v>
      </c>
      <c r="U7689" s="105" t="s">
        <v>655</v>
      </c>
      <c r="V7689" s="105" t="s">
        <v>656</v>
      </c>
      <c r="W7689" s="106">
        <v>4214268</v>
      </c>
      <c r="X7689" s="106">
        <v>0</v>
      </c>
    </row>
    <row r="7690" spans="2:24" x14ac:dyDescent="0.25">
      <c r="B7690" s="105" t="s">
        <v>657</v>
      </c>
      <c r="C7690" s="105" t="s">
        <v>658</v>
      </c>
      <c r="D7690" s="106">
        <v>4214268</v>
      </c>
      <c r="E7690" s="106">
        <v>0</v>
      </c>
      <c r="M7690" t="b">
        <f t="shared" si="600"/>
        <v>1</v>
      </c>
      <c r="N7690" t="b">
        <f t="shared" si="601"/>
        <v>1</v>
      </c>
      <c r="O7690" t="b">
        <f t="shared" si="602"/>
        <v>1</v>
      </c>
      <c r="P7690" t="b">
        <f t="shared" si="602"/>
        <v>1</v>
      </c>
      <c r="Q7690" t="b">
        <f t="shared" si="603"/>
        <v>1</v>
      </c>
      <c r="R7690" t="b">
        <f t="shared" si="604"/>
        <v>1</v>
      </c>
      <c r="U7690" s="105" t="s">
        <v>657</v>
      </c>
      <c r="V7690" s="105" t="s">
        <v>658</v>
      </c>
      <c r="W7690" s="106">
        <v>4214268</v>
      </c>
      <c r="X7690" s="106">
        <v>0</v>
      </c>
    </row>
    <row r="7691" spans="2:24" x14ac:dyDescent="0.25">
      <c r="B7691" s="105" t="s">
        <v>659</v>
      </c>
      <c r="C7691" s="105" t="s">
        <v>658</v>
      </c>
      <c r="D7691" s="106">
        <v>2714268</v>
      </c>
      <c r="E7691" s="106">
        <v>0</v>
      </c>
      <c r="M7691" t="b">
        <f t="shared" si="600"/>
        <v>1</v>
      </c>
      <c r="N7691" t="b">
        <f t="shared" si="601"/>
        <v>1</v>
      </c>
      <c r="O7691" t="b">
        <f t="shared" si="602"/>
        <v>1</v>
      </c>
      <c r="P7691" t="b">
        <f t="shared" si="602"/>
        <v>1</v>
      </c>
      <c r="Q7691" t="b">
        <f t="shared" si="603"/>
        <v>1</v>
      </c>
      <c r="R7691" t="b">
        <f t="shared" si="604"/>
        <v>1</v>
      </c>
      <c r="U7691" s="105" t="s">
        <v>659</v>
      </c>
      <c r="V7691" s="105" t="s">
        <v>658</v>
      </c>
      <c r="W7691" s="106">
        <v>2714268</v>
      </c>
      <c r="X7691" s="106">
        <v>0</v>
      </c>
    </row>
    <row r="7692" spans="2:24" x14ac:dyDescent="0.25">
      <c r="B7692" s="105" t="s">
        <v>834</v>
      </c>
      <c r="C7692" s="105" t="s">
        <v>835</v>
      </c>
      <c r="D7692" s="106">
        <v>1500000</v>
      </c>
      <c r="E7692" s="106">
        <v>0</v>
      </c>
      <c r="M7692" t="b">
        <f t="shared" si="600"/>
        <v>1</v>
      </c>
      <c r="N7692" t="b">
        <f t="shared" si="601"/>
        <v>1</v>
      </c>
      <c r="O7692" t="b">
        <f t="shared" si="602"/>
        <v>1</v>
      </c>
      <c r="P7692" t="b">
        <f t="shared" si="602"/>
        <v>1</v>
      </c>
      <c r="Q7692" t="b">
        <f t="shared" si="603"/>
        <v>1</v>
      </c>
      <c r="R7692" t="b">
        <f t="shared" si="604"/>
        <v>1</v>
      </c>
      <c r="U7692" s="105" t="s">
        <v>834</v>
      </c>
      <c r="V7692" s="105" t="s">
        <v>835</v>
      </c>
      <c r="W7692" s="106">
        <v>1500000</v>
      </c>
      <c r="X7692" s="106">
        <v>0</v>
      </c>
    </row>
    <row r="7693" spans="2:24" x14ac:dyDescent="0.25">
      <c r="B7693" s="105" t="s">
        <v>463</v>
      </c>
      <c r="C7693" s="105" t="s">
        <v>464</v>
      </c>
      <c r="D7693" s="106">
        <v>4729820608</v>
      </c>
      <c r="E7693" s="106">
        <v>0</v>
      </c>
      <c r="M7693" t="b">
        <f t="shared" si="600"/>
        <v>1</v>
      </c>
      <c r="N7693" t="b">
        <f t="shared" si="601"/>
        <v>1</v>
      </c>
      <c r="O7693" t="b">
        <f t="shared" si="602"/>
        <v>1</v>
      </c>
      <c r="P7693" t="b">
        <f t="shared" si="602"/>
        <v>1</v>
      </c>
      <c r="Q7693" t="b">
        <f t="shared" si="603"/>
        <v>1</v>
      </c>
      <c r="R7693" t="b">
        <f t="shared" si="604"/>
        <v>1</v>
      </c>
      <c r="U7693" s="105" t="s">
        <v>463</v>
      </c>
      <c r="V7693" s="105" t="s">
        <v>464</v>
      </c>
      <c r="W7693" s="106">
        <v>4729820608</v>
      </c>
      <c r="X7693" s="106">
        <v>0</v>
      </c>
    </row>
    <row r="7694" spans="2:24" x14ac:dyDescent="0.25">
      <c r="B7694" s="105" t="s">
        <v>465</v>
      </c>
      <c r="C7694" s="105" t="s">
        <v>466</v>
      </c>
      <c r="D7694" s="106">
        <v>2333627789</v>
      </c>
      <c r="E7694" s="106">
        <v>0</v>
      </c>
      <c r="M7694" t="b">
        <f t="shared" si="600"/>
        <v>1</v>
      </c>
      <c r="N7694" t="b">
        <f t="shared" si="601"/>
        <v>1</v>
      </c>
      <c r="O7694" t="b">
        <f t="shared" si="602"/>
        <v>1</v>
      </c>
      <c r="P7694" t="b">
        <f t="shared" si="602"/>
        <v>1</v>
      </c>
      <c r="Q7694" t="b">
        <f t="shared" si="603"/>
        <v>1</v>
      </c>
      <c r="R7694" t="b">
        <f t="shared" si="604"/>
        <v>1</v>
      </c>
      <c r="U7694" s="105" t="s">
        <v>465</v>
      </c>
      <c r="V7694" s="105" t="s">
        <v>466</v>
      </c>
      <c r="W7694" s="106">
        <v>2333627789</v>
      </c>
      <c r="X7694" s="106">
        <v>0</v>
      </c>
    </row>
    <row r="7695" spans="2:24" x14ac:dyDescent="0.25">
      <c r="B7695" s="105" t="s">
        <v>467</v>
      </c>
      <c r="C7695" s="105" t="s">
        <v>468</v>
      </c>
      <c r="D7695" s="106">
        <v>2069320290</v>
      </c>
      <c r="E7695" s="106">
        <v>0</v>
      </c>
      <c r="M7695" t="b">
        <f t="shared" si="600"/>
        <v>1</v>
      </c>
      <c r="N7695" t="b">
        <f t="shared" si="601"/>
        <v>1</v>
      </c>
      <c r="O7695" t="b">
        <f t="shared" si="602"/>
        <v>1</v>
      </c>
      <c r="P7695" t="b">
        <f t="shared" si="602"/>
        <v>1</v>
      </c>
      <c r="Q7695" t="b">
        <f t="shared" si="603"/>
        <v>1</v>
      </c>
      <c r="R7695" t="b">
        <f t="shared" si="604"/>
        <v>1</v>
      </c>
      <c r="U7695" s="105" t="s">
        <v>467</v>
      </c>
      <c r="V7695" s="105" t="s">
        <v>468</v>
      </c>
      <c r="W7695" s="106">
        <v>2069320290</v>
      </c>
      <c r="X7695" s="106">
        <v>0</v>
      </c>
    </row>
    <row r="7696" spans="2:24" x14ac:dyDescent="0.25">
      <c r="B7696" s="105" t="s">
        <v>735</v>
      </c>
      <c r="C7696" s="105" t="s">
        <v>736</v>
      </c>
      <c r="D7696" s="106">
        <v>34999224</v>
      </c>
      <c r="E7696" s="106">
        <v>0</v>
      </c>
      <c r="M7696" t="b">
        <f t="shared" si="600"/>
        <v>1</v>
      </c>
      <c r="N7696" t="b">
        <f t="shared" si="601"/>
        <v>1</v>
      </c>
      <c r="O7696" t="b">
        <f t="shared" si="602"/>
        <v>1</v>
      </c>
      <c r="P7696" t="b">
        <f t="shared" si="602"/>
        <v>1</v>
      </c>
      <c r="Q7696" t="b">
        <f t="shared" si="603"/>
        <v>1</v>
      </c>
      <c r="R7696" t="b">
        <f t="shared" si="604"/>
        <v>1</v>
      </c>
      <c r="U7696" s="105" t="s">
        <v>735</v>
      </c>
      <c r="V7696" s="105" t="s">
        <v>736</v>
      </c>
      <c r="W7696" s="106">
        <v>34999224</v>
      </c>
      <c r="X7696" s="106">
        <v>0</v>
      </c>
    </row>
    <row r="7697" spans="2:24" x14ac:dyDescent="0.25">
      <c r="B7697" s="105" t="s">
        <v>725</v>
      </c>
      <c r="C7697" s="105" t="s">
        <v>726</v>
      </c>
      <c r="D7697" s="106">
        <v>4500000</v>
      </c>
      <c r="E7697" s="106">
        <v>0</v>
      </c>
      <c r="M7697" t="b">
        <f t="shared" si="600"/>
        <v>1</v>
      </c>
      <c r="N7697" t="b">
        <f t="shared" si="601"/>
        <v>1</v>
      </c>
      <c r="O7697" t="b">
        <f t="shared" si="602"/>
        <v>1</v>
      </c>
      <c r="P7697" t="b">
        <f t="shared" si="602"/>
        <v>1</v>
      </c>
      <c r="Q7697" t="b">
        <f t="shared" si="603"/>
        <v>1</v>
      </c>
      <c r="R7697" t="b">
        <f t="shared" si="604"/>
        <v>1</v>
      </c>
      <c r="U7697" s="105" t="s">
        <v>725</v>
      </c>
      <c r="V7697" s="105" t="s">
        <v>726</v>
      </c>
      <c r="W7697" s="106">
        <v>4500000</v>
      </c>
      <c r="X7697" s="106">
        <v>0</v>
      </c>
    </row>
    <row r="7698" spans="2:24" x14ac:dyDescent="0.25">
      <c r="B7698" s="105" t="s">
        <v>737</v>
      </c>
      <c r="C7698" s="105" t="s">
        <v>738</v>
      </c>
      <c r="D7698" s="106">
        <v>19108500</v>
      </c>
      <c r="E7698" s="106">
        <v>0</v>
      </c>
      <c r="M7698" t="b">
        <f t="shared" si="600"/>
        <v>1</v>
      </c>
      <c r="N7698" t="b">
        <f t="shared" si="601"/>
        <v>1</v>
      </c>
      <c r="O7698" t="b">
        <f t="shared" si="602"/>
        <v>1</v>
      </c>
      <c r="P7698" t="b">
        <f t="shared" si="602"/>
        <v>1</v>
      </c>
      <c r="Q7698" t="b">
        <f t="shared" si="603"/>
        <v>1</v>
      </c>
      <c r="R7698" t="b">
        <f t="shared" si="604"/>
        <v>1</v>
      </c>
      <c r="U7698" s="105" t="s">
        <v>737</v>
      </c>
      <c r="V7698" s="105" t="s">
        <v>738</v>
      </c>
      <c r="W7698" s="106">
        <v>19108500</v>
      </c>
      <c r="X7698" s="106">
        <v>0</v>
      </c>
    </row>
    <row r="7699" spans="2:24" x14ac:dyDescent="0.25">
      <c r="B7699" s="105" t="s">
        <v>739</v>
      </c>
      <c r="C7699" s="105" t="s">
        <v>740</v>
      </c>
      <c r="D7699" s="106">
        <v>1788000</v>
      </c>
      <c r="E7699" s="106">
        <v>0</v>
      </c>
      <c r="M7699" t="b">
        <f t="shared" si="600"/>
        <v>1</v>
      </c>
      <c r="N7699" t="b">
        <f t="shared" si="601"/>
        <v>1</v>
      </c>
      <c r="O7699" t="b">
        <f t="shared" si="602"/>
        <v>1</v>
      </c>
      <c r="P7699" t="b">
        <f t="shared" si="602"/>
        <v>1</v>
      </c>
      <c r="Q7699" t="b">
        <f t="shared" si="603"/>
        <v>1</v>
      </c>
      <c r="R7699" t="b">
        <f t="shared" si="604"/>
        <v>1</v>
      </c>
      <c r="U7699" s="105" t="s">
        <v>739</v>
      </c>
      <c r="V7699" s="105" t="s">
        <v>740</v>
      </c>
      <c r="W7699" s="106">
        <v>1788000</v>
      </c>
      <c r="X7699" s="106">
        <v>0</v>
      </c>
    </row>
    <row r="7700" spans="2:24" x14ac:dyDescent="0.25">
      <c r="B7700" s="105" t="s">
        <v>743</v>
      </c>
      <c r="C7700" s="105" t="s">
        <v>744</v>
      </c>
      <c r="D7700" s="106">
        <v>79239500</v>
      </c>
      <c r="E7700" s="106">
        <v>0</v>
      </c>
      <c r="M7700" t="b">
        <f t="shared" si="600"/>
        <v>1</v>
      </c>
      <c r="N7700" t="b">
        <f t="shared" si="601"/>
        <v>1</v>
      </c>
      <c r="O7700" t="b">
        <f t="shared" si="602"/>
        <v>1</v>
      </c>
      <c r="P7700" t="b">
        <f t="shared" si="602"/>
        <v>1</v>
      </c>
      <c r="Q7700" t="b">
        <f t="shared" si="603"/>
        <v>1</v>
      </c>
      <c r="R7700" t="b">
        <f t="shared" si="604"/>
        <v>1</v>
      </c>
      <c r="U7700" s="105" t="s">
        <v>743</v>
      </c>
      <c r="V7700" s="105" t="s">
        <v>744</v>
      </c>
      <c r="W7700" s="106">
        <v>79239500</v>
      </c>
      <c r="X7700" s="106">
        <v>0</v>
      </c>
    </row>
    <row r="7701" spans="2:24" x14ac:dyDescent="0.25">
      <c r="B7701" s="105" t="s">
        <v>727</v>
      </c>
      <c r="C7701" s="105" t="s">
        <v>728</v>
      </c>
      <c r="D7701" s="106">
        <v>119966500</v>
      </c>
      <c r="E7701" s="106">
        <v>0</v>
      </c>
      <c r="M7701" t="b">
        <f t="shared" si="600"/>
        <v>1</v>
      </c>
      <c r="N7701" t="b">
        <f t="shared" si="601"/>
        <v>1</v>
      </c>
      <c r="O7701" t="b">
        <f t="shared" si="602"/>
        <v>1</v>
      </c>
      <c r="P7701" t="b">
        <f t="shared" si="602"/>
        <v>1</v>
      </c>
      <c r="Q7701" t="b">
        <f t="shared" si="603"/>
        <v>1</v>
      </c>
      <c r="R7701" t="b">
        <f t="shared" si="604"/>
        <v>1</v>
      </c>
      <c r="U7701" s="105" t="s">
        <v>727</v>
      </c>
      <c r="V7701" s="105" t="s">
        <v>728</v>
      </c>
      <c r="W7701" s="106">
        <v>119966500</v>
      </c>
      <c r="X7701" s="106">
        <v>0</v>
      </c>
    </row>
    <row r="7702" spans="2:24" x14ac:dyDescent="0.25">
      <c r="B7702" s="105" t="s">
        <v>1582</v>
      </c>
      <c r="C7702" s="105" t="s">
        <v>1583</v>
      </c>
      <c r="D7702" s="106">
        <v>4705775</v>
      </c>
      <c r="E7702" s="106">
        <v>0</v>
      </c>
      <c r="M7702" t="b">
        <f t="shared" si="600"/>
        <v>1</v>
      </c>
      <c r="N7702" t="b">
        <f t="shared" si="601"/>
        <v>1</v>
      </c>
      <c r="O7702" t="b">
        <f t="shared" si="602"/>
        <v>1</v>
      </c>
      <c r="P7702" t="b">
        <f t="shared" si="602"/>
        <v>1</v>
      </c>
      <c r="Q7702" t="b">
        <f t="shared" si="603"/>
        <v>1</v>
      </c>
      <c r="R7702" t="b">
        <f t="shared" si="604"/>
        <v>1</v>
      </c>
      <c r="U7702" s="105" t="s">
        <v>1582</v>
      </c>
      <c r="V7702" s="105" t="s">
        <v>1583</v>
      </c>
      <c r="W7702" s="106">
        <v>4705775</v>
      </c>
      <c r="X7702" s="106">
        <v>0</v>
      </c>
    </row>
    <row r="7703" spans="2:24" x14ac:dyDescent="0.25">
      <c r="B7703" s="105" t="s">
        <v>572</v>
      </c>
      <c r="C7703" s="105" t="s">
        <v>573</v>
      </c>
      <c r="D7703" s="106">
        <v>1925792819</v>
      </c>
      <c r="E7703" s="106">
        <v>0</v>
      </c>
      <c r="M7703" t="b">
        <f t="shared" si="600"/>
        <v>1</v>
      </c>
      <c r="N7703" t="b">
        <f t="shared" si="601"/>
        <v>1</v>
      </c>
      <c r="O7703" t="b">
        <f t="shared" si="602"/>
        <v>1</v>
      </c>
      <c r="P7703" t="b">
        <f t="shared" si="602"/>
        <v>1</v>
      </c>
      <c r="Q7703" t="b">
        <f t="shared" si="603"/>
        <v>1</v>
      </c>
      <c r="R7703" t="b">
        <f t="shared" si="604"/>
        <v>1</v>
      </c>
      <c r="U7703" s="105" t="s">
        <v>572</v>
      </c>
      <c r="V7703" s="105" t="s">
        <v>573</v>
      </c>
      <c r="W7703" s="106">
        <v>1925792819</v>
      </c>
      <c r="X7703" s="106">
        <v>0</v>
      </c>
    </row>
    <row r="7704" spans="2:24" x14ac:dyDescent="0.25">
      <c r="B7704" s="105" t="s">
        <v>574</v>
      </c>
      <c r="C7704" s="105" t="s">
        <v>573</v>
      </c>
      <c r="D7704" s="106">
        <v>1925792819</v>
      </c>
      <c r="E7704" s="106">
        <v>0</v>
      </c>
      <c r="M7704" t="b">
        <f t="shared" si="600"/>
        <v>1</v>
      </c>
      <c r="N7704" t="b">
        <f t="shared" si="601"/>
        <v>1</v>
      </c>
      <c r="O7704" t="b">
        <f t="shared" si="602"/>
        <v>1</v>
      </c>
      <c r="P7704" t="b">
        <f t="shared" si="602"/>
        <v>1</v>
      </c>
      <c r="Q7704" t="b">
        <f t="shared" si="603"/>
        <v>1</v>
      </c>
      <c r="R7704" t="b">
        <f t="shared" si="604"/>
        <v>1</v>
      </c>
      <c r="U7704" s="105" t="s">
        <v>574</v>
      </c>
      <c r="V7704" s="105" t="s">
        <v>573</v>
      </c>
      <c r="W7704" s="106">
        <v>1925792819</v>
      </c>
      <c r="X7704" s="106">
        <v>0</v>
      </c>
    </row>
    <row r="7705" spans="2:24" x14ac:dyDescent="0.25">
      <c r="B7705" s="105" t="s">
        <v>480</v>
      </c>
      <c r="C7705" s="105" t="s">
        <v>481</v>
      </c>
      <c r="D7705" s="106">
        <v>470400000</v>
      </c>
      <c r="E7705" s="106">
        <v>0</v>
      </c>
      <c r="M7705" t="b">
        <f t="shared" si="600"/>
        <v>1</v>
      </c>
      <c r="N7705" t="b">
        <f t="shared" si="601"/>
        <v>1</v>
      </c>
      <c r="O7705" t="b">
        <f t="shared" si="602"/>
        <v>1</v>
      </c>
      <c r="P7705" t="b">
        <f t="shared" si="602"/>
        <v>1</v>
      </c>
      <c r="Q7705" t="b">
        <f t="shared" si="603"/>
        <v>1</v>
      </c>
      <c r="R7705" t="b">
        <f t="shared" si="604"/>
        <v>1</v>
      </c>
      <c r="U7705" s="105" t="s">
        <v>480</v>
      </c>
      <c r="V7705" s="105" t="s">
        <v>481</v>
      </c>
      <c r="W7705" s="106">
        <v>470400000</v>
      </c>
      <c r="X7705" s="106">
        <v>0</v>
      </c>
    </row>
    <row r="7706" spans="2:24" x14ac:dyDescent="0.25">
      <c r="B7706" s="105" t="s">
        <v>482</v>
      </c>
      <c r="C7706" s="105" t="s">
        <v>481</v>
      </c>
      <c r="D7706" s="106">
        <v>470400000</v>
      </c>
      <c r="E7706" s="106">
        <v>0</v>
      </c>
      <c r="M7706" t="b">
        <f t="shared" si="600"/>
        <v>1</v>
      </c>
      <c r="N7706" t="b">
        <f t="shared" si="601"/>
        <v>1</v>
      </c>
      <c r="O7706" t="b">
        <f t="shared" si="602"/>
        <v>1</v>
      </c>
      <c r="P7706" t="b">
        <f t="shared" si="602"/>
        <v>1</v>
      </c>
      <c r="Q7706" t="b">
        <f t="shared" si="603"/>
        <v>1</v>
      </c>
      <c r="R7706" t="b">
        <f t="shared" si="604"/>
        <v>1</v>
      </c>
      <c r="U7706" s="105" t="s">
        <v>482</v>
      </c>
      <c r="V7706" s="105" t="s">
        <v>481</v>
      </c>
      <c r="W7706" s="106">
        <v>470400000</v>
      </c>
      <c r="X7706" s="106">
        <v>0</v>
      </c>
    </row>
    <row r="7707" spans="2:24" x14ac:dyDescent="0.25">
      <c r="B7707" s="105" t="s">
        <v>666</v>
      </c>
      <c r="C7707" s="105" t="s">
        <v>667</v>
      </c>
      <c r="D7707" s="106">
        <v>107999056</v>
      </c>
      <c r="E7707" s="106">
        <v>0</v>
      </c>
      <c r="M7707" t="b">
        <f t="shared" ref="M7707:M7770" si="605">+B7707=U7707</f>
        <v>1</v>
      </c>
      <c r="N7707" t="b">
        <f t="shared" ref="N7707:N7770" si="606">+C7707=V7707</f>
        <v>1</v>
      </c>
      <c r="O7707" t="b">
        <f t="shared" ref="O7707:P7770" si="607">+D7707=W7707</f>
        <v>1</v>
      </c>
      <c r="P7707" t="b">
        <f t="shared" si="607"/>
        <v>1</v>
      </c>
      <c r="Q7707" t="b">
        <f t="shared" ref="Q7707:Q7770" si="608">+F7707=Y7707</f>
        <v>1</v>
      </c>
      <c r="R7707" t="b">
        <f t="shared" ref="R7707:R7770" si="609">+G7707=Z7707</f>
        <v>1</v>
      </c>
      <c r="U7707" s="105" t="s">
        <v>666</v>
      </c>
      <c r="V7707" s="105" t="s">
        <v>667</v>
      </c>
      <c r="W7707" s="106">
        <v>107999056</v>
      </c>
      <c r="X7707" s="106">
        <v>0</v>
      </c>
    </row>
    <row r="7708" spans="2:24" x14ac:dyDescent="0.25">
      <c r="B7708" s="105" t="s">
        <v>668</v>
      </c>
      <c r="C7708" s="105" t="s">
        <v>669</v>
      </c>
      <c r="D7708" s="106">
        <v>107999056</v>
      </c>
      <c r="E7708" s="106">
        <v>0</v>
      </c>
      <c r="M7708" t="b">
        <f t="shared" si="605"/>
        <v>1</v>
      </c>
      <c r="N7708" t="b">
        <f t="shared" si="606"/>
        <v>1</v>
      </c>
      <c r="O7708" t="b">
        <f t="shared" si="607"/>
        <v>1</v>
      </c>
      <c r="P7708" t="b">
        <f t="shared" si="607"/>
        <v>1</v>
      </c>
      <c r="Q7708" t="b">
        <f t="shared" si="608"/>
        <v>1</v>
      </c>
      <c r="R7708" t="b">
        <f t="shared" si="609"/>
        <v>1</v>
      </c>
      <c r="U7708" s="105" t="s">
        <v>668</v>
      </c>
      <c r="V7708" s="105" t="s">
        <v>669</v>
      </c>
      <c r="W7708" s="106">
        <v>107999056</v>
      </c>
      <c r="X7708" s="106">
        <v>0</v>
      </c>
    </row>
    <row r="7709" spans="2:24" x14ac:dyDescent="0.25">
      <c r="B7709" s="105" t="s">
        <v>670</v>
      </c>
      <c r="C7709" s="105" t="s">
        <v>669</v>
      </c>
      <c r="D7709" s="106">
        <v>107999056</v>
      </c>
      <c r="E7709" s="106">
        <v>0</v>
      </c>
      <c r="M7709" t="b">
        <f t="shared" si="605"/>
        <v>1</v>
      </c>
      <c r="N7709" t="b">
        <f t="shared" si="606"/>
        <v>1</v>
      </c>
      <c r="O7709" t="b">
        <f t="shared" si="607"/>
        <v>1</v>
      </c>
      <c r="P7709" t="b">
        <f t="shared" si="607"/>
        <v>1</v>
      </c>
      <c r="Q7709" t="b">
        <f t="shared" si="608"/>
        <v>1</v>
      </c>
      <c r="R7709" t="b">
        <f t="shared" si="609"/>
        <v>1</v>
      </c>
      <c r="U7709" s="105" t="s">
        <v>670</v>
      </c>
      <c r="V7709" s="105" t="s">
        <v>669</v>
      </c>
      <c r="W7709" s="106">
        <v>107999056</v>
      </c>
      <c r="X7709" s="106">
        <v>0</v>
      </c>
    </row>
    <row r="7710" spans="2:24" x14ac:dyDescent="0.25">
      <c r="B7710" s="105" t="s">
        <v>671</v>
      </c>
      <c r="C7710" s="105" t="s">
        <v>672</v>
      </c>
      <c r="D7710" s="106">
        <v>99312970</v>
      </c>
      <c r="E7710" s="106">
        <v>0</v>
      </c>
      <c r="M7710" t="b">
        <f t="shared" si="605"/>
        <v>1</v>
      </c>
      <c r="N7710" t="b">
        <f t="shared" si="606"/>
        <v>1</v>
      </c>
      <c r="O7710" t="b">
        <f t="shared" si="607"/>
        <v>1</v>
      </c>
      <c r="P7710" t="b">
        <f t="shared" si="607"/>
        <v>1</v>
      </c>
      <c r="Q7710" t="b">
        <f t="shared" si="608"/>
        <v>1</v>
      </c>
      <c r="R7710" t="b">
        <f t="shared" si="609"/>
        <v>1</v>
      </c>
      <c r="U7710" s="105" t="s">
        <v>671</v>
      </c>
      <c r="V7710" s="105" t="s">
        <v>672</v>
      </c>
      <c r="W7710" s="106">
        <v>99312970</v>
      </c>
      <c r="X7710" s="106">
        <v>0</v>
      </c>
    </row>
    <row r="7711" spans="2:24" x14ac:dyDescent="0.25">
      <c r="B7711" s="105" t="s">
        <v>673</v>
      </c>
      <c r="C7711" s="105" t="s">
        <v>674</v>
      </c>
      <c r="D7711" s="106">
        <v>99312970</v>
      </c>
      <c r="E7711" s="106">
        <v>0</v>
      </c>
      <c r="M7711" t="b">
        <f t="shared" si="605"/>
        <v>1</v>
      </c>
      <c r="N7711" t="b">
        <f t="shared" si="606"/>
        <v>1</v>
      </c>
      <c r="O7711" t="b">
        <f t="shared" si="607"/>
        <v>1</v>
      </c>
      <c r="P7711" t="b">
        <f t="shared" si="607"/>
        <v>1</v>
      </c>
      <c r="Q7711" t="b">
        <f t="shared" si="608"/>
        <v>1</v>
      </c>
      <c r="R7711" t="b">
        <f t="shared" si="609"/>
        <v>1</v>
      </c>
      <c r="U7711" s="105" t="s">
        <v>673</v>
      </c>
      <c r="V7711" s="105" t="s">
        <v>674</v>
      </c>
      <c r="W7711" s="106">
        <v>99312970</v>
      </c>
      <c r="X7711" s="106">
        <v>0</v>
      </c>
    </row>
    <row r="7712" spans="2:24" x14ac:dyDescent="0.25">
      <c r="B7712" s="105" t="s">
        <v>675</v>
      </c>
      <c r="C7712" s="105" t="s">
        <v>674</v>
      </c>
      <c r="D7712" s="106">
        <v>99312970</v>
      </c>
      <c r="E7712" s="106">
        <v>0</v>
      </c>
      <c r="M7712" t="b">
        <f t="shared" si="605"/>
        <v>1</v>
      </c>
      <c r="N7712" t="b">
        <f t="shared" si="606"/>
        <v>1</v>
      </c>
      <c r="O7712" t="b">
        <f t="shared" si="607"/>
        <v>1</v>
      </c>
      <c r="P7712" t="b">
        <f t="shared" si="607"/>
        <v>1</v>
      </c>
      <c r="Q7712" t="b">
        <f t="shared" si="608"/>
        <v>1</v>
      </c>
      <c r="R7712" t="b">
        <f t="shared" si="609"/>
        <v>1</v>
      </c>
      <c r="U7712" s="105" t="s">
        <v>675</v>
      </c>
      <c r="V7712" s="105" t="s">
        <v>674</v>
      </c>
      <c r="W7712" s="106">
        <v>99312970</v>
      </c>
      <c r="X7712" s="106">
        <v>0</v>
      </c>
    </row>
    <row r="7713" spans="2:24" x14ac:dyDescent="0.25">
      <c r="B7713" s="105" t="s">
        <v>338</v>
      </c>
      <c r="C7713" s="105" t="s">
        <v>339</v>
      </c>
      <c r="D7713" s="106">
        <v>948158862</v>
      </c>
      <c r="E7713" s="106">
        <v>0</v>
      </c>
      <c r="M7713" t="b">
        <f t="shared" si="605"/>
        <v>1</v>
      </c>
      <c r="N7713" t="b">
        <f t="shared" si="606"/>
        <v>1</v>
      </c>
      <c r="O7713" t="b">
        <f t="shared" si="607"/>
        <v>1</v>
      </c>
      <c r="P7713" t="b">
        <f t="shared" si="607"/>
        <v>1</v>
      </c>
      <c r="Q7713" t="b">
        <f t="shared" si="608"/>
        <v>1</v>
      </c>
      <c r="R7713" t="b">
        <f t="shared" si="609"/>
        <v>1</v>
      </c>
      <c r="U7713" s="105" t="s">
        <v>338</v>
      </c>
      <c r="V7713" s="105" t="s">
        <v>339</v>
      </c>
      <c r="W7713" s="106">
        <v>948158862</v>
      </c>
      <c r="X7713" s="106">
        <v>0</v>
      </c>
    </row>
    <row r="7714" spans="2:24" x14ac:dyDescent="0.25">
      <c r="B7714" s="105" t="s">
        <v>469</v>
      </c>
      <c r="C7714" s="105" t="s">
        <v>470</v>
      </c>
      <c r="D7714" s="106">
        <v>537561770</v>
      </c>
      <c r="E7714" s="106">
        <v>0</v>
      </c>
      <c r="M7714" t="b">
        <f t="shared" si="605"/>
        <v>1</v>
      </c>
      <c r="N7714" t="b">
        <f t="shared" si="606"/>
        <v>1</v>
      </c>
      <c r="O7714" t="b">
        <f t="shared" si="607"/>
        <v>1</v>
      </c>
      <c r="P7714" t="b">
        <f t="shared" si="607"/>
        <v>1</v>
      </c>
      <c r="Q7714" t="b">
        <f t="shared" si="608"/>
        <v>1</v>
      </c>
      <c r="R7714" t="b">
        <f t="shared" si="609"/>
        <v>1</v>
      </c>
      <c r="U7714" s="105" t="s">
        <v>469</v>
      </c>
      <c r="V7714" s="105" t="s">
        <v>470</v>
      </c>
      <c r="W7714" s="106">
        <v>537561770</v>
      </c>
      <c r="X7714" s="106">
        <v>0</v>
      </c>
    </row>
    <row r="7715" spans="2:24" x14ac:dyDescent="0.25">
      <c r="B7715" s="105" t="s">
        <v>471</v>
      </c>
      <c r="C7715" s="105" t="s">
        <v>472</v>
      </c>
      <c r="D7715" s="106">
        <v>464608600</v>
      </c>
      <c r="E7715" s="106">
        <v>0</v>
      </c>
      <c r="M7715" t="b">
        <f t="shared" si="605"/>
        <v>1</v>
      </c>
      <c r="N7715" t="b">
        <f t="shared" si="606"/>
        <v>1</v>
      </c>
      <c r="O7715" t="b">
        <f t="shared" si="607"/>
        <v>1</v>
      </c>
      <c r="P7715" t="b">
        <f t="shared" si="607"/>
        <v>1</v>
      </c>
      <c r="Q7715" t="b">
        <f t="shared" si="608"/>
        <v>1</v>
      </c>
      <c r="R7715" t="b">
        <f t="shared" si="609"/>
        <v>1</v>
      </c>
      <c r="U7715" s="105" t="s">
        <v>471</v>
      </c>
      <c r="V7715" s="105" t="s">
        <v>472</v>
      </c>
      <c r="W7715" s="106">
        <v>464608600</v>
      </c>
      <c r="X7715" s="106">
        <v>0</v>
      </c>
    </row>
    <row r="7716" spans="2:24" x14ac:dyDescent="0.25">
      <c r="B7716" s="105" t="s">
        <v>1461</v>
      </c>
      <c r="C7716" s="105" t="s">
        <v>1614</v>
      </c>
      <c r="D7716" s="106">
        <v>49707170</v>
      </c>
      <c r="E7716" s="106">
        <v>0</v>
      </c>
      <c r="M7716" t="b">
        <f t="shared" si="605"/>
        <v>1</v>
      </c>
      <c r="N7716" t="b">
        <f t="shared" si="606"/>
        <v>1</v>
      </c>
      <c r="O7716" t="b">
        <f t="shared" si="607"/>
        <v>1</v>
      </c>
      <c r="P7716" t="b">
        <f t="shared" si="607"/>
        <v>1</v>
      </c>
      <c r="Q7716" t="b">
        <f t="shared" si="608"/>
        <v>1</v>
      </c>
      <c r="R7716" t="b">
        <f t="shared" si="609"/>
        <v>1</v>
      </c>
      <c r="U7716" s="105" t="s">
        <v>1461</v>
      </c>
      <c r="V7716" s="105" t="s">
        <v>1614</v>
      </c>
      <c r="W7716" s="106">
        <v>49707170</v>
      </c>
      <c r="X7716" s="106">
        <v>0</v>
      </c>
    </row>
    <row r="7717" spans="2:24" x14ac:dyDescent="0.25">
      <c r="B7717" s="105" t="s">
        <v>1462</v>
      </c>
      <c r="C7717" s="105" t="s">
        <v>1463</v>
      </c>
      <c r="D7717" s="106">
        <v>23246000</v>
      </c>
      <c r="E7717" s="106">
        <v>0</v>
      </c>
      <c r="M7717" t="b">
        <f t="shared" si="605"/>
        <v>1</v>
      </c>
      <c r="N7717" t="b">
        <f t="shared" si="606"/>
        <v>1</v>
      </c>
      <c r="O7717" t="b">
        <f t="shared" si="607"/>
        <v>1</v>
      </c>
      <c r="P7717" t="b">
        <f t="shared" si="607"/>
        <v>1</v>
      </c>
      <c r="Q7717" t="b">
        <f t="shared" si="608"/>
        <v>1</v>
      </c>
      <c r="R7717" t="b">
        <f t="shared" si="609"/>
        <v>1</v>
      </c>
      <c r="U7717" s="105" t="s">
        <v>1462</v>
      </c>
      <c r="V7717" s="105" t="s">
        <v>1463</v>
      </c>
      <c r="W7717" s="106">
        <v>23246000</v>
      </c>
      <c r="X7717" s="106">
        <v>0</v>
      </c>
    </row>
    <row r="7718" spans="2:24" x14ac:dyDescent="0.25">
      <c r="B7718" s="105" t="s">
        <v>340</v>
      </c>
      <c r="C7718" s="105" t="s">
        <v>341</v>
      </c>
      <c r="D7718" s="106">
        <v>410597092</v>
      </c>
      <c r="E7718" s="106">
        <v>0</v>
      </c>
      <c r="M7718" t="b">
        <f t="shared" si="605"/>
        <v>1</v>
      </c>
      <c r="N7718" t="b">
        <f t="shared" si="606"/>
        <v>1</v>
      </c>
      <c r="O7718" t="b">
        <f t="shared" si="607"/>
        <v>1</v>
      </c>
      <c r="P7718" t="b">
        <f t="shared" si="607"/>
        <v>1</v>
      </c>
      <c r="Q7718" t="b">
        <f t="shared" si="608"/>
        <v>1</v>
      </c>
      <c r="R7718" t="b">
        <f t="shared" si="609"/>
        <v>1</v>
      </c>
      <c r="U7718" s="105" t="s">
        <v>340</v>
      </c>
      <c r="V7718" s="105" t="s">
        <v>341</v>
      </c>
      <c r="W7718" s="106">
        <v>410597092</v>
      </c>
      <c r="X7718" s="106">
        <v>0</v>
      </c>
    </row>
    <row r="7719" spans="2:24" x14ac:dyDescent="0.25">
      <c r="B7719" s="105" t="s">
        <v>392</v>
      </c>
      <c r="C7719" s="105" t="s">
        <v>341</v>
      </c>
      <c r="D7719" s="106">
        <v>202791915</v>
      </c>
      <c r="E7719" s="106">
        <v>0</v>
      </c>
      <c r="M7719" t="b">
        <f t="shared" si="605"/>
        <v>1</v>
      </c>
      <c r="N7719" t="b">
        <f t="shared" si="606"/>
        <v>1</v>
      </c>
      <c r="O7719" t="b">
        <f t="shared" si="607"/>
        <v>1</v>
      </c>
      <c r="P7719" t="b">
        <f t="shared" si="607"/>
        <v>1</v>
      </c>
      <c r="Q7719" t="b">
        <f t="shared" si="608"/>
        <v>1</v>
      </c>
      <c r="R7719" t="b">
        <f t="shared" si="609"/>
        <v>1</v>
      </c>
      <c r="U7719" s="105" t="s">
        <v>392</v>
      </c>
      <c r="V7719" s="105" t="s">
        <v>341</v>
      </c>
      <c r="W7719" s="106">
        <v>202791915</v>
      </c>
      <c r="X7719" s="106">
        <v>0</v>
      </c>
    </row>
    <row r="7720" spans="2:24" x14ac:dyDescent="0.25">
      <c r="B7720" s="105" t="s">
        <v>342</v>
      </c>
      <c r="C7720" s="105" t="s">
        <v>343</v>
      </c>
      <c r="D7720" s="106">
        <v>14904427</v>
      </c>
      <c r="E7720" s="106">
        <v>0</v>
      </c>
      <c r="M7720" t="b">
        <f t="shared" si="605"/>
        <v>1</v>
      </c>
      <c r="N7720" t="b">
        <f t="shared" si="606"/>
        <v>1</v>
      </c>
      <c r="O7720" t="b">
        <f t="shared" si="607"/>
        <v>1</v>
      </c>
      <c r="P7720" t="b">
        <f t="shared" si="607"/>
        <v>1</v>
      </c>
      <c r="Q7720" t="b">
        <f t="shared" si="608"/>
        <v>1</v>
      </c>
      <c r="R7720" t="b">
        <f t="shared" si="609"/>
        <v>1</v>
      </c>
      <c r="U7720" s="105" t="s">
        <v>342</v>
      </c>
      <c r="V7720" s="105" t="s">
        <v>343</v>
      </c>
      <c r="W7720" s="106">
        <v>14904427</v>
      </c>
      <c r="X7720" s="106">
        <v>0</v>
      </c>
    </row>
    <row r="7721" spans="2:24" x14ac:dyDescent="0.25">
      <c r="B7721" s="105" t="s">
        <v>344</v>
      </c>
      <c r="C7721" s="105" t="s">
        <v>345</v>
      </c>
      <c r="D7721" s="106">
        <v>15000000</v>
      </c>
      <c r="E7721" s="106">
        <v>0</v>
      </c>
      <c r="M7721" t="b">
        <f t="shared" si="605"/>
        <v>1</v>
      </c>
      <c r="N7721" t="b">
        <f t="shared" si="606"/>
        <v>1</v>
      </c>
      <c r="O7721" t="b">
        <f t="shared" si="607"/>
        <v>1</v>
      </c>
      <c r="P7721" t="b">
        <f t="shared" si="607"/>
        <v>1</v>
      </c>
      <c r="Q7721" t="b">
        <f t="shared" si="608"/>
        <v>1</v>
      </c>
      <c r="R7721" t="b">
        <f t="shared" si="609"/>
        <v>1</v>
      </c>
      <c r="U7721" s="105" t="s">
        <v>344</v>
      </c>
      <c r="V7721" s="105" t="s">
        <v>345</v>
      </c>
      <c r="W7721" s="106">
        <v>15000000</v>
      </c>
      <c r="X7721" s="106">
        <v>0</v>
      </c>
    </row>
    <row r="7722" spans="2:24" x14ac:dyDescent="0.25">
      <c r="B7722" s="105" t="s">
        <v>346</v>
      </c>
      <c r="C7722" s="105" t="s">
        <v>347</v>
      </c>
      <c r="D7722" s="106">
        <v>14652950</v>
      </c>
      <c r="E7722" s="106">
        <v>0</v>
      </c>
      <c r="M7722" t="b">
        <f t="shared" si="605"/>
        <v>1</v>
      </c>
      <c r="N7722" t="b">
        <f t="shared" si="606"/>
        <v>1</v>
      </c>
      <c r="O7722" t="b">
        <f t="shared" si="607"/>
        <v>1</v>
      </c>
      <c r="P7722" t="b">
        <f t="shared" si="607"/>
        <v>1</v>
      </c>
      <c r="Q7722" t="b">
        <f t="shared" si="608"/>
        <v>1</v>
      </c>
      <c r="R7722" t="b">
        <f t="shared" si="609"/>
        <v>1</v>
      </c>
      <c r="U7722" s="105" t="s">
        <v>346</v>
      </c>
      <c r="V7722" s="105" t="s">
        <v>347</v>
      </c>
      <c r="W7722" s="106">
        <v>14652950</v>
      </c>
      <c r="X7722" s="106">
        <v>0</v>
      </c>
    </row>
    <row r="7723" spans="2:24" x14ac:dyDescent="0.25">
      <c r="B7723" s="105" t="s">
        <v>348</v>
      </c>
      <c r="C7723" s="105" t="s">
        <v>1542</v>
      </c>
      <c r="D7723" s="106">
        <v>9993300</v>
      </c>
      <c r="E7723" s="106">
        <v>0</v>
      </c>
      <c r="M7723" t="b">
        <f t="shared" si="605"/>
        <v>1</v>
      </c>
      <c r="N7723" t="b">
        <f t="shared" si="606"/>
        <v>1</v>
      </c>
      <c r="O7723" t="b">
        <f t="shared" si="607"/>
        <v>1</v>
      </c>
      <c r="P7723" t="b">
        <f t="shared" si="607"/>
        <v>1</v>
      </c>
      <c r="Q7723" t="b">
        <f t="shared" si="608"/>
        <v>1</v>
      </c>
      <c r="R7723" t="b">
        <f t="shared" si="609"/>
        <v>1</v>
      </c>
      <c r="U7723" s="105" t="s">
        <v>348</v>
      </c>
      <c r="V7723" s="105" t="s">
        <v>1542</v>
      </c>
      <c r="W7723" s="106">
        <v>9993300</v>
      </c>
      <c r="X7723" s="106">
        <v>0</v>
      </c>
    </row>
    <row r="7724" spans="2:24" x14ac:dyDescent="0.25">
      <c r="B7724" s="105" t="s">
        <v>349</v>
      </c>
      <c r="C7724" s="105" t="s">
        <v>350</v>
      </c>
      <c r="D7724" s="106">
        <v>20987500</v>
      </c>
      <c r="E7724" s="106">
        <v>0</v>
      </c>
      <c r="M7724" t="b">
        <f t="shared" si="605"/>
        <v>1</v>
      </c>
      <c r="N7724" t="b">
        <f t="shared" si="606"/>
        <v>1</v>
      </c>
      <c r="O7724" t="b">
        <f t="shared" si="607"/>
        <v>1</v>
      </c>
      <c r="P7724" t="b">
        <f t="shared" si="607"/>
        <v>1</v>
      </c>
      <c r="Q7724" t="b">
        <f t="shared" si="608"/>
        <v>1</v>
      </c>
      <c r="R7724" t="b">
        <f t="shared" si="609"/>
        <v>1</v>
      </c>
      <c r="U7724" s="105" t="s">
        <v>349</v>
      </c>
      <c r="V7724" s="105" t="s">
        <v>350</v>
      </c>
      <c r="W7724" s="106">
        <v>20987500</v>
      </c>
      <c r="X7724" s="106">
        <v>0</v>
      </c>
    </row>
    <row r="7725" spans="2:24" x14ac:dyDescent="0.25">
      <c r="B7725" s="105" t="s">
        <v>351</v>
      </c>
      <c r="C7725" s="105" t="s">
        <v>352</v>
      </c>
      <c r="D7725" s="106">
        <v>44500000</v>
      </c>
      <c r="E7725" s="106">
        <v>0</v>
      </c>
      <c r="M7725" t="b">
        <f t="shared" si="605"/>
        <v>1</v>
      </c>
      <c r="N7725" t="b">
        <f t="shared" si="606"/>
        <v>1</v>
      </c>
      <c r="O7725" t="b">
        <f t="shared" si="607"/>
        <v>1</v>
      </c>
      <c r="P7725" t="b">
        <f t="shared" si="607"/>
        <v>1</v>
      </c>
      <c r="Q7725" t="b">
        <f t="shared" si="608"/>
        <v>1</v>
      </c>
      <c r="R7725" t="b">
        <f t="shared" si="609"/>
        <v>1</v>
      </c>
      <c r="U7725" s="105" t="s">
        <v>351</v>
      </c>
      <c r="V7725" s="105" t="s">
        <v>352</v>
      </c>
      <c r="W7725" s="106">
        <v>44500000</v>
      </c>
      <c r="X7725" s="106">
        <v>0</v>
      </c>
    </row>
    <row r="7726" spans="2:24" x14ac:dyDescent="0.25">
      <c r="B7726" s="105" t="s">
        <v>353</v>
      </c>
      <c r="C7726" s="105" t="s">
        <v>354</v>
      </c>
      <c r="D7726" s="106">
        <v>15000000</v>
      </c>
      <c r="E7726" s="106">
        <v>0</v>
      </c>
      <c r="M7726" t="b">
        <f t="shared" si="605"/>
        <v>1</v>
      </c>
      <c r="N7726" t="b">
        <f t="shared" si="606"/>
        <v>1</v>
      </c>
      <c r="O7726" t="b">
        <f t="shared" si="607"/>
        <v>1</v>
      </c>
      <c r="P7726" t="b">
        <f t="shared" si="607"/>
        <v>1</v>
      </c>
      <c r="Q7726" t="b">
        <f t="shared" si="608"/>
        <v>1</v>
      </c>
      <c r="R7726" t="b">
        <f t="shared" si="609"/>
        <v>1</v>
      </c>
      <c r="U7726" s="105" t="s">
        <v>353</v>
      </c>
      <c r="V7726" s="105" t="s">
        <v>354</v>
      </c>
      <c r="W7726" s="106">
        <v>15000000</v>
      </c>
      <c r="X7726" s="106">
        <v>0</v>
      </c>
    </row>
    <row r="7727" spans="2:24" x14ac:dyDescent="0.25">
      <c r="B7727" s="105" t="s">
        <v>355</v>
      </c>
      <c r="C7727" s="105" t="s">
        <v>356</v>
      </c>
      <c r="D7727" s="106">
        <v>12747000</v>
      </c>
      <c r="E7727" s="106">
        <v>0</v>
      </c>
      <c r="M7727" t="b">
        <f t="shared" si="605"/>
        <v>1</v>
      </c>
      <c r="N7727" t="b">
        <f t="shared" si="606"/>
        <v>1</v>
      </c>
      <c r="O7727" t="b">
        <f t="shared" si="607"/>
        <v>1</v>
      </c>
      <c r="P7727" t="b">
        <f t="shared" si="607"/>
        <v>1</v>
      </c>
      <c r="Q7727" t="b">
        <f t="shared" si="608"/>
        <v>1</v>
      </c>
      <c r="R7727" t="b">
        <f t="shared" si="609"/>
        <v>1</v>
      </c>
      <c r="U7727" s="105" t="s">
        <v>355</v>
      </c>
      <c r="V7727" s="105" t="s">
        <v>356</v>
      </c>
      <c r="W7727" s="106">
        <v>12747000</v>
      </c>
      <c r="X7727" s="106">
        <v>0</v>
      </c>
    </row>
    <row r="7728" spans="2:24" x14ac:dyDescent="0.25">
      <c r="B7728" s="105" t="s">
        <v>357</v>
      </c>
      <c r="C7728" s="105" t="s">
        <v>358</v>
      </c>
      <c r="D7728" s="106">
        <v>25020000</v>
      </c>
      <c r="E7728" s="106">
        <v>0</v>
      </c>
      <c r="M7728" t="b">
        <f t="shared" si="605"/>
        <v>1</v>
      </c>
      <c r="N7728" t="b">
        <f t="shared" si="606"/>
        <v>1</v>
      </c>
      <c r="O7728" t="b">
        <f t="shared" si="607"/>
        <v>1</v>
      </c>
      <c r="P7728" t="b">
        <f t="shared" si="607"/>
        <v>1</v>
      </c>
      <c r="Q7728" t="b">
        <f t="shared" si="608"/>
        <v>1</v>
      </c>
      <c r="R7728" t="b">
        <f t="shared" si="609"/>
        <v>1</v>
      </c>
      <c r="U7728" s="105" t="s">
        <v>357</v>
      </c>
      <c r="V7728" s="105" t="s">
        <v>358</v>
      </c>
      <c r="W7728" s="106">
        <v>25020000</v>
      </c>
      <c r="X7728" s="106">
        <v>0</v>
      </c>
    </row>
    <row r="7729" spans="2:26" x14ac:dyDescent="0.25">
      <c r="B7729" s="105" t="s">
        <v>1464</v>
      </c>
      <c r="C7729" s="105" t="s">
        <v>1465</v>
      </c>
      <c r="D7729" s="106">
        <v>35000000</v>
      </c>
      <c r="E7729" s="106">
        <v>0</v>
      </c>
      <c r="M7729" t="b">
        <f t="shared" si="605"/>
        <v>1</v>
      </c>
      <c r="N7729" t="b">
        <f t="shared" si="606"/>
        <v>1</v>
      </c>
      <c r="O7729" t="b">
        <f t="shared" si="607"/>
        <v>1</v>
      </c>
      <c r="P7729" t="b">
        <f t="shared" si="607"/>
        <v>1</v>
      </c>
      <c r="Q7729" t="b">
        <f t="shared" si="608"/>
        <v>1</v>
      </c>
      <c r="R7729" t="b">
        <f t="shared" si="609"/>
        <v>1</v>
      </c>
      <c r="U7729" s="105" t="s">
        <v>1464</v>
      </c>
      <c r="V7729" s="105" t="s">
        <v>1465</v>
      </c>
      <c r="W7729" s="106">
        <v>35000000</v>
      </c>
      <c r="X7729" s="106">
        <v>0</v>
      </c>
    </row>
    <row r="7730" spans="2:26" x14ac:dyDescent="0.25">
      <c r="B7730" s="105" t="s">
        <v>676</v>
      </c>
      <c r="C7730" s="105" t="s">
        <v>677</v>
      </c>
      <c r="D7730" s="106">
        <v>53735850</v>
      </c>
      <c r="E7730" s="106">
        <v>0</v>
      </c>
      <c r="M7730" t="b">
        <f t="shared" si="605"/>
        <v>1</v>
      </c>
      <c r="N7730" t="b">
        <f t="shared" si="606"/>
        <v>1</v>
      </c>
      <c r="O7730" t="b">
        <f t="shared" si="607"/>
        <v>1</v>
      </c>
      <c r="P7730" t="b">
        <f t="shared" si="607"/>
        <v>1</v>
      </c>
      <c r="Q7730" t="b">
        <f t="shared" si="608"/>
        <v>1</v>
      </c>
      <c r="R7730" t="b">
        <f t="shared" si="609"/>
        <v>1</v>
      </c>
      <c r="U7730" s="105" t="s">
        <v>676</v>
      </c>
      <c r="V7730" s="105" t="s">
        <v>677</v>
      </c>
      <c r="W7730" s="106">
        <v>53735850</v>
      </c>
      <c r="X7730" s="106">
        <v>0</v>
      </c>
    </row>
    <row r="7731" spans="2:26" x14ac:dyDescent="0.25">
      <c r="B7731" s="105" t="s">
        <v>678</v>
      </c>
      <c r="C7731" s="105" t="s">
        <v>679</v>
      </c>
      <c r="D7731" s="106">
        <v>53735850</v>
      </c>
      <c r="E7731" s="106">
        <v>0</v>
      </c>
      <c r="M7731" t="b">
        <f t="shared" si="605"/>
        <v>1</v>
      </c>
      <c r="N7731" t="b">
        <f t="shared" si="606"/>
        <v>1</v>
      </c>
      <c r="O7731" t="b">
        <f t="shared" si="607"/>
        <v>1</v>
      </c>
      <c r="P7731" t="b">
        <f t="shared" si="607"/>
        <v>1</v>
      </c>
      <c r="Q7731" t="b">
        <f t="shared" si="608"/>
        <v>1</v>
      </c>
      <c r="R7731" t="b">
        <f t="shared" si="609"/>
        <v>1</v>
      </c>
      <c r="U7731" s="105" t="s">
        <v>678</v>
      </c>
      <c r="V7731" s="105" t="s">
        <v>679</v>
      </c>
      <c r="W7731" s="106">
        <v>53735850</v>
      </c>
      <c r="X7731" s="106">
        <v>0</v>
      </c>
    </row>
    <row r="7732" spans="2:26" x14ac:dyDescent="0.25">
      <c r="B7732" s="105" t="s">
        <v>680</v>
      </c>
      <c r="C7732" s="105" t="s">
        <v>679</v>
      </c>
      <c r="D7732" s="106">
        <v>53735850</v>
      </c>
      <c r="E7732" s="106">
        <v>0</v>
      </c>
      <c r="M7732" t="b">
        <f t="shared" si="605"/>
        <v>1</v>
      </c>
      <c r="N7732" t="b">
        <f t="shared" si="606"/>
        <v>1</v>
      </c>
      <c r="O7732" t="b">
        <f t="shared" si="607"/>
        <v>1</v>
      </c>
      <c r="P7732" t="b">
        <f t="shared" si="607"/>
        <v>1</v>
      </c>
      <c r="Q7732" t="b">
        <f t="shared" si="608"/>
        <v>1</v>
      </c>
      <c r="R7732" t="b">
        <f t="shared" si="609"/>
        <v>1</v>
      </c>
      <c r="U7732" s="105" t="s">
        <v>680</v>
      </c>
      <c r="V7732" s="105" t="s">
        <v>679</v>
      </c>
      <c r="W7732" s="106">
        <v>53735850</v>
      </c>
      <c r="X7732" s="106">
        <v>0</v>
      </c>
    </row>
    <row r="7733" spans="2:26" x14ac:dyDescent="0.25">
      <c r="B7733" s="105" t="s">
        <v>473</v>
      </c>
      <c r="C7733" s="105" t="s">
        <v>474</v>
      </c>
      <c r="D7733" s="106">
        <v>19323282</v>
      </c>
      <c r="E7733" s="106">
        <v>0</v>
      </c>
      <c r="M7733" t="b">
        <f t="shared" si="605"/>
        <v>1</v>
      </c>
      <c r="N7733" t="b">
        <f t="shared" si="606"/>
        <v>1</v>
      </c>
      <c r="O7733" t="b">
        <f t="shared" si="607"/>
        <v>1</v>
      </c>
      <c r="P7733" t="b">
        <f t="shared" si="607"/>
        <v>1</v>
      </c>
      <c r="Q7733" t="b">
        <f t="shared" si="608"/>
        <v>1</v>
      </c>
      <c r="R7733" t="b">
        <f t="shared" si="609"/>
        <v>1</v>
      </c>
      <c r="U7733" s="105" t="s">
        <v>473</v>
      </c>
      <c r="V7733" s="105" t="s">
        <v>474</v>
      </c>
      <c r="W7733" s="106">
        <v>19323282</v>
      </c>
      <c r="X7733" s="106">
        <v>0</v>
      </c>
    </row>
    <row r="7734" spans="2:26" x14ac:dyDescent="0.25">
      <c r="B7734" s="105" t="s">
        <v>475</v>
      </c>
      <c r="C7734" s="105" t="s">
        <v>476</v>
      </c>
      <c r="D7734" s="106">
        <v>19323282</v>
      </c>
      <c r="E7734" s="106">
        <v>0</v>
      </c>
      <c r="M7734" t="b">
        <f t="shared" si="605"/>
        <v>1</v>
      </c>
      <c r="N7734" t="b">
        <f t="shared" si="606"/>
        <v>1</v>
      </c>
      <c r="O7734" t="b">
        <f t="shared" si="607"/>
        <v>1</v>
      </c>
      <c r="P7734" t="b">
        <f t="shared" si="607"/>
        <v>1</v>
      </c>
      <c r="Q7734" t="b">
        <f t="shared" si="608"/>
        <v>1</v>
      </c>
      <c r="R7734" t="b">
        <f t="shared" si="609"/>
        <v>1</v>
      </c>
      <c r="U7734" s="105" t="s">
        <v>475</v>
      </c>
      <c r="V7734" s="105" t="s">
        <v>476</v>
      </c>
      <c r="W7734" s="106">
        <v>19323282</v>
      </c>
      <c r="X7734" s="106">
        <v>0</v>
      </c>
    </row>
    <row r="7735" spans="2:26" x14ac:dyDescent="0.25">
      <c r="B7735" s="105" t="s">
        <v>477</v>
      </c>
      <c r="C7735" s="105" t="s">
        <v>476</v>
      </c>
      <c r="D7735" s="106">
        <v>19323282</v>
      </c>
      <c r="E7735" s="106">
        <v>0</v>
      </c>
      <c r="M7735" t="b">
        <f t="shared" si="605"/>
        <v>1</v>
      </c>
      <c r="N7735" t="b">
        <f t="shared" si="606"/>
        <v>1</v>
      </c>
      <c r="O7735" t="b">
        <f t="shared" si="607"/>
        <v>1</v>
      </c>
      <c r="P7735" t="b">
        <f t="shared" si="607"/>
        <v>1</v>
      </c>
      <c r="Q7735" t="b">
        <f t="shared" si="608"/>
        <v>1</v>
      </c>
      <c r="R7735" t="b">
        <f t="shared" si="609"/>
        <v>1</v>
      </c>
      <c r="U7735" s="105" t="s">
        <v>477</v>
      </c>
      <c r="V7735" s="105" t="s">
        <v>476</v>
      </c>
      <c r="W7735" s="106">
        <v>19323282</v>
      </c>
      <c r="X7735" s="106">
        <v>0</v>
      </c>
    </row>
    <row r="7736" spans="2:26" x14ac:dyDescent="0.25">
      <c r="B7736" t="s">
        <v>359</v>
      </c>
      <c r="C7736" s="106">
        <v>6861059977</v>
      </c>
      <c r="D7736" s="106">
        <v>0</v>
      </c>
      <c r="M7736" t="b">
        <f t="shared" si="605"/>
        <v>1</v>
      </c>
      <c r="N7736" t="b">
        <f t="shared" si="606"/>
        <v>1</v>
      </c>
      <c r="O7736" t="b">
        <f t="shared" si="607"/>
        <v>1</v>
      </c>
      <c r="P7736" t="b">
        <f t="shared" si="607"/>
        <v>1</v>
      </c>
      <c r="Q7736" t="b">
        <f t="shared" si="608"/>
        <v>1</v>
      </c>
      <c r="R7736" t="b">
        <f t="shared" si="609"/>
        <v>1</v>
      </c>
      <c r="U7736" t="s">
        <v>359</v>
      </c>
      <c r="V7736" s="106">
        <v>6861059977</v>
      </c>
      <c r="W7736" s="106">
        <v>0</v>
      </c>
    </row>
    <row r="7737" spans="2:26" x14ac:dyDescent="0.25">
      <c r="B7737" t="s">
        <v>330</v>
      </c>
      <c r="C7737" t="s">
        <v>331</v>
      </c>
      <c r="D7737" s="105" t="s">
        <v>992</v>
      </c>
      <c r="E7737" t="s">
        <v>333</v>
      </c>
      <c r="F7737" t="s">
        <v>331</v>
      </c>
      <c r="G7737" s="105" t="s">
        <v>993</v>
      </c>
      <c r="M7737" t="b">
        <f t="shared" si="605"/>
        <v>1</v>
      </c>
      <c r="N7737" t="b">
        <f t="shared" si="606"/>
        <v>1</v>
      </c>
      <c r="O7737" t="b">
        <f t="shared" si="607"/>
        <v>1</v>
      </c>
      <c r="P7737" t="b">
        <f t="shared" si="607"/>
        <v>1</v>
      </c>
      <c r="Q7737" t="b">
        <f t="shared" si="608"/>
        <v>1</v>
      </c>
      <c r="R7737" t="b">
        <f t="shared" si="609"/>
        <v>1</v>
      </c>
      <c r="U7737" t="s">
        <v>330</v>
      </c>
      <c r="V7737" t="s">
        <v>331</v>
      </c>
      <c r="W7737" s="105" t="s">
        <v>992</v>
      </c>
      <c r="X7737" t="s">
        <v>333</v>
      </c>
      <c r="Y7737" t="s">
        <v>331</v>
      </c>
      <c r="Z7737" s="105" t="s">
        <v>993</v>
      </c>
    </row>
    <row r="7738" spans="2:26" x14ac:dyDescent="0.25">
      <c r="B7738" t="s">
        <v>335</v>
      </c>
      <c r="C7738" t="s">
        <v>3</v>
      </c>
      <c r="D7738" t="s">
        <v>336</v>
      </c>
      <c r="E7738" t="s">
        <v>337</v>
      </c>
      <c r="M7738" t="b">
        <f t="shared" si="605"/>
        <v>1</v>
      </c>
      <c r="N7738" t="b">
        <f t="shared" si="606"/>
        <v>1</v>
      </c>
      <c r="O7738" t="b">
        <f t="shared" si="607"/>
        <v>1</v>
      </c>
      <c r="P7738" t="b">
        <f t="shared" si="607"/>
        <v>1</v>
      </c>
      <c r="Q7738" t="b">
        <f t="shared" si="608"/>
        <v>1</v>
      </c>
      <c r="R7738" t="b">
        <f t="shared" si="609"/>
        <v>1</v>
      </c>
      <c r="U7738" t="s">
        <v>335</v>
      </c>
      <c r="V7738" t="s">
        <v>3</v>
      </c>
      <c r="W7738" t="s">
        <v>336</v>
      </c>
      <c r="X7738" t="s">
        <v>337</v>
      </c>
    </row>
    <row r="7739" spans="2:26" x14ac:dyDescent="0.25">
      <c r="B7739" s="105" t="s">
        <v>455</v>
      </c>
      <c r="C7739" s="105" t="s">
        <v>456</v>
      </c>
      <c r="D7739" s="106">
        <v>188800000</v>
      </c>
      <c r="E7739" s="106">
        <v>0</v>
      </c>
      <c r="M7739" t="b">
        <f t="shared" si="605"/>
        <v>1</v>
      </c>
      <c r="N7739" t="b">
        <f t="shared" si="606"/>
        <v>1</v>
      </c>
      <c r="O7739" t="b">
        <f t="shared" si="607"/>
        <v>1</v>
      </c>
      <c r="P7739" t="b">
        <f t="shared" si="607"/>
        <v>1</v>
      </c>
      <c r="Q7739" t="b">
        <f t="shared" si="608"/>
        <v>1</v>
      </c>
      <c r="R7739" t="b">
        <f t="shared" si="609"/>
        <v>1</v>
      </c>
      <c r="U7739" s="105" t="s">
        <v>455</v>
      </c>
      <c r="V7739" s="105" t="s">
        <v>456</v>
      </c>
      <c r="W7739" s="106">
        <v>188800000</v>
      </c>
      <c r="X7739" s="106">
        <v>0</v>
      </c>
    </row>
    <row r="7740" spans="2:26" x14ac:dyDescent="0.25">
      <c r="B7740" s="105" t="s">
        <v>457</v>
      </c>
      <c r="C7740" s="105" t="s">
        <v>458</v>
      </c>
      <c r="D7740" s="106">
        <v>163800000</v>
      </c>
      <c r="E7740" s="106">
        <v>0</v>
      </c>
      <c r="M7740" t="b">
        <f t="shared" si="605"/>
        <v>1</v>
      </c>
      <c r="N7740" t="b">
        <f t="shared" si="606"/>
        <v>1</v>
      </c>
      <c r="O7740" t="b">
        <f t="shared" si="607"/>
        <v>1</v>
      </c>
      <c r="P7740" t="b">
        <f t="shared" si="607"/>
        <v>1</v>
      </c>
      <c r="Q7740" t="b">
        <f t="shared" si="608"/>
        <v>1</v>
      </c>
      <c r="R7740" t="b">
        <f t="shared" si="609"/>
        <v>1</v>
      </c>
      <c r="U7740" s="105" t="s">
        <v>457</v>
      </c>
      <c r="V7740" s="105" t="s">
        <v>458</v>
      </c>
      <c r="W7740" s="106">
        <v>163800000</v>
      </c>
      <c r="X7740" s="106">
        <v>0</v>
      </c>
    </row>
    <row r="7741" spans="2:26" x14ac:dyDescent="0.25">
      <c r="B7741" s="105" t="s">
        <v>828</v>
      </c>
      <c r="C7741" s="105" t="s">
        <v>1612</v>
      </c>
      <c r="D7741" s="106">
        <v>163800000</v>
      </c>
      <c r="E7741" s="106">
        <v>0</v>
      </c>
      <c r="M7741" t="b">
        <f t="shared" si="605"/>
        <v>1</v>
      </c>
      <c r="N7741" t="b">
        <f t="shared" si="606"/>
        <v>1</v>
      </c>
      <c r="O7741" t="b">
        <f t="shared" si="607"/>
        <v>1</v>
      </c>
      <c r="P7741" t="b">
        <f t="shared" si="607"/>
        <v>1</v>
      </c>
      <c r="Q7741" t="b">
        <f t="shared" si="608"/>
        <v>1</v>
      </c>
      <c r="R7741" t="b">
        <f t="shared" si="609"/>
        <v>1</v>
      </c>
      <c r="U7741" s="105" t="s">
        <v>828</v>
      </c>
      <c r="V7741" s="105" t="s">
        <v>1612</v>
      </c>
      <c r="W7741" s="106">
        <v>163800000</v>
      </c>
      <c r="X7741" s="106">
        <v>0</v>
      </c>
    </row>
    <row r="7742" spans="2:26" x14ac:dyDescent="0.25">
      <c r="B7742" s="105" t="s">
        <v>460</v>
      </c>
      <c r="C7742" s="105" t="s">
        <v>461</v>
      </c>
      <c r="D7742" s="106">
        <v>25000000</v>
      </c>
      <c r="E7742" s="106">
        <v>0</v>
      </c>
      <c r="M7742" t="b">
        <f t="shared" si="605"/>
        <v>1</v>
      </c>
      <c r="N7742" t="b">
        <f t="shared" si="606"/>
        <v>1</v>
      </c>
      <c r="O7742" t="b">
        <f t="shared" si="607"/>
        <v>1</v>
      </c>
      <c r="P7742" t="b">
        <f t="shared" si="607"/>
        <v>1</v>
      </c>
      <c r="Q7742" t="b">
        <f t="shared" si="608"/>
        <v>1</v>
      </c>
      <c r="R7742" t="b">
        <f t="shared" si="609"/>
        <v>1</v>
      </c>
      <c r="U7742" s="105" t="s">
        <v>460</v>
      </c>
      <c r="V7742" s="105" t="s">
        <v>461</v>
      </c>
      <c r="W7742" s="106">
        <v>25000000</v>
      </c>
      <c r="X7742" s="106">
        <v>0</v>
      </c>
    </row>
    <row r="7743" spans="2:26" x14ac:dyDescent="0.25">
      <c r="B7743" s="105" t="s">
        <v>1458</v>
      </c>
      <c r="C7743" s="105" t="s">
        <v>1459</v>
      </c>
      <c r="D7743" s="106">
        <v>25000000</v>
      </c>
      <c r="E7743" s="106">
        <v>0</v>
      </c>
      <c r="M7743" t="b">
        <f t="shared" si="605"/>
        <v>1</v>
      </c>
      <c r="N7743" t="b">
        <f t="shared" si="606"/>
        <v>1</v>
      </c>
      <c r="O7743" t="b">
        <f t="shared" si="607"/>
        <v>1</v>
      </c>
      <c r="P7743" t="b">
        <f t="shared" si="607"/>
        <v>1</v>
      </c>
      <c r="Q7743" t="b">
        <f t="shared" si="608"/>
        <v>1</v>
      </c>
      <c r="R7743" t="b">
        <f t="shared" si="609"/>
        <v>1</v>
      </c>
      <c r="U7743" s="105" t="s">
        <v>1458</v>
      </c>
      <c r="V7743" s="105" t="s">
        <v>1459</v>
      </c>
      <c r="W7743" s="106">
        <v>25000000</v>
      </c>
      <c r="X7743" s="106">
        <v>0</v>
      </c>
    </row>
    <row r="7744" spans="2:26" x14ac:dyDescent="0.25">
      <c r="B7744" s="105" t="s">
        <v>338</v>
      </c>
      <c r="C7744" s="105" t="s">
        <v>339</v>
      </c>
      <c r="D7744" s="106">
        <v>11025000</v>
      </c>
      <c r="E7744" s="106">
        <v>0</v>
      </c>
      <c r="M7744" t="b">
        <f t="shared" si="605"/>
        <v>1</v>
      </c>
      <c r="N7744" t="b">
        <f t="shared" si="606"/>
        <v>1</v>
      </c>
      <c r="O7744" t="b">
        <f t="shared" si="607"/>
        <v>1</v>
      </c>
      <c r="P7744" t="b">
        <f t="shared" si="607"/>
        <v>1</v>
      </c>
      <c r="Q7744" t="b">
        <f t="shared" si="608"/>
        <v>1</v>
      </c>
      <c r="R7744" t="b">
        <f t="shared" si="609"/>
        <v>1</v>
      </c>
      <c r="U7744" s="105" t="s">
        <v>338</v>
      </c>
      <c r="V7744" s="105" t="s">
        <v>339</v>
      </c>
      <c r="W7744" s="106">
        <v>11025000</v>
      </c>
      <c r="X7744" s="106">
        <v>0</v>
      </c>
    </row>
    <row r="7745" spans="2:26" x14ac:dyDescent="0.25">
      <c r="B7745" s="105" t="s">
        <v>340</v>
      </c>
      <c r="C7745" s="105" t="s">
        <v>341</v>
      </c>
      <c r="D7745" s="106">
        <v>11025000</v>
      </c>
      <c r="E7745" s="106">
        <v>0</v>
      </c>
      <c r="M7745" t="b">
        <f t="shared" si="605"/>
        <v>1</v>
      </c>
      <c r="N7745" t="b">
        <f t="shared" si="606"/>
        <v>1</v>
      </c>
      <c r="O7745" t="b">
        <f t="shared" si="607"/>
        <v>1</v>
      </c>
      <c r="P7745" t="b">
        <f t="shared" si="607"/>
        <v>1</v>
      </c>
      <c r="Q7745" t="b">
        <f t="shared" si="608"/>
        <v>1</v>
      </c>
      <c r="R7745" t="b">
        <f t="shared" si="609"/>
        <v>1</v>
      </c>
      <c r="U7745" s="105" t="s">
        <v>340</v>
      </c>
      <c r="V7745" s="105" t="s">
        <v>341</v>
      </c>
      <c r="W7745" s="106">
        <v>11025000</v>
      </c>
      <c r="X7745" s="106">
        <v>0</v>
      </c>
    </row>
    <row r="7746" spans="2:26" x14ac:dyDescent="0.25">
      <c r="B7746" s="105" t="s">
        <v>392</v>
      </c>
      <c r="C7746" s="105" t="s">
        <v>341</v>
      </c>
      <c r="D7746" s="106">
        <v>11025000</v>
      </c>
      <c r="E7746" s="106">
        <v>0</v>
      </c>
      <c r="M7746" t="b">
        <f t="shared" si="605"/>
        <v>1</v>
      </c>
      <c r="N7746" t="b">
        <f t="shared" si="606"/>
        <v>1</v>
      </c>
      <c r="O7746" t="b">
        <f t="shared" si="607"/>
        <v>1</v>
      </c>
      <c r="P7746" t="b">
        <f t="shared" si="607"/>
        <v>1</v>
      </c>
      <c r="Q7746" t="b">
        <f t="shared" si="608"/>
        <v>1</v>
      </c>
      <c r="R7746" t="b">
        <f t="shared" si="609"/>
        <v>1</v>
      </c>
      <c r="U7746" s="105" t="s">
        <v>392</v>
      </c>
      <c r="V7746" s="105" t="s">
        <v>341</v>
      </c>
      <c r="W7746" s="106">
        <v>11025000</v>
      </c>
      <c r="X7746" s="106">
        <v>0</v>
      </c>
    </row>
    <row r="7747" spans="2:26" x14ac:dyDescent="0.25">
      <c r="B7747" t="s">
        <v>359</v>
      </c>
      <c r="C7747" s="106">
        <v>199825000</v>
      </c>
      <c r="D7747" s="106">
        <v>0</v>
      </c>
      <c r="M7747" t="b">
        <f t="shared" si="605"/>
        <v>1</v>
      </c>
      <c r="N7747" t="b">
        <f t="shared" si="606"/>
        <v>1</v>
      </c>
      <c r="O7747" t="b">
        <f t="shared" si="607"/>
        <v>1</v>
      </c>
      <c r="P7747" t="b">
        <f t="shared" si="607"/>
        <v>1</v>
      </c>
      <c r="Q7747" t="b">
        <f t="shared" si="608"/>
        <v>1</v>
      </c>
      <c r="R7747" t="b">
        <f t="shared" si="609"/>
        <v>1</v>
      </c>
      <c r="U7747" t="s">
        <v>359</v>
      </c>
      <c r="V7747" s="106">
        <v>199825000</v>
      </c>
      <c r="W7747" s="106">
        <v>0</v>
      </c>
    </row>
    <row r="7748" spans="2:26" x14ac:dyDescent="0.25">
      <c r="B7748" t="s">
        <v>330</v>
      </c>
      <c r="C7748" t="s">
        <v>331</v>
      </c>
      <c r="D7748" s="105" t="s">
        <v>994</v>
      </c>
      <c r="E7748" t="s">
        <v>333</v>
      </c>
      <c r="F7748" t="s">
        <v>331</v>
      </c>
      <c r="G7748" s="105" t="s">
        <v>995</v>
      </c>
      <c r="M7748" t="b">
        <f t="shared" si="605"/>
        <v>1</v>
      </c>
      <c r="N7748" t="b">
        <f t="shared" si="606"/>
        <v>1</v>
      </c>
      <c r="O7748" t="b">
        <f t="shared" si="607"/>
        <v>1</v>
      </c>
      <c r="P7748" t="b">
        <f t="shared" si="607"/>
        <v>1</v>
      </c>
      <c r="Q7748" t="b">
        <f t="shared" si="608"/>
        <v>1</v>
      </c>
      <c r="R7748" t="b">
        <f t="shared" si="609"/>
        <v>1</v>
      </c>
      <c r="U7748" t="s">
        <v>330</v>
      </c>
      <c r="V7748" t="s">
        <v>331</v>
      </c>
      <c r="W7748" s="105" t="s">
        <v>994</v>
      </c>
      <c r="X7748" t="s">
        <v>333</v>
      </c>
      <c r="Y7748" t="s">
        <v>331</v>
      </c>
      <c r="Z7748" s="105" t="s">
        <v>995</v>
      </c>
    </row>
    <row r="7749" spans="2:26" x14ac:dyDescent="0.25">
      <c r="B7749" t="s">
        <v>335</v>
      </c>
      <c r="C7749" t="s">
        <v>3</v>
      </c>
      <c r="D7749" t="s">
        <v>336</v>
      </c>
      <c r="E7749" t="s">
        <v>337</v>
      </c>
      <c r="M7749" t="b">
        <f t="shared" si="605"/>
        <v>1</v>
      </c>
      <c r="N7749" t="b">
        <f t="shared" si="606"/>
        <v>1</v>
      </c>
      <c r="O7749" t="b">
        <f t="shared" si="607"/>
        <v>1</v>
      </c>
      <c r="P7749" t="b">
        <f t="shared" si="607"/>
        <v>1</v>
      </c>
      <c r="Q7749" t="b">
        <f t="shared" si="608"/>
        <v>1</v>
      </c>
      <c r="R7749" t="b">
        <f t="shared" si="609"/>
        <v>1</v>
      </c>
      <c r="U7749" t="s">
        <v>335</v>
      </c>
      <c r="V7749" t="s">
        <v>3</v>
      </c>
      <c r="W7749" t="s">
        <v>336</v>
      </c>
      <c r="X7749" t="s">
        <v>337</v>
      </c>
    </row>
    <row r="7750" spans="2:26" x14ac:dyDescent="0.25">
      <c r="B7750" s="105" t="s">
        <v>418</v>
      </c>
      <c r="C7750" s="105" t="s">
        <v>419</v>
      </c>
      <c r="D7750" s="106">
        <v>1007374000</v>
      </c>
      <c r="E7750" s="106">
        <v>0</v>
      </c>
      <c r="M7750" t="b">
        <f t="shared" si="605"/>
        <v>1</v>
      </c>
      <c r="N7750" t="b">
        <f t="shared" si="606"/>
        <v>1</v>
      </c>
      <c r="O7750" t="b">
        <f t="shared" si="607"/>
        <v>1</v>
      </c>
      <c r="P7750" t="b">
        <f t="shared" si="607"/>
        <v>1</v>
      </c>
      <c r="Q7750" t="b">
        <f t="shared" si="608"/>
        <v>1</v>
      </c>
      <c r="R7750" t="b">
        <f t="shared" si="609"/>
        <v>1</v>
      </c>
      <c r="U7750" s="105" t="s">
        <v>418</v>
      </c>
      <c r="V7750" s="105" t="s">
        <v>419</v>
      </c>
      <c r="W7750" s="106">
        <v>1007374000</v>
      </c>
      <c r="X7750" s="106">
        <v>0</v>
      </c>
    </row>
    <row r="7751" spans="2:26" x14ac:dyDescent="0.25">
      <c r="B7751" s="105" t="s">
        <v>420</v>
      </c>
      <c r="C7751" s="105" t="s">
        <v>421</v>
      </c>
      <c r="D7751" s="106">
        <v>1007374000</v>
      </c>
      <c r="E7751" s="106">
        <v>0</v>
      </c>
      <c r="M7751" t="b">
        <f t="shared" si="605"/>
        <v>1</v>
      </c>
      <c r="N7751" t="b">
        <f t="shared" si="606"/>
        <v>1</v>
      </c>
      <c r="O7751" t="b">
        <f t="shared" si="607"/>
        <v>1</v>
      </c>
      <c r="P7751" t="b">
        <f t="shared" si="607"/>
        <v>1</v>
      </c>
      <c r="Q7751" t="b">
        <f t="shared" si="608"/>
        <v>1</v>
      </c>
      <c r="R7751" t="b">
        <f t="shared" si="609"/>
        <v>1</v>
      </c>
      <c r="U7751" s="105" t="s">
        <v>420</v>
      </c>
      <c r="V7751" s="105" t="s">
        <v>421</v>
      </c>
      <c r="W7751" s="106">
        <v>1007374000</v>
      </c>
      <c r="X7751" s="106">
        <v>0</v>
      </c>
    </row>
    <row r="7752" spans="2:26" x14ac:dyDescent="0.25">
      <c r="B7752" s="105" t="s">
        <v>422</v>
      </c>
      <c r="C7752" s="105" t="s">
        <v>421</v>
      </c>
      <c r="D7752" s="106">
        <v>1007374000</v>
      </c>
      <c r="E7752" s="106">
        <v>0</v>
      </c>
      <c r="M7752" t="b">
        <f t="shared" si="605"/>
        <v>1</v>
      </c>
      <c r="N7752" t="b">
        <f t="shared" si="606"/>
        <v>1</v>
      </c>
      <c r="O7752" t="b">
        <f t="shared" si="607"/>
        <v>1</v>
      </c>
      <c r="P7752" t="b">
        <f t="shared" si="607"/>
        <v>1</v>
      </c>
      <c r="Q7752" t="b">
        <f t="shared" si="608"/>
        <v>1</v>
      </c>
      <c r="R7752" t="b">
        <f t="shared" si="609"/>
        <v>1</v>
      </c>
      <c r="U7752" s="105" t="s">
        <v>422</v>
      </c>
      <c r="V7752" s="105" t="s">
        <v>421</v>
      </c>
      <c r="W7752" s="106">
        <v>1007374000</v>
      </c>
      <c r="X7752" s="106">
        <v>0</v>
      </c>
    </row>
    <row r="7753" spans="2:26" x14ac:dyDescent="0.25">
      <c r="B7753" s="105" t="s">
        <v>429</v>
      </c>
      <c r="C7753" s="105" t="s">
        <v>430</v>
      </c>
      <c r="D7753" s="106">
        <v>5195425650</v>
      </c>
      <c r="E7753" s="106">
        <v>0</v>
      </c>
      <c r="M7753" t="b">
        <f t="shared" si="605"/>
        <v>1</v>
      </c>
      <c r="N7753" t="b">
        <f t="shared" si="606"/>
        <v>1</v>
      </c>
      <c r="O7753" t="b">
        <f t="shared" si="607"/>
        <v>1</v>
      </c>
      <c r="P7753" t="b">
        <f t="shared" si="607"/>
        <v>1</v>
      </c>
      <c r="Q7753" t="b">
        <f t="shared" si="608"/>
        <v>1</v>
      </c>
      <c r="R7753" t="b">
        <f t="shared" si="609"/>
        <v>1</v>
      </c>
      <c r="U7753" s="105" t="s">
        <v>429</v>
      </c>
      <c r="V7753" s="105" t="s">
        <v>430</v>
      </c>
      <c r="W7753" s="106">
        <v>5195425650</v>
      </c>
      <c r="X7753" s="106">
        <v>0</v>
      </c>
    </row>
    <row r="7754" spans="2:26" x14ac:dyDescent="0.25">
      <c r="B7754" s="105" t="s">
        <v>431</v>
      </c>
      <c r="C7754" s="105" t="s">
        <v>432</v>
      </c>
      <c r="D7754" s="106">
        <v>5195425650</v>
      </c>
      <c r="E7754" s="106">
        <v>0</v>
      </c>
      <c r="M7754" t="b">
        <f t="shared" si="605"/>
        <v>1</v>
      </c>
      <c r="N7754" t="b">
        <f t="shared" si="606"/>
        <v>1</v>
      </c>
      <c r="O7754" t="b">
        <f t="shared" si="607"/>
        <v>1</v>
      </c>
      <c r="P7754" t="b">
        <f t="shared" si="607"/>
        <v>1</v>
      </c>
      <c r="Q7754" t="b">
        <f t="shared" si="608"/>
        <v>1</v>
      </c>
      <c r="R7754" t="b">
        <f t="shared" si="609"/>
        <v>1</v>
      </c>
      <c r="U7754" s="105" t="s">
        <v>431</v>
      </c>
      <c r="V7754" s="105" t="s">
        <v>432</v>
      </c>
      <c r="W7754" s="106">
        <v>5195425650</v>
      </c>
      <c r="X7754" s="106">
        <v>0</v>
      </c>
    </row>
    <row r="7755" spans="2:26" x14ac:dyDescent="0.25">
      <c r="B7755" s="105" t="s">
        <v>433</v>
      </c>
      <c r="C7755" s="105" t="s">
        <v>432</v>
      </c>
      <c r="D7755" s="106">
        <v>33560000</v>
      </c>
      <c r="E7755" s="106">
        <v>0</v>
      </c>
      <c r="M7755" t="b">
        <f t="shared" si="605"/>
        <v>1</v>
      </c>
      <c r="N7755" t="b">
        <f t="shared" si="606"/>
        <v>1</v>
      </c>
      <c r="O7755" t="b">
        <f t="shared" si="607"/>
        <v>1</v>
      </c>
      <c r="P7755" t="b">
        <f t="shared" si="607"/>
        <v>1</v>
      </c>
      <c r="Q7755" t="b">
        <f t="shared" si="608"/>
        <v>1</v>
      </c>
      <c r="R7755" t="b">
        <f t="shared" si="609"/>
        <v>1</v>
      </c>
      <c r="U7755" s="105" t="s">
        <v>433</v>
      </c>
      <c r="V7755" s="105" t="s">
        <v>432</v>
      </c>
      <c r="W7755" s="106">
        <v>33560000</v>
      </c>
      <c r="X7755" s="106">
        <v>0</v>
      </c>
    </row>
    <row r="7756" spans="2:26" x14ac:dyDescent="0.25">
      <c r="B7756" s="105" t="s">
        <v>778</v>
      </c>
      <c r="C7756" s="105" t="s">
        <v>779</v>
      </c>
      <c r="D7756" s="106">
        <v>470184500</v>
      </c>
      <c r="E7756" s="106">
        <v>0</v>
      </c>
      <c r="M7756" t="b">
        <f t="shared" si="605"/>
        <v>1</v>
      </c>
      <c r="N7756" t="b">
        <f t="shared" si="606"/>
        <v>1</v>
      </c>
      <c r="O7756" t="b">
        <f t="shared" si="607"/>
        <v>1</v>
      </c>
      <c r="P7756" t="b">
        <f t="shared" si="607"/>
        <v>1</v>
      </c>
      <c r="Q7756" t="b">
        <f t="shared" si="608"/>
        <v>1</v>
      </c>
      <c r="R7756" t="b">
        <f t="shared" si="609"/>
        <v>1</v>
      </c>
      <c r="U7756" s="105" t="s">
        <v>778</v>
      </c>
      <c r="V7756" s="105" t="s">
        <v>779</v>
      </c>
      <c r="W7756" s="106">
        <v>470184500</v>
      </c>
      <c r="X7756" s="106">
        <v>0</v>
      </c>
    </row>
    <row r="7757" spans="2:26" x14ac:dyDescent="0.25">
      <c r="B7757" s="105" t="s">
        <v>780</v>
      </c>
      <c r="C7757" s="105" t="s">
        <v>781</v>
      </c>
      <c r="D7757" s="106">
        <v>391689000</v>
      </c>
      <c r="E7757" s="106">
        <v>0</v>
      </c>
      <c r="M7757" t="b">
        <f t="shared" si="605"/>
        <v>1</v>
      </c>
      <c r="N7757" t="b">
        <f t="shared" si="606"/>
        <v>1</v>
      </c>
      <c r="O7757" t="b">
        <f t="shared" si="607"/>
        <v>1</v>
      </c>
      <c r="P7757" t="b">
        <f t="shared" si="607"/>
        <v>1</v>
      </c>
      <c r="Q7757" t="b">
        <f t="shared" si="608"/>
        <v>1</v>
      </c>
      <c r="R7757" t="b">
        <f t="shared" si="609"/>
        <v>1</v>
      </c>
      <c r="U7757" s="105" t="s">
        <v>780</v>
      </c>
      <c r="V7757" s="105" t="s">
        <v>781</v>
      </c>
      <c r="W7757" s="106">
        <v>391689000</v>
      </c>
      <c r="X7757" s="106">
        <v>0</v>
      </c>
    </row>
    <row r="7758" spans="2:26" x14ac:dyDescent="0.25">
      <c r="B7758" s="105" t="s">
        <v>782</v>
      </c>
      <c r="C7758" s="105" t="s">
        <v>783</v>
      </c>
      <c r="D7758" s="106">
        <v>837668500</v>
      </c>
      <c r="E7758" s="106">
        <v>0</v>
      </c>
      <c r="M7758" t="b">
        <f t="shared" si="605"/>
        <v>1</v>
      </c>
      <c r="N7758" t="b">
        <f t="shared" si="606"/>
        <v>1</v>
      </c>
      <c r="O7758" t="b">
        <f t="shared" si="607"/>
        <v>1</v>
      </c>
      <c r="P7758" t="b">
        <f t="shared" si="607"/>
        <v>1</v>
      </c>
      <c r="Q7758" t="b">
        <f t="shared" si="608"/>
        <v>1</v>
      </c>
      <c r="R7758" t="b">
        <f t="shared" si="609"/>
        <v>1</v>
      </c>
      <c r="U7758" s="105" t="s">
        <v>782</v>
      </c>
      <c r="V7758" s="105" t="s">
        <v>783</v>
      </c>
      <c r="W7758" s="106">
        <v>837668500</v>
      </c>
      <c r="X7758" s="106">
        <v>0</v>
      </c>
    </row>
    <row r="7759" spans="2:26" x14ac:dyDescent="0.25">
      <c r="B7759" s="105" t="s">
        <v>784</v>
      </c>
      <c r="C7759" s="105" t="s">
        <v>1593</v>
      </c>
      <c r="D7759" s="106">
        <v>480459000</v>
      </c>
      <c r="E7759" s="106">
        <v>0</v>
      </c>
      <c r="M7759" t="b">
        <f t="shared" si="605"/>
        <v>1</v>
      </c>
      <c r="N7759" t="b">
        <f t="shared" si="606"/>
        <v>1</v>
      </c>
      <c r="O7759" t="b">
        <f t="shared" si="607"/>
        <v>1</v>
      </c>
      <c r="P7759" t="b">
        <f t="shared" si="607"/>
        <v>1</v>
      </c>
      <c r="Q7759" t="b">
        <f t="shared" si="608"/>
        <v>1</v>
      </c>
      <c r="R7759" t="b">
        <f t="shared" si="609"/>
        <v>1</v>
      </c>
      <c r="U7759" s="105" t="s">
        <v>784</v>
      </c>
      <c r="V7759" s="105" t="s">
        <v>1593</v>
      </c>
      <c r="W7759" s="106">
        <v>480459000</v>
      </c>
      <c r="X7759" s="106">
        <v>0</v>
      </c>
    </row>
    <row r="7760" spans="2:26" x14ac:dyDescent="0.25">
      <c r="B7760" s="105" t="s">
        <v>785</v>
      </c>
      <c r="C7760" s="105" t="s">
        <v>1594</v>
      </c>
      <c r="D7760" s="106">
        <v>768960000</v>
      </c>
      <c r="E7760" s="106">
        <v>0</v>
      </c>
      <c r="M7760" t="b">
        <f t="shared" si="605"/>
        <v>1</v>
      </c>
      <c r="N7760" t="b">
        <f t="shared" si="606"/>
        <v>1</v>
      </c>
      <c r="O7760" t="b">
        <f t="shared" si="607"/>
        <v>1</v>
      </c>
      <c r="P7760" t="b">
        <f t="shared" si="607"/>
        <v>1</v>
      </c>
      <c r="Q7760" t="b">
        <f t="shared" si="608"/>
        <v>1</v>
      </c>
      <c r="R7760" t="b">
        <f t="shared" si="609"/>
        <v>1</v>
      </c>
      <c r="U7760" s="105" t="s">
        <v>785</v>
      </c>
      <c r="V7760" s="105" t="s">
        <v>1594</v>
      </c>
      <c r="W7760" s="106">
        <v>768960000</v>
      </c>
      <c r="X7760" s="106">
        <v>0</v>
      </c>
    </row>
    <row r="7761" spans="2:26" x14ac:dyDescent="0.25">
      <c r="B7761" s="105" t="s">
        <v>786</v>
      </c>
      <c r="C7761" s="105" t="s">
        <v>787</v>
      </c>
      <c r="D7761" s="106">
        <v>981157950</v>
      </c>
      <c r="E7761" s="106">
        <v>0</v>
      </c>
      <c r="M7761" t="b">
        <f t="shared" si="605"/>
        <v>1</v>
      </c>
      <c r="N7761" t="b">
        <f t="shared" si="606"/>
        <v>1</v>
      </c>
      <c r="O7761" t="b">
        <f t="shared" si="607"/>
        <v>1</v>
      </c>
      <c r="P7761" t="b">
        <f t="shared" si="607"/>
        <v>1</v>
      </c>
      <c r="Q7761" t="b">
        <f t="shared" si="608"/>
        <v>1</v>
      </c>
      <c r="R7761" t="b">
        <f t="shared" si="609"/>
        <v>1</v>
      </c>
      <c r="U7761" s="105" t="s">
        <v>786</v>
      </c>
      <c r="V7761" s="105" t="s">
        <v>787</v>
      </c>
      <c r="W7761" s="106">
        <v>981157950</v>
      </c>
      <c r="X7761" s="106">
        <v>0</v>
      </c>
    </row>
    <row r="7762" spans="2:26" x14ac:dyDescent="0.25">
      <c r="B7762" s="105" t="s">
        <v>788</v>
      </c>
      <c r="C7762" s="105" t="s">
        <v>789</v>
      </c>
      <c r="D7762" s="106">
        <v>739125000</v>
      </c>
      <c r="E7762" s="106">
        <v>0</v>
      </c>
      <c r="M7762" t="b">
        <f t="shared" si="605"/>
        <v>1</v>
      </c>
      <c r="N7762" t="b">
        <f t="shared" si="606"/>
        <v>1</v>
      </c>
      <c r="O7762" t="b">
        <f t="shared" si="607"/>
        <v>1</v>
      </c>
      <c r="P7762" t="b">
        <f t="shared" si="607"/>
        <v>1</v>
      </c>
      <c r="Q7762" t="b">
        <f t="shared" si="608"/>
        <v>1</v>
      </c>
      <c r="R7762" t="b">
        <f t="shared" si="609"/>
        <v>1</v>
      </c>
      <c r="U7762" s="105" t="s">
        <v>788</v>
      </c>
      <c r="V7762" s="105" t="s">
        <v>789</v>
      </c>
      <c r="W7762" s="106">
        <v>739125000</v>
      </c>
      <c r="X7762" s="106">
        <v>0</v>
      </c>
    </row>
    <row r="7763" spans="2:26" x14ac:dyDescent="0.25">
      <c r="B7763" s="105" t="s">
        <v>790</v>
      </c>
      <c r="C7763" s="105" t="s">
        <v>791</v>
      </c>
      <c r="D7763" s="106">
        <v>492621700</v>
      </c>
      <c r="E7763" s="106">
        <v>0</v>
      </c>
      <c r="M7763" t="b">
        <f t="shared" si="605"/>
        <v>1</v>
      </c>
      <c r="N7763" t="b">
        <f t="shared" si="606"/>
        <v>1</v>
      </c>
      <c r="O7763" t="b">
        <f t="shared" si="607"/>
        <v>1</v>
      </c>
      <c r="P7763" t="b">
        <f t="shared" si="607"/>
        <v>1</v>
      </c>
      <c r="Q7763" t="b">
        <f t="shared" si="608"/>
        <v>1</v>
      </c>
      <c r="R7763" t="b">
        <f t="shared" si="609"/>
        <v>1</v>
      </c>
      <c r="U7763" s="105" t="s">
        <v>790</v>
      </c>
      <c r="V7763" s="105" t="s">
        <v>791</v>
      </c>
      <c r="W7763" s="106">
        <v>492621700</v>
      </c>
      <c r="X7763" s="106">
        <v>0</v>
      </c>
    </row>
    <row r="7764" spans="2:26" x14ac:dyDescent="0.25">
      <c r="B7764" s="105" t="s">
        <v>434</v>
      </c>
      <c r="C7764" s="105" t="s">
        <v>435</v>
      </c>
      <c r="D7764" s="106">
        <v>7000000</v>
      </c>
      <c r="E7764" s="106">
        <v>0</v>
      </c>
      <c r="M7764" t="b">
        <f t="shared" si="605"/>
        <v>1</v>
      </c>
      <c r="N7764" t="b">
        <f t="shared" si="606"/>
        <v>1</v>
      </c>
      <c r="O7764" t="b">
        <f t="shared" si="607"/>
        <v>1</v>
      </c>
      <c r="P7764" t="b">
        <f t="shared" si="607"/>
        <v>1</v>
      </c>
      <c r="Q7764" t="b">
        <f t="shared" si="608"/>
        <v>1</v>
      </c>
      <c r="R7764" t="b">
        <f t="shared" si="609"/>
        <v>1</v>
      </c>
      <c r="U7764" s="105" t="s">
        <v>434</v>
      </c>
      <c r="V7764" s="105" t="s">
        <v>435</v>
      </c>
      <c r="W7764" s="106">
        <v>7000000</v>
      </c>
      <c r="X7764" s="106">
        <v>0</v>
      </c>
    </row>
    <row r="7765" spans="2:26" x14ac:dyDescent="0.25">
      <c r="B7765" s="105" t="s">
        <v>436</v>
      </c>
      <c r="C7765" s="105" t="s">
        <v>437</v>
      </c>
      <c r="D7765" s="106">
        <v>7000000</v>
      </c>
      <c r="E7765" s="106">
        <v>0</v>
      </c>
      <c r="M7765" t="b">
        <f t="shared" si="605"/>
        <v>1</v>
      </c>
      <c r="N7765" t="b">
        <f t="shared" si="606"/>
        <v>1</v>
      </c>
      <c r="O7765" t="b">
        <f t="shared" si="607"/>
        <v>1</v>
      </c>
      <c r="P7765" t="b">
        <f t="shared" si="607"/>
        <v>1</v>
      </c>
      <c r="Q7765" t="b">
        <f t="shared" si="608"/>
        <v>1</v>
      </c>
      <c r="R7765" t="b">
        <f t="shared" si="609"/>
        <v>1</v>
      </c>
      <c r="U7765" s="105" t="s">
        <v>436</v>
      </c>
      <c r="V7765" s="105" t="s">
        <v>437</v>
      </c>
      <c r="W7765" s="106">
        <v>7000000</v>
      </c>
      <c r="X7765" s="106">
        <v>0</v>
      </c>
    </row>
    <row r="7766" spans="2:26" x14ac:dyDescent="0.25">
      <c r="B7766" s="105" t="s">
        <v>1440</v>
      </c>
      <c r="C7766" s="105" t="s">
        <v>1595</v>
      </c>
      <c r="D7766" s="106">
        <v>7000000</v>
      </c>
      <c r="E7766" s="106">
        <v>0</v>
      </c>
      <c r="M7766" t="b">
        <f t="shared" si="605"/>
        <v>1</v>
      </c>
      <c r="N7766" t="b">
        <f t="shared" si="606"/>
        <v>1</v>
      </c>
      <c r="O7766" t="b">
        <f t="shared" si="607"/>
        <v>1</v>
      </c>
      <c r="P7766" t="b">
        <f t="shared" si="607"/>
        <v>1</v>
      </c>
      <c r="Q7766" t="b">
        <f t="shared" si="608"/>
        <v>1</v>
      </c>
      <c r="R7766" t="b">
        <f t="shared" si="609"/>
        <v>1</v>
      </c>
      <c r="U7766" s="105" t="s">
        <v>1440</v>
      </c>
      <c r="V7766" s="105" t="s">
        <v>1595</v>
      </c>
      <c r="W7766" s="106">
        <v>7000000</v>
      </c>
      <c r="X7766" s="106">
        <v>0</v>
      </c>
    </row>
    <row r="7767" spans="2:26" x14ac:dyDescent="0.25">
      <c r="B7767" t="s">
        <v>359</v>
      </c>
      <c r="C7767" s="106">
        <v>6209799650</v>
      </c>
      <c r="D7767" s="106">
        <v>0</v>
      </c>
      <c r="M7767" t="b">
        <f t="shared" si="605"/>
        <v>1</v>
      </c>
      <c r="N7767" t="b">
        <f t="shared" si="606"/>
        <v>1</v>
      </c>
      <c r="O7767" t="b">
        <f t="shared" si="607"/>
        <v>1</v>
      </c>
      <c r="P7767" t="b">
        <f t="shared" si="607"/>
        <v>1</v>
      </c>
      <c r="Q7767" t="b">
        <f t="shared" si="608"/>
        <v>1</v>
      </c>
      <c r="R7767" t="b">
        <f t="shared" si="609"/>
        <v>1</v>
      </c>
      <c r="U7767" t="s">
        <v>359</v>
      </c>
      <c r="V7767" s="106">
        <v>6209799650</v>
      </c>
      <c r="W7767" s="106">
        <v>0</v>
      </c>
    </row>
    <row r="7768" spans="2:26" x14ac:dyDescent="0.25">
      <c r="B7768" t="s">
        <v>330</v>
      </c>
      <c r="C7768" t="s">
        <v>331</v>
      </c>
      <c r="D7768" s="105" t="s">
        <v>996</v>
      </c>
      <c r="E7768" t="s">
        <v>333</v>
      </c>
      <c r="F7768" t="s">
        <v>331</v>
      </c>
      <c r="G7768" s="105" t="s">
        <v>997</v>
      </c>
      <c r="M7768" t="b">
        <f t="shared" si="605"/>
        <v>1</v>
      </c>
      <c r="N7768" t="b">
        <f t="shared" si="606"/>
        <v>1</v>
      </c>
      <c r="O7768" t="b">
        <f t="shared" si="607"/>
        <v>1</v>
      </c>
      <c r="P7768" t="b">
        <f t="shared" si="607"/>
        <v>1</v>
      </c>
      <c r="Q7768" t="b">
        <f t="shared" si="608"/>
        <v>1</v>
      </c>
      <c r="R7768" t="b">
        <f t="shared" si="609"/>
        <v>1</v>
      </c>
      <c r="U7768" t="s">
        <v>330</v>
      </c>
      <c r="V7768" t="s">
        <v>331</v>
      </c>
      <c r="W7768" s="105" t="s">
        <v>996</v>
      </c>
      <c r="X7768" t="s">
        <v>333</v>
      </c>
      <c r="Y7768" t="s">
        <v>331</v>
      </c>
      <c r="Z7768" s="105" t="s">
        <v>997</v>
      </c>
    </row>
    <row r="7769" spans="2:26" x14ac:dyDescent="0.25">
      <c r="B7769" t="s">
        <v>335</v>
      </c>
      <c r="C7769" t="s">
        <v>3</v>
      </c>
      <c r="D7769" t="s">
        <v>336</v>
      </c>
      <c r="E7769" t="s">
        <v>337</v>
      </c>
      <c r="M7769" t="b">
        <f t="shared" si="605"/>
        <v>1</v>
      </c>
      <c r="N7769" t="b">
        <f t="shared" si="606"/>
        <v>1</v>
      </c>
      <c r="O7769" t="b">
        <f t="shared" si="607"/>
        <v>1</v>
      </c>
      <c r="P7769" t="b">
        <f t="shared" si="607"/>
        <v>1</v>
      </c>
      <c r="Q7769" t="b">
        <f t="shared" si="608"/>
        <v>1</v>
      </c>
      <c r="R7769" t="b">
        <f t="shared" si="609"/>
        <v>1</v>
      </c>
      <c r="U7769" t="s">
        <v>335</v>
      </c>
      <c r="V7769" t="s">
        <v>3</v>
      </c>
      <c r="W7769" t="s">
        <v>336</v>
      </c>
      <c r="X7769" t="s">
        <v>337</v>
      </c>
    </row>
    <row r="7770" spans="2:26" x14ac:dyDescent="0.25">
      <c r="B7770" s="105" t="s">
        <v>418</v>
      </c>
      <c r="C7770" s="105" t="s">
        <v>419</v>
      </c>
      <c r="D7770" s="106">
        <v>4663959000</v>
      </c>
      <c r="E7770" s="106">
        <v>0</v>
      </c>
      <c r="M7770" t="b">
        <f t="shared" si="605"/>
        <v>1</v>
      </c>
      <c r="N7770" t="b">
        <f t="shared" si="606"/>
        <v>1</v>
      </c>
      <c r="O7770" t="b">
        <f t="shared" si="607"/>
        <v>1</v>
      </c>
      <c r="P7770" t="b">
        <f t="shared" si="607"/>
        <v>1</v>
      </c>
      <c r="Q7770" t="b">
        <f t="shared" si="608"/>
        <v>1</v>
      </c>
      <c r="R7770" t="b">
        <f t="shared" si="609"/>
        <v>1</v>
      </c>
      <c r="U7770" s="105" t="s">
        <v>418</v>
      </c>
      <c r="V7770" s="105" t="s">
        <v>419</v>
      </c>
      <c r="W7770" s="106">
        <v>4663959000</v>
      </c>
      <c r="X7770" s="106">
        <v>0</v>
      </c>
    </row>
    <row r="7771" spans="2:26" x14ac:dyDescent="0.25">
      <c r="B7771" s="105" t="s">
        <v>420</v>
      </c>
      <c r="C7771" s="105" t="s">
        <v>421</v>
      </c>
      <c r="D7771" s="106">
        <v>4663959000</v>
      </c>
      <c r="E7771" s="106">
        <v>0</v>
      </c>
      <c r="M7771" t="b">
        <f t="shared" ref="M7771:M7834" si="610">+B7771=U7771</f>
        <v>1</v>
      </c>
      <c r="N7771" t="b">
        <f t="shared" ref="N7771:N7834" si="611">+C7771=V7771</f>
        <v>1</v>
      </c>
      <c r="O7771" t="b">
        <f t="shared" ref="O7771:P7834" si="612">+D7771=W7771</f>
        <v>1</v>
      </c>
      <c r="P7771" t="b">
        <f t="shared" si="612"/>
        <v>1</v>
      </c>
      <c r="Q7771" t="b">
        <f t="shared" ref="Q7771:Q7834" si="613">+F7771=Y7771</f>
        <v>1</v>
      </c>
      <c r="R7771" t="b">
        <f t="shared" ref="R7771:R7834" si="614">+G7771=Z7771</f>
        <v>1</v>
      </c>
      <c r="U7771" s="105" t="s">
        <v>420</v>
      </c>
      <c r="V7771" s="105" t="s">
        <v>421</v>
      </c>
      <c r="W7771" s="106">
        <v>4663959000</v>
      </c>
      <c r="X7771" s="106">
        <v>0</v>
      </c>
    </row>
    <row r="7772" spans="2:26" x14ac:dyDescent="0.25">
      <c r="B7772" s="105" t="s">
        <v>422</v>
      </c>
      <c r="C7772" s="105" t="s">
        <v>421</v>
      </c>
      <c r="D7772" s="106">
        <v>3076028500</v>
      </c>
      <c r="E7772" s="106">
        <v>0</v>
      </c>
      <c r="M7772" t="b">
        <f t="shared" si="610"/>
        <v>1</v>
      </c>
      <c r="N7772" t="b">
        <f t="shared" si="611"/>
        <v>1</v>
      </c>
      <c r="O7772" t="b">
        <f t="shared" si="612"/>
        <v>1</v>
      </c>
      <c r="P7772" t="b">
        <f t="shared" si="612"/>
        <v>1</v>
      </c>
      <c r="Q7772" t="b">
        <f t="shared" si="613"/>
        <v>1</v>
      </c>
      <c r="R7772" t="b">
        <f t="shared" si="614"/>
        <v>1</v>
      </c>
      <c r="U7772" s="105" t="s">
        <v>422</v>
      </c>
      <c r="V7772" s="105" t="s">
        <v>421</v>
      </c>
      <c r="W7772" s="106">
        <v>3076028500</v>
      </c>
      <c r="X7772" s="106">
        <v>0</v>
      </c>
    </row>
    <row r="7773" spans="2:26" x14ac:dyDescent="0.25">
      <c r="B7773" s="105" t="s">
        <v>759</v>
      </c>
      <c r="C7773" s="105" t="s">
        <v>1584</v>
      </c>
      <c r="D7773" s="106">
        <v>166900000</v>
      </c>
      <c r="E7773" s="106">
        <v>0</v>
      </c>
      <c r="M7773" t="b">
        <f t="shared" si="610"/>
        <v>1</v>
      </c>
      <c r="N7773" t="b">
        <f t="shared" si="611"/>
        <v>1</v>
      </c>
      <c r="O7773" t="b">
        <f t="shared" si="612"/>
        <v>1</v>
      </c>
      <c r="P7773" t="b">
        <f t="shared" si="612"/>
        <v>1</v>
      </c>
      <c r="Q7773" t="b">
        <f t="shared" si="613"/>
        <v>1</v>
      </c>
      <c r="R7773" t="b">
        <f t="shared" si="614"/>
        <v>1</v>
      </c>
      <c r="U7773" s="105" t="s">
        <v>759</v>
      </c>
      <c r="V7773" s="105" t="s">
        <v>1584</v>
      </c>
      <c r="W7773" s="106">
        <v>166900000</v>
      </c>
      <c r="X7773" s="106">
        <v>0</v>
      </c>
    </row>
    <row r="7774" spans="2:26" x14ac:dyDescent="0.25">
      <c r="B7774" s="105" t="s">
        <v>423</v>
      </c>
      <c r="C7774" s="105" t="s">
        <v>424</v>
      </c>
      <c r="D7774" s="106">
        <v>83150000</v>
      </c>
      <c r="E7774" s="106">
        <v>0</v>
      </c>
      <c r="M7774" t="b">
        <f t="shared" si="610"/>
        <v>1</v>
      </c>
      <c r="N7774" t="b">
        <f t="shared" si="611"/>
        <v>1</v>
      </c>
      <c r="O7774" t="b">
        <f t="shared" si="612"/>
        <v>1</v>
      </c>
      <c r="P7774" t="b">
        <f t="shared" si="612"/>
        <v>1</v>
      </c>
      <c r="Q7774" t="b">
        <f t="shared" si="613"/>
        <v>1</v>
      </c>
      <c r="R7774" t="b">
        <f t="shared" si="614"/>
        <v>1</v>
      </c>
      <c r="U7774" s="105" t="s">
        <v>423</v>
      </c>
      <c r="V7774" s="105" t="s">
        <v>424</v>
      </c>
      <c r="W7774" s="106">
        <v>83150000</v>
      </c>
      <c r="X7774" s="106">
        <v>0</v>
      </c>
    </row>
    <row r="7775" spans="2:26" x14ac:dyDescent="0.25">
      <c r="B7775" s="105" t="s">
        <v>425</v>
      </c>
      <c r="C7775" s="105" t="s">
        <v>426</v>
      </c>
      <c r="D7775" s="106">
        <v>211895000</v>
      </c>
      <c r="E7775" s="106">
        <v>0</v>
      </c>
      <c r="M7775" t="b">
        <f t="shared" si="610"/>
        <v>1</v>
      </c>
      <c r="N7775" t="b">
        <f t="shared" si="611"/>
        <v>1</v>
      </c>
      <c r="O7775" t="b">
        <f t="shared" si="612"/>
        <v>1</v>
      </c>
      <c r="P7775" t="b">
        <f t="shared" si="612"/>
        <v>1</v>
      </c>
      <c r="Q7775" t="b">
        <f t="shared" si="613"/>
        <v>1</v>
      </c>
      <c r="R7775" t="b">
        <f t="shared" si="614"/>
        <v>1</v>
      </c>
      <c r="U7775" s="105" t="s">
        <v>425</v>
      </c>
      <c r="V7775" s="105" t="s">
        <v>426</v>
      </c>
      <c r="W7775" s="106">
        <v>211895000</v>
      </c>
      <c r="X7775" s="106">
        <v>0</v>
      </c>
    </row>
    <row r="7776" spans="2:26" x14ac:dyDescent="0.25">
      <c r="B7776" s="105" t="s">
        <v>760</v>
      </c>
      <c r="C7776" s="105" t="s">
        <v>1585</v>
      </c>
      <c r="D7776" s="106">
        <v>251180000</v>
      </c>
      <c r="E7776" s="106">
        <v>0</v>
      </c>
      <c r="M7776" t="b">
        <f t="shared" si="610"/>
        <v>1</v>
      </c>
      <c r="N7776" t="b">
        <f t="shared" si="611"/>
        <v>1</v>
      </c>
      <c r="O7776" t="b">
        <f t="shared" si="612"/>
        <v>1</v>
      </c>
      <c r="P7776" t="b">
        <f t="shared" si="612"/>
        <v>1</v>
      </c>
      <c r="Q7776" t="b">
        <f t="shared" si="613"/>
        <v>1</v>
      </c>
      <c r="R7776" t="b">
        <f t="shared" si="614"/>
        <v>1</v>
      </c>
      <c r="U7776" s="105" t="s">
        <v>760</v>
      </c>
      <c r="V7776" s="105" t="s">
        <v>1585</v>
      </c>
      <c r="W7776" s="106">
        <v>251180000</v>
      </c>
      <c r="X7776" s="106">
        <v>0</v>
      </c>
    </row>
    <row r="7777" spans="2:24" x14ac:dyDescent="0.25">
      <c r="B7777" s="105" t="s">
        <v>761</v>
      </c>
      <c r="C7777" s="105" t="s">
        <v>1586</v>
      </c>
      <c r="D7777" s="106">
        <v>151407000</v>
      </c>
      <c r="E7777" s="106">
        <v>0</v>
      </c>
      <c r="M7777" t="b">
        <f t="shared" si="610"/>
        <v>1</v>
      </c>
      <c r="N7777" t="b">
        <f t="shared" si="611"/>
        <v>1</v>
      </c>
      <c r="O7777" t="b">
        <f t="shared" si="612"/>
        <v>1</v>
      </c>
      <c r="P7777" t="b">
        <f t="shared" si="612"/>
        <v>1</v>
      </c>
      <c r="Q7777" t="b">
        <f t="shared" si="613"/>
        <v>1</v>
      </c>
      <c r="R7777" t="b">
        <f t="shared" si="614"/>
        <v>1</v>
      </c>
      <c r="U7777" s="105" t="s">
        <v>761</v>
      </c>
      <c r="V7777" s="105" t="s">
        <v>1586</v>
      </c>
      <c r="W7777" s="106">
        <v>151407000</v>
      </c>
      <c r="X7777" s="106">
        <v>0</v>
      </c>
    </row>
    <row r="7778" spans="2:24" x14ac:dyDescent="0.25">
      <c r="B7778" s="105" t="s">
        <v>762</v>
      </c>
      <c r="C7778" s="105" t="s">
        <v>1587</v>
      </c>
      <c r="D7778" s="106">
        <v>249600000</v>
      </c>
      <c r="E7778" s="106">
        <v>0</v>
      </c>
      <c r="M7778" t="b">
        <f t="shared" si="610"/>
        <v>1</v>
      </c>
      <c r="N7778" t="b">
        <f t="shared" si="611"/>
        <v>1</v>
      </c>
      <c r="O7778" t="b">
        <f t="shared" si="612"/>
        <v>1</v>
      </c>
      <c r="P7778" t="b">
        <f t="shared" si="612"/>
        <v>1</v>
      </c>
      <c r="Q7778" t="b">
        <f t="shared" si="613"/>
        <v>1</v>
      </c>
      <c r="R7778" t="b">
        <f t="shared" si="614"/>
        <v>1</v>
      </c>
      <c r="U7778" s="105" t="s">
        <v>762</v>
      </c>
      <c r="V7778" s="105" t="s">
        <v>1587</v>
      </c>
      <c r="W7778" s="106">
        <v>249600000</v>
      </c>
      <c r="X7778" s="106">
        <v>0</v>
      </c>
    </row>
    <row r="7779" spans="2:24" x14ac:dyDescent="0.25">
      <c r="B7779" s="105" t="s">
        <v>763</v>
      </c>
      <c r="C7779" s="105" t="s">
        <v>1588</v>
      </c>
      <c r="D7779" s="106">
        <v>75484500</v>
      </c>
      <c r="E7779" s="106">
        <v>0</v>
      </c>
      <c r="M7779" t="b">
        <f t="shared" si="610"/>
        <v>1</v>
      </c>
      <c r="N7779" t="b">
        <f t="shared" si="611"/>
        <v>1</v>
      </c>
      <c r="O7779" t="b">
        <f t="shared" si="612"/>
        <v>1</v>
      </c>
      <c r="P7779" t="b">
        <f t="shared" si="612"/>
        <v>1</v>
      </c>
      <c r="Q7779" t="b">
        <f t="shared" si="613"/>
        <v>1</v>
      </c>
      <c r="R7779" t="b">
        <f t="shared" si="614"/>
        <v>1</v>
      </c>
      <c r="U7779" s="105" t="s">
        <v>763</v>
      </c>
      <c r="V7779" s="105" t="s">
        <v>1588</v>
      </c>
      <c r="W7779" s="106">
        <v>75484500</v>
      </c>
      <c r="X7779" s="106">
        <v>0</v>
      </c>
    </row>
    <row r="7780" spans="2:24" x14ac:dyDescent="0.25">
      <c r="B7780" s="105" t="s">
        <v>764</v>
      </c>
      <c r="C7780" s="105" t="s">
        <v>1589</v>
      </c>
      <c r="D7780" s="106">
        <v>129300000</v>
      </c>
      <c r="E7780" s="106">
        <v>0</v>
      </c>
      <c r="M7780" t="b">
        <f t="shared" si="610"/>
        <v>1</v>
      </c>
      <c r="N7780" t="b">
        <f t="shared" si="611"/>
        <v>1</v>
      </c>
      <c r="O7780" t="b">
        <f t="shared" si="612"/>
        <v>1</v>
      </c>
      <c r="P7780" t="b">
        <f t="shared" si="612"/>
        <v>1</v>
      </c>
      <c r="Q7780" t="b">
        <f t="shared" si="613"/>
        <v>1</v>
      </c>
      <c r="R7780" t="b">
        <f t="shared" si="614"/>
        <v>1</v>
      </c>
      <c r="U7780" s="105" t="s">
        <v>764</v>
      </c>
      <c r="V7780" s="105" t="s">
        <v>1589</v>
      </c>
      <c r="W7780" s="106">
        <v>129300000</v>
      </c>
      <c r="X7780" s="106">
        <v>0</v>
      </c>
    </row>
    <row r="7781" spans="2:24" x14ac:dyDescent="0.25">
      <c r="B7781" s="105" t="s">
        <v>765</v>
      </c>
      <c r="C7781" s="105" t="s">
        <v>1590</v>
      </c>
      <c r="D7781" s="106">
        <v>132039000</v>
      </c>
      <c r="E7781" s="106">
        <v>0</v>
      </c>
      <c r="M7781" t="b">
        <f t="shared" si="610"/>
        <v>1</v>
      </c>
      <c r="N7781" t="b">
        <f t="shared" si="611"/>
        <v>1</v>
      </c>
      <c r="O7781" t="b">
        <f t="shared" si="612"/>
        <v>1</v>
      </c>
      <c r="P7781" t="b">
        <f t="shared" si="612"/>
        <v>1</v>
      </c>
      <c r="Q7781" t="b">
        <f t="shared" si="613"/>
        <v>1</v>
      </c>
      <c r="R7781" t="b">
        <f t="shared" si="614"/>
        <v>1</v>
      </c>
      <c r="U7781" s="105" t="s">
        <v>765</v>
      </c>
      <c r="V7781" s="105" t="s">
        <v>1590</v>
      </c>
      <c r="W7781" s="106">
        <v>132039000</v>
      </c>
      <c r="X7781" s="106">
        <v>0</v>
      </c>
    </row>
    <row r="7782" spans="2:24" x14ac:dyDescent="0.25">
      <c r="B7782" s="105" t="s">
        <v>766</v>
      </c>
      <c r="C7782" s="105" t="s">
        <v>1591</v>
      </c>
      <c r="D7782" s="106">
        <v>95025000</v>
      </c>
      <c r="E7782" s="106">
        <v>0</v>
      </c>
      <c r="M7782" t="b">
        <f t="shared" si="610"/>
        <v>1</v>
      </c>
      <c r="N7782" t="b">
        <f t="shared" si="611"/>
        <v>1</v>
      </c>
      <c r="O7782" t="b">
        <f t="shared" si="612"/>
        <v>1</v>
      </c>
      <c r="P7782" t="b">
        <f t="shared" si="612"/>
        <v>1</v>
      </c>
      <c r="Q7782" t="b">
        <f t="shared" si="613"/>
        <v>1</v>
      </c>
      <c r="R7782" t="b">
        <f t="shared" si="614"/>
        <v>1</v>
      </c>
      <c r="U7782" s="105" t="s">
        <v>766</v>
      </c>
      <c r="V7782" s="105" t="s">
        <v>1591</v>
      </c>
      <c r="W7782" s="106">
        <v>95025000</v>
      </c>
      <c r="X7782" s="106">
        <v>0</v>
      </c>
    </row>
    <row r="7783" spans="2:24" x14ac:dyDescent="0.25">
      <c r="B7783" s="105" t="s">
        <v>767</v>
      </c>
      <c r="C7783" s="105" t="s">
        <v>1592</v>
      </c>
      <c r="D7783" s="106">
        <v>41950000</v>
      </c>
      <c r="E7783" s="106">
        <v>0</v>
      </c>
      <c r="M7783" t="b">
        <f t="shared" si="610"/>
        <v>1</v>
      </c>
      <c r="N7783" t="b">
        <f t="shared" si="611"/>
        <v>1</v>
      </c>
      <c r="O7783" t="b">
        <f t="shared" si="612"/>
        <v>1</v>
      </c>
      <c r="P7783" t="b">
        <f t="shared" si="612"/>
        <v>1</v>
      </c>
      <c r="Q7783" t="b">
        <f t="shared" si="613"/>
        <v>1</v>
      </c>
      <c r="R7783" t="b">
        <f t="shared" si="614"/>
        <v>1</v>
      </c>
      <c r="U7783" s="105" t="s">
        <v>767</v>
      </c>
      <c r="V7783" s="105" t="s">
        <v>1592</v>
      </c>
      <c r="W7783" s="106">
        <v>41950000</v>
      </c>
      <c r="X7783" s="106">
        <v>0</v>
      </c>
    </row>
    <row r="7784" spans="2:24" x14ac:dyDescent="0.25">
      <c r="B7784" s="105" t="s">
        <v>403</v>
      </c>
      <c r="C7784" s="105" t="s">
        <v>404</v>
      </c>
      <c r="D7784" s="106">
        <v>1552630000</v>
      </c>
      <c r="E7784" s="106">
        <v>0</v>
      </c>
      <c r="M7784" t="b">
        <f t="shared" si="610"/>
        <v>1</v>
      </c>
      <c r="N7784" t="b">
        <f t="shared" si="611"/>
        <v>1</v>
      </c>
      <c r="O7784" t="b">
        <f t="shared" si="612"/>
        <v>1</v>
      </c>
      <c r="P7784" t="b">
        <f t="shared" si="612"/>
        <v>1</v>
      </c>
      <c r="Q7784" t="b">
        <f t="shared" si="613"/>
        <v>1</v>
      </c>
      <c r="R7784" t="b">
        <f t="shared" si="614"/>
        <v>1</v>
      </c>
      <c r="U7784" s="105" t="s">
        <v>403</v>
      </c>
      <c r="V7784" s="105" t="s">
        <v>404</v>
      </c>
      <c r="W7784" s="106">
        <v>1552630000</v>
      </c>
      <c r="X7784" s="106">
        <v>0</v>
      </c>
    </row>
    <row r="7785" spans="2:24" x14ac:dyDescent="0.25">
      <c r="B7785" s="105" t="s">
        <v>405</v>
      </c>
      <c r="C7785" s="105" t="s">
        <v>406</v>
      </c>
      <c r="D7785" s="106">
        <v>1167559500</v>
      </c>
      <c r="E7785" s="106">
        <v>0</v>
      </c>
      <c r="M7785" t="b">
        <f t="shared" si="610"/>
        <v>1</v>
      </c>
      <c r="N7785" t="b">
        <f t="shared" si="611"/>
        <v>1</v>
      </c>
      <c r="O7785" t="b">
        <f t="shared" si="612"/>
        <v>1</v>
      </c>
      <c r="P7785" t="b">
        <f t="shared" si="612"/>
        <v>1</v>
      </c>
      <c r="Q7785" t="b">
        <f t="shared" si="613"/>
        <v>1</v>
      </c>
      <c r="R7785" t="b">
        <f t="shared" si="614"/>
        <v>1</v>
      </c>
      <c r="U7785" s="105" t="s">
        <v>405</v>
      </c>
      <c r="V7785" s="105" t="s">
        <v>406</v>
      </c>
      <c r="W7785" s="106">
        <v>1167559500</v>
      </c>
      <c r="X7785" s="106">
        <v>0</v>
      </c>
    </row>
    <row r="7786" spans="2:24" x14ac:dyDescent="0.25">
      <c r="B7786" s="105" t="s">
        <v>603</v>
      </c>
      <c r="C7786" s="105" t="s">
        <v>406</v>
      </c>
      <c r="D7786" s="106">
        <v>1002948000</v>
      </c>
      <c r="E7786" s="106">
        <v>0</v>
      </c>
      <c r="M7786" t="b">
        <f t="shared" si="610"/>
        <v>1</v>
      </c>
      <c r="N7786" t="b">
        <f t="shared" si="611"/>
        <v>1</v>
      </c>
      <c r="O7786" t="b">
        <f t="shared" si="612"/>
        <v>1</v>
      </c>
      <c r="P7786" t="b">
        <f t="shared" si="612"/>
        <v>1</v>
      </c>
      <c r="Q7786" t="b">
        <f t="shared" si="613"/>
        <v>1</v>
      </c>
      <c r="R7786" t="b">
        <f t="shared" si="614"/>
        <v>1</v>
      </c>
      <c r="U7786" s="105" t="s">
        <v>603</v>
      </c>
      <c r="V7786" s="105" t="s">
        <v>406</v>
      </c>
      <c r="W7786" s="106">
        <v>1002948000</v>
      </c>
      <c r="X7786" s="106">
        <v>0</v>
      </c>
    </row>
    <row r="7787" spans="2:24" x14ac:dyDescent="0.25">
      <c r="B7787" s="105" t="s">
        <v>407</v>
      </c>
      <c r="C7787" s="105" t="s">
        <v>1551</v>
      </c>
      <c r="D7787" s="106">
        <v>130316500</v>
      </c>
      <c r="E7787" s="106">
        <v>0</v>
      </c>
      <c r="M7787" t="b">
        <f t="shared" si="610"/>
        <v>1</v>
      </c>
      <c r="N7787" t="b">
        <f t="shared" si="611"/>
        <v>1</v>
      </c>
      <c r="O7787" t="b">
        <f t="shared" si="612"/>
        <v>1</v>
      </c>
      <c r="P7787" t="b">
        <f t="shared" si="612"/>
        <v>1</v>
      </c>
      <c r="Q7787" t="b">
        <f t="shared" si="613"/>
        <v>1</v>
      </c>
      <c r="R7787" t="b">
        <f t="shared" si="614"/>
        <v>1</v>
      </c>
      <c r="U7787" s="105" t="s">
        <v>407</v>
      </c>
      <c r="V7787" s="105" t="s">
        <v>1551</v>
      </c>
      <c r="W7787" s="106">
        <v>130316500</v>
      </c>
      <c r="X7787" s="106">
        <v>0</v>
      </c>
    </row>
    <row r="7788" spans="2:24" x14ac:dyDescent="0.25">
      <c r="B7788" s="105" t="s">
        <v>427</v>
      </c>
      <c r="C7788" s="105" t="s">
        <v>428</v>
      </c>
      <c r="D7788" s="106">
        <v>1085000</v>
      </c>
      <c r="E7788" s="106">
        <v>0</v>
      </c>
      <c r="M7788" t="b">
        <f t="shared" si="610"/>
        <v>1</v>
      </c>
      <c r="N7788" t="b">
        <f t="shared" si="611"/>
        <v>1</v>
      </c>
      <c r="O7788" t="b">
        <f t="shared" si="612"/>
        <v>1</v>
      </c>
      <c r="P7788" t="b">
        <f t="shared" si="612"/>
        <v>1</v>
      </c>
      <c r="Q7788" t="b">
        <f t="shared" si="613"/>
        <v>1</v>
      </c>
      <c r="R7788" t="b">
        <f t="shared" si="614"/>
        <v>1</v>
      </c>
      <c r="U7788" s="105" t="s">
        <v>427</v>
      </c>
      <c r="V7788" s="105" t="s">
        <v>428</v>
      </c>
      <c r="W7788" s="106">
        <v>1085000</v>
      </c>
      <c r="X7788" s="106">
        <v>0</v>
      </c>
    </row>
    <row r="7789" spans="2:24" x14ac:dyDescent="0.25">
      <c r="B7789" s="105" t="s">
        <v>408</v>
      </c>
      <c r="C7789" s="105" t="s">
        <v>1439</v>
      </c>
      <c r="D7789" s="106">
        <v>33210000</v>
      </c>
      <c r="E7789" s="106">
        <v>0</v>
      </c>
      <c r="M7789" t="b">
        <f t="shared" si="610"/>
        <v>1</v>
      </c>
      <c r="N7789" t="b">
        <f t="shared" si="611"/>
        <v>1</v>
      </c>
      <c r="O7789" t="b">
        <f t="shared" si="612"/>
        <v>1</v>
      </c>
      <c r="P7789" t="b">
        <f t="shared" si="612"/>
        <v>1</v>
      </c>
      <c r="Q7789" t="b">
        <f t="shared" si="613"/>
        <v>1</v>
      </c>
      <c r="R7789" t="b">
        <f t="shared" si="614"/>
        <v>1</v>
      </c>
      <c r="U7789" s="105" t="s">
        <v>408</v>
      </c>
      <c r="V7789" s="105" t="s">
        <v>1439</v>
      </c>
      <c r="W7789" s="106">
        <v>33210000</v>
      </c>
      <c r="X7789" s="106">
        <v>0</v>
      </c>
    </row>
    <row r="7790" spans="2:24" x14ac:dyDescent="0.25">
      <c r="B7790" s="105" t="s">
        <v>544</v>
      </c>
      <c r="C7790" s="105" t="s">
        <v>545</v>
      </c>
      <c r="D7790" s="106">
        <v>273630000</v>
      </c>
      <c r="E7790" s="106">
        <v>0</v>
      </c>
      <c r="M7790" t="b">
        <f t="shared" si="610"/>
        <v>1</v>
      </c>
      <c r="N7790" t="b">
        <f t="shared" si="611"/>
        <v>1</v>
      </c>
      <c r="O7790" t="b">
        <f t="shared" si="612"/>
        <v>1</v>
      </c>
      <c r="P7790" t="b">
        <f t="shared" si="612"/>
        <v>1</v>
      </c>
      <c r="Q7790" t="b">
        <f t="shared" si="613"/>
        <v>1</v>
      </c>
      <c r="R7790" t="b">
        <f t="shared" si="614"/>
        <v>1</v>
      </c>
      <c r="U7790" s="105" t="s">
        <v>544</v>
      </c>
      <c r="V7790" s="105" t="s">
        <v>545</v>
      </c>
      <c r="W7790" s="106">
        <v>273630000</v>
      </c>
      <c r="X7790" s="106">
        <v>0</v>
      </c>
    </row>
    <row r="7791" spans="2:24" x14ac:dyDescent="0.25">
      <c r="B7791" s="105" t="s">
        <v>606</v>
      </c>
      <c r="C7791" s="105" t="s">
        <v>545</v>
      </c>
      <c r="D7791" s="106">
        <v>273630000</v>
      </c>
      <c r="E7791" s="106">
        <v>0</v>
      </c>
      <c r="M7791" t="b">
        <f t="shared" si="610"/>
        <v>1</v>
      </c>
      <c r="N7791" t="b">
        <f t="shared" si="611"/>
        <v>1</v>
      </c>
      <c r="O7791" t="b">
        <f t="shared" si="612"/>
        <v>1</v>
      </c>
      <c r="P7791" t="b">
        <f t="shared" si="612"/>
        <v>1</v>
      </c>
      <c r="Q7791" t="b">
        <f t="shared" si="613"/>
        <v>1</v>
      </c>
      <c r="R7791" t="b">
        <f t="shared" si="614"/>
        <v>1</v>
      </c>
      <c r="U7791" s="105" t="s">
        <v>606</v>
      </c>
      <c r="V7791" s="105" t="s">
        <v>545</v>
      </c>
      <c r="W7791" s="106">
        <v>273630000</v>
      </c>
      <c r="X7791" s="106">
        <v>0</v>
      </c>
    </row>
    <row r="7792" spans="2:24" x14ac:dyDescent="0.25">
      <c r="B7792" s="105" t="s">
        <v>548</v>
      </c>
      <c r="C7792" s="105" t="s">
        <v>549</v>
      </c>
      <c r="D7792" s="106">
        <v>111440500</v>
      </c>
      <c r="E7792" s="106">
        <v>0</v>
      </c>
      <c r="M7792" t="b">
        <f t="shared" si="610"/>
        <v>1</v>
      </c>
      <c r="N7792" t="b">
        <f t="shared" si="611"/>
        <v>1</v>
      </c>
      <c r="O7792" t="b">
        <f t="shared" si="612"/>
        <v>1</v>
      </c>
      <c r="P7792" t="b">
        <f t="shared" si="612"/>
        <v>1</v>
      </c>
      <c r="Q7792" t="b">
        <f t="shared" si="613"/>
        <v>1</v>
      </c>
      <c r="R7792" t="b">
        <f t="shared" si="614"/>
        <v>1</v>
      </c>
      <c r="U7792" s="105" t="s">
        <v>548</v>
      </c>
      <c r="V7792" s="105" t="s">
        <v>549</v>
      </c>
      <c r="W7792" s="106">
        <v>111440500</v>
      </c>
      <c r="X7792" s="106">
        <v>0</v>
      </c>
    </row>
    <row r="7793" spans="2:24" x14ac:dyDescent="0.25">
      <c r="B7793" s="105" t="s">
        <v>607</v>
      </c>
      <c r="C7793" s="105" t="s">
        <v>549</v>
      </c>
      <c r="D7793" s="106">
        <v>111440500</v>
      </c>
      <c r="E7793" s="106">
        <v>0</v>
      </c>
      <c r="M7793" t="b">
        <f t="shared" si="610"/>
        <v>1</v>
      </c>
      <c r="N7793" t="b">
        <f t="shared" si="611"/>
        <v>1</v>
      </c>
      <c r="O7793" t="b">
        <f t="shared" si="612"/>
        <v>1</v>
      </c>
      <c r="P7793" t="b">
        <f t="shared" si="612"/>
        <v>1</v>
      </c>
      <c r="Q7793" t="b">
        <f t="shared" si="613"/>
        <v>1</v>
      </c>
      <c r="R7793" t="b">
        <f t="shared" si="614"/>
        <v>1</v>
      </c>
      <c r="U7793" s="105" t="s">
        <v>607</v>
      </c>
      <c r="V7793" s="105" t="s">
        <v>549</v>
      </c>
      <c r="W7793" s="106">
        <v>111440500</v>
      </c>
      <c r="X7793" s="106">
        <v>0</v>
      </c>
    </row>
    <row r="7794" spans="2:24" x14ac:dyDescent="0.25">
      <c r="B7794" s="105" t="s">
        <v>411</v>
      </c>
      <c r="C7794" s="105" t="s">
        <v>412</v>
      </c>
      <c r="D7794" s="106">
        <v>148100000</v>
      </c>
      <c r="E7794" s="106">
        <v>0</v>
      </c>
      <c r="M7794" t="b">
        <f t="shared" si="610"/>
        <v>1</v>
      </c>
      <c r="N7794" t="b">
        <f t="shared" si="611"/>
        <v>1</v>
      </c>
      <c r="O7794" t="b">
        <f t="shared" si="612"/>
        <v>1</v>
      </c>
      <c r="P7794" t="b">
        <f t="shared" si="612"/>
        <v>1</v>
      </c>
      <c r="Q7794" t="b">
        <f t="shared" si="613"/>
        <v>1</v>
      </c>
      <c r="R7794" t="b">
        <f t="shared" si="614"/>
        <v>1</v>
      </c>
      <c r="U7794" s="105" t="s">
        <v>411</v>
      </c>
      <c r="V7794" s="105" t="s">
        <v>412</v>
      </c>
      <c r="W7794" s="106">
        <v>148100000</v>
      </c>
      <c r="X7794" s="106">
        <v>0</v>
      </c>
    </row>
    <row r="7795" spans="2:24" x14ac:dyDescent="0.25">
      <c r="B7795" s="105" t="s">
        <v>413</v>
      </c>
      <c r="C7795" s="105" t="s">
        <v>414</v>
      </c>
      <c r="D7795" s="106">
        <v>148100000</v>
      </c>
      <c r="E7795" s="106">
        <v>0</v>
      </c>
      <c r="M7795" t="b">
        <f t="shared" si="610"/>
        <v>1</v>
      </c>
      <c r="N7795" t="b">
        <f t="shared" si="611"/>
        <v>1</v>
      </c>
      <c r="O7795" t="b">
        <f t="shared" si="612"/>
        <v>1</v>
      </c>
      <c r="P7795" t="b">
        <f t="shared" si="612"/>
        <v>1</v>
      </c>
      <c r="Q7795" t="b">
        <f t="shared" si="613"/>
        <v>1</v>
      </c>
      <c r="R7795" t="b">
        <f t="shared" si="614"/>
        <v>1</v>
      </c>
      <c r="U7795" s="105" t="s">
        <v>413</v>
      </c>
      <c r="V7795" s="105" t="s">
        <v>414</v>
      </c>
      <c r="W7795" s="106">
        <v>148100000</v>
      </c>
      <c r="X7795" s="106">
        <v>0</v>
      </c>
    </row>
    <row r="7796" spans="2:24" x14ac:dyDescent="0.25">
      <c r="B7796" s="105" t="s">
        <v>415</v>
      </c>
      <c r="C7796" s="105" t="s">
        <v>414</v>
      </c>
      <c r="D7796" s="106">
        <v>148100000</v>
      </c>
      <c r="E7796" s="106">
        <v>0</v>
      </c>
      <c r="M7796" t="b">
        <f t="shared" si="610"/>
        <v>1</v>
      </c>
      <c r="N7796" t="b">
        <f t="shared" si="611"/>
        <v>1</v>
      </c>
      <c r="O7796" t="b">
        <f t="shared" si="612"/>
        <v>1</v>
      </c>
      <c r="P7796" t="b">
        <f t="shared" si="612"/>
        <v>1</v>
      </c>
      <c r="Q7796" t="b">
        <f t="shared" si="613"/>
        <v>1</v>
      </c>
      <c r="R7796" t="b">
        <f t="shared" si="614"/>
        <v>1</v>
      </c>
      <c r="U7796" s="105" t="s">
        <v>415</v>
      </c>
      <c r="V7796" s="105" t="s">
        <v>414</v>
      </c>
      <c r="W7796" s="106">
        <v>148100000</v>
      </c>
      <c r="X7796" s="106">
        <v>0</v>
      </c>
    </row>
    <row r="7797" spans="2:24" x14ac:dyDescent="0.25">
      <c r="B7797" s="105" t="s">
        <v>562</v>
      </c>
      <c r="C7797" s="105" t="s">
        <v>563</v>
      </c>
      <c r="D7797" s="106">
        <v>153225000</v>
      </c>
      <c r="E7797" s="106">
        <v>0</v>
      </c>
      <c r="M7797" t="b">
        <f t="shared" si="610"/>
        <v>1</v>
      </c>
      <c r="N7797" t="b">
        <f t="shared" si="611"/>
        <v>1</v>
      </c>
      <c r="O7797" t="b">
        <f t="shared" si="612"/>
        <v>1</v>
      </c>
      <c r="P7797" t="b">
        <f t="shared" si="612"/>
        <v>1</v>
      </c>
      <c r="Q7797" t="b">
        <f t="shared" si="613"/>
        <v>1</v>
      </c>
      <c r="R7797" t="b">
        <f t="shared" si="614"/>
        <v>1</v>
      </c>
      <c r="U7797" s="105" t="s">
        <v>562</v>
      </c>
      <c r="V7797" s="105" t="s">
        <v>563</v>
      </c>
      <c r="W7797" s="106">
        <v>153225000</v>
      </c>
      <c r="X7797" s="106">
        <v>0</v>
      </c>
    </row>
    <row r="7798" spans="2:24" x14ac:dyDescent="0.25">
      <c r="B7798" s="105" t="s">
        <v>564</v>
      </c>
      <c r="C7798" s="105" t="s">
        <v>565</v>
      </c>
      <c r="D7798" s="106">
        <v>153225000</v>
      </c>
      <c r="E7798" s="106">
        <v>0</v>
      </c>
      <c r="M7798" t="b">
        <f t="shared" si="610"/>
        <v>1</v>
      </c>
      <c r="N7798" t="b">
        <f t="shared" si="611"/>
        <v>1</v>
      </c>
      <c r="O7798" t="b">
        <f t="shared" si="612"/>
        <v>1</v>
      </c>
      <c r="P7798" t="b">
        <f t="shared" si="612"/>
        <v>1</v>
      </c>
      <c r="Q7798" t="b">
        <f t="shared" si="613"/>
        <v>1</v>
      </c>
      <c r="R7798" t="b">
        <f t="shared" si="614"/>
        <v>1</v>
      </c>
      <c r="U7798" s="105" t="s">
        <v>564</v>
      </c>
      <c r="V7798" s="105" t="s">
        <v>565</v>
      </c>
      <c r="W7798" s="106">
        <v>153225000</v>
      </c>
      <c r="X7798" s="106">
        <v>0</v>
      </c>
    </row>
    <row r="7799" spans="2:24" x14ac:dyDescent="0.25">
      <c r="B7799" s="105" t="s">
        <v>566</v>
      </c>
      <c r="C7799" s="105" t="s">
        <v>565</v>
      </c>
      <c r="D7799" s="106">
        <v>153225000</v>
      </c>
      <c r="E7799" s="106">
        <v>0</v>
      </c>
      <c r="M7799" t="b">
        <f t="shared" si="610"/>
        <v>1</v>
      </c>
      <c r="N7799" t="b">
        <f t="shared" si="611"/>
        <v>1</v>
      </c>
      <c r="O7799" t="b">
        <f t="shared" si="612"/>
        <v>1</v>
      </c>
      <c r="P7799" t="b">
        <f t="shared" si="612"/>
        <v>1</v>
      </c>
      <c r="Q7799" t="b">
        <f t="shared" si="613"/>
        <v>1</v>
      </c>
      <c r="R7799" t="b">
        <f t="shared" si="614"/>
        <v>1</v>
      </c>
      <c r="U7799" s="105" t="s">
        <v>566</v>
      </c>
      <c r="V7799" s="105" t="s">
        <v>565</v>
      </c>
      <c r="W7799" s="106">
        <v>153225000</v>
      </c>
      <c r="X7799" s="106">
        <v>0</v>
      </c>
    </row>
    <row r="7800" spans="2:24" x14ac:dyDescent="0.25">
      <c r="B7800" s="105" t="s">
        <v>567</v>
      </c>
      <c r="C7800" s="105" t="s">
        <v>568</v>
      </c>
      <c r="D7800" s="106">
        <v>1131658977</v>
      </c>
      <c r="E7800" s="106">
        <v>0</v>
      </c>
      <c r="M7800" t="b">
        <f t="shared" si="610"/>
        <v>1</v>
      </c>
      <c r="N7800" t="b">
        <f t="shared" si="611"/>
        <v>1</v>
      </c>
      <c r="O7800" t="b">
        <f t="shared" si="612"/>
        <v>1</v>
      </c>
      <c r="P7800" t="b">
        <f t="shared" si="612"/>
        <v>1</v>
      </c>
      <c r="Q7800" t="b">
        <f t="shared" si="613"/>
        <v>1</v>
      </c>
      <c r="R7800" t="b">
        <f t="shared" si="614"/>
        <v>1</v>
      </c>
      <c r="U7800" s="105" t="s">
        <v>567</v>
      </c>
      <c r="V7800" s="105" t="s">
        <v>568</v>
      </c>
      <c r="W7800" s="106">
        <v>1131658977</v>
      </c>
      <c r="X7800" s="106">
        <v>0</v>
      </c>
    </row>
    <row r="7801" spans="2:24" x14ac:dyDescent="0.25">
      <c r="B7801" s="105" t="s">
        <v>609</v>
      </c>
      <c r="C7801" s="105" t="s">
        <v>610</v>
      </c>
      <c r="D7801" s="106">
        <v>758611000</v>
      </c>
      <c r="E7801" s="106">
        <v>0</v>
      </c>
      <c r="M7801" t="b">
        <f t="shared" si="610"/>
        <v>1</v>
      </c>
      <c r="N7801" t="b">
        <f t="shared" si="611"/>
        <v>1</v>
      </c>
      <c r="O7801" t="b">
        <f t="shared" si="612"/>
        <v>1</v>
      </c>
      <c r="P7801" t="b">
        <f t="shared" si="612"/>
        <v>1</v>
      </c>
      <c r="Q7801" t="b">
        <f t="shared" si="613"/>
        <v>1</v>
      </c>
      <c r="R7801" t="b">
        <f t="shared" si="614"/>
        <v>1</v>
      </c>
      <c r="U7801" s="105" t="s">
        <v>609</v>
      </c>
      <c r="V7801" s="105" t="s">
        <v>610</v>
      </c>
      <c r="W7801" s="106">
        <v>758611000</v>
      </c>
      <c r="X7801" s="106">
        <v>0</v>
      </c>
    </row>
    <row r="7802" spans="2:24" x14ac:dyDescent="0.25">
      <c r="B7802" s="105" t="s">
        <v>611</v>
      </c>
      <c r="C7802" s="105" t="s">
        <v>610</v>
      </c>
      <c r="D7802" s="106">
        <v>758611000</v>
      </c>
      <c r="E7802" s="106">
        <v>0</v>
      </c>
      <c r="M7802" t="b">
        <f t="shared" si="610"/>
        <v>1</v>
      </c>
      <c r="N7802" t="b">
        <f t="shared" si="611"/>
        <v>1</v>
      </c>
      <c r="O7802" t="b">
        <f t="shared" si="612"/>
        <v>1</v>
      </c>
      <c r="P7802" t="b">
        <f t="shared" si="612"/>
        <v>1</v>
      </c>
      <c r="Q7802" t="b">
        <f t="shared" si="613"/>
        <v>1</v>
      </c>
      <c r="R7802" t="b">
        <f t="shared" si="614"/>
        <v>1</v>
      </c>
      <c r="U7802" s="105" t="s">
        <v>611</v>
      </c>
      <c r="V7802" s="105" t="s">
        <v>610</v>
      </c>
      <c r="W7802" s="106">
        <v>758611000</v>
      </c>
      <c r="X7802" s="106">
        <v>0</v>
      </c>
    </row>
    <row r="7803" spans="2:24" x14ac:dyDescent="0.25">
      <c r="B7803" s="105" t="s">
        <v>612</v>
      </c>
      <c r="C7803" s="105" t="s">
        <v>613</v>
      </c>
      <c r="D7803" s="106">
        <v>256597977</v>
      </c>
      <c r="E7803" s="106">
        <v>0</v>
      </c>
      <c r="M7803" t="b">
        <f t="shared" si="610"/>
        <v>1</v>
      </c>
      <c r="N7803" t="b">
        <f t="shared" si="611"/>
        <v>1</v>
      </c>
      <c r="O7803" t="b">
        <f t="shared" si="612"/>
        <v>1</v>
      </c>
      <c r="P7803" t="b">
        <f t="shared" si="612"/>
        <v>1</v>
      </c>
      <c r="Q7803" t="b">
        <f t="shared" si="613"/>
        <v>1</v>
      </c>
      <c r="R7803" t="b">
        <f t="shared" si="614"/>
        <v>1</v>
      </c>
      <c r="U7803" s="105" t="s">
        <v>612</v>
      </c>
      <c r="V7803" s="105" t="s">
        <v>613</v>
      </c>
      <c r="W7803" s="106">
        <v>256597977</v>
      </c>
      <c r="X7803" s="106">
        <v>0</v>
      </c>
    </row>
    <row r="7804" spans="2:24" x14ac:dyDescent="0.25">
      <c r="B7804" s="105" t="s">
        <v>614</v>
      </c>
      <c r="C7804" s="105" t="s">
        <v>613</v>
      </c>
      <c r="D7804" s="106">
        <v>256597977</v>
      </c>
      <c r="E7804" s="106">
        <v>0</v>
      </c>
      <c r="M7804" t="b">
        <f t="shared" si="610"/>
        <v>1</v>
      </c>
      <c r="N7804" t="b">
        <f t="shared" si="611"/>
        <v>1</v>
      </c>
      <c r="O7804" t="b">
        <f t="shared" si="612"/>
        <v>1</v>
      </c>
      <c r="P7804" t="b">
        <f t="shared" si="612"/>
        <v>1</v>
      </c>
      <c r="Q7804" t="b">
        <f t="shared" si="613"/>
        <v>1</v>
      </c>
      <c r="R7804" t="b">
        <f t="shared" si="614"/>
        <v>1</v>
      </c>
      <c r="U7804" s="105" t="s">
        <v>614</v>
      </c>
      <c r="V7804" s="105" t="s">
        <v>613</v>
      </c>
      <c r="W7804" s="106">
        <v>256597977</v>
      </c>
      <c r="X7804" s="106">
        <v>0</v>
      </c>
    </row>
    <row r="7805" spans="2:24" x14ac:dyDescent="0.25">
      <c r="B7805" s="105" t="s">
        <v>569</v>
      </c>
      <c r="C7805" s="105" t="s">
        <v>570</v>
      </c>
      <c r="D7805" s="106">
        <v>116450000</v>
      </c>
      <c r="E7805" s="106">
        <v>0</v>
      </c>
      <c r="M7805" t="b">
        <f t="shared" si="610"/>
        <v>1</v>
      </c>
      <c r="N7805" t="b">
        <f t="shared" si="611"/>
        <v>1</v>
      </c>
      <c r="O7805" t="b">
        <f t="shared" si="612"/>
        <v>1</v>
      </c>
      <c r="P7805" t="b">
        <f t="shared" si="612"/>
        <v>1</v>
      </c>
      <c r="Q7805" t="b">
        <f t="shared" si="613"/>
        <v>1</v>
      </c>
      <c r="R7805" t="b">
        <f t="shared" si="614"/>
        <v>1</v>
      </c>
      <c r="U7805" s="105" t="s">
        <v>569</v>
      </c>
      <c r="V7805" s="105" t="s">
        <v>570</v>
      </c>
      <c r="W7805" s="106">
        <v>116450000</v>
      </c>
      <c r="X7805" s="106">
        <v>0</v>
      </c>
    </row>
    <row r="7806" spans="2:24" x14ac:dyDescent="0.25">
      <c r="B7806" s="105" t="s">
        <v>571</v>
      </c>
      <c r="C7806" s="105" t="s">
        <v>570</v>
      </c>
      <c r="D7806" s="106">
        <v>116450000</v>
      </c>
      <c r="E7806" s="106">
        <v>0</v>
      </c>
      <c r="M7806" t="b">
        <f t="shared" si="610"/>
        <v>1</v>
      </c>
      <c r="N7806" t="b">
        <f t="shared" si="611"/>
        <v>1</v>
      </c>
      <c r="O7806" t="b">
        <f t="shared" si="612"/>
        <v>1</v>
      </c>
      <c r="P7806" t="b">
        <f t="shared" si="612"/>
        <v>1</v>
      </c>
      <c r="Q7806" t="b">
        <f t="shared" si="613"/>
        <v>1</v>
      </c>
      <c r="R7806" t="b">
        <f t="shared" si="614"/>
        <v>1</v>
      </c>
      <c r="U7806" s="105" t="s">
        <v>571</v>
      </c>
      <c r="V7806" s="105" t="s">
        <v>570</v>
      </c>
      <c r="W7806" s="106">
        <v>116450000</v>
      </c>
      <c r="X7806" s="106">
        <v>0</v>
      </c>
    </row>
    <row r="7807" spans="2:24" x14ac:dyDescent="0.25">
      <c r="B7807" s="105" t="s">
        <v>429</v>
      </c>
      <c r="C7807" s="105" t="s">
        <v>430</v>
      </c>
      <c r="D7807" s="106">
        <v>214115000</v>
      </c>
      <c r="E7807" s="106">
        <v>0</v>
      </c>
      <c r="M7807" t="b">
        <f t="shared" si="610"/>
        <v>1</v>
      </c>
      <c r="N7807" t="b">
        <f t="shared" si="611"/>
        <v>1</v>
      </c>
      <c r="O7807" t="b">
        <f t="shared" si="612"/>
        <v>1</v>
      </c>
      <c r="P7807" t="b">
        <f t="shared" si="612"/>
        <v>1</v>
      </c>
      <c r="Q7807" t="b">
        <f t="shared" si="613"/>
        <v>1</v>
      </c>
      <c r="R7807" t="b">
        <f t="shared" si="614"/>
        <v>1</v>
      </c>
      <c r="U7807" s="105" t="s">
        <v>429</v>
      </c>
      <c r="V7807" s="105" t="s">
        <v>430</v>
      </c>
      <c r="W7807" s="106">
        <v>214115000</v>
      </c>
      <c r="X7807" s="106">
        <v>0</v>
      </c>
    </row>
    <row r="7808" spans="2:24" x14ac:dyDescent="0.25">
      <c r="B7808" s="105" t="s">
        <v>431</v>
      </c>
      <c r="C7808" s="105" t="s">
        <v>432</v>
      </c>
      <c r="D7808" s="106">
        <v>214115000</v>
      </c>
      <c r="E7808" s="106">
        <v>0</v>
      </c>
      <c r="M7808" t="b">
        <f t="shared" si="610"/>
        <v>1</v>
      </c>
      <c r="N7808" t="b">
        <f t="shared" si="611"/>
        <v>1</v>
      </c>
      <c r="O7808" t="b">
        <f t="shared" si="612"/>
        <v>1</v>
      </c>
      <c r="P7808" t="b">
        <f t="shared" si="612"/>
        <v>1</v>
      </c>
      <c r="Q7808" t="b">
        <f t="shared" si="613"/>
        <v>1</v>
      </c>
      <c r="R7808" t="b">
        <f t="shared" si="614"/>
        <v>1</v>
      </c>
      <c r="U7808" s="105" t="s">
        <v>431</v>
      </c>
      <c r="V7808" s="105" t="s">
        <v>432</v>
      </c>
      <c r="W7808" s="106">
        <v>214115000</v>
      </c>
      <c r="X7808" s="106">
        <v>0</v>
      </c>
    </row>
    <row r="7809" spans="2:24" x14ac:dyDescent="0.25">
      <c r="B7809" s="105" t="s">
        <v>433</v>
      </c>
      <c r="C7809" s="105" t="s">
        <v>432</v>
      </c>
      <c r="D7809" s="106">
        <v>88325000</v>
      </c>
      <c r="E7809" s="106">
        <v>0</v>
      </c>
      <c r="M7809" t="b">
        <f t="shared" si="610"/>
        <v>1</v>
      </c>
      <c r="N7809" t="b">
        <f t="shared" si="611"/>
        <v>1</v>
      </c>
      <c r="O7809" t="b">
        <f t="shared" si="612"/>
        <v>1</v>
      </c>
      <c r="P7809" t="b">
        <f t="shared" si="612"/>
        <v>1</v>
      </c>
      <c r="Q7809" t="b">
        <f t="shared" si="613"/>
        <v>1</v>
      </c>
      <c r="R7809" t="b">
        <f t="shared" si="614"/>
        <v>1</v>
      </c>
      <c r="U7809" s="105" t="s">
        <v>433</v>
      </c>
      <c r="V7809" s="105" t="s">
        <v>432</v>
      </c>
      <c r="W7809" s="106">
        <v>88325000</v>
      </c>
      <c r="X7809" s="106">
        <v>0</v>
      </c>
    </row>
    <row r="7810" spans="2:24" x14ac:dyDescent="0.25">
      <c r="B7810" s="105" t="s">
        <v>778</v>
      </c>
      <c r="C7810" s="105" t="s">
        <v>779</v>
      </c>
      <c r="D7810" s="106">
        <v>59800000</v>
      </c>
      <c r="E7810" s="106">
        <v>0</v>
      </c>
      <c r="M7810" t="b">
        <f t="shared" si="610"/>
        <v>1</v>
      </c>
      <c r="N7810" t="b">
        <f t="shared" si="611"/>
        <v>1</v>
      </c>
      <c r="O7810" t="b">
        <f t="shared" si="612"/>
        <v>1</v>
      </c>
      <c r="P7810" t="b">
        <f t="shared" si="612"/>
        <v>1</v>
      </c>
      <c r="Q7810" t="b">
        <f t="shared" si="613"/>
        <v>1</v>
      </c>
      <c r="R7810" t="b">
        <f t="shared" si="614"/>
        <v>1</v>
      </c>
      <c r="U7810" s="105" t="s">
        <v>778</v>
      </c>
      <c r="V7810" s="105" t="s">
        <v>779</v>
      </c>
      <c r="W7810" s="106">
        <v>59800000</v>
      </c>
      <c r="X7810" s="106">
        <v>0</v>
      </c>
    </row>
    <row r="7811" spans="2:24" x14ac:dyDescent="0.25">
      <c r="B7811" s="105" t="s">
        <v>780</v>
      </c>
      <c r="C7811" s="105" t="s">
        <v>781</v>
      </c>
      <c r="D7811" s="106">
        <v>11100000</v>
      </c>
      <c r="E7811" s="106">
        <v>0</v>
      </c>
      <c r="M7811" t="b">
        <f t="shared" si="610"/>
        <v>1</v>
      </c>
      <c r="N7811" t="b">
        <f t="shared" si="611"/>
        <v>1</v>
      </c>
      <c r="O7811" t="b">
        <f t="shared" si="612"/>
        <v>1</v>
      </c>
      <c r="P7811" t="b">
        <f t="shared" si="612"/>
        <v>1</v>
      </c>
      <c r="Q7811" t="b">
        <f t="shared" si="613"/>
        <v>1</v>
      </c>
      <c r="R7811" t="b">
        <f t="shared" si="614"/>
        <v>1</v>
      </c>
      <c r="U7811" s="105" t="s">
        <v>780</v>
      </c>
      <c r="V7811" s="105" t="s">
        <v>781</v>
      </c>
      <c r="W7811" s="106">
        <v>11100000</v>
      </c>
      <c r="X7811" s="106">
        <v>0</v>
      </c>
    </row>
    <row r="7812" spans="2:24" x14ac:dyDescent="0.25">
      <c r="B7812" s="105" t="s">
        <v>782</v>
      </c>
      <c r="C7812" s="105" t="s">
        <v>783</v>
      </c>
      <c r="D7812" s="106">
        <v>10750000</v>
      </c>
      <c r="E7812" s="106">
        <v>0</v>
      </c>
      <c r="M7812" t="b">
        <f t="shared" si="610"/>
        <v>1</v>
      </c>
      <c r="N7812" t="b">
        <f t="shared" si="611"/>
        <v>1</v>
      </c>
      <c r="O7812" t="b">
        <f t="shared" si="612"/>
        <v>1</v>
      </c>
      <c r="P7812" t="b">
        <f t="shared" si="612"/>
        <v>1</v>
      </c>
      <c r="Q7812" t="b">
        <f t="shared" si="613"/>
        <v>1</v>
      </c>
      <c r="R7812" t="b">
        <f t="shared" si="614"/>
        <v>1</v>
      </c>
      <c r="U7812" s="105" t="s">
        <v>782</v>
      </c>
      <c r="V7812" s="105" t="s">
        <v>783</v>
      </c>
      <c r="W7812" s="106">
        <v>10750000</v>
      </c>
      <c r="X7812" s="106">
        <v>0</v>
      </c>
    </row>
    <row r="7813" spans="2:24" x14ac:dyDescent="0.25">
      <c r="B7813" s="105" t="s">
        <v>784</v>
      </c>
      <c r="C7813" s="105" t="s">
        <v>1593</v>
      </c>
      <c r="D7813" s="106">
        <v>23400000</v>
      </c>
      <c r="E7813" s="106">
        <v>0</v>
      </c>
      <c r="M7813" t="b">
        <f t="shared" si="610"/>
        <v>1</v>
      </c>
      <c r="N7813" t="b">
        <f t="shared" si="611"/>
        <v>1</v>
      </c>
      <c r="O7813" t="b">
        <f t="shared" si="612"/>
        <v>1</v>
      </c>
      <c r="P7813" t="b">
        <f t="shared" si="612"/>
        <v>1</v>
      </c>
      <c r="Q7813" t="b">
        <f t="shared" si="613"/>
        <v>1</v>
      </c>
      <c r="R7813" t="b">
        <f t="shared" si="614"/>
        <v>1</v>
      </c>
      <c r="U7813" s="105" t="s">
        <v>784</v>
      </c>
      <c r="V7813" s="105" t="s">
        <v>1593</v>
      </c>
      <c r="W7813" s="106">
        <v>23400000</v>
      </c>
      <c r="X7813" s="106">
        <v>0</v>
      </c>
    </row>
    <row r="7814" spans="2:24" x14ac:dyDescent="0.25">
      <c r="B7814" s="105" t="s">
        <v>785</v>
      </c>
      <c r="C7814" s="105" t="s">
        <v>1594</v>
      </c>
      <c r="D7814" s="106">
        <v>5000000</v>
      </c>
      <c r="E7814" s="106">
        <v>0</v>
      </c>
      <c r="M7814" t="b">
        <f t="shared" si="610"/>
        <v>1</v>
      </c>
      <c r="N7814" t="b">
        <f t="shared" si="611"/>
        <v>1</v>
      </c>
      <c r="O7814" t="b">
        <f t="shared" si="612"/>
        <v>1</v>
      </c>
      <c r="P7814" t="b">
        <f t="shared" si="612"/>
        <v>1</v>
      </c>
      <c r="Q7814" t="b">
        <f t="shared" si="613"/>
        <v>1</v>
      </c>
      <c r="R7814" t="b">
        <f t="shared" si="614"/>
        <v>1</v>
      </c>
      <c r="U7814" s="105" t="s">
        <v>785</v>
      </c>
      <c r="V7814" s="105" t="s">
        <v>1594</v>
      </c>
      <c r="W7814" s="106">
        <v>5000000</v>
      </c>
      <c r="X7814" s="106">
        <v>0</v>
      </c>
    </row>
    <row r="7815" spans="2:24" x14ac:dyDescent="0.25">
      <c r="B7815" s="105" t="s">
        <v>788</v>
      </c>
      <c r="C7815" s="105" t="s">
        <v>789</v>
      </c>
      <c r="D7815" s="106">
        <v>11250000</v>
      </c>
      <c r="E7815" s="106">
        <v>0</v>
      </c>
      <c r="M7815" t="b">
        <f t="shared" si="610"/>
        <v>1</v>
      </c>
      <c r="N7815" t="b">
        <f t="shared" si="611"/>
        <v>1</v>
      </c>
      <c r="O7815" t="b">
        <f t="shared" si="612"/>
        <v>1</v>
      </c>
      <c r="P7815" t="b">
        <f t="shared" si="612"/>
        <v>1</v>
      </c>
      <c r="Q7815" t="b">
        <f t="shared" si="613"/>
        <v>1</v>
      </c>
      <c r="R7815" t="b">
        <f t="shared" si="614"/>
        <v>1</v>
      </c>
      <c r="U7815" s="105" t="s">
        <v>788</v>
      </c>
      <c r="V7815" s="105" t="s">
        <v>789</v>
      </c>
      <c r="W7815" s="106">
        <v>11250000</v>
      </c>
      <c r="X7815" s="106">
        <v>0</v>
      </c>
    </row>
    <row r="7816" spans="2:24" x14ac:dyDescent="0.25">
      <c r="B7816" s="105" t="s">
        <v>790</v>
      </c>
      <c r="C7816" s="105" t="s">
        <v>791</v>
      </c>
      <c r="D7816" s="106">
        <v>4490000</v>
      </c>
      <c r="E7816" s="106">
        <v>0</v>
      </c>
      <c r="M7816" t="b">
        <f t="shared" si="610"/>
        <v>1</v>
      </c>
      <c r="N7816" t="b">
        <f t="shared" si="611"/>
        <v>1</v>
      </c>
      <c r="O7816" t="b">
        <f t="shared" si="612"/>
        <v>1</v>
      </c>
      <c r="P7816" t="b">
        <f t="shared" si="612"/>
        <v>1</v>
      </c>
      <c r="Q7816" t="b">
        <f t="shared" si="613"/>
        <v>1</v>
      </c>
      <c r="R7816" t="b">
        <f t="shared" si="614"/>
        <v>1</v>
      </c>
      <c r="U7816" s="105" t="s">
        <v>790</v>
      </c>
      <c r="V7816" s="105" t="s">
        <v>791</v>
      </c>
      <c r="W7816" s="106">
        <v>4490000</v>
      </c>
      <c r="X7816" s="106">
        <v>0</v>
      </c>
    </row>
    <row r="7817" spans="2:24" x14ac:dyDescent="0.25">
      <c r="B7817" s="105" t="s">
        <v>434</v>
      </c>
      <c r="C7817" s="105" t="s">
        <v>435</v>
      </c>
      <c r="D7817" s="106">
        <v>125140000</v>
      </c>
      <c r="E7817" s="106">
        <v>0</v>
      </c>
      <c r="M7817" t="b">
        <f t="shared" si="610"/>
        <v>1</v>
      </c>
      <c r="N7817" t="b">
        <f t="shared" si="611"/>
        <v>1</v>
      </c>
      <c r="O7817" t="b">
        <f t="shared" si="612"/>
        <v>1</v>
      </c>
      <c r="P7817" t="b">
        <f t="shared" si="612"/>
        <v>1</v>
      </c>
      <c r="Q7817" t="b">
        <f t="shared" si="613"/>
        <v>1</v>
      </c>
      <c r="R7817" t="b">
        <f t="shared" si="614"/>
        <v>1</v>
      </c>
      <c r="U7817" s="105" t="s">
        <v>434</v>
      </c>
      <c r="V7817" s="105" t="s">
        <v>435</v>
      </c>
      <c r="W7817" s="106">
        <v>125140000</v>
      </c>
      <c r="X7817" s="106">
        <v>0</v>
      </c>
    </row>
    <row r="7818" spans="2:24" x14ac:dyDescent="0.25">
      <c r="B7818" s="105" t="s">
        <v>436</v>
      </c>
      <c r="C7818" s="105" t="s">
        <v>437</v>
      </c>
      <c r="D7818" s="106">
        <v>125140000</v>
      </c>
      <c r="E7818" s="106">
        <v>0</v>
      </c>
      <c r="M7818" t="b">
        <f t="shared" si="610"/>
        <v>1</v>
      </c>
      <c r="N7818" t="b">
        <f t="shared" si="611"/>
        <v>1</v>
      </c>
      <c r="O7818" t="b">
        <f t="shared" si="612"/>
        <v>1</v>
      </c>
      <c r="P7818" t="b">
        <f t="shared" si="612"/>
        <v>1</v>
      </c>
      <c r="Q7818" t="b">
        <f t="shared" si="613"/>
        <v>1</v>
      </c>
      <c r="R7818" t="b">
        <f t="shared" si="614"/>
        <v>1</v>
      </c>
      <c r="U7818" s="105" t="s">
        <v>436</v>
      </c>
      <c r="V7818" s="105" t="s">
        <v>437</v>
      </c>
      <c r="W7818" s="106">
        <v>125140000</v>
      </c>
      <c r="X7818" s="106">
        <v>0</v>
      </c>
    </row>
    <row r="7819" spans="2:24" x14ac:dyDescent="0.25">
      <c r="B7819" s="105" t="s">
        <v>438</v>
      </c>
      <c r="C7819" s="105" t="s">
        <v>437</v>
      </c>
      <c r="D7819" s="106">
        <v>125140000</v>
      </c>
      <c r="E7819" s="106">
        <v>0</v>
      </c>
      <c r="M7819" t="b">
        <f t="shared" si="610"/>
        <v>1</v>
      </c>
      <c r="N7819" t="b">
        <f t="shared" si="611"/>
        <v>1</v>
      </c>
      <c r="O7819" t="b">
        <f t="shared" si="612"/>
        <v>1</v>
      </c>
      <c r="P7819" t="b">
        <f t="shared" si="612"/>
        <v>1</v>
      </c>
      <c r="Q7819" t="b">
        <f t="shared" si="613"/>
        <v>1</v>
      </c>
      <c r="R7819" t="b">
        <f t="shared" si="614"/>
        <v>1</v>
      </c>
      <c r="U7819" s="105" t="s">
        <v>438</v>
      </c>
      <c r="V7819" s="105" t="s">
        <v>437</v>
      </c>
      <c r="W7819" s="106">
        <v>125140000</v>
      </c>
      <c r="X7819" s="106">
        <v>0</v>
      </c>
    </row>
    <row r="7820" spans="2:24" x14ac:dyDescent="0.25">
      <c r="B7820" s="105" t="s">
        <v>615</v>
      </c>
      <c r="C7820" s="105" t="s">
        <v>616</v>
      </c>
      <c r="D7820" s="106">
        <v>449750000</v>
      </c>
      <c r="E7820" s="106">
        <v>0</v>
      </c>
      <c r="M7820" t="b">
        <f t="shared" si="610"/>
        <v>1</v>
      </c>
      <c r="N7820" t="b">
        <f t="shared" si="611"/>
        <v>1</v>
      </c>
      <c r="O7820" t="b">
        <f t="shared" si="612"/>
        <v>1</v>
      </c>
      <c r="P7820" t="b">
        <f t="shared" si="612"/>
        <v>1</v>
      </c>
      <c r="Q7820" t="b">
        <f t="shared" si="613"/>
        <v>1</v>
      </c>
      <c r="R7820" t="b">
        <f t="shared" si="614"/>
        <v>1</v>
      </c>
      <c r="U7820" s="105" t="s">
        <v>615</v>
      </c>
      <c r="V7820" s="105" t="s">
        <v>616</v>
      </c>
      <c r="W7820" s="106">
        <v>449750000</v>
      </c>
      <c r="X7820" s="106">
        <v>0</v>
      </c>
    </row>
    <row r="7821" spans="2:24" x14ac:dyDescent="0.25">
      <c r="B7821" s="105" t="s">
        <v>617</v>
      </c>
      <c r="C7821" s="105" t="s">
        <v>618</v>
      </c>
      <c r="D7821" s="106">
        <v>449750000</v>
      </c>
      <c r="E7821" s="106">
        <v>0</v>
      </c>
      <c r="M7821" t="b">
        <f t="shared" si="610"/>
        <v>1</v>
      </c>
      <c r="N7821" t="b">
        <f t="shared" si="611"/>
        <v>1</v>
      </c>
      <c r="O7821" t="b">
        <f t="shared" si="612"/>
        <v>1</v>
      </c>
      <c r="P7821" t="b">
        <f t="shared" si="612"/>
        <v>1</v>
      </c>
      <c r="Q7821" t="b">
        <f t="shared" si="613"/>
        <v>1</v>
      </c>
      <c r="R7821" t="b">
        <f t="shared" si="614"/>
        <v>1</v>
      </c>
      <c r="U7821" s="105" t="s">
        <v>617</v>
      </c>
      <c r="V7821" s="105" t="s">
        <v>618</v>
      </c>
      <c r="W7821" s="106">
        <v>449750000</v>
      </c>
      <c r="X7821" s="106">
        <v>0</v>
      </c>
    </row>
    <row r="7822" spans="2:24" x14ac:dyDescent="0.25">
      <c r="B7822" s="105" t="s">
        <v>619</v>
      </c>
      <c r="C7822" s="105" t="s">
        <v>618</v>
      </c>
      <c r="D7822" s="106">
        <v>449750000</v>
      </c>
      <c r="E7822" s="106">
        <v>0</v>
      </c>
      <c r="M7822" t="b">
        <f t="shared" si="610"/>
        <v>1</v>
      </c>
      <c r="N7822" t="b">
        <f t="shared" si="611"/>
        <v>1</v>
      </c>
      <c r="O7822" t="b">
        <f t="shared" si="612"/>
        <v>1</v>
      </c>
      <c r="P7822" t="b">
        <f t="shared" si="612"/>
        <v>1</v>
      </c>
      <c r="Q7822" t="b">
        <f t="shared" si="613"/>
        <v>1</v>
      </c>
      <c r="R7822" t="b">
        <f t="shared" si="614"/>
        <v>1</v>
      </c>
      <c r="U7822" s="105" t="s">
        <v>619</v>
      </c>
      <c r="V7822" s="105" t="s">
        <v>618</v>
      </c>
      <c r="W7822" s="106">
        <v>449750000</v>
      </c>
      <c r="X7822" s="106">
        <v>0</v>
      </c>
    </row>
    <row r="7823" spans="2:24" x14ac:dyDescent="0.25">
      <c r="B7823" s="105" t="s">
        <v>620</v>
      </c>
      <c r="C7823" s="105" t="s">
        <v>621</v>
      </c>
      <c r="D7823" s="106">
        <v>209190000</v>
      </c>
      <c r="E7823" s="106">
        <v>0</v>
      </c>
      <c r="M7823" t="b">
        <f t="shared" si="610"/>
        <v>1</v>
      </c>
      <c r="N7823" t="b">
        <f t="shared" si="611"/>
        <v>1</v>
      </c>
      <c r="O7823" t="b">
        <f t="shared" si="612"/>
        <v>1</v>
      </c>
      <c r="P7823" t="b">
        <f t="shared" si="612"/>
        <v>1</v>
      </c>
      <c r="Q7823" t="b">
        <f t="shared" si="613"/>
        <v>1</v>
      </c>
      <c r="R7823" t="b">
        <f t="shared" si="614"/>
        <v>1</v>
      </c>
      <c r="U7823" s="105" t="s">
        <v>620</v>
      </c>
      <c r="V7823" s="105" t="s">
        <v>621</v>
      </c>
      <c r="W7823" s="106">
        <v>209190000</v>
      </c>
      <c r="X7823" s="106">
        <v>0</v>
      </c>
    </row>
    <row r="7824" spans="2:24" x14ac:dyDescent="0.25">
      <c r="B7824" s="105" t="s">
        <v>622</v>
      </c>
      <c r="C7824" s="105" t="s">
        <v>623</v>
      </c>
      <c r="D7824" s="106">
        <v>209190000</v>
      </c>
      <c r="E7824" s="106">
        <v>0</v>
      </c>
      <c r="M7824" t="b">
        <f t="shared" si="610"/>
        <v>1</v>
      </c>
      <c r="N7824" t="b">
        <f t="shared" si="611"/>
        <v>1</v>
      </c>
      <c r="O7824" t="b">
        <f t="shared" si="612"/>
        <v>1</v>
      </c>
      <c r="P7824" t="b">
        <f t="shared" si="612"/>
        <v>1</v>
      </c>
      <c r="Q7824" t="b">
        <f t="shared" si="613"/>
        <v>1</v>
      </c>
      <c r="R7824" t="b">
        <f t="shared" si="614"/>
        <v>1</v>
      </c>
      <c r="U7824" s="105" t="s">
        <v>622</v>
      </c>
      <c r="V7824" s="105" t="s">
        <v>623</v>
      </c>
      <c r="W7824" s="106">
        <v>209190000</v>
      </c>
      <c r="X7824" s="106">
        <v>0</v>
      </c>
    </row>
    <row r="7825" spans="2:24" x14ac:dyDescent="0.25">
      <c r="B7825" s="105" t="s">
        <v>624</v>
      </c>
      <c r="C7825" s="105" t="s">
        <v>623</v>
      </c>
      <c r="D7825" s="106">
        <v>189165000</v>
      </c>
      <c r="E7825" s="106">
        <v>0</v>
      </c>
      <c r="M7825" t="b">
        <f t="shared" si="610"/>
        <v>1</v>
      </c>
      <c r="N7825" t="b">
        <f t="shared" si="611"/>
        <v>1</v>
      </c>
      <c r="O7825" t="b">
        <f t="shared" si="612"/>
        <v>1</v>
      </c>
      <c r="P7825" t="b">
        <f t="shared" si="612"/>
        <v>1</v>
      </c>
      <c r="Q7825" t="b">
        <f t="shared" si="613"/>
        <v>1</v>
      </c>
      <c r="R7825" t="b">
        <f t="shared" si="614"/>
        <v>1</v>
      </c>
      <c r="U7825" s="105" t="s">
        <v>624</v>
      </c>
      <c r="V7825" s="105" t="s">
        <v>623</v>
      </c>
      <c r="W7825" s="106">
        <v>189165000</v>
      </c>
      <c r="X7825" s="106">
        <v>0</v>
      </c>
    </row>
    <row r="7826" spans="2:24" x14ac:dyDescent="0.25">
      <c r="B7826" s="105" t="s">
        <v>794</v>
      </c>
      <c r="C7826" s="105" t="s">
        <v>1598</v>
      </c>
      <c r="D7826" s="106">
        <v>20025000</v>
      </c>
      <c r="E7826" s="106">
        <v>0</v>
      </c>
      <c r="M7826" t="b">
        <f t="shared" si="610"/>
        <v>1</v>
      </c>
      <c r="N7826" t="b">
        <f t="shared" si="611"/>
        <v>1</v>
      </c>
      <c r="O7826" t="b">
        <f t="shared" si="612"/>
        <v>1</v>
      </c>
      <c r="P7826" t="b">
        <f t="shared" si="612"/>
        <v>1</v>
      </c>
      <c r="Q7826" t="b">
        <f t="shared" si="613"/>
        <v>1</v>
      </c>
      <c r="R7826" t="b">
        <f t="shared" si="614"/>
        <v>1</v>
      </c>
      <c r="U7826" s="105" t="s">
        <v>794</v>
      </c>
      <c r="V7826" s="105" t="s">
        <v>1598</v>
      </c>
      <c r="W7826" s="106">
        <v>20025000</v>
      </c>
      <c r="X7826" s="106">
        <v>0</v>
      </c>
    </row>
    <row r="7827" spans="2:24" x14ac:dyDescent="0.25">
      <c r="B7827" s="105" t="s">
        <v>439</v>
      </c>
      <c r="C7827" s="105" t="s">
        <v>440</v>
      </c>
      <c r="D7827" s="106">
        <v>209527500</v>
      </c>
      <c r="E7827" s="106">
        <v>0</v>
      </c>
      <c r="M7827" t="b">
        <f t="shared" si="610"/>
        <v>1</v>
      </c>
      <c r="N7827" t="b">
        <f t="shared" si="611"/>
        <v>1</v>
      </c>
      <c r="O7827" t="b">
        <f t="shared" si="612"/>
        <v>1</v>
      </c>
      <c r="P7827" t="b">
        <f t="shared" si="612"/>
        <v>1</v>
      </c>
      <c r="Q7827" t="b">
        <f t="shared" si="613"/>
        <v>1</v>
      </c>
      <c r="R7827" t="b">
        <f t="shared" si="614"/>
        <v>1</v>
      </c>
      <c r="U7827" s="105" t="s">
        <v>439</v>
      </c>
      <c r="V7827" s="105" t="s">
        <v>440</v>
      </c>
      <c r="W7827" s="106">
        <v>209527500</v>
      </c>
      <c r="X7827" s="106">
        <v>0</v>
      </c>
    </row>
    <row r="7828" spans="2:24" x14ac:dyDescent="0.25">
      <c r="B7828" s="105" t="s">
        <v>441</v>
      </c>
      <c r="C7828" s="105" t="s">
        <v>442</v>
      </c>
      <c r="D7828" s="106">
        <v>209527500</v>
      </c>
      <c r="E7828" s="106">
        <v>0</v>
      </c>
      <c r="M7828" t="b">
        <f t="shared" si="610"/>
        <v>1</v>
      </c>
      <c r="N7828" t="b">
        <f t="shared" si="611"/>
        <v>1</v>
      </c>
      <c r="O7828" t="b">
        <f t="shared" si="612"/>
        <v>1</v>
      </c>
      <c r="P7828" t="b">
        <f t="shared" si="612"/>
        <v>1</v>
      </c>
      <c r="Q7828" t="b">
        <f t="shared" si="613"/>
        <v>1</v>
      </c>
      <c r="R7828" t="b">
        <f t="shared" si="614"/>
        <v>1</v>
      </c>
      <c r="U7828" s="105" t="s">
        <v>441</v>
      </c>
      <c r="V7828" s="105" t="s">
        <v>442</v>
      </c>
      <c r="W7828" s="106">
        <v>209527500</v>
      </c>
      <c r="X7828" s="106">
        <v>0</v>
      </c>
    </row>
    <row r="7829" spans="2:24" x14ac:dyDescent="0.25">
      <c r="B7829" s="105" t="s">
        <v>443</v>
      </c>
      <c r="C7829" s="105" t="s">
        <v>442</v>
      </c>
      <c r="D7829" s="106">
        <v>137100000</v>
      </c>
      <c r="E7829" s="106">
        <v>0</v>
      </c>
      <c r="M7829" t="b">
        <f t="shared" si="610"/>
        <v>1</v>
      </c>
      <c r="N7829" t="b">
        <f t="shared" si="611"/>
        <v>1</v>
      </c>
      <c r="O7829" t="b">
        <f t="shared" si="612"/>
        <v>1</v>
      </c>
      <c r="P7829" t="b">
        <f t="shared" si="612"/>
        <v>1</v>
      </c>
      <c r="Q7829" t="b">
        <f t="shared" si="613"/>
        <v>1</v>
      </c>
      <c r="R7829" t="b">
        <f t="shared" si="614"/>
        <v>1</v>
      </c>
      <c r="U7829" s="105" t="s">
        <v>443</v>
      </c>
      <c r="V7829" s="105" t="s">
        <v>442</v>
      </c>
      <c r="W7829" s="106">
        <v>137100000</v>
      </c>
      <c r="X7829" s="106">
        <v>0</v>
      </c>
    </row>
    <row r="7830" spans="2:24" x14ac:dyDescent="0.25">
      <c r="B7830" s="105" t="s">
        <v>1441</v>
      </c>
      <c r="C7830" s="105" t="s">
        <v>1442</v>
      </c>
      <c r="D7830" s="106">
        <v>5175000</v>
      </c>
      <c r="E7830" s="106">
        <v>0</v>
      </c>
      <c r="M7830" t="b">
        <f t="shared" si="610"/>
        <v>1</v>
      </c>
      <c r="N7830" t="b">
        <f t="shared" si="611"/>
        <v>1</v>
      </c>
      <c r="O7830" t="b">
        <f t="shared" si="612"/>
        <v>1</v>
      </c>
      <c r="P7830" t="b">
        <f t="shared" si="612"/>
        <v>1</v>
      </c>
      <c r="Q7830" t="b">
        <f t="shared" si="613"/>
        <v>1</v>
      </c>
      <c r="R7830" t="b">
        <f t="shared" si="614"/>
        <v>1</v>
      </c>
      <c r="U7830" s="105" t="s">
        <v>1441</v>
      </c>
      <c r="V7830" s="105" t="s">
        <v>1442</v>
      </c>
      <c r="W7830" s="106">
        <v>5175000</v>
      </c>
      <c r="X7830" s="106">
        <v>0</v>
      </c>
    </row>
    <row r="7831" spans="2:24" x14ac:dyDescent="0.25">
      <c r="B7831" s="105" t="s">
        <v>799</v>
      </c>
      <c r="C7831" s="105" t="s">
        <v>1443</v>
      </c>
      <c r="D7831" s="106">
        <v>4600000</v>
      </c>
      <c r="E7831" s="106">
        <v>0</v>
      </c>
      <c r="M7831" t="b">
        <f t="shared" si="610"/>
        <v>1</v>
      </c>
      <c r="N7831" t="b">
        <f t="shared" si="611"/>
        <v>1</v>
      </c>
      <c r="O7831" t="b">
        <f t="shared" si="612"/>
        <v>1</v>
      </c>
      <c r="P7831" t="b">
        <f t="shared" si="612"/>
        <v>1</v>
      </c>
      <c r="Q7831" t="b">
        <f t="shared" si="613"/>
        <v>1</v>
      </c>
      <c r="R7831" t="b">
        <f t="shared" si="614"/>
        <v>1</v>
      </c>
      <c r="U7831" s="105" t="s">
        <v>799</v>
      </c>
      <c r="V7831" s="105" t="s">
        <v>1443</v>
      </c>
      <c r="W7831" s="106">
        <v>4600000</v>
      </c>
      <c r="X7831" s="106">
        <v>0</v>
      </c>
    </row>
    <row r="7832" spans="2:24" x14ac:dyDescent="0.25">
      <c r="B7832" s="105" t="s">
        <v>1445</v>
      </c>
      <c r="C7832" s="105" t="s">
        <v>1446</v>
      </c>
      <c r="D7832" s="106">
        <v>5750000</v>
      </c>
      <c r="E7832" s="106">
        <v>0</v>
      </c>
      <c r="M7832" t="b">
        <f t="shared" si="610"/>
        <v>1</v>
      </c>
      <c r="N7832" t="b">
        <f t="shared" si="611"/>
        <v>1</v>
      </c>
      <c r="O7832" t="b">
        <f t="shared" si="612"/>
        <v>1</v>
      </c>
      <c r="P7832" t="b">
        <f t="shared" si="612"/>
        <v>1</v>
      </c>
      <c r="Q7832" t="b">
        <f t="shared" si="613"/>
        <v>1</v>
      </c>
      <c r="R7832" t="b">
        <f t="shared" si="614"/>
        <v>1</v>
      </c>
      <c r="U7832" s="105" t="s">
        <v>1445</v>
      </c>
      <c r="V7832" s="105" t="s">
        <v>1446</v>
      </c>
      <c r="W7832" s="106">
        <v>5750000</v>
      </c>
      <c r="X7832" s="106">
        <v>0</v>
      </c>
    </row>
    <row r="7833" spans="2:24" x14ac:dyDescent="0.25">
      <c r="B7833" s="105" t="s">
        <v>1448</v>
      </c>
      <c r="C7833" s="105" t="s">
        <v>1602</v>
      </c>
      <c r="D7833" s="106">
        <v>13800000</v>
      </c>
      <c r="E7833" s="106">
        <v>0</v>
      </c>
      <c r="M7833" t="b">
        <f t="shared" si="610"/>
        <v>1</v>
      </c>
      <c r="N7833" t="b">
        <f t="shared" si="611"/>
        <v>1</v>
      </c>
      <c r="O7833" t="b">
        <f t="shared" si="612"/>
        <v>1</v>
      </c>
      <c r="P7833" t="b">
        <f t="shared" si="612"/>
        <v>1</v>
      </c>
      <c r="Q7833" t="b">
        <f t="shared" si="613"/>
        <v>1</v>
      </c>
      <c r="R7833" t="b">
        <f t="shared" si="614"/>
        <v>1</v>
      </c>
      <c r="U7833" s="105" t="s">
        <v>1448</v>
      </c>
      <c r="V7833" s="105" t="s">
        <v>1602</v>
      </c>
      <c r="W7833" s="106">
        <v>13800000</v>
      </c>
      <c r="X7833" s="106">
        <v>0</v>
      </c>
    </row>
    <row r="7834" spans="2:24" x14ac:dyDescent="0.25">
      <c r="B7834" s="105" t="s">
        <v>1449</v>
      </c>
      <c r="C7834" s="105" t="s">
        <v>1450</v>
      </c>
      <c r="D7834" s="106">
        <v>13800000</v>
      </c>
      <c r="E7834" s="106">
        <v>0</v>
      </c>
      <c r="M7834" t="b">
        <f t="shared" si="610"/>
        <v>1</v>
      </c>
      <c r="N7834" t="b">
        <f t="shared" si="611"/>
        <v>1</v>
      </c>
      <c r="O7834" t="b">
        <f t="shared" si="612"/>
        <v>1</v>
      </c>
      <c r="P7834" t="b">
        <f t="shared" si="612"/>
        <v>1</v>
      </c>
      <c r="Q7834" t="b">
        <f t="shared" si="613"/>
        <v>1</v>
      </c>
      <c r="R7834" t="b">
        <f t="shared" si="614"/>
        <v>1</v>
      </c>
      <c r="U7834" s="105" t="s">
        <v>1449</v>
      </c>
      <c r="V7834" s="105" t="s">
        <v>1450</v>
      </c>
      <c r="W7834" s="106">
        <v>13800000</v>
      </c>
      <c r="X7834" s="106">
        <v>0</v>
      </c>
    </row>
    <row r="7835" spans="2:24" x14ac:dyDescent="0.25">
      <c r="B7835" s="105" t="s">
        <v>1451</v>
      </c>
      <c r="C7835" s="105" t="s">
        <v>1603</v>
      </c>
      <c r="D7835" s="106">
        <v>10637500</v>
      </c>
      <c r="E7835" s="106">
        <v>0</v>
      </c>
      <c r="M7835" t="b">
        <f t="shared" ref="M7835:M7898" si="615">+B7835=U7835</f>
        <v>1</v>
      </c>
      <c r="N7835" t="b">
        <f t="shared" ref="N7835:N7898" si="616">+C7835=V7835</f>
        <v>1</v>
      </c>
      <c r="O7835" t="b">
        <f t="shared" ref="O7835:P7898" si="617">+D7835=W7835</f>
        <v>1</v>
      </c>
      <c r="P7835" t="b">
        <f t="shared" si="617"/>
        <v>1</v>
      </c>
      <c r="Q7835" t="b">
        <f t="shared" ref="Q7835:Q7898" si="618">+F7835=Y7835</f>
        <v>1</v>
      </c>
      <c r="R7835" t="b">
        <f t="shared" ref="R7835:R7898" si="619">+G7835=Z7835</f>
        <v>1</v>
      </c>
      <c r="U7835" s="105" t="s">
        <v>1451</v>
      </c>
      <c r="V7835" s="105" t="s">
        <v>1603</v>
      </c>
      <c r="W7835" s="106">
        <v>10637500</v>
      </c>
      <c r="X7835" s="106">
        <v>0</v>
      </c>
    </row>
    <row r="7836" spans="2:24" x14ac:dyDescent="0.25">
      <c r="B7836" s="105" t="s">
        <v>1452</v>
      </c>
      <c r="C7836" s="105" t="s">
        <v>1453</v>
      </c>
      <c r="D7836" s="106">
        <v>17825000</v>
      </c>
      <c r="E7836" s="106">
        <v>0</v>
      </c>
      <c r="M7836" t="b">
        <f t="shared" si="615"/>
        <v>1</v>
      </c>
      <c r="N7836" t="b">
        <f t="shared" si="616"/>
        <v>1</v>
      </c>
      <c r="O7836" t="b">
        <f t="shared" si="617"/>
        <v>1</v>
      </c>
      <c r="P7836" t="b">
        <f t="shared" si="617"/>
        <v>1</v>
      </c>
      <c r="Q7836" t="b">
        <f t="shared" si="618"/>
        <v>1</v>
      </c>
      <c r="R7836" t="b">
        <f t="shared" si="619"/>
        <v>1</v>
      </c>
      <c r="U7836" s="105" t="s">
        <v>1452</v>
      </c>
      <c r="V7836" s="105" t="s">
        <v>1453</v>
      </c>
      <c r="W7836" s="106">
        <v>17825000</v>
      </c>
      <c r="X7836" s="106">
        <v>0</v>
      </c>
    </row>
    <row r="7837" spans="2:24" x14ac:dyDescent="0.25">
      <c r="B7837" s="105" t="s">
        <v>1454</v>
      </c>
      <c r="C7837" s="105" t="s">
        <v>1604</v>
      </c>
      <c r="D7837" s="106">
        <v>840000</v>
      </c>
      <c r="E7837" s="106">
        <v>0</v>
      </c>
      <c r="M7837" t="b">
        <f t="shared" si="615"/>
        <v>1</v>
      </c>
      <c r="N7837" t="b">
        <f t="shared" si="616"/>
        <v>1</v>
      </c>
      <c r="O7837" t="b">
        <f t="shared" si="617"/>
        <v>1</v>
      </c>
      <c r="P7837" t="b">
        <f t="shared" si="617"/>
        <v>1</v>
      </c>
      <c r="Q7837" t="b">
        <f t="shared" si="618"/>
        <v>1</v>
      </c>
      <c r="R7837" t="b">
        <f t="shared" si="619"/>
        <v>1</v>
      </c>
      <c r="U7837" s="105" t="s">
        <v>1454</v>
      </c>
      <c r="V7837" s="105" t="s">
        <v>1604</v>
      </c>
      <c r="W7837" s="106">
        <v>840000</v>
      </c>
      <c r="X7837" s="106">
        <v>0</v>
      </c>
    </row>
    <row r="7838" spans="2:24" x14ac:dyDescent="0.25">
      <c r="B7838" s="105" t="s">
        <v>625</v>
      </c>
      <c r="C7838" s="105" t="s">
        <v>626</v>
      </c>
      <c r="D7838" s="106">
        <v>668670000</v>
      </c>
      <c r="E7838" s="106">
        <v>0</v>
      </c>
      <c r="M7838" t="b">
        <f t="shared" si="615"/>
        <v>1</v>
      </c>
      <c r="N7838" t="b">
        <f t="shared" si="616"/>
        <v>1</v>
      </c>
      <c r="O7838" t="b">
        <f t="shared" si="617"/>
        <v>1</v>
      </c>
      <c r="P7838" t="b">
        <f t="shared" si="617"/>
        <v>1</v>
      </c>
      <c r="Q7838" t="b">
        <f t="shared" si="618"/>
        <v>1</v>
      </c>
      <c r="R7838" t="b">
        <f t="shared" si="619"/>
        <v>1</v>
      </c>
      <c r="U7838" s="105" t="s">
        <v>625</v>
      </c>
      <c r="V7838" s="105" t="s">
        <v>626</v>
      </c>
      <c r="W7838" s="106">
        <v>668670000</v>
      </c>
      <c r="X7838" s="106">
        <v>0</v>
      </c>
    </row>
    <row r="7839" spans="2:24" x14ac:dyDescent="0.25">
      <c r="B7839" s="105" t="s">
        <v>627</v>
      </c>
      <c r="C7839" s="105" t="s">
        <v>628</v>
      </c>
      <c r="D7839" s="106">
        <v>668670000</v>
      </c>
      <c r="E7839" s="106">
        <v>0</v>
      </c>
      <c r="M7839" t="b">
        <f t="shared" si="615"/>
        <v>1</v>
      </c>
      <c r="N7839" t="b">
        <f t="shared" si="616"/>
        <v>1</v>
      </c>
      <c r="O7839" t="b">
        <f t="shared" si="617"/>
        <v>1</v>
      </c>
      <c r="P7839" t="b">
        <f t="shared" si="617"/>
        <v>1</v>
      </c>
      <c r="Q7839" t="b">
        <f t="shared" si="618"/>
        <v>1</v>
      </c>
      <c r="R7839" t="b">
        <f t="shared" si="619"/>
        <v>1</v>
      </c>
      <c r="U7839" s="105" t="s">
        <v>627</v>
      </c>
      <c r="V7839" s="105" t="s">
        <v>628</v>
      </c>
      <c r="W7839" s="106">
        <v>668670000</v>
      </c>
      <c r="X7839" s="106">
        <v>0</v>
      </c>
    </row>
    <row r="7840" spans="2:24" x14ac:dyDescent="0.25">
      <c r="B7840" s="105" t="s">
        <v>629</v>
      </c>
      <c r="C7840" s="105" t="s">
        <v>628</v>
      </c>
      <c r="D7840" s="106">
        <v>668670000</v>
      </c>
      <c r="E7840" s="106">
        <v>0</v>
      </c>
      <c r="M7840" t="b">
        <f t="shared" si="615"/>
        <v>1</v>
      </c>
      <c r="N7840" t="b">
        <f t="shared" si="616"/>
        <v>1</v>
      </c>
      <c r="O7840" t="b">
        <f t="shared" si="617"/>
        <v>1</v>
      </c>
      <c r="P7840" t="b">
        <f t="shared" si="617"/>
        <v>1</v>
      </c>
      <c r="Q7840" t="b">
        <f t="shared" si="618"/>
        <v>1</v>
      </c>
      <c r="R7840" t="b">
        <f t="shared" si="619"/>
        <v>1</v>
      </c>
      <c r="U7840" s="105" t="s">
        <v>629</v>
      </c>
      <c r="V7840" s="105" t="s">
        <v>628</v>
      </c>
      <c r="W7840" s="106">
        <v>668670000</v>
      </c>
      <c r="X7840" s="106">
        <v>0</v>
      </c>
    </row>
    <row r="7841" spans="2:24" x14ac:dyDescent="0.25">
      <c r="B7841" s="105" t="s">
        <v>489</v>
      </c>
      <c r="C7841" s="105" t="s">
        <v>490</v>
      </c>
      <c r="D7841" s="106">
        <v>127422000</v>
      </c>
      <c r="E7841" s="106">
        <v>0</v>
      </c>
      <c r="M7841" t="b">
        <f t="shared" si="615"/>
        <v>1</v>
      </c>
      <c r="N7841" t="b">
        <f t="shared" si="616"/>
        <v>1</v>
      </c>
      <c r="O7841" t="b">
        <f t="shared" si="617"/>
        <v>1</v>
      </c>
      <c r="P7841" t="b">
        <f t="shared" si="617"/>
        <v>1</v>
      </c>
      <c r="Q7841" t="b">
        <f t="shared" si="618"/>
        <v>1</v>
      </c>
      <c r="R7841" t="b">
        <f t="shared" si="619"/>
        <v>1</v>
      </c>
      <c r="U7841" s="105" t="s">
        <v>489</v>
      </c>
      <c r="V7841" s="105" t="s">
        <v>490</v>
      </c>
      <c r="W7841" s="106">
        <v>127422000</v>
      </c>
      <c r="X7841" s="106">
        <v>0</v>
      </c>
    </row>
    <row r="7842" spans="2:24" x14ac:dyDescent="0.25">
      <c r="B7842" s="105" t="s">
        <v>491</v>
      </c>
      <c r="C7842" s="105" t="s">
        <v>492</v>
      </c>
      <c r="D7842" s="106">
        <v>127422000</v>
      </c>
      <c r="E7842" s="106">
        <v>0</v>
      </c>
      <c r="M7842" t="b">
        <f t="shared" si="615"/>
        <v>1</v>
      </c>
      <c r="N7842" t="b">
        <f t="shared" si="616"/>
        <v>1</v>
      </c>
      <c r="O7842" t="b">
        <f t="shared" si="617"/>
        <v>1</v>
      </c>
      <c r="P7842" t="b">
        <f t="shared" si="617"/>
        <v>1</v>
      </c>
      <c r="Q7842" t="b">
        <f t="shared" si="618"/>
        <v>1</v>
      </c>
      <c r="R7842" t="b">
        <f t="shared" si="619"/>
        <v>1</v>
      </c>
      <c r="U7842" s="105" t="s">
        <v>491</v>
      </c>
      <c r="V7842" s="105" t="s">
        <v>492</v>
      </c>
      <c r="W7842" s="106">
        <v>127422000</v>
      </c>
      <c r="X7842" s="106">
        <v>0</v>
      </c>
    </row>
    <row r="7843" spans="2:24" x14ac:dyDescent="0.25">
      <c r="B7843" s="105" t="s">
        <v>493</v>
      </c>
      <c r="C7843" s="105" t="s">
        <v>492</v>
      </c>
      <c r="D7843" s="106">
        <v>127422000</v>
      </c>
      <c r="E7843" s="106">
        <v>0</v>
      </c>
      <c r="M7843" t="b">
        <f t="shared" si="615"/>
        <v>1</v>
      </c>
      <c r="N7843" t="b">
        <f t="shared" si="616"/>
        <v>1</v>
      </c>
      <c r="O7843" t="b">
        <f t="shared" si="617"/>
        <v>1</v>
      </c>
      <c r="P7843" t="b">
        <f t="shared" si="617"/>
        <v>1</v>
      </c>
      <c r="Q7843" t="b">
        <f t="shared" si="618"/>
        <v>1</v>
      </c>
      <c r="R7843" t="b">
        <f t="shared" si="619"/>
        <v>1</v>
      </c>
      <c r="U7843" s="105" t="s">
        <v>493</v>
      </c>
      <c r="V7843" s="105" t="s">
        <v>492</v>
      </c>
      <c r="W7843" s="106">
        <v>127422000</v>
      </c>
      <c r="X7843" s="106">
        <v>0</v>
      </c>
    </row>
    <row r="7844" spans="2:24" x14ac:dyDescent="0.25">
      <c r="B7844" s="105" t="s">
        <v>630</v>
      </c>
      <c r="C7844" s="105" t="s">
        <v>631</v>
      </c>
      <c r="D7844" s="106">
        <v>730955000</v>
      </c>
      <c r="E7844" s="106">
        <v>0</v>
      </c>
      <c r="M7844" t="b">
        <f t="shared" si="615"/>
        <v>1</v>
      </c>
      <c r="N7844" t="b">
        <f t="shared" si="616"/>
        <v>1</v>
      </c>
      <c r="O7844" t="b">
        <f t="shared" si="617"/>
        <v>1</v>
      </c>
      <c r="P7844" t="b">
        <f t="shared" si="617"/>
        <v>1</v>
      </c>
      <c r="Q7844" t="b">
        <f t="shared" si="618"/>
        <v>1</v>
      </c>
      <c r="R7844" t="b">
        <f t="shared" si="619"/>
        <v>1</v>
      </c>
      <c r="U7844" s="105" t="s">
        <v>630</v>
      </c>
      <c r="V7844" s="105" t="s">
        <v>631</v>
      </c>
      <c r="W7844" s="106">
        <v>730955000</v>
      </c>
      <c r="X7844" s="106">
        <v>0</v>
      </c>
    </row>
    <row r="7845" spans="2:24" x14ac:dyDescent="0.25">
      <c r="B7845" s="105" t="s">
        <v>632</v>
      </c>
      <c r="C7845" s="105" t="s">
        <v>633</v>
      </c>
      <c r="D7845" s="106">
        <v>730955000</v>
      </c>
      <c r="E7845" s="106">
        <v>0</v>
      </c>
      <c r="M7845" t="b">
        <f t="shared" si="615"/>
        <v>1</v>
      </c>
      <c r="N7845" t="b">
        <f t="shared" si="616"/>
        <v>1</v>
      </c>
      <c r="O7845" t="b">
        <f t="shared" si="617"/>
        <v>1</v>
      </c>
      <c r="P7845" t="b">
        <f t="shared" si="617"/>
        <v>1</v>
      </c>
      <c r="Q7845" t="b">
        <f t="shared" si="618"/>
        <v>1</v>
      </c>
      <c r="R7845" t="b">
        <f t="shared" si="619"/>
        <v>1</v>
      </c>
      <c r="U7845" s="105" t="s">
        <v>632</v>
      </c>
      <c r="V7845" s="105" t="s">
        <v>633</v>
      </c>
      <c r="W7845" s="106">
        <v>730955000</v>
      </c>
      <c r="X7845" s="106">
        <v>0</v>
      </c>
    </row>
    <row r="7846" spans="2:24" x14ac:dyDescent="0.25">
      <c r="B7846" s="105" t="s">
        <v>634</v>
      </c>
      <c r="C7846" s="105" t="s">
        <v>633</v>
      </c>
      <c r="D7846" s="106">
        <v>730955000</v>
      </c>
      <c r="E7846" s="106">
        <v>0</v>
      </c>
      <c r="M7846" t="b">
        <f t="shared" si="615"/>
        <v>1</v>
      </c>
      <c r="N7846" t="b">
        <f t="shared" si="616"/>
        <v>1</v>
      </c>
      <c r="O7846" t="b">
        <f t="shared" si="617"/>
        <v>1</v>
      </c>
      <c r="P7846" t="b">
        <f t="shared" si="617"/>
        <v>1</v>
      </c>
      <c r="Q7846" t="b">
        <f t="shared" si="618"/>
        <v>1</v>
      </c>
      <c r="R7846" t="b">
        <f t="shared" si="619"/>
        <v>1</v>
      </c>
      <c r="U7846" s="105" t="s">
        <v>634</v>
      </c>
      <c r="V7846" s="105" t="s">
        <v>633</v>
      </c>
      <c r="W7846" s="106">
        <v>730955000</v>
      </c>
      <c r="X7846" s="106">
        <v>0</v>
      </c>
    </row>
    <row r="7847" spans="2:24" x14ac:dyDescent="0.25">
      <c r="B7847" s="105" t="s">
        <v>444</v>
      </c>
      <c r="C7847" s="105" t="s">
        <v>445</v>
      </c>
      <c r="D7847" s="106">
        <v>1081905000</v>
      </c>
      <c r="E7847" s="106">
        <v>0</v>
      </c>
      <c r="M7847" t="b">
        <f t="shared" si="615"/>
        <v>1</v>
      </c>
      <c r="N7847" t="b">
        <f t="shared" si="616"/>
        <v>1</v>
      </c>
      <c r="O7847" t="b">
        <f t="shared" si="617"/>
        <v>1</v>
      </c>
      <c r="P7847" t="b">
        <f t="shared" si="617"/>
        <v>1</v>
      </c>
      <c r="Q7847" t="b">
        <f t="shared" si="618"/>
        <v>1</v>
      </c>
      <c r="R7847" t="b">
        <f t="shared" si="619"/>
        <v>1</v>
      </c>
      <c r="U7847" s="105" t="s">
        <v>444</v>
      </c>
      <c r="V7847" s="105" t="s">
        <v>445</v>
      </c>
      <c r="W7847" s="106">
        <v>1081905000</v>
      </c>
      <c r="X7847" s="106">
        <v>0</v>
      </c>
    </row>
    <row r="7848" spans="2:24" x14ac:dyDescent="0.25">
      <c r="B7848" s="105" t="s">
        <v>446</v>
      </c>
      <c r="C7848" s="105" t="s">
        <v>447</v>
      </c>
      <c r="D7848" s="106">
        <v>1081905000</v>
      </c>
      <c r="E7848" s="106">
        <v>0</v>
      </c>
      <c r="M7848" t="b">
        <f t="shared" si="615"/>
        <v>1</v>
      </c>
      <c r="N7848" t="b">
        <f t="shared" si="616"/>
        <v>1</v>
      </c>
      <c r="O7848" t="b">
        <f t="shared" si="617"/>
        <v>1</v>
      </c>
      <c r="P7848" t="b">
        <f t="shared" si="617"/>
        <v>1</v>
      </c>
      <c r="Q7848" t="b">
        <f t="shared" si="618"/>
        <v>1</v>
      </c>
      <c r="R7848" t="b">
        <f t="shared" si="619"/>
        <v>1</v>
      </c>
      <c r="U7848" s="105" t="s">
        <v>446</v>
      </c>
      <c r="V7848" s="105" t="s">
        <v>447</v>
      </c>
      <c r="W7848" s="106">
        <v>1081905000</v>
      </c>
      <c r="X7848" s="106">
        <v>0</v>
      </c>
    </row>
    <row r="7849" spans="2:24" x14ac:dyDescent="0.25">
      <c r="B7849" s="105" t="s">
        <v>448</v>
      </c>
      <c r="C7849" s="105" t="s">
        <v>449</v>
      </c>
      <c r="D7849" s="106">
        <v>238905000</v>
      </c>
      <c r="E7849" s="106">
        <v>0</v>
      </c>
      <c r="M7849" t="b">
        <f t="shared" si="615"/>
        <v>1</v>
      </c>
      <c r="N7849" t="b">
        <f t="shared" si="616"/>
        <v>1</v>
      </c>
      <c r="O7849" t="b">
        <f t="shared" si="617"/>
        <v>1</v>
      </c>
      <c r="P7849" t="b">
        <f t="shared" si="617"/>
        <v>1</v>
      </c>
      <c r="Q7849" t="b">
        <f t="shared" si="618"/>
        <v>1</v>
      </c>
      <c r="R7849" t="b">
        <f t="shared" si="619"/>
        <v>1</v>
      </c>
      <c r="U7849" s="105" t="s">
        <v>448</v>
      </c>
      <c r="V7849" s="105" t="s">
        <v>449</v>
      </c>
      <c r="W7849" s="106">
        <v>238905000</v>
      </c>
      <c r="X7849" s="106">
        <v>0</v>
      </c>
    </row>
    <row r="7850" spans="2:24" x14ac:dyDescent="0.25">
      <c r="B7850" s="105" t="s">
        <v>1455</v>
      </c>
      <c r="C7850" s="105" t="s">
        <v>1456</v>
      </c>
      <c r="D7850" s="106">
        <v>843000000</v>
      </c>
      <c r="E7850" s="106">
        <v>0</v>
      </c>
      <c r="M7850" t="b">
        <f t="shared" si="615"/>
        <v>1</v>
      </c>
      <c r="N7850" t="b">
        <f t="shared" si="616"/>
        <v>1</v>
      </c>
      <c r="O7850" t="b">
        <f t="shared" si="617"/>
        <v>1</v>
      </c>
      <c r="P7850" t="b">
        <f t="shared" si="617"/>
        <v>1</v>
      </c>
      <c r="Q7850" t="b">
        <f t="shared" si="618"/>
        <v>1</v>
      </c>
      <c r="R7850" t="b">
        <f t="shared" si="619"/>
        <v>1</v>
      </c>
      <c r="U7850" s="105" t="s">
        <v>1455</v>
      </c>
      <c r="V7850" s="105" t="s">
        <v>1456</v>
      </c>
      <c r="W7850" s="106">
        <v>843000000</v>
      </c>
      <c r="X7850" s="106">
        <v>0</v>
      </c>
    </row>
    <row r="7851" spans="2:24" x14ac:dyDescent="0.25">
      <c r="B7851" s="105" t="s">
        <v>494</v>
      </c>
      <c r="C7851" s="105" t="s">
        <v>495</v>
      </c>
      <c r="D7851" s="106">
        <v>12800000</v>
      </c>
      <c r="E7851" s="106">
        <v>0</v>
      </c>
      <c r="M7851" t="b">
        <f t="shared" si="615"/>
        <v>1</v>
      </c>
      <c r="N7851" t="b">
        <f t="shared" si="616"/>
        <v>1</v>
      </c>
      <c r="O7851" t="b">
        <f t="shared" si="617"/>
        <v>1</v>
      </c>
      <c r="P7851" t="b">
        <f t="shared" si="617"/>
        <v>1</v>
      </c>
      <c r="Q7851" t="b">
        <f t="shared" si="618"/>
        <v>1</v>
      </c>
      <c r="R7851" t="b">
        <f t="shared" si="619"/>
        <v>1</v>
      </c>
      <c r="U7851" s="105" t="s">
        <v>494</v>
      </c>
      <c r="V7851" s="105" t="s">
        <v>495</v>
      </c>
      <c r="W7851" s="106">
        <v>12800000</v>
      </c>
      <c r="X7851" s="106">
        <v>0</v>
      </c>
    </row>
    <row r="7852" spans="2:24" x14ac:dyDescent="0.25">
      <c r="B7852" s="105" t="s">
        <v>496</v>
      </c>
      <c r="C7852" s="105" t="s">
        <v>497</v>
      </c>
      <c r="D7852" s="106">
        <v>12800000</v>
      </c>
      <c r="E7852" s="106">
        <v>0</v>
      </c>
      <c r="M7852" t="b">
        <f t="shared" si="615"/>
        <v>1</v>
      </c>
      <c r="N7852" t="b">
        <f t="shared" si="616"/>
        <v>1</v>
      </c>
      <c r="O7852" t="b">
        <f t="shared" si="617"/>
        <v>1</v>
      </c>
      <c r="P7852" t="b">
        <f t="shared" si="617"/>
        <v>1</v>
      </c>
      <c r="Q7852" t="b">
        <f t="shared" si="618"/>
        <v>1</v>
      </c>
      <c r="R7852" t="b">
        <f t="shared" si="619"/>
        <v>1</v>
      </c>
      <c r="U7852" s="105" t="s">
        <v>496</v>
      </c>
      <c r="V7852" s="105" t="s">
        <v>497</v>
      </c>
      <c r="W7852" s="106">
        <v>12800000</v>
      </c>
      <c r="X7852" s="106">
        <v>0</v>
      </c>
    </row>
    <row r="7853" spans="2:24" x14ac:dyDescent="0.25">
      <c r="B7853" s="105" t="s">
        <v>498</v>
      </c>
      <c r="C7853" s="105" t="s">
        <v>497</v>
      </c>
      <c r="D7853" s="106">
        <v>12800000</v>
      </c>
      <c r="E7853" s="106">
        <v>0</v>
      </c>
      <c r="M7853" t="b">
        <f t="shared" si="615"/>
        <v>1</v>
      </c>
      <c r="N7853" t="b">
        <f t="shared" si="616"/>
        <v>1</v>
      </c>
      <c r="O7853" t="b">
        <f t="shared" si="617"/>
        <v>1</v>
      </c>
      <c r="P7853" t="b">
        <f t="shared" si="617"/>
        <v>1</v>
      </c>
      <c r="Q7853" t="b">
        <f t="shared" si="618"/>
        <v>1</v>
      </c>
      <c r="R7853" t="b">
        <f t="shared" si="619"/>
        <v>1</v>
      </c>
      <c r="U7853" s="105" t="s">
        <v>498</v>
      </c>
      <c r="V7853" s="105" t="s">
        <v>497</v>
      </c>
      <c r="W7853" s="106">
        <v>12800000</v>
      </c>
      <c r="X7853" s="106">
        <v>0</v>
      </c>
    </row>
    <row r="7854" spans="2:24" x14ac:dyDescent="0.25">
      <c r="B7854" s="105" t="s">
        <v>635</v>
      </c>
      <c r="C7854" s="105" t="s">
        <v>636</v>
      </c>
      <c r="D7854" s="106">
        <v>1297044500</v>
      </c>
      <c r="E7854" s="106">
        <v>0</v>
      </c>
      <c r="M7854" t="b">
        <f t="shared" si="615"/>
        <v>1</v>
      </c>
      <c r="N7854" t="b">
        <f t="shared" si="616"/>
        <v>1</v>
      </c>
      <c r="O7854" t="b">
        <f t="shared" si="617"/>
        <v>1</v>
      </c>
      <c r="P7854" t="b">
        <f t="shared" si="617"/>
        <v>1</v>
      </c>
      <c r="Q7854" t="b">
        <f t="shared" si="618"/>
        <v>1</v>
      </c>
      <c r="R7854" t="b">
        <f t="shared" si="619"/>
        <v>1</v>
      </c>
      <c r="U7854" s="105" t="s">
        <v>635</v>
      </c>
      <c r="V7854" s="105" t="s">
        <v>636</v>
      </c>
      <c r="W7854" s="106">
        <v>1297044500</v>
      </c>
      <c r="X7854" s="106">
        <v>0</v>
      </c>
    </row>
    <row r="7855" spans="2:24" x14ac:dyDescent="0.25">
      <c r="B7855" s="105" t="s">
        <v>637</v>
      </c>
      <c r="C7855" s="105" t="s">
        <v>638</v>
      </c>
      <c r="D7855" s="106">
        <v>1297044500</v>
      </c>
      <c r="E7855" s="106">
        <v>0</v>
      </c>
      <c r="M7855" t="b">
        <f t="shared" si="615"/>
        <v>1</v>
      </c>
      <c r="N7855" t="b">
        <f t="shared" si="616"/>
        <v>1</v>
      </c>
      <c r="O7855" t="b">
        <f t="shared" si="617"/>
        <v>1</v>
      </c>
      <c r="P7855" t="b">
        <f t="shared" si="617"/>
        <v>1</v>
      </c>
      <c r="Q7855" t="b">
        <f t="shared" si="618"/>
        <v>1</v>
      </c>
      <c r="R7855" t="b">
        <f t="shared" si="619"/>
        <v>1</v>
      </c>
      <c r="U7855" s="105" t="s">
        <v>637</v>
      </c>
      <c r="V7855" s="105" t="s">
        <v>638</v>
      </c>
      <c r="W7855" s="106">
        <v>1297044500</v>
      </c>
      <c r="X7855" s="106">
        <v>0</v>
      </c>
    </row>
    <row r="7856" spans="2:24" x14ac:dyDescent="0.25">
      <c r="B7856" s="105" t="s">
        <v>639</v>
      </c>
      <c r="C7856" s="105" t="s">
        <v>638</v>
      </c>
      <c r="D7856" s="106">
        <v>1297044500</v>
      </c>
      <c r="E7856" s="106">
        <v>0</v>
      </c>
      <c r="M7856" t="b">
        <f t="shared" si="615"/>
        <v>1</v>
      </c>
      <c r="N7856" t="b">
        <f t="shared" si="616"/>
        <v>1</v>
      </c>
      <c r="O7856" t="b">
        <f t="shared" si="617"/>
        <v>1</v>
      </c>
      <c r="P7856" t="b">
        <f t="shared" si="617"/>
        <v>1</v>
      </c>
      <c r="Q7856" t="b">
        <f t="shared" si="618"/>
        <v>1</v>
      </c>
      <c r="R7856" t="b">
        <f t="shared" si="619"/>
        <v>1</v>
      </c>
      <c r="U7856" s="105" t="s">
        <v>639</v>
      </c>
      <c r="V7856" s="105" t="s">
        <v>638</v>
      </c>
      <c r="W7856" s="106">
        <v>1297044500</v>
      </c>
      <c r="X7856" s="106">
        <v>0</v>
      </c>
    </row>
    <row r="7857" spans="2:24" x14ac:dyDescent="0.25">
      <c r="B7857" s="105" t="s">
        <v>640</v>
      </c>
      <c r="C7857" s="105" t="s">
        <v>641</v>
      </c>
      <c r="D7857" s="106">
        <v>122350000</v>
      </c>
      <c r="E7857" s="106">
        <v>0</v>
      </c>
      <c r="M7857" t="b">
        <f t="shared" si="615"/>
        <v>1</v>
      </c>
      <c r="N7857" t="b">
        <f t="shared" si="616"/>
        <v>1</v>
      </c>
      <c r="O7857" t="b">
        <f t="shared" si="617"/>
        <v>1</v>
      </c>
      <c r="P7857" t="b">
        <f t="shared" si="617"/>
        <v>1</v>
      </c>
      <c r="Q7857" t="b">
        <f t="shared" si="618"/>
        <v>1</v>
      </c>
      <c r="R7857" t="b">
        <f t="shared" si="619"/>
        <v>1</v>
      </c>
      <c r="U7857" s="105" t="s">
        <v>640</v>
      </c>
      <c r="V7857" s="105" t="s">
        <v>641</v>
      </c>
      <c r="W7857" s="106">
        <v>122350000</v>
      </c>
      <c r="X7857" s="106">
        <v>0</v>
      </c>
    </row>
    <row r="7858" spans="2:24" x14ac:dyDescent="0.25">
      <c r="B7858" s="105" t="s">
        <v>642</v>
      </c>
      <c r="C7858" s="105" t="s">
        <v>643</v>
      </c>
      <c r="D7858" s="106">
        <v>122350000</v>
      </c>
      <c r="E7858" s="106">
        <v>0</v>
      </c>
      <c r="M7858" t="b">
        <f t="shared" si="615"/>
        <v>1</v>
      </c>
      <c r="N7858" t="b">
        <f t="shared" si="616"/>
        <v>1</v>
      </c>
      <c r="O7858" t="b">
        <f t="shared" si="617"/>
        <v>1</v>
      </c>
      <c r="P7858" t="b">
        <f t="shared" si="617"/>
        <v>1</v>
      </c>
      <c r="Q7858" t="b">
        <f t="shared" si="618"/>
        <v>1</v>
      </c>
      <c r="R7858" t="b">
        <f t="shared" si="619"/>
        <v>1</v>
      </c>
      <c r="U7858" s="105" t="s">
        <v>642</v>
      </c>
      <c r="V7858" s="105" t="s">
        <v>643</v>
      </c>
      <c r="W7858" s="106">
        <v>122350000</v>
      </c>
      <c r="X7858" s="106">
        <v>0</v>
      </c>
    </row>
    <row r="7859" spans="2:24" x14ac:dyDescent="0.25">
      <c r="B7859" s="105" t="s">
        <v>644</v>
      </c>
      <c r="C7859" s="105" t="s">
        <v>643</v>
      </c>
      <c r="D7859" s="106">
        <v>122350000</v>
      </c>
      <c r="E7859" s="106">
        <v>0</v>
      </c>
      <c r="M7859" t="b">
        <f t="shared" si="615"/>
        <v>1</v>
      </c>
      <c r="N7859" t="b">
        <f t="shared" si="616"/>
        <v>1</v>
      </c>
      <c r="O7859" t="b">
        <f t="shared" si="617"/>
        <v>1</v>
      </c>
      <c r="P7859" t="b">
        <f t="shared" si="617"/>
        <v>1</v>
      </c>
      <c r="Q7859" t="b">
        <f t="shared" si="618"/>
        <v>1</v>
      </c>
      <c r="R7859" t="b">
        <f t="shared" si="619"/>
        <v>1</v>
      </c>
      <c r="U7859" s="105" t="s">
        <v>644</v>
      </c>
      <c r="V7859" s="105" t="s">
        <v>643</v>
      </c>
      <c r="W7859" s="106">
        <v>122350000</v>
      </c>
      <c r="X7859" s="106">
        <v>0</v>
      </c>
    </row>
    <row r="7860" spans="2:24" x14ac:dyDescent="0.25">
      <c r="B7860" s="105" t="s">
        <v>450</v>
      </c>
      <c r="C7860" s="105" t="s">
        <v>451</v>
      </c>
      <c r="D7860" s="106">
        <v>77153500</v>
      </c>
      <c r="E7860" s="106">
        <v>0</v>
      </c>
      <c r="M7860" t="b">
        <f t="shared" si="615"/>
        <v>1</v>
      </c>
      <c r="N7860" t="b">
        <f t="shared" si="616"/>
        <v>1</v>
      </c>
      <c r="O7860" t="b">
        <f t="shared" si="617"/>
        <v>1</v>
      </c>
      <c r="P7860" t="b">
        <f t="shared" si="617"/>
        <v>1</v>
      </c>
      <c r="Q7860" t="b">
        <f t="shared" si="618"/>
        <v>1</v>
      </c>
      <c r="R7860" t="b">
        <f t="shared" si="619"/>
        <v>1</v>
      </c>
      <c r="U7860" s="105" t="s">
        <v>450</v>
      </c>
      <c r="V7860" s="105" t="s">
        <v>451</v>
      </c>
      <c r="W7860" s="106">
        <v>77153500</v>
      </c>
      <c r="X7860" s="106">
        <v>0</v>
      </c>
    </row>
    <row r="7861" spans="2:24" x14ac:dyDescent="0.25">
      <c r="B7861" s="105" t="s">
        <v>452</v>
      </c>
      <c r="C7861" s="105" t="s">
        <v>453</v>
      </c>
      <c r="D7861" s="106">
        <v>77153500</v>
      </c>
      <c r="E7861" s="106">
        <v>0</v>
      </c>
      <c r="M7861" t="b">
        <f t="shared" si="615"/>
        <v>1</v>
      </c>
      <c r="N7861" t="b">
        <f t="shared" si="616"/>
        <v>1</v>
      </c>
      <c r="O7861" t="b">
        <f t="shared" si="617"/>
        <v>1</v>
      </c>
      <c r="P7861" t="b">
        <f t="shared" si="617"/>
        <v>1</v>
      </c>
      <c r="Q7861" t="b">
        <f t="shared" si="618"/>
        <v>1</v>
      </c>
      <c r="R7861" t="b">
        <f t="shared" si="619"/>
        <v>1</v>
      </c>
      <c r="U7861" s="105" t="s">
        <v>452</v>
      </c>
      <c r="V7861" s="105" t="s">
        <v>453</v>
      </c>
      <c r="W7861" s="106">
        <v>77153500</v>
      </c>
      <c r="X7861" s="106">
        <v>0</v>
      </c>
    </row>
    <row r="7862" spans="2:24" x14ac:dyDescent="0.25">
      <c r="B7862" s="105" t="s">
        <v>454</v>
      </c>
      <c r="C7862" s="105" t="s">
        <v>453</v>
      </c>
      <c r="D7862" s="106">
        <v>77153500</v>
      </c>
      <c r="E7862" s="106">
        <v>0</v>
      </c>
      <c r="M7862" t="b">
        <f t="shared" si="615"/>
        <v>1</v>
      </c>
      <c r="N7862" t="b">
        <f t="shared" si="616"/>
        <v>1</v>
      </c>
      <c r="O7862" t="b">
        <f t="shared" si="617"/>
        <v>1</v>
      </c>
      <c r="P7862" t="b">
        <f t="shared" si="617"/>
        <v>1</v>
      </c>
      <c r="Q7862" t="b">
        <f t="shared" si="618"/>
        <v>1</v>
      </c>
      <c r="R7862" t="b">
        <f t="shared" si="619"/>
        <v>1</v>
      </c>
      <c r="U7862" s="105" t="s">
        <v>454</v>
      </c>
      <c r="V7862" s="105" t="s">
        <v>453</v>
      </c>
      <c r="W7862" s="106">
        <v>77153500</v>
      </c>
      <c r="X7862" s="106">
        <v>0</v>
      </c>
    </row>
    <row r="7863" spans="2:24" x14ac:dyDescent="0.25">
      <c r="B7863" s="105" t="s">
        <v>645</v>
      </c>
      <c r="C7863" s="105" t="s">
        <v>646</v>
      </c>
      <c r="D7863" s="106">
        <v>195006014</v>
      </c>
      <c r="E7863" s="106">
        <v>0</v>
      </c>
      <c r="M7863" t="b">
        <f t="shared" si="615"/>
        <v>1</v>
      </c>
      <c r="N7863" t="b">
        <f t="shared" si="616"/>
        <v>1</v>
      </c>
      <c r="O7863" t="b">
        <f t="shared" si="617"/>
        <v>1</v>
      </c>
      <c r="P7863" t="b">
        <f t="shared" si="617"/>
        <v>1</v>
      </c>
      <c r="Q7863" t="b">
        <f t="shared" si="618"/>
        <v>1</v>
      </c>
      <c r="R7863" t="b">
        <f t="shared" si="619"/>
        <v>1</v>
      </c>
      <c r="U7863" s="105" t="s">
        <v>645</v>
      </c>
      <c r="V7863" s="105" t="s">
        <v>646</v>
      </c>
      <c r="W7863" s="106">
        <v>195006014</v>
      </c>
      <c r="X7863" s="106">
        <v>0</v>
      </c>
    </row>
    <row r="7864" spans="2:24" x14ac:dyDescent="0.25">
      <c r="B7864" s="105" t="s">
        <v>647</v>
      </c>
      <c r="C7864" s="105" t="s">
        <v>648</v>
      </c>
      <c r="D7864" s="106">
        <v>195006014</v>
      </c>
      <c r="E7864" s="106">
        <v>0</v>
      </c>
      <c r="M7864" t="b">
        <f t="shared" si="615"/>
        <v>1</v>
      </c>
      <c r="N7864" t="b">
        <f t="shared" si="616"/>
        <v>1</v>
      </c>
      <c r="O7864" t="b">
        <f t="shared" si="617"/>
        <v>1</v>
      </c>
      <c r="P7864" t="b">
        <f t="shared" si="617"/>
        <v>1</v>
      </c>
      <c r="Q7864" t="b">
        <f t="shared" si="618"/>
        <v>1</v>
      </c>
      <c r="R7864" t="b">
        <f t="shared" si="619"/>
        <v>1</v>
      </c>
      <c r="U7864" s="105" t="s">
        <v>647</v>
      </c>
      <c r="V7864" s="105" t="s">
        <v>648</v>
      </c>
      <c r="W7864" s="106">
        <v>195006014</v>
      </c>
      <c r="X7864" s="106">
        <v>0</v>
      </c>
    </row>
    <row r="7865" spans="2:24" x14ac:dyDescent="0.25">
      <c r="B7865" s="105" t="s">
        <v>649</v>
      </c>
      <c r="C7865" s="105" t="s">
        <v>648</v>
      </c>
      <c r="D7865" s="106">
        <v>195006014</v>
      </c>
      <c r="E7865" s="106">
        <v>0</v>
      </c>
      <c r="M7865" t="b">
        <f t="shared" si="615"/>
        <v>1</v>
      </c>
      <c r="N7865" t="b">
        <f t="shared" si="616"/>
        <v>1</v>
      </c>
      <c r="O7865" t="b">
        <f t="shared" si="617"/>
        <v>1</v>
      </c>
      <c r="P7865" t="b">
        <f t="shared" si="617"/>
        <v>1</v>
      </c>
      <c r="Q7865" t="b">
        <f t="shared" si="618"/>
        <v>1</v>
      </c>
      <c r="R7865" t="b">
        <f t="shared" si="619"/>
        <v>1</v>
      </c>
      <c r="U7865" s="105" t="s">
        <v>649</v>
      </c>
      <c r="V7865" s="105" t="s">
        <v>648</v>
      </c>
      <c r="W7865" s="106">
        <v>195006014</v>
      </c>
      <c r="X7865" s="106">
        <v>0</v>
      </c>
    </row>
    <row r="7866" spans="2:24" x14ac:dyDescent="0.25">
      <c r="B7866" s="105" t="s">
        <v>455</v>
      </c>
      <c r="C7866" s="105" t="s">
        <v>456</v>
      </c>
      <c r="D7866" s="106">
        <v>439387500</v>
      </c>
      <c r="E7866" s="106">
        <v>0</v>
      </c>
      <c r="M7866" t="b">
        <f t="shared" si="615"/>
        <v>1</v>
      </c>
      <c r="N7866" t="b">
        <f t="shared" si="616"/>
        <v>1</v>
      </c>
      <c r="O7866" t="b">
        <f t="shared" si="617"/>
        <v>1</v>
      </c>
      <c r="P7866" t="b">
        <f t="shared" si="617"/>
        <v>1</v>
      </c>
      <c r="Q7866" t="b">
        <f t="shared" si="618"/>
        <v>1</v>
      </c>
      <c r="R7866" t="b">
        <f t="shared" si="619"/>
        <v>1</v>
      </c>
      <c r="U7866" s="105" t="s">
        <v>455</v>
      </c>
      <c r="V7866" s="105" t="s">
        <v>456</v>
      </c>
      <c r="W7866" s="106">
        <v>439387500</v>
      </c>
      <c r="X7866" s="106">
        <v>0</v>
      </c>
    </row>
    <row r="7867" spans="2:24" x14ac:dyDescent="0.25">
      <c r="B7867" s="105" t="s">
        <v>457</v>
      </c>
      <c r="C7867" s="105" t="s">
        <v>458</v>
      </c>
      <c r="D7867" s="106">
        <v>377407500</v>
      </c>
      <c r="E7867" s="106">
        <v>0</v>
      </c>
      <c r="M7867" t="b">
        <f t="shared" si="615"/>
        <v>1</v>
      </c>
      <c r="N7867" t="b">
        <f t="shared" si="616"/>
        <v>1</v>
      </c>
      <c r="O7867" t="b">
        <f t="shared" si="617"/>
        <v>1</v>
      </c>
      <c r="P7867" t="b">
        <f t="shared" si="617"/>
        <v>1</v>
      </c>
      <c r="Q7867" t="b">
        <f t="shared" si="618"/>
        <v>1</v>
      </c>
      <c r="R7867" t="b">
        <f t="shared" si="619"/>
        <v>1</v>
      </c>
      <c r="U7867" s="105" t="s">
        <v>457</v>
      </c>
      <c r="V7867" s="105" t="s">
        <v>458</v>
      </c>
      <c r="W7867" s="106">
        <v>377407500</v>
      </c>
      <c r="X7867" s="106">
        <v>0</v>
      </c>
    </row>
    <row r="7868" spans="2:24" x14ac:dyDescent="0.25">
      <c r="B7868" s="105" t="s">
        <v>459</v>
      </c>
      <c r="C7868" s="105" t="s">
        <v>458</v>
      </c>
      <c r="D7868" s="106">
        <v>5500000</v>
      </c>
      <c r="E7868" s="106">
        <v>0</v>
      </c>
      <c r="M7868" t="b">
        <f t="shared" si="615"/>
        <v>1</v>
      </c>
      <c r="N7868" t="b">
        <f t="shared" si="616"/>
        <v>1</v>
      </c>
      <c r="O7868" t="b">
        <f t="shared" si="617"/>
        <v>1</v>
      </c>
      <c r="P7868" t="b">
        <f t="shared" si="617"/>
        <v>1</v>
      </c>
      <c r="Q7868" t="b">
        <f t="shared" si="618"/>
        <v>1</v>
      </c>
      <c r="R7868" t="b">
        <f t="shared" si="619"/>
        <v>1</v>
      </c>
      <c r="U7868" s="105" t="s">
        <v>459</v>
      </c>
      <c r="V7868" s="105" t="s">
        <v>458</v>
      </c>
      <c r="W7868" s="106">
        <v>5500000</v>
      </c>
      <c r="X7868" s="106">
        <v>0</v>
      </c>
    </row>
    <row r="7869" spans="2:24" x14ac:dyDescent="0.25">
      <c r="B7869" s="105" t="s">
        <v>827</v>
      </c>
      <c r="C7869" s="105" t="s">
        <v>1611</v>
      </c>
      <c r="D7869" s="106">
        <v>272547500</v>
      </c>
      <c r="E7869" s="106">
        <v>0</v>
      </c>
      <c r="M7869" t="b">
        <f t="shared" si="615"/>
        <v>1</v>
      </c>
      <c r="N7869" t="b">
        <f t="shared" si="616"/>
        <v>1</v>
      </c>
      <c r="O7869" t="b">
        <f t="shared" si="617"/>
        <v>1</v>
      </c>
      <c r="P7869" t="b">
        <f t="shared" si="617"/>
        <v>1</v>
      </c>
      <c r="Q7869" t="b">
        <f t="shared" si="618"/>
        <v>1</v>
      </c>
      <c r="R7869" t="b">
        <f t="shared" si="619"/>
        <v>1</v>
      </c>
      <c r="U7869" s="105" t="s">
        <v>827</v>
      </c>
      <c r="V7869" s="105" t="s">
        <v>1611</v>
      </c>
      <c r="W7869" s="106">
        <v>272547500</v>
      </c>
      <c r="X7869" s="106">
        <v>0</v>
      </c>
    </row>
    <row r="7870" spans="2:24" x14ac:dyDescent="0.25">
      <c r="B7870" s="105" t="s">
        <v>828</v>
      </c>
      <c r="C7870" s="105" t="s">
        <v>1612</v>
      </c>
      <c r="D7870" s="106">
        <v>99360000</v>
      </c>
      <c r="E7870" s="106">
        <v>0</v>
      </c>
      <c r="M7870" t="b">
        <f t="shared" si="615"/>
        <v>1</v>
      </c>
      <c r="N7870" t="b">
        <f t="shared" si="616"/>
        <v>1</v>
      </c>
      <c r="O7870" t="b">
        <f t="shared" si="617"/>
        <v>1</v>
      </c>
      <c r="P7870" t="b">
        <f t="shared" si="617"/>
        <v>1</v>
      </c>
      <c r="Q7870" t="b">
        <f t="shared" si="618"/>
        <v>1</v>
      </c>
      <c r="R7870" t="b">
        <f t="shared" si="619"/>
        <v>1</v>
      </c>
      <c r="U7870" s="105" t="s">
        <v>828</v>
      </c>
      <c r="V7870" s="105" t="s">
        <v>1612</v>
      </c>
      <c r="W7870" s="106">
        <v>99360000</v>
      </c>
      <c r="X7870" s="106">
        <v>0</v>
      </c>
    </row>
    <row r="7871" spans="2:24" x14ac:dyDescent="0.25">
      <c r="B7871" s="105" t="s">
        <v>460</v>
      </c>
      <c r="C7871" s="105" t="s">
        <v>461</v>
      </c>
      <c r="D7871" s="106">
        <v>61980000</v>
      </c>
      <c r="E7871" s="106">
        <v>0</v>
      </c>
      <c r="M7871" t="b">
        <f t="shared" si="615"/>
        <v>1</v>
      </c>
      <c r="N7871" t="b">
        <f t="shared" si="616"/>
        <v>1</v>
      </c>
      <c r="O7871" t="b">
        <f t="shared" si="617"/>
        <v>1</v>
      </c>
      <c r="P7871" t="b">
        <f t="shared" si="617"/>
        <v>1</v>
      </c>
      <c r="Q7871" t="b">
        <f t="shared" si="618"/>
        <v>1</v>
      </c>
      <c r="R7871" t="b">
        <f t="shared" si="619"/>
        <v>1</v>
      </c>
      <c r="U7871" s="105" t="s">
        <v>460</v>
      </c>
      <c r="V7871" s="105" t="s">
        <v>461</v>
      </c>
      <c r="W7871" s="106">
        <v>61980000</v>
      </c>
      <c r="X7871" s="106">
        <v>0</v>
      </c>
    </row>
    <row r="7872" spans="2:24" x14ac:dyDescent="0.25">
      <c r="B7872" s="105" t="s">
        <v>462</v>
      </c>
      <c r="C7872" s="105" t="s">
        <v>461</v>
      </c>
      <c r="D7872" s="106">
        <v>29195000</v>
      </c>
      <c r="E7872" s="106">
        <v>0</v>
      </c>
      <c r="M7872" t="b">
        <f t="shared" si="615"/>
        <v>1</v>
      </c>
      <c r="N7872" t="b">
        <f t="shared" si="616"/>
        <v>1</v>
      </c>
      <c r="O7872" t="b">
        <f t="shared" si="617"/>
        <v>1</v>
      </c>
      <c r="P7872" t="b">
        <f t="shared" si="617"/>
        <v>1</v>
      </c>
      <c r="Q7872" t="b">
        <f t="shared" si="618"/>
        <v>1</v>
      </c>
      <c r="R7872" t="b">
        <f t="shared" si="619"/>
        <v>1</v>
      </c>
      <c r="U7872" s="105" t="s">
        <v>462</v>
      </c>
      <c r="V7872" s="105" t="s">
        <v>461</v>
      </c>
      <c r="W7872" s="106">
        <v>29195000</v>
      </c>
      <c r="X7872" s="106">
        <v>0</v>
      </c>
    </row>
    <row r="7873" spans="2:24" x14ac:dyDescent="0.25">
      <c r="B7873" s="105" t="s">
        <v>829</v>
      </c>
      <c r="C7873" s="105" t="s">
        <v>833</v>
      </c>
      <c r="D7873" s="106">
        <v>16875000</v>
      </c>
      <c r="E7873" s="106">
        <v>0</v>
      </c>
      <c r="M7873" t="b">
        <f t="shared" si="615"/>
        <v>1</v>
      </c>
      <c r="N7873" t="b">
        <f t="shared" si="616"/>
        <v>1</v>
      </c>
      <c r="O7873" t="b">
        <f t="shared" si="617"/>
        <v>1</v>
      </c>
      <c r="P7873" t="b">
        <f t="shared" si="617"/>
        <v>1</v>
      </c>
      <c r="Q7873" t="b">
        <f t="shared" si="618"/>
        <v>1</v>
      </c>
      <c r="R7873" t="b">
        <f t="shared" si="619"/>
        <v>1</v>
      </c>
      <c r="U7873" s="105" t="s">
        <v>829</v>
      </c>
      <c r="V7873" s="105" t="s">
        <v>833</v>
      </c>
      <c r="W7873" s="106">
        <v>16875000</v>
      </c>
      <c r="X7873" s="106">
        <v>0</v>
      </c>
    </row>
    <row r="7874" spans="2:24" x14ac:dyDescent="0.25">
      <c r="B7874" s="105" t="s">
        <v>831</v>
      </c>
      <c r="C7874" s="105" t="s">
        <v>830</v>
      </c>
      <c r="D7874" s="106">
        <v>10150000</v>
      </c>
      <c r="E7874" s="106">
        <v>0</v>
      </c>
      <c r="M7874" t="b">
        <f t="shared" si="615"/>
        <v>1</v>
      </c>
      <c r="N7874" t="b">
        <f t="shared" si="616"/>
        <v>1</v>
      </c>
      <c r="O7874" t="b">
        <f t="shared" si="617"/>
        <v>1</v>
      </c>
      <c r="P7874" t="b">
        <f t="shared" si="617"/>
        <v>1</v>
      </c>
      <c r="Q7874" t="b">
        <f t="shared" si="618"/>
        <v>1</v>
      </c>
      <c r="R7874" t="b">
        <f t="shared" si="619"/>
        <v>1</v>
      </c>
      <c r="U7874" s="105" t="s">
        <v>831</v>
      </c>
      <c r="V7874" s="105" t="s">
        <v>830</v>
      </c>
      <c r="W7874" s="106">
        <v>10150000</v>
      </c>
      <c r="X7874" s="106">
        <v>0</v>
      </c>
    </row>
    <row r="7875" spans="2:24" x14ac:dyDescent="0.25">
      <c r="B7875" s="105" t="s">
        <v>832</v>
      </c>
      <c r="C7875" s="105" t="s">
        <v>1457</v>
      </c>
      <c r="D7875" s="106">
        <v>3960000</v>
      </c>
      <c r="E7875" s="106">
        <v>0</v>
      </c>
      <c r="M7875" t="b">
        <f t="shared" si="615"/>
        <v>1</v>
      </c>
      <c r="N7875" t="b">
        <f t="shared" si="616"/>
        <v>1</v>
      </c>
      <c r="O7875" t="b">
        <f t="shared" si="617"/>
        <v>1</v>
      </c>
      <c r="P7875" t="b">
        <f t="shared" si="617"/>
        <v>1</v>
      </c>
      <c r="Q7875" t="b">
        <f t="shared" si="618"/>
        <v>1</v>
      </c>
      <c r="R7875" t="b">
        <f t="shared" si="619"/>
        <v>1</v>
      </c>
      <c r="U7875" s="105" t="s">
        <v>832</v>
      </c>
      <c r="V7875" s="105" t="s">
        <v>1457</v>
      </c>
      <c r="W7875" s="106">
        <v>3960000</v>
      </c>
      <c r="X7875" s="106">
        <v>0</v>
      </c>
    </row>
    <row r="7876" spans="2:24" x14ac:dyDescent="0.25">
      <c r="B7876" s="105" t="s">
        <v>1458</v>
      </c>
      <c r="C7876" s="105" t="s">
        <v>1459</v>
      </c>
      <c r="D7876" s="106">
        <v>1800000</v>
      </c>
      <c r="E7876" s="106">
        <v>0</v>
      </c>
      <c r="M7876" t="b">
        <f t="shared" si="615"/>
        <v>1</v>
      </c>
      <c r="N7876" t="b">
        <f t="shared" si="616"/>
        <v>1</v>
      </c>
      <c r="O7876" t="b">
        <f t="shared" si="617"/>
        <v>1</v>
      </c>
      <c r="P7876" t="b">
        <f t="shared" si="617"/>
        <v>1</v>
      </c>
      <c r="Q7876" t="b">
        <f t="shared" si="618"/>
        <v>1</v>
      </c>
      <c r="R7876" t="b">
        <f t="shared" si="619"/>
        <v>1</v>
      </c>
      <c r="U7876" s="105" t="s">
        <v>1458</v>
      </c>
      <c r="V7876" s="105" t="s">
        <v>1459</v>
      </c>
      <c r="W7876" s="106">
        <v>1800000</v>
      </c>
      <c r="X7876" s="106">
        <v>0</v>
      </c>
    </row>
    <row r="7877" spans="2:24" x14ac:dyDescent="0.25">
      <c r="B7877" s="105" t="s">
        <v>521</v>
      </c>
      <c r="C7877" s="105" t="s">
        <v>522</v>
      </c>
      <c r="D7877" s="106">
        <v>10000000</v>
      </c>
      <c r="E7877" s="106">
        <v>0</v>
      </c>
      <c r="M7877" t="b">
        <f t="shared" si="615"/>
        <v>1</v>
      </c>
      <c r="N7877" t="b">
        <f t="shared" si="616"/>
        <v>1</v>
      </c>
      <c r="O7877" t="b">
        <f t="shared" si="617"/>
        <v>1</v>
      </c>
      <c r="P7877" t="b">
        <f t="shared" si="617"/>
        <v>1</v>
      </c>
      <c r="Q7877" t="b">
        <f t="shared" si="618"/>
        <v>1</v>
      </c>
      <c r="R7877" t="b">
        <f t="shared" si="619"/>
        <v>1</v>
      </c>
      <c r="U7877" s="105" t="s">
        <v>521</v>
      </c>
      <c r="V7877" s="105" t="s">
        <v>522</v>
      </c>
      <c r="W7877" s="106">
        <v>10000000</v>
      </c>
      <c r="X7877" s="106">
        <v>0</v>
      </c>
    </row>
    <row r="7878" spans="2:24" x14ac:dyDescent="0.25">
      <c r="B7878" s="105" t="s">
        <v>523</v>
      </c>
      <c r="C7878" s="105" t="s">
        <v>524</v>
      </c>
      <c r="D7878" s="106">
        <v>10000000</v>
      </c>
      <c r="E7878" s="106">
        <v>0</v>
      </c>
      <c r="M7878" t="b">
        <f t="shared" si="615"/>
        <v>1</v>
      </c>
      <c r="N7878" t="b">
        <f t="shared" si="616"/>
        <v>1</v>
      </c>
      <c r="O7878" t="b">
        <f t="shared" si="617"/>
        <v>1</v>
      </c>
      <c r="P7878" t="b">
        <f t="shared" si="617"/>
        <v>1</v>
      </c>
      <c r="Q7878" t="b">
        <f t="shared" si="618"/>
        <v>1</v>
      </c>
      <c r="R7878" t="b">
        <f t="shared" si="619"/>
        <v>1</v>
      </c>
      <c r="U7878" s="105" t="s">
        <v>523</v>
      </c>
      <c r="V7878" s="105" t="s">
        <v>524</v>
      </c>
      <c r="W7878" s="106">
        <v>10000000</v>
      </c>
      <c r="X7878" s="106">
        <v>0</v>
      </c>
    </row>
    <row r="7879" spans="2:24" x14ac:dyDescent="0.25">
      <c r="B7879" s="105" t="s">
        <v>525</v>
      </c>
      <c r="C7879" s="105" t="s">
        <v>524</v>
      </c>
      <c r="D7879" s="106">
        <v>10000000</v>
      </c>
      <c r="E7879" s="106">
        <v>0</v>
      </c>
      <c r="M7879" t="b">
        <f t="shared" si="615"/>
        <v>1</v>
      </c>
      <c r="N7879" t="b">
        <f t="shared" si="616"/>
        <v>1</v>
      </c>
      <c r="O7879" t="b">
        <f t="shared" si="617"/>
        <v>1</v>
      </c>
      <c r="P7879" t="b">
        <f t="shared" si="617"/>
        <v>1</v>
      </c>
      <c r="Q7879" t="b">
        <f t="shared" si="618"/>
        <v>1</v>
      </c>
      <c r="R7879" t="b">
        <f t="shared" si="619"/>
        <v>1</v>
      </c>
      <c r="U7879" s="105" t="s">
        <v>525</v>
      </c>
      <c r="V7879" s="105" t="s">
        <v>524</v>
      </c>
      <c r="W7879" s="106">
        <v>10000000</v>
      </c>
      <c r="X7879" s="106">
        <v>0</v>
      </c>
    </row>
    <row r="7880" spans="2:24" x14ac:dyDescent="0.25">
      <c r="B7880" s="105" t="s">
        <v>650</v>
      </c>
      <c r="C7880" s="105" t="s">
        <v>651</v>
      </c>
      <c r="D7880" s="106">
        <v>107448050</v>
      </c>
      <c r="E7880" s="106">
        <v>0</v>
      </c>
      <c r="M7880" t="b">
        <f t="shared" si="615"/>
        <v>1</v>
      </c>
      <c r="N7880" t="b">
        <f t="shared" si="616"/>
        <v>1</v>
      </c>
      <c r="O7880" t="b">
        <f t="shared" si="617"/>
        <v>1</v>
      </c>
      <c r="P7880" t="b">
        <f t="shared" si="617"/>
        <v>1</v>
      </c>
      <c r="Q7880" t="b">
        <f t="shared" si="618"/>
        <v>1</v>
      </c>
      <c r="R7880" t="b">
        <f t="shared" si="619"/>
        <v>1</v>
      </c>
      <c r="U7880" s="105" t="s">
        <v>650</v>
      </c>
      <c r="V7880" s="105" t="s">
        <v>651</v>
      </c>
      <c r="W7880" s="106">
        <v>107448050</v>
      </c>
      <c r="X7880" s="106">
        <v>0</v>
      </c>
    </row>
    <row r="7881" spans="2:24" x14ac:dyDescent="0.25">
      <c r="B7881" s="105" t="s">
        <v>652</v>
      </c>
      <c r="C7881" s="105" t="s">
        <v>653</v>
      </c>
      <c r="D7881" s="106">
        <v>107448050</v>
      </c>
      <c r="E7881" s="106">
        <v>0</v>
      </c>
      <c r="M7881" t="b">
        <f t="shared" si="615"/>
        <v>1</v>
      </c>
      <c r="N7881" t="b">
        <f t="shared" si="616"/>
        <v>1</v>
      </c>
      <c r="O7881" t="b">
        <f t="shared" si="617"/>
        <v>1</v>
      </c>
      <c r="P7881" t="b">
        <f t="shared" si="617"/>
        <v>1</v>
      </c>
      <c r="Q7881" t="b">
        <f t="shared" si="618"/>
        <v>1</v>
      </c>
      <c r="R7881" t="b">
        <f t="shared" si="619"/>
        <v>1</v>
      </c>
      <c r="U7881" s="105" t="s">
        <v>652</v>
      </c>
      <c r="V7881" s="105" t="s">
        <v>653</v>
      </c>
      <c r="W7881" s="106">
        <v>107448050</v>
      </c>
      <c r="X7881" s="106">
        <v>0</v>
      </c>
    </row>
    <row r="7882" spans="2:24" x14ac:dyDescent="0.25">
      <c r="B7882" s="105" t="s">
        <v>654</v>
      </c>
      <c r="C7882" s="105" t="s">
        <v>653</v>
      </c>
      <c r="D7882" s="106">
        <v>107448050</v>
      </c>
      <c r="E7882" s="106">
        <v>0</v>
      </c>
      <c r="M7882" t="b">
        <f t="shared" si="615"/>
        <v>1</v>
      </c>
      <c r="N7882" t="b">
        <f t="shared" si="616"/>
        <v>1</v>
      </c>
      <c r="O7882" t="b">
        <f t="shared" si="617"/>
        <v>1</v>
      </c>
      <c r="P7882" t="b">
        <f t="shared" si="617"/>
        <v>1</v>
      </c>
      <c r="Q7882" t="b">
        <f t="shared" si="618"/>
        <v>1</v>
      </c>
      <c r="R7882" t="b">
        <f t="shared" si="619"/>
        <v>1</v>
      </c>
      <c r="U7882" s="105" t="s">
        <v>654</v>
      </c>
      <c r="V7882" s="105" t="s">
        <v>653</v>
      </c>
      <c r="W7882" s="106">
        <v>107448050</v>
      </c>
      <c r="X7882" s="106">
        <v>0</v>
      </c>
    </row>
    <row r="7883" spans="2:24" x14ac:dyDescent="0.25">
      <c r="B7883" s="105" t="s">
        <v>655</v>
      </c>
      <c r="C7883" s="105" t="s">
        <v>656</v>
      </c>
      <c r="D7883" s="106">
        <v>154595000</v>
      </c>
      <c r="E7883" s="106">
        <v>0</v>
      </c>
      <c r="M7883" t="b">
        <f t="shared" si="615"/>
        <v>1</v>
      </c>
      <c r="N7883" t="b">
        <f t="shared" si="616"/>
        <v>1</v>
      </c>
      <c r="O7883" t="b">
        <f t="shared" si="617"/>
        <v>1</v>
      </c>
      <c r="P7883" t="b">
        <f t="shared" si="617"/>
        <v>1</v>
      </c>
      <c r="Q7883" t="b">
        <f t="shared" si="618"/>
        <v>1</v>
      </c>
      <c r="R7883" t="b">
        <f t="shared" si="619"/>
        <v>1</v>
      </c>
      <c r="U7883" s="105" t="s">
        <v>655</v>
      </c>
      <c r="V7883" s="105" t="s">
        <v>656</v>
      </c>
      <c r="W7883" s="106">
        <v>154595000</v>
      </c>
      <c r="X7883" s="106">
        <v>0</v>
      </c>
    </row>
    <row r="7884" spans="2:24" x14ac:dyDescent="0.25">
      <c r="B7884" s="105" t="s">
        <v>657</v>
      </c>
      <c r="C7884" s="105" t="s">
        <v>658</v>
      </c>
      <c r="D7884" s="106">
        <v>154595000</v>
      </c>
      <c r="E7884" s="106">
        <v>0</v>
      </c>
      <c r="M7884" t="b">
        <f t="shared" si="615"/>
        <v>1</v>
      </c>
      <c r="N7884" t="b">
        <f t="shared" si="616"/>
        <v>1</v>
      </c>
      <c r="O7884" t="b">
        <f t="shared" si="617"/>
        <v>1</v>
      </c>
      <c r="P7884" t="b">
        <f t="shared" si="617"/>
        <v>1</v>
      </c>
      <c r="Q7884" t="b">
        <f t="shared" si="618"/>
        <v>1</v>
      </c>
      <c r="R7884" t="b">
        <f t="shared" si="619"/>
        <v>1</v>
      </c>
      <c r="U7884" s="105" t="s">
        <v>657</v>
      </c>
      <c r="V7884" s="105" t="s">
        <v>658</v>
      </c>
      <c r="W7884" s="106">
        <v>154595000</v>
      </c>
      <c r="X7884" s="106">
        <v>0</v>
      </c>
    </row>
    <row r="7885" spans="2:24" x14ac:dyDescent="0.25">
      <c r="B7885" s="105" t="s">
        <v>659</v>
      </c>
      <c r="C7885" s="105" t="s">
        <v>658</v>
      </c>
      <c r="D7885" s="106">
        <v>141095000</v>
      </c>
      <c r="E7885" s="106">
        <v>0</v>
      </c>
      <c r="M7885" t="b">
        <f t="shared" si="615"/>
        <v>1</v>
      </c>
      <c r="N7885" t="b">
        <f t="shared" si="616"/>
        <v>1</v>
      </c>
      <c r="O7885" t="b">
        <f t="shared" si="617"/>
        <v>1</v>
      </c>
      <c r="P7885" t="b">
        <f t="shared" si="617"/>
        <v>1</v>
      </c>
      <c r="Q7885" t="b">
        <f t="shared" si="618"/>
        <v>1</v>
      </c>
      <c r="R7885" t="b">
        <f t="shared" si="619"/>
        <v>1</v>
      </c>
      <c r="U7885" s="105" t="s">
        <v>659</v>
      </c>
      <c r="V7885" s="105" t="s">
        <v>658</v>
      </c>
      <c r="W7885" s="106">
        <v>141095000</v>
      </c>
      <c r="X7885" s="106">
        <v>0</v>
      </c>
    </row>
    <row r="7886" spans="2:24" x14ac:dyDescent="0.25">
      <c r="B7886" s="105" t="s">
        <v>834</v>
      </c>
      <c r="C7886" s="105" t="s">
        <v>835</v>
      </c>
      <c r="D7886" s="106">
        <v>13500000</v>
      </c>
      <c r="E7886" s="106">
        <v>0</v>
      </c>
      <c r="M7886" t="b">
        <f t="shared" si="615"/>
        <v>1</v>
      </c>
      <c r="N7886" t="b">
        <f t="shared" si="616"/>
        <v>1</v>
      </c>
      <c r="O7886" t="b">
        <f t="shared" si="617"/>
        <v>1</v>
      </c>
      <c r="P7886" t="b">
        <f t="shared" si="617"/>
        <v>1</v>
      </c>
      <c r="Q7886" t="b">
        <f t="shared" si="618"/>
        <v>1</v>
      </c>
      <c r="R7886" t="b">
        <f t="shared" si="619"/>
        <v>1</v>
      </c>
      <c r="U7886" s="105" t="s">
        <v>834</v>
      </c>
      <c r="V7886" s="105" t="s">
        <v>835</v>
      </c>
      <c r="W7886" s="106">
        <v>13500000</v>
      </c>
      <c r="X7886" s="106">
        <v>0</v>
      </c>
    </row>
    <row r="7887" spans="2:24" x14ac:dyDescent="0.25">
      <c r="B7887" s="105" t="s">
        <v>463</v>
      </c>
      <c r="C7887" s="105" t="s">
        <v>464</v>
      </c>
      <c r="D7887" s="106">
        <v>14668015500</v>
      </c>
      <c r="E7887" s="106">
        <v>0</v>
      </c>
      <c r="M7887" t="b">
        <f t="shared" si="615"/>
        <v>1</v>
      </c>
      <c r="N7887" t="b">
        <f t="shared" si="616"/>
        <v>1</v>
      </c>
      <c r="O7887" t="b">
        <f t="shared" si="617"/>
        <v>1</v>
      </c>
      <c r="P7887" t="b">
        <f t="shared" si="617"/>
        <v>1</v>
      </c>
      <c r="Q7887" t="b">
        <f t="shared" si="618"/>
        <v>1</v>
      </c>
      <c r="R7887" t="b">
        <f t="shared" si="619"/>
        <v>1</v>
      </c>
      <c r="U7887" s="105" t="s">
        <v>463</v>
      </c>
      <c r="V7887" s="105" t="s">
        <v>464</v>
      </c>
      <c r="W7887" s="106">
        <v>14668015500</v>
      </c>
      <c r="X7887" s="106">
        <v>0</v>
      </c>
    </row>
    <row r="7888" spans="2:24" x14ac:dyDescent="0.25">
      <c r="B7888" s="105" t="s">
        <v>465</v>
      </c>
      <c r="C7888" s="105" t="s">
        <v>466</v>
      </c>
      <c r="D7888" s="106">
        <v>3655475500</v>
      </c>
      <c r="E7888" s="106">
        <v>0</v>
      </c>
      <c r="M7888" t="b">
        <f t="shared" si="615"/>
        <v>1</v>
      </c>
      <c r="N7888" t="b">
        <f t="shared" si="616"/>
        <v>1</v>
      </c>
      <c r="O7888" t="b">
        <f t="shared" si="617"/>
        <v>1</v>
      </c>
      <c r="P7888" t="b">
        <f t="shared" si="617"/>
        <v>1</v>
      </c>
      <c r="Q7888" t="b">
        <f t="shared" si="618"/>
        <v>1</v>
      </c>
      <c r="R7888" t="b">
        <f t="shared" si="619"/>
        <v>1</v>
      </c>
      <c r="U7888" s="105" t="s">
        <v>465</v>
      </c>
      <c r="V7888" s="105" t="s">
        <v>466</v>
      </c>
      <c r="W7888" s="106">
        <v>3655475500</v>
      </c>
      <c r="X7888" s="106">
        <v>0</v>
      </c>
    </row>
    <row r="7889" spans="2:24" x14ac:dyDescent="0.25">
      <c r="B7889" s="105" t="s">
        <v>467</v>
      </c>
      <c r="C7889" s="105" t="s">
        <v>468</v>
      </c>
      <c r="D7889" s="106">
        <v>2712736000</v>
      </c>
      <c r="E7889" s="106">
        <v>0</v>
      </c>
      <c r="M7889" t="b">
        <f t="shared" si="615"/>
        <v>1</v>
      </c>
      <c r="N7889" t="b">
        <f t="shared" si="616"/>
        <v>1</v>
      </c>
      <c r="O7889" t="b">
        <f t="shared" si="617"/>
        <v>1</v>
      </c>
      <c r="P7889" t="b">
        <f t="shared" si="617"/>
        <v>1</v>
      </c>
      <c r="Q7889" t="b">
        <f t="shared" si="618"/>
        <v>1</v>
      </c>
      <c r="R7889" t="b">
        <f t="shared" si="619"/>
        <v>1</v>
      </c>
      <c r="U7889" s="105" t="s">
        <v>467</v>
      </c>
      <c r="V7889" s="105" t="s">
        <v>468</v>
      </c>
      <c r="W7889" s="106">
        <v>2712736000</v>
      </c>
      <c r="X7889" s="106">
        <v>0</v>
      </c>
    </row>
    <row r="7890" spans="2:24" x14ac:dyDescent="0.25">
      <c r="B7890" s="105" t="s">
        <v>735</v>
      </c>
      <c r="C7890" s="105" t="s">
        <v>736</v>
      </c>
      <c r="D7890" s="106">
        <v>51000000</v>
      </c>
      <c r="E7890" s="106">
        <v>0</v>
      </c>
      <c r="M7890" t="b">
        <f t="shared" si="615"/>
        <v>1</v>
      </c>
      <c r="N7890" t="b">
        <f t="shared" si="616"/>
        <v>1</v>
      </c>
      <c r="O7890" t="b">
        <f t="shared" si="617"/>
        <v>1</v>
      </c>
      <c r="P7890" t="b">
        <f t="shared" si="617"/>
        <v>1</v>
      </c>
      <c r="Q7890" t="b">
        <f t="shared" si="618"/>
        <v>1</v>
      </c>
      <c r="R7890" t="b">
        <f t="shared" si="619"/>
        <v>1</v>
      </c>
      <c r="U7890" s="105" t="s">
        <v>735</v>
      </c>
      <c r="V7890" s="105" t="s">
        <v>736</v>
      </c>
      <c r="W7890" s="106">
        <v>51000000</v>
      </c>
      <c r="X7890" s="106">
        <v>0</v>
      </c>
    </row>
    <row r="7891" spans="2:24" x14ac:dyDescent="0.25">
      <c r="B7891" s="105" t="s">
        <v>725</v>
      </c>
      <c r="C7891" s="105" t="s">
        <v>726</v>
      </c>
      <c r="D7891" s="106">
        <v>74500000</v>
      </c>
      <c r="E7891" s="106">
        <v>0</v>
      </c>
      <c r="M7891" t="b">
        <f t="shared" si="615"/>
        <v>1</v>
      </c>
      <c r="N7891" t="b">
        <f t="shared" si="616"/>
        <v>1</v>
      </c>
      <c r="O7891" t="b">
        <f t="shared" si="617"/>
        <v>1</v>
      </c>
      <c r="P7891" t="b">
        <f t="shared" si="617"/>
        <v>1</v>
      </c>
      <c r="Q7891" t="b">
        <f t="shared" si="618"/>
        <v>1</v>
      </c>
      <c r="R7891" t="b">
        <f t="shared" si="619"/>
        <v>1</v>
      </c>
      <c r="U7891" s="105" t="s">
        <v>725</v>
      </c>
      <c r="V7891" s="105" t="s">
        <v>726</v>
      </c>
      <c r="W7891" s="106">
        <v>74500000</v>
      </c>
      <c r="X7891" s="106">
        <v>0</v>
      </c>
    </row>
    <row r="7892" spans="2:24" x14ac:dyDescent="0.25">
      <c r="B7892" s="105" t="s">
        <v>737</v>
      </c>
      <c r="C7892" s="105" t="s">
        <v>738</v>
      </c>
      <c r="D7892" s="106">
        <v>81150000</v>
      </c>
      <c r="E7892" s="106">
        <v>0</v>
      </c>
      <c r="M7892" t="b">
        <f t="shared" si="615"/>
        <v>1</v>
      </c>
      <c r="N7892" t="b">
        <f t="shared" si="616"/>
        <v>1</v>
      </c>
      <c r="O7892" t="b">
        <f t="shared" si="617"/>
        <v>1</v>
      </c>
      <c r="P7892" t="b">
        <f t="shared" si="617"/>
        <v>1</v>
      </c>
      <c r="Q7892" t="b">
        <f t="shared" si="618"/>
        <v>1</v>
      </c>
      <c r="R7892" t="b">
        <f t="shared" si="619"/>
        <v>1</v>
      </c>
      <c r="U7892" s="105" t="s">
        <v>737</v>
      </c>
      <c r="V7892" s="105" t="s">
        <v>738</v>
      </c>
      <c r="W7892" s="106">
        <v>81150000</v>
      </c>
      <c r="X7892" s="106">
        <v>0</v>
      </c>
    </row>
    <row r="7893" spans="2:24" x14ac:dyDescent="0.25">
      <c r="B7893" s="105" t="s">
        <v>739</v>
      </c>
      <c r="C7893" s="105" t="s">
        <v>740</v>
      </c>
      <c r="D7893" s="106">
        <v>23750000</v>
      </c>
      <c r="E7893" s="106">
        <v>0</v>
      </c>
      <c r="M7893" t="b">
        <f t="shared" si="615"/>
        <v>1</v>
      </c>
      <c r="N7893" t="b">
        <f t="shared" si="616"/>
        <v>1</v>
      </c>
      <c r="O7893" t="b">
        <f t="shared" si="617"/>
        <v>1</v>
      </c>
      <c r="P7893" t="b">
        <f t="shared" si="617"/>
        <v>1</v>
      </c>
      <c r="Q7893" t="b">
        <f t="shared" si="618"/>
        <v>1</v>
      </c>
      <c r="R7893" t="b">
        <f t="shared" si="619"/>
        <v>1</v>
      </c>
      <c r="U7893" s="105" t="s">
        <v>739</v>
      </c>
      <c r="V7893" s="105" t="s">
        <v>740</v>
      </c>
      <c r="W7893" s="106">
        <v>23750000</v>
      </c>
      <c r="X7893" s="106">
        <v>0</v>
      </c>
    </row>
    <row r="7894" spans="2:24" x14ac:dyDescent="0.25">
      <c r="B7894" s="105" t="s">
        <v>741</v>
      </c>
      <c r="C7894" s="105" t="s">
        <v>742</v>
      </c>
      <c r="D7894" s="106">
        <v>47965500</v>
      </c>
      <c r="E7894" s="106">
        <v>0</v>
      </c>
      <c r="M7894" t="b">
        <f t="shared" si="615"/>
        <v>1</v>
      </c>
      <c r="N7894" t="b">
        <f t="shared" si="616"/>
        <v>1</v>
      </c>
      <c r="O7894" t="b">
        <f t="shared" si="617"/>
        <v>1</v>
      </c>
      <c r="P7894" t="b">
        <f t="shared" si="617"/>
        <v>1</v>
      </c>
      <c r="Q7894" t="b">
        <f t="shared" si="618"/>
        <v>1</v>
      </c>
      <c r="R7894" t="b">
        <f t="shared" si="619"/>
        <v>1</v>
      </c>
      <c r="U7894" s="105" t="s">
        <v>741</v>
      </c>
      <c r="V7894" s="105" t="s">
        <v>742</v>
      </c>
      <c r="W7894" s="106">
        <v>47965500</v>
      </c>
      <c r="X7894" s="106">
        <v>0</v>
      </c>
    </row>
    <row r="7895" spans="2:24" x14ac:dyDescent="0.25">
      <c r="B7895" s="105" t="s">
        <v>743</v>
      </c>
      <c r="C7895" s="105" t="s">
        <v>744</v>
      </c>
      <c r="D7895" s="106">
        <v>573662500</v>
      </c>
      <c r="E7895" s="106">
        <v>0</v>
      </c>
      <c r="M7895" t="b">
        <f t="shared" si="615"/>
        <v>1</v>
      </c>
      <c r="N7895" t="b">
        <f t="shared" si="616"/>
        <v>1</v>
      </c>
      <c r="O7895" t="b">
        <f t="shared" si="617"/>
        <v>1</v>
      </c>
      <c r="P7895" t="b">
        <f t="shared" si="617"/>
        <v>1</v>
      </c>
      <c r="Q7895" t="b">
        <f t="shared" si="618"/>
        <v>1</v>
      </c>
      <c r="R7895" t="b">
        <f t="shared" si="619"/>
        <v>1</v>
      </c>
      <c r="U7895" s="105" t="s">
        <v>743</v>
      </c>
      <c r="V7895" s="105" t="s">
        <v>744</v>
      </c>
      <c r="W7895" s="106">
        <v>573662500</v>
      </c>
      <c r="X7895" s="106">
        <v>0</v>
      </c>
    </row>
    <row r="7896" spans="2:24" x14ac:dyDescent="0.25">
      <c r="B7896" s="105" t="s">
        <v>727</v>
      </c>
      <c r="C7896" s="105" t="s">
        <v>728</v>
      </c>
      <c r="D7896" s="106">
        <v>49126500</v>
      </c>
      <c r="E7896" s="106">
        <v>0</v>
      </c>
      <c r="M7896" t="b">
        <f t="shared" si="615"/>
        <v>1</v>
      </c>
      <c r="N7896" t="b">
        <f t="shared" si="616"/>
        <v>1</v>
      </c>
      <c r="O7896" t="b">
        <f t="shared" si="617"/>
        <v>1</v>
      </c>
      <c r="P7896" t="b">
        <f t="shared" si="617"/>
        <v>1</v>
      </c>
      <c r="Q7896" t="b">
        <f t="shared" si="618"/>
        <v>1</v>
      </c>
      <c r="R7896" t="b">
        <f t="shared" si="619"/>
        <v>1</v>
      </c>
      <c r="U7896" s="105" t="s">
        <v>727</v>
      </c>
      <c r="V7896" s="105" t="s">
        <v>728</v>
      </c>
      <c r="W7896" s="106">
        <v>49126500</v>
      </c>
      <c r="X7896" s="106">
        <v>0</v>
      </c>
    </row>
    <row r="7897" spans="2:24" x14ac:dyDescent="0.25">
      <c r="B7897" s="105" t="s">
        <v>1582</v>
      </c>
      <c r="C7897" s="105" t="s">
        <v>1583</v>
      </c>
      <c r="D7897" s="106">
        <v>41585000</v>
      </c>
      <c r="E7897" s="106">
        <v>0</v>
      </c>
      <c r="M7897" t="b">
        <f t="shared" si="615"/>
        <v>1</v>
      </c>
      <c r="N7897" t="b">
        <f t="shared" si="616"/>
        <v>1</v>
      </c>
      <c r="O7897" t="b">
        <f t="shared" si="617"/>
        <v>1</v>
      </c>
      <c r="P7897" t="b">
        <f t="shared" si="617"/>
        <v>1</v>
      </c>
      <c r="Q7897" t="b">
        <f t="shared" si="618"/>
        <v>1</v>
      </c>
      <c r="R7897" t="b">
        <f t="shared" si="619"/>
        <v>1</v>
      </c>
      <c r="U7897" s="105" t="s">
        <v>1582</v>
      </c>
      <c r="V7897" s="105" t="s">
        <v>1583</v>
      </c>
      <c r="W7897" s="106">
        <v>41585000</v>
      </c>
      <c r="X7897" s="106">
        <v>0</v>
      </c>
    </row>
    <row r="7898" spans="2:24" x14ac:dyDescent="0.25">
      <c r="B7898" s="105" t="s">
        <v>572</v>
      </c>
      <c r="C7898" s="105" t="s">
        <v>573</v>
      </c>
      <c r="D7898" s="106">
        <v>10816790000</v>
      </c>
      <c r="E7898" s="106">
        <v>0</v>
      </c>
      <c r="M7898" t="b">
        <f t="shared" si="615"/>
        <v>1</v>
      </c>
      <c r="N7898" t="b">
        <f t="shared" si="616"/>
        <v>1</v>
      </c>
      <c r="O7898" t="b">
        <f t="shared" si="617"/>
        <v>1</v>
      </c>
      <c r="P7898" t="b">
        <f t="shared" si="617"/>
        <v>1</v>
      </c>
      <c r="Q7898" t="b">
        <f t="shared" si="618"/>
        <v>1</v>
      </c>
      <c r="R7898" t="b">
        <f t="shared" si="619"/>
        <v>1</v>
      </c>
      <c r="U7898" s="105" t="s">
        <v>572</v>
      </c>
      <c r="V7898" s="105" t="s">
        <v>573</v>
      </c>
      <c r="W7898" s="106">
        <v>10816790000</v>
      </c>
      <c r="X7898" s="106">
        <v>0</v>
      </c>
    </row>
    <row r="7899" spans="2:24" x14ac:dyDescent="0.25">
      <c r="B7899" s="105" t="s">
        <v>574</v>
      </c>
      <c r="C7899" s="105" t="s">
        <v>573</v>
      </c>
      <c r="D7899" s="106">
        <v>10816790000</v>
      </c>
      <c r="E7899" s="106">
        <v>0</v>
      </c>
      <c r="M7899" t="b">
        <f t="shared" ref="M7899:M7962" si="620">+B7899=U7899</f>
        <v>1</v>
      </c>
      <c r="N7899" t="b">
        <f t="shared" ref="N7899:N7962" si="621">+C7899=V7899</f>
        <v>1</v>
      </c>
      <c r="O7899" t="b">
        <f t="shared" ref="O7899:P7962" si="622">+D7899=W7899</f>
        <v>1</v>
      </c>
      <c r="P7899" t="b">
        <f t="shared" si="622"/>
        <v>1</v>
      </c>
      <c r="Q7899" t="b">
        <f t="shared" ref="Q7899:Q7962" si="623">+F7899=Y7899</f>
        <v>1</v>
      </c>
      <c r="R7899" t="b">
        <f t="shared" ref="R7899:R7962" si="624">+G7899=Z7899</f>
        <v>1</v>
      </c>
      <c r="U7899" s="105" t="s">
        <v>574</v>
      </c>
      <c r="V7899" s="105" t="s">
        <v>573</v>
      </c>
      <c r="W7899" s="106">
        <v>10816790000</v>
      </c>
      <c r="X7899" s="106">
        <v>0</v>
      </c>
    </row>
    <row r="7900" spans="2:24" x14ac:dyDescent="0.25">
      <c r="B7900" s="105" t="s">
        <v>480</v>
      </c>
      <c r="C7900" s="105" t="s">
        <v>481</v>
      </c>
      <c r="D7900" s="106">
        <v>195750000</v>
      </c>
      <c r="E7900" s="106">
        <v>0</v>
      </c>
      <c r="M7900" t="b">
        <f t="shared" si="620"/>
        <v>1</v>
      </c>
      <c r="N7900" t="b">
        <f t="shared" si="621"/>
        <v>1</v>
      </c>
      <c r="O7900" t="b">
        <f t="shared" si="622"/>
        <v>1</v>
      </c>
      <c r="P7900" t="b">
        <f t="shared" si="622"/>
        <v>1</v>
      </c>
      <c r="Q7900" t="b">
        <f t="shared" si="623"/>
        <v>1</v>
      </c>
      <c r="R7900" t="b">
        <f t="shared" si="624"/>
        <v>1</v>
      </c>
      <c r="U7900" s="105" t="s">
        <v>480</v>
      </c>
      <c r="V7900" s="105" t="s">
        <v>481</v>
      </c>
      <c r="W7900" s="106">
        <v>195750000</v>
      </c>
      <c r="X7900" s="106">
        <v>0</v>
      </c>
    </row>
    <row r="7901" spans="2:24" x14ac:dyDescent="0.25">
      <c r="B7901" s="105" t="s">
        <v>482</v>
      </c>
      <c r="C7901" s="105" t="s">
        <v>481</v>
      </c>
      <c r="D7901" s="106">
        <v>195750000</v>
      </c>
      <c r="E7901" s="106">
        <v>0</v>
      </c>
      <c r="M7901" t="b">
        <f t="shared" si="620"/>
        <v>1</v>
      </c>
      <c r="N7901" t="b">
        <f t="shared" si="621"/>
        <v>1</v>
      </c>
      <c r="O7901" t="b">
        <f t="shared" si="622"/>
        <v>1</v>
      </c>
      <c r="P7901" t="b">
        <f t="shared" si="622"/>
        <v>1</v>
      </c>
      <c r="Q7901" t="b">
        <f t="shared" si="623"/>
        <v>1</v>
      </c>
      <c r="R7901" t="b">
        <f t="shared" si="624"/>
        <v>1</v>
      </c>
      <c r="U7901" s="105" t="s">
        <v>482</v>
      </c>
      <c r="V7901" s="105" t="s">
        <v>481</v>
      </c>
      <c r="W7901" s="106">
        <v>195750000</v>
      </c>
      <c r="X7901" s="106">
        <v>0</v>
      </c>
    </row>
    <row r="7902" spans="2:24" x14ac:dyDescent="0.25">
      <c r="B7902" s="105" t="s">
        <v>666</v>
      </c>
      <c r="C7902" s="105" t="s">
        <v>667</v>
      </c>
      <c r="D7902" s="106">
        <v>135612000</v>
      </c>
      <c r="E7902" s="106">
        <v>0</v>
      </c>
      <c r="M7902" t="b">
        <f t="shared" si="620"/>
        <v>1</v>
      </c>
      <c r="N7902" t="b">
        <f t="shared" si="621"/>
        <v>1</v>
      </c>
      <c r="O7902" t="b">
        <f t="shared" si="622"/>
        <v>1</v>
      </c>
      <c r="P7902" t="b">
        <f t="shared" si="622"/>
        <v>1</v>
      </c>
      <c r="Q7902" t="b">
        <f t="shared" si="623"/>
        <v>1</v>
      </c>
      <c r="R7902" t="b">
        <f t="shared" si="624"/>
        <v>1</v>
      </c>
      <c r="U7902" s="105" t="s">
        <v>666</v>
      </c>
      <c r="V7902" s="105" t="s">
        <v>667</v>
      </c>
      <c r="W7902" s="106">
        <v>135612000</v>
      </c>
      <c r="X7902" s="106">
        <v>0</v>
      </c>
    </row>
    <row r="7903" spans="2:24" x14ac:dyDescent="0.25">
      <c r="B7903" s="105" t="s">
        <v>668</v>
      </c>
      <c r="C7903" s="105" t="s">
        <v>669</v>
      </c>
      <c r="D7903" s="106">
        <v>135612000</v>
      </c>
      <c r="E7903" s="106">
        <v>0</v>
      </c>
      <c r="M7903" t="b">
        <f t="shared" si="620"/>
        <v>1</v>
      </c>
      <c r="N7903" t="b">
        <f t="shared" si="621"/>
        <v>1</v>
      </c>
      <c r="O7903" t="b">
        <f t="shared" si="622"/>
        <v>1</v>
      </c>
      <c r="P7903" t="b">
        <f t="shared" si="622"/>
        <v>1</v>
      </c>
      <c r="Q7903" t="b">
        <f t="shared" si="623"/>
        <v>1</v>
      </c>
      <c r="R7903" t="b">
        <f t="shared" si="624"/>
        <v>1</v>
      </c>
      <c r="U7903" s="105" t="s">
        <v>668</v>
      </c>
      <c r="V7903" s="105" t="s">
        <v>669</v>
      </c>
      <c r="W7903" s="106">
        <v>135612000</v>
      </c>
      <c r="X7903" s="106">
        <v>0</v>
      </c>
    </row>
    <row r="7904" spans="2:24" x14ac:dyDescent="0.25">
      <c r="B7904" s="105" t="s">
        <v>670</v>
      </c>
      <c r="C7904" s="105" t="s">
        <v>669</v>
      </c>
      <c r="D7904" s="106">
        <v>135612000</v>
      </c>
      <c r="E7904" s="106">
        <v>0</v>
      </c>
      <c r="M7904" t="b">
        <f t="shared" si="620"/>
        <v>1</v>
      </c>
      <c r="N7904" t="b">
        <f t="shared" si="621"/>
        <v>1</v>
      </c>
      <c r="O7904" t="b">
        <f t="shared" si="622"/>
        <v>1</v>
      </c>
      <c r="P7904" t="b">
        <f t="shared" si="622"/>
        <v>1</v>
      </c>
      <c r="Q7904" t="b">
        <f t="shared" si="623"/>
        <v>1</v>
      </c>
      <c r="R7904" t="b">
        <f t="shared" si="624"/>
        <v>1</v>
      </c>
      <c r="U7904" s="105" t="s">
        <v>670</v>
      </c>
      <c r="V7904" s="105" t="s">
        <v>669</v>
      </c>
      <c r="W7904" s="106">
        <v>135612000</v>
      </c>
      <c r="X7904" s="106">
        <v>0</v>
      </c>
    </row>
    <row r="7905" spans="2:24" x14ac:dyDescent="0.25">
      <c r="B7905" s="105" t="s">
        <v>671</v>
      </c>
      <c r="C7905" s="105" t="s">
        <v>672</v>
      </c>
      <c r="D7905" s="106">
        <v>1635745000</v>
      </c>
      <c r="E7905" s="106">
        <v>0</v>
      </c>
      <c r="M7905" t="b">
        <f t="shared" si="620"/>
        <v>1</v>
      </c>
      <c r="N7905" t="b">
        <f t="shared" si="621"/>
        <v>1</v>
      </c>
      <c r="O7905" t="b">
        <f t="shared" si="622"/>
        <v>1</v>
      </c>
      <c r="P7905" t="b">
        <f t="shared" si="622"/>
        <v>1</v>
      </c>
      <c r="Q7905" t="b">
        <f t="shared" si="623"/>
        <v>1</v>
      </c>
      <c r="R7905" t="b">
        <f t="shared" si="624"/>
        <v>1</v>
      </c>
      <c r="U7905" s="105" t="s">
        <v>671</v>
      </c>
      <c r="V7905" s="105" t="s">
        <v>672</v>
      </c>
      <c r="W7905" s="106">
        <v>1635745000</v>
      </c>
      <c r="X7905" s="106">
        <v>0</v>
      </c>
    </row>
    <row r="7906" spans="2:24" x14ac:dyDescent="0.25">
      <c r="B7906" s="105" t="s">
        <v>673</v>
      </c>
      <c r="C7906" s="105" t="s">
        <v>674</v>
      </c>
      <c r="D7906" s="106">
        <v>1635745000</v>
      </c>
      <c r="E7906" s="106">
        <v>0</v>
      </c>
      <c r="M7906" t="b">
        <f t="shared" si="620"/>
        <v>1</v>
      </c>
      <c r="N7906" t="b">
        <f t="shared" si="621"/>
        <v>1</v>
      </c>
      <c r="O7906" t="b">
        <f t="shared" si="622"/>
        <v>1</v>
      </c>
      <c r="P7906" t="b">
        <f t="shared" si="622"/>
        <v>1</v>
      </c>
      <c r="Q7906" t="b">
        <f t="shared" si="623"/>
        <v>1</v>
      </c>
      <c r="R7906" t="b">
        <f t="shared" si="624"/>
        <v>1</v>
      </c>
      <c r="U7906" s="105" t="s">
        <v>673</v>
      </c>
      <c r="V7906" s="105" t="s">
        <v>674</v>
      </c>
      <c r="W7906" s="106">
        <v>1635745000</v>
      </c>
      <c r="X7906" s="106">
        <v>0</v>
      </c>
    </row>
    <row r="7907" spans="2:24" x14ac:dyDescent="0.25">
      <c r="B7907" s="105" t="s">
        <v>675</v>
      </c>
      <c r="C7907" s="105" t="s">
        <v>674</v>
      </c>
      <c r="D7907" s="106">
        <v>1635745000</v>
      </c>
      <c r="E7907" s="106">
        <v>0</v>
      </c>
      <c r="M7907" t="b">
        <f t="shared" si="620"/>
        <v>1</v>
      </c>
      <c r="N7907" t="b">
        <f t="shared" si="621"/>
        <v>1</v>
      </c>
      <c r="O7907" t="b">
        <f t="shared" si="622"/>
        <v>1</v>
      </c>
      <c r="P7907" t="b">
        <f t="shared" si="622"/>
        <v>1</v>
      </c>
      <c r="Q7907" t="b">
        <f t="shared" si="623"/>
        <v>1</v>
      </c>
      <c r="R7907" t="b">
        <f t="shared" si="624"/>
        <v>1</v>
      </c>
      <c r="U7907" s="105" t="s">
        <v>675</v>
      </c>
      <c r="V7907" s="105" t="s">
        <v>674</v>
      </c>
      <c r="W7907" s="106">
        <v>1635745000</v>
      </c>
      <c r="X7907" s="106">
        <v>0</v>
      </c>
    </row>
    <row r="7908" spans="2:24" x14ac:dyDescent="0.25">
      <c r="B7908" s="105" t="s">
        <v>338</v>
      </c>
      <c r="C7908" s="105" t="s">
        <v>339</v>
      </c>
      <c r="D7908" s="106">
        <v>1133176500</v>
      </c>
      <c r="E7908" s="106">
        <v>0</v>
      </c>
      <c r="M7908" t="b">
        <f t="shared" si="620"/>
        <v>1</v>
      </c>
      <c r="N7908" t="b">
        <f t="shared" si="621"/>
        <v>1</v>
      </c>
      <c r="O7908" t="b">
        <f t="shared" si="622"/>
        <v>1</v>
      </c>
      <c r="P7908" t="b">
        <f t="shared" si="622"/>
        <v>1</v>
      </c>
      <c r="Q7908" t="b">
        <f t="shared" si="623"/>
        <v>1</v>
      </c>
      <c r="R7908" t="b">
        <f t="shared" si="624"/>
        <v>1</v>
      </c>
      <c r="U7908" s="105" t="s">
        <v>338</v>
      </c>
      <c r="V7908" s="105" t="s">
        <v>339</v>
      </c>
      <c r="W7908" s="106">
        <v>1133176500</v>
      </c>
      <c r="X7908" s="106">
        <v>0</v>
      </c>
    </row>
    <row r="7909" spans="2:24" x14ac:dyDescent="0.25">
      <c r="B7909" s="105" t="s">
        <v>469</v>
      </c>
      <c r="C7909" s="105" t="s">
        <v>470</v>
      </c>
      <c r="D7909" s="106">
        <v>536040000</v>
      </c>
      <c r="E7909" s="106">
        <v>0</v>
      </c>
      <c r="M7909" t="b">
        <f t="shared" si="620"/>
        <v>1</v>
      </c>
      <c r="N7909" t="b">
        <f t="shared" si="621"/>
        <v>1</v>
      </c>
      <c r="O7909" t="b">
        <f t="shared" si="622"/>
        <v>1</v>
      </c>
      <c r="P7909" t="b">
        <f t="shared" si="622"/>
        <v>1</v>
      </c>
      <c r="Q7909" t="b">
        <f t="shared" si="623"/>
        <v>1</v>
      </c>
      <c r="R7909" t="b">
        <f t="shared" si="624"/>
        <v>1</v>
      </c>
      <c r="U7909" s="105" t="s">
        <v>469</v>
      </c>
      <c r="V7909" s="105" t="s">
        <v>470</v>
      </c>
      <c r="W7909" s="106">
        <v>536040000</v>
      </c>
      <c r="X7909" s="106">
        <v>0</v>
      </c>
    </row>
    <row r="7910" spans="2:24" x14ac:dyDescent="0.25">
      <c r="B7910" s="105" t="s">
        <v>471</v>
      </c>
      <c r="C7910" s="105" t="s">
        <v>472</v>
      </c>
      <c r="D7910" s="106">
        <v>528450000</v>
      </c>
      <c r="E7910" s="106">
        <v>0</v>
      </c>
      <c r="M7910" t="b">
        <f t="shared" si="620"/>
        <v>1</v>
      </c>
      <c r="N7910" t="b">
        <f t="shared" si="621"/>
        <v>1</v>
      </c>
      <c r="O7910" t="b">
        <f t="shared" si="622"/>
        <v>1</v>
      </c>
      <c r="P7910" t="b">
        <f t="shared" si="622"/>
        <v>1</v>
      </c>
      <c r="Q7910" t="b">
        <f t="shared" si="623"/>
        <v>1</v>
      </c>
      <c r="R7910" t="b">
        <f t="shared" si="624"/>
        <v>1</v>
      </c>
      <c r="U7910" s="105" t="s">
        <v>471</v>
      </c>
      <c r="V7910" s="105" t="s">
        <v>472</v>
      </c>
      <c r="W7910" s="106">
        <v>528450000</v>
      </c>
      <c r="X7910" s="106">
        <v>0</v>
      </c>
    </row>
    <row r="7911" spans="2:24" x14ac:dyDescent="0.25">
      <c r="B7911" s="105" t="s">
        <v>1461</v>
      </c>
      <c r="C7911" s="105" t="s">
        <v>1614</v>
      </c>
      <c r="D7911" s="106">
        <v>4565000</v>
      </c>
      <c r="E7911" s="106">
        <v>0</v>
      </c>
      <c r="M7911" t="b">
        <f t="shared" si="620"/>
        <v>1</v>
      </c>
      <c r="N7911" t="b">
        <f t="shared" si="621"/>
        <v>1</v>
      </c>
      <c r="O7911" t="b">
        <f t="shared" si="622"/>
        <v>1</v>
      </c>
      <c r="P7911" t="b">
        <f t="shared" si="622"/>
        <v>1</v>
      </c>
      <c r="Q7911" t="b">
        <f t="shared" si="623"/>
        <v>1</v>
      </c>
      <c r="R7911" t="b">
        <f t="shared" si="624"/>
        <v>1</v>
      </c>
      <c r="U7911" s="105" t="s">
        <v>1461</v>
      </c>
      <c r="V7911" s="105" t="s">
        <v>1614</v>
      </c>
      <c r="W7911" s="106">
        <v>4565000</v>
      </c>
      <c r="X7911" s="106">
        <v>0</v>
      </c>
    </row>
    <row r="7912" spans="2:24" x14ac:dyDescent="0.25">
      <c r="B7912" s="105" t="s">
        <v>1462</v>
      </c>
      <c r="C7912" s="105" t="s">
        <v>1463</v>
      </c>
      <c r="D7912" s="106">
        <v>3025000</v>
      </c>
      <c r="E7912" s="106">
        <v>0</v>
      </c>
      <c r="M7912" t="b">
        <f t="shared" si="620"/>
        <v>1</v>
      </c>
      <c r="N7912" t="b">
        <f t="shared" si="621"/>
        <v>1</v>
      </c>
      <c r="O7912" t="b">
        <f t="shared" si="622"/>
        <v>1</v>
      </c>
      <c r="P7912" t="b">
        <f t="shared" si="622"/>
        <v>1</v>
      </c>
      <c r="Q7912" t="b">
        <f t="shared" si="623"/>
        <v>1</v>
      </c>
      <c r="R7912" t="b">
        <f t="shared" si="624"/>
        <v>1</v>
      </c>
      <c r="U7912" s="105" t="s">
        <v>1462</v>
      </c>
      <c r="V7912" s="105" t="s">
        <v>1463</v>
      </c>
      <c r="W7912" s="106">
        <v>3025000</v>
      </c>
      <c r="X7912" s="106">
        <v>0</v>
      </c>
    </row>
    <row r="7913" spans="2:24" x14ac:dyDescent="0.25">
      <c r="B7913" s="105" t="s">
        <v>340</v>
      </c>
      <c r="C7913" s="105" t="s">
        <v>341</v>
      </c>
      <c r="D7913" s="106">
        <v>597136500</v>
      </c>
      <c r="E7913" s="106">
        <v>0</v>
      </c>
      <c r="M7913" t="b">
        <f t="shared" si="620"/>
        <v>1</v>
      </c>
      <c r="N7913" t="b">
        <f t="shared" si="621"/>
        <v>1</v>
      </c>
      <c r="O7913" t="b">
        <f t="shared" si="622"/>
        <v>1</v>
      </c>
      <c r="P7913" t="b">
        <f t="shared" si="622"/>
        <v>1</v>
      </c>
      <c r="Q7913" t="b">
        <f t="shared" si="623"/>
        <v>1</v>
      </c>
      <c r="R7913" t="b">
        <f t="shared" si="624"/>
        <v>1</v>
      </c>
      <c r="U7913" s="105" t="s">
        <v>340</v>
      </c>
      <c r="V7913" s="105" t="s">
        <v>341</v>
      </c>
      <c r="W7913" s="106">
        <v>597136500</v>
      </c>
      <c r="X7913" s="106">
        <v>0</v>
      </c>
    </row>
    <row r="7914" spans="2:24" x14ac:dyDescent="0.25">
      <c r="B7914" s="105" t="s">
        <v>392</v>
      </c>
      <c r="C7914" s="105" t="s">
        <v>341</v>
      </c>
      <c r="D7914" s="106">
        <v>423699000</v>
      </c>
      <c r="E7914" s="106">
        <v>0</v>
      </c>
      <c r="M7914" t="b">
        <f t="shared" si="620"/>
        <v>1</v>
      </c>
      <c r="N7914" t="b">
        <f t="shared" si="621"/>
        <v>1</v>
      </c>
      <c r="O7914" t="b">
        <f t="shared" si="622"/>
        <v>1</v>
      </c>
      <c r="P7914" t="b">
        <f t="shared" si="622"/>
        <v>1</v>
      </c>
      <c r="Q7914" t="b">
        <f t="shared" si="623"/>
        <v>1</v>
      </c>
      <c r="R7914" t="b">
        <f t="shared" si="624"/>
        <v>1</v>
      </c>
      <c r="U7914" s="105" t="s">
        <v>392</v>
      </c>
      <c r="V7914" s="105" t="s">
        <v>341</v>
      </c>
      <c r="W7914" s="106">
        <v>423699000</v>
      </c>
      <c r="X7914" s="106">
        <v>0</v>
      </c>
    </row>
    <row r="7915" spans="2:24" x14ac:dyDescent="0.25">
      <c r="B7915" s="105" t="s">
        <v>342</v>
      </c>
      <c r="C7915" s="105" t="s">
        <v>343</v>
      </c>
      <c r="D7915" s="106">
        <v>18375000</v>
      </c>
      <c r="E7915" s="106">
        <v>0</v>
      </c>
      <c r="M7915" t="b">
        <f t="shared" si="620"/>
        <v>1</v>
      </c>
      <c r="N7915" t="b">
        <f t="shared" si="621"/>
        <v>1</v>
      </c>
      <c r="O7915" t="b">
        <f t="shared" si="622"/>
        <v>1</v>
      </c>
      <c r="P7915" t="b">
        <f t="shared" si="622"/>
        <v>1</v>
      </c>
      <c r="Q7915" t="b">
        <f t="shared" si="623"/>
        <v>1</v>
      </c>
      <c r="R7915" t="b">
        <f t="shared" si="624"/>
        <v>1</v>
      </c>
      <c r="U7915" s="105" t="s">
        <v>342</v>
      </c>
      <c r="V7915" s="105" t="s">
        <v>343</v>
      </c>
      <c r="W7915" s="106">
        <v>18375000</v>
      </c>
      <c r="X7915" s="106">
        <v>0</v>
      </c>
    </row>
    <row r="7916" spans="2:24" x14ac:dyDescent="0.25">
      <c r="B7916" s="105" t="s">
        <v>344</v>
      </c>
      <c r="C7916" s="105" t="s">
        <v>345</v>
      </c>
      <c r="D7916" s="106">
        <v>11500000</v>
      </c>
      <c r="E7916" s="106">
        <v>0</v>
      </c>
      <c r="M7916" t="b">
        <f t="shared" si="620"/>
        <v>1</v>
      </c>
      <c r="N7916" t="b">
        <f t="shared" si="621"/>
        <v>1</v>
      </c>
      <c r="O7916" t="b">
        <f t="shared" si="622"/>
        <v>1</v>
      </c>
      <c r="P7916" t="b">
        <f t="shared" si="622"/>
        <v>1</v>
      </c>
      <c r="Q7916" t="b">
        <f t="shared" si="623"/>
        <v>1</v>
      </c>
      <c r="R7916" t="b">
        <f t="shared" si="624"/>
        <v>1</v>
      </c>
      <c r="U7916" s="105" t="s">
        <v>344</v>
      </c>
      <c r="V7916" s="105" t="s">
        <v>345</v>
      </c>
      <c r="W7916" s="106">
        <v>11500000</v>
      </c>
      <c r="X7916" s="106">
        <v>0</v>
      </c>
    </row>
    <row r="7917" spans="2:24" x14ac:dyDescent="0.25">
      <c r="B7917" s="105" t="s">
        <v>346</v>
      </c>
      <c r="C7917" s="105" t="s">
        <v>347</v>
      </c>
      <c r="D7917" s="106">
        <v>41312500</v>
      </c>
      <c r="E7917" s="106">
        <v>0</v>
      </c>
      <c r="M7917" t="b">
        <f t="shared" si="620"/>
        <v>1</v>
      </c>
      <c r="N7917" t="b">
        <f t="shared" si="621"/>
        <v>1</v>
      </c>
      <c r="O7917" t="b">
        <f t="shared" si="622"/>
        <v>1</v>
      </c>
      <c r="P7917" t="b">
        <f t="shared" si="622"/>
        <v>1</v>
      </c>
      <c r="Q7917" t="b">
        <f t="shared" si="623"/>
        <v>1</v>
      </c>
      <c r="R7917" t="b">
        <f t="shared" si="624"/>
        <v>1</v>
      </c>
      <c r="U7917" s="105" t="s">
        <v>346</v>
      </c>
      <c r="V7917" s="105" t="s">
        <v>347</v>
      </c>
      <c r="W7917" s="106">
        <v>41312500</v>
      </c>
      <c r="X7917" s="106">
        <v>0</v>
      </c>
    </row>
    <row r="7918" spans="2:24" x14ac:dyDescent="0.25">
      <c r="B7918" s="105" t="s">
        <v>348</v>
      </c>
      <c r="C7918" s="105" t="s">
        <v>1542</v>
      </c>
      <c r="D7918" s="106">
        <v>15750000</v>
      </c>
      <c r="E7918" s="106">
        <v>0</v>
      </c>
      <c r="M7918" t="b">
        <f t="shared" si="620"/>
        <v>1</v>
      </c>
      <c r="N7918" t="b">
        <f t="shared" si="621"/>
        <v>1</v>
      </c>
      <c r="O7918" t="b">
        <f t="shared" si="622"/>
        <v>1</v>
      </c>
      <c r="P7918" t="b">
        <f t="shared" si="622"/>
        <v>1</v>
      </c>
      <c r="Q7918" t="b">
        <f t="shared" si="623"/>
        <v>1</v>
      </c>
      <c r="R7918" t="b">
        <f t="shared" si="624"/>
        <v>1</v>
      </c>
      <c r="U7918" s="105" t="s">
        <v>348</v>
      </c>
      <c r="V7918" s="105" t="s">
        <v>1542</v>
      </c>
      <c r="W7918" s="106">
        <v>15750000</v>
      </c>
      <c r="X7918" s="106">
        <v>0</v>
      </c>
    </row>
    <row r="7919" spans="2:24" x14ac:dyDescent="0.25">
      <c r="B7919" s="105" t="s">
        <v>351</v>
      </c>
      <c r="C7919" s="105" t="s">
        <v>352</v>
      </c>
      <c r="D7919" s="106">
        <v>40250000</v>
      </c>
      <c r="E7919" s="106">
        <v>0</v>
      </c>
      <c r="M7919" t="b">
        <f t="shared" si="620"/>
        <v>1</v>
      </c>
      <c r="N7919" t="b">
        <f t="shared" si="621"/>
        <v>1</v>
      </c>
      <c r="O7919" t="b">
        <f t="shared" si="622"/>
        <v>1</v>
      </c>
      <c r="P7919" t="b">
        <f t="shared" si="622"/>
        <v>1</v>
      </c>
      <c r="Q7919" t="b">
        <f t="shared" si="623"/>
        <v>1</v>
      </c>
      <c r="R7919" t="b">
        <f t="shared" si="624"/>
        <v>1</v>
      </c>
      <c r="U7919" s="105" t="s">
        <v>351</v>
      </c>
      <c r="V7919" s="105" t="s">
        <v>352</v>
      </c>
      <c r="W7919" s="106">
        <v>40250000</v>
      </c>
      <c r="X7919" s="106">
        <v>0</v>
      </c>
    </row>
    <row r="7920" spans="2:24" x14ac:dyDescent="0.25">
      <c r="B7920" s="105" t="s">
        <v>1464</v>
      </c>
      <c r="C7920" s="105" t="s">
        <v>1465</v>
      </c>
      <c r="D7920" s="106">
        <v>46250000</v>
      </c>
      <c r="E7920" s="106">
        <v>0</v>
      </c>
      <c r="M7920" t="b">
        <f t="shared" si="620"/>
        <v>1</v>
      </c>
      <c r="N7920" t="b">
        <f t="shared" si="621"/>
        <v>1</v>
      </c>
      <c r="O7920" t="b">
        <f t="shared" si="622"/>
        <v>1</v>
      </c>
      <c r="P7920" t="b">
        <f t="shared" si="622"/>
        <v>1</v>
      </c>
      <c r="Q7920" t="b">
        <f t="shared" si="623"/>
        <v>1</v>
      </c>
      <c r="R7920" t="b">
        <f t="shared" si="624"/>
        <v>1</v>
      </c>
      <c r="U7920" s="105" t="s">
        <v>1464</v>
      </c>
      <c r="V7920" s="105" t="s">
        <v>1465</v>
      </c>
      <c r="W7920" s="106">
        <v>46250000</v>
      </c>
      <c r="X7920" s="106">
        <v>0</v>
      </c>
    </row>
    <row r="7921" spans="2:26" x14ac:dyDescent="0.25">
      <c r="B7921" s="105" t="s">
        <v>676</v>
      </c>
      <c r="C7921" s="105" t="s">
        <v>677</v>
      </c>
      <c r="D7921" s="106">
        <v>255162500</v>
      </c>
      <c r="E7921" s="106">
        <v>0</v>
      </c>
      <c r="M7921" t="b">
        <f t="shared" si="620"/>
        <v>1</v>
      </c>
      <c r="N7921" t="b">
        <f t="shared" si="621"/>
        <v>1</v>
      </c>
      <c r="O7921" t="b">
        <f t="shared" si="622"/>
        <v>1</v>
      </c>
      <c r="P7921" t="b">
        <f t="shared" si="622"/>
        <v>1</v>
      </c>
      <c r="Q7921" t="b">
        <f t="shared" si="623"/>
        <v>1</v>
      </c>
      <c r="R7921" t="b">
        <f t="shared" si="624"/>
        <v>1</v>
      </c>
      <c r="U7921" s="105" t="s">
        <v>676</v>
      </c>
      <c r="V7921" s="105" t="s">
        <v>677</v>
      </c>
      <c r="W7921" s="106">
        <v>255162500</v>
      </c>
      <c r="X7921" s="106">
        <v>0</v>
      </c>
    </row>
    <row r="7922" spans="2:26" x14ac:dyDescent="0.25">
      <c r="B7922" s="105" t="s">
        <v>678</v>
      </c>
      <c r="C7922" s="105" t="s">
        <v>679</v>
      </c>
      <c r="D7922" s="106">
        <v>255162500</v>
      </c>
      <c r="E7922" s="106">
        <v>0</v>
      </c>
      <c r="M7922" t="b">
        <f t="shared" si="620"/>
        <v>1</v>
      </c>
      <c r="N7922" t="b">
        <f t="shared" si="621"/>
        <v>1</v>
      </c>
      <c r="O7922" t="b">
        <f t="shared" si="622"/>
        <v>1</v>
      </c>
      <c r="P7922" t="b">
        <f t="shared" si="622"/>
        <v>1</v>
      </c>
      <c r="Q7922" t="b">
        <f t="shared" si="623"/>
        <v>1</v>
      </c>
      <c r="R7922" t="b">
        <f t="shared" si="624"/>
        <v>1</v>
      </c>
      <c r="U7922" s="105" t="s">
        <v>678</v>
      </c>
      <c r="V7922" s="105" t="s">
        <v>679</v>
      </c>
      <c r="W7922" s="106">
        <v>255162500</v>
      </c>
      <c r="X7922" s="106">
        <v>0</v>
      </c>
    </row>
    <row r="7923" spans="2:26" x14ac:dyDescent="0.25">
      <c r="B7923" s="105" t="s">
        <v>680</v>
      </c>
      <c r="C7923" s="105" t="s">
        <v>679</v>
      </c>
      <c r="D7923" s="106">
        <v>255162500</v>
      </c>
      <c r="E7923" s="106">
        <v>0</v>
      </c>
      <c r="M7923" t="b">
        <f t="shared" si="620"/>
        <v>1</v>
      </c>
      <c r="N7923" t="b">
        <f t="shared" si="621"/>
        <v>1</v>
      </c>
      <c r="O7923" t="b">
        <f t="shared" si="622"/>
        <v>1</v>
      </c>
      <c r="P7923" t="b">
        <f t="shared" si="622"/>
        <v>1</v>
      </c>
      <c r="Q7923" t="b">
        <f t="shared" si="623"/>
        <v>1</v>
      </c>
      <c r="R7923" t="b">
        <f t="shared" si="624"/>
        <v>1</v>
      </c>
      <c r="U7923" s="105" t="s">
        <v>680</v>
      </c>
      <c r="V7923" s="105" t="s">
        <v>679</v>
      </c>
      <c r="W7923" s="106">
        <v>255162500</v>
      </c>
      <c r="X7923" s="106">
        <v>0</v>
      </c>
    </row>
    <row r="7924" spans="2:26" x14ac:dyDescent="0.25">
      <c r="B7924" s="105" t="s">
        <v>473</v>
      </c>
      <c r="C7924" s="105" t="s">
        <v>474</v>
      </c>
      <c r="D7924" s="106">
        <v>4268678000</v>
      </c>
      <c r="E7924" s="106">
        <v>0</v>
      </c>
      <c r="M7924" t="b">
        <f t="shared" si="620"/>
        <v>1</v>
      </c>
      <c r="N7924" t="b">
        <f t="shared" si="621"/>
        <v>1</v>
      </c>
      <c r="O7924" t="b">
        <f t="shared" si="622"/>
        <v>1</v>
      </c>
      <c r="P7924" t="b">
        <f t="shared" si="622"/>
        <v>1</v>
      </c>
      <c r="Q7924" t="b">
        <f t="shared" si="623"/>
        <v>1</v>
      </c>
      <c r="R7924" t="b">
        <f t="shared" si="624"/>
        <v>1</v>
      </c>
      <c r="U7924" s="105" t="s">
        <v>473</v>
      </c>
      <c r="V7924" s="105" t="s">
        <v>474</v>
      </c>
      <c r="W7924" s="106">
        <v>4268678000</v>
      </c>
      <c r="X7924" s="106">
        <v>0</v>
      </c>
    </row>
    <row r="7925" spans="2:26" x14ac:dyDescent="0.25">
      <c r="B7925" s="105" t="s">
        <v>475</v>
      </c>
      <c r="C7925" s="105" t="s">
        <v>476</v>
      </c>
      <c r="D7925" s="106">
        <v>4268678000</v>
      </c>
      <c r="E7925" s="106">
        <v>0</v>
      </c>
      <c r="M7925" t="b">
        <f t="shared" si="620"/>
        <v>1</v>
      </c>
      <c r="N7925" t="b">
        <f t="shared" si="621"/>
        <v>1</v>
      </c>
      <c r="O7925" t="b">
        <f t="shared" si="622"/>
        <v>1</v>
      </c>
      <c r="P7925" t="b">
        <f t="shared" si="622"/>
        <v>1</v>
      </c>
      <c r="Q7925" t="b">
        <f t="shared" si="623"/>
        <v>1</v>
      </c>
      <c r="R7925" t="b">
        <f t="shared" si="624"/>
        <v>1</v>
      </c>
      <c r="U7925" s="105" t="s">
        <v>475</v>
      </c>
      <c r="V7925" s="105" t="s">
        <v>476</v>
      </c>
      <c r="W7925" s="106">
        <v>4268678000</v>
      </c>
      <c r="X7925" s="106">
        <v>0</v>
      </c>
    </row>
    <row r="7926" spans="2:26" x14ac:dyDescent="0.25">
      <c r="B7926" s="105" t="s">
        <v>477</v>
      </c>
      <c r="C7926" s="105" t="s">
        <v>476</v>
      </c>
      <c r="D7926" s="106">
        <v>4268678000</v>
      </c>
      <c r="E7926" s="106">
        <v>0</v>
      </c>
      <c r="M7926" t="b">
        <f t="shared" si="620"/>
        <v>1</v>
      </c>
      <c r="N7926" t="b">
        <f t="shared" si="621"/>
        <v>1</v>
      </c>
      <c r="O7926" t="b">
        <f t="shared" si="622"/>
        <v>1</v>
      </c>
      <c r="P7926" t="b">
        <f t="shared" si="622"/>
        <v>1</v>
      </c>
      <c r="Q7926" t="b">
        <f t="shared" si="623"/>
        <v>1</v>
      </c>
      <c r="R7926" t="b">
        <f t="shared" si="624"/>
        <v>1</v>
      </c>
      <c r="U7926" s="105" t="s">
        <v>477</v>
      </c>
      <c r="V7926" s="105" t="s">
        <v>476</v>
      </c>
      <c r="W7926" s="106">
        <v>4268678000</v>
      </c>
      <c r="X7926" s="106">
        <v>0</v>
      </c>
    </row>
    <row r="7927" spans="2:26" x14ac:dyDescent="0.25">
      <c r="B7927" t="s">
        <v>359</v>
      </c>
      <c r="C7927" s="106">
        <v>35978421541</v>
      </c>
      <c r="D7927" s="106">
        <v>0</v>
      </c>
      <c r="M7927" t="b">
        <f t="shared" si="620"/>
        <v>1</v>
      </c>
      <c r="N7927" t="b">
        <f t="shared" si="621"/>
        <v>1</v>
      </c>
      <c r="O7927" t="b">
        <f t="shared" si="622"/>
        <v>1</v>
      </c>
      <c r="P7927" t="b">
        <f t="shared" si="622"/>
        <v>1</v>
      </c>
      <c r="Q7927" t="b">
        <f t="shared" si="623"/>
        <v>1</v>
      </c>
      <c r="R7927" t="b">
        <f t="shared" si="624"/>
        <v>1</v>
      </c>
      <c r="U7927" t="s">
        <v>359</v>
      </c>
      <c r="V7927" s="106">
        <v>35978421541</v>
      </c>
      <c r="W7927" s="106">
        <v>0</v>
      </c>
    </row>
    <row r="7928" spans="2:26" x14ac:dyDescent="0.25">
      <c r="B7928" t="s">
        <v>330</v>
      </c>
      <c r="C7928" t="s">
        <v>331</v>
      </c>
      <c r="D7928" s="105" t="s">
        <v>998</v>
      </c>
      <c r="E7928" t="s">
        <v>333</v>
      </c>
      <c r="F7928" t="s">
        <v>331</v>
      </c>
      <c r="G7928" s="105" t="s">
        <v>999</v>
      </c>
      <c r="M7928" t="b">
        <f t="shared" si="620"/>
        <v>1</v>
      </c>
      <c r="N7928" t="b">
        <f t="shared" si="621"/>
        <v>1</v>
      </c>
      <c r="O7928" t="b">
        <f t="shared" si="622"/>
        <v>1</v>
      </c>
      <c r="P7928" t="b">
        <f t="shared" si="622"/>
        <v>1</v>
      </c>
      <c r="Q7928" t="b">
        <f t="shared" si="623"/>
        <v>1</v>
      </c>
      <c r="R7928" t="b">
        <f t="shared" si="624"/>
        <v>1</v>
      </c>
      <c r="U7928" t="s">
        <v>330</v>
      </c>
      <c r="V7928" t="s">
        <v>331</v>
      </c>
      <c r="W7928" s="105" t="s">
        <v>998</v>
      </c>
      <c r="X7928" t="s">
        <v>333</v>
      </c>
      <c r="Y7928" t="s">
        <v>331</v>
      </c>
      <c r="Z7928" s="105" t="s">
        <v>999</v>
      </c>
    </row>
    <row r="7929" spans="2:26" x14ac:dyDescent="0.25">
      <c r="B7929" t="s">
        <v>335</v>
      </c>
      <c r="C7929" t="s">
        <v>3</v>
      </c>
      <c r="D7929" t="s">
        <v>336</v>
      </c>
      <c r="E7929" t="s">
        <v>337</v>
      </c>
      <c r="M7929" t="b">
        <f t="shared" si="620"/>
        <v>1</v>
      </c>
      <c r="N7929" t="b">
        <f t="shared" si="621"/>
        <v>1</v>
      </c>
      <c r="O7929" t="b">
        <f t="shared" si="622"/>
        <v>1</v>
      </c>
      <c r="P7929" t="b">
        <f t="shared" si="622"/>
        <v>1</v>
      </c>
      <c r="Q7929" t="b">
        <f t="shared" si="623"/>
        <v>1</v>
      </c>
      <c r="R7929" t="b">
        <f t="shared" si="624"/>
        <v>1</v>
      </c>
      <c r="U7929" t="s">
        <v>335</v>
      </c>
      <c r="V7929" t="s">
        <v>3</v>
      </c>
      <c r="W7929" t="s">
        <v>336</v>
      </c>
      <c r="X7929" t="s">
        <v>337</v>
      </c>
    </row>
    <row r="7930" spans="2:26" x14ac:dyDescent="0.25">
      <c r="B7930" s="105" t="s">
        <v>463</v>
      </c>
      <c r="C7930" s="105" t="s">
        <v>464</v>
      </c>
      <c r="D7930" s="106">
        <v>519124000</v>
      </c>
      <c r="E7930" s="106">
        <v>0</v>
      </c>
      <c r="M7930" t="b">
        <f t="shared" si="620"/>
        <v>1</v>
      </c>
      <c r="N7930" t="b">
        <f t="shared" si="621"/>
        <v>1</v>
      </c>
      <c r="O7930" t="b">
        <f t="shared" si="622"/>
        <v>1</v>
      </c>
      <c r="P7930" t="b">
        <f t="shared" si="622"/>
        <v>1</v>
      </c>
      <c r="Q7930" t="b">
        <f t="shared" si="623"/>
        <v>1</v>
      </c>
      <c r="R7930" t="b">
        <f t="shared" si="624"/>
        <v>1</v>
      </c>
      <c r="U7930" s="105" t="s">
        <v>463</v>
      </c>
      <c r="V7930" s="105" t="s">
        <v>464</v>
      </c>
      <c r="W7930" s="106">
        <v>519124000</v>
      </c>
      <c r="X7930" s="106">
        <v>0</v>
      </c>
    </row>
    <row r="7931" spans="2:26" x14ac:dyDescent="0.25">
      <c r="B7931" s="105" t="s">
        <v>465</v>
      </c>
      <c r="C7931" s="105" t="s">
        <v>466</v>
      </c>
      <c r="D7931" s="106">
        <v>48000000</v>
      </c>
      <c r="E7931" s="106">
        <v>0</v>
      </c>
      <c r="M7931" t="b">
        <f t="shared" si="620"/>
        <v>1</v>
      </c>
      <c r="N7931" t="b">
        <f t="shared" si="621"/>
        <v>1</v>
      </c>
      <c r="O7931" t="b">
        <f t="shared" si="622"/>
        <v>1</v>
      </c>
      <c r="P7931" t="b">
        <f t="shared" si="622"/>
        <v>1</v>
      </c>
      <c r="Q7931" t="b">
        <f t="shared" si="623"/>
        <v>1</v>
      </c>
      <c r="R7931" t="b">
        <f t="shared" si="624"/>
        <v>1</v>
      </c>
      <c r="U7931" s="105" t="s">
        <v>465</v>
      </c>
      <c r="V7931" s="105" t="s">
        <v>466</v>
      </c>
      <c r="W7931" s="106">
        <v>48000000</v>
      </c>
      <c r="X7931" s="106">
        <v>0</v>
      </c>
    </row>
    <row r="7932" spans="2:26" x14ac:dyDescent="0.25">
      <c r="B7932" s="105" t="s">
        <v>467</v>
      </c>
      <c r="C7932" s="105" t="s">
        <v>468</v>
      </c>
      <c r="D7932" s="106">
        <v>48000000</v>
      </c>
      <c r="E7932" s="106">
        <v>0</v>
      </c>
      <c r="M7932" t="b">
        <f t="shared" si="620"/>
        <v>1</v>
      </c>
      <c r="N7932" t="b">
        <f t="shared" si="621"/>
        <v>1</v>
      </c>
      <c r="O7932" t="b">
        <f t="shared" si="622"/>
        <v>1</v>
      </c>
      <c r="P7932" t="b">
        <f t="shared" si="622"/>
        <v>1</v>
      </c>
      <c r="Q7932" t="b">
        <f t="shared" si="623"/>
        <v>1</v>
      </c>
      <c r="R7932" t="b">
        <f t="shared" si="624"/>
        <v>1</v>
      </c>
      <c r="U7932" s="105" t="s">
        <v>467</v>
      </c>
      <c r="V7932" s="105" t="s">
        <v>468</v>
      </c>
      <c r="W7932" s="106">
        <v>48000000</v>
      </c>
      <c r="X7932" s="106">
        <v>0</v>
      </c>
    </row>
    <row r="7933" spans="2:26" x14ac:dyDescent="0.25">
      <c r="B7933" s="105" t="s">
        <v>572</v>
      </c>
      <c r="C7933" s="105" t="s">
        <v>573</v>
      </c>
      <c r="D7933" s="106">
        <v>471124000</v>
      </c>
      <c r="E7933" s="106">
        <v>0</v>
      </c>
      <c r="M7933" t="b">
        <f t="shared" si="620"/>
        <v>1</v>
      </c>
      <c r="N7933" t="b">
        <f t="shared" si="621"/>
        <v>1</v>
      </c>
      <c r="O7933" t="b">
        <f t="shared" si="622"/>
        <v>1</v>
      </c>
      <c r="P7933" t="b">
        <f t="shared" si="622"/>
        <v>1</v>
      </c>
      <c r="Q7933" t="b">
        <f t="shared" si="623"/>
        <v>1</v>
      </c>
      <c r="R7933" t="b">
        <f t="shared" si="624"/>
        <v>1</v>
      </c>
      <c r="U7933" s="105" t="s">
        <v>572</v>
      </c>
      <c r="V7933" s="105" t="s">
        <v>573</v>
      </c>
      <c r="W7933" s="106">
        <v>471124000</v>
      </c>
      <c r="X7933" s="106">
        <v>0</v>
      </c>
    </row>
    <row r="7934" spans="2:26" x14ac:dyDescent="0.25">
      <c r="B7934" s="105" t="s">
        <v>574</v>
      </c>
      <c r="C7934" s="105" t="s">
        <v>573</v>
      </c>
      <c r="D7934" s="106">
        <v>471124000</v>
      </c>
      <c r="E7934" s="106">
        <v>0</v>
      </c>
      <c r="M7934" t="b">
        <f t="shared" si="620"/>
        <v>1</v>
      </c>
      <c r="N7934" t="b">
        <f t="shared" si="621"/>
        <v>1</v>
      </c>
      <c r="O7934" t="b">
        <f t="shared" si="622"/>
        <v>1</v>
      </c>
      <c r="P7934" t="b">
        <f t="shared" si="622"/>
        <v>1</v>
      </c>
      <c r="Q7934" t="b">
        <f t="shared" si="623"/>
        <v>1</v>
      </c>
      <c r="R7934" t="b">
        <f t="shared" si="624"/>
        <v>1</v>
      </c>
      <c r="U7934" s="105" t="s">
        <v>574</v>
      </c>
      <c r="V7934" s="105" t="s">
        <v>573</v>
      </c>
      <c r="W7934" s="106">
        <v>471124000</v>
      </c>
      <c r="X7934" s="106">
        <v>0</v>
      </c>
    </row>
    <row r="7935" spans="2:26" x14ac:dyDescent="0.25">
      <c r="B7935" t="s">
        <v>359</v>
      </c>
      <c r="C7935" s="106">
        <v>519124000</v>
      </c>
      <c r="D7935" s="106">
        <v>0</v>
      </c>
      <c r="M7935" t="b">
        <f t="shared" si="620"/>
        <v>1</v>
      </c>
      <c r="N7935" t="b">
        <f t="shared" si="621"/>
        <v>1</v>
      </c>
      <c r="O7935" t="b">
        <f t="shared" si="622"/>
        <v>1</v>
      </c>
      <c r="P7935" t="b">
        <f t="shared" si="622"/>
        <v>1</v>
      </c>
      <c r="Q7935" t="b">
        <f t="shared" si="623"/>
        <v>1</v>
      </c>
      <c r="R7935" t="b">
        <f t="shared" si="624"/>
        <v>1</v>
      </c>
      <c r="U7935" t="s">
        <v>359</v>
      </c>
      <c r="V7935" s="106">
        <v>519124000</v>
      </c>
      <c r="W7935" s="106">
        <v>0</v>
      </c>
    </row>
    <row r="7936" spans="2:26" x14ac:dyDescent="0.25">
      <c r="B7936" t="s">
        <v>330</v>
      </c>
      <c r="C7936" t="s">
        <v>331</v>
      </c>
      <c r="D7936" s="105" t="s">
        <v>1000</v>
      </c>
      <c r="E7936" t="s">
        <v>333</v>
      </c>
      <c r="F7936" t="s">
        <v>331</v>
      </c>
      <c r="G7936" s="105" t="s">
        <v>1001</v>
      </c>
      <c r="M7936" t="b">
        <f t="shared" si="620"/>
        <v>1</v>
      </c>
      <c r="N7936" t="b">
        <f t="shared" si="621"/>
        <v>1</v>
      </c>
      <c r="O7936" t="b">
        <f t="shared" si="622"/>
        <v>1</v>
      </c>
      <c r="P7936" t="b">
        <f t="shared" si="622"/>
        <v>1</v>
      </c>
      <c r="Q7936" t="b">
        <f t="shared" si="623"/>
        <v>1</v>
      </c>
      <c r="R7936" t="b">
        <f t="shared" si="624"/>
        <v>1</v>
      </c>
      <c r="U7936" t="s">
        <v>330</v>
      </c>
      <c r="V7936" t="s">
        <v>331</v>
      </c>
      <c r="W7936" s="105" t="s">
        <v>1000</v>
      </c>
      <c r="X7936" t="s">
        <v>333</v>
      </c>
      <c r="Y7936" t="s">
        <v>331</v>
      </c>
      <c r="Z7936" s="105" t="s">
        <v>1001</v>
      </c>
    </row>
    <row r="7937" spans="2:26" x14ac:dyDescent="0.25">
      <c r="B7937" t="s">
        <v>335</v>
      </c>
      <c r="C7937" t="s">
        <v>3</v>
      </c>
      <c r="D7937" t="s">
        <v>336</v>
      </c>
      <c r="E7937" t="s">
        <v>337</v>
      </c>
      <c r="M7937" t="b">
        <f t="shared" si="620"/>
        <v>1</v>
      </c>
      <c r="N7937" t="b">
        <f t="shared" si="621"/>
        <v>1</v>
      </c>
      <c r="O7937" t="b">
        <f t="shared" si="622"/>
        <v>1</v>
      </c>
      <c r="P7937" t="b">
        <f t="shared" si="622"/>
        <v>1</v>
      </c>
      <c r="Q7937" t="b">
        <f t="shared" si="623"/>
        <v>1</v>
      </c>
      <c r="R7937" t="b">
        <f t="shared" si="624"/>
        <v>1</v>
      </c>
      <c r="U7937" t="s">
        <v>335</v>
      </c>
      <c r="V7937" t="s">
        <v>3</v>
      </c>
      <c r="W7937" t="s">
        <v>336</v>
      </c>
      <c r="X7937" t="s">
        <v>337</v>
      </c>
    </row>
    <row r="7938" spans="2:26" x14ac:dyDescent="0.25">
      <c r="B7938" s="105" t="s">
        <v>630</v>
      </c>
      <c r="C7938" s="105" t="s">
        <v>631</v>
      </c>
      <c r="D7938" s="106">
        <v>17500000</v>
      </c>
      <c r="E7938" s="106">
        <v>0</v>
      </c>
      <c r="M7938" t="b">
        <f t="shared" si="620"/>
        <v>1</v>
      </c>
      <c r="N7938" t="b">
        <f t="shared" si="621"/>
        <v>1</v>
      </c>
      <c r="O7938" t="b">
        <f t="shared" si="622"/>
        <v>1</v>
      </c>
      <c r="P7938" t="b">
        <f t="shared" si="622"/>
        <v>1</v>
      </c>
      <c r="Q7938" t="b">
        <f t="shared" si="623"/>
        <v>1</v>
      </c>
      <c r="R7938" t="b">
        <f t="shared" si="624"/>
        <v>1</v>
      </c>
      <c r="U7938" s="105" t="s">
        <v>630</v>
      </c>
      <c r="V7938" s="105" t="s">
        <v>631</v>
      </c>
      <c r="W7938" s="106">
        <v>17500000</v>
      </c>
      <c r="X7938" s="106">
        <v>0</v>
      </c>
    </row>
    <row r="7939" spans="2:26" x14ac:dyDescent="0.25">
      <c r="B7939" s="105" t="s">
        <v>632</v>
      </c>
      <c r="C7939" s="105" t="s">
        <v>633</v>
      </c>
      <c r="D7939" s="106">
        <v>17500000</v>
      </c>
      <c r="E7939" s="106">
        <v>0</v>
      </c>
      <c r="M7939" t="b">
        <f t="shared" si="620"/>
        <v>1</v>
      </c>
      <c r="N7939" t="b">
        <f t="shared" si="621"/>
        <v>1</v>
      </c>
      <c r="O7939" t="b">
        <f t="shared" si="622"/>
        <v>1</v>
      </c>
      <c r="P7939" t="b">
        <f t="shared" si="622"/>
        <v>1</v>
      </c>
      <c r="Q7939" t="b">
        <f t="shared" si="623"/>
        <v>1</v>
      </c>
      <c r="R7939" t="b">
        <f t="shared" si="624"/>
        <v>1</v>
      </c>
      <c r="U7939" s="105" t="s">
        <v>632</v>
      </c>
      <c r="V7939" s="105" t="s">
        <v>633</v>
      </c>
      <c r="W7939" s="106">
        <v>17500000</v>
      </c>
      <c r="X7939" s="106">
        <v>0</v>
      </c>
    </row>
    <row r="7940" spans="2:26" x14ac:dyDescent="0.25">
      <c r="B7940" s="105" t="s">
        <v>634</v>
      </c>
      <c r="C7940" s="105" t="s">
        <v>633</v>
      </c>
      <c r="D7940" s="106">
        <v>17500000</v>
      </c>
      <c r="E7940" s="106">
        <v>0</v>
      </c>
      <c r="M7940" t="b">
        <f t="shared" si="620"/>
        <v>1</v>
      </c>
      <c r="N7940" t="b">
        <f t="shared" si="621"/>
        <v>1</v>
      </c>
      <c r="O7940" t="b">
        <f t="shared" si="622"/>
        <v>1</v>
      </c>
      <c r="P7940" t="b">
        <f t="shared" si="622"/>
        <v>1</v>
      </c>
      <c r="Q7940" t="b">
        <f t="shared" si="623"/>
        <v>1</v>
      </c>
      <c r="R7940" t="b">
        <f t="shared" si="624"/>
        <v>1</v>
      </c>
      <c r="U7940" s="105" t="s">
        <v>634</v>
      </c>
      <c r="V7940" s="105" t="s">
        <v>633</v>
      </c>
      <c r="W7940" s="106">
        <v>17500000</v>
      </c>
      <c r="X7940" s="106">
        <v>0</v>
      </c>
    </row>
    <row r="7941" spans="2:26" x14ac:dyDescent="0.25">
      <c r="B7941" s="105" t="s">
        <v>463</v>
      </c>
      <c r="C7941" s="105" t="s">
        <v>464</v>
      </c>
      <c r="D7941" s="106">
        <v>495162000</v>
      </c>
      <c r="E7941" s="106">
        <v>0</v>
      </c>
      <c r="M7941" t="b">
        <f t="shared" si="620"/>
        <v>1</v>
      </c>
      <c r="N7941" t="b">
        <f t="shared" si="621"/>
        <v>1</v>
      </c>
      <c r="O7941" t="b">
        <f t="shared" si="622"/>
        <v>1</v>
      </c>
      <c r="P7941" t="b">
        <f t="shared" si="622"/>
        <v>1</v>
      </c>
      <c r="Q7941" t="b">
        <f t="shared" si="623"/>
        <v>1</v>
      </c>
      <c r="R7941" t="b">
        <f t="shared" si="624"/>
        <v>1</v>
      </c>
      <c r="U7941" s="105" t="s">
        <v>463</v>
      </c>
      <c r="V7941" s="105" t="s">
        <v>464</v>
      </c>
      <c r="W7941" s="106">
        <v>495162000</v>
      </c>
      <c r="X7941" s="106">
        <v>0</v>
      </c>
    </row>
    <row r="7942" spans="2:26" x14ac:dyDescent="0.25">
      <c r="B7942" s="105" t="s">
        <v>465</v>
      </c>
      <c r="C7942" s="105" t="s">
        <v>466</v>
      </c>
      <c r="D7942" s="106">
        <v>60000000</v>
      </c>
      <c r="E7942" s="106">
        <v>0</v>
      </c>
      <c r="M7942" t="b">
        <f t="shared" si="620"/>
        <v>1</v>
      </c>
      <c r="N7942" t="b">
        <f t="shared" si="621"/>
        <v>1</v>
      </c>
      <c r="O7942" t="b">
        <f t="shared" si="622"/>
        <v>1</v>
      </c>
      <c r="P7942" t="b">
        <f t="shared" si="622"/>
        <v>1</v>
      </c>
      <c r="Q7942" t="b">
        <f t="shared" si="623"/>
        <v>1</v>
      </c>
      <c r="R7942" t="b">
        <f t="shared" si="624"/>
        <v>1</v>
      </c>
      <c r="U7942" s="105" t="s">
        <v>465</v>
      </c>
      <c r="V7942" s="105" t="s">
        <v>466</v>
      </c>
      <c r="W7942" s="106">
        <v>60000000</v>
      </c>
      <c r="X7942" s="106">
        <v>0</v>
      </c>
    </row>
    <row r="7943" spans="2:26" x14ac:dyDescent="0.25">
      <c r="B7943" s="105" t="s">
        <v>467</v>
      </c>
      <c r="C7943" s="105" t="s">
        <v>468</v>
      </c>
      <c r="D7943" s="106">
        <v>60000000</v>
      </c>
      <c r="E7943" s="106">
        <v>0</v>
      </c>
      <c r="M7943" t="b">
        <f t="shared" si="620"/>
        <v>1</v>
      </c>
      <c r="N7943" t="b">
        <f t="shared" si="621"/>
        <v>1</v>
      </c>
      <c r="O7943" t="b">
        <f t="shared" si="622"/>
        <v>1</v>
      </c>
      <c r="P7943" t="b">
        <f t="shared" si="622"/>
        <v>1</v>
      </c>
      <c r="Q7943" t="b">
        <f t="shared" si="623"/>
        <v>1</v>
      </c>
      <c r="R7943" t="b">
        <f t="shared" si="624"/>
        <v>1</v>
      </c>
      <c r="U7943" s="105" t="s">
        <v>467</v>
      </c>
      <c r="V7943" s="105" t="s">
        <v>468</v>
      </c>
      <c r="W7943" s="106">
        <v>60000000</v>
      </c>
      <c r="X7943" s="106">
        <v>0</v>
      </c>
    </row>
    <row r="7944" spans="2:26" x14ac:dyDescent="0.25">
      <c r="B7944" s="105" t="s">
        <v>572</v>
      </c>
      <c r="C7944" s="105" t="s">
        <v>573</v>
      </c>
      <c r="D7944" s="106">
        <v>435162000</v>
      </c>
      <c r="E7944" s="106">
        <v>0</v>
      </c>
      <c r="M7944" t="b">
        <f t="shared" si="620"/>
        <v>1</v>
      </c>
      <c r="N7944" t="b">
        <f t="shared" si="621"/>
        <v>1</v>
      </c>
      <c r="O7944" t="b">
        <f t="shared" si="622"/>
        <v>1</v>
      </c>
      <c r="P7944" t="b">
        <f t="shared" si="622"/>
        <v>1</v>
      </c>
      <c r="Q7944" t="b">
        <f t="shared" si="623"/>
        <v>1</v>
      </c>
      <c r="R7944" t="b">
        <f t="shared" si="624"/>
        <v>1</v>
      </c>
      <c r="U7944" s="105" t="s">
        <v>572</v>
      </c>
      <c r="V7944" s="105" t="s">
        <v>573</v>
      </c>
      <c r="W7944" s="106">
        <v>435162000</v>
      </c>
      <c r="X7944" s="106">
        <v>0</v>
      </c>
    </row>
    <row r="7945" spans="2:26" x14ac:dyDescent="0.25">
      <c r="B7945" s="105" t="s">
        <v>574</v>
      </c>
      <c r="C7945" s="105" t="s">
        <v>573</v>
      </c>
      <c r="D7945" s="106">
        <v>435162000</v>
      </c>
      <c r="E7945" s="106">
        <v>0</v>
      </c>
      <c r="M7945" t="b">
        <f t="shared" si="620"/>
        <v>1</v>
      </c>
      <c r="N7945" t="b">
        <f t="shared" si="621"/>
        <v>1</v>
      </c>
      <c r="O7945" t="b">
        <f t="shared" si="622"/>
        <v>1</v>
      </c>
      <c r="P7945" t="b">
        <f t="shared" si="622"/>
        <v>1</v>
      </c>
      <c r="Q7945" t="b">
        <f t="shared" si="623"/>
        <v>1</v>
      </c>
      <c r="R7945" t="b">
        <f t="shared" si="624"/>
        <v>1</v>
      </c>
      <c r="U7945" s="105" t="s">
        <v>574</v>
      </c>
      <c r="V7945" s="105" t="s">
        <v>573</v>
      </c>
      <c r="W7945" s="106">
        <v>435162000</v>
      </c>
      <c r="X7945" s="106">
        <v>0</v>
      </c>
    </row>
    <row r="7946" spans="2:26" x14ac:dyDescent="0.25">
      <c r="B7946" t="s">
        <v>359</v>
      </c>
      <c r="C7946" s="106">
        <v>512662000</v>
      </c>
      <c r="D7946" s="106">
        <v>0</v>
      </c>
      <c r="M7946" t="b">
        <f t="shared" si="620"/>
        <v>1</v>
      </c>
      <c r="N7946" t="b">
        <f t="shared" si="621"/>
        <v>1</v>
      </c>
      <c r="O7946" t="b">
        <f t="shared" si="622"/>
        <v>1</v>
      </c>
      <c r="P7946" t="b">
        <f t="shared" si="622"/>
        <v>1</v>
      </c>
      <c r="Q7946" t="b">
        <f t="shared" si="623"/>
        <v>1</v>
      </c>
      <c r="R7946" t="b">
        <f t="shared" si="624"/>
        <v>1</v>
      </c>
      <c r="U7946" t="s">
        <v>359</v>
      </c>
      <c r="V7946" s="106">
        <v>512662000</v>
      </c>
      <c r="W7946" s="106">
        <v>0</v>
      </c>
    </row>
    <row r="7947" spans="2:26" x14ac:dyDescent="0.25">
      <c r="B7947" t="s">
        <v>330</v>
      </c>
      <c r="C7947" t="s">
        <v>331</v>
      </c>
      <c r="D7947" s="105" t="s">
        <v>1627</v>
      </c>
      <c r="E7947" t="s">
        <v>333</v>
      </c>
      <c r="F7947" t="s">
        <v>331</v>
      </c>
      <c r="G7947" s="105" t="s">
        <v>1628</v>
      </c>
      <c r="M7947" t="b">
        <f t="shared" si="620"/>
        <v>1</v>
      </c>
      <c r="N7947" t="b">
        <f t="shared" si="621"/>
        <v>1</v>
      </c>
      <c r="O7947" t="b">
        <f t="shared" si="622"/>
        <v>1</v>
      </c>
      <c r="P7947" t="b">
        <f t="shared" si="622"/>
        <v>1</v>
      </c>
      <c r="Q7947" t="b">
        <f t="shared" si="623"/>
        <v>1</v>
      </c>
      <c r="R7947" t="b">
        <f t="shared" si="624"/>
        <v>1</v>
      </c>
      <c r="U7947" t="s">
        <v>330</v>
      </c>
      <c r="V7947" t="s">
        <v>331</v>
      </c>
      <c r="W7947" s="105" t="s">
        <v>1627</v>
      </c>
      <c r="X7947" t="s">
        <v>333</v>
      </c>
      <c r="Y7947" t="s">
        <v>331</v>
      </c>
      <c r="Z7947" s="105" t="s">
        <v>1628</v>
      </c>
    </row>
    <row r="7948" spans="2:26" x14ac:dyDescent="0.25">
      <c r="B7948" t="s">
        <v>335</v>
      </c>
      <c r="C7948" t="s">
        <v>3</v>
      </c>
      <c r="D7948" t="s">
        <v>336</v>
      </c>
      <c r="E7948" t="s">
        <v>337</v>
      </c>
      <c r="M7948" t="b">
        <f t="shared" si="620"/>
        <v>1</v>
      </c>
      <c r="N7948" t="b">
        <f t="shared" si="621"/>
        <v>1</v>
      </c>
      <c r="O7948" t="b">
        <f t="shared" si="622"/>
        <v>1</v>
      </c>
      <c r="P7948" t="b">
        <f t="shared" si="622"/>
        <v>1</v>
      </c>
      <c r="Q7948" t="b">
        <f t="shared" si="623"/>
        <v>1</v>
      </c>
      <c r="R7948" t="b">
        <f t="shared" si="624"/>
        <v>1</v>
      </c>
      <c r="U7948" t="s">
        <v>335</v>
      </c>
      <c r="V7948" t="s">
        <v>3</v>
      </c>
      <c r="W7948" t="s">
        <v>336</v>
      </c>
      <c r="X7948" t="s">
        <v>337</v>
      </c>
    </row>
    <row r="7949" spans="2:26" x14ac:dyDescent="0.25">
      <c r="B7949" s="105" t="s">
        <v>489</v>
      </c>
      <c r="C7949" s="105" t="s">
        <v>490</v>
      </c>
      <c r="D7949" s="106">
        <v>78706000</v>
      </c>
      <c r="E7949" s="106">
        <v>0</v>
      </c>
      <c r="M7949" t="b">
        <f t="shared" si="620"/>
        <v>1</v>
      </c>
      <c r="N7949" t="b">
        <f t="shared" si="621"/>
        <v>1</v>
      </c>
      <c r="O7949" t="b">
        <f t="shared" si="622"/>
        <v>1</v>
      </c>
      <c r="P7949" t="b">
        <f t="shared" si="622"/>
        <v>1</v>
      </c>
      <c r="Q7949" t="b">
        <f t="shared" si="623"/>
        <v>1</v>
      </c>
      <c r="R7949" t="b">
        <f t="shared" si="624"/>
        <v>1</v>
      </c>
      <c r="U7949" s="105" t="s">
        <v>489</v>
      </c>
      <c r="V7949" s="105" t="s">
        <v>490</v>
      </c>
      <c r="W7949" s="106">
        <v>78706000</v>
      </c>
      <c r="X7949" s="106">
        <v>0</v>
      </c>
    </row>
    <row r="7950" spans="2:26" x14ac:dyDescent="0.25">
      <c r="B7950" s="105" t="s">
        <v>491</v>
      </c>
      <c r="C7950" s="105" t="s">
        <v>492</v>
      </c>
      <c r="D7950" s="106">
        <v>78706000</v>
      </c>
      <c r="E7950" s="106">
        <v>0</v>
      </c>
      <c r="M7950" t="b">
        <f t="shared" si="620"/>
        <v>1</v>
      </c>
      <c r="N7950" t="b">
        <f t="shared" si="621"/>
        <v>1</v>
      </c>
      <c r="O7950" t="b">
        <f t="shared" si="622"/>
        <v>1</v>
      </c>
      <c r="P7950" t="b">
        <f t="shared" si="622"/>
        <v>1</v>
      </c>
      <c r="Q7950" t="b">
        <f t="shared" si="623"/>
        <v>1</v>
      </c>
      <c r="R7950" t="b">
        <f t="shared" si="624"/>
        <v>1</v>
      </c>
      <c r="U7950" s="105" t="s">
        <v>491</v>
      </c>
      <c r="V7950" s="105" t="s">
        <v>492</v>
      </c>
      <c r="W7950" s="106">
        <v>78706000</v>
      </c>
      <c r="X7950" s="106">
        <v>0</v>
      </c>
    </row>
    <row r="7951" spans="2:26" x14ac:dyDescent="0.25">
      <c r="B7951" s="105" t="s">
        <v>493</v>
      </c>
      <c r="C7951" s="105" t="s">
        <v>492</v>
      </c>
      <c r="D7951" s="106">
        <v>78706000</v>
      </c>
      <c r="E7951" s="106">
        <v>0</v>
      </c>
      <c r="M7951" t="b">
        <f t="shared" si="620"/>
        <v>1</v>
      </c>
      <c r="N7951" t="b">
        <f t="shared" si="621"/>
        <v>1</v>
      </c>
      <c r="O7951" t="b">
        <f t="shared" si="622"/>
        <v>1</v>
      </c>
      <c r="P7951" t="b">
        <f t="shared" si="622"/>
        <v>1</v>
      </c>
      <c r="Q7951" t="b">
        <f t="shared" si="623"/>
        <v>1</v>
      </c>
      <c r="R7951" t="b">
        <f t="shared" si="624"/>
        <v>1</v>
      </c>
      <c r="U7951" s="105" t="s">
        <v>493</v>
      </c>
      <c r="V7951" s="105" t="s">
        <v>492</v>
      </c>
      <c r="W7951" s="106">
        <v>78706000</v>
      </c>
      <c r="X7951" s="106">
        <v>0</v>
      </c>
    </row>
    <row r="7952" spans="2:26" x14ac:dyDescent="0.25">
      <c r="B7952" s="105" t="s">
        <v>463</v>
      </c>
      <c r="C7952" s="105" t="s">
        <v>464</v>
      </c>
      <c r="D7952" s="106">
        <v>253500000</v>
      </c>
      <c r="E7952" s="106">
        <v>0</v>
      </c>
      <c r="M7952" t="b">
        <f t="shared" si="620"/>
        <v>1</v>
      </c>
      <c r="N7952" t="b">
        <f t="shared" si="621"/>
        <v>1</v>
      </c>
      <c r="O7952" t="b">
        <f t="shared" si="622"/>
        <v>1</v>
      </c>
      <c r="P7952" t="b">
        <f t="shared" si="622"/>
        <v>1</v>
      </c>
      <c r="Q7952" t="b">
        <f t="shared" si="623"/>
        <v>1</v>
      </c>
      <c r="R7952" t="b">
        <f t="shared" si="624"/>
        <v>1</v>
      </c>
      <c r="U7952" s="105" t="s">
        <v>463</v>
      </c>
      <c r="V7952" s="105" t="s">
        <v>464</v>
      </c>
      <c r="W7952" s="106">
        <v>253500000</v>
      </c>
      <c r="X7952" s="106">
        <v>0</v>
      </c>
    </row>
    <row r="7953" spans="2:26" x14ac:dyDescent="0.25">
      <c r="B7953" s="105" t="s">
        <v>572</v>
      </c>
      <c r="C7953" s="105" t="s">
        <v>573</v>
      </c>
      <c r="D7953" s="106">
        <v>253500000</v>
      </c>
      <c r="E7953" s="106">
        <v>0</v>
      </c>
      <c r="M7953" t="b">
        <f t="shared" si="620"/>
        <v>1</v>
      </c>
      <c r="N7953" t="b">
        <f t="shared" si="621"/>
        <v>1</v>
      </c>
      <c r="O7953" t="b">
        <f t="shared" si="622"/>
        <v>1</v>
      </c>
      <c r="P7953" t="b">
        <f t="shared" si="622"/>
        <v>1</v>
      </c>
      <c r="Q7953" t="b">
        <f t="shared" si="623"/>
        <v>1</v>
      </c>
      <c r="R7953" t="b">
        <f t="shared" si="624"/>
        <v>1</v>
      </c>
      <c r="U7953" s="105" t="s">
        <v>572</v>
      </c>
      <c r="V7953" s="105" t="s">
        <v>573</v>
      </c>
      <c r="W7953" s="106">
        <v>253500000</v>
      </c>
      <c r="X7953" s="106">
        <v>0</v>
      </c>
    </row>
    <row r="7954" spans="2:26" x14ac:dyDescent="0.25">
      <c r="B7954" s="105" t="s">
        <v>574</v>
      </c>
      <c r="C7954" s="105" t="s">
        <v>573</v>
      </c>
      <c r="D7954" s="106">
        <v>253500000</v>
      </c>
      <c r="E7954" s="106">
        <v>0</v>
      </c>
      <c r="M7954" t="b">
        <f t="shared" si="620"/>
        <v>1</v>
      </c>
      <c r="N7954" t="b">
        <f t="shared" si="621"/>
        <v>1</v>
      </c>
      <c r="O7954" t="b">
        <f t="shared" si="622"/>
        <v>1</v>
      </c>
      <c r="P7954" t="b">
        <f t="shared" si="622"/>
        <v>1</v>
      </c>
      <c r="Q7954" t="b">
        <f t="shared" si="623"/>
        <v>1</v>
      </c>
      <c r="R7954" t="b">
        <f t="shared" si="624"/>
        <v>1</v>
      </c>
      <c r="U7954" s="105" t="s">
        <v>574</v>
      </c>
      <c r="V7954" s="105" t="s">
        <v>573</v>
      </c>
      <c r="W7954" s="106">
        <v>253500000</v>
      </c>
      <c r="X7954" s="106">
        <v>0</v>
      </c>
    </row>
    <row r="7955" spans="2:26" x14ac:dyDescent="0.25">
      <c r="B7955" s="105" t="s">
        <v>473</v>
      </c>
      <c r="C7955" s="105" t="s">
        <v>474</v>
      </c>
      <c r="D7955" s="106">
        <v>872804000</v>
      </c>
      <c r="E7955" s="106">
        <v>0</v>
      </c>
      <c r="M7955" t="b">
        <f t="shared" si="620"/>
        <v>1</v>
      </c>
      <c r="N7955" t="b">
        <f t="shared" si="621"/>
        <v>1</v>
      </c>
      <c r="O7955" t="b">
        <f t="shared" si="622"/>
        <v>1</v>
      </c>
      <c r="P7955" t="b">
        <f t="shared" si="622"/>
        <v>1</v>
      </c>
      <c r="Q7955" t="b">
        <f t="shared" si="623"/>
        <v>1</v>
      </c>
      <c r="R7955" t="b">
        <f t="shared" si="624"/>
        <v>1</v>
      </c>
      <c r="U7955" s="105" t="s">
        <v>473</v>
      </c>
      <c r="V7955" s="105" t="s">
        <v>474</v>
      </c>
      <c r="W7955" s="106">
        <v>872804000</v>
      </c>
      <c r="X7955" s="106">
        <v>0</v>
      </c>
    </row>
    <row r="7956" spans="2:26" x14ac:dyDescent="0.25">
      <c r="B7956" s="105" t="s">
        <v>475</v>
      </c>
      <c r="C7956" s="105" t="s">
        <v>476</v>
      </c>
      <c r="D7956" s="106">
        <v>872804000</v>
      </c>
      <c r="E7956" s="106">
        <v>0</v>
      </c>
      <c r="M7956" t="b">
        <f t="shared" si="620"/>
        <v>1</v>
      </c>
      <c r="N7956" t="b">
        <f t="shared" si="621"/>
        <v>1</v>
      </c>
      <c r="O7956" t="b">
        <f t="shared" si="622"/>
        <v>1</v>
      </c>
      <c r="P7956" t="b">
        <f t="shared" si="622"/>
        <v>1</v>
      </c>
      <c r="Q7956" t="b">
        <f t="shared" si="623"/>
        <v>1</v>
      </c>
      <c r="R7956" t="b">
        <f t="shared" si="624"/>
        <v>1</v>
      </c>
      <c r="U7956" s="105" t="s">
        <v>475</v>
      </c>
      <c r="V7956" s="105" t="s">
        <v>476</v>
      </c>
      <c r="W7956" s="106">
        <v>872804000</v>
      </c>
      <c r="X7956" s="106">
        <v>0</v>
      </c>
    </row>
    <row r="7957" spans="2:26" x14ac:dyDescent="0.25">
      <c r="B7957" s="105" t="s">
        <v>477</v>
      </c>
      <c r="C7957" s="105" t="s">
        <v>476</v>
      </c>
      <c r="D7957" s="106">
        <v>872804000</v>
      </c>
      <c r="E7957" s="106">
        <v>0</v>
      </c>
      <c r="M7957" t="b">
        <f t="shared" si="620"/>
        <v>1</v>
      </c>
      <c r="N7957" t="b">
        <f t="shared" si="621"/>
        <v>1</v>
      </c>
      <c r="O7957" t="b">
        <f t="shared" si="622"/>
        <v>1</v>
      </c>
      <c r="P7957" t="b">
        <f t="shared" si="622"/>
        <v>1</v>
      </c>
      <c r="Q7957" t="b">
        <f t="shared" si="623"/>
        <v>1</v>
      </c>
      <c r="R7957" t="b">
        <f t="shared" si="624"/>
        <v>1</v>
      </c>
      <c r="U7957" s="105" t="s">
        <v>477</v>
      </c>
      <c r="V7957" s="105" t="s">
        <v>476</v>
      </c>
      <c r="W7957" s="106">
        <v>872804000</v>
      </c>
      <c r="X7957" s="106">
        <v>0</v>
      </c>
    </row>
    <row r="7958" spans="2:26" x14ac:dyDescent="0.25">
      <c r="B7958" t="s">
        <v>359</v>
      </c>
      <c r="C7958" s="106">
        <v>1205010000</v>
      </c>
      <c r="D7958" s="106">
        <v>0</v>
      </c>
      <c r="M7958" t="b">
        <f t="shared" si="620"/>
        <v>1</v>
      </c>
      <c r="N7958" t="b">
        <f t="shared" si="621"/>
        <v>1</v>
      </c>
      <c r="O7958" t="b">
        <f t="shared" si="622"/>
        <v>1</v>
      </c>
      <c r="P7958" t="b">
        <f t="shared" si="622"/>
        <v>1</v>
      </c>
      <c r="Q7958" t="b">
        <f t="shared" si="623"/>
        <v>1</v>
      </c>
      <c r="R7958" t="b">
        <f t="shared" si="624"/>
        <v>1</v>
      </c>
      <c r="U7958" t="s">
        <v>359</v>
      </c>
      <c r="V7958" s="106">
        <v>1205010000</v>
      </c>
      <c r="W7958" s="106">
        <v>0</v>
      </c>
    </row>
    <row r="7959" spans="2:26" x14ac:dyDescent="0.25">
      <c r="B7959" t="s">
        <v>330</v>
      </c>
      <c r="C7959" t="s">
        <v>331</v>
      </c>
      <c r="D7959" s="105" t="s">
        <v>1002</v>
      </c>
      <c r="E7959" t="s">
        <v>333</v>
      </c>
      <c r="F7959" t="s">
        <v>331</v>
      </c>
      <c r="G7959" s="105" t="s">
        <v>1003</v>
      </c>
      <c r="M7959" t="b">
        <f t="shared" si="620"/>
        <v>1</v>
      </c>
      <c r="N7959" t="b">
        <f t="shared" si="621"/>
        <v>1</v>
      </c>
      <c r="O7959" t="b">
        <f t="shared" si="622"/>
        <v>1</v>
      </c>
      <c r="P7959" t="b">
        <f t="shared" si="622"/>
        <v>1</v>
      </c>
      <c r="Q7959" t="b">
        <f t="shared" si="623"/>
        <v>1</v>
      </c>
      <c r="R7959" t="b">
        <f t="shared" si="624"/>
        <v>1</v>
      </c>
      <c r="U7959" t="s">
        <v>330</v>
      </c>
      <c r="V7959" t="s">
        <v>331</v>
      </c>
      <c r="W7959" s="105" t="s">
        <v>1002</v>
      </c>
      <c r="X7959" t="s">
        <v>333</v>
      </c>
      <c r="Y7959" t="s">
        <v>331</v>
      </c>
      <c r="Z7959" s="105" t="s">
        <v>1003</v>
      </c>
    </row>
    <row r="7960" spans="2:26" x14ac:dyDescent="0.25">
      <c r="B7960" t="s">
        <v>335</v>
      </c>
      <c r="C7960" t="s">
        <v>3</v>
      </c>
      <c r="D7960" t="s">
        <v>336</v>
      </c>
      <c r="E7960" t="s">
        <v>337</v>
      </c>
      <c r="M7960" t="b">
        <f t="shared" si="620"/>
        <v>1</v>
      </c>
      <c r="N7960" t="b">
        <f t="shared" si="621"/>
        <v>1</v>
      </c>
      <c r="O7960" t="b">
        <f t="shared" si="622"/>
        <v>1</v>
      </c>
      <c r="P7960" t="b">
        <f t="shared" si="622"/>
        <v>1</v>
      </c>
      <c r="Q7960" t="b">
        <f t="shared" si="623"/>
        <v>1</v>
      </c>
      <c r="R7960" t="b">
        <f t="shared" si="624"/>
        <v>1</v>
      </c>
      <c r="U7960" t="s">
        <v>335</v>
      </c>
      <c r="V7960" t="s">
        <v>3</v>
      </c>
      <c r="W7960" t="s">
        <v>336</v>
      </c>
      <c r="X7960" t="s">
        <v>337</v>
      </c>
    </row>
    <row r="7961" spans="2:26" x14ac:dyDescent="0.25">
      <c r="B7961" s="105" t="s">
        <v>463</v>
      </c>
      <c r="C7961" s="105" t="s">
        <v>464</v>
      </c>
      <c r="D7961" s="106">
        <v>20000000</v>
      </c>
      <c r="E7961" s="106">
        <v>0</v>
      </c>
      <c r="M7961" t="b">
        <f t="shared" si="620"/>
        <v>1</v>
      </c>
      <c r="N7961" t="b">
        <f t="shared" si="621"/>
        <v>1</v>
      </c>
      <c r="O7961" t="b">
        <f t="shared" si="622"/>
        <v>1</v>
      </c>
      <c r="P7961" t="b">
        <f t="shared" si="622"/>
        <v>1</v>
      </c>
      <c r="Q7961" t="b">
        <f t="shared" si="623"/>
        <v>1</v>
      </c>
      <c r="R7961" t="b">
        <f t="shared" si="624"/>
        <v>1</v>
      </c>
      <c r="U7961" s="105" t="s">
        <v>463</v>
      </c>
      <c r="V7961" s="105" t="s">
        <v>464</v>
      </c>
      <c r="W7961" s="106">
        <v>20000000</v>
      </c>
      <c r="X7961" s="106">
        <v>0</v>
      </c>
    </row>
    <row r="7962" spans="2:26" x14ac:dyDescent="0.25">
      <c r="B7962" s="105" t="s">
        <v>465</v>
      </c>
      <c r="C7962" s="105" t="s">
        <v>466</v>
      </c>
      <c r="D7962" s="106">
        <v>20000000</v>
      </c>
      <c r="E7962" s="106">
        <v>0</v>
      </c>
      <c r="M7962" t="b">
        <f t="shared" si="620"/>
        <v>1</v>
      </c>
      <c r="N7962" t="b">
        <f t="shared" si="621"/>
        <v>1</v>
      </c>
      <c r="O7962" t="b">
        <f t="shared" si="622"/>
        <v>1</v>
      </c>
      <c r="P7962" t="b">
        <f t="shared" si="622"/>
        <v>1</v>
      </c>
      <c r="Q7962" t="b">
        <f t="shared" si="623"/>
        <v>1</v>
      </c>
      <c r="R7962" t="b">
        <f t="shared" si="624"/>
        <v>1</v>
      </c>
      <c r="U7962" s="105" t="s">
        <v>465</v>
      </c>
      <c r="V7962" s="105" t="s">
        <v>466</v>
      </c>
      <c r="W7962" s="106">
        <v>20000000</v>
      </c>
      <c r="X7962" s="106">
        <v>0</v>
      </c>
    </row>
    <row r="7963" spans="2:26" x14ac:dyDescent="0.25">
      <c r="B7963" s="105" t="s">
        <v>467</v>
      </c>
      <c r="C7963" s="105" t="s">
        <v>468</v>
      </c>
      <c r="D7963" s="106">
        <v>20000000</v>
      </c>
      <c r="E7963" s="106">
        <v>0</v>
      </c>
      <c r="M7963" t="b">
        <f t="shared" ref="M7963:M8026" si="625">+B7963=U7963</f>
        <v>1</v>
      </c>
      <c r="N7963" t="b">
        <f t="shared" ref="N7963:N8026" si="626">+C7963=V7963</f>
        <v>1</v>
      </c>
      <c r="O7963" t="b">
        <f t="shared" ref="O7963:P8026" si="627">+D7963=W7963</f>
        <v>1</v>
      </c>
      <c r="P7963" t="b">
        <f t="shared" si="627"/>
        <v>1</v>
      </c>
      <c r="Q7963" t="b">
        <f t="shared" ref="Q7963:Q8026" si="628">+F7963=Y7963</f>
        <v>1</v>
      </c>
      <c r="R7963" t="b">
        <f t="shared" ref="R7963:R8026" si="629">+G7963=Z7963</f>
        <v>1</v>
      </c>
      <c r="U7963" s="105" t="s">
        <v>467</v>
      </c>
      <c r="V7963" s="105" t="s">
        <v>468</v>
      </c>
      <c r="W7963" s="106">
        <v>20000000</v>
      </c>
      <c r="X7963" s="106">
        <v>0</v>
      </c>
    </row>
    <row r="7964" spans="2:26" x14ac:dyDescent="0.25">
      <c r="B7964" t="s">
        <v>359</v>
      </c>
      <c r="C7964" s="106">
        <v>20000000</v>
      </c>
      <c r="D7964" s="106">
        <v>0</v>
      </c>
      <c r="M7964" t="b">
        <f t="shared" si="625"/>
        <v>1</v>
      </c>
      <c r="N7964" t="b">
        <f t="shared" si="626"/>
        <v>1</v>
      </c>
      <c r="O7964" t="b">
        <f t="shared" si="627"/>
        <v>1</v>
      </c>
      <c r="P7964" t="b">
        <f t="shared" si="627"/>
        <v>1</v>
      </c>
      <c r="Q7964" t="b">
        <f t="shared" si="628"/>
        <v>1</v>
      </c>
      <c r="R7964" t="b">
        <f t="shared" si="629"/>
        <v>1</v>
      </c>
      <c r="U7964" t="s">
        <v>359</v>
      </c>
      <c r="V7964" s="106">
        <v>20000000</v>
      </c>
      <c r="W7964" s="106">
        <v>0</v>
      </c>
    </row>
    <row r="7965" spans="2:26" x14ac:dyDescent="0.25">
      <c r="B7965" t="s">
        <v>330</v>
      </c>
      <c r="C7965" t="s">
        <v>331</v>
      </c>
      <c r="D7965" s="105" t="s">
        <v>1004</v>
      </c>
      <c r="E7965" t="s">
        <v>333</v>
      </c>
      <c r="F7965" t="s">
        <v>331</v>
      </c>
      <c r="G7965" s="105" t="s">
        <v>1005</v>
      </c>
      <c r="M7965" t="b">
        <f t="shared" si="625"/>
        <v>1</v>
      </c>
      <c r="N7965" t="b">
        <f t="shared" si="626"/>
        <v>1</v>
      </c>
      <c r="O7965" t="b">
        <f t="shared" si="627"/>
        <v>1</v>
      </c>
      <c r="P7965" t="b">
        <f t="shared" si="627"/>
        <v>1</v>
      </c>
      <c r="Q7965" t="b">
        <f t="shared" si="628"/>
        <v>1</v>
      </c>
      <c r="R7965" t="b">
        <f t="shared" si="629"/>
        <v>1</v>
      </c>
      <c r="U7965" t="s">
        <v>330</v>
      </c>
      <c r="V7965" t="s">
        <v>331</v>
      </c>
      <c r="W7965" s="105" t="s">
        <v>1004</v>
      </c>
      <c r="X7965" t="s">
        <v>333</v>
      </c>
      <c r="Y7965" t="s">
        <v>331</v>
      </c>
      <c r="Z7965" s="105" t="s">
        <v>1005</v>
      </c>
    </row>
    <row r="7966" spans="2:26" x14ac:dyDescent="0.25">
      <c r="B7966" t="s">
        <v>335</v>
      </c>
      <c r="C7966" t="s">
        <v>3</v>
      </c>
      <c r="D7966" t="s">
        <v>336</v>
      </c>
      <c r="E7966" t="s">
        <v>337</v>
      </c>
      <c r="M7966" t="b">
        <f t="shared" si="625"/>
        <v>1</v>
      </c>
      <c r="N7966" t="b">
        <f t="shared" si="626"/>
        <v>1</v>
      </c>
      <c r="O7966" t="b">
        <f t="shared" si="627"/>
        <v>1</v>
      </c>
      <c r="P7966" t="b">
        <f t="shared" si="627"/>
        <v>1</v>
      </c>
      <c r="Q7966" t="b">
        <f t="shared" si="628"/>
        <v>1</v>
      </c>
      <c r="R7966" t="b">
        <f t="shared" si="629"/>
        <v>1</v>
      </c>
      <c r="U7966" t="s">
        <v>335</v>
      </c>
      <c r="V7966" t="s">
        <v>3</v>
      </c>
      <c r="W7966" t="s">
        <v>336</v>
      </c>
      <c r="X7966" t="s">
        <v>337</v>
      </c>
    </row>
    <row r="7967" spans="2:26" x14ac:dyDescent="0.25">
      <c r="B7967" s="105" t="s">
        <v>463</v>
      </c>
      <c r="C7967" s="105" t="s">
        <v>464</v>
      </c>
      <c r="D7967" s="106">
        <v>8200000</v>
      </c>
      <c r="E7967" s="106">
        <v>0</v>
      </c>
      <c r="M7967" t="b">
        <f t="shared" si="625"/>
        <v>1</v>
      </c>
      <c r="N7967" t="b">
        <f t="shared" si="626"/>
        <v>1</v>
      </c>
      <c r="O7967" t="b">
        <f t="shared" si="627"/>
        <v>1</v>
      </c>
      <c r="P7967" t="b">
        <f t="shared" si="627"/>
        <v>1</v>
      </c>
      <c r="Q7967" t="b">
        <f t="shared" si="628"/>
        <v>1</v>
      </c>
      <c r="R7967" t="b">
        <f t="shared" si="629"/>
        <v>1</v>
      </c>
      <c r="U7967" s="105" t="s">
        <v>463</v>
      </c>
      <c r="V7967" s="105" t="s">
        <v>464</v>
      </c>
      <c r="W7967" s="106">
        <v>8200000</v>
      </c>
      <c r="X7967" s="106">
        <v>0</v>
      </c>
    </row>
    <row r="7968" spans="2:26" x14ac:dyDescent="0.25">
      <c r="B7968" s="105" t="s">
        <v>465</v>
      </c>
      <c r="C7968" s="105" t="s">
        <v>466</v>
      </c>
      <c r="D7968" s="106">
        <v>8200000</v>
      </c>
      <c r="E7968" s="106">
        <v>0</v>
      </c>
      <c r="M7968" t="b">
        <f t="shared" si="625"/>
        <v>1</v>
      </c>
      <c r="N7968" t="b">
        <f t="shared" si="626"/>
        <v>1</v>
      </c>
      <c r="O7968" t="b">
        <f t="shared" si="627"/>
        <v>1</v>
      </c>
      <c r="P7968" t="b">
        <f t="shared" si="627"/>
        <v>1</v>
      </c>
      <c r="Q7968" t="b">
        <f t="shared" si="628"/>
        <v>1</v>
      </c>
      <c r="R7968" t="b">
        <f t="shared" si="629"/>
        <v>1</v>
      </c>
      <c r="U7968" s="105" t="s">
        <v>465</v>
      </c>
      <c r="V7968" s="105" t="s">
        <v>466</v>
      </c>
      <c r="W7968" s="106">
        <v>8200000</v>
      </c>
      <c r="X7968" s="106">
        <v>0</v>
      </c>
    </row>
    <row r="7969" spans="2:26" x14ac:dyDescent="0.25">
      <c r="B7969" s="105" t="s">
        <v>467</v>
      </c>
      <c r="C7969" s="105" t="s">
        <v>468</v>
      </c>
      <c r="D7969" s="106">
        <v>8200000</v>
      </c>
      <c r="E7969" s="106">
        <v>0</v>
      </c>
      <c r="M7969" t="b">
        <f t="shared" si="625"/>
        <v>1</v>
      </c>
      <c r="N7969" t="b">
        <f t="shared" si="626"/>
        <v>1</v>
      </c>
      <c r="O7969" t="b">
        <f t="shared" si="627"/>
        <v>1</v>
      </c>
      <c r="P7969" t="b">
        <f t="shared" si="627"/>
        <v>1</v>
      </c>
      <c r="Q7969" t="b">
        <f t="shared" si="628"/>
        <v>1</v>
      </c>
      <c r="R7969" t="b">
        <f t="shared" si="629"/>
        <v>1</v>
      </c>
      <c r="U7969" s="105" t="s">
        <v>467</v>
      </c>
      <c r="V7969" s="105" t="s">
        <v>468</v>
      </c>
      <c r="W7969" s="106">
        <v>8200000</v>
      </c>
      <c r="X7969" s="106">
        <v>0</v>
      </c>
    </row>
    <row r="7970" spans="2:26" x14ac:dyDescent="0.25">
      <c r="B7970" t="s">
        <v>359</v>
      </c>
      <c r="C7970" s="106">
        <v>8200000</v>
      </c>
      <c r="D7970" s="106">
        <v>0</v>
      </c>
      <c r="M7970" t="b">
        <f t="shared" si="625"/>
        <v>1</v>
      </c>
      <c r="N7970" t="b">
        <f t="shared" si="626"/>
        <v>1</v>
      </c>
      <c r="O7970" t="b">
        <f t="shared" si="627"/>
        <v>1</v>
      </c>
      <c r="P7970" t="b">
        <f t="shared" si="627"/>
        <v>1</v>
      </c>
      <c r="Q7970" t="b">
        <f t="shared" si="628"/>
        <v>1</v>
      </c>
      <c r="R7970" t="b">
        <f t="shared" si="629"/>
        <v>1</v>
      </c>
      <c r="U7970" t="s">
        <v>359</v>
      </c>
      <c r="V7970" s="106">
        <v>8200000</v>
      </c>
      <c r="W7970" s="106">
        <v>0</v>
      </c>
    </row>
    <row r="7971" spans="2:26" x14ac:dyDescent="0.25">
      <c r="B7971" t="s">
        <v>330</v>
      </c>
      <c r="C7971" t="s">
        <v>331</v>
      </c>
      <c r="D7971" s="105" t="s">
        <v>1006</v>
      </c>
      <c r="E7971" t="s">
        <v>333</v>
      </c>
      <c r="F7971" t="s">
        <v>331</v>
      </c>
      <c r="G7971" s="105" t="s">
        <v>1007</v>
      </c>
      <c r="M7971" t="b">
        <f t="shared" si="625"/>
        <v>1</v>
      </c>
      <c r="N7971" t="b">
        <f t="shared" si="626"/>
        <v>1</v>
      </c>
      <c r="O7971" t="b">
        <f t="shared" si="627"/>
        <v>1</v>
      </c>
      <c r="P7971" t="b">
        <f t="shared" si="627"/>
        <v>1</v>
      </c>
      <c r="Q7971" t="b">
        <f t="shared" si="628"/>
        <v>1</v>
      </c>
      <c r="R7971" t="b">
        <f t="shared" si="629"/>
        <v>1</v>
      </c>
      <c r="U7971" t="s">
        <v>330</v>
      </c>
      <c r="V7971" t="s">
        <v>331</v>
      </c>
      <c r="W7971" s="105" t="s">
        <v>1006</v>
      </c>
      <c r="X7971" t="s">
        <v>333</v>
      </c>
      <c r="Y7971" t="s">
        <v>331</v>
      </c>
      <c r="Z7971" s="105" t="s">
        <v>1007</v>
      </c>
    </row>
    <row r="7972" spans="2:26" x14ac:dyDescent="0.25">
      <c r="B7972" t="s">
        <v>335</v>
      </c>
      <c r="C7972" t="s">
        <v>3</v>
      </c>
      <c r="D7972" t="s">
        <v>336</v>
      </c>
      <c r="E7972" t="s">
        <v>337</v>
      </c>
      <c r="M7972" t="b">
        <f t="shared" si="625"/>
        <v>1</v>
      </c>
      <c r="N7972" t="b">
        <f t="shared" si="626"/>
        <v>1</v>
      </c>
      <c r="O7972" t="b">
        <f t="shared" si="627"/>
        <v>1</v>
      </c>
      <c r="P7972" t="b">
        <f t="shared" si="627"/>
        <v>1</v>
      </c>
      <c r="Q7972" t="b">
        <f t="shared" si="628"/>
        <v>1</v>
      </c>
      <c r="R7972" t="b">
        <f t="shared" si="629"/>
        <v>1</v>
      </c>
      <c r="U7972" t="s">
        <v>335</v>
      </c>
      <c r="V7972" t="s">
        <v>3</v>
      </c>
      <c r="W7972" t="s">
        <v>336</v>
      </c>
      <c r="X7972" t="s">
        <v>337</v>
      </c>
    </row>
    <row r="7973" spans="2:26" x14ac:dyDescent="0.25">
      <c r="B7973" s="105" t="s">
        <v>418</v>
      </c>
      <c r="C7973" s="105" t="s">
        <v>419</v>
      </c>
      <c r="D7973" s="106">
        <v>43350000</v>
      </c>
      <c r="E7973" s="106">
        <v>0</v>
      </c>
      <c r="M7973" t="b">
        <f t="shared" si="625"/>
        <v>1</v>
      </c>
      <c r="N7973" t="b">
        <f t="shared" si="626"/>
        <v>1</v>
      </c>
      <c r="O7973" t="b">
        <f t="shared" si="627"/>
        <v>1</v>
      </c>
      <c r="P7973" t="b">
        <f t="shared" si="627"/>
        <v>1</v>
      </c>
      <c r="Q7973" t="b">
        <f t="shared" si="628"/>
        <v>1</v>
      </c>
      <c r="R7973" t="b">
        <f t="shared" si="629"/>
        <v>1</v>
      </c>
      <c r="U7973" s="105" t="s">
        <v>418</v>
      </c>
      <c r="V7973" s="105" t="s">
        <v>419</v>
      </c>
      <c r="W7973" s="106">
        <v>43350000</v>
      </c>
      <c r="X7973" s="106">
        <v>0</v>
      </c>
    </row>
    <row r="7974" spans="2:26" x14ac:dyDescent="0.25">
      <c r="B7974" s="105" t="s">
        <v>420</v>
      </c>
      <c r="C7974" s="105" t="s">
        <v>421</v>
      </c>
      <c r="D7974" s="106">
        <v>43350000</v>
      </c>
      <c r="E7974" s="106">
        <v>0</v>
      </c>
      <c r="M7974" t="b">
        <f t="shared" si="625"/>
        <v>1</v>
      </c>
      <c r="N7974" t="b">
        <f t="shared" si="626"/>
        <v>1</v>
      </c>
      <c r="O7974" t="b">
        <f t="shared" si="627"/>
        <v>1</v>
      </c>
      <c r="P7974" t="b">
        <f t="shared" si="627"/>
        <v>1</v>
      </c>
      <c r="Q7974" t="b">
        <f t="shared" si="628"/>
        <v>1</v>
      </c>
      <c r="R7974" t="b">
        <f t="shared" si="629"/>
        <v>1</v>
      </c>
      <c r="U7974" s="105" t="s">
        <v>420</v>
      </c>
      <c r="V7974" s="105" t="s">
        <v>421</v>
      </c>
      <c r="W7974" s="106">
        <v>43350000</v>
      </c>
      <c r="X7974" s="106">
        <v>0</v>
      </c>
    </row>
    <row r="7975" spans="2:26" x14ac:dyDescent="0.25">
      <c r="B7975" s="105" t="s">
        <v>422</v>
      </c>
      <c r="C7975" s="105" t="s">
        <v>421</v>
      </c>
      <c r="D7975" s="106">
        <v>17500000</v>
      </c>
      <c r="E7975" s="106">
        <v>0</v>
      </c>
      <c r="M7975" t="b">
        <f t="shared" si="625"/>
        <v>1</v>
      </c>
      <c r="N7975" t="b">
        <f t="shared" si="626"/>
        <v>1</v>
      </c>
      <c r="O7975" t="b">
        <f t="shared" si="627"/>
        <v>1</v>
      </c>
      <c r="P7975" t="b">
        <f t="shared" si="627"/>
        <v>1</v>
      </c>
      <c r="Q7975" t="b">
        <f t="shared" si="628"/>
        <v>1</v>
      </c>
      <c r="R7975" t="b">
        <f t="shared" si="629"/>
        <v>1</v>
      </c>
      <c r="U7975" s="105" t="s">
        <v>422</v>
      </c>
      <c r="V7975" s="105" t="s">
        <v>421</v>
      </c>
      <c r="W7975" s="106">
        <v>17500000</v>
      </c>
      <c r="X7975" s="106">
        <v>0</v>
      </c>
    </row>
    <row r="7976" spans="2:26" x14ac:dyDescent="0.25">
      <c r="B7976" s="105" t="s">
        <v>423</v>
      </c>
      <c r="C7976" s="105" t="s">
        <v>424</v>
      </c>
      <c r="D7976" s="106">
        <v>14500000</v>
      </c>
      <c r="E7976" s="106">
        <v>0</v>
      </c>
      <c r="M7976" t="b">
        <f t="shared" si="625"/>
        <v>1</v>
      </c>
      <c r="N7976" t="b">
        <f t="shared" si="626"/>
        <v>1</v>
      </c>
      <c r="O7976" t="b">
        <f t="shared" si="627"/>
        <v>1</v>
      </c>
      <c r="P7976" t="b">
        <f t="shared" si="627"/>
        <v>1</v>
      </c>
      <c r="Q7976" t="b">
        <f t="shared" si="628"/>
        <v>1</v>
      </c>
      <c r="R7976" t="b">
        <f t="shared" si="629"/>
        <v>1</v>
      </c>
      <c r="U7976" s="105" t="s">
        <v>423</v>
      </c>
      <c r="V7976" s="105" t="s">
        <v>424</v>
      </c>
      <c r="W7976" s="106">
        <v>14500000</v>
      </c>
      <c r="X7976" s="106">
        <v>0</v>
      </c>
    </row>
    <row r="7977" spans="2:26" x14ac:dyDescent="0.25">
      <c r="B7977" s="105" t="s">
        <v>761</v>
      </c>
      <c r="C7977" s="105" t="s">
        <v>1586</v>
      </c>
      <c r="D7977" s="106">
        <v>3000000</v>
      </c>
      <c r="E7977" s="106">
        <v>0</v>
      </c>
      <c r="M7977" t="b">
        <f t="shared" si="625"/>
        <v>1</v>
      </c>
      <c r="N7977" t="b">
        <f t="shared" si="626"/>
        <v>1</v>
      </c>
      <c r="O7977" t="b">
        <f t="shared" si="627"/>
        <v>1</v>
      </c>
      <c r="P7977" t="b">
        <f t="shared" si="627"/>
        <v>1</v>
      </c>
      <c r="Q7977" t="b">
        <f t="shared" si="628"/>
        <v>1</v>
      </c>
      <c r="R7977" t="b">
        <f t="shared" si="629"/>
        <v>1</v>
      </c>
      <c r="U7977" s="105" t="s">
        <v>761</v>
      </c>
      <c r="V7977" s="105" t="s">
        <v>1586</v>
      </c>
      <c r="W7977" s="106">
        <v>3000000</v>
      </c>
      <c r="X7977" s="106">
        <v>0</v>
      </c>
    </row>
    <row r="7978" spans="2:26" x14ac:dyDescent="0.25">
      <c r="B7978" s="105" t="s">
        <v>763</v>
      </c>
      <c r="C7978" s="105" t="s">
        <v>1588</v>
      </c>
      <c r="D7978" s="106">
        <v>2800000</v>
      </c>
      <c r="E7978" s="106">
        <v>0</v>
      </c>
      <c r="M7978" t="b">
        <f t="shared" si="625"/>
        <v>1</v>
      </c>
      <c r="N7978" t="b">
        <f t="shared" si="626"/>
        <v>1</v>
      </c>
      <c r="O7978" t="b">
        <f t="shared" si="627"/>
        <v>1</v>
      </c>
      <c r="P7978" t="b">
        <f t="shared" si="627"/>
        <v>1</v>
      </c>
      <c r="Q7978" t="b">
        <f t="shared" si="628"/>
        <v>1</v>
      </c>
      <c r="R7978" t="b">
        <f t="shared" si="629"/>
        <v>1</v>
      </c>
      <c r="U7978" s="105" t="s">
        <v>763</v>
      </c>
      <c r="V7978" s="105" t="s">
        <v>1588</v>
      </c>
      <c r="W7978" s="106">
        <v>2800000</v>
      </c>
      <c r="X7978" s="106">
        <v>0</v>
      </c>
    </row>
    <row r="7979" spans="2:26" x14ac:dyDescent="0.25">
      <c r="B7979" s="105" t="s">
        <v>766</v>
      </c>
      <c r="C7979" s="105" t="s">
        <v>1591</v>
      </c>
      <c r="D7979" s="106">
        <v>2550000</v>
      </c>
      <c r="E7979" s="106">
        <v>0</v>
      </c>
      <c r="M7979" t="b">
        <f t="shared" si="625"/>
        <v>1</v>
      </c>
      <c r="N7979" t="b">
        <f t="shared" si="626"/>
        <v>1</v>
      </c>
      <c r="O7979" t="b">
        <f t="shared" si="627"/>
        <v>1</v>
      </c>
      <c r="P7979" t="b">
        <f t="shared" si="627"/>
        <v>1</v>
      </c>
      <c r="Q7979" t="b">
        <f t="shared" si="628"/>
        <v>1</v>
      </c>
      <c r="R7979" t="b">
        <f t="shared" si="629"/>
        <v>1</v>
      </c>
      <c r="U7979" s="105" t="s">
        <v>766</v>
      </c>
      <c r="V7979" s="105" t="s">
        <v>1591</v>
      </c>
      <c r="W7979" s="106">
        <v>2550000</v>
      </c>
      <c r="X7979" s="106">
        <v>0</v>
      </c>
    </row>
    <row r="7980" spans="2:26" x14ac:dyDescent="0.25">
      <c r="B7980" s="105" t="s">
        <v>767</v>
      </c>
      <c r="C7980" s="105" t="s">
        <v>1592</v>
      </c>
      <c r="D7980" s="106">
        <v>3000000</v>
      </c>
      <c r="E7980" s="106">
        <v>0</v>
      </c>
      <c r="M7980" t="b">
        <f t="shared" si="625"/>
        <v>1</v>
      </c>
      <c r="N7980" t="b">
        <f t="shared" si="626"/>
        <v>1</v>
      </c>
      <c r="O7980" t="b">
        <f t="shared" si="627"/>
        <v>1</v>
      </c>
      <c r="P7980" t="b">
        <f t="shared" si="627"/>
        <v>1</v>
      </c>
      <c r="Q7980" t="b">
        <f t="shared" si="628"/>
        <v>1</v>
      </c>
      <c r="R7980" t="b">
        <f t="shared" si="629"/>
        <v>1</v>
      </c>
      <c r="U7980" s="105" t="s">
        <v>767</v>
      </c>
      <c r="V7980" s="105" t="s">
        <v>1592</v>
      </c>
      <c r="W7980" s="106">
        <v>3000000</v>
      </c>
      <c r="X7980" s="106">
        <v>0</v>
      </c>
    </row>
    <row r="7981" spans="2:26" x14ac:dyDescent="0.25">
      <c r="B7981" s="105" t="s">
        <v>403</v>
      </c>
      <c r="C7981" s="105" t="s">
        <v>404</v>
      </c>
      <c r="D7981" s="106">
        <v>2200000</v>
      </c>
      <c r="E7981" s="106">
        <v>0</v>
      </c>
      <c r="M7981" t="b">
        <f t="shared" si="625"/>
        <v>1</v>
      </c>
      <c r="N7981" t="b">
        <f t="shared" si="626"/>
        <v>1</v>
      </c>
      <c r="O7981" t="b">
        <f t="shared" si="627"/>
        <v>1</v>
      </c>
      <c r="P7981" t="b">
        <f t="shared" si="627"/>
        <v>1</v>
      </c>
      <c r="Q7981" t="b">
        <f t="shared" si="628"/>
        <v>1</v>
      </c>
      <c r="R7981" t="b">
        <f t="shared" si="629"/>
        <v>1</v>
      </c>
      <c r="U7981" s="105" t="s">
        <v>403</v>
      </c>
      <c r="V7981" s="105" t="s">
        <v>404</v>
      </c>
      <c r="W7981" s="106">
        <v>2200000</v>
      </c>
      <c r="X7981" s="106">
        <v>0</v>
      </c>
    </row>
    <row r="7982" spans="2:26" x14ac:dyDescent="0.25">
      <c r="B7982" s="105" t="s">
        <v>405</v>
      </c>
      <c r="C7982" s="105" t="s">
        <v>406</v>
      </c>
      <c r="D7982" s="106">
        <v>2200000</v>
      </c>
      <c r="E7982" s="106">
        <v>0</v>
      </c>
      <c r="M7982" t="b">
        <f t="shared" si="625"/>
        <v>1</v>
      </c>
      <c r="N7982" t="b">
        <f t="shared" si="626"/>
        <v>1</v>
      </c>
      <c r="O7982" t="b">
        <f t="shared" si="627"/>
        <v>1</v>
      </c>
      <c r="P7982" t="b">
        <f t="shared" si="627"/>
        <v>1</v>
      </c>
      <c r="Q7982" t="b">
        <f t="shared" si="628"/>
        <v>1</v>
      </c>
      <c r="R7982" t="b">
        <f t="shared" si="629"/>
        <v>1</v>
      </c>
      <c r="U7982" s="105" t="s">
        <v>405</v>
      </c>
      <c r="V7982" s="105" t="s">
        <v>406</v>
      </c>
      <c r="W7982" s="106">
        <v>2200000</v>
      </c>
      <c r="X7982" s="106">
        <v>0</v>
      </c>
    </row>
    <row r="7983" spans="2:26" x14ac:dyDescent="0.25">
      <c r="B7983" s="105" t="s">
        <v>407</v>
      </c>
      <c r="C7983" s="105" t="s">
        <v>1551</v>
      </c>
      <c r="D7983" s="106">
        <v>2200000</v>
      </c>
      <c r="E7983" s="106">
        <v>0</v>
      </c>
      <c r="M7983" t="b">
        <f t="shared" si="625"/>
        <v>1</v>
      </c>
      <c r="N7983" t="b">
        <f t="shared" si="626"/>
        <v>1</v>
      </c>
      <c r="O7983" t="b">
        <f t="shared" si="627"/>
        <v>1</v>
      </c>
      <c r="P7983" t="b">
        <f t="shared" si="627"/>
        <v>1</v>
      </c>
      <c r="Q7983" t="b">
        <f t="shared" si="628"/>
        <v>1</v>
      </c>
      <c r="R7983" t="b">
        <f t="shared" si="629"/>
        <v>1</v>
      </c>
      <c r="U7983" s="105" t="s">
        <v>407</v>
      </c>
      <c r="V7983" s="105" t="s">
        <v>1551</v>
      </c>
      <c r="W7983" s="106">
        <v>2200000</v>
      </c>
      <c r="X7983" s="106">
        <v>0</v>
      </c>
    </row>
    <row r="7984" spans="2:26" x14ac:dyDescent="0.25">
      <c r="B7984" s="105" t="s">
        <v>411</v>
      </c>
      <c r="C7984" s="105" t="s">
        <v>412</v>
      </c>
      <c r="D7984" s="106">
        <v>38304200</v>
      </c>
      <c r="E7984" s="106">
        <v>0</v>
      </c>
      <c r="M7984" t="b">
        <f t="shared" si="625"/>
        <v>1</v>
      </c>
      <c r="N7984" t="b">
        <f t="shared" si="626"/>
        <v>1</v>
      </c>
      <c r="O7984" t="b">
        <f t="shared" si="627"/>
        <v>1</v>
      </c>
      <c r="P7984" t="b">
        <f t="shared" si="627"/>
        <v>1</v>
      </c>
      <c r="Q7984" t="b">
        <f t="shared" si="628"/>
        <v>1</v>
      </c>
      <c r="R7984" t="b">
        <f t="shared" si="629"/>
        <v>1</v>
      </c>
      <c r="U7984" s="105" t="s">
        <v>411</v>
      </c>
      <c r="V7984" s="105" t="s">
        <v>412</v>
      </c>
      <c r="W7984" s="106">
        <v>38304200</v>
      </c>
      <c r="X7984" s="106">
        <v>0</v>
      </c>
    </row>
    <row r="7985" spans="2:24" x14ac:dyDescent="0.25">
      <c r="B7985" s="105" t="s">
        <v>413</v>
      </c>
      <c r="C7985" s="105" t="s">
        <v>414</v>
      </c>
      <c r="D7985" s="106">
        <v>38304200</v>
      </c>
      <c r="E7985" s="106">
        <v>0</v>
      </c>
      <c r="M7985" t="b">
        <f t="shared" si="625"/>
        <v>1</v>
      </c>
      <c r="N7985" t="b">
        <f t="shared" si="626"/>
        <v>1</v>
      </c>
      <c r="O7985" t="b">
        <f t="shared" si="627"/>
        <v>1</v>
      </c>
      <c r="P7985" t="b">
        <f t="shared" si="627"/>
        <v>1</v>
      </c>
      <c r="Q7985" t="b">
        <f t="shared" si="628"/>
        <v>1</v>
      </c>
      <c r="R7985" t="b">
        <f t="shared" si="629"/>
        <v>1</v>
      </c>
      <c r="U7985" s="105" t="s">
        <v>413</v>
      </c>
      <c r="V7985" s="105" t="s">
        <v>414</v>
      </c>
      <c r="W7985" s="106">
        <v>38304200</v>
      </c>
      <c r="X7985" s="106">
        <v>0</v>
      </c>
    </row>
    <row r="7986" spans="2:24" x14ac:dyDescent="0.25">
      <c r="B7986" s="105" t="s">
        <v>415</v>
      </c>
      <c r="C7986" s="105" t="s">
        <v>414</v>
      </c>
      <c r="D7986" s="106">
        <v>38304200</v>
      </c>
      <c r="E7986" s="106">
        <v>0</v>
      </c>
      <c r="M7986" t="b">
        <f t="shared" si="625"/>
        <v>1</v>
      </c>
      <c r="N7986" t="b">
        <f t="shared" si="626"/>
        <v>1</v>
      </c>
      <c r="O7986" t="b">
        <f t="shared" si="627"/>
        <v>1</v>
      </c>
      <c r="P7986" t="b">
        <f t="shared" si="627"/>
        <v>1</v>
      </c>
      <c r="Q7986" t="b">
        <f t="shared" si="628"/>
        <v>1</v>
      </c>
      <c r="R7986" t="b">
        <f t="shared" si="629"/>
        <v>1</v>
      </c>
      <c r="U7986" s="105" t="s">
        <v>415</v>
      </c>
      <c r="V7986" s="105" t="s">
        <v>414</v>
      </c>
      <c r="W7986" s="106">
        <v>38304200</v>
      </c>
      <c r="X7986" s="106">
        <v>0</v>
      </c>
    </row>
    <row r="7987" spans="2:24" x14ac:dyDescent="0.25">
      <c r="B7987" s="105" t="s">
        <v>567</v>
      </c>
      <c r="C7987" s="105" t="s">
        <v>568</v>
      </c>
      <c r="D7987" s="106">
        <v>289325000</v>
      </c>
      <c r="E7987" s="106">
        <v>0</v>
      </c>
      <c r="M7987" t="b">
        <f t="shared" si="625"/>
        <v>1</v>
      </c>
      <c r="N7987" t="b">
        <f t="shared" si="626"/>
        <v>1</v>
      </c>
      <c r="O7987" t="b">
        <f t="shared" si="627"/>
        <v>1</v>
      </c>
      <c r="P7987" t="b">
        <f t="shared" si="627"/>
        <v>1</v>
      </c>
      <c r="Q7987" t="b">
        <f t="shared" si="628"/>
        <v>1</v>
      </c>
      <c r="R7987" t="b">
        <f t="shared" si="629"/>
        <v>1</v>
      </c>
      <c r="U7987" s="105" t="s">
        <v>567</v>
      </c>
      <c r="V7987" s="105" t="s">
        <v>568</v>
      </c>
      <c r="W7987" s="106">
        <v>289325000</v>
      </c>
      <c r="X7987" s="106">
        <v>0</v>
      </c>
    </row>
    <row r="7988" spans="2:24" x14ac:dyDescent="0.25">
      <c r="B7988" s="105" t="s">
        <v>612</v>
      </c>
      <c r="C7988" s="105" t="s">
        <v>613</v>
      </c>
      <c r="D7988" s="106">
        <v>223075000</v>
      </c>
      <c r="E7988" s="106">
        <v>0</v>
      </c>
      <c r="M7988" t="b">
        <f t="shared" si="625"/>
        <v>1</v>
      </c>
      <c r="N7988" t="b">
        <f t="shared" si="626"/>
        <v>1</v>
      </c>
      <c r="O7988" t="b">
        <f t="shared" si="627"/>
        <v>1</v>
      </c>
      <c r="P7988" t="b">
        <f t="shared" si="627"/>
        <v>1</v>
      </c>
      <c r="Q7988" t="b">
        <f t="shared" si="628"/>
        <v>1</v>
      </c>
      <c r="R7988" t="b">
        <f t="shared" si="629"/>
        <v>1</v>
      </c>
      <c r="U7988" s="105" t="s">
        <v>612</v>
      </c>
      <c r="V7988" s="105" t="s">
        <v>613</v>
      </c>
      <c r="W7988" s="106">
        <v>223075000</v>
      </c>
      <c r="X7988" s="106">
        <v>0</v>
      </c>
    </row>
    <row r="7989" spans="2:24" x14ac:dyDescent="0.25">
      <c r="B7989" s="105" t="s">
        <v>614</v>
      </c>
      <c r="C7989" s="105" t="s">
        <v>613</v>
      </c>
      <c r="D7989" s="106">
        <v>223075000</v>
      </c>
      <c r="E7989" s="106">
        <v>0</v>
      </c>
      <c r="M7989" t="b">
        <f t="shared" si="625"/>
        <v>1</v>
      </c>
      <c r="N7989" t="b">
        <f t="shared" si="626"/>
        <v>1</v>
      </c>
      <c r="O7989" t="b">
        <f t="shared" si="627"/>
        <v>1</v>
      </c>
      <c r="P7989" t="b">
        <f t="shared" si="627"/>
        <v>1</v>
      </c>
      <c r="Q7989" t="b">
        <f t="shared" si="628"/>
        <v>1</v>
      </c>
      <c r="R7989" t="b">
        <f t="shared" si="629"/>
        <v>1</v>
      </c>
      <c r="U7989" s="105" t="s">
        <v>614</v>
      </c>
      <c r="V7989" s="105" t="s">
        <v>613</v>
      </c>
      <c r="W7989" s="106">
        <v>223075000</v>
      </c>
      <c r="X7989" s="106">
        <v>0</v>
      </c>
    </row>
    <row r="7990" spans="2:24" x14ac:dyDescent="0.25">
      <c r="B7990" s="105" t="s">
        <v>569</v>
      </c>
      <c r="C7990" s="105" t="s">
        <v>570</v>
      </c>
      <c r="D7990" s="106">
        <v>66250000</v>
      </c>
      <c r="E7990" s="106">
        <v>0</v>
      </c>
      <c r="M7990" t="b">
        <f t="shared" si="625"/>
        <v>1</v>
      </c>
      <c r="N7990" t="b">
        <f t="shared" si="626"/>
        <v>1</v>
      </c>
      <c r="O7990" t="b">
        <f t="shared" si="627"/>
        <v>1</v>
      </c>
      <c r="P7990" t="b">
        <f t="shared" si="627"/>
        <v>1</v>
      </c>
      <c r="Q7990" t="b">
        <f t="shared" si="628"/>
        <v>1</v>
      </c>
      <c r="R7990" t="b">
        <f t="shared" si="629"/>
        <v>1</v>
      </c>
      <c r="U7990" s="105" t="s">
        <v>569</v>
      </c>
      <c r="V7990" s="105" t="s">
        <v>570</v>
      </c>
      <c r="W7990" s="106">
        <v>66250000</v>
      </c>
      <c r="X7990" s="106">
        <v>0</v>
      </c>
    </row>
    <row r="7991" spans="2:24" x14ac:dyDescent="0.25">
      <c r="B7991" s="105" t="s">
        <v>571</v>
      </c>
      <c r="C7991" s="105" t="s">
        <v>570</v>
      </c>
      <c r="D7991" s="106">
        <v>66250000</v>
      </c>
      <c r="E7991" s="106">
        <v>0</v>
      </c>
      <c r="M7991" t="b">
        <f t="shared" si="625"/>
        <v>1</v>
      </c>
      <c r="N7991" t="b">
        <f t="shared" si="626"/>
        <v>1</v>
      </c>
      <c r="O7991" t="b">
        <f t="shared" si="627"/>
        <v>1</v>
      </c>
      <c r="P7991" t="b">
        <f t="shared" si="627"/>
        <v>1</v>
      </c>
      <c r="Q7991" t="b">
        <f t="shared" si="628"/>
        <v>1</v>
      </c>
      <c r="R7991" t="b">
        <f t="shared" si="629"/>
        <v>1</v>
      </c>
      <c r="U7991" s="105" t="s">
        <v>571</v>
      </c>
      <c r="V7991" s="105" t="s">
        <v>570</v>
      </c>
      <c r="W7991" s="106">
        <v>66250000</v>
      </c>
      <c r="X7991" s="106">
        <v>0</v>
      </c>
    </row>
    <row r="7992" spans="2:24" x14ac:dyDescent="0.25">
      <c r="B7992" s="105" t="s">
        <v>429</v>
      </c>
      <c r="C7992" s="105" t="s">
        <v>430</v>
      </c>
      <c r="D7992" s="106">
        <v>43500000</v>
      </c>
      <c r="E7992" s="106">
        <v>0</v>
      </c>
      <c r="M7992" t="b">
        <f t="shared" si="625"/>
        <v>1</v>
      </c>
      <c r="N7992" t="b">
        <f t="shared" si="626"/>
        <v>1</v>
      </c>
      <c r="O7992" t="b">
        <f t="shared" si="627"/>
        <v>1</v>
      </c>
      <c r="P7992" t="b">
        <f t="shared" si="627"/>
        <v>1</v>
      </c>
      <c r="Q7992" t="b">
        <f t="shared" si="628"/>
        <v>1</v>
      </c>
      <c r="R7992" t="b">
        <f t="shared" si="629"/>
        <v>1</v>
      </c>
      <c r="U7992" s="105" t="s">
        <v>429</v>
      </c>
      <c r="V7992" s="105" t="s">
        <v>430</v>
      </c>
      <c r="W7992" s="106">
        <v>43500000</v>
      </c>
      <c r="X7992" s="106">
        <v>0</v>
      </c>
    </row>
    <row r="7993" spans="2:24" x14ac:dyDescent="0.25">
      <c r="B7993" s="105" t="s">
        <v>431</v>
      </c>
      <c r="C7993" s="105" t="s">
        <v>432</v>
      </c>
      <c r="D7993" s="106">
        <v>43500000</v>
      </c>
      <c r="E7993" s="106">
        <v>0</v>
      </c>
      <c r="M7993" t="b">
        <f t="shared" si="625"/>
        <v>1</v>
      </c>
      <c r="N7993" t="b">
        <f t="shared" si="626"/>
        <v>1</v>
      </c>
      <c r="O7993" t="b">
        <f t="shared" si="627"/>
        <v>1</v>
      </c>
      <c r="P7993" t="b">
        <f t="shared" si="627"/>
        <v>1</v>
      </c>
      <c r="Q7993" t="b">
        <f t="shared" si="628"/>
        <v>1</v>
      </c>
      <c r="R7993" t="b">
        <f t="shared" si="629"/>
        <v>1</v>
      </c>
      <c r="U7993" s="105" t="s">
        <v>431</v>
      </c>
      <c r="V7993" s="105" t="s">
        <v>432</v>
      </c>
      <c r="W7993" s="106">
        <v>43500000</v>
      </c>
      <c r="X7993" s="106">
        <v>0</v>
      </c>
    </row>
    <row r="7994" spans="2:24" x14ac:dyDescent="0.25">
      <c r="B7994" s="105" t="s">
        <v>780</v>
      </c>
      <c r="C7994" s="105" t="s">
        <v>781</v>
      </c>
      <c r="D7994" s="106">
        <v>8000000</v>
      </c>
      <c r="E7994" s="106">
        <v>0</v>
      </c>
      <c r="M7994" t="b">
        <f t="shared" si="625"/>
        <v>1</v>
      </c>
      <c r="N7994" t="b">
        <f t="shared" si="626"/>
        <v>1</v>
      </c>
      <c r="O7994" t="b">
        <f t="shared" si="627"/>
        <v>1</v>
      </c>
      <c r="P7994" t="b">
        <f t="shared" si="627"/>
        <v>1</v>
      </c>
      <c r="Q7994" t="b">
        <f t="shared" si="628"/>
        <v>1</v>
      </c>
      <c r="R7994" t="b">
        <f t="shared" si="629"/>
        <v>1</v>
      </c>
      <c r="U7994" s="105" t="s">
        <v>780</v>
      </c>
      <c r="V7994" s="105" t="s">
        <v>781</v>
      </c>
      <c r="W7994" s="106">
        <v>8000000</v>
      </c>
      <c r="X7994" s="106">
        <v>0</v>
      </c>
    </row>
    <row r="7995" spans="2:24" x14ac:dyDescent="0.25">
      <c r="B7995" s="105" t="s">
        <v>786</v>
      </c>
      <c r="C7995" s="105" t="s">
        <v>787</v>
      </c>
      <c r="D7995" s="106">
        <v>15500000</v>
      </c>
      <c r="E7995" s="106">
        <v>0</v>
      </c>
      <c r="M7995" t="b">
        <f t="shared" si="625"/>
        <v>1</v>
      </c>
      <c r="N7995" t="b">
        <f t="shared" si="626"/>
        <v>1</v>
      </c>
      <c r="O7995" t="b">
        <f t="shared" si="627"/>
        <v>1</v>
      </c>
      <c r="P7995" t="b">
        <f t="shared" si="627"/>
        <v>1</v>
      </c>
      <c r="Q7995" t="b">
        <f t="shared" si="628"/>
        <v>1</v>
      </c>
      <c r="R7995" t="b">
        <f t="shared" si="629"/>
        <v>1</v>
      </c>
      <c r="U7995" s="105" t="s">
        <v>786</v>
      </c>
      <c r="V7995" s="105" t="s">
        <v>787</v>
      </c>
      <c r="W7995" s="106">
        <v>15500000</v>
      </c>
      <c r="X7995" s="106">
        <v>0</v>
      </c>
    </row>
    <row r="7996" spans="2:24" x14ac:dyDescent="0.25">
      <c r="B7996" s="105" t="s">
        <v>788</v>
      </c>
      <c r="C7996" s="105" t="s">
        <v>789</v>
      </c>
      <c r="D7996" s="106">
        <v>20000000</v>
      </c>
      <c r="E7996" s="106">
        <v>0</v>
      </c>
      <c r="M7996" t="b">
        <f t="shared" si="625"/>
        <v>1</v>
      </c>
      <c r="N7996" t="b">
        <f t="shared" si="626"/>
        <v>1</v>
      </c>
      <c r="O7996" t="b">
        <f t="shared" si="627"/>
        <v>1</v>
      </c>
      <c r="P7996" t="b">
        <f t="shared" si="627"/>
        <v>1</v>
      </c>
      <c r="Q7996" t="b">
        <f t="shared" si="628"/>
        <v>1</v>
      </c>
      <c r="R7996" t="b">
        <f t="shared" si="629"/>
        <v>1</v>
      </c>
      <c r="U7996" s="105" t="s">
        <v>788</v>
      </c>
      <c r="V7996" s="105" t="s">
        <v>789</v>
      </c>
      <c r="W7996" s="106">
        <v>20000000</v>
      </c>
      <c r="X7996" s="106">
        <v>0</v>
      </c>
    </row>
    <row r="7997" spans="2:24" x14ac:dyDescent="0.25">
      <c r="B7997" s="105" t="s">
        <v>439</v>
      </c>
      <c r="C7997" s="105" t="s">
        <v>440</v>
      </c>
      <c r="D7997" s="106">
        <v>33109780</v>
      </c>
      <c r="E7997" s="106">
        <v>0</v>
      </c>
      <c r="M7997" t="b">
        <f t="shared" si="625"/>
        <v>1</v>
      </c>
      <c r="N7997" t="b">
        <f t="shared" si="626"/>
        <v>1</v>
      </c>
      <c r="O7997" t="b">
        <f t="shared" si="627"/>
        <v>1</v>
      </c>
      <c r="P7997" t="b">
        <f t="shared" si="627"/>
        <v>1</v>
      </c>
      <c r="Q7997" t="b">
        <f t="shared" si="628"/>
        <v>1</v>
      </c>
      <c r="R7997" t="b">
        <f t="shared" si="629"/>
        <v>1</v>
      </c>
      <c r="U7997" s="105" t="s">
        <v>439</v>
      </c>
      <c r="V7997" s="105" t="s">
        <v>440</v>
      </c>
      <c r="W7997" s="106">
        <v>33109780</v>
      </c>
      <c r="X7997" s="106">
        <v>0</v>
      </c>
    </row>
    <row r="7998" spans="2:24" x14ac:dyDescent="0.25">
      <c r="B7998" s="105" t="s">
        <v>441</v>
      </c>
      <c r="C7998" s="105" t="s">
        <v>442</v>
      </c>
      <c r="D7998" s="106">
        <v>33109780</v>
      </c>
      <c r="E7998" s="106">
        <v>0</v>
      </c>
      <c r="M7998" t="b">
        <f t="shared" si="625"/>
        <v>1</v>
      </c>
      <c r="N7998" t="b">
        <f t="shared" si="626"/>
        <v>1</v>
      </c>
      <c r="O7998" t="b">
        <f t="shared" si="627"/>
        <v>1</v>
      </c>
      <c r="P7998" t="b">
        <f t="shared" si="627"/>
        <v>1</v>
      </c>
      <c r="Q7998" t="b">
        <f t="shared" si="628"/>
        <v>1</v>
      </c>
      <c r="R7998" t="b">
        <f t="shared" si="629"/>
        <v>1</v>
      </c>
      <c r="U7998" s="105" t="s">
        <v>441</v>
      </c>
      <c r="V7998" s="105" t="s">
        <v>442</v>
      </c>
      <c r="W7998" s="106">
        <v>33109780</v>
      </c>
      <c r="X7998" s="106">
        <v>0</v>
      </c>
    </row>
    <row r="7999" spans="2:24" x14ac:dyDescent="0.25">
      <c r="B7999" s="105" t="s">
        <v>443</v>
      </c>
      <c r="C7999" s="105" t="s">
        <v>442</v>
      </c>
      <c r="D7999" s="106">
        <v>28187500</v>
      </c>
      <c r="E7999" s="106">
        <v>0</v>
      </c>
      <c r="M7999" t="b">
        <f t="shared" si="625"/>
        <v>1</v>
      </c>
      <c r="N7999" t="b">
        <f t="shared" si="626"/>
        <v>1</v>
      </c>
      <c r="O7999" t="b">
        <f t="shared" si="627"/>
        <v>1</v>
      </c>
      <c r="P7999" t="b">
        <f t="shared" si="627"/>
        <v>1</v>
      </c>
      <c r="Q7999" t="b">
        <f t="shared" si="628"/>
        <v>1</v>
      </c>
      <c r="R7999" t="b">
        <f t="shared" si="629"/>
        <v>1</v>
      </c>
      <c r="U7999" s="105" t="s">
        <v>443</v>
      </c>
      <c r="V7999" s="105" t="s">
        <v>442</v>
      </c>
      <c r="W7999" s="106">
        <v>28187500</v>
      </c>
      <c r="X7999" s="106">
        <v>0</v>
      </c>
    </row>
    <row r="8000" spans="2:24" x14ac:dyDescent="0.25">
      <c r="B8000" s="105" t="s">
        <v>1441</v>
      </c>
      <c r="C8000" s="105" t="s">
        <v>1442</v>
      </c>
      <c r="D8000" s="106">
        <v>4922280</v>
      </c>
      <c r="E8000" s="106">
        <v>0</v>
      </c>
      <c r="M8000" t="b">
        <f t="shared" si="625"/>
        <v>1</v>
      </c>
      <c r="N8000" t="b">
        <f t="shared" si="626"/>
        <v>1</v>
      </c>
      <c r="O8000" t="b">
        <f t="shared" si="627"/>
        <v>1</v>
      </c>
      <c r="P8000" t="b">
        <f t="shared" si="627"/>
        <v>1</v>
      </c>
      <c r="Q8000" t="b">
        <f t="shared" si="628"/>
        <v>1</v>
      </c>
      <c r="R8000" t="b">
        <f t="shared" si="629"/>
        <v>1</v>
      </c>
      <c r="U8000" s="105" t="s">
        <v>1441</v>
      </c>
      <c r="V8000" s="105" t="s">
        <v>1442</v>
      </c>
      <c r="W8000" s="106">
        <v>4922280</v>
      </c>
      <c r="X8000" s="106">
        <v>0</v>
      </c>
    </row>
    <row r="8001" spans="2:26" x14ac:dyDescent="0.25">
      <c r="B8001" s="105" t="s">
        <v>645</v>
      </c>
      <c r="C8001" s="105" t="s">
        <v>646</v>
      </c>
      <c r="D8001" s="106">
        <v>55350000</v>
      </c>
      <c r="E8001" s="106">
        <v>0</v>
      </c>
      <c r="M8001" t="b">
        <f t="shared" si="625"/>
        <v>1</v>
      </c>
      <c r="N8001" t="b">
        <f t="shared" si="626"/>
        <v>1</v>
      </c>
      <c r="O8001" t="b">
        <f t="shared" si="627"/>
        <v>1</v>
      </c>
      <c r="P8001" t="b">
        <f t="shared" si="627"/>
        <v>1</v>
      </c>
      <c r="Q8001" t="b">
        <f t="shared" si="628"/>
        <v>1</v>
      </c>
      <c r="R8001" t="b">
        <f t="shared" si="629"/>
        <v>1</v>
      </c>
      <c r="U8001" s="105" t="s">
        <v>645</v>
      </c>
      <c r="V8001" s="105" t="s">
        <v>646</v>
      </c>
      <c r="W8001" s="106">
        <v>55350000</v>
      </c>
      <c r="X8001" s="106">
        <v>0</v>
      </c>
    </row>
    <row r="8002" spans="2:26" x14ac:dyDescent="0.25">
      <c r="B8002" s="105" t="s">
        <v>647</v>
      </c>
      <c r="C8002" s="105" t="s">
        <v>648</v>
      </c>
      <c r="D8002" s="106">
        <v>55350000</v>
      </c>
      <c r="E8002" s="106">
        <v>0</v>
      </c>
      <c r="M8002" t="b">
        <f t="shared" si="625"/>
        <v>1</v>
      </c>
      <c r="N8002" t="b">
        <f t="shared" si="626"/>
        <v>1</v>
      </c>
      <c r="O8002" t="b">
        <f t="shared" si="627"/>
        <v>1</v>
      </c>
      <c r="P8002" t="b">
        <f t="shared" si="627"/>
        <v>1</v>
      </c>
      <c r="Q8002" t="b">
        <f t="shared" si="628"/>
        <v>1</v>
      </c>
      <c r="R8002" t="b">
        <f t="shared" si="629"/>
        <v>1</v>
      </c>
      <c r="U8002" s="105" t="s">
        <v>647</v>
      </c>
      <c r="V8002" s="105" t="s">
        <v>648</v>
      </c>
      <c r="W8002" s="106">
        <v>55350000</v>
      </c>
      <c r="X8002" s="106">
        <v>0</v>
      </c>
    </row>
    <row r="8003" spans="2:26" x14ac:dyDescent="0.25">
      <c r="B8003" s="105" t="s">
        <v>649</v>
      </c>
      <c r="C8003" s="105" t="s">
        <v>648</v>
      </c>
      <c r="D8003" s="106">
        <v>55350000</v>
      </c>
      <c r="E8003" s="106">
        <v>0</v>
      </c>
      <c r="M8003" t="b">
        <f t="shared" si="625"/>
        <v>1</v>
      </c>
      <c r="N8003" t="b">
        <f t="shared" si="626"/>
        <v>1</v>
      </c>
      <c r="O8003" t="b">
        <f t="shared" si="627"/>
        <v>1</v>
      </c>
      <c r="P8003" t="b">
        <f t="shared" si="627"/>
        <v>1</v>
      </c>
      <c r="Q8003" t="b">
        <f t="shared" si="628"/>
        <v>1</v>
      </c>
      <c r="R8003" t="b">
        <f t="shared" si="629"/>
        <v>1</v>
      </c>
      <c r="U8003" s="105" t="s">
        <v>649</v>
      </c>
      <c r="V8003" s="105" t="s">
        <v>648</v>
      </c>
      <c r="W8003" s="106">
        <v>55350000</v>
      </c>
      <c r="X8003" s="106">
        <v>0</v>
      </c>
    </row>
    <row r="8004" spans="2:26" x14ac:dyDescent="0.25">
      <c r="B8004" s="105" t="s">
        <v>655</v>
      </c>
      <c r="C8004" s="105" t="s">
        <v>656</v>
      </c>
      <c r="D8004" s="106">
        <v>9000000</v>
      </c>
      <c r="E8004" s="106">
        <v>0</v>
      </c>
      <c r="M8004" t="b">
        <f t="shared" si="625"/>
        <v>1</v>
      </c>
      <c r="N8004" t="b">
        <f t="shared" si="626"/>
        <v>1</v>
      </c>
      <c r="O8004" t="b">
        <f t="shared" si="627"/>
        <v>1</v>
      </c>
      <c r="P8004" t="b">
        <f t="shared" si="627"/>
        <v>1</v>
      </c>
      <c r="Q8004" t="b">
        <f t="shared" si="628"/>
        <v>1</v>
      </c>
      <c r="R8004" t="b">
        <f t="shared" si="629"/>
        <v>1</v>
      </c>
      <c r="U8004" s="105" t="s">
        <v>655</v>
      </c>
      <c r="V8004" s="105" t="s">
        <v>656</v>
      </c>
      <c r="W8004" s="106">
        <v>9000000</v>
      </c>
      <c r="X8004" s="106">
        <v>0</v>
      </c>
    </row>
    <row r="8005" spans="2:26" x14ac:dyDescent="0.25">
      <c r="B8005" s="105" t="s">
        <v>657</v>
      </c>
      <c r="C8005" s="105" t="s">
        <v>658</v>
      </c>
      <c r="D8005" s="106">
        <v>9000000</v>
      </c>
      <c r="E8005" s="106">
        <v>0</v>
      </c>
      <c r="M8005" t="b">
        <f t="shared" si="625"/>
        <v>1</v>
      </c>
      <c r="N8005" t="b">
        <f t="shared" si="626"/>
        <v>1</v>
      </c>
      <c r="O8005" t="b">
        <f t="shared" si="627"/>
        <v>1</v>
      </c>
      <c r="P8005" t="b">
        <f t="shared" si="627"/>
        <v>1</v>
      </c>
      <c r="Q8005" t="b">
        <f t="shared" si="628"/>
        <v>1</v>
      </c>
      <c r="R8005" t="b">
        <f t="shared" si="629"/>
        <v>1</v>
      </c>
      <c r="U8005" s="105" t="s">
        <v>657</v>
      </c>
      <c r="V8005" s="105" t="s">
        <v>658</v>
      </c>
      <c r="W8005" s="106">
        <v>9000000</v>
      </c>
      <c r="X8005" s="106">
        <v>0</v>
      </c>
    </row>
    <row r="8006" spans="2:26" x14ac:dyDescent="0.25">
      <c r="B8006" s="105" t="s">
        <v>659</v>
      </c>
      <c r="C8006" s="105" t="s">
        <v>658</v>
      </c>
      <c r="D8006" s="106">
        <v>9000000</v>
      </c>
      <c r="E8006" s="106">
        <v>0</v>
      </c>
      <c r="M8006" t="b">
        <f t="shared" si="625"/>
        <v>1</v>
      </c>
      <c r="N8006" t="b">
        <f t="shared" si="626"/>
        <v>1</v>
      </c>
      <c r="O8006" t="b">
        <f t="shared" si="627"/>
        <v>1</v>
      </c>
      <c r="P8006" t="b">
        <f t="shared" si="627"/>
        <v>1</v>
      </c>
      <c r="Q8006" t="b">
        <f t="shared" si="628"/>
        <v>1</v>
      </c>
      <c r="R8006" t="b">
        <f t="shared" si="629"/>
        <v>1</v>
      </c>
      <c r="U8006" s="105" t="s">
        <v>659</v>
      </c>
      <c r="V8006" s="105" t="s">
        <v>658</v>
      </c>
      <c r="W8006" s="106">
        <v>9000000</v>
      </c>
      <c r="X8006" s="106">
        <v>0</v>
      </c>
    </row>
    <row r="8007" spans="2:26" x14ac:dyDescent="0.25">
      <c r="B8007" s="105" t="s">
        <v>671</v>
      </c>
      <c r="C8007" s="105" t="s">
        <v>672</v>
      </c>
      <c r="D8007" s="106">
        <v>32000000</v>
      </c>
      <c r="E8007" s="106">
        <v>0</v>
      </c>
      <c r="M8007" t="b">
        <f t="shared" si="625"/>
        <v>1</v>
      </c>
      <c r="N8007" t="b">
        <f t="shared" si="626"/>
        <v>1</v>
      </c>
      <c r="O8007" t="b">
        <f t="shared" si="627"/>
        <v>1</v>
      </c>
      <c r="P8007" t="b">
        <f t="shared" si="627"/>
        <v>1</v>
      </c>
      <c r="Q8007" t="b">
        <f t="shared" si="628"/>
        <v>1</v>
      </c>
      <c r="R8007" t="b">
        <f t="shared" si="629"/>
        <v>1</v>
      </c>
      <c r="U8007" s="105" t="s">
        <v>671</v>
      </c>
      <c r="V8007" s="105" t="s">
        <v>672</v>
      </c>
      <c r="W8007" s="106">
        <v>32000000</v>
      </c>
      <c r="X8007" s="106">
        <v>0</v>
      </c>
    </row>
    <row r="8008" spans="2:26" x14ac:dyDescent="0.25">
      <c r="B8008" s="105" t="s">
        <v>673</v>
      </c>
      <c r="C8008" s="105" t="s">
        <v>674</v>
      </c>
      <c r="D8008" s="106">
        <v>32000000</v>
      </c>
      <c r="E8008" s="106">
        <v>0</v>
      </c>
      <c r="M8008" t="b">
        <f t="shared" si="625"/>
        <v>1</v>
      </c>
      <c r="N8008" t="b">
        <f t="shared" si="626"/>
        <v>1</v>
      </c>
      <c r="O8008" t="b">
        <f t="shared" si="627"/>
        <v>1</v>
      </c>
      <c r="P8008" t="b">
        <f t="shared" si="627"/>
        <v>1</v>
      </c>
      <c r="Q8008" t="b">
        <f t="shared" si="628"/>
        <v>1</v>
      </c>
      <c r="R8008" t="b">
        <f t="shared" si="629"/>
        <v>1</v>
      </c>
      <c r="U8008" s="105" t="s">
        <v>673</v>
      </c>
      <c r="V8008" s="105" t="s">
        <v>674</v>
      </c>
      <c r="W8008" s="106">
        <v>32000000</v>
      </c>
      <c r="X8008" s="106">
        <v>0</v>
      </c>
    </row>
    <row r="8009" spans="2:26" x14ac:dyDescent="0.25">
      <c r="B8009" s="105" t="s">
        <v>675</v>
      </c>
      <c r="C8009" s="105" t="s">
        <v>674</v>
      </c>
      <c r="D8009" s="106">
        <v>32000000</v>
      </c>
      <c r="E8009" s="106">
        <v>0</v>
      </c>
      <c r="M8009" t="b">
        <f t="shared" si="625"/>
        <v>1</v>
      </c>
      <c r="N8009" t="b">
        <f t="shared" si="626"/>
        <v>1</v>
      </c>
      <c r="O8009" t="b">
        <f t="shared" si="627"/>
        <v>1</v>
      </c>
      <c r="P8009" t="b">
        <f t="shared" si="627"/>
        <v>1</v>
      </c>
      <c r="Q8009" t="b">
        <f t="shared" si="628"/>
        <v>1</v>
      </c>
      <c r="R8009" t="b">
        <f t="shared" si="629"/>
        <v>1</v>
      </c>
      <c r="U8009" s="105" t="s">
        <v>675</v>
      </c>
      <c r="V8009" s="105" t="s">
        <v>674</v>
      </c>
      <c r="W8009" s="106">
        <v>32000000</v>
      </c>
      <c r="X8009" s="106">
        <v>0</v>
      </c>
    </row>
    <row r="8010" spans="2:26" x14ac:dyDescent="0.25">
      <c r="B8010" t="s">
        <v>359</v>
      </c>
      <c r="C8010" s="106">
        <v>546138980</v>
      </c>
      <c r="D8010" s="106">
        <v>0</v>
      </c>
      <c r="M8010" t="b">
        <f t="shared" si="625"/>
        <v>1</v>
      </c>
      <c r="N8010" t="b">
        <f t="shared" si="626"/>
        <v>1</v>
      </c>
      <c r="O8010" t="b">
        <f t="shared" si="627"/>
        <v>1</v>
      </c>
      <c r="P8010" t="b">
        <f t="shared" si="627"/>
        <v>1</v>
      </c>
      <c r="Q8010" t="b">
        <f t="shared" si="628"/>
        <v>1</v>
      </c>
      <c r="R8010" t="b">
        <f t="shared" si="629"/>
        <v>1</v>
      </c>
      <c r="U8010" t="s">
        <v>359</v>
      </c>
      <c r="V8010" s="106">
        <v>546138980</v>
      </c>
      <c r="W8010" s="106">
        <v>0</v>
      </c>
    </row>
    <row r="8011" spans="2:26" x14ac:dyDescent="0.25">
      <c r="B8011" t="s">
        <v>330</v>
      </c>
      <c r="C8011" t="s">
        <v>331</v>
      </c>
      <c r="D8011" s="105" t="s">
        <v>1008</v>
      </c>
      <c r="E8011" t="s">
        <v>333</v>
      </c>
      <c r="F8011" t="s">
        <v>331</v>
      </c>
      <c r="G8011" s="105" t="s">
        <v>1009</v>
      </c>
      <c r="M8011" t="b">
        <f t="shared" si="625"/>
        <v>1</v>
      </c>
      <c r="N8011" t="b">
        <f t="shared" si="626"/>
        <v>1</v>
      </c>
      <c r="O8011" t="b">
        <f t="shared" si="627"/>
        <v>1</v>
      </c>
      <c r="P8011" t="b">
        <f t="shared" si="627"/>
        <v>1</v>
      </c>
      <c r="Q8011" t="b">
        <f t="shared" si="628"/>
        <v>1</v>
      </c>
      <c r="R8011" t="b">
        <f t="shared" si="629"/>
        <v>1</v>
      </c>
      <c r="U8011" t="s">
        <v>330</v>
      </c>
      <c r="V8011" t="s">
        <v>331</v>
      </c>
      <c r="W8011" s="105" t="s">
        <v>1008</v>
      </c>
      <c r="X8011" t="s">
        <v>333</v>
      </c>
      <c r="Y8011" t="s">
        <v>331</v>
      </c>
      <c r="Z8011" s="105" t="s">
        <v>1009</v>
      </c>
    </row>
    <row r="8012" spans="2:26" x14ac:dyDescent="0.25">
      <c r="B8012" t="s">
        <v>335</v>
      </c>
      <c r="C8012" t="s">
        <v>3</v>
      </c>
      <c r="D8012" t="s">
        <v>336</v>
      </c>
      <c r="E8012" t="s">
        <v>337</v>
      </c>
      <c r="M8012" t="b">
        <f t="shared" si="625"/>
        <v>1</v>
      </c>
      <c r="N8012" t="b">
        <f t="shared" si="626"/>
        <v>1</v>
      </c>
      <c r="O8012" t="b">
        <f t="shared" si="627"/>
        <v>1</v>
      </c>
      <c r="P8012" t="b">
        <f t="shared" si="627"/>
        <v>1</v>
      </c>
      <c r="Q8012" t="b">
        <f t="shared" si="628"/>
        <v>1</v>
      </c>
      <c r="R8012" t="b">
        <f t="shared" si="629"/>
        <v>1</v>
      </c>
      <c r="U8012" t="s">
        <v>335</v>
      </c>
      <c r="V8012" t="s">
        <v>3</v>
      </c>
      <c r="W8012" t="s">
        <v>336</v>
      </c>
      <c r="X8012" t="s">
        <v>337</v>
      </c>
    </row>
    <row r="8013" spans="2:26" x14ac:dyDescent="0.25">
      <c r="B8013" s="105" t="s">
        <v>418</v>
      </c>
      <c r="C8013" s="105" t="s">
        <v>419</v>
      </c>
      <c r="D8013" s="106">
        <v>800000</v>
      </c>
      <c r="E8013" s="106">
        <v>0</v>
      </c>
      <c r="M8013" t="b">
        <f t="shared" si="625"/>
        <v>1</v>
      </c>
      <c r="N8013" t="b">
        <f t="shared" si="626"/>
        <v>1</v>
      </c>
      <c r="O8013" t="b">
        <f t="shared" si="627"/>
        <v>1</v>
      </c>
      <c r="P8013" t="b">
        <f t="shared" si="627"/>
        <v>1</v>
      </c>
      <c r="Q8013" t="b">
        <f t="shared" si="628"/>
        <v>1</v>
      </c>
      <c r="R8013" t="b">
        <f t="shared" si="629"/>
        <v>1</v>
      </c>
      <c r="U8013" s="105" t="s">
        <v>418</v>
      </c>
      <c r="V8013" s="105" t="s">
        <v>419</v>
      </c>
      <c r="W8013" s="106">
        <v>800000</v>
      </c>
      <c r="X8013" s="106">
        <v>0</v>
      </c>
    </row>
    <row r="8014" spans="2:26" x14ac:dyDescent="0.25">
      <c r="B8014" s="105" t="s">
        <v>420</v>
      </c>
      <c r="C8014" s="105" t="s">
        <v>421</v>
      </c>
      <c r="D8014" s="106">
        <v>800000</v>
      </c>
      <c r="E8014" s="106">
        <v>0</v>
      </c>
      <c r="M8014" t="b">
        <f t="shared" si="625"/>
        <v>1</v>
      </c>
      <c r="N8014" t="b">
        <f t="shared" si="626"/>
        <v>1</v>
      </c>
      <c r="O8014" t="b">
        <f t="shared" si="627"/>
        <v>1</v>
      </c>
      <c r="P8014" t="b">
        <f t="shared" si="627"/>
        <v>1</v>
      </c>
      <c r="Q8014" t="b">
        <f t="shared" si="628"/>
        <v>1</v>
      </c>
      <c r="R8014" t="b">
        <f t="shared" si="629"/>
        <v>1</v>
      </c>
      <c r="U8014" s="105" t="s">
        <v>420</v>
      </c>
      <c r="V8014" s="105" t="s">
        <v>421</v>
      </c>
      <c r="W8014" s="106">
        <v>800000</v>
      </c>
      <c r="X8014" s="106">
        <v>0</v>
      </c>
    </row>
    <row r="8015" spans="2:26" x14ac:dyDescent="0.25">
      <c r="B8015" s="105" t="s">
        <v>764</v>
      </c>
      <c r="C8015" s="105" t="s">
        <v>1589</v>
      </c>
      <c r="D8015" s="106">
        <v>800000</v>
      </c>
      <c r="E8015" s="106">
        <v>0</v>
      </c>
      <c r="M8015" t="b">
        <f t="shared" si="625"/>
        <v>1</v>
      </c>
      <c r="N8015" t="b">
        <f t="shared" si="626"/>
        <v>1</v>
      </c>
      <c r="O8015" t="b">
        <f t="shared" si="627"/>
        <v>1</v>
      </c>
      <c r="P8015" t="b">
        <f t="shared" si="627"/>
        <v>1</v>
      </c>
      <c r="Q8015" t="b">
        <f t="shared" si="628"/>
        <v>1</v>
      </c>
      <c r="R8015" t="b">
        <f t="shared" si="629"/>
        <v>1</v>
      </c>
      <c r="U8015" s="105" t="s">
        <v>764</v>
      </c>
      <c r="V8015" s="105" t="s">
        <v>1589</v>
      </c>
      <c r="W8015" s="106">
        <v>800000</v>
      </c>
      <c r="X8015" s="106">
        <v>0</v>
      </c>
    </row>
    <row r="8016" spans="2:26" x14ac:dyDescent="0.25">
      <c r="B8016" s="105" t="s">
        <v>650</v>
      </c>
      <c r="C8016" s="105" t="s">
        <v>651</v>
      </c>
      <c r="D8016" s="106">
        <v>1200000</v>
      </c>
      <c r="E8016" s="106">
        <v>0</v>
      </c>
      <c r="M8016" t="b">
        <f t="shared" si="625"/>
        <v>1</v>
      </c>
      <c r="N8016" t="b">
        <f t="shared" si="626"/>
        <v>1</v>
      </c>
      <c r="O8016" t="b">
        <f t="shared" si="627"/>
        <v>1</v>
      </c>
      <c r="P8016" t="b">
        <f t="shared" si="627"/>
        <v>1</v>
      </c>
      <c r="Q8016" t="b">
        <f t="shared" si="628"/>
        <v>1</v>
      </c>
      <c r="R8016" t="b">
        <f t="shared" si="629"/>
        <v>1</v>
      </c>
      <c r="U8016" s="105" t="s">
        <v>650</v>
      </c>
      <c r="V8016" s="105" t="s">
        <v>651</v>
      </c>
      <c r="W8016" s="106">
        <v>1200000</v>
      </c>
      <c r="X8016" s="106">
        <v>0</v>
      </c>
    </row>
    <row r="8017" spans="2:26" x14ac:dyDescent="0.25">
      <c r="B8017" s="105" t="s">
        <v>652</v>
      </c>
      <c r="C8017" s="105" t="s">
        <v>653</v>
      </c>
      <c r="D8017" s="106">
        <v>1200000</v>
      </c>
      <c r="E8017" s="106">
        <v>0</v>
      </c>
      <c r="M8017" t="b">
        <f t="shared" si="625"/>
        <v>1</v>
      </c>
      <c r="N8017" t="b">
        <f t="shared" si="626"/>
        <v>1</v>
      </c>
      <c r="O8017" t="b">
        <f t="shared" si="627"/>
        <v>1</v>
      </c>
      <c r="P8017" t="b">
        <f t="shared" si="627"/>
        <v>1</v>
      </c>
      <c r="Q8017" t="b">
        <f t="shared" si="628"/>
        <v>1</v>
      </c>
      <c r="R8017" t="b">
        <f t="shared" si="629"/>
        <v>1</v>
      </c>
      <c r="U8017" s="105" t="s">
        <v>652</v>
      </c>
      <c r="V8017" s="105" t="s">
        <v>653</v>
      </c>
      <c r="W8017" s="106">
        <v>1200000</v>
      </c>
      <c r="X8017" s="106">
        <v>0</v>
      </c>
    </row>
    <row r="8018" spans="2:26" x14ac:dyDescent="0.25">
      <c r="B8018" s="105" t="s">
        <v>654</v>
      </c>
      <c r="C8018" s="105" t="s">
        <v>653</v>
      </c>
      <c r="D8018" s="106">
        <v>1200000</v>
      </c>
      <c r="E8018" s="106">
        <v>0</v>
      </c>
      <c r="M8018" t="b">
        <f t="shared" si="625"/>
        <v>1</v>
      </c>
      <c r="N8018" t="b">
        <f t="shared" si="626"/>
        <v>1</v>
      </c>
      <c r="O8018" t="b">
        <f t="shared" si="627"/>
        <v>1</v>
      </c>
      <c r="P8018" t="b">
        <f t="shared" si="627"/>
        <v>1</v>
      </c>
      <c r="Q8018" t="b">
        <f t="shared" si="628"/>
        <v>1</v>
      </c>
      <c r="R8018" t="b">
        <f t="shared" si="629"/>
        <v>1</v>
      </c>
      <c r="U8018" s="105" t="s">
        <v>654</v>
      </c>
      <c r="V8018" s="105" t="s">
        <v>653</v>
      </c>
      <c r="W8018" s="106">
        <v>1200000</v>
      </c>
      <c r="X8018" s="106">
        <v>0</v>
      </c>
    </row>
    <row r="8019" spans="2:26" x14ac:dyDescent="0.25">
      <c r="B8019" s="105" t="s">
        <v>463</v>
      </c>
      <c r="C8019" s="105" t="s">
        <v>464</v>
      </c>
      <c r="D8019" s="106">
        <v>55700000</v>
      </c>
      <c r="E8019" s="106">
        <v>0</v>
      </c>
      <c r="M8019" t="b">
        <f t="shared" si="625"/>
        <v>1</v>
      </c>
      <c r="N8019" t="b">
        <f t="shared" si="626"/>
        <v>1</v>
      </c>
      <c r="O8019" t="b">
        <f t="shared" si="627"/>
        <v>1</v>
      </c>
      <c r="P8019" t="b">
        <f t="shared" si="627"/>
        <v>1</v>
      </c>
      <c r="Q8019" t="b">
        <f t="shared" si="628"/>
        <v>1</v>
      </c>
      <c r="R8019" t="b">
        <f t="shared" si="629"/>
        <v>1</v>
      </c>
      <c r="U8019" s="105" t="s">
        <v>463</v>
      </c>
      <c r="V8019" s="105" t="s">
        <v>464</v>
      </c>
      <c r="W8019" s="106">
        <v>55700000</v>
      </c>
      <c r="X8019" s="106">
        <v>0</v>
      </c>
    </row>
    <row r="8020" spans="2:26" x14ac:dyDescent="0.25">
      <c r="B8020" s="105" t="s">
        <v>465</v>
      </c>
      <c r="C8020" s="105" t="s">
        <v>466</v>
      </c>
      <c r="D8020" s="106">
        <v>41450000</v>
      </c>
      <c r="E8020" s="106">
        <v>0</v>
      </c>
      <c r="M8020" t="b">
        <f t="shared" si="625"/>
        <v>1</v>
      </c>
      <c r="N8020" t="b">
        <f t="shared" si="626"/>
        <v>1</v>
      </c>
      <c r="O8020" t="b">
        <f t="shared" si="627"/>
        <v>1</v>
      </c>
      <c r="P8020" t="b">
        <f t="shared" si="627"/>
        <v>1</v>
      </c>
      <c r="Q8020" t="b">
        <f t="shared" si="628"/>
        <v>1</v>
      </c>
      <c r="R8020" t="b">
        <f t="shared" si="629"/>
        <v>1</v>
      </c>
      <c r="U8020" s="105" t="s">
        <v>465</v>
      </c>
      <c r="V8020" s="105" t="s">
        <v>466</v>
      </c>
      <c r="W8020" s="106">
        <v>41450000</v>
      </c>
      <c r="X8020" s="106">
        <v>0</v>
      </c>
    </row>
    <row r="8021" spans="2:26" x14ac:dyDescent="0.25">
      <c r="B8021" s="105" t="s">
        <v>467</v>
      </c>
      <c r="C8021" s="105" t="s">
        <v>468</v>
      </c>
      <c r="D8021" s="106">
        <v>41450000</v>
      </c>
      <c r="E8021" s="106">
        <v>0</v>
      </c>
      <c r="M8021" t="b">
        <f t="shared" si="625"/>
        <v>1</v>
      </c>
      <c r="N8021" t="b">
        <f t="shared" si="626"/>
        <v>1</v>
      </c>
      <c r="O8021" t="b">
        <f t="shared" si="627"/>
        <v>1</v>
      </c>
      <c r="P8021" t="b">
        <f t="shared" si="627"/>
        <v>1</v>
      </c>
      <c r="Q8021" t="b">
        <f t="shared" si="628"/>
        <v>1</v>
      </c>
      <c r="R8021" t="b">
        <f t="shared" si="629"/>
        <v>1</v>
      </c>
      <c r="U8021" s="105" t="s">
        <v>467</v>
      </c>
      <c r="V8021" s="105" t="s">
        <v>468</v>
      </c>
      <c r="W8021" s="106">
        <v>41450000</v>
      </c>
      <c r="X8021" s="106">
        <v>0</v>
      </c>
    </row>
    <row r="8022" spans="2:26" x14ac:dyDescent="0.25">
      <c r="B8022" s="105" t="s">
        <v>572</v>
      </c>
      <c r="C8022" s="105" t="s">
        <v>573</v>
      </c>
      <c r="D8022" s="106">
        <v>14250000</v>
      </c>
      <c r="E8022" s="106">
        <v>0</v>
      </c>
      <c r="M8022" t="b">
        <f t="shared" si="625"/>
        <v>1</v>
      </c>
      <c r="N8022" t="b">
        <f t="shared" si="626"/>
        <v>1</v>
      </c>
      <c r="O8022" t="b">
        <f t="shared" si="627"/>
        <v>1</v>
      </c>
      <c r="P8022" t="b">
        <f t="shared" si="627"/>
        <v>1</v>
      </c>
      <c r="Q8022" t="b">
        <f t="shared" si="628"/>
        <v>1</v>
      </c>
      <c r="R8022" t="b">
        <f t="shared" si="629"/>
        <v>1</v>
      </c>
      <c r="U8022" s="105" t="s">
        <v>572</v>
      </c>
      <c r="V8022" s="105" t="s">
        <v>573</v>
      </c>
      <c r="W8022" s="106">
        <v>14250000</v>
      </c>
      <c r="X8022" s="106">
        <v>0</v>
      </c>
    </row>
    <row r="8023" spans="2:26" x14ac:dyDescent="0.25">
      <c r="B8023" s="105" t="s">
        <v>574</v>
      </c>
      <c r="C8023" s="105" t="s">
        <v>573</v>
      </c>
      <c r="D8023" s="106">
        <v>14250000</v>
      </c>
      <c r="E8023" s="106">
        <v>0</v>
      </c>
      <c r="M8023" t="b">
        <f t="shared" si="625"/>
        <v>1</v>
      </c>
      <c r="N8023" t="b">
        <f t="shared" si="626"/>
        <v>1</v>
      </c>
      <c r="O8023" t="b">
        <f t="shared" si="627"/>
        <v>1</v>
      </c>
      <c r="P8023" t="b">
        <f t="shared" si="627"/>
        <v>1</v>
      </c>
      <c r="Q8023" t="b">
        <f t="shared" si="628"/>
        <v>1</v>
      </c>
      <c r="R8023" t="b">
        <f t="shared" si="629"/>
        <v>1</v>
      </c>
      <c r="U8023" s="105" t="s">
        <v>574</v>
      </c>
      <c r="V8023" s="105" t="s">
        <v>573</v>
      </c>
      <c r="W8023" s="106">
        <v>14250000</v>
      </c>
      <c r="X8023" s="106">
        <v>0</v>
      </c>
    </row>
    <row r="8024" spans="2:26" x14ac:dyDescent="0.25">
      <c r="B8024" s="105" t="s">
        <v>338</v>
      </c>
      <c r="C8024" s="105" t="s">
        <v>339</v>
      </c>
      <c r="D8024" s="106">
        <v>17500000</v>
      </c>
      <c r="E8024" s="106">
        <v>0</v>
      </c>
      <c r="M8024" t="b">
        <f t="shared" si="625"/>
        <v>1</v>
      </c>
      <c r="N8024" t="b">
        <f t="shared" si="626"/>
        <v>1</v>
      </c>
      <c r="O8024" t="b">
        <f t="shared" si="627"/>
        <v>1</v>
      </c>
      <c r="P8024" t="b">
        <f t="shared" si="627"/>
        <v>1</v>
      </c>
      <c r="Q8024" t="b">
        <f t="shared" si="628"/>
        <v>1</v>
      </c>
      <c r="R8024" t="b">
        <f t="shared" si="629"/>
        <v>1</v>
      </c>
      <c r="U8024" s="105" t="s">
        <v>338</v>
      </c>
      <c r="V8024" s="105" t="s">
        <v>339</v>
      </c>
      <c r="W8024" s="106">
        <v>17500000</v>
      </c>
      <c r="X8024" s="106">
        <v>0</v>
      </c>
    </row>
    <row r="8025" spans="2:26" x14ac:dyDescent="0.25">
      <c r="B8025" s="105" t="s">
        <v>340</v>
      </c>
      <c r="C8025" s="105" t="s">
        <v>341</v>
      </c>
      <c r="D8025" s="106">
        <v>17500000</v>
      </c>
      <c r="E8025" s="106">
        <v>0</v>
      </c>
      <c r="M8025" t="b">
        <f t="shared" si="625"/>
        <v>1</v>
      </c>
      <c r="N8025" t="b">
        <f t="shared" si="626"/>
        <v>1</v>
      </c>
      <c r="O8025" t="b">
        <f t="shared" si="627"/>
        <v>1</v>
      </c>
      <c r="P8025" t="b">
        <f t="shared" si="627"/>
        <v>1</v>
      </c>
      <c r="Q8025" t="b">
        <f t="shared" si="628"/>
        <v>1</v>
      </c>
      <c r="R8025" t="b">
        <f t="shared" si="629"/>
        <v>1</v>
      </c>
      <c r="U8025" s="105" t="s">
        <v>340</v>
      </c>
      <c r="V8025" s="105" t="s">
        <v>341</v>
      </c>
      <c r="W8025" s="106">
        <v>17500000</v>
      </c>
      <c r="X8025" s="106">
        <v>0</v>
      </c>
    </row>
    <row r="8026" spans="2:26" x14ac:dyDescent="0.25">
      <c r="B8026" s="105" t="s">
        <v>392</v>
      </c>
      <c r="C8026" s="105" t="s">
        <v>341</v>
      </c>
      <c r="D8026" s="106">
        <v>17500000</v>
      </c>
      <c r="E8026" s="106">
        <v>0</v>
      </c>
      <c r="M8026" t="b">
        <f t="shared" si="625"/>
        <v>1</v>
      </c>
      <c r="N8026" t="b">
        <f t="shared" si="626"/>
        <v>1</v>
      </c>
      <c r="O8026" t="b">
        <f t="shared" si="627"/>
        <v>1</v>
      </c>
      <c r="P8026" t="b">
        <f t="shared" si="627"/>
        <v>1</v>
      </c>
      <c r="Q8026" t="b">
        <f t="shared" si="628"/>
        <v>1</v>
      </c>
      <c r="R8026" t="b">
        <f t="shared" si="629"/>
        <v>1</v>
      </c>
      <c r="U8026" s="105" t="s">
        <v>392</v>
      </c>
      <c r="V8026" s="105" t="s">
        <v>341</v>
      </c>
      <c r="W8026" s="106">
        <v>17500000</v>
      </c>
      <c r="X8026" s="106">
        <v>0</v>
      </c>
    </row>
    <row r="8027" spans="2:26" x14ac:dyDescent="0.25">
      <c r="B8027" s="105" t="s">
        <v>676</v>
      </c>
      <c r="C8027" s="105" t="s">
        <v>677</v>
      </c>
      <c r="D8027" s="106">
        <v>15000000</v>
      </c>
      <c r="E8027" s="106">
        <v>0</v>
      </c>
      <c r="M8027" t="b">
        <f t="shared" ref="M8027:M8090" si="630">+B8027=U8027</f>
        <v>1</v>
      </c>
      <c r="N8027" t="b">
        <f t="shared" ref="N8027:N8090" si="631">+C8027=V8027</f>
        <v>1</v>
      </c>
      <c r="O8027" t="b">
        <f t="shared" ref="O8027:P8090" si="632">+D8027=W8027</f>
        <v>1</v>
      </c>
      <c r="P8027" t="b">
        <f t="shared" si="632"/>
        <v>1</v>
      </c>
      <c r="Q8027" t="b">
        <f t="shared" ref="Q8027:Q8090" si="633">+F8027=Y8027</f>
        <v>1</v>
      </c>
      <c r="R8027" t="b">
        <f t="shared" ref="R8027:R8090" si="634">+G8027=Z8027</f>
        <v>1</v>
      </c>
      <c r="U8027" s="105" t="s">
        <v>676</v>
      </c>
      <c r="V8027" s="105" t="s">
        <v>677</v>
      </c>
      <c r="W8027" s="106">
        <v>15000000</v>
      </c>
      <c r="X8027" s="106">
        <v>0</v>
      </c>
    </row>
    <row r="8028" spans="2:26" x14ac:dyDescent="0.25">
      <c r="B8028" s="105" t="s">
        <v>678</v>
      </c>
      <c r="C8028" s="105" t="s">
        <v>679</v>
      </c>
      <c r="D8028" s="106">
        <v>15000000</v>
      </c>
      <c r="E8028" s="106">
        <v>0</v>
      </c>
      <c r="M8028" t="b">
        <f t="shared" si="630"/>
        <v>1</v>
      </c>
      <c r="N8028" t="b">
        <f t="shared" si="631"/>
        <v>1</v>
      </c>
      <c r="O8028" t="b">
        <f t="shared" si="632"/>
        <v>1</v>
      </c>
      <c r="P8028" t="b">
        <f t="shared" si="632"/>
        <v>1</v>
      </c>
      <c r="Q8028" t="b">
        <f t="shared" si="633"/>
        <v>1</v>
      </c>
      <c r="R8028" t="b">
        <f t="shared" si="634"/>
        <v>1</v>
      </c>
      <c r="U8028" s="105" t="s">
        <v>678</v>
      </c>
      <c r="V8028" s="105" t="s">
        <v>679</v>
      </c>
      <c r="W8028" s="106">
        <v>15000000</v>
      </c>
      <c r="X8028" s="106">
        <v>0</v>
      </c>
    </row>
    <row r="8029" spans="2:26" x14ac:dyDescent="0.25">
      <c r="B8029" s="105" t="s">
        <v>680</v>
      </c>
      <c r="C8029" s="105" t="s">
        <v>679</v>
      </c>
      <c r="D8029" s="106">
        <v>15000000</v>
      </c>
      <c r="E8029" s="106">
        <v>0</v>
      </c>
      <c r="M8029" t="b">
        <f t="shared" si="630"/>
        <v>1</v>
      </c>
      <c r="N8029" t="b">
        <f t="shared" si="631"/>
        <v>1</v>
      </c>
      <c r="O8029" t="b">
        <f t="shared" si="632"/>
        <v>1</v>
      </c>
      <c r="P8029" t="b">
        <f t="shared" si="632"/>
        <v>1</v>
      </c>
      <c r="Q8029" t="b">
        <f t="shared" si="633"/>
        <v>1</v>
      </c>
      <c r="R8029" t="b">
        <f t="shared" si="634"/>
        <v>1</v>
      </c>
      <c r="U8029" s="105" t="s">
        <v>680</v>
      </c>
      <c r="V8029" s="105" t="s">
        <v>679</v>
      </c>
      <c r="W8029" s="106">
        <v>15000000</v>
      </c>
      <c r="X8029" s="106">
        <v>0</v>
      </c>
    </row>
    <row r="8030" spans="2:26" x14ac:dyDescent="0.25">
      <c r="B8030" t="s">
        <v>359</v>
      </c>
      <c r="C8030" s="106">
        <v>90200000</v>
      </c>
      <c r="D8030" s="106">
        <v>0</v>
      </c>
      <c r="M8030" t="b">
        <f t="shared" si="630"/>
        <v>1</v>
      </c>
      <c r="N8030" t="b">
        <f t="shared" si="631"/>
        <v>1</v>
      </c>
      <c r="O8030" t="b">
        <f t="shared" si="632"/>
        <v>1</v>
      </c>
      <c r="P8030" t="b">
        <f t="shared" si="632"/>
        <v>1</v>
      </c>
      <c r="Q8030" t="b">
        <f t="shared" si="633"/>
        <v>1</v>
      </c>
      <c r="R8030" t="b">
        <f t="shared" si="634"/>
        <v>1</v>
      </c>
      <c r="U8030" t="s">
        <v>359</v>
      </c>
      <c r="V8030" s="106">
        <v>90200000</v>
      </c>
      <c r="W8030" s="106">
        <v>0</v>
      </c>
    </row>
    <row r="8031" spans="2:26" x14ac:dyDescent="0.25">
      <c r="B8031" t="s">
        <v>330</v>
      </c>
      <c r="C8031" t="s">
        <v>331</v>
      </c>
      <c r="D8031" s="105" t="s">
        <v>1629</v>
      </c>
      <c r="E8031" t="s">
        <v>333</v>
      </c>
      <c r="F8031" t="s">
        <v>331</v>
      </c>
      <c r="G8031" s="105" t="s">
        <v>1630</v>
      </c>
      <c r="M8031" t="b">
        <f t="shared" si="630"/>
        <v>1</v>
      </c>
      <c r="N8031" t="b">
        <f t="shared" si="631"/>
        <v>1</v>
      </c>
      <c r="O8031" t="b">
        <f t="shared" si="632"/>
        <v>1</v>
      </c>
      <c r="P8031" t="b">
        <f t="shared" si="632"/>
        <v>1</v>
      </c>
      <c r="Q8031" t="b">
        <f t="shared" si="633"/>
        <v>1</v>
      </c>
      <c r="R8031" t="b">
        <f t="shared" si="634"/>
        <v>1</v>
      </c>
      <c r="U8031" t="s">
        <v>330</v>
      </c>
      <c r="V8031" t="s">
        <v>331</v>
      </c>
      <c r="W8031" s="105" t="s">
        <v>1629</v>
      </c>
      <c r="X8031" t="s">
        <v>333</v>
      </c>
      <c r="Y8031" t="s">
        <v>331</v>
      </c>
      <c r="Z8031" s="105" t="s">
        <v>1630</v>
      </c>
    </row>
    <row r="8032" spans="2:26" x14ac:dyDescent="0.25">
      <c r="B8032" t="s">
        <v>335</v>
      </c>
      <c r="C8032" t="s">
        <v>3</v>
      </c>
      <c r="D8032" t="s">
        <v>336</v>
      </c>
      <c r="E8032" t="s">
        <v>337</v>
      </c>
      <c r="M8032" t="b">
        <f t="shared" si="630"/>
        <v>1</v>
      </c>
      <c r="N8032" t="b">
        <f t="shared" si="631"/>
        <v>1</v>
      </c>
      <c r="O8032" t="b">
        <f t="shared" si="632"/>
        <v>1</v>
      </c>
      <c r="P8032" t="b">
        <f t="shared" si="632"/>
        <v>1</v>
      </c>
      <c r="Q8032" t="b">
        <f t="shared" si="633"/>
        <v>1</v>
      </c>
      <c r="R8032" t="b">
        <f t="shared" si="634"/>
        <v>1</v>
      </c>
      <c r="U8032" t="s">
        <v>335</v>
      </c>
      <c r="V8032" t="s">
        <v>3</v>
      </c>
      <c r="W8032" t="s">
        <v>336</v>
      </c>
      <c r="X8032" t="s">
        <v>337</v>
      </c>
    </row>
    <row r="8033" spans="2:26" x14ac:dyDescent="0.25">
      <c r="B8033" s="105" t="s">
        <v>403</v>
      </c>
      <c r="C8033" s="105" t="s">
        <v>404</v>
      </c>
      <c r="D8033" s="106">
        <v>8999975</v>
      </c>
      <c r="E8033" s="106">
        <v>0</v>
      </c>
      <c r="M8033" t="b">
        <f t="shared" si="630"/>
        <v>1</v>
      </c>
      <c r="N8033" t="b">
        <f t="shared" si="631"/>
        <v>1</v>
      </c>
      <c r="O8033" t="b">
        <f t="shared" si="632"/>
        <v>1</v>
      </c>
      <c r="P8033" t="b">
        <f t="shared" si="632"/>
        <v>1</v>
      </c>
      <c r="Q8033" t="b">
        <f t="shared" si="633"/>
        <v>1</v>
      </c>
      <c r="R8033" t="b">
        <f t="shared" si="634"/>
        <v>1</v>
      </c>
      <c r="U8033" s="105" t="s">
        <v>403</v>
      </c>
      <c r="V8033" s="105" t="s">
        <v>404</v>
      </c>
      <c r="W8033" s="106">
        <v>8999975</v>
      </c>
      <c r="X8033" s="106">
        <v>0</v>
      </c>
    </row>
    <row r="8034" spans="2:26" x14ac:dyDescent="0.25">
      <c r="B8034" s="105" t="s">
        <v>405</v>
      </c>
      <c r="C8034" s="105" t="s">
        <v>406</v>
      </c>
      <c r="D8034" s="106">
        <v>8999975</v>
      </c>
      <c r="E8034" s="106">
        <v>0</v>
      </c>
      <c r="M8034" t="b">
        <f t="shared" si="630"/>
        <v>1</v>
      </c>
      <c r="N8034" t="b">
        <f t="shared" si="631"/>
        <v>1</v>
      </c>
      <c r="O8034" t="b">
        <f t="shared" si="632"/>
        <v>1</v>
      </c>
      <c r="P8034" t="b">
        <f t="shared" si="632"/>
        <v>1</v>
      </c>
      <c r="Q8034" t="b">
        <f t="shared" si="633"/>
        <v>1</v>
      </c>
      <c r="R8034" t="b">
        <f t="shared" si="634"/>
        <v>1</v>
      </c>
      <c r="U8034" s="105" t="s">
        <v>405</v>
      </c>
      <c r="V8034" s="105" t="s">
        <v>406</v>
      </c>
      <c r="W8034" s="106">
        <v>8999975</v>
      </c>
      <c r="X8034" s="106">
        <v>0</v>
      </c>
    </row>
    <row r="8035" spans="2:26" x14ac:dyDescent="0.25">
      <c r="B8035" s="105" t="s">
        <v>407</v>
      </c>
      <c r="C8035" s="105" t="s">
        <v>1551</v>
      </c>
      <c r="D8035" s="106">
        <v>8999975</v>
      </c>
      <c r="E8035" s="106">
        <v>0</v>
      </c>
      <c r="M8035" t="b">
        <f t="shared" si="630"/>
        <v>1</v>
      </c>
      <c r="N8035" t="b">
        <f t="shared" si="631"/>
        <v>1</v>
      </c>
      <c r="O8035" t="b">
        <f t="shared" si="632"/>
        <v>1</v>
      </c>
      <c r="P8035" t="b">
        <f t="shared" si="632"/>
        <v>1</v>
      </c>
      <c r="Q8035" t="b">
        <f t="shared" si="633"/>
        <v>1</v>
      </c>
      <c r="R8035" t="b">
        <f t="shared" si="634"/>
        <v>1</v>
      </c>
      <c r="U8035" s="105" t="s">
        <v>407</v>
      </c>
      <c r="V8035" s="105" t="s">
        <v>1551</v>
      </c>
      <c r="W8035" s="106">
        <v>8999975</v>
      </c>
      <c r="X8035" s="106">
        <v>0</v>
      </c>
    </row>
    <row r="8036" spans="2:26" x14ac:dyDescent="0.25">
      <c r="B8036" s="105" t="s">
        <v>439</v>
      </c>
      <c r="C8036" s="105" t="s">
        <v>440</v>
      </c>
      <c r="D8036" s="106">
        <v>4249850</v>
      </c>
      <c r="E8036" s="106">
        <v>0</v>
      </c>
      <c r="M8036" t="b">
        <f t="shared" si="630"/>
        <v>1</v>
      </c>
      <c r="N8036" t="b">
        <f t="shared" si="631"/>
        <v>1</v>
      </c>
      <c r="O8036" t="b">
        <f t="shared" si="632"/>
        <v>1</v>
      </c>
      <c r="P8036" t="b">
        <f t="shared" si="632"/>
        <v>1</v>
      </c>
      <c r="Q8036" t="b">
        <f t="shared" si="633"/>
        <v>1</v>
      </c>
      <c r="R8036" t="b">
        <f t="shared" si="634"/>
        <v>1</v>
      </c>
      <c r="U8036" s="105" t="s">
        <v>439</v>
      </c>
      <c r="V8036" s="105" t="s">
        <v>440</v>
      </c>
      <c r="W8036" s="106">
        <v>4249850</v>
      </c>
      <c r="X8036" s="106">
        <v>0</v>
      </c>
    </row>
    <row r="8037" spans="2:26" x14ac:dyDescent="0.25">
      <c r="B8037" s="105" t="s">
        <v>441</v>
      </c>
      <c r="C8037" s="105" t="s">
        <v>442</v>
      </c>
      <c r="D8037" s="106">
        <v>4249850</v>
      </c>
      <c r="E8037" s="106">
        <v>0</v>
      </c>
      <c r="M8037" t="b">
        <f t="shared" si="630"/>
        <v>1</v>
      </c>
      <c r="N8037" t="b">
        <f t="shared" si="631"/>
        <v>1</v>
      </c>
      <c r="O8037" t="b">
        <f t="shared" si="632"/>
        <v>1</v>
      </c>
      <c r="P8037" t="b">
        <f t="shared" si="632"/>
        <v>1</v>
      </c>
      <c r="Q8037" t="b">
        <f t="shared" si="633"/>
        <v>1</v>
      </c>
      <c r="R8037" t="b">
        <f t="shared" si="634"/>
        <v>1</v>
      </c>
      <c r="U8037" s="105" t="s">
        <v>441</v>
      </c>
      <c r="V8037" s="105" t="s">
        <v>442</v>
      </c>
      <c r="W8037" s="106">
        <v>4249850</v>
      </c>
      <c r="X8037" s="106">
        <v>0</v>
      </c>
    </row>
    <row r="8038" spans="2:26" x14ac:dyDescent="0.25">
      <c r="B8038" s="105" t="s">
        <v>1441</v>
      </c>
      <c r="C8038" s="105" t="s">
        <v>1442</v>
      </c>
      <c r="D8038" s="106">
        <v>4249850</v>
      </c>
      <c r="E8038" s="106">
        <v>0</v>
      </c>
      <c r="M8038" t="b">
        <f t="shared" si="630"/>
        <v>1</v>
      </c>
      <c r="N8038" t="b">
        <f t="shared" si="631"/>
        <v>1</v>
      </c>
      <c r="O8038" t="b">
        <f t="shared" si="632"/>
        <v>1</v>
      </c>
      <c r="P8038" t="b">
        <f t="shared" si="632"/>
        <v>1</v>
      </c>
      <c r="Q8038" t="b">
        <f t="shared" si="633"/>
        <v>1</v>
      </c>
      <c r="R8038" t="b">
        <f t="shared" si="634"/>
        <v>1</v>
      </c>
      <c r="U8038" s="105" t="s">
        <v>1441</v>
      </c>
      <c r="V8038" s="105" t="s">
        <v>1442</v>
      </c>
      <c r="W8038" s="106">
        <v>4249850</v>
      </c>
      <c r="X8038" s="106">
        <v>0</v>
      </c>
    </row>
    <row r="8039" spans="2:26" x14ac:dyDescent="0.25">
      <c r="B8039" t="s">
        <v>359</v>
      </c>
      <c r="C8039" s="106">
        <v>13249825</v>
      </c>
      <c r="D8039" s="106">
        <v>0</v>
      </c>
      <c r="M8039" t="b">
        <f t="shared" si="630"/>
        <v>1</v>
      </c>
      <c r="N8039" t="b">
        <f t="shared" si="631"/>
        <v>1</v>
      </c>
      <c r="O8039" t="b">
        <f t="shared" si="632"/>
        <v>1</v>
      </c>
      <c r="P8039" t="b">
        <f t="shared" si="632"/>
        <v>1</v>
      </c>
      <c r="Q8039" t="b">
        <f t="shared" si="633"/>
        <v>1</v>
      </c>
      <c r="R8039" t="b">
        <f t="shared" si="634"/>
        <v>1</v>
      </c>
      <c r="U8039" t="s">
        <v>359</v>
      </c>
      <c r="V8039" s="106">
        <v>13249825</v>
      </c>
      <c r="W8039" s="106">
        <v>0</v>
      </c>
    </row>
    <row r="8040" spans="2:26" x14ac:dyDescent="0.25">
      <c r="B8040" t="s">
        <v>330</v>
      </c>
      <c r="C8040" t="s">
        <v>331</v>
      </c>
      <c r="D8040" s="105" t="s">
        <v>1010</v>
      </c>
      <c r="E8040" t="s">
        <v>333</v>
      </c>
      <c r="F8040" t="s">
        <v>331</v>
      </c>
      <c r="G8040" s="105" t="s">
        <v>1011</v>
      </c>
      <c r="M8040" t="b">
        <f t="shared" si="630"/>
        <v>1</v>
      </c>
      <c r="N8040" t="b">
        <f t="shared" si="631"/>
        <v>1</v>
      </c>
      <c r="O8040" t="b">
        <f t="shared" si="632"/>
        <v>1</v>
      </c>
      <c r="P8040" t="b">
        <f t="shared" si="632"/>
        <v>1</v>
      </c>
      <c r="Q8040" t="b">
        <f t="shared" si="633"/>
        <v>1</v>
      </c>
      <c r="R8040" t="b">
        <f t="shared" si="634"/>
        <v>1</v>
      </c>
      <c r="U8040" t="s">
        <v>330</v>
      </c>
      <c r="V8040" t="s">
        <v>331</v>
      </c>
      <c r="W8040" s="105" t="s">
        <v>1010</v>
      </c>
      <c r="X8040" t="s">
        <v>333</v>
      </c>
      <c r="Y8040" t="s">
        <v>331</v>
      </c>
      <c r="Z8040" s="105" t="s">
        <v>1011</v>
      </c>
    </row>
    <row r="8041" spans="2:26" x14ac:dyDescent="0.25">
      <c r="B8041" t="s">
        <v>335</v>
      </c>
      <c r="C8041" t="s">
        <v>3</v>
      </c>
      <c r="D8041" t="s">
        <v>336</v>
      </c>
      <c r="E8041" t="s">
        <v>337</v>
      </c>
      <c r="M8041" t="b">
        <f t="shared" si="630"/>
        <v>1</v>
      </c>
      <c r="N8041" t="b">
        <f t="shared" si="631"/>
        <v>1</v>
      </c>
      <c r="O8041" t="b">
        <f t="shared" si="632"/>
        <v>1</v>
      </c>
      <c r="P8041" t="b">
        <f t="shared" si="632"/>
        <v>1</v>
      </c>
      <c r="Q8041" t="b">
        <f t="shared" si="633"/>
        <v>1</v>
      </c>
      <c r="R8041" t="b">
        <f t="shared" si="634"/>
        <v>1</v>
      </c>
      <c r="U8041" t="s">
        <v>335</v>
      </c>
      <c r="V8041" t="s">
        <v>3</v>
      </c>
      <c r="W8041" t="s">
        <v>336</v>
      </c>
      <c r="X8041" t="s">
        <v>337</v>
      </c>
    </row>
    <row r="8042" spans="2:26" x14ac:dyDescent="0.25">
      <c r="B8042" s="105" t="s">
        <v>463</v>
      </c>
      <c r="C8042" s="105" t="s">
        <v>464</v>
      </c>
      <c r="D8042" s="106">
        <v>8000000</v>
      </c>
      <c r="E8042" s="106">
        <v>0</v>
      </c>
      <c r="M8042" t="b">
        <f t="shared" si="630"/>
        <v>1</v>
      </c>
      <c r="N8042" t="b">
        <f t="shared" si="631"/>
        <v>1</v>
      </c>
      <c r="O8042" t="b">
        <f t="shared" si="632"/>
        <v>1</v>
      </c>
      <c r="P8042" t="b">
        <f t="shared" si="632"/>
        <v>1</v>
      </c>
      <c r="Q8042" t="b">
        <f t="shared" si="633"/>
        <v>1</v>
      </c>
      <c r="R8042" t="b">
        <f t="shared" si="634"/>
        <v>1</v>
      </c>
      <c r="U8042" s="105" t="s">
        <v>463</v>
      </c>
      <c r="V8042" s="105" t="s">
        <v>464</v>
      </c>
      <c r="W8042" s="106">
        <v>8000000</v>
      </c>
      <c r="X8042" s="106">
        <v>0</v>
      </c>
    </row>
    <row r="8043" spans="2:26" x14ac:dyDescent="0.25">
      <c r="B8043" s="105" t="s">
        <v>465</v>
      </c>
      <c r="C8043" s="105" t="s">
        <v>466</v>
      </c>
      <c r="D8043" s="106">
        <v>8000000</v>
      </c>
      <c r="E8043" s="106">
        <v>0</v>
      </c>
      <c r="M8043" t="b">
        <f t="shared" si="630"/>
        <v>1</v>
      </c>
      <c r="N8043" t="b">
        <f t="shared" si="631"/>
        <v>1</v>
      </c>
      <c r="O8043" t="b">
        <f t="shared" si="632"/>
        <v>1</v>
      </c>
      <c r="P8043" t="b">
        <f t="shared" si="632"/>
        <v>1</v>
      </c>
      <c r="Q8043" t="b">
        <f t="shared" si="633"/>
        <v>1</v>
      </c>
      <c r="R8043" t="b">
        <f t="shared" si="634"/>
        <v>1</v>
      </c>
      <c r="U8043" s="105" t="s">
        <v>465</v>
      </c>
      <c r="V8043" s="105" t="s">
        <v>466</v>
      </c>
      <c r="W8043" s="106">
        <v>8000000</v>
      </c>
      <c r="X8043" s="106">
        <v>0</v>
      </c>
    </row>
    <row r="8044" spans="2:26" x14ac:dyDescent="0.25">
      <c r="B8044" s="105" t="s">
        <v>467</v>
      </c>
      <c r="C8044" s="105" t="s">
        <v>468</v>
      </c>
      <c r="D8044" s="106">
        <v>8000000</v>
      </c>
      <c r="E8044" s="106">
        <v>0</v>
      </c>
      <c r="M8044" t="b">
        <f t="shared" si="630"/>
        <v>1</v>
      </c>
      <c r="N8044" t="b">
        <f t="shared" si="631"/>
        <v>1</v>
      </c>
      <c r="O8044" t="b">
        <f t="shared" si="632"/>
        <v>1</v>
      </c>
      <c r="P8044" t="b">
        <f t="shared" si="632"/>
        <v>1</v>
      </c>
      <c r="Q8044" t="b">
        <f t="shared" si="633"/>
        <v>1</v>
      </c>
      <c r="R8044" t="b">
        <f t="shared" si="634"/>
        <v>1</v>
      </c>
      <c r="U8044" s="105" t="s">
        <v>467</v>
      </c>
      <c r="V8044" s="105" t="s">
        <v>468</v>
      </c>
      <c r="W8044" s="106">
        <v>8000000</v>
      </c>
      <c r="X8044" s="106">
        <v>0</v>
      </c>
    </row>
    <row r="8045" spans="2:26" x14ac:dyDescent="0.25">
      <c r="B8045" t="s">
        <v>359</v>
      </c>
      <c r="C8045" s="106">
        <v>8000000</v>
      </c>
      <c r="D8045" s="106">
        <v>0</v>
      </c>
      <c r="M8045" t="b">
        <f t="shared" si="630"/>
        <v>1</v>
      </c>
      <c r="N8045" t="b">
        <f t="shared" si="631"/>
        <v>1</v>
      </c>
      <c r="O8045" t="b">
        <f t="shared" si="632"/>
        <v>1</v>
      </c>
      <c r="P8045" t="b">
        <f t="shared" si="632"/>
        <v>1</v>
      </c>
      <c r="Q8045" t="b">
        <f t="shared" si="633"/>
        <v>1</v>
      </c>
      <c r="R8045" t="b">
        <f t="shared" si="634"/>
        <v>1</v>
      </c>
      <c r="U8045" t="s">
        <v>359</v>
      </c>
      <c r="V8045" s="106">
        <v>8000000</v>
      </c>
      <c r="W8045" s="106">
        <v>0</v>
      </c>
    </row>
    <row r="8046" spans="2:26" x14ac:dyDescent="0.25">
      <c r="B8046" t="s">
        <v>330</v>
      </c>
      <c r="C8046" t="s">
        <v>331</v>
      </c>
      <c r="D8046" s="105" t="s">
        <v>1012</v>
      </c>
      <c r="E8046" t="s">
        <v>333</v>
      </c>
      <c r="F8046" t="s">
        <v>331</v>
      </c>
      <c r="G8046" s="105" t="s">
        <v>1013</v>
      </c>
      <c r="M8046" t="b">
        <f t="shared" si="630"/>
        <v>1</v>
      </c>
      <c r="N8046" t="b">
        <f t="shared" si="631"/>
        <v>1</v>
      </c>
      <c r="O8046" t="b">
        <f t="shared" si="632"/>
        <v>1</v>
      </c>
      <c r="P8046" t="b">
        <f t="shared" si="632"/>
        <v>1</v>
      </c>
      <c r="Q8046" t="b">
        <f t="shared" si="633"/>
        <v>1</v>
      </c>
      <c r="R8046" t="b">
        <f t="shared" si="634"/>
        <v>1</v>
      </c>
      <c r="U8046" t="s">
        <v>330</v>
      </c>
      <c r="V8046" t="s">
        <v>331</v>
      </c>
      <c r="W8046" s="105" t="s">
        <v>1012</v>
      </c>
      <c r="X8046" t="s">
        <v>333</v>
      </c>
      <c r="Y8046" t="s">
        <v>331</v>
      </c>
      <c r="Z8046" s="105" t="s">
        <v>1013</v>
      </c>
    </row>
    <row r="8047" spans="2:26" x14ac:dyDescent="0.25">
      <c r="B8047" t="s">
        <v>335</v>
      </c>
      <c r="C8047" t="s">
        <v>3</v>
      </c>
      <c r="D8047" t="s">
        <v>336</v>
      </c>
      <c r="E8047" t="s">
        <v>337</v>
      </c>
      <c r="M8047" t="b">
        <f t="shared" si="630"/>
        <v>1</v>
      </c>
      <c r="N8047" t="b">
        <f t="shared" si="631"/>
        <v>1</v>
      </c>
      <c r="O8047" t="b">
        <f t="shared" si="632"/>
        <v>1</v>
      </c>
      <c r="P8047" t="b">
        <f t="shared" si="632"/>
        <v>1</v>
      </c>
      <c r="Q8047" t="b">
        <f t="shared" si="633"/>
        <v>1</v>
      </c>
      <c r="R8047" t="b">
        <f t="shared" si="634"/>
        <v>1</v>
      </c>
      <c r="U8047" t="s">
        <v>335</v>
      </c>
      <c r="V8047" t="s">
        <v>3</v>
      </c>
      <c r="W8047" t="s">
        <v>336</v>
      </c>
      <c r="X8047" t="s">
        <v>337</v>
      </c>
    </row>
    <row r="8048" spans="2:26" x14ac:dyDescent="0.25">
      <c r="B8048" s="105" t="s">
        <v>418</v>
      </c>
      <c r="C8048" s="105" t="s">
        <v>419</v>
      </c>
      <c r="D8048" s="106">
        <v>10500000</v>
      </c>
      <c r="E8048" s="106">
        <v>0</v>
      </c>
      <c r="M8048" t="b">
        <f t="shared" si="630"/>
        <v>1</v>
      </c>
      <c r="N8048" t="b">
        <f t="shared" si="631"/>
        <v>1</v>
      </c>
      <c r="O8048" t="b">
        <f t="shared" si="632"/>
        <v>1</v>
      </c>
      <c r="P8048" t="b">
        <f t="shared" si="632"/>
        <v>1</v>
      </c>
      <c r="Q8048" t="b">
        <f t="shared" si="633"/>
        <v>1</v>
      </c>
      <c r="R8048" t="b">
        <f t="shared" si="634"/>
        <v>1</v>
      </c>
      <c r="U8048" s="105" t="s">
        <v>418</v>
      </c>
      <c r="V8048" s="105" t="s">
        <v>419</v>
      </c>
      <c r="W8048" s="106">
        <v>10500000</v>
      </c>
      <c r="X8048" s="106">
        <v>0</v>
      </c>
    </row>
    <row r="8049" spans="2:26" x14ac:dyDescent="0.25">
      <c r="B8049" s="105" t="s">
        <v>420</v>
      </c>
      <c r="C8049" s="105" t="s">
        <v>421</v>
      </c>
      <c r="D8049" s="106">
        <v>10500000</v>
      </c>
      <c r="E8049" s="106">
        <v>0</v>
      </c>
      <c r="M8049" t="b">
        <f t="shared" si="630"/>
        <v>1</v>
      </c>
      <c r="N8049" t="b">
        <f t="shared" si="631"/>
        <v>1</v>
      </c>
      <c r="O8049" t="b">
        <f t="shared" si="632"/>
        <v>1</v>
      </c>
      <c r="P8049" t="b">
        <f t="shared" si="632"/>
        <v>1</v>
      </c>
      <c r="Q8049" t="b">
        <f t="shared" si="633"/>
        <v>1</v>
      </c>
      <c r="R8049" t="b">
        <f t="shared" si="634"/>
        <v>1</v>
      </c>
      <c r="U8049" s="105" t="s">
        <v>420</v>
      </c>
      <c r="V8049" s="105" t="s">
        <v>421</v>
      </c>
      <c r="W8049" s="106">
        <v>10500000</v>
      </c>
      <c r="X8049" s="106">
        <v>0</v>
      </c>
    </row>
    <row r="8050" spans="2:26" x14ac:dyDescent="0.25">
      <c r="B8050" s="105" t="s">
        <v>422</v>
      </c>
      <c r="C8050" s="105" t="s">
        <v>421</v>
      </c>
      <c r="D8050" s="106">
        <v>10500000</v>
      </c>
      <c r="E8050" s="106">
        <v>0</v>
      </c>
      <c r="M8050" t="b">
        <f t="shared" si="630"/>
        <v>1</v>
      </c>
      <c r="N8050" t="b">
        <f t="shared" si="631"/>
        <v>1</v>
      </c>
      <c r="O8050" t="b">
        <f t="shared" si="632"/>
        <v>1</v>
      </c>
      <c r="P8050" t="b">
        <f t="shared" si="632"/>
        <v>1</v>
      </c>
      <c r="Q8050" t="b">
        <f t="shared" si="633"/>
        <v>1</v>
      </c>
      <c r="R8050" t="b">
        <f t="shared" si="634"/>
        <v>1</v>
      </c>
      <c r="U8050" s="105" t="s">
        <v>422</v>
      </c>
      <c r="V8050" s="105" t="s">
        <v>421</v>
      </c>
      <c r="W8050" s="106">
        <v>10500000</v>
      </c>
      <c r="X8050" s="106">
        <v>0</v>
      </c>
    </row>
    <row r="8051" spans="2:26" x14ac:dyDescent="0.25">
      <c r="B8051" s="105" t="s">
        <v>625</v>
      </c>
      <c r="C8051" s="105" t="s">
        <v>626</v>
      </c>
      <c r="D8051" s="106">
        <v>13200000</v>
      </c>
      <c r="E8051" s="106">
        <v>0</v>
      </c>
      <c r="M8051" t="b">
        <f t="shared" si="630"/>
        <v>1</v>
      </c>
      <c r="N8051" t="b">
        <f t="shared" si="631"/>
        <v>1</v>
      </c>
      <c r="O8051" t="b">
        <f t="shared" si="632"/>
        <v>1</v>
      </c>
      <c r="P8051" t="b">
        <f t="shared" si="632"/>
        <v>1</v>
      </c>
      <c r="Q8051" t="b">
        <f t="shared" si="633"/>
        <v>1</v>
      </c>
      <c r="R8051" t="b">
        <f t="shared" si="634"/>
        <v>1</v>
      </c>
      <c r="U8051" s="105" t="s">
        <v>625</v>
      </c>
      <c r="V8051" s="105" t="s">
        <v>626</v>
      </c>
      <c r="W8051" s="106">
        <v>13200000</v>
      </c>
      <c r="X8051" s="106">
        <v>0</v>
      </c>
    </row>
    <row r="8052" spans="2:26" x14ac:dyDescent="0.25">
      <c r="B8052" s="105" t="s">
        <v>627</v>
      </c>
      <c r="C8052" s="105" t="s">
        <v>628</v>
      </c>
      <c r="D8052" s="106">
        <v>13200000</v>
      </c>
      <c r="E8052" s="106">
        <v>0</v>
      </c>
      <c r="M8052" t="b">
        <f t="shared" si="630"/>
        <v>1</v>
      </c>
      <c r="N8052" t="b">
        <f t="shared" si="631"/>
        <v>1</v>
      </c>
      <c r="O8052" t="b">
        <f t="shared" si="632"/>
        <v>1</v>
      </c>
      <c r="P8052" t="b">
        <f t="shared" si="632"/>
        <v>1</v>
      </c>
      <c r="Q8052" t="b">
        <f t="shared" si="633"/>
        <v>1</v>
      </c>
      <c r="R8052" t="b">
        <f t="shared" si="634"/>
        <v>1</v>
      </c>
      <c r="U8052" s="105" t="s">
        <v>627</v>
      </c>
      <c r="V8052" s="105" t="s">
        <v>628</v>
      </c>
      <c r="W8052" s="106">
        <v>13200000</v>
      </c>
      <c r="X8052" s="106">
        <v>0</v>
      </c>
    </row>
    <row r="8053" spans="2:26" x14ac:dyDescent="0.25">
      <c r="B8053" s="105" t="s">
        <v>629</v>
      </c>
      <c r="C8053" s="105" t="s">
        <v>628</v>
      </c>
      <c r="D8053" s="106">
        <v>13200000</v>
      </c>
      <c r="E8053" s="106">
        <v>0</v>
      </c>
      <c r="M8053" t="b">
        <f t="shared" si="630"/>
        <v>1</v>
      </c>
      <c r="N8053" t="b">
        <f t="shared" si="631"/>
        <v>1</v>
      </c>
      <c r="O8053" t="b">
        <f t="shared" si="632"/>
        <v>1</v>
      </c>
      <c r="P8053" t="b">
        <f t="shared" si="632"/>
        <v>1</v>
      </c>
      <c r="Q8053" t="b">
        <f t="shared" si="633"/>
        <v>1</v>
      </c>
      <c r="R8053" t="b">
        <f t="shared" si="634"/>
        <v>1</v>
      </c>
      <c r="U8053" s="105" t="s">
        <v>629</v>
      </c>
      <c r="V8053" s="105" t="s">
        <v>628</v>
      </c>
      <c r="W8053" s="106">
        <v>13200000</v>
      </c>
      <c r="X8053" s="106">
        <v>0</v>
      </c>
    </row>
    <row r="8054" spans="2:26" x14ac:dyDescent="0.25">
      <c r="B8054" s="105" t="s">
        <v>635</v>
      </c>
      <c r="C8054" s="105" t="s">
        <v>636</v>
      </c>
      <c r="D8054" s="106">
        <v>8000000</v>
      </c>
      <c r="E8054" s="106">
        <v>0</v>
      </c>
      <c r="M8054" t="b">
        <f t="shared" si="630"/>
        <v>1</v>
      </c>
      <c r="N8054" t="b">
        <f t="shared" si="631"/>
        <v>1</v>
      </c>
      <c r="O8054" t="b">
        <f t="shared" si="632"/>
        <v>1</v>
      </c>
      <c r="P8054" t="b">
        <f t="shared" si="632"/>
        <v>1</v>
      </c>
      <c r="Q8054" t="b">
        <f t="shared" si="633"/>
        <v>1</v>
      </c>
      <c r="R8054" t="b">
        <f t="shared" si="634"/>
        <v>1</v>
      </c>
      <c r="U8054" s="105" t="s">
        <v>635</v>
      </c>
      <c r="V8054" s="105" t="s">
        <v>636</v>
      </c>
      <c r="W8054" s="106">
        <v>8000000</v>
      </c>
      <c r="X8054" s="106">
        <v>0</v>
      </c>
    </row>
    <row r="8055" spans="2:26" x14ac:dyDescent="0.25">
      <c r="B8055" s="105" t="s">
        <v>637</v>
      </c>
      <c r="C8055" s="105" t="s">
        <v>638</v>
      </c>
      <c r="D8055" s="106">
        <v>8000000</v>
      </c>
      <c r="E8055" s="106">
        <v>0</v>
      </c>
      <c r="M8055" t="b">
        <f t="shared" si="630"/>
        <v>1</v>
      </c>
      <c r="N8055" t="b">
        <f t="shared" si="631"/>
        <v>1</v>
      </c>
      <c r="O8055" t="b">
        <f t="shared" si="632"/>
        <v>1</v>
      </c>
      <c r="P8055" t="b">
        <f t="shared" si="632"/>
        <v>1</v>
      </c>
      <c r="Q8055" t="b">
        <f t="shared" si="633"/>
        <v>1</v>
      </c>
      <c r="R8055" t="b">
        <f t="shared" si="634"/>
        <v>1</v>
      </c>
      <c r="U8055" s="105" t="s">
        <v>637</v>
      </c>
      <c r="V8055" s="105" t="s">
        <v>638</v>
      </c>
      <c r="W8055" s="106">
        <v>8000000</v>
      </c>
      <c r="X8055" s="106">
        <v>0</v>
      </c>
    </row>
    <row r="8056" spans="2:26" x14ac:dyDescent="0.25">
      <c r="B8056" s="105" t="s">
        <v>639</v>
      </c>
      <c r="C8056" s="105" t="s">
        <v>638</v>
      </c>
      <c r="D8056" s="106">
        <v>8000000</v>
      </c>
      <c r="E8056" s="106">
        <v>0</v>
      </c>
      <c r="M8056" t="b">
        <f t="shared" si="630"/>
        <v>1</v>
      </c>
      <c r="N8056" t="b">
        <f t="shared" si="631"/>
        <v>1</v>
      </c>
      <c r="O8056" t="b">
        <f t="shared" si="632"/>
        <v>1</v>
      </c>
      <c r="P8056" t="b">
        <f t="shared" si="632"/>
        <v>1</v>
      </c>
      <c r="Q8056" t="b">
        <f t="shared" si="633"/>
        <v>1</v>
      </c>
      <c r="R8056" t="b">
        <f t="shared" si="634"/>
        <v>1</v>
      </c>
      <c r="U8056" s="105" t="s">
        <v>639</v>
      </c>
      <c r="V8056" s="105" t="s">
        <v>638</v>
      </c>
      <c r="W8056" s="106">
        <v>8000000</v>
      </c>
      <c r="X8056" s="106">
        <v>0</v>
      </c>
    </row>
    <row r="8057" spans="2:26" x14ac:dyDescent="0.25">
      <c r="B8057" s="105" t="s">
        <v>655</v>
      </c>
      <c r="C8057" s="105" t="s">
        <v>656</v>
      </c>
      <c r="D8057" s="106">
        <v>16330000</v>
      </c>
      <c r="E8057" s="106">
        <v>0</v>
      </c>
      <c r="M8057" t="b">
        <f t="shared" si="630"/>
        <v>1</v>
      </c>
      <c r="N8057" t="b">
        <f t="shared" si="631"/>
        <v>1</v>
      </c>
      <c r="O8057" t="b">
        <f t="shared" si="632"/>
        <v>1</v>
      </c>
      <c r="P8057" t="b">
        <f t="shared" si="632"/>
        <v>1</v>
      </c>
      <c r="Q8057" t="b">
        <f t="shared" si="633"/>
        <v>1</v>
      </c>
      <c r="R8057" t="b">
        <f t="shared" si="634"/>
        <v>1</v>
      </c>
      <c r="U8057" s="105" t="s">
        <v>655</v>
      </c>
      <c r="V8057" s="105" t="s">
        <v>656</v>
      </c>
      <c r="W8057" s="106">
        <v>16330000</v>
      </c>
      <c r="X8057" s="106">
        <v>0</v>
      </c>
    </row>
    <row r="8058" spans="2:26" x14ac:dyDescent="0.25">
      <c r="B8058" s="105" t="s">
        <v>657</v>
      </c>
      <c r="C8058" s="105" t="s">
        <v>658</v>
      </c>
      <c r="D8058" s="106">
        <v>16330000</v>
      </c>
      <c r="E8058" s="106">
        <v>0</v>
      </c>
      <c r="M8058" t="b">
        <f t="shared" si="630"/>
        <v>1</v>
      </c>
      <c r="N8058" t="b">
        <f t="shared" si="631"/>
        <v>1</v>
      </c>
      <c r="O8058" t="b">
        <f t="shared" si="632"/>
        <v>1</v>
      </c>
      <c r="P8058" t="b">
        <f t="shared" si="632"/>
        <v>1</v>
      </c>
      <c r="Q8058" t="b">
        <f t="shared" si="633"/>
        <v>1</v>
      </c>
      <c r="R8058" t="b">
        <f t="shared" si="634"/>
        <v>1</v>
      </c>
      <c r="U8058" s="105" t="s">
        <v>657</v>
      </c>
      <c r="V8058" s="105" t="s">
        <v>658</v>
      </c>
      <c r="W8058" s="106">
        <v>16330000</v>
      </c>
      <c r="X8058" s="106">
        <v>0</v>
      </c>
    </row>
    <row r="8059" spans="2:26" x14ac:dyDescent="0.25">
      <c r="B8059" s="105" t="s">
        <v>659</v>
      </c>
      <c r="C8059" s="105" t="s">
        <v>658</v>
      </c>
      <c r="D8059" s="106">
        <v>16330000</v>
      </c>
      <c r="E8059" s="106">
        <v>0</v>
      </c>
      <c r="M8059" t="b">
        <f t="shared" si="630"/>
        <v>1</v>
      </c>
      <c r="N8059" t="b">
        <f t="shared" si="631"/>
        <v>1</v>
      </c>
      <c r="O8059" t="b">
        <f t="shared" si="632"/>
        <v>1</v>
      </c>
      <c r="P8059" t="b">
        <f t="shared" si="632"/>
        <v>1</v>
      </c>
      <c r="Q8059" t="b">
        <f t="shared" si="633"/>
        <v>1</v>
      </c>
      <c r="R8059" t="b">
        <f t="shared" si="634"/>
        <v>1</v>
      </c>
      <c r="U8059" s="105" t="s">
        <v>659</v>
      </c>
      <c r="V8059" s="105" t="s">
        <v>658</v>
      </c>
      <c r="W8059" s="106">
        <v>16330000</v>
      </c>
      <c r="X8059" s="106">
        <v>0</v>
      </c>
    </row>
    <row r="8060" spans="2:26" x14ac:dyDescent="0.25">
      <c r="B8060" s="105" t="s">
        <v>463</v>
      </c>
      <c r="C8060" s="105" t="s">
        <v>464</v>
      </c>
      <c r="D8060" s="106">
        <v>20000000</v>
      </c>
      <c r="E8060" s="106">
        <v>0</v>
      </c>
      <c r="M8060" t="b">
        <f t="shared" si="630"/>
        <v>1</v>
      </c>
      <c r="N8060" t="b">
        <f t="shared" si="631"/>
        <v>1</v>
      </c>
      <c r="O8060" t="b">
        <f t="shared" si="632"/>
        <v>1</v>
      </c>
      <c r="P8060" t="b">
        <f t="shared" si="632"/>
        <v>1</v>
      </c>
      <c r="Q8060" t="b">
        <f t="shared" si="633"/>
        <v>1</v>
      </c>
      <c r="R8060" t="b">
        <f t="shared" si="634"/>
        <v>1</v>
      </c>
      <c r="U8060" s="105" t="s">
        <v>463</v>
      </c>
      <c r="V8060" s="105" t="s">
        <v>464</v>
      </c>
      <c r="W8060" s="106">
        <v>20000000</v>
      </c>
      <c r="X8060" s="106">
        <v>0</v>
      </c>
    </row>
    <row r="8061" spans="2:26" x14ac:dyDescent="0.25">
      <c r="B8061" s="105" t="s">
        <v>465</v>
      </c>
      <c r="C8061" s="105" t="s">
        <v>466</v>
      </c>
      <c r="D8061" s="106">
        <v>20000000</v>
      </c>
      <c r="E8061" s="106">
        <v>0</v>
      </c>
      <c r="M8061" t="b">
        <f t="shared" si="630"/>
        <v>1</v>
      </c>
      <c r="N8061" t="b">
        <f t="shared" si="631"/>
        <v>1</v>
      </c>
      <c r="O8061" t="b">
        <f t="shared" si="632"/>
        <v>1</v>
      </c>
      <c r="P8061" t="b">
        <f t="shared" si="632"/>
        <v>1</v>
      </c>
      <c r="Q8061" t="b">
        <f t="shared" si="633"/>
        <v>1</v>
      </c>
      <c r="R8061" t="b">
        <f t="shared" si="634"/>
        <v>1</v>
      </c>
      <c r="U8061" s="105" t="s">
        <v>465</v>
      </c>
      <c r="V8061" s="105" t="s">
        <v>466</v>
      </c>
      <c r="W8061" s="106">
        <v>20000000</v>
      </c>
      <c r="X8061" s="106">
        <v>0</v>
      </c>
    </row>
    <row r="8062" spans="2:26" x14ac:dyDescent="0.25">
      <c r="B8062" s="105" t="s">
        <v>467</v>
      </c>
      <c r="C8062" s="105" t="s">
        <v>468</v>
      </c>
      <c r="D8062" s="106">
        <v>20000000</v>
      </c>
      <c r="E8062" s="106">
        <v>0</v>
      </c>
      <c r="M8062" t="b">
        <f t="shared" si="630"/>
        <v>1</v>
      </c>
      <c r="N8062" t="b">
        <f t="shared" si="631"/>
        <v>1</v>
      </c>
      <c r="O8062" t="b">
        <f t="shared" si="632"/>
        <v>1</v>
      </c>
      <c r="P8062" t="b">
        <f t="shared" si="632"/>
        <v>1</v>
      </c>
      <c r="Q8062" t="b">
        <f t="shared" si="633"/>
        <v>1</v>
      </c>
      <c r="R8062" t="b">
        <f t="shared" si="634"/>
        <v>1</v>
      </c>
      <c r="U8062" s="105" t="s">
        <v>467</v>
      </c>
      <c r="V8062" s="105" t="s">
        <v>468</v>
      </c>
      <c r="W8062" s="106">
        <v>20000000</v>
      </c>
      <c r="X8062" s="106">
        <v>0</v>
      </c>
    </row>
    <row r="8063" spans="2:26" x14ac:dyDescent="0.25">
      <c r="B8063" t="s">
        <v>359</v>
      </c>
      <c r="C8063" s="106">
        <v>68030000</v>
      </c>
      <c r="D8063" s="106">
        <v>0</v>
      </c>
      <c r="M8063" t="b">
        <f t="shared" si="630"/>
        <v>1</v>
      </c>
      <c r="N8063" t="b">
        <f t="shared" si="631"/>
        <v>1</v>
      </c>
      <c r="O8063" t="b">
        <f t="shared" si="632"/>
        <v>1</v>
      </c>
      <c r="P8063" t="b">
        <f t="shared" si="632"/>
        <v>1</v>
      </c>
      <c r="Q8063" t="b">
        <f t="shared" si="633"/>
        <v>1</v>
      </c>
      <c r="R8063" t="b">
        <f t="shared" si="634"/>
        <v>1</v>
      </c>
      <c r="U8063" t="s">
        <v>359</v>
      </c>
      <c r="V8063" s="106">
        <v>68030000</v>
      </c>
      <c r="W8063" s="106">
        <v>0</v>
      </c>
    </row>
    <row r="8064" spans="2:26" x14ac:dyDescent="0.25">
      <c r="B8064" t="s">
        <v>330</v>
      </c>
      <c r="C8064" t="s">
        <v>331</v>
      </c>
      <c r="D8064" s="105" t="s">
        <v>1014</v>
      </c>
      <c r="E8064" t="s">
        <v>333</v>
      </c>
      <c r="F8064" t="s">
        <v>331</v>
      </c>
      <c r="G8064" s="105" t="s">
        <v>1015</v>
      </c>
      <c r="M8064" t="b">
        <f t="shared" si="630"/>
        <v>1</v>
      </c>
      <c r="N8064" t="b">
        <f t="shared" si="631"/>
        <v>1</v>
      </c>
      <c r="O8064" t="b">
        <f t="shared" si="632"/>
        <v>1</v>
      </c>
      <c r="P8064" t="b">
        <f t="shared" si="632"/>
        <v>1</v>
      </c>
      <c r="Q8064" t="b">
        <f t="shared" si="633"/>
        <v>1</v>
      </c>
      <c r="R8064" t="b">
        <f t="shared" si="634"/>
        <v>1</v>
      </c>
      <c r="U8064" t="s">
        <v>330</v>
      </c>
      <c r="V8064" t="s">
        <v>331</v>
      </c>
      <c r="W8064" s="105" t="s">
        <v>1014</v>
      </c>
      <c r="X8064" t="s">
        <v>333</v>
      </c>
      <c r="Y8064" t="s">
        <v>331</v>
      </c>
      <c r="Z8064" s="105" t="s">
        <v>1015</v>
      </c>
    </row>
    <row r="8065" spans="2:24" x14ac:dyDescent="0.25">
      <c r="B8065" t="s">
        <v>335</v>
      </c>
      <c r="C8065" t="s">
        <v>3</v>
      </c>
      <c r="D8065" t="s">
        <v>336</v>
      </c>
      <c r="E8065" t="s">
        <v>337</v>
      </c>
      <c r="M8065" t="b">
        <f t="shared" si="630"/>
        <v>1</v>
      </c>
      <c r="N8065" t="b">
        <f t="shared" si="631"/>
        <v>1</v>
      </c>
      <c r="O8065" t="b">
        <f t="shared" si="632"/>
        <v>1</v>
      </c>
      <c r="P8065" t="b">
        <f t="shared" si="632"/>
        <v>1</v>
      </c>
      <c r="Q8065" t="b">
        <f t="shared" si="633"/>
        <v>1</v>
      </c>
      <c r="R8065" t="b">
        <f t="shared" si="634"/>
        <v>1</v>
      </c>
      <c r="U8065" t="s">
        <v>335</v>
      </c>
      <c r="V8065" t="s">
        <v>3</v>
      </c>
      <c r="W8065" t="s">
        <v>336</v>
      </c>
      <c r="X8065" t="s">
        <v>337</v>
      </c>
    </row>
    <row r="8066" spans="2:24" x14ac:dyDescent="0.25">
      <c r="B8066" s="105" t="s">
        <v>418</v>
      </c>
      <c r="C8066" s="105" t="s">
        <v>419</v>
      </c>
      <c r="D8066" s="106">
        <v>113225000</v>
      </c>
      <c r="E8066" s="106">
        <v>0</v>
      </c>
      <c r="M8066" t="b">
        <f t="shared" si="630"/>
        <v>1</v>
      </c>
      <c r="N8066" t="b">
        <f t="shared" si="631"/>
        <v>1</v>
      </c>
      <c r="O8066" t="b">
        <f t="shared" si="632"/>
        <v>1</v>
      </c>
      <c r="P8066" t="b">
        <f t="shared" si="632"/>
        <v>1</v>
      </c>
      <c r="Q8066" t="b">
        <f t="shared" si="633"/>
        <v>1</v>
      </c>
      <c r="R8066" t="b">
        <f t="shared" si="634"/>
        <v>1</v>
      </c>
      <c r="U8066" s="105" t="s">
        <v>418</v>
      </c>
      <c r="V8066" s="105" t="s">
        <v>419</v>
      </c>
      <c r="W8066" s="106">
        <v>113225000</v>
      </c>
      <c r="X8066" s="106">
        <v>0</v>
      </c>
    </row>
    <row r="8067" spans="2:24" x14ac:dyDescent="0.25">
      <c r="B8067" s="105" t="s">
        <v>420</v>
      </c>
      <c r="C8067" s="105" t="s">
        <v>421</v>
      </c>
      <c r="D8067" s="106">
        <v>113225000</v>
      </c>
      <c r="E8067" s="106">
        <v>0</v>
      </c>
      <c r="M8067" t="b">
        <f t="shared" si="630"/>
        <v>1</v>
      </c>
      <c r="N8067" t="b">
        <f t="shared" si="631"/>
        <v>1</v>
      </c>
      <c r="O8067" t="b">
        <f t="shared" si="632"/>
        <v>1</v>
      </c>
      <c r="P8067" t="b">
        <f t="shared" si="632"/>
        <v>1</v>
      </c>
      <c r="Q8067" t="b">
        <f t="shared" si="633"/>
        <v>1</v>
      </c>
      <c r="R8067" t="b">
        <f t="shared" si="634"/>
        <v>1</v>
      </c>
      <c r="U8067" s="105" t="s">
        <v>420</v>
      </c>
      <c r="V8067" s="105" t="s">
        <v>421</v>
      </c>
      <c r="W8067" s="106">
        <v>113225000</v>
      </c>
      <c r="X8067" s="106">
        <v>0</v>
      </c>
    </row>
    <row r="8068" spans="2:24" x14ac:dyDescent="0.25">
      <c r="B8068" s="105" t="s">
        <v>422</v>
      </c>
      <c r="C8068" s="105" t="s">
        <v>421</v>
      </c>
      <c r="D8068" s="106">
        <v>99200000</v>
      </c>
      <c r="E8068" s="106">
        <v>0</v>
      </c>
      <c r="M8068" t="b">
        <f t="shared" si="630"/>
        <v>1</v>
      </c>
      <c r="N8068" t="b">
        <f t="shared" si="631"/>
        <v>1</v>
      </c>
      <c r="O8068" t="b">
        <f t="shared" si="632"/>
        <v>1</v>
      </c>
      <c r="P8068" t="b">
        <f t="shared" si="632"/>
        <v>1</v>
      </c>
      <c r="Q8068" t="b">
        <f t="shared" si="633"/>
        <v>1</v>
      </c>
      <c r="R8068" t="b">
        <f t="shared" si="634"/>
        <v>1</v>
      </c>
      <c r="U8068" s="105" t="s">
        <v>422</v>
      </c>
      <c r="V8068" s="105" t="s">
        <v>421</v>
      </c>
      <c r="W8068" s="106">
        <v>99200000</v>
      </c>
      <c r="X8068" s="106">
        <v>0</v>
      </c>
    </row>
    <row r="8069" spans="2:24" x14ac:dyDescent="0.25">
      <c r="B8069" s="105" t="s">
        <v>760</v>
      </c>
      <c r="C8069" s="105" t="s">
        <v>1585</v>
      </c>
      <c r="D8069" s="106">
        <v>14025000</v>
      </c>
      <c r="E8069" s="106">
        <v>0</v>
      </c>
      <c r="M8069" t="b">
        <f t="shared" si="630"/>
        <v>1</v>
      </c>
      <c r="N8069" t="b">
        <f t="shared" si="631"/>
        <v>1</v>
      </c>
      <c r="O8069" t="b">
        <f t="shared" si="632"/>
        <v>1</v>
      </c>
      <c r="P8069" t="b">
        <f t="shared" si="632"/>
        <v>1</v>
      </c>
      <c r="Q8069" t="b">
        <f t="shared" si="633"/>
        <v>1</v>
      </c>
      <c r="R8069" t="b">
        <f t="shared" si="634"/>
        <v>1</v>
      </c>
      <c r="U8069" s="105" t="s">
        <v>760</v>
      </c>
      <c r="V8069" s="105" t="s">
        <v>1585</v>
      </c>
      <c r="W8069" s="106">
        <v>14025000</v>
      </c>
      <c r="X8069" s="106">
        <v>0</v>
      </c>
    </row>
    <row r="8070" spans="2:24" x14ac:dyDescent="0.25">
      <c r="B8070" s="105" t="s">
        <v>429</v>
      </c>
      <c r="C8070" s="105" t="s">
        <v>430</v>
      </c>
      <c r="D8070" s="106">
        <v>52500000</v>
      </c>
      <c r="E8070" s="106">
        <v>0</v>
      </c>
      <c r="M8070" t="b">
        <f t="shared" si="630"/>
        <v>1</v>
      </c>
      <c r="N8070" t="b">
        <f t="shared" si="631"/>
        <v>1</v>
      </c>
      <c r="O8070" t="b">
        <f t="shared" si="632"/>
        <v>1</v>
      </c>
      <c r="P8070" t="b">
        <f t="shared" si="632"/>
        <v>1</v>
      </c>
      <c r="Q8070" t="b">
        <f t="shared" si="633"/>
        <v>1</v>
      </c>
      <c r="R8070" t="b">
        <f t="shared" si="634"/>
        <v>1</v>
      </c>
      <c r="U8070" s="105" t="s">
        <v>429</v>
      </c>
      <c r="V8070" s="105" t="s">
        <v>430</v>
      </c>
      <c r="W8070" s="106">
        <v>52500000</v>
      </c>
      <c r="X8070" s="106">
        <v>0</v>
      </c>
    </row>
    <row r="8071" spans="2:24" x14ac:dyDescent="0.25">
      <c r="B8071" s="105" t="s">
        <v>431</v>
      </c>
      <c r="C8071" s="105" t="s">
        <v>432</v>
      </c>
      <c r="D8071" s="106">
        <v>52500000</v>
      </c>
      <c r="E8071" s="106">
        <v>0</v>
      </c>
      <c r="M8071" t="b">
        <f t="shared" si="630"/>
        <v>1</v>
      </c>
      <c r="N8071" t="b">
        <f t="shared" si="631"/>
        <v>1</v>
      </c>
      <c r="O8071" t="b">
        <f t="shared" si="632"/>
        <v>1</v>
      </c>
      <c r="P8071" t="b">
        <f t="shared" si="632"/>
        <v>1</v>
      </c>
      <c r="Q8071" t="b">
        <f t="shared" si="633"/>
        <v>1</v>
      </c>
      <c r="R8071" t="b">
        <f t="shared" si="634"/>
        <v>1</v>
      </c>
      <c r="U8071" s="105" t="s">
        <v>431</v>
      </c>
      <c r="V8071" s="105" t="s">
        <v>432</v>
      </c>
      <c r="W8071" s="106">
        <v>52500000</v>
      </c>
      <c r="X8071" s="106">
        <v>0</v>
      </c>
    </row>
    <row r="8072" spans="2:24" x14ac:dyDescent="0.25">
      <c r="B8072" s="105" t="s">
        <v>778</v>
      </c>
      <c r="C8072" s="105" t="s">
        <v>779</v>
      </c>
      <c r="D8072" s="106">
        <v>52500000</v>
      </c>
      <c r="E8072" s="106">
        <v>0</v>
      </c>
      <c r="M8072" t="b">
        <f t="shared" si="630"/>
        <v>1</v>
      </c>
      <c r="N8072" t="b">
        <f t="shared" si="631"/>
        <v>1</v>
      </c>
      <c r="O8072" t="b">
        <f t="shared" si="632"/>
        <v>1</v>
      </c>
      <c r="P8072" t="b">
        <f t="shared" si="632"/>
        <v>1</v>
      </c>
      <c r="Q8072" t="b">
        <f t="shared" si="633"/>
        <v>1</v>
      </c>
      <c r="R8072" t="b">
        <f t="shared" si="634"/>
        <v>1</v>
      </c>
      <c r="U8072" s="105" t="s">
        <v>778</v>
      </c>
      <c r="V8072" s="105" t="s">
        <v>779</v>
      </c>
      <c r="W8072" s="106">
        <v>52500000</v>
      </c>
      <c r="X8072" s="106">
        <v>0</v>
      </c>
    </row>
    <row r="8073" spans="2:24" x14ac:dyDescent="0.25">
      <c r="B8073" s="105" t="s">
        <v>615</v>
      </c>
      <c r="C8073" s="105" t="s">
        <v>616</v>
      </c>
      <c r="D8073" s="106">
        <v>3750000</v>
      </c>
      <c r="E8073" s="106">
        <v>0</v>
      </c>
      <c r="M8073" t="b">
        <f t="shared" si="630"/>
        <v>1</v>
      </c>
      <c r="N8073" t="b">
        <f t="shared" si="631"/>
        <v>1</v>
      </c>
      <c r="O8073" t="b">
        <f t="shared" si="632"/>
        <v>1</v>
      </c>
      <c r="P8073" t="b">
        <f t="shared" si="632"/>
        <v>1</v>
      </c>
      <c r="Q8073" t="b">
        <f t="shared" si="633"/>
        <v>1</v>
      </c>
      <c r="R8073" t="b">
        <f t="shared" si="634"/>
        <v>1</v>
      </c>
      <c r="U8073" s="105" t="s">
        <v>615</v>
      </c>
      <c r="V8073" s="105" t="s">
        <v>616</v>
      </c>
      <c r="W8073" s="106">
        <v>3750000</v>
      </c>
      <c r="X8073" s="106">
        <v>0</v>
      </c>
    </row>
    <row r="8074" spans="2:24" x14ac:dyDescent="0.25">
      <c r="B8074" s="105" t="s">
        <v>617</v>
      </c>
      <c r="C8074" s="105" t="s">
        <v>618</v>
      </c>
      <c r="D8074" s="106">
        <v>3750000</v>
      </c>
      <c r="E8074" s="106">
        <v>0</v>
      </c>
      <c r="M8074" t="b">
        <f t="shared" si="630"/>
        <v>1</v>
      </c>
      <c r="N8074" t="b">
        <f t="shared" si="631"/>
        <v>1</v>
      </c>
      <c r="O8074" t="b">
        <f t="shared" si="632"/>
        <v>1</v>
      </c>
      <c r="P8074" t="b">
        <f t="shared" si="632"/>
        <v>1</v>
      </c>
      <c r="Q8074" t="b">
        <f t="shared" si="633"/>
        <v>1</v>
      </c>
      <c r="R8074" t="b">
        <f t="shared" si="634"/>
        <v>1</v>
      </c>
      <c r="U8074" s="105" t="s">
        <v>617</v>
      </c>
      <c r="V8074" s="105" t="s">
        <v>618</v>
      </c>
      <c r="W8074" s="106">
        <v>3750000</v>
      </c>
      <c r="X8074" s="106">
        <v>0</v>
      </c>
    </row>
    <row r="8075" spans="2:24" x14ac:dyDescent="0.25">
      <c r="B8075" s="105" t="s">
        <v>619</v>
      </c>
      <c r="C8075" s="105" t="s">
        <v>618</v>
      </c>
      <c r="D8075" s="106">
        <v>3750000</v>
      </c>
      <c r="E8075" s="106">
        <v>0</v>
      </c>
      <c r="M8075" t="b">
        <f t="shared" si="630"/>
        <v>1</v>
      </c>
      <c r="N8075" t="b">
        <f t="shared" si="631"/>
        <v>1</v>
      </c>
      <c r="O8075" t="b">
        <f t="shared" si="632"/>
        <v>1</v>
      </c>
      <c r="P8075" t="b">
        <f t="shared" si="632"/>
        <v>1</v>
      </c>
      <c r="Q8075" t="b">
        <f t="shared" si="633"/>
        <v>1</v>
      </c>
      <c r="R8075" t="b">
        <f t="shared" si="634"/>
        <v>1</v>
      </c>
      <c r="U8075" s="105" t="s">
        <v>619</v>
      </c>
      <c r="V8075" s="105" t="s">
        <v>618</v>
      </c>
      <c r="W8075" s="106">
        <v>3750000</v>
      </c>
      <c r="X8075" s="106">
        <v>0</v>
      </c>
    </row>
    <row r="8076" spans="2:24" x14ac:dyDescent="0.25">
      <c r="B8076" s="105" t="s">
        <v>625</v>
      </c>
      <c r="C8076" s="105" t="s">
        <v>626</v>
      </c>
      <c r="D8076" s="106">
        <v>7000000</v>
      </c>
      <c r="E8076" s="106">
        <v>0</v>
      </c>
      <c r="M8076" t="b">
        <f t="shared" si="630"/>
        <v>1</v>
      </c>
      <c r="N8076" t="b">
        <f t="shared" si="631"/>
        <v>1</v>
      </c>
      <c r="O8076" t="b">
        <f t="shared" si="632"/>
        <v>1</v>
      </c>
      <c r="P8076" t="b">
        <f t="shared" si="632"/>
        <v>1</v>
      </c>
      <c r="Q8076" t="b">
        <f t="shared" si="633"/>
        <v>1</v>
      </c>
      <c r="R8076" t="b">
        <f t="shared" si="634"/>
        <v>1</v>
      </c>
      <c r="U8076" s="105" t="s">
        <v>625</v>
      </c>
      <c r="V8076" s="105" t="s">
        <v>626</v>
      </c>
      <c r="W8076" s="106">
        <v>7000000</v>
      </c>
      <c r="X8076" s="106">
        <v>0</v>
      </c>
    </row>
    <row r="8077" spans="2:24" x14ac:dyDescent="0.25">
      <c r="B8077" s="105" t="s">
        <v>627</v>
      </c>
      <c r="C8077" s="105" t="s">
        <v>628</v>
      </c>
      <c r="D8077" s="106">
        <v>7000000</v>
      </c>
      <c r="E8077" s="106">
        <v>0</v>
      </c>
      <c r="M8077" t="b">
        <f t="shared" si="630"/>
        <v>1</v>
      </c>
      <c r="N8077" t="b">
        <f t="shared" si="631"/>
        <v>1</v>
      </c>
      <c r="O8077" t="b">
        <f t="shared" si="632"/>
        <v>1</v>
      </c>
      <c r="P8077" t="b">
        <f t="shared" si="632"/>
        <v>1</v>
      </c>
      <c r="Q8077" t="b">
        <f t="shared" si="633"/>
        <v>1</v>
      </c>
      <c r="R8077" t="b">
        <f t="shared" si="634"/>
        <v>1</v>
      </c>
      <c r="U8077" s="105" t="s">
        <v>627</v>
      </c>
      <c r="V8077" s="105" t="s">
        <v>628</v>
      </c>
      <c r="W8077" s="106">
        <v>7000000</v>
      </c>
      <c r="X8077" s="106">
        <v>0</v>
      </c>
    </row>
    <row r="8078" spans="2:24" x14ac:dyDescent="0.25">
      <c r="B8078" s="105" t="s">
        <v>629</v>
      </c>
      <c r="C8078" s="105" t="s">
        <v>628</v>
      </c>
      <c r="D8078" s="106">
        <v>7000000</v>
      </c>
      <c r="E8078" s="106">
        <v>0</v>
      </c>
      <c r="M8078" t="b">
        <f t="shared" si="630"/>
        <v>1</v>
      </c>
      <c r="N8078" t="b">
        <f t="shared" si="631"/>
        <v>1</v>
      </c>
      <c r="O8078" t="b">
        <f t="shared" si="632"/>
        <v>1</v>
      </c>
      <c r="P8078" t="b">
        <f t="shared" si="632"/>
        <v>1</v>
      </c>
      <c r="Q8078" t="b">
        <f t="shared" si="633"/>
        <v>1</v>
      </c>
      <c r="R8078" t="b">
        <f t="shared" si="634"/>
        <v>1</v>
      </c>
      <c r="U8078" s="105" t="s">
        <v>629</v>
      </c>
      <c r="V8078" s="105" t="s">
        <v>628</v>
      </c>
      <c r="W8078" s="106">
        <v>7000000</v>
      </c>
      <c r="X8078" s="106">
        <v>0</v>
      </c>
    </row>
    <row r="8079" spans="2:24" x14ac:dyDescent="0.25">
      <c r="B8079" s="105" t="s">
        <v>635</v>
      </c>
      <c r="C8079" s="105" t="s">
        <v>636</v>
      </c>
      <c r="D8079" s="106">
        <v>7800000</v>
      </c>
      <c r="E8079" s="106">
        <v>0</v>
      </c>
      <c r="M8079" t="b">
        <f t="shared" si="630"/>
        <v>1</v>
      </c>
      <c r="N8079" t="b">
        <f t="shared" si="631"/>
        <v>1</v>
      </c>
      <c r="O8079" t="b">
        <f t="shared" si="632"/>
        <v>1</v>
      </c>
      <c r="P8079" t="b">
        <f t="shared" si="632"/>
        <v>1</v>
      </c>
      <c r="Q8079" t="b">
        <f t="shared" si="633"/>
        <v>1</v>
      </c>
      <c r="R8079" t="b">
        <f t="shared" si="634"/>
        <v>1</v>
      </c>
      <c r="U8079" s="105" t="s">
        <v>635</v>
      </c>
      <c r="V8079" s="105" t="s">
        <v>636</v>
      </c>
      <c r="W8079" s="106">
        <v>7800000</v>
      </c>
      <c r="X8079" s="106">
        <v>0</v>
      </c>
    </row>
    <row r="8080" spans="2:24" x14ac:dyDescent="0.25">
      <c r="B8080" s="105" t="s">
        <v>637</v>
      </c>
      <c r="C8080" s="105" t="s">
        <v>638</v>
      </c>
      <c r="D8080" s="106">
        <v>7800000</v>
      </c>
      <c r="E8080" s="106">
        <v>0</v>
      </c>
      <c r="M8080" t="b">
        <f t="shared" si="630"/>
        <v>1</v>
      </c>
      <c r="N8080" t="b">
        <f t="shared" si="631"/>
        <v>1</v>
      </c>
      <c r="O8080" t="b">
        <f t="shared" si="632"/>
        <v>1</v>
      </c>
      <c r="P8080" t="b">
        <f t="shared" si="632"/>
        <v>1</v>
      </c>
      <c r="Q8080" t="b">
        <f t="shared" si="633"/>
        <v>1</v>
      </c>
      <c r="R8080" t="b">
        <f t="shared" si="634"/>
        <v>1</v>
      </c>
      <c r="U8080" s="105" t="s">
        <v>637</v>
      </c>
      <c r="V8080" s="105" t="s">
        <v>638</v>
      </c>
      <c r="W8080" s="106">
        <v>7800000</v>
      </c>
      <c r="X8080" s="106">
        <v>0</v>
      </c>
    </row>
    <row r="8081" spans="2:26" x14ac:dyDescent="0.25">
      <c r="B8081" s="105" t="s">
        <v>639</v>
      </c>
      <c r="C8081" s="105" t="s">
        <v>638</v>
      </c>
      <c r="D8081" s="106">
        <v>7800000</v>
      </c>
      <c r="E8081" s="106">
        <v>0</v>
      </c>
      <c r="M8081" t="b">
        <f t="shared" si="630"/>
        <v>1</v>
      </c>
      <c r="N8081" t="b">
        <f t="shared" si="631"/>
        <v>1</v>
      </c>
      <c r="O8081" t="b">
        <f t="shared" si="632"/>
        <v>1</v>
      </c>
      <c r="P8081" t="b">
        <f t="shared" si="632"/>
        <v>1</v>
      </c>
      <c r="Q8081" t="b">
        <f t="shared" si="633"/>
        <v>1</v>
      </c>
      <c r="R8081" t="b">
        <f t="shared" si="634"/>
        <v>1</v>
      </c>
      <c r="U8081" s="105" t="s">
        <v>639</v>
      </c>
      <c r="V8081" s="105" t="s">
        <v>638</v>
      </c>
      <c r="W8081" s="106">
        <v>7800000</v>
      </c>
      <c r="X8081" s="106">
        <v>0</v>
      </c>
    </row>
    <row r="8082" spans="2:26" x14ac:dyDescent="0.25">
      <c r="B8082" s="105" t="s">
        <v>463</v>
      </c>
      <c r="C8082" s="105" t="s">
        <v>464</v>
      </c>
      <c r="D8082" s="106">
        <v>360750000</v>
      </c>
      <c r="E8082" s="106">
        <v>0</v>
      </c>
      <c r="M8082" t="b">
        <f t="shared" si="630"/>
        <v>1</v>
      </c>
      <c r="N8082" t="b">
        <f t="shared" si="631"/>
        <v>1</v>
      </c>
      <c r="O8082" t="b">
        <f t="shared" si="632"/>
        <v>1</v>
      </c>
      <c r="P8082" t="b">
        <f t="shared" si="632"/>
        <v>1</v>
      </c>
      <c r="Q8082" t="b">
        <f t="shared" si="633"/>
        <v>1</v>
      </c>
      <c r="R8082" t="b">
        <f t="shared" si="634"/>
        <v>1</v>
      </c>
      <c r="U8082" s="105" t="s">
        <v>463</v>
      </c>
      <c r="V8082" s="105" t="s">
        <v>464</v>
      </c>
      <c r="W8082" s="106">
        <v>360750000</v>
      </c>
      <c r="X8082" s="106">
        <v>0</v>
      </c>
    </row>
    <row r="8083" spans="2:26" x14ac:dyDescent="0.25">
      <c r="B8083" s="105" t="s">
        <v>465</v>
      </c>
      <c r="C8083" s="105" t="s">
        <v>466</v>
      </c>
      <c r="D8083" s="106">
        <v>186000000</v>
      </c>
      <c r="E8083" s="106">
        <v>0</v>
      </c>
      <c r="M8083" t="b">
        <f t="shared" si="630"/>
        <v>1</v>
      </c>
      <c r="N8083" t="b">
        <f t="shared" si="631"/>
        <v>1</v>
      </c>
      <c r="O8083" t="b">
        <f t="shared" si="632"/>
        <v>1</v>
      </c>
      <c r="P8083" t="b">
        <f t="shared" si="632"/>
        <v>1</v>
      </c>
      <c r="Q8083" t="b">
        <f t="shared" si="633"/>
        <v>1</v>
      </c>
      <c r="R8083" t="b">
        <f t="shared" si="634"/>
        <v>1</v>
      </c>
      <c r="U8083" s="105" t="s">
        <v>465</v>
      </c>
      <c r="V8083" s="105" t="s">
        <v>466</v>
      </c>
      <c r="W8083" s="106">
        <v>186000000</v>
      </c>
      <c r="X8083" s="106">
        <v>0</v>
      </c>
    </row>
    <row r="8084" spans="2:26" x14ac:dyDescent="0.25">
      <c r="B8084" s="105" t="s">
        <v>467</v>
      </c>
      <c r="C8084" s="105" t="s">
        <v>468</v>
      </c>
      <c r="D8084" s="106">
        <v>186000000</v>
      </c>
      <c r="E8084" s="106">
        <v>0</v>
      </c>
      <c r="M8084" t="b">
        <f t="shared" si="630"/>
        <v>1</v>
      </c>
      <c r="N8084" t="b">
        <f t="shared" si="631"/>
        <v>1</v>
      </c>
      <c r="O8084" t="b">
        <f t="shared" si="632"/>
        <v>1</v>
      </c>
      <c r="P8084" t="b">
        <f t="shared" si="632"/>
        <v>1</v>
      </c>
      <c r="Q8084" t="b">
        <f t="shared" si="633"/>
        <v>1</v>
      </c>
      <c r="R8084" t="b">
        <f t="shared" si="634"/>
        <v>1</v>
      </c>
      <c r="U8084" s="105" t="s">
        <v>467</v>
      </c>
      <c r="V8084" s="105" t="s">
        <v>468</v>
      </c>
      <c r="W8084" s="106">
        <v>186000000</v>
      </c>
      <c r="X8084" s="106">
        <v>0</v>
      </c>
    </row>
    <row r="8085" spans="2:26" x14ac:dyDescent="0.25">
      <c r="B8085" s="105" t="s">
        <v>572</v>
      </c>
      <c r="C8085" s="105" t="s">
        <v>573</v>
      </c>
      <c r="D8085" s="106">
        <v>174750000</v>
      </c>
      <c r="E8085" s="106">
        <v>0</v>
      </c>
      <c r="M8085" t="b">
        <f t="shared" si="630"/>
        <v>1</v>
      </c>
      <c r="N8085" t="b">
        <f t="shared" si="631"/>
        <v>1</v>
      </c>
      <c r="O8085" t="b">
        <f t="shared" si="632"/>
        <v>1</v>
      </c>
      <c r="P8085" t="b">
        <f t="shared" si="632"/>
        <v>1</v>
      </c>
      <c r="Q8085" t="b">
        <f t="shared" si="633"/>
        <v>1</v>
      </c>
      <c r="R8085" t="b">
        <f t="shared" si="634"/>
        <v>1</v>
      </c>
      <c r="U8085" s="105" t="s">
        <v>572</v>
      </c>
      <c r="V8085" s="105" t="s">
        <v>573</v>
      </c>
      <c r="W8085" s="106">
        <v>174750000</v>
      </c>
      <c r="X8085" s="106">
        <v>0</v>
      </c>
    </row>
    <row r="8086" spans="2:26" x14ac:dyDescent="0.25">
      <c r="B8086" s="105" t="s">
        <v>574</v>
      </c>
      <c r="C8086" s="105" t="s">
        <v>573</v>
      </c>
      <c r="D8086" s="106">
        <v>174750000</v>
      </c>
      <c r="E8086" s="106">
        <v>0</v>
      </c>
      <c r="M8086" t="b">
        <f t="shared" si="630"/>
        <v>1</v>
      </c>
      <c r="N8086" t="b">
        <f t="shared" si="631"/>
        <v>1</v>
      </c>
      <c r="O8086" t="b">
        <f t="shared" si="632"/>
        <v>1</v>
      </c>
      <c r="P8086" t="b">
        <f t="shared" si="632"/>
        <v>1</v>
      </c>
      <c r="Q8086" t="b">
        <f t="shared" si="633"/>
        <v>1</v>
      </c>
      <c r="R8086" t="b">
        <f t="shared" si="634"/>
        <v>1</v>
      </c>
      <c r="U8086" s="105" t="s">
        <v>574</v>
      </c>
      <c r="V8086" s="105" t="s">
        <v>573</v>
      </c>
      <c r="W8086" s="106">
        <v>174750000</v>
      </c>
      <c r="X8086" s="106">
        <v>0</v>
      </c>
    </row>
    <row r="8087" spans="2:26" x14ac:dyDescent="0.25">
      <c r="B8087" t="s">
        <v>359</v>
      </c>
      <c r="C8087" s="106">
        <v>545025000</v>
      </c>
      <c r="D8087" s="106">
        <v>0</v>
      </c>
      <c r="M8087" t="b">
        <f t="shared" si="630"/>
        <v>1</v>
      </c>
      <c r="N8087" t="b">
        <f t="shared" si="631"/>
        <v>1</v>
      </c>
      <c r="O8087" t="b">
        <f t="shared" si="632"/>
        <v>1</v>
      </c>
      <c r="P8087" t="b">
        <f t="shared" si="632"/>
        <v>1</v>
      </c>
      <c r="Q8087" t="b">
        <f t="shared" si="633"/>
        <v>1</v>
      </c>
      <c r="R8087" t="b">
        <f t="shared" si="634"/>
        <v>1</v>
      </c>
      <c r="U8087" t="s">
        <v>359</v>
      </c>
      <c r="V8087" s="106">
        <v>545025000</v>
      </c>
      <c r="W8087" s="106">
        <v>0</v>
      </c>
    </row>
    <row r="8088" spans="2:26" x14ac:dyDescent="0.25">
      <c r="B8088" t="s">
        <v>330</v>
      </c>
      <c r="C8088" t="s">
        <v>331</v>
      </c>
      <c r="D8088" s="105" t="s">
        <v>1016</v>
      </c>
      <c r="E8088" t="s">
        <v>333</v>
      </c>
      <c r="F8088" t="s">
        <v>331</v>
      </c>
      <c r="G8088" s="105" t="s">
        <v>1017</v>
      </c>
      <c r="M8088" t="b">
        <f t="shared" si="630"/>
        <v>1</v>
      </c>
      <c r="N8088" t="b">
        <f t="shared" si="631"/>
        <v>1</v>
      </c>
      <c r="O8088" t="b">
        <f t="shared" si="632"/>
        <v>1</v>
      </c>
      <c r="P8088" t="b">
        <f t="shared" si="632"/>
        <v>1</v>
      </c>
      <c r="Q8088" t="b">
        <f t="shared" si="633"/>
        <v>1</v>
      </c>
      <c r="R8088" t="b">
        <f t="shared" si="634"/>
        <v>1</v>
      </c>
      <c r="U8088" t="s">
        <v>330</v>
      </c>
      <c r="V8088" t="s">
        <v>331</v>
      </c>
      <c r="W8088" s="105" t="s">
        <v>1016</v>
      </c>
      <c r="X8088" t="s">
        <v>333</v>
      </c>
      <c r="Y8088" t="s">
        <v>331</v>
      </c>
      <c r="Z8088" s="105" t="s">
        <v>1017</v>
      </c>
    </row>
    <row r="8089" spans="2:26" x14ac:dyDescent="0.25">
      <c r="B8089" t="s">
        <v>335</v>
      </c>
      <c r="C8089" t="s">
        <v>3</v>
      </c>
      <c r="D8089" t="s">
        <v>336</v>
      </c>
      <c r="E8089" t="s">
        <v>337</v>
      </c>
      <c r="M8089" t="b">
        <f t="shared" si="630"/>
        <v>1</v>
      </c>
      <c r="N8089" t="b">
        <f t="shared" si="631"/>
        <v>1</v>
      </c>
      <c r="O8089" t="b">
        <f t="shared" si="632"/>
        <v>1</v>
      </c>
      <c r="P8089" t="b">
        <f t="shared" si="632"/>
        <v>1</v>
      </c>
      <c r="Q8089" t="b">
        <f t="shared" si="633"/>
        <v>1</v>
      </c>
      <c r="R8089" t="b">
        <f t="shared" si="634"/>
        <v>1</v>
      </c>
      <c r="U8089" t="s">
        <v>335</v>
      </c>
      <c r="V8089" t="s">
        <v>3</v>
      </c>
      <c r="W8089" t="s">
        <v>336</v>
      </c>
      <c r="X8089" t="s">
        <v>337</v>
      </c>
    </row>
    <row r="8090" spans="2:26" x14ac:dyDescent="0.25">
      <c r="B8090" s="105" t="s">
        <v>418</v>
      </c>
      <c r="C8090" s="105" t="s">
        <v>419</v>
      </c>
      <c r="D8090" s="106">
        <v>287750000</v>
      </c>
      <c r="E8090" s="106">
        <v>0</v>
      </c>
      <c r="M8090" t="b">
        <f t="shared" si="630"/>
        <v>1</v>
      </c>
      <c r="N8090" t="b">
        <f t="shared" si="631"/>
        <v>1</v>
      </c>
      <c r="O8090" t="b">
        <f t="shared" si="632"/>
        <v>1</v>
      </c>
      <c r="P8090" t="b">
        <f t="shared" si="632"/>
        <v>1</v>
      </c>
      <c r="Q8090" t="b">
        <f t="shared" si="633"/>
        <v>1</v>
      </c>
      <c r="R8090" t="b">
        <f t="shared" si="634"/>
        <v>1</v>
      </c>
      <c r="U8090" s="105" t="s">
        <v>418</v>
      </c>
      <c r="V8090" s="105" t="s">
        <v>419</v>
      </c>
      <c r="W8090" s="106">
        <v>287750000</v>
      </c>
      <c r="X8090" s="106">
        <v>0</v>
      </c>
    </row>
    <row r="8091" spans="2:26" x14ac:dyDescent="0.25">
      <c r="B8091" s="105" t="s">
        <v>420</v>
      </c>
      <c r="C8091" s="105" t="s">
        <v>421</v>
      </c>
      <c r="D8091" s="106">
        <v>287750000</v>
      </c>
      <c r="E8091" s="106">
        <v>0</v>
      </c>
      <c r="M8091" t="b">
        <f t="shared" ref="M8091:M8154" si="635">+B8091=U8091</f>
        <v>1</v>
      </c>
      <c r="N8091" t="b">
        <f t="shared" ref="N8091:N8154" si="636">+C8091=V8091</f>
        <v>1</v>
      </c>
      <c r="O8091" t="b">
        <f t="shared" ref="O8091:P8154" si="637">+D8091=W8091</f>
        <v>1</v>
      </c>
      <c r="P8091" t="b">
        <f t="shared" si="637"/>
        <v>1</v>
      </c>
      <c r="Q8091" t="b">
        <f t="shared" ref="Q8091:Q8154" si="638">+F8091=Y8091</f>
        <v>1</v>
      </c>
      <c r="R8091" t="b">
        <f t="shared" ref="R8091:R8154" si="639">+G8091=Z8091</f>
        <v>1</v>
      </c>
      <c r="U8091" s="105" t="s">
        <v>420</v>
      </c>
      <c r="V8091" s="105" t="s">
        <v>421</v>
      </c>
      <c r="W8091" s="106">
        <v>287750000</v>
      </c>
      <c r="X8091" s="106">
        <v>0</v>
      </c>
    </row>
    <row r="8092" spans="2:26" x14ac:dyDescent="0.25">
      <c r="B8092" s="105" t="s">
        <v>422</v>
      </c>
      <c r="C8092" s="105" t="s">
        <v>421</v>
      </c>
      <c r="D8092" s="106">
        <v>287750000</v>
      </c>
      <c r="E8092" s="106">
        <v>0</v>
      </c>
      <c r="M8092" t="b">
        <f t="shared" si="635"/>
        <v>1</v>
      </c>
      <c r="N8092" t="b">
        <f t="shared" si="636"/>
        <v>1</v>
      </c>
      <c r="O8092" t="b">
        <f t="shared" si="637"/>
        <v>1</v>
      </c>
      <c r="P8092" t="b">
        <f t="shared" si="637"/>
        <v>1</v>
      </c>
      <c r="Q8092" t="b">
        <f t="shared" si="638"/>
        <v>1</v>
      </c>
      <c r="R8092" t="b">
        <f t="shared" si="639"/>
        <v>1</v>
      </c>
      <c r="U8092" s="105" t="s">
        <v>422</v>
      </c>
      <c r="V8092" s="105" t="s">
        <v>421</v>
      </c>
      <c r="W8092" s="106">
        <v>287750000</v>
      </c>
      <c r="X8092" s="106">
        <v>0</v>
      </c>
    </row>
    <row r="8093" spans="2:26" x14ac:dyDescent="0.25">
      <c r="B8093" s="105" t="s">
        <v>403</v>
      </c>
      <c r="C8093" s="105" t="s">
        <v>404</v>
      </c>
      <c r="D8093" s="106">
        <v>12584000</v>
      </c>
      <c r="E8093" s="106">
        <v>0</v>
      </c>
      <c r="M8093" t="b">
        <f t="shared" si="635"/>
        <v>1</v>
      </c>
      <c r="N8093" t="b">
        <f t="shared" si="636"/>
        <v>1</v>
      </c>
      <c r="O8093" t="b">
        <f t="shared" si="637"/>
        <v>1</v>
      </c>
      <c r="P8093" t="b">
        <f t="shared" si="637"/>
        <v>1</v>
      </c>
      <c r="Q8093" t="b">
        <f t="shared" si="638"/>
        <v>1</v>
      </c>
      <c r="R8093" t="b">
        <f t="shared" si="639"/>
        <v>1</v>
      </c>
      <c r="U8093" s="105" t="s">
        <v>403</v>
      </c>
      <c r="V8093" s="105" t="s">
        <v>404</v>
      </c>
      <c r="W8093" s="106">
        <v>12584000</v>
      </c>
      <c r="X8093" s="106">
        <v>0</v>
      </c>
    </row>
    <row r="8094" spans="2:26" x14ac:dyDescent="0.25">
      <c r="B8094" s="105" t="s">
        <v>405</v>
      </c>
      <c r="C8094" s="105" t="s">
        <v>406</v>
      </c>
      <c r="D8094" s="106">
        <v>12584000</v>
      </c>
      <c r="E8094" s="106">
        <v>0</v>
      </c>
      <c r="M8094" t="b">
        <f t="shared" si="635"/>
        <v>1</v>
      </c>
      <c r="N8094" t="b">
        <f t="shared" si="636"/>
        <v>1</v>
      </c>
      <c r="O8094" t="b">
        <f t="shared" si="637"/>
        <v>1</v>
      </c>
      <c r="P8094" t="b">
        <f t="shared" si="637"/>
        <v>1</v>
      </c>
      <c r="Q8094" t="b">
        <f t="shared" si="638"/>
        <v>1</v>
      </c>
      <c r="R8094" t="b">
        <f t="shared" si="639"/>
        <v>1</v>
      </c>
      <c r="U8094" s="105" t="s">
        <v>405</v>
      </c>
      <c r="V8094" s="105" t="s">
        <v>406</v>
      </c>
      <c r="W8094" s="106">
        <v>12584000</v>
      </c>
      <c r="X8094" s="106">
        <v>0</v>
      </c>
    </row>
    <row r="8095" spans="2:26" x14ac:dyDescent="0.25">
      <c r="B8095" s="105" t="s">
        <v>407</v>
      </c>
      <c r="C8095" s="105" t="s">
        <v>1551</v>
      </c>
      <c r="D8095" s="106">
        <v>12584000</v>
      </c>
      <c r="E8095" s="106">
        <v>0</v>
      </c>
      <c r="M8095" t="b">
        <f t="shared" si="635"/>
        <v>1</v>
      </c>
      <c r="N8095" t="b">
        <f t="shared" si="636"/>
        <v>1</v>
      </c>
      <c r="O8095" t="b">
        <f t="shared" si="637"/>
        <v>1</v>
      </c>
      <c r="P8095" t="b">
        <f t="shared" si="637"/>
        <v>1</v>
      </c>
      <c r="Q8095" t="b">
        <f t="shared" si="638"/>
        <v>1</v>
      </c>
      <c r="R8095" t="b">
        <f t="shared" si="639"/>
        <v>1</v>
      </c>
      <c r="U8095" s="105" t="s">
        <v>407</v>
      </c>
      <c r="V8095" s="105" t="s">
        <v>1551</v>
      </c>
      <c r="W8095" s="106">
        <v>12584000</v>
      </c>
      <c r="X8095" s="106">
        <v>0</v>
      </c>
    </row>
    <row r="8096" spans="2:26" x14ac:dyDescent="0.25">
      <c r="B8096" s="105" t="s">
        <v>429</v>
      </c>
      <c r="C8096" s="105" t="s">
        <v>430</v>
      </c>
      <c r="D8096" s="106">
        <v>197740000</v>
      </c>
      <c r="E8096" s="106">
        <v>0</v>
      </c>
      <c r="M8096" t="b">
        <f t="shared" si="635"/>
        <v>1</v>
      </c>
      <c r="N8096" t="b">
        <f t="shared" si="636"/>
        <v>1</v>
      </c>
      <c r="O8096" t="b">
        <f t="shared" si="637"/>
        <v>1</v>
      </c>
      <c r="P8096" t="b">
        <f t="shared" si="637"/>
        <v>1</v>
      </c>
      <c r="Q8096" t="b">
        <f t="shared" si="638"/>
        <v>1</v>
      </c>
      <c r="R8096" t="b">
        <f t="shared" si="639"/>
        <v>1</v>
      </c>
      <c r="U8096" s="105" t="s">
        <v>429</v>
      </c>
      <c r="V8096" s="105" t="s">
        <v>430</v>
      </c>
      <c r="W8096" s="106">
        <v>197740000</v>
      </c>
      <c r="X8096" s="106">
        <v>0</v>
      </c>
    </row>
    <row r="8097" spans="2:24" x14ac:dyDescent="0.25">
      <c r="B8097" s="105" t="s">
        <v>431</v>
      </c>
      <c r="C8097" s="105" t="s">
        <v>432</v>
      </c>
      <c r="D8097" s="106">
        <v>197740000</v>
      </c>
      <c r="E8097" s="106">
        <v>0</v>
      </c>
      <c r="M8097" t="b">
        <f t="shared" si="635"/>
        <v>1</v>
      </c>
      <c r="N8097" t="b">
        <f t="shared" si="636"/>
        <v>1</v>
      </c>
      <c r="O8097" t="b">
        <f t="shared" si="637"/>
        <v>1</v>
      </c>
      <c r="P8097" t="b">
        <f t="shared" si="637"/>
        <v>1</v>
      </c>
      <c r="Q8097" t="b">
        <f t="shared" si="638"/>
        <v>1</v>
      </c>
      <c r="R8097" t="b">
        <f t="shared" si="639"/>
        <v>1</v>
      </c>
      <c r="U8097" s="105" t="s">
        <v>431</v>
      </c>
      <c r="V8097" s="105" t="s">
        <v>432</v>
      </c>
      <c r="W8097" s="106">
        <v>197740000</v>
      </c>
      <c r="X8097" s="106">
        <v>0</v>
      </c>
    </row>
    <row r="8098" spans="2:24" x14ac:dyDescent="0.25">
      <c r="B8098" s="105" t="s">
        <v>778</v>
      </c>
      <c r="C8098" s="105" t="s">
        <v>779</v>
      </c>
      <c r="D8098" s="106">
        <v>39900000</v>
      </c>
      <c r="E8098" s="106">
        <v>0</v>
      </c>
      <c r="M8098" t="b">
        <f t="shared" si="635"/>
        <v>1</v>
      </c>
      <c r="N8098" t="b">
        <f t="shared" si="636"/>
        <v>1</v>
      </c>
      <c r="O8098" t="b">
        <f t="shared" si="637"/>
        <v>1</v>
      </c>
      <c r="P8098" t="b">
        <f t="shared" si="637"/>
        <v>1</v>
      </c>
      <c r="Q8098" t="b">
        <f t="shared" si="638"/>
        <v>1</v>
      </c>
      <c r="R8098" t="b">
        <f t="shared" si="639"/>
        <v>1</v>
      </c>
      <c r="U8098" s="105" t="s">
        <v>778</v>
      </c>
      <c r="V8098" s="105" t="s">
        <v>779</v>
      </c>
      <c r="W8098" s="106">
        <v>39900000</v>
      </c>
      <c r="X8098" s="106">
        <v>0</v>
      </c>
    </row>
    <row r="8099" spans="2:24" x14ac:dyDescent="0.25">
      <c r="B8099" s="105" t="s">
        <v>780</v>
      </c>
      <c r="C8099" s="105" t="s">
        <v>781</v>
      </c>
      <c r="D8099" s="106">
        <v>25200000</v>
      </c>
      <c r="E8099" s="106">
        <v>0</v>
      </c>
      <c r="M8099" t="b">
        <f t="shared" si="635"/>
        <v>1</v>
      </c>
      <c r="N8099" t="b">
        <f t="shared" si="636"/>
        <v>1</v>
      </c>
      <c r="O8099" t="b">
        <f t="shared" si="637"/>
        <v>1</v>
      </c>
      <c r="P8099" t="b">
        <f t="shared" si="637"/>
        <v>1</v>
      </c>
      <c r="Q8099" t="b">
        <f t="shared" si="638"/>
        <v>1</v>
      </c>
      <c r="R8099" t="b">
        <f t="shared" si="639"/>
        <v>1</v>
      </c>
      <c r="U8099" s="105" t="s">
        <v>780</v>
      </c>
      <c r="V8099" s="105" t="s">
        <v>781</v>
      </c>
      <c r="W8099" s="106">
        <v>25200000</v>
      </c>
      <c r="X8099" s="106">
        <v>0</v>
      </c>
    </row>
    <row r="8100" spans="2:24" x14ac:dyDescent="0.25">
      <c r="B8100" s="105" t="s">
        <v>784</v>
      </c>
      <c r="C8100" s="105" t="s">
        <v>1593</v>
      </c>
      <c r="D8100" s="106">
        <v>122640000</v>
      </c>
      <c r="E8100" s="106">
        <v>0</v>
      </c>
      <c r="M8100" t="b">
        <f t="shared" si="635"/>
        <v>1</v>
      </c>
      <c r="N8100" t="b">
        <f t="shared" si="636"/>
        <v>1</v>
      </c>
      <c r="O8100" t="b">
        <f t="shared" si="637"/>
        <v>1</v>
      </c>
      <c r="P8100" t="b">
        <f t="shared" si="637"/>
        <v>1</v>
      </c>
      <c r="Q8100" t="b">
        <f t="shared" si="638"/>
        <v>1</v>
      </c>
      <c r="R8100" t="b">
        <f t="shared" si="639"/>
        <v>1</v>
      </c>
      <c r="U8100" s="105" t="s">
        <v>784</v>
      </c>
      <c r="V8100" s="105" t="s">
        <v>1593</v>
      </c>
      <c r="W8100" s="106">
        <v>122640000</v>
      </c>
      <c r="X8100" s="106">
        <v>0</v>
      </c>
    </row>
    <row r="8101" spans="2:24" x14ac:dyDescent="0.25">
      <c r="B8101" s="105" t="s">
        <v>785</v>
      </c>
      <c r="C8101" s="105" t="s">
        <v>1594</v>
      </c>
      <c r="D8101" s="106">
        <v>10000000</v>
      </c>
      <c r="E8101" s="106">
        <v>0</v>
      </c>
      <c r="M8101" t="b">
        <f t="shared" si="635"/>
        <v>1</v>
      </c>
      <c r="N8101" t="b">
        <f t="shared" si="636"/>
        <v>1</v>
      </c>
      <c r="O8101" t="b">
        <f t="shared" si="637"/>
        <v>1</v>
      </c>
      <c r="P8101" t="b">
        <f t="shared" si="637"/>
        <v>1</v>
      </c>
      <c r="Q8101" t="b">
        <f t="shared" si="638"/>
        <v>1</v>
      </c>
      <c r="R8101" t="b">
        <f t="shared" si="639"/>
        <v>1</v>
      </c>
      <c r="U8101" s="105" t="s">
        <v>785</v>
      </c>
      <c r="V8101" s="105" t="s">
        <v>1594</v>
      </c>
      <c r="W8101" s="106">
        <v>10000000</v>
      </c>
      <c r="X8101" s="106">
        <v>0</v>
      </c>
    </row>
    <row r="8102" spans="2:24" x14ac:dyDescent="0.25">
      <c r="B8102" s="105" t="s">
        <v>439</v>
      </c>
      <c r="C8102" s="105" t="s">
        <v>440</v>
      </c>
      <c r="D8102" s="106">
        <v>45000000</v>
      </c>
      <c r="E8102" s="106">
        <v>0</v>
      </c>
      <c r="M8102" t="b">
        <f t="shared" si="635"/>
        <v>1</v>
      </c>
      <c r="N8102" t="b">
        <f t="shared" si="636"/>
        <v>1</v>
      </c>
      <c r="O8102" t="b">
        <f t="shared" si="637"/>
        <v>1</v>
      </c>
      <c r="P8102" t="b">
        <f t="shared" si="637"/>
        <v>1</v>
      </c>
      <c r="Q8102" t="b">
        <f t="shared" si="638"/>
        <v>1</v>
      </c>
      <c r="R8102" t="b">
        <f t="shared" si="639"/>
        <v>1</v>
      </c>
      <c r="U8102" s="105" t="s">
        <v>439</v>
      </c>
      <c r="V8102" s="105" t="s">
        <v>440</v>
      </c>
      <c r="W8102" s="106">
        <v>45000000</v>
      </c>
      <c r="X8102" s="106">
        <v>0</v>
      </c>
    </row>
    <row r="8103" spans="2:24" x14ac:dyDescent="0.25">
      <c r="B8103" s="105" t="s">
        <v>441</v>
      </c>
      <c r="C8103" s="105" t="s">
        <v>442</v>
      </c>
      <c r="D8103" s="106">
        <v>45000000</v>
      </c>
      <c r="E8103" s="106">
        <v>0</v>
      </c>
      <c r="M8103" t="b">
        <f t="shared" si="635"/>
        <v>1</v>
      </c>
      <c r="N8103" t="b">
        <f t="shared" si="636"/>
        <v>1</v>
      </c>
      <c r="O8103" t="b">
        <f t="shared" si="637"/>
        <v>1</v>
      </c>
      <c r="P8103" t="b">
        <f t="shared" si="637"/>
        <v>1</v>
      </c>
      <c r="Q8103" t="b">
        <f t="shared" si="638"/>
        <v>1</v>
      </c>
      <c r="R8103" t="b">
        <f t="shared" si="639"/>
        <v>1</v>
      </c>
      <c r="U8103" s="105" t="s">
        <v>441</v>
      </c>
      <c r="V8103" s="105" t="s">
        <v>442</v>
      </c>
      <c r="W8103" s="106">
        <v>45000000</v>
      </c>
      <c r="X8103" s="106">
        <v>0</v>
      </c>
    </row>
    <row r="8104" spans="2:24" x14ac:dyDescent="0.25">
      <c r="B8104" s="105" t="s">
        <v>443</v>
      </c>
      <c r="C8104" s="105" t="s">
        <v>442</v>
      </c>
      <c r="D8104" s="106">
        <v>45000000</v>
      </c>
      <c r="E8104" s="106">
        <v>0</v>
      </c>
      <c r="M8104" t="b">
        <f t="shared" si="635"/>
        <v>1</v>
      </c>
      <c r="N8104" t="b">
        <f t="shared" si="636"/>
        <v>1</v>
      </c>
      <c r="O8104" t="b">
        <f t="shared" si="637"/>
        <v>1</v>
      </c>
      <c r="P8104" t="b">
        <f t="shared" si="637"/>
        <v>1</v>
      </c>
      <c r="Q8104" t="b">
        <f t="shared" si="638"/>
        <v>1</v>
      </c>
      <c r="R8104" t="b">
        <f t="shared" si="639"/>
        <v>1</v>
      </c>
      <c r="U8104" s="105" t="s">
        <v>443</v>
      </c>
      <c r="V8104" s="105" t="s">
        <v>442</v>
      </c>
      <c r="W8104" s="106">
        <v>45000000</v>
      </c>
      <c r="X8104" s="106">
        <v>0</v>
      </c>
    </row>
    <row r="8105" spans="2:24" x14ac:dyDescent="0.25">
      <c r="B8105" s="105" t="s">
        <v>625</v>
      </c>
      <c r="C8105" s="105" t="s">
        <v>626</v>
      </c>
      <c r="D8105" s="106">
        <v>10000000</v>
      </c>
      <c r="E8105" s="106">
        <v>0</v>
      </c>
      <c r="M8105" t="b">
        <f t="shared" si="635"/>
        <v>1</v>
      </c>
      <c r="N8105" t="b">
        <f t="shared" si="636"/>
        <v>1</v>
      </c>
      <c r="O8105" t="b">
        <f t="shared" si="637"/>
        <v>1</v>
      </c>
      <c r="P8105" t="b">
        <f t="shared" si="637"/>
        <v>1</v>
      </c>
      <c r="Q8105" t="b">
        <f t="shared" si="638"/>
        <v>1</v>
      </c>
      <c r="R8105" t="b">
        <f t="shared" si="639"/>
        <v>1</v>
      </c>
      <c r="U8105" s="105" t="s">
        <v>625</v>
      </c>
      <c r="V8105" s="105" t="s">
        <v>626</v>
      </c>
      <c r="W8105" s="106">
        <v>10000000</v>
      </c>
      <c r="X8105" s="106">
        <v>0</v>
      </c>
    </row>
    <row r="8106" spans="2:24" x14ac:dyDescent="0.25">
      <c r="B8106" s="105" t="s">
        <v>627</v>
      </c>
      <c r="C8106" s="105" t="s">
        <v>628</v>
      </c>
      <c r="D8106" s="106">
        <v>10000000</v>
      </c>
      <c r="E8106" s="106">
        <v>0</v>
      </c>
      <c r="M8106" t="b">
        <f t="shared" si="635"/>
        <v>1</v>
      </c>
      <c r="N8106" t="b">
        <f t="shared" si="636"/>
        <v>1</v>
      </c>
      <c r="O8106" t="b">
        <f t="shared" si="637"/>
        <v>1</v>
      </c>
      <c r="P8106" t="b">
        <f t="shared" si="637"/>
        <v>1</v>
      </c>
      <c r="Q8106" t="b">
        <f t="shared" si="638"/>
        <v>1</v>
      </c>
      <c r="R8106" t="b">
        <f t="shared" si="639"/>
        <v>1</v>
      </c>
      <c r="U8106" s="105" t="s">
        <v>627</v>
      </c>
      <c r="V8106" s="105" t="s">
        <v>628</v>
      </c>
      <c r="W8106" s="106">
        <v>10000000</v>
      </c>
      <c r="X8106" s="106">
        <v>0</v>
      </c>
    </row>
    <row r="8107" spans="2:24" x14ac:dyDescent="0.25">
      <c r="B8107" s="105" t="s">
        <v>629</v>
      </c>
      <c r="C8107" s="105" t="s">
        <v>628</v>
      </c>
      <c r="D8107" s="106">
        <v>10000000</v>
      </c>
      <c r="E8107" s="106">
        <v>0</v>
      </c>
      <c r="M8107" t="b">
        <f t="shared" si="635"/>
        <v>1</v>
      </c>
      <c r="N8107" t="b">
        <f t="shared" si="636"/>
        <v>1</v>
      </c>
      <c r="O8107" t="b">
        <f t="shared" si="637"/>
        <v>1</v>
      </c>
      <c r="P8107" t="b">
        <f t="shared" si="637"/>
        <v>1</v>
      </c>
      <c r="Q8107" t="b">
        <f t="shared" si="638"/>
        <v>1</v>
      </c>
      <c r="R8107" t="b">
        <f t="shared" si="639"/>
        <v>1</v>
      </c>
      <c r="U8107" s="105" t="s">
        <v>629</v>
      </c>
      <c r="V8107" s="105" t="s">
        <v>628</v>
      </c>
      <c r="W8107" s="106">
        <v>10000000</v>
      </c>
      <c r="X8107" s="106">
        <v>0</v>
      </c>
    </row>
    <row r="8108" spans="2:24" x14ac:dyDescent="0.25">
      <c r="B8108" s="105" t="s">
        <v>489</v>
      </c>
      <c r="C8108" s="105" t="s">
        <v>490</v>
      </c>
      <c r="D8108" s="106">
        <v>3000000</v>
      </c>
      <c r="E8108" s="106">
        <v>0</v>
      </c>
      <c r="M8108" t="b">
        <f t="shared" si="635"/>
        <v>1</v>
      </c>
      <c r="N8108" t="b">
        <f t="shared" si="636"/>
        <v>1</v>
      </c>
      <c r="O8108" t="b">
        <f t="shared" si="637"/>
        <v>1</v>
      </c>
      <c r="P8108" t="b">
        <f t="shared" si="637"/>
        <v>1</v>
      </c>
      <c r="Q8108" t="b">
        <f t="shared" si="638"/>
        <v>1</v>
      </c>
      <c r="R8108" t="b">
        <f t="shared" si="639"/>
        <v>1</v>
      </c>
      <c r="U8108" s="105" t="s">
        <v>489</v>
      </c>
      <c r="V8108" s="105" t="s">
        <v>490</v>
      </c>
      <c r="W8108" s="106">
        <v>3000000</v>
      </c>
      <c r="X8108" s="106">
        <v>0</v>
      </c>
    </row>
    <row r="8109" spans="2:24" x14ac:dyDescent="0.25">
      <c r="B8109" s="105" t="s">
        <v>491</v>
      </c>
      <c r="C8109" s="105" t="s">
        <v>492</v>
      </c>
      <c r="D8109" s="106">
        <v>3000000</v>
      </c>
      <c r="E8109" s="106">
        <v>0</v>
      </c>
      <c r="M8109" t="b">
        <f t="shared" si="635"/>
        <v>1</v>
      </c>
      <c r="N8109" t="b">
        <f t="shared" si="636"/>
        <v>1</v>
      </c>
      <c r="O8109" t="b">
        <f t="shared" si="637"/>
        <v>1</v>
      </c>
      <c r="P8109" t="b">
        <f t="shared" si="637"/>
        <v>1</v>
      </c>
      <c r="Q8109" t="b">
        <f t="shared" si="638"/>
        <v>1</v>
      </c>
      <c r="R8109" t="b">
        <f t="shared" si="639"/>
        <v>1</v>
      </c>
      <c r="U8109" s="105" t="s">
        <v>491</v>
      </c>
      <c r="V8109" s="105" t="s">
        <v>492</v>
      </c>
      <c r="W8109" s="106">
        <v>3000000</v>
      </c>
      <c r="X8109" s="106">
        <v>0</v>
      </c>
    </row>
    <row r="8110" spans="2:24" x14ac:dyDescent="0.25">
      <c r="B8110" s="105" t="s">
        <v>493</v>
      </c>
      <c r="C8110" s="105" t="s">
        <v>492</v>
      </c>
      <c r="D8110" s="106">
        <v>3000000</v>
      </c>
      <c r="E8110" s="106">
        <v>0</v>
      </c>
      <c r="M8110" t="b">
        <f t="shared" si="635"/>
        <v>1</v>
      </c>
      <c r="N8110" t="b">
        <f t="shared" si="636"/>
        <v>1</v>
      </c>
      <c r="O8110" t="b">
        <f t="shared" si="637"/>
        <v>1</v>
      </c>
      <c r="P8110" t="b">
        <f t="shared" si="637"/>
        <v>1</v>
      </c>
      <c r="Q8110" t="b">
        <f t="shared" si="638"/>
        <v>1</v>
      </c>
      <c r="R8110" t="b">
        <f t="shared" si="639"/>
        <v>1</v>
      </c>
      <c r="U8110" s="105" t="s">
        <v>493</v>
      </c>
      <c r="V8110" s="105" t="s">
        <v>492</v>
      </c>
      <c r="W8110" s="106">
        <v>3000000</v>
      </c>
      <c r="X8110" s="106">
        <v>0</v>
      </c>
    </row>
    <row r="8111" spans="2:24" x14ac:dyDescent="0.25">
      <c r="B8111" s="105" t="s">
        <v>635</v>
      </c>
      <c r="C8111" s="105" t="s">
        <v>636</v>
      </c>
      <c r="D8111" s="106">
        <v>379916000</v>
      </c>
      <c r="E8111" s="106">
        <v>0</v>
      </c>
      <c r="M8111" t="b">
        <f t="shared" si="635"/>
        <v>1</v>
      </c>
      <c r="N8111" t="b">
        <f t="shared" si="636"/>
        <v>1</v>
      </c>
      <c r="O8111" t="b">
        <f t="shared" si="637"/>
        <v>1</v>
      </c>
      <c r="P8111" t="b">
        <f t="shared" si="637"/>
        <v>1</v>
      </c>
      <c r="Q8111" t="b">
        <f t="shared" si="638"/>
        <v>1</v>
      </c>
      <c r="R8111" t="b">
        <f t="shared" si="639"/>
        <v>1</v>
      </c>
      <c r="U8111" s="105" t="s">
        <v>635</v>
      </c>
      <c r="V8111" s="105" t="s">
        <v>636</v>
      </c>
      <c r="W8111" s="106">
        <v>379916000</v>
      </c>
      <c r="X8111" s="106">
        <v>0</v>
      </c>
    </row>
    <row r="8112" spans="2:24" x14ac:dyDescent="0.25">
      <c r="B8112" s="105" t="s">
        <v>637</v>
      </c>
      <c r="C8112" s="105" t="s">
        <v>638</v>
      </c>
      <c r="D8112" s="106">
        <v>379916000</v>
      </c>
      <c r="E8112" s="106">
        <v>0</v>
      </c>
      <c r="M8112" t="b">
        <f t="shared" si="635"/>
        <v>1</v>
      </c>
      <c r="N8112" t="b">
        <f t="shared" si="636"/>
        <v>1</v>
      </c>
      <c r="O8112" t="b">
        <f t="shared" si="637"/>
        <v>1</v>
      </c>
      <c r="P8112" t="b">
        <f t="shared" si="637"/>
        <v>1</v>
      </c>
      <c r="Q8112" t="b">
        <f t="shared" si="638"/>
        <v>1</v>
      </c>
      <c r="R8112" t="b">
        <f t="shared" si="639"/>
        <v>1</v>
      </c>
      <c r="U8112" s="105" t="s">
        <v>637</v>
      </c>
      <c r="V8112" s="105" t="s">
        <v>638</v>
      </c>
      <c r="W8112" s="106">
        <v>379916000</v>
      </c>
      <c r="X8112" s="106">
        <v>0</v>
      </c>
    </row>
    <row r="8113" spans="2:26" x14ac:dyDescent="0.25">
      <c r="B8113" s="105" t="s">
        <v>639</v>
      </c>
      <c r="C8113" s="105" t="s">
        <v>638</v>
      </c>
      <c r="D8113" s="106">
        <v>379916000</v>
      </c>
      <c r="E8113" s="106">
        <v>0</v>
      </c>
      <c r="M8113" t="b">
        <f t="shared" si="635"/>
        <v>1</v>
      </c>
      <c r="N8113" t="b">
        <f t="shared" si="636"/>
        <v>1</v>
      </c>
      <c r="O8113" t="b">
        <f t="shared" si="637"/>
        <v>1</v>
      </c>
      <c r="P8113" t="b">
        <f t="shared" si="637"/>
        <v>1</v>
      </c>
      <c r="Q8113" t="b">
        <f t="shared" si="638"/>
        <v>1</v>
      </c>
      <c r="R8113" t="b">
        <f t="shared" si="639"/>
        <v>1</v>
      </c>
      <c r="U8113" s="105" t="s">
        <v>639</v>
      </c>
      <c r="V8113" s="105" t="s">
        <v>638</v>
      </c>
      <c r="W8113" s="106">
        <v>379916000</v>
      </c>
      <c r="X8113" s="106">
        <v>0</v>
      </c>
    </row>
    <row r="8114" spans="2:26" x14ac:dyDescent="0.25">
      <c r="B8114" s="105" t="s">
        <v>655</v>
      </c>
      <c r="C8114" s="105" t="s">
        <v>656</v>
      </c>
      <c r="D8114" s="106">
        <v>4500000</v>
      </c>
      <c r="E8114" s="106">
        <v>0</v>
      </c>
      <c r="M8114" t="b">
        <f t="shared" si="635"/>
        <v>1</v>
      </c>
      <c r="N8114" t="b">
        <f t="shared" si="636"/>
        <v>1</v>
      </c>
      <c r="O8114" t="b">
        <f t="shared" si="637"/>
        <v>1</v>
      </c>
      <c r="P8114" t="b">
        <f t="shared" si="637"/>
        <v>1</v>
      </c>
      <c r="Q8114" t="b">
        <f t="shared" si="638"/>
        <v>1</v>
      </c>
      <c r="R8114" t="b">
        <f t="shared" si="639"/>
        <v>1</v>
      </c>
      <c r="U8114" s="105" t="s">
        <v>655</v>
      </c>
      <c r="V8114" s="105" t="s">
        <v>656</v>
      </c>
      <c r="W8114" s="106">
        <v>4500000</v>
      </c>
      <c r="X8114" s="106">
        <v>0</v>
      </c>
    </row>
    <row r="8115" spans="2:26" x14ac:dyDescent="0.25">
      <c r="B8115" s="105" t="s">
        <v>657</v>
      </c>
      <c r="C8115" s="105" t="s">
        <v>658</v>
      </c>
      <c r="D8115" s="106">
        <v>4500000</v>
      </c>
      <c r="E8115" s="106">
        <v>0</v>
      </c>
      <c r="M8115" t="b">
        <f t="shared" si="635"/>
        <v>1</v>
      </c>
      <c r="N8115" t="b">
        <f t="shared" si="636"/>
        <v>1</v>
      </c>
      <c r="O8115" t="b">
        <f t="shared" si="637"/>
        <v>1</v>
      </c>
      <c r="P8115" t="b">
        <f t="shared" si="637"/>
        <v>1</v>
      </c>
      <c r="Q8115" t="b">
        <f t="shared" si="638"/>
        <v>1</v>
      </c>
      <c r="R8115" t="b">
        <f t="shared" si="639"/>
        <v>1</v>
      </c>
      <c r="U8115" s="105" t="s">
        <v>657</v>
      </c>
      <c r="V8115" s="105" t="s">
        <v>658</v>
      </c>
      <c r="W8115" s="106">
        <v>4500000</v>
      </c>
      <c r="X8115" s="106">
        <v>0</v>
      </c>
    </row>
    <row r="8116" spans="2:26" x14ac:dyDescent="0.25">
      <c r="B8116" s="105" t="s">
        <v>659</v>
      </c>
      <c r="C8116" s="105" t="s">
        <v>658</v>
      </c>
      <c r="D8116" s="106">
        <v>4500000</v>
      </c>
      <c r="E8116" s="106">
        <v>0</v>
      </c>
      <c r="M8116" t="b">
        <f t="shared" si="635"/>
        <v>1</v>
      </c>
      <c r="N8116" t="b">
        <f t="shared" si="636"/>
        <v>1</v>
      </c>
      <c r="O8116" t="b">
        <f t="shared" si="637"/>
        <v>1</v>
      </c>
      <c r="P8116" t="b">
        <f t="shared" si="637"/>
        <v>1</v>
      </c>
      <c r="Q8116" t="b">
        <f t="shared" si="638"/>
        <v>1</v>
      </c>
      <c r="R8116" t="b">
        <f t="shared" si="639"/>
        <v>1</v>
      </c>
      <c r="U8116" s="105" t="s">
        <v>659</v>
      </c>
      <c r="V8116" s="105" t="s">
        <v>658</v>
      </c>
      <c r="W8116" s="106">
        <v>4500000</v>
      </c>
      <c r="X8116" s="106">
        <v>0</v>
      </c>
    </row>
    <row r="8117" spans="2:26" x14ac:dyDescent="0.25">
      <c r="B8117" s="105" t="s">
        <v>463</v>
      </c>
      <c r="C8117" s="105" t="s">
        <v>464</v>
      </c>
      <c r="D8117" s="106">
        <v>23550000</v>
      </c>
      <c r="E8117" s="106">
        <v>0</v>
      </c>
      <c r="M8117" t="b">
        <f t="shared" si="635"/>
        <v>1</v>
      </c>
      <c r="N8117" t="b">
        <f t="shared" si="636"/>
        <v>1</v>
      </c>
      <c r="O8117" t="b">
        <f t="shared" si="637"/>
        <v>1</v>
      </c>
      <c r="P8117" t="b">
        <f t="shared" si="637"/>
        <v>1</v>
      </c>
      <c r="Q8117" t="b">
        <f t="shared" si="638"/>
        <v>1</v>
      </c>
      <c r="R8117" t="b">
        <f t="shared" si="639"/>
        <v>1</v>
      </c>
      <c r="U8117" s="105" t="s">
        <v>463</v>
      </c>
      <c r="V8117" s="105" t="s">
        <v>464</v>
      </c>
      <c r="W8117" s="106">
        <v>23550000</v>
      </c>
      <c r="X8117" s="106">
        <v>0</v>
      </c>
    </row>
    <row r="8118" spans="2:26" x14ac:dyDescent="0.25">
      <c r="B8118" s="105" t="s">
        <v>465</v>
      </c>
      <c r="C8118" s="105" t="s">
        <v>466</v>
      </c>
      <c r="D8118" s="106">
        <v>14800000</v>
      </c>
      <c r="E8118" s="106">
        <v>0</v>
      </c>
      <c r="M8118" t="b">
        <f t="shared" si="635"/>
        <v>1</v>
      </c>
      <c r="N8118" t="b">
        <f t="shared" si="636"/>
        <v>1</v>
      </c>
      <c r="O8118" t="b">
        <f t="shared" si="637"/>
        <v>1</v>
      </c>
      <c r="P8118" t="b">
        <f t="shared" si="637"/>
        <v>1</v>
      </c>
      <c r="Q8118" t="b">
        <f t="shared" si="638"/>
        <v>1</v>
      </c>
      <c r="R8118" t="b">
        <f t="shared" si="639"/>
        <v>1</v>
      </c>
      <c r="U8118" s="105" t="s">
        <v>465</v>
      </c>
      <c r="V8118" s="105" t="s">
        <v>466</v>
      </c>
      <c r="W8118" s="106">
        <v>14800000</v>
      </c>
      <c r="X8118" s="106">
        <v>0</v>
      </c>
    </row>
    <row r="8119" spans="2:26" x14ac:dyDescent="0.25">
      <c r="B8119" s="105" t="s">
        <v>467</v>
      </c>
      <c r="C8119" s="105" t="s">
        <v>468</v>
      </c>
      <c r="D8119" s="106">
        <v>14800000</v>
      </c>
      <c r="E8119" s="106">
        <v>0</v>
      </c>
      <c r="M8119" t="b">
        <f t="shared" si="635"/>
        <v>1</v>
      </c>
      <c r="N8119" t="b">
        <f t="shared" si="636"/>
        <v>1</v>
      </c>
      <c r="O8119" t="b">
        <f t="shared" si="637"/>
        <v>1</v>
      </c>
      <c r="P8119" t="b">
        <f t="shared" si="637"/>
        <v>1</v>
      </c>
      <c r="Q8119" t="b">
        <f t="shared" si="638"/>
        <v>1</v>
      </c>
      <c r="R8119" t="b">
        <f t="shared" si="639"/>
        <v>1</v>
      </c>
      <c r="U8119" s="105" t="s">
        <v>467</v>
      </c>
      <c r="V8119" s="105" t="s">
        <v>468</v>
      </c>
      <c r="W8119" s="106">
        <v>14800000</v>
      </c>
      <c r="X8119" s="106">
        <v>0</v>
      </c>
    </row>
    <row r="8120" spans="2:26" x14ac:dyDescent="0.25">
      <c r="B8120" s="105" t="s">
        <v>572</v>
      </c>
      <c r="C8120" s="105" t="s">
        <v>573</v>
      </c>
      <c r="D8120" s="106">
        <v>8750000</v>
      </c>
      <c r="E8120" s="106">
        <v>0</v>
      </c>
      <c r="M8120" t="b">
        <f t="shared" si="635"/>
        <v>1</v>
      </c>
      <c r="N8120" t="b">
        <f t="shared" si="636"/>
        <v>1</v>
      </c>
      <c r="O8120" t="b">
        <f t="shared" si="637"/>
        <v>1</v>
      </c>
      <c r="P8120" t="b">
        <f t="shared" si="637"/>
        <v>1</v>
      </c>
      <c r="Q8120" t="b">
        <f t="shared" si="638"/>
        <v>1</v>
      </c>
      <c r="R8120" t="b">
        <f t="shared" si="639"/>
        <v>1</v>
      </c>
      <c r="U8120" s="105" t="s">
        <v>572</v>
      </c>
      <c r="V8120" s="105" t="s">
        <v>573</v>
      </c>
      <c r="W8120" s="106">
        <v>8750000</v>
      </c>
      <c r="X8120" s="106">
        <v>0</v>
      </c>
    </row>
    <row r="8121" spans="2:26" x14ac:dyDescent="0.25">
      <c r="B8121" s="105" t="s">
        <v>574</v>
      </c>
      <c r="C8121" s="105" t="s">
        <v>573</v>
      </c>
      <c r="D8121" s="106">
        <v>8750000</v>
      </c>
      <c r="E8121" s="106">
        <v>0</v>
      </c>
      <c r="M8121" t="b">
        <f t="shared" si="635"/>
        <v>1</v>
      </c>
      <c r="N8121" t="b">
        <f t="shared" si="636"/>
        <v>1</v>
      </c>
      <c r="O8121" t="b">
        <f t="shared" si="637"/>
        <v>1</v>
      </c>
      <c r="P8121" t="b">
        <f t="shared" si="637"/>
        <v>1</v>
      </c>
      <c r="Q8121" t="b">
        <f t="shared" si="638"/>
        <v>1</v>
      </c>
      <c r="R8121" t="b">
        <f t="shared" si="639"/>
        <v>1</v>
      </c>
      <c r="U8121" s="105" t="s">
        <v>574</v>
      </c>
      <c r="V8121" s="105" t="s">
        <v>573</v>
      </c>
      <c r="W8121" s="106">
        <v>8750000</v>
      </c>
      <c r="X8121" s="106">
        <v>0</v>
      </c>
    </row>
    <row r="8122" spans="2:26" x14ac:dyDescent="0.25">
      <c r="B8122" s="105" t="s">
        <v>473</v>
      </c>
      <c r="C8122" s="105" t="s">
        <v>474</v>
      </c>
      <c r="D8122" s="106">
        <v>286850000</v>
      </c>
      <c r="E8122" s="106">
        <v>0</v>
      </c>
      <c r="M8122" t="b">
        <f t="shared" si="635"/>
        <v>1</v>
      </c>
      <c r="N8122" t="b">
        <f t="shared" si="636"/>
        <v>1</v>
      </c>
      <c r="O8122" t="b">
        <f t="shared" si="637"/>
        <v>1</v>
      </c>
      <c r="P8122" t="b">
        <f t="shared" si="637"/>
        <v>1</v>
      </c>
      <c r="Q8122" t="b">
        <f t="shared" si="638"/>
        <v>1</v>
      </c>
      <c r="R8122" t="b">
        <f t="shared" si="639"/>
        <v>1</v>
      </c>
      <c r="U8122" s="105" t="s">
        <v>473</v>
      </c>
      <c r="V8122" s="105" t="s">
        <v>474</v>
      </c>
      <c r="W8122" s="106">
        <v>286850000</v>
      </c>
      <c r="X8122" s="106">
        <v>0</v>
      </c>
    </row>
    <row r="8123" spans="2:26" x14ac:dyDescent="0.25">
      <c r="B8123" s="105" t="s">
        <v>475</v>
      </c>
      <c r="C8123" s="105" t="s">
        <v>476</v>
      </c>
      <c r="D8123" s="106">
        <v>286850000</v>
      </c>
      <c r="E8123" s="106">
        <v>0</v>
      </c>
      <c r="M8123" t="b">
        <f t="shared" si="635"/>
        <v>1</v>
      </c>
      <c r="N8123" t="b">
        <f t="shared" si="636"/>
        <v>1</v>
      </c>
      <c r="O8123" t="b">
        <f t="shared" si="637"/>
        <v>1</v>
      </c>
      <c r="P8123" t="b">
        <f t="shared" si="637"/>
        <v>1</v>
      </c>
      <c r="Q8123" t="b">
        <f t="shared" si="638"/>
        <v>1</v>
      </c>
      <c r="R8123" t="b">
        <f t="shared" si="639"/>
        <v>1</v>
      </c>
      <c r="U8123" s="105" t="s">
        <v>475</v>
      </c>
      <c r="V8123" s="105" t="s">
        <v>476</v>
      </c>
      <c r="W8123" s="106">
        <v>286850000</v>
      </c>
      <c r="X8123" s="106">
        <v>0</v>
      </c>
    </row>
    <row r="8124" spans="2:26" x14ac:dyDescent="0.25">
      <c r="B8124" s="105" t="s">
        <v>477</v>
      </c>
      <c r="C8124" s="105" t="s">
        <v>476</v>
      </c>
      <c r="D8124" s="106">
        <v>286850000</v>
      </c>
      <c r="E8124" s="106">
        <v>0</v>
      </c>
      <c r="M8124" t="b">
        <f t="shared" si="635"/>
        <v>1</v>
      </c>
      <c r="N8124" t="b">
        <f t="shared" si="636"/>
        <v>1</v>
      </c>
      <c r="O8124" t="b">
        <f t="shared" si="637"/>
        <v>1</v>
      </c>
      <c r="P8124" t="b">
        <f t="shared" si="637"/>
        <v>1</v>
      </c>
      <c r="Q8124" t="b">
        <f t="shared" si="638"/>
        <v>1</v>
      </c>
      <c r="R8124" t="b">
        <f t="shared" si="639"/>
        <v>1</v>
      </c>
      <c r="U8124" s="105" t="s">
        <v>477</v>
      </c>
      <c r="V8124" s="105" t="s">
        <v>476</v>
      </c>
      <c r="W8124" s="106">
        <v>286850000</v>
      </c>
      <c r="X8124" s="106">
        <v>0</v>
      </c>
    </row>
    <row r="8125" spans="2:26" x14ac:dyDescent="0.25">
      <c r="B8125" t="s">
        <v>359</v>
      </c>
      <c r="C8125" s="106">
        <v>1250890000</v>
      </c>
      <c r="D8125" s="106">
        <v>0</v>
      </c>
      <c r="M8125" t="b">
        <f t="shared" si="635"/>
        <v>1</v>
      </c>
      <c r="N8125" t="b">
        <f t="shared" si="636"/>
        <v>1</v>
      </c>
      <c r="O8125" t="b">
        <f t="shared" si="637"/>
        <v>1</v>
      </c>
      <c r="P8125" t="b">
        <f t="shared" si="637"/>
        <v>1</v>
      </c>
      <c r="Q8125" t="b">
        <f t="shared" si="638"/>
        <v>1</v>
      </c>
      <c r="R8125" t="b">
        <f t="shared" si="639"/>
        <v>1</v>
      </c>
      <c r="U8125" t="s">
        <v>359</v>
      </c>
      <c r="V8125" s="106">
        <v>1250890000</v>
      </c>
      <c r="W8125" s="106">
        <v>0</v>
      </c>
    </row>
    <row r="8126" spans="2:26" x14ac:dyDescent="0.25">
      <c r="B8126" t="s">
        <v>330</v>
      </c>
      <c r="C8126" t="s">
        <v>331</v>
      </c>
      <c r="D8126" s="105" t="s">
        <v>1018</v>
      </c>
      <c r="E8126" t="s">
        <v>333</v>
      </c>
      <c r="F8126" t="s">
        <v>331</v>
      </c>
      <c r="G8126" s="105" t="s">
        <v>1019</v>
      </c>
      <c r="M8126" t="b">
        <f t="shared" si="635"/>
        <v>1</v>
      </c>
      <c r="N8126" t="b">
        <f t="shared" si="636"/>
        <v>1</v>
      </c>
      <c r="O8126" t="b">
        <f t="shared" si="637"/>
        <v>1</v>
      </c>
      <c r="P8126" t="b">
        <f t="shared" si="637"/>
        <v>1</v>
      </c>
      <c r="Q8126" t="b">
        <f t="shared" si="638"/>
        <v>1</v>
      </c>
      <c r="R8126" t="b">
        <f t="shared" si="639"/>
        <v>1</v>
      </c>
      <c r="U8126" t="s">
        <v>330</v>
      </c>
      <c r="V8126" t="s">
        <v>331</v>
      </c>
      <c r="W8126" s="105" t="s">
        <v>1018</v>
      </c>
      <c r="X8126" t="s">
        <v>333</v>
      </c>
      <c r="Y8126" t="s">
        <v>331</v>
      </c>
      <c r="Z8126" s="105" t="s">
        <v>1019</v>
      </c>
    </row>
    <row r="8127" spans="2:26" x14ac:dyDescent="0.25">
      <c r="B8127" t="s">
        <v>335</v>
      </c>
      <c r="C8127" t="s">
        <v>3</v>
      </c>
      <c r="D8127" t="s">
        <v>336</v>
      </c>
      <c r="E8127" t="s">
        <v>337</v>
      </c>
      <c r="M8127" t="b">
        <f t="shared" si="635"/>
        <v>1</v>
      </c>
      <c r="N8127" t="b">
        <f t="shared" si="636"/>
        <v>1</v>
      </c>
      <c r="O8127" t="b">
        <f t="shared" si="637"/>
        <v>1</v>
      </c>
      <c r="P8127" t="b">
        <f t="shared" si="637"/>
        <v>1</v>
      </c>
      <c r="Q8127" t="b">
        <f t="shared" si="638"/>
        <v>1</v>
      </c>
      <c r="R8127" t="b">
        <f t="shared" si="639"/>
        <v>1</v>
      </c>
      <c r="U8127" t="s">
        <v>335</v>
      </c>
      <c r="V8127" t="s">
        <v>3</v>
      </c>
      <c r="W8127" t="s">
        <v>336</v>
      </c>
      <c r="X8127" t="s">
        <v>337</v>
      </c>
    </row>
    <row r="8128" spans="2:26" x14ac:dyDescent="0.25">
      <c r="B8128" s="105" t="s">
        <v>418</v>
      </c>
      <c r="C8128" s="105" t="s">
        <v>419</v>
      </c>
      <c r="D8128" s="106">
        <v>81350000</v>
      </c>
      <c r="E8128" s="106">
        <v>0</v>
      </c>
      <c r="M8128" t="b">
        <f t="shared" si="635"/>
        <v>1</v>
      </c>
      <c r="N8128" t="b">
        <f t="shared" si="636"/>
        <v>1</v>
      </c>
      <c r="O8128" t="b">
        <f t="shared" si="637"/>
        <v>1</v>
      </c>
      <c r="P8128" t="b">
        <f t="shared" si="637"/>
        <v>1</v>
      </c>
      <c r="Q8128" t="b">
        <f t="shared" si="638"/>
        <v>1</v>
      </c>
      <c r="R8128" t="b">
        <f t="shared" si="639"/>
        <v>1</v>
      </c>
      <c r="U8128" s="105" t="s">
        <v>418</v>
      </c>
      <c r="V8128" s="105" t="s">
        <v>419</v>
      </c>
      <c r="W8128" s="106">
        <v>81350000</v>
      </c>
      <c r="X8128" s="106">
        <v>0</v>
      </c>
    </row>
    <row r="8129" spans="2:26" x14ac:dyDescent="0.25">
      <c r="B8129" s="105" t="s">
        <v>420</v>
      </c>
      <c r="C8129" s="105" t="s">
        <v>421</v>
      </c>
      <c r="D8129" s="106">
        <v>81350000</v>
      </c>
      <c r="E8129" s="106">
        <v>0</v>
      </c>
      <c r="M8129" t="b">
        <f t="shared" si="635"/>
        <v>1</v>
      </c>
      <c r="N8129" t="b">
        <f t="shared" si="636"/>
        <v>1</v>
      </c>
      <c r="O8129" t="b">
        <f t="shared" si="637"/>
        <v>1</v>
      </c>
      <c r="P8129" t="b">
        <f t="shared" si="637"/>
        <v>1</v>
      </c>
      <c r="Q8129" t="b">
        <f t="shared" si="638"/>
        <v>1</v>
      </c>
      <c r="R8129" t="b">
        <f t="shared" si="639"/>
        <v>1</v>
      </c>
      <c r="U8129" s="105" t="s">
        <v>420</v>
      </c>
      <c r="V8129" s="105" t="s">
        <v>421</v>
      </c>
      <c r="W8129" s="106">
        <v>81350000</v>
      </c>
      <c r="X8129" s="106">
        <v>0</v>
      </c>
    </row>
    <row r="8130" spans="2:26" x14ac:dyDescent="0.25">
      <c r="B8130" s="105" t="s">
        <v>422</v>
      </c>
      <c r="C8130" s="105" t="s">
        <v>421</v>
      </c>
      <c r="D8130" s="106">
        <v>58800000</v>
      </c>
      <c r="E8130" s="106">
        <v>0</v>
      </c>
      <c r="M8130" t="b">
        <f t="shared" si="635"/>
        <v>1</v>
      </c>
      <c r="N8130" t="b">
        <f t="shared" si="636"/>
        <v>1</v>
      </c>
      <c r="O8130" t="b">
        <f t="shared" si="637"/>
        <v>1</v>
      </c>
      <c r="P8130" t="b">
        <f t="shared" si="637"/>
        <v>1</v>
      </c>
      <c r="Q8130" t="b">
        <f t="shared" si="638"/>
        <v>1</v>
      </c>
      <c r="R8130" t="b">
        <f t="shared" si="639"/>
        <v>1</v>
      </c>
      <c r="U8130" s="105" t="s">
        <v>422</v>
      </c>
      <c r="V8130" s="105" t="s">
        <v>421</v>
      </c>
      <c r="W8130" s="106">
        <v>58800000</v>
      </c>
      <c r="X8130" s="106">
        <v>0</v>
      </c>
    </row>
    <row r="8131" spans="2:26" x14ac:dyDescent="0.25">
      <c r="B8131" s="105" t="s">
        <v>759</v>
      </c>
      <c r="C8131" s="105" t="s">
        <v>1584</v>
      </c>
      <c r="D8131" s="106">
        <v>7800000</v>
      </c>
      <c r="E8131" s="106">
        <v>0</v>
      </c>
      <c r="M8131" t="b">
        <f t="shared" si="635"/>
        <v>1</v>
      </c>
      <c r="N8131" t="b">
        <f t="shared" si="636"/>
        <v>1</v>
      </c>
      <c r="O8131" t="b">
        <f t="shared" si="637"/>
        <v>1</v>
      </c>
      <c r="P8131" t="b">
        <f t="shared" si="637"/>
        <v>1</v>
      </c>
      <c r="Q8131" t="b">
        <f t="shared" si="638"/>
        <v>1</v>
      </c>
      <c r="R8131" t="b">
        <f t="shared" si="639"/>
        <v>1</v>
      </c>
      <c r="U8131" s="105" t="s">
        <v>759</v>
      </c>
      <c r="V8131" s="105" t="s">
        <v>1584</v>
      </c>
      <c r="W8131" s="106">
        <v>7800000</v>
      </c>
      <c r="X8131" s="106">
        <v>0</v>
      </c>
    </row>
    <row r="8132" spans="2:26" x14ac:dyDescent="0.25">
      <c r="B8132" s="105" t="s">
        <v>760</v>
      </c>
      <c r="C8132" s="105" t="s">
        <v>1585</v>
      </c>
      <c r="D8132" s="106">
        <v>14750000</v>
      </c>
      <c r="E8132" s="106">
        <v>0</v>
      </c>
      <c r="M8132" t="b">
        <f t="shared" si="635"/>
        <v>1</v>
      </c>
      <c r="N8132" t="b">
        <f t="shared" si="636"/>
        <v>1</v>
      </c>
      <c r="O8132" t="b">
        <f t="shared" si="637"/>
        <v>1</v>
      </c>
      <c r="P8132" t="b">
        <f t="shared" si="637"/>
        <v>1</v>
      </c>
      <c r="Q8132" t="b">
        <f t="shared" si="638"/>
        <v>1</v>
      </c>
      <c r="R8132" t="b">
        <f t="shared" si="639"/>
        <v>1</v>
      </c>
      <c r="U8132" s="105" t="s">
        <v>760</v>
      </c>
      <c r="V8132" s="105" t="s">
        <v>1585</v>
      </c>
      <c r="W8132" s="106">
        <v>14750000</v>
      </c>
      <c r="X8132" s="106">
        <v>0</v>
      </c>
    </row>
    <row r="8133" spans="2:26" x14ac:dyDescent="0.25">
      <c r="B8133" s="105" t="s">
        <v>463</v>
      </c>
      <c r="C8133" s="105" t="s">
        <v>464</v>
      </c>
      <c r="D8133" s="106">
        <v>34800000</v>
      </c>
      <c r="E8133" s="106">
        <v>0</v>
      </c>
      <c r="M8133" t="b">
        <f t="shared" si="635"/>
        <v>1</v>
      </c>
      <c r="N8133" t="b">
        <f t="shared" si="636"/>
        <v>1</v>
      </c>
      <c r="O8133" t="b">
        <f t="shared" si="637"/>
        <v>1</v>
      </c>
      <c r="P8133" t="b">
        <f t="shared" si="637"/>
        <v>1</v>
      </c>
      <c r="Q8133" t="b">
        <f t="shared" si="638"/>
        <v>1</v>
      </c>
      <c r="R8133" t="b">
        <f t="shared" si="639"/>
        <v>1</v>
      </c>
      <c r="U8133" s="105" t="s">
        <v>463</v>
      </c>
      <c r="V8133" s="105" t="s">
        <v>464</v>
      </c>
      <c r="W8133" s="106">
        <v>34800000</v>
      </c>
      <c r="X8133" s="106">
        <v>0</v>
      </c>
    </row>
    <row r="8134" spans="2:26" x14ac:dyDescent="0.25">
      <c r="B8134" s="105" t="s">
        <v>465</v>
      </c>
      <c r="C8134" s="105" t="s">
        <v>466</v>
      </c>
      <c r="D8134" s="106">
        <v>34800000</v>
      </c>
      <c r="E8134" s="106">
        <v>0</v>
      </c>
      <c r="M8134" t="b">
        <f t="shared" si="635"/>
        <v>1</v>
      </c>
      <c r="N8134" t="b">
        <f t="shared" si="636"/>
        <v>1</v>
      </c>
      <c r="O8134" t="b">
        <f t="shared" si="637"/>
        <v>1</v>
      </c>
      <c r="P8134" t="b">
        <f t="shared" si="637"/>
        <v>1</v>
      </c>
      <c r="Q8134" t="b">
        <f t="shared" si="638"/>
        <v>1</v>
      </c>
      <c r="R8134" t="b">
        <f t="shared" si="639"/>
        <v>1</v>
      </c>
      <c r="U8134" s="105" t="s">
        <v>465</v>
      </c>
      <c r="V8134" s="105" t="s">
        <v>466</v>
      </c>
      <c r="W8134" s="106">
        <v>34800000</v>
      </c>
      <c r="X8134" s="106">
        <v>0</v>
      </c>
    </row>
    <row r="8135" spans="2:26" x14ac:dyDescent="0.25">
      <c r="B8135" s="105" t="s">
        <v>467</v>
      </c>
      <c r="C8135" s="105" t="s">
        <v>468</v>
      </c>
      <c r="D8135" s="106">
        <v>34800000</v>
      </c>
      <c r="E8135" s="106">
        <v>0</v>
      </c>
      <c r="M8135" t="b">
        <f t="shared" si="635"/>
        <v>1</v>
      </c>
      <c r="N8135" t="b">
        <f t="shared" si="636"/>
        <v>1</v>
      </c>
      <c r="O8135" t="b">
        <f t="shared" si="637"/>
        <v>1</v>
      </c>
      <c r="P8135" t="b">
        <f t="shared" si="637"/>
        <v>1</v>
      </c>
      <c r="Q8135" t="b">
        <f t="shared" si="638"/>
        <v>1</v>
      </c>
      <c r="R8135" t="b">
        <f t="shared" si="639"/>
        <v>1</v>
      </c>
      <c r="U8135" s="105" t="s">
        <v>467</v>
      </c>
      <c r="V8135" s="105" t="s">
        <v>468</v>
      </c>
      <c r="W8135" s="106">
        <v>34800000</v>
      </c>
      <c r="X8135" s="106">
        <v>0</v>
      </c>
    </row>
    <row r="8136" spans="2:26" x14ac:dyDescent="0.25">
      <c r="B8136" t="s">
        <v>359</v>
      </c>
      <c r="C8136" s="106">
        <v>116150000</v>
      </c>
      <c r="D8136" s="106">
        <v>0</v>
      </c>
      <c r="M8136" t="b">
        <f t="shared" si="635"/>
        <v>1</v>
      </c>
      <c r="N8136" t="b">
        <f t="shared" si="636"/>
        <v>1</v>
      </c>
      <c r="O8136" t="b">
        <f t="shared" si="637"/>
        <v>1</v>
      </c>
      <c r="P8136" t="b">
        <f t="shared" si="637"/>
        <v>1</v>
      </c>
      <c r="Q8136" t="b">
        <f t="shared" si="638"/>
        <v>1</v>
      </c>
      <c r="R8136" t="b">
        <f t="shared" si="639"/>
        <v>1</v>
      </c>
      <c r="U8136" t="s">
        <v>359</v>
      </c>
      <c r="V8136" s="106">
        <v>116150000</v>
      </c>
      <c r="W8136" s="106">
        <v>0</v>
      </c>
    </row>
    <row r="8137" spans="2:26" x14ac:dyDescent="0.25">
      <c r="B8137" t="s">
        <v>330</v>
      </c>
      <c r="C8137" t="s">
        <v>331</v>
      </c>
      <c r="D8137" s="105" t="s">
        <v>1020</v>
      </c>
      <c r="E8137" t="s">
        <v>333</v>
      </c>
      <c r="F8137" t="s">
        <v>331</v>
      </c>
      <c r="G8137" s="105" t="s">
        <v>1021</v>
      </c>
      <c r="M8137" t="b">
        <f t="shared" si="635"/>
        <v>1</v>
      </c>
      <c r="N8137" t="b">
        <f t="shared" si="636"/>
        <v>1</v>
      </c>
      <c r="O8137" t="b">
        <f t="shared" si="637"/>
        <v>1</v>
      </c>
      <c r="P8137" t="b">
        <f t="shared" si="637"/>
        <v>1</v>
      </c>
      <c r="Q8137" t="b">
        <f t="shared" si="638"/>
        <v>1</v>
      </c>
      <c r="R8137" t="b">
        <f t="shared" si="639"/>
        <v>1</v>
      </c>
      <c r="U8137" t="s">
        <v>330</v>
      </c>
      <c r="V8137" t="s">
        <v>331</v>
      </c>
      <c r="W8137" s="105" t="s">
        <v>1020</v>
      </c>
      <c r="X8137" t="s">
        <v>333</v>
      </c>
      <c r="Y8137" t="s">
        <v>331</v>
      </c>
      <c r="Z8137" s="105" t="s">
        <v>1021</v>
      </c>
    </row>
    <row r="8138" spans="2:26" x14ac:dyDescent="0.25">
      <c r="B8138" t="s">
        <v>335</v>
      </c>
      <c r="C8138" t="s">
        <v>3</v>
      </c>
      <c r="D8138" t="s">
        <v>336</v>
      </c>
      <c r="E8138" t="s">
        <v>337</v>
      </c>
      <c r="M8138" t="b">
        <f t="shared" si="635"/>
        <v>1</v>
      </c>
      <c r="N8138" t="b">
        <f t="shared" si="636"/>
        <v>1</v>
      </c>
      <c r="O8138" t="b">
        <f t="shared" si="637"/>
        <v>1</v>
      </c>
      <c r="P8138" t="b">
        <f t="shared" si="637"/>
        <v>1</v>
      </c>
      <c r="Q8138" t="b">
        <f t="shared" si="638"/>
        <v>1</v>
      </c>
      <c r="R8138" t="b">
        <f t="shared" si="639"/>
        <v>1</v>
      </c>
      <c r="U8138" t="s">
        <v>335</v>
      </c>
      <c r="V8138" t="s">
        <v>3</v>
      </c>
      <c r="W8138" t="s">
        <v>336</v>
      </c>
      <c r="X8138" t="s">
        <v>337</v>
      </c>
    </row>
    <row r="8139" spans="2:26" x14ac:dyDescent="0.25">
      <c r="B8139" s="105" t="s">
        <v>567</v>
      </c>
      <c r="C8139" s="105" t="s">
        <v>568</v>
      </c>
      <c r="D8139" s="106">
        <v>44400000</v>
      </c>
      <c r="E8139" s="106">
        <v>0</v>
      </c>
      <c r="M8139" t="b">
        <f t="shared" si="635"/>
        <v>1</v>
      </c>
      <c r="N8139" t="b">
        <f t="shared" si="636"/>
        <v>1</v>
      </c>
      <c r="O8139" t="b">
        <f t="shared" si="637"/>
        <v>1</v>
      </c>
      <c r="P8139" t="b">
        <f t="shared" si="637"/>
        <v>1</v>
      </c>
      <c r="Q8139" t="b">
        <f t="shared" si="638"/>
        <v>1</v>
      </c>
      <c r="R8139" t="b">
        <f t="shared" si="639"/>
        <v>1</v>
      </c>
      <c r="U8139" s="105" t="s">
        <v>567</v>
      </c>
      <c r="V8139" s="105" t="s">
        <v>568</v>
      </c>
      <c r="W8139" s="106">
        <v>44400000</v>
      </c>
      <c r="X8139" s="106">
        <v>0</v>
      </c>
    </row>
    <row r="8140" spans="2:26" x14ac:dyDescent="0.25">
      <c r="B8140" s="105" t="s">
        <v>612</v>
      </c>
      <c r="C8140" s="105" t="s">
        <v>613</v>
      </c>
      <c r="D8140" s="106">
        <v>44400000</v>
      </c>
      <c r="E8140" s="106">
        <v>0</v>
      </c>
      <c r="M8140" t="b">
        <f t="shared" si="635"/>
        <v>1</v>
      </c>
      <c r="N8140" t="b">
        <f t="shared" si="636"/>
        <v>1</v>
      </c>
      <c r="O8140" t="b">
        <f t="shared" si="637"/>
        <v>1</v>
      </c>
      <c r="P8140" t="b">
        <f t="shared" si="637"/>
        <v>1</v>
      </c>
      <c r="Q8140" t="b">
        <f t="shared" si="638"/>
        <v>1</v>
      </c>
      <c r="R8140" t="b">
        <f t="shared" si="639"/>
        <v>1</v>
      </c>
      <c r="U8140" s="105" t="s">
        <v>612</v>
      </c>
      <c r="V8140" s="105" t="s">
        <v>613</v>
      </c>
      <c r="W8140" s="106">
        <v>44400000</v>
      </c>
      <c r="X8140" s="106">
        <v>0</v>
      </c>
    </row>
    <row r="8141" spans="2:26" x14ac:dyDescent="0.25">
      <c r="B8141" s="105" t="s">
        <v>614</v>
      </c>
      <c r="C8141" s="105" t="s">
        <v>613</v>
      </c>
      <c r="D8141" s="106">
        <v>44400000</v>
      </c>
      <c r="E8141" s="106">
        <v>0</v>
      </c>
      <c r="M8141" t="b">
        <f t="shared" si="635"/>
        <v>1</v>
      </c>
      <c r="N8141" t="b">
        <f t="shared" si="636"/>
        <v>1</v>
      </c>
      <c r="O8141" t="b">
        <f t="shared" si="637"/>
        <v>1</v>
      </c>
      <c r="P8141" t="b">
        <f t="shared" si="637"/>
        <v>1</v>
      </c>
      <c r="Q8141" t="b">
        <f t="shared" si="638"/>
        <v>1</v>
      </c>
      <c r="R8141" t="b">
        <f t="shared" si="639"/>
        <v>1</v>
      </c>
      <c r="U8141" s="105" t="s">
        <v>614</v>
      </c>
      <c r="V8141" s="105" t="s">
        <v>613</v>
      </c>
      <c r="W8141" s="106">
        <v>44400000</v>
      </c>
      <c r="X8141" s="106">
        <v>0</v>
      </c>
    </row>
    <row r="8142" spans="2:26" x14ac:dyDescent="0.25">
      <c r="B8142" s="105" t="s">
        <v>429</v>
      </c>
      <c r="C8142" s="105" t="s">
        <v>430</v>
      </c>
      <c r="D8142" s="106">
        <v>265330000</v>
      </c>
      <c r="E8142" s="106">
        <v>0</v>
      </c>
      <c r="M8142" t="b">
        <f t="shared" si="635"/>
        <v>1</v>
      </c>
      <c r="N8142" t="b">
        <f t="shared" si="636"/>
        <v>1</v>
      </c>
      <c r="O8142" t="b">
        <f t="shared" si="637"/>
        <v>1</v>
      </c>
      <c r="P8142" t="b">
        <f t="shared" si="637"/>
        <v>1</v>
      </c>
      <c r="Q8142" t="b">
        <f t="shared" si="638"/>
        <v>1</v>
      </c>
      <c r="R8142" t="b">
        <f t="shared" si="639"/>
        <v>1</v>
      </c>
      <c r="U8142" s="105" t="s">
        <v>429</v>
      </c>
      <c r="V8142" s="105" t="s">
        <v>430</v>
      </c>
      <c r="W8142" s="106">
        <v>265330000</v>
      </c>
      <c r="X8142" s="106">
        <v>0</v>
      </c>
    </row>
    <row r="8143" spans="2:26" x14ac:dyDescent="0.25">
      <c r="B8143" s="105" t="s">
        <v>431</v>
      </c>
      <c r="C8143" s="105" t="s">
        <v>432</v>
      </c>
      <c r="D8143" s="106">
        <v>265330000</v>
      </c>
      <c r="E8143" s="106">
        <v>0</v>
      </c>
      <c r="M8143" t="b">
        <f t="shared" si="635"/>
        <v>1</v>
      </c>
      <c r="N8143" t="b">
        <f t="shared" si="636"/>
        <v>1</v>
      </c>
      <c r="O8143" t="b">
        <f t="shared" si="637"/>
        <v>1</v>
      </c>
      <c r="P8143" t="b">
        <f t="shared" si="637"/>
        <v>1</v>
      </c>
      <c r="Q8143" t="b">
        <f t="shared" si="638"/>
        <v>1</v>
      </c>
      <c r="R8143" t="b">
        <f t="shared" si="639"/>
        <v>1</v>
      </c>
      <c r="U8143" s="105" t="s">
        <v>431</v>
      </c>
      <c r="V8143" s="105" t="s">
        <v>432</v>
      </c>
      <c r="W8143" s="106">
        <v>265330000</v>
      </c>
      <c r="X8143" s="106">
        <v>0</v>
      </c>
    </row>
    <row r="8144" spans="2:26" x14ac:dyDescent="0.25">
      <c r="B8144" s="105" t="s">
        <v>780</v>
      </c>
      <c r="C8144" s="105" t="s">
        <v>781</v>
      </c>
      <c r="D8144" s="106">
        <v>35400000</v>
      </c>
      <c r="E8144" s="106">
        <v>0</v>
      </c>
      <c r="M8144" t="b">
        <f t="shared" si="635"/>
        <v>1</v>
      </c>
      <c r="N8144" t="b">
        <f t="shared" si="636"/>
        <v>1</v>
      </c>
      <c r="O8144" t="b">
        <f t="shared" si="637"/>
        <v>1</v>
      </c>
      <c r="P8144" t="b">
        <f t="shared" si="637"/>
        <v>1</v>
      </c>
      <c r="Q8144" t="b">
        <f t="shared" si="638"/>
        <v>1</v>
      </c>
      <c r="R8144" t="b">
        <f t="shared" si="639"/>
        <v>1</v>
      </c>
      <c r="U8144" s="105" t="s">
        <v>780</v>
      </c>
      <c r="V8144" s="105" t="s">
        <v>781</v>
      </c>
      <c r="W8144" s="106">
        <v>35400000</v>
      </c>
      <c r="X8144" s="106">
        <v>0</v>
      </c>
    </row>
    <row r="8145" spans="2:26" x14ac:dyDescent="0.25">
      <c r="B8145" s="105" t="s">
        <v>782</v>
      </c>
      <c r="C8145" s="105" t="s">
        <v>783</v>
      </c>
      <c r="D8145" s="106">
        <v>68750000</v>
      </c>
      <c r="E8145" s="106">
        <v>0</v>
      </c>
      <c r="M8145" t="b">
        <f t="shared" si="635"/>
        <v>1</v>
      </c>
      <c r="N8145" t="b">
        <f t="shared" si="636"/>
        <v>1</v>
      </c>
      <c r="O8145" t="b">
        <f t="shared" si="637"/>
        <v>1</v>
      </c>
      <c r="P8145" t="b">
        <f t="shared" si="637"/>
        <v>1</v>
      </c>
      <c r="Q8145" t="b">
        <f t="shared" si="638"/>
        <v>1</v>
      </c>
      <c r="R8145" t="b">
        <f t="shared" si="639"/>
        <v>1</v>
      </c>
      <c r="U8145" s="105" t="s">
        <v>782</v>
      </c>
      <c r="V8145" s="105" t="s">
        <v>783</v>
      </c>
      <c r="W8145" s="106">
        <v>68750000</v>
      </c>
      <c r="X8145" s="106">
        <v>0</v>
      </c>
    </row>
    <row r="8146" spans="2:26" x14ac:dyDescent="0.25">
      <c r="B8146" s="105" t="s">
        <v>785</v>
      </c>
      <c r="C8146" s="105" t="s">
        <v>1594</v>
      </c>
      <c r="D8146" s="106">
        <v>136200000</v>
      </c>
      <c r="E8146" s="106">
        <v>0</v>
      </c>
      <c r="M8146" t="b">
        <f t="shared" si="635"/>
        <v>1</v>
      </c>
      <c r="N8146" t="b">
        <f t="shared" si="636"/>
        <v>1</v>
      </c>
      <c r="O8146" t="b">
        <f t="shared" si="637"/>
        <v>1</v>
      </c>
      <c r="P8146" t="b">
        <f t="shared" si="637"/>
        <v>1</v>
      </c>
      <c r="Q8146" t="b">
        <f t="shared" si="638"/>
        <v>1</v>
      </c>
      <c r="R8146" t="b">
        <f t="shared" si="639"/>
        <v>1</v>
      </c>
      <c r="U8146" s="105" t="s">
        <v>785</v>
      </c>
      <c r="V8146" s="105" t="s">
        <v>1594</v>
      </c>
      <c r="W8146" s="106">
        <v>136200000</v>
      </c>
      <c r="X8146" s="106">
        <v>0</v>
      </c>
    </row>
    <row r="8147" spans="2:26" x14ac:dyDescent="0.25">
      <c r="B8147" s="105" t="s">
        <v>790</v>
      </c>
      <c r="C8147" s="105" t="s">
        <v>791</v>
      </c>
      <c r="D8147" s="106">
        <v>24980000</v>
      </c>
      <c r="E8147" s="106">
        <v>0</v>
      </c>
      <c r="M8147" t="b">
        <f t="shared" si="635"/>
        <v>1</v>
      </c>
      <c r="N8147" t="b">
        <f t="shared" si="636"/>
        <v>1</v>
      </c>
      <c r="O8147" t="b">
        <f t="shared" si="637"/>
        <v>1</v>
      </c>
      <c r="P8147" t="b">
        <f t="shared" si="637"/>
        <v>1</v>
      </c>
      <c r="Q8147" t="b">
        <f t="shared" si="638"/>
        <v>1</v>
      </c>
      <c r="R8147" t="b">
        <f t="shared" si="639"/>
        <v>1</v>
      </c>
      <c r="U8147" s="105" t="s">
        <v>790</v>
      </c>
      <c r="V8147" s="105" t="s">
        <v>791</v>
      </c>
      <c r="W8147" s="106">
        <v>24980000</v>
      </c>
      <c r="X8147" s="106">
        <v>0</v>
      </c>
    </row>
    <row r="8148" spans="2:26" x14ac:dyDescent="0.25">
      <c r="B8148" s="105" t="s">
        <v>635</v>
      </c>
      <c r="C8148" s="105" t="s">
        <v>636</v>
      </c>
      <c r="D8148" s="106">
        <v>575724000</v>
      </c>
      <c r="E8148" s="106">
        <v>0</v>
      </c>
      <c r="M8148" t="b">
        <f t="shared" si="635"/>
        <v>1</v>
      </c>
      <c r="N8148" t="b">
        <f t="shared" si="636"/>
        <v>1</v>
      </c>
      <c r="O8148" t="b">
        <f t="shared" si="637"/>
        <v>1</v>
      </c>
      <c r="P8148" t="b">
        <f t="shared" si="637"/>
        <v>1</v>
      </c>
      <c r="Q8148" t="b">
        <f t="shared" si="638"/>
        <v>1</v>
      </c>
      <c r="R8148" t="b">
        <f t="shared" si="639"/>
        <v>1</v>
      </c>
      <c r="U8148" s="105" t="s">
        <v>635</v>
      </c>
      <c r="V8148" s="105" t="s">
        <v>636</v>
      </c>
      <c r="W8148" s="106">
        <v>575724000</v>
      </c>
      <c r="X8148" s="106">
        <v>0</v>
      </c>
    </row>
    <row r="8149" spans="2:26" x14ac:dyDescent="0.25">
      <c r="B8149" s="105" t="s">
        <v>637</v>
      </c>
      <c r="C8149" s="105" t="s">
        <v>638</v>
      </c>
      <c r="D8149" s="106">
        <v>575724000</v>
      </c>
      <c r="E8149" s="106">
        <v>0</v>
      </c>
      <c r="M8149" t="b">
        <f t="shared" si="635"/>
        <v>1</v>
      </c>
      <c r="N8149" t="b">
        <f t="shared" si="636"/>
        <v>1</v>
      </c>
      <c r="O8149" t="b">
        <f t="shared" si="637"/>
        <v>1</v>
      </c>
      <c r="P8149" t="b">
        <f t="shared" si="637"/>
        <v>1</v>
      </c>
      <c r="Q8149" t="b">
        <f t="shared" si="638"/>
        <v>1</v>
      </c>
      <c r="R8149" t="b">
        <f t="shared" si="639"/>
        <v>1</v>
      </c>
      <c r="U8149" s="105" t="s">
        <v>637</v>
      </c>
      <c r="V8149" s="105" t="s">
        <v>638</v>
      </c>
      <c r="W8149" s="106">
        <v>575724000</v>
      </c>
      <c r="X8149" s="106">
        <v>0</v>
      </c>
    </row>
    <row r="8150" spans="2:26" x14ac:dyDescent="0.25">
      <c r="B8150" s="105" t="s">
        <v>639</v>
      </c>
      <c r="C8150" s="105" t="s">
        <v>638</v>
      </c>
      <c r="D8150" s="106">
        <v>575724000</v>
      </c>
      <c r="E8150" s="106">
        <v>0</v>
      </c>
      <c r="M8150" t="b">
        <f t="shared" si="635"/>
        <v>1</v>
      </c>
      <c r="N8150" t="b">
        <f t="shared" si="636"/>
        <v>1</v>
      </c>
      <c r="O8150" t="b">
        <f t="shared" si="637"/>
        <v>1</v>
      </c>
      <c r="P8150" t="b">
        <f t="shared" si="637"/>
        <v>1</v>
      </c>
      <c r="Q8150" t="b">
        <f t="shared" si="638"/>
        <v>1</v>
      </c>
      <c r="R8150" t="b">
        <f t="shared" si="639"/>
        <v>1</v>
      </c>
      <c r="U8150" s="105" t="s">
        <v>639</v>
      </c>
      <c r="V8150" s="105" t="s">
        <v>638</v>
      </c>
      <c r="W8150" s="106">
        <v>575724000</v>
      </c>
      <c r="X8150" s="106">
        <v>0</v>
      </c>
    </row>
    <row r="8151" spans="2:26" x14ac:dyDescent="0.25">
      <c r="B8151" s="105" t="s">
        <v>463</v>
      </c>
      <c r="C8151" s="105" t="s">
        <v>464</v>
      </c>
      <c r="D8151" s="106">
        <v>87850000</v>
      </c>
      <c r="E8151" s="106">
        <v>0</v>
      </c>
      <c r="M8151" t="b">
        <f t="shared" si="635"/>
        <v>1</v>
      </c>
      <c r="N8151" t="b">
        <f t="shared" si="636"/>
        <v>1</v>
      </c>
      <c r="O8151" t="b">
        <f t="shared" si="637"/>
        <v>1</v>
      </c>
      <c r="P8151" t="b">
        <f t="shared" si="637"/>
        <v>1</v>
      </c>
      <c r="Q8151" t="b">
        <f t="shared" si="638"/>
        <v>1</v>
      </c>
      <c r="R8151" t="b">
        <f t="shared" si="639"/>
        <v>1</v>
      </c>
      <c r="U8151" s="105" t="s">
        <v>463</v>
      </c>
      <c r="V8151" s="105" t="s">
        <v>464</v>
      </c>
      <c r="W8151" s="106">
        <v>87850000</v>
      </c>
      <c r="X8151" s="106">
        <v>0</v>
      </c>
    </row>
    <row r="8152" spans="2:26" x14ac:dyDescent="0.25">
      <c r="B8152" s="105" t="s">
        <v>465</v>
      </c>
      <c r="C8152" s="105" t="s">
        <v>466</v>
      </c>
      <c r="D8152" s="106">
        <v>87850000</v>
      </c>
      <c r="E8152" s="106">
        <v>0</v>
      </c>
      <c r="M8152" t="b">
        <f t="shared" si="635"/>
        <v>1</v>
      </c>
      <c r="N8152" t="b">
        <f t="shared" si="636"/>
        <v>1</v>
      </c>
      <c r="O8152" t="b">
        <f t="shared" si="637"/>
        <v>1</v>
      </c>
      <c r="P8152" t="b">
        <f t="shared" si="637"/>
        <v>1</v>
      </c>
      <c r="Q8152" t="b">
        <f t="shared" si="638"/>
        <v>1</v>
      </c>
      <c r="R8152" t="b">
        <f t="shared" si="639"/>
        <v>1</v>
      </c>
      <c r="U8152" s="105" t="s">
        <v>465</v>
      </c>
      <c r="V8152" s="105" t="s">
        <v>466</v>
      </c>
      <c r="W8152" s="106">
        <v>87850000</v>
      </c>
      <c r="X8152" s="106">
        <v>0</v>
      </c>
    </row>
    <row r="8153" spans="2:26" x14ac:dyDescent="0.25">
      <c r="B8153" s="105" t="s">
        <v>467</v>
      </c>
      <c r="C8153" s="105" t="s">
        <v>468</v>
      </c>
      <c r="D8153" s="106">
        <v>30160000</v>
      </c>
      <c r="E8153" s="106">
        <v>0</v>
      </c>
      <c r="M8153" t="b">
        <f t="shared" si="635"/>
        <v>1</v>
      </c>
      <c r="N8153" t="b">
        <f t="shared" si="636"/>
        <v>1</v>
      </c>
      <c r="O8153" t="b">
        <f t="shared" si="637"/>
        <v>1</v>
      </c>
      <c r="P8153" t="b">
        <f t="shared" si="637"/>
        <v>1</v>
      </c>
      <c r="Q8153" t="b">
        <f t="shared" si="638"/>
        <v>1</v>
      </c>
      <c r="R8153" t="b">
        <f t="shared" si="639"/>
        <v>1</v>
      </c>
      <c r="U8153" s="105" t="s">
        <v>467</v>
      </c>
      <c r="V8153" s="105" t="s">
        <v>468</v>
      </c>
      <c r="W8153" s="106">
        <v>30160000</v>
      </c>
      <c r="X8153" s="106">
        <v>0</v>
      </c>
    </row>
    <row r="8154" spans="2:26" x14ac:dyDescent="0.25">
      <c r="B8154" s="105" t="s">
        <v>743</v>
      </c>
      <c r="C8154" s="105" t="s">
        <v>744</v>
      </c>
      <c r="D8154" s="106">
        <v>57690000</v>
      </c>
      <c r="E8154" s="106">
        <v>0</v>
      </c>
      <c r="M8154" t="b">
        <f t="shared" si="635"/>
        <v>1</v>
      </c>
      <c r="N8154" t="b">
        <f t="shared" si="636"/>
        <v>1</v>
      </c>
      <c r="O8154" t="b">
        <f t="shared" si="637"/>
        <v>1</v>
      </c>
      <c r="P8154" t="b">
        <f t="shared" si="637"/>
        <v>1</v>
      </c>
      <c r="Q8154" t="b">
        <f t="shared" si="638"/>
        <v>1</v>
      </c>
      <c r="R8154" t="b">
        <f t="shared" si="639"/>
        <v>1</v>
      </c>
      <c r="U8154" s="105" t="s">
        <v>743</v>
      </c>
      <c r="V8154" s="105" t="s">
        <v>744</v>
      </c>
      <c r="W8154" s="106">
        <v>57690000</v>
      </c>
      <c r="X8154" s="106">
        <v>0</v>
      </c>
    </row>
    <row r="8155" spans="2:26" x14ac:dyDescent="0.25">
      <c r="B8155" t="s">
        <v>359</v>
      </c>
      <c r="C8155" s="106">
        <v>973304000</v>
      </c>
      <c r="D8155" s="106">
        <v>0</v>
      </c>
      <c r="M8155" t="b">
        <f t="shared" ref="M8155:M8218" si="640">+B8155=U8155</f>
        <v>1</v>
      </c>
      <c r="N8155" t="b">
        <f t="shared" ref="N8155:N8218" si="641">+C8155=V8155</f>
        <v>1</v>
      </c>
      <c r="O8155" t="b">
        <f t="shared" ref="O8155:P8218" si="642">+D8155=W8155</f>
        <v>1</v>
      </c>
      <c r="P8155" t="b">
        <f t="shared" si="642"/>
        <v>1</v>
      </c>
      <c r="Q8155" t="b">
        <f t="shared" ref="Q8155:Q8218" si="643">+F8155=Y8155</f>
        <v>1</v>
      </c>
      <c r="R8155" t="b">
        <f t="shared" ref="R8155:R8218" si="644">+G8155=Z8155</f>
        <v>1</v>
      </c>
      <c r="U8155" t="s">
        <v>359</v>
      </c>
      <c r="V8155" s="106">
        <v>973304000</v>
      </c>
      <c r="W8155" s="106">
        <v>0</v>
      </c>
    </row>
    <row r="8156" spans="2:26" x14ac:dyDescent="0.25">
      <c r="B8156" t="s">
        <v>330</v>
      </c>
      <c r="C8156" t="s">
        <v>331</v>
      </c>
      <c r="D8156" s="105" t="s">
        <v>1022</v>
      </c>
      <c r="E8156" t="s">
        <v>333</v>
      </c>
      <c r="F8156" t="s">
        <v>331</v>
      </c>
      <c r="G8156" s="105" t="s">
        <v>1023</v>
      </c>
      <c r="M8156" t="b">
        <f t="shared" si="640"/>
        <v>1</v>
      </c>
      <c r="N8156" t="b">
        <f t="shared" si="641"/>
        <v>1</v>
      </c>
      <c r="O8156" t="b">
        <f t="shared" si="642"/>
        <v>1</v>
      </c>
      <c r="P8156" t="b">
        <f t="shared" si="642"/>
        <v>1</v>
      </c>
      <c r="Q8156" t="b">
        <f t="shared" si="643"/>
        <v>1</v>
      </c>
      <c r="R8156" t="b">
        <f t="shared" si="644"/>
        <v>1</v>
      </c>
      <c r="U8156" t="s">
        <v>330</v>
      </c>
      <c r="V8156" t="s">
        <v>331</v>
      </c>
      <c r="W8156" s="105" t="s">
        <v>1022</v>
      </c>
      <c r="X8156" t="s">
        <v>333</v>
      </c>
      <c r="Y8156" t="s">
        <v>331</v>
      </c>
      <c r="Z8156" s="105" t="s">
        <v>1023</v>
      </c>
    </row>
    <row r="8157" spans="2:26" x14ac:dyDescent="0.25">
      <c r="B8157" t="s">
        <v>335</v>
      </c>
      <c r="C8157" t="s">
        <v>3</v>
      </c>
      <c r="D8157" t="s">
        <v>336</v>
      </c>
      <c r="E8157" t="s">
        <v>337</v>
      </c>
      <c r="M8157" t="b">
        <f t="shared" si="640"/>
        <v>1</v>
      </c>
      <c r="N8157" t="b">
        <f t="shared" si="641"/>
        <v>1</v>
      </c>
      <c r="O8157" t="b">
        <f t="shared" si="642"/>
        <v>1</v>
      </c>
      <c r="P8157" t="b">
        <f t="shared" si="642"/>
        <v>1</v>
      </c>
      <c r="Q8157" t="b">
        <f t="shared" si="643"/>
        <v>1</v>
      </c>
      <c r="R8157" t="b">
        <f t="shared" si="644"/>
        <v>1</v>
      </c>
      <c r="U8157" t="s">
        <v>335</v>
      </c>
      <c r="V8157" t="s">
        <v>3</v>
      </c>
      <c r="W8157" t="s">
        <v>336</v>
      </c>
      <c r="X8157" t="s">
        <v>337</v>
      </c>
    </row>
    <row r="8158" spans="2:26" x14ac:dyDescent="0.25">
      <c r="B8158" s="105" t="s">
        <v>418</v>
      </c>
      <c r="C8158" s="105" t="s">
        <v>419</v>
      </c>
      <c r="D8158" s="106">
        <v>2928452659</v>
      </c>
      <c r="E8158" s="106">
        <v>0</v>
      </c>
      <c r="M8158" t="b">
        <f t="shared" si="640"/>
        <v>1</v>
      </c>
      <c r="N8158" t="b">
        <f t="shared" si="641"/>
        <v>1</v>
      </c>
      <c r="O8158" t="b">
        <f t="shared" si="642"/>
        <v>1</v>
      </c>
      <c r="P8158" t="b">
        <f t="shared" si="642"/>
        <v>1</v>
      </c>
      <c r="Q8158" t="b">
        <f t="shared" si="643"/>
        <v>1</v>
      </c>
      <c r="R8158" t="b">
        <f t="shared" si="644"/>
        <v>1</v>
      </c>
      <c r="U8158" s="105" t="s">
        <v>418</v>
      </c>
      <c r="V8158" s="105" t="s">
        <v>419</v>
      </c>
      <c r="W8158" s="106">
        <v>2928452659</v>
      </c>
      <c r="X8158" s="106">
        <v>0</v>
      </c>
    </row>
    <row r="8159" spans="2:26" x14ac:dyDescent="0.25">
      <c r="B8159" s="105" t="s">
        <v>420</v>
      </c>
      <c r="C8159" s="105" t="s">
        <v>421</v>
      </c>
      <c r="D8159" s="106">
        <v>2928452659</v>
      </c>
      <c r="E8159" s="106">
        <v>0</v>
      </c>
      <c r="M8159" t="b">
        <f t="shared" si="640"/>
        <v>1</v>
      </c>
      <c r="N8159" t="b">
        <f t="shared" si="641"/>
        <v>1</v>
      </c>
      <c r="O8159" t="b">
        <f t="shared" si="642"/>
        <v>1</v>
      </c>
      <c r="P8159" t="b">
        <f t="shared" si="642"/>
        <v>1</v>
      </c>
      <c r="Q8159" t="b">
        <f t="shared" si="643"/>
        <v>1</v>
      </c>
      <c r="R8159" t="b">
        <f t="shared" si="644"/>
        <v>1</v>
      </c>
      <c r="U8159" s="105" t="s">
        <v>420</v>
      </c>
      <c r="V8159" s="105" t="s">
        <v>421</v>
      </c>
      <c r="W8159" s="106">
        <v>2928452659</v>
      </c>
      <c r="X8159" s="106">
        <v>0</v>
      </c>
    </row>
    <row r="8160" spans="2:26" x14ac:dyDescent="0.25">
      <c r="B8160" s="105" t="s">
        <v>422</v>
      </c>
      <c r="C8160" s="105" t="s">
        <v>421</v>
      </c>
      <c r="D8160" s="106">
        <v>1442756648</v>
      </c>
      <c r="E8160" s="106">
        <v>0</v>
      </c>
      <c r="M8160" t="b">
        <f t="shared" si="640"/>
        <v>1</v>
      </c>
      <c r="N8160" t="b">
        <f t="shared" si="641"/>
        <v>1</v>
      </c>
      <c r="O8160" t="b">
        <f t="shared" si="642"/>
        <v>1</v>
      </c>
      <c r="P8160" t="b">
        <f t="shared" si="642"/>
        <v>1</v>
      </c>
      <c r="Q8160" t="b">
        <f t="shared" si="643"/>
        <v>1</v>
      </c>
      <c r="R8160" t="b">
        <f t="shared" si="644"/>
        <v>1</v>
      </c>
      <c r="U8160" s="105" t="s">
        <v>422</v>
      </c>
      <c r="V8160" s="105" t="s">
        <v>421</v>
      </c>
      <c r="W8160" s="106">
        <v>1442756648</v>
      </c>
      <c r="X8160" s="106">
        <v>0</v>
      </c>
    </row>
    <row r="8161" spans="2:24" x14ac:dyDescent="0.25">
      <c r="B8161" s="105" t="s">
        <v>759</v>
      </c>
      <c r="C8161" s="105" t="s">
        <v>1584</v>
      </c>
      <c r="D8161" s="106">
        <v>202830200</v>
      </c>
      <c r="E8161" s="106">
        <v>0</v>
      </c>
      <c r="M8161" t="b">
        <f t="shared" si="640"/>
        <v>1</v>
      </c>
      <c r="N8161" t="b">
        <f t="shared" si="641"/>
        <v>1</v>
      </c>
      <c r="O8161" t="b">
        <f t="shared" si="642"/>
        <v>1</v>
      </c>
      <c r="P8161" t="b">
        <f t="shared" si="642"/>
        <v>1</v>
      </c>
      <c r="Q8161" t="b">
        <f t="shared" si="643"/>
        <v>1</v>
      </c>
      <c r="R8161" t="b">
        <f t="shared" si="644"/>
        <v>1</v>
      </c>
      <c r="U8161" s="105" t="s">
        <v>759</v>
      </c>
      <c r="V8161" s="105" t="s">
        <v>1584</v>
      </c>
      <c r="W8161" s="106">
        <v>202830200</v>
      </c>
      <c r="X8161" s="106">
        <v>0</v>
      </c>
    </row>
    <row r="8162" spans="2:24" x14ac:dyDescent="0.25">
      <c r="B8162" s="105" t="s">
        <v>423</v>
      </c>
      <c r="C8162" s="105" t="s">
        <v>424</v>
      </c>
      <c r="D8162" s="106">
        <v>129750000</v>
      </c>
      <c r="E8162" s="106">
        <v>0</v>
      </c>
      <c r="M8162" t="b">
        <f t="shared" si="640"/>
        <v>1</v>
      </c>
      <c r="N8162" t="b">
        <f t="shared" si="641"/>
        <v>1</v>
      </c>
      <c r="O8162" t="b">
        <f t="shared" si="642"/>
        <v>1</v>
      </c>
      <c r="P8162" t="b">
        <f t="shared" si="642"/>
        <v>1</v>
      </c>
      <c r="Q8162" t="b">
        <f t="shared" si="643"/>
        <v>1</v>
      </c>
      <c r="R8162" t="b">
        <f t="shared" si="644"/>
        <v>1</v>
      </c>
      <c r="U8162" s="105" t="s">
        <v>423</v>
      </c>
      <c r="V8162" s="105" t="s">
        <v>424</v>
      </c>
      <c r="W8162" s="106">
        <v>129750000</v>
      </c>
      <c r="X8162" s="106">
        <v>0</v>
      </c>
    </row>
    <row r="8163" spans="2:24" x14ac:dyDescent="0.25">
      <c r="B8163" s="105" t="s">
        <v>425</v>
      </c>
      <c r="C8163" s="105" t="s">
        <v>426</v>
      </c>
      <c r="D8163" s="106">
        <v>164631555</v>
      </c>
      <c r="E8163" s="106">
        <v>0</v>
      </c>
      <c r="M8163" t="b">
        <f t="shared" si="640"/>
        <v>1</v>
      </c>
      <c r="N8163" t="b">
        <f t="shared" si="641"/>
        <v>1</v>
      </c>
      <c r="O8163" t="b">
        <f t="shared" si="642"/>
        <v>1</v>
      </c>
      <c r="P8163" t="b">
        <f t="shared" si="642"/>
        <v>1</v>
      </c>
      <c r="Q8163" t="b">
        <f t="shared" si="643"/>
        <v>1</v>
      </c>
      <c r="R8163" t="b">
        <f t="shared" si="644"/>
        <v>1</v>
      </c>
      <c r="U8163" s="105" t="s">
        <v>425</v>
      </c>
      <c r="V8163" s="105" t="s">
        <v>426</v>
      </c>
      <c r="W8163" s="106">
        <v>164631555</v>
      </c>
      <c r="X8163" s="106">
        <v>0</v>
      </c>
    </row>
    <row r="8164" spans="2:24" x14ac:dyDescent="0.25">
      <c r="B8164" s="105" t="s">
        <v>760</v>
      </c>
      <c r="C8164" s="105" t="s">
        <v>1585</v>
      </c>
      <c r="D8164" s="106">
        <v>89360000</v>
      </c>
      <c r="E8164" s="106">
        <v>0</v>
      </c>
      <c r="M8164" t="b">
        <f t="shared" si="640"/>
        <v>1</v>
      </c>
      <c r="N8164" t="b">
        <f t="shared" si="641"/>
        <v>1</v>
      </c>
      <c r="O8164" t="b">
        <f t="shared" si="642"/>
        <v>1</v>
      </c>
      <c r="P8164" t="b">
        <f t="shared" si="642"/>
        <v>1</v>
      </c>
      <c r="Q8164" t="b">
        <f t="shared" si="643"/>
        <v>1</v>
      </c>
      <c r="R8164" t="b">
        <f t="shared" si="644"/>
        <v>1</v>
      </c>
      <c r="U8164" s="105" t="s">
        <v>760</v>
      </c>
      <c r="V8164" s="105" t="s">
        <v>1585</v>
      </c>
      <c r="W8164" s="106">
        <v>89360000</v>
      </c>
      <c r="X8164" s="106">
        <v>0</v>
      </c>
    </row>
    <row r="8165" spans="2:24" x14ac:dyDescent="0.25">
      <c r="B8165" s="105" t="s">
        <v>761</v>
      </c>
      <c r="C8165" s="105" t="s">
        <v>1586</v>
      </c>
      <c r="D8165" s="106">
        <v>84601800</v>
      </c>
      <c r="E8165" s="106">
        <v>0</v>
      </c>
      <c r="M8165" t="b">
        <f t="shared" si="640"/>
        <v>1</v>
      </c>
      <c r="N8165" t="b">
        <f t="shared" si="641"/>
        <v>1</v>
      </c>
      <c r="O8165" t="b">
        <f t="shared" si="642"/>
        <v>1</v>
      </c>
      <c r="P8165" t="b">
        <f t="shared" si="642"/>
        <v>1</v>
      </c>
      <c r="Q8165" t="b">
        <f t="shared" si="643"/>
        <v>1</v>
      </c>
      <c r="R8165" t="b">
        <f t="shared" si="644"/>
        <v>1</v>
      </c>
      <c r="U8165" s="105" t="s">
        <v>761</v>
      </c>
      <c r="V8165" s="105" t="s">
        <v>1586</v>
      </c>
      <c r="W8165" s="106">
        <v>84601800</v>
      </c>
      <c r="X8165" s="106">
        <v>0</v>
      </c>
    </row>
    <row r="8166" spans="2:24" x14ac:dyDescent="0.25">
      <c r="B8166" s="105" t="s">
        <v>762</v>
      </c>
      <c r="C8166" s="105" t="s">
        <v>1587</v>
      </c>
      <c r="D8166" s="106">
        <v>87470000</v>
      </c>
      <c r="E8166" s="106">
        <v>0</v>
      </c>
      <c r="M8166" t="b">
        <f t="shared" si="640"/>
        <v>1</v>
      </c>
      <c r="N8166" t="b">
        <f t="shared" si="641"/>
        <v>1</v>
      </c>
      <c r="O8166" t="b">
        <f t="shared" si="642"/>
        <v>1</v>
      </c>
      <c r="P8166" t="b">
        <f t="shared" si="642"/>
        <v>1</v>
      </c>
      <c r="Q8166" t="b">
        <f t="shared" si="643"/>
        <v>1</v>
      </c>
      <c r="R8166" t="b">
        <f t="shared" si="644"/>
        <v>1</v>
      </c>
      <c r="U8166" s="105" t="s">
        <v>762</v>
      </c>
      <c r="V8166" s="105" t="s">
        <v>1587</v>
      </c>
      <c r="W8166" s="106">
        <v>87470000</v>
      </c>
      <c r="X8166" s="106">
        <v>0</v>
      </c>
    </row>
    <row r="8167" spans="2:24" x14ac:dyDescent="0.25">
      <c r="B8167" s="105" t="s">
        <v>763</v>
      </c>
      <c r="C8167" s="105" t="s">
        <v>1588</v>
      </c>
      <c r="D8167" s="106">
        <v>82611600</v>
      </c>
      <c r="E8167" s="106">
        <v>0</v>
      </c>
      <c r="M8167" t="b">
        <f t="shared" si="640"/>
        <v>1</v>
      </c>
      <c r="N8167" t="b">
        <f t="shared" si="641"/>
        <v>1</v>
      </c>
      <c r="O8167" t="b">
        <f t="shared" si="642"/>
        <v>1</v>
      </c>
      <c r="P8167" t="b">
        <f t="shared" si="642"/>
        <v>1</v>
      </c>
      <c r="Q8167" t="b">
        <f t="shared" si="643"/>
        <v>1</v>
      </c>
      <c r="R8167" t="b">
        <f t="shared" si="644"/>
        <v>1</v>
      </c>
      <c r="U8167" s="105" t="s">
        <v>763</v>
      </c>
      <c r="V8167" s="105" t="s">
        <v>1588</v>
      </c>
      <c r="W8167" s="106">
        <v>82611600</v>
      </c>
      <c r="X8167" s="106">
        <v>0</v>
      </c>
    </row>
    <row r="8168" spans="2:24" x14ac:dyDescent="0.25">
      <c r="B8168" s="105" t="s">
        <v>764</v>
      </c>
      <c r="C8168" s="105" t="s">
        <v>1589</v>
      </c>
      <c r="D8168" s="106">
        <v>87035000</v>
      </c>
      <c r="E8168" s="106">
        <v>0</v>
      </c>
      <c r="M8168" t="b">
        <f t="shared" si="640"/>
        <v>1</v>
      </c>
      <c r="N8168" t="b">
        <f t="shared" si="641"/>
        <v>1</v>
      </c>
      <c r="O8168" t="b">
        <f t="shared" si="642"/>
        <v>1</v>
      </c>
      <c r="P8168" t="b">
        <f t="shared" si="642"/>
        <v>1</v>
      </c>
      <c r="Q8168" t="b">
        <f t="shared" si="643"/>
        <v>1</v>
      </c>
      <c r="R8168" t="b">
        <f t="shared" si="644"/>
        <v>1</v>
      </c>
      <c r="U8168" s="105" t="s">
        <v>764</v>
      </c>
      <c r="V8168" s="105" t="s">
        <v>1589</v>
      </c>
      <c r="W8168" s="106">
        <v>87035000</v>
      </c>
      <c r="X8168" s="106">
        <v>0</v>
      </c>
    </row>
    <row r="8169" spans="2:24" x14ac:dyDescent="0.25">
      <c r="B8169" s="105" t="s">
        <v>765</v>
      </c>
      <c r="C8169" s="105" t="s">
        <v>1590</v>
      </c>
      <c r="D8169" s="106">
        <v>182469000</v>
      </c>
      <c r="E8169" s="106">
        <v>0</v>
      </c>
      <c r="M8169" t="b">
        <f t="shared" si="640"/>
        <v>1</v>
      </c>
      <c r="N8169" t="b">
        <f t="shared" si="641"/>
        <v>1</v>
      </c>
      <c r="O8169" t="b">
        <f t="shared" si="642"/>
        <v>1</v>
      </c>
      <c r="P8169" t="b">
        <f t="shared" si="642"/>
        <v>1</v>
      </c>
      <c r="Q8169" t="b">
        <f t="shared" si="643"/>
        <v>1</v>
      </c>
      <c r="R8169" t="b">
        <f t="shared" si="644"/>
        <v>1</v>
      </c>
      <c r="U8169" s="105" t="s">
        <v>765</v>
      </c>
      <c r="V8169" s="105" t="s">
        <v>1590</v>
      </c>
      <c r="W8169" s="106">
        <v>182469000</v>
      </c>
      <c r="X8169" s="106">
        <v>0</v>
      </c>
    </row>
    <row r="8170" spans="2:24" x14ac:dyDescent="0.25">
      <c r="B8170" s="105" t="s">
        <v>766</v>
      </c>
      <c r="C8170" s="105" t="s">
        <v>1591</v>
      </c>
      <c r="D8170" s="106">
        <v>186825000</v>
      </c>
      <c r="E8170" s="106">
        <v>0</v>
      </c>
      <c r="M8170" t="b">
        <f t="shared" si="640"/>
        <v>1</v>
      </c>
      <c r="N8170" t="b">
        <f t="shared" si="641"/>
        <v>1</v>
      </c>
      <c r="O8170" t="b">
        <f t="shared" si="642"/>
        <v>1</v>
      </c>
      <c r="P8170" t="b">
        <f t="shared" si="642"/>
        <v>1</v>
      </c>
      <c r="Q8170" t="b">
        <f t="shared" si="643"/>
        <v>1</v>
      </c>
      <c r="R8170" t="b">
        <f t="shared" si="644"/>
        <v>1</v>
      </c>
      <c r="U8170" s="105" t="s">
        <v>766</v>
      </c>
      <c r="V8170" s="105" t="s">
        <v>1591</v>
      </c>
      <c r="W8170" s="106">
        <v>186825000</v>
      </c>
      <c r="X8170" s="106">
        <v>0</v>
      </c>
    </row>
    <row r="8171" spans="2:24" x14ac:dyDescent="0.25">
      <c r="B8171" s="105" t="s">
        <v>767</v>
      </c>
      <c r="C8171" s="105" t="s">
        <v>1592</v>
      </c>
      <c r="D8171" s="106">
        <v>188111856</v>
      </c>
      <c r="E8171" s="106">
        <v>0</v>
      </c>
      <c r="M8171" t="b">
        <f t="shared" si="640"/>
        <v>1</v>
      </c>
      <c r="N8171" t="b">
        <f t="shared" si="641"/>
        <v>1</v>
      </c>
      <c r="O8171" t="b">
        <f t="shared" si="642"/>
        <v>1</v>
      </c>
      <c r="P8171" t="b">
        <f t="shared" si="642"/>
        <v>1</v>
      </c>
      <c r="Q8171" t="b">
        <f t="shared" si="643"/>
        <v>1</v>
      </c>
      <c r="R8171" t="b">
        <f t="shared" si="644"/>
        <v>1</v>
      </c>
      <c r="U8171" s="105" t="s">
        <v>767</v>
      </c>
      <c r="V8171" s="105" t="s">
        <v>1592</v>
      </c>
      <c r="W8171" s="106">
        <v>188111856</v>
      </c>
      <c r="X8171" s="106">
        <v>0</v>
      </c>
    </row>
    <row r="8172" spans="2:24" x14ac:dyDescent="0.25">
      <c r="B8172" s="105" t="s">
        <v>403</v>
      </c>
      <c r="C8172" s="105" t="s">
        <v>404</v>
      </c>
      <c r="D8172" s="106">
        <v>3493009668</v>
      </c>
      <c r="E8172" s="106">
        <v>0</v>
      </c>
      <c r="M8172" t="b">
        <f t="shared" si="640"/>
        <v>1</v>
      </c>
      <c r="N8172" t="b">
        <f t="shared" si="641"/>
        <v>1</v>
      </c>
      <c r="O8172" t="b">
        <f t="shared" si="642"/>
        <v>1</v>
      </c>
      <c r="P8172" t="b">
        <f t="shared" si="642"/>
        <v>1</v>
      </c>
      <c r="Q8172" t="b">
        <f t="shared" si="643"/>
        <v>1</v>
      </c>
      <c r="R8172" t="b">
        <f t="shared" si="644"/>
        <v>1</v>
      </c>
      <c r="U8172" s="105" t="s">
        <v>403</v>
      </c>
      <c r="V8172" s="105" t="s">
        <v>404</v>
      </c>
      <c r="W8172" s="106">
        <v>3493009668</v>
      </c>
      <c r="X8172" s="106">
        <v>0</v>
      </c>
    </row>
    <row r="8173" spans="2:24" x14ac:dyDescent="0.25">
      <c r="B8173" s="105" t="s">
        <v>405</v>
      </c>
      <c r="C8173" s="105" t="s">
        <v>406</v>
      </c>
      <c r="D8173" s="106">
        <v>2585092490</v>
      </c>
      <c r="E8173" s="106">
        <v>0</v>
      </c>
      <c r="M8173" t="b">
        <f t="shared" si="640"/>
        <v>1</v>
      </c>
      <c r="N8173" t="b">
        <f t="shared" si="641"/>
        <v>1</v>
      </c>
      <c r="O8173" t="b">
        <f t="shared" si="642"/>
        <v>1</v>
      </c>
      <c r="P8173" t="b">
        <f t="shared" si="642"/>
        <v>1</v>
      </c>
      <c r="Q8173" t="b">
        <f t="shared" si="643"/>
        <v>1</v>
      </c>
      <c r="R8173" t="b">
        <f t="shared" si="644"/>
        <v>1</v>
      </c>
      <c r="U8173" s="105" t="s">
        <v>405</v>
      </c>
      <c r="V8173" s="105" t="s">
        <v>406</v>
      </c>
      <c r="W8173" s="106">
        <v>2585092490</v>
      </c>
      <c r="X8173" s="106">
        <v>0</v>
      </c>
    </row>
    <row r="8174" spans="2:24" x14ac:dyDescent="0.25">
      <c r="B8174" s="105" t="s">
        <v>603</v>
      </c>
      <c r="C8174" s="105" t="s">
        <v>406</v>
      </c>
      <c r="D8174" s="106">
        <v>2484849490</v>
      </c>
      <c r="E8174" s="106">
        <v>0</v>
      </c>
      <c r="M8174" t="b">
        <f t="shared" si="640"/>
        <v>1</v>
      </c>
      <c r="N8174" t="b">
        <f t="shared" si="641"/>
        <v>1</v>
      </c>
      <c r="O8174" t="b">
        <f t="shared" si="642"/>
        <v>1</v>
      </c>
      <c r="P8174" t="b">
        <f t="shared" si="642"/>
        <v>1</v>
      </c>
      <c r="Q8174" t="b">
        <f t="shared" si="643"/>
        <v>1</v>
      </c>
      <c r="R8174" t="b">
        <f t="shared" si="644"/>
        <v>1</v>
      </c>
      <c r="U8174" s="105" t="s">
        <v>603</v>
      </c>
      <c r="V8174" s="105" t="s">
        <v>406</v>
      </c>
      <c r="W8174" s="106">
        <v>2484849490</v>
      </c>
      <c r="X8174" s="106">
        <v>0</v>
      </c>
    </row>
    <row r="8175" spans="2:24" x14ac:dyDescent="0.25">
      <c r="B8175" s="105" t="s">
        <v>407</v>
      </c>
      <c r="C8175" s="105" t="s">
        <v>1551</v>
      </c>
      <c r="D8175" s="106">
        <v>2340000</v>
      </c>
      <c r="E8175" s="106">
        <v>0</v>
      </c>
      <c r="M8175" t="b">
        <f t="shared" si="640"/>
        <v>1</v>
      </c>
      <c r="N8175" t="b">
        <f t="shared" si="641"/>
        <v>1</v>
      </c>
      <c r="O8175" t="b">
        <f t="shared" si="642"/>
        <v>1</v>
      </c>
      <c r="P8175" t="b">
        <f t="shared" si="642"/>
        <v>1</v>
      </c>
      <c r="Q8175" t="b">
        <f t="shared" si="643"/>
        <v>1</v>
      </c>
      <c r="R8175" t="b">
        <f t="shared" si="644"/>
        <v>1</v>
      </c>
      <c r="U8175" s="105" t="s">
        <v>407</v>
      </c>
      <c r="V8175" s="105" t="s">
        <v>1551</v>
      </c>
      <c r="W8175" s="106">
        <v>2340000</v>
      </c>
      <c r="X8175" s="106">
        <v>0</v>
      </c>
    </row>
    <row r="8176" spans="2:24" x14ac:dyDescent="0.25">
      <c r="B8176" s="105" t="s">
        <v>427</v>
      </c>
      <c r="C8176" s="105" t="s">
        <v>428</v>
      </c>
      <c r="D8176" s="106">
        <v>49090000</v>
      </c>
      <c r="E8176" s="106">
        <v>0</v>
      </c>
      <c r="M8176" t="b">
        <f t="shared" si="640"/>
        <v>1</v>
      </c>
      <c r="N8176" t="b">
        <f t="shared" si="641"/>
        <v>1</v>
      </c>
      <c r="O8176" t="b">
        <f t="shared" si="642"/>
        <v>1</v>
      </c>
      <c r="P8176" t="b">
        <f t="shared" si="642"/>
        <v>1</v>
      </c>
      <c r="Q8176" t="b">
        <f t="shared" si="643"/>
        <v>1</v>
      </c>
      <c r="R8176" t="b">
        <f t="shared" si="644"/>
        <v>1</v>
      </c>
      <c r="U8176" s="105" t="s">
        <v>427</v>
      </c>
      <c r="V8176" s="105" t="s">
        <v>428</v>
      </c>
      <c r="W8176" s="106">
        <v>49090000</v>
      </c>
      <c r="X8176" s="106">
        <v>0</v>
      </c>
    </row>
    <row r="8177" spans="2:24" x14ac:dyDescent="0.25">
      <c r="B8177" s="105" t="s">
        <v>408</v>
      </c>
      <c r="C8177" s="105" t="s">
        <v>1439</v>
      </c>
      <c r="D8177" s="106">
        <v>48813000</v>
      </c>
      <c r="E8177" s="106">
        <v>0</v>
      </c>
      <c r="M8177" t="b">
        <f t="shared" si="640"/>
        <v>1</v>
      </c>
      <c r="N8177" t="b">
        <f t="shared" si="641"/>
        <v>1</v>
      </c>
      <c r="O8177" t="b">
        <f t="shared" si="642"/>
        <v>1</v>
      </c>
      <c r="P8177" t="b">
        <f t="shared" si="642"/>
        <v>1</v>
      </c>
      <c r="Q8177" t="b">
        <f t="shared" si="643"/>
        <v>1</v>
      </c>
      <c r="R8177" t="b">
        <f t="shared" si="644"/>
        <v>1</v>
      </c>
      <c r="U8177" s="105" t="s">
        <v>408</v>
      </c>
      <c r="V8177" s="105" t="s">
        <v>1439</v>
      </c>
      <c r="W8177" s="106">
        <v>48813000</v>
      </c>
      <c r="X8177" s="106">
        <v>0</v>
      </c>
    </row>
    <row r="8178" spans="2:24" x14ac:dyDescent="0.25">
      <c r="B8178" s="105" t="s">
        <v>544</v>
      </c>
      <c r="C8178" s="105" t="s">
        <v>545</v>
      </c>
      <c r="D8178" s="106">
        <v>741772615</v>
      </c>
      <c r="E8178" s="106">
        <v>0</v>
      </c>
      <c r="M8178" t="b">
        <f t="shared" si="640"/>
        <v>1</v>
      </c>
      <c r="N8178" t="b">
        <f t="shared" si="641"/>
        <v>1</v>
      </c>
      <c r="O8178" t="b">
        <f t="shared" si="642"/>
        <v>1</v>
      </c>
      <c r="P8178" t="b">
        <f t="shared" si="642"/>
        <v>1</v>
      </c>
      <c r="Q8178" t="b">
        <f t="shared" si="643"/>
        <v>1</v>
      </c>
      <c r="R8178" t="b">
        <f t="shared" si="644"/>
        <v>1</v>
      </c>
      <c r="U8178" s="105" t="s">
        <v>544</v>
      </c>
      <c r="V8178" s="105" t="s">
        <v>545</v>
      </c>
      <c r="W8178" s="106">
        <v>741772615</v>
      </c>
      <c r="X8178" s="106">
        <v>0</v>
      </c>
    </row>
    <row r="8179" spans="2:24" x14ac:dyDescent="0.25">
      <c r="B8179" s="105" t="s">
        <v>606</v>
      </c>
      <c r="C8179" s="105" t="s">
        <v>545</v>
      </c>
      <c r="D8179" s="106">
        <v>741772615</v>
      </c>
      <c r="E8179" s="106">
        <v>0</v>
      </c>
      <c r="M8179" t="b">
        <f t="shared" si="640"/>
        <v>1</v>
      </c>
      <c r="N8179" t="b">
        <f t="shared" si="641"/>
        <v>1</v>
      </c>
      <c r="O8179" t="b">
        <f t="shared" si="642"/>
        <v>1</v>
      </c>
      <c r="P8179" t="b">
        <f t="shared" si="642"/>
        <v>1</v>
      </c>
      <c r="Q8179" t="b">
        <f t="shared" si="643"/>
        <v>1</v>
      </c>
      <c r="R8179" t="b">
        <f t="shared" si="644"/>
        <v>1</v>
      </c>
      <c r="U8179" s="105" t="s">
        <v>606</v>
      </c>
      <c r="V8179" s="105" t="s">
        <v>545</v>
      </c>
      <c r="W8179" s="106">
        <v>741772615</v>
      </c>
      <c r="X8179" s="106">
        <v>0</v>
      </c>
    </row>
    <row r="8180" spans="2:24" x14ac:dyDescent="0.25">
      <c r="B8180" s="105" t="s">
        <v>548</v>
      </c>
      <c r="C8180" s="105" t="s">
        <v>549</v>
      </c>
      <c r="D8180" s="106">
        <v>166144563</v>
      </c>
      <c r="E8180" s="106">
        <v>0</v>
      </c>
      <c r="M8180" t="b">
        <f t="shared" si="640"/>
        <v>1</v>
      </c>
      <c r="N8180" t="b">
        <f t="shared" si="641"/>
        <v>1</v>
      </c>
      <c r="O8180" t="b">
        <f t="shared" si="642"/>
        <v>1</v>
      </c>
      <c r="P8180" t="b">
        <f t="shared" si="642"/>
        <v>1</v>
      </c>
      <c r="Q8180" t="b">
        <f t="shared" si="643"/>
        <v>1</v>
      </c>
      <c r="R8180" t="b">
        <f t="shared" si="644"/>
        <v>1</v>
      </c>
      <c r="U8180" s="105" t="s">
        <v>548</v>
      </c>
      <c r="V8180" s="105" t="s">
        <v>549</v>
      </c>
      <c r="W8180" s="106">
        <v>166144563</v>
      </c>
      <c r="X8180" s="106">
        <v>0</v>
      </c>
    </row>
    <row r="8181" spans="2:24" x14ac:dyDescent="0.25">
      <c r="B8181" s="105" t="s">
        <v>607</v>
      </c>
      <c r="C8181" s="105" t="s">
        <v>549</v>
      </c>
      <c r="D8181" s="106">
        <v>166144563</v>
      </c>
      <c r="E8181" s="106">
        <v>0</v>
      </c>
      <c r="M8181" t="b">
        <f t="shared" si="640"/>
        <v>1</v>
      </c>
      <c r="N8181" t="b">
        <f t="shared" si="641"/>
        <v>1</v>
      </c>
      <c r="O8181" t="b">
        <f t="shared" si="642"/>
        <v>1</v>
      </c>
      <c r="P8181" t="b">
        <f t="shared" si="642"/>
        <v>1</v>
      </c>
      <c r="Q8181" t="b">
        <f t="shared" si="643"/>
        <v>1</v>
      </c>
      <c r="R8181" t="b">
        <f t="shared" si="644"/>
        <v>1</v>
      </c>
      <c r="U8181" s="105" t="s">
        <v>607</v>
      </c>
      <c r="V8181" s="105" t="s">
        <v>549</v>
      </c>
      <c r="W8181" s="106">
        <v>166144563</v>
      </c>
      <c r="X8181" s="106">
        <v>0</v>
      </c>
    </row>
    <row r="8182" spans="2:24" x14ac:dyDescent="0.25">
      <c r="B8182" s="105" t="s">
        <v>411</v>
      </c>
      <c r="C8182" s="105" t="s">
        <v>412</v>
      </c>
      <c r="D8182" s="106">
        <v>1292904965</v>
      </c>
      <c r="E8182" s="106">
        <v>0</v>
      </c>
      <c r="M8182" t="b">
        <f t="shared" si="640"/>
        <v>1</v>
      </c>
      <c r="N8182" t="b">
        <f t="shared" si="641"/>
        <v>1</v>
      </c>
      <c r="O8182" t="b">
        <f t="shared" si="642"/>
        <v>1</v>
      </c>
      <c r="P8182" t="b">
        <f t="shared" si="642"/>
        <v>1</v>
      </c>
      <c r="Q8182" t="b">
        <f t="shared" si="643"/>
        <v>1</v>
      </c>
      <c r="R8182" t="b">
        <f t="shared" si="644"/>
        <v>1</v>
      </c>
      <c r="U8182" s="105" t="s">
        <v>411</v>
      </c>
      <c r="V8182" s="105" t="s">
        <v>412</v>
      </c>
      <c r="W8182" s="106">
        <v>1292904965</v>
      </c>
      <c r="X8182" s="106">
        <v>0</v>
      </c>
    </row>
    <row r="8183" spans="2:24" x14ac:dyDescent="0.25">
      <c r="B8183" s="105" t="s">
        <v>413</v>
      </c>
      <c r="C8183" s="105" t="s">
        <v>414</v>
      </c>
      <c r="D8183" s="106">
        <v>1292904965</v>
      </c>
      <c r="E8183" s="106">
        <v>0</v>
      </c>
      <c r="M8183" t="b">
        <f t="shared" si="640"/>
        <v>1</v>
      </c>
      <c r="N8183" t="b">
        <f t="shared" si="641"/>
        <v>1</v>
      </c>
      <c r="O8183" t="b">
        <f t="shared" si="642"/>
        <v>1</v>
      </c>
      <c r="P8183" t="b">
        <f t="shared" si="642"/>
        <v>1</v>
      </c>
      <c r="Q8183" t="b">
        <f t="shared" si="643"/>
        <v>1</v>
      </c>
      <c r="R8183" t="b">
        <f t="shared" si="644"/>
        <v>1</v>
      </c>
      <c r="U8183" s="105" t="s">
        <v>413</v>
      </c>
      <c r="V8183" s="105" t="s">
        <v>414</v>
      </c>
      <c r="W8183" s="106">
        <v>1292904965</v>
      </c>
      <c r="X8183" s="106">
        <v>0</v>
      </c>
    </row>
    <row r="8184" spans="2:24" x14ac:dyDescent="0.25">
      <c r="B8184" s="105" t="s">
        <v>415</v>
      </c>
      <c r="C8184" s="105" t="s">
        <v>414</v>
      </c>
      <c r="D8184" s="106">
        <v>1012095115</v>
      </c>
      <c r="E8184" s="106">
        <v>0</v>
      </c>
      <c r="M8184" t="b">
        <f t="shared" si="640"/>
        <v>1</v>
      </c>
      <c r="N8184" t="b">
        <f t="shared" si="641"/>
        <v>1</v>
      </c>
      <c r="O8184" t="b">
        <f t="shared" si="642"/>
        <v>1</v>
      </c>
      <c r="P8184" t="b">
        <f t="shared" si="642"/>
        <v>1</v>
      </c>
      <c r="Q8184" t="b">
        <f t="shared" si="643"/>
        <v>1</v>
      </c>
      <c r="R8184" t="b">
        <f t="shared" si="644"/>
        <v>1</v>
      </c>
      <c r="U8184" s="105" t="s">
        <v>415</v>
      </c>
      <c r="V8184" s="105" t="s">
        <v>414</v>
      </c>
      <c r="W8184" s="106">
        <v>1012095115</v>
      </c>
      <c r="X8184" s="106">
        <v>0</v>
      </c>
    </row>
    <row r="8185" spans="2:24" x14ac:dyDescent="0.25">
      <c r="B8185" s="105" t="s">
        <v>768</v>
      </c>
      <c r="C8185" s="105" t="s">
        <v>775</v>
      </c>
      <c r="D8185" s="106">
        <v>25921850</v>
      </c>
      <c r="E8185" s="106">
        <v>0</v>
      </c>
      <c r="M8185" t="b">
        <f t="shared" si="640"/>
        <v>1</v>
      </c>
      <c r="N8185" t="b">
        <f t="shared" si="641"/>
        <v>1</v>
      </c>
      <c r="O8185" t="b">
        <f t="shared" si="642"/>
        <v>1</v>
      </c>
      <c r="P8185" t="b">
        <f t="shared" si="642"/>
        <v>1</v>
      </c>
      <c r="Q8185" t="b">
        <f t="shared" si="643"/>
        <v>1</v>
      </c>
      <c r="R8185" t="b">
        <f t="shared" si="644"/>
        <v>1</v>
      </c>
      <c r="U8185" s="105" t="s">
        <v>768</v>
      </c>
      <c r="V8185" s="105" t="s">
        <v>775</v>
      </c>
      <c r="W8185" s="106">
        <v>25921850</v>
      </c>
      <c r="X8185" s="106">
        <v>0</v>
      </c>
    </row>
    <row r="8186" spans="2:24" x14ac:dyDescent="0.25">
      <c r="B8186" s="105" t="s">
        <v>770</v>
      </c>
      <c r="C8186" s="105" t="s">
        <v>773</v>
      </c>
      <c r="D8186" s="106">
        <v>123430000</v>
      </c>
      <c r="E8186" s="106">
        <v>0</v>
      </c>
      <c r="M8186" t="b">
        <f t="shared" si="640"/>
        <v>1</v>
      </c>
      <c r="N8186" t="b">
        <f t="shared" si="641"/>
        <v>1</v>
      </c>
      <c r="O8186" t="b">
        <f t="shared" si="642"/>
        <v>1</v>
      </c>
      <c r="P8186" t="b">
        <f t="shared" si="642"/>
        <v>1</v>
      </c>
      <c r="Q8186" t="b">
        <f t="shared" si="643"/>
        <v>1</v>
      </c>
      <c r="R8186" t="b">
        <f t="shared" si="644"/>
        <v>1</v>
      </c>
      <c r="U8186" s="105" t="s">
        <v>770</v>
      </c>
      <c r="V8186" s="105" t="s">
        <v>773</v>
      </c>
      <c r="W8186" s="106">
        <v>123430000</v>
      </c>
      <c r="X8186" s="106">
        <v>0</v>
      </c>
    </row>
    <row r="8187" spans="2:24" x14ac:dyDescent="0.25">
      <c r="B8187" s="105" t="s">
        <v>772</v>
      </c>
      <c r="C8187" s="105" t="s">
        <v>769</v>
      </c>
      <c r="D8187" s="106">
        <v>28570000</v>
      </c>
      <c r="E8187" s="106">
        <v>0</v>
      </c>
      <c r="M8187" t="b">
        <f t="shared" si="640"/>
        <v>1</v>
      </c>
      <c r="N8187" t="b">
        <f t="shared" si="641"/>
        <v>1</v>
      </c>
      <c r="O8187" t="b">
        <f t="shared" si="642"/>
        <v>1</v>
      </c>
      <c r="P8187" t="b">
        <f t="shared" si="642"/>
        <v>1</v>
      </c>
      <c r="Q8187" t="b">
        <f t="shared" si="643"/>
        <v>1</v>
      </c>
      <c r="R8187" t="b">
        <f t="shared" si="644"/>
        <v>1</v>
      </c>
      <c r="U8187" s="105" t="s">
        <v>772</v>
      </c>
      <c r="V8187" s="105" t="s">
        <v>769</v>
      </c>
      <c r="W8187" s="106">
        <v>28570000</v>
      </c>
      <c r="X8187" s="106">
        <v>0</v>
      </c>
    </row>
    <row r="8188" spans="2:24" x14ac:dyDescent="0.25">
      <c r="B8188" s="105" t="s">
        <v>774</v>
      </c>
      <c r="C8188" s="105" t="s">
        <v>771</v>
      </c>
      <c r="D8188" s="106">
        <v>102888000</v>
      </c>
      <c r="E8188" s="106">
        <v>0</v>
      </c>
      <c r="M8188" t="b">
        <f t="shared" si="640"/>
        <v>1</v>
      </c>
      <c r="N8188" t="b">
        <f t="shared" si="641"/>
        <v>1</v>
      </c>
      <c r="O8188" t="b">
        <f t="shared" si="642"/>
        <v>1</v>
      </c>
      <c r="P8188" t="b">
        <f t="shared" si="642"/>
        <v>1</v>
      </c>
      <c r="Q8188" t="b">
        <f t="shared" si="643"/>
        <v>1</v>
      </c>
      <c r="R8188" t="b">
        <f t="shared" si="644"/>
        <v>1</v>
      </c>
      <c r="U8188" s="105" t="s">
        <v>774</v>
      </c>
      <c r="V8188" s="105" t="s">
        <v>771</v>
      </c>
      <c r="W8188" s="106">
        <v>102888000</v>
      </c>
      <c r="X8188" s="106">
        <v>0</v>
      </c>
    </row>
    <row r="8189" spans="2:24" x14ac:dyDescent="0.25">
      <c r="B8189" s="105" t="s">
        <v>562</v>
      </c>
      <c r="C8189" s="105" t="s">
        <v>563</v>
      </c>
      <c r="D8189" s="106">
        <v>597846634</v>
      </c>
      <c r="E8189" s="106">
        <v>0</v>
      </c>
      <c r="M8189" t="b">
        <f t="shared" si="640"/>
        <v>1</v>
      </c>
      <c r="N8189" t="b">
        <f t="shared" si="641"/>
        <v>1</v>
      </c>
      <c r="O8189" t="b">
        <f t="shared" si="642"/>
        <v>1</v>
      </c>
      <c r="P8189" t="b">
        <f t="shared" si="642"/>
        <v>1</v>
      </c>
      <c r="Q8189" t="b">
        <f t="shared" si="643"/>
        <v>1</v>
      </c>
      <c r="R8189" t="b">
        <f t="shared" si="644"/>
        <v>1</v>
      </c>
      <c r="U8189" s="105" t="s">
        <v>562</v>
      </c>
      <c r="V8189" s="105" t="s">
        <v>563</v>
      </c>
      <c r="W8189" s="106">
        <v>597846634</v>
      </c>
      <c r="X8189" s="106">
        <v>0</v>
      </c>
    </row>
    <row r="8190" spans="2:24" x14ac:dyDescent="0.25">
      <c r="B8190" s="105" t="s">
        <v>564</v>
      </c>
      <c r="C8190" s="105" t="s">
        <v>565</v>
      </c>
      <c r="D8190" s="106">
        <v>597846634</v>
      </c>
      <c r="E8190" s="106">
        <v>0</v>
      </c>
      <c r="M8190" t="b">
        <f t="shared" si="640"/>
        <v>1</v>
      </c>
      <c r="N8190" t="b">
        <f t="shared" si="641"/>
        <v>1</v>
      </c>
      <c r="O8190" t="b">
        <f t="shared" si="642"/>
        <v>1</v>
      </c>
      <c r="P8190" t="b">
        <f t="shared" si="642"/>
        <v>1</v>
      </c>
      <c r="Q8190" t="b">
        <f t="shared" si="643"/>
        <v>1</v>
      </c>
      <c r="R8190" t="b">
        <f t="shared" si="644"/>
        <v>1</v>
      </c>
      <c r="U8190" s="105" t="s">
        <v>564</v>
      </c>
      <c r="V8190" s="105" t="s">
        <v>565</v>
      </c>
      <c r="W8190" s="106">
        <v>597846634</v>
      </c>
      <c r="X8190" s="106">
        <v>0</v>
      </c>
    </row>
    <row r="8191" spans="2:24" x14ac:dyDescent="0.25">
      <c r="B8191" s="105" t="s">
        <v>566</v>
      </c>
      <c r="C8191" s="105" t="s">
        <v>565</v>
      </c>
      <c r="D8191" s="106">
        <v>597846634</v>
      </c>
      <c r="E8191" s="106">
        <v>0</v>
      </c>
      <c r="M8191" t="b">
        <f t="shared" si="640"/>
        <v>1</v>
      </c>
      <c r="N8191" t="b">
        <f t="shared" si="641"/>
        <v>1</v>
      </c>
      <c r="O8191" t="b">
        <f t="shared" si="642"/>
        <v>1</v>
      </c>
      <c r="P8191" t="b">
        <f t="shared" si="642"/>
        <v>1</v>
      </c>
      <c r="Q8191" t="b">
        <f t="shared" si="643"/>
        <v>1</v>
      </c>
      <c r="R8191" t="b">
        <f t="shared" si="644"/>
        <v>1</v>
      </c>
      <c r="U8191" s="105" t="s">
        <v>566</v>
      </c>
      <c r="V8191" s="105" t="s">
        <v>565</v>
      </c>
      <c r="W8191" s="106">
        <v>597846634</v>
      </c>
      <c r="X8191" s="106">
        <v>0</v>
      </c>
    </row>
    <row r="8192" spans="2:24" x14ac:dyDescent="0.25">
      <c r="B8192" s="105" t="s">
        <v>567</v>
      </c>
      <c r="C8192" s="105" t="s">
        <v>568</v>
      </c>
      <c r="D8192" s="106">
        <v>3336244128</v>
      </c>
      <c r="E8192" s="106">
        <v>0</v>
      </c>
      <c r="M8192" t="b">
        <f t="shared" si="640"/>
        <v>1</v>
      </c>
      <c r="N8192" t="b">
        <f t="shared" si="641"/>
        <v>1</v>
      </c>
      <c r="O8192" t="b">
        <f t="shared" si="642"/>
        <v>1</v>
      </c>
      <c r="P8192" t="b">
        <f t="shared" si="642"/>
        <v>1</v>
      </c>
      <c r="Q8192" t="b">
        <f t="shared" si="643"/>
        <v>1</v>
      </c>
      <c r="R8192" t="b">
        <f t="shared" si="644"/>
        <v>1</v>
      </c>
      <c r="U8192" s="105" t="s">
        <v>567</v>
      </c>
      <c r="V8192" s="105" t="s">
        <v>568</v>
      </c>
      <c r="W8192" s="106">
        <v>3336244128</v>
      </c>
      <c r="X8192" s="106">
        <v>0</v>
      </c>
    </row>
    <row r="8193" spans="2:24" x14ac:dyDescent="0.25">
      <c r="B8193" s="105" t="s">
        <v>609</v>
      </c>
      <c r="C8193" s="105" t="s">
        <v>610</v>
      </c>
      <c r="D8193" s="106">
        <v>1780126348</v>
      </c>
      <c r="E8193" s="106">
        <v>0</v>
      </c>
      <c r="M8193" t="b">
        <f t="shared" si="640"/>
        <v>1</v>
      </c>
      <c r="N8193" t="b">
        <f t="shared" si="641"/>
        <v>1</v>
      </c>
      <c r="O8193" t="b">
        <f t="shared" si="642"/>
        <v>1</v>
      </c>
      <c r="P8193" t="b">
        <f t="shared" si="642"/>
        <v>1</v>
      </c>
      <c r="Q8193" t="b">
        <f t="shared" si="643"/>
        <v>1</v>
      </c>
      <c r="R8193" t="b">
        <f t="shared" si="644"/>
        <v>1</v>
      </c>
      <c r="U8193" s="105" t="s">
        <v>609</v>
      </c>
      <c r="V8193" s="105" t="s">
        <v>610</v>
      </c>
      <c r="W8193" s="106">
        <v>1780126348</v>
      </c>
      <c r="X8193" s="106">
        <v>0</v>
      </c>
    </row>
    <row r="8194" spans="2:24" x14ac:dyDescent="0.25">
      <c r="B8194" s="105" t="s">
        <v>611</v>
      </c>
      <c r="C8194" s="105" t="s">
        <v>610</v>
      </c>
      <c r="D8194" s="106">
        <v>1780126348</v>
      </c>
      <c r="E8194" s="106">
        <v>0</v>
      </c>
      <c r="M8194" t="b">
        <f t="shared" si="640"/>
        <v>1</v>
      </c>
      <c r="N8194" t="b">
        <f t="shared" si="641"/>
        <v>1</v>
      </c>
      <c r="O8194" t="b">
        <f t="shared" si="642"/>
        <v>1</v>
      </c>
      <c r="P8194" t="b">
        <f t="shared" si="642"/>
        <v>1</v>
      </c>
      <c r="Q8194" t="b">
        <f t="shared" si="643"/>
        <v>1</v>
      </c>
      <c r="R8194" t="b">
        <f t="shared" si="644"/>
        <v>1</v>
      </c>
      <c r="U8194" s="105" t="s">
        <v>611</v>
      </c>
      <c r="V8194" s="105" t="s">
        <v>610</v>
      </c>
      <c r="W8194" s="106">
        <v>1780126348</v>
      </c>
      <c r="X8194" s="106">
        <v>0</v>
      </c>
    </row>
    <row r="8195" spans="2:24" x14ac:dyDescent="0.25">
      <c r="B8195" s="105" t="s">
        <v>612</v>
      </c>
      <c r="C8195" s="105" t="s">
        <v>613</v>
      </c>
      <c r="D8195" s="106">
        <v>787893376</v>
      </c>
      <c r="E8195" s="106">
        <v>0</v>
      </c>
      <c r="M8195" t="b">
        <f t="shared" si="640"/>
        <v>1</v>
      </c>
      <c r="N8195" t="b">
        <f t="shared" si="641"/>
        <v>1</v>
      </c>
      <c r="O8195" t="b">
        <f t="shared" si="642"/>
        <v>1</v>
      </c>
      <c r="P8195" t="b">
        <f t="shared" si="642"/>
        <v>1</v>
      </c>
      <c r="Q8195" t="b">
        <f t="shared" si="643"/>
        <v>1</v>
      </c>
      <c r="R8195" t="b">
        <f t="shared" si="644"/>
        <v>1</v>
      </c>
      <c r="U8195" s="105" t="s">
        <v>612</v>
      </c>
      <c r="V8195" s="105" t="s">
        <v>613</v>
      </c>
      <c r="W8195" s="106">
        <v>787893376</v>
      </c>
      <c r="X8195" s="106">
        <v>0</v>
      </c>
    </row>
    <row r="8196" spans="2:24" x14ac:dyDescent="0.25">
      <c r="B8196" s="105" t="s">
        <v>614</v>
      </c>
      <c r="C8196" s="105" t="s">
        <v>613</v>
      </c>
      <c r="D8196" s="106">
        <v>787893376</v>
      </c>
      <c r="E8196" s="106">
        <v>0</v>
      </c>
      <c r="M8196" t="b">
        <f t="shared" si="640"/>
        <v>1</v>
      </c>
      <c r="N8196" t="b">
        <f t="shared" si="641"/>
        <v>1</v>
      </c>
      <c r="O8196" t="b">
        <f t="shared" si="642"/>
        <v>1</v>
      </c>
      <c r="P8196" t="b">
        <f t="shared" si="642"/>
        <v>1</v>
      </c>
      <c r="Q8196" t="b">
        <f t="shared" si="643"/>
        <v>1</v>
      </c>
      <c r="R8196" t="b">
        <f t="shared" si="644"/>
        <v>1</v>
      </c>
      <c r="U8196" s="105" t="s">
        <v>614</v>
      </c>
      <c r="V8196" s="105" t="s">
        <v>613</v>
      </c>
      <c r="W8196" s="106">
        <v>787893376</v>
      </c>
      <c r="X8196" s="106">
        <v>0</v>
      </c>
    </row>
    <row r="8197" spans="2:24" x14ac:dyDescent="0.25">
      <c r="B8197" s="105" t="s">
        <v>569</v>
      </c>
      <c r="C8197" s="105" t="s">
        <v>570</v>
      </c>
      <c r="D8197" s="106">
        <v>768224404</v>
      </c>
      <c r="E8197" s="106">
        <v>0</v>
      </c>
      <c r="M8197" t="b">
        <f t="shared" si="640"/>
        <v>1</v>
      </c>
      <c r="N8197" t="b">
        <f t="shared" si="641"/>
        <v>1</v>
      </c>
      <c r="O8197" t="b">
        <f t="shared" si="642"/>
        <v>1</v>
      </c>
      <c r="P8197" t="b">
        <f t="shared" si="642"/>
        <v>1</v>
      </c>
      <c r="Q8197" t="b">
        <f t="shared" si="643"/>
        <v>1</v>
      </c>
      <c r="R8197" t="b">
        <f t="shared" si="644"/>
        <v>1</v>
      </c>
      <c r="U8197" s="105" t="s">
        <v>569</v>
      </c>
      <c r="V8197" s="105" t="s">
        <v>570</v>
      </c>
      <c r="W8197" s="106">
        <v>768224404</v>
      </c>
      <c r="X8197" s="106">
        <v>0</v>
      </c>
    </row>
    <row r="8198" spans="2:24" x14ac:dyDescent="0.25">
      <c r="B8198" s="105" t="s">
        <v>571</v>
      </c>
      <c r="C8198" s="105" t="s">
        <v>570</v>
      </c>
      <c r="D8198" s="106">
        <v>768224404</v>
      </c>
      <c r="E8198" s="106">
        <v>0</v>
      </c>
      <c r="M8198" t="b">
        <f t="shared" si="640"/>
        <v>1</v>
      </c>
      <c r="N8198" t="b">
        <f t="shared" si="641"/>
        <v>1</v>
      </c>
      <c r="O8198" t="b">
        <f t="shared" si="642"/>
        <v>1</v>
      </c>
      <c r="P8198" t="b">
        <f t="shared" si="642"/>
        <v>1</v>
      </c>
      <c r="Q8198" t="b">
        <f t="shared" si="643"/>
        <v>1</v>
      </c>
      <c r="R8198" t="b">
        <f t="shared" si="644"/>
        <v>1</v>
      </c>
      <c r="U8198" s="105" t="s">
        <v>571</v>
      </c>
      <c r="V8198" s="105" t="s">
        <v>570</v>
      </c>
      <c r="W8198" s="106">
        <v>768224404</v>
      </c>
      <c r="X8198" s="106">
        <v>0</v>
      </c>
    </row>
    <row r="8199" spans="2:24" x14ac:dyDescent="0.25">
      <c r="B8199" s="105" t="s">
        <v>429</v>
      </c>
      <c r="C8199" s="105" t="s">
        <v>430</v>
      </c>
      <c r="D8199" s="106">
        <v>1277803589</v>
      </c>
      <c r="E8199" s="106">
        <v>0</v>
      </c>
      <c r="M8199" t="b">
        <f t="shared" si="640"/>
        <v>1</v>
      </c>
      <c r="N8199" t="b">
        <f t="shared" si="641"/>
        <v>1</v>
      </c>
      <c r="O8199" t="b">
        <f t="shared" si="642"/>
        <v>1</v>
      </c>
      <c r="P8199" t="b">
        <f t="shared" si="642"/>
        <v>1</v>
      </c>
      <c r="Q8199" t="b">
        <f t="shared" si="643"/>
        <v>1</v>
      </c>
      <c r="R8199" t="b">
        <f t="shared" si="644"/>
        <v>1</v>
      </c>
      <c r="U8199" s="105" t="s">
        <v>429</v>
      </c>
      <c r="V8199" s="105" t="s">
        <v>430</v>
      </c>
      <c r="W8199" s="106">
        <v>1277803589</v>
      </c>
      <c r="X8199" s="106">
        <v>0</v>
      </c>
    </row>
    <row r="8200" spans="2:24" x14ac:dyDescent="0.25">
      <c r="B8200" s="105" t="s">
        <v>431</v>
      </c>
      <c r="C8200" s="105" t="s">
        <v>432</v>
      </c>
      <c r="D8200" s="106">
        <v>1277803589</v>
      </c>
      <c r="E8200" s="106">
        <v>0</v>
      </c>
      <c r="M8200" t="b">
        <f t="shared" si="640"/>
        <v>1</v>
      </c>
      <c r="N8200" t="b">
        <f t="shared" si="641"/>
        <v>1</v>
      </c>
      <c r="O8200" t="b">
        <f t="shared" si="642"/>
        <v>1</v>
      </c>
      <c r="P8200" t="b">
        <f t="shared" si="642"/>
        <v>1</v>
      </c>
      <c r="Q8200" t="b">
        <f t="shared" si="643"/>
        <v>1</v>
      </c>
      <c r="R8200" t="b">
        <f t="shared" si="644"/>
        <v>1</v>
      </c>
      <c r="U8200" s="105" t="s">
        <v>431</v>
      </c>
      <c r="V8200" s="105" t="s">
        <v>432</v>
      </c>
      <c r="W8200" s="106">
        <v>1277803589</v>
      </c>
      <c r="X8200" s="106">
        <v>0</v>
      </c>
    </row>
    <row r="8201" spans="2:24" x14ac:dyDescent="0.25">
      <c r="B8201" s="105" t="s">
        <v>433</v>
      </c>
      <c r="C8201" s="105" t="s">
        <v>432</v>
      </c>
      <c r="D8201" s="106">
        <v>632454488</v>
      </c>
      <c r="E8201" s="106">
        <v>0</v>
      </c>
      <c r="M8201" t="b">
        <f t="shared" si="640"/>
        <v>1</v>
      </c>
      <c r="N8201" t="b">
        <f t="shared" si="641"/>
        <v>1</v>
      </c>
      <c r="O8201" t="b">
        <f t="shared" si="642"/>
        <v>1</v>
      </c>
      <c r="P8201" t="b">
        <f t="shared" si="642"/>
        <v>1</v>
      </c>
      <c r="Q8201" t="b">
        <f t="shared" si="643"/>
        <v>1</v>
      </c>
      <c r="R8201" t="b">
        <f t="shared" si="644"/>
        <v>1</v>
      </c>
      <c r="U8201" s="105" t="s">
        <v>433</v>
      </c>
      <c r="V8201" s="105" t="s">
        <v>432</v>
      </c>
      <c r="W8201" s="106">
        <v>632454488</v>
      </c>
      <c r="X8201" s="106">
        <v>0</v>
      </c>
    </row>
    <row r="8202" spans="2:24" x14ac:dyDescent="0.25">
      <c r="B8202" s="105" t="s">
        <v>778</v>
      </c>
      <c r="C8202" s="105" t="s">
        <v>779</v>
      </c>
      <c r="D8202" s="106">
        <v>139935000</v>
      </c>
      <c r="E8202" s="106">
        <v>0</v>
      </c>
      <c r="M8202" t="b">
        <f t="shared" si="640"/>
        <v>1</v>
      </c>
      <c r="N8202" t="b">
        <f t="shared" si="641"/>
        <v>1</v>
      </c>
      <c r="O8202" t="b">
        <f t="shared" si="642"/>
        <v>1</v>
      </c>
      <c r="P8202" t="b">
        <f t="shared" si="642"/>
        <v>1</v>
      </c>
      <c r="Q8202" t="b">
        <f t="shared" si="643"/>
        <v>1</v>
      </c>
      <c r="R8202" t="b">
        <f t="shared" si="644"/>
        <v>1</v>
      </c>
      <c r="U8202" s="105" t="s">
        <v>778</v>
      </c>
      <c r="V8202" s="105" t="s">
        <v>779</v>
      </c>
      <c r="W8202" s="106">
        <v>139935000</v>
      </c>
      <c r="X8202" s="106">
        <v>0</v>
      </c>
    </row>
    <row r="8203" spans="2:24" x14ac:dyDescent="0.25">
      <c r="B8203" s="105" t="s">
        <v>780</v>
      </c>
      <c r="C8203" s="105" t="s">
        <v>781</v>
      </c>
      <c r="D8203" s="106">
        <v>111040000</v>
      </c>
      <c r="E8203" s="106">
        <v>0</v>
      </c>
      <c r="M8203" t="b">
        <f t="shared" si="640"/>
        <v>1</v>
      </c>
      <c r="N8203" t="b">
        <f t="shared" si="641"/>
        <v>1</v>
      </c>
      <c r="O8203" t="b">
        <f t="shared" si="642"/>
        <v>1</v>
      </c>
      <c r="P8203" t="b">
        <f t="shared" si="642"/>
        <v>1</v>
      </c>
      <c r="Q8203" t="b">
        <f t="shared" si="643"/>
        <v>1</v>
      </c>
      <c r="R8203" t="b">
        <f t="shared" si="644"/>
        <v>1</v>
      </c>
      <c r="U8203" s="105" t="s">
        <v>780</v>
      </c>
      <c r="V8203" s="105" t="s">
        <v>781</v>
      </c>
      <c r="W8203" s="106">
        <v>111040000</v>
      </c>
      <c r="X8203" s="106">
        <v>0</v>
      </c>
    </row>
    <row r="8204" spans="2:24" x14ac:dyDescent="0.25">
      <c r="B8204" s="105" t="s">
        <v>782</v>
      </c>
      <c r="C8204" s="105" t="s">
        <v>783</v>
      </c>
      <c r="D8204" s="106">
        <v>34883401</v>
      </c>
      <c r="E8204" s="106">
        <v>0</v>
      </c>
      <c r="M8204" t="b">
        <f t="shared" si="640"/>
        <v>1</v>
      </c>
      <c r="N8204" t="b">
        <f t="shared" si="641"/>
        <v>1</v>
      </c>
      <c r="O8204" t="b">
        <f t="shared" si="642"/>
        <v>1</v>
      </c>
      <c r="P8204" t="b">
        <f t="shared" si="642"/>
        <v>1</v>
      </c>
      <c r="Q8204" t="b">
        <f t="shared" si="643"/>
        <v>1</v>
      </c>
      <c r="R8204" t="b">
        <f t="shared" si="644"/>
        <v>1</v>
      </c>
      <c r="U8204" s="105" t="s">
        <v>782</v>
      </c>
      <c r="V8204" s="105" t="s">
        <v>783</v>
      </c>
      <c r="W8204" s="106">
        <v>34883401</v>
      </c>
      <c r="X8204" s="106">
        <v>0</v>
      </c>
    </row>
    <row r="8205" spans="2:24" x14ac:dyDescent="0.25">
      <c r="B8205" s="105" t="s">
        <v>784</v>
      </c>
      <c r="C8205" s="105" t="s">
        <v>1593</v>
      </c>
      <c r="D8205" s="106">
        <v>89570000</v>
      </c>
      <c r="E8205" s="106">
        <v>0</v>
      </c>
      <c r="M8205" t="b">
        <f t="shared" si="640"/>
        <v>1</v>
      </c>
      <c r="N8205" t="b">
        <f t="shared" si="641"/>
        <v>1</v>
      </c>
      <c r="O8205" t="b">
        <f t="shared" si="642"/>
        <v>1</v>
      </c>
      <c r="P8205" t="b">
        <f t="shared" si="642"/>
        <v>1</v>
      </c>
      <c r="Q8205" t="b">
        <f t="shared" si="643"/>
        <v>1</v>
      </c>
      <c r="R8205" t="b">
        <f t="shared" si="644"/>
        <v>1</v>
      </c>
      <c r="U8205" s="105" t="s">
        <v>784</v>
      </c>
      <c r="V8205" s="105" t="s">
        <v>1593</v>
      </c>
      <c r="W8205" s="106">
        <v>89570000</v>
      </c>
      <c r="X8205" s="106">
        <v>0</v>
      </c>
    </row>
    <row r="8206" spans="2:24" x14ac:dyDescent="0.25">
      <c r="B8206" s="105" t="s">
        <v>785</v>
      </c>
      <c r="C8206" s="105" t="s">
        <v>1594</v>
      </c>
      <c r="D8206" s="106">
        <v>112980000</v>
      </c>
      <c r="E8206" s="106">
        <v>0</v>
      </c>
      <c r="M8206" t="b">
        <f t="shared" si="640"/>
        <v>1</v>
      </c>
      <c r="N8206" t="b">
        <f t="shared" si="641"/>
        <v>1</v>
      </c>
      <c r="O8206" t="b">
        <f t="shared" si="642"/>
        <v>1</v>
      </c>
      <c r="P8206" t="b">
        <f t="shared" si="642"/>
        <v>1</v>
      </c>
      <c r="Q8206" t="b">
        <f t="shared" si="643"/>
        <v>1</v>
      </c>
      <c r="R8206" t="b">
        <f t="shared" si="644"/>
        <v>1</v>
      </c>
      <c r="U8206" s="105" t="s">
        <v>785</v>
      </c>
      <c r="V8206" s="105" t="s">
        <v>1594</v>
      </c>
      <c r="W8206" s="106">
        <v>112980000</v>
      </c>
      <c r="X8206" s="106">
        <v>0</v>
      </c>
    </row>
    <row r="8207" spans="2:24" x14ac:dyDescent="0.25">
      <c r="B8207" s="105" t="s">
        <v>786</v>
      </c>
      <c r="C8207" s="105" t="s">
        <v>787</v>
      </c>
      <c r="D8207" s="106">
        <v>30396000</v>
      </c>
      <c r="E8207" s="106">
        <v>0</v>
      </c>
      <c r="M8207" t="b">
        <f t="shared" si="640"/>
        <v>1</v>
      </c>
      <c r="N8207" t="b">
        <f t="shared" si="641"/>
        <v>1</v>
      </c>
      <c r="O8207" t="b">
        <f t="shared" si="642"/>
        <v>1</v>
      </c>
      <c r="P8207" t="b">
        <f t="shared" si="642"/>
        <v>1</v>
      </c>
      <c r="Q8207" t="b">
        <f t="shared" si="643"/>
        <v>1</v>
      </c>
      <c r="R8207" t="b">
        <f t="shared" si="644"/>
        <v>1</v>
      </c>
      <c r="U8207" s="105" t="s">
        <v>786</v>
      </c>
      <c r="V8207" s="105" t="s">
        <v>787</v>
      </c>
      <c r="W8207" s="106">
        <v>30396000</v>
      </c>
      <c r="X8207" s="106">
        <v>0</v>
      </c>
    </row>
    <row r="8208" spans="2:24" x14ac:dyDescent="0.25">
      <c r="B8208" s="105" t="s">
        <v>788</v>
      </c>
      <c r="C8208" s="105" t="s">
        <v>789</v>
      </c>
      <c r="D8208" s="106">
        <v>40100000</v>
      </c>
      <c r="E8208" s="106">
        <v>0</v>
      </c>
      <c r="M8208" t="b">
        <f t="shared" si="640"/>
        <v>1</v>
      </c>
      <c r="N8208" t="b">
        <f t="shared" si="641"/>
        <v>1</v>
      </c>
      <c r="O8208" t="b">
        <f t="shared" si="642"/>
        <v>1</v>
      </c>
      <c r="P8208" t="b">
        <f t="shared" si="642"/>
        <v>1</v>
      </c>
      <c r="Q8208" t="b">
        <f t="shared" si="643"/>
        <v>1</v>
      </c>
      <c r="R8208" t="b">
        <f t="shared" si="644"/>
        <v>1</v>
      </c>
      <c r="U8208" s="105" t="s">
        <v>788</v>
      </c>
      <c r="V8208" s="105" t="s">
        <v>789</v>
      </c>
      <c r="W8208" s="106">
        <v>40100000</v>
      </c>
      <c r="X8208" s="106">
        <v>0</v>
      </c>
    </row>
    <row r="8209" spans="2:24" x14ac:dyDescent="0.25">
      <c r="B8209" s="105" t="s">
        <v>790</v>
      </c>
      <c r="C8209" s="105" t="s">
        <v>791</v>
      </c>
      <c r="D8209" s="106">
        <v>86444700</v>
      </c>
      <c r="E8209" s="106">
        <v>0</v>
      </c>
      <c r="M8209" t="b">
        <f t="shared" si="640"/>
        <v>1</v>
      </c>
      <c r="N8209" t="b">
        <f t="shared" si="641"/>
        <v>1</v>
      </c>
      <c r="O8209" t="b">
        <f t="shared" si="642"/>
        <v>1</v>
      </c>
      <c r="P8209" t="b">
        <f t="shared" si="642"/>
        <v>1</v>
      </c>
      <c r="Q8209" t="b">
        <f t="shared" si="643"/>
        <v>1</v>
      </c>
      <c r="R8209" t="b">
        <f t="shared" si="644"/>
        <v>1</v>
      </c>
      <c r="U8209" s="105" t="s">
        <v>790</v>
      </c>
      <c r="V8209" s="105" t="s">
        <v>791</v>
      </c>
      <c r="W8209" s="106">
        <v>86444700</v>
      </c>
      <c r="X8209" s="106">
        <v>0</v>
      </c>
    </row>
    <row r="8210" spans="2:24" x14ac:dyDescent="0.25">
      <c r="B8210" s="105" t="s">
        <v>434</v>
      </c>
      <c r="C8210" s="105" t="s">
        <v>435</v>
      </c>
      <c r="D8210" s="106">
        <v>810704000</v>
      </c>
      <c r="E8210" s="106">
        <v>0</v>
      </c>
      <c r="M8210" t="b">
        <f t="shared" si="640"/>
        <v>1</v>
      </c>
      <c r="N8210" t="b">
        <f t="shared" si="641"/>
        <v>1</v>
      </c>
      <c r="O8210" t="b">
        <f t="shared" si="642"/>
        <v>1</v>
      </c>
      <c r="P8210" t="b">
        <f t="shared" si="642"/>
        <v>1</v>
      </c>
      <c r="Q8210" t="b">
        <f t="shared" si="643"/>
        <v>1</v>
      </c>
      <c r="R8210" t="b">
        <f t="shared" si="644"/>
        <v>1</v>
      </c>
      <c r="U8210" s="105" t="s">
        <v>434</v>
      </c>
      <c r="V8210" s="105" t="s">
        <v>435</v>
      </c>
      <c r="W8210" s="106">
        <v>810704000</v>
      </c>
      <c r="X8210" s="106">
        <v>0</v>
      </c>
    </row>
    <row r="8211" spans="2:24" x14ac:dyDescent="0.25">
      <c r="B8211" s="105" t="s">
        <v>436</v>
      </c>
      <c r="C8211" s="105" t="s">
        <v>437</v>
      </c>
      <c r="D8211" s="106">
        <v>810704000</v>
      </c>
      <c r="E8211" s="106">
        <v>0</v>
      </c>
      <c r="M8211" t="b">
        <f t="shared" si="640"/>
        <v>1</v>
      </c>
      <c r="N8211" t="b">
        <f t="shared" si="641"/>
        <v>1</v>
      </c>
      <c r="O8211" t="b">
        <f t="shared" si="642"/>
        <v>1</v>
      </c>
      <c r="P8211" t="b">
        <f t="shared" si="642"/>
        <v>1</v>
      </c>
      <c r="Q8211" t="b">
        <f t="shared" si="643"/>
        <v>1</v>
      </c>
      <c r="R8211" t="b">
        <f t="shared" si="644"/>
        <v>1</v>
      </c>
      <c r="U8211" s="105" t="s">
        <v>436</v>
      </c>
      <c r="V8211" s="105" t="s">
        <v>437</v>
      </c>
      <c r="W8211" s="106">
        <v>810704000</v>
      </c>
      <c r="X8211" s="106">
        <v>0</v>
      </c>
    </row>
    <row r="8212" spans="2:24" x14ac:dyDescent="0.25">
      <c r="B8212" s="105" t="s">
        <v>438</v>
      </c>
      <c r="C8212" s="105" t="s">
        <v>437</v>
      </c>
      <c r="D8212" s="106">
        <v>502094000</v>
      </c>
      <c r="E8212" s="106">
        <v>0</v>
      </c>
      <c r="M8212" t="b">
        <f t="shared" si="640"/>
        <v>1</v>
      </c>
      <c r="N8212" t="b">
        <f t="shared" si="641"/>
        <v>1</v>
      </c>
      <c r="O8212" t="b">
        <f t="shared" si="642"/>
        <v>1</v>
      </c>
      <c r="P8212" t="b">
        <f t="shared" si="642"/>
        <v>1</v>
      </c>
      <c r="Q8212" t="b">
        <f t="shared" si="643"/>
        <v>1</v>
      </c>
      <c r="R8212" t="b">
        <f t="shared" si="644"/>
        <v>1</v>
      </c>
      <c r="U8212" s="105" t="s">
        <v>438</v>
      </c>
      <c r="V8212" s="105" t="s">
        <v>437</v>
      </c>
      <c r="W8212" s="106">
        <v>502094000</v>
      </c>
      <c r="X8212" s="106">
        <v>0</v>
      </c>
    </row>
    <row r="8213" spans="2:24" x14ac:dyDescent="0.25">
      <c r="B8213" s="105" t="s">
        <v>792</v>
      </c>
      <c r="C8213" s="105" t="s">
        <v>793</v>
      </c>
      <c r="D8213" s="106">
        <v>38070000</v>
      </c>
      <c r="E8213" s="106">
        <v>0</v>
      </c>
      <c r="M8213" t="b">
        <f t="shared" si="640"/>
        <v>1</v>
      </c>
      <c r="N8213" t="b">
        <f t="shared" si="641"/>
        <v>1</v>
      </c>
      <c r="O8213" t="b">
        <f t="shared" si="642"/>
        <v>1</v>
      </c>
      <c r="P8213" t="b">
        <f t="shared" si="642"/>
        <v>1</v>
      </c>
      <c r="Q8213" t="b">
        <f t="shared" si="643"/>
        <v>1</v>
      </c>
      <c r="R8213" t="b">
        <f t="shared" si="644"/>
        <v>1</v>
      </c>
      <c r="U8213" s="105" t="s">
        <v>792</v>
      </c>
      <c r="V8213" s="105" t="s">
        <v>793</v>
      </c>
      <c r="W8213" s="106">
        <v>38070000</v>
      </c>
      <c r="X8213" s="106">
        <v>0</v>
      </c>
    </row>
    <row r="8214" spans="2:24" x14ac:dyDescent="0.25">
      <c r="B8214" s="105" t="s">
        <v>1440</v>
      </c>
      <c r="C8214" s="105" t="s">
        <v>1595</v>
      </c>
      <c r="D8214" s="106">
        <v>103300000</v>
      </c>
      <c r="E8214" s="106">
        <v>0</v>
      </c>
      <c r="M8214" t="b">
        <f t="shared" si="640"/>
        <v>1</v>
      </c>
      <c r="N8214" t="b">
        <f t="shared" si="641"/>
        <v>1</v>
      </c>
      <c r="O8214" t="b">
        <f t="shared" si="642"/>
        <v>1</v>
      </c>
      <c r="P8214" t="b">
        <f t="shared" si="642"/>
        <v>1</v>
      </c>
      <c r="Q8214" t="b">
        <f t="shared" si="643"/>
        <v>1</v>
      </c>
      <c r="R8214" t="b">
        <f t="shared" si="644"/>
        <v>1</v>
      </c>
      <c r="U8214" s="105" t="s">
        <v>1440</v>
      </c>
      <c r="V8214" s="105" t="s">
        <v>1595</v>
      </c>
      <c r="W8214" s="106">
        <v>103300000</v>
      </c>
      <c r="X8214" s="106">
        <v>0</v>
      </c>
    </row>
    <row r="8215" spans="2:24" x14ac:dyDescent="0.25">
      <c r="B8215" s="105" t="s">
        <v>1596</v>
      </c>
      <c r="C8215" s="105" t="s">
        <v>1597</v>
      </c>
      <c r="D8215" s="106">
        <v>167240000</v>
      </c>
      <c r="E8215" s="106">
        <v>0</v>
      </c>
      <c r="M8215" t="b">
        <f t="shared" si="640"/>
        <v>1</v>
      </c>
      <c r="N8215" t="b">
        <f t="shared" si="641"/>
        <v>1</v>
      </c>
      <c r="O8215" t="b">
        <f t="shared" si="642"/>
        <v>1</v>
      </c>
      <c r="P8215" t="b">
        <f t="shared" si="642"/>
        <v>1</v>
      </c>
      <c r="Q8215" t="b">
        <f t="shared" si="643"/>
        <v>1</v>
      </c>
      <c r="R8215" t="b">
        <f t="shared" si="644"/>
        <v>1</v>
      </c>
      <c r="U8215" s="105" t="s">
        <v>1596</v>
      </c>
      <c r="V8215" s="105" t="s">
        <v>1597</v>
      </c>
      <c r="W8215" s="106">
        <v>167240000</v>
      </c>
      <c r="X8215" s="106">
        <v>0</v>
      </c>
    </row>
    <row r="8216" spans="2:24" x14ac:dyDescent="0.25">
      <c r="B8216" s="105" t="s">
        <v>615</v>
      </c>
      <c r="C8216" s="105" t="s">
        <v>616</v>
      </c>
      <c r="D8216" s="106">
        <v>714433250</v>
      </c>
      <c r="E8216" s="106">
        <v>0</v>
      </c>
      <c r="M8216" t="b">
        <f t="shared" si="640"/>
        <v>1</v>
      </c>
      <c r="N8216" t="b">
        <f t="shared" si="641"/>
        <v>1</v>
      </c>
      <c r="O8216" t="b">
        <f t="shared" si="642"/>
        <v>1</v>
      </c>
      <c r="P8216" t="b">
        <f t="shared" si="642"/>
        <v>1</v>
      </c>
      <c r="Q8216" t="b">
        <f t="shared" si="643"/>
        <v>1</v>
      </c>
      <c r="R8216" t="b">
        <f t="shared" si="644"/>
        <v>1</v>
      </c>
      <c r="U8216" s="105" t="s">
        <v>615</v>
      </c>
      <c r="V8216" s="105" t="s">
        <v>616</v>
      </c>
      <c r="W8216" s="106">
        <v>714433250</v>
      </c>
      <c r="X8216" s="106">
        <v>0</v>
      </c>
    </row>
    <row r="8217" spans="2:24" x14ac:dyDescent="0.25">
      <c r="B8217" s="105" t="s">
        <v>617</v>
      </c>
      <c r="C8217" s="105" t="s">
        <v>618</v>
      </c>
      <c r="D8217" s="106">
        <v>714433250</v>
      </c>
      <c r="E8217" s="106">
        <v>0</v>
      </c>
      <c r="M8217" t="b">
        <f t="shared" si="640"/>
        <v>1</v>
      </c>
      <c r="N8217" t="b">
        <f t="shared" si="641"/>
        <v>1</v>
      </c>
      <c r="O8217" t="b">
        <f t="shared" si="642"/>
        <v>1</v>
      </c>
      <c r="P8217" t="b">
        <f t="shared" si="642"/>
        <v>1</v>
      </c>
      <c r="Q8217" t="b">
        <f t="shared" si="643"/>
        <v>1</v>
      </c>
      <c r="R8217" t="b">
        <f t="shared" si="644"/>
        <v>1</v>
      </c>
      <c r="U8217" s="105" t="s">
        <v>617</v>
      </c>
      <c r="V8217" s="105" t="s">
        <v>618</v>
      </c>
      <c r="W8217" s="106">
        <v>714433250</v>
      </c>
      <c r="X8217" s="106">
        <v>0</v>
      </c>
    </row>
    <row r="8218" spans="2:24" x14ac:dyDescent="0.25">
      <c r="B8218" s="105" t="s">
        <v>619</v>
      </c>
      <c r="C8218" s="105" t="s">
        <v>618</v>
      </c>
      <c r="D8218" s="106">
        <v>714433250</v>
      </c>
      <c r="E8218" s="106">
        <v>0</v>
      </c>
      <c r="M8218" t="b">
        <f t="shared" si="640"/>
        <v>1</v>
      </c>
      <c r="N8218" t="b">
        <f t="shared" si="641"/>
        <v>1</v>
      </c>
      <c r="O8218" t="b">
        <f t="shared" si="642"/>
        <v>1</v>
      </c>
      <c r="P8218" t="b">
        <f t="shared" si="642"/>
        <v>1</v>
      </c>
      <c r="Q8218" t="b">
        <f t="shared" si="643"/>
        <v>1</v>
      </c>
      <c r="R8218" t="b">
        <f t="shared" si="644"/>
        <v>1</v>
      </c>
      <c r="U8218" s="105" t="s">
        <v>619</v>
      </c>
      <c r="V8218" s="105" t="s">
        <v>618</v>
      </c>
      <c r="W8218" s="106">
        <v>714433250</v>
      </c>
      <c r="X8218" s="106">
        <v>0</v>
      </c>
    </row>
    <row r="8219" spans="2:24" x14ac:dyDescent="0.25">
      <c r="B8219" s="105" t="s">
        <v>620</v>
      </c>
      <c r="C8219" s="105" t="s">
        <v>621</v>
      </c>
      <c r="D8219" s="106">
        <v>723592728</v>
      </c>
      <c r="E8219" s="106">
        <v>0</v>
      </c>
      <c r="M8219" t="b">
        <f t="shared" ref="M8219:M8282" si="645">+B8219=U8219</f>
        <v>1</v>
      </c>
      <c r="N8219" t="b">
        <f t="shared" ref="N8219:N8282" si="646">+C8219=V8219</f>
        <v>1</v>
      </c>
      <c r="O8219" t="b">
        <f t="shared" ref="O8219:P8282" si="647">+D8219=W8219</f>
        <v>1</v>
      </c>
      <c r="P8219" t="b">
        <f t="shared" si="647"/>
        <v>1</v>
      </c>
      <c r="Q8219" t="b">
        <f t="shared" ref="Q8219:Q8282" si="648">+F8219=Y8219</f>
        <v>1</v>
      </c>
      <c r="R8219" t="b">
        <f t="shared" ref="R8219:R8282" si="649">+G8219=Z8219</f>
        <v>1</v>
      </c>
      <c r="U8219" s="105" t="s">
        <v>620</v>
      </c>
      <c r="V8219" s="105" t="s">
        <v>621</v>
      </c>
      <c r="W8219" s="106">
        <v>723592728</v>
      </c>
      <c r="X8219" s="106">
        <v>0</v>
      </c>
    </row>
    <row r="8220" spans="2:24" x14ac:dyDescent="0.25">
      <c r="B8220" s="105" t="s">
        <v>622</v>
      </c>
      <c r="C8220" s="105" t="s">
        <v>623</v>
      </c>
      <c r="D8220" s="106">
        <v>723592728</v>
      </c>
      <c r="E8220" s="106">
        <v>0</v>
      </c>
      <c r="M8220" t="b">
        <f t="shared" si="645"/>
        <v>1</v>
      </c>
      <c r="N8220" t="b">
        <f t="shared" si="646"/>
        <v>1</v>
      </c>
      <c r="O8220" t="b">
        <f t="shared" si="647"/>
        <v>1</v>
      </c>
      <c r="P8220" t="b">
        <f t="shared" si="647"/>
        <v>1</v>
      </c>
      <c r="Q8220" t="b">
        <f t="shared" si="648"/>
        <v>1</v>
      </c>
      <c r="R8220" t="b">
        <f t="shared" si="649"/>
        <v>1</v>
      </c>
      <c r="U8220" s="105" t="s">
        <v>622</v>
      </c>
      <c r="V8220" s="105" t="s">
        <v>623</v>
      </c>
      <c r="W8220" s="106">
        <v>723592728</v>
      </c>
      <c r="X8220" s="106">
        <v>0</v>
      </c>
    </row>
    <row r="8221" spans="2:24" x14ac:dyDescent="0.25">
      <c r="B8221" s="105" t="s">
        <v>624</v>
      </c>
      <c r="C8221" s="105" t="s">
        <v>623</v>
      </c>
      <c r="D8221" s="106">
        <v>633592728</v>
      </c>
      <c r="E8221" s="106">
        <v>0</v>
      </c>
      <c r="M8221" t="b">
        <f t="shared" si="645"/>
        <v>1</v>
      </c>
      <c r="N8221" t="b">
        <f t="shared" si="646"/>
        <v>1</v>
      </c>
      <c r="O8221" t="b">
        <f t="shared" si="647"/>
        <v>1</v>
      </c>
      <c r="P8221" t="b">
        <f t="shared" si="647"/>
        <v>1</v>
      </c>
      <c r="Q8221" t="b">
        <f t="shared" si="648"/>
        <v>1</v>
      </c>
      <c r="R8221" t="b">
        <f t="shared" si="649"/>
        <v>1</v>
      </c>
      <c r="U8221" s="105" t="s">
        <v>624</v>
      </c>
      <c r="V8221" s="105" t="s">
        <v>623</v>
      </c>
      <c r="W8221" s="106">
        <v>633592728</v>
      </c>
      <c r="X8221" s="106">
        <v>0</v>
      </c>
    </row>
    <row r="8222" spans="2:24" x14ac:dyDescent="0.25">
      <c r="B8222" s="105" t="s">
        <v>794</v>
      </c>
      <c r="C8222" s="105" t="s">
        <v>1598</v>
      </c>
      <c r="D8222" s="106">
        <v>90000000</v>
      </c>
      <c r="E8222" s="106">
        <v>0</v>
      </c>
      <c r="M8222" t="b">
        <f t="shared" si="645"/>
        <v>1</v>
      </c>
      <c r="N8222" t="b">
        <f t="shared" si="646"/>
        <v>1</v>
      </c>
      <c r="O8222" t="b">
        <f t="shared" si="647"/>
        <v>1</v>
      </c>
      <c r="P8222" t="b">
        <f t="shared" si="647"/>
        <v>1</v>
      </c>
      <c r="Q8222" t="b">
        <f t="shared" si="648"/>
        <v>1</v>
      </c>
      <c r="R8222" t="b">
        <f t="shared" si="649"/>
        <v>1</v>
      </c>
      <c r="U8222" s="105" t="s">
        <v>794</v>
      </c>
      <c r="V8222" s="105" t="s">
        <v>1598</v>
      </c>
      <c r="W8222" s="106">
        <v>90000000</v>
      </c>
      <c r="X8222" s="106">
        <v>0</v>
      </c>
    </row>
    <row r="8223" spans="2:24" x14ac:dyDescent="0.25">
      <c r="B8223" s="105" t="s">
        <v>439</v>
      </c>
      <c r="C8223" s="105" t="s">
        <v>440</v>
      </c>
      <c r="D8223" s="106">
        <v>6165794224</v>
      </c>
      <c r="E8223" s="106">
        <v>0</v>
      </c>
      <c r="M8223" t="b">
        <f t="shared" si="645"/>
        <v>1</v>
      </c>
      <c r="N8223" t="b">
        <f t="shared" si="646"/>
        <v>1</v>
      </c>
      <c r="O8223" t="b">
        <f t="shared" si="647"/>
        <v>1</v>
      </c>
      <c r="P8223" t="b">
        <f t="shared" si="647"/>
        <v>1</v>
      </c>
      <c r="Q8223" t="b">
        <f t="shared" si="648"/>
        <v>1</v>
      </c>
      <c r="R8223" t="b">
        <f t="shared" si="649"/>
        <v>1</v>
      </c>
      <c r="U8223" s="105" t="s">
        <v>439</v>
      </c>
      <c r="V8223" s="105" t="s">
        <v>440</v>
      </c>
      <c r="W8223" s="106">
        <v>6165794224</v>
      </c>
      <c r="X8223" s="106">
        <v>0</v>
      </c>
    </row>
    <row r="8224" spans="2:24" x14ac:dyDescent="0.25">
      <c r="B8224" s="105" t="s">
        <v>441</v>
      </c>
      <c r="C8224" s="105" t="s">
        <v>442</v>
      </c>
      <c r="D8224" s="106">
        <v>6165794224</v>
      </c>
      <c r="E8224" s="106">
        <v>0</v>
      </c>
      <c r="M8224" t="b">
        <f t="shared" si="645"/>
        <v>1</v>
      </c>
      <c r="N8224" t="b">
        <f t="shared" si="646"/>
        <v>1</v>
      </c>
      <c r="O8224" t="b">
        <f t="shared" si="647"/>
        <v>1</v>
      </c>
      <c r="P8224" t="b">
        <f t="shared" si="647"/>
        <v>1</v>
      </c>
      <c r="Q8224" t="b">
        <f t="shared" si="648"/>
        <v>1</v>
      </c>
      <c r="R8224" t="b">
        <f t="shared" si="649"/>
        <v>1</v>
      </c>
      <c r="U8224" s="105" t="s">
        <v>441</v>
      </c>
      <c r="V8224" s="105" t="s">
        <v>442</v>
      </c>
      <c r="W8224" s="106">
        <v>6165794224</v>
      </c>
      <c r="X8224" s="106">
        <v>0</v>
      </c>
    </row>
    <row r="8225" spans="2:24" x14ac:dyDescent="0.25">
      <c r="B8225" s="105" t="s">
        <v>443</v>
      </c>
      <c r="C8225" s="105" t="s">
        <v>442</v>
      </c>
      <c r="D8225" s="106">
        <v>2776413459</v>
      </c>
      <c r="E8225" s="106">
        <v>0</v>
      </c>
      <c r="M8225" t="b">
        <f t="shared" si="645"/>
        <v>1</v>
      </c>
      <c r="N8225" t="b">
        <f t="shared" si="646"/>
        <v>1</v>
      </c>
      <c r="O8225" t="b">
        <f t="shared" si="647"/>
        <v>1</v>
      </c>
      <c r="P8225" t="b">
        <f t="shared" si="647"/>
        <v>1</v>
      </c>
      <c r="Q8225" t="b">
        <f t="shared" si="648"/>
        <v>1</v>
      </c>
      <c r="R8225" t="b">
        <f t="shared" si="649"/>
        <v>1</v>
      </c>
      <c r="U8225" s="105" t="s">
        <v>443</v>
      </c>
      <c r="V8225" s="105" t="s">
        <v>442</v>
      </c>
      <c r="W8225" s="106">
        <v>2776413459</v>
      </c>
      <c r="X8225" s="106">
        <v>0</v>
      </c>
    </row>
    <row r="8226" spans="2:24" x14ac:dyDescent="0.25">
      <c r="B8226" s="105" t="s">
        <v>1441</v>
      </c>
      <c r="C8226" s="105" t="s">
        <v>1442</v>
      </c>
      <c r="D8226" s="106">
        <v>50000000</v>
      </c>
      <c r="E8226" s="106">
        <v>0</v>
      </c>
      <c r="M8226" t="b">
        <f t="shared" si="645"/>
        <v>1</v>
      </c>
      <c r="N8226" t="b">
        <f t="shared" si="646"/>
        <v>1</v>
      </c>
      <c r="O8226" t="b">
        <f t="shared" si="647"/>
        <v>1</v>
      </c>
      <c r="P8226" t="b">
        <f t="shared" si="647"/>
        <v>1</v>
      </c>
      <c r="Q8226" t="b">
        <f t="shared" si="648"/>
        <v>1</v>
      </c>
      <c r="R8226" t="b">
        <f t="shared" si="649"/>
        <v>1</v>
      </c>
      <c r="U8226" s="105" t="s">
        <v>1441</v>
      </c>
      <c r="V8226" s="105" t="s">
        <v>1442</v>
      </c>
      <c r="W8226" s="106">
        <v>50000000</v>
      </c>
      <c r="X8226" s="106">
        <v>0</v>
      </c>
    </row>
    <row r="8227" spans="2:24" x14ac:dyDescent="0.25">
      <c r="B8227" s="105" t="s">
        <v>795</v>
      </c>
      <c r="C8227" s="105" t="s">
        <v>796</v>
      </c>
      <c r="D8227" s="106">
        <v>137290000</v>
      </c>
      <c r="E8227" s="106">
        <v>0</v>
      </c>
      <c r="M8227" t="b">
        <f t="shared" si="645"/>
        <v>1</v>
      </c>
      <c r="N8227" t="b">
        <f t="shared" si="646"/>
        <v>1</v>
      </c>
      <c r="O8227" t="b">
        <f t="shared" si="647"/>
        <v>1</v>
      </c>
      <c r="P8227" t="b">
        <f t="shared" si="647"/>
        <v>1</v>
      </c>
      <c r="Q8227" t="b">
        <f t="shared" si="648"/>
        <v>1</v>
      </c>
      <c r="R8227" t="b">
        <f t="shared" si="649"/>
        <v>1</v>
      </c>
      <c r="U8227" s="105" t="s">
        <v>795</v>
      </c>
      <c r="V8227" s="105" t="s">
        <v>796</v>
      </c>
      <c r="W8227" s="106">
        <v>137290000</v>
      </c>
      <c r="X8227" s="106">
        <v>0</v>
      </c>
    </row>
    <row r="8228" spans="2:24" x14ac:dyDescent="0.25">
      <c r="B8228" s="105" t="s">
        <v>797</v>
      </c>
      <c r="C8228" s="105" t="s">
        <v>1599</v>
      </c>
      <c r="D8228" s="106">
        <v>355850000</v>
      </c>
      <c r="E8228" s="106">
        <v>0</v>
      </c>
      <c r="M8228" t="b">
        <f t="shared" si="645"/>
        <v>1</v>
      </c>
      <c r="N8228" t="b">
        <f t="shared" si="646"/>
        <v>1</v>
      </c>
      <c r="O8228" t="b">
        <f t="shared" si="647"/>
        <v>1</v>
      </c>
      <c r="P8228" t="b">
        <f t="shared" si="647"/>
        <v>1</v>
      </c>
      <c r="Q8228" t="b">
        <f t="shared" si="648"/>
        <v>1</v>
      </c>
      <c r="R8228" t="b">
        <f t="shared" si="649"/>
        <v>1</v>
      </c>
      <c r="U8228" s="105" t="s">
        <v>797</v>
      </c>
      <c r="V8228" s="105" t="s">
        <v>1599</v>
      </c>
      <c r="W8228" s="106">
        <v>355850000</v>
      </c>
      <c r="X8228" s="106">
        <v>0</v>
      </c>
    </row>
    <row r="8229" spans="2:24" x14ac:dyDescent="0.25">
      <c r="B8229" s="105" t="s">
        <v>798</v>
      </c>
      <c r="C8229" s="105" t="s">
        <v>1600</v>
      </c>
      <c r="D8229" s="106">
        <v>310430900</v>
      </c>
      <c r="E8229" s="106">
        <v>0</v>
      </c>
      <c r="M8229" t="b">
        <f t="shared" si="645"/>
        <v>1</v>
      </c>
      <c r="N8229" t="b">
        <f t="shared" si="646"/>
        <v>1</v>
      </c>
      <c r="O8229" t="b">
        <f t="shared" si="647"/>
        <v>1</v>
      </c>
      <c r="P8229" t="b">
        <f t="shared" si="647"/>
        <v>1</v>
      </c>
      <c r="Q8229" t="b">
        <f t="shared" si="648"/>
        <v>1</v>
      </c>
      <c r="R8229" t="b">
        <f t="shared" si="649"/>
        <v>1</v>
      </c>
      <c r="U8229" s="105" t="s">
        <v>798</v>
      </c>
      <c r="V8229" s="105" t="s">
        <v>1600</v>
      </c>
      <c r="W8229" s="106">
        <v>310430900</v>
      </c>
      <c r="X8229" s="106">
        <v>0</v>
      </c>
    </row>
    <row r="8230" spans="2:24" x14ac:dyDescent="0.25">
      <c r="B8230" s="105" t="s">
        <v>799</v>
      </c>
      <c r="C8230" s="105" t="s">
        <v>1443</v>
      </c>
      <c r="D8230" s="106">
        <v>407465000</v>
      </c>
      <c r="E8230" s="106">
        <v>0</v>
      </c>
      <c r="M8230" t="b">
        <f t="shared" si="645"/>
        <v>1</v>
      </c>
      <c r="N8230" t="b">
        <f t="shared" si="646"/>
        <v>1</v>
      </c>
      <c r="O8230" t="b">
        <f t="shared" si="647"/>
        <v>1</v>
      </c>
      <c r="P8230" t="b">
        <f t="shared" si="647"/>
        <v>1</v>
      </c>
      <c r="Q8230" t="b">
        <f t="shared" si="648"/>
        <v>1</v>
      </c>
      <c r="R8230" t="b">
        <f t="shared" si="649"/>
        <v>1</v>
      </c>
      <c r="U8230" s="105" t="s">
        <v>799</v>
      </c>
      <c r="V8230" s="105" t="s">
        <v>1443</v>
      </c>
      <c r="W8230" s="106">
        <v>407465000</v>
      </c>
      <c r="X8230" s="106">
        <v>0</v>
      </c>
    </row>
    <row r="8231" spans="2:24" x14ac:dyDescent="0.25">
      <c r="B8231" s="105" t="s">
        <v>800</v>
      </c>
      <c r="C8231" s="105" t="s">
        <v>1444</v>
      </c>
      <c r="D8231" s="106">
        <v>209159080</v>
      </c>
      <c r="E8231" s="106">
        <v>0</v>
      </c>
      <c r="M8231" t="b">
        <f t="shared" si="645"/>
        <v>1</v>
      </c>
      <c r="N8231" t="b">
        <f t="shared" si="646"/>
        <v>1</v>
      </c>
      <c r="O8231" t="b">
        <f t="shared" si="647"/>
        <v>1</v>
      </c>
      <c r="P8231" t="b">
        <f t="shared" si="647"/>
        <v>1</v>
      </c>
      <c r="Q8231" t="b">
        <f t="shared" si="648"/>
        <v>1</v>
      </c>
      <c r="R8231" t="b">
        <f t="shared" si="649"/>
        <v>1</v>
      </c>
      <c r="U8231" s="105" t="s">
        <v>800</v>
      </c>
      <c r="V8231" s="105" t="s">
        <v>1444</v>
      </c>
      <c r="W8231" s="106">
        <v>209159080</v>
      </c>
      <c r="X8231" s="106">
        <v>0</v>
      </c>
    </row>
    <row r="8232" spans="2:24" x14ac:dyDescent="0.25">
      <c r="B8232" s="105" t="s">
        <v>1445</v>
      </c>
      <c r="C8232" s="105" t="s">
        <v>1446</v>
      </c>
      <c r="D8232" s="106">
        <v>223440000</v>
      </c>
      <c r="E8232" s="106">
        <v>0</v>
      </c>
      <c r="M8232" t="b">
        <f t="shared" si="645"/>
        <v>1</v>
      </c>
      <c r="N8232" t="b">
        <f t="shared" si="646"/>
        <v>1</v>
      </c>
      <c r="O8232" t="b">
        <f t="shared" si="647"/>
        <v>1</v>
      </c>
      <c r="P8232" t="b">
        <f t="shared" si="647"/>
        <v>1</v>
      </c>
      <c r="Q8232" t="b">
        <f t="shared" si="648"/>
        <v>1</v>
      </c>
      <c r="R8232" t="b">
        <f t="shared" si="649"/>
        <v>1</v>
      </c>
      <c r="U8232" s="105" t="s">
        <v>1445</v>
      </c>
      <c r="V8232" s="105" t="s">
        <v>1446</v>
      </c>
      <c r="W8232" s="106">
        <v>223440000</v>
      </c>
      <c r="X8232" s="106">
        <v>0</v>
      </c>
    </row>
    <row r="8233" spans="2:24" x14ac:dyDescent="0.25">
      <c r="B8233" s="105" t="s">
        <v>1447</v>
      </c>
      <c r="C8233" s="105" t="s">
        <v>1601</v>
      </c>
      <c r="D8233" s="106">
        <v>313115000</v>
      </c>
      <c r="E8233" s="106">
        <v>0</v>
      </c>
      <c r="M8233" t="b">
        <f t="shared" si="645"/>
        <v>1</v>
      </c>
      <c r="N8233" t="b">
        <f t="shared" si="646"/>
        <v>1</v>
      </c>
      <c r="O8233" t="b">
        <f t="shared" si="647"/>
        <v>1</v>
      </c>
      <c r="P8233" t="b">
        <f t="shared" si="647"/>
        <v>1</v>
      </c>
      <c r="Q8233" t="b">
        <f t="shared" si="648"/>
        <v>1</v>
      </c>
      <c r="R8233" t="b">
        <f t="shared" si="649"/>
        <v>1</v>
      </c>
      <c r="U8233" s="105" t="s">
        <v>1447</v>
      </c>
      <c r="V8233" s="105" t="s">
        <v>1601</v>
      </c>
      <c r="W8233" s="106">
        <v>313115000</v>
      </c>
      <c r="X8233" s="106">
        <v>0</v>
      </c>
    </row>
    <row r="8234" spans="2:24" x14ac:dyDescent="0.25">
      <c r="B8234" s="105" t="s">
        <v>1448</v>
      </c>
      <c r="C8234" s="105" t="s">
        <v>1602</v>
      </c>
      <c r="D8234" s="106">
        <v>345324441</v>
      </c>
      <c r="E8234" s="106">
        <v>0</v>
      </c>
      <c r="M8234" t="b">
        <f t="shared" si="645"/>
        <v>1</v>
      </c>
      <c r="N8234" t="b">
        <f t="shared" si="646"/>
        <v>1</v>
      </c>
      <c r="O8234" t="b">
        <f t="shared" si="647"/>
        <v>1</v>
      </c>
      <c r="P8234" t="b">
        <f t="shared" si="647"/>
        <v>1</v>
      </c>
      <c r="Q8234" t="b">
        <f t="shared" si="648"/>
        <v>1</v>
      </c>
      <c r="R8234" t="b">
        <f t="shared" si="649"/>
        <v>1</v>
      </c>
      <c r="U8234" s="105" t="s">
        <v>1448</v>
      </c>
      <c r="V8234" s="105" t="s">
        <v>1602</v>
      </c>
      <c r="W8234" s="106">
        <v>345324441</v>
      </c>
      <c r="X8234" s="106">
        <v>0</v>
      </c>
    </row>
    <row r="8235" spans="2:24" x14ac:dyDescent="0.25">
      <c r="B8235" s="105" t="s">
        <v>1449</v>
      </c>
      <c r="C8235" s="105" t="s">
        <v>1450</v>
      </c>
      <c r="D8235" s="106">
        <v>229663200</v>
      </c>
      <c r="E8235" s="106">
        <v>0</v>
      </c>
      <c r="M8235" t="b">
        <f t="shared" si="645"/>
        <v>1</v>
      </c>
      <c r="N8235" t="b">
        <f t="shared" si="646"/>
        <v>1</v>
      </c>
      <c r="O8235" t="b">
        <f t="shared" si="647"/>
        <v>1</v>
      </c>
      <c r="P8235" t="b">
        <f t="shared" si="647"/>
        <v>1</v>
      </c>
      <c r="Q8235" t="b">
        <f t="shared" si="648"/>
        <v>1</v>
      </c>
      <c r="R8235" t="b">
        <f t="shared" si="649"/>
        <v>1</v>
      </c>
      <c r="U8235" s="105" t="s">
        <v>1449</v>
      </c>
      <c r="V8235" s="105" t="s">
        <v>1450</v>
      </c>
      <c r="W8235" s="106">
        <v>229663200</v>
      </c>
      <c r="X8235" s="106">
        <v>0</v>
      </c>
    </row>
    <row r="8236" spans="2:24" x14ac:dyDescent="0.25">
      <c r="B8236" s="105" t="s">
        <v>1451</v>
      </c>
      <c r="C8236" s="105" t="s">
        <v>1603</v>
      </c>
      <c r="D8236" s="106">
        <v>269967508</v>
      </c>
      <c r="E8236" s="106">
        <v>0</v>
      </c>
      <c r="M8236" t="b">
        <f t="shared" si="645"/>
        <v>1</v>
      </c>
      <c r="N8236" t="b">
        <f t="shared" si="646"/>
        <v>1</v>
      </c>
      <c r="O8236" t="b">
        <f t="shared" si="647"/>
        <v>1</v>
      </c>
      <c r="P8236" t="b">
        <f t="shared" si="647"/>
        <v>1</v>
      </c>
      <c r="Q8236" t="b">
        <f t="shared" si="648"/>
        <v>1</v>
      </c>
      <c r="R8236" t="b">
        <f t="shared" si="649"/>
        <v>1</v>
      </c>
      <c r="U8236" s="105" t="s">
        <v>1451</v>
      </c>
      <c r="V8236" s="105" t="s">
        <v>1603</v>
      </c>
      <c r="W8236" s="106">
        <v>269967508</v>
      </c>
      <c r="X8236" s="106">
        <v>0</v>
      </c>
    </row>
    <row r="8237" spans="2:24" x14ac:dyDescent="0.25">
      <c r="B8237" s="105" t="s">
        <v>1452</v>
      </c>
      <c r="C8237" s="105" t="s">
        <v>1453</v>
      </c>
      <c r="D8237" s="106">
        <v>315050636</v>
      </c>
      <c r="E8237" s="106">
        <v>0</v>
      </c>
      <c r="M8237" t="b">
        <f t="shared" si="645"/>
        <v>1</v>
      </c>
      <c r="N8237" t="b">
        <f t="shared" si="646"/>
        <v>1</v>
      </c>
      <c r="O8237" t="b">
        <f t="shared" si="647"/>
        <v>1</v>
      </c>
      <c r="P8237" t="b">
        <f t="shared" si="647"/>
        <v>1</v>
      </c>
      <c r="Q8237" t="b">
        <f t="shared" si="648"/>
        <v>1</v>
      </c>
      <c r="R8237" t="b">
        <f t="shared" si="649"/>
        <v>1</v>
      </c>
      <c r="U8237" s="105" t="s">
        <v>1452</v>
      </c>
      <c r="V8237" s="105" t="s">
        <v>1453</v>
      </c>
      <c r="W8237" s="106">
        <v>315050636</v>
      </c>
      <c r="X8237" s="106">
        <v>0</v>
      </c>
    </row>
    <row r="8238" spans="2:24" x14ac:dyDescent="0.25">
      <c r="B8238" s="105" t="s">
        <v>1454</v>
      </c>
      <c r="C8238" s="105" t="s">
        <v>1604</v>
      </c>
      <c r="D8238" s="106">
        <v>222625000</v>
      </c>
      <c r="E8238" s="106">
        <v>0</v>
      </c>
      <c r="M8238" t="b">
        <f t="shared" si="645"/>
        <v>1</v>
      </c>
      <c r="N8238" t="b">
        <f t="shared" si="646"/>
        <v>1</v>
      </c>
      <c r="O8238" t="b">
        <f t="shared" si="647"/>
        <v>1</v>
      </c>
      <c r="P8238" t="b">
        <f t="shared" si="647"/>
        <v>1</v>
      </c>
      <c r="Q8238" t="b">
        <f t="shared" si="648"/>
        <v>1</v>
      </c>
      <c r="R8238" t="b">
        <f t="shared" si="649"/>
        <v>1</v>
      </c>
      <c r="U8238" s="105" t="s">
        <v>1454</v>
      </c>
      <c r="V8238" s="105" t="s">
        <v>1604</v>
      </c>
      <c r="W8238" s="106">
        <v>222625000</v>
      </c>
      <c r="X8238" s="106">
        <v>0</v>
      </c>
    </row>
    <row r="8239" spans="2:24" x14ac:dyDescent="0.25">
      <c r="B8239" s="105" t="s">
        <v>625</v>
      </c>
      <c r="C8239" s="105" t="s">
        <v>626</v>
      </c>
      <c r="D8239" s="106">
        <v>1244251406</v>
      </c>
      <c r="E8239" s="106">
        <v>0</v>
      </c>
      <c r="M8239" t="b">
        <f t="shared" si="645"/>
        <v>1</v>
      </c>
      <c r="N8239" t="b">
        <f t="shared" si="646"/>
        <v>1</v>
      </c>
      <c r="O8239" t="b">
        <f t="shared" si="647"/>
        <v>1</v>
      </c>
      <c r="P8239" t="b">
        <f t="shared" si="647"/>
        <v>1</v>
      </c>
      <c r="Q8239" t="b">
        <f t="shared" si="648"/>
        <v>1</v>
      </c>
      <c r="R8239" t="b">
        <f t="shared" si="649"/>
        <v>1</v>
      </c>
      <c r="U8239" s="105" t="s">
        <v>625</v>
      </c>
      <c r="V8239" s="105" t="s">
        <v>626</v>
      </c>
      <c r="W8239" s="106">
        <v>1244251406</v>
      </c>
      <c r="X8239" s="106">
        <v>0</v>
      </c>
    </row>
    <row r="8240" spans="2:24" x14ac:dyDescent="0.25">
      <c r="B8240" s="105" t="s">
        <v>627</v>
      </c>
      <c r="C8240" s="105" t="s">
        <v>628</v>
      </c>
      <c r="D8240" s="106">
        <v>1244251406</v>
      </c>
      <c r="E8240" s="106">
        <v>0</v>
      </c>
      <c r="M8240" t="b">
        <f t="shared" si="645"/>
        <v>1</v>
      </c>
      <c r="N8240" t="b">
        <f t="shared" si="646"/>
        <v>1</v>
      </c>
      <c r="O8240" t="b">
        <f t="shared" si="647"/>
        <v>1</v>
      </c>
      <c r="P8240" t="b">
        <f t="shared" si="647"/>
        <v>1</v>
      </c>
      <c r="Q8240" t="b">
        <f t="shared" si="648"/>
        <v>1</v>
      </c>
      <c r="R8240" t="b">
        <f t="shared" si="649"/>
        <v>1</v>
      </c>
      <c r="U8240" s="105" t="s">
        <v>627</v>
      </c>
      <c r="V8240" s="105" t="s">
        <v>628</v>
      </c>
      <c r="W8240" s="106">
        <v>1244251406</v>
      </c>
      <c r="X8240" s="106">
        <v>0</v>
      </c>
    </row>
    <row r="8241" spans="2:24" x14ac:dyDescent="0.25">
      <c r="B8241" s="105" t="s">
        <v>629</v>
      </c>
      <c r="C8241" s="105" t="s">
        <v>628</v>
      </c>
      <c r="D8241" s="106">
        <v>1244251406</v>
      </c>
      <c r="E8241" s="106">
        <v>0</v>
      </c>
      <c r="M8241" t="b">
        <f t="shared" si="645"/>
        <v>1</v>
      </c>
      <c r="N8241" t="b">
        <f t="shared" si="646"/>
        <v>1</v>
      </c>
      <c r="O8241" t="b">
        <f t="shared" si="647"/>
        <v>1</v>
      </c>
      <c r="P8241" t="b">
        <f t="shared" si="647"/>
        <v>1</v>
      </c>
      <c r="Q8241" t="b">
        <f t="shared" si="648"/>
        <v>1</v>
      </c>
      <c r="R8241" t="b">
        <f t="shared" si="649"/>
        <v>1</v>
      </c>
      <c r="U8241" s="105" t="s">
        <v>629</v>
      </c>
      <c r="V8241" s="105" t="s">
        <v>628</v>
      </c>
      <c r="W8241" s="106">
        <v>1244251406</v>
      </c>
      <c r="X8241" s="106">
        <v>0</v>
      </c>
    </row>
    <row r="8242" spans="2:24" x14ac:dyDescent="0.25">
      <c r="B8242" s="105" t="s">
        <v>489</v>
      </c>
      <c r="C8242" s="105" t="s">
        <v>490</v>
      </c>
      <c r="D8242" s="106">
        <v>599735794</v>
      </c>
      <c r="E8242" s="106">
        <v>0</v>
      </c>
      <c r="M8242" t="b">
        <f t="shared" si="645"/>
        <v>1</v>
      </c>
      <c r="N8242" t="b">
        <f t="shared" si="646"/>
        <v>1</v>
      </c>
      <c r="O8242" t="b">
        <f t="shared" si="647"/>
        <v>1</v>
      </c>
      <c r="P8242" t="b">
        <f t="shared" si="647"/>
        <v>1</v>
      </c>
      <c r="Q8242" t="b">
        <f t="shared" si="648"/>
        <v>1</v>
      </c>
      <c r="R8242" t="b">
        <f t="shared" si="649"/>
        <v>1</v>
      </c>
      <c r="U8242" s="105" t="s">
        <v>489</v>
      </c>
      <c r="V8242" s="105" t="s">
        <v>490</v>
      </c>
      <c r="W8242" s="106">
        <v>599735794</v>
      </c>
      <c r="X8242" s="106">
        <v>0</v>
      </c>
    </row>
    <row r="8243" spans="2:24" x14ac:dyDescent="0.25">
      <c r="B8243" s="105" t="s">
        <v>491</v>
      </c>
      <c r="C8243" s="105" t="s">
        <v>492</v>
      </c>
      <c r="D8243" s="106">
        <v>599735794</v>
      </c>
      <c r="E8243" s="106">
        <v>0</v>
      </c>
      <c r="M8243" t="b">
        <f t="shared" si="645"/>
        <v>1</v>
      </c>
      <c r="N8243" t="b">
        <f t="shared" si="646"/>
        <v>1</v>
      </c>
      <c r="O8243" t="b">
        <f t="shared" si="647"/>
        <v>1</v>
      </c>
      <c r="P8243" t="b">
        <f t="shared" si="647"/>
        <v>1</v>
      </c>
      <c r="Q8243" t="b">
        <f t="shared" si="648"/>
        <v>1</v>
      </c>
      <c r="R8243" t="b">
        <f t="shared" si="649"/>
        <v>1</v>
      </c>
      <c r="U8243" s="105" t="s">
        <v>491</v>
      </c>
      <c r="V8243" s="105" t="s">
        <v>492</v>
      </c>
      <c r="W8243" s="106">
        <v>599735794</v>
      </c>
      <c r="X8243" s="106">
        <v>0</v>
      </c>
    </row>
    <row r="8244" spans="2:24" x14ac:dyDescent="0.25">
      <c r="B8244" s="105" t="s">
        <v>493</v>
      </c>
      <c r="C8244" s="105" t="s">
        <v>492</v>
      </c>
      <c r="D8244" s="106">
        <v>599735794</v>
      </c>
      <c r="E8244" s="106">
        <v>0</v>
      </c>
      <c r="M8244" t="b">
        <f t="shared" si="645"/>
        <v>1</v>
      </c>
      <c r="N8244" t="b">
        <f t="shared" si="646"/>
        <v>1</v>
      </c>
      <c r="O8244" t="b">
        <f t="shared" si="647"/>
        <v>1</v>
      </c>
      <c r="P8244" t="b">
        <f t="shared" si="647"/>
        <v>1</v>
      </c>
      <c r="Q8244" t="b">
        <f t="shared" si="648"/>
        <v>1</v>
      </c>
      <c r="R8244" t="b">
        <f t="shared" si="649"/>
        <v>1</v>
      </c>
      <c r="U8244" s="105" t="s">
        <v>493</v>
      </c>
      <c r="V8244" s="105" t="s">
        <v>492</v>
      </c>
      <c r="W8244" s="106">
        <v>599735794</v>
      </c>
      <c r="X8244" s="106">
        <v>0</v>
      </c>
    </row>
    <row r="8245" spans="2:24" x14ac:dyDescent="0.25">
      <c r="B8245" s="105" t="s">
        <v>630</v>
      </c>
      <c r="C8245" s="105" t="s">
        <v>631</v>
      </c>
      <c r="D8245" s="106">
        <v>906671783</v>
      </c>
      <c r="E8245" s="106">
        <v>0</v>
      </c>
      <c r="M8245" t="b">
        <f t="shared" si="645"/>
        <v>1</v>
      </c>
      <c r="N8245" t="b">
        <f t="shared" si="646"/>
        <v>1</v>
      </c>
      <c r="O8245" t="b">
        <f t="shared" si="647"/>
        <v>1</v>
      </c>
      <c r="P8245" t="b">
        <f t="shared" si="647"/>
        <v>1</v>
      </c>
      <c r="Q8245" t="b">
        <f t="shared" si="648"/>
        <v>1</v>
      </c>
      <c r="R8245" t="b">
        <f t="shared" si="649"/>
        <v>1</v>
      </c>
      <c r="U8245" s="105" t="s">
        <v>630</v>
      </c>
      <c r="V8245" s="105" t="s">
        <v>631</v>
      </c>
      <c r="W8245" s="106">
        <v>906671783</v>
      </c>
      <c r="X8245" s="106">
        <v>0</v>
      </c>
    </row>
    <row r="8246" spans="2:24" x14ac:dyDescent="0.25">
      <c r="B8246" s="105" t="s">
        <v>632</v>
      </c>
      <c r="C8246" s="105" t="s">
        <v>633</v>
      </c>
      <c r="D8246" s="106">
        <v>906671783</v>
      </c>
      <c r="E8246" s="106">
        <v>0</v>
      </c>
      <c r="M8246" t="b">
        <f t="shared" si="645"/>
        <v>1</v>
      </c>
      <c r="N8246" t="b">
        <f t="shared" si="646"/>
        <v>1</v>
      </c>
      <c r="O8246" t="b">
        <f t="shared" si="647"/>
        <v>1</v>
      </c>
      <c r="P8246" t="b">
        <f t="shared" si="647"/>
        <v>1</v>
      </c>
      <c r="Q8246" t="b">
        <f t="shared" si="648"/>
        <v>1</v>
      </c>
      <c r="R8246" t="b">
        <f t="shared" si="649"/>
        <v>1</v>
      </c>
      <c r="U8246" s="105" t="s">
        <v>632</v>
      </c>
      <c r="V8246" s="105" t="s">
        <v>633</v>
      </c>
      <c r="W8246" s="106">
        <v>906671783</v>
      </c>
      <c r="X8246" s="106">
        <v>0</v>
      </c>
    </row>
    <row r="8247" spans="2:24" x14ac:dyDescent="0.25">
      <c r="B8247" s="105" t="s">
        <v>634</v>
      </c>
      <c r="C8247" s="105" t="s">
        <v>633</v>
      </c>
      <c r="D8247" s="106">
        <v>906671783</v>
      </c>
      <c r="E8247" s="106">
        <v>0</v>
      </c>
      <c r="M8247" t="b">
        <f t="shared" si="645"/>
        <v>1</v>
      </c>
      <c r="N8247" t="b">
        <f t="shared" si="646"/>
        <v>1</v>
      </c>
      <c r="O8247" t="b">
        <f t="shared" si="647"/>
        <v>1</v>
      </c>
      <c r="P8247" t="b">
        <f t="shared" si="647"/>
        <v>1</v>
      </c>
      <c r="Q8247" t="b">
        <f t="shared" si="648"/>
        <v>1</v>
      </c>
      <c r="R8247" t="b">
        <f t="shared" si="649"/>
        <v>1</v>
      </c>
      <c r="U8247" s="105" t="s">
        <v>634</v>
      </c>
      <c r="V8247" s="105" t="s">
        <v>633</v>
      </c>
      <c r="W8247" s="106">
        <v>906671783</v>
      </c>
      <c r="X8247" s="106">
        <v>0</v>
      </c>
    </row>
    <row r="8248" spans="2:24" x14ac:dyDescent="0.25">
      <c r="B8248" s="105" t="s">
        <v>444</v>
      </c>
      <c r="C8248" s="105" t="s">
        <v>445</v>
      </c>
      <c r="D8248" s="106">
        <v>623269650</v>
      </c>
      <c r="E8248" s="106">
        <v>0</v>
      </c>
      <c r="M8248" t="b">
        <f t="shared" si="645"/>
        <v>1</v>
      </c>
      <c r="N8248" t="b">
        <f t="shared" si="646"/>
        <v>1</v>
      </c>
      <c r="O8248" t="b">
        <f t="shared" si="647"/>
        <v>1</v>
      </c>
      <c r="P8248" t="b">
        <f t="shared" si="647"/>
        <v>1</v>
      </c>
      <c r="Q8248" t="b">
        <f t="shared" si="648"/>
        <v>1</v>
      </c>
      <c r="R8248" t="b">
        <f t="shared" si="649"/>
        <v>1</v>
      </c>
      <c r="U8248" s="105" t="s">
        <v>444</v>
      </c>
      <c r="V8248" s="105" t="s">
        <v>445</v>
      </c>
      <c r="W8248" s="106">
        <v>623269650</v>
      </c>
      <c r="X8248" s="106">
        <v>0</v>
      </c>
    </row>
    <row r="8249" spans="2:24" x14ac:dyDescent="0.25">
      <c r="B8249" s="105" t="s">
        <v>446</v>
      </c>
      <c r="C8249" s="105" t="s">
        <v>447</v>
      </c>
      <c r="D8249" s="106">
        <v>623269650</v>
      </c>
      <c r="E8249" s="106">
        <v>0</v>
      </c>
      <c r="M8249" t="b">
        <f t="shared" si="645"/>
        <v>1</v>
      </c>
      <c r="N8249" t="b">
        <f t="shared" si="646"/>
        <v>1</v>
      </c>
      <c r="O8249" t="b">
        <f t="shared" si="647"/>
        <v>1</v>
      </c>
      <c r="P8249" t="b">
        <f t="shared" si="647"/>
        <v>1</v>
      </c>
      <c r="Q8249" t="b">
        <f t="shared" si="648"/>
        <v>1</v>
      </c>
      <c r="R8249" t="b">
        <f t="shared" si="649"/>
        <v>1</v>
      </c>
      <c r="U8249" s="105" t="s">
        <v>446</v>
      </c>
      <c r="V8249" s="105" t="s">
        <v>447</v>
      </c>
      <c r="W8249" s="106">
        <v>623269650</v>
      </c>
      <c r="X8249" s="106">
        <v>0</v>
      </c>
    </row>
    <row r="8250" spans="2:24" x14ac:dyDescent="0.25">
      <c r="B8250" s="105" t="s">
        <v>448</v>
      </c>
      <c r="C8250" s="105" t="s">
        <v>449</v>
      </c>
      <c r="D8250" s="106">
        <v>489105850</v>
      </c>
      <c r="E8250" s="106">
        <v>0</v>
      </c>
      <c r="M8250" t="b">
        <f t="shared" si="645"/>
        <v>1</v>
      </c>
      <c r="N8250" t="b">
        <f t="shared" si="646"/>
        <v>1</v>
      </c>
      <c r="O8250" t="b">
        <f t="shared" si="647"/>
        <v>1</v>
      </c>
      <c r="P8250" t="b">
        <f t="shared" si="647"/>
        <v>1</v>
      </c>
      <c r="Q8250" t="b">
        <f t="shared" si="648"/>
        <v>1</v>
      </c>
      <c r="R8250" t="b">
        <f t="shared" si="649"/>
        <v>1</v>
      </c>
      <c r="U8250" s="105" t="s">
        <v>448</v>
      </c>
      <c r="V8250" s="105" t="s">
        <v>449</v>
      </c>
      <c r="W8250" s="106">
        <v>489105850</v>
      </c>
      <c r="X8250" s="106">
        <v>0</v>
      </c>
    </row>
    <row r="8251" spans="2:24" x14ac:dyDescent="0.25">
      <c r="B8251" s="105" t="s">
        <v>1455</v>
      </c>
      <c r="C8251" s="105" t="s">
        <v>1456</v>
      </c>
      <c r="D8251" s="106">
        <v>134163800</v>
      </c>
      <c r="E8251" s="106">
        <v>0</v>
      </c>
      <c r="M8251" t="b">
        <f t="shared" si="645"/>
        <v>1</v>
      </c>
      <c r="N8251" t="b">
        <f t="shared" si="646"/>
        <v>1</v>
      </c>
      <c r="O8251" t="b">
        <f t="shared" si="647"/>
        <v>1</v>
      </c>
      <c r="P8251" t="b">
        <f t="shared" si="647"/>
        <v>1</v>
      </c>
      <c r="Q8251" t="b">
        <f t="shared" si="648"/>
        <v>1</v>
      </c>
      <c r="R8251" t="b">
        <f t="shared" si="649"/>
        <v>1</v>
      </c>
      <c r="U8251" s="105" t="s">
        <v>1455</v>
      </c>
      <c r="V8251" s="105" t="s">
        <v>1456</v>
      </c>
      <c r="W8251" s="106">
        <v>134163800</v>
      </c>
      <c r="X8251" s="106">
        <v>0</v>
      </c>
    </row>
    <row r="8252" spans="2:24" x14ac:dyDescent="0.25">
      <c r="B8252" s="105" t="s">
        <v>494</v>
      </c>
      <c r="C8252" s="105" t="s">
        <v>495</v>
      </c>
      <c r="D8252" s="106">
        <v>502490400</v>
      </c>
      <c r="E8252" s="106">
        <v>0</v>
      </c>
      <c r="M8252" t="b">
        <f t="shared" si="645"/>
        <v>1</v>
      </c>
      <c r="N8252" t="b">
        <f t="shared" si="646"/>
        <v>1</v>
      </c>
      <c r="O8252" t="b">
        <f t="shared" si="647"/>
        <v>1</v>
      </c>
      <c r="P8252" t="b">
        <f t="shared" si="647"/>
        <v>1</v>
      </c>
      <c r="Q8252" t="b">
        <f t="shared" si="648"/>
        <v>1</v>
      </c>
      <c r="R8252" t="b">
        <f t="shared" si="649"/>
        <v>1</v>
      </c>
      <c r="U8252" s="105" t="s">
        <v>494</v>
      </c>
      <c r="V8252" s="105" t="s">
        <v>495</v>
      </c>
      <c r="W8252" s="106">
        <v>502490400</v>
      </c>
      <c r="X8252" s="106">
        <v>0</v>
      </c>
    </row>
    <row r="8253" spans="2:24" x14ac:dyDescent="0.25">
      <c r="B8253" s="105" t="s">
        <v>496</v>
      </c>
      <c r="C8253" s="105" t="s">
        <v>497</v>
      </c>
      <c r="D8253" s="106">
        <v>502490400</v>
      </c>
      <c r="E8253" s="106">
        <v>0</v>
      </c>
      <c r="M8253" t="b">
        <f t="shared" si="645"/>
        <v>1</v>
      </c>
      <c r="N8253" t="b">
        <f t="shared" si="646"/>
        <v>1</v>
      </c>
      <c r="O8253" t="b">
        <f t="shared" si="647"/>
        <v>1</v>
      </c>
      <c r="P8253" t="b">
        <f t="shared" si="647"/>
        <v>1</v>
      </c>
      <c r="Q8253" t="b">
        <f t="shared" si="648"/>
        <v>1</v>
      </c>
      <c r="R8253" t="b">
        <f t="shared" si="649"/>
        <v>1</v>
      </c>
      <c r="U8253" s="105" t="s">
        <v>496</v>
      </c>
      <c r="V8253" s="105" t="s">
        <v>497</v>
      </c>
      <c r="W8253" s="106">
        <v>502490400</v>
      </c>
      <c r="X8253" s="106">
        <v>0</v>
      </c>
    </row>
    <row r="8254" spans="2:24" x14ac:dyDescent="0.25">
      <c r="B8254" s="105" t="s">
        <v>498</v>
      </c>
      <c r="C8254" s="105" t="s">
        <v>497</v>
      </c>
      <c r="D8254" s="106">
        <v>502490400</v>
      </c>
      <c r="E8254" s="106">
        <v>0</v>
      </c>
      <c r="M8254" t="b">
        <f t="shared" si="645"/>
        <v>1</v>
      </c>
      <c r="N8254" t="b">
        <f t="shared" si="646"/>
        <v>1</v>
      </c>
      <c r="O8254" t="b">
        <f t="shared" si="647"/>
        <v>1</v>
      </c>
      <c r="P8254" t="b">
        <f t="shared" si="647"/>
        <v>1</v>
      </c>
      <c r="Q8254" t="b">
        <f t="shared" si="648"/>
        <v>1</v>
      </c>
      <c r="R8254" t="b">
        <f t="shared" si="649"/>
        <v>1</v>
      </c>
      <c r="U8254" s="105" t="s">
        <v>498</v>
      </c>
      <c r="V8254" s="105" t="s">
        <v>497</v>
      </c>
      <c r="W8254" s="106">
        <v>502490400</v>
      </c>
      <c r="X8254" s="106">
        <v>0</v>
      </c>
    </row>
    <row r="8255" spans="2:24" x14ac:dyDescent="0.25">
      <c r="B8255" s="105" t="s">
        <v>635</v>
      </c>
      <c r="C8255" s="105" t="s">
        <v>636</v>
      </c>
      <c r="D8255" s="106">
        <v>535366437</v>
      </c>
      <c r="E8255" s="106">
        <v>0</v>
      </c>
      <c r="M8255" t="b">
        <f t="shared" si="645"/>
        <v>1</v>
      </c>
      <c r="N8255" t="b">
        <f t="shared" si="646"/>
        <v>1</v>
      </c>
      <c r="O8255" t="b">
        <f t="shared" si="647"/>
        <v>1</v>
      </c>
      <c r="P8255" t="b">
        <f t="shared" si="647"/>
        <v>1</v>
      </c>
      <c r="Q8255" t="b">
        <f t="shared" si="648"/>
        <v>1</v>
      </c>
      <c r="R8255" t="b">
        <f t="shared" si="649"/>
        <v>1</v>
      </c>
      <c r="U8255" s="105" t="s">
        <v>635</v>
      </c>
      <c r="V8255" s="105" t="s">
        <v>636</v>
      </c>
      <c r="W8255" s="106">
        <v>535366437</v>
      </c>
      <c r="X8255" s="106">
        <v>0</v>
      </c>
    </row>
    <row r="8256" spans="2:24" x14ac:dyDescent="0.25">
      <c r="B8256" s="105" t="s">
        <v>637</v>
      </c>
      <c r="C8256" s="105" t="s">
        <v>638</v>
      </c>
      <c r="D8256" s="106">
        <v>535366437</v>
      </c>
      <c r="E8256" s="106">
        <v>0</v>
      </c>
      <c r="M8256" t="b">
        <f t="shared" si="645"/>
        <v>1</v>
      </c>
      <c r="N8256" t="b">
        <f t="shared" si="646"/>
        <v>1</v>
      </c>
      <c r="O8256" t="b">
        <f t="shared" si="647"/>
        <v>1</v>
      </c>
      <c r="P8256" t="b">
        <f t="shared" si="647"/>
        <v>1</v>
      </c>
      <c r="Q8256" t="b">
        <f t="shared" si="648"/>
        <v>1</v>
      </c>
      <c r="R8256" t="b">
        <f t="shared" si="649"/>
        <v>1</v>
      </c>
      <c r="U8256" s="105" t="s">
        <v>637</v>
      </c>
      <c r="V8256" s="105" t="s">
        <v>638</v>
      </c>
      <c r="W8256" s="106">
        <v>535366437</v>
      </c>
      <c r="X8256" s="106">
        <v>0</v>
      </c>
    </row>
    <row r="8257" spans="2:24" x14ac:dyDescent="0.25">
      <c r="B8257" s="105" t="s">
        <v>639</v>
      </c>
      <c r="C8257" s="105" t="s">
        <v>638</v>
      </c>
      <c r="D8257" s="106">
        <v>535366437</v>
      </c>
      <c r="E8257" s="106">
        <v>0</v>
      </c>
      <c r="M8257" t="b">
        <f t="shared" si="645"/>
        <v>1</v>
      </c>
      <c r="N8257" t="b">
        <f t="shared" si="646"/>
        <v>1</v>
      </c>
      <c r="O8257" t="b">
        <f t="shared" si="647"/>
        <v>1</v>
      </c>
      <c r="P8257" t="b">
        <f t="shared" si="647"/>
        <v>1</v>
      </c>
      <c r="Q8257" t="b">
        <f t="shared" si="648"/>
        <v>1</v>
      </c>
      <c r="R8257" t="b">
        <f t="shared" si="649"/>
        <v>1</v>
      </c>
      <c r="U8257" s="105" t="s">
        <v>639</v>
      </c>
      <c r="V8257" s="105" t="s">
        <v>638</v>
      </c>
      <c r="W8257" s="106">
        <v>535366437</v>
      </c>
      <c r="X8257" s="106">
        <v>0</v>
      </c>
    </row>
    <row r="8258" spans="2:24" x14ac:dyDescent="0.25">
      <c r="B8258" s="105" t="s">
        <v>640</v>
      </c>
      <c r="C8258" s="105" t="s">
        <v>641</v>
      </c>
      <c r="D8258" s="106">
        <v>386950000</v>
      </c>
      <c r="E8258" s="106">
        <v>0</v>
      </c>
      <c r="M8258" t="b">
        <f t="shared" si="645"/>
        <v>1</v>
      </c>
      <c r="N8258" t="b">
        <f t="shared" si="646"/>
        <v>1</v>
      </c>
      <c r="O8258" t="b">
        <f t="shared" si="647"/>
        <v>1</v>
      </c>
      <c r="P8258" t="b">
        <f t="shared" si="647"/>
        <v>1</v>
      </c>
      <c r="Q8258" t="b">
        <f t="shared" si="648"/>
        <v>1</v>
      </c>
      <c r="R8258" t="b">
        <f t="shared" si="649"/>
        <v>1</v>
      </c>
      <c r="U8258" s="105" t="s">
        <v>640</v>
      </c>
      <c r="V8258" s="105" t="s">
        <v>641</v>
      </c>
      <c r="W8258" s="106">
        <v>386950000</v>
      </c>
      <c r="X8258" s="106">
        <v>0</v>
      </c>
    </row>
    <row r="8259" spans="2:24" x14ac:dyDescent="0.25">
      <c r="B8259" s="105" t="s">
        <v>642</v>
      </c>
      <c r="C8259" s="105" t="s">
        <v>643</v>
      </c>
      <c r="D8259" s="106">
        <v>386950000</v>
      </c>
      <c r="E8259" s="106">
        <v>0</v>
      </c>
      <c r="M8259" t="b">
        <f t="shared" si="645"/>
        <v>1</v>
      </c>
      <c r="N8259" t="b">
        <f t="shared" si="646"/>
        <v>1</v>
      </c>
      <c r="O8259" t="b">
        <f t="shared" si="647"/>
        <v>1</v>
      </c>
      <c r="P8259" t="b">
        <f t="shared" si="647"/>
        <v>1</v>
      </c>
      <c r="Q8259" t="b">
        <f t="shared" si="648"/>
        <v>1</v>
      </c>
      <c r="R8259" t="b">
        <f t="shared" si="649"/>
        <v>1</v>
      </c>
      <c r="U8259" s="105" t="s">
        <v>642</v>
      </c>
      <c r="V8259" s="105" t="s">
        <v>643</v>
      </c>
      <c r="W8259" s="106">
        <v>386950000</v>
      </c>
      <c r="X8259" s="106">
        <v>0</v>
      </c>
    </row>
    <row r="8260" spans="2:24" x14ac:dyDescent="0.25">
      <c r="B8260" s="105" t="s">
        <v>644</v>
      </c>
      <c r="C8260" s="105" t="s">
        <v>643</v>
      </c>
      <c r="D8260" s="106">
        <v>386950000</v>
      </c>
      <c r="E8260" s="106">
        <v>0</v>
      </c>
      <c r="M8260" t="b">
        <f t="shared" si="645"/>
        <v>1</v>
      </c>
      <c r="N8260" t="b">
        <f t="shared" si="646"/>
        <v>1</v>
      </c>
      <c r="O8260" t="b">
        <f t="shared" si="647"/>
        <v>1</v>
      </c>
      <c r="P8260" t="b">
        <f t="shared" si="647"/>
        <v>1</v>
      </c>
      <c r="Q8260" t="b">
        <f t="shared" si="648"/>
        <v>1</v>
      </c>
      <c r="R8260" t="b">
        <f t="shared" si="649"/>
        <v>1</v>
      </c>
      <c r="U8260" s="105" t="s">
        <v>644</v>
      </c>
      <c r="V8260" s="105" t="s">
        <v>643</v>
      </c>
      <c r="W8260" s="106">
        <v>386950000</v>
      </c>
      <c r="X8260" s="106">
        <v>0</v>
      </c>
    </row>
    <row r="8261" spans="2:24" x14ac:dyDescent="0.25">
      <c r="B8261" s="105" t="s">
        <v>450</v>
      </c>
      <c r="C8261" s="105" t="s">
        <v>451</v>
      </c>
      <c r="D8261" s="106">
        <v>777220424</v>
      </c>
      <c r="E8261" s="106">
        <v>0</v>
      </c>
      <c r="M8261" t="b">
        <f t="shared" si="645"/>
        <v>1</v>
      </c>
      <c r="N8261" t="b">
        <f t="shared" si="646"/>
        <v>1</v>
      </c>
      <c r="O8261" t="b">
        <f t="shared" si="647"/>
        <v>1</v>
      </c>
      <c r="P8261" t="b">
        <f t="shared" si="647"/>
        <v>1</v>
      </c>
      <c r="Q8261" t="b">
        <f t="shared" si="648"/>
        <v>1</v>
      </c>
      <c r="R8261" t="b">
        <f t="shared" si="649"/>
        <v>1</v>
      </c>
      <c r="U8261" s="105" t="s">
        <v>450</v>
      </c>
      <c r="V8261" s="105" t="s">
        <v>451</v>
      </c>
      <c r="W8261" s="106">
        <v>777220424</v>
      </c>
      <c r="X8261" s="106">
        <v>0</v>
      </c>
    </row>
    <row r="8262" spans="2:24" x14ac:dyDescent="0.25">
      <c r="B8262" s="105" t="s">
        <v>452</v>
      </c>
      <c r="C8262" s="105" t="s">
        <v>453</v>
      </c>
      <c r="D8262" s="106">
        <v>777220424</v>
      </c>
      <c r="E8262" s="106">
        <v>0</v>
      </c>
      <c r="M8262" t="b">
        <f t="shared" si="645"/>
        <v>1</v>
      </c>
      <c r="N8262" t="b">
        <f t="shared" si="646"/>
        <v>1</v>
      </c>
      <c r="O8262" t="b">
        <f t="shared" si="647"/>
        <v>1</v>
      </c>
      <c r="P8262" t="b">
        <f t="shared" si="647"/>
        <v>1</v>
      </c>
      <c r="Q8262" t="b">
        <f t="shared" si="648"/>
        <v>1</v>
      </c>
      <c r="R8262" t="b">
        <f t="shared" si="649"/>
        <v>1</v>
      </c>
      <c r="U8262" s="105" t="s">
        <v>452</v>
      </c>
      <c r="V8262" s="105" t="s">
        <v>453</v>
      </c>
      <c r="W8262" s="106">
        <v>777220424</v>
      </c>
      <c r="X8262" s="106">
        <v>0</v>
      </c>
    </row>
    <row r="8263" spans="2:24" x14ac:dyDescent="0.25">
      <c r="B8263" s="105" t="s">
        <v>454</v>
      </c>
      <c r="C8263" s="105" t="s">
        <v>453</v>
      </c>
      <c r="D8263" s="106">
        <v>632420424</v>
      </c>
      <c r="E8263" s="106">
        <v>0</v>
      </c>
      <c r="M8263" t="b">
        <f t="shared" si="645"/>
        <v>1</v>
      </c>
      <c r="N8263" t="b">
        <f t="shared" si="646"/>
        <v>1</v>
      </c>
      <c r="O8263" t="b">
        <f t="shared" si="647"/>
        <v>1</v>
      </c>
      <c r="P8263" t="b">
        <f t="shared" si="647"/>
        <v>1</v>
      </c>
      <c r="Q8263" t="b">
        <f t="shared" si="648"/>
        <v>1</v>
      </c>
      <c r="R8263" t="b">
        <f t="shared" si="649"/>
        <v>1</v>
      </c>
      <c r="U8263" s="105" t="s">
        <v>454</v>
      </c>
      <c r="V8263" s="105" t="s">
        <v>453</v>
      </c>
      <c r="W8263" s="106">
        <v>632420424</v>
      </c>
      <c r="X8263" s="106">
        <v>0</v>
      </c>
    </row>
    <row r="8264" spans="2:24" x14ac:dyDescent="0.25">
      <c r="B8264" s="105" t="s">
        <v>801</v>
      </c>
      <c r="C8264" s="105" t="s">
        <v>802</v>
      </c>
      <c r="D8264" s="106">
        <v>14950000</v>
      </c>
      <c r="E8264" s="106">
        <v>0</v>
      </c>
      <c r="M8264" t="b">
        <f t="shared" si="645"/>
        <v>1</v>
      </c>
      <c r="N8264" t="b">
        <f t="shared" si="646"/>
        <v>1</v>
      </c>
      <c r="O8264" t="b">
        <f t="shared" si="647"/>
        <v>1</v>
      </c>
      <c r="P8264" t="b">
        <f t="shared" si="647"/>
        <v>1</v>
      </c>
      <c r="Q8264" t="b">
        <f t="shared" si="648"/>
        <v>1</v>
      </c>
      <c r="R8264" t="b">
        <f t="shared" si="649"/>
        <v>1</v>
      </c>
      <c r="U8264" s="105" t="s">
        <v>801</v>
      </c>
      <c r="V8264" s="105" t="s">
        <v>802</v>
      </c>
      <c r="W8264" s="106">
        <v>14950000</v>
      </c>
      <c r="X8264" s="106">
        <v>0</v>
      </c>
    </row>
    <row r="8265" spans="2:24" x14ac:dyDescent="0.25">
      <c r="B8265" s="105" t="s">
        <v>805</v>
      </c>
      <c r="C8265" s="105" t="s">
        <v>1605</v>
      </c>
      <c r="D8265" s="106">
        <v>17400000</v>
      </c>
      <c r="E8265" s="106">
        <v>0</v>
      </c>
      <c r="M8265" t="b">
        <f t="shared" si="645"/>
        <v>1</v>
      </c>
      <c r="N8265" t="b">
        <f t="shared" si="646"/>
        <v>1</v>
      </c>
      <c r="O8265" t="b">
        <f t="shared" si="647"/>
        <v>1</v>
      </c>
      <c r="P8265" t="b">
        <f t="shared" si="647"/>
        <v>1</v>
      </c>
      <c r="Q8265" t="b">
        <f t="shared" si="648"/>
        <v>1</v>
      </c>
      <c r="R8265" t="b">
        <f t="shared" si="649"/>
        <v>1</v>
      </c>
      <c r="U8265" s="105" t="s">
        <v>805</v>
      </c>
      <c r="V8265" s="105" t="s">
        <v>1605</v>
      </c>
      <c r="W8265" s="106">
        <v>17400000</v>
      </c>
      <c r="X8265" s="106">
        <v>0</v>
      </c>
    </row>
    <row r="8266" spans="2:24" x14ac:dyDescent="0.25">
      <c r="B8266" s="105" t="s">
        <v>806</v>
      </c>
      <c r="C8266" s="105" t="s">
        <v>807</v>
      </c>
      <c r="D8266" s="106">
        <v>11820000</v>
      </c>
      <c r="E8266" s="106">
        <v>0</v>
      </c>
      <c r="M8266" t="b">
        <f t="shared" si="645"/>
        <v>1</v>
      </c>
      <c r="N8266" t="b">
        <f t="shared" si="646"/>
        <v>1</v>
      </c>
      <c r="O8266" t="b">
        <f t="shared" si="647"/>
        <v>1</v>
      </c>
      <c r="P8266" t="b">
        <f t="shared" si="647"/>
        <v>1</v>
      </c>
      <c r="Q8266" t="b">
        <f t="shared" si="648"/>
        <v>1</v>
      </c>
      <c r="R8266" t="b">
        <f t="shared" si="649"/>
        <v>1</v>
      </c>
      <c r="U8266" s="105" t="s">
        <v>806</v>
      </c>
      <c r="V8266" s="105" t="s">
        <v>807</v>
      </c>
      <c r="W8266" s="106">
        <v>11820000</v>
      </c>
      <c r="X8266" s="106">
        <v>0</v>
      </c>
    </row>
    <row r="8267" spans="2:24" x14ac:dyDescent="0.25">
      <c r="B8267" s="105" t="s">
        <v>808</v>
      </c>
      <c r="C8267" s="105" t="s">
        <v>809</v>
      </c>
      <c r="D8267" s="106">
        <v>15750000</v>
      </c>
      <c r="E8267" s="106">
        <v>0</v>
      </c>
      <c r="M8267" t="b">
        <f t="shared" si="645"/>
        <v>1</v>
      </c>
      <c r="N8267" t="b">
        <f t="shared" si="646"/>
        <v>1</v>
      </c>
      <c r="O8267" t="b">
        <f t="shared" si="647"/>
        <v>1</v>
      </c>
      <c r="P8267" t="b">
        <f t="shared" si="647"/>
        <v>1</v>
      </c>
      <c r="Q8267" t="b">
        <f t="shared" si="648"/>
        <v>1</v>
      </c>
      <c r="R8267" t="b">
        <f t="shared" si="649"/>
        <v>1</v>
      </c>
      <c r="U8267" s="105" t="s">
        <v>808</v>
      </c>
      <c r="V8267" s="105" t="s">
        <v>809</v>
      </c>
      <c r="W8267" s="106">
        <v>15750000</v>
      </c>
      <c r="X8267" s="106">
        <v>0</v>
      </c>
    </row>
    <row r="8268" spans="2:24" x14ac:dyDescent="0.25">
      <c r="B8268" s="105" t="s">
        <v>810</v>
      </c>
      <c r="C8268" s="105" t="s">
        <v>811</v>
      </c>
      <c r="D8268" s="106">
        <v>32810000</v>
      </c>
      <c r="E8268" s="106">
        <v>0</v>
      </c>
      <c r="M8268" t="b">
        <f t="shared" si="645"/>
        <v>1</v>
      </c>
      <c r="N8268" t="b">
        <f t="shared" si="646"/>
        <v>1</v>
      </c>
      <c r="O8268" t="b">
        <f t="shared" si="647"/>
        <v>1</v>
      </c>
      <c r="P8268" t="b">
        <f t="shared" si="647"/>
        <v>1</v>
      </c>
      <c r="Q8268" t="b">
        <f t="shared" si="648"/>
        <v>1</v>
      </c>
      <c r="R8268" t="b">
        <f t="shared" si="649"/>
        <v>1</v>
      </c>
      <c r="U8268" s="105" t="s">
        <v>810</v>
      </c>
      <c r="V8268" s="105" t="s">
        <v>811</v>
      </c>
      <c r="W8268" s="106">
        <v>32810000</v>
      </c>
      <c r="X8268" s="106">
        <v>0</v>
      </c>
    </row>
    <row r="8269" spans="2:24" x14ac:dyDescent="0.25">
      <c r="B8269" s="105" t="s">
        <v>812</v>
      </c>
      <c r="C8269" s="105" t="s">
        <v>1606</v>
      </c>
      <c r="D8269" s="106">
        <v>25450000</v>
      </c>
      <c r="E8269" s="106">
        <v>0</v>
      </c>
      <c r="M8269" t="b">
        <f t="shared" si="645"/>
        <v>1</v>
      </c>
      <c r="N8269" t="b">
        <f t="shared" si="646"/>
        <v>1</v>
      </c>
      <c r="O8269" t="b">
        <f t="shared" si="647"/>
        <v>1</v>
      </c>
      <c r="P8269" t="b">
        <f t="shared" si="647"/>
        <v>1</v>
      </c>
      <c r="Q8269" t="b">
        <f t="shared" si="648"/>
        <v>1</v>
      </c>
      <c r="R8269" t="b">
        <f t="shared" si="649"/>
        <v>1</v>
      </c>
      <c r="U8269" s="105" t="s">
        <v>812</v>
      </c>
      <c r="V8269" s="105" t="s">
        <v>1606</v>
      </c>
      <c r="W8269" s="106">
        <v>25450000</v>
      </c>
      <c r="X8269" s="106">
        <v>0</v>
      </c>
    </row>
    <row r="8270" spans="2:24" x14ac:dyDescent="0.25">
      <c r="B8270" s="105" t="s">
        <v>813</v>
      </c>
      <c r="C8270" s="105" t="s">
        <v>1607</v>
      </c>
      <c r="D8270" s="106">
        <v>5930000</v>
      </c>
      <c r="E8270" s="106">
        <v>0</v>
      </c>
      <c r="M8270" t="b">
        <f t="shared" si="645"/>
        <v>1</v>
      </c>
      <c r="N8270" t="b">
        <f t="shared" si="646"/>
        <v>1</v>
      </c>
      <c r="O8270" t="b">
        <f t="shared" si="647"/>
        <v>1</v>
      </c>
      <c r="P8270" t="b">
        <f t="shared" si="647"/>
        <v>1</v>
      </c>
      <c r="Q8270" t="b">
        <f t="shared" si="648"/>
        <v>1</v>
      </c>
      <c r="R8270" t="b">
        <f t="shared" si="649"/>
        <v>1</v>
      </c>
      <c r="U8270" s="105" t="s">
        <v>813</v>
      </c>
      <c r="V8270" s="105" t="s">
        <v>1607</v>
      </c>
      <c r="W8270" s="106">
        <v>5930000</v>
      </c>
      <c r="X8270" s="106">
        <v>0</v>
      </c>
    </row>
    <row r="8271" spans="2:24" x14ac:dyDescent="0.25">
      <c r="B8271" s="105" t="s">
        <v>814</v>
      </c>
      <c r="C8271" s="105" t="s">
        <v>1608</v>
      </c>
      <c r="D8271" s="106">
        <v>20690000</v>
      </c>
      <c r="E8271" s="106">
        <v>0</v>
      </c>
      <c r="M8271" t="b">
        <f t="shared" si="645"/>
        <v>1</v>
      </c>
      <c r="N8271" t="b">
        <f t="shared" si="646"/>
        <v>1</v>
      </c>
      <c r="O8271" t="b">
        <f t="shared" si="647"/>
        <v>1</v>
      </c>
      <c r="P8271" t="b">
        <f t="shared" si="647"/>
        <v>1</v>
      </c>
      <c r="Q8271" t="b">
        <f t="shared" si="648"/>
        <v>1</v>
      </c>
      <c r="R8271" t="b">
        <f t="shared" si="649"/>
        <v>1</v>
      </c>
      <c r="U8271" s="105" t="s">
        <v>814</v>
      </c>
      <c r="V8271" s="105" t="s">
        <v>1608</v>
      </c>
      <c r="W8271" s="106">
        <v>20690000</v>
      </c>
      <c r="X8271" s="106">
        <v>0</v>
      </c>
    </row>
    <row r="8272" spans="2:24" x14ac:dyDescent="0.25">
      <c r="B8272" s="105" t="s">
        <v>645</v>
      </c>
      <c r="C8272" s="105" t="s">
        <v>646</v>
      </c>
      <c r="D8272" s="106">
        <v>394114695</v>
      </c>
      <c r="E8272" s="106">
        <v>0</v>
      </c>
      <c r="M8272" t="b">
        <f t="shared" si="645"/>
        <v>1</v>
      </c>
      <c r="N8272" t="b">
        <f t="shared" si="646"/>
        <v>1</v>
      </c>
      <c r="O8272" t="b">
        <f t="shared" si="647"/>
        <v>1</v>
      </c>
      <c r="P8272" t="b">
        <f t="shared" si="647"/>
        <v>1</v>
      </c>
      <c r="Q8272" t="b">
        <f t="shared" si="648"/>
        <v>1</v>
      </c>
      <c r="R8272" t="b">
        <f t="shared" si="649"/>
        <v>1</v>
      </c>
      <c r="U8272" s="105" t="s">
        <v>645</v>
      </c>
      <c r="V8272" s="105" t="s">
        <v>646</v>
      </c>
      <c r="W8272" s="106">
        <v>394114695</v>
      </c>
      <c r="X8272" s="106">
        <v>0</v>
      </c>
    </row>
    <row r="8273" spans="2:24" x14ac:dyDescent="0.25">
      <c r="B8273" s="105" t="s">
        <v>647</v>
      </c>
      <c r="C8273" s="105" t="s">
        <v>648</v>
      </c>
      <c r="D8273" s="106">
        <v>394114695</v>
      </c>
      <c r="E8273" s="106">
        <v>0</v>
      </c>
      <c r="M8273" t="b">
        <f t="shared" si="645"/>
        <v>1</v>
      </c>
      <c r="N8273" t="b">
        <f t="shared" si="646"/>
        <v>1</v>
      </c>
      <c r="O8273" t="b">
        <f t="shared" si="647"/>
        <v>1</v>
      </c>
      <c r="P8273" t="b">
        <f t="shared" si="647"/>
        <v>1</v>
      </c>
      <c r="Q8273" t="b">
        <f t="shared" si="648"/>
        <v>1</v>
      </c>
      <c r="R8273" t="b">
        <f t="shared" si="649"/>
        <v>1</v>
      </c>
      <c r="U8273" s="105" t="s">
        <v>647</v>
      </c>
      <c r="V8273" s="105" t="s">
        <v>648</v>
      </c>
      <c r="W8273" s="106">
        <v>394114695</v>
      </c>
      <c r="X8273" s="106">
        <v>0</v>
      </c>
    </row>
    <row r="8274" spans="2:24" x14ac:dyDescent="0.25">
      <c r="B8274" s="105" t="s">
        <v>649</v>
      </c>
      <c r="C8274" s="105" t="s">
        <v>648</v>
      </c>
      <c r="D8274" s="106">
        <v>394114695</v>
      </c>
      <c r="E8274" s="106">
        <v>0</v>
      </c>
      <c r="M8274" t="b">
        <f t="shared" si="645"/>
        <v>1</v>
      </c>
      <c r="N8274" t="b">
        <f t="shared" si="646"/>
        <v>1</v>
      </c>
      <c r="O8274" t="b">
        <f t="shared" si="647"/>
        <v>1</v>
      </c>
      <c r="P8274" t="b">
        <f t="shared" si="647"/>
        <v>1</v>
      </c>
      <c r="Q8274" t="b">
        <f t="shared" si="648"/>
        <v>1</v>
      </c>
      <c r="R8274" t="b">
        <f t="shared" si="649"/>
        <v>1</v>
      </c>
      <c r="U8274" s="105" t="s">
        <v>649</v>
      </c>
      <c r="V8274" s="105" t="s">
        <v>648</v>
      </c>
      <c r="W8274" s="106">
        <v>394114695</v>
      </c>
      <c r="X8274" s="106">
        <v>0</v>
      </c>
    </row>
    <row r="8275" spans="2:24" x14ac:dyDescent="0.25">
      <c r="B8275" s="105" t="s">
        <v>455</v>
      </c>
      <c r="C8275" s="105" t="s">
        <v>456</v>
      </c>
      <c r="D8275" s="106">
        <v>2011025645</v>
      </c>
      <c r="E8275" s="106">
        <v>0</v>
      </c>
      <c r="M8275" t="b">
        <f t="shared" si="645"/>
        <v>1</v>
      </c>
      <c r="N8275" t="b">
        <f t="shared" si="646"/>
        <v>1</v>
      </c>
      <c r="O8275" t="b">
        <f t="shared" si="647"/>
        <v>1</v>
      </c>
      <c r="P8275" t="b">
        <f t="shared" si="647"/>
        <v>1</v>
      </c>
      <c r="Q8275" t="b">
        <f t="shared" si="648"/>
        <v>1</v>
      </c>
      <c r="R8275" t="b">
        <f t="shared" si="649"/>
        <v>1</v>
      </c>
      <c r="U8275" s="105" t="s">
        <v>455</v>
      </c>
      <c r="V8275" s="105" t="s">
        <v>456</v>
      </c>
      <c r="W8275" s="106">
        <v>2011025645</v>
      </c>
      <c r="X8275" s="106">
        <v>0</v>
      </c>
    </row>
    <row r="8276" spans="2:24" x14ac:dyDescent="0.25">
      <c r="B8276" s="105" t="s">
        <v>457</v>
      </c>
      <c r="C8276" s="105" t="s">
        <v>458</v>
      </c>
      <c r="D8276" s="106">
        <v>929559900</v>
      </c>
      <c r="E8276" s="106">
        <v>0</v>
      </c>
      <c r="M8276" t="b">
        <f t="shared" si="645"/>
        <v>1</v>
      </c>
      <c r="N8276" t="b">
        <f t="shared" si="646"/>
        <v>1</v>
      </c>
      <c r="O8276" t="b">
        <f t="shared" si="647"/>
        <v>1</v>
      </c>
      <c r="P8276" t="b">
        <f t="shared" si="647"/>
        <v>1</v>
      </c>
      <c r="Q8276" t="b">
        <f t="shared" si="648"/>
        <v>1</v>
      </c>
      <c r="R8276" t="b">
        <f t="shared" si="649"/>
        <v>1</v>
      </c>
      <c r="U8276" s="105" t="s">
        <v>457</v>
      </c>
      <c r="V8276" s="105" t="s">
        <v>458</v>
      </c>
      <c r="W8276" s="106">
        <v>929559900</v>
      </c>
      <c r="X8276" s="106">
        <v>0</v>
      </c>
    </row>
    <row r="8277" spans="2:24" x14ac:dyDescent="0.25">
      <c r="B8277" s="105" t="s">
        <v>459</v>
      </c>
      <c r="C8277" s="105" t="s">
        <v>458</v>
      </c>
      <c r="D8277" s="106">
        <v>652309900</v>
      </c>
      <c r="E8277" s="106">
        <v>0</v>
      </c>
      <c r="M8277" t="b">
        <f t="shared" si="645"/>
        <v>1</v>
      </c>
      <c r="N8277" t="b">
        <f t="shared" si="646"/>
        <v>1</v>
      </c>
      <c r="O8277" t="b">
        <f t="shared" si="647"/>
        <v>1</v>
      </c>
      <c r="P8277" t="b">
        <f t="shared" si="647"/>
        <v>1</v>
      </c>
      <c r="Q8277" t="b">
        <f t="shared" si="648"/>
        <v>1</v>
      </c>
      <c r="R8277" t="b">
        <f t="shared" si="649"/>
        <v>1</v>
      </c>
      <c r="U8277" s="105" t="s">
        <v>459</v>
      </c>
      <c r="V8277" s="105" t="s">
        <v>458</v>
      </c>
      <c r="W8277" s="106">
        <v>652309900</v>
      </c>
      <c r="X8277" s="106">
        <v>0</v>
      </c>
    </row>
    <row r="8278" spans="2:24" x14ac:dyDescent="0.25">
      <c r="B8278" s="105" t="s">
        <v>815</v>
      </c>
      <c r="C8278" s="105" t="s">
        <v>816</v>
      </c>
      <c r="D8278" s="106">
        <v>5500000</v>
      </c>
      <c r="E8278" s="106">
        <v>0</v>
      </c>
      <c r="M8278" t="b">
        <f t="shared" si="645"/>
        <v>1</v>
      </c>
      <c r="N8278" t="b">
        <f t="shared" si="646"/>
        <v>1</v>
      </c>
      <c r="O8278" t="b">
        <f t="shared" si="647"/>
        <v>1</v>
      </c>
      <c r="P8278" t="b">
        <f t="shared" si="647"/>
        <v>1</v>
      </c>
      <c r="Q8278" t="b">
        <f t="shared" si="648"/>
        <v>1</v>
      </c>
      <c r="R8278" t="b">
        <f t="shared" si="649"/>
        <v>1</v>
      </c>
      <c r="U8278" s="105" t="s">
        <v>815</v>
      </c>
      <c r="V8278" s="105" t="s">
        <v>816</v>
      </c>
      <c r="W8278" s="106">
        <v>5500000</v>
      </c>
      <c r="X8278" s="106">
        <v>0</v>
      </c>
    </row>
    <row r="8279" spans="2:24" x14ac:dyDescent="0.25">
      <c r="B8279" s="105" t="s">
        <v>817</v>
      </c>
      <c r="C8279" s="105" t="s">
        <v>818</v>
      </c>
      <c r="D8279" s="106">
        <v>24650000</v>
      </c>
      <c r="E8279" s="106">
        <v>0</v>
      </c>
      <c r="M8279" t="b">
        <f t="shared" si="645"/>
        <v>1</v>
      </c>
      <c r="N8279" t="b">
        <f t="shared" si="646"/>
        <v>1</v>
      </c>
      <c r="O8279" t="b">
        <f t="shared" si="647"/>
        <v>1</v>
      </c>
      <c r="P8279" t="b">
        <f t="shared" si="647"/>
        <v>1</v>
      </c>
      <c r="Q8279" t="b">
        <f t="shared" si="648"/>
        <v>1</v>
      </c>
      <c r="R8279" t="b">
        <f t="shared" si="649"/>
        <v>1</v>
      </c>
      <c r="U8279" s="105" t="s">
        <v>817</v>
      </c>
      <c r="V8279" s="105" t="s">
        <v>818</v>
      </c>
      <c r="W8279" s="106">
        <v>24650000</v>
      </c>
      <c r="X8279" s="106">
        <v>0</v>
      </c>
    </row>
    <row r="8280" spans="2:24" x14ac:dyDescent="0.25">
      <c r="B8280" s="105" t="s">
        <v>819</v>
      </c>
      <c r="C8280" s="105" t="s">
        <v>820</v>
      </c>
      <c r="D8280" s="106">
        <v>8160000</v>
      </c>
      <c r="E8280" s="106">
        <v>0</v>
      </c>
      <c r="M8280" t="b">
        <f t="shared" si="645"/>
        <v>1</v>
      </c>
      <c r="N8280" t="b">
        <f t="shared" si="646"/>
        <v>1</v>
      </c>
      <c r="O8280" t="b">
        <f t="shared" si="647"/>
        <v>1</v>
      </c>
      <c r="P8280" t="b">
        <f t="shared" si="647"/>
        <v>1</v>
      </c>
      <c r="Q8280" t="b">
        <f t="shared" si="648"/>
        <v>1</v>
      </c>
      <c r="R8280" t="b">
        <f t="shared" si="649"/>
        <v>1</v>
      </c>
      <c r="U8280" s="105" t="s">
        <v>819</v>
      </c>
      <c r="V8280" s="105" t="s">
        <v>820</v>
      </c>
      <c r="W8280" s="106">
        <v>8160000</v>
      </c>
      <c r="X8280" s="106">
        <v>0</v>
      </c>
    </row>
    <row r="8281" spans="2:24" x14ac:dyDescent="0.25">
      <c r="B8281" s="105" t="s">
        <v>821</v>
      </c>
      <c r="C8281" s="105" t="s">
        <v>822</v>
      </c>
      <c r="D8281" s="106">
        <v>9980000</v>
      </c>
      <c r="E8281" s="106">
        <v>0</v>
      </c>
      <c r="M8281" t="b">
        <f t="shared" si="645"/>
        <v>1</v>
      </c>
      <c r="N8281" t="b">
        <f t="shared" si="646"/>
        <v>1</v>
      </c>
      <c r="O8281" t="b">
        <f t="shared" si="647"/>
        <v>1</v>
      </c>
      <c r="P8281" t="b">
        <f t="shared" si="647"/>
        <v>1</v>
      </c>
      <c r="Q8281" t="b">
        <f t="shared" si="648"/>
        <v>1</v>
      </c>
      <c r="R8281" t="b">
        <f t="shared" si="649"/>
        <v>1</v>
      </c>
      <c r="U8281" s="105" t="s">
        <v>821</v>
      </c>
      <c r="V8281" s="105" t="s">
        <v>822</v>
      </c>
      <c r="W8281" s="106">
        <v>9980000</v>
      </c>
      <c r="X8281" s="106">
        <v>0</v>
      </c>
    </row>
    <row r="8282" spans="2:24" x14ac:dyDescent="0.25">
      <c r="B8282" s="105" t="s">
        <v>823</v>
      </c>
      <c r="C8282" s="105" t="s">
        <v>824</v>
      </c>
      <c r="D8282" s="106">
        <v>46450000</v>
      </c>
      <c r="E8282" s="106">
        <v>0</v>
      </c>
      <c r="M8282" t="b">
        <f t="shared" si="645"/>
        <v>1</v>
      </c>
      <c r="N8282" t="b">
        <f t="shared" si="646"/>
        <v>1</v>
      </c>
      <c r="O8282" t="b">
        <f t="shared" si="647"/>
        <v>1</v>
      </c>
      <c r="P8282" t="b">
        <f t="shared" si="647"/>
        <v>1</v>
      </c>
      <c r="Q8282" t="b">
        <f t="shared" si="648"/>
        <v>1</v>
      </c>
      <c r="R8282" t="b">
        <f t="shared" si="649"/>
        <v>1</v>
      </c>
      <c r="U8282" s="105" t="s">
        <v>823</v>
      </c>
      <c r="V8282" s="105" t="s">
        <v>824</v>
      </c>
      <c r="W8282" s="106">
        <v>46450000</v>
      </c>
      <c r="X8282" s="106">
        <v>0</v>
      </c>
    </row>
    <row r="8283" spans="2:24" x14ac:dyDescent="0.25">
      <c r="B8283" s="105" t="s">
        <v>825</v>
      </c>
      <c r="C8283" s="105" t="s">
        <v>1609</v>
      </c>
      <c r="D8283" s="106">
        <v>23440000</v>
      </c>
      <c r="E8283" s="106">
        <v>0</v>
      </c>
      <c r="M8283" t="b">
        <f t="shared" ref="M8283:M8346" si="650">+B8283=U8283</f>
        <v>1</v>
      </c>
      <c r="N8283" t="b">
        <f t="shared" ref="N8283:N8346" si="651">+C8283=V8283</f>
        <v>1</v>
      </c>
      <c r="O8283" t="b">
        <f t="shared" ref="O8283:P8346" si="652">+D8283=W8283</f>
        <v>1</v>
      </c>
      <c r="P8283" t="b">
        <f t="shared" si="652"/>
        <v>1</v>
      </c>
      <c r="Q8283" t="b">
        <f t="shared" ref="Q8283:Q8346" si="653">+F8283=Y8283</f>
        <v>1</v>
      </c>
      <c r="R8283" t="b">
        <f t="shared" ref="R8283:R8346" si="654">+G8283=Z8283</f>
        <v>1</v>
      </c>
      <c r="U8283" s="105" t="s">
        <v>825</v>
      </c>
      <c r="V8283" s="105" t="s">
        <v>1609</v>
      </c>
      <c r="W8283" s="106">
        <v>23440000</v>
      </c>
      <c r="X8283" s="106">
        <v>0</v>
      </c>
    </row>
    <row r="8284" spans="2:24" x14ac:dyDescent="0.25">
      <c r="B8284" s="105" t="s">
        <v>827</v>
      </c>
      <c r="C8284" s="105" t="s">
        <v>1611</v>
      </c>
      <c r="D8284" s="106">
        <v>31500000</v>
      </c>
      <c r="E8284" s="106">
        <v>0</v>
      </c>
      <c r="M8284" t="b">
        <f t="shared" si="650"/>
        <v>1</v>
      </c>
      <c r="N8284" t="b">
        <f t="shared" si="651"/>
        <v>1</v>
      </c>
      <c r="O8284" t="b">
        <f t="shared" si="652"/>
        <v>1</v>
      </c>
      <c r="P8284" t="b">
        <f t="shared" si="652"/>
        <v>1</v>
      </c>
      <c r="Q8284" t="b">
        <f t="shared" si="653"/>
        <v>1</v>
      </c>
      <c r="R8284" t="b">
        <f t="shared" si="654"/>
        <v>1</v>
      </c>
      <c r="U8284" s="105" t="s">
        <v>827</v>
      </c>
      <c r="V8284" s="105" t="s">
        <v>1611</v>
      </c>
      <c r="W8284" s="106">
        <v>31500000</v>
      </c>
      <c r="X8284" s="106">
        <v>0</v>
      </c>
    </row>
    <row r="8285" spans="2:24" x14ac:dyDescent="0.25">
      <c r="B8285" s="105" t="s">
        <v>828</v>
      </c>
      <c r="C8285" s="105" t="s">
        <v>1612</v>
      </c>
      <c r="D8285" s="106">
        <v>127570000</v>
      </c>
      <c r="E8285" s="106">
        <v>0</v>
      </c>
      <c r="M8285" t="b">
        <f t="shared" si="650"/>
        <v>1</v>
      </c>
      <c r="N8285" t="b">
        <f t="shared" si="651"/>
        <v>1</v>
      </c>
      <c r="O8285" t="b">
        <f t="shared" si="652"/>
        <v>1</v>
      </c>
      <c r="P8285" t="b">
        <f t="shared" si="652"/>
        <v>1</v>
      </c>
      <c r="Q8285" t="b">
        <f t="shared" si="653"/>
        <v>1</v>
      </c>
      <c r="R8285" t="b">
        <f t="shared" si="654"/>
        <v>1</v>
      </c>
      <c r="U8285" s="105" t="s">
        <v>828</v>
      </c>
      <c r="V8285" s="105" t="s">
        <v>1612</v>
      </c>
      <c r="W8285" s="106">
        <v>127570000</v>
      </c>
      <c r="X8285" s="106">
        <v>0</v>
      </c>
    </row>
    <row r="8286" spans="2:24" x14ac:dyDescent="0.25">
      <c r="B8286" s="105" t="s">
        <v>460</v>
      </c>
      <c r="C8286" s="105" t="s">
        <v>461</v>
      </c>
      <c r="D8286" s="106">
        <v>1081465745</v>
      </c>
      <c r="E8286" s="106">
        <v>0</v>
      </c>
      <c r="M8286" t="b">
        <f t="shared" si="650"/>
        <v>1</v>
      </c>
      <c r="N8286" t="b">
        <f t="shared" si="651"/>
        <v>1</v>
      </c>
      <c r="O8286" t="b">
        <f t="shared" si="652"/>
        <v>1</v>
      </c>
      <c r="P8286" t="b">
        <f t="shared" si="652"/>
        <v>1</v>
      </c>
      <c r="Q8286" t="b">
        <f t="shared" si="653"/>
        <v>1</v>
      </c>
      <c r="R8286" t="b">
        <f t="shared" si="654"/>
        <v>1</v>
      </c>
      <c r="U8286" s="105" t="s">
        <v>460</v>
      </c>
      <c r="V8286" s="105" t="s">
        <v>461</v>
      </c>
      <c r="W8286" s="106">
        <v>1081465745</v>
      </c>
      <c r="X8286" s="106">
        <v>0</v>
      </c>
    </row>
    <row r="8287" spans="2:24" x14ac:dyDescent="0.25">
      <c r="B8287" s="105" t="s">
        <v>462</v>
      </c>
      <c r="C8287" s="105" t="s">
        <v>461</v>
      </c>
      <c r="D8287" s="106">
        <v>799511745</v>
      </c>
      <c r="E8287" s="106">
        <v>0</v>
      </c>
      <c r="M8287" t="b">
        <f t="shared" si="650"/>
        <v>1</v>
      </c>
      <c r="N8287" t="b">
        <f t="shared" si="651"/>
        <v>1</v>
      </c>
      <c r="O8287" t="b">
        <f t="shared" si="652"/>
        <v>1</v>
      </c>
      <c r="P8287" t="b">
        <f t="shared" si="652"/>
        <v>1</v>
      </c>
      <c r="Q8287" t="b">
        <f t="shared" si="653"/>
        <v>1</v>
      </c>
      <c r="R8287" t="b">
        <f t="shared" si="654"/>
        <v>1</v>
      </c>
      <c r="U8287" s="105" t="s">
        <v>462</v>
      </c>
      <c r="V8287" s="105" t="s">
        <v>461</v>
      </c>
      <c r="W8287" s="106">
        <v>799511745</v>
      </c>
      <c r="X8287" s="106">
        <v>0</v>
      </c>
    </row>
    <row r="8288" spans="2:24" x14ac:dyDescent="0.25">
      <c r="B8288" s="105" t="s">
        <v>829</v>
      </c>
      <c r="C8288" s="105" t="s">
        <v>833</v>
      </c>
      <c r="D8288" s="106">
        <v>120304000</v>
      </c>
      <c r="E8288" s="106">
        <v>0</v>
      </c>
      <c r="M8288" t="b">
        <f t="shared" si="650"/>
        <v>1</v>
      </c>
      <c r="N8288" t="b">
        <f t="shared" si="651"/>
        <v>1</v>
      </c>
      <c r="O8288" t="b">
        <f t="shared" si="652"/>
        <v>1</v>
      </c>
      <c r="P8288" t="b">
        <f t="shared" si="652"/>
        <v>1</v>
      </c>
      <c r="Q8288" t="b">
        <f t="shared" si="653"/>
        <v>1</v>
      </c>
      <c r="R8288" t="b">
        <f t="shared" si="654"/>
        <v>1</v>
      </c>
      <c r="U8288" s="105" t="s">
        <v>829</v>
      </c>
      <c r="V8288" s="105" t="s">
        <v>833</v>
      </c>
      <c r="W8288" s="106">
        <v>120304000</v>
      </c>
      <c r="X8288" s="106">
        <v>0</v>
      </c>
    </row>
    <row r="8289" spans="2:24" x14ac:dyDescent="0.25">
      <c r="B8289" s="105" t="s">
        <v>831</v>
      </c>
      <c r="C8289" s="105" t="s">
        <v>830</v>
      </c>
      <c r="D8289" s="106">
        <v>65690000</v>
      </c>
      <c r="E8289" s="106">
        <v>0</v>
      </c>
      <c r="M8289" t="b">
        <f t="shared" si="650"/>
        <v>1</v>
      </c>
      <c r="N8289" t="b">
        <f t="shared" si="651"/>
        <v>1</v>
      </c>
      <c r="O8289" t="b">
        <f t="shared" si="652"/>
        <v>1</v>
      </c>
      <c r="P8289" t="b">
        <f t="shared" si="652"/>
        <v>1</v>
      </c>
      <c r="Q8289" t="b">
        <f t="shared" si="653"/>
        <v>1</v>
      </c>
      <c r="R8289" t="b">
        <f t="shared" si="654"/>
        <v>1</v>
      </c>
      <c r="U8289" s="105" t="s">
        <v>831</v>
      </c>
      <c r="V8289" s="105" t="s">
        <v>830</v>
      </c>
      <c r="W8289" s="106">
        <v>65690000</v>
      </c>
      <c r="X8289" s="106">
        <v>0</v>
      </c>
    </row>
    <row r="8290" spans="2:24" x14ac:dyDescent="0.25">
      <c r="B8290" s="105" t="s">
        <v>832</v>
      </c>
      <c r="C8290" s="105" t="s">
        <v>1457</v>
      </c>
      <c r="D8290" s="106">
        <v>37580000</v>
      </c>
      <c r="E8290" s="106">
        <v>0</v>
      </c>
      <c r="M8290" t="b">
        <f t="shared" si="650"/>
        <v>1</v>
      </c>
      <c r="N8290" t="b">
        <f t="shared" si="651"/>
        <v>1</v>
      </c>
      <c r="O8290" t="b">
        <f t="shared" si="652"/>
        <v>1</v>
      </c>
      <c r="P8290" t="b">
        <f t="shared" si="652"/>
        <v>1</v>
      </c>
      <c r="Q8290" t="b">
        <f t="shared" si="653"/>
        <v>1</v>
      </c>
      <c r="R8290" t="b">
        <f t="shared" si="654"/>
        <v>1</v>
      </c>
      <c r="U8290" s="105" t="s">
        <v>832</v>
      </c>
      <c r="V8290" s="105" t="s">
        <v>1457</v>
      </c>
      <c r="W8290" s="106">
        <v>37580000</v>
      </c>
      <c r="X8290" s="106">
        <v>0</v>
      </c>
    </row>
    <row r="8291" spans="2:24" x14ac:dyDescent="0.25">
      <c r="B8291" s="105" t="s">
        <v>1458</v>
      </c>
      <c r="C8291" s="105" t="s">
        <v>1459</v>
      </c>
      <c r="D8291" s="106">
        <v>58380000</v>
      </c>
      <c r="E8291" s="106">
        <v>0</v>
      </c>
      <c r="M8291" t="b">
        <f t="shared" si="650"/>
        <v>1</v>
      </c>
      <c r="N8291" t="b">
        <f t="shared" si="651"/>
        <v>1</v>
      </c>
      <c r="O8291" t="b">
        <f t="shared" si="652"/>
        <v>1</v>
      </c>
      <c r="P8291" t="b">
        <f t="shared" si="652"/>
        <v>1</v>
      </c>
      <c r="Q8291" t="b">
        <f t="shared" si="653"/>
        <v>1</v>
      </c>
      <c r="R8291" t="b">
        <f t="shared" si="654"/>
        <v>1</v>
      </c>
      <c r="U8291" s="105" t="s">
        <v>1458</v>
      </c>
      <c r="V8291" s="105" t="s">
        <v>1459</v>
      </c>
      <c r="W8291" s="106">
        <v>58380000</v>
      </c>
      <c r="X8291" s="106">
        <v>0</v>
      </c>
    </row>
    <row r="8292" spans="2:24" x14ac:dyDescent="0.25">
      <c r="B8292" s="105" t="s">
        <v>521</v>
      </c>
      <c r="C8292" s="105" t="s">
        <v>522</v>
      </c>
      <c r="D8292" s="106">
        <v>1561001961</v>
      </c>
      <c r="E8292" s="106">
        <v>0</v>
      </c>
      <c r="M8292" t="b">
        <f t="shared" si="650"/>
        <v>1</v>
      </c>
      <c r="N8292" t="b">
        <f t="shared" si="651"/>
        <v>1</v>
      </c>
      <c r="O8292" t="b">
        <f t="shared" si="652"/>
        <v>1</v>
      </c>
      <c r="P8292" t="b">
        <f t="shared" si="652"/>
        <v>1</v>
      </c>
      <c r="Q8292" t="b">
        <f t="shared" si="653"/>
        <v>1</v>
      </c>
      <c r="R8292" t="b">
        <f t="shared" si="654"/>
        <v>1</v>
      </c>
      <c r="U8292" s="105" t="s">
        <v>521</v>
      </c>
      <c r="V8292" s="105" t="s">
        <v>522</v>
      </c>
      <c r="W8292" s="106">
        <v>1561001961</v>
      </c>
      <c r="X8292" s="106">
        <v>0</v>
      </c>
    </row>
    <row r="8293" spans="2:24" x14ac:dyDescent="0.25">
      <c r="B8293" s="105" t="s">
        <v>523</v>
      </c>
      <c r="C8293" s="105" t="s">
        <v>524</v>
      </c>
      <c r="D8293" s="106">
        <v>1561001961</v>
      </c>
      <c r="E8293" s="106">
        <v>0</v>
      </c>
      <c r="M8293" t="b">
        <f t="shared" si="650"/>
        <v>1</v>
      </c>
      <c r="N8293" t="b">
        <f t="shared" si="651"/>
        <v>1</v>
      </c>
      <c r="O8293" t="b">
        <f t="shared" si="652"/>
        <v>1</v>
      </c>
      <c r="P8293" t="b">
        <f t="shared" si="652"/>
        <v>1</v>
      </c>
      <c r="Q8293" t="b">
        <f t="shared" si="653"/>
        <v>1</v>
      </c>
      <c r="R8293" t="b">
        <f t="shared" si="654"/>
        <v>1</v>
      </c>
      <c r="U8293" s="105" t="s">
        <v>523</v>
      </c>
      <c r="V8293" s="105" t="s">
        <v>524</v>
      </c>
      <c r="W8293" s="106">
        <v>1561001961</v>
      </c>
      <c r="X8293" s="106">
        <v>0</v>
      </c>
    </row>
    <row r="8294" spans="2:24" x14ac:dyDescent="0.25">
      <c r="B8294" s="105" t="s">
        <v>525</v>
      </c>
      <c r="C8294" s="105" t="s">
        <v>524</v>
      </c>
      <c r="D8294" s="106">
        <v>1439829534</v>
      </c>
      <c r="E8294" s="106">
        <v>0</v>
      </c>
      <c r="M8294" t="b">
        <f t="shared" si="650"/>
        <v>1</v>
      </c>
      <c r="N8294" t="b">
        <f t="shared" si="651"/>
        <v>1</v>
      </c>
      <c r="O8294" t="b">
        <f t="shared" si="652"/>
        <v>1</v>
      </c>
      <c r="P8294" t="b">
        <f t="shared" si="652"/>
        <v>1</v>
      </c>
      <c r="Q8294" t="b">
        <f t="shared" si="653"/>
        <v>1</v>
      </c>
      <c r="R8294" t="b">
        <f t="shared" si="654"/>
        <v>1</v>
      </c>
      <c r="U8294" s="105" t="s">
        <v>525</v>
      </c>
      <c r="V8294" s="105" t="s">
        <v>524</v>
      </c>
      <c r="W8294" s="106">
        <v>1439829534</v>
      </c>
      <c r="X8294" s="106">
        <v>0</v>
      </c>
    </row>
    <row r="8295" spans="2:24" x14ac:dyDescent="0.25">
      <c r="B8295" s="105" t="s">
        <v>1460</v>
      </c>
      <c r="C8295" s="105" t="s">
        <v>1613</v>
      </c>
      <c r="D8295" s="106">
        <v>121172427</v>
      </c>
      <c r="E8295" s="106">
        <v>0</v>
      </c>
      <c r="M8295" t="b">
        <f t="shared" si="650"/>
        <v>1</v>
      </c>
      <c r="N8295" t="b">
        <f t="shared" si="651"/>
        <v>1</v>
      </c>
      <c r="O8295" t="b">
        <f t="shared" si="652"/>
        <v>1</v>
      </c>
      <c r="P8295" t="b">
        <f t="shared" si="652"/>
        <v>1</v>
      </c>
      <c r="Q8295" t="b">
        <f t="shared" si="653"/>
        <v>1</v>
      </c>
      <c r="R8295" t="b">
        <f t="shared" si="654"/>
        <v>1</v>
      </c>
      <c r="U8295" s="105" t="s">
        <v>1460</v>
      </c>
      <c r="V8295" s="105" t="s">
        <v>1613</v>
      </c>
      <c r="W8295" s="106">
        <v>121172427</v>
      </c>
      <c r="X8295" s="106">
        <v>0</v>
      </c>
    </row>
    <row r="8296" spans="2:24" x14ac:dyDescent="0.25">
      <c r="B8296" s="105" t="s">
        <v>650</v>
      </c>
      <c r="C8296" s="105" t="s">
        <v>651</v>
      </c>
      <c r="D8296" s="106">
        <v>1138542884</v>
      </c>
      <c r="E8296" s="106">
        <v>0</v>
      </c>
      <c r="M8296" t="b">
        <f t="shared" si="650"/>
        <v>1</v>
      </c>
      <c r="N8296" t="b">
        <f t="shared" si="651"/>
        <v>1</v>
      </c>
      <c r="O8296" t="b">
        <f t="shared" si="652"/>
        <v>1</v>
      </c>
      <c r="P8296" t="b">
        <f t="shared" si="652"/>
        <v>1</v>
      </c>
      <c r="Q8296" t="b">
        <f t="shared" si="653"/>
        <v>1</v>
      </c>
      <c r="R8296" t="b">
        <f t="shared" si="654"/>
        <v>1</v>
      </c>
      <c r="U8296" s="105" t="s">
        <v>650</v>
      </c>
      <c r="V8296" s="105" t="s">
        <v>651</v>
      </c>
      <c r="W8296" s="106">
        <v>1138542884</v>
      </c>
      <c r="X8296" s="106">
        <v>0</v>
      </c>
    </row>
    <row r="8297" spans="2:24" x14ac:dyDescent="0.25">
      <c r="B8297" s="105" t="s">
        <v>652</v>
      </c>
      <c r="C8297" s="105" t="s">
        <v>653</v>
      </c>
      <c r="D8297" s="106">
        <v>1138542884</v>
      </c>
      <c r="E8297" s="106">
        <v>0</v>
      </c>
      <c r="M8297" t="b">
        <f t="shared" si="650"/>
        <v>1</v>
      </c>
      <c r="N8297" t="b">
        <f t="shared" si="651"/>
        <v>1</v>
      </c>
      <c r="O8297" t="b">
        <f t="shared" si="652"/>
        <v>1</v>
      </c>
      <c r="P8297" t="b">
        <f t="shared" si="652"/>
        <v>1</v>
      </c>
      <c r="Q8297" t="b">
        <f t="shared" si="653"/>
        <v>1</v>
      </c>
      <c r="R8297" t="b">
        <f t="shared" si="654"/>
        <v>1</v>
      </c>
      <c r="U8297" s="105" t="s">
        <v>652</v>
      </c>
      <c r="V8297" s="105" t="s">
        <v>653</v>
      </c>
      <c r="W8297" s="106">
        <v>1138542884</v>
      </c>
      <c r="X8297" s="106">
        <v>0</v>
      </c>
    </row>
    <row r="8298" spans="2:24" x14ac:dyDescent="0.25">
      <c r="B8298" s="105" t="s">
        <v>654</v>
      </c>
      <c r="C8298" s="105" t="s">
        <v>653</v>
      </c>
      <c r="D8298" s="106">
        <v>1138542884</v>
      </c>
      <c r="E8298" s="106">
        <v>0</v>
      </c>
      <c r="M8298" t="b">
        <f t="shared" si="650"/>
        <v>1</v>
      </c>
      <c r="N8298" t="b">
        <f t="shared" si="651"/>
        <v>1</v>
      </c>
      <c r="O8298" t="b">
        <f t="shared" si="652"/>
        <v>1</v>
      </c>
      <c r="P8298" t="b">
        <f t="shared" si="652"/>
        <v>1</v>
      </c>
      <c r="Q8298" t="b">
        <f t="shared" si="653"/>
        <v>1</v>
      </c>
      <c r="R8298" t="b">
        <f t="shared" si="654"/>
        <v>1</v>
      </c>
      <c r="U8298" s="105" t="s">
        <v>654</v>
      </c>
      <c r="V8298" s="105" t="s">
        <v>653</v>
      </c>
      <c r="W8298" s="106">
        <v>1138542884</v>
      </c>
      <c r="X8298" s="106">
        <v>0</v>
      </c>
    </row>
    <row r="8299" spans="2:24" x14ac:dyDescent="0.25">
      <c r="B8299" s="105" t="s">
        <v>655</v>
      </c>
      <c r="C8299" s="105" t="s">
        <v>656</v>
      </c>
      <c r="D8299" s="106">
        <v>584744731</v>
      </c>
      <c r="E8299" s="106">
        <v>0</v>
      </c>
      <c r="M8299" t="b">
        <f t="shared" si="650"/>
        <v>1</v>
      </c>
      <c r="N8299" t="b">
        <f t="shared" si="651"/>
        <v>1</v>
      </c>
      <c r="O8299" t="b">
        <f t="shared" si="652"/>
        <v>1</v>
      </c>
      <c r="P8299" t="b">
        <f t="shared" si="652"/>
        <v>1</v>
      </c>
      <c r="Q8299" t="b">
        <f t="shared" si="653"/>
        <v>1</v>
      </c>
      <c r="R8299" t="b">
        <f t="shared" si="654"/>
        <v>1</v>
      </c>
      <c r="U8299" s="105" t="s">
        <v>655</v>
      </c>
      <c r="V8299" s="105" t="s">
        <v>656</v>
      </c>
      <c r="W8299" s="106">
        <v>584744731</v>
      </c>
      <c r="X8299" s="106">
        <v>0</v>
      </c>
    </row>
    <row r="8300" spans="2:24" x14ac:dyDescent="0.25">
      <c r="B8300" s="105" t="s">
        <v>657</v>
      </c>
      <c r="C8300" s="105" t="s">
        <v>658</v>
      </c>
      <c r="D8300" s="106">
        <v>584744731</v>
      </c>
      <c r="E8300" s="106">
        <v>0</v>
      </c>
      <c r="M8300" t="b">
        <f t="shared" si="650"/>
        <v>1</v>
      </c>
      <c r="N8300" t="b">
        <f t="shared" si="651"/>
        <v>1</v>
      </c>
      <c r="O8300" t="b">
        <f t="shared" si="652"/>
        <v>1</v>
      </c>
      <c r="P8300" t="b">
        <f t="shared" si="652"/>
        <v>1</v>
      </c>
      <c r="Q8300" t="b">
        <f t="shared" si="653"/>
        <v>1</v>
      </c>
      <c r="R8300" t="b">
        <f t="shared" si="654"/>
        <v>1</v>
      </c>
      <c r="U8300" s="105" t="s">
        <v>657</v>
      </c>
      <c r="V8300" s="105" t="s">
        <v>658</v>
      </c>
      <c r="W8300" s="106">
        <v>584744731</v>
      </c>
      <c r="X8300" s="106">
        <v>0</v>
      </c>
    </row>
    <row r="8301" spans="2:24" x14ac:dyDescent="0.25">
      <c r="B8301" s="105" t="s">
        <v>659</v>
      </c>
      <c r="C8301" s="105" t="s">
        <v>658</v>
      </c>
      <c r="D8301" s="106">
        <v>515264731</v>
      </c>
      <c r="E8301" s="106">
        <v>0</v>
      </c>
      <c r="M8301" t="b">
        <f t="shared" si="650"/>
        <v>1</v>
      </c>
      <c r="N8301" t="b">
        <f t="shared" si="651"/>
        <v>1</v>
      </c>
      <c r="O8301" t="b">
        <f t="shared" si="652"/>
        <v>1</v>
      </c>
      <c r="P8301" t="b">
        <f t="shared" si="652"/>
        <v>1</v>
      </c>
      <c r="Q8301" t="b">
        <f t="shared" si="653"/>
        <v>1</v>
      </c>
      <c r="R8301" t="b">
        <f t="shared" si="654"/>
        <v>1</v>
      </c>
      <c r="U8301" s="105" t="s">
        <v>659</v>
      </c>
      <c r="V8301" s="105" t="s">
        <v>658</v>
      </c>
      <c r="W8301" s="106">
        <v>515264731</v>
      </c>
      <c r="X8301" s="106">
        <v>0</v>
      </c>
    </row>
    <row r="8302" spans="2:24" x14ac:dyDescent="0.25">
      <c r="B8302" s="105" t="s">
        <v>834</v>
      </c>
      <c r="C8302" s="105" t="s">
        <v>835</v>
      </c>
      <c r="D8302" s="106">
        <v>69480000</v>
      </c>
      <c r="E8302" s="106">
        <v>0</v>
      </c>
      <c r="M8302" t="b">
        <f t="shared" si="650"/>
        <v>1</v>
      </c>
      <c r="N8302" t="b">
        <f t="shared" si="651"/>
        <v>1</v>
      </c>
      <c r="O8302" t="b">
        <f t="shared" si="652"/>
        <v>1</v>
      </c>
      <c r="P8302" t="b">
        <f t="shared" si="652"/>
        <v>1</v>
      </c>
      <c r="Q8302" t="b">
        <f t="shared" si="653"/>
        <v>1</v>
      </c>
      <c r="R8302" t="b">
        <f t="shared" si="654"/>
        <v>1</v>
      </c>
      <c r="U8302" s="105" t="s">
        <v>834</v>
      </c>
      <c r="V8302" s="105" t="s">
        <v>835</v>
      </c>
      <c r="W8302" s="106">
        <v>69480000</v>
      </c>
      <c r="X8302" s="106">
        <v>0</v>
      </c>
    </row>
    <row r="8303" spans="2:24" x14ac:dyDescent="0.25">
      <c r="B8303" s="105" t="s">
        <v>463</v>
      </c>
      <c r="C8303" s="105" t="s">
        <v>464</v>
      </c>
      <c r="D8303" s="106">
        <v>16237136048</v>
      </c>
      <c r="E8303" s="106">
        <v>0</v>
      </c>
      <c r="M8303" t="b">
        <f t="shared" si="650"/>
        <v>1</v>
      </c>
      <c r="N8303" t="b">
        <f t="shared" si="651"/>
        <v>1</v>
      </c>
      <c r="O8303" t="b">
        <f t="shared" si="652"/>
        <v>1</v>
      </c>
      <c r="P8303" t="b">
        <f t="shared" si="652"/>
        <v>1</v>
      </c>
      <c r="Q8303" t="b">
        <f t="shared" si="653"/>
        <v>1</v>
      </c>
      <c r="R8303" t="b">
        <f t="shared" si="654"/>
        <v>1</v>
      </c>
      <c r="U8303" s="105" t="s">
        <v>463</v>
      </c>
      <c r="V8303" s="105" t="s">
        <v>464</v>
      </c>
      <c r="W8303" s="106">
        <v>16237136048</v>
      </c>
      <c r="X8303" s="106">
        <v>0</v>
      </c>
    </row>
    <row r="8304" spans="2:24" x14ac:dyDescent="0.25">
      <c r="B8304" s="105" t="s">
        <v>465</v>
      </c>
      <c r="C8304" s="105" t="s">
        <v>466</v>
      </c>
      <c r="D8304" s="106">
        <v>6192655630</v>
      </c>
      <c r="E8304" s="106">
        <v>0</v>
      </c>
      <c r="M8304" t="b">
        <f t="shared" si="650"/>
        <v>1</v>
      </c>
      <c r="N8304" t="b">
        <f t="shared" si="651"/>
        <v>1</v>
      </c>
      <c r="O8304" t="b">
        <f t="shared" si="652"/>
        <v>1</v>
      </c>
      <c r="P8304" t="b">
        <f t="shared" si="652"/>
        <v>1</v>
      </c>
      <c r="Q8304" t="b">
        <f t="shared" si="653"/>
        <v>1</v>
      </c>
      <c r="R8304" t="b">
        <f t="shared" si="654"/>
        <v>1</v>
      </c>
      <c r="U8304" s="105" t="s">
        <v>465</v>
      </c>
      <c r="V8304" s="105" t="s">
        <v>466</v>
      </c>
      <c r="W8304" s="106">
        <v>6192655630</v>
      </c>
      <c r="X8304" s="106">
        <v>0</v>
      </c>
    </row>
    <row r="8305" spans="2:24" x14ac:dyDescent="0.25">
      <c r="B8305" s="105" t="s">
        <v>467</v>
      </c>
      <c r="C8305" s="105" t="s">
        <v>468</v>
      </c>
      <c r="D8305" s="106">
        <v>1148052943</v>
      </c>
      <c r="E8305" s="106">
        <v>0</v>
      </c>
      <c r="M8305" t="b">
        <f t="shared" si="650"/>
        <v>1</v>
      </c>
      <c r="N8305" t="b">
        <f t="shared" si="651"/>
        <v>1</v>
      </c>
      <c r="O8305" t="b">
        <f t="shared" si="652"/>
        <v>1</v>
      </c>
      <c r="P8305" t="b">
        <f t="shared" si="652"/>
        <v>1</v>
      </c>
      <c r="Q8305" t="b">
        <f t="shared" si="653"/>
        <v>1</v>
      </c>
      <c r="R8305" t="b">
        <f t="shared" si="654"/>
        <v>1</v>
      </c>
      <c r="U8305" s="105" t="s">
        <v>467</v>
      </c>
      <c r="V8305" s="105" t="s">
        <v>468</v>
      </c>
      <c r="W8305" s="106">
        <v>1148052943</v>
      </c>
      <c r="X8305" s="106">
        <v>0</v>
      </c>
    </row>
    <row r="8306" spans="2:24" x14ac:dyDescent="0.25">
      <c r="B8306" s="105" t="s">
        <v>735</v>
      </c>
      <c r="C8306" s="105" t="s">
        <v>736</v>
      </c>
      <c r="D8306" s="106">
        <v>403337546</v>
      </c>
      <c r="E8306" s="106">
        <v>0</v>
      </c>
      <c r="M8306" t="b">
        <f t="shared" si="650"/>
        <v>1</v>
      </c>
      <c r="N8306" t="b">
        <f t="shared" si="651"/>
        <v>1</v>
      </c>
      <c r="O8306" t="b">
        <f t="shared" si="652"/>
        <v>1</v>
      </c>
      <c r="P8306" t="b">
        <f t="shared" si="652"/>
        <v>1</v>
      </c>
      <c r="Q8306" t="b">
        <f t="shared" si="653"/>
        <v>1</v>
      </c>
      <c r="R8306" t="b">
        <f t="shared" si="654"/>
        <v>1</v>
      </c>
      <c r="U8306" s="105" t="s">
        <v>735</v>
      </c>
      <c r="V8306" s="105" t="s">
        <v>736</v>
      </c>
      <c r="W8306" s="106">
        <v>403337546</v>
      </c>
      <c r="X8306" s="106">
        <v>0</v>
      </c>
    </row>
    <row r="8307" spans="2:24" x14ac:dyDescent="0.25">
      <c r="B8307" s="105" t="s">
        <v>725</v>
      </c>
      <c r="C8307" s="105" t="s">
        <v>726</v>
      </c>
      <c r="D8307" s="106">
        <v>341131034</v>
      </c>
      <c r="E8307" s="106">
        <v>0</v>
      </c>
      <c r="M8307" t="b">
        <f t="shared" si="650"/>
        <v>1</v>
      </c>
      <c r="N8307" t="b">
        <f t="shared" si="651"/>
        <v>1</v>
      </c>
      <c r="O8307" t="b">
        <f t="shared" si="652"/>
        <v>1</v>
      </c>
      <c r="P8307" t="b">
        <f t="shared" si="652"/>
        <v>1</v>
      </c>
      <c r="Q8307" t="b">
        <f t="shared" si="653"/>
        <v>1</v>
      </c>
      <c r="R8307" t="b">
        <f t="shared" si="654"/>
        <v>1</v>
      </c>
      <c r="U8307" s="105" t="s">
        <v>725</v>
      </c>
      <c r="V8307" s="105" t="s">
        <v>726</v>
      </c>
      <c r="W8307" s="106">
        <v>341131034</v>
      </c>
      <c r="X8307" s="106">
        <v>0</v>
      </c>
    </row>
    <row r="8308" spans="2:24" x14ac:dyDescent="0.25">
      <c r="B8308" s="105" t="s">
        <v>737</v>
      </c>
      <c r="C8308" s="105" t="s">
        <v>738</v>
      </c>
      <c r="D8308" s="106">
        <v>744811195</v>
      </c>
      <c r="E8308" s="106">
        <v>0</v>
      </c>
      <c r="M8308" t="b">
        <f t="shared" si="650"/>
        <v>1</v>
      </c>
      <c r="N8308" t="b">
        <f t="shared" si="651"/>
        <v>1</v>
      </c>
      <c r="O8308" t="b">
        <f t="shared" si="652"/>
        <v>1</v>
      </c>
      <c r="P8308" t="b">
        <f t="shared" si="652"/>
        <v>1</v>
      </c>
      <c r="Q8308" t="b">
        <f t="shared" si="653"/>
        <v>1</v>
      </c>
      <c r="R8308" t="b">
        <f t="shared" si="654"/>
        <v>1</v>
      </c>
      <c r="U8308" s="105" t="s">
        <v>737</v>
      </c>
      <c r="V8308" s="105" t="s">
        <v>738</v>
      </c>
      <c r="W8308" s="106">
        <v>744811195</v>
      </c>
      <c r="X8308" s="106">
        <v>0</v>
      </c>
    </row>
    <row r="8309" spans="2:24" x14ac:dyDescent="0.25">
      <c r="B8309" s="105" t="s">
        <v>739</v>
      </c>
      <c r="C8309" s="105" t="s">
        <v>740</v>
      </c>
      <c r="D8309" s="106">
        <v>525459234</v>
      </c>
      <c r="E8309" s="106">
        <v>0</v>
      </c>
      <c r="M8309" t="b">
        <f t="shared" si="650"/>
        <v>1</v>
      </c>
      <c r="N8309" t="b">
        <f t="shared" si="651"/>
        <v>1</v>
      </c>
      <c r="O8309" t="b">
        <f t="shared" si="652"/>
        <v>1</v>
      </c>
      <c r="P8309" t="b">
        <f t="shared" si="652"/>
        <v>1</v>
      </c>
      <c r="Q8309" t="b">
        <f t="shared" si="653"/>
        <v>1</v>
      </c>
      <c r="R8309" t="b">
        <f t="shared" si="654"/>
        <v>1</v>
      </c>
      <c r="U8309" s="105" t="s">
        <v>739</v>
      </c>
      <c r="V8309" s="105" t="s">
        <v>740</v>
      </c>
      <c r="W8309" s="106">
        <v>525459234</v>
      </c>
      <c r="X8309" s="106">
        <v>0</v>
      </c>
    </row>
    <row r="8310" spans="2:24" x14ac:dyDescent="0.25">
      <c r="B8310" s="105" t="s">
        <v>741</v>
      </c>
      <c r="C8310" s="105" t="s">
        <v>742</v>
      </c>
      <c r="D8310" s="106">
        <v>463286417</v>
      </c>
      <c r="E8310" s="106">
        <v>0</v>
      </c>
      <c r="M8310" t="b">
        <f t="shared" si="650"/>
        <v>1</v>
      </c>
      <c r="N8310" t="b">
        <f t="shared" si="651"/>
        <v>1</v>
      </c>
      <c r="O8310" t="b">
        <f t="shared" si="652"/>
        <v>1</v>
      </c>
      <c r="P8310" t="b">
        <f t="shared" si="652"/>
        <v>1</v>
      </c>
      <c r="Q8310" t="b">
        <f t="shared" si="653"/>
        <v>1</v>
      </c>
      <c r="R8310" t="b">
        <f t="shared" si="654"/>
        <v>1</v>
      </c>
      <c r="U8310" s="105" t="s">
        <v>741</v>
      </c>
      <c r="V8310" s="105" t="s">
        <v>742</v>
      </c>
      <c r="W8310" s="106">
        <v>463286417</v>
      </c>
      <c r="X8310" s="106">
        <v>0</v>
      </c>
    </row>
    <row r="8311" spans="2:24" x14ac:dyDescent="0.25">
      <c r="B8311" s="105" t="s">
        <v>743</v>
      </c>
      <c r="C8311" s="105" t="s">
        <v>744</v>
      </c>
      <c r="D8311" s="106">
        <v>656841800</v>
      </c>
      <c r="E8311" s="106">
        <v>0</v>
      </c>
      <c r="M8311" t="b">
        <f t="shared" si="650"/>
        <v>1</v>
      </c>
      <c r="N8311" t="b">
        <f t="shared" si="651"/>
        <v>1</v>
      </c>
      <c r="O8311" t="b">
        <f t="shared" si="652"/>
        <v>1</v>
      </c>
      <c r="P8311" t="b">
        <f t="shared" si="652"/>
        <v>1</v>
      </c>
      <c r="Q8311" t="b">
        <f t="shared" si="653"/>
        <v>1</v>
      </c>
      <c r="R8311" t="b">
        <f t="shared" si="654"/>
        <v>1</v>
      </c>
      <c r="U8311" s="105" t="s">
        <v>743</v>
      </c>
      <c r="V8311" s="105" t="s">
        <v>744</v>
      </c>
      <c r="W8311" s="106">
        <v>656841800</v>
      </c>
      <c r="X8311" s="106">
        <v>0</v>
      </c>
    </row>
    <row r="8312" spans="2:24" x14ac:dyDescent="0.25">
      <c r="B8312" s="105" t="s">
        <v>727</v>
      </c>
      <c r="C8312" s="105" t="s">
        <v>728</v>
      </c>
      <c r="D8312" s="106">
        <v>1696159766</v>
      </c>
      <c r="E8312" s="106">
        <v>0</v>
      </c>
      <c r="M8312" t="b">
        <f t="shared" si="650"/>
        <v>1</v>
      </c>
      <c r="N8312" t="b">
        <f t="shared" si="651"/>
        <v>1</v>
      </c>
      <c r="O8312" t="b">
        <f t="shared" si="652"/>
        <v>1</v>
      </c>
      <c r="P8312" t="b">
        <f t="shared" si="652"/>
        <v>1</v>
      </c>
      <c r="Q8312" t="b">
        <f t="shared" si="653"/>
        <v>1</v>
      </c>
      <c r="R8312" t="b">
        <f t="shared" si="654"/>
        <v>1</v>
      </c>
      <c r="U8312" s="105" t="s">
        <v>727</v>
      </c>
      <c r="V8312" s="105" t="s">
        <v>728</v>
      </c>
      <c r="W8312" s="106">
        <v>1696159766</v>
      </c>
      <c r="X8312" s="106">
        <v>0</v>
      </c>
    </row>
    <row r="8313" spans="2:24" x14ac:dyDescent="0.25">
      <c r="B8313" s="105" t="s">
        <v>1582</v>
      </c>
      <c r="C8313" s="105" t="s">
        <v>1583</v>
      </c>
      <c r="D8313" s="106">
        <v>213575695</v>
      </c>
      <c r="E8313" s="106">
        <v>0</v>
      </c>
      <c r="M8313" t="b">
        <f t="shared" si="650"/>
        <v>1</v>
      </c>
      <c r="N8313" t="b">
        <f t="shared" si="651"/>
        <v>1</v>
      </c>
      <c r="O8313" t="b">
        <f t="shared" si="652"/>
        <v>1</v>
      </c>
      <c r="P8313" t="b">
        <f t="shared" si="652"/>
        <v>1</v>
      </c>
      <c r="Q8313" t="b">
        <f t="shared" si="653"/>
        <v>1</v>
      </c>
      <c r="R8313" t="b">
        <f t="shared" si="654"/>
        <v>1</v>
      </c>
      <c r="U8313" s="105" t="s">
        <v>1582</v>
      </c>
      <c r="V8313" s="105" t="s">
        <v>1583</v>
      </c>
      <c r="W8313" s="106">
        <v>213575695</v>
      </c>
      <c r="X8313" s="106">
        <v>0</v>
      </c>
    </row>
    <row r="8314" spans="2:24" x14ac:dyDescent="0.25">
      <c r="B8314" s="105" t="s">
        <v>572</v>
      </c>
      <c r="C8314" s="105" t="s">
        <v>573</v>
      </c>
      <c r="D8314" s="106">
        <v>9961540418</v>
      </c>
      <c r="E8314" s="106">
        <v>0</v>
      </c>
      <c r="M8314" t="b">
        <f t="shared" si="650"/>
        <v>1</v>
      </c>
      <c r="N8314" t="b">
        <f t="shared" si="651"/>
        <v>1</v>
      </c>
      <c r="O8314" t="b">
        <f t="shared" si="652"/>
        <v>1</v>
      </c>
      <c r="P8314" t="b">
        <f t="shared" si="652"/>
        <v>1</v>
      </c>
      <c r="Q8314" t="b">
        <f t="shared" si="653"/>
        <v>1</v>
      </c>
      <c r="R8314" t="b">
        <f t="shared" si="654"/>
        <v>1</v>
      </c>
      <c r="U8314" s="105" t="s">
        <v>572</v>
      </c>
      <c r="V8314" s="105" t="s">
        <v>573</v>
      </c>
      <c r="W8314" s="106">
        <v>9961540418</v>
      </c>
      <c r="X8314" s="106">
        <v>0</v>
      </c>
    </row>
    <row r="8315" spans="2:24" x14ac:dyDescent="0.25">
      <c r="B8315" s="105" t="s">
        <v>574</v>
      </c>
      <c r="C8315" s="105" t="s">
        <v>573</v>
      </c>
      <c r="D8315" s="106">
        <v>9961540418</v>
      </c>
      <c r="E8315" s="106">
        <v>0</v>
      </c>
      <c r="M8315" t="b">
        <f t="shared" si="650"/>
        <v>1</v>
      </c>
      <c r="N8315" t="b">
        <f t="shared" si="651"/>
        <v>1</v>
      </c>
      <c r="O8315" t="b">
        <f t="shared" si="652"/>
        <v>1</v>
      </c>
      <c r="P8315" t="b">
        <f t="shared" si="652"/>
        <v>1</v>
      </c>
      <c r="Q8315" t="b">
        <f t="shared" si="653"/>
        <v>1</v>
      </c>
      <c r="R8315" t="b">
        <f t="shared" si="654"/>
        <v>1</v>
      </c>
      <c r="U8315" s="105" t="s">
        <v>574</v>
      </c>
      <c r="V8315" s="105" t="s">
        <v>573</v>
      </c>
      <c r="W8315" s="106">
        <v>9961540418</v>
      </c>
      <c r="X8315" s="106">
        <v>0</v>
      </c>
    </row>
    <row r="8316" spans="2:24" x14ac:dyDescent="0.25">
      <c r="B8316" s="105" t="s">
        <v>480</v>
      </c>
      <c r="C8316" s="105" t="s">
        <v>481</v>
      </c>
      <c r="D8316" s="106">
        <v>82940000</v>
      </c>
      <c r="E8316" s="106">
        <v>0</v>
      </c>
      <c r="M8316" t="b">
        <f t="shared" si="650"/>
        <v>1</v>
      </c>
      <c r="N8316" t="b">
        <f t="shared" si="651"/>
        <v>1</v>
      </c>
      <c r="O8316" t="b">
        <f t="shared" si="652"/>
        <v>1</v>
      </c>
      <c r="P8316" t="b">
        <f t="shared" si="652"/>
        <v>1</v>
      </c>
      <c r="Q8316" t="b">
        <f t="shared" si="653"/>
        <v>1</v>
      </c>
      <c r="R8316" t="b">
        <f t="shared" si="654"/>
        <v>1</v>
      </c>
      <c r="U8316" s="105" t="s">
        <v>480</v>
      </c>
      <c r="V8316" s="105" t="s">
        <v>481</v>
      </c>
      <c r="W8316" s="106">
        <v>82940000</v>
      </c>
      <c r="X8316" s="106">
        <v>0</v>
      </c>
    </row>
    <row r="8317" spans="2:24" x14ac:dyDescent="0.25">
      <c r="B8317" s="105" t="s">
        <v>482</v>
      </c>
      <c r="C8317" s="105" t="s">
        <v>481</v>
      </c>
      <c r="D8317" s="106">
        <v>82940000</v>
      </c>
      <c r="E8317" s="106">
        <v>0</v>
      </c>
      <c r="M8317" t="b">
        <f t="shared" si="650"/>
        <v>1</v>
      </c>
      <c r="N8317" t="b">
        <f t="shared" si="651"/>
        <v>1</v>
      </c>
      <c r="O8317" t="b">
        <f t="shared" si="652"/>
        <v>1</v>
      </c>
      <c r="P8317" t="b">
        <f t="shared" si="652"/>
        <v>1</v>
      </c>
      <c r="Q8317" t="b">
        <f t="shared" si="653"/>
        <v>1</v>
      </c>
      <c r="R8317" t="b">
        <f t="shared" si="654"/>
        <v>1</v>
      </c>
      <c r="U8317" s="105" t="s">
        <v>482</v>
      </c>
      <c r="V8317" s="105" t="s">
        <v>481</v>
      </c>
      <c r="W8317" s="106">
        <v>82940000</v>
      </c>
      <c r="X8317" s="106">
        <v>0</v>
      </c>
    </row>
    <row r="8318" spans="2:24" x14ac:dyDescent="0.25">
      <c r="B8318" s="105" t="s">
        <v>666</v>
      </c>
      <c r="C8318" s="105" t="s">
        <v>667</v>
      </c>
      <c r="D8318" s="106">
        <v>4211800126</v>
      </c>
      <c r="E8318" s="106">
        <v>0</v>
      </c>
      <c r="M8318" t="b">
        <f t="shared" si="650"/>
        <v>1</v>
      </c>
      <c r="N8318" t="b">
        <f t="shared" si="651"/>
        <v>1</v>
      </c>
      <c r="O8318" t="b">
        <f t="shared" si="652"/>
        <v>1</v>
      </c>
      <c r="P8318" t="b">
        <f t="shared" si="652"/>
        <v>1</v>
      </c>
      <c r="Q8318" t="b">
        <f t="shared" si="653"/>
        <v>1</v>
      </c>
      <c r="R8318" t="b">
        <f t="shared" si="654"/>
        <v>1</v>
      </c>
      <c r="U8318" s="105" t="s">
        <v>666</v>
      </c>
      <c r="V8318" s="105" t="s">
        <v>667</v>
      </c>
      <c r="W8318" s="106">
        <v>4211800126</v>
      </c>
      <c r="X8318" s="106">
        <v>0</v>
      </c>
    </row>
    <row r="8319" spans="2:24" x14ac:dyDescent="0.25">
      <c r="B8319" s="105" t="s">
        <v>668</v>
      </c>
      <c r="C8319" s="105" t="s">
        <v>669</v>
      </c>
      <c r="D8319" s="106">
        <v>4211800126</v>
      </c>
      <c r="E8319" s="106">
        <v>0</v>
      </c>
      <c r="M8319" t="b">
        <f t="shared" si="650"/>
        <v>1</v>
      </c>
      <c r="N8319" t="b">
        <f t="shared" si="651"/>
        <v>1</v>
      </c>
      <c r="O8319" t="b">
        <f t="shared" si="652"/>
        <v>1</v>
      </c>
      <c r="P8319" t="b">
        <f t="shared" si="652"/>
        <v>1</v>
      </c>
      <c r="Q8319" t="b">
        <f t="shared" si="653"/>
        <v>1</v>
      </c>
      <c r="R8319" t="b">
        <f t="shared" si="654"/>
        <v>1</v>
      </c>
      <c r="U8319" s="105" t="s">
        <v>668</v>
      </c>
      <c r="V8319" s="105" t="s">
        <v>669</v>
      </c>
      <c r="W8319" s="106">
        <v>4211800126</v>
      </c>
      <c r="X8319" s="106">
        <v>0</v>
      </c>
    </row>
    <row r="8320" spans="2:24" x14ac:dyDescent="0.25">
      <c r="B8320" s="105" t="s">
        <v>670</v>
      </c>
      <c r="C8320" s="105" t="s">
        <v>669</v>
      </c>
      <c r="D8320" s="106">
        <v>4211800126</v>
      </c>
      <c r="E8320" s="106">
        <v>0</v>
      </c>
      <c r="M8320" t="b">
        <f t="shared" si="650"/>
        <v>1</v>
      </c>
      <c r="N8320" t="b">
        <f t="shared" si="651"/>
        <v>1</v>
      </c>
      <c r="O8320" t="b">
        <f t="shared" si="652"/>
        <v>1</v>
      </c>
      <c r="P8320" t="b">
        <f t="shared" si="652"/>
        <v>1</v>
      </c>
      <c r="Q8320" t="b">
        <f t="shared" si="653"/>
        <v>1</v>
      </c>
      <c r="R8320" t="b">
        <f t="shared" si="654"/>
        <v>1</v>
      </c>
      <c r="U8320" s="105" t="s">
        <v>670</v>
      </c>
      <c r="V8320" s="105" t="s">
        <v>669</v>
      </c>
      <c r="W8320" s="106">
        <v>4211800126</v>
      </c>
      <c r="X8320" s="106">
        <v>0</v>
      </c>
    </row>
    <row r="8321" spans="2:24" x14ac:dyDescent="0.25">
      <c r="B8321" s="105" t="s">
        <v>671</v>
      </c>
      <c r="C8321" s="105" t="s">
        <v>672</v>
      </c>
      <c r="D8321" s="106">
        <v>1667593776</v>
      </c>
      <c r="E8321" s="106">
        <v>0</v>
      </c>
      <c r="M8321" t="b">
        <f t="shared" si="650"/>
        <v>1</v>
      </c>
      <c r="N8321" t="b">
        <f t="shared" si="651"/>
        <v>1</v>
      </c>
      <c r="O8321" t="b">
        <f t="shared" si="652"/>
        <v>1</v>
      </c>
      <c r="P8321" t="b">
        <f t="shared" si="652"/>
        <v>1</v>
      </c>
      <c r="Q8321" t="b">
        <f t="shared" si="653"/>
        <v>1</v>
      </c>
      <c r="R8321" t="b">
        <f t="shared" si="654"/>
        <v>1</v>
      </c>
      <c r="U8321" s="105" t="s">
        <v>671</v>
      </c>
      <c r="V8321" s="105" t="s">
        <v>672</v>
      </c>
      <c r="W8321" s="106">
        <v>1667593776</v>
      </c>
      <c r="X8321" s="106">
        <v>0</v>
      </c>
    </row>
    <row r="8322" spans="2:24" x14ac:dyDescent="0.25">
      <c r="B8322" s="105" t="s">
        <v>673</v>
      </c>
      <c r="C8322" s="105" t="s">
        <v>674</v>
      </c>
      <c r="D8322" s="106">
        <v>1667593776</v>
      </c>
      <c r="E8322" s="106">
        <v>0</v>
      </c>
      <c r="M8322" t="b">
        <f t="shared" si="650"/>
        <v>1</v>
      </c>
      <c r="N8322" t="b">
        <f t="shared" si="651"/>
        <v>1</v>
      </c>
      <c r="O8322" t="b">
        <f t="shared" si="652"/>
        <v>1</v>
      </c>
      <c r="P8322" t="b">
        <f t="shared" si="652"/>
        <v>1</v>
      </c>
      <c r="Q8322" t="b">
        <f t="shared" si="653"/>
        <v>1</v>
      </c>
      <c r="R8322" t="b">
        <f t="shared" si="654"/>
        <v>1</v>
      </c>
      <c r="U8322" s="105" t="s">
        <v>673</v>
      </c>
      <c r="V8322" s="105" t="s">
        <v>674</v>
      </c>
      <c r="W8322" s="106">
        <v>1667593776</v>
      </c>
      <c r="X8322" s="106">
        <v>0</v>
      </c>
    </row>
    <row r="8323" spans="2:24" x14ac:dyDescent="0.25">
      <c r="B8323" s="105" t="s">
        <v>675</v>
      </c>
      <c r="C8323" s="105" t="s">
        <v>674</v>
      </c>
      <c r="D8323" s="106">
        <v>1667593776</v>
      </c>
      <c r="E8323" s="106">
        <v>0</v>
      </c>
      <c r="M8323" t="b">
        <f t="shared" si="650"/>
        <v>1</v>
      </c>
      <c r="N8323" t="b">
        <f t="shared" si="651"/>
        <v>1</v>
      </c>
      <c r="O8323" t="b">
        <f t="shared" si="652"/>
        <v>1</v>
      </c>
      <c r="P8323" t="b">
        <f t="shared" si="652"/>
        <v>1</v>
      </c>
      <c r="Q8323" t="b">
        <f t="shared" si="653"/>
        <v>1</v>
      </c>
      <c r="R8323" t="b">
        <f t="shared" si="654"/>
        <v>1</v>
      </c>
      <c r="U8323" s="105" t="s">
        <v>675</v>
      </c>
      <c r="V8323" s="105" t="s">
        <v>674</v>
      </c>
      <c r="W8323" s="106">
        <v>1667593776</v>
      </c>
      <c r="X8323" s="106">
        <v>0</v>
      </c>
    </row>
    <row r="8324" spans="2:24" x14ac:dyDescent="0.25">
      <c r="B8324" s="105" t="s">
        <v>338</v>
      </c>
      <c r="C8324" s="105" t="s">
        <v>339</v>
      </c>
      <c r="D8324" s="106">
        <v>6357244216</v>
      </c>
      <c r="E8324" s="106">
        <v>0</v>
      </c>
      <c r="M8324" t="b">
        <f t="shared" si="650"/>
        <v>1</v>
      </c>
      <c r="N8324" t="b">
        <f t="shared" si="651"/>
        <v>1</v>
      </c>
      <c r="O8324" t="b">
        <f t="shared" si="652"/>
        <v>1</v>
      </c>
      <c r="P8324" t="b">
        <f t="shared" si="652"/>
        <v>1</v>
      </c>
      <c r="Q8324" t="b">
        <f t="shared" si="653"/>
        <v>1</v>
      </c>
      <c r="R8324" t="b">
        <f t="shared" si="654"/>
        <v>1</v>
      </c>
      <c r="U8324" s="105" t="s">
        <v>338</v>
      </c>
      <c r="V8324" s="105" t="s">
        <v>339</v>
      </c>
      <c r="W8324" s="106">
        <v>6357244216</v>
      </c>
      <c r="X8324" s="106">
        <v>0</v>
      </c>
    </row>
    <row r="8325" spans="2:24" x14ac:dyDescent="0.25">
      <c r="B8325" s="105" t="s">
        <v>469</v>
      </c>
      <c r="C8325" s="105" t="s">
        <v>470</v>
      </c>
      <c r="D8325" s="106">
        <v>1977232891</v>
      </c>
      <c r="E8325" s="106">
        <v>0</v>
      </c>
      <c r="M8325" t="b">
        <f t="shared" si="650"/>
        <v>1</v>
      </c>
      <c r="N8325" t="b">
        <f t="shared" si="651"/>
        <v>1</v>
      </c>
      <c r="O8325" t="b">
        <f t="shared" si="652"/>
        <v>1</v>
      </c>
      <c r="P8325" t="b">
        <f t="shared" si="652"/>
        <v>1</v>
      </c>
      <c r="Q8325" t="b">
        <f t="shared" si="653"/>
        <v>1</v>
      </c>
      <c r="R8325" t="b">
        <f t="shared" si="654"/>
        <v>1</v>
      </c>
      <c r="U8325" s="105" t="s">
        <v>469</v>
      </c>
      <c r="V8325" s="105" t="s">
        <v>470</v>
      </c>
      <c r="W8325" s="106">
        <v>1977232891</v>
      </c>
      <c r="X8325" s="106">
        <v>0</v>
      </c>
    </row>
    <row r="8326" spans="2:24" x14ac:dyDescent="0.25">
      <c r="B8326" s="105" t="s">
        <v>471</v>
      </c>
      <c r="C8326" s="105" t="s">
        <v>472</v>
      </c>
      <c r="D8326" s="106">
        <v>1458124491</v>
      </c>
      <c r="E8326" s="106">
        <v>0</v>
      </c>
      <c r="M8326" t="b">
        <f t="shared" si="650"/>
        <v>1</v>
      </c>
      <c r="N8326" t="b">
        <f t="shared" si="651"/>
        <v>1</v>
      </c>
      <c r="O8326" t="b">
        <f t="shared" si="652"/>
        <v>1</v>
      </c>
      <c r="P8326" t="b">
        <f t="shared" si="652"/>
        <v>1</v>
      </c>
      <c r="Q8326" t="b">
        <f t="shared" si="653"/>
        <v>1</v>
      </c>
      <c r="R8326" t="b">
        <f t="shared" si="654"/>
        <v>1</v>
      </c>
      <c r="U8326" s="105" t="s">
        <v>471</v>
      </c>
      <c r="V8326" s="105" t="s">
        <v>472</v>
      </c>
      <c r="W8326" s="106">
        <v>1458124491</v>
      </c>
      <c r="X8326" s="106">
        <v>0</v>
      </c>
    </row>
    <row r="8327" spans="2:24" x14ac:dyDescent="0.25">
      <c r="B8327" s="105" t="s">
        <v>1461</v>
      </c>
      <c r="C8327" s="105" t="s">
        <v>1614</v>
      </c>
      <c r="D8327" s="106">
        <v>498668400</v>
      </c>
      <c r="E8327" s="106">
        <v>0</v>
      </c>
      <c r="M8327" t="b">
        <f t="shared" si="650"/>
        <v>1</v>
      </c>
      <c r="N8327" t="b">
        <f t="shared" si="651"/>
        <v>1</v>
      </c>
      <c r="O8327" t="b">
        <f t="shared" si="652"/>
        <v>1</v>
      </c>
      <c r="P8327" t="b">
        <f t="shared" si="652"/>
        <v>1</v>
      </c>
      <c r="Q8327" t="b">
        <f t="shared" si="653"/>
        <v>1</v>
      </c>
      <c r="R8327" t="b">
        <f t="shared" si="654"/>
        <v>1</v>
      </c>
      <c r="U8327" s="105" t="s">
        <v>1461</v>
      </c>
      <c r="V8327" s="105" t="s">
        <v>1614</v>
      </c>
      <c r="W8327" s="106">
        <v>498668400</v>
      </c>
      <c r="X8327" s="106">
        <v>0</v>
      </c>
    </row>
    <row r="8328" spans="2:24" x14ac:dyDescent="0.25">
      <c r="B8328" s="105" t="s">
        <v>1462</v>
      </c>
      <c r="C8328" s="105" t="s">
        <v>1463</v>
      </c>
      <c r="D8328" s="106">
        <v>20440000</v>
      </c>
      <c r="E8328" s="106">
        <v>0</v>
      </c>
      <c r="M8328" t="b">
        <f t="shared" si="650"/>
        <v>1</v>
      </c>
      <c r="N8328" t="b">
        <f t="shared" si="651"/>
        <v>1</v>
      </c>
      <c r="O8328" t="b">
        <f t="shared" si="652"/>
        <v>1</v>
      </c>
      <c r="P8328" t="b">
        <f t="shared" si="652"/>
        <v>1</v>
      </c>
      <c r="Q8328" t="b">
        <f t="shared" si="653"/>
        <v>1</v>
      </c>
      <c r="R8328" t="b">
        <f t="shared" si="654"/>
        <v>1</v>
      </c>
      <c r="U8328" s="105" t="s">
        <v>1462</v>
      </c>
      <c r="V8328" s="105" t="s">
        <v>1463</v>
      </c>
      <c r="W8328" s="106">
        <v>20440000</v>
      </c>
      <c r="X8328" s="106">
        <v>0</v>
      </c>
    </row>
    <row r="8329" spans="2:24" x14ac:dyDescent="0.25">
      <c r="B8329" s="105" t="s">
        <v>340</v>
      </c>
      <c r="C8329" s="105" t="s">
        <v>341</v>
      </c>
      <c r="D8329" s="106">
        <v>4380011325</v>
      </c>
      <c r="E8329" s="106">
        <v>0</v>
      </c>
      <c r="M8329" t="b">
        <f t="shared" si="650"/>
        <v>1</v>
      </c>
      <c r="N8329" t="b">
        <f t="shared" si="651"/>
        <v>1</v>
      </c>
      <c r="O8329" t="b">
        <f t="shared" si="652"/>
        <v>1</v>
      </c>
      <c r="P8329" t="b">
        <f t="shared" si="652"/>
        <v>1</v>
      </c>
      <c r="Q8329" t="b">
        <f t="shared" si="653"/>
        <v>1</v>
      </c>
      <c r="R8329" t="b">
        <f t="shared" si="654"/>
        <v>1</v>
      </c>
      <c r="U8329" s="105" t="s">
        <v>340</v>
      </c>
      <c r="V8329" s="105" t="s">
        <v>341</v>
      </c>
      <c r="W8329" s="106">
        <v>4380011325</v>
      </c>
      <c r="X8329" s="106">
        <v>0</v>
      </c>
    </row>
    <row r="8330" spans="2:24" x14ac:dyDescent="0.25">
      <c r="B8330" s="105" t="s">
        <v>392</v>
      </c>
      <c r="C8330" s="105" t="s">
        <v>341</v>
      </c>
      <c r="D8330" s="106">
        <v>2271975413</v>
      </c>
      <c r="E8330" s="106">
        <v>0</v>
      </c>
      <c r="M8330" t="b">
        <f t="shared" si="650"/>
        <v>1</v>
      </c>
      <c r="N8330" t="b">
        <f t="shared" si="651"/>
        <v>1</v>
      </c>
      <c r="O8330" t="b">
        <f t="shared" si="652"/>
        <v>1</v>
      </c>
      <c r="P8330" t="b">
        <f t="shared" si="652"/>
        <v>1</v>
      </c>
      <c r="Q8330" t="b">
        <f t="shared" si="653"/>
        <v>1</v>
      </c>
      <c r="R8330" t="b">
        <f t="shared" si="654"/>
        <v>1</v>
      </c>
      <c r="U8330" s="105" t="s">
        <v>392</v>
      </c>
      <c r="V8330" s="105" t="s">
        <v>341</v>
      </c>
      <c r="W8330" s="106">
        <v>2271975413</v>
      </c>
      <c r="X8330" s="106">
        <v>0</v>
      </c>
    </row>
    <row r="8331" spans="2:24" x14ac:dyDescent="0.25">
      <c r="B8331" s="105" t="s">
        <v>342</v>
      </c>
      <c r="C8331" s="105" t="s">
        <v>343</v>
      </c>
      <c r="D8331" s="106">
        <v>90530000</v>
      </c>
      <c r="E8331" s="106">
        <v>0</v>
      </c>
      <c r="M8331" t="b">
        <f t="shared" si="650"/>
        <v>1</v>
      </c>
      <c r="N8331" t="b">
        <f t="shared" si="651"/>
        <v>1</v>
      </c>
      <c r="O8331" t="b">
        <f t="shared" si="652"/>
        <v>1</v>
      </c>
      <c r="P8331" t="b">
        <f t="shared" si="652"/>
        <v>1</v>
      </c>
      <c r="Q8331" t="b">
        <f t="shared" si="653"/>
        <v>1</v>
      </c>
      <c r="R8331" t="b">
        <f t="shared" si="654"/>
        <v>1</v>
      </c>
      <c r="U8331" s="105" t="s">
        <v>342</v>
      </c>
      <c r="V8331" s="105" t="s">
        <v>343</v>
      </c>
      <c r="W8331" s="106">
        <v>90530000</v>
      </c>
      <c r="X8331" s="106">
        <v>0</v>
      </c>
    </row>
    <row r="8332" spans="2:24" x14ac:dyDescent="0.25">
      <c r="B8332" s="105" t="s">
        <v>344</v>
      </c>
      <c r="C8332" s="105" t="s">
        <v>345</v>
      </c>
      <c r="D8332" s="106">
        <v>130265800</v>
      </c>
      <c r="E8332" s="106">
        <v>0</v>
      </c>
      <c r="M8332" t="b">
        <f t="shared" si="650"/>
        <v>1</v>
      </c>
      <c r="N8332" t="b">
        <f t="shared" si="651"/>
        <v>1</v>
      </c>
      <c r="O8332" t="b">
        <f t="shared" si="652"/>
        <v>1</v>
      </c>
      <c r="P8332" t="b">
        <f t="shared" si="652"/>
        <v>1</v>
      </c>
      <c r="Q8332" t="b">
        <f t="shared" si="653"/>
        <v>1</v>
      </c>
      <c r="R8332" t="b">
        <f t="shared" si="654"/>
        <v>1</v>
      </c>
      <c r="U8332" s="105" t="s">
        <v>344</v>
      </c>
      <c r="V8332" s="105" t="s">
        <v>345</v>
      </c>
      <c r="W8332" s="106">
        <v>130265800</v>
      </c>
      <c r="X8332" s="106">
        <v>0</v>
      </c>
    </row>
    <row r="8333" spans="2:24" x14ac:dyDescent="0.25">
      <c r="B8333" s="105" t="s">
        <v>346</v>
      </c>
      <c r="C8333" s="105" t="s">
        <v>347</v>
      </c>
      <c r="D8333" s="106">
        <v>115145800</v>
      </c>
      <c r="E8333" s="106">
        <v>0</v>
      </c>
      <c r="M8333" t="b">
        <f t="shared" si="650"/>
        <v>1</v>
      </c>
      <c r="N8333" t="b">
        <f t="shared" si="651"/>
        <v>1</v>
      </c>
      <c r="O8333" t="b">
        <f t="shared" si="652"/>
        <v>1</v>
      </c>
      <c r="P8333" t="b">
        <f t="shared" si="652"/>
        <v>1</v>
      </c>
      <c r="Q8333" t="b">
        <f t="shared" si="653"/>
        <v>1</v>
      </c>
      <c r="R8333" t="b">
        <f t="shared" si="654"/>
        <v>1</v>
      </c>
      <c r="U8333" s="105" t="s">
        <v>346</v>
      </c>
      <c r="V8333" s="105" t="s">
        <v>347</v>
      </c>
      <c r="W8333" s="106">
        <v>115145800</v>
      </c>
      <c r="X8333" s="106">
        <v>0</v>
      </c>
    </row>
    <row r="8334" spans="2:24" x14ac:dyDescent="0.25">
      <c r="B8334" s="105" t="s">
        <v>348</v>
      </c>
      <c r="C8334" s="105" t="s">
        <v>1542</v>
      </c>
      <c r="D8334" s="106">
        <v>300692442</v>
      </c>
      <c r="E8334" s="106">
        <v>0</v>
      </c>
      <c r="M8334" t="b">
        <f t="shared" si="650"/>
        <v>1</v>
      </c>
      <c r="N8334" t="b">
        <f t="shared" si="651"/>
        <v>1</v>
      </c>
      <c r="O8334" t="b">
        <f t="shared" si="652"/>
        <v>1</v>
      </c>
      <c r="P8334" t="b">
        <f t="shared" si="652"/>
        <v>1</v>
      </c>
      <c r="Q8334" t="b">
        <f t="shared" si="653"/>
        <v>1</v>
      </c>
      <c r="R8334" t="b">
        <f t="shared" si="654"/>
        <v>1</v>
      </c>
      <c r="U8334" s="105" t="s">
        <v>348</v>
      </c>
      <c r="V8334" s="105" t="s">
        <v>1542</v>
      </c>
      <c r="W8334" s="106">
        <v>300692442</v>
      </c>
      <c r="X8334" s="106">
        <v>0</v>
      </c>
    </row>
    <row r="8335" spans="2:24" x14ac:dyDescent="0.25">
      <c r="B8335" s="105" t="s">
        <v>349</v>
      </c>
      <c r="C8335" s="105" t="s">
        <v>350</v>
      </c>
      <c r="D8335" s="106">
        <v>329767030</v>
      </c>
      <c r="E8335" s="106">
        <v>0</v>
      </c>
      <c r="M8335" t="b">
        <f t="shared" si="650"/>
        <v>1</v>
      </c>
      <c r="N8335" t="b">
        <f t="shared" si="651"/>
        <v>1</v>
      </c>
      <c r="O8335" t="b">
        <f t="shared" si="652"/>
        <v>1</v>
      </c>
      <c r="P8335" t="b">
        <f t="shared" si="652"/>
        <v>1</v>
      </c>
      <c r="Q8335" t="b">
        <f t="shared" si="653"/>
        <v>1</v>
      </c>
      <c r="R8335" t="b">
        <f t="shared" si="654"/>
        <v>1</v>
      </c>
      <c r="U8335" s="105" t="s">
        <v>349</v>
      </c>
      <c r="V8335" s="105" t="s">
        <v>350</v>
      </c>
      <c r="W8335" s="106">
        <v>329767030</v>
      </c>
      <c r="X8335" s="106">
        <v>0</v>
      </c>
    </row>
    <row r="8336" spans="2:24" x14ac:dyDescent="0.25">
      <c r="B8336" s="105" t="s">
        <v>351</v>
      </c>
      <c r="C8336" s="105" t="s">
        <v>352</v>
      </c>
      <c r="D8336" s="106">
        <v>137260000</v>
      </c>
      <c r="E8336" s="106">
        <v>0</v>
      </c>
      <c r="M8336" t="b">
        <f t="shared" si="650"/>
        <v>1</v>
      </c>
      <c r="N8336" t="b">
        <f t="shared" si="651"/>
        <v>1</v>
      </c>
      <c r="O8336" t="b">
        <f t="shared" si="652"/>
        <v>1</v>
      </c>
      <c r="P8336" t="b">
        <f t="shared" si="652"/>
        <v>1</v>
      </c>
      <c r="Q8336" t="b">
        <f t="shared" si="653"/>
        <v>1</v>
      </c>
      <c r="R8336" t="b">
        <f t="shared" si="654"/>
        <v>1</v>
      </c>
      <c r="U8336" s="105" t="s">
        <v>351</v>
      </c>
      <c r="V8336" s="105" t="s">
        <v>352</v>
      </c>
      <c r="W8336" s="106">
        <v>137260000</v>
      </c>
      <c r="X8336" s="106">
        <v>0</v>
      </c>
    </row>
    <row r="8337" spans="2:26" x14ac:dyDescent="0.25">
      <c r="B8337" s="105" t="s">
        <v>353</v>
      </c>
      <c r="C8337" s="105" t="s">
        <v>354</v>
      </c>
      <c r="D8337" s="106">
        <v>279688680</v>
      </c>
      <c r="E8337" s="106">
        <v>0</v>
      </c>
      <c r="M8337" t="b">
        <f t="shared" si="650"/>
        <v>1</v>
      </c>
      <c r="N8337" t="b">
        <f t="shared" si="651"/>
        <v>1</v>
      </c>
      <c r="O8337" t="b">
        <f t="shared" si="652"/>
        <v>1</v>
      </c>
      <c r="P8337" t="b">
        <f t="shared" si="652"/>
        <v>1</v>
      </c>
      <c r="Q8337" t="b">
        <f t="shared" si="653"/>
        <v>1</v>
      </c>
      <c r="R8337" t="b">
        <f t="shared" si="654"/>
        <v>1</v>
      </c>
      <c r="U8337" s="105" t="s">
        <v>353</v>
      </c>
      <c r="V8337" s="105" t="s">
        <v>354</v>
      </c>
      <c r="W8337" s="106">
        <v>279688680</v>
      </c>
      <c r="X8337" s="106">
        <v>0</v>
      </c>
    </row>
    <row r="8338" spans="2:26" x14ac:dyDescent="0.25">
      <c r="B8338" s="105" t="s">
        <v>355</v>
      </c>
      <c r="C8338" s="105" t="s">
        <v>356</v>
      </c>
      <c r="D8338" s="106">
        <v>116450000</v>
      </c>
      <c r="E8338" s="106">
        <v>0</v>
      </c>
      <c r="M8338" t="b">
        <f t="shared" si="650"/>
        <v>1</v>
      </c>
      <c r="N8338" t="b">
        <f t="shared" si="651"/>
        <v>1</v>
      </c>
      <c r="O8338" t="b">
        <f t="shared" si="652"/>
        <v>1</v>
      </c>
      <c r="P8338" t="b">
        <f t="shared" si="652"/>
        <v>1</v>
      </c>
      <c r="Q8338" t="b">
        <f t="shared" si="653"/>
        <v>1</v>
      </c>
      <c r="R8338" t="b">
        <f t="shared" si="654"/>
        <v>1</v>
      </c>
      <c r="U8338" s="105" t="s">
        <v>355</v>
      </c>
      <c r="V8338" s="105" t="s">
        <v>356</v>
      </c>
      <c r="W8338" s="106">
        <v>116450000</v>
      </c>
      <c r="X8338" s="106">
        <v>0</v>
      </c>
    </row>
    <row r="8339" spans="2:26" x14ac:dyDescent="0.25">
      <c r="B8339" s="105" t="s">
        <v>357</v>
      </c>
      <c r="C8339" s="105" t="s">
        <v>358</v>
      </c>
      <c r="D8339" s="106">
        <v>288007000</v>
      </c>
      <c r="E8339" s="106">
        <v>0</v>
      </c>
      <c r="M8339" t="b">
        <f t="shared" si="650"/>
        <v>1</v>
      </c>
      <c r="N8339" t="b">
        <f t="shared" si="651"/>
        <v>1</v>
      </c>
      <c r="O8339" t="b">
        <f t="shared" si="652"/>
        <v>1</v>
      </c>
      <c r="P8339" t="b">
        <f t="shared" si="652"/>
        <v>1</v>
      </c>
      <c r="Q8339" t="b">
        <f t="shared" si="653"/>
        <v>1</v>
      </c>
      <c r="R8339" t="b">
        <f t="shared" si="654"/>
        <v>1</v>
      </c>
      <c r="U8339" s="105" t="s">
        <v>357</v>
      </c>
      <c r="V8339" s="105" t="s">
        <v>358</v>
      </c>
      <c r="W8339" s="106">
        <v>288007000</v>
      </c>
      <c r="X8339" s="106">
        <v>0</v>
      </c>
    </row>
    <row r="8340" spans="2:26" x14ac:dyDescent="0.25">
      <c r="B8340" s="105" t="s">
        <v>1464</v>
      </c>
      <c r="C8340" s="105" t="s">
        <v>1465</v>
      </c>
      <c r="D8340" s="106">
        <v>320229160</v>
      </c>
      <c r="E8340" s="106">
        <v>0</v>
      </c>
      <c r="M8340" t="b">
        <f t="shared" si="650"/>
        <v>1</v>
      </c>
      <c r="N8340" t="b">
        <f t="shared" si="651"/>
        <v>1</v>
      </c>
      <c r="O8340" t="b">
        <f t="shared" si="652"/>
        <v>1</v>
      </c>
      <c r="P8340" t="b">
        <f t="shared" si="652"/>
        <v>1</v>
      </c>
      <c r="Q8340" t="b">
        <f t="shared" si="653"/>
        <v>1</v>
      </c>
      <c r="R8340" t="b">
        <f t="shared" si="654"/>
        <v>1</v>
      </c>
      <c r="U8340" s="105" t="s">
        <v>1464</v>
      </c>
      <c r="V8340" s="105" t="s">
        <v>1465</v>
      </c>
      <c r="W8340" s="106">
        <v>320229160</v>
      </c>
      <c r="X8340" s="106">
        <v>0</v>
      </c>
    </row>
    <row r="8341" spans="2:26" x14ac:dyDescent="0.25">
      <c r="B8341" s="105" t="s">
        <v>676</v>
      </c>
      <c r="C8341" s="105" t="s">
        <v>677</v>
      </c>
      <c r="D8341" s="106">
        <v>478319145</v>
      </c>
      <c r="E8341" s="106">
        <v>0</v>
      </c>
      <c r="M8341" t="b">
        <f t="shared" si="650"/>
        <v>1</v>
      </c>
      <c r="N8341" t="b">
        <f t="shared" si="651"/>
        <v>1</v>
      </c>
      <c r="O8341" t="b">
        <f t="shared" si="652"/>
        <v>1</v>
      </c>
      <c r="P8341" t="b">
        <f t="shared" si="652"/>
        <v>1</v>
      </c>
      <c r="Q8341" t="b">
        <f t="shared" si="653"/>
        <v>1</v>
      </c>
      <c r="R8341" t="b">
        <f t="shared" si="654"/>
        <v>1</v>
      </c>
      <c r="U8341" s="105" t="s">
        <v>676</v>
      </c>
      <c r="V8341" s="105" t="s">
        <v>677</v>
      </c>
      <c r="W8341" s="106">
        <v>478319145</v>
      </c>
      <c r="X8341" s="106">
        <v>0</v>
      </c>
    </row>
    <row r="8342" spans="2:26" x14ac:dyDescent="0.25">
      <c r="B8342" s="105" t="s">
        <v>678</v>
      </c>
      <c r="C8342" s="105" t="s">
        <v>679</v>
      </c>
      <c r="D8342" s="106">
        <v>478319145</v>
      </c>
      <c r="E8342" s="106">
        <v>0</v>
      </c>
      <c r="M8342" t="b">
        <f t="shared" si="650"/>
        <v>1</v>
      </c>
      <c r="N8342" t="b">
        <f t="shared" si="651"/>
        <v>1</v>
      </c>
      <c r="O8342" t="b">
        <f t="shared" si="652"/>
        <v>1</v>
      </c>
      <c r="P8342" t="b">
        <f t="shared" si="652"/>
        <v>1</v>
      </c>
      <c r="Q8342" t="b">
        <f t="shared" si="653"/>
        <v>1</v>
      </c>
      <c r="R8342" t="b">
        <f t="shared" si="654"/>
        <v>1</v>
      </c>
      <c r="U8342" s="105" t="s">
        <v>678</v>
      </c>
      <c r="V8342" s="105" t="s">
        <v>679</v>
      </c>
      <c r="W8342" s="106">
        <v>478319145</v>
      </c>
      <c r="X8342" s="106">
        <v>0</v>
      </c>
    </row>
    <row r="8343" spans="2:26" x14ac:dyDescent="0.25">
      <c r="B8343" s="105" t="s">
        <v>680</v>
      </c>
      <c r="C8343" s="105" t="s">
        <v>679</v>
      </c>
      <c r="D8343" s="106">
        <v>478319145</v>
      </c>
      <c r="E8343" s="106">
        <v>0</v>
      </c>
      <c r="M8343" t="b">
        <f t="shared" si="650"/>
        <v>1</v>
      </c>
      <c r="N8343" t="b">
        <f t="shared" si="651"/>
        <v>1</v>
      </c>
      <c r="O8343" t="b">
        <f t="shared" si="652"/>
        <v>1</v>
      </c>
      <c r="P8343" t="b">
        <f t="shared" si="652"/>
        <v>1</v>
      </c>
      <c r="Q8343" t="b">
        <f t="shared" si="653"/>
        <v>1</v>
      </c>
      <c r="R8343" t="b">
        <f t="shared" si="654"/>
        <v>1</v>
      </c>
      <c r="U8343" s="105" t="s">
        <v>680</v>
      </c>
      <c r="V8343" s="105" t="s">
        <v>679</v>
      </c>
      <c r="W8343" s="106">
        <v>478319145</v>
      </c>
      <c r="X8343" s="106">
        <v>0</v>
      </c>
    </row>
    <row r="8344" spans="2:26" x14ac:dyDescent="0.25">
      <c r="B8344" s="105" t="s">
        <v>473</v>
      </c>
      <c r="C8344" s="105" t="s">
        <v>474</v>
      </c>
      <c r="D8344" s="106">
        <v>287909465</v>
      </c>
      <c r="E8344" s="106">
        <v>0</v>
      </c>
      <c r="M8344" t="b">
        <f t="shared" si="650"/>
        <v>1</v>
      </c>
      <c r="N8344" t="b">
        <f t="shared" si="651"/>
        <v>1</v>
      </c>
      <c r="O8344" t="b">
        <f t="shared" si="652"/>
        <v>1</v>
      </c>
      <c r="P8344" t="b">
        <f t="shared" si="652"/>
        <v>1</v>
      </c>
      <c r="Q8344" t="b">
        <f t="shared" si="653"/>
        <v>1</v>
      </c>
      <c r="R8344" t="b">
        <f t="shared" si="654"/>
        <v>1</v>
      </c>
      <c r="U8344" s="105" t="s">
        <v>473</v>
      </c>
      <c r="V8344" s="105" t="s">
        <v>474</v>
      </c>
      <c r="W8344" s="106">
        <v>287909465</v>
      </c>
      <c r="X8344" s="106">
        <v>0</v>
      </c>
    </row>
    <row r="8345" spans="2:26" x14ac:dyDescent="0.25">
      <c r="B8345" s="105" t="s">
        <v>475</v>
      </c>
      <c r="C8345" s="105" t="s">
        <v>476</v>
      </c>
      <c r="D8345" s="106">
        <v>287909465</v>
      </c>
      <c r="E8345" s="106">
        <v>0</v>
      </c>
      <c r="M8345" t="b">
        <f t="shared" si="650"/>
        <v>1</v>
      </c>
      <c r="N8345" t="b">
        <f t="shared" si="651"/>
        <v>1</v>
      </c>
      <c r="O8345" t="b">
        <f t="shared" si="652"/>
        <v>1</v>
      </c>
      <c r="P8345" t="b">
        <f t="shared" si="652"/>
        <v>1</v>
      </c>
      <c r="Q8345" t="b">
        <f t="shared" si="653"/>
        <v>1</v>
      </c>
      <c r="R8345" t="b">
        <f t="shared" si="654"/>
        <v>1</v>
      </c>
      <c r="U8345" s="105" t="s">
        <v>475</v>
      </c>
      <c r="V8345" s="105" t="s">
        <v>476</v>
      </c>
      <c r="W8345" s="106">
        <v>287909465</v>
      </c>
      <c r="X8345" s="106">
        <v>0</v>
      </c>
    </row>
    <row r="8346" spans="2:26" x14ac:dyDescent="0.25">
      <c r="B8346" s="105" t="s">
        <v>477</v>
      </c>
      <c r="C8346" s="105" t="s">
        <v>476</v>
      </c>
      <c r="D8346" s="106">
        <v>287909465</v>
      </c>
      <c r="E8346" s="106">
        <v>0</v>
      </c>
      <c r="M8346" t="b">
        <f t="shared" si="650"/>
        <v>1</v>
      </c>
      <c r="N8346" t="b">
        <f t="shared" si="651"/>
        <v>1</v>
      </c>
      <c r="O8346" t="b">
        <f t="shared" si="652"/>
        <v>1</v>
      </c>
      <c r="P8346" t="b">
        <f t="shared" si="652"/>
        <v>1</v>
      </c>
      <c r="Q8346" t="b">
        <f t="shared" si="653"/>
        <v>1</v>
      </c>
      <c r="R8346" t="b">
        <f t="shared" si="654"/>
        <v>1</v>
      </c>
      <c r="U8346" s="105" t="s">
        <v>477</v>
      </c>
      <c r="V8346" s="105" t="s">
        <v>476</v>
      </c>
      <c r="W8346" s="106">
        <v>287909465</v>
      </c>
      <c r="X8346" s="106">
        <v>0</v>
      </c>
    </row>
    <row r="8347" spans="2:26" x14ac:dyDescent="0.25">
      <c r="B8347" t="s">
        <v>359</v>
      </c>
      <c r="C8347" s="106">
        <v>61846174431</v>
      </c>
      <c r="D8347" s="106">
        <v>0</v>
      </c>
      <c r="M8347" t="b">
        <f t="shared" ref="M8347:M8410" si="655">+B8347=U8347</f>
        <v>1</v>
      </c>
      <c r="N8347" t="b">
        <f t="shared" ref="N8347:N8410" si="656">+C8347=V8347</f>
        <v>1</v>
      </c>
      <c r="O8347" t="b">
        <f t="shared" ref="O8347:P8410" si="657">+D8347=W8347</f>
        <v>1</v>
      </c>
      <c r="P8347" t="b">
        <f t="shared" si="657"/>
        <v>1</v>
      </c>
      <c r="Q8347" t="b">
        <f t="shared" ref="Q8347:Q8410" si="658">+F8347=Y8347</f>
        <v>1</v>
      </c>
      <c r="R8347" t="b">
        <f t="shared" ref="R8347:R8410" si="659">+G8347=Z8347</f>
        <v>1</v>
      </c>
      <c r="U8347" t="s">
        <v>359</v>
      </c>
      <c r="V8347" s="106">
        <v>61846174431</v>
      </c>
      <c r="W8347" s="106">
        <v>0</v>
      </c>
    </row>
    <row r="8348" spans="2:26" x14ac:dyDescent="0.25">
      <c r="B8348" t="s">
        <v>330</v>
      </c>
      <c r="C8348" t="s">
        <v>331</v>
      </c>
      <c r="D8348" s="105" t="s">
        <v>1024</v>
      </c>
      <c r="E8348" t="s">
        <v>333</v>
      </c>
      <c r="F8348" t="s">
        <v>331</v>
      </c>
      <c r="G8348" s="105" t="s">
        <v>1025</v>
      </c>
      <c r="M8348" t="b">
        <f t="shared" si="655"/>
        <v>1</v>
      </c>
      <c r="N8348" t="b">
        <f t="shared" si="656"/>
        <v>1</v>
      </c>
      <c r="O8348" t="b">
        <f t="shared" si="657"/>
        <v>1</v>
      </c>
      <c r="P8348" t="b">
        <f t="shared" si="657"/>
        <v>1</v>
      </c>
      <c r="Q8348" t="b">
        <f t="shared" si="658"/>
        <v>1</v>
      </c>
      <c r="R8348" t="b">
        <f t="shared" si="659"/>
        <v>1</v>
      </c>
      <c r="U8348" t="s">
        <v>330</v>
      </c>
      <c r="V8348" t="s">
        <v>331</v>
      </c>
      <c r="W8348" s="105" t="s">
        <v>1024</v>
      </c>
      <c r="X8348" t="s">
        <v>333</v>
      </c>
      <c r="Y8348" t="s">
        <v>331</v>
      </c>
      <c r="Z8348" s="105" t="s">
        <v>1025</v>
      </c>
    </row>
    <row r="8349" spans="2:26" x14ac:dyDescent="0.25">
      <c r="B8349" t="s">
        <v>335</v>
      </c>
      <c r="C8349" t="s">
        <v>3</v>
      </c>
      <c r="D8349" t="s">
        <v>336</v>
      </c>
      <c r="E8349" t="s">
        <v>337</v>
      </c>
      <c r="M8349" t="b">
        <f t="shared" si="655"/>
        <v>1</v>
      </c>
      <c r="N8349" t="b">
        <f t="shared" si="656"/>
        <v>1</v>
      </c>
      <c r="O8349" t="b">
        <f t="shared" si="657"/>
        <v>1</v>
      </c>
      <c r="P8349" t="b">
        <f t="shared" si="657"/>
        <v>1</v>
      </c>
      <c r="Q8349" t="b">
        <f t="shared" si="658"/>
        <v>1</v>
      </c>
      <c r="R8349" t="b">
        <f t="shared" si="659"/>
        <v>1</v>
      </c>
      <c r="U8349" t="s">
        <v>335</v>
      </c>
      <c r="V8349" t="s">
        <v>3</v>
      </c>
      <c r="W8349" t="s">
        <v>336</v>
      </c>
      <c r="X8349" t="s">
        <v>337</v>
      </c>
    </row>
    <row r="8350" spans="2:26" x14ac:dyDescent="0.25">
      <c r="B8350" s="105" t="s">
        <v>418</v>
      </c>
      <c r="C8350" s="105" t="s">
        <v>419</v>
      </c>
      <c r="D8350" s="106">
        <v>2047284013</v>
      </c>
      <c r="E8350" s="106">
        <v>0</v>
      </c>
      <c r="M8350" t="b">
        <f t="shared" si="655"/>
        <v>1</v>
      </c>
      <c r="N8350" t="b">
        <f t="shared" si="656"/>
        <v>1</v>
      </c>
      <c r="O8350" t="b">
        <f t="shared" si="657"/>
        <v>1</v>
      </c>
      <c r="P8350" t="b">
        <f t="shared" si="657"/>
        <v>1</v>
      </c>
      <c r="Q8350" t="b">
        <f t="shared" si="658"/>
        <v>1</v>
      </c>
      <c r="R8350" t="b">
        <f t="shared" si="659"/>
        <v>1</v>
      </c>
      <c r="U8350" s="105" t="s">
        <v>418</v>
      </c>
      <c r="V8350" s="105" t="s">
        <v>419</v>
      </c>
      <c r="W8350" s="106">
        <v>2047284013</v>
      </c>
      <c r="X8350" s="106">
        <v>0</v>
      </c>
    </row>
    <row r="8351" spans="2:26" x14ac:dyDescent="0.25">
      <c r="B8351" s="105" t="s">
        <v>420</v>
      </c>
      <c r="C8351" s="105" t="s">
        <v>421</v>
      </c>
      <c r="D8351" s="106">
        <v>2047284013</v>
      </c>
      <c r="E8351" s="106">
        <v>0</v>
      </c>
      <c r="M8351" t="b">
        <f t="shared" si="655"/>
        <v>1</v>
      </c>
      <c r="N8351" t="b">
        <f t="shared" si="656"/>
        <v>1</v>
      </c>
      <c r="O8351" t="b">
        <f t="shared" si="657"/>
        <v>1</v>
      </c>
      <c r="P8351" t="b">
        <f t="shared" si="657"/>
        <v>1</v>
      </c>
      <c r="Q8351" t="b">
        <f t="shared" si="658"/>
        <v>1</v>
      </c>
      <c r="R8351" t="b">
        <f t="shared" si="659"/>
        <v>1</v>
      </c>
      <c r="U8351" s="105" t="s">
        <v>420</v>
      </c>
      <c r="V8351" s="105" t="s">
        <v>421</v>
      </c>
      <c r="W8351" s="106">
        <v>2047284013</v>
      </c>
      <c r="X8351" s="106">
        <v>0</v>
      </c>
    </row>
    <row r="8352" spans="2:26" x14ac:dyDescent="0.25">
      <c r="B8352" s="105" t="s">
        <v>422</v>
      </c>
      <c r="C8352" s="105" t="s">
        <v>421</v>
      </c>
      <c r="D8352" s="106">
        <v>1585045841</v>
      </c>
      <c r="E8352" s="106">
        <v>0</v>
      </c>
      <c r="M8352" t="b">
        <f t="shared" si="655"/>
        <v>1</v>
      </c>
      <c r="N8352" t="b">
        <f t="shared" si="656"/>
        <v>1</v>
      </c>
      <c r="O8352" t="b">
        <f t="shared" si="657"/>
        <v>1</v>
      </c>
      <c r="P8352" t="b">
        <f t="shared" si="657"/>
        <v>1</v>
      </c>
      <c r="Q8352" t="b">
        <f t="shared" si="658"/>
        <v>1</v>
      </c>
      <c r="R8352" t="b">
        <f t="shared" si="659"/>
        <v>1</v>
      </c>
      <c r="U8352" s="105" t="s">
        <v>422</v>
      </c>
      <c r="V8352" s="105" t="s">
        <v>421</v>
      </c>
      <c r="W8352" s="106">
        <v>1585045841</v>
      </c>
      <c r="X8352" s="106">
        <v>0</v>
      </c>
    </row>
    <row r="8353" spans="2:24" x14ac:dyDescent="0.25">
      <c r="B8353" s="105" t="s">
        <v>759</v>
      </c>
      <c r="C8353" s="105" t="s">
        <v>1584</v>
      </c>
      <c r="D8353" s="106">
        <v>99096040</v>
      </c>
      <c r="E8353" s="106">
        <v>0</v>
      </c>
      <c r="M8353" t="b">
        <f t="shared" si="655"/>
        <v>1</v>
      </c>
      <c r="N8353" t="b">
        <f t="shared" si="656"/>
        <v>1</v>
      </c>
      <c r="O8353" t="b">
        <f t="shared" si="657"/>
        <v>1</v>
      </c>
      <c r="P8353" t="b">
        <f t="shared" si="657"/>
        <v>1</v>
      </c>
      <c r="Q8353" t="b">
        <f t="shared" si="658"/>
        <v>1</v>
      </c>
      <c r="R8353" t="b">
        <f t="shared" si="659"/>
        <v>1</v>
      </c>
      <c r="U8353" s="105" t="s">
        <v>759</v>
      </c>
      <c r="V8353" s="105" t="s">
        <v>1584</v>
      </c>
      <c r="W8353" s="106">
        <v>99096040</v>
      </c>
      <c r="X8353" s="106">
        <v>0</v>
      </c>
    </row>
    <row r="8354" spans="2:24" x14ac:dyDescent="0.25">
      <c r="B8354" s="105" t="s">
        <v>423</v>
      </c>
      <c r="C8354" s="105" t="s">
        <v>424</v>
      </c>
      <c r="D8354" s="106">
        <v>206072932</v>
      </c>
      <c r="E8354" s="106">
        <v>0</v>
      </c>
      <c r="M8354" t="b">
        <f t="shared" si="655"/>
        <v>1</v>
      </c>
      <c r="N8354" t="b">
        <f t="shared" si="656"/>
        <v>1</v>
      </c>
      <c r="O8354" t="b">
        <f t="shared" si="657"/>
        <v>1</v>
      </c>
      <c r="P8354" t="b">
        <f t="shared" si="657"/>
        <v>1</v>
      </c>
      <c r="Q8354" t="b">
        <f t="shared" si="658"/>
        <v>1</v>
      </c>
      <c r="R8354" t="b">
        <f t="shared" si="659"/>
        <v>1</v>
      </c>
      <c r="U8354" s="105" t="s">
        <v>423</v>
      </c>
      <c r="V8354" s="105" t="s">
        <v>424</v>
      </c>
      <c r="W8354" s="106">
        <v>206072932</v>
      </c>
      <c r="X8354" s="106">
        <v>0</v>
      </c>
    </row>
    <row r="8355" spans="2:24" x14ac:dyDescent="0.25">
      <c r="B8355" s="105" t="s">
        <v>425</v>
      </c>
      <c r="C8355" s="105" t="s">
        <v>426</v>
      </c>
      <c r="D8355" s="106">
        <v>157069200</v>
      </c>
      <c r="E8355" s="106">
        <v>0</v>
      </c>
      <c r="M8355" t="b">
        <f t="shared" si="655"/>
        <v>1</v>
      </c>
      <c r="N8355" t="b">
        <f t="shared" si="656"/>
        <v>1</v>
      </c>
      <c r="O8355" t="b">
        <f t="shared" si="657"/>
        <v>1</v>
      </c>
      <c r="P8355" t="b">
        <f t="shared" si="657"/>
        <v>1</v>
      </c>
      <c r="Q8355" t="b">
        <f t="shared" si="658"/>
        <v>1</v>
      </c>
      <c r="R8355" t="b">
        <f t="shared" si="659"/>
        <v>1</v>
      </c>
      <c r="U8355" s="105" t="s">
        <v>425</v>
      </c>
      <c r="V8355" s="105" t="s">
        <v>426</v>
      </c>
      <c r="W8355" s="106">
        <v>157069200</v>
      </c>
      <c r="X8355" s="106">
        <v>0</v>
      </c>
    </row>
    <row r="8356" spans="2:24" x14ac:dyDescent="0.25">
      <c r="B8356" s="105" t="s">
        <v>403</v>
      </c>
      <c r="C8356" s="105" t="s">
        <v>404</v>
      </c>
      <c r="D8356" s="106">
        <v>1303079984</v>
      </c>
      <c r="E8356" s="106">
        <v>0</v>
      </c>
      <c r="M8356" t="b">
        <f t="shared" si="655"/>
        <v>1</v>
      </c>
      <c r="N8356" t="b">
        <f t="shared" si="656"/>
        <v>1</v>
      </c>
      <c r="O8356" t="b">
        <f t="shared" si="657"/>
        <v>1</v>
      </c>
      <c r="P8356" t="b">
        <f t="shared" si="657"/>
        <v>1</v>
      </c>
      <c r="Q8356" t="b">
        <f t="shared" si="658"/>
        <v>1</v>
      </c>
      <c r="R8356" t="b">
        <f t="shared" si="659"/>
        <v>1</v>
      </c>
      <c r="U8356" s="105" t="s">
        <v>403</v>
      </c>
      <c r="V8356" s="105" t="s">
        <v>404</v>
      </c>
      <c r="W8356" s="106">
        <v>1303079984</v>
      </c>
      <c r="X8356" s="106">
        <v>0</v>
      </c>
    </row>
    <row r="8357" spans="2:24" x14ac:dyDescent="0.25">
      <c r="B8357" s="105" t="s">
        <v>405</v>
      </c>
      <c r="C8357" s="105" t="s">
        <v>406</v>
      </c>
      <c r="D8357" s="106">
        <v>761629879</v>
      </c>
      <c r="E8357" s="106">
        <v>0</v>
      </c>
      <c r="M8357" t="b">
        <f t="shared" si="655"/>
        <v>1</v>
      </c>
      <c r="N8357" t="b">
        <f t="shared" si="656"/>
        <v>1</v>
      </c>
      <c r="O8357" t="b">
        <f t="shared" si="657"/>
        <v>1</v>
      </c>
      <c r="P8357" t="b">
        <f t="shared" si="657"/>
        <v>1</v>
      </c>
      <c r="Q8357" t="b">
        <f t="shared" si="658"/>
        <v>1</v>
      </c>
      <c r="R8357" t="b">
        <f t="shared" si="659"/>
        <v>1</v>
      </c>
      <c r="U8357" s="105" t="s">
        <v>405</v>
      </c>
      <c r="V8357" s="105" t="s">
        <v>406</v>
      </c>
      <c r="W8357" s="106">
        <v>761629879</v>
      </c>
      <c r="X8357" s="106">
        <v>0</v>
      </c>
    </row>
    <row r="8358" spans="2:24" x14ac:dyDescent="0.25">
      <c r="B8358" s="105" t="s">
        <v>603</v>
      </c>
      <c r="C8358" s="105" t="s">
        <v>406</v>
      </c>
      <c r="D8358" s="106">
        <v>306404203</v>
      </c>
      <c r="E8358" s="106">
        <v>0</v>
      </c>
      <c r="M8358" t="b">
        <f t="shared" si="655"/>
        <v>1</v>
      </c>
      <c r="N8358" t="b">
        <f t="shared" si="656"/>
        <v>1</v>
      </c>
      <c r="O8358" t="b">
        <f t="shared" si="657"/>
        <v>1</v>
      </c>
      <c r="P8358" t="b">
        <f t="shared" si="657"/>
        <v>1</v>
      </c>
      <c r="Q8358" t="b">
        <f t="shared" si="658"/>
        <v>1</v>
      </c>
      <c r="R8358" t="b">
        <f t="shared" si="659"/>
        <v>1</v>
      </c>
      <c r="U8358" s="105" t="s">
        <v>603</v>
      </c>
      <c r="V8358" s="105" t="s">
        <v>406</v>
      </c>
      <c r="W8358" s="106">
        <v>306404203</v>
      </c>
      <c r="X8358" s="106">
        <v>0</v>
      </c>
    </row>
    <row r="8359" spans="2:24" x14ac:dyDescent="0.25">
      <c r="B8359" s="105" t="s">
        <v>407</v>
      </c>
      <c r="C8359" s="105" t="s">
        <v>1551</v>
      </c>
      <c r="D8359" s="106">
        <v>186586457</v>
      </c>
      <c r="E8359" s="106">
        <v>0</v>
      </c>
      <c r="M8359" t="b">
        <f t="shared" si="655"/>
        <v>1</v>
      </c>
      <c r="N8359" t="b">
        <f t="shared" si="656"/>
        <v>1</v>
      </c>
      <c r="O8359" t="b">
        <f t="shared" si="657"/>
        <v>1</v>
      </c>
      <c r="P8359" t="b">
        <f t="shared" si="657"/>
        <v>1</v>
      </c>
      <c r="Q8359" t="b">
        <f t="shared" si="658"/>
        <v>1</v>
      </c>
      <c r="R8359" t="b">
        <f t="shared" si="659"/>
        <v>1</v>
      </c>
      <c r="U8359" s="105" t="s">
        <v>407</v>
      </c>
      <c r="V8359" s="105" t="s">
        <v>1551</v>
      </c>
      <c r="W8359" s="106">
        <v>186586457</v>
      </c>
      <c r="X8359" s="106">
        <v>0</v>
      </c>
    </row>
    <row r="8360" spans="2:24" x14ac:dyDescent="0.25">
      <c r="B8360" s="105" t="s">
        <v>427</v>
      </c>
      <c r="C8360" s="105" t="s">
        <v>428</v>
      </c>
      <c r="D8360" s="106">
        <v>100948899</v>
      </c>
      <c r="E8360" s="106">
        <v>0</v>
      </c>
      <c r="M8360" t="b">
        <f t="shared" si="655"/>
        <v>1</v>
      </c>
      <c r="N8360" t="b">
        <f t="shared" si="656"/>
        <v>1</v>
      </c>
      <c r="O8360" t="b">
        <f t="shared" si="657"/>
        <v>1</v>
      </c>
      <c r="P8360" t="b">
        <f t="shared" si="657"/>
        <v>1</v>
      </c>
      <c r="Q8360" t="b">
        <f t="shared" si="658"/>
        <v>1</v>
      </c>
      <c r="R8360" t="b">
        <f t="shared" si="659"/>
        <v>1</v>
      </c>
      <c r="U8360" s="105" t="s">
        <v>427</v>
      </c>
      <c r="V8360" s="105" t="s">
        <v>428</v>
      </c>
      <c r="W8360" s="106">
        <v>100948899</v>
      </c>
      <c r="X8360" s="106">
        <v>0</v>
      </c>
    </row>
    <row r="8361" spans="2:24" x14ac:dyDescent="0.25">
      <c r="B8361" s="105" t="s">
        <v>408</v>
      </c>
      <c r="C8361" s="105" t="s">
        <v>1439</v>
      </c>
      <c r="D8361" s="106">
        <v>167690320</v>
      </c>
      <c r="E8361" s="106">
        <v>0</v>
      </c>
      <c r="M8361" t="b">
        <f t="shared" si="655"/>
        <v>1</v>
      </c>
      <c r="N8361" t="b">
        <f t="shared" si="656"/>
        <v>1</v>
      </c>
      <c r="O8361" t="b">
        <f t="shared" si="657"/>
        <v>1</v>
      </c>
      <c r="P8361" t="b">
        <f t="shared" si="657"/>
        <v>1</v>
      </c>
      <c r="Q8361" t="b">
        <f t="shared" si="658"/>
        <v>1</v>
      </c>
      <c r="R8361" t="b">
        <f t="shared" si="659"/>
        <v>1</v>
      </c>
      <c r="U8361" s="105" t="s">
        <v>408</v>
      </c>
      <c r="V8361" s="105" t="s">
        <v>1439</v>
      </c>
      <c r="W8361" s="106">
        <v>167690320</v>
      </c>
      <c r="X8361" s="106">
        <v>0</v>
      </c>
    </row>
    <row r="8362" spans="2:24" x14ac:dyDescent="0.25">
      <c r="B8362" s="105" t="s">
        <v>544</v>
      </c>
      <c r="C8362" s="105" t="s">
        <v>545</v>
      </c>
      <c r="D8362" s="106">
        <v>252978567</v>
      </c>
      <c r="E8362" s="106">
        <v>0</v>
      </c>
      <c r="M8362" t="b">
        <f t="shared" si="655"/>
        <v>1</v>
      </c>
      <c r="N8362" t="b">
        <f t="shared" si="656"/>
        <v>1</v>
      </c>
      <c r="O8362" t="b">
        <f t="shared" si="657"/>
        <v>1</v>
      </c>
      <c r="P8362" t="b">
        <f t="shared" si="657"/>
        <v>1</v>
      </c>
      <c r="Q8362" t="b">
        <f t="shared" si="658"/>
        <v>1</v>
      </c>
      <c r="R8362" t="b">
        <f t="shared" si="659"/>
        <v>1</v>
      </c>
      <c r="U8362" s="105" t="s">
        <v>544</v>
      </c>
      <c r="V8362" s="105" t="s">
        <v>545</v>
      </c>
      <c r="W8362" s="106">
        <v>252978567</v>
      </c>
      <c r="X8362" s="106">
        <v>0</v>
      </c>
    </row>
    <row r="8363" spans="2:24" x14ac:dyDescent="0.25">
      <c r="B8363" s="105" t="s">
        <v>606</v>
      </c>
      <c r="C8363" s="105" t="s">
        <v>545</v>
      </c>
      <c r="D8363" s="106">
        <v>252978567</v>
      </c>
      <c r="E8363" s="106">
        <v>0</v>
      </c>
      <c r="M8363" t="b">
        <f t="shared" si="655"/>
        <v>1</v>
      </c>
      <c r="N8363" t="b">
        <f t="shared" si="656"/>
        <v>1</v>
      </c>
      <c r="O8363" t="b">
        <f t="shared" si="657"/>
        <v>1</v>
      </c>
      <c r="P8363" t="b">
        <f t="shared" si="657"/>
        <v>1</v>
      </c>
      <c r="Q8363" t="b">
        <f t="shared" si="658"/>
        <v>1</v>
      </c>
      <c r="R8363" t="b">
        <f t="shared" si="659"/>
        <v>1</v>
      </c>
      <c r="U8363" s="105" t="s">
        <v>606</v>
      </c>
      <c r="V8363" s="105" t="s">
        <v>545</v>
      </c>
      <c r="W8363" s="106">
        <v>252978567</v>
      </c>
      <c r="X8363" s="106">
        <v>0</v>
      </c>
    </row>
    <row r="8364" spans="2:24" x14ac:dyDescent="0.25">
      <c r="B8364" s="105" t="s">
        <v>548</v>
      </c>
      <c r="C8364" s="105" t="s">
        <v>549</v>
      </c>
      <c r="D8364" s="106">
        <v>288471538</v>
      </c>
      <c r="E8364" s="106">
        <v>0</v>
      </c>
      <c r="M8364" t="b">
        <f t="shared" si="655"/>
        <v>1</v>
      </c>
      <c r="N8364" t="b">
        <f t="shared" si="656"/>
        <v>1</v>
      </c>
      <c r="O8364" t="b">
        <f t="shared" si="657"/>
        <v>1</v>
      </c>
      <c r="P8364" t="b">
        <f t="shared" si="657"/>
        <v>1</v>
      </c>
      <c r="Q8364" t="b">
        <f t="shared" si="658"/>
        <v>1</v>
      </c>
      <c r="R8364" t="b">
        <f t="shared" si="659"/>
        <v>1</v>
      </c>
      <c r="U8364" s="105" t="s">
        <v>548</v>
      </c>
      <c r="V8364" s="105" t="s">
        <v>549</v>
      </c>
      <c r="W8364" s="106">
        <v>288471538</v>
      </c>
      <c r="X8364" s="106">
        <v>0</v>
      </c>
    </row>
    <row r="8365" spans="2:24" x14ac:dyDescent="0.25">
      <c r="B8365" s="105" t="s">
        <v>607</v>
      </c>
      <c r="C8365" s="105" t="s">
        <v>549</v>
      </c>
      <c r="D8365" s="106">
        <v>288471538</v>
      </c>
      <c r="E8365" s="106">
        <v>0</v>
      </c>
      <c r="M8365" t="b">
        <f t="shared" si="655"/>
        <v>1</v>
      </c>
      <c r="N8365" t="b">
        <f t="shared" si="656"/>
        <v>1</v>
      </c>
      <c r="O8365" t="b">
        <f t="shared" si="657"/>
        <v>1</v>
      </c>
      <c r="P8365" t="b">
        <f t="shared" si="657"/>
        <v>1</v>
      </c>
      <c r="Q8365" t="b">
        <f t="shared" si="658"/>
        <v>1</v>
      </c>
      <c r="R8365" t="b">
        <f t="shared" si="659"/>
        <v>1</v>
      </c>
      <c r="U8365" s="105" t="s">
        <v>607</v>
      </c>
      <c r="V8365" s="105" t="s">
        <v>549</v>
      </c>
      <c r="W8365" s="106">
        <v>288471538</v>
      </c>
      <c r="X8365" s="106">
        <v>0</v>
      </c>
    </row>
    <row r="8366" spans="2:24" x14ac:dyDescent="0.25">
      <c r="B8366" s="105" t="s">
        <v>411</v>
      </c>
      <c r="C8366" s="105" t="s">
        <v>412</v>
      </c>
      <c r="D8366" s="106">
        <v>737618201</v>
      </c>
      <c r="E8366" s="106">
        <v>0</v>
      </c>
      <c r="M8366" t="b">
        <f t="shared" si="655"/>
        <v>1</v>
      </c>
      <c r="N8366" t="b">
        <f t="shared" si="656"/>
        <v>1</v>
      </c>
      <c r="O8366" t="b">
        <f t="shared" si="657"/>
        <v>1</v>
      </c>
      <c r="P8366" t="b">
        <f t="shared" si="657"/>
        <v>1</v>
      </c>
      <c r="Q8366" t="b">
        <f t="shared" si="658"/>
        <v>1</v>
      </c>
      <c r="R8366" t="b">
        <f t="shared" si="659"/>
        <v>1</v>
      </c>
      <c r="U8366" s="105" t="s">
        <v>411</v>
      </c>
      <c r="V8366" s="105" t="s">
        <v>412</v>
      </c>
      <c r="W8366" s="106">
        <v>737618201</v>
      </c>
      <c r="X8366" s="106">
        <v>0</v>
      </c>
    </row>
    <row r="8367" spans="2:24" x14ac:dyDescent="0.25">
      <c r="B8367" s="105" t="s">
        <v>413</v>
      </c>
      <c r="C8367" s="105" t="s">
        <v>414</v>
      </c>
      <c r="D8367" s="106">
        <v>737618201</v>
      </c>
      <c r="E8367" s="106">
        <v>0</v>
      </c>
      <c r="M8367" t="b">
        <f t="shared" si="655"/>
        <v>1</v>
      </c>
      <c r="N8367" t="b">
        <f t="shared" si="656"/>
        <v>1</v>
      </c>
      <c r="O8367" t="b">
        <f t="shared" si="657"/>
        <v>1</v>
      </c>
      <c r="P8367" t="b">
        <f t="shared" si="657"/>
        <v>1</v>
      </c>
      <c r="Q8367" t="b">
        <f t="shared" si="658"/>
        <v>1</v>
      </c>
      <c r="R8367" t="b">
        <f t="shared" si="659"/>
        <v>1</v>
      </c>
      <c r="U8367" s="105" t="s">
        <v>413</v>
      </c>
      <c r="V8367" s="105" t="s">
        <v>414</v>
      </c>
      <c r="W8367" s="106">
        <v>737618201</v>
      </c>
      <c r="X8367" s="106">
        <v>0</v>
      </c>
    </row>
    <row r="8368" spans="2:24" x14ac:dyDescent="0.25">
      <c r="B8368" s="105" t="s">
        <v>415</v>
      </c>
      <c r="C8368" s="105" t="s">
        <v>414</v>
      </c>
      <c r="D8368" s="106">
        <v>613567470</v>
      </c>
      <c r="E8368" s="106">
        <v>0</v>
      </c>
      <c r="M8368" t="b">
        <f t="shared" si="655"/>
        <v>1</v>
      </c>
      <c r="N8368" t="b">
        <f t="shared" si="656"/>
        <v>1</v>
      </c>
      <c r="O8368" t="b">
        <f t="shared" si="657"/>
        <v>1</v>
      </c>
      <c r="P8368" t="b">
        <f t="shared" si="657"/>
        <v>1</v>
      </c>
      <c r="Q8368" t="b">
        <f t="shared" si="658"/>
        <v>1</v>
      </c>
      <c r="R8368" t="b">
        <f t="shared" si="659"/>
        <v>1</v>
      </c>
      <c r="U8368" s="105" t="s">
        <v>415</v>
      </c>
      <c r="V8368" s="105" t="s">
        <v>414</v>
      </c>
      <c r="W8368" s="106">
        <v>613567470</v>
      </c>
      <c r="X8368" s="106">
        <v>0</v>
      </c>
    </row>
    <row r="8369" spans="2:24" x14ac:dyDescent="0.25">
      <c r="B8369" s="105" t="s">
        <v>768</v>
      </c>
      <c r="C8369" s="105" t="s">
        <v>775</v>
      </c>
      <c r="D8369" s="106">
        <v>8592817</v>
      </c>
      <c r="E8369" s="106">
        <v>0</v>
      </c>
      <c r="M8369" t="b">
        <f t="shared" si="655"/>
        <v>1</v>
      </c>
      <c r="N8369" t="b">
        <f t="shared" si="656"/>
        <v>1</v>
      </c>
      <c r="O8369" t="b">
        <f t="shared" si="657"/>
        <v>1</v>
      </c>
      <c r="P8369" t="b">
        <f t="shared" si="657"/>
        <v>1</v>
      </c>
      <c r="Q8369" t="b">
        <f t="shared" si="658"/>
        <v>1</v>
      </c>
      <c r="R8369" t="b">
        <f t="shared" si="659"/>
        <v>1</v>
      </c>
      <c r="U8369" s="105" t="s">
        <v>768</v>
      </c>
      <c r="V8369" s="105" t="s">
        <v>775</v>
      </c>
      <c r="W8369" s="106">
        <v>8592817</v>
      </c>
      <c r="X8369" s="106">
        <v>0</v>
      </c>
    </row>
    <row r="8370" spans="2:24" x14ac:dyDescent="0.25">
      <c r="B8370" s="105" t="s">
        <v>770</v>
      </c>
      <c r="C8370" s="105" t="s">
        <v>773</v>
      </c>
      <c r="D8370" s="106">
        <v>19489800</v>
      </c>
      <c r="E8370" s="106">
        <v>0</v>
      </c>
      <c r="M8370" t="b">
        <f t="shared" si="655"/>
        <v>1</v>
      </c>
      <c r="N8370" t="b">
        <f t="shared" si="656"/>
        <v>1</v>
      </c>
      <c r="O8370" t="b">
        <f t="shared" si="657"/>
        <v>1</v>
      </c>
      <c r="P8370" t="b">
        <f t="shared" si="657"/>
        <v>1</v>
      </c>
      <c r="Q8370" t="b">
        <f t="shared" si="658"/>
        <v>1</v>
      </c>
      <c r="R8370" t="b">
        <f t="shared" si="659"/>
        <v>1</v>
      </c>
      <c r="U8370" s="105" t="s">
        <v>770</v>
      </c>
      <c r="V8370" s="105" t="s">
        <v>773</v>
      </c>
      <c r="W8370" s="106">
        <v>19489800</v>
      </c>
      <c r="X8370" s="106">
        <v>0</v>
      </c>
    </row>
    <row r="8371" spans="2:24" x14ac:dyDescent="0.25">
      <c r="B8371" s="105" t="s">
        <v>772</v>
      </c>
      <c r="C8371" s="105" t="s">
        <v>769</v>
      </c>
      <c r="D8371" s="106">
        <v>3034300</v>
      </c>
      <c r="E8371" s="106">
        <v>0</v>
      </c>
      <c r="M8371" t="b">
        <f t="shared" si="655"/>
        <v>1</v>
      </c>
      <c r="N8371" t="b">
        <f t="shared" si="656"/>
        <v>1</v>
      </c>
      <c r="O8371" t="b">
        <f t="shared" si="657"/>
        <v>1</v>
      </c>
      <c r="P8371" t="b">
        <f t="shared" si="657"/>
        <v>1</v>
      </c>
      <c r="Q8371" t="b">
        <f t="shared" si="658"/>
        <v>1</v>
      </c>
      <c r="R8371" t="b">
        <f t="shared" si="659"/>
        <v>1</v>
      </c>
      <c r="U8371" s="105" t="s">
        <v>772</v>
      </c>
      <c r="V8371" s="105" t="s">
        <v>769</v>
      </c>
      <c r="W8371" s="106">
        <v>3034300</v>
      </c>
      <c r="X8371" s="106">
        <v>0</v>
      </c>
    </row>
    <row r="8372" spans="2:24" x14ac:dyDescent="0.25">
      <c r="B8372" s="105" t="s">
        <v>774</v>
      </c>
      <c r="C8372" s="105" t="s">
        <v>771</v>
      </c>
      <c r="D8372" s="106">
        <v>11967344</v>
      </c>
      <c r="E8372" s="106">
        <v>0</v>
      </c>
      <c r="M8372" t="b">
        <f t="shared" si="655"/>
        <v>1</v>
      </c>
      <c r="N8372" t="b">
        <f t="shared" si="656"/>
        <v>1</v>
      </c>
      <c r="O8372" t="b">
        <f t="shared" si="657"/>
        <v>1</v>
      </c>
      <c r="P8372" t="b">
        <f t="shared" si="657"/>
        <v>1</v>
      </c>
      <c r="Q8372" t="b">
        <f t="shared" si="658"/>
        <v>1</v>
      </c>
      <c r="R8372" t="b">
        <f t="shared" si="659"/>
        <v>1</v>
      </c>
      <c r="U8372" s="105" t="s">
        <v>774</v>
      </c>
      <c r="V8372" s="105" t="s">
        <v>771</v>
      </c>
      <c r="W8372" s="106">
        <v>11967344</v>
      </c>
      <c r="X8372" s="106">
        <v>0</v>
      </c>
    </row>
    <row r="8373" spans="2:24" x14ac:dyDescent="0.25">
      <c r="B8373" s="105" t="s">
        <v>776</v>
      </c>
      <c r="C8373" s="105" t="s">
        <v>777</v>
      </c>
      <c r="D8373" s="106">
        <v>80966470</v>
      </c>
      <c r="E8373" s="106">
        <v>0</v>
      </c>
      <c r="M8373" t="b">
        <f t="shared" si="655"/>
        <v>1</v>
      </c>
      <c r="N8373" t="b">
        <f t="shared" si="656"/>
        <v>1</v>
      </c>
      <c r="O8373" t="b">
        <f t="shared" si="657"/>
        <v>1</v>
      </c>
      <c r="P8373" t="b">
        <f t="shared" si="657"/>
        <v>1</v>
      </c>
      <c r="Q8373" t="b">
        <f t="shared" si="658"/>
        <v>1</v>
      </c>
      <c r="R8373" t="b">
        <f t="shared" si="659"/>
        <v>1</v>
      </c>
      <c r="U8373" s="105" t="s">
        <v>776</v>
      </c>
      <c r="V8373" s="105" t="s">
        <v>777</v>
      </c>
      <c r="W8373" s="106">
        <v>80966470</v>
      </c>
      <c r="X8373" s="106">
        <v>0</v>
      </c>
    </row>
    <row r="8374" spans="2:24" x14ac:dyDescent="0.25">
      <c r="B8374" s="105" t="s">
        <v>562</v>
      </c>
      <c r="C8374" s="105" t="s">
        <v>563</v>
      </c>
      <c r="D8374" s="106">
        <v>391616478</v>
      </c>
      <c r="E8374" s="106">
        <v>0</v>
      </c>
      <c r="M8374" t="b">
        <f t="shared" si="655"/>
        <v>1</v>
      </c>
      <c r="N8374" t="b">
        <f t="shared" si="656"/>
        <v>1</v>
      </c>
      <c r="O8374" t="b">
        <f t="shared" si="657"/>
        <v>1</v>
      </c>
      <c r="P8374" t="b">
        <f t="shared" si="657"/>
        <v>1</v>
      </c>
      <c r="Q8374" t="b">
        <f t="shared" si="658"/>
        <v>1</v>
      </c>
      <c r="R8374" t="b">
        <f t="shared" si="659"/>
        <v>1</v>
      </c>
      <c r="U8374" s="105" t="s">
        <v>562</v>
      </c>
      <c r="V8374" s="105" t="s">
        <v>563</v>
      </c>
      <c r="W8374" s="106">
        <v>391616478</v>
      </c>
      <c r="X8374" s="106">
        <v>0</v>
      </c>
    </row>
    <row r="8375" spans="2:24" x14ac:dyDescent="0.25">
      <c r="B8375" s="105" t="s">
        <v>564</v>
      </c>
      <c r="C8375" s="105" t="s">
        <v>565</v>
      </c>
      <c r="D8375" s="106">
        <v>391616478</v>
      </c>
      <c r="E8375" s="106">
        <v>0</v>
      </c>
      <c r="M8375" t="b">
        <f t="shared" si="655"/>
        <v>1</v>
      </c>
      <c r="N8375" t="b">
        <f t="shared" si="656"/>
        <v>1</v>
      </c>
      <c r="O8375" t="b">
        <f t="shared" si="657"/>
        <v>1</v>
      </c>
      <c r="P8375" t="b">
        <f t="shared" si="657"/>
        <v>1</v>
      </c>
      <c r="Q8375" t="b">
        <f t="shared" si="658"/>
        <v>1</v>
      </c>
      <c r="R8375" t="b">
        <f t="shared" si="659"/>
        <v>1</v>
      </c>
      <c r="U8375" s="105" t="s">
        <v>564</v>
      </c>
      <c r="V8375" s="105" t="s">
        <v>565</v>
      </c>
      <c r="W8375" s="106">
        <v>391616478</v>
      </c>
      <c r="X8375" s="106">
        <v>0</v>
      </c>
    </row>
    <row r="8376" spans="2:24" x14ac:dyDescent="0.25">
      <c r="B8376" s="105" t="s">
        <v>566</v>
      </c>
      <c r="C8376" s="105" t="s">
        <v>565</v>
      </c>
      <c r="D8376" s="106">
        <v>391616478</v>
      </c>
      <c r="E8376" s="106">
        <v>0</v>
      </c>
      <c r="M8376" t="b">
        <f t="shared" si="655"/>
        <v>1</v>
      </c>
      <c r="N8376" t="b">
        <f t="shared" si="656"/>
        <v>1</v>
      </c>
      <c r="O8376" t="b">
        <f t="shared" si="657"/>
        <v>1</v>
      </c>
      <c r="P8376" t="b">
        <f t="shared" si="657"/>
        <v>1</v>
      </c>
      <c r="Q8376" t="b">
        <f t="shared" si="658"/>
        <v>1</v>
      </c>
      <c r="R8376" t="b">
        <f t="shared" si="659"/>
        <v>1</v>
      </c>
      <c r="U8376" s="105" t="s">
        <v>566</v>
      </c>
      <c r="V8376" s="105" t="s">
        <v>565</v>
      </c>
      <c r="W8376" s="106">
        <v>391616478</v>
      </c>
      <c r="X8376" s="106">
        <v>0</v>
      </c>
    </row>
    <row r="8377" spans="2:24" x14ac:dyDescent="0.25">
      <c r="B8377" s="105" t="s">
        <v>567</v>
      </c>
      <c r="C8377" s="105" t="s">
        <v>568</v>
      </c>
      <c r="D8377" s="106">
        <v>1216512123</v>
      </c>
      <c r="E8377" s="106">
        <v>0</v>
      </c>
      <c r="M8377" t="b">
        <f t="shared" si="655"/>
        <v>1</v>
      </c>
      <c r="N8377" t="b">
        <f t="shared" si="656"/>
        <v>1</v>
      </c>
      <c r="O8377" t="b">
        <f t="shared" si="657"/>
        <v>1</v>
      </c>
      <c r="P8377" t="b">
        <f t="shared" si="657"/>
        <v>1</v>
      </c>
      <c r="Q8377" t="b">
        <f t="shared" si="658"/>
        <v>1</v>
      </c>
      <c r="R8377" t="b">
        <f t="shared" si="659"/>
        <v>1</v>
      </c>
      <c r="U8377" s="105" t="s">
        <v>567</v>
      </c>
      <c r="V8377" s="105" t="s">
        <v>568</v>
      </c>
      <c r="W8377" s="106">
        <v>1216512123</v>
      </c>
      <c r="X8377" s="106">
        <v>0</v>
      </c>
    </row>
    <row r="8378" spans="2:24" x14ac:dyDescent="0.25">
      <c r="B8378" s="105" t="s">
        <v>609</v>
      </c>
      <c r="C8378" s="105" t="s">
        <v>610</v>
      </c>
      <c r="D8378" s="106">
        <v>563940810</v>
      </c>
      <c r="E8378" s="106">
        <v>0</v>
      </c>
      <c r="M8378" t="b">
        <f t="shared" si="655"/>
        <v>1</v>
      </c>
      <c r="N8378" t="b">
        <f t="shared" si="656"/>
        <v>1</v>
      </c>
      <c r="O8378" t="b">
        <f t="shared" si="657"/>
        <v>1</v>
      </c>
      <c r="P8378" t="b">
        <f t="shared" si="657"/>
        <v>1</v>
      </c>
      <c r="Q8378" t="b">
        <f t="shared" si="658"/>
        <v>1</v>
      </c>
      <c r="R8378" t="b">
        <f t="shared" si="659"/>
        <v>1</v>
      </c>
      <c r="U8378" s="105" t="s">
        <v>609</v>
      </c>
      <c r="V8378" s="105" t="s">
        <v>610</v>
      </c>
      <c r="W8378" s="106">
        <v>563940810</v>
      </c>
      <c r="X8378" s="106">
        <v>0</v>
      </c>
    </row>
    <row r="8379" spans="2:24" x14ac:dyDescent="0.25">
      <c r="B8379" s="105" t="s">
        <v>611</v>
      </c>
      <c r="C8379" s="105" t="s">
        <v>610</v>
      </c>
      <c r="D8379" s="106">
        <v>563940810</v>
      </c>
      <c r="E8379" s="106">
        <v>0</v>
      </c>
      <c r="M8379" t="b">
        <f t="shared" si="655"/>
        <v>1</v>
      </c>
      <c r="N8379" t="b">
        <f t="shared" si="656"/>
        <v>1</v>
      </c>
      <c r="O8379" t="b">
        <f t="shared" si="657"/>
        <v>1</v>
      </c>
      <c r="P8379" t="b">
        <f t="shared" si="657"/>
        <v>1</v>
      </c>
      <c r="Q8379" t="b">
        <f t="shared" si="658"/>
        <v>1</v>
      </c>
      <c r="R8379" t="b">
        <f t="shared" si="659"/>
        <v>1</v>
      </c>
      <c r="U8379" s="105" t="s">
        <v>611</v>
      </c>
      <c r="V8379" s="105" t="s">
        <v>610</v>
      </c>
      <c r="W8379" s="106">
        <v>563940810</v>
      </c>
      <c r="X8379" s="106">
        <v>0</v>
      </c>
    </row>
    <row r="8380" spans="2:24" x14ac:dyDescent="0.25">
      <c r="B8380" s="105" t="s">
        <v>612</v>
      </c>
      <c r="C8380" s="105" t="s">
        <v>613</v>
      </c>
      <c r="D8380" s="106">
        <v>187434451</v>
      </c>
      <c r="E8380" s="106">
        <v>0</v>
      </c>
      <c r="M8380" t="b">
        <f t="shared" si="655"/>
        <v>1</v>
      </c>
      <c r="N8380" t="b">
        <f t="shared" si="656"/>
        <v>1</v>
      </c>
      <c r="O8380" t="b">
        <f t="shared" si="657"/>
        <v>1</v>
      </c>
      <c r="P8380" t="b">
        <f t="shared" si="657"/>
        <v>1</v>
      </c>
      <c r="Q8380" t="b">
        <f t="shared" si="658"/>
        <v>1</v>
      </c>
      <c r="R8380" t="b">
        <f t="shared" si="659"/>
        <v>1</v>
      </c>
      <c r="U8380" s="105" t="s">
        <v>612</v>
      </c>
      <c r="V8380" s="105" t="s">
        <v>613</v>
      </c>
      <c r="W8380" s="106">
        <v>187434451</v>
      </c>
      <c r="X8380" s="106">
        <v>0</v>
      </c>
    </row>
    <row r="8381" spans="2:24" x14ac:dyDescent="0.25">
      <c r="B8381" s="105" t="s">
        <v>614</v>
      </c>
      <c r="C8381" s="105" t="s">
        <v>613</v>
      </c>
      <c r="D8381" s="106">
        <v>187434451</v>
      </c>
      <c r="E8381" s="106">
        <v>0</v>
      </c>
      <c r="M8381" t="b">
        <f t="shared" si="655"/>
        <v>1</v>
      </c>
      <c r="N8381" t="b">
        <f t="shared" si="656"/>
        <v>1</v>
      </c>
      <c r="O8381" t="b">
        <f t="shared" si="657"/>
        <v>1</v>
      </c>
      <c r="P8381" t="b">
        <f t="shared" si="657"/>
        <v>1</v>
      </c>
      <c r="Q8381" t="b">
        <f t="shared" si="658"/>
        <v>1</v>
      </c>
      <c r="R8381" t="b">
        <f t="shared" si="659"/>
        <v>1</v>
      </c>
      <c r="U8381" s="105" t="s">
        <v>614</v>
      </c>
      <c r="V8381" s="105" t="s">
        <v>613</v>
      </c>
      <c r="W8381" s="106">
        <v>187434451</v>
      </c>
      <c r="X8381" s="106">
        <v>0</v>
      </c>
    </row>
    <row r="8382" spans="2:24" x14ac:dyDescent="0.25">
      <c r="B8382" s="105" t="s">
        <v>569</v>
      </c>
      <c r="C8382" s="105" t="s">
        <v>570</v>
      </c>
      <c r="D8382" s="106">
        <v>465136862</v>
      </c>
      <c r="E8382" s="106">
        <v>0</v>
      </c>
      <c r="M8382" t="b">
        <f t="shared" si="655"/>
        <v>1</v>
      </c>
      <c r="N8382" t="b">
        <f t="shared" si="656"/>
        <v>1</v>
      </c>
      <c r="O8382" t="b">
        <f t="shared" si="657"/>
        <v>1</v>
      </c>
      <c r="P8382" t="b">
        <f t="shared" si="657"/>
        <v>1</v>
      </c>
      <c r="Q8382" t="b">
        <f t="shared" si="658"/>
        <v>1</v>
      </c>
      <c r="R8382" t="b">
        <f t="shared" si="659"/>
        <v>1</v>
      </c>
      <c r="U8382" s="105" t="s">
        <v>569</v>
      </c>
      <c r="V8382" s="105" t="s">
        <v>570</v>
      </c>
      <c r="W8382" s="106">
        <v>465136862</v>
      </c>
      <c r="X8382" s="106">
        <v>0</v>
      </c>
    </row>
    <row r="8383" spans="2:24" x14ac:dyDescent="0.25">
      <c r="B8383" s="105" t="s">
        <v>571</v>
      </c>
      <c r="C8383" s="105" t="s">
        <v>570</v>
      </c>
      <c r="D8383" s="106">
        <v>465136862</v>
      </c>
      <c r="E8383" s="106">
        <v>0</v>
      </c>
      <c r="M8383" t="b">
        <f t="shared" si="655"/>
        <v>1</v>
      </c>
      <c r="N8383" t="b">
        <f t="shared" si="656"/>
        <v>1</v>
      </c>
      <c r="O8383" t="b">
        <f t="shared" si="657"/>
        <v>1</v>
      </c>
      <c r="P8383" t="b">
        <f t="shared" si="657"/>
        <v>1</v>
      </c>
      <c r="Q8383" t="b">
        <f t="shared" si="658"/>
        <v>1</v>
      </c>
      <c r="R8383" t="b">
        <f t="shared" si="659"/>
        <v>1</v>
      </c>
      <c r="U8383" s="105" t="s">
        <v>571</v>
      </c>
      <c r="V8383" s="105" t="s">
        <v>570</v>
      </c>
      <c r="W8383" s="106">
        <v>465136862</v>
      </c>
      <c r="X8383" s="106">
        <v>0</v>
      </c>
    </row>
    <row r="8384" spans="2:24" x14ac:dyDescent="0.25">
      <c r="B8384" s="105" t="s">
        <v>429</v>
      </c>
      <c r="C8384" s="105" t="s">
        <v>430</v>
      </c>
      <c r="D8384" s="106">
        <v>466035755</v>
      </c>
      <c r="E8384" s="106">
        <v>0</v>
      </c>
      <c r="M8384" t="b">
        <f t="shared" si="655"/>
        <v>1</v>
      </c>
      <c r="N8384" t="b">
        <f t="shared" si="656"/>
        <v>1</v>
      </c>
      <c r="O8384" t="b">
        <f t="shared" si="657"/>
        <v>1</v>
      </c>
      <c r="P8384" t="b">
        <f t="shared" si="657"/>
        <v>1</v>
      </c>
      <c r="Q8384" t="b">
        <f t="shared" si="658"/>
        <v>1</v>
      </c>
      <c r="R8384" t="b">
        <f t="shared" si="659"/>
        <v>1</v>
      </c>
      <c r="U8384" s="105" t="s">
        <v>429</v>
      </c>
      <c r="V8384" s="105" t="s">
        <v>430</v>
      </c>
      <c r="W8384" s="106">
        <v>466035755</v>
      </c>
      <c r="X8384" s="106">
        <v>0</v>
      </c>
    </row>
    <row r="8385" spans="2:24" x14ac:dyDescent="0.25">
      <c r="B8385" s="105" t="s">
        <v>431</v>
      </c>
      <c r="C8385" s="105" t="s">
        <v>432</v>
      </c>
      <c r="D8385" s="106">
        <v>466035755</v>
      </c>
      <c r="E8385" s="106">
        <v>0</v>
      </c>
      <c r="M8385" t="b">
        <f t="shared" si="655"/>
        <v>1</v>
      </c>
      <c r="N8385" t="b">
        <f t="shared" si="656"/>
        <v>1</v>
      </c>
      <c r="O8385" t="b">
        <f t="shared" si="657"/>
        <v>1</v>
      </c>
      <c r="P8385" t="b">
        <f t="shared" si="657"/>
        <v>1</v>
      </c>
      <c r="Q8385" t="b">
        <f t="shared" si="658"/>
        <v>1</v>
      </c>
      <c r="R8385" t="b">
        <f t="shared" si="659"/>
        <v>1</v>
      </c>
      <c r="U8385" s="105" t="s">
        <v>431</v>
      </c>
      <c r="V8385" s="105" t="s">
        <v>432</v>
      </c>
      <c r="W8385" s="106">
        <v>466035755</v>
      </c>
      <c r="X8385" s="106">
        <v>0</v>
      </c>
    </row>
    <row r="8386" spans="2:24" x14ac:dyDescent="0.25">
      <c r="B8386" s="105" t="s">
        <v>433</v>
      </c>
      <c r="C8386" s="105" t="s">
        <v>432</v>
      </c>
      <c r="D8386" s="106">
        <v>277372884</v>
      </c>
      <c r="E8386" s="106">
        <v>0</v>
      </c>
      <c r="M8386" t="b">
        <f t="shared" si="655"/>
        <v>1</v>
      </c>
      <c r="N8386" t="b">
        <f t="shared" si="656"/>
        <v>1</v>
      </c>
      <c r="O8386" t="b">
        <f t="shared" si="657"/>
        <v>1</v>
      </c>
      <c r="P8386" t="b">
        <f t="shared" si="657"/>
        <v>1</v>
      </c>
      <c r="Q8386" t="b">
        <f t="shared" si="658"/>
        <v>1</v>
      </c>
      <c r="R8386" t="b">
        <f t="shared" si="659"/>
        <v>1</v>
      </c>
      <c r="U8386" s="105" t="s">
        <v>433</v>
      </c>
      <c r="V8386" s="105" t="s">
        <v>432</v>
      </c>
      <c r="W8386" s="106">
        <v>277372884</v>
      </c>
      <c r="X8386" s="106">
        <v>0</v>
      </c>
    </row>
    <row r="8387" spans="2:24" x14ac:dyDescent="0.25">
      <c r="B8387" s="105" t="s">
        <v>778</v>
      </c>
      <c r="C8387" s="105" t="s">
        <v>779</v>
      </c>
      <c r="D8387" s="106">
        <v>22543600</v>
      </c>
      <c r="E8387" s="106">
        <v>0</v>
      </c>
      <c r="M8387" t="b">
        <f t="shared" si="655"/>
        <v>1</v>
      </c>
      <c r="N8387" t="b">
        <f t="shared" si="656"/>
        <v>1</v>
      </c>
      <c r="O8387" t="b">
        <f t="shared" si="657"/>
        <v>1</v>
      </c>
      <c r="P8387" t="b">
        <f t="shared" si="657"/>
        <v>1</v>
      </c>
      <c r="Q8387" t="b">
        <f t="shared" si="658"/>
        <v>1</v>
      </c>
      <c r="R8387" t="b">
        <f t="shared" si="659"/>
        <v>1</v>
      </c>
      <c r="U8387" s="105" t="s">
        <v>778</v>
      </c>
      <c r="V8387" s="105" t="s">
        <v>779</v>
      </c>
      <c r="W8387" s="106">
        <v>22543600</v>
      </c>
      <c r="X8387" s="106">
        <v>0</v>
      </c>
    </row>
    <row r="8388" spans="2:24" x14ac:dyDescent="0.25">
      <c r="B8388" s="105" t="s">
        <v>780</v>
      </c>
      <c r="C8388" s="105" t="s">
        <v>781</v>
      </c>
      <c r="D8388" s="106">
        <v>36802250</v>
      </c>
      <c r="E8388" s="106">
        <v>0</v>
      </c>
      <c r="M8388" t="b">
        <f t="shared" si="655"/>
        <v>1</v>
      </c>
      <c r="N8388" t="b">
        <f t="shared" si="656"/>
        <v>1</v>
      </c>
      <c r="O8388" t="b">
        <f t="shared" si="657"/>
        <v>1</v>
      </c>
      <c r="P8388" t="b">
        <f t="shared" si="657"/>
        <v>1</v>
      </c>
      <c r="Q8388" t="b">
        <f t="shared" si="658"/>
        <v>1</v>
      </c>
      <c r="R8388" t="b">
        <f t="shared" si="659"/>
        <v>1</v>
      </c>
      <c r="U8388" s="105" t="s">
        <v>780</v>
      </c>
      <c r="V8388" s="105" t="s">
        <v>781</v>
      </c>
      <c r="W8388" s="106">
        <v>36802250</v>
      </c>
      <c r="X8388" s="106">
        <v>0</v>
      </c>
    </row>
    <row r="8389" spans="2:24" x14ac:dyDescent="0.25">
      <c r="B8389" s="105" t="s">
        <v>782</v>
      </c>
      <c r="C8389" s="105" t="s">
        <v>783</v>
      </c>
      <c r="D8389" s="106">
        <v>20620800</v>
      </c>
      <c r="E8389" s="106">
        <v>0</v>
      </c>
      <c r="M8389" t="b">
        <f t="shared" si="655"/>
        <v>1</v>
      </c>
      <c r="N8389" t="b">
        <f t="shared" si="656"/>
        <v>1</v>
      </c>
      <c r="O8389" t="b">
        <f t="shared" si="657"/>
        <v>1</v>
      </c>
      <c r="P8389" t="b">
        <f t="shared" si="657"/>
        <v>1</v>
      </c>
      <c r="Q8389" t="b">
        <f t="shared" si="658"/>
        <v>1</v>
      </c>
      <c r="R8389" t="b">
        <f t="shared" si="659"/>
        <v>1</v>
      </c>
      <c r="U8389" s="105" t="s">
        <v>782</v>
      </c>
      <c r="V8389" s="105" t="s">
        <v>783</v>
      </c>
      <c r="W8389" s="106">
        <v>20620800</v>
      </c>
      <c r="X8389" s="106">
        <v>0</v>
      </c>
    </row>
    <row r="8390" spans="2:24" x14ac:dyDescent="0.25">
      <c r="B8390" s="105" t="s">
        <v>784</v>
      </c>
      <c r="C8390" s="105" t="s">
        <v>1593</v>
      </c>
      <c r="D8390" s="106">
        <v>25630800</v>
      </c>
      <c r="E8390" s="106">
        <v>0</v>
      </c>
      <c r="M8390" t="b">
        <f t="shared" si="655"/>
        <v>1</v>
      </c>
      <c r="N8390" t="b">
        <f t="shared" si="656"/>
        <v>1</v>
      </c>
      <c r="O8390" t="b">
        <f t="shared" si="657"/>
        <v>1</v>
      </c>
      <c r="P8390" t="b">
        <f t="shared" si="657"/>
        <v>1</v>
      </c>
      <c r="Q8390" t="b">
        <f t="shared" si="658"/>
        <v>1</v>
      </c>
      <c r="R8390" t="b">
        <f t="shared" si="659"/>
        <v>1</v>
      </c>
      <c r="U8390" s="105" t="s">
        <v>784</v>
      </c>
      <c r="V8390" s="105" t="s">
        <v>1593</v>
      </c>
      <c r="W8390" s="106">
        <v>25630800</v>
      </c>
      <c r="X8390" s="106">
        <v>0</v>
      </c>
    </row>
    <row r="8391" spans="2:24" x14ac:dyDescent="0.25">
      <c r="B8391" s="105" t="s">
        <v>785</v>
      </c>
      <c r="C8391" s="105" t="s">
        <v>1594</v>
      </c>
      <c r="D8391" s="106">
        <v>14168000</v>
      </c>
      <c r="E8391" s="106">
        <v>0</v>
      </c>
      <c r="M8391" t="b">
        <f t="shared" si="655"/>
        <v>1</v>
      </c>
      <c r="N8391" t="b">
        <f t="shared" si="656"/>
        <v>1</v>
      </c>
      <c r="O8391" t="b">
        <f t="shared" si="657"/>
        <v>1</v>
      </c>
      <c r="P8391" t="b">
        <f t="shared" si="657"/>
        <v>1</v>
      </c>
      <c r="Q8391" t="b">
        <f t="shared" si="658"/>
        <v>1</v>
      </c>
      <c r="R8391" t="b">
        <f t="shared" si="659"/>
        <v>1</v>
      </c>
      <c r="U8391" s="105" t="s">
        <v>785</v>
      </c>
      <c r="V8391" s="105" t="s">
        <v>1594</v>
      </c>
      <c r="W8391" s="106">
        <v>14168000</v>
      </c>
      <c r="X8391" s="106">
        <v>0</v>
      </c>
    </row>
    <row r="8392" spans="2:24" x14ac:dyDescent="0.25">
      <c r="B8392" s="105" t="s">
        <v>786</v>
      </c>
      <c r="C8392" s="105" t="s">
        <v>787</v>
      </c>
      <c r="D8392" s="106">
        <v>30238591</v>
      </c>
      <c r="E8392" s="106">
        <v>0</v>
      </c>
      <c r="M8392" t="b">
        <f t="shared" si="655"/>
        <v>1</v>
      </c>
      <c r="N8392" t="b">
        <f t="shared" si="656"/>
        <v>1</v>
      </c>
      <c r="O8392" t="b">
        <f t="shared" si="657"/>
        <v>1</v>
      </c>
      <c r="P8392" t="b">
        <f t="shared" si="657"/>
        <v>1</v>
      </c>
      <c r="Q8392" t="b">
        <f t="shared" si="658"/>
        <v>1</v>
      </c>
      <c r="R8392" t="b">
        <f t="shared" si="659"/>
        <v>1</v>
      </c>
      <c r="U8392" s="105" t="s">
        <v>786</v>
      </c>
      <c r="V8392" s="105" t="s">
        <v>787</v>
      </c>
      <c r="W8392" s="106">
        <v>30238591</v>
      </c>
      <c r="X8392" s="106">
        <v>0</v>
      </c>
    </row>
    <row r="8393" spans="2:24" x14ac:dyDescent="0.25">
      <c r="B8393" s="105" t="s">
        <v>788</v>
      </c>
      <c r="C8393" s="105" t="s">
        <v>789</v>
      </c>
      <c r="D8393" s="106">
        <v>18000000</v>
      </c>
      <c r="E8393" s="106">
        <v>0</v>
      </c>
      <c r="M8393" t="b">
        <f t="shared" si="655"/>
        <v>1</v>
      </c>
      <c r="N8393" t="b">
        <f t="shared" si="656"/>
        <v>1</v>
      </c>
      <c r="O8393" t="b">
        <f t="shared" si="657"/>
        <v>1</v>
      </c>
      <c r="P8393" t="b">
        <f t="shared" si="657"/>
        <v>1</v>
      </c>
      <c r="Q8393" t="b">
        <f t="shared" si="658"/>
        <v>1</v>
      </c>
      <c r="R8393" t="b">
        <f t="shared" si="659"/>
        <v>1</v>
      </c>
      <c r="U8393" s="105" t="s">
        <v>788</v>
      </c>
      <c r="V8393" s="105" t="s">
        <v>789</v>
      </c>
      <c r="W8393" s="106">
        <v>18000000</v>
      </c>
      <c r="X8393" s="106">
        <v>0</v>
      </c>
    </row>
    <row r="8394" spans="2:24" x14ac:dyDescent="0.25">
      <c r="B8394" s="105" t="s">
        <v>790</v>
      </c>
      <c r="C8394" s="105" t="s">
        <v>791</v>
      </c>
      <c r="D8394" s="106">
        <v>20658830</v>
      </c>
      <c r="E8394" s="106">
        <v>0</v>
      </c>
      <c r="M8394" t="b">
        <f t="shared" si="655"/>
        <v>1</v>
      </c>
      <c r="N8394" t="b">
        <f t="shared" si="656"/>
        <v>1</v>
      </c>
      <c r="O8394" t="b">
        <f t="shared" si="657"/>
        <v>1</v>
      </c>
      <c r="P8394" t="b">
        <f t="shared" si="657"/>
        <v>1</v>
      </c>
      <c r="Q8394" t="b">
        <f t="shared" si="658"/>
        <v>1</v>
      </c>
      <c r="R8394" t="b">
        <f t="shared" si="659"/>
        <v>1</v>
      </c>
      <c r="U8394" s="105" t="s">
        <v>790</v>
      </c>
      <c r="V8394" s="105" t="s">
        <v>791</v>
      </c>
      <c r="W8394" s="106">
        <v>20658830</v>
      </c>
      <c r="X8394" s="106">
        <v>0</v>
      </c>
    </row>
    <row r="8395" spans="2:24" x14ac:dyDescent="0.25">
      <c r="B8395" s="105" t="s">
        <v>434</v>
      </c>
      <c r="C8395" s="105" t="s">
        <v>435</v>
      </c>
      <c r="D8395" s="106">
        <v>578699595</v>
      </c>
      <c r="E8395" s="106">
        <v>0</v>
      </c>
      <c r="M8395" t="b">
        <f t="shared" si="655"/>
        <v>1</v>
      </c>
      <c r="N8395" t="b">
        <f t="shared" si="656"/>
        <v>1</v>
      </c>
      <c r="O8395" t="b">
        <f t="shared" si="657"/>
        <v>1</v>
      </c>
      <c r="P8395" t="b">
        <f t="shared" si="657"/>
        <v>1</v>
      </c>
      <c r="Q8395" t="b">
        <f t="shared" si="658"/>
        <v>1</v>
      </c>
      <c r="R8395" t="b">
        <f t="shared" si="659"/>
        <v>1</v>
      </c>
      <c r="U8395" s="105" t="s">
        <v>434</v>
      </c>
      <c r="V8395" s="105" t="s">
        <v>435</v>
      </c>
      <c r="W8395" s="106">
        <v>578699595</v>
      </c>
      <c r="X8395" s="106">
        <v>0</v>
      </c>
    </row>
    <row r="8396" spans="2:24" x14ac:dyDescent="0.25">
      <c r="B8396" s="105" t="s">
        <v>436</v>
      </c>
      <c r="C8396" s="105" t="s">
        <v>437</v>
      </c>
      <c r="D8396" s="106">
        <v>578699595</v>
      </c>
      <c r="E8396" s="106">
        <v>0</v>
      </c>
      <c r="M8396" t="b">
        <f t="shared" si="655"/>
        <v>1</v>
      </c>
      <c r="N8396" t="b">
        <f t="shared" si="656"/>
        <v>1</v>
      </c>
      <c r="O8396" t="b">
        <f t="shared" si="657"/>
        <v>1</v>
      </c>
      <c r="P8396" t="b">
        <f t="shared" si="657"/>
        <v>1</v>
      </c>
      <c r="Q8396" t="b">
        <f t="shared" si="658"/>
        <v>1</v>
      </c>
      <c r="R8396" t="b">
        <f t="shared" si="659"/>
        <v>1</v>
      </c>
      <c r="U8396" s="105" t="s">
        <v>436</v>
      </c>
      <c r="V8396" s="105" t="s">
        <v>437</v>
      </c>
      <c r="W8396" s="106">
        <v>578699595</v>
      </c>
      <c r="X8396" s="106">
        <v>0</v>
      </c>
    </row>
    <row r="8397" spans="2:24" x14ac:dyDescent="0.25">
      <c r="B8397" s="105" t="s">
        <v>438</v>
      </c>
      <c r="C8397" s="105" t="s">
        <v>437</v>
      </c>
      <c r="D8397" s="106">
        <v>467029195</v>
      </c>
      <c r="E8397" s="106">
        <v>0</v>
      </c>
      <c r="M8397" t="b">
        <f t="shared" si="655"/>
        <v>1</v>
      </c>
      <c r="N8397" t="b">
        <f t="shared" si="656"/>
        <v>1</v>
      </c>
      <c r="O8397" t="b">
        <f t="shared" si="657"/>
        <v>1</v>
      </c>
      <c r="P8397" t="b">
        <f t="shared" si="657"/>
        <v>1</v>
      </c>
      <c r="Q8397" t="b">
        <f t="shared" si="658"/>
        <v>1</v>
      </c>
      <c r="R8397" t="b">
        <f t="shared" si="659"/>
        <v>1</v>
      </c>
      <c r="U8397" s="105" t="s">
        <v>438</v>
      </c>
      <c r="V8397" s="105" t="s">
        <v>437</v>
      </c>
      <c r="W8397" s="106">
        <v>467029195</v>
      </c>
      <c r="X8397" s="106">
        <v>0</v>
      </c>
    </row>
    <row r="8398" spans="2:24" x14ac:dyDescent="0.25">
      <c r="B8398" s="105" t="s">
        <v>792</v>
      </c>
      <c r="C8398" s="105" t="s">
        <v>793</v>
      </c>
      <c r="D8398" s="106">
        <v>58461700</v>
      </c>
      <c r="E8398" s="106">
        <v>0</v>
      </c>
      <c r="M8398" t="b">
        <f t="shared" si="655"/>
        <v>1</v>
      </c>
      <c r="N8398" t="b">
        <f t="shared" si="656"/>
        <v>1</v>
      </c>
      <c r="O8398" t="b">
        <f t="shared" si="657"/>
        <v>1</v>
      </c>
      <c r="P8398" t="b">
        <f t="shared" si="657"/>
        <v>1</v>
      </c>
      <c r="Q8398" t="b">
        <f t="shared" si="658"/>
        <v>1</v>
      </c>
      <c r="R8398" t="b">
        <f t="shared" si="659"/>
        <v>1</v>
      </c>
      <c r="U8398" s="105" t="s">
        <v>792</v>
      </c>
      <c r="V8398" s="105" t="s">
        <v>793</v>
      </c>
      <c r="W8398" s="106">
        <v>58461700</v>
      </c>
      <c r="X8398" s="106">
        <v>0</v>
      </c>
    </row>
    <row r="8399" spans="2:24" x14ac:dyDescent="0.25">
      <c r="B8399" s="105" t="s">
        <v>1440</v>
      </c>
      <c r="C8399" s="105" t="s">
        <v>1595</v>
      </c>
      <c r="D8399" s="106">
        <v>34523500</v>
      </c>
      <c r="E8399" s="106">
        <v>0</v>
      </c>
      <c r="M8399" t="b">
        <f t="shared" si="655"/>
        <v>1</v>
      </c>
      <c r="N8399" t="b">
        <f t="shared" si="656"/>
        <v>1</v>
      </c>
      <c r="O8399" t="b">
        <f t="shared" si="657"/>
        <v>1</v>
      </c>
      <c r="P8399" t="b">
        <f t="shared" si="657"/>
        <v>1</v>
      </c>
      <c r="Q8399" t="b">
        <f t="shared" si="658"/>
        <v>1</v>
      </c>
      <c r="R8399" t="b">
        <f t="shared" si="659"/>
        <v>1</v>
      </c>
      <c r="U8399" s="105" t="s">
        <v>1440</v>
      </c>
      <c r="V8399" s="105" t="s">
        <v>1595</v>
      </c>
      <c r="W8399" s="106">
        <v>34523500</v>
      </c>
      <c r="X8399" s="106">
        <v>0</v>
      </c>
    </row>
    <row r="8400" spans="2:24" x14ac:dyDescent="0.25">
      <c r="B8400" s="105" t="s">
        <v>1596</v>
      </c>
      <c r="C8400" s="105" t="s">
        <v>1597</v>
      </c>
      <c r="D8400" s="106">
        <v>18685200</v>
      </c>
      <c r="E8400" s="106">
        <v>0</v>
      </c>
      <c r="M8400" t="b">
        <f t="shared" si="655"/>
        <v>1</v>
      </c>
      <c r="N8400" t="b">
        <f t="shared" si="656"/>
        <v>1</v>
      </c>
      <c r="O8400" t="b">
        <f t="shared" si="657"/>
        <v>1</v>
      </c>
      <c r="P8400" t="b">
        <f t="shared" si="657"/>
        <v>1</v>
      </c>
      <c r="Q8400" t="b">
        <f t="shared" si="658"/>
        <v>1</v>
      </c>
      <c r="R8400" t="b">
        <f t="shared" si="659"/>
        <v>1</v>
      </c>
      <c r="U8400" s="105" t="s">
        <v>1596</v>
      </c>
      <c r="V8400" s="105" t="s">
        <v>1597</v>
      </c>
      <c r="W8400" s="106">
        <v>18685200</v>
      </c>
      <c r="X8400" s="106">
        <v>0</v>
      </c>
    </row>
    <row r="8401" spans="2:24" x14ac:dyDescent="0.25">
      <c r="B8401" s="105" t="s">
        <v>615</v>
      </c>
      <c r="C8401" s="105" t="s">
        <v>616</v>
      </c>
      <c r="D8401" s="106">
        <v>389943769</v>
      </c>
      <c r="E8401" s="106">
        <v>0</v>
      </c>
      <c r="M8401" t="b">
        <f t="shared" si="655"/>
        <v>1</v>
      </c>
      <c r="N8401" t="b">
        <f t="shared" si="656"/>
        <v>1</v>
      </c>
      <c r="O8401" t="b">
        <f t="shared" si="657"/>
        <v>1</v>
      </c>
      <c r="P8401" t="b">
        <f t="shared" si="657"/>
        <v>1</v>
      </c>
      <c r="Q8401" t="b">
        <f t="shared" si="658"/>
        <v>1</v>
      </c>
      <c r="R8401" t="b">
        <f t="shared" si="659"/>
        <v>1</v>
      </c>
      <c r="U8401" s="105" t="s">
        <v>615</v>
      </c>
      <c r="V8401" s="105" t="s">
        <v>616</v>
      </c>
      <c r="W8401" s="106">
        <v>389943769</v>
      </c>
      <c r="X8401" s="106">
        <v>0</v>
      </c>
    </row>
    <row r="8402" spans="2:24" x14ac:dyDescent="0.25">
      <c r="B8402" s="105" t="s">
        <v>617</v>
      </c>
      <c r="C8402" s="105" t="s">
        <v>618</v>
      </c>
      <c r="D8402" s="106">
        <v>389943769</v>
      </c>
      <c r="E8402" s="106">
        <v>0</v>
      </c>
      <c r="M8402" t="b">
        <f t="shared" si="655"/>
        <v>1</v>
      </c>
      <c r="N8402" t="b">
        <f t="shared" si="656"/>
        <v>1</v>
      </c>
      <c r="O8402" t="b">
        <f t="shared" si="657"/>
        <v>1</v>
      </c>
      <c r="P8402" t="b">
        <f t="shared" si="657"/>
        <v>1</v>
      </c>
      <c r="Q8402" t="b">
        <f t="shared" si="658"/>
        <v>1</v>
      </c>
      <c r="R8402" t="b">
        <f t="shared" si="659"/>
        <v>1</v>
      </c>
      <c r="U8402" s="105" t="s">
        <v>617</v>
      </c>
      <c r="V8402" s="105" t="s">
        <v>618</v>
      </c>
      <c r="W8402" s="106">
        <v>389943769</v>
      </c>
      <c r="X8402" s="106">
        <v>0</v>
      </c>
    </row>
    <row r="8403" spans="2:24" x14ac:dyDescent="0.25">
      <c r="B8403" s="105" t="s">
        <v>619</v>
      </c>
      <c r="C8403" s="105" t="s">
        <v>618</v>
      </c>
      <c r="D8403" s="106">
        <v>389943769</v>
      </c>
      <c r="E8403" s="106">
        <v>0</v>
      </c>
      <c r="M8403" t="b">
        <f t="shared" si="655"/>
        <v>1</v>
      </c>
      <c r="N8403" t="b">
        <f t="shared" si="656"/>
        <v>1</v>
      </c>
      <c r="O8403" t="b">
        <f t="shared" si="657"/>
        <v>1</v>
      </c>
      <c r="P8403" t="b">
        <f t="shared" si="657"/>
        <v>1</v>
      </c>
      <c r="Q8403" t="b">
        <f t="shared" si="658"/>
        <v>1</v>
      </c>
      <c r="R8403" t="b">
        <f t="shared" si="659"/>
        <v>1</v>
      </c>
      <c r="U8403" s="105" t="s">
        <v>619</v>
      </c>
      <c r="V8403" s="105" t="s">
        <v>618</v>
      </c>
      <c r="W8403" s="106">
        <v>389943769</v>
      </c>
      <c r="X8403" s="106">
        <v>0</v>
      </c>
    </row>
    <row r="8404" spans="2:24" x14ac:dyDescent="0.25">
      <c r="B8404" s="105" t="s">
        <v>620</v>
      </c>
      <c r="C8404" s="105" t="s">
        <v>621</v>
      </c>
      <c r="D8404" s="106">
        <v>272011000</v>
      </c>
      <c r="E8404" s="106">
        <v>0</v>
      </c>
      <c r="M8404" t="b">
        <f t="shared" si="655"/>
        <v>1</v>
      </c>
      <c r="N8404" t="b">
        <f t="shared" si="656"/>
        <v>1</v>
      </c>
      <c r="O8404" t="b">
        <f t="shared" si="657"/>
        <v>1</v>
      </c>
      <c r="P8404" t="b">
        <f t="shared" si="657"/>
        <v>1</v>
      </c>
      <c r="Q8404" t="b">
        <f t="shared" si="658"/>
        <v>1</v>
      </c>
      <c r="R8404" t="b">
        <f t="shared" si="659"/>
        <v>1</v>
      </c>
      <c r="U8404" s="105" t="s">
        <v>620</v>
      </c>
      <c r="V8404" s="105" t="s">
        <v>621</v>
      </c>
      <c r="W8404" s="106">
        <v>272011000</v>
      </c>
      <c r="X8404" s="106">
        <v>0</v>
      </c>
    </row>
    <row r="8405" spans="2:24" x14ac:dyDescent="0.25">
      <c r="B8405" s="105" t="s">
        <v>622</v>
      </c>
      <c r="C8405" s="105" t="s">
        <v>623</v>
      </c>
      <c r="D8405" s="106">
        <v>272011000</v>
      </c>
      <c r="E8405" s="106">
        <v>0</v>
      </c>
      <c r="M8405" t="b">
        <f t="shared" si="655"/>
        <v>1</v>
      </c>
      <c r="N8405" t="b">
        <f t="shared" si="656"/>
        <v>1</v>
      </c>
      <c r="O8405" t="b">
        <f t="shared" si="657"/>
        <v>1</v>
      </c>
      <c r="P8405" t="b">
        <f t="shared" si="657"/>
        <v>1</v>
      </c>
      <c r="Q8405" t="b">
        <f t="shared" si="658"/>
        <v>1</v>
      </c>
      <c r="R8405" t="b">
        <f t="shared" si="659"/>
        <v>1</v>
      </c>
      <c r="U8405" s="105" t="s">
        <v>622</v>
      </c>
      <c r="V8405" s="105" t="s">
        <v>623</v>
      </c>
      <c r="W8405" s="106">
        <v>272011000</v>
      </c>
      <c r="X8405" s="106">
        <v>0</v>
      </c>
    </row>
    <row r="8406" spans="2:24" x14ac:dyDescent="0.25">
      <c r="B8406" s="105" t="s">
        <v>624</v>
      </c>
      <c r="C8406" s="105" t="s">
        <v>623</v>
      </c>
      <c r="D8406" s="106">
        <v>236059200</v>
      </c>
      <c r="E8406" s="106">
        <v>0</v>
      </c>
      <c r="M8406" t="b">
        <f t="shared" si="655"/>
        <v>1</v>
      </c>
      <c r="N8406" t="b">
        <f t="shared" si="656"/>
        <v>1</v>
      </c>
      <c r="O8406" t="b">
        <f t="shared" si="657"/>
        <v>1</v>
      </c>
      <c r="P8406" t="b">
        <f t="shared" si="657"/>
        <v>1</v>
      </c>
      <c r="Q8406" t="b">
        <f t="shared" si="658"/>
        <v>1</v>
      </c>
      <c r="R8406" t="b">
        <f t="shared" si="659"/>
        <v>1</v>
      </c>
      <c r="U8406" s="105" t="s">
        <v>624</v>
      </c>
      <c r="V8406" s="105" t="s">
        <v>623</v>
      </c>
      <c r="W8406" s="106">
        <v>236059200</v>
      </c>
      <c r="X8406" s="106">
        <v>0</v>
      </c>
    </row>
    <row r="8407" spans="2:24" x14ac:dyDescent="0.25">
      <c r="B8407" s="105" t="s">
        <v>794</v>
      </c>
      <c r="C8407" s="105" t="s">
        <v>1598</v>
      </c>
      <c r="D8407" s="106">
        <v>35951800</v>
      </c>
      <c r="E8407" s="106">
        <v>0</v>
      </c>
      <c r="M8407" t="b">
        <f t="shared" si="655"/>
        <v>1</v>
      </c>
      <c r="N8407" t="b">
        <f t="shared" si="656"/>
        <v>1</v>
      </c>
      <c r="O8407" t="b">
        <f t="shared" si="657"/>
        <v>1</v>
      </c>
      <c r="P8407" t="b">
        <f t="shared" si="657"/>
        <v>1</v>
      </c>
      <c r="Q8407" t="b">
        <f t="shared" si="658"/>
        <v>1</v>
      </c>
      <c r="R8407" t="b">
        <f t="shared" si="659"/>
        <v>1</v>
      </c>
      <c r="U8407" s="105" t="s">
        <v>794</v>
      </c>
      <c r="V8407" s="105" t="s">
        <v>1598</v>
      </c>
      <c r="W8407" s="106">
        <v>35951800</v>
      </c>
      <c r="X8407" s="106">
        <v>0</v>
      </c>
    </row>
    <row r="8408" spans="2:24" x14ac:dyDescent="0.25">
      <c r="B8408" s="105" t="s">
        <v>439</v>
      </c>
      <c r="C8408" s="105" t="s">
        <v>440</v>
      </c>
      <c r="D8408" s="106">
        <v>1405563149</v>
      </c>
      <c r="E8408" s="106">
        <v>0</v>
      </c>
      <c r="M8408" t="b">
        <f t="shared" si="655"/>
        <v>1</v>
      </c>
      <c r="N8408" t="b">
        <f t="shared" si="656"/>
        <v>1</v>
      </c>
      <c r="O8408" t="b">
        <f t="shared" si="657"/>
        <v>1</v>
      </c>
      <c r="P8408" t="b">
        <f t="shared" si="657"/>
        <v>1</v>
      </c>
      <c r="Q8408" t="b">
        <f t="shared" si="658"/>
        <v>1</v>
      </c>
      <c r="R8408" t="b">
        <f t="shared" si="659"/>
        <v>1</v>
      </c>
      <c r="U8408" s="105" t="s">
        <v>439</v>
      </c>
      <c r="V8408" s="105" t="s">
        <v>440</v>
      </c>
      <c r="W8408" s="106">
        <v>1405563149</v>
      </c>
      <c r="X8408" s="106">
        <v>0</v>
      </c>
    </row>
    <row r="8409" spans="2:24" x14ac:dyDescent="0.25">
      <c r="B8409" s="105" t="s">
        <v>441</v>
      </c>
      <c r="C8409" s="105" t="s">
        <v>442</v>
      </c>
      <c r="D8409" s="106">
        <v>1405563149</v>
      </c>
      <c r="E8409" s="106">
        <v>0</v>
      </c>
      <c r="M8409" t="b">
        <f t="shared" si="655"/>
        <v>1</v>
      </c>
      <c r="N8409" t="b">
        <f t="shared" si="656"/>
        <v>1</v>
      </c>
      <c r="O8409" t="b">
        <f t="shared" si="657"/>
        <v>1</v>
      </c>
      <c r="P8409" t="b">
        <f t="shared" si="657"/>
        <v>1</v>
      </c>
      <c r="Q8409" t="b">
        <f t="shared" si="658"/>
        <v>1</v>
      </c>
      <c r="R8409" t="b">
        <f t="shared" si="659"/>
        <v>1</v>
      </c>
      <c r="U8409" s="105" t="s">
        <v>441</v>
      </c>
      <c r="V8409" s="105" t="s">
        <v>442</v>
      </c>
      <c r="W8409" s="106">
        <v>1405563149</v>
      </c>
      <c r="X8409" s="106">
        <v>0</v>
      </c>
    </row>
    <row r="8410" spans="2:24" x14ac:dyDescent="0.25">
      <c r="B8410" s="105" t="s">
        <v>443</v>
      </c>
      <c r="C8410" s="105" t="s">
        <v>442</v>
      </c>
      <c r="D8410" s="106">
        <v>1004916493</v>
      </c>
      <c r="E8410" s="106">
        <v>0</v>
      </c>
      <c r="M8410" t="b">
        <f t="shared" si="655"/>
        <v>1</v>
      </c>
      <c r="N8410" t="b">
        <f t="shared" si="656"/>
        <v>1</v>
      </c>
      <c r="O8410" t="b">
        <f t="shared" si="657"/>
        <v>1</v>
      </c>
      <c r="P8410" t="b">
        <f t="shared" si="657"/>
        <v>1</v>
      </c>
      <c r="Q8410" t="b">
        <f t="shared" si="658"/>
        <v>1</v>
      </c>
      <c r="R8410" t="b">
        <f t="shared" si="659"/>
        <v>1</v>
      </c>
      <c r="U8410" s="105" t="s">
        <v>443</v>
      </c>
      <c r="V8410" s="105" t="s">
        <v>442</v>
      </c>
      <c r="W8410" s="106">
        <v>1004916493</v>
      </c>
      <c r="X8410" s="106">
        <v>0</v>
      </c>
    </row>
    <row r="8411" spans="2:24" x14ac:dyDescent="0.25">
      <c r="B8411" s="105" t="s">
        <v>1441</v>
      </c>
      <c r="C8411" s="105" t="s">
        <v>1442</v>
      </c>
      <c r="D8411" s="106">
        <v>58126457</v>
      </c>
      <c r="E8411" s="106">
        <v>0</v>
      </c>
      <c r="M8411" t="b">
        <f t="shared" ref="M8411:M8474" si="660">+B8411=U8411</f>
        <v>1</v>
      </c>
      <c r="N8411" t="b">
        <f t="shared" ref="N8411:N8474" si="661">+C8411=V8411</f>
        <v>1</v>
      </c>
      <c r="O8411" t="b">
        <f t="shared" ref="O8411:P8474" si="662">+D8411=W8411</f>
        <v>1</v>
      </c>
      <c r="P8411" t="b">
        <f t="shared" si="662"/>
        <v>1</v>
      </c>
      <c r="Q8411" t="b">
        <f t="shared" ref="Q8411:Q8474" si="663">+F8411=Y8411</f>
        <v>1</v>
      </c>
      <c r="R8411" t="b">
        <f t="shared" ref="R8411:R8474" si="664">+G8411=Z8411</f>
        <v>1</v>
      </c>
      <c r="U8411" s="105" t="s">
        <v>1441</v>
      </c>
      <c r="V8411" s="105" t="s">
        <v>1442</v>
      </c>
      <c r="W8411" s="106">
        <v>58126457</v>
      </c>
      <c r="X8411" s="106">
        <v>0</v>
      </c>
    </row>
    <row r="8412" spans="2:24" x14ac:dyDescent="0.25">
      <c r="B8412" s="105" t="s">
        <v>795</v>
      </c>
      <c r="C8412" s="105" t="s">
        <v>796</v>
      </c>
      <c r="D8412" s="106">
        <v>24999900</v>
      </c>
      <c r="E8412" s="106">
        <v>0</v>
      </c>
      <c r="M8412" t="b">
        <f t="shared" si="660"/>
        <v>1</v>
      </c>
      <c r="N8412" t="b">
        <f t="shared" si="661"/>
        <v>1</v>
      </c>
      <c r="O8412" t="b">
        <f t="shared" si="662"/>
        <v>1</v>
      </c>
      <c r="P8412" t="b">
        <f t="shared" si="662"/>
        <v>1</v>
      </c>
      <c r="Q8412" t="b">
        <f t="shared" si="663"/>
        <v>1</v>
      </c>
      <c r="R8412" t="b">
        <f t="shared" si="664"/>
        <v>1</v>
      </c>
      <c r="U8412" s="105" t="s">
        <v>795</v>
      </c>
      <c r="V8412" s="105" t="s">
        <v>796</v>
      </c>
      <c r="W8412" s="106">
        <v>24999900</v>
      </c>
      <c r="X8412" s="106">
        <v>0</v>
      </c>
    </row>
    <row r="8413" spans="2:24" x14ac:dyDescent="0.25">
      <c r="B8413" s="105" t="s">
        <v>797</v>
      </c>
      <c r="C8413" s="105" t="s">
        <v>1599</v>
      </c>
      <c r="D8413" s="106">
        <v>49141145</v>
      </c>
      <c r="E8413" s="106">
        <v>0</v>
      </c>
      <c r="M8413" t="b">
        <f t="shared" si="660"/>
        <v>1</v>
      </c>
      <c r="N8413" t="b">
        <f t="shared" si="661"/>
        <v>1</v>
      </c>
      <c r="O8413" t="b">
        <f t="shared" si="662"/>
        <v>1</v>
      </c>
      <c r="P8413" t="b">
        <f t="shared" si="662"/>
        <v>1</v>
      </c>
      <c r="Q8413" t="b">
        <f t="shared" si="663"/>
        <v>1</v>
      </c>
      <c r="R8413" t="b">
        <f t="shared" si="664"/>
        <v>1</v>
      </c>
      <c r="U8413" s="105" t="s">
        <v>797</v>
      </c>
      <c r="V8413" s="105" t="s">
        <v>1599</v>
      </c>
      <c r="W8413" s="106">
        <v>49141145</v>
      </c>
      <c r="X8413" s="106">
        <v>0</v>
      </c>
    </row>
    <row r="8414" spans="2:24" x14ac:dyDescent="0.25">
      <c r="B8414" s="105" t="s">
        <v>798</v>
      </c>
      <c r="C8414" s="105" t="s">
        <v>1600</v>
      </c>
      <c r="D8414" s="106">
        <v>18170500</v>
      </c>
      <c r="E8414" s="106">
        <v>0</v>
      </c>
      <c r="M8414" t="b">
        <f t="shared" si="660"/>
        <v>1</v>
      </c>
      <c r="N8414" t="b">
        <f t="shared" si="661"/>
        <v>1</v>
      </c>
      <c r="O8414" t="b">
        <f t="shared" si="662"/>
        <v>1</v>
      </c>
      <c r="P8414" t="b">
        <f t="shared" si="662"/>
        <v>1</v>
      </c>
      <c r="Q8414" t="b">
        <f t="shared" si="663"/>
        <v>1</v>
      </c>
      <c r="R8414" t="b">
        <f t="shared" si="664"/>
        <v>1</v>
      </c>
      <c r="U8414" s="105" t="s">
        <v>798</v>
      </c>
      <c r="V8414" s="105" t="s">
        <v>1600</v>
      </c>
      <c r="W8414" s="106">
        <v>18170500</v>
      </c>
      <c r="X8414" s="106">
        <v>0</v>
      </c>
    </row>
    <row r="8415" spans="2:24" x14ac:dyDescent="0.25">
      <c r="B8415" s="105" t="s">
        <v>799</v>
      </c>
      <c r="C8415" s="105" t="s">
        <v>1443</v>
      </c>
      <c r="D8415" s="106">
        <v>24907600</v>
      </c>
      <c r="E8415" s="106">
        <v>0</v>
      </c>
      <c r="M8415" t="b">
        <f t="shared" si="660"/>
        <v>1</v>
      </c>
      <c r="N8415" t="b">
        <f t="shared" si="661"/>
        <v>1</v>
      </c>
      <c r="O8415" t="b">
        <f t="shared" si="662"/>
        <v>1</v>
      </c>
      <c r="P8415" t="b">
        <f t="shared" si="662"/>
        <v>1</v>
      </c>
      <c r="Q8415" t="b">
        <f t="shared" si="663"/>
        <v>1</v>
      </c>
      <c r="R8415" t="b">
        <f t="shared" si="664"/>
        <v>1</v>
      </c>
      <c r="U8415" s="105" t="s">
        <v>799</v>
      </c>
      <c r="V8415" s="105" t="s">
        <v>1443</v>
      </c>
      <c r="W8415" s="106">
        <v>24907600</v>
      </c>
      <c r="X8415" s="106">
        <v>0</v>
      </c>
    </row>
    <row r="8416" spans="2:24" x14ac:dyDescent="0.25">
      <c r="B8416" s="105" t="s">
        <v>800</v>
      </c>
      <c r="C8416" s="105" t="s">
        <v>1444</v>
      </c>
      <c r="D8416" s="106">
        <v>16218594</v>
      </c>
      <c r="E8416" s="106">
        <v>0</v>
      </c>
      <c r="M8416" t="b">
        <f t="shared" si="660"/>
        <v>1</v>
      </c>
      <c r="N8416" t="b">
        <f t="shared" si="661"/>
        <v>1</v>
      </c>
      <c r="O8416" t="b">
        <f t="shared" si="662"/>
        <v>1</v>
      </c>
      <c r="P8416" t="b">
        <f t="shared" si="662"/>
        <v>1</v>
      </c>
      <c r="Q8416" t="b">
        <f t="shared" si="663"/>
        <v>1</v>
      </c>
      <c r="R8416" t="b">
        <f t="shared" si="664"/>
        <v>1</v>
      </c>
      <c r="U8416" s="105" t="s">
        <v>800</v>
      </c>
      <c r="V8416" s="105" t="s">
        <v>1444</v>
      </c>
      <c r="W8416" s="106">
        <v>16218594</v>
      </c>
      <c r="X8416" s="106">
        <v>0</v>
      </c>
    </row>
    <row r="8417" spans="2:24" x14ac:dyDescent="0.25">
      <c r="B8417" s="105" t="s">
        <v>1445</v>
      </c>
      <c r="C8417" s="105" t="s">
        <v>1446</v>
      </c>
      <c r="D8417" s="106">
        <v>19883129</v>
      </c>
      <c r="E8417" s="106">
        <v>0</v>
      </c>
      <c r="M8417" t="b">
        <f t="shared" si="660"/>
        <v>1</v>
      </c>
      <c r="N8417" t="b">
        <f t="shared" si="661"/>
        <v>1</v>
      </c>
      <c r="O8417" t="b">
        <f t="shared" si="662"/>
        <v>1</v>
      </c>
      <c r="P8417" t="b">
        <f t="shared" si="662"/>
        <v>1</v>
      </c>
      <c r="Q8417" t="b">
        <f t="shared" si="663"/>
        <v>1</v>
      </c>
      <c r="R8417" t="b">
        <f t="shared" si="664"/>
        <v>1</v>
      </c>
      <c r="U8417" s="105" t="s">
        <v>1445</v>
      </c>
      <c r="V8417" s="105" t="s">
        <v>1446</v>
      </c>
      <c r="W8417" s="106">
        <v>19883129</v>
      </c>
      <c r="X8417" s="106">
        <v>0</v>
      </c>
    </row>
    <row r="8418" spans="2:24" x14ac:dyDescent="0.25">
      <c r="B8418" s="105" t="s">
        <v>1447</v>
      </c>
      <c r="C8418" s="105" t="s">
        <v>1601</v>
      </c>
      <c r="D8418" s="106">
        <v>27395500</v>
      </c>
      <c r="E8418" s="106">
        <v>0</v>
      </c>
      <c r="M8418" t="b">
        <f t="shared" si="660"/>
        <v>1</v>
      </c>
      <c r="N8418" t="b">
        <f t="shared" si="661"/>
        <v>1</v>
      </c>
      <c r="O8418" t="b">
        <f t="shared" si="662"/>
        <v>1</v>
      </c>
      <c r="P8418" t="b">
        <f t="shared" si="662"/>
        <v>1</v>
      </c>
      <c r="Q8418" t="b">
        <f t="shared" si="663"/>
        <v>1</v>
      </c>
      <c r="R8418" t="b">
        <f t="shared" si="664"/>
        <v>1</v>
      </c>
      <c r="U8418" s="105" t="s">
        <v>1447</v>
      </c>
      <c r="V8418" s="105" t="s">
        <v>1601</v>
      </c>
      <c r="W8418" s="106">
        <v>27395500</v>
      </c>
      <c r="X8418" s="106">
        <v>0</v>
      </c>
    </row>
    <row r="8419" spans="2:24" x14ac:dyDescent="0.25">
      <c r="B8419" s="105" t="s">
        <v>1448</v>
      </c>
      <c r="C8419" s="105" t="s">
        <v>1602</v>
      </c>
      <c r="D8419" s="106">
        <v>54523065</v>
      </c>
      <c r="E8419" s="106">
        <v>0</v>
      </c>
      <c r="M8419" t="b">
        <f t="shared" si="660"/>
        <v>1</v>
      </c>
      <c r="N8419" t="b">
        <f t="shared" si="661"/>
        <v>1</v>
      </c>
      <c r="O8419" t="b">
        <f t="shared" si="662"/>
        <v>1</v>
      </c>
      <c r="P8419" t="b">
        <f t="shared" si="662"/>
        <v>1</v>
      </c>
      <c r="Q8419" t="b">
        <f t="shared" si="663"/>
        <v>1</v>
      </c>
      <c r="R8419" t="b">
        <f t="shared" si="664"/>
        <v>1</v>
      </c>
      <c r="U8419" s="105" t="s">
        <v>1448</v>
      </c>
      <c r="V8419" s="105" t="s">
        <v>1602</v>
      </c>
      <c r="W8419" s="106">
        <v>54523065</v>
      </c>
      <c r="X8419" s="106">
        <v>0</v>
      </c>
    </row>
    <row r="8420" spans="2:24" x14ac:dyDescent="0.25">
      <c r="B8420" s="105" t="s">
        <v>1449</v>
      </c>
      <c r="C8420" s="105" t="s">
        <v>1450</v>
      </c>
      <c r="D8420" s="106">
        <v>24880285</v>
      </c>
      <c r="E8420" s="106">
        <v>0</v>
      </c>
      <c r="M8420" t="b">
        <f t="shared" si="660"/>
        <v>1</v>
      </c>
      <c r="N8420" t="b">
        <f t="shared" si="661"/>
        <v>1</v>
      </c>
      <c r="O8420" t="b">
        <f t="shared" si="662"/>
        <v>1</v>
      </c>
      <c r="P8420" t="b">
        <f t="shared" si="662"/>
        <v>1</v>
      </c>
      <c r="Q8420" t="b">
        <f t="shared" si="663"/>
        <v>1</v>
      </c>
      <c r="R8420" t="b">
        <f t="shared" si="664"/>
        <v>1</v>
      </c>
      <c r="U8420" s="105" t="s">
        <v>1449</v>
      </c>
      <c r="V8420" s="105" t="s">
        <v>1450</v>
      </c>
      <c r="W8420" s="106">
        <v>24880285</v>
      </c>
      <c r="X8420" s="106">
        <v>0</v>
      </c>
    </row>
    <row r="8421" spans="2:24" x14ac:dyDescent="0.25">
      <c r="B8421" s="105" t="s">
        <v>1451</v>
      </c>
      <c r="C8421" s="105" t="s">
        <v>1603</v>
      </c>
      <c r="D8421" s="106">
        <v>24747762</v>
      </c>
      <c r="E8421" s="106">
        <v>0</v>
      </c>
      <c r="M8421" t="b">
        <f t="shared" si="660"/>
        <v>1</v>
      </c>
      <c r="N8421" t="b">
        <f t="shared" si="661"/>
        <v>1</v>
      </c>
      <c r="O8421" t="b">
        <f t="shared" si="662"/>
        <v>1</v>
      </c>
      <c r="P8421" t="b">
        <f t="shared" si="662"/>
        <v>1</v>
      </c>
      <c r="Q8421" t="b">
        <f t="shared" si="663"/>
        <v>1</v>
      </c>
      <c r="R8421" t="b">
        <f t="shared" si="664"/>
        <v>1</v>
      </c>
      <c r="U8421" s="105" t="s">
        <v>1451</v>
      </c>
      <c r="V8421" s="105" t="s">
        <v>1603</v>
      </c>
      <c r="W8421" s="106">
        <v>24747762</v>
      </c>
      <c r="X8421" s="106">
        <v>0</v>
      </c>
    </row>
    <row r="8422" spans="2:24" x14ac:dyDescent="0.25">
      <c r="B8422" s="105" t="s">
        <v>1452</v>
      </c>
      <c r="C8422" s="105" t="s">
        <v>1453</v>
      </c>
      <c r="D8422" s="106">
        <v>17705493</v>
      </c>
      <c r="E8422" s="106">
        <v>0</v>
      </c>
      <c r="M8422" t="b">
        <f t="shared" si="660"/>
        <v>1</v>
      </c>
      <c r="N8422" t="b">
        <f t="shared" si="661"/>
        <v>1</v>
      </c>
      <c r="O8422" t="b">
        <f t="shared" si="662"/>
        <v>1</v>
      </c>
      <c r="P8422" t="b">
        <f t="shared" si="662"/>
        <v>1</v>
      </c>
      <c r="Q8422" t="b">
        <f t="shared" si="663"/>
        <v>1</v>
      </c>
      <c r="R8422" t="b">
        <f t="shared" si="664"/>
        <v>1</v>
      </c>
      <c r="U8422" s="105" t="s">
        <v>1452</v>
      </c>
      <c r="V8422" s="105" t="s">
        <v>1453</v>
      </c>
      <c r="W8422" s="106">
        <v>17705493</v>
      </c>
      <c r="X8422" s="106">
        <v>0</v>
      </c>
    </row>
    <row r="8423" spans="2:24" x14ac:dyDescent="0.25">
      <c r="B8423" s="105" t="s">
        <v>1454</v>
      </c>
      <c r="C8423" s="105" t="s">
        <v>1604</v>
      </c>
      <c r="D8423" s="106">
        <v>39947226</v>
      </c>
      <c r="E8423" s="106">
        <v>0</v>
      </c>
      <c r="M8423" t="b">
        <f t="shared" si="660"/>
        <v>1</v>
      </c>
      <c r="N8423" t="b">
        <f t="shared" si="661"/>
        <v>1</v>
      </c>
      <c r="O8423" t="b">
        <f t="shared" si="662"/>
        <v>1</v>
      </c>
      <c r="P8423" t="b">
        <f t="shared" si="662"/>
        <v>1</v>
      </c>
      <c r="Q8423" t="b">
        <f t="shared" si="663"/>
        <v>1</v>
      </c>
      <c r="R8423" t="b">
        <f t="shared" si="664"/>
        <v>1</v>
      </c>
      <c r="U8423" s="105" t="s">
        <v>1454</v>
      </c>
      <c r="V8423" s="105" t="s">
        <v>1604</v>
      </c>
      <c r="W8423" s="106">
        <v>39947226</v>
      </c>
      <c r="X8423" s="106">
        <v>0</v>
      </c>
    </row>
    <row r="8424" spans="2:24" x14ac:dyDescent="0.25">
      <c r="B8424" s="105" t="s">
        <v>625</v>
      </c>
      <c r="C8424" s="105" t="s">
        <v>626</v>
      </c>
      <c r="D8424" s="106">
        <v>968320742</v>
      </c>
      <c r="E8424" s="106">
        <v>0</v>
      </c>
      <c r="M8424" t="b">
        <f t="shared" si="660"/>
        <v>1</v>
      </c>
      <c r="N8424" t="b">
        <f t="shared" si="661"/>
        <v>1</v>
      </c>
      <c r="O8424" t="b">
        <f t="shared" si="662"/>
        <v>1</v>
      </c>
      <c r="P8424" t="b">
        <f t="shared" si="662"/>
        <v>1</v>
      </c>
      <c r="Q8424" t="b">
        <f t="shared" si="663"/>
        <v>1</v>
      </c>
      <c r="R8424" t="b">
        <f t="shared" si="664"/>
        <v>1</v>
      </c>
      <c r="U8424" s="105" t="s">
        <v>625</v>
      </c>
      <c r="V8424" s="105" t="s">
        <v>626</v>
      </c>
      <c r="W8424" s="106">
        <v>968320742</v>
      </c>
      <c r="X8424" s="106">
        <v>0</v>
      </c>
    </row>
    <row r="8425" spans="2:24" x14ac:dyDescent="0.25">
      <c r="B8425" s="105" t="s">
        <v>627</v>
      </c>
      <c r="C8425" s="105" t="s">
        <v>628</v>
      </c>
      <c r="D8425" s="106">
        <v>968320742</v>
      </c>
      <c r="E8425" s="106">
        <v>0</v>
      </c>
      <c r="M8425" t="b">
        <f t="shared" si="660"/>
        <v>1</v>
      </c>
      <c r="N8425" t="b">
        <f t="shared" si="661"/>
        <v>1</v>
      </c>
      <c r="O8425" t="b">
        <f t="shared" si="662"/>
        <v>1</v>
      </c>
      <c r="P8425" t="b">
        <f t="shared" si="662"/>
        <v>1</v>
      </c>
      <c r="Q8425" t="b">
        <f t="shared" si="663"/>
        <v>1</v>
      </c>
      <c r="R8425" t="b">
        <f t="shared" si="664"/>
        <v>1</v>
      </c>
      <c r="U8425" s="105" t="s">
        <v>627</v>
      </c>
      <c r="V8425" s="105" t="s">
        <v>628</v>
      </c>
      <c r="W8425" s="106">
        <v>968320742</v>
      </c>
      <c r="X8425" s="106">
        <v>0</v>
      </c>
    </row>
    <row r="8426" spans="2:24" x14ac:dyDescent="0.25">
      <c r="B8426" s="105" t="s">
        <v>629</v>
      </c>
      <c r="C8426" s="105" t="s">
        <v>628</v>
      </c>
      <c r="D8426" s="106">
        <v>968320742</v>
      </c>
      <c r="E8426" s="106">
        <v>0</v>
      </c>
      <c r="M8426" t="b">
        <f t="shared" si="660"/>
        <v>1</v>
      </c>
      <c r="N8426" t="b">
        <f t="shared" si="661"/>
        <v>1</v>
      </c>
      <c r="O8426" t="b">
        <f t="shared" si="662"/>
        <v>1</v>
      </c>
      <c r="P8426" t="b">
        <f t="shared" si="662"/>
        <v>1</v>
      </c>
      <c r="Q8426" t="b">
        <f t="shared" si="663"/>
        <v>1</v>
      </c>
      <c r="R8426" t="b">
        <f t="shared" si="664"/>
        <v>1</v>
      </c>
      <c r="U8426" s="105" t="s">
        <v>629</v>
      </c>
      <c r="V8426" s="105" t="s">
        <v>628</v>
      </c>
      <c r="W8426" s="106">
        <v>968320742</v>
      </c>
      <c r="X8426" s="106">
        <v>0</v>
      </c>
    </row>
    <row r="8427" spans="2:24" x14ac:dyDescent="0.25">
      <c r="B8427" s="105" t="s">
        <v>489</v>
      </c>
      <c r="C8427" s="105" t="s">
        <v>490</v>
      </c>
      <c r="D8427" s="106">
        <v>361637714</v>
      </c>
      <c r="E8427" s="106">
        <v>0</v>
      </c>
      <c r="M8427" t="b">
        <f t="shared" si="660"/>
        <v>1</v>
      </c>
      <c r="N8427" t="b">
        <f t="shared" si="661"/>
        <v>1</v>
      </c>
      <c r="O8427" t="b">
        <f t="shared" si="662"/>
        <v>1</v>
      </c>
      <c r="P8427" t="b">
        <f t="shared" si="662"/>
        <v>1</v>
      </c>
      <c r="Q8427" t="b">
        <f t="shared" si="663"/>
        <v>1</v>
      </c>
      <c r="R8427" t="b">
        <f t="shared" si="664"/>
        <v>1</v>
      </c>
      <c r="U8427" s="105" t="s">
        <v>489</v>
      </c>
      <c r="V8427" s="105" t="s">
        <v>490</v>
      </c>
      <c r="W8427" s="106">
        <v>361637714</v>
      </c>
      <c r="X8427" s="106">
        <v>0</v>
      </c>
    </row>
    <row r="8428" spans="2:24" x14ac:dyDescent="0.25">
      <c r="B8428" s="105" t="s">
        <v>491</v>
      </c>
      <c r="C8428" s="105" t="s">
        <v>492</v>
      </c>
      <c r="D8428" s="106">
        <v>361637714</v>
      </c>
      <c r="E8428" s="106">
        <v>0</v>
      </c>
      <c r="M8428" t="b">
        <f t="shared" si="660"/>
        <v>1</v>
      </c>
      <c r="N8428" t="b">
        <f t="shared" si="661"/>
        <v>1</v>
      </c>
      <c r="O8428" t="b">
        <f t="shared" si="662"/>
        <v>1</v>
      </c>
      <c r="P8428" t="b">
        <f t="shared" si="662"/>
        <v>1</v>
      </c>
      <c r="Q8428" t="b">
        <f t="shared" si="663"/>
        <v>1</v>
      </c>
      <c r="R8428" t="b">
        <f t="shared" si="664"/>
        <v>1</v>
      </c>
      <c r="U8428" s="105" t="s">
        <v>491</v>
      </c>
      <c r="V8428" s="105" t="s">
        <v>492</v>
      </c>
      <c r="W8428" s="106">
        <v>361637714</v>
      </c>
      <c r="X8428" s="106">
        <v>0</v>
      </c>
    </row>
    <row r="8429" spans="2:24" x14ac:dyDescent="0.25">
      <c r="B8429" s="105" t="s">
        <v>493</v>
      </c>
      <c r="C8429" s="105" t="s">
        <v>492</v>
      </c>
      <c r="D8429" s="106">
        <v>361637714</v>
      </c>
      <c r="E8429" s="106">
        <v>0</v>
      </c>
      <c r="M8429" t="b">
        <f t="shared" si="660"/>
        <v>1</v>
      </c>
      <c r="N8429" t="b">
        <f t="shared" si="661"/>
        <v>1</v>
      </c>
      <c r="O8429" t="b">
        <f t="shared" si="662"/>
        <v>1</v>
      </c>
      <c r="P8429" t="b">
        <f t="shared" si="662"/>
        <v>1</v>
      </c>
      <c r="Q8429" t="b">
        <f t="shared" si="663"/>
        <v>1</v>
      </c>
      <c r="R8429" t="b">
        <f t="shared" si="664"/>
        <v>1</v>
      </c>
      <c r="U8429" s="105" t="s">
        <v>493</v>
      </c>
      <c r="V8429" s="105" t="s">
        <v>492</v>
      </c>
      <c r="W8429" s="106">
        <v>361637714</v>
      </c>
      <c r="X8429" s="106">
        <v>0</v>
      </c>
    </row>
    <row r="8430" spans="2:24" x14ac:dyDescent="0.25">
      <c r="B8430" s="105" t="s">
        <v>630</v>
      </c>
      <c r="C8430" s="105" t="s">
        <v>631</v>
      </c>
      <c r="D8430" s="106">
        <v>758660432</v>
      </c>
      <c r="E8430" s="106">
        <v>0</v>
      </c>
      <c r="M8430" t="b">
        <f t="shared" si="660"/>
        <v>1</v>
      </c>
      <c r="N8430" t="b">
        <f t="shared" si="661"/>
        <v>1</v>
      </c>
      <c r="O8430" t="b">
        <f t="shared" si="662"/>
        <v>1</v>
      </c>
      <c r="P8430" t="b">
        <f t="shared" si="662"/>
        <v>1</v>
      </c>
      <c r="Q8430" t="b">
        <f t="shared" si="663"/>
        <v>1</v>
      </c>
      <c r="R8430" t="b">
        <f t="shared" si="664"/>
        <v>1</v>
      </c>
      <c r="U8430" s="105" t="s">
        <v>630</v>
      </c>
      <c r="V8430" s="105" t="s">
        <v>631</v>
      </c>
      <c r="W8430" s="106">
        <v>758660432</v>
      </c>
      <c r="X8430" s="106">
        <v>0</v>
      </c>
    </row>
    <row r="8431" spans="2:24" x14ac:dyDescent="0.25">
      <c r="B8431" s="105" t="s">
        <v>632</v>
      </c>
      <c r="C8431" s="105" t="s">
        <v>633</v>
      </c>
      <c r="D8431" s="106">
        <v>758660432</v>
      </c>
      <c r="E8431" s="106">
        <v>0</v>
      </c>
      <c r="M8431" t="b">
        <f t="shared" si="660"/>
        <v>1</v>
      </c>
      <c r="N8431" t="b">
        <f t="shared" si="661"/>
        <v>1</v>
      </c>
      <c r="O8431" t="b">
        <f t="shared" si="662"/>
        <v>1</v>
      </c>
      <c r="P8431" t="b">
        <f t="shared" si="662"/>
        <v>1</v>
      </c>
      <c r="Q8431" t="b">
        <f t="shared" si="663"/>
        <v>1</v>
      </c>
      <c r="R8431" t="b">
        <f t="shared" si="664"/>
        <v>1</v>
      </c>
      <c r="U8431" s="105" t="s">
        <v>632</v>
      </c>
      <c r="V8431" s="105" t="s">
        <v>633</v>
      </c>
      <c r="W8431" s="106">
        <v>758660432</v>
      </c>
      <c r="X8431" s="106">
        <v>0</v>
      </c>
    </row>
    <row r="8432" spans="2:24" x14ac:dyDescent="0.25">
      <c r="B8432" s="105" t="s">
        <v>634</v>
      </c>
      <c r="C8432" s="105" t="s">
        <v>633</v>
      </c>
      <c r="D8432" s="106">
        <v>758660432</v>
      </c>
      <c r="E8432" s="106">
        <v>0</v>
      </c>
      <c r="M8432" t="b">
        <f t="shared" si="660"/>
        <v>1</v>
      </c>
      <c r="N8432" t="b">
        <f t="shared" si="661"/>
        <v>1</v>
      </c>
      <c r="O8432" t="b">
        <f t="shared" si="662"/>
        <v>1</v>
      </c>
      <c r="P8432" t="b">
        <f t="shared" si="662"/>
        <v>1</v>
      </c>
      <c r="Q8432" t="b">
        <f t="shared" si="663"/>
        <v>1</v>
      </c>
      <c r="R8432" t="b">
        <f t="shared" si="664"/>
        <v>1</v>
      </c>
      <c r="U8432" s="105" t="s">
        <v>634</v>
      </c>
      <c r="V8432" s="105" t="s">
        <v>633</v>
      </c>
      <c r="W8432" s="106">
        <v>758660432</v>
      </c>
      <c r="X8432" s="106">
        <v>0</v>
      </c>
    </row>
    <row r="8433" spans="2:24" x14ac:dyDescent="0.25">
      <c r="B8433" s="105" t="s">
        <v>444</v>
      </c>
      <c r="C8433" s="105" t="s">
        <v>445</v>
      </c>
      <c r="D8433" s="106">
        <v>301555800</v>
      </c>
      <c r="E8433" s="106">
        <v>0</v>
      </c>
      <c r="M8433" t="b">
        <f t="shared" si="660"/>
        <v>1</v>
      </c>
      <c r="N8433" t="b">
        <f t="shared" si="661"/>
        <v>1</v>
      </c>
      <c r="O8433" t="b">
        <f t="shared" si="662"/>
        <v>1</v>
      </c>
      <c r="P8433" t="b">
        <f t="shared" si="662"/>
        <v>1</v>
      </c>
      <c r="Q8433" t="b">
        <f t="shared" si="663"/>
        <v>1</v>
      </c>
      <c r="R8433" t="b">
        <f t="shared" si="664"/>
        <v>1</v>
      </c>
      <c r="U8433" s="105" t="s">
        <v>444</v>
      </c>
      <c r="V8433" s="105" t="s">
        <v>445</v>
      </c>
      <c r="W8433" s="106">
        <v>301555800</v>
      </c>
      <c r="X8433" s="106">
        <v>0</v>
      </c>
    </row>
    <row r="8434" spans="2:24" x14ac:dyDescent="0.25">
      <c r="B8434" s="105" t="s">
        <v>446</v>
      </c>
      <c r="C8434" s="105" t="s">
        <v>447</v>
      </c>
      <c r="D8434" s="106">
        <v>301555800</v>
      </c>
      <c r="E8434" s="106">
        <v>0</v>
      </c>
      <c r="M8434" t="b">
        <f t="shared" si="660"/>
        <v>1</v>
      </c>
      <c r="N8434" t="b">
        <f t="shared" si="661"/>
        <v>1</v>
      </c>
      <c r="O8434" t="b">
        <f t="shared" si="662"/>
        <v>1</v>
      </c>
      <c r="P8434" t="b">
        <f t="shared" si="662"/>
        <v>1</v>
      </c>
      <c r="Q8434" t="b">
        <f t="shared" si="663"/>
        <v>1</v>
      </c>
      <c r="R8434" t="b">
        <f t="shared" si="664"/>
        <v>1</v>
      </c>
      <c r="U8434" s="105" t="s">
        <v>446</v>
      </c>
      <c r="V8434" s="105" t="s">
        <v>447</v>
      </c>
      <c r="W8434" s="106">
        <v>301555800</v>
      </c>
      <c r="X8434" s="106">
        <v>0</v>
      </c>
    </row>
    <row r="8435" spans="2:24" x14ac:dyDescent="0.25">
      <c r="B8435" s="105" t="s">
        <v>448</v>
      </c>
      <c r="C8435" s="105" t="s">
        <v>449</v>
      </c>
      <c r="D8435" s="106">
        <v>213426900</v>
      </c>
      <c r="E8435" s="106">
        <v>0</v>
      </c>
      <c r="M8435" t="b">
        <f t="shared" si="660"/>
        <v>1</v>
      </c>
      <c r="N8435" t="b">
        <f t="shared" si="661"/>
        <v>1</v>
      </c>
      <c r="O8435" t="b">
        <f t="shared" si="662"/>
        <v>1</v>
      </c>
      <c r="P8435" t="b">
        <f t="shared" si="662"/>
        <v>1</v>
      </c>
      <c r="Q8435" t="b">
        <f t="shared" si="663"/>
        <v>1</v>
      </c>
      <c r="R8435" t="b">
        <f t="shared" si="664"/>
        <v>1</v>
      </c>
      <c r="U8435" s="105" t="s">
        <v>448</v>
      </c>
      <c r="V8435" s="105" t="s">
        <v>449</v>
      </c>
      <c r="W8435" s="106">
        <v>213426900</v>
      </c>
      <c r="X8435" s="106">
        <v>0</v>
      </c>
    </row>
    <row r="8436" spans="2:24" x14ac:dyDescent="0.25">
      <c r="B8436" s="105" t="s">
        <v>1455</v>
      </c>
      <c r="C8436" s="105" t="s">
        <v>1456</v>
      </c>
      <c r="D8436" s="106">
        <v>88128900</v>
      </c>
      <c r="E8436" s="106">
        <v>0</v>
      </c>
      <c r="M8436" t="b">
        <f t="shared" si="660"/>
        <v>1</v>
      </c>
      <c r="N8436" t="b">
        <f t="shared" si="661"/>
        <v>1</v>
      </c>
      <c r="O8436" t="b">
        <f t="shared" si="662"/>
        <v>1</v>
      </c>
      <c r="P8436" t="b">
        <f t="shared" si="662"/>
        <v>1</v>
      </c>
      <c r="Q8436" t="b">
        <f t="shared" si="663"/>
        <v>1</v>
      </c>
      <c r="R8436" t="b">
        <f t="shared" si="664"/>
        <v>1</v>
      </c>
      <c r="U8436" s="105" t="s">
        <v>1455</v>
      </c>
      <c r="V8436" s="105" t="s">
        <v>1456</v>
      </c>
      <c r="W8436" s="106">
        <v>88128900</v>
      </c>
      <c r="X8436" s="106">
        <v>0</v>
      </c>
    </row>
    <row r="8437" spans="2:24" x14ac:dyDescent="0.25">
      <c r="B8437" s="105" t="s">
        <v>494</v>
      </c>
      <c r="C8437" s="105" t="s">
        <v>495</v>
      </c>
      <c r="D8437" s="106">
        <v>726989414</v>
      </c>
      <c r="E8437" s="106">
        <v>0</v>
      </c>
      <c r="M8437" t="b">
        <f t="shared" si="660"/>
        <v>1</v>
      </c>
      <c r="N8437" t="b">
        <f t="shared" si="661"/>
        <v>1</v>
      </c>
      <c r="O8437" t="b">
        <f t="shared" si="662"/>
        <v>1</v>
      </c>
      <c r="P8437" t="b">
        <f t="shared" si="662"/>
        <v>1</v>
      </c>
      <c r="Q8437" t="b">
        <f t="shared" si="663"/>
        <v>1</v>
      </c>
      <c r="R8437" t="b">
        <f t="shared" si="664"/>
        <v>1</v>
      </c>
      <c r="U8437" s="105" t="s">
        <v>494</v>
      </c>
      <c r="V8437" s="105" t="s">
        <v>495</v>
      </c>
      <c r="W8437" s="106">
        <v>726989414</v>
      </c>
      <c r="X8437" s="106">
        <v>0</v>
      </c>
    </row>
    <row r="8438" spans="2:24" x14ac:dyDescent="0.25">
      <c r="B8438" s="105" t="s">
        <v>496</v>
      </c>
      <c r="C8438" s="105" t="s">
        <v>497</v>
      </c>
      <c r="D8438" s="106">
        <v>726989414</v>
      </c>
      <c r="E8438" s="106">
        <v>0</v>
      </c>
      <c r="M8438" t="b">
        <f t="shared" si="660"/>
        <v>1</v>
      </c>
      <c r="N8438" t="b">
        <f t="shared" si="661"/>
        <v>1</v>
      </c>
      <c r="O8438" t="b">
        <f t="shared" si="662"/>
        <v>1</v>
      </c>
      <c r="P8438" t="b">
        <f t="shared" si="662"/>
        <v>1</v>
      </c>
      <c r="Q8438" t="b">
        <f t="shared" si="663"/>
        <v>1</v>
      </c>
      <c r="R8438" t="b">
        <f t="shared" si="664"/>
        <v>1</v>
      </c>
      <c r="U8438" s="105" t="s">
        <v>496</v>
      </c>
      <c r="V8438" s="105" t="s">
        <v>497</v>
      </c>
      <c r="W8438" s="106">
        <v>726989414</v>
      </c>
      <c r="X8438" s="106">
        <v>0</v>
      </c>
    </row>
    <row r="8439" spans="2:24" x14ac:dyDescent="0.25">
      <c r="B8439" s="105" t="s">
        <v>498</v>
      </c>
      <c r="C8439" s="105" t="s">
        <v>497</v>
      </c>
      <c r="D8439" s="106">
        <v>726989414</v>
      </c>
      <c r="E8439" s="106">
        <v>0</v>
      </c>
      <c r="M8439" t="b">
        <f t="shared" si="660"/>
        <v>1</v>
      </c>
      <c r="N8439" t="b">
        <f t="shared" si="661"/>
        <v>1</v>
      </c>
      <c r="O8439" t="b">
        <f t="shared" si="662"/>
        <v>1</v>
      </c>
      <c r="P8439" t="b">
        <f t="shared" si="662"/>
        <v>1</v>
      </c>
      <c r="Q8439" t="b">
        <f t="shared" si="663"/>
        <v>1</v>
      </c>
      <c r="R8439" t="b">
        <f t="shared" si="664"/>
        <v>1</v>
      </c>
      <c r="U8439" s="105" t="s">
        <v>498</v>
      </c>
      <c r="V8439" s="105" t="s">
        <v>497</v>
      </c>
      <c r="W8439" s="106">
        <v>726989414</v>
      </c>
      <c r="X8439" s="106">
        <v>0</v>
      </c>
    </row>
    <row r="8440" spans="2:24" x14ac:dyDescent="0.25">
      <c r="B8440" s="105" t="s">
        <v>635</v>
      </c>
      <c r="C8440" s="105" t="s">
        <v>636</v>
      </c>
      <c r="D8440" s="106">
        <v>902477470</v>
      </c>
      <c r="E8440" s="106">
        <v>0</v>
      </c>
      <c r="M8440" t="b">
        <f t="shared" si="660"/>
        <v>1</v>
      </c>
      <c r="N8440" t="b">
        <f t="shared" si="661"/>
        <v>1</v>
      </c>
      <c r="O8440" t="b">
        <f t="shared" si="662"/>
        <v>1</v>
      </c>
      <c r="P8440" t="b">
        <f t="shared" si="662"/>
        <v>1</v>
      </c>
      <c r="Q8440" t="b">
        <f t="shared" si="663"/>
        <v>1</v>
      </c>
      <c r="R8440" t="b">
        <f t="shared" si="664"/>
        <v>1</v>
      </c>
      <c r="U8440" s="105" t="s">
        <v>635</v>
      </c>
      <c r="V8440" s="105" t="s">
        <v>636</v>
      </c>
      <c r="W8440" s="106">
        <v>902477470</v>
      </c>
      <c r="X8440" s="106">
        <v>0</v>
      </c>
    </row>
    <row r="8441" spans="2:24" x14ac:dyDescent="0.25">
      <c r="B8441" s="105" t="s">
        <v>637</v>
      </c>
      <c r="C8441" s="105" t="s">
        <v>638</v>
      </c>
      <c r="D8441" s="106">
        <v>902477470</v>
      </c>
      <c r="E8441" s="106">
        <v>0</v>
      </c>
      <c r="M8441" t="b">
        <f t="shared" si="660"/>
        <v>1</v>
      </c>
      <c r="N8441" t="b">
        <f t="shared" si="661"/>
        <v>1</v>
      </c>
      <c r="O8441" t="b">
        <f t="shared" si="662"/>
        <v>1</v>
      </c>
      <c r="P8441" t="b">
        <f t="shared" si="662"/>
        <v>1</v>
      </c>
      <c r="Q8441" t="b">
        <f t="shared" si="663"/>
        <v>1</v>
      </c>
      <c r="R8441" t="b">
        <f t="shared" si="664"/>
        <v>1</v>
      </c>
      <c r="U8441" s="105" t="s">
        <v>637</v>
      </c>
      <c r="V8441" s="105" t="s">
        <v>638</v>
      </c>
      <c r="W8441" s="106">
        <v>902477470</v>
      </c>
      <c r="X8441" s="106">
        <v>0</v>
      </c>
    </row>
    <row r="8442" spans="2:24" x14ac:dyDescent="0.25">
      <c r="B8442" s="105" t="s">
        <v>639</v>
      </c>
      <c r="C8442" s="105" t="s">
        <v>638</v>
      </c>
      <c r="D8442" s="106">
        <v>902477470</v>
      </c>
      <c r="E8442" s="106">
        <v>0</v>
      </c>
      <c r="M8442" t="b">
        <f t="shared" si="660"/>
        <v>1</v>
      </c>
      <c r="N8442" t="b">
        <f t="shared" si="661"/>
        <v>1</v>
      </c>
      <c r="O8442" t="b">
        <f t="shared" si="662"/>
        <v>1</v>
      </c>
      <c r="P8442" t="b">
        <f t="shared" si="662"/>
        <v>1</v>
      </c>
      <c r="Q8442" t="b">
        <f t="shared" si="663"/>
        <v>1</v>
      </c>
      <c r="R8442" t="b">
        <f t="shared" si="664"/>
        <v>1</v>
      </c>
      <c r="U8442" s="105" t="s">
        <v>639</v>
      </c>
      <c r="V8442" s="105" t="s">
        <v>638</v>
      </c>
      <c r="W8442" s="106">
        <v>902477470</v>
      </c>
      <c r="X8442" s="106">
        <v>0</v>
      </c>
    </row>
    <row r="8443" spans="2:24" x14ac:dyDescent="0.25">
      <c r="B8443" s="105" t="s">
        <v>640</v>
      </c>
      <c r="C8443" s="105" t="s">
        <v>641</v>
      </c>
      <c r="D8443" s="106">
        <v>216977900</v>
      </c>
      <c r="E8443" s="106">
        <v>0</v>
      </c>
      <c r="M8443" t="b">
        <f t="shared" si="660"/>
        <v>1</v>
      </c>
      <c r="N8443" t="b">
        <f t="shared" si="661"/>
        <v>1</v>
      </c>
      <c r="O8443" t="b">
        <f t="shared" si="662"/>
        <v>1</v>
      </c>
      <c r="P8443" t="b">
        <f t="shared" si="662"/>
        <v>1</v>
      </c>
      <c r="Q8443" t="b">
        <f t="shared" si="663"/>
        <v>1</v>
      </c>
      <c r="R8443" t="b">
        <f t="shared" si="664"/>
        <v>1</v>
      </c>
      <c r="U8443" s="105" t="s">
        <v>640</v>
      </c>
      <c r="V8443" s="105" t="s">
        <v>641</v>
      </c>
      <c r="W8443" s="106">
        <v>216977900</v>
      </c>
      <c r="X8443" s="106">
        <v>0</v>
      </c>
    </row>
    <row r="8444" spans="2:24" x14ac:dyDescent="0.25">
      <c r="B8444" s="105" t="s">
        <v>642</v>
      </c>
      <c r="C8444" s="105" t="s">
        <v>643</v>
      </c>
      <c r="D8444" s="106">
        <v>216977900</v>
      </c>
      <c r="E8444" s="106">
        <v>0</v>
      </c>
      <c r="M8444" t="b">
        <f t="shared" si="660"/>
        <v>1</v>
      </c>
      <c r="N8444" t="b">
        <f t="shared" si="661"/>
        <v>1</v>
      </c>
      <c r="O8444" t="b">
        <f t="shared" si="662"/>
        <v>1</v>
      </c>
      <c r="P8444" t="b">
        <f t="shared" si="662"/>
        <v>1</v>
      </c>
      <c r="Q8444" t="b">
        <f t="shared" si="663"/>
        <v>1</v>
      </c>
      <c r="R8444" t="b">
        <f t="shared" si="664"/>
        <v>1</v>
      </c>
      <c r="U8444" s="105" t="s">
        <v>642</v>
      </c>
      <c r="V8444" s="105" t="s">
        <v>643</v>
      </c>
      <c r="W8444" s="106">
        <v>216977900</v>
      </c>
      <c r="X8444" s="106">
        <v>0</v>
      </c>
    </row>
    <row r="8445" spans="2:24" x14ac:dyDescent="0.25">
      <c r="B8445" s="105" t="s">
        <v>644</v>
      </c>
      <c r="C8445" s="105" t="s">
        <v>643</v>
      </c>
      <c r="D8445" s="106">
        <v>216977900</v>
      </c>
      <c r="E8445" s="106">
        <v>0</v>
      </c>
      <c r="M8445" t="b">
        <f t="shared" si="660"/>
        <v>1</v>
      </c>
      <c r="N8445" t="b">
        <f t="shared" si="661"/>
        <v>1</v>
      </c>
      <c r="O8445" t="b">
        <f t="shared" si="662"/>
        <v>1</v>
      </c>
      <c r="P8445" t="b">
        <f t="shared" si="662"/>
        <v>1</v>
      </c>
      <c r="Q8445" t="b">
        <f t="shared" si="663"/>
        <v>1</v>
      </c>
      <c r="R8445" t="b">
        <f t="shared" si="664"/>
        <v>1</v>
      </c>
      <c r="U8445" s="105" t="s">
        <v>644</v>
      </c>
      <c r="V8445" s="105" t="s">
        <v>643</v>
      </c>
      <c r="W8445" s="106">
        <v>216977900</v>
      </c>
      <c r="X8445" s="106">
        <v>0</v>
      </c>
    </row>
    <row r="8446" spans="2:24" x14ac:dyDescent="0.25">
      <c r="B8446" s="105" t="s">
        <v>450</v>
      </c>
      <c r="C8446" s="105" t="s">
        <v>451</v>
      </c>
      <c r="D8446" s="106">
        <v>392303962</v>
      </c>
      <c r="E8446" s="106">
        <v>0</v>
      </c>
      <c r="M8446" t="b">
        <f t="shared" si="660"/>
        <v>1</v>
      </c>
      <c r="N8446" t="b">
        <f t="shared" si="661"/>
        <v>1</v>
      </c>
      <c r="O8446" t="b">
        <f t="shared" si="662"/>
        <v>1</v>
      </c>
      <c r="P8446" t="b">
        <f t="shared" si="662"/>
        <v>1</v>
      </c>
      <c r="Q8446" t="b">
        <f t="shared" si="663"/>
        <v>1</v>
      </c>
      <c r="R8446" t="b">
        <f t="shared" si="664"/>
        <v>1</v>
      </c>
      <c r="U8446" s="105" t="s">
        <v>450</v>
      </c>
      <c r="V8446" s="105" t="s">
        <v>451</v>
      </c>
      <c r="W8446" s="106">
        <v>392303962</v>
      </c>
      <c r="X8446" s="106">
        <v>0</v>
      </c>
    </row>
    <row r="8447" spans="2:24" x14ac:dyDescent="0.25">
      <c r="B8447" s="105" t="s">
        <v>452</v>
      </c>
      <c r="C8447" s="105" t="s">
        <v>453</v>
      </c>
      <c r="D8447" s="106">
        <v>392303962</v>
      </c>
      <c r="E8447" s="106">
        <v>0</v>
      </c>
      <c r="M8447" t="b">
        <f t="shared" si="660"/>
        <v>1</v>
      </c>
      <c r="N8447" t="b">
        <f t="shared" si="661"/>
        <v>1</v>
      </c>
      <c r="O8447" t="b">
        <f t="shared" si="662"/>
        <v>1</v>
      </c>
      <c r="P8447" t="b">
        <f t="shared" si="662"/>
        <v>1</v>
      </c>
      <c r="Q8447" t="b">
        <f t="shared" si="663"/>
        <v>1</v>
      </c>
      <c r="R8447" t="b">
        <f t="shared" si="664"/>
        <v>1</v>
      </c>
      <c r="U8447" s="105" t="s">
        <v>452</v>
      </c>
      <c r="V8447" s="105" t="s">
        <v>453</v>
      </c>
      <c r="W8447" s="106">
        <v>392303962</v>
      </c>
      <c r="X8447" s="106">
        <v>0</v>
      </c>
    </row>
    <row r="8448" spans="2:24" x14ac:dyDescent="0.25">
      <c r="B8448" s="105" t="s">
        <v>454</v>
      </c>
      <c r="C8448" s="105" t="s">
        <v>453</v>
      </c>
      <c r="D8448" s="106">
        <v>251321285</v>
      </c>
      <c r="E8448" s="106">
        <v>0</v>
      </c>
      <c r="M8448" t="b">
        <f t="shared" si="660"/>
        <v>1</v>
      </c>
      <c r="N8448" t="b">
        <f t="shared" si="661"/>
        <v>1</v>
      </c>
      <c r="O8448" t="b">
        <f t="shared" si="662"/>
        <v>1</v>
      </c>
      <c r="P8448" t="b">
        <f t="shared" si="662"/>
        <v>1</v>
      </c>
      <c r="Q8448" t="b">
        <f t="shared" si="663"/>
        <v>1</v>
      </c>
      <c r="R8448" t="b">
        <f t="shared" si="664"/>
        <v>1</v>
      </c>
      <c r="U8448" s="105" t="s">
        <v>454</v>
      </c>
      <c r="V8448" s="105" t="s">
        <v>453</v>
      </c>
      <c r="W8448" s="106">
        <v>251321285</v>
      </c>
      <c r="X8448" s="106">
        <v>0</v>
      </c>
    </row>
    <row r="8449" spans="2:24" x14ac:dyDescent="0.25">
      <c r="B8449" s="105" t="s">
        <v>801</v>
      </c>
      <c r="C8449" s="105" t="s">
        <v>802</v>
      </c>
      <c r="D8449" s="106">
        <v>14998000</v>
      </c>
      <c r="E8449" s="106">
        <v>0</v>
      </c>
      <c r="M8449" t="b">
        <f t="shared" si="660"/>
        <v>1</v>
      </c>
      <c r="N8449" t="b">
        <f t="shared" si="661"/>
        <v>1</v>
      </c>
      <c r="O8449" t="b">
        <f t="shared" si="662"/>
        <v>1</v>
      </c>
      <c r="P8449" t="b">
        <f t="shared" si="662"/>
        <v>1</v>
      </c>
      <c r="Q8449" t="b">
        <f t="shared" si="663"/>
        <v>1</v>
      </c>
      <c r="R8449" t="b">
        <f t="shared" si="664"/>
        <v>1</v>
      </c>
      <c r="U8449" s="105" t="s">
        <v>801</v>
      </c>
      <c r="V8449" s="105" t="s">
        <v>802</v>
      </c>
      <c r="W8449" s="106">
        <v>14998000</v>
      </c>
      <c r="X8449" s="106">
        <v>0</v>
      </c>
    </row>
    <row r="8450" spans="2:24" x14ac:dyDescent="0.25">
      <c r="B8450" s="105" t="s">
        <v>805</v>
      </c>
      <c r="C8450" s="105" t="s">
        <v>1605</v>
      </c>
      <c r="D8450" s="106">
        <v>38687400</v>
      </c>
      <c r="E8450" s="106">
        <v>0</v>
      </c>
      <c r="M8450" t="b">
        <f t="shared" si="660"/>
        <v>1</v>
      </c>
      <c r="N8450" t="b">
        <f t="shared" si="661"/>
        <v>1</v>
      </c>
      <c r="O8450" t="b">
        <f t="shared" si="662"/>
        <v>1</v>
      </c>
      <c r="P8450" t="b">
        <f t="shared" si="662"/>
        <v>1</v>
      </c>
      <c r="Q8450" t="b">
        <f t="shared" si="663"/>
        <v>1</v>
      </c>
      <c r="R8450" t="b">
        <f t="shared" si="664"/>
        <v>1</v>
      </c>
      <c r="U8450" s="105" t="s">
        <v>805</v>
      </c>
      <c r="V8450" s="105" t="s">
        <v>1605</v>
      </c>
      <c r="W8450" s="106">
        <v>38687400</v>
      </c>
      <c r="X8450" s="106">
        <v>0</v>
      </c>
    </row>
    <row r="8451" spans="2:24" x14ac:dyDescent="0.25">
      <c r="B8451" s="105" t="s">
        <v>806</v>
      </c>
      <c r="C8451" s="105" t="s">
        <v>807</v>
      </c>
      <c r="D8451" s="106">
        <v>20600321</v>
      </c>
      <c r="E8451" s="106">
        <v>0</v>
      </c>
      <c r="M8451" t="b">
        <f t="shared" si="660"/>
        <v>1</v>
      </c>
      <c r="N8451" t="b">
        <f t="shared" si="661"/>
        <v>1</v>
      </c>
      <c r="O8451" t="b">
        <f t="shared" si="662"/>
        <v>1</v>
      </c>
      <c r="P8451" t="b">
        <f t="shared" si="662"/>
        <v>1</v>
      </c>
      <c r="Q8451" t="b">
        <f t="shared" si="663"/>
        <v>1</v>
      </c>
      <c r="R8451" t="b">
        <f t="shared" si="664"/>
        <v>1</v>
      </c>
      <c r="U8451" s="105" t="s">
        <v>806</v>
      </c>
      <c r="V8451" s="105" t="s">
        <v>807</v>
      </c>
      <c r="W8451" s="106">
        <v>20600321</v>
      </c>
      <c r="X8451" s="106">
        <v>0</v>
      </c>
    </row>
    <row r="8452" spans="2:24" x14ac:dyDescent="0.25">
      <c r="B8452" s="105" t="s">
        <v>810</v>
      </c>
      <c r="C8452" s="105" t="s">
        <v>811</v>
      </c>
      <c r="D8452" s="106">
        <v>13000000</v>
      </c>
      <c r="E8452" s="106">
        <v>0</v>
      </c>
      <c r="M8452" t="b">
        <f t="shared" si="660"/>
        <v>1</v>
      </c>
      <c r="N8452" t="b">
        <f t="shared" si="661"/>
        <v>1</v>
      </c>
      <c r="O8452" t="b">
        <f t="shared" si="662"/>
        <v>1</v>
      </c>
      <c r="P8452" t="b">
        <f t="shared" si="662"/>
        <v>1</v>
      </c>
      <c r="Q8452" t="b">
        <f t="shared" si="663"/>
        <v>1</v>
      </c>
      <c r="R8452" t="b">
        <f t="shared" si="664"/>
        <v>1</v>
      </c>
      <c r="U8452" s="105" t="s">
        <v>810</v>
      </c>
      <c r="V8452" s="105" t="s">
        <v>811</v>
      </c>
      <c r="W8452" s="106">
        <v>13000000</v>
      </c>
      <c r="X8452" s="106">
        <v>0</v>
      </c>
    </row>
    <row r="8453" spans="2:24" x14ac:dyDescent="0.25">
      <c r="B8453" s="105" t="s">
        <v>812</v>
      </c>
      <c r="C8453" s="105" t="s">
        <v>1606</v>
      </c>
      <c r="D8453" s="106">
        <v>27010106</v>
      </c>
      <c r="E8453" s="106">
        <v>0</v>
      </c>
      <c r="M8453" t="b">
        <f t="shared" si="660"/>
        <v>1</v>
      </c>
      <c r="N8453" t="b">
        <f t="shared" si="661"/>
        <v>1</v>
      </c>
      <c r="O8453" t="b">
        <f t="shared" si="662"/>
        <v>1</v>
      </c>
      <c r="P8453" t="b">
        <f t="shared" si="662"/>
        <v>1</v>
      </c>
      <c r="Q8453" t="b">
        <f t="shared" si="663"/>
        <v>1</v>
      </c>
      <c r="R8453" t="b">
        <f t="shared" si="664"/>
        <v>1</v>
      </c>
      <c r="U8453" s="105" t="s">
        <v>812</v>
      </c>
      <c r="V8453" s="105" t="s">
        <v>1606</v>
      </c>
      <c r="W8453" s="106">
        <v>27010106</v>
      </c>
      <c r="X8453" s="106">
        <v>0</v>
      </c>
    </row>
    <row r="8454" spans="2:24" x14ac:dyDescent="0.25">
      <c r="B8454" s="105" t="s">
        <v>813</v>
      </c>
      <c r="C8454" s="105" t="s">
        <v>1607</v>
      </c>
      <c r="D8454" s="106">
        <v>20000000</v>
      </c>
      <c r="E8454" s="106">
        <v>0</v>
      </c>
      <c r="M8454" t="b">
        <f t="shared" si="660"/>
        <v>1</v>
      </c>
      <c r="N8454" t="b">
        <f t="shared" si="661"/>
        <v>1</v>
      </c>
      <c r="O8454" t="b">
        <f t="shared" si="662"/>
        <v>1</v>
      </c>
      <c r="P8454" t="b">
        <f t="shared" si="662"/>
        <v>1</v>
      </c>
      <c r="Q8454" t="b">
        <f t="shared" si="663"/>
        <v>1</v>
      </c>
      <c r="R8454" t="b">
        <f t="shared" si="664"/>
        <v>1</v>
      </c>
      <c r="U8454" s="105" t="s">
        <v>813</v>
      </c>
      <c r="V8454" s="105" t="s">
        <v>1607</v>
      </c>
      <c r="W8454" s="106">
        <v>20000000</v>
      </c>
      <c r="X8454" s="106">
        <v>0</v>
      </c>
    </row>
    <row r="8455" spans="2:24" x14ac:dyDescent="0.25">
      <c r="B8455" s="105" t="s">
        <v>814</v>
      </c>
      <c r="C8455" s="105" t="s">
        <v>1608</v>
      </c>
      <c r="D8455" s="106">
        <v>6686850</v>
      </c>
      <c r="E8455" s="106">
        <v>0</v>
      </c>
      <c r="M8455" t="b">
        <f t="shared" si="660"/>
        <v>1</v>
      </c>
      <c r="N8455" t="b">
        <f t="shared" si="661"/>
        <v>1</v>
      </c>
      <c r="O8455" t="b">
        <f t="shared" si="662"/>
        <v>1</v>
      </c>
      <c r="P8455" t="b">
        <f t="shared" si="662"/>
        <v>1</v>
      </c>
      <c r="Q8455" t="b">
        <f t="shared" si="663"/>
        <v>1</v>
      </c>
      <c r="R8455" t="b">
        <f t="shared" si="664"/>
        <v>1</v>
      </c>
      <c r="U8455" s="105" t="s">
        <v>814</v>
      </c>
      <c r="V8455" s="105" t="s">
        <v>1608</v>
      </c>
      <c r="W8455" s="106">
        <v>6686850</v>
      </c>
      <c r="X8455" s="106">
        <v>0</v>
      </c>
    </row>
    <row r="8456" spans="2:24" x14ac:dyDescent="0.25">
      <c r="B8456" s="105" t="s">
        <v>645</v>
      </c>
      <c r="C8456" s="105" t="s">
        <v>646</v>
      </c>
      <c r="D8456" s="106">
        <v>454155785</v>
      </c>
      <c r="E8456" s="106">
        <v>0</v>
      </c>
      <c r="M8456" t="b">
        <f t="shared" si="660"/>
        <v>1</v>
      </c>
      <c r="N8456" t="b">
        <f t="shared" si="661"/>
        <v>1</v>
      </c>
      <c r="O8456" t="b">
        <f t="shared" si="662"/>
        <v>1</v>
      </c>
      <c r="P8456" t="b">
        <f t="shared" si="662"/>
        <v>1</v>
      </c>
      <c r="Q8456" t="b">
        <f t="shared" si="663"/>
        <v>1</v>
      </c>
      <c r="R8456" t="b">
        <f t="shared" si="664"/>
        <v>1</v>
      </c>
      <c r="U8456" s="105" t="s">
        <v>645</v>
      </c>
      <c r="V8456" s="105" t="s">
        <v>646</v>
      </c>
      <c r="W8456" s="106">
        <v>454155785</v>
      </c>
      <c r="X8456" s="106">
        <v>0</v>
      </c>
    </row>
    <row r="8457" spans="2:24" x14ac:dyDescent="0.25">
      <c r="B8457" s="105" t="s">
        <v>647</v>
      </c>
      <c r="C8457" s="105" t="s">
        <v>648</v>
      </c>
      <c r="D8457" s="106">
        <v>454155785</v>
      </c>
      <c r="E8457" s="106">
        <v>0</v>
      </c>
      <c r="M8457" t="b">
        <f t="shared" si="660"/>
        <v>1</v>
      </c>
      <c r="N8457" t="b">
        <f t="shared" si="661"/>
        <v>1</v>
      </c>
      <c r="O8457" t="b">
        <f t="shared" si="662"/>
        <v>1</v>
      </c>
      <c r="P8457" t="b">
        <f t="shared" si="662"/>
        <v>1</v>
      </c>
      <c r="Q8457" t="b">
        <f t="shared" si="663"/>
        <v>1</v>
      </c>
      <c r="R8457" t="b">
        <f t="shared" si="664"/>
        <v>1</v>
      </c>
      <c r="U8457" s="105" t="s">
        <v>647</v>
      </c>
      <c r="V8457" s="105" t="s">
        <v>648</v>
      </c>
      <c r="W8457" s="106">
        <v>454155785</v>
      </c>
      <c r="X8457" s="106">
        <v>0</v>
      </c>
    </row>
    <row r="8458" spans="2:24" x14ac:dyDescent="0.25">
      <c r="B8458" s="105" t="s">
        <v>649</v>
      </c>
      <c r="C8458" s="105" t="s">
        <v>648</v>
      </c>
      <c r="D8458" s="106">
        <v>454155785</v>
      </c>
      <c r="E8458" s="106">
        <v>0</v>
      </c>
      <c r="M8458" t="b">
        <f t="shared" si="660"/>
        <v>1</v>
      </c>
      <c r="N8458" t="b">
        <f t="shared" si="661"/>
        <v>1</v>
      </c>
      <c r="O8458" t="b">
        <f t="shared" si="662"/>
        <v>1</v>
      </c>
      <c r="P8458" t="b">
        <f t="shared" si="662"/>
        <v>1</v>
      </c>
      <c r="Q8458" t="b">
        <f t="shared" si="663"/>
        <v>1</v>
      </c>
      <c r="R8458" t="b">
        <f t="shared" si="664"/>
        <v>1</v>
      </c>
      <c r="U8458" s="105" t="s">
        <v>649</v>
      </c>
      <c r="V8458" s="105" t="s">
        <v>648</v>
      </c>
      <c r="W8458" s="106">
        <v>454155785</v>
      </c>
      <c r="X8458" s="106">
        <v>0</v>
      </c>
    </row>
    <row r="8459" spans="2:24" x14ac:dyDescent="0.25">
      <c r="B8459" s="105" t="s">
        <v>455</v>
      </c>
      <c r="C8459" s="105" t="s">
        <v>456</v>
      </c>
      <c r="D8459" s="106">
        <v>1037131223</v>
      </c>
      <c r="E8459" s="106">
        <v>0</v>
      </c>
      <c r="M8459" t="b">
        <f t="shared" si="660"/>
        <v>1</v>
      </c>
      <c r="N8459" t="b">
        <f t="shared" si="661"/>
        <v>1</v>
      </c>
      <c r="O8459" t="b">
        <f t="shared" si="662"/>
        <v>1</v>
      </c>
      <c r="P8459" t="b">
        <f t="shared" si="662"/>
        <v>1</v>
      </c>
      <c r="Q8459" t="b">
        <f t="shared" si="663"/>
        <v>1</v>
      </c>
      <c r="R8459" t="b">
        <f t="shared" si="664"/>
        <v>1</v>
      </c>
      <c r="U8459" s="105" t="s">
        <v>455</v>
      </c>
      <c r="V8459" s="105" t="s">
        <v>456</v>
      </c>
      <c r="W8459" s="106">
        <v>1037131223</v>
      </c>
      <c r="X8459" s="106">
        <v>0</v>
      </c>
    </row>
    <row r="8460" spans="2:24" x14ac:dyDescent="0.25">
      <c r="B8460" s="105" t="s">
        <v>457</v>
      </c>
      <c r="C8460" s="105" t="s">
        <v>458</v>
      </c>
      <c r="D8460" s="106">
        <v>451637775</v>
      </c>
      <c r="E8460" s="106">
        <v>0</v>
      </c>
      <c r="M8460" t="b">
        <f t="shared" si="660"/>
        <v>1</v>
      </c>
      <c r="N8460" t="b">
        <f t="shared" si="661"/>
        <v>1</v>
      </c>
      <c r="O8460" t="b">
        <f t="shared" si="662"/>
        <v>1</v>
      </c>
      <c r="P8460" t="b">
        <f t="shared" si="662"/>
        <v>1</v>
      </c>
      <c r="Q8460" t="b">
        <f t="shared" si="663"/>
        <v>1</v>
      </c>
      <c r="R8460" t="b">
        <f t="shared" si="664"/>
        <v>1</v>
      </c>
      <c r="U8460" s="105" t="s">
        <v>457</v>
      </c>
      <c r="V8460" s="105" t="s">
        <v>458</v>
      </c>
      <c r="W8460" s="106">
        <v>451637775</v>
      </c>
      <c r="X8460" s="106">
        <v>0</v>
      </c>
    </row>
    <row r="8461" spans="2:24" x14ac:dyDescent="0.25">
      <c r="B8461" s="105" t="s">
        <v>459</v>
      </c>
      <c r="C8461" s="105" t="s">
        <v>458</v>
      </c>
      <c r="D8461" s="106">
        <v>88775795</v>
      </c>
      <c r="E8461" s="106">
        <v>0</v>
      </c>
      <c r="M8461" t="b">
        <f t="shared" si="660"/>
        <v>1</v>
      </c>
      <c r="N8461" t="b">
        <f t="shared" si="661"/>
        <v>1</v>
      </c>
      <c r="O8461" t="b">
        <f t="shared" si="662"/>
        <v>1</v>
      </c>
      <c r="P8461" t="b">
        <f t="shared" si="662"/>
        <v>1</v>
      </c>
      <c r="Q8461" t="b">
        <f t="shared" si="663"/>
        <v>1</v>
      </c>
      <c r="R8461" t="b">
        <f t="shared" si="664"/>
        <v>1</v>
      </c>
      <c r="U8461" s="105" t="s">
        <v>459</v>
      </c>
      <c r="V8461" s="105" t="s">
        <v>458</v>
      </c>
      <c r="W8461" s="106">
        <v>88775795</v>
      </c>
      <c r="X8461" s="106">
        <v>0</v>
      </c>
    </row>
    <row r="8462" spans="2:24" x14ac:dyDescent="0.25">
      <c r="B8462" s="105" t="s">
        <v>815</v>
      </c>
      <c r="C8462" s="105" t="s">
        <v>816</v>
      </c>
      <c r="D8462" s="106">
        <v>49424400</v>
      </c>
      <c r="E8462" s="106">
        <v>0</v>
      </c>
      <c r="M8462" t="b">
        <f t="shared" si="660"/>
        <v>1</v>
      </c>
      <c r="N8462" t="b">
        <f t="shared" si="661"/>
        <v>1</v>
      </c>
      <c r="O8462" t="b">
        <f t="shared" si="662"/>
        <v>1</v>
      </c>
      <c r="P8462" t="b">
        <f t="shared" si="662"/>
        <v>1</v>
      </c>
      <c r="Q8462" t="b">
        <f t="shared" si="663"/>
        <v>1</v>
      </c>
      <c r="R8462" t="b">
        <f t="shared" si="664"/>
        <v>1</v>
      </c>
      <c r="U8462" s="105" t="s">
        <v>815</v>
      </c>
      <c r="V8462" s="105" t="s">
        <v>816</v>
      </c>
      <c r="W8462" s="106">
        <v>49424400</v>
      </c>
      <c r="X8462" s="106">
        <v>0</v>
      </c>
    </row>
    <row r="8463" spans="2:24" x14ac:dyDescent="0.25">
      <c r="B8463" s="105" t="s">
        <v>817</v>
      </c>
      <c r="C8463" s="105" t="s">
        <v>818</v>
      </c>
      <c r="D8463" s="106">
        <v>97098700</v>
      </c>
      <c r="E8463" s="106">
        <v>0</v>
      </c>
      <c r="M8463" t="b">
        <f t="shared" si="660"/>
        <v>1</v>
      </c>
      <c r="N8463" t="b">
        <f t="shared" si="661"/>
        <v>1</v>
      </c>
      <c r="O8463" t="b">
        <f t="shared" si="662"/>
        <v>1</v>
      </c>
      <c r="P8463" t="b">
        <f t="shared" si="662"/>
        <v>1</v>
      </c>
      <c r="Q8463" t="b">
        <f t="shared" si="663"/>
        <v>1</v>
      </c>
      <c r="R8463" t="b">
        <f t="shared" si="664"/>
        <v>1</v>
      </c>
      <c r="U8463" s="105" t="s">
        <v>817</v>
      </c>
      <c r="V8463" s="105" t="s">
        <v>818</v>
      </c>
      <c r="W8463" s="106">
        <v>97098700</v>
      </c>
      <c r="X8463" s="106">
        <v>0</v>
      </c>
    </row>
    <row r="8464" spans="2:24" x14ac:dyDescent="0.25">
      <c r="B8464" s="105" t="s">
        <v>819</v>
      </c>
      <c r="C8464" s="105" t="s">
        <v>820</v>
      </c>
      <c r="D8464" s="106">
        <v>39721066</v>
      </c>
      <c r="E8464" s="106">
        <v>0</v>
      </c>
      <c r="M8464" t="b">
        <f t="shared" si="660"/>
        <v>1</v>
      </c>
      <c r="N8464" t="b">
        <f t="shared" si="661"/>
        <v>1</v>
      </c>
      <c r="O8464" t="b">
        <f t="shared" si="662"/>
        <v>1</v>
      </c>
      <c r="P8464" t="b">
        <f t="shared" si="662"/>
        <v>1</v>
      </c>
      <c r="Q8464" t="b">
        <f t="shared" si="663"/>
        <v>1</v>
      </c>
      <c r="R8464" t="b">
        <f t="shared" si="664"/>
        <v>1</v>
      </c>
      <c r="U8464" s="105" t="s">
        <v>819</v>
      </c>
      <c r="V8464" s="105" t="s">
        <v>820</v>
      </c>
      <c r="W8464" s="106">
        <v>39721066</v>
      </c>
      <c r="X8464" s="106">
        <v>0</v>
      </c>
    </row>
    <row r="8465" spans="2:24" x14ac:dyDescent="0.25">
      <c r="B8465" s="105" t="s">
        <v>823</v>
      </c>
      <c r="C8465" s="105" t="s">
        <v>824</v>
      </c>
      <c r="D8465" s="106">
        <v>12839380</v>
      </c>
      <c r="E8465" s="106">
        <v>0</v>
      </c>
      <c r="M8465" t="b">
        <f t="shared" si="660"/>
        <v>1</v>
      </c>
      <c r="N8465" t="b">
        <f t="shared" si="661"/>
        <v>1</v>
      </c>
      <c r="O8465" t="b">
        <f t="shared" si="662"/>
        <v>1</v>
      </c>
      <c r="P8465" t="b">
        <f t="shared" si="662"/>
        <v>1</v>
      </c>
      <c r="Q8465" t="b">
        <f t="shared" si="663"/>
        <v>1</v>
      </c>
      <c r="R8465" t="b">
        <f t="shared" si="664"/>
        <v>1</v>
      </c>
      <c r="U8465" s="105" t="s">
        <v>823</v>
      </c>
      <c r="V8465" s="105" t="s">
        <v>824</v>
      </c>
      <c r="W8465" s="106">
        <v>12839380</v>
      </c>
      <c r="X8465" s="106">
        <v>0</v>
      </c>
    </row>
    <row r="8466" spans="2:24" x14ac:dyDescent="0.25">
      <c r="B8466" s="105" t="s">
        <v>825</v>
      </c>
      <c r="C8466" s="105" t="s">
        <v>1609</v>
      </c>
      <c r="D8466" s="106">
        <v>14038463</v>
      </c>
      <c r="E8466" s="106">
        <v>0</v>
      </c>
      <c r="M8466" t="b">
        <f t="shared" si="660"/>
        <v>1</v>
      </c>
      <c r="N8466" t="b">
        <f t="shared" si="661"/>
        <v>1</v>
      </c>
      <c r="O8466" t="b">
        <f t="shared" si="662"/>
        <v>1</v>
      </c>
      <c r="P8466" t="b">
        <f t="shared" si="662"/>
        <v>1</v>
      </c>
      <c r="Q8466" t="b">
        <f t="shared" si="663"/>
        <v>1</v>
      </c>
      <c r="R8466" t="b">
        <f t="shared" si="664"/>
        <v>1</v>
      </c>
      <c r="U8466" s="105" t="s">
        <v>825</v>
      </c>
      <c r="V8466" s="105" t="s">
        <v>1609</v>
      </c>
      <c r="W8466" s="106">
        <v>14038463</v>
      </c>
      <c r="X8466" s="106">
        <v>0</v>
      </c>
    </row>
    <row r="8467" spans="2:24" x14ac:dyDescent="0.25">
      <c r="B8467" s="105" t="s">
        <v>826</v>
      </c>
      <c r="C8467" s="105" t="s">
        <v>1610</v>
      </c>
      <c r="D8467" s="106">
        <v>29861500</v>
      </c>
      <c r="E8467" s="106">
        <v>0</v>
      </c>
      <c r="M8467" t="b">
        <f t="shared" si="660"/>
        <v>1</v>
      </c>
      <c r="N8467" t="b">
        <f t="shared" si="661"/>
        <v>1</v>
      </c>
      <c r="O8467" t="b">
        <f t="shared" si="662"/>
        <v>1</v>
      </c>
      <c r="P8467" t="b">
        <f t="shared" si="662"/>
        <v>1</v>
      </c>
      <c r="Q8467" t="b">
        <f t="shared" si="663"/>
        <v>1</v>
      </c>
      <c r="R8467" t="b">
        <f t="shared" si="664"/>
        <v>1</v>
      </c>
      <c r="U8467" s="105" t="s">
        <v>826</v>
      </c>
      <c r="V8467" s="105" t="s">
        <v>1610</v>
      </c>
      <c r="W8467" s="106">
        <v>29861500</v>
      </c>
      <c r="X8467" s="106">
        <v>0</v>
      </c>
    </row>
    <row r="8468" spans="2:24" x14ac:dyDescent="0.25">
      <c r="B8468" s="105" t="s">
        <v>828</v>
      </c>
      <c r="C8468" s="105" t="s">
        <v>1612</v>
      </c>
      <c r="D8468" s="106">
        <v>119878471</v>
      </c>
      <c r="E8468" s="106">
        <v>0</v>
      </c>
      <c r="M8468" t="b">
        <f t="shared" si="660"/>
        <v>1</v>
      </c>
      <c r="N8468" t="b">
        <f t="shared" si="661"/>
        <v>1</v>
      </c>
      <c r="O8468" t="b">
        <f t="shared" si="662"/>
        <v>1</v>
      </c>
      <c r="P8468" t="b">
        <f t="shared" si="662"/>
        <v>1</v>
      </c>
      <c r="Q8468" t="b">
        <f t="shared" si="663"/>
        <v>1</v>
      </c>
      <c r="R8468" t="b">
        <f t="shared" si="664"/>
        <v>1</v>
      </c>
      <c r="U8468" s="105" t="s">
        <v>828</v>
      </c>
      <c r="V8468" s="105" t="s">
        <v>1612</v>
      </c>
      <c r="W8468" s="106">
        <v>119878471</v>
      </c>
      <c r="X8468" s="106">
        <v>0</v>
      </c>
    </row>
    <row r="8469" spans="2:24" x14ac:dyDescent="0.25">
      <c r="B8469" s="105" t="s">
        <v>460</v>
      </c>
      <c r="C8469" s="105" t="s">
        <v>461</v>
      </c>
      <c r="D8469" s="106">
        <v>585493448</v>
      </c>
      <c r="E8469" s="106">
        <v>0</v>
      </c>
      <c r="M8469" t="b">
        <f t="shared" si="660"/>
        <v>1</v>
      </c>
      <c r="N8469" t="b">
        <f t="shared" si="661"/>
        <v>1</v>
      </c>
      <c r="O8469" t="b">
        <f t="shared" si="662"/>
        <v>1</v>
      </c>
      <c r="P8469" t="b">
        <f t="shared" si="662"/>
        <v>1</v>
      </c>
      <c r="Q8469" t="b">
        <f t="shared" si="663"/>
        <v>1</v>
      </c>
      <c r="R8469" t="b">
        <f t="shared" si="664"/>
        <v>1</v>
      </c>
      <c r="U8469" s="105" t="s">
        <v>460</v>
      </c>
      <c r="V8469" s="105" t="s">
        <v>461</v>
      </c>
      <c r="W8469" s="106">
        <v>585493448</v>
      </c>
      <c r="X8469" s="106">
        <v>0</v>
      </c>
    </row>
    <row r="8470" spans="2:24" x14ac:dyDescent="0.25">
      <c r="B8470" s="105" t="s">
        <v>462</v>
      </c>
      <c r="C8470" s="105" t="s">
        <v>461</v>
      </c>
      <c r="D8470" s="106">
        <v>427542350</v>
      </c>
      <c r="E8470" s="106">
        <v>0</v>
      </c>
      <c r="M8470" t="b">
        <f t="shared" si="660"/>
        <v>1</v>
      </c>
      <c r="N8470" t="b">
        <f t="shared" si="661"/>
        <v>1</v>
      </c>
      <c r="O8470" t="b">
        <f t="shared" si="662"/>
        <v>1</v>
      </c>
      <c r="P8470" t="b">
        <f t="shared" si="662"/>
        <v>1</v>
      </c>
      <c r="Q8470" t="b">
        <f t="shared" si="663"/>
        <v>1</v>
      </c>
      <c r="R8470" t="b">
        <f t="shared" si="664"/>
        <v>1</v>
      </c>
      <c r="U8470" s="105" t="s">
        <v>462</v>
      </c>
      <c r="V8470" s="105" t="s">
        <v>461</v>
      </c>
      <c r="W8470" s="106">
        <v>427542350</v>
      </c>
      <c r="X8470" s="106">
        <v>0</v>
      </c>
    </row>
    <row r="8471" spans="2:24" x14ac:dyDescent="0.25">
      <c r="B8471" s="105" t="s">
        <v>829</v>
      </c>
      <c r="C8471" s="105" t="s">
        <v>833</v>
      </c>
      <c r="D8471" s="106">
        <v>37879480</v>
      </c>
      <c r="E8471" s="106">
        <v>0</v>
      </c>
      <c r="M8471" t="b">
        <f t="shared" si="660"/>
        <v>1</v>
      </c>
      <c r="N8471" t="b">
        <f t="shared" si="661"/>
        <v>1</v>
      </c>
      <c r="O8471" t="b">
        <f t="shared" si="662"/>
        <v>1</v>
      </c>
      <c r="P8471" t="b">
        <f t="shared" si="662"/>
        <v>1</v>
      </c>
      <c r="Q8471" t="b">
        <f t="shared" si="663"/>
        <v>1</v>
      </c>
      <c r="R8471" t="b">
        <f t="shared" si="664"/>
        <v>1</v>
      </c>
      <c r="U8471" s="105" t="s">
        <v>829</v>
      </c>
      <c r="V8471" s="105" t="s">
        <v>833</v>
      </c>
      <c r="W8471" s="106">
        <v>37879480</v>
      </c>
      <c r="X8471" s="106">
        <v>0</v>
      </c>
    </row>
    <row r="8472" spans="2:24" x14ac:dyDescent="0.25">
      <c r="B8472" s="105" t="s">
        <v>831</v>
      </c>
      <c r="C8472" s="105" t="s">
        <v>830</v>
      </c>
      <c r="D8472" s="106">
        <v>39998400</v>
      </c>
      <c r="E8472" s="106">
        <v>0</v>
      </c>
      <c r="M8472" t="b">
        <f t="shared" si="660"/>
        <v>1</v>
      </c>
      <c r="N8472" t="b">
        <f t="shared" si="661"/>
        <v>1</v>
      </c>
      <c r="O8472" t="b">
        <f t="shared" si="662"/>
        <v>1</v>
      </c>
      <c r="P8472" t="b">
        <f t="shared" si="662"/>
        <v>1</v>
      </c>
      <c r="Q8472" t="b">
        <f t="shared" si="663"/>
        <v>1</v>
      </c>
      <c r="R8472" t="b">
        <f t="shared" si="664"/>
        <v>1</v>
      </c>
      <c r="U8472" s="105" t="s">
        <v>831</v>
      </c>
      <c r="V8472" s="105" t="s">
        <v>830</v>
      </c>
      <c r="W8472" s="106">
        <v>39998400</v>
      </c>
      <c r="X8472" s="106">
        <v>0</v>
      </c>
    </row>
    <row r="8473" spans="2:24" x14ac:dyDescent="0.25">
      <c r="B8473" s="105" t="s">
        <v>832</v>
      </c>
      <c r="C8473" s="105" t="s">
        <v>1457</v>
      </c>
      <c r="D8473" s="106">
        <v>57081818</v>
      </c>
      <c r="E8473" s="106">
        <v>0</v>
      </c>
      <c r="M8473" t="b">
        <f t="shared" si="660"/>
        <v>1</v>
      </c>
      <c r="N8473" t="b">
        <f t="shared" si="661"/>
        <v>1</v>
      </c>
      <c r="O8473" t="b">
        <f t="shared" si="662"/>
        <v>1</v>
      </c>
      <c r="P8473" t="b">
        <f t="shared" si="662"/>
        <v>1</v>
      </c>
      <c r="Q8473" t="b">
        <f t="shared" si="663"/>
        <v>1</v>
      </c>
      <c r="R8473" t="b">
        <f t="shared" si="664"/>
        <v>1</v>
      </c>
      <c r="U8473" s="105" t="s">
        <v>832</v>
      </c>
      <c r="V8473" s="105" t="s">
        <v>1457</v>
      </c>
      <c r="W8473" s="106">
        <v>57081818</v>
      </c>
      <c r="X8473" s="106">
        <v>0</v>
      </c>
    </row>
    <row r="8474" spans="2:24" x14ac:dyDescent="0.25">
      <c r="B8474" s="105" t="s">
        <v>1458</v>
      </c>
      <c r="C8474" s="105" t="s">
        <v>1459</v>
      </c>
      <c r="D8474" s="106">
        <v>22991400</v>
      </c>
      <c r="E8474" s="106">
        <v>0</v>
      </c>
      <c r="M8474" t="b">
        <f t="shared" si="660"/>
        <v>1</v>
      </c>
      <c r="N8474" t="b">
        <f t="shared" si="661"/>
        <v>1</v>
      </c>
      <c r="O8474" t="b">
        <f t="shared" si="662"/>
        <v>1</v>
      </c>
      <c r="P8474" t="b">
        <f t="shared" si="662"/>
        <v>1</v>
      </c>
      <c r="Q8474" t="b">
        <f t="shared" si="663"/>
        <v>1</v>
      </c>
      <c r="R8474" t="b">
        <f t="shared" si="664"/>
        <v>1</v>
      </c>
      <c r="U8474" s="105" t="s">
        <v>1458</v>
      </c>
      <c r="V8474" s="105" t="s">
        <v>1459</v>
      </c>
      <c r="W8474" s="106">
        <v>22991400</v>
      </c>
      <c r="X8474" s="106">
        <v>0</v>
      </c>
    </row>
    <row r="8475" spans="2:24" x14ac:dyDescent="0.25">
      <c r="B8475" s="105" t="s">
        <v>521</v>
      </c>
      <c r="C8475" s="105" t="s">
        <v>522</v>
      </c>
      <c r="D8475" s="106">
        <v>466243646</v>
      </c>
      <c r="E8475" s="106">
        <v>0</v>
      </c>
      <c r="M8475" t="b">
        <f t="shared" ref="M8475:M8538" si="665">+B8475=U8475</f>
        <v>1</v>
      </c>
      <c r="N8475" t="b">
        <f t="shared" ref="N8475:N8538" si="666">+C8475=V8475</f>
        <v>1</v>
      </c>
      <c r="O8475" t="b">
        <f t="shared" ref="O8475:P8538" si="667">+D8475=W8475</f>
        <v>1</v>
      </c>
      <c r="P8475" t="b">
        <f t="shared" si="667"/>
        <v>1</v>
      </c>
      <c r="Q8475" t="b">
        <f t="shared" ref="Q8475:Q8538" si="668">+F8475=Y8475</f>
        <v>1</v>
      </c>
      <c r="R8475" t="b">
        <f t="shared" ref="R8475:R8538" si="669">+G8475=Z8475</f>
        <v>1</v>
      </c>
      <c r="U8475" s="105" t="s">
        <v>521</v>
      </c>
      <c r="V8475" s="105" t="s">
        <v>522</v>
      </c>
      <c r="W8475" s="106">
        <v>466243646</v>
      </c>
      <c r="X8475" s="106">
        <v>0</v>
      </c>
    </row>
    <row r="8476" spans="2:24" x14ac:dyDescent="0.25">
      <c r="B8476" s="105" t="s">
        <v>523</v>
      </c>
      <c r="C8476" s="105" t="s">
        <v>524</v>
      </c>
      <c r="D8476" s="106">
        <v>466243646</v>
      </c>
      <c r="E8476" s="106">
        <v>0</v>
      </c>
      <c r="M8476" t="b">
        <f t="shared" si="665"/>
        <v>1</v>
      </c>
      <c r="N8476" t="b">
        <f t="shared" si="666"/>
        <v>1</v>
      </c>
      <c r="O8476" t="b">
        <f t="shared" si="667"/>
        <v>1</v>
      </c>
      <c r="P8476" t="b">
        <f t="shared" si="667"/>
        <v>1</v>
      </c>
      <c r="Q8476" t="b">
        <f t="shared" si="668"/>
        <v>1</v>
      </c>
      <c r="R8476" t="b">
        <f t="shared" si="669"/>
        <v>1</v>
      </c>
      <c r="U8476" s="105" t="s">
        <v>523</v>
      </c>
      <c r="V8476" s="105" t="s">
        <v>524</v>
      </c>
      <c r="W8476" s="106">
        <v>466243646</v>
      </c>
      <c r="X8476" s="106">
        <v>0</v>
      </c>
    </row>
    <row r="8477" spans="2:24" x14ac:dyDescent="0.25">
      <c r="B8477" s="105" t="s">
        <v>525</v>
      </c>
      <c r="C8477" s="105" t="s">
        <v>524</v>
      </c>
      <c r="D8477" s="106">
        <v>459996546</v>
      </c>
      <c r="E8477" s="106">
        <v>0</v>
      </c>
      <c r="M8477" t="b">
        <f t="shared" si="665"/>
        <v>1</v>
      </c>
      <c r="N8477" t="b">
        <f t="shared" si="666"/>
        <v>1</v>
      </c>
      <c r="O8477" t="b">
        <f t="shared" si="667"/>
        <v>1</v>
      </c>
      <c r="P8477" t="b">
        <f t="shared" si="667"/>
        <v>1</v>
      </c>
      <c r="Q8477" t="b">
        <f t="shared" si="668"/>
        <v>1</v>
      </c>
      <c r="R8477" t="b">
        <f t="shared" si="669"/>
        <v>1</v>
      </c>
      <c r="U8477" s="105" t="s">
        <v>525</v>
      </c>
      <c r="V8477" s="105" t="s">
        <v>524</v>
      </c>
      <c r="W8477" s="106">
        <v>459996546</v>
      </c>
      <c r="X8477" s="106">
        <v>0</v>
      </c>
    </row>
    <row r="8478" spans="2:24" x14ac:dyDescent="0.25">
      <c r="B8478" s="105" t="s">
        <v>1460</v>
      </c>
      <c r="C8478" s="105" t="s">
        <v>1613</v>
      </c>
      <c r="D8478" s="106">
        <v>6247100</v>
      </c>
      <c r="E8478" s="106">
        <v>0</v>
      </c>
      <c r="M8478" t="b">
        <f t="shared" si="665"/>
        <v>1</v>
      </c>
      <c r="N8478" t="b">
        <f t="shared" si="666"/>
        <v>1</v>
      </c>
      <c r="O8478" t="b">
        <f t="shared" si="667"/>
        <v>1</v>
      </c>
      <c r="P8478" t="b">
        <f t="shared" si="667"/>
        <v>1</v>
      </c>
      <c r="Q8478" t="b">
        <f t="shared" si="668"/>
        <v>1</v>
      </c>
      <c r="R8478" t="b">
        <f t="shared" si="669"/>
        <v>1</v>
      </c>
      <c r="U8478" s="105" t="s">
        <v>1460</v>
      </c>
      <c r="V8478" s="105" t="s">
        <v>1613</v>
      </c>
      <c r="W8478" s="106">
        <v>6247100</v>
      </c>
      <c r="X8478" s="106">
        <v>0</v>
      </c>
    </row>
    <row r="8479" spans="2:24" x14ac:dyDescent="0.25">
      <c r="B8479" s="105" t="s">
        <v>650</v>
      </c>
      <c r="C8479" s="105" t="s">
        <v>651</v>
      </c>
      <c r="D8479" s="106">
        <v>566465073</v>
      </c>
      <c r="E8479" s="106">
        <v>0</v>
      </c>
      <c r="M8479" t="b">
        <f t="shared" si="665"/>
        <v>1</v>
      </c>
      <c r="N8479" t="b">
        <f t="shared" si="666"/>
        <v>1</v>
      </c>
      <c r="O8479" t="b">
        <f t="shared" si="667"/>
        <v>1</v>
      </c>
      <c r="P8479" t="b">
        <f t="shared" si="667"/>
        <v>1</v>
      </c>
      <c r="Q8479" t="b">
        <f t="shared" si="668"/>
        <v>1</v>
      </c>
      <c r="R8479" t="b">
        <f t="shared" si="669"/>
        <v>1</v>
      </c>
      <c r="U8479" s="105" t="s">
        <v>650</v>
      </c>
      <c r="V8479" s="105" t="s">
        <v>651</v>
      </c>
      <c r="W8479" s="106">
        <v>566465073</v>
      </c>
      <c r="X8479" s="106">
        <v>0</v>
      </c>
    </row>
    <row r="8480" spans="2:24" x14ac:dyDescent="0.25">
      <c r="B8480" s="105" t="s">
        <v>652</v>
      </c>
      <c r="C8480" s="105" t="s">
        <v>653</v>
      </c>
      <c r="D8480" s="106">
        <v>566465073</v>
      </c>
      <c r="E8480" s="106">
        <v>0</v>
      </c>
      <c r="M8480" t="b">
        <f t="shared" si="665"/>
        <v>1</v>
      </c>
      <c r="N8480" t="b">
        <f t="shared" si="666"/>
        <v>1</v>
      </c>
      <c r="O8480" t="b">
        <f t="shared" si="667"/>
        <v>1</v>
      </c>
      <c r="P8480" t="b">
        <f t="shared" si="667"/>
        <v>1</v>
      </c>
      <c r="Q8480" t="b">
        <f t="shared" si="668"/>
        <v>1</v>
      </c>
      <c r="R8480" t="b">
        <f t="shared" si="669"/>
        <v>1</v>
      </c>
      <c r="U8480" s="105" t="s">
        <v>652</v>
      </c>
      <c r="V8480" s="105" t="s">
        <v>653</v>
      </c>
      <c r="W8480" s="106">
        <v>566465073</v>
      </c>
      <c r="X8480" s="106">
        <v>0</v>
      </c>
    </row>
    <row r="8481" spans="2:24" x14ac:dyDescent="0.25">
      <c r="B8481" s="105" t="s">
        <v>654</v>
      </c>
      <c r="C8481" s="105" t="s">
        <v>653</v>
      </c>
      <c r="D8481" s="106">
        <v>566465073</v>
      </c>
      <c r="E8481" s="106">
        <v>0</v>
      </c>
      <c r="M8481" t="b">
        <f t="shared" si="665"/>
        <v>1</v>
      </c>
      <c r="N8481" t="b">
        <f t="shared" si="666"/>
        <v>1</v>
      </c>
      <c r="O8481" t="b">
        <f t="shared" si="667"/>
        <v>1</v>
      </c>
      <c r="P8481" t="b">
        <f t="shared" si="667"/>
        <v>1</v>
      </c>
      <c r="Q8481" t="b">
        <f t="shared" si="668"/>
        <v>1</v>
      </c>
      <c r="R8481" t="b">
        <f t="shared" si="669"/>
        <v>1</v>
      </c>
      <c r="U8481" s="105" t="s">
        <v>654</v>
      </c>
      <c r="V8481" s="105" t="s">
        <v>653</v>
      </c>
      <c r="W8481" s="106">
        <v>566465073</v>
      </c>
      <c r="X8481" s="106">
        <v>0</v>
      </c>
    </row>
    <row r="8482" spans="2:24" x14ac:dyDescent="0.25">
      <c r="B8482" s="105" t="s">
        <v>655</v>
      </c>
      <c r="C8482" s="105" t="s">
        <v>656</v>
      </c>
      <c r="D8482" s="106">
        <v>565224358</v>
      </c>
      <c r="E8482" s="106">
        <v>0</v>
      </c>
      <c r="M8482" t="b">
        <f t="shared" si="665"/>
        <v>1</v>
      </c>
      <c r="N8482" t="b">
        <f t="shared" si="666"/>
        <v>1</v>
      </c>
      <c r="O8482" t="b">
        <f t="shared" si="667"/>
        <v>1</v>
      </c>
      <c r="P8482" t="b">
        <f t="shared" si="667"/>
        <v>1</v>
      </c>
      <c r="Q8482" t="b">
        <f t="shared" si="668"/>
        <v>1</v>
      </c>
      <c r="R8482" t="b">
        <f t="shared" si="669"/>
        <v>1</v>
      </c>
      <c r="U8482" s="105" t="s">
        <v>655</v>
      </c>
      <c r="V8482" s="105" t="s">
        <v>656</v>
      </c>
      <c r="W8482" s="106">
        <v>565224358</v>
      </c>
      <c r="X8482" s="106">
        <v>0</v>
      </c>
    </row>
    <row r="8483" spans="2:24" x14ac:dyDescent="0.25">
      <c r="B8483" s="105" t="s">
        <v>657</v>
      </c>
      <c r="C8483" s="105" t="s">
        <v>658</v>
      </c>
      <c r="D8483" s="106">
        <v>565224358</v>
      </c>
      <c r="E8483" s="106">
        <v>0</v>
      </c>
      <c r="M8483" t="b">
        <f t="shared" si="665"/>
        <v>1</v>
      </c>
      <c r="N8483" t="b">
        <f t="shared" si="666"/>
        <v>1</v>
      </c>
      <c r="O8483" t="b">
        <f t="shared" si="667"/>
        <v>1</v>
      </c>
      <c r="P8483" t="b">
        <f t="shared" si="667"/>
        <v>1</v>
      </c>
      <c r="Q8483" t="b">
        <f t="shared" si="668"/>
        <v>1</v>
      </c>
      <c r="R8483" t="b">
        <f t="shared" si="669"/>
        <v>1</v>
      </c>
      <c r="U8483" s="105" t="s">
        <v>657</v>
      </c>
      <c r="V8483" s="105" t="s">
        <v>658</v>
      </c>
      <c r="W8483" s="106">
        <v>565224358</v>
      </c>
      <c r="X8483" s="106">
        <v>0</v>
      </c>
    </row>
    <row r="8484" spans="2:24" x14ac:dyDescent="0.25">
      <c r="B8484" s="105" t="s">
        <v>659</v>
      </c>
      <c r="C8484" s="105" t="s">
        <v>658</v>
      </c>
      <c r="D8484" s="106">
        <v>502370258</v>
      </c>
      <c r="E8484" s="106">
        <v>0</v>
      </c>
      <c r="M8484" t="b">
        <f t="shared" si="665"/>
        <v>1</v>
      </c>
      <c r="N8484" t="b">
        <f t="shared" si="666"/>
        <v>1</v>
      </c>
      <c r="O8484" t="b">
        <f t="shared" si="667"/>
        <v>1</v>
      </c>
      <c r="P8484" t="b">
        <f t="shared" si="667"/>
        <v>1</v>
      </c>
      <c r="Q8484" t="b">
        <f t="shared" si="668"/>
        <v>1</v>
      </c>
      <c r="R8484" t="b">
        <f t="shared" si="669"/>
        <v>1</v>
      </c>
      <c r="U8484" s="105" t="s">
        <v>659</v>
      </c>
      <c r="V8484" s="105" t="s">
        <v>658</v>
      </c>
      <c r="W8484" s="106">
        <v>502370258</v>
      </c>
      <c r="X8484" s="106">
        <v>0</v>
      </c>
    </row>
    <row r="8485" spans="2:24" x14ac:dyDescent="0.25">
      <c r="B8485" s="105" t="s">
        <v>834</v>
      </c>
      <c r="C8485" s="105" t="s">
        <v>835</v>
      </c>
      <c r="D8485" s="106">
        <v>62854100</v>
      </c>
      <c r="E8485" s="106">
        <v>0</v>
      </c>
      <c r="M8485" t="b">
        <f t="shared" si="665"/>
        <v>1</v>
      </c>
      <c r="N8485" t="b">
        <f t="shared" si="666"/>
        <v>1</v>
      </c>
      <c r="O8485" t="b">
        <f t="shared" si="667"/>
        <v>1</v>
      </c>
      <c r="P8485" t="b">
        <f t="shared" si="667"/>
        <v>1</v>
      </c>
      <c r="Q8485" t="b">
        <f t="shared" si="668"/>
        <v>1</v>
      </c>
      <c r="R8485" t="b">
        <f t="shared" si="669"/>
        <v>1</v>
      </c>
      <c r="U8485" s="105" t="s">
        <v>834</v>
      </c>
      <c r="V8485" s="105" t="s">
        <v>835</v>
      </c>
      <c r="W8485" s="106">
        <v>62854100</v>
      </c>
      <c r="X8485" s="106">
        <v>0</v>
      </c>
    </row>
    <row r="8486" spans="2:24" x14ac:dyDescent="0.25">
      <c r="B8486" s="105" t="s">
        <v>463</v>
      </c>
      <c r="C8486" s="105" t="s">
        <v>464</v>
      </c>
      <c r="D8486" s="106">
        <v>32884578875</v>
      </c>
      <c r="E8486" s="106">
        <v>0</v>
      </c>
      <c r="M8486" t="b">
        <f t="shared" si="665"/>
        <v>1</v>
      </c>
      <c r="N8486" t="b">
        <f t="shared" si="666"/>
        <v>1</v>
      </c>
      <c r="O8486" t="b">
        <f t="shared" si="667"/>
        <v>1</v>
      </c>
      <c r="P8486" t="b">
        <f t="shared" si="667"/>
        <v>1</v>
      </c>
      <c r="Q8486" t="b">
        <f t="shared" si="668"/>
        <v>1</v>
      </c>
      <c r="R8486" t="b">
        <f t="shared" si="669"/>
        <v>1</v>
      </c>
      <c r="U8486" s="105" t="s">
        <v>463</v>
      </c>
      <c r="V8486" s="105" t="s">
        <v>464</v>
      </c>
      <c r="W8486" s="106">
        <v>32884578875</v>
      </c>
      <c r="X8486" s="106">
        <v>0</v>
      </c>
    </row>
    <row r="8487" spans="2:24" x14ac:dyDescent="0.25">
      <c r="B8487" s="105" t="s">
        <v>465</v>
      </c>
      <c r="C8487" s="105" t="s">
        <v>466</v>
      </c>
      <c r="D8487" s="106">
        <v>6467785764</v>
      </c>
      <c r="E8487" s="106">
        <v>0</v>
      </c>
      <c r="M8487" t="b">
        <f t="shared" si="665"/>
        <v>1</v>
      </c>
      <c r="N8487" t="b">
        <f t="shared" si="666"/>
        <v>1</v>
      </c>
      <c r="O8487" t="b">
        <f t="shared" si="667"/>
        <v>1</v>
      </c>
      <c r="P8487" t="b">
        <f t="shared" si="667"/>
        <v>1</v>
      </c>
      <c r="Q8487" t="b">
        <f t="shared" si="668"/>
        <v>1</v>
      </c>
      <c r="R8487" t="b">
        <f t="shared" si="669"/>
        <v>1</v>
      </c>
      <c r="U8487" s="105" t="s">
        <v>465</v>
      </c>
      <c r="V8487" s="105" t="s">
        <v>466</v>
      </c>
      <c r="W8487" s="106">
        <v>6467785764</v>
      </c>
      <c r="X8487" s="106">
        <v>0</v>
      </c>
    </row>
    <row r="8488" spans="2:24" x14ac:dyDescent="0.25">
      <c r="B8488" s="105" t="s">
        <v>467</v>
      </c>
      <c r="C8488" s="105" t="s">
        <v>468</v>
      </c>
      <c r="D8488" s="106">
        <v>937495567</v>
      </c>
      <c r="E8488" s="106">
        <v>0</v>
      </c>
      <c r="M8488" t="b">
        <f t="shared" si="665"/>
        <v>1</v>
      </c>
      <c r="N8488" t="b">
        <f t="shared" si="666"/>
        <v>1</v>
      </c>
      <c r="O8488" t="b">
        <f t="shared" si="667"/>
        <v>1</v>
      </c>
      <c r="P8488" t="b">
        <f t="shared" si="667"/>
        <v>1</v>
      </c>
      <c r="Q8488" t="b">
        <f t="shared" si="668"/>
        <v>1</v>
      </c>
      <c r="R8488" t="b">
        <f t="shared" si="669"/>
        <v>1</v>
      </c>
      <c r="U8488" s="105" t="s">
        <v>467</v>
      </c>
      <c r="V8488" s="105" t="s">
        <v>468</v>
      </c>
      <c r="W8488" s="106">
        <v>937495567</v>
      </c>
      <c r="X8488" s="106">
        <v>0</v>
      </c>
    </row>
    <row r="8489" spans="2:24" x14ac:dyDescent="0.25">
      <c r="B8489" s="105" t="s">
        <v>735</v>
      </c>
      <c r="C8489" s="105" t="s">
        <v>736</v>
      </c>
      <c r="D8489" s="106">
        <v>327614658</v>
      </c>
      <c r="E8489" s="106">
        <v>0</v>
      </c>
      <c r="M8489" t="b">
        <f t="shared" si="665"/>
        <v>1</v>
      </c>
      <c r="N8489" t="b">
        <f t="shared" si="666"/>
        <v>1</v>
      </c>
      <c r="O8489" t="b">
        <f t="shared" si="667"/>
        <v>1</v>
      </c>
      <c r="P8489" t="b">
        <f t="shared" si="667"/>
        <v>1</v>
      </c>
      <c r="Q8489" t="b">
        <f t="shared" si="668"/>
        <v>1</v>
      </c>
      <c r="R8489" t="b">
        <f t="shared" si="669"/>
        <v>1</v>
      </c>
      <c r="U8489" s="105" t="s">
        <v>735</v>
      </c>
      <c r="V8489" s="105" t="s">
        <v>736</v>
      </c>
      <c r="W8489" s="106">
        <v>327614658</v>
      </c>
      <c r="X8489" s="106">
        <v>0</v>
      </c>
    </row>
    <row r="8490" spans="2:24" x14ac:dyDescent="0.25">
      <c r="B8490" s="105" t="s">
        <v>725</v>
      </c>
      <c r="C8490" s="105" t="s">
        <v>726</v>
      </c>
      <c r="D8490" s="106">
        <v>571400013</v>
      </c>
      <c r="E8490" s="106">
        <v>0</v>
      </c>
      <c r="M8490" t="b">
        <f t="shared" si="665"/>
        <v>1</v>
      </c>
      <c r="N8490" t="b">
        <f t="shared" si="666"/>
        <v>1</v>
      </c>
      <c r="O8490" t="b">
        <f t="shared" si="667"/>
        <v>1</v>
      </c>
      <c r="P8490" t="b">
        <f t="shared" si="667"/>
        <v>1</v>
      </c>
      <c r="Q8490" t="b">
        <f t="shared" si="668"/>
        <v>1</v>
      </c>
      <c r="R8490" t="b">
        <f t="shared" si="669"/>
        <v>1</v>
      </c>
      <c r="U8490" s="105" t="s">
        <v>725</v>
      </c>
      <c r="V8490" s="105" t="s">
        <v>726</v>
      </c>
      <c r="W8490" s="106">
        <v>571400013</v>
      </c>
      <c r="X8490" s="106">
        <v>0</v>
      </c>
    </row>
    <row r="8491" spans="2:24" x14ac:dyDescent="0.25">
      <c r="B8491" s="105" t="s">
        <v>737</v>
      </c>
      <c r="C8491" s="105" t="s">
        <v>738</v>
      </c>
      <c r="D8491" s="106">
        <v>594261586</v>
      </c>
      <c r="E8491" s="106">
        <v>0</v>
      </c>
      <c r="M8491" t="b">
        <f t="shared" si="665"/>
        <v>1</v>
      </c>
      <c r="N8491" t="b">
        <f t="shared" si="666"/>
        <v>1</v>
      </c>
      <c r="O8491" t="b">
        <f t="shared" si="667"/>
        <v>1</v>
      </c>
      <c r="P8491" t="b">
        <f t="shared" si="667"/>
        <v>1</v>
      </c>
      <c r="Q8491" t="b">
        <f t="shared" si="668"/>
        <v>1</v>
      </c>
      <c r="R8491" t="b">
        <f t="shared" si="669"/>
        <v>1</v>
      </c>
      <c r="U8491" s="105" t="s">
        <v>737</v>
      </c>
      <c r="V8491" s="105" t="s">
        <v>738</v>
      </c>
      <c r="W8491" s="106">
        <v>594261586</v>
      </c>
      <c r="X8491" s="106">
        <v>0</v>
      </c>
    </row>
    <row r="8492" spans="2:24" x14ac:dyDescent="0.25">
      <c r="B8492" s="105" t="s">
        <v>739</v>
      </c>
      <c r="C8492" s="105" t="s">
        <v>740</v>
      </c>
      <c r="D8492" s="106">
        <v>268418449</v>
      </c>
      <c r="E8492" s="106">
        <v>0</v>
      </c>
      <c r="M8492" t="b">
        <f t="shared" si="665"/>
        <v>1</v>
      </c>
      <c r="N8492" t="b">
        <f t="shared" si="666"/>
        <v>1</v>
      </c>
      <c r="O8492" t="b">
        <f t="shared" si="667"/>
        <v>1</v>
      </c>
      <c r="P8492" t="b">
        <f t="shared" si="667"/>
        <v>1</v>
      </c>
      <c r="Q8492" t="b">
        <f t="shared" si="668"/>
        <v>1</v>
      </c>
      <c r="R8492" t="b">
        <f t="shared" si="669"/>
        <v>1</v>
      </c>
      <c r="U8492" s="105" t="s">
        <v>739</v>
      </c>
      <c r="V8492" s="105" t="s">
        <v>740</v>
      </c>
      <c r="W8492" s="106">
        <v>268418449</v>
      </c>
      <c r="X8492" s="106">
        <v>0</v>
      </c>
    </row>
    <row r="8493" spans="2:24" x14ac:dyDescent="0.25">
      <c r="B8493" s="105" t="s">
        <v>741</v>
      </c>
      <c r="C8493" s="105" t="s">
        <v>742</v>
      </c>
      <c r="D8493" s="106">
        <v>292594785</v>
      </c>
      <c r="E8493" s="106">
        <v>0</v>
      </c>
      <c r="M8493" t="b">
        <f t="shared" si="665"/>
        <v>1</v>
      </c>
      <c r="N8493" t="b">
        <f t="shared" si="666"/>
        <v>1</v>
      </c>
      <c r="O8493" t="b">
        <f t="shared" si="667"/>
        <v>1</v>
      </c>
      <c r="P8493" t="b">
        <f t="shared" si="667"/>
        <v>1</v>
      </c>
      <c r="Q8493" t="b">
        <f t="shared" si="668"/>
        <v>1</v>
      </c>
      <c r="R8493" t="b">
        <f t="shared" si="669"/>
        <v>1</v>
      </c>
      <c r="U8493" s="105" t="s">
        <v>741</v>
      </c>
      <c r="V8493" s="105" t="s">
        <v>742</v>
      </c>
      <c r="W8493" s="106">
        <v>292594785</v>
      </c>
      <c r="X8493" s="106">
        <v>0</v>
      </c>
    </row>
    <row r="8494" spans="2:24" x14ac:dyDescent="0.25">
      <c r="B8494" s="105" t="s">
        <v>743</v>
      </c>
      <c r="C8494" s="105" t="s">
        <v>744</v>
      </c>
      <c r="D8494" s="106">
        <v>708661500</v>
      </c>
      <c r="E8494" s="106">
        <v>0</v>
      </c>
      <c r="M8494" t="b">
        <f t="shared" si="665"/>
        <v>1</v>
      </c>
      <c r="N8494" t="b">
        <f t="shared" si="666"/>
        <v>1</v>
      </c>
      <c r="O8494" t="b">
        <f t="shared" si="667"/>
        <v>1</v>
      </c>
      <c r="P8494" t="b">
        <f t="shared" si="667"/>
        <v>1</v>
      </c>
      <c r="Q8494" t="b">
        <f t="shared" si="668"/>
        <v>1</v>
      </c>
      <c r="R8494" t="b">
        <f t="shared" si="669"/>
        <v>1</v>
      </c>
      <c r="U8494" s="105" t="s">
        <v>743</v>
      </c>
      <c r="V8494" s="105" t="s">
        <v>744</v>
      </c>
      <c r="W8494" s="106">
        <v>708661500</v>
      </c>
      <c r="X8494" s="106">
        <v>0</v>
      </c>
    </row>
    <row r="8495" spans="2:24" x14ac:dyDescent="0.25">
      <c r="B8495" s="105" t="s">
        <v>727</v>
      </c>
      <c r="C8495" s="105" t="s">
        <v>728</v>
      </c>
      <c r="D8495" s="106">
        <v>2285892033</v>
      </c>
      <c r="E8495" s="106">
        <v>0</v>
      </c>
      <c r="M8495" t="b">
        <f t="shared" si="665"/>
        <v>1</v>
      </c>
      <c r="N8495" t="b">
        <f t="shared" si="666"/>
        <v>1</v>
      </c>
      <c r="O8495" t="b">
        <f t="shared" si="667"/>
        <v>1</v>
      </c>
      <c r="P8495" t="b">
        <f t="shared" si="667"/>
        <v>1</v>
      </c>
      <c r="Q8495" t="b">
        <f t="shared" si="668"/>
        <v>1</v>
      </c>
      <c r="R8495" t="b">
        <f t="shared" si="669"/>
        <v>1</v>
      </c>
      <c r="U8495" s="105" t="s">
        <v>727</v>
      </c>
      <c r="V8495" s="105" t="s">
        <v>728</v>
      </c>
      <c r="W8495" s="106">
        <v>2285892033</v>
      </c>
      <c r="X8495" s="106">
        <v>0</v>
      </c>
    </row>
    <row r="8496" spans="2:24" x14ac:dyDescent="0.25">
      <c r="B8496" s="105" t="s">
        <v>1582</v>
      </c>
      <c r="C8496" s="105" t="s">
        <v>1583</v>
      </c>
      <c r="D8496" s="106">
        <v>481447173</v>
      </c>
      <c r="E8496" s="106">
        <v>0</v>
      </c>
      <c r="M8496" t="b">
        <f t="shared" si="665"/>
        <v>1</v>
      </c>
      <c r="N8496" t="b">
        <f t="shared" si="666"/>
        <v>1</v>
      </c>
      <c r="O8496" t="b">
        <f t="shared" si="667"/>
        <v>1</v>
      </c>
      <c r="P8496" t="b">
        <f t="shared" si="667"/>
        <v>1</v>
      </c>
      <c r="Q8496" t="b">
        <f t="shared" si="668"/>
        <v>1</v>
      </c>
      <c r="R8496" t="b">
        <f t="shared" si="669"/>
        <v>1</v>
      </c>
      <c r="U8496" s="105" t="s">
        <v>1582</v>
      </c>
      <c r="V8496" s="105" t="s">
        <v>1583</v>
      </c>
      <c r="W8496" s="106">
        <v>481447173</v>
      </c>
      <c r="X8496" s="106">
        <v>0</v>
      </c>
    </row>
    <row r="8497" spans="2:24" x14ac:dyDescent="0.25">
      <c r="B8497" s="105" t="s">
        <v>572</v>
      </c>
      <c r="C8497" s="105" t="s">
        <v>573</v>
      </c>
      <c r="D8497" s="106">
        <v>25763435419</v>
      </c>
      <c r="E8497" s="106">
        <v>0</v>
      </c>
      <c r="M8497" t="b">
        <f t="shared" si="665"/>
        <v>1</v>
      </c>
      <c r="N8497" t="b">
        <f t="shared" si="666"/>
        <v>1</v>
      </c>
      <c r="O8497" t="b">
        <f t="shared" si="667"/>
        <v>1</v>
      </c>
      <c r="P8497" t="b">
        <f t="shared" si="667"/>
        <v>1</v>
      </c>
      <c r="Q8497" t="b">
        <f t="shared" si="668"/>
        <v>1</v>
      </c>
      <c r="R8497" t="b">
        <f t="shared" si="669"/>
        <v>1</v>
      </c>
      <c r="U8497" s="105" t="s">
        <v>572</v>
      </c>
      <c r="V8497" s="105" t="s">
        <v>573</v>
      </c>
      <c r="W8497" s="106">
        <v>25763435419</v>
      </c>
      <c r="X8497" s="106">
        <v>0</v>
      </c>
    </row>
    <row r="8498" spans="2:24" x14ac:dyDescent="0.25">
      <c r="B8498" s="105" t="s">
        <v>574</v>
      </c>
      <c r="C8498" s="105" t="s">
        <v>573</v>
      </c>
      <c r="D8498" s="106">
        <v>25763435419</v>
      </c>
      <c r="E8498" s="106">
        <v>0</v>
      </c>
      <c r="M8498" t="b">
        <f t="shared" si="665"/>
        <v>1</v>
      </c>
      <c r="N8498" t="b">
        <f t="shared" si="666"/>
        <v>1</v>
      </c>
      <c r="O8498" t="b">
        <f t="shared" si="667"/>
        <v>1</v>
      </c>
      <c r="P8498" t="b">
        <f t="shared" si="667"/>
        <v>1</v>
      </c>
      <c r="Q8498" t="b">
        <f t="shared" si="668"/>
        <v>1</v>
      </c>
      <c r="R8498" t="b">
        <f t="shared" si="669"/>
        <v>1</v>
      </c>
      <c r="U8498" s="105" t="s">
        <v>574</v>
      </c>
      <c r="V8498" s="105" t="s">
        <v>573</v>
      </c>
      <c r="W8498" s="106">
        <v>25763435419</v>
      </c>
      <c r="X8498" s="106">
        <v>0</v>
      </c>
    </row>
    <row r="8499" spans="2:24" x14ac:dyDescent="0.25">
      <c r="B8499" s="105" t="s">
        <v>480</v>
      </c>
      <c r="C8499" s="105" t="s">
        <v>481</v>
      </c>
      <c r="D8499" s="106">
        <v>653357692</v>
      </c>
      <c r="E8499" s="106">
        <v>0</v>
      </c>
      <c r="M8499" t="b">
        <f t="shared" si="665"/>
        <v>1</v>
      </c>
      <c r="N8499" t="b">
        <f t="shared" si="666"/>
        <v>1</v>
      </c>
      <c r="O8499" t="b">
        <f t="shared" si="667"/>
        <v>1</v>
      </c>
      <c r="P8499" t="b">
        <f t="shared" si="667"/>
        <v>1</v>
      </c>
      <c r="Q8499" t="b">
        <f t="shared" si="668"/>
        <v>1</v>
      </c>
      <c r="R8499" t="b">
        <f t="shared" si="669"/>
        <v>1</v>
      </c>
      <c r="U8499" s="105" t="s">
        <v>480</v>
      </c>
      <c r="V8499" s="105" t="s">
        <v>481</v>
      </c>
      <c r="W8499" s="106">
        <v>653357692</v>
      </c>
      <c r="X8499" s="106">
        <v>0</v>
      </c>
    </row>
    <row r="8500" spans="2:24" x14ac:dyDescent="0.25">
      <c r="B8500" s="105" t="s">
        <v>482</v>
      </c>
      <c r="C8500" s="105" t="s">
        <v>481</v>
      </c>
      <c r="D8500" s="106">
        <v>653357692</v>
      </c>
      <c r="E8500" s="106">
        <v>0</v>
      </c>
      <c r="M8500" t="b">
        <f t="shared" si="665"/>
        <v>1</v>
      </c>
      <c r="N8500" t="b">
        <f t="shared" si="666"/>
        <v>1</v>
      </c>
      <c r="O8500" t="b">
        <f t="shared" si="667"/>
        <v>1</v>
      </c>
      <c r="P8500" t="b">
        <f t="shared" si="667"/>
        <v>1</v>
      </c>
      <c r="Q8500" t="b">
        <f t="shared" si="668"/>
        <v>1</v>
      </c>
      <c r="R8500" t="b">
        <f t="shared" si="669"/>
        <v>1</v>
      </c>
      <c r="U8500" s="105" t="s">
        <v>482</v>
      </c>
      <c r="V8500" s="105" t="s">
        <v>481</v>
      </c>
      <c r="W8500" s="106">
        <v>653357692</v>
      </c>
      <c r="X8500" s="106">
        <v>0</v>
      </c>
    </row>
    <row r="8501" spans="2:24" x14ac:dyDescent="0.25">
      <c r="B8501" s="105" t="s">
        <v>666</v>
      </c>
      <c r="C8501" s="105" t="s">
        <v>667</v>
      </c>
      <c r="D8501" s="106">
        <v>984570322</v>
      </c>
      <c r="E8501" s="106">
        <v>0</v>
      </c>
      <c r="M8501" t="b">
        <f t="shared" si="665"/>
        <v>1</v>
      </c>
      <c r="N8501" t="b">
        <f t="shared" si="666"/>
        <v>1</v>
      </c>
      <c r="O8501" t="b">
        <f t="shared" si="667"/>
        <v>1</v>
      </c>
      <c r="P8501" t="b">
        <f t="shared" si="667"/>
        <v>1</v>
      </c>
      <c r="Q8501" t="b">
        <f t="shared" si="668"/>
        <v>1</v>
      </c>
      <c r="R8501" t="b">
        <f t="shared" si="669"/>
        <v>1</v>
      </c>
      <c r="U8501" s="105" t="s">
        <v>666</v>
      </c>
      <c r="V8501" s="105" t="s">
        <v>667</v>
      </c>
      <c r="W8501" s="106">
        <v>984570322</v>
      </c>
      <c r="X8501" s="106">
        <v>0</v>
      </c>
    </row>
    <row r="8502" spans="2:24" x14ac:dyDescent="0.25">
      <c r="B8502" s="105" t="s">
        <v>668</v>
      </c>
      <c r="C8502" s="105" t="s">
        <v>669</v>
      </c>
      <c r="D8502" s="106">
        <v>984570322</v>
      </c>
      <c r="E8502" s="106">
        <v>0</v>
      </c>
      <c r="M8502" t="b">
        <f t="shared" si="665"/>
        <v>1</v>
      </c>
      <c r="N8502" t="b">
        <f t="shared" si="666"/>
        <v>1</v>
      </c>
      <c r="O8502" t="b">
        <f t="shared" si="667"/>
        <v>1</v>
      </c>
      <c r="P8502" t="b">
        <f t="shared" si="667"/>
        <v>1</v>
      </c>
      <c r="Q8502" t="b">
        <f t="shared" si="668"/>
        <v>1</v>
      </c>
      <c r="R8502" t="b">
        <f t="shared" si="669"/>
        <v>1</v>
      </c>
      <c r="U8502" s="105" t="s">
        <v>668</v>
      </c>
      <c r="V8502" s="105" t="s">
        <v>669</v>
      </c>
      <c r="W8502" s="106">
        <v>984570322</v>
      </c>
      <c r="X8502" s="106">
        <v>0</v>
      </c>
    </row>
    <row r="8503" spans="2:24" x14ac:dyDescent="0.25">
      <c r="B8503" s="105" t="s">
        <v>670</v>
      </c>
      <c r="C8503" s="105" t="s">
        <v>669</v>
      </c>
      <c r="D8503" s="106">
        <v>984570322</v>
      </c>
      <c r="E8503" s="106">
        <v>0</v>
      </c>
      <c r="M8503" t="b">
        <f t="shared" si="665"/>
        <v>1</v>
      </c>
      <c r="N8503" t="b">
        <f t="shared" si="666"/>
        <v>1</v>
      </c>
      <c r="O8503" t="b">
        <f t="shared" si="667"/>
        <v>1</v>
      </c>
      <c r="P8503" t="b">
        <f t="shared" si="667"/>
        <v>1</v>
      </c>
      <c r="Q8503" t="b">
        <f t="shared" si="668"/>
        <v>1</v>
      </c>
      <c r="R8503" t="b">
        <f t="shared" si="669"/>
        <v>1</v>
      </c>
      <c r="U8503" s="105" t="s">
        <v>670</v>
      </c>
      <c r="V8503" s="105" t="s">
        <v>669</v>
      </c>
      <c r="W8503" s="106">
        <v>984570322</v>
      </c>
      <c r="X8503" s="106">
        <v>0</v>
      </c>
    </row>
    <row r="8504" spans="2:24" x14ac:dyDescent="0.25">
      <c r="B8504" s="105" t="s">
        <v>671</v>
      </c>
      <c r="C8504" s="105" t="s">
        <v>672</v>
      </c>
      <c r="D8504" s="106">
        <v>2948473547</v>
      </c>
      <c r="E8504" s="106">
        <v>0</v>
      </c>
      <c r="M8504" t="b">
        <f t="shared" si="665"/>
        <v>1</v>
      </c>
      <c r="N8504" t="b">
        <f t="shared" si="666"/>
        <v>1</v>
      </c>
      <c r="O8504" t="b">
        <f t="shared" si="667"/>
        <v>1</v>
      </c>
      <c r="P8504" t="b">
        <f t="shared" si="667"/>
        <v>1</v>
      </c>
      <c r="Q8504" t="b">
        <f t="shared" si="668"/>
        <v>1</v>
      </c>
      <c r="R8504" t="b">
        <f t="shared" si="669"/>
        <v>1</v>
      </c>
      <c r="U8504" s="105" t="s">
        <v>671</v>
      </c>
      <c r="V8504" s="105" t="s">
        <v>672</v>
      </c>
      <c r="W8504" s="106">
        <v>2948473547</v>
      </c>
      <c r="X8504" s="106">
        <v>0</v>
      </c>
    </row>
    <row r="8505" spans="2:24" x14ac:dyDescent="0.25">
      <c r="B8505" s="105" t="s">
        <v>673</v>
      </c>
      <c r="C8505" s="105" t="s">
        <v>674</v>
      </c>
      <c r="D8505" s="106">
        <v>2948473547</v>
      </c>
      <c r="E8505" s="106">
        <v>0</v>
      </c>
      <c r="M8505" t="b">
        <f t="shared" si="665"/>
        <v>1</v>
      </c>
      <c r="N8505" t="b">
        <f t="shared" si="666"/>
        <v>1</v>
      </c>
      <c r="O8505" t="b">
        <f t="shared" si="667"/>
        <v>1</v>
      </c>
      <c r="P8505" t="b">
        <f t="shared" si="667"/>
        <v>1</v>
      </c>
      <c r="Q8505" t="b">
        <f t="shared" si="668"/>
        <v>1</v>
      </c>
      <c r="R8505" t="b">
        <f t="shared" si="669"/>
        <v>1</v>
      </c>
      <c r="U8505" s="105" t="s">
        <v>673</v>
      </c>
      <c r="V8505" s="105" t="s">
        <v>674</v>
      </c>
      <c r="W8505" s="106">
        <v>2948473547</v>
      </c>
      <c r="X8505" s="106">
        <v>0</v>
      </c>
    </row>
    <row r="8506" spans="2:24" x14ac:dyDescent="0.25">
      <c r="B8506" s="105" t="s">
        <v>675</v>
      </c>
      <c r="C8506" s="105" t="s">
        <v>674</v>
      </c>
      <c r="D8506" s="106">
        <v>2948473547</v>
      </c>
      <c r="E8506" s="106">
        <v>0</v>
      </c>
      <c r="M8506" t="b">
        <f t="shared" si="665"/>
        <v>1</v>
      </c>
      <c r="N8506" t="b">
        <f t="shared" si="666"/>
        <v>1</v>
      </c>
      <c r="O8506" t="b">
        <f t="shared" si="667"/>
        <v>1</v>
      </c>
      <c r="P8506" t="b">
        <f t="shared" si="667"/>
        <v>1</v>
      </c>
      <c r="Q8506" t="b">
        <f t="shared" si="668"/>
        <v>1</v>
      </c>
      <c r="R8506" t="b">
        <f t="shared" si="669"/>
        <v>1</v>
      </c>
      <c r="U8506" s="105" t="s">
        <v>675</v>
      </c>
      <c r="V8506" s="105" t="s">
        <v>674</v>
      </c>
      <c r="W8506" s="106">
        <v>2948473547</v>
      </c>
      <c r="X8506" s="106">
        <v>0</v>
      </c>
    </row>
    <row r="8507" spans="2:24" x14ac:dyDescent="0.25">
      <c r="B8507" s="105" t="s">
        <v>338</v>
      </c>
      <c r="C8507" s="105" t="s">
        <v>339</v>
      </c>
      <c r="D8507" s="106">
        <v>5823289442</v>
      </c>
      <c r="E8507" s="106">
        <v>0</v>
      </c>
      <c r="M8507" t="b">
        <f t="shared" si="665"/>
        <v>1</v>
      </c>
      <c r="N8507" t="b">
        <f t="shared" si="666"/>
        <v>1</v>
      </c>
      <c r="O8507" t="b">
        <f t="shared" si="667"/>
        <v>1</v>
      </c>
      <c r="P8507" t="b">
        <f t="shared" si="667"/>
        <v>1</v>
      </c>
      <c r="Q8507" t="b">
        <f t="shared" si="668"/>
        <v>1</v>
      </c>
      <c r="R8507" t="b">
        <f t="shared" si="669"/>
        <v>1</v>
      </c>
      <c r="U8507" s="105" t="s">
        <v>338</v>
      </c>
      <c r="V8507" s="105" t="s">
        <v>339</v>
      </c>
      <c r="W8507" s="106">
        <v>5823289442</v>
      </c>
      <c r="X8507" s="106">
        <v>0</v>
      </c>
    </row>
    <row r="8508" spans="2:24" x14ac:dyDescent="0.25">
      <c r="B8508" s="105" t="s">
        <v>469</v>
      </c>
      <c r="C8508" s="105" t="s">
        <v>470</v>
      </c>
      <c r="D8508" s="106">
        <v>2571486226</v>
      </c>
      <c r="E8508" s="106">
        <v>0</v>
      </c>
      <c r="M8508" t="b">
        <f t="shared" si="665"/>
        <v>1</v>
      </c>
      <c r="N8508" t="b">
        <f t="shared" si="666"/>
        <v>1</v>
      </c>
      <c r="O8508" t="b">
        <f t="shared" si="667"/>
        <v>1</v>
      </c>
      <c r="P8508" t="b">
        <f t="shared" si="667"/>
        <v>1</v>
      </c>
      <c r="Q8508" t="b">
        <f t="shared" si="668"/>
        <v>1</v>
      </c>
      <c r="R8508" t="b">
        <f t="shared" si="669"/>
        <v>1</v>
      </c>
      <c r="U8508" s="105" t="s">
        <v>469</v>
      </c>
      <c r="V8508" s="105" t="s">
        <v>470</v>
      </c>
      <c r="W8508" s="106">
        <v>2571486226</v>
      </c>
      <c r="X8508" s="106">
        <v>0</v>
      </c>
    </row>
    <row r="8509" spans="2:24" x14ac:dyDescent="0.25">
      <c r="B8509" s="105" t="s">
        <v>471</v>
      </c>
      <c r="C8509" s="105" t="s">
        <v>472</v>
      </c>
      <c r="D8509" s="106">
        <v>2138133190</v>
      </c>
      <c r="E8509" s="106">
        <v>0</v>
      </c>
      <c r="M8509" t="b">
        <f t="shared" si="665"/>
        <v>1</v>
      </c>
      <c r="N8509" t="b">
        <f t="shared" si="666"/>
        <v>1</v>
      </c>
      <c r="O8509" t="b">
        <f t="shared" si="667"/>
        <v>1</v>
      </c>
      <c r="P8509" t="b">
        <f t="shared" si="667"/>
        <v>1</v>
      </c>
      <c r="Q8509" t="b">
        <f t="shared" si="668"/>
        <v>1</v>
      </c>
      <c r="R8509" t="b">
        <f t="shared" si="669"/>
        <v>1</v>
      </c>
      <c r="U8509" s="105" t="s">
        <v>471</v>
      </c>
      <c r="V8509" s="105" t="s">
        <v>472</v>
      </c>
      <c r="W8509" s="106">
        <v>2138133190</v>
      </c>
      <c r="X8509" s="106">
        <v>0</v>
      </c>
    </row>
    <row r="8510" spans="2:24" x14ac:dyDescent="0.25">
      <c r="B8510" s="105" t="s">
        <v>1461</v>
      </c>
      <c r="C8510" s="105" t="s">
        <v>1614</v>
      </c>
      <c r="D8510" s="106">
        <v>388964536</v>
      </c>
      <c r="E8510" s="106">
        <v>0</v>
      </c>
      <c r="M8510" t="b">
        <f t="shared" si="665"/>
        <v>1</v>
      </c>
      <c r="N8510" t="b">
        <f t="shared" si="666"/>
        <v>1</v>
      </c>
      <c r="O8510" t="b">
        <f t="shared" si="667"/>
        <v>1</v>
      </c>
      <c r="P8510" t="b">
        <f t="shared" si="667"/>
        <v>1</v>
      </c>
      <c r="Q8510" t="b">
        <f t="shared" si="668"/>
        <v>1</v>
      </c>
      <c r="R8510" t="b">
        <f t="shared" si="669"/>
        <v>1</v>
      </c>
      <c r="U8510" s="105" t="s">
        <v>1461</v>
      </c>
      <c r="V8510" s="105" t="s">
        <v>1614</v>
      </c>
      <c r="W8510" s="106">
        <v>388964536</v>
      </c>
      <c r="X8510" s="106">
        <v>0</v>
      </c>
    </row>
    <row r="8511" spans="2:24" x14ac:dyDescent="0.25">
      <c r="B8511" s="105" t="s">
        <v>1462</v>
      </c>
      <c r="C8511" s="105" t="s">
        <v>1463</v>
      </c>
      <c r="D8511" s="106">
        <v>44388500</v>
      </c>
      <c r="E8511" s="106">
        <v>0</v>
      </c>
      <c r="M8511" t="b">
        <f t="shared" si="665"/>
        <v>1</v>
      </c>
      <c r="N8511" t="b">
        <f t="shared" si="666"/>
        <v>1</v>
      </c>
      <c r="O8511" t="b">
        <f t="shared" si="667"/>
        <v>1</v>
      </c>
      <c r="P8511" t="b">
        <f t="shared" si="667"/>
        <v>1</v>
      </c>
      <c r="Q8511" t="b">
        <f t="shared" si="668"/>
        <v>1</v>
      </c>
      <c r="R8511" t="b">
        <f t="shared" si="669"/>
        <v>1</v>
      </c>
      <c r="U8511" s="105" t="s">
        <v>1462</v>
      </c>
      <c r="V8511" s="105" t="s">
        <v>1463</v>
      </c>
      <c r="W8511" s="106">
        <v>44388500</v>
      </c>
      <c r="X8511" s="106">
        <v>0</v>
      </c>
    </row>
    <row r="8512" spans="2:24" x14ac:dyDescent="0.25">
      <c r="B8512" s="105" t="s">
        <v>340</v>
      </c>
      <c r="C8512" s="105" t="s">
        <v>341</v>
      </c>
      <c r="D8512" s="106">
        <v>3251803216</v>
      </c>
      <c r="E8512" s="106">
        <v>0</v>
      </c>
      <c r="M8512" t="b">
        <f t="shared" si="665"/>
        <v>1</v>
      </c>
      <c r="N8512" t="b">
        <f t="shared" si="666"/>
        <v>1</v>
      </c>
      <c r="O8512" t="b">
        <f t="shared" si="667"/>
        <v>1</v>
      </c>
      <c r="P8512" t="b">
        <f t="shared" si="667"/>
        <v>1</v>
      </c>
      <c r="Q8512" t="b">
        <f t="shared" si="668"/>
        <v>1</v>
      </c>
      <c r="R8512" t="b">
        <f t="shared" si="669"/>
        <v>1</v>
      </c>
      <c r="U8512" s="105" t="s">
        <v>340</v>
      </c>
      <c r="V8512" s="105" t="s">
        <v>341</v>
      </c>
      <c r="W8512" s="106">
        <v>3251803216</v>
      </c>
      <c r="X8512" s="106">
        <v>0</v>
      </c>
    </row>
    <row r="8513" spans="2:24" x14ac:dyDescent="0.25">
      <c r="B8513" s="105" t="s">
        <v>392</v>
      </c>
      <c r="C8513" s="105" t="s">
        <v>341</v>
      </c>
      <c r="D8513" s="106">
        <v>2350906622</v>
      </c>
      <c r="E8513" s="106">
        <v>0</v>
      </c>
      <c r="M8513" t="b">
        <f t="shared" si="665"/>
        <v>1</v>
      </c>
      <c r="N8513" t="b">
        <f t="shared" si="666"/>
        <v>1</v>
      </c>
      <c r="O8513" t="b">
        <f t="shared" si="667"/>
        <v>1</v>
      </c>
      <c r="P8513" t="b">
        <f t="shared" si="667"/>
        <v>1</v>
      </c>
      <c r="Q8513" t="b">
        <f t="shared" si="668"/>
        <v>1</v>
      </c>
      <c r="R8513" t="b">
        <f t="shared" si="669"/>
        <v>1</v>
      </c>
      <c r="U8513" s="105" t="s">
        <v>392</v>
      </c>
      <c r="V8513" s="105" t="s">
        <v>341</v>
      </c>
      <c r="W8513" s="106">
        <v>2350906622</v>
      </c>
      <c r="X8513" s="106">
        <v>0</v>
      </c>
    </row>
    <row r="8514" spans="2:24" x14ac:dyDescent="0.25">
      <c r="B8514" s="105" t="s">
        <v>342</v>
      </c>
      <c r="C8514" s="105" t="s">
        <v>343</v>
      </c>
      <c r="D8514" s="106">
        <v>101587650</v>
      </c>
      <c r="E8514" s="106">
        <v>0</v>
      </c>
      <c r="M8514" t="b">
        <f t="shared" si="665"/>
        <v>1</v>
      </c>
      <c r="N8514" t="b">
        <f t="shared" si="666"/>
        <v>1</v>
      </c>
      <c r="O8514" t="b">
        <f t="shared" si="667"/>
        <v>1</v>
      </c>
      <c r="P8514" t="b">
        <f t="shared" si="667"/>
        <v>1</v>
      </c>
      <c r="Q8514" t="b">
        <f t="shared" si="668"/>
        <v>1</v>
      </c>
      <c r="R8514" t="b">
        <f t="shared" si="669"/>
        <v>1</v>
      </c>
      <c r="U8514" s="105" t="s">
        <v>342</v>
      </c>
      <c r="V8514" s="105" t="s">
        <v>343</v>
      </c>
      <c r="W8514" s="106">
        <v>101587650</v>
      </c>
      <c r="X8514" s="106">
        <v>0</v>
      </c>
    </row>
    <row r="8515" spans="2:24" x14ac:dyDescent="0.25">
      <c r="B8515" s="105" t="s">
        <v>344</v>
      </c>
      <c r="C8515" s="105" t="s">
        <v>345</v>
      </c>
      <c r="D8515" s="106">
        <v>96838850</v>
      </c>
      <c r="E8515" s="106">
        <v>0</v>
      </c>
      <c r="M8515" t="b">
        <f t="shared" si="665"/>
        <v>1</v>
      </c>
      <c r="N8515" t="b">
        <f t="shared" si="666"/>
        <v>1</v>
      </c>
      <c r="O8515" t="b">
        <f t="shared" si="667"/>
        <v>1</v>
      </c>
      <c r="P8515" t="b">
        <f t="shared" si="667"/>
        <v>1</v>
      </c>
      <c r="Q8515" t="b">
        <f t="shared" si="668"/>
        <v>1</v>
      </c>
      <c r="R8515" t="b">
        <f t="shared" si="669"/>
        <v>1</v>
      </c>
      <c r="U8515" s="105" t="s">
        <v>344</v>
      </c>
      <c r="V8515" s="105" t="s">
        <v>345</v>
      </c>
      <c r="W8515" s="106">
        <v>96838850</v>
      </c>
      <c r="X8515" s="106">
        <v>0</v>
      </c>
    </row>
    <row r="8516" spans="2:24" x14ac:dyDescent="0.25">
      <c r="B8516" s="105" t="s">
        <v>346</v>
      </c>
      <c r="C8516" s="105" t="s">
        <v>347</v>
      </c>
      <c r="D8516" s="106">
        <v>77810150</v>
      </c>
      <c r="E8516" s="106">
        <v>0</v>
      </c>
      <c r="M8516" t="b">
        <f t="shared" si="665"/>
        <v>1</v>
      </c>
      <c r="N8516" t="b">
        <f t="shared" si="666"/>
        <v>1</v>
      </c>
      <c r="O8516" t="b">
        <f t="shared" si="667"/>
        <v>1</v>
      </c>
      <c r="P8516" t="b">
        <f t="shared" si="667"/>
        <v>1</v>
      </c>
      <c r="Q8516" t="b">
        <f t="shared" si="668"/>
        <v>1</v>
      </c>
      <c r="R8516" t="b">
        <f t="shared" si="669"/>
        <v>1</v>
      </c>
      <c r="U8516" s="105" t="s">
        <v>346</v>
      </c>
      <c r="V8516" s="105" t="s">
        <v>347</v>
      </c>
      <c r="W8516" s="106">
        <v>77810150</v>
      </c>
      <c r="X8516" s="106">
        <v>0</v>
      </c>
    </row>
    <row r="8517" spans="2:24" x14ac:dyDescent="0.25">
      <c r="B8517" s="105" t="s">
        <v>348</v>
      </c>
      <c r="C8517" s="105" t="s">
        <v>1542</v>
      </c>
      <c r="D8517" s="106">
        <v>101215650</v>
      </c>
      <c r="E8517" s="106">
        <v>0</v>
      </c>
      <c r="M8517" t="b">
        <f t="shared" si="665"/>
        <v>1</v>
      </c>
      <c r="N8517" t="b">
        <f t="shared" si="666"/>
        <v>1</v>
      </c>
      <c r="O8517" t="b">
        <f t="shared" si="667"/>
        <v>1</v>
      </c>
      <c r="P8517" t="b">
        <f t="shared" si="667"/>
        <v>1</v>
      </c>
      <c r="Q8517" t="b">
        <f t="shared" si="668"/>
        <v>1</v>
      </c>
      <c r="R8517" t="b">
        <f t="shared" si="669"/>
        <v>1</v>
      </c>
      <c r="U8517" s="105" t="s">
        <v>348</v>
      </c>
      <c r="V8517" s="105" t="s">
        <v>1542</v>
      </c>
      <c r="W8517" s="106">
        <v>101215650</v>
      </c>
      <c r="X8517" s="106">
        <v>0</v>
      </c>
    </row>
    <row r="8518" spans="2:24" x14ac:dyDescent="0.25">
      <c r="B8518" s="105" t="s">
        <v>349</v>
      </c>
      <c r="C8518" s="105" t="s">
        <v>350</v>
      </c>
      <c r="D8518" s="106">
        <v>89770351</v>
      </c>
      <c r="E8518" s="106">
        <v>0</v>
      </c>
      <c r="M8518" t="b">
        <f t="shared" si="665"/>
        <v>1</v>
      </c>
      <c r="N8518" t="b">
        <f t="shared" si="666"/>
        <v>1</v>
      </c>
      <c r="O8518" t="b">
        <f t="shared" si="667"/>
        <v>1</v>
      </c>
      <c r="P8518" t="b">
        <f t="shared" si="667"/>
        <v>1</v>
      </c>
      <c r="Q8518" t="b">
        <f t="shared" si="668"/>
        <v>1</v>
      </c>
      <c r="R8518" t="b">
        <f t="shared" si="669"/>
        <v>1</v>
      </c>
      <c r="U8518" s="105" t="s">
        <v>349</v>
      </c>
      <c r="V8518" s="105" t="s">
        <v>350</v>
      </c>
      <c r="W8518" s="106">
        <v>89770351</v>
      </c>
      <c r="X8518" s="106">
        <v>0</v>
      </c>
    </row>
    <row r="8519" spans="2:24" x14ac:dyDescent="0.25">
      <c r="B8519" s="105" t="s">
        <v>351</v>
      </c>
      <c r="C8519" s="105" t="s">
        <v>352</v>
      </c>
      <c r="D8519" s="106">
        <v>109501200</v>
      </c>
      <c r="E8519" s="106">
        <v>0</v>
      </c>
      <c r="M8519" t="b">
        <f t="shared" si="665"/>
        <v>1</v>
      </c>
      <c r="N8519" t="b">
        <f t="shared" si="666"/>
        <v>1</v>
      </c>
      <c r="O8519" t="b">
        <f t="shared" si="667"/>
        <v>1</v>
      </c>
      <c r="P8519" t="b">
        <f t="shared" si="667"/>
        <v>1</v>
      </c>
      <c r="Q8519" t="b">
        <f t="shared" si="668"/>
        <v>1</v>
      </c>
      <c r="R8519" t="b">
        <f t="shared" si="669"/>
        <v>1</v>
      </c>
      <c r="U8519" s="105" t="s">
        <v>351</v>
      </c>
      <c r="V8519" s="105" t="s">
        <v>352</v>
      </c>
      <c r="W8519" s="106">
        <v>109501200</v>
      </c>
      <c r="X8519" s="106">
        <v>0</v>
      </c>
    </row>
    <row r="8520" spans="2:24" x14ac:dyDescent="0.25">
      <c r="B8520" s="105" t="s">
        <v>353</v>
      </c>
      <c r="C8520" s="105" t="s">
        <v>354</v>
      </c>
      <c r="D8520" s="106">
        <v>88288850</v>
      </c>
      <c r="E8520" s="106">
        <v>0</v>
      </c>
      <c r="M8520" t="b">
        <f t="shared" si="665"/>
        <v>1</v>
      </c>
      <c r="N8520" t="b">
        <f t="shared" si="666"/>
        <v>1</v>
      </c>
      <c r="O8520" t="b">
        <f t="shared" si="667"/>
        <v>1</v>
      </c>
      <c r="P8520" t="b">
        <f t="shared" si="667"/>
        <v>1</v>
      </c>
      <c r="Q8520" t="b">
        <f t="shared" si="668"/>
        <v>1</v>
      </c>
      <c r="R8520" t="b">
        <f t="shared" si="669"/>
        <v>1</v>
      </c>
      <c r="U8520" s="105" t="s">
        <v>353</v>
      </c>
      <c r="V8520" s="105" t="s">
        <v>354</v>
      </c>
      <c r="W8520" s="106">
        <v>88288850</v>
      </c>
      <c r="X8520" s="106">
        <v>0</v>
      </c>
    </row>
    <row r="8521" spans="2:24" x14ac:dyDescent="0.25">
      <c r="B8521" s="105" t="s">
        <v>355</v>
      </c>
      <c r="C8521" s="105" t="s">
        <v>356</v>
      </c>
      <c r="D8521" s="106">
        <v>78691350</v>
      </c>
      <c r="E8521" s="106">
        <v>0</v>
      </c>
      <c r="M8521" t="b">
        <f t="shared" si="665"/>
        <v>1</v>
      </c>
      <c r="N8521" t="b">
        <f t="shared" si="666"/>
        <v>1</v>
      </c>
      <c r="O8521" t="b">
        <f t="shared" si="667"/>
        <v>1</v>
      </c>
      <c r="P8521" t="b">
        <f t="shared" si="667"/>
        <v>1</v>
      </c>
      <c r="Q8521" t="b">
        <f t="shared" si="668"/>
        <v>1</v>
      </c>
      <c r="R8521" t="b">
        <f t="shared" si="669"/>
        <v>1</v>
      </c>
      <c r="U8521" s="105" t="s">
        <v>355</v>
      </c>
      <c r="V8521" s="105" t="s">
        <v>356</v>
      </c>
      <c r="W8521" s="106">
        <v>78691350</v>
      </c>
      <c r="X8521" s="106">
        <v>0</v>
      </c>
    </row>
    <row r="8522" spans="2:24" x14ac:dyDescent="0.25">
      <c r="B8522" s="105" t="s">
        <v>357</v>
      </c>
      <c r="C8522" s="105" t="s">
        <v>358</v>
      </c>
      <c r="D8522" s="106">
        <v>79446000</v>
      </c>
      <c r="E8522" s="106">
        <v>0</v>
      </c>
      <c r="M8522" t="b">
        <f t="shared" si="665"/>
        <v>1</v>
      </c>
      <c r="N8522" t="b">
        <f t="shared" si="666"/>
        <v>1</v>
      </c>
      <c r="O8522" t="b">
        <f t="shared" si="667"/>
        <v>1</v>
      </c>
      <c r="P8522" t="b">
        <f t="shared" si="667"/>
        <v>1</v>
      </c>
      <c r="Q8522" t="b">
        <f t="shared" si="668"/>
        <v>1</v>
      </c>
      <c r="R8522" t="b">
        <f t="shared" si="669"/>
        <v>1</v>
      </c>
      <c r="U8522" s="105" t="s">
        <v>357</v>
      </c>
      <c r="V8522" s="105" t="s">
        <v>358</v>
      </c>
      <c r="W8522" s="106">
        <v>79446000</v>
      </c>
      <c r="X8522" s="106">
        <v>0</v>
      </c>
    </row>
    <row r="8523" spans="2:24" x14ac:dyDescent="0.25">
      <c r="B8523" s="105" t="s">
        <v>1464</v>
      </c>
      <c r="C8523" s="105" t="s">
        <v>1465</v>
      </c>
      <c r="D8523" s="106">
        <v>77746543</v>
      </c>
      <c r="E8523" s="106">
        <v>0</v>
      </c>
      <c r="M8523" t="b">
        <f t="shared" si="665"/>
        <v>1</v>
      </c>
      <c r="N8523" t="b">
        <f t="shared" si="666"/>
        <v>1</v>
      </c>
      <c r="O8523" t="b">
        <f t="shared" si="667"/>
        <v>1</v>
      </c>
      <c r="P8523" t="b">
        <f t="shared" si="667"/>
        <v>1</v>
      </c>
      <c r="Q8523" t="b">
        <f t="shared" si="668"/>
        <v>1</v>
      </c>
      <c r="R8523" t="b">
        <f t="shared" si="669"/>
        <v>1</v>
      </c>
      <c r="U8523" s="105" t="s">
        <v>1464</v>
      </c>
      <c r="V8523" s="105" t="s">
        <v>1465</v>
      </c>
      <c r="W8523" s="106">
        <v>77746543</v>
      </c>
      <c r="X8523" s="106">
        <v>0</v>
      </c>
    </row>
    <row r="8524" spans="2:24" x14ac:dyDescent="0.25">
      <c r="B8524" s="105" t="s">
        <v>676</v>
      </c>
      <c r="C8524" s="105" t="s">
        <v>677</v>
      </c>
      <c r="D8524" s="106">
        <v>1502999490</v>
      </c>
      <c r="E8524" s="106">
        <v>0</v>
      </c>
      <c r="M8524" t="b">
        <f t="shared" si="665"/>
        <v>1</v>
      </c>
      <c r="N8524" t="b">
        <f t="shared" si="666"/>
        <v>1</v>
      </c>
      <c r="O8524" t="b">
        <f t="shared" si="667"/>
        <v>1</v>
      </c>
      <c r="P8524" t="b">
        <f t="shared" si="667"/>
        <v>1</v>
      </c>
      <c r="Q8524" t="b">
        <f t="shared" si="668"/>
        <v>1</v>
      </c>
      <c r="R8524" t="b">
        <f t="shared" si="669"/>
        <v>1</v>
      </c>
      <c r="U8524" s="105" t="s">
        <v>676</v>
      </c>
      <c r="V8524" s="105" t="s">
        <v>677</v>
      </c>
      <c r="W8524" s="106">
        <v>1502999490</v>
      </c>
      <c r="X8524" s="106">
        <v>0</v>
      </c>
    </row>
    <row r="8525" spans="2:24" x14ac:dyDescent="0.25">
      <c r="B8525" s="105" t="s">
        <v>678</v>
      </c>
      <c r="C8525" s="105" t="s">
        <v>679</v>
      </c>
      <c r="D8525" s="106">
        <v>1502999490</v>
      </c>
      <c r="E8525" s="106">
        <v>0</v>
      </c>
      <c r="M8525" t="b">
        <f t="shared" si="665"/>
        <v>1</v>
      </c>
      <c r="N8525" t="b">
        <f t="shared" si="666"/>
        <v>1</v>
      </c>
      <c r="O8525" t="b">
        <f t="shared" si="667"/>
        <v>1</v>
      </c>
      <c r="P8525" t="b">
        <f t="shared" si="667"/>
        <v>1</v>
      </c>
      <c r="Q8525" t="b">
        <f t="shared" si="668"/>
        <v>1</v>
      </c>
      <c r="R8525" t="b">
        <f t="shared" si="669"/>
        <v>1</v>
      </c>
      <c r="U8525" s="105" t="s">
        <v>678</v>
      </c>
      <c r="V8525" s="105" t="s">
        <v>679</v>
      </c>
      <c r="W8525" s="106">
        <v>1502999490</v>
      </c>
      <c r="X8525" s="106">
        <v>0</v>
      </c>
    </row>
    <row r="8526" spans="2:24" x14ac:dyDescent="0.25">
      <c r="B8526" s="105" t="s">
        <v>680</v>
      </c>
      <c r="C8526" s="105" t="s">
        <v>679</v>
      </c>
      <c r="D8526" s="106">
        <v>1502999490</v>
      </c>
      <c r="E8526" s="106">
        <v>0</v>
      </c>
      <c r="M8526" t="b">
        <f t="shared" si="665"/>
        <v>1</v>
      </c>
      <c r="N8526" t="b">
        <f t="shared" si="666"/>
        <v>1</v>
      </c>
      <c r="O8526" t="b">
        <f t="shared" si="667"/>
        <v>1</v>
      </c>
      <c r="P8526" t="b">
        <f t="shared" si="667"/>
        <v>1</v>
      </c>
      <c r="Q8526" t="b">
        <f t="shared" si="668"/>
        <v>1</v>
      </c>
      <c r="R8526" t="b">
        <f t="shared" si="669"/>
        <v>1</v>
      </c>
      <c r="U8526" s="105" t="s">
        <v>680</v>
      </c>
      <c r="V8526" s="105" t="s">
        <v>679</v>
      </c>
      <c r="W8526" s="106">
        <v>1502999490</v>
      </c>
      <c r="X8526" s="106">
        <v>0</v>
      </c>
    </row>
    <row r="8527" spans="2:24" x14ac:dyDescent="0.25">
      <c r="B8527" s="105" t="s">
        <v>473</v>
      </c>
      <c r="C8527" s="105" t="s">
        <v>474</v>
      </c>
      <c r="D8527" s="106">
        <v>1994352733</v>
      </c>
      <c r="E8527" s="106">
        <v>0</v>
      </c>
      <c r="M8527" t="b">
        <f t="shared" si="665"/>
        <v>1</v>
      </c>
      <c r="N8527" t="b">
        <f t="shared" si="666"/>
        <v>1</v>
      </c>
      <c r="O8527" t="b">
        <f t="shared" si="667"/>
        <v>1</v>
      </c>
      <c r="P8527" t="b">
        <f t="shared" si="667"/>
        <v>1</v>
      </c>
      <c r="Q8527" t="b">
        <f t="shared" si="668"/>
        <v>1</v>
      </c>
      <c r="R8527" t="b">
        <f t="shared" si="669"/>
        <v>1</v>
      </c>
      <c r="U8527" s="105" t="s">
        <v>473</v>
      </c>
      <c r="V8527" s="105" t="s">
        <v>474</v>
      </c>
      <c r="W8527" s="106">
        <v>1994352733</v>
      </c>
      <c r="X8527" s="106">
        <v>0</v>
      </c>
    </row>
    <row r="8528" spans="2:24" x14ac:dyDescent="0.25">
      <c r="B8528" s="105" t="s">
        <v>475</v>
      </c>
      <c r="C8528" s="105" t="s">
        <v>476</v>
      </c>
      <c r="D8528" s="106">
        <v>1994352733</v>
      </c>
      <c r="E8528" s="106">
        <v>0</v>
      </c>
      <c r="M8528" t="b">
        <f t="shared" si="665"/>
        <v>1</v>
      </c>
      <c r="N8528" t="b">
        <f t="shared" si="666"/>
        <v>1</v>
      </c>
      <c r="O8528" t="b">
        <f t="shared" si="667"/>
        <v>1</v>
      </c>
      <c r="P8528" t="b">
        <f t="shared" si="667"/>
        <v>1</v>
      </c>
      <c r="Q8528" t="b">
        <f t="shared" si="668"/>
        <v>1</v>
      </c>
      <c r="R8528" t="b">
        <f t="shared" si="669"/>
        <v>1</v>
      </c>
      <c r="U8528" s="105" t="s">
        <v>475</v>
      </c>
      <c r="V8528" s="105" t="s">
        <v>476</v>
      </c>
      <c r="W8528" s="106">
        <v>1994352733</v>
      </c>
      <c r="X8528" s="106">
        <v>0</v>
      </c>
    </row>
    <row r="8529" spans="2:26" x14ac:dyDescent="0.25">
      <c r="B8529" s="105" t="s">
        <v>477</v>
      </c>
      <c r="C8529" s="105" t="s">
        <v>476</v>
      </c>
      <c r="D8529" s="106">
        <v>1994352733</v>
      </c>
      <c r="E8529" s="106">
        <v>0</v>
      </c>
      <c r="M8529" t="b">
        <f t="shared" si="665"/>
        <v>1</v>
      </c>
      <c r="N8529" t="b">
        <f t="shared" si="666"/>
        <v>1</v>
      </c>
      <c r="O8529" t="b">
        <f t="shared" si="667"/>
        <v>1</v>
      </c>
      <c r="P8529" t="b">
        <f t="shared" si="667"/>
        <v>1</v>
      </c>
      <c r="Q8529" t="b">
        <f t="shared" si="668"/>
        <v>1</v>
      </c>
      <c r="R8529" t="b">
        <f t="shared" si="669"/>
        <v>1</v>
      </c>
      <c r="U8529" s="105" t="s">
        <v>477</v>
      </c>
      <c r="V8529" s="105" t="s">
        <v>476</v>
      </c>
      <c r="W8529" s="106">
        <v>1994352733</v>
      </c>
      <c r="X8529" s="106">
        <v>0</v>
      </c>
    </row>
    <row r="8530" spans="2:26" x14ac:dyDescent="0.25">
      <c r="B8530" t="s">
        <v>359</v>
      </c>
      <c r="C8530" s="106">
        <v>62664771995</v>
      </c>
      <c r="D8530" s="106">
        <v>0</v>
      </c>
      <c r="M8530" t="b">
        <f t="shared" si="665"/>
        <v>1</v>
      </c>
      <c r="N8530" t="b">
        <f t="shared" si="666"/>
        <v>1</v>
      </c>
      <c r="O8530" t="b">
        <f t="shared" si="667"/>
        <v>1</v>
      </c>
      <c r="P8530" t="b">
        <f t="shared" si="667"/>
        <v>1</v>
      </c>
      <c r="Q8530" t="b">
        <f t="shared" si="668"/>
        <v>1</v>
      </c>
      <c r="R8530" t="b">
        <f t="shared" si="669"/>
        <v>1</v>
      </c>
      <c r="U8530" t="s">
        <v>359</v>
      </c>
      <c r="V8530" s="106">
        <v>62664771995</v>
      </c>
      <c r="W8530" s="106">
        <v>0</v>
      </c>
    </row>
    <row r="8531" spans="2:26" x14ac:dyDescent="0.25">
      <c r="B8531" t="s">
        <v>330</v>
      </c>
      <c r="C8531" t="s">
        <v>331</v>
      </c>
      <c r="D8531" s="105" t="s">
        <v>1026</v>
      </c>
      <c r="E8531" t="s">
        <v>333</v>
      </c>
      <c r="F8531" t="s">
        <v>331</v>
      </c>
      <c r="G8531" s="105" t="s">
        <v>1027</v>
      </c>
      <c r="M8531" t="b">
        <f t="shared" si="665"/>
        <v>1</v>
      </c>
      <c r="N8531" t="b">
        <f t="shared" si="666"/>
        <v>1</v>
      </c>
      <c r="O8531" t="b">
        <f t="shared" si="667"/>
        <v>1</v>
      </c>
      <c r="P8531" t="b">
        <f t="shared" si="667"/>
        <v>1</v>
      </c>
      <c r="Q8531" t="b">
        <f t="shared" si="668"/>
        <v>1</v>
      </c>
      <c r="R8531" t="b">
        <f t="shared" si="669"/>
        <v>1</v>
      </c>
      <c r="U8531" t="s">
        <v>330</v>
      </c>
      <c r="V8531" t="s">
        <v>331</v>
      </c>
      <c r="W8531" s="105" t="s">
        <v>1026</v>
      </c>
      <c r="X8531" t="s">
        <v>333</v>
      </c>
      <c r="Y8531" t="s">
        <v>331</v>
      </c>
      <c r="Z8531" s="105" t="s">
        <v>1027</v>
      </c>
    </row>
    <row r="8532" spans="2:26" x14ac:dyDescent="0.25">
      <c r="B8532" t="s">
        <v>335</v>
      </c>
      <c r="C8532" t="s">
        <v>3</v>
      </c>
      <c r="D8532" t="s">
        <v>336</v>
      </c>
      <c r="E8532" t="s">
        <v>337</v>
      </c>
      <c r="M8532" t="b">
        <f t="shared" si="665"/>
        <v>1</v>
      </c>
      <c r="N8532" t="b">
        <f t="shared" si="666"/>
        <v>1</v>
      </c>
      <c r="O8532" t="b">
        <f t="shared" si="667"/>
        <v>1</v>
      </c>
      <c r="P8532" t="b">
        <f t="shared" si="667"/>
        <v>1</v>
      </c>
      <c r="Q8532" t="b">
        <f t="shared" si="668"/>
        <v>1</v>
      </c>
      <c r="R8532" t="b">
        <f t="shared" si="669"/>
        <v>1</v>
      </c>
      <c r="U8532" t="s">
        <v>335</v>
      </c>
      <c r="V8532" t="s">
        <v>3</v>
      </c>
      <c r="W8532" t="s">
        <v>336</v>
      </c>
      <c r="X8532" t="s">
        <v>337</v>
      </c>
    </row>
    <row r="8533" spans="2:26" x14ac:dyDescent="0.25">
      <c r="B8533" s="105" t="s">
        <v>418</v>
      </c>
      <c r="C8533" s="105" t="s">
        <v>419</v>
      </c>
      <c r="D8533" s="106">
        <v>381251960</v>
      </c>
      <c r="E8533" s="106">
        <v>0</v>
      </c>
      <c r="M8533" t="b">
        <f t="shared" si="665"/>
        <v>1</v>
      </c>
      <c r="N8533" t="b">
        <f t="shared" si="666"/>
        <v>1</v>
      </c>
      <c r="O8533" t="b">
        <f t="shared" si="667"/>
        <v>1</v>
      </c>
      <c r="P8533" t="b">
        <f t="shared" si="667"/>
        <v>1</v>
      </c>
      <c r="Q8533" t="b">
        <f t="shared" si="668"/>
        <v>1</v>
      </c>
      <c r="R8533" t="b">
        <f t="shared" si="669"/>
        <v>1</v>
      </c>
      <c r="U8533" s="105" t="s">
        <v>418</v>
      </c>
      <c r="V8533" s="105" t="s">
        <v>419</v>
      </c>
      <c r="W8533" s="106">
        <v>381251960</v>
      </c>
      <c r="X8533" s="106">
        <v>0</v>
      </c>
    </row>
    <row r="8534" spans="2:26" x14ac:dyDescent="0.25">
      <c r="B8534" s="105" t="s">
        <v>420</v>
      </c>
      <c r="C8534" s="105" t="s">
        <v>421</v>
      </c>
      <c r="D8534" s="106">
        <v>381251960</v>
      </c>
      <c r="E8534" s="106">
        <v>0</v>
      </c>
      <c r="M8534" t="b">
        <f t="shared" si="665"/>
        <v>1</v>
      </c>
      <c r="N8534" t="b">
        <f t="shared" si="666"/>
        <v>1</v>
      </c>
      <c r="O8534" t="b">
        <f t="shared" si="667"/>
        <v>1</v>
      </c>
      <c r="P8534" t="b">
        <f t="shared" si="667"/>
        <v>1</v>
      </c>
      <c r="Q8534" t="b">
        <f t="shared" si="668"/>
        <v>1</v>
      </c>
      <c r="R8534" t="b">
        <f t="shared" si="669"/>
        <v>1</v>
      </c>
      <c r="U8534" s="105" t="s">
        <v>420</v>
      </c>
      <c r="V8534" s="105" t="s">
        <v>421</v>
      </c>
      <c r="W8534" s="106">
        <v>381251960</v>
      </c>
      <c r="X8534" s="106">
        <v>0</v>
      </c>
    </row>
    <row r="8535" spans="2:26" x14ac:dyDescent="0.25">
      <c r="B8535" s="105" t="s">
        <v>422</v>
      </c>
      <c r="C8535" s="105" t="s">
        <v>421</v>
      </c>
      <c r="D8535" s="106">
        <v>381251960</v>
      </c>
      <c r="E8535" s="106">
        <v>0</v>
      </c>
      <c r="M8535" t="b">
        <f t="shared" si="665"/>
        <v>1</v>
      </c>
      <c r="N8535" t="b">
        <f t="shared" si="666"/>
        <v>1</v>
      </c>
      <c r="O8535" t="b">
        <f t="shared" si="667"/>
        <v>1</v>
      </c>
      <c r="P8535" t="b">
        <f t="shared" si="667"/>
        <v>1</v>
      </c>
      <c r="Q8535" t="b">
        <f t="shared" si="668"/>
        <v>1</v>
      </c>
      <c r="R8535" t="b">
        <f t="shared" si="669"/>
        <v>1</v>
      </c>
      <c r="U8535" s="105" t="s">
        <v>422</v>
      </c>
      <c r="V8535" s="105" t="s">
        <v>421</v>
      </c>
      <c r="W8535" s="106">
        <v>381251960</v>
      </c>
      <c r="X8535" s="106">
        <v>0</v>
      </c>
    </row>
    <row r="8536" spans="2:26" x14ac:dyDescent="0.25">
      <c r="B8536" s="105" t="s">
        <v>494</v>
      </c>
      <c r="C8536" s="105" t="s">
        <v>495</v>
      </c>
      <c r="D8536" s="106">
        <v>33205052</v>
      </c>
      <c r="E8536" s="106">
        <v>0</v>
      </c>
      <c r="M8536" t="b">
        <f t="shared" si="665"/>
        <v>1</v>
      </c>
      <c r="N8536" t="b">
        <f t="shared" si="666"/>
        <v>1</v>
      </c>
      <c r="O8536" t="b">
        <f t="shared" si="667"/>
        <v>1</v>
      </c>
      <c r="P8536" t="b">
        <f t="shared" si="667"/>
        <v>1</v>
      </c>
      <c r="Q8536" t="b">
        <f t="shared" si="668"/>
        <v>1</v>
      </c>
      <c r="R8536" t="b">
        <f t="shared" si="669"/>
        <v>1</v>
      </c>
      <c r="U8536" s="105" t="s">
        <v>494</v>
      </c>
      <c r="V8536" s="105" t="s">
        <v>495</v>
      </c>
      <c r="W8536" s="106">
        <v>33205052</v>
      </c>
      <c r="X8536" s="106">
        <v>0</v>
      </c>
    </row>
    <row r="8537" spans="2:26" x14ac:dyDescent="0.25">
      <c r="B8537" s="105" t="s">
        <v>496</v>
      </c>
      <c r="C8537" s="105" t="s">
        <v>497</v>
      </c>
      <c r="D8537" s="106">
        <v>33205052</v>
      </c>
      <c r="E8537" s="106">
        <v>0</v>
      </c>
      <c r="M8537" t="b">
        <f t="shared" si="665"/>
        <v>1</v>
      </c>
      <c r="N8537" t="b">
        <f t="shared" si="666"/>
        <v>1</v>
      </c>
      <c r="O8537" t="b">
        <f t="shared" si="667"/>
        <v>1</v>
      </c>
      <c r="P8537" t="b">
        <f t="shared" si="667"/>
        <v>1</v>
      </c>
      <c r="Q8537" t="b">
        <f t="shared" si="668"/>
        <v>1</v>
      </c>
      <c r="R8537" t="b">
        <f t="shared" si="669"/>
        <v>1</v>
      </c>
      <c r="U8537" s="105" t="s">
        <v>496</v>
      </c>
      <c r="V8537" s="105" t="s">
        <v>497</v>
      </c>
      <c r="W8537" s="106">
        <v>33205052</v>
      </c>
      <c r="X8537" s="106">
        <v>0</v>
      </c>
    </row>
    <row r="8538" spans="2:26" x14ac:dyDescent="0.25">
      <c r="B8538" s="105" t="s">
        <v>498</v>
      </c>
      <c r="C8538" s="105" t="s">
        <v>497</v>
      </c>
      <c r="D8538" s="106">
        <v>33205052</v>
      </c>
      <c r="E8538" s="106">
        <v>0</v>
      </c>
      <c r="M8538" t="b">
        <f t="shared" si="665"/>
        <v>1</v>
      </c>
      <c r="N8538" t="b">
        <f t="shared" si="666"/>
        <v>1</v>
      </c>
      <c r="O8538" t="b">
        <f t="shared" si="667"/>
        <v>1</v>
      </c>
      <c r="P8538" t="b">
        <f t="shared" si="667"/>
        <v>1</v>
      </c>
      <c r="Q8538" t="b">
        <f t="shared" si="668"/>
        <v>1</v>
      </c>
      <c r="R8538" t="b">
        <f t="shared" si="669"/>
        <v>1</v>
      </c>
      <c r="U8538" s="105" t="s">
        <v>498</v>
      </c>
      <c r="V8538" s="105" t="s">
        <v>497</v>
      </c>
      <c r="W8538" s="106">
        <v>33205052</v>
      </c>
      <c r="X8538" s="106">
        <v>0</v>
      </c>
    </row>
    <row r="8539" spans="2:26" x14ac:dyDescent="0.25">
      <c r="B8539" s="105" t="s">
        <v>645</v>
      </c>
      <c r="C8539" s="105" t="s">
        <v>646</v>
      </c>
      <c r="D8539" s="106">
        <v>249989300</v>
      </c>
      <c r="E8539" s="106">
        <v>0</v>
      </c>
      <c r="M8539" t="b">
        <f t="shared" ref="M8539:M8602" si="670">+B8539=U8539</f>
        <v>1</v>
      </c>
      <c r="N8539" t="b">
        <f t="shared" ref="N8539:N8602" si="671">+C8539=V8539</f>
        <v>1</v>
      </c>
      <c r="O8539" t="b">
        <f t="shared" ref="O8539:P8602" si="672">+D8539=W8539</f>
        <v>1</v>
      </c>
      <c r="P8539" t="b">
        <f t="shared" si="672"/>
        <v>1</v>
      </c>
      <c r="Q8539" t="b">
        <f t="shared" ref="Q8539:Q8602" si="673">+F8539=Y8539</f>
        <v>1</v>
      </c>
      <c r="R8539" t="b">
        <f t="shared" ref="R8539:R8602" si="674">+G8539=Z8539</f>
        <v>1</v>
      </c>
      <c r="U8539" s="105" t="s">
        <v>645</v>
      </c>
      <c r="V8539" s="105" t="s">
        <v>646</v>
      </c>
      <c r="W8539" s="106">
        <v>249989300</v>
      </c>
      <c r="X8539" s="106">
        <v>0</v>
      </c>
    </row>
    <row r="8540" spans="2:26" x14ac:dyDescent="0.25">
      <c r="B8540" s="105" t="s">
        <v>647</v>
      </c>
      <c r="C8540" s="105" t="s">
        <v>648</v>
      </c>
      <c r="D8540" s="106">
        <v>249989300</v>
      </c>
      <c r="E8540" s="106">
        <v>0</v>
      </c>
      <c r="M8540" t="b">
        <f t="shared" si="670"/>
        <v>1</v>
      </c>
      <c r="N8540" t="b">
        <f t="shared" si="671"/>
        <v>1</v>
      </c>
      <c r="O8540" t="b">
        <f t="shared" si="672"/>
        <v>1</v>
      </c>
      <c r="P8540" t="b">
        <f t="shared" si="672"/>
        <v>1</v>
      </c>
      <c r="Q8540" t="b">
        <f t="shared" si="673"/>
        <v>1</v>
      </c>
      <c r="R8540" t="b">
        <f t="shared" si="674"/>
        <v>1</v>
      </c>
      <c r="U8540" s="105" t="s">
        <v>647</v>
      </c>
      <c r="V8540" s="105" t="s">
        <v>648</v>
      </c>
      <c r="W8540" s="106">
        <v>249989300</v>
      </c>
      <c r="X8540" s="106">
        <v>0</v>
      </c>
    </row>
    <row r="8541" spans="2:26" x14ac:dyDescent="0.25">
      <c r="B8541" s="105" t="s">
        <v>649</v>
      </c>
      <c r="C8541" s="105" t="s">
        <v>648</v>
      </c>
      <c r="D8541" s="106">
        <v>249989300</v>
      </c>
      <c r="E8541" s="106">
        <v>0</v>
      </c>
      <c r="M8541" t="b">
        <f t="shared" si="670"/>
        <v>1</v>
      </c>
      <c r="N8541" t="b">
        <f t="shared" si="671"/>
        <v>1</v>
      </c>
      <c r="O8541" t="b">
        <f t="shared" si="672"/>
        <v>1</v>
      </c>
      <c r="P8541" t="b">
        <f t="shared" si="672"/>
        <v>1</v>
      </c>
      <c r="Q8541" t="b">
        <f t="shared" si="673"/>
        <v>1</v>
      </c>
      <c r="R8541" t="b">
        <f t="shared" si="674"/>
        <v>1</v>
      </c>
      <c r="U8541" s="105" t="s">
        <v>649</v>
      </c>
      <c r="V8541" s="105" t="s">
        <v>648</v>
      </c>
      <c r="W8541" s="106">
        <v>249989300</v>
      </c>
      <c r="X8541" s="106">
        <v>0</v>
      </c>
    </row>
    <row r="8542" spans="2:26" x14ac:dyDescent="0.25">
      <c r="B8542" s="105" t="s">
        <v>463</v>
      </c>
      <c r="C8542" s="105" t="s">
        <v>464</v>
      </c>
      <c r="D8542" s="106">
        <v>4484099596</v>
      </c>
      <c r="E8542" s="106">
        <v>0</v>
      </c>
      <c r="M8542" t="b">
        <f t="shared" si="670"/>
        <v>1</v>
      </c>
      <c r="N8542" t="b">
        <f t="shared" si="671"/>
        <v>1</v>
      </c>
      <c r="O8542" t="b">
        <f t="shared" si="672"/>
        <v>1</v>
      </c>
      <c r="P8542" t="b">
        <f t="shared" si="672"/>
        <v>1</v>
      </c>
      <c r="Q8542" t="b">
        <f t="shared" si="673"/>
        <v>1</v>
      </c>
      <c r="R8542" t="b">
        <f t="shared" si="674"/>
        <v>1</v>
      </c>
      <c r="U8542" s="105" t="s">
        <v>463</v>
      </c>
      <c r="V8542" s="105" t="s">
        <v>464</v>
      </c>
      <c r="W8542" s="106">
        <v>4484099596</v>
      </c>
      <c r="X8542" s="106">
        <v>0</v>
      </c>
    </row>
    <row r="8543" spans="2:26" x14ac:dyDescent="0.25">
      <c r="B8543" s="105" t="s">
        <v>465</v>
      </c>
      <c r="C8543" s="105" t="s">
        <v>466</v>
      </c>
      <c r="D8543" s="106">
        <v>859138670</v>
      </c>
      <c r="E8543" s="106">
        <v>0</v>
      </c>
      <c r="M8543" t="b">
        <f t="shared" si="670"/>
        <v>1</v>
      </c>
      <c r="N8543" t="b">
        <f t="shared" si="671"/>
        <v>1</v>
      </c>
      <c r="O8543" t="b">
        <f t="shared" si="672"/>
        <v>1</v>
      </c>
      <c r="P8543" t="b">
        <f t="shared" si="672"/>
        <v>1</v>
      </c>
      <c r="Q8543" t="b">
        <f t="shared" si="673"/>
        <v>1</v>
      </c>
      <c r="R8543" t="b">
        <f t="shared" si="674"/>
        <v>1</v>
      </c>
      <c r="U8543" s="105" t="s">
        <v>465</v>
      </c>
      <c r="V8543" s="105" t="s">
        <v>466</v>
      </c>
      <c r="W8543" s="106">
        <v>859138670</v>
      </c>
      <c r="X8543" s="106">
        <v>0</v>
      </c>
    </row>
    <row r="8544" spans="2:26" x14ac:dyDescent="0.25">
      <c r="B8544" s="105" t="s">
        <v>727</v>
      </c>
      <c r="C8544" s="105" t="s">
        <v>728</v>
      </c>
      <c r="D8544" s="106">
        <v>859138670</v>
      </c>
      <c r="E8544" s="106">
        <v>0</v>
      </c>
      <c r="M8544" t="b">
        <f t="shared" si="670"/>
        <v>1</v>
      </c>
      <c r="N8544" t="b">
        <f t="shared" si="671"/>
        <v>1</v>
      </c>
      <c r="O8544" t="b">
        <f t="shared" si="672"/>
        <v>1</v>
      </c>
      <c r="P8544" t="b">
        <f t="shared" si="672"/>
        <v>1</v>
      </c>
      <c r="Q8544" t="b">
        <f t="shared" si="673"/>
        <v>1</v>
      </c>
      <c r="R8544" t="b">
        <f t="shared" si="674"/>
        <v>1</v>
      </c>
      <c r="U8544" s="105" t="s">
        <v>727</v>
      </c>
      <c r="V8544" s="105" t="s">
        <v>728</v>
      </c>
      <c r="W8544" s="106">
        <v>859138670</v>
      </c>
      <c r="X8544" s="106">
        <v>0</v>
      </c>
    </row>
    <row r="8545" spans="2:26" x14ac:dyDescent="0.25">
      <c r="B8545" s="105" t="s">
        <v>572</v>
      </c>
      <c r="C8545" s="105" t="s">
        <v>573</v>
      </c>
      <c r="D8545" s="106">
        <v>3624960926</v>
      </c>
      <c r="E8545" s="106">
        <v>0</v>
      </c>
      <c r="M8545" t="b">
        <f t="shared" si="670"/>
        <v>1</v>
      </c>
      <c r="N8545" t="b">
        <f t="shared" si="671"/>
        <v>1</v>
      </c>
      <c r="O8545" t="b">
        <f t="shared" si="672"/>
        <v>1</v>
      </c>
      <c r="P8545" t="b">
        <f t="shared" si="672"/>
        <v>1</v>
      </c>
      <c r="Q8545" t="b">
        <f t="shared" si="673"/>
        <v>1</v>
      </c>
      <c r="R8545" t="b">
        <f t="shared" si="674"/>
        <v>1</v>
      </c>
      <c r="U8545" s="105" t="s">
        <v>572</v>
      </c>
      <c r="V8545" s="105" t="s">
        <v>573</v>
      </c>
      <c r="W8545" s="106">
        <v>3624960926</v>
      </c>
      <c r="X8545" s="106">
        <v>0</v>
      </c>
    </row>
    <row r="8546" spans="2:26" x14ac:dyDescent="0.25">
      <c r="B8546" s="105" t="s">
        <v>574</v>
      </c>
      <c r="C8546" s="105" t="s">
        <v>573</v>
      </c>
      <c r="D8546" s="106">
        <v>3624960926</v>
      </c>
      <c r="E8546" s="106">
        <v>0</v>
      </c>
      <c r="M8546" t="b">
        <f t="shared" si="670"/>
        <v>1</v>
      </c>
      <c r="N8546" t="b">
        <f t="shared" si="671"/>
        <v>1</v>
      </c>
      <c r="O8546" t="b">
        <f t="shared" si="672"/>
        <v>1</v>
      </c>
      <c r="P8546" t="b">
        <f t="shared" si="672"/>
        <v>1</v>
      </c>
      <c r="Q8546" t="b">
        <f t="shared" si="673"/>
        <v>1</v>
      </c>
      <c r="R8546" t="b">
        <f t="shared" si="674"/>
        <v>1</v>
      </c>
      <c r="U8546" s="105" t="s">
        <v>574</v>
      </c>
      <c r="V8546" s="105" t="s">
        <v>573</v>
      </c>
      <c r="W8546" s="106">
        <v>3624960926</v>
      </c>
      <c r="X8546" s="106">
        <v>0</v>
      </c>
    </row>
    <row r="8547" spans="2:26" x14ac:dyDescent="0.25">
      <c r="B8547" s="105" t="s">
        <v>671</v>
      </c>
      <c r="C8547" s="105" t="s">
        <v>672</v>
      </c>
      <c r="D8547" s="106">
        <v>560787792</v>
      </c>
      <c r="E8547" s="106">
        <v>0</v>
      </c>
      <c r="M8547" t="b">
        <f t="shared" si="670"/>
        <v>1</v>
      </c>
      <c r="N8547" t="b">
        <f t="shared" si="671"/>
        <v>1</v>
      </c>
      <c r="O8547" t="b">
        <f t="shared" si="672"/>
        <v>1</v>
      </c>
      <c r="P8547" t="b">
        <f t="shared" si="672"/>
        <v>1</v>
      </c>
      <c r="Q8547" t="b">
        <f t="shared" si="673"/>
        <v>1</v>
      </c>
      <c r="R8547" t="b">
        <f t="shared" si="674"/>
        <v>1</v>
      </c>
      <c r="U8547" s="105" t="s">
        <v>671</v>
      </c>
      <c r="V8547" s="105" t="s">
        <v>672</v>
      </c>
      <c r="W8547" s="106">
        <v>560787792</v>
      </c>
      <c r="X8547" s="106">
        <v>0</v>
      </c>
    </row>
    <row r="8548" spans="2:26" x14ac:dyDescent="0.25">
      <c r="B8548" s="105" t="s">
        <v>673</v>
      </c>
      <c r="C8548" s="105" t="s">
        <v>674</v>
      </c>
      <c r="D8548" s="106">
        <v>560787792</v>
      </c>
      <c r="E8548" s="106">
        <v>0</v>
      </c>
      <c r="M8548" t="b">
        <f t="shared" si="670"/>
        <v>1</v>
      </c>
      <c r="N8548" t="b">
        <f t="shared" si="671"/>
        <v>1</v>
      </c>
      <c r="O8548" t="b">
        <f t="shared" si="672"/>
        <v>1</v>
      </c>
      <c r="P8548" t="b">
        <f t="shared" si="672"/>
        <v>1</v>
      </c>
      <c r="Q8548" t="b">
        <f t="shared" si="673"/>
        <v>1</v>
      </c>
      <c r="R8548" t="b">
        <f t="shared" si="674"/>
        <v>1</v>
      </c>
      <c r="U8548" s="105" t="s">
        <v>673</v>
      </c>
      <c r="V8548" s="105" t="s">
        <v>674</v>
      </c>
      <c r="W8548" s="106">
        <v>560787792</v>
      </c>
      <c r="X8548" s="106">
        <v>0</v>
      </c>
    </row>
    <row r="8549" spans="2:26" x14ac:dyDescent="0.25">
      <c r="B8549" s="105" t="s">
        <v>675</v>
      </c>
      <c r="C8549" s="105" t="s">
        <v>674</v>
      </c>
      <c r="D8549" s="106">
        <v>560787792</v>
      </c>
      <c r="E8549" s="106">
        <v>0</v>
      </c>
      <c r="M8549" t="b">
        <f t="shared" si="670"/>
        <v>1</v>
      </c>
      <c r="N8549" t="b">
        <f t="shared" si="671"/>
        <v>1</v>
      </c>
      <c r="O8549" t="b">
        <f t="shared" si="672"/>
        <v>1</v>
      </c>
      <c r="P8549" t="b">
        <f t="shared" si="672"/>
        <v>1</v>
      </c>
      <c r="Q8549" t="b">
        <f t="shared" si="673"/>
        <v>1</v>
      </c>
      <c r="R8549" t="b">
        <f t="shared" si="674"/>
        <v>1</v>
      </c>
      <c r="U8549" s="105" t="s">
        <v>675</v>
      </c>
      <c r="V8549" s="105" t="s">
        <v>674</v>
      </c>
      <c r="W8549" s="106">
        <v>560787792</v>
      </c>
      <c r="X8549" s="106">
        <v>0</v>
      </c>
    </row>
    <row r="8550" spans="2:26" x14ac:dyDescent="0.25">
      <c r="B8550" t="s">
        <v>359</v>
      </c>
      <c r="C8550" s="106">
        <v>5709333700</v>
      </c>
      <c r="D8550" s="106">
        <v>0</v>
      </c>
      <c r="M8550" t="b">
        <f t="shared" si="670"/>
        <v>1</v>
      </c>
      <c r="N8550" t="b">
        <f t="shared" si="671"/>
        <v>1</v>
      </c>
      <c r="O8550" t="b">
        <f t="shared" si="672"/>
        <v>1</v>
      </c>
      <c r="P8550" t="b">
        <f t="shared" si="672"/>
        <v>1</v>
      </c>
      <c r="Q8550" t="b">
        <f t="shared" si="673"/>
        <v>1</v>
      </c>
      <c r="R8550" t="b">
        <f t="shared" si="674"/>
        <v>1</v>
      </c>
      <c r="U8550" t="s">
        <v>359</v>
      </c>
      <c r="V8550" s="106">
        <v>5709333700</v>
      </c>
      <c r="W8550" s="106">
        <v>0</v>
      </c>
    </row>
    <row r="8551" spans="2:26" x14ac:dyDescent="0.25">
      <c r="B8551" t="s">
        <v>330</v>
      </c>
      <c r="C8551" t="s">
        <v>331</v>
      </c>
      <c r="D8551" s="105" t="s">
        <v>1028</v>
      </c>
      <c r="E8551" t="s">
        <v>333</v>
      </c>
      <c r="F8551" t="s">
        <v>331</v>
      </c>
      <c r="G8551" s="105" t="s">
        <v>1029</v>
      </c>
      <c r="M8551" t="b">
        <f t="shared" si="670"/>
        <v>1</v>
      </c>
      <c r="N8551" t="b">
        <f t="shared" si="671"/>
        <v>1</v>
      </c>
      <c r="O8551" t="b">
        <f t="shared" si="672"/>
        <v>1</v>
      </c>
      <c r="P8551" t="b">
        <f t="shared" si="672"/>
        <v>1</v>
      </c>
      <c r="Q8551" t="b">
        <f t="shared" si="673"/>
        <v>1</v>
      </c>
      <c r="R8551" t="b">
        <f t="shared" si="674"/>
        <v>1</v>
      </c>
      <c r="U8551" t="s">
        <v>330</v>
      </c>
      <c r="V8551" t="s">
        <v>331</v>
      </c>
      <c r="W8551" s="105" t="s">
        <v>1028</v>
      </c>
      <c r="X8551" t="s">
        <v>333</v>
      </c>
      <c r="Y8551" t="s">
        <v>331</v>
      </c>
      <c r="Z8551" s="105" t="s">
        <v>1029</v>
      </c>
    </row>
    <row r="8552" spans="2:26" x14ac:dyDescent="0.25">
      <c r="B8552" t="s">
        <v>335</v>
      </c>
      <c r="C8552" t="s">
        <v>3</v>
      </c>
      <c r="D8552" t="s">
        <v>336</v>
      </c>
      <c r="E8552" t="s">
        <v>337</v>
      </c>
      <c r="M8552" t="b">
        <f t="shared" si="670"/>
        <v>1</v>
      </c>
      <c r="N8552" t="b">
        <f t="shared" si="671"/>
        <v>1</v>
      </c>
      <c r="O8552" t="b">
        <f t="shared" si="672"/>
        <v>1</v>
      </c>
      <c r="P8552" t="b">
        <f t="shared" si="672"/>
        <v>1</v>
      </c>
      <c r="Q8552" t="b">
        <f t="shared" si="673"/>
        <v>1</v>
      </c>
      <c r="R8552" t="b">
        <f t="shared" si="674"/>
        <v>1</v>
      </c>
      <c r="U8552" t="s">
        <v>335</v>
      </c>
      <c r="V8552" t="s">
        <v>3</v>
      </c>
      <c r="W8552" t="s">
        <v>336</v>
      </c>
      <c r="X8552" t="s">
        <v>337</v>
      </c>
    </row>
    <row r="8553" spans="2:26" x14ac:dyDescent="0.25">
      <c r="B8553" s="105" t="s">
        <v>418</v>
      </c>
      <c r="C8553" s="105" t="s">
        <v>419</v>
      </c>
      <c r="D8553" s="106">
        <v>241966000</v>
      </c>
      <c r="E8553" s="106">
        <v>0</v>
      </c>
      <c r="M8553" t="b">
        <f t="shared" si="670"/>
        <v>1</v>
      </c>
      <c r="N8553" t="b">
        <f t="shared" si="671"/>
        <v>1</v>
      </c>
      <c r="O8553" t="b">
        <f t="shared" si="672"/>
        <v>1</v>
      </c>
      <c r="P8553" t="b">
        <f t="shared" si="672"/>
        <v>1</v>
      </c>
      <c r="Q8553" t="b">
        <f t="shared" si="673"/>
        <v>1</v>
      </c>
      <c r="R8553" t="b">
        <f t="shared" si="674"/>
        <v>1</v>
      </c>
      <c r="U8553" s="105" t="s">
        <v>418</v>
      </c>
      <c r="V8553" s="105" t="s">
        <v>419</v>
      </c>
      <c r="W8553" s="106">
        <v>241966000</v>
      </c>
      <c r="X8553" s="106">
        <v>0</v>
      </c>
    </row>
    <row r="8554" spans="2:26" x14ac:dyDescent="0.25">
      <c r="B8554" s="105" t="s">
        <v>420</v>
      </c>
      <c r="C8554" s="105" t="s">
        <v>421</v>
      </c>
      <c r="D8554" s="106">
        <v>241966000</v>
      </c>
      <c r="E8554" s="106">
        <v>0</v>
      </c>
      <c r="M8554" t="b">
        <f t="shared" si="670"/>
        <v>1</v>
      </c>
      <c r="N8554" t="b">
        <f t="shared" si="671"/>
        <v>1</v>
      </c>
      <c r="O8554" t="b">
        <f t="shared" si="672"/>
        <v>1</v>
      </c>
      <c r="P8554" t="b">
        <f t="shared" si="672"/>
        <v>1</v>
      </c>
      <c r="Q8554" t="b">
        <f t="shared" si="673"/>
        <v>1</v>
      </c>
      <c r="R8554" t="b">
        <f t="shared" si="674"/>
        <v>1</v>
      </c>
      <c r="U8554" s="105" t="s">
        <v>420</v>
      </c>
      <c r="V8554" s="105" t="s">
        <v>421</v>
      </c>
      <c r="W8554" s="106">
        <v>241966000</v>
      </c>
      <c r="X8554" s="106">
        <v>0</v>
      </c>
    </row>
    <row r="8555" spans="2:26" x14ac:dyDescent="0.25">
      <c r="B8555" s="105" t="s">
        <v>422</v>
      </c>
      <c r="C8555" s="105" t="s">
        <v>421</v>
      </c>
      <c r="D8555" s="106">
        <v>67071000</v>
      </c>
      <c r="E8555" s="106">
        <v>0</v>
      </c>
      <c r="M8555" t="b">
        <f t="shared" si="670"/>
        <v>1</v>
      </c>
      <c r="N8555" t="b">
        <f t="shared" si="671"/>
        <v>1</v>
      </c>
      <c r="O8555" t="b">
        <f t="shared" si="672"/>
        <v>1</v>
      </c>
      <c r="P8555" t="b">
        <f t="shared" si="672"/>
        <v>1</v>
      </c>
      <c r="Q8555" t="b">
        <f t="shared" si="673"/>
        <v>1</v>
      </c>
      <c r="R8555" t="b">
        <f t="shared" si="674"/>
        <v>1</v>
      </c>
      <c r="U8555" s="105" t="s">
        <v>422</v>
      </c>
      <c r="V8555" s="105" t="s">
        <v>421</v>
      </c>
      <c r="W8555" s="106">
        <v>67071000</v>
      </c>
      <c r="X8555" s="106">
        <v>0</v>
      </c>
    </row>
    <row r="8556" spans="2:26" x14ac:dyDescent="0.25">
      <c r="B8556" s="105" t="s">
        <v>759</v>
      </c>
      <c r="C8556" s="105" t="s">
        <v>1584</v>
      </c>
      <c r="D8556" s="106">
        <v>9150000</v>
      </c>
      <c r="E8556" s="106">
        <v>0</v>
      </c>
      <c r="M8556" t="b">
        <f t="shared" si="670"/>
        <v>1</v>
      </c>
      <c r="N8556" t="b">
        <f t="shared" si="671"/>
        <v>1</v>
      </c>
      <c r="O8556" t="b">
        <f t="shared" si="672"/>
        <v>1</v>
      </c>
      <c r="P8556" t="b">
        <f t="shared" si="672"/>
        <v>1</v>
      </c>
      <c r="Q8556" t="b">
        <f t="shared" si="673"/>
        <v>1</v>
      </c>
      <c r="R8556" t="b">
        <f t="shared" si="674"/>
        <v>1</v>
      </c>
      <c r="U8556" s="105" t="s">
        <v>759</v>
      </c>
      <c r="V8556" s="105" t="s">
        <v>1584</v>
      </c>
      <c r="W8556" s="106">
        <v>9150000</v>
      </c>
      <c r="X8556" s="106">
        <v>0</v>
      </c>
    </row>
    <row r="8557" spans="2:26" x14ac:dyDescent="0.25">
      <c r="B8557" s="105" t="s">
        <v>423</v>
      </c>
      <c r="C8557" s="105" t="s">
        <v>424</v>
      </c>
      <c r="D8557" s="106">
        <v>118075000</v>
      </c>
      <c r="E8557" s="106">
        <v>0</v>
      </c>
      <c r="M8557" t="b">
        <f t="shared" si="670"/>
        <v>1</v>
      </c>
      <c r="N8557" t="b">
        <f t="shared" si="671"/>
        <v>1</v>
      </c>
      <c r="O8557" t="b">
        <f t="shared" si="672"/>
        <v>1</v>
      </c>
      <c r="P8557" t="b">
        <f t="shared" si="672"/>
        <v>1</v>
      </c>
      <c r="Q8557" t="b">
        <f t="shared" si="673"/>
        <v>1</v>
      </c>
      <c r="R8557" t="b">
        <f t="shared" si="674"/>
        <v>1</v>
      </c>
      <c r="U8557" s="105" t="s">
        <v>423</v>
      </c>
      <c r="V8557" s="105" t="s">
        <v>424</v>
      </c>
      <c r="W8557" s="106">
        <v>118075000</v>
      </c>
      <c r="X8557" s="106">
        <v>0</v>
      </c>
    </row>
    <row r="8558" spans="2:26" x14ac:dyDescent="0.25">
      <c r="B8558" s="105" t="s">
        <v>425</v>
      </c>
      <c r="C8558" s="105" t="s">
        <v>426</v>
      </c>
      <c r="D8558" s="106">
        <v>21470000</v>
      </c>
      <c r="E8558" s="106">
        <v>0</v>
      </c>
      <c r="M8558" t="b">
        <f t="shared" si="670"/>
        <v>1</v>
      </c>
      <c r="N8558" t="b">
        <f t="shared" si="671"/>
        <v>1</v>
      </c>
      <c r="O8558" t="b">
        <f t="shared" si="672"/>
        <v>1</v>
      </c>
      <c r="P8558" t="b">
        <f t="shared" si="672"/>
        <v>1</v>
      </c>
      <c r="Q8558" t="b">
        <f t="shared" si="673"/>
        <v>1</v>
      </c>
      <c r="R8558" t="b">
        <f t="shared" si="674"/>
        <v>1</v>
      </c>
      <c r="U8558" s="105" t="s">
        <v>425</v>
      </c>
      <c r="V8558" s="105" t="s">
        <v>426</v>
      </c>
      <c r="W8558" s="106">
        <v>21470000</v>
      </c>
      <c r="X8558" s="106">
        <v>0</v>
      </c>
    </row>
    <row r="8559" spans="2:26" x14ac:dyDescent="0.25">
      <c r="B8559" s="105" t="s">
        <v>761</v>
      </c>
      <c r="C8559" s="105" t="s">
        <v>1586</v>
      </c>
      <c r="D8559" s="106">
        <v>25000000</v>
      </c>
      <c r="E8559" s="106">
        <v>0</v>
      </c>
      <c r="M8559" t="b">
        <f t="shared" si="670"/>
        <v>1</v>
      </c>
      <c r="N8559" t="b">
        <f t="shared" si="671"/>
        <v>1</v>
      </c>
      <c r="O8559" t="b">
        <f t="shared" si="672"/>
        <v>1</v>
      </c>
      <c r="P8559" t="b">
        <f t="shared" si="672"/>
        <v>1</v>
      </c>
      <c r="Q8559" t="b">
        <f t="shared" si="673"/>
        <v>1</v>
      </c>
      <c r="R8559" t="b">
        <f t="shared" si="674"/>
        <v>1</v>
      </c>
      <c r="U8559" s="105" t="s">
        <v>761</v>
      </c>
      <c r="V8559" s="105" t="s">
        <v>1586</v>
      </c>
      <c r="W8559" s="106">
        <v>25000000</v>
      </c>
      <c r="X8559" s="106">
        <v>0</v>
      </c>
    </row>
    <row r="8560" spans="2:26" x14ac:dyDescent="0.25">
      <c r="B8560" s="105" t="s">
        <v>763</v>
      </c>
      <c r="C8560" s="105" t="s">
        <v>1588</v>
      </c>
      <c r="D8560" s="106">
        <v>1200000</v>
      </c>
      <c r="E8560" s="106">
        <v>0</v>
      </c>
      <c r="M8560" t="b">
        <f t="shared" si="670"/>
        <v>1</v>
      </c>
      <c r="N8560" t="b">
        <f t="shared" si="671"/>
        <v>1</v>
      </c>
      <c r="O8560" t="b">
        <f t="shared" si="672"/>
        <v>1</v>
      </c>
      <c r="P8560" t="b">
        <f t="shared" si="672"/>
        <v>1</v>
      </c>
      <c r="Q8560" t="b">
        <f t="shared" si="673"/>
        <v>1</v>
      </c>
      <c r="R8560" t="b">
        <f t="shared" si="674"/>
        <v>1</v>
      </c>
      <c r="U8560" s="105" t="s">
        <v>763</v>
      </c>
      <c r="V8560" s="105" t="s">
        <v>1588</v>
      </c>
      <c r="W8560" s="106">
        <v>1200000</v>
      </c>
      <c r="X8560" s="106">
        <v>0</v>
      </c>
    </row>
    <row r="8561" spans="2:24" x14ac:dyDescent="0.25">
      <c r="B8561" s="105" t="s">
        <v>403</v>
      </c>
      <c r="C8561" s="105" t="s">
        <v>404</v>
      </c>
      <c r="D8561" s="106">
        <v>291394375</v>
      </c>
      <c r="E8561" s="106">
        <v>0</v>
      </c>
      <c r="M8561" t="b">
        <f t="shared" si="670"/>
        <v>1</v>
      </c>
      <c r="N8561" t="b">
        <f t="shared" si="671"/>
        <v>1</v>
      </c>
      <c r="O8561" t="b">
        <f t="shared" si="672"/>
        <v>1</v>
      </c>
      <c r="P8561" t="b">
        <f t="shared" si="672"/>
        <v>1</v>
      </c>
      <c r="Q8561" t="b">
        <f t="shared" si="673"/>
        <v>1</v>
      </c>
      <c r="R8561" t="b">
        <f t="shared" si="674"/>
        <v>1</v>
      </c>
      <c r="U8561" s="105" t="s">
        <v>403</v>
      </c>
      <c r="V8561" s="105" t="s">
        <v>404</v>
      </c>
      <c r="W8561" s="106">
        <v>291394375</v>
      </c>
      <c r="X8561" s="106">
        <v>0</v>
      </c>
    </row>
    <row r="8562" spans="2:24" x14ac:dyDescent="0.25">
      <c r="B8562" s="105" t="s">
        <v>405</v>
      </c>
      <c r="C8562" s="105" t="s">
        <v>406</v>
      </c>
      <c r="D8562" s="106">
        <v>291394375</v>
      </c>
      <c r="E8562" s="106">
        <v>0</v>
      </c>
      <c r="M8562" t="b">
        <f t="shared" si="670"/>
        <v>1</v>
      </c>
      <c r="N8562" t="b">
        <f t="shared" si="671"/>
        <v>1</v>
      </c>
      <c r="O8562" t="b">
        <f t="shared" si="672"/>
        <v>1</v>
      </c>
      <c r="P8562" t="b">
        <f t="shared" si="672"/>
        <v>1</v>
      </c>
      <c r="Q8562" t="b">
        <f t="shared" si="673"/>
        <v>1</v>
      </c>
      <c r="R8562" t="b">
        <f t="shared" si="674"/>
        <v>1</v>
      </c>
      <c r="U8562" s="105" t="s">
        <v>405</v>
      </c>
      <c r="V8562" s="105" t="s">
        <v>406</v>
      </c>
      <c r="W8562" s="106">
        <v>291394375</v>
      </c>
      <c r="X8562" s="106">
        <v>0</v>
      </c>
    </row>
    <row r="8563" spans="2:24" x14ac:dyDescent="0.25">
      <c r="B8563" s="105" t="s">
        <v>603</v>
      </c>
      <c r="C8563" s="105" t="s">
        <v>406</v>
      </c>
      <c r="D8563" s="106">
        <v>61394500</v>
      </c>
      <c r="E8563" s="106">
        <v>0</v>
      </c>
      <c r="M8563" t="b">
        <f t="shared" si="670"/>
        <v>1</v>
      </c>
      <c r="N8563" t="b">
        <f t="shared" si="671"/>
        <v>1</v>
      </c>
      <c r="O8563" t="b">
        <f t="shared" si="672"/>
        <v>1</v>
      </c>
      <c r="P8563" t="b">
        <f t="shared" si="672"/>
        <v>1</v>
      </c>
      <c r="Q8563" t="b">
        <f t="shared" si="673"/>
        <v>1</v>
      </c>
      <c r="R8563" t="b">
        <f t="shared" si="674"/>
        <v>1</v>
      </c>
      <c r="U8563" s="105" t="s">
        <v>603</v>
      </c>
      <c r="V8563" s="105" t="s">
        <v>406</v>
      </c>
      <c r="W8563" s="106">
        <v>61394500</v>
      </c>
      <c r="X8563" s="106">
        <v>0</v>
      </c>
    </row>
    <row r="8564" spans="2:24" x14ac:dyDescent="0.25">
      <c r="B8564" s="105" t="s">
        <v>407</v>
      </c>
      <c r="C8564" s="105" t="s">
        <v>1551</v>
      </c>
      <c r="D8564" s="106">
        <v>130316000</v>
      </c>
      <c r="E8564" s="106">
        <v>0</v>
      </c>
      <c r="M8564" t="b">
        <f t="shared" si="670"/>
        <v>1</v>
      </c>
      <c r="N8564" t="b">
        <f t="shared" si="671"/>
        <v>1</v>
      </c>
      <c r="O8564" t="b">
        <f t="shared" si="672"/>
        <v>1</v>
      </c>
      <c r="P8564" t="b">
        <f t="shared" si="672"/>
        <v>1</v>
      </c>
      <c r="Q8564" t="b">
        <f t="shared" si="673"/>
        <v>1</v>
      </c>
      <c r="R8564" t="b">
        <f t="shared" si="674"/>
        <v>1</v>
      </c>
      <c r="U8564" s="105" t="s">
        <v>407</v>
      </c>
      <c r="V8564" s="105" t="s">
        <v>1551</v>
      </c>
      <c r="W8564" s="106">
        <v>130316000</v>
      </c>
      <c r="X8564" s="106">
        <v>0</v>
      </c>
    </row>
    <row r="8565" spans="2:24" x14ac:dyDescent="0.25">
      <c r="B8565" s="105" t="s">
        <v>427</v>
      </c>
      <c r="C8565" s="105" t="s">
        <v>428</v>
      </c>
      <c r="D8565" s="106">
        <v>53047625</v>
      </c>
      <c r="E8565" s="106">
        <v>0</v>
      </c>
      <c r="M8565" t="b">
        <f t="shared" si="670"/>
        <v>1</v>
      </c>
      <c r="N8565" t="b">
        <f t="shared" si="671"/>
        <v>1</v>
      </c>
      <c r="O8565" t="b">
        <f t="shared" si="672"/>
        <v>1</v>
      </c>
      <c r="P8565" t="b">
        <f t="shared" si="672"/>
        <v>1</v>
      </c>
      <c r="Q8565" t="b">
        <f t="shared" si="673"/>
        <v>1</v>
      </c>
      <c r="R8565" t="b">
        <f t="shared" si="674"/>
        <v>1</v>
      </c>
      <c r="U8565" s="105" t="s">
        <v>427</v>
      </c>
      <c r="V8565" s="105" t="s">
        <v>428</v>
      </c>
      <c r="W8565" s="106">
        <v>53047625</v>
      </c>
      <c r="X8565" s="106">
        <v>0</v>
      </c>
    </row>
    <row r="8566" spans="2:24" x14ac:dyDescent="0.25">
      <c r="B8566" s="105" t="s">
        <v>408</v>
      </c>
      <c r="C8566" s="105" t="s">
        <v>1439</v>
      </c>
      <c r="D8566" s="106">
        <v>46636250</v>
      </c>
      <c r="E8566" s="106">
        <v>0</v>
      </c>
      <c r="M8566" t="b">
        <f t="shared" si="670"/>
        <v>1</v>
      </c>
      <c r="N8566" t="b">
        <f t="shared" si="671"/>
        <v>1</v>
      </c>
      <c r="O8566" t="b">
        <f t="shared" si="672"/>
        <v>1</v>
      </c>
      <c r="P8566" t="b">
        <f t="shared" si="672"/>
        <v>1</v>
      </c>
      <c r="Q8566" t="b">
        <f t="shared" si="673"/>
        <v>1</v>
      </c>
      <c r="R8566" t="b">
        <f t="shared" si="674"/>
        <v>1</v>
      </c>
      <c r="U8566" s="105" t="s">
        <v>408</v>
      </c>
      <c r="V8566" s="105" t="s">
        <v>1439</v>
      </c>
      <c r="W8566" s="106">
        <v>46636250</v>
      </c>
      <c r="X8566" s="106">
        <v>0</v>
      </c>
    </row>
    <row r="8567" spans="2:24" x14ac:dyDescent="0.25">
      <c r="B8567" s="105" t="s">
        <v>411</v>
      </c>
      <c r="C8567" s="105" t="s">
        <v>412</v>
      </c>
      <c r="D8567" s="106">
        <v>317739950</v>
      </c>
      <c r="E8567" s="106">
        <v>0</v>
      </c>
      <c r="M8567" t="b">
        <f t="shared" si="670"/>
        <v>1</v>
      </c>
      <c r="N8567" t="b">
        <f t="shared" si="671"/>
        <v>1</v>
      </c>
      <c r="O8567" t="b">
        <f t="shared" si="672"/>
        <v>1</v>
      </c>
      <c r="P8567" t="b">
        <f t="shared" si="672"/>
        <v>1</v>
      </c>
      <c r="Q8567" t="b">
        <f t="shared" si="673"/>
        <v>1</v>
      </c>
      <c r="R8567" t="b">
        <f t="shared" si="674"/>
        <v>1</v>
      </c>
      <c r="U8567" s="105" t="s">
        <v>411</v>
      </c>
      <c r="V8567" s="105" t="s">
        <v>412</v>
      </c>
      <c r="W8567" s="106">
        <v>317739950</v>
      </c>
      <c r="X8567" s="106">
        <v>0</v>
      </c>
    </row>
    <row r="8568" spans="2:24" x14ac:dyDescent="0.25">
      <c r="B8568" s="105" t="s">
        <v>413</v>
      </c>
      <c r="C8568" s="105" t="s">
        <v>414</v>
      </c>
      <c r="D8568" s="106">
        <v>317739950</v>
      </c>
      <c r="E8568" s="106">
        <v>0</v>
      </c>
      <c r="M8568" t="b">
        <f t="shared" si="670"/>
        <v>1</v>
      </c>
      <c r="N8568" t="b">
        <f t="shared" si="671"/>
        <v>1</v>
      </c>
      <c r="O8568" t="b">
        <f t="shared" si="672"/>
        <v>1</v>
      </c>
      <c r="P8568" t="b">
        <f t="shared" si="672"/>
        <v>1</v>
      </c>
      <c r="Q8568" t="b">
        <f t="shared" si="673"/>
        <v>1</v>
      </c>
      <c r="R8568" t="b">
        <f t="shared" si="674"/>
        <v>1</v>
      </c>
      <c r="U8568" s="105" t="s">
        <v>413</v>
      </c>
      <c r="V8568" s="105" t="s">
        <v>414</v>
      </c>
      <c r="W8568" s="106">
        <v>317739950</v>
      </c>
      <c r="X8568" s="106">
        <v>0</v>
      </c>
    </row>
    <row r="8569" spans="2:24" x14ac:dyDescent="0.25">
      <c r="B8569" s="105" t="s">
        <v>415</v>
      </c>
      <c r="C8569" s="105" t="s">
        <v>414</v>
      </c>
      <c r="D8569" s="106">
        <v>26048050</v>
      </c>
      <c r="E8569" s="106">
        <v>0</v>
      </c>
      <c r="M8569" t="b">
        <f t="shared" si="670"/>
        <v>1</v>
      </c>
      <c r="N8569" t="b">
        <f t="shared" si="671"/>
        <v>1</v>
      </c>
      <c r="O8569" t="b">
        <f t="shared" si="672"/>
        <v>1</v>
      </c>
      <c r="P8569" t="b">
        <f t="shared" si="672"/>
        <v>1</v>
      </c>
      <c r="Q8569" t="b">
        <f t="shared" si="673"/>
        <v>1</v>
      </c>
      <c r="R8569" t="b">
        <f t="shared" si="674"/>
        <v>1</v>
      </c>
      <c r="U8569" s="105" t="s">
        <v>415</v>
      </c>
      <c r="V8569" s="105" t="s">
        <v>414</v>
      </c>
      <c r="W8569" s="106">
        <v>26048050</v>
      </c>
      <c r="X8569" s="106">
        <v>0</v>
      </c>
    </row>
    <row r="8570" spans="2:24" x14ac:dyDescent="0.25">
      <c r="B8570" s="105" t="s">
        <v>768</v>
      </c>
      <c r="C8570" s="105" t="s">
        <v>775</v>
      </c>
      <c r="D8570" s="106">
        <v>103541200</v>
      </c>
      <c r="E8570" s="106">
        <v>0</v>
      </c>
      <c r="M8570" t="b">
        <f t="shared" si="670"/>
        <v>1</v>
      </c>
      <c r="N8570" t="b">
        <f t="shared" si="671"/>
        <v>1</v>
      </c>
      <c r="O8570" t="b">
        <f t="shared" si="672"/>
        <v>1</v>
      </c>
      <c r="P8570" t="b">
        <f t="shared" si="672"/>
        <v>1</v>
      </c>
      <c r="Q8570" t="b">
        <f t="shared" si="673"/>
        <v>1</v>
      </c>
      <c r="R8570" t="b">
        <f t="shared" si="674"/>
        <v>1</v>
      </c>
      <c r="U8570" s="105" t="s">
        <v>768</v>
      </c>
      <c r="V8570" s="105" t="s">
        <v>775</v>
      </c>
      <c r="W8570" s="106">
        <v>103541200</v>
      </c>
      <c r="X8570" s="106">
        <v>0</v>
      </c>
    </row>
    <row r="8571" spans="2:24" x14ac:dyDescent="0.25">
      <c r="B8571" s="105" t="s">
        <v>770</v>
      </c>
      <c r="C8571" s="105" t="s">
        <v>773</v>
      </c>
      <c r="D8571" s="106">
        <v>65600000</v>
      </c>
      <c r="E8571" s="106">
        <v>0</v>
      </c>
      <c r="M8571" t="b">
        <f t="shared" si="670"/>
        <v>1</v>
      </c>
      <c r="N8571" t="b">
        <f t="shared" si="671"/>
        <v>1</v>
      </c>
      <c r="O8571" t="b">
        <f t="shared" si="672"/>
        <v>1</v>
      </c>
      <c r="P8571" t="b">
        <f t="shared" si="672"/>
        <v>1</v>
      </c>
      <c r="Q8571" t="b">
        <f t="shared" si="673"/>
        <v>1</v>
      </c>
      <c r="R8571" t="b">
        <f t="shared" si="674"/>
        <v>1</v>
      </c>
      <c r="U8571" s="105" t="s">
        <v>770</v>
      </c>
      <c r="V8571" s="105" t="s">
        <v>773</v>
      </c>
      <c r="W8571" s="106">
        <v>65600000</v>
      </c>
      <c r="X8571" s="106">
        <v>0</v>
      </c>
    </row>
    <row r="8572" spans="2:24" x14ac:dyDescent="0.25">
      <c r="B8572" s="105" t="s">
        <v>772</v>
      </c>
      <c r="C8572" s="105" t="s">
        <v>769</v>
      </c>
      <c r="D8572" s="106">
        <v>23973200</v>
      </c>
      <c r="E8572" s="106">
        <v>0</v>
      </c>
      <c r="M8572" t="b">
        <f t="shared" si="670"/>
        <v>1</v>
      </c>
      <c r="N8572" t="b">
        <f t="shared" si="671"/>
        <v>1</v>
      </c>
      <c r="O8572" t="b">
        <f t="shared" si="672"/>
        <v>1</v>
      </c>
      <c r="P8572" t="b">
        <f t="shared" si="672"/>
        <v>1</v>
      </c>
      <c r="Q8572" t="b">
        <f t="shared" si="673"/>
        <v>1</v>
      </c>
      <c r="R8572" t="b">
        <f t="shared" si="674"/>
        <v>1</v>
      </c>
      <c r="U8572" s="105" t="s">
        <v>772</v>
      </c>
      <c r="V8572" s="105" t="s">
        <v>769</v>
      </c>
      <c r="W8572" s="106">
        <v>23973200</v>
      </c>
      <c r="X8572" s="106">
        <v>0</v>
      </c>
    </row>
    <row r="8573" spans="2:24" x14ac:dyDescent="0.25">
      <c r="B8573" s="105" t="s">
        <v>774</v>
      </c>
      <c r="C8573" s="105" t="s">
        <v>771</v>
      </c>
      <c r="D8573" s="106">
        <v>30600000</v>
      </c>
      <c r="E8573" s="106">
        <v>0</v>
      </c>
      <c r="M8573" t="b">
        <f t="shared" si="670"/>
        <v>1</v>
      </c>
      <c r="N8573" t="b">
        <f t="shared" si="671"/>
        <v>1</v>
      </c>
      <c r="O8573" t="b">
        <f t="shared" si="672"/>
        <v>1</v>
      </c>
      <c r="P8573" t="b">
        <f t="shared" si="672"/>
        <v>1</v>
      </c>
      <c r="Q8573" t="b">
        <f t="shared" si="673"/>
        <v>1</v>
      </c>
      <c r="R8573" t="b">
        <f t="shared" si="674"/>
        <v>1</v>
      </c>
      <c r="U8573" s="105" t="s">
        <v>774</v>
      </c>
      <c r="V8573" s="105" t="s">
        <v>771</v>
      </c>
      <c r="W8573" s="106">
        <v>30600000</v>
      </c>
      <c r="X8573" s="106">
        <v>0</v>
      </c>
    </row>
    <row r="8574" spans="2:24" x14ac:dyDescent="0.25">
      <c r="B8574" s="105" t="s">
        <v>776</v>
      </c>
      <c r="C8574" s="105" t="s">
        <v>777</v>
      </c>
      <c r="D8574" s="106">
        <v>67977500</v>
      </c>
      <c r="E8574" s="106">
        <v>0</v>
      </c>
      <c r="M8574" t="b">
        <f t="shared" si="670"/>
        <v>1</v>
      </c>
      <c r="N8574" t="b">
        <f t="shared" si="671"/>
        <v>1</v>
      </c>
      <c r="O8574" t="b">
        <f t="shared" si="672"/>
        <v>1</v>
      </c>
      <c r="P8574" t="b">
        <f t="shared" si="672"/>
        <v>1</v>
      </c>
      <c r="Q8574" t="b">
        <f t="shared" si="673"/>
        <v>1</v>
      </c>
      <c r="R8574" t="b">
        <f t="shared" si="674"/>
        <v>1</v>
      </c>
      <c r="U8574" s="105" t="s">
        <v>776</v>
      </c>
      <c r="V8574" s="105" t="s">
        <v>777</v>
      </c>
      <c r="W8574" s="106">
        <v>67977500</v>
      </c>
      <c r="X8574" s="106">
        <v>0</v>
      </c>
    </row>
    <row r="8575" spans="2:24" x14ac:dyDescent="0.25">
      <c r="B8575" s="105" t="s">
        <v>562</v>
      </c>
      <c r="C8575" s="105" t="s">
        <v>563</v>
      </c>
      <c r="D8575" s="106">
        <v>24750000</v>
      </c>
      <c r="E8575" s="106">
        <v>0</v>
      </c>
      <c r="M8575" t="b">
        <f t="shared" si="670"/>
        <v>1</v>
      </c>
      <c r="N8575" t="b">
        <f t="shared" si="671"/>
        <v>1</v>
      </c>
      <c r="O8575" t="b">
        <f t="shared" si="672"/>
        <v>1</v>
      </c>
      <c r="P8575" t="b">
        <f t="shared" si="672"/>
        <v>1</v>
      </c>
      <c r="Q8575" t="b">
        <f t="shared" si="673"/>
        <v>1</v>
      </c>
      <c r="R8575" t="b">
        <f t="shared" si="674"/>
        <v>1</v>
      </c>
      <c r="U8575" s="105" t="s">
        <v>562</v>
      </c>
      <c r="V8575" s="105" t="s">
        <v>563</v>
      </c>
      <c r="W8575" s="106">
        <v>24750000</v>
      </c>
      <c r="X8575" s="106">
        <v>0</v>
      </c>
    </row>
    <row r="8576" spans="2:24" x14ac:dyDescent="0.25">
      <c r="B8576" s="105" t="s">
        <v>564</v>
      </c>
      <c r="C8576" s="105" t="s">
        <v>565</v>
      </c>
      <c r="D8576" s="106">
        <v>24750000</v>
      </c>
      <c r="E8576" s="106">
        <v>0</v>
      </c>
      <c r="M8576" t="b">
        <f t="shared" si="670"/>
        <v>1</v>
      </c>
      <c r="N8576" t="b">
        <f t="shared" si="671"/>
        <v>1</v>
      </c>
      <c r="O8576" t="b">
        <f t="shared" si="672"/>
        <v>1</v>
      </c>
      <c r="P8576" t="b">
        <f t="shared" si="672"/>
        <v>1</v>
      </c>
      <c r="Q8576" t="b">
        <f t="shared" si="673"/>
        <v>1</v>
      </c>
      <c r="R8576" t="b">
        <f t="shared" si="674"/>
        <v>1</v>
      </c>
      <c r="U8576" s="105" t="s">
        <v>564</v>
      </c>
      <c r="V8576" s="105" t="s">
        <v>565</v>
      </c>
      <c r="W8576" s="106">
        <v>24750000</v>
      </c>
      <c r="X8576" s="106">
        <v>0</v>
      </c>
    </row>
    <row r="8577" spans="2:24" x14ac:dyDescent="0.25">
      <c r="B8577" s="105" t="s">
        <v>566</v>
      </c>
      <c r="C8577" s="105" t="s">
        <v>565</v>
      </c>
      <c r="D8577" s="106">
        <v>24750000</v>
      </c>
      <c r="E8577" s="106">
        <v>0</v>
      </c>
      <c r="M8577" t="b">
        <f t="shared" si="670"/>
        <v>1</v>
      </c>
      <c r="N8577" t="b">
        <f t="shared" si="671"/>
        <v>1</v>
      </c>
      <c r="O8577" t="b">
        <f t="shared" si="672"/>
        <v>1</v>
      </c>
      <c r="P8577" t="b">
        <f t="shared" si="672"/>
        <v>1</v>
      </c>
      <c r="Q8577" t="b">
        <f t="shared" si="673"/>
        <v>1</v>
      </c>
      <c r="R8577" t="b">
        <f t="shared" si="674"/>
        <v>1</v>
      </c>
      <c r="U8577" s="105" t="s">
        <v>566</v>
      </c>
      <c r="V8577" s="105" t="s">
        <v>565</v>
      </c>
      <c r="W8577" s="106">
        <v>24750000</v>
      </c>
      <c r="X8577" s="106">
        <v>0</v>
      </c>
    </row>
    <row r="8578" spans="2:24" x14ac:dyDescent="0.25">
      <c r="B8578" s="105" t="s">
        <v>567</v>
      </c>
      <c r="C8578" s="105" t="s">
        <v>568</v>
      </c>
      <c r="D8578" s="106">
        <v>214911100</v>
      </c>
      <c r="E8578" s="106">
        <v>0</v>
      </c>
      <c r="M8578" t="b">
        <f t="shared" si="670"/>
        <v>1</v>
      </c>
      <c r="N8578" t="b">
        <f t="shared" si="671"/>
        <v>1</v>
      </c>
      <c r="O8578" t="b">
        <f t="shared" si="672"/>
        <v>1</v>
      </c>
      <c r="P8578" t="b">
        <f t="shared" si="672"/>
        <v>1</v>
      </c>
      <c r="Q8578" t="b">
        <f t="shared" si="673"/>
        <v>1</v>
      </c>
      <c r="R8578" t="b">
        <f t="shared" si="674"/>
        <v>1</v>
      </c>
      <c r="U8578" s="105" t="s">
        <v>567</v>
      </c>
      <c r="V8578" s="105" t="s">
        <v>568</v>
      </c>
      <c r="W8578" s="106">
        <v>214911100</v>
      </c>
      <c r="X8578" s="106">
        <v>0</v>
      </c>
    </row>
    <row r="8579" spans="2:24" x14ac:dyDescent="0.25">
      <c r="B8579" s="105" t="s">
        <v>609</v>
      </c>
      <c r="C8579" s="105" t="s">
        <v>610</v>
      </c>
      <c r="D8579" s="106">
        <v>35000000</v>
      </c>
      <c r="E8579" s="106">
        <v>0</v>
      </c>
      <c r="M8579" t="b">
        <f t="shared" si="670"/>
        <v>1</v>
      </c>
      <c r="N8579" t="b">
        <f t="shared" si="671"/>
        <v>1</v>
      </c>
      <c r="O8579" t="b">
        <f t="shared" si="672"/>
        <v>1</v>
      </c>
      <c r="P8579" t="b">
        <f t="shared" si="672"/>
        <v>1</v>
      </c>
      <c r="Q8579" t="b">
        <f t="shared" si="673"/>
        <v>1</v>
      </c>
      <c r="R8579" t="b">
        <f t="shared" si="674"/>
        <v>1</v>
      </c>
      <c r="U8579" s="105" t="s">
        <v>609</v>
      </c>
      <c r="V8579" s="105" t="s">
        <v>610</v>
      </c>
      <c r="W8579" s="106">
        <v>35000000</v>
      </c>
      <c r="X8579" s="106">
        <v>0</v>
      </c>
    </row>
    <row r="8580" spans="2:24" x14ac:dyDescent="0.25">
      <c r="B8580" s="105" t="s">
        <v>611</v>
      </c>
      <c r="C8580" s="105" t="s">
        <v>610</v>
      </c>
      <c r="D8580" s="106">
        <v>35000000</v>
      </c>
      <c r="E8580" s="106">
        <v>0</v>
      </c>
      <c r="M8580" t="b">
        <f t="shared" si="670"/>
        <v>1</v>
      </c>
      <c r="N8580" t="b">
        <f t="shared" si="671"/>
        <v>1</v>
      </c>
      <c r="O8580" t="b">
        <f t="shared" si="672"/>
        <v>1</v>
      </c>
      <c r="P8580" t="b">
        <f t="shared" si="672"/>
        <v>1</v>
      </c>
      <c r="Q8580" t="b">
        <f t="shared" si="673"/>
        <v>1</v>
      </c>
      <c r="R8580" t="b">
        <f t="shared" si="674"/>
        <v>1</v>
      </c>
      <c r="U8580" s="105" t="s">
        <v>611</v>
      </c>
      <c r="V8580" s="105" t="s">
        <v>610</v>
      </c>
      <c r="W8580" s="106">
        <v>35000000</v>
      </c>
      <c r="X8580" s="106">
        <v>0</v>
      </c>
    </row>
    <row r="8581" spans="2:24" x14ac:dyDescent="0.25">
      <c r="B8581" s="105" t="s">
        <v>612</v>
      </c>
      <c r="C8581" s="105" t="s">
        <v>613</v>
      </c>
      <c r="D8581" s="106">
        <v>34475000</v>
      </c>
      <c r="E8581" s="106">
        <v>0</v>
      </c>
      <c r="M8581" t="b">
        <f t="shared" si="670"/>
        <v>1</v>
      </c>
      <c r="N8581" t="b">
        <f t="shared" si="671"/>
        <v>1</v>
      </c>
      <c r="O8581" t="b">
        <f t="shared" si="672"/>
        <v>1</v>
      </c>
      <c r="P8581" t="b">
        <f t="shared" si="672"/>
        <v>1</v>
      </c>
      <c r="Q8581" t="b">
        <f t="shared" si="673"/>
        <v>1</v>
      </c>
      <c r="R8581" t="b">
        <f t="shared" si="674"/>
        <v>1</v>
      </c>
      <c r="U8581" s="105" t="s">
        <v>612</v>
      </c>
      <c r="V8581" s="105" t="s">
        <v>613</v>
      </c>
      <c r="W8581" s="106">
        <v>34475000</v>
      </c>
      <c r="X8581" s="106">
        <v>0</v>
      </c>
    </row>
    <row r="8582" spans="2:24" x14ac:dyDescent="0.25">
      <c r="B8582" s="105" t="s">
        <v>614</v>
      </c>
      <c r="C8582" s="105" t="s">
        <v>613</v>
      </c>
      <c r="D8582" s="106">
        <v>34475000</v>
      </c>
      <c r="E8582" s="106">
        <v>0</v>
      </c>
      <c r="M8582" t="b">
        <f t="shared" si="670"/>
        <v>1</v>
      </c>
      <c r="N8582" t="b">
        <f t="shared" si="671"/>
        <v>1</v>
      </c>
      <c r="O8582" t="b">
        <f t="shared" si="672"/>
        <v>1</v>
      </c>
      <c r="P8582" t="b">
        <f t="shared" si="672"/>
        <v>1</v>
      </c>
      <c r="Q8582" t="b">
        <f t="shared" si="673"/>
        <v>1</v>
      </c>
      <c r="R8582" t="b">
        <f t="shared" si="674"/>
        <v>1</v>
      </c>
      <c r="U8582" s="105" t="s">
        <v>614</v>
      </c>
      <c r="V8582" s="105" t="s">
        <v>613</v>
      </c>
      <c r="W8582" s="106">
        <v>34475000</v>
      </c>
      <c r="X8582" s="106">
        <v>0</v>
      </c>
    </row>
    <row r="8583" spans="2:24" x14ac:dyDescent="0.25">
      <c r="B8583" s="105" t="s">
        <v>569</v>
      </c>
      <c r="C8583" s="105" t="s">
        <v>570</v>
      </c>
      <c r="D8583" s="106">
        <v>145436100</v>
      </c>
      <c r="E8583" s="106">
        <v>0</v>
      </c>
      <c r="M8583" t="b">
        <f t="shared" si="670"/>
        <v>1</v>
      </c>
      <c r="N8583" t="b">
        <f t="shared" si="671"/>
        <v>1</v>
      </c>
      <c r="O8583" t="b">
        <f t="shared" si="672"/>
        <v>1</v>
      </c>
      <c r="P8583" t="b">
        <f t="shared" si="672"/>
        <v>1</v>
      </c>
      <c r="Q8583" t="b">
        <f t="shared" si="673"/>
        <v>1</v>
      </c>
      <c r="R8583" t="b">
        <f t="shared" si="674"/>
        <v>1</v>
      </c>
      <c r="U8583" s="105" t="s">
        <v>569</v>
      </c>
      <c r="V8583" s="105" t="s">
        <v>570</v>
      </c>
      <c r="W8583" s="106">
        <v>145436100</v>
      </c>
      <c r="X8583" s="106">
        <v>0</v>
      </c>
    </row>
    <row r="8584" spans="2:24" x14ac:dyDescent="0.25">
      <c r="B8584" s="105" t="s">
        <v>571</v>
      </c>
      <c r="C8584" s="105" t="s">
        <v>570</v>
      </c>
      <c r="D8584" s="106">
        <v>145436100</v>
      </c>
      <c r="E8584" s="106">
        <v>0</v>
      </c>
      <c r="M8584" t="b">
        <f t="shared" si="670"/>
        <v>1</v>
      </c>
      <c r="N8584" t="b">
        <f t="shared" si="671"/>
        <v>1</v>
      </c>
      <c r="O8584" t="b">
        <f t="shared" si="672"/>
        <v>1</v>
      </c>
      <c r="P8584" t="b">
        <f t="shared" si="672"/>
        <v>1</v>
      </c>
      <c r="Q8584" t="b">
        <f t="shared" si="673"/>
        <v>1</v>
      </c>
      <c r="R8584" t="b">
        <f t="shared" si="674"/>
        <v>1</v>
      </c>
      <c r="U8584" s="105" t="s">
        <v>571</v>
      </c>
      <c r="V8584" s="105" t="s">
        <v>570</v>
      </c>
      <c r="W8584" s="106">
        <v>145436100</v>
      </c>
      <c r="X8584" s="106">
        <v>0</v>
      </c>
    </row>
    <row r="8585" spans="2:24" x14ac:dyDescent="0.25">
      <c r="B8585" s="105" t="s">
        <v>429</v>
      </c>
      <c r="C8585" s="105" t="s">
        <v>430</v>
      </c>
      <c r="D8585" s="106">
        <v>71535000</v>
      </c>
      <c r="E8585" s="106">
        <v>0</v>
      </c>
      <c r="M8585" t="b">
        <f t="shared" si="670"/>
        <v>1</v>
      </c>
      <c r="N8585" t="b">
        <f t="shared" si="671"/>
        <v>1</v>
      </c>
      <c r="O8585" t="b">
        <f t="shared" si="672"/>
        <v>1</v>
      </c>
      <c r="P8585" t="b">
        <f t="shared" si="672"/>
        <v>1</v>
      </c>
      <c r="Q8585" t="b">
        <f t="shared" si="673"/>
        <v>1</v>
      </c>
      <c r="R8585" t="b">
        <f t="shared" si="674"/>
        <v>1</v>
      </c>
      <c r="U8585" s="105" t="s">
        <v>429</v>
      </c>
      <c r="V8585" s="105" t="s">
        <v>430</v>
      </c>
      <c r="W8585" s="106">
        <v>71535000</v>
      </c>
      <c r="X8585" s="106">
        <v>0</v>
      </c>
    </row>
    <row r="8586" spans="2:24" x14ac:dyDescent="0.25">
      <c r="B8586" s="105" t="s">
        <v>431</v>
      </c>
      <c r="C8586" s="105" t="s">
        <v>432</v>
      </c>
      <c r="D8586" s="106">
        <v>71535000</v>
      </c>
      <c r="E8586" s="106">
        <v>0</v>
      </c>
      <c r="M8586" t="b">
        <f t="shared" si="670"/>
        <v>1</v>
      </c>
      <c r="N8586" t="b">
        <f t="shared" si="671"/>
        <v>1</v>
      </c>
      <c r="O8586" t="b">
        <f t="shared" si="672"/>
        <v>1</v>
      </c>
      <c r="P8586" t="b">
        <f t="shared" si="672"/>
        <v>1</v>
      </c>
      <c r="Q8586" t="b">
        <f t="shared" si="673"/>
        <v>1</v>
      </c>
      <c r="R8586" t="b">
        <f t="shared" si="674"/>
        <v>1</v>
      </c>
      <c r="U8586" s="105" t="s">
        <v>431</v>
      </c>
      <c r="V8586" s="105" t="s">
        <v>432</v>
      </c>
      <c r="W8586" s="106">
        <v>71535000</v>
      </c>
      <c r="X8586" s="106">
        <v>0</v>
      </c>
    </row>
    <row r="8587" spans="2:24" x14ac:dyDescent="0.25">
      <c r="B8587" s="105" t="s">
        <v>433</v>
      </c>
      <c r="C8587" s="105" t="s">
        <v>432</v>
      </c>
      <c r="D8587" s="106">
        <v>19435000</v>
      </c>
      <c r="E8587" s="106">
        <v>0</v>
      </c>
      <c r="M8587" t="b">
        <f t="shared" si="670"/>
        <v>1</v>
      </c>
      <c r="N8587" t="b">
        <f t="shared" si="671"/>
        <v>1</v>
      </c>
      <c r="O8587" t="b">
        <f t="shared" si="672"/>
        <v>1</v>
      </c>
      <c r="P8587" t="b">
        <f t="shared" si="672"/>
        <v>1</v>
      </c>
      <c r="Q8587" t="b">
        <f t="shared" si="673"/>
        <v>1</v>
      </c>
      <c r="R8587" t="b">
        <f t="shared" si="674"/>
        <v>1</v>
      </c>
      <c r="U8587" s="105" t="s">
        <v>433</v>
      </c>
      <c r="V8587" s="105" t="s">
        <v>432</v>
      </c>
      <c r="W8587" s="106">
        <v>19435000</v>
      </c>
      <c r="X8587" s="106">
        <v>0</v>
      </c>
    </row>
    <row r="8588" spans="2:24" x14ac:dyDescent="0.25">
      <c r="B8588" s="105" t="s">
        <v>778</v>
      </c>
      <c r="C8588" s="105" t="s">
        <v>779</v>
      </c>
      <c r="D8588" s="106">
        <v>9250000</v>
      </c>
      <c r="E8588" s="106">
        <v>0</v>
      </c>
      <c r="M8588" t="b">
        <f t="shared" si="670"/>
        <v>1</v>
      </c>
      <c r="N8588" t="b">
        <f t="shared" si="671"/>
        <v>1</v>
      </c>
      <c r="O8588" t="b">
        <f t="shared" si="672"/>
        <v>1</v>
      </c>
      <c r="P8588" t="b">
        <f t="shared" si="672"/>
        <v>1</v>
      </c>
      <c r="Q8588" t="b">
        <f t="shared" si="673"/>
        <v>1</v>
      </c>
      <c r="R8588" t="b">
        <f t="shared" si="674"/>
        <v>1</v>
      </c>
      <c r="U8588" s="105" t="s">
        <v>778</v>
      </c>
      <c r="V8588" s="105" t="s">
        <v>779</v>
      </c>
      <c r="W8588" s="106">
        <v>9250000</v>
      </c>
      <c r="X8588" s="106">
        <v>0</v>
      </c>
    </row>
    <row r="8589" spans="2:24" x14ac:dyDescent="0.25">
      <c r="B8589" s="105" t="s">
        <v>780</v>
      </c>
      <c r="C8589" s="105" t="s">
        <v>781</v>
      </c>
      <c r="D8589" s="106">
        <v>5000000</v>
      </c>
      <c r="E8589" s="106">
        <v>0</v>
      </c>
      <c r="M8589" t="b">
        <f t="shared" si="670"/>
        <v>1</v>
      </c>
      <c r="N8589" t="b">
        <f t="shared" si="671"/>
        <v>1</v>
      </c>
      <c r="O8589" t="b">
        <f t="shared" si="672"/>
        <v>1</v>
      </c>
      <c r="P8589" t="b">
        <f t="shared" si="672"/>
        <v>1</v>
      </c>
      <c r="Q8589" t="b">
        <f t="shared" si="673"/>
        <v>1</v>
      </c>
      <c r="R8589" t="b">
        <f t="shared" si="674"/>
        <v>1</v>
      </c>
      <c r="U8589" s="105" t="s">
        <v>780</v>
      </c>
      <c r="V8589" s="105" t="s">
        <v>781</v>
      </c>
      <c r="W8589" s="106">
        <v>5000000</v>
      </c>
      <c r="X8589" s="106">
        <v>0</v>
      </c>
    </row>
    <row r="8590" spans="2:24" x14ac:dyDescent="0.25">
      <c r="B8590" s="105" t="s">
        <v>782</v>
      </c>
      <c r="C8590" s="105" t="s">
        <v>783</v>
      </c>
      <c r="D8590" s="106">
        <v>5260000</v>
      </c>
      <c r="E8590" s="106">
        <v>0</v>
      </c>
      <c r="M8590" t="b">
        <f t="shared" si="670"/>
        <v>1</v>
      </c>
      <c r="N8590" t="b">
        <f t="shared" si="671"/>
        <v>1</v>
      </c>
      <c r="O8590" t="b">
        <f t="shared" si="672"/>
        <v>1</v>
      </c>
      <c r="P8590" t="b">
        <f t="shared" si="672"/>
        <v>1</v>
      </c>
      <c r="Q8590" t="b">
        <f t="shared" si="673"/>
        <v>1</v>
      </c>
      <c r="R8590" t="b">
        <f t="shared" si="674"/>
        <v>1</v>
      </c>
      <c r="U8590" s="105" t="s">
        <v>782</v>
      </c>
      <c r="V8590" s="105" t="s">
        <v>783</v>
      </c>
      <c r="W8590" s="106">
        <v>5260000</v>
      </c>
      <c r="X8590" s="106">
        <v>0</v>
      </c>
    </row>
    <row r="8591" spans="2:24" x14ac:dyDescent="0.25">
      <c r="B8591" s="105" t="s">
        <v>784</v>
      </c>
      <c r="C8591" s="105" t="s">
        <v>1593</v>
      </c>
      <c r="D8591" s="106">
        <v>5000000</v>
      </c>
      <c r="E8591" s="106">
        <v>0</v>
      </c>
      <c r="M8591" t="b">
        <f t="shared" si="670"/>
        <v>1</v>
      </c>
      <c r="N8591" t="b">
        <f t="shared" si="671"/>
        <v>1</v>
      </c>
      <c r="O8591" t="b">
        <f t="shared" si="672"/>
        <v>1</v>
      </c>
      <c r="P8591" t="b">
        <f t="shared" si="672"/>
        <v>1</v>
      </c>
      <c r="Q8591" t="b">
        <f t="shared" si="673"/>
        <v>1</v>
      </c>
      <c r="R8591" t="b">
        <f t="shared" si="674"/>
        <v>1</v>
      </c>
      <c r="U8591" s="105" t="s">
        <v>784</v>
      </c>
      <c r="V8591" s="105" t="s">
        <v>1593</v>
      </c>
      <c r="W8591" s="106">
        <v>5000000</v>
      </c>
      <c r="X8591" s="106">
        <v>0</v>
      </c>
    </row>
    <row r="8592" spans="2:24" x14ac:dyDescent="0.25">
      <c r="B8592" s="105" t="s">
        <v>785</v>
      </c>
      <c r="C8592" s="105" t="s">
        <v>1594</v>
      </c>
      <c r="D8592" s="106">
        <v>18000000</v>
      </c>
      <c r="E8592" s="106">
        <v>0</v>
      </c>
      <c r="M8592" t="b">
        <f t="shared" si="670"/>
        <v>1</v>
      </c>
      <c r="N8592" t="b">
        <f t="shared" si="671"/>
        <v>1</v>
      </c>
      <c r="O8592" t="b">
        <f t="shared" si="672"/>
        <v>1</v>
      </c>
      <c r="P8592" t="b">
        <f t="shared" si="672"/>
        <v>1</v>
      </c>
      <c r="Q8592" t="b">
        <f t="shared" si="673"/>
        <v>1</v>
      </c>
      <c r="R8592" t="b">
        <f t="shared" si="674"/>
        <v>1</v>
      </c>
      <c r="U8592" s="105" t="s">
        <v>785</v>
      </c>
      <c r="V8592" s="105" t="s">
        <v>1594</v>
      </c>
      <c r="W8592" s="106">
        <v>18000000</v>
      </c>
      <c r="X8592" s="106">
        <v>0</v>
      </c>
    </row>
    <row r="8593" spans="2:24" x14ac:dyDescent="0.25">
      <c r="B8593" s="105" t="s">
        <v>788</v>
      </c>
      <c r="C8593" s="105" t="s">
        <v>789</v>
      </c>
      <c r="D8593" s="106">
        <v>7500000</v>
      </c>
      <c r="E8593" s="106">
        <v>0</v>
      </c>
      <c r="M8593" t="b">
        <f t="shared" si="670"/>
        <v>1</v>
      </c>
      <c r="N8593" t="b">
        <f t="shared" si="671"/>
        <v>1</v>
      </c>
      <c r="O8593" t="b">
        <f t="shared" si="672"/>
        <v>1</v>
      </c>
      <c r="P8593" t="b">
        <f t="shared" si="672"/>
        <v>1</v>
      </c>
      <c r="Q8593" t="b">
        <f t="shared" si="673"/>
        <v>1</v>
      </c>
      <c r="R8593" t="b">
        <f t="shared" si="674"/>
        <v>1</v>
      </c>
      <c r="U8593" s="105" t="s">
        <v>788</v>
      </c>
      <c r="V8593" s="105" t="s">
        <v>789</v>
      </c>
      <c r="W8593" s="106">
        <v>7500000</v>
      </c>
      <c r="X8593" s="106">
        <v>0</v>
      </c>
    </row>
    <row r="8594" spans="2:24" x14ac:dyDescent="0.25">
      <c r="B8594" s="105" t="s">
        <v>790</v>
      </c>
      <c r="C8594" s="105" t="s">
        <v>791</v>
      </c>
      <c r="D8594" s="106">
        <v>2090000</v>
      </c>
      <c r="E8594" s="106">
        <v>0</v>
      </c>
      <c r="M8594" t="b">
        <f t="shared" si="670"/>
        <v>1</v>
      </c>
      <c r="N8594" t="b">
        <f t="shared" si="671"/>
        <v>1</v>
      </c>
      <c r="O8594" t="b">
        <f t="shared" si="672"/>
        <v>1</v>
      </c>
      <c r="P8594" t="b">
        <f t="shared" si="672"/>
        <v>1</v>
      </c>
      <c r="Q8594" t="b">
        <f t="shared" si="673"/>
        <v>1</v>
      </c>
      <c r="R8594" t="b">
        <f t="shared" si="674"/>
        <v>1</v>
      </c>
      <c r="U8594" s="105" t="s">
        <v>790</v>
      </c>
      <c r="V8594" s="105" t="s">
        <v>791</v>
      </c>
      <c r="W8594" s="106">
        <v>2090000</v>
      </c>
      <c r="X8594" s="106">
        <v>0</v>
      </c>
    </row>
    <row r="8595" spans="2:24" x14ac:dyDescent="0.25">
      <c r="B8595" s="105" t="s">
        <v>434</v>
      </c>
      <c r="C8595" s="105" t="s">
        <v>435</v>
      </c>
      <c r="D8595" s="106">
        <v>96211500</v>
      </c>
      <c r="E8595" s="106">
        <v>0</v>
      </c>
      <c r="M8595" t="b">
        <f t="shared" si="670"/>
        <v>1</v>
      </c>
      <c r="N8595" t="b">
        <f t="shared" si="671"/>
        <v>1</v>
      </c>
      <c r="O8595" t="b">
        <f t="shared" si="672"/>
        <v>1</v>
      </c>
      <c r="P8595" t="b">
        <f t="shared" si="672"/>
        <v>1</v>
      </c>
      <c r="Q8595" t="b">
        <f t="shared" si="673"/>
        <v>1</v>
      </c>
      <c r="R8595" t="b">
        <f t="shared" si="674"/>
        <v>1</v>
      </c>
      <c r="U8595" s="105" t="s">
        <v>434</v>
      </c>
      <c r="V8595" s="105" t="s">
        <v>435</v>
      </c>
      <c r="W8595" s="106">
        <v>96211500</v>
      </c>
      <c r="X8595" s="106">
        <v>0</v>
      </c>
    </row>
    <row r="8596" spans="2:24" x14ac:dyDescent="0.25">
      <c r="B8596" s="105" t="s">
        <v>436</v>
      </c>
      <c r="C8596" s="105" t="s">
        <v>437</v>
      </c>
      <c r="D8596" s="106">
        <v>96211500</v>
      </c>
      <c r="E8596" s="106">
        <v>0</v>
      </c>
      <c r="M8596" t="b">
        <f t="shared" si="670"/>
        <v>1</v>
      </c>
      <c r="N8596" t="b">
        <f t="shared" si="671"/>
        <v>1</v>
      </c>
      <c r="O8596" t="b">
        <f t="shared" si="672"/>
        <v>1</v>
      </c>
      <c r="P8596" t="b">
        <f t="shared" si="672"/>
        <v>1</v>
      </c>
      <c r="Q8596" t="b">
        <f t="shared" si="673"/>
        <v>1</v>
      </c>
      <c r="R8596" t="b">
        <f t="shared" si="674"/>
        <v>1</v>
      </c>
      <c r="U8596" s="105" t="s">
        <v>436</v>
      </c>
      <c r="V8596" s="105" t="s">
        <v>437</v>
      </c>
      <c r="W8596" s="106">
        <v>96211500</v>
      </c>
      <c r="X8596" s="106">
        <v>0</v>
      </c>
    </row>
    <row r="8597" spans="2:24" x14ac:dyDescent="0.25">
      <c r="B8597" s="105" t="s">
        <v>438</v>
      </c>
      <c r="C8597" s="105" t="s">
        <v>437</v>
      </c>
      <c r="D8597" s="106">
        <v>38146500</v>
      </c>
      <c r="E8597" s="106">
        <v>0</v>
      </c>
      <c r="M8597" t="b">
        <f t="shared" si="670"/>
        <v>1</v>
      </c>
      <c r="N8597" t="b">
        <f t="shared" si="671"/>
        <v>1</v>
      </c>
      <c r="O8597" t="b">
        <f t="shared" si="672"/>
        <v>1</v>
      </c>
      <c r="P8597" t="b">
        <f t="shared" si="672"/>
        <v>1</v>
      </c>
      <c r="Q8597" t="b">
        <f t="shared" si="673"/>
        <v>1</v>
      </c>
      <c r="R8597" t="b">
        <f t="shared" si="674"/>
        <v>1</v>
      </c>
      <c r="U8597" s="105" t="s">
        <v>438</v>
      </c>
      <c r="V8597" s="105" t="s">
        <v>437</v>
      </c>
      <c r="W8597" s="106">
        <v>38146500</v>
      </c>
      <c r="X8597" s="106">
        <v>0</v>
      </c>
    </row>
    <row r="8598" spans="2:24" x14ac:dyDescent="0.25">
      <c r="B8598" s="105" t="s">
        <v>792</v>
      </c>
      <c r="C8598" s="105" t="s">
        <v>793</v>
      </c>
      <c r="D8598" s="106">
        <v>34660000</v>
      </c>
      <c r="E8598" s="106">
        <v>0</v>
      </c>
      <c r="M8598" t="b">
        <f t="shared" si="670"/>
        <v>1</v>
      </c>
      <c r="N8598" t="b">
        <f t="shared" si="671"/>
        <v>1</v>
      </c>
      <c r="O8598" t="b">
        <f t="shared" si="672"/>
        <v>1</v>
      </c>
      <c r="P8598" t="b">
        <f t="shared" si="672"/>
        <v>1</v>
      </c>
      <c r="Q8598" t="b">
        <f t="shared" si="673"/>
        <v>1</v>
      </c>
      <c r="R8598" t="b">
        <f t="shared" si="674"/>
        <v>1</v>
      </c>
      <c r="U8598" s="105" t="s">
        <v>792</v>
      </c>
      <c r="V8598" s="105" t="s">
        <v>793</v>
      </c>
      <c r="W8598" s="106">
        <v>34660000</v>
      </c>
      <c r="X8598" s="106">
        <v>0</v>
      </c>
    </row>
    <row r="8599" spans="2:24" x14ac:dyDescent="0.25">
      <c r="B8599" s="105" t="s">
        <v>1440</v>
      </c>
      <c r="C8599" s="105" t="s">
        <v>1595</v>
      </c>
      <c r="D8599" s="106">
        <v>19700000</v>
      </c>
      <c r="E8599" s="106">
        <v>0</v>
      </c>
      <c r="M8599" t="b">
        <f t="shared" si="670"/>
        <v>1</v>
      </c>
      <c r="N8599" t="b">
        <f t="shared" si="671"/>
        <v>1</v>
      </c>
      <c r="O8599" t="b">
        <f t="shared" si="672"/>
        <v>1</v>
      </c>
      <c r="P8599" t="b">
        <f t="shared" si="672"/>
        <v>1</v>
      </c>
      <c r="Q8599" t="b">
        <f t="shared" si="673"/>
        <v>1</v>
      </c>
      <c r="R8599" t="b">
        <f t="shared" si="674"/>
        <v>1</v>
      </c>
      <c r="U8599" s="105" t="s">
        <v>1440</v>
      </c>
      <c r="V8599" s="105" t="s">
        <v>1595</v>
      </c>
      <c r="W8599" s="106">
        <v>19700000</v>
      </c>
      <c r="X8599" s="106">
        <v>0</v>
      </c>
    </row>
    <row r="8600" spans="2:24" x14ac:dyDescent="0.25">
      <c r="B8600" s="105" t="s">
        <v>1596</v>
      </c>
      <c r="C8600" s="105" t="s">
        <v>1597</v>
      </c>
      <c r="D8600" s="106">
        <v>3705000</v>
      </c>
      <c r="E8600" s="106">
        <v>0</v>
      </c>
      <c r="M8600" t="b">
        <f t="shared" si="670"/>
        <v>1</v>
      </c>
      <c r="N8600" t="b">
        <f t="shared" si="671"/>
        <v>1</v>
      </c>
      <c r="O8600" t="b">
        <f t="shared" si="672"/>
        <v>1</v>
      </c>
      <c r="P8600" t="b">
        <f t="shared" si="672"/>
        <v>1</v>
      </c>
      <c r="Q8600" t="b">
        <f t="shared" si="673"/>
        <v>1</v>
      </c>
      <c r="R8600" t="b">
        <f t="shared" si="674"/>
        <v>1</v>
      </c>
      <c r="U8600" s="105" t="s">
        <v>1596</v>
      </c>
      <c r="V8600" s="105" t="s">
        <v>1597</v>
      </c>
      <c r="W8600" s="106">
        <v>3705000</v>
      </c>
      <c r="X8600" s="106">
        <v>0</v>
      </c>
    </row>
    <row r="8601" spans="2:24" x14ac:dyDescent="0.25">
      <c r="B8601" s="105" t="s">
        <v>615</v>
      </c>
      <c r="C8601" s="105" t="s">
        <v>616</v>
      </c>
      <c r="D8601" s="106">
        <v>13000000</v>
      </c>
      <c r="E8601" s="106">
        <v>0</v>
      </c>
      <c r="M8601" t="b">
        <f t="shared" si="670"/>
        <v>1</v>
      </c>
      <c r="N8601" t="b">
        <f t="shared" si="671"/>
        <v>1</v>
      </c>
      <c r="O8601" t="b">
        <f t="shared" si="672"/>
        <v>1</v>
      </c>
      <c r="P8601" t="b">
        <f t="shared" si="672"/>
        <v>1</v>
      </c>
      <c r="Q8601" t="b">
        <f t="shared" si="673"/>
        <v>1</v>
      </c>
      <c r="R8601" t="b">
        <f t="shared" si="674"/>
        <v>1</v>
      </c>
      <c r="U8601" s="105" t="s">
        <v>615</v>
      </c>
      <c r="V8601" s="105" t="s">
        <v>616</v>
      </c>
      <c r="W8601" s="106">
        <v>13000000</v>
      </c>
      <c r="X8601" s="106">
        <v>0</v>
      </c>
    </row>
    <row r="8602" spans="2:24" x14ac:dyDescent="0.25">
      <c r="B8602" s="105" t="s">
        <v>617</v>
      </c>
      <c r="C8602" s="105" t="s">
        <v>618</v>
      </c>
      <c r="D8602" s="106">
        <v>13000000</v>
      </c>
      <c r="E8602" s="106">
        <v>0</v>
      </c>
      <c r="M8602" t="b">
        <f t="shared" si="670"/>
        <v>1</v>
      </c>
      <c r="N8602" t="b">
        <f t="shared" si="671"/>
        <v>1</v>
      </c>
      <c r="O8602" t="b">
        <f t="shared" si="672"/>
        <v>1</v>
      </c>
      <c r="P8602" t="b">
        <f t="shared" si="672"/>
        <v>1</v>
      </c>
      <c r="Q8602" t="b">
        <f t="shared" si="673"/>
        <v>1</v>
      </c>
      <c r="R8602" t="b">
        <f t="shared" si="674"/>
        <v>1</v>
      </c>
      <c r="U8602" s="105" t="s">
        <v>617</v>
      </c>
      <c r="V8602" s="105" t="s">
        <v>618</v>
      </c>
      <c r="W8602" s="106">
        <v>13000000</v>
      </c>
      <c r="X8602" s="106">
        <v>0</v>
      </c>
    </row>
    <row r="8603" spans="2:24" x14ac:dyDescent="0.25">
      <c r="B8603" s="105" t="s">
        <v>619</v>
      </c>
      <c r="C8603" s="105" t="s">
        <v>618</v>
      </c>
      <c r="D8603" s="106">
        <v>13000000</v>
      </c>
      <c r="E8603" s="106">
        <v>0</v>
      </c>
      <c r="M8603" t="b">
        <f t="shared" ref="M8603:M8666" si="675">+B8603=U8603</f>
        <v>1</v>
      </c>
      <c r="N8603" t="b">
        <f t="shared" ref="N8603:N8666" si="676">+C8603=V8603</f>
        <v>1</v>
      </c>
      <c r="O8603" t="b">
        <f t="shared" ref="O8603:P8666" si="677">+D8603=W8603</f>
        <v>1</v>
      </c>
      <c r="P8603" t="b">
        <f t="shared" si="677"/>
        <v>1</v>
      </c>
      <c r="Q8603" t="b">
        <f t="shared" ref="Q8603:Q8666" si="678">+F8603=Y8603</f>
        <v>1</v>
      </c>
      <c r="R8603" t="b">
        <f t="shared" ref="R8603:R8666" si="679">+G8603=Z8603</f>
        <v>1</v>
      </c>
      <c r="U8603" s="105" t="s">
        <v>619</v>
      </c>
      <c r="V8603" s="105" t="s">
        <v>618</v>
      </c>
      <c r="W8603" s="106">
        <v>13000000</v>
      </c>
      <c r="X8603" s="106">
        <v>0</v>
      </c>
    </row>
    <row r="8604" spans="2:24" x14ac:dyDescent="0.25">
      <c r="B8604" s="105" t="s">
        <v>620</v>
      </c>
      <c r="C8604" s="105" t="s">
        <v>621</v>
      </c>
      <c r="D8604" s="106">
        <v>29346500</v>
      </c>
      <c r="E8604" s="106">
        <v>0</v>
      </c>
      <c r="M8604" t="b">
        <f t="shared" si="675"/>
        <v>1</v>
      </c>
      <c r="N8604" t="b">
        <f t="shared" si="676"/>
        <v>1</v>
      </c>
      <c r="O8604" t="b">
        <f t="shared" si="677"/>
        <v>1</v>
      </c>
      <c r="P8604" t="b">
        <f t="shared" si="677"/>
        <v>1</v>
      </c>
      <c r="Q8604" t="b">
        <f t="shared" si="678"/>
        <v>1</v>
      </c>
      <c r="R8604" t="b">
        <f t="shared" si="679"/>
        <v>1</v>
      </c>
      <c r="U8604" s="105" t="s">
        <v>620</v>
      </c>
      <c r="V8604" s="105" t="s">
        <v>621</v>
      </c>
      <c r="W8604" s="106">
        <v>29346500</v>
      </c>
      <c r="X8604" s="106">
        <v>0</v>
      </c>
    </row>
    <row r="8605" spans="2:24" x14ac:dyDescent="0.25">
      <c r="B8605" s="105" t="s">
        <v>622</v>
      </c>
      <c r="C8605" s="105" t="s">
        <v>623</v>
      </c>
      <c r="D8605" s="106">
        <v>29346500</v>
      </c>
      <c r="E8605" s="106">
        <v>0</v>
      </c>
      <c r="M8605" t="b">
        <f t="shared" si="675"/>
        <v>1</v>
      </c>
      <c r="N8605" t="b">
        <f t="shared" si="676"/>
        <v>1</v>
      </c>
      <c r="O8605" t="b">
        <f t="shared" si="677"/>
        <v>1</v>
      </c>
      <c r="P8605" t="b">
        <f t="shared" si="677"/>
        <v>1</v>
      </c>
      <c r="Q8605" t="b">
        <f t="shared" si="678"/>
        <v>1</v>
      </c>
      <c r="R8605" t="b">
        <f t="shared" si="679"/>
        <v>1</v>
      </c>
      <c r="U8605" s="105" t="s">
        <v>622</v>
      </c>
      <c r="V8605" s="105" t="s">
        <v>623</v>
      </c>
      <c r="W8605" s="106">
        <v>29346500</v>
      </c>
      <c r="X8605" s="106">
        <v>0</v>
      </c>
    </row>
    <row r="8606" spans="2:24" x14ac:dyDescent="0.25">
      <c r="B8606" s="105" t="s">
        <v>624</v>
      </c>
      <c r="C8606" s="105" t="s">
        <v>623</v>
      </c>
      <c r="D8606" s="106">
        <v>25446500</v>
      </c>
      <c r="E8606" s="106">
        <v>0</v>
      </c>
      <c r="M8606" t="b">
        <f t="shared" si="675"/>
        <v>1</v>
      </c>
      <c r="N8606" t="b">
        <f t="shared" si="676"/>
        <v>1</v>
      </c>
      <c r="O8606" t="b">
        <f t="shared" si="677"/>
        <v>1</v>
      </c>
      <c r="P8606" t="b">
        <f t="shared" si="677"/>
        <v>1</v>
      </c>
      <c r="Q8606" t="b">
        <f t="shared" si="678"/>
        <v>1</v>
      </c>
      <c r="R8606" t="b">
        <f t="shared" si="679"/>
        <v>1</v>
      </c>
      <c r="U8606" s="105" t="s">
        <v>624</v>
      </c>
      <c r="V8606" s="105" t="s">
        <v>623</v>
      </c>
      <c r="W8606" s="106">
        <v>25446500</v>
      </c>
      <c r="X8606" s="106">
        <v>0</v>
      </c>
    </row>
    <row r="8607" spans="2:24" x14ac:dyDescent="0.25">
      <c r="B8607" s="105" t="s">
        <v>794</v>
      </c>
      <c r="C8607" s="105" t="s">
        <v>1598</v>
      </c>
      <c r="D8607" s="106">
        <v>3900000</v>
      </c>
      <c r="E8607" s="106">
        <v>0</v>
      </c>
      <c r="M8607" t="b">
        <f t="shared" si="675"/>
        <v>1</v>
      </c>
      <c r="N8607" t="b">
        <f t="shared" si="676"/>
        <v>1</v>
      </c>
      <c r="O8607" t="b">
        <f t="shared" si="677"/>
        <v>1</v>
      </c>
      <c r="P8607" t="b">
        <f t="shared" si="677"/>
        <v>1</v>
      </c>
      <c r="Q8607" t="b">
        <f t="shared" si="678"/>
        <v>1</v>
      </c>
      <c r="R8607" t="b">
        <f t="shared" si="679"/>
        <v>1</v>
      </c>
      <c r="U8607" s="105" t="s">
        <v>794</v>
      </c>
      <c r="V8607" s="105" t="s">
        <v>1598</v>
      </c>
      <c r="W8607" s="106">
        <v>3900000</v>
      </c>
      <c r="X8607" s="106">
        <v>0</v>
      </c>
    </row>
    <row r="8608" spans="2:24" x14ac:dyDescent="0.25">
      <c r="B8608" s="105" t="s">
        <v>439</v>
      </c>
      <c r="C8608" s="105" t="s">
        <v>440</v>
      </c>
      <c r="D8608" s="106">
        <v>121810000</v>
      </c>
      <c r="E8608" s="106">
        <v>0</v>
      </c>
      <c r="M8608" t="b">
        <f t="shared" si="675"/>
        <v>1</v>
      </c>
      <c r="N8608" t="b">
        <f t="shared" si="676"/>
        <v>1</v>
      </c>
      <c r="O8608" t="b">
        <f t="shared" si="677"/>
        <v>1</v>
      </c>
      <c r="P8608" t="b">
        <f t="shared" si="677"/>
        <v>1</v>
      </c>
      <c r="Q8608" t="b">
        <f t="shared" si="678"/>
        <v>1</v>
      </c>
      <c r="R8608" t="b">
        <f t="shared" si="679"/>
        <v>1</v>
      </c>
      <c r="U8608" s="105" t="s">
        <v>439</v>
      </c>
      <c r="V8608" s="105" t="s">
        <v>440</v>
      </c>
      <c r="W8608" s="106">
        <v>121810000</v>
      </c>
      <c r="X8608" s="106">
        <v>0</v>
      </c>
    </row>
    <row r="8609" spans="2:24" x14ac:dyDescent="0.25">
      <c r="B8609" s="105" t="s">
        <v>441</v>
      </c>
      <c r="C8609" s="105" t="s">
        <v>442</v>
      </c>
      <c r="D8609" s="106">
        <v>121810000</v>
      </c>
      <c r="E8609" s="106">
        <v>0</v>
      </c>
      <c r="M8609" t="b">
        <f t="shared" si="675"/>
        <v>1</v>
      </c>
      <c r="N8609" t="b">
        <f t="shared" si="676"/>
        <v>1</v>
      </c>
      <c r="O8609" t="b">
        <f t="shared" si="677"/>
        <v>1</v>
      </c>
      <c r="P8609" t="b">
        <f t="shared" si="677"/>
        <v>1</v>
      </c>
      <c r="Q8609" t="b">
        <f t="shared" si="678"/>
        <v>1</v>
      </c>
      <c r="R8609" t="b">
        <f t="shared" si="679"/>
        <v>1</v>
      </c>
      <c r="U8609" s="105" t="s">
        <v>441</v>
      </c>
      <c r="V8609" s="105" t="s">
        <v>442</v>
      </c>
      <c r="W8609" s="106">
        <v>121810000</v>
      </c>
      <c r="X8609" s="106">
        <v>0</v>
      </c>
    </row>
    <row r="8610" spans="2:24" x14ac:dyDescent="0.25">
      <c r="B8610" s="105" t="s">
        <v>443</v>
      </c>
      <c r="C8610" s="105" t="s">
        <v>442</v>
      </c>
      <c r="D8610" s="106">
        <v>58570000</v>
      </c>
      <c r="E8610" s="106">
        <v>0</v>
      </c>
      <c r="M8610" t="b">
        <f t="shared" si="675"/>
        <v>1</v>
      </c>
      <c r="N8610" t="b">
        <f t="shared" si="676"/>
        <v>1</v>
      </c>
      <c r="O8610" t="b">
        <f t="shared" si="677"/>
        <v>1</v>
      </c>
      <c r="P8610" t="b">
        <f t="shared" si="677"/>
        <v>1</v>
      </c>
      <c r="Q8610" t="b">
        <f t="shared" si="678"/>
        <v>1</v>
      </c>
      <c r="R8610" t="b">
        <f t="shared" si="679"/>
        <v>1</v>
      </c>
      <c r="U8610" s="105" t="s">
        <v>443</v>
      </c>
      <c r="V8610" s="105" t="s">
        <v>442</v>
      </c>
      <c r="W8610" s="106">
        <v>58570000</v>
      </c>
      <c r="X8610" s="106">
        <v>0</v>
      </c>
    </row>
    <row r="8611" spans="2:24" x14ac:dyDescent="0.25">
      <c r="B8611" s="105" t="s">
        <v>1441</v>
      </c>
      <c r="C8611" s="105" t="s">
        <v>1442</v>
      </c>
      <c r="D8611" s="106">
        <v>15190000</v>
      </c>
      <c r="E8611" s="106">
        <v>0</v>
      </c>
      <c r="M8611" t="b">
        <f t="shared" si="675"/>
        <v>1</v>
      </c>
      <c r="N8611" t="b">
        <f t="shared" si="676"/>
        <v>1</v>
      </c>
      <c r="O8611" t="b">
        <f t="shared" si="677"/>
        <v>1</v>
      </c>
      <c r="P8611" t="b">
        <f t="shared" si="677"/>
        <v>1</v>
      </c>
      <c r="Q8611" t="b">
        <f t="shared" si="678"/>
        <v>1</v>
      </c>
      <c r="R8611" t="b">
        <f t="shared" si="679"/>
        <v>1</v>
      </c>
      <c r="U8611" s="105" t="s">
        <v>1441</v>
      </c>
      <c r="V8611" s="105" t="s">
        <v>1442</v>
      </c>
      <c r="W8611" s="106">
        <v>15190000</v>
      </c>
      <c r="X8611" s="106">
        <v>0</v>
      </c>
    </row>
    <row r="8612" spans="2:24" x14ac:dyDescent="0.25">
      <c r="B8612" s="105" t="s">
        <v>795</v>
      </c>
      <c r="C8612" s="105" t="s">
        <v>796</v>
      </c>
      <c r="D8612" s="106">
        <v>9600000</v>
      </c>
      <c r="E8612" s="106">
        <v>0</v>
      </c>
      <c r="M8612" t="b">
        <f t="shared" si="675"/>
        <v>1</v>
      </c>
      <c r="N8612" t="b">
        <f t="shared" si="676"/>
        <v>1</v>
      </c>
      <c r="O8612" t="b">
        <f t="shared" si="677"/>
        <v>1</v>
      </c>
      <c r="P8612" t="b">
        <f t="shared" si="677"/>
        <v>1</v>
      </c>
      <c r="Q8612" t="b">
        <f t="shared" si="678"/>
        <v>1</v>
      </c>
      <c r="R8612" t="b">
        <f t="shared" si="679"/>
        <v>1</v>
      </c>
      <c r="U8612" s="105" t="s">
        <v>795</v>
      </c>
      <c r="V8612" s="105" t="s">
        <v>796</v>
      </c>
      <c r="W8612" s="106">
        <v>9600000</v>
      </c>
      <c r="X8612" s="106">
        <v>0</v>
      </c>
    </row>
    <row r="8613" spans="2:24" x14ac:dyDescent="0.25">
      <c r="B8613" s="105" t="s">
        <v>797</v>
      </c>
      <c r="C8613" s="105" t="s">
        <v>1599</v>
      </c>
      <c r="D8613" s="106">
        <v>15500000</v>
      </c>
      <c r="E8613" s="106">
        <v>0</v>
      </c>
      <c r="M8613" t="b">
        <f t="shared" si="675"/>
        <v>1</v>
      </c>
      <c r="N8613" t="b">
        <f t="shared" si="676"/>
        <v>1</v>
      </c>
      <c r="O8613" t="b">
        <f t="shared" si="677"/>
        <v>1</v>
      </c>
      <c r="P8613" t="b">
        <f t="shared" si="677"/>
        <v>1</v>
      </c>
      <c r="Q8613" t="b">
        <f t="shared" si="678"/>
        <v>1</v>
      </c>
      <c r="R8613" t="b">
        <f t="shared" si="679"/>
        <v>1</v>
      </c>
      <c r="U8613" s="105" t="s">
        <v>797</v>
      </c>
      <c r="V8613" s="105" t="s">
        <v>1599</v>
      </c>
      <c r="W8613" s="106">
        <v>15500000</v>
      </c>
      <c r="X8613" s="106">
        <v>0</v>
      </c>
    </row>
    <row r="8614" spans="2:24" x14ac:dyDescent="0.25">
      <c r="B8614" s="105" t="s">
        <v>1445</v>
      </c>
      <c r="C8614" s="105" t="s">
        <v>1446</v>
      </c>
      <c r="D8614" s="106">
        <v>7550000</v>
      </c>
      <c r="E8614" s="106">
        <v>0</v>
      </c>
      <c r="M8614" t="b">
        <f t="shared" si="675"/>
        <v>1</v>
      </c>
      <c r="N8614" t="b">
        <f t="shared" si="676"/>
        <v>1</v>
      </c>
      <c r="O8614" t="b">
        <f t="shared" si="677"/>
        <v>1</v>
      </c>
      <c r="P8614" t="b">
        <f t="shared" si="677"/>
        <v>1</v>
      </c>
      <c r="Q8614" t="b">
        <f t="shared" si="678"/>
        <v>1</v>
      </c>
      <c r="R8614" t="b">
        <f t="shared" si="679"/>
        <v>1</v>
      </c>
      <c r="U8614" s="105" t="s">
        <v>1445</v>
      </c>
      <c r="V8614" s="105" t="s">
        <v>1446</v>
      </c>
      <c r="W8614" s="106">
        <v>7550000</v>
      </c>
      <c r="X8614" s="106">
        <v>0</v>
      </c>
    </row>
    <row r="8615" spans="2:24" x14ac:dyDescent="0.25">
      <c r="B8615" s="105" t="s">
        <v>1447</v>
      </c>
      <c r="C8615" s="105" t="s">
        <v>1601</v>
      </c>
      <c r="D8615" s="106">
        <v>2150000</v>
      </c>
      <c r="E8615" s="106">
        <v>0</v>
      </c>
      <c r="M8615" t="b">
        <f t="shared" si="675"/>
        <v>1</v>
      </c>
      <c r="N8615" t="b">
        <f t="shared" si="676"/>
        <v>1</v>
      </c>
      <c r="O8615" t="b">
        <f t="shared" si="677"/>
        <v>1</v>
      </c>
      <c r="P8615" t="b">
        <f t="shared" si="677"/>
        <v>1</v>
      </c>
      <c r="Q8615" t="b">
        <f t="shared" si="678"/>
        <v>1</v>
      </c>
      <c r="R8615" t="b">
        <f t="shared" si="679"/>
        <v>1</v>
      </c>
      <c r="U8615" s="105" t="s">
        <v>1447</v>
      </c>
      <c r="V8615" s="105" t="s">
        <v>1601</v>
      </c>
      <c r="W8615" s="106">
        <v>2150000</v>
      </c>
      <c r="X8615" s="106">
        <v>0</v>
      </c>
    </row>
    <row r="8616" spans="2:24" x14ac:dyDescent="0.25">
      <c r="B8616" s="105" t="s">
        <v>1448</v>
      </c>
      <c r="C8616" s="105" t="s">
        <v>1602</v>
      </c>
      <c r="D8616" s="106">
        <v>2750000</v>
      </c>
      <c r="E8616" s="106">
        <v>0</v>
      </c>
      <c r="M8616" t="b">
        <f t="shared" si="675"/>
        <v>1</v>
      </c>
      <c r="N8616" t="b">
        <f t="shared" si="676"/>
        <v>1</v>
      </c>
      <c r="O8616" t="b">
        <f t="shared" si="677"/>
        <v>1</v>
      </c>
      <c r="P8616" t="b">
        <f t="shared" si="677"/>
        <v>1</v>
      </c>
      <c r="Q8616" t="b">
        <f t="shared" si="678"/>
        <v>1</v>
      </c>
      <c r="R8616" t="b">
        <f t="shared" si="679"/>
        <v>1</v>
      </c>
      <c r="U8616" s="105" t="s">
        <v>1448</v>
      </c>
      <c r="V8616" s="105" t="s">
        <v>1602</v>
      </c>
      <c r="W8616" s="106">
        <v>2750000</v>
      </c>
      <c r="X8616" s="106">
        <v>0</v>
      </c>
    </row>
    <row r="8617" spans="2:24" x14ac:dyDescent="0.25">
      <c r="B8617" s="105" t="s">
        <v>1451</v>
      </c>
      <c r="C8617" s="105" t="s">
        <v>1603</v>
      </c>
      <c r="D8617" s="106">
        <v>8750000</v>
      </c>
      <c r="E8617" s="106">
        <v>0</v>
      </c>
      <c r="M8617" t="b">
        <f t="shared" si="675"/>
        <v>1</v>
      </c>
      <c r="N8617" t="b">
        <f t="shared" si="676"/>
        <v>1</v>
      </c>
      <c r="O8617" t="b">
        <f t="shared" si="677"/>
        <v>1</v>
      </c>
      <c r="P8617" t="b">
        <f t="shared" si="677"/>
        <v>1</v>
      </c>
      <c r="Q8617" t="b">
        <f t="shared" si="678"/>
        <v>1</v>
      </c>
      <c r="R8617" t="b">
        <f t="shared" si="679"/>
        <v>1</v>
      </c>
      <c r="U8617" s="105" t="s">
        <v>1451</v>
      </c>
      <c r="V8617" s="105" t="s">
        <v>1603</v>
      </c>
      <c r="W8617" s="106">
        <v>8750000</v>
      </c>
      <c r="X8617" s="106">
        <v>0</v>
      </c>
    </row>
    <row r="8618" spans="2:24" x14ac:dyDescent="0.25">
      <c r="B8618" s="105" t="s">
        <v>1452</v>
      </c>
      <c r="C8618" s="105" t="s">
        <v>1453</v>
      </c>
      <c r="D8618" s="106">
        <v>1750000</v>
      </c>
      <c r="E8618" s="106">
        <v>0</v>
      </c>
      <c r="M8618" t="b">
        <f t="shared" si="675"/>
        <v>1</v>
      </c>
      <c r="N8618" t="b">
        <f t="shared" si="676"/>
        <v>1</v>
      </c>
      <c r="O8618" t="b">
        <f t="shared" si="677"/>
        <v>1</v>
      </c>
      <c r="P8618" t="b">
        <f t="shared" si="677"/>
        <v>1</v>
      </c>
      <c r="Q8618" t="b">
        <f t="shared" si="678"/>
        <v>1</v>
      </c>
      <c r="R8618" t="b">
        <f t="shared" si="679"/>
        <v>1</v>
      </c>
      <c r="U8618" s="105" t="s">
        <v>1452</v>
      </c>
      <c r="V8618" s="105" t="s">
        <v>1453</v>
      </c>
      <c r="W8618" s="106">
        <v>1750000</v>
      </c>
      <c r="X8618" s="106">
        <v>0</v>
      </c>
    </row>
    <row r="8619" spans="2:24" x14ac:dyDescent="0.25">
      <c r="B8619" s="105" t="s">
        <v>625</v>
      </c>
      <c r="C8619" s="105" t="s">
        <v>626</v>
      </c>
      <c r="D8619" s="106">
        <v>13375000</v>
      </c>
      <c r="E8619" s="106">
        <v>0</v>
      </c>
      <c r="M8619" t="b">
        <f t="shared" si="675"/>
        <v>1</v>
      </c>
      <c r="N8619" t="b">
        <f t="shared" si="676"/>
        <v>1</v>
      </c>
      <c r="O8619" t="b">
        <f t="shared" si="677"/>
        <v>1</v>
      </c>
      <c r="P8619" t="b">
        <f t="shared" si="677"/>
        <v>1</v>
      </c>
      <c r="Q8619" t="b">
        <f t="shared" si="678"/>
        <v>1</v>
      </c>
      <c r="R8619" t="b">
        <f t="shared" si="679"/>
        <v>1</v>
      </c>
      <c r="U8619" s="105" t="s">
        <v>625</v>
      </c>
      <c r="V8619" s="105" t="s">
        <v>626</v>
      </c>
      <c r="W8619" s="106">
        <v>13375000</v>
      </c>
      <c r="X8619" s="106">
        <v>0</v>
      </c>
    </row>
    <row r="8620" spans="2:24" x14ac:dyDescent="0.25">
      <c r="B8620" s="105" t="s">
        <v>627</v>
      </c>
      <c r="C8620" s="105" t="s">
        <v>628</v>
      </c>
      <c r="D8620" s="106">
        <v>13375000</v>
      </c>
      <c r="E8620" s="106">
        <v>0</v>
      </c>
      <c r="M8620" t="b">
        <f t="shared" si="675"/>
        <v>1</v>
      </c>
      <c r="N8620" t="b">
        <f t="shared" si="676"/>
        <v>1</v>
      </c>
      <c r="O8620" t="b">
        <f t="shared" si="677"/>
        <v>1</v>
      </c>
      <c r="P8620" t="b">
        <f t="shared" si="677"/>
        <v>1</v>
      </c>
      <c r="Q8620" t="b">
        <f t="shared" si="678"/>
        <v>1</v>
      </c>
      <c r="R8620" t="b">
        <f t="shared" si="679"/>
        <v>1</v>
      </c>
      <c r="U8620" s="105" t="s">
        <v>627</v>
      </c>
      <c r="V8620" s="105" t="s">
        <v>628</v>
      </c>
      <c r="W8620" s="106">
        <v>13375000</v>
      </c>
      <c r="X8620" s="106">
        <v>0</v>
      </c>
    </row>
    <row r="8621" spans="2:24" x14ac:dyDescent="0.25">
      <c r="B8621" s="105" t="s">
        <v>629</v>
      </c>
      <c r="C8621" s="105" t="s">
        <v>628</v>
      </c>
      <c r="D8621" s="106">
        <v>13375000</v>
      </c>
      <c r="E8621" s="106">
        <v>0</v>
      </c>
      <c r="M8621" t="b">
        <f t="shared" si="675"/>
        <v>1</v>
      </c>
      <c r="N8621" t="b">
        <f t="shared" si="676"/>
        <v>1</v>
      </c>
      <c r="O8621" t="b">
        <f t="shared" si="677"/>
        <v>1</v>
      </c>
      <c r="P8621" t="b">
        <f t="shared" si="677"/>
        <v>1</v>
      </c>
      <c r="Q8621" t="b">
        <f t="shared" si="678"/>
        <v>1</v>
      </c>
      <c r="R8621" t="b">
        <f t="shared" si="679"/>
        <v>1</v>
      </c>
      <c r="U8621" s="105" t="s">
        <v>629</v>
      </c>
      <c r="V8621" s="105" t="s">
        <v>628</v>
      </c>
      <c r="W8621" s="106">
        <v>13375000</v>
      </c>
      <c r="X8621" s="106">
        <v>0</v>
      </c>
    </row>
    <row r="8622" spans="2:24" x14ac:dyDescent="0.25">
      <c r="B8622" s="105" t="s">
        <v>489</v>
      </c>
      <c r="C8622" s="105" t="s">
        <v>490</v>
      </c>
      <c r="D8622" s="106">
        <v>13715000</v>
      </c>
      <c r="E8622" s="106">
        <v>0</v>
      </c>
      <c r="M8622" t="b">
        <f t="shared" si="675"/>
        <v>1</v>
      </c>
      <c r="N8622" t="b">
        <f t="shared" si="676"/>
        <v>1</v>
      </c>
      <c r="O8622" t="b">
        <f t="shared" si="677"/>
        <v>1</v>
      </c>
      <c r="P8622" t="b">
        <f t="shared" si="677"/>
        <v>1</v>
      </c>
      <c r="Q8622" t="b">
        <f t="shared" si="678"/>
        <v>1</v>
      </c>
      <c r="R8622" t="b">
        <f t="shared" si="679"/>
        <v>1</v>
      </c>
      <c r="U8622" s="105" t="s">
        <v>489</v>
      </c>
      <c r="V8622" s="105" t="s">
        <v>490</v>
      </c>
      <c r="W8622" s="106">
        <v>13715000</v>
      </c>
      <c r="X8622" s="106">
        <v>0</v>
      </c>
    </row>
    <row r="8623" spans="2:24" x14ac:dyDescent="0.25">
      <c r="B8623" s="105" t="s">
        <v>491</v>
      </c>
      <c r="C8623" s="105" t="s">
        <v>492</v>
      </c>
      <c r="D8623" s="106">
        <v>13715000</v>
      </c>
      <c r="E8623" s="106">
        <v>0</v>
      </c>
      <c r="M8623" t="b">
        <f t="shared" si="675"/>
        <v>1</v>
      </c>
      <c r="N8623" t="b">
        <f t="shared" si="676"/>
        <v>1</v>
      </c>
      <c r="O8623" t="b">
        <f t="shared" si="677"/>
        <v>1</v>
      </c>
      <c r="P8623" t="b">
        <f t="shared" si="677"/>
        <v>1</v>
      </c>
      <c r="Q8623" t="b">
        <f t="shared" si="678"/>
        <v>1</v>
      </c>
      <c r="R8623" t="b">
        <f t="shared" si="679"/>
        <v>1</v>
      </c>
      <c r="U8623" s="105" t="s">
        <v>491</v>
      </c>
      <c r="V8623" s="105" t="s">
        <v>492</v>
      </c>
      <c r="W8623" s="106">
        <v>13715000</v>
      </c>
      <c r="X8623" s="106">
        <v>0</v>
      </c>
    </row>
    <row r="8624" spans="2:24" x14ac:dyDescent="0.25">
      <c r="B8624" s="105" t="s">
        <v>493</v>
      </c>
      <c r="C8624" s="105" t="s">
        <v>492</v>
      </c>
      <c r="D8624" s="106">
        <v>13715000</v>
      </c>
      <c r="E8624" s="106">
        <v>0</v>
      </c>
      <c r="M8624" t="b">
        <f t="shared" si="675"/>
        <v>1</v>
      </c>
      <c r="N8624" t="b">
        <f t="shared" si="676"/>
        <v>1</v>
      </c>
      <c r="O8624" t="b">
        <f t="shared" si="677"/>
        <v>1</v>
      </c>
      <c r="P8624" t="b">
        <f t="shared" si="677"/>
        <v>1</v>
      </c>
      <c r="Q8624" t="b">
        <f t="shared" si="678"/>
        <v>1</v>
      </c>
      <c r="R8624" t="b">
        <f t="shared" si="679"/>
        <v>1</v>
      </c>
      <c r="U8624" s="105" t="s">
        <v>493</v>
      </c>
      <c r="V8624" s="105" t="s">
        <v>492</v>
      </c>
      <c r="W8624" s="106">
        <v>13715000</v>
      </c>
      <c r="X8624" s="106">
        <v>0</v>
      </c>
    </row>
    <row r="8625" spans="2:24" x14ac:dyDescent="0.25">
      <c r="B8625" s="105" t="s">
        <v>630</v>
      </c>
      <c r="C8625" s="105" t="s">
        <v>631</v>
      </c>
      <c r="D8625" s="106">
        <v>185164782</v>
      </c>
      <c r="E8625" s="106">
        <v>0</v>
      </c>
      <c r="M8625" t="b">
        <f t="shared" si="675"/>
        <v>1</v>
      </c>
      <c r="N8625" t="b">
        <f t="shared" si="676"/>
        <v>1</v>
      </c>
      <c r="O8625" t="b">
        <f t="shared" si="677"/>
        <v>1</v>
      </c>
      <c r="P8625" t="b">
        <f t="shared" si="677"/>
        <v>1</v>
      </c>
      <c r="Q8625" t="b">
        <f t="shared" si="678"/>
        <v>1</v>
      </c>
      <c r="R8625" t="b">
        <f t="shared" si="679"/>
        <v>1</v>
      </c>
      <c r="U8625" s="105" t="s">
        <v>630</v>
      </c>
      <c r="V8625" s="105" t="s">
        <v>631</v>
      </c>
      <c r="W8625" s="106">
        <v>185164782</v>
      </c>
      <c r="X8625" s="106">
        <v>0</v>
      </c>
    </row>
    <row r="8626" spans="2:24" x14ac:dyDescent="0.25">
      <c r="B8626" s="105" t="s">
        <v>632</v>
      </c>
      <c r="C8626" s="105" t="s">
        <v>633</v>
      </c>
      <c r="D8626" s="106">
        <v>185164782</v>
      </c>
      <c r="E8626" s="106">
        <v>0</v>
      </c>
      <c r="M8626" t="b">
        <f t="shared" si="675"/>
        <v>1</v>
      </c>
      <c r="N8626" t="b">
        <f t="shared" si="676"/>
        <v>1</v>
      </c>
      <c r="O8626" t="b">
        <f t="shared" si="677"/>
        <v>1</v>
      </c>
      <c r="P8626" t="b">
        <f t="shared" si="677"/>
        <v>1</v>
      </c>
      <c r="Q8626" t="b">
        <f t="shared" si="678"/>
        <v>1</v>
      </c>
      <c r="R8626" t="b">
        <f t="shared" si="679"/>
        <v>1</v>
      </c>
      <c r="U8626" s="105" t="s">
        <v>632</v>
      </c>
      <c r="V8626" s="105" t="s">
        <v>633</v>
      </c>
      <c r="W8626" s="106">
        <v>185164782</v>
      </c>
      <c r="X8626" s="106">
        <v>0</v>
      </c>
    </row>
    <row r="8627" spans="2:24" x14ac:dyDescent="0.25">
      <c r="B8627" s="105" t="s">
        <v>634</v>
      </c>
      <c r="C8627" s="105" t="s">
        <v>633</v>
      </c>
      <c r="D8627" s="106">
        <v>185164782</v>
      </c>
      <c r="E8627" s="106">
        <v>0</v>
      </c>
      <c r="M8627" t="b">
        <f t="shared" si="675"/>
        <v>1</v>
      </c>
      <c r="N8627" t="b">
        <f t="shared" si="676"/>
        <v>1</v>
      </c>
      <c r="O8627" t="b">
        <f t="shared" si="677"/>
        <v>1</v>
      </c>
      <c r="P8627" t="b">
        <f t="shared" si="677"/>
        <v>1</v>
      </c>
      <c r="Q8627" t="b">
        <f t="shared" si="678"/>
        <v>1</v>
      </c>
      <c r="R8627" t="b">
        <f t="shared" si="679"/>
        <v>1</v>
      </c>
      <c r="U8627" s="105" t="s">
        <v>634</v>
      </c>
      <c r="V8627" s="105" t="s">
        <v>633</v>
      </c>
      <c r="W8627" s="106">
        <v>185164782</v>
      </c>
      <c r="X8627" s="106">
        <v>0</v>
      </c>
    </row>
    <row r="8628" spans="2:24" x14ac:dyDescent="0.25">
      <c r="B8628" s="105" t="s">
        <v>444</v>
      </c>
      <c r="C8628" s="105" t="s">
        <v>445</v>
      </c>
      <c r="D8628" s="106">
        <v>34500000</v>
      </c>
      <c r="E8628" s="106">
        <v>0</v>
      </c>
      <c r="M8628" t="b">
        <f t="shared" si="675"/>
        <v>1</v>
      </c>
      <c r="N8628" t="b">
        <f t="shared" si="676"/>
        <v>1</v>
      </c>
      <c r="O8628" t="b">
        <f t="shared" si="677"/>
        <v>1</v>
      </c>
      <c r="P8628" t="b">
        <f t="shared" si="677"/>
        <v>1</v>
      </c>
      <c r="Q8628" t="b">
        <f t="shared" si="678"/>
        <v>1</v>
      </c>
      <c r="R8628" t="b">
        <f t="shared" si="679"/>
        <v>1</v>
      </c>
      <c r="U8628" s="105" t="s">
        <v>444</v>
      </c>
      <c r="V8628" s="105" t="s">
        <v>445</v>
      </c>
      <c r="W8628" s="106">
        <v>34500000</v>
      </c>
      <c r="X8628" s="106">
        <v>0</v>
      </c>
    </row>
    <row r="8629" spans="2:24" x14ac:dyDescent="0.25">
      <c r="B8629" s="105" t="s">
        <v>446</v>
      </c>
      <c r="C8629" s="105" t="s">
        <v>447</v>
      </c>
      <c r="D8629" s="106">
        <v>34500000</v>
      </c>
      <c r="E8629" s="106">
        <v>0</v>
      </c>
      <c r="M8629" t="b">
        <f t="shared" si="675"/>
        <v>1</v>
      </c>
      <c r="N8629" t="b">
        <f t="shared" si="676"/>
        <v>1</v>
      </c>
      <c r="O8629" t="b">
        <f t="shared" si="677"/>
        <v>1</v>
      </c>
      <c r="P8629" t="b">
        <f t="shared" si="677"/>
        <v>1</v>
      </c>
      <c r="Q8629" t="b">
        <f t="shared" si="678"/>
        <v>1</v>
      </c>
      <c r="R8629" t="b">
        <f t="shared" si="679"/>
        <v>1</v>
      </c>
      <c r="U8629" s="105" t="s">
        <v>446</v>
      </c>
      <c r="V8629" s="105" t="s">
        <v>447</v>
      </c>
      <c r="W8629" s="106">
        <v>34500000</v>
      </c>
      <c r="X8629" s="106">
        <v>0</v>
      </c>
    </row>
    <row r="8630" spans="2:24" x14ac:dyDescent="0.25">
      <c r="B8630" s="105" t="s">
        <v>448</v>
      </c>
      <c r="C8630" s="105" t="s">
        <v>449</v>
      </c>
      <c r="D8630" s="106">
        <v>19500000</v>
      </c>
      <c r="E8630" s="106">
        <v>0</v>
      </c>
      <c r="M8630" t="b">
        <f t="shared" si="675"/>
        <v>1</v>
      </c>
      <c r="N8630" t="b">
        <f t="shared" si="676"/>
        <v>1</v>
      </c>
      <c r="O8630" t="b">
        <f t="shared" si="677"/>
        <v>1</v>
      </c>
      <c r="P8630" t="b">
        <f t="shared" si="677"/>
        <v>1</v>
      </c>
      <c r="Q8630" t="b">
        <f t="shared" si="678"/>
        <v>1</v>
      </c>
      <c r="R8630" t="b">
        <f t="shared" si="679"/>
        <v>1</v>
      </c>
      <c r="U8630" s="105" t="s">
        <v>448</v>
      </c>
      <c r="V8630" s="105" t="s">
        <v>449</v>
      </c>
      <c r="W8630" s="106">
        <v>19500000</v>
      </c>
      <c r="X8630" s="106">
        <v>0</v>
      </c>
    </row>
    <row r="8631" spans="2:24" x14ac:dyDescent="0.25">
      <c r="B8631" s="105" t="s">
        <v>1455</v>
      </c>
      <c r="C8631" s="105" t="s">
        <v>1456</v>
      </c>
      <c r="D8631" s="106">
        <v>15000000</v>
      </c>
      <c r="E8631" s="106">
        <v>0</v>
      </c>
      <c r="M8631" t="b">
        <f t="shared" si="675"/>
        <v>1</v>
      </c>
      <c r="N8631" t="b">
        <f t="shared" si="676"/>
        <v>1</v>
      </c>
      <c r="O8631" t="b">
        <f t="shared" si="677"/>
        <v>1</v>
      </c>
      <c r="P8631" t="b">
        <f t="shared" si="677"/>
        <v>1</v>
      </c>
      <c r="Q8631" t="b">
        <f t="shared" si="678"/>
        <v>1</v>
      </c>
      <c r="R8631" t="b">
        <f t="shared" si="679"/>
        <v>1</v>
      </c>
      <c r="U8631" s="105" t="s">
        <v>1455</v>
      </c>
      <c r="V8631" s="105" t="s">
        <v>1456</v>
      </c>
      <c r="W8631" s="106">
        <v>15000000</v>
      </c>
      <c r="X8631" s="106">
        <v>0</v>
      </c>
    </row>
    <row r="8632" spans="2:24" x14ac:dyDescent="0.25">
      <c r="B8632" s="105" t="s">
        <v>494</v>
      </c>
      <c r="C8632" s="105" t="s">
        <v>495</v>
      </c>
      <c r="D8632" s="106">
        <v>37719000</v>
      </c>
      <c r="E8632" s="106">
        <v>0</v>
      </c>
      <c r="M8632" t="b">
        <f t="shared" si="675"/>
        <v>1</v>
      </c>
      <c r="N8632" t="b">
        <f t="shared" si="676"/>
        <v>1</v>
      </c>
      <c r="O8632" t="b">
        <f t="shared" si="677"/>
        <v>1</v>
      </c>
      <c r="P8632" t="b">
        <f t="shared" si="677"/>
        <v>1</v>
      </c>
      <c r="Q8632" t="b">
        <f t="shared" si="678"/>
        <v>1</v>
      </c>
      <c r="R8632" t="b">
        <f t="shared" si="679"/>
        <v>1</v>
      </c>
      <c r="U8632" s="105" t="s">
        <v>494</v>
      </c>
      <c r="V8632" s="105" t="s">
        <v>495</v>
      </c>
      <c r="W8632" s="106">
        <v>37719000</v>
      </c>
      <c r="X8632" s="106">
        <v>0</v>
      </c>
    </row>
    <row r="8633" spans="2:24" x14ac:dyDescent="0.25">
      <c r="B8633" s="105" t="s">
        <v>496</v>
      </c>
      <c r="C8633" s="105" t="s">
        <v>497</v>
      </c>
      <c r="D8633" s="106">
        <v>37719000</v>
      </c>
      <c r="E8633" s="106">
        <v>0</v>
      </c>
      <c r="M8633" t="b">
        <f t="shared" si="675"/>
        <v>1</v>
      </c>
      <c r="N8633" t="b">
        <f t="shared" si="676"/>
        <v>1</v>
      </c>
      <c r="O8633" t="b">
        <f t="shared" si="677"/>
        <v>1</v>
      </c>
      <c r="P8633" t="b">
        <f t="shared" si="677"/>
        <v>1</v>
      </c>
      <c r="Q8633" t="b">
        <f t="shared" si="678"/>
        <v>1</v>
      </c>
      <c r="R8633" t="b">
        <f t="shared" si="679"/>
        <v>1</v>
      </c>
      <c r="U8633" s="105" t="s">
        <v>496</v>
      </c>
      <c r="V8633" s="105" t="s">
        <v>497</v>
      </c>
      <c r="W8633" s="106">
        <v>37719000</v>
      </c>
      <c r="X8633" s="106">
        <v>0</v>
      </c>
    </row>
    <row r="8634" spans="2:24" x14ac:dyDescent="0.25">
      <c r="B8634" s="105" t="s">
        <v>498</v>
      </c>
      <c r="C8634" s="105" t="s">
        <v>497</v>
      </c>
      <c r="D8634" s="106">
        <v>37719000</v>
      </c>
      <c r="E8634" s="106">
        <v>0</v>
      </c>
      <c r="M8634" t="b">
        <f t="shared" si="675"/>
        <v>1</v>
      </c>
      <c r="N8634" t="b">
        <f t="shared" si="676"/>
        <v>1</v>
      </c>
      <c r="O8634" t="b">
        <f t="shared" si="677"/>
        <v>1</v>
      </c>
      <c r="P8634" t="b">
        <f t="shared" si="677"/>
        <v>1</v>
      </c>
      <c r="Q8634" t="b">
        <f t="shared" si="678"/>
        <v>1</v>
      </c>
      <c r="R8634" t="b">
        <f t="shared" si="679"/>
        <v>1</v>
      </c>
      <c r="U8634" s="105" t="s">
        <v>498</v>
      </c>
      <c r="V8634" s="105" t="s">
        <v>497</v>
      </c>
      <c r="W8634" s="106">
        <v>37719000</v>
      </c>
      <c r="X8634" s="106">
        <v>0</v>
      </c>
    </row>
    <row r="8635" spans="2:24" x14ac:dyDescent="0.25">
      <c r="B8635" s="105" t="s">
        <v>635</v>
      </c>
      <c r="C8635" s="105" t="s">
        <v>636</v>
      </c>
      <c r="D8635" s="106">
        <v>34800000</v>
      </c>
      <c r="E8635" s="106">
        <v>0</v>
      </c>
      <c r="M8635" t="b">
        <f t="shared" si="675"/>
        <v>1</v>
      </c>
      <c r="N8635" t="b">
        <f t="shared" si="676"/>
        <v>1</v>
      </c>
      <c r="O8635" t="b">
        <f t="shared" si="677"/>
        <v>1</v>
      </c>
      <c r="P8635" t="b">
        <f t="shared" si="677"/>
        <v>1</v>
      </c>
      <c r="Q8635" t="b">
        <f t="shared" si="678"/>
        <v>1</v>
      </c>
      <c r="R8635" t="b">
        <f t="shared" si="679"/>
        <v>1</v>
      </c>
      <c r="U8635" s="105" t="s">
        <v>635</v>
      </c>
      <c r="V8635" s="105" t="s">
        <v>636</v>
      </c>
      <c r="W8635" s="106">
        <v>34800000</v>
      </c>
      <c r="X8635" s="106">
        <v>0</v>
      </c>
    </row>
    <row r="8636" spans="2:24" x14ac:dyDescent="0.25">
      <c r="B8636" s="105" t="s">
        <v>637</v>
      </c>
      <c r="C8636" s="105" t="s">
        <v>638</v>
      </c>
      <c r="D8636" s="106">
        <v>34800000</v>
      </c>
      <c r="E8636" s="106">
        <v>0</v>
      </c>
      <c r="M8636" t="b">
        <f t="shared" si="675"/>
        <v>1</v>
      </c>
      <c r="N8636" t="b">
        <f t="shared" si="676"/>
        <v>1</v>
      </c>
      <c r="O8636" t="b">
        <f t="shared" si="677"/>
        <v>1</v>
      </c>
      <c r="P8636" t="b">
        <f t="shared" si="677"/>
        <v>1</v>
      </c>
      <c r="Q8636" t="b">
        <f t="shared" si="678"/>
        <v>1</v>
      </c>
      <c r="R8636" t="b">
        <f t="shared" si="679"/>
        <v>1</v>
      </c>
      <c r="U8636" s="105" t="s">
        <v>637</v>
      </c>
      <c r="V8636" s="105" t="s">
        <v>638</v>
      </c>
      <c r="W8636" s="106">
        <v>34800000</v>
      </c>
      <c r="X8636" s="106">
        <v>0</v>
      </c>
    </row>
    <row r="8637" spans="2:24" x14ac:dyDescent="0.25">
      <c r="B8637" s="105" t="s">
        <v>639</v>
      </c>
      <c r="C8637" s="105" t="s">
        <v>638</v>
      </c>
      <c r="D8637" s="106">
        <v>34800000</v>
      </c>
      <c r="E8637" s="106">
        <v>0</v>
      </c>
      <c r="M8637" t="b">
        <f t="shared" si="675"/>
        <v>1</v>
      </c>
      <c r="N8637" t="b">
        <f t="shared" si="676"/>
        <v>1</v>
      </c>
      <c r="O8637" t="b">
        <f t="shared" si="677"/>
        <v>1</v>
      </c>
      <c r="P8637" t="b">
        <f t="shared" si="677"/>
        <v>1</v>
      </c>
      <c r="Q8637" t="b">
        <f t="shared" si="678"/>
        <v>1</v>
      </c>
      <c r="R8637" t="b">
        <f t="shared" si="679"/>
        <v>1</v>
      </c>
      <c r="U8637" s="105" t="s">
        <v>639</v>
      </c>
      <c r="V8637" s="105" t="s">
        <v>638</v>
      </c>
      <c r="W8637" s="106">
        <v>34800000</v>
      </c>
      <c r="X8637" s="106">
        <v>0</v>
      </c>
    </row>
    <row r="8638" spans="2:24" x14ac:dyDescent="0.25">
      <c r="B8638" s="105" t="s">
        <v>640</v>
      </c>
      <c r="C8638" s="105" t="s">
        <v>641</v>
      </c>
      <c r="D8638" s="106">
        <v>50870000</v>
      </c>
      <c r="E8638" s="106">
        <v>0</v>
      </c>
      <c r="M8638" t="b">
        <f t="shared" si="675"/>
        <v>1</v>
      </c>
      <c r="N8638" t="b">
        <f t="shared" si="676"/>
        <v>1</v>
      </c>
      <c r="O8638" t="b">
        <f t="shared" si="677"/>
        <v>1</v>
      </c>
      <c r="P8638" t="b">
        <f t="shared" si="677"/>
        <v>1</v>
      </c>
      <c r="Q8638" t="b">
        <f t="shared" si="678"/>
        <v>1</v>
      </c>
      <c r="R8638" t="b">
        <f t="shared" si="679"/>
        <v>1</v>
      </c>
      <c r="U8638" s="105" t="s">
        <v>640</v>
      </c>
      <c r="V8638" s="105" t="s">
        <v>641</v>
      </c>
      <c r="W8638" s="106">
        <v>50870000</v>
      </c>
      <c r="X8638" s="106">
        <v>0</v>
      </c>
    </row>
    <row r="8639" spans="2:24" x14ac:dyDescent="0.25">
      <c r="B8639" s="105" t="s">
        <v>642</v>
      </c>
      <c r="C8639" s="105" t="s">
        <v>643</v>
      </c>
      <c r="D8639" s="106">
        <v>50870000</v>
      </c>
      <c r="E8639" s="106">
        <v>0</v>
      </c>
      <c r="M8639" t="b">
        <f t="shared" si="675"/>
        <v>1</v>
      </c>
      <c r="N8639" t="b">
        <f t="shared" si="676"/>
        <v>1</v>
      </c>
      <c r="O8639" t="b">
        <f t="shared" si="677"/>
        <v>1</v>
      </c>
      <c r="P8639" t="b">
        <f t="shared" si="677"/>
        <v>1</v>
      </c>
      <c r="Q8639" t="b">
        <f t="shared" si="678"/>
        <v>1</v>
      </c>
      <c r="R8639" t="b">
        <f t="shared" si="679"/>
        <v>1</v>
      </c>
      <c r="U8639" s="105" t="s">
        <v>642</v>
      </c>
      <c r="V8639" s="105" t="s">
        <v>643</v>
      </c>
      <c r="W8639" s="106">
        <v>50870000</v>
      </c>
      <c r="X8639" s="106">
        <v>0</v>
      </c>
    </row>
    <row r="8640" spans="2:24" x14ac:dyDescent="0.25">
      <c r="B8640" s="105" t="s">
        <v>644</v>
      </c>
      <c r="C8640" s="105" t="s">
        <v>643</v>
      </c>
      <c r="D8640" s="106">
        <v>50870000</v>
      </c>
      <c r="E8640" s="106">
        <v>0</v>
      </c>
      <c r="M8640" t="b">
        <f t="shared" si="675"/>
        <v>1</v>
      </c>
      <c r="N8640" t="b">
        <f t="shared" si="676"/>
        <v>1</v>
      </c>
      <c r="O8640" t="b">
        <f t="shared" si="677"/>
        <v>1</v>
      </c>
      <c r="P8640" t="b">
        <f t="shared" si="677"/>
        <v>1</v>
      </c>
      <c r="Q8640" t="b">
        <f t="shared" si="678"/>
        <v>1</v>
      </c>
      <c r="R8640" t="b">
        <f t="shared" si="679"/>
        <v>1</v>
      </c>
      <c r="U8640" s="105" t="s">
        <v>644</v>
      </c>
      <c r="V8640" s="105" t="s">
        <v>643</v>
      </c>
      <c r="W8640" s="106">
        <v>50870000</v>
      </c>
      <c r="X8640" s="106">
        <v>0</v>
      </c>
    </row>
    <row r="8641" spans="2:24" x14ac:dyDescent="0.25">
      <c r="B8641" s="105" t="s">
        <v>450</v>
      </c>
      <c r="C8641" s="105" t="s">
        <v>451</v>
      </c>
      <c r="D8641" s="106">
        <v>135690650</v>
      </c>
      <c r="E8641" s="106">
        <v>0</v>
      </c>
      <c r="M8641" t="b">
        <f t="shared" si="675"/>
        <v>1</v>
      </c>
      <c r="N8641" t="b">
        <f t="shared" si="676"/>
        <v>1</v>
      </c>
      <c r="O8641" t="b">
        <f t="shared" si="677"/>
        <v>1</v>
      </c>
      <c r="P8641" t="b">
        <f t="shared" si="677"/>
        <v>1</v>
      </c>
      <c r="Q8641" t="b">
        <f t="shared" si="678"/>
        <v>1</v>
      </c>
      <c r="R8641" t="b">
        <f t="shared" si="679"/>
        <v>1</v>
      </c>
      <c r="U8641" s="105" t="s">
        <v>450</v>
      </c>
      <c r="V8641" s="105" t="s">
        <v>451</v>
      </c>
      <c r="W8641" s="106">
        <v>135690650</v>
      </c>
      <c r="X8641" s="106">
        <v>0</v>
      </c>
    </row>
    <row r="8642" spans="2:24" x14ac:dyDescent="0.25">
      <c r="B8642" s="105" t="s">
        <v>452</v>
      </c>
      <c r="C8642" s="105" t="s">
        <v>453</v>
      </c>
      <c r="D8642" s="106">
        <v>135690650</v>
      </c>
      <c r="E8642" s="106">
        <v>0</v>
      </c>
      <c r="M8642" t="b">
        <f t="shared" si="675"/>
        <v>1</v>
      </c>
      <c r="N8642" t="b">
        <f t="shared" si="676"/>
        <v>1</v>
      </c>
      <c r="O8642" t="b">
        <f t="shared" si="677"/>
        <v>1</v>
      </c>
      <c r="P8642" t="b">
        <f t="shared" si="677"/>
        <v>1</v>
      </c>
      <c r="Q8642" t="b">
        <f t="shared" si="678"/>
        <v>1</v>
      </c>
      <c r="R8642" t="b">
        <f t="shared" si="679"/>
        <v>1</v>
      </c>
      <c r="U8642" s="105" t="s">
        <v>452</v>
      </c>
      <c r="V8642" s="105" t="s">
        <v>453</v>
      </c>
      <c r="W8642" s="106">
        <v>135690650</v>
      </c>
      <c r="X8642" s="106">
        <v>0</v>
      </c>
    </row>
    <row r="8643" spans="2:24" x14ac:dyDescent="0.25">
      <c r="B8643" s="105" t="s">
        <v>454</v>
      </c>
      <c r="C8643" s="105" t="s">
        <v>453</v>
      </c>
      <c r="D8643" s="106">
        <v>5000000</v>
      </c>
      <c r="E8643" s="106">
        <v>0</v>
      </c>
      <c r="M8643" t="b">
        <f t="shared" si="675"/>
        <v>1</v>
      </c>
      <c r="N8643" t="b">
        <f t="shared" si="676"/>
        <v>1</v>
      </c>
      <c r="O8643" t="b">
        <f t="shared" si="677"/>
        <v>1</v>
      </c>
      <c r="P8643" t="b">
        <f t="shared" si="677"/>
        <v>1</v>
      </c>
      <c r="Q8643" t="b">
        <f t="shared" si="678"/>
        <v>1</v>
      </c>
      <c r="R8643" t="b">
        <f t="shared" si="679"/>
        <v>1</v>
      </c>
      <c r="U8643" s="105" t="s">
        <v>454</v>
      </c>
      <c r="V8643" s="105" t="s">
        <v>453</v>
      </c>
      <c r="W8643" s="106">
        <v>5000000</v>
      </c>
      <c r="X8643" s="106">
        <v>0</v>
      </c>
    </row>
    <row r="8644" spans="2:24" x14ac:dyDescent="0.25">
      <c r="B8644" s="105" t="s">
        <v>801</v>
      </c>
      <c r="C8644" s="105" t="s">
        <v>802</v>
      </c>
      <c r="D8644" s="106">
        <v>12000000</v>
      </c>
      <c r="E8644" s="106">
        <v>0</v>
      </c>
      <c r="M8644" t="b">
        <f t="shared" si="675"/>
        <v>1</v>
      </c>
      <c r="N8644" t="b">
        <f t="shared" si="676"/>
        <v>1</v>
      </c>
      <c r="O8644" t="b">
        <f t="shared" si="677"/>
        <v>1</v>
      </c>
      <c r="P8644" t="b">
        <f t="shared" si="677"/>
        <v>1</v>
      </c>
      <c r="Q8644" t="b">
        <f t="shared" si="678"/>
        <v>1</v>
      </c>
      <c r="R8644" t="b">
        <f t="shared" si="679"/>
        <v>1</v>
      </c>
      <c r="U8644" s="105" t="s">
        <v>801</v>
      </c>
      <c r="V8644" s="105" t="s">
        <v>802</v>
      </c>
      <c r="W8644" s="106">
        <v>12000000</v>
      </c>
      <c r="X8644" s="106">
        <v>0</v>
      </c>
    </row>
    <row r="8645" spans="2:24" x14ac:dyDescent="0.25">
      <c r="B8645" s="105" t="s">
        <v>805</v>
      </c>
      <c r="C8645" s="105" t="s">
        <v>1605</v>
      </c>
      <c r="D8645" s="106">
        <v>4475000</v>
      </c>
      <c r="E8645" s="106">
        <v>0</v>
      </c>
      <c r="M8645" t="b">
        <f t="shared" si="675"/>
        <v>1</v>
      </c>
      <c r="N8645" t="b">
        <f t="shared" si="676"/>
        <v>1</v>
      </c>
      <c r="O8645" t="b">
        <f t="shared" si="677"/>
        <v>1</v>
      </c>
      <c r="P8645" t="b">
        <f t="shared" si="677"/>
        <v>1</v>
      </c>
      <c r="Q8645" t="b">
        <f t="shared" si="678"/>
        <v>1</v>
      </c>
      <c r="R8645" t="b">
        <f t="shared" si="679"/>
        <v>1</v>
      </c>
      <c r="U8645" s="105" t="s">
        <v>805</v>
      </c>
      <c r="V8645" s="105" t="s">
        <v>1605</v>
      </c>
      <c r="W8645" s="106">
        <v>4475000</v>
      </c>
      <c r="X8645" s="106">
        <v>0</v>
      </c>
    </row>
    <row r="8646" spans="2:24" x14ac:dyDescent="0.25">
      <c r="B8646" s="105" t="s">
        <v>806</v>
      </c>
      <c r="C8646" s="105" t="s">
        <v>807</v>
      </c>
      <c r="D8646" s="106">
        <v>114215650</v>
      </c>
      <c r="E8646" s="106">
        <v>0</v>
      </c>
      <c r="M8646" t="b">
        <f t="shared" si="675"/>
        <v>1</v>
      </c>
      <c r="N8646" t="b">
        <f t="shared" si="676"/>
        <v>1</v>
      </c>
      <c r="O8646" t="b">
        <f t="shared" si="677"/>
        <v>1</v>
      </c>
      <c r="P8646" t="b">
        <f t="shared" si="677"/>
        <v>1</v>
      </c>
      <c r="Q8646" t="b">
        <f t="shared" si="678"/>
        <v>1</v>
      </c>
      <c r="R8646" t="b">
        <f t="shared" si="679"/>
        <v>1</v>
      </c>
      <c r="U8646" s="105" t="s">
        <v>806</v>
      </c>
      <c r="V8646" s="105" t="s">
        <v>807</v>
      </c>
      <c r="W8646" s="106">
        <v>114215650</v>
      </c>
      <c r="X8646" s="106">
        <v>0</v>
      </c>
    </row>
    <row r="8647" spans="2:24" x14ac:dyDescent="0.25">
      <c r="B8647" s="105" t="s">
        <v>645</v>
      </c>
      <c r="C8647" s="105" t="s">
        <v>646</v>
      </c>
      <c r="D8647" s="106">
        <v>54933000</v>
      </c>
      <c r="E8647" s="106">
        <v>0</v>
      </c>
      <c r="M8647" t="b">
        <f t="shared" si="675"/>
        <v>1</v>
      </c>
      <c r="N8647" t="b">
        <f t="shared" si="676"/>
        <v>1</v>
      </c>
      <c r="O8647" t="b">
        <f t="shared" si="677"/>
        <v>1</v>
      </c>
      <c r="P8647" t="b">
        <f t="shared" si="677"/>
        <v>1</v>
      </c>
      <c r="Q8647" t="b">
        <f t="shared" si="678"/>
        <v>1</v>
      </c>
      <c r="R8647" t="b">
        <f t="shared" si="679"/>
        <v>1</v>
      </c>
      <c r="U8647" s="105" t="s">
        <v>645</v>
      </c>
      <c r="V8647" s="105" t="s">
        <v>646</v>
      </c>
      <c r="W8647" s="106">
        <v>54933000</v>
      </c>
      <c r="X8647" s="106">
        <v>0</v>
      </c>
    </row>
    <row r="8648" spans="2:24" x14ac:dyDescent="0.25">
      <c r="B8648" s="105" t="s">
        <v>647</v>
      </c>
      <c r="C8648" s="105" t="s">
        <v>648</v>
      </c>
      <c r="D8648" s="106">
        <v>54933000</v>
      </c>
      <c r="E8648" s="106">
        <v>0</v>
      </c>
      <c r="M8648" t="b">
        <f t="shared" si="675"/>
        <v>1</v>
      </c>
      <c r="N8648" t="b">
        <f t="shared" si="676"/>
        <v>1</v>
      </c>
      <c r="O8648" t="b">
        <f t="shared" si="677"/>
        <v>1</v>
      </c>
      <c r="P8648" t="b">
        <f t="shared" si="677"/>
        <v>1</v>
      </c>
      <c r="Q8648" t="b">
        <f t="shared" si="678"/>
        <v>1</v>
      </c>
      <c r="R8648" t="b">
        <f t="shared" si="679"/>
        <v>1</v>
      </c>
      <c r="U8648" s="105" t="s">
        <v>647</v>
      </c>
      <c r="V8648" s="105" t="s">
        <v>648</v>
      </c>
      <c r="W8648" s="106">
        <v>54933000</v>
      </c>
      <c r="X8648" s="106">
        <v>0</v>
      </c>
    </row>
    <row r="8649" spans="2:24" x14ac:dyDescent="0.25">
      <c r="B8649" s="105" t="s">
        <v>649</v>
      </c>
      <c r="C8649" s="105" t="s">
        <v>648</v>
      </c>
      <c r="D8649" s="106">
        <v>54933000</v>
      </c>
      <c r="E8649" s="106">
        <v>0</v>
      </c>
      <c r="M8649" t="b">
        <f t="shared" si="675"/>
        <v>1</v>
      </c>
      <c r="N8649" t="b">
        <f t="shared" si="676"/>
        <v>1</v>
      </c>
      <c r="O8649" t="b">
        <f t="shared" si="677"/>
        <v>1</v>
      </c>
      <c r="P8649" t="b">
        <f t="shared" si="677"/>
        <v>1</v>
      </c>
      <c r="Q8649" t="b">
        <f t="shared" si="678"/>
        <v>1</v>
      </c>
      <c r="R8649" t="b">
        <f t="shared" si="679"/>
        <v>1</v>
      </c>
      <c r="U8649" s="105" t="s">
        <v>649</v>
      </c>
      <c r="V8649" s="105" t="s">
        <v>648</v>
      </c>
      <c r="W8649" s="106">
        <v>54933000</v>
      </c>
      <c r="X8649" s="106">
        <v>0</v>
      </c>
    </row>
    <row r="8650" spans="2:24" x14ac:dyDescent="0.25">
      <c r="B8650" s="105" t="s">
        <v>455</v>
      </c>
      <c r="C8650" s="105" t="s">
        <v>456</v>
      </c>
      <c r="D8650" s="106">
        <v>97856050</v>
      </c>
      <c r="E8650" s="106">
        <v>0</v>
      </c>
      <c r="M8650" t="b">
        <f t="shared" si="675"/>
        <v>1</v>
      </c>
      <c r="N8650" t="b">
        <f t="shared" si="676"/>
        <v>1</v>
      </c>
      <c r="O8650" t="b">
        <f t="shared" si="677"/>
        <v>1</v>
      </c>
      <c r="P8650" t="b">
        <f t="shared" si="677"/>
        <v>1</v>
      </c>
      <c r="Q8650" t="b">
        <f t="shared" si="678"/>
        <v>1</v>
      </c>
      <c r="R8650" t="b">
        <f t="shared" si="679"/>
        <v>1</v>
      </c>
      <c r="U8650" s="105" t="s">
        <v>455</v>
      </c>
      <c r="V8650" s="105" t="s">
        <v>456</v>
      </c>
      <c r="W8650" s="106">
        <v>97856050</v>
      </c>
      <c r="X8650" s="106">
        <v>0</v>
      </c>
    </row>
    <row r="8651" spans="2:24" x14ac:dyDescent="0.25">
      <c r="B8651" s="105" t="s">
        <v>457</v>
      </c>
      <c r="C8651" s="105" t="s">
        <v>458</v>
      </c>
      <c r="D8651" s="106">
        <v>13296350</v>
      </c>
      <c r="E8651" s="106">
        <v>0</v>
      </c>
      <c r="M8651" t="b">
        <f t="shared" si="675"/>
        <v>1</v>
      </c>
      <c r="N8651" t="b">
        <f t="shared" si="676"/>
        <v>1</v>
      </c>
      <c r="O8651" t="b">
        <f t="shared" si="677"/>
        <v>1</v>
      </c>
      <c r="P8651" t="b">
        <f t="shared" si="677"/>
        <v>1</v>
      </c>
      <c r="Q8651" t="b">
        <f t="shared" si="678"/>
        <v>1</v>
      </c>
      <c r="R8651" t="b">
        <f t="shared" si="679"/>
        <v>1</v>
      </c>
      <c r="U8651" s="105" t="s">
        <v>457</v>
      </c>
      <c r="V8651" s="105" t="s">
        <v>458</v>
      </c>
      <c r="W8651" s="106">
        <v>13296350</v>
      </c>
      <c r="X8651" s="106">
        <v>0</v>
      </c>
    </row>
    <row r="8652" spans="2:24" x14ac:dyDescent="0.25">
      <c r="B8652" s="105" t="s">
        <v>826</v>
      </c>
      <c r="C8652" s="105" t="s">
        <v>1610</v>
      </c>
      <c r="D8652" s="106">
        <v>2800000</v>
      </c>
      <c r="E8652" s="106">
        <v>0</v>
      </c>
      <c r="M8652" t="b">
        <f t="shared" si="675"/>
        <v>1</v>
      </c>
      <c r="N8652" t="b">
        <f t="shared" si="676"/>
        <v>1</v>
      </c>
      <c r="O8652" t="b">
        <f t="shared" si="677"/>
        <v>1</v>
      </c>
      <c r="P8652" t="b">
        <f t="shared" si="677"/>
        <v>1</v>
      </c>
      <c r="Q8652" t="b">
        <f t="shared" si="678"/>
        <v>1</v>
      </c>
      <c r="R8652" t="b">
        <f t="shared" si="679"/>
        <v>1</v>
      </c>
      <c r="U8652" s="105" t="s">
        <v>826</v>
      </c>
      <c r="V8652" s="105" t="s">
        <v>1610</v>
      </c>
      <c r="W8652" s="106">
        <v>2800000</v>
      </c>
      <c r="X8652" s="106">
        <v>0</v>
      </c>
    </row>
    <row r="8653" spans="2:24" x14ac:dyDescent="0.25">
      <c r="B8653" s="105" t="s">
        <v>827</v>
      </c>
      <c r="C8653" s="105" t="s">
        <v>1611</v>
      </c>
      <c r="D8653" s="106">
        <v>10496350</v>
      </c>
      <c r="E8653" s="106">
        <v>0</v>
      </c>
      <c r="M8653" t="b">
        <f t="shared" si="675"/>
        <v>1</v>
      </c>
      <c r="N8653" t="b">
        <f t="shared" si="676"/>
        <v>1</v>
      </c>
      <c r="O8653" t="b">
        <f t="shared" si="677"/>
        <v>1</v>
      </c>
      <c r="P8653" t="b">
        <f t="shared" si="677"/>
        <v>1</v>
      </c>
      <c r="Q8653" t="b">
        <f t="shared" si="678"/>
        <v>1</v>
      </c>
      <c r="R8653" t="b">
        <f t="shared" si="679"/>
        <v>1</v>
      </c>
      <c r="U8653" s="105" t="s">
        <v>827</v>
      </c>
      <c r="V8653" s="105" t="s">
        <v>1611</v>
      </c>
      <c r="W8653" s="106">
        <v>10496350</v>
      </c>
      <c r="X8653" s="106">
        <v>0</v>
      </c>
    </row>
    <row r="8654" spans="2:24" x14ac:dyDescent="0.25">
      <c r="B8654" s="105" t="s">
        <v>460</v>
      </c>
      <c r="C8654" s="105" t="s">
        <v>461</v>
      </c>
      <c r="D8654" s="106">
        <v>84559700</v>
      </c>
      <c r="E8654" s="106">
        <v>0</v>
      </c>
      <c r="M8654" t="b">
        <f t="shared" si="675"/>
        <v>1</v>
      </c>
      <c r="N8654" t="b">
        <f t="shared" si="676"/>
        <v>1</v>
      </c>
      <c r="O8654" t="b">
        <f t="shared" si="677"/>
        <v>1</v>
      </c>
      <c r="P8654" t="b">
        <f t="shared" si="677"/>
        <v>1</v>
      </c>
      <c r="Q8654" t="b">
        <f t="shared" si="678"/>
        <v>1</v>
      </c>
      <c r="R8654" t="b">
        <f t="shared" si="679"/>
        <v>1</v>
      </c>
      <c r="U8654" s="105" t="s">
        <v>460</v>
      </c>
      <c r="V8654" s="105" t="s">
        <v>461</v>
      </c>
      <c r="W8654" s="106">
        <v>84559700</v>
      </c>
      <c r="X8654" s="106">
        <v>0</v>
      </c>
    </row>
    <row r="8655" spans="2:24" x14ac:dyDescent="0.25">
      <c r="B8655" s="105" t="s">
        <v>462</v>
      </c>
      <c r="C8655" s="105" t="s">
        <v>461</v>
      </c>
      <c r="D8655" s="106">
        <v>20784000</v>
      </c>
      <c r="E8655" s="106">
        <v>0</v>
      </c>
      <c r="M8655" t="b">
        <f t="shared" si="675"/>
        <v>1</v>
      </c>
      <c r="N8655" t="b">
        <f t="shared" si="676"/>
        <v>1</v>
      </c>
      <c r="O8655" t="b">
        <f t="shared" si="677"/>
        <v>1</v>
      </c>
      <c r="P8655" t="b">
        <f t="shared" si="677"/>
        <v>1</v>
      </c>
      <c r="Q8655" t="b">
        <f t="shared" si="678"/>
        <v>1</v>
      </c>
      <c r="R8655" t="b">
        <f t="shared" si="679"/>
        <v>1</v>
      </c>
      <c r="U8655" s="105" t="s">
        <v>462</v>
      </c>
      <c r="V8655" s="105" t="s">
        <v>461</v>
      </c>
      <c r="W8655" s="106">
        <v>20784000</v>
      </c>
      <c r="X8655" s="106">
        <v>0</v>
      </c>
    </row>
    <row r="8656" spans="2:24" x14ac:dyDescent="0.25">
      <c r="B8656" s="105" t="s">
        <v>829</v>
      </c>
      <c r="C8656" s="105" t="s">
        <v>833</v>
      </c>
      <c r="D8656" s="106">
        <v>5700000</v>
      </c>
      <c r="E8656" s="106">
        <v>0</v>
      </c>
      <c r="M8656" t="b">
        <f t="shared" si="675"/>
        <v>1</v>
      </c>
      <c r="N8656" t="b">
        <f t="shared" si="676"/>
        <v>1</v>
      </c>
      <c r="O8656" t="b">
        <f t="shared" si="677"/>
        <v>1</v>
      </c>
      <c r="P8656" t="b">
        <f t="shared" si="677"/>
        <v>1</v>
      </c>
      <c r="Q8656" t="b">
        <f t="shared" si="678"/>
        <v>1</v>
      </c>
      <c r="R8656" t="b">
        <f t="shared" si="679"/>
        <v>1</v>
      </c>
      <c r="U8656" s="105" t="s">
        <v>829</v>
      </c>
      <c r="V8656" s="105" t="s">
        <v>833</v>
      </c>
      <c r="W8656" s="106">
        <v>5700000</v>
      </c>
      <c r="X8656" s="106">
        <v>0</v>
      </c>
    </row>
    <row r="8657" spans="2:24" x14ac:dyDescent="0.25">
      <c r="B8657" s="105" t="s">
        <v>831</v>
      </c>
      <c r="C8657" s="105" t="s">
        <v>830</v>
      </c>
      <c r="D8657" s="106">
        <v>34075200</v>
      </c>
      <c r="E8657" s="106">
        <v>0</v>
      </c>
      <c r="M8657" t="b">
        <f t="shared" si="675"/>
        <v>1</v>
      </c>
      <c r="N8657" t="b">
        <f t="shared" si="676"/>
        <v>1</v>
      </c>
      <c r="O8657" t="b">
        <f t="shared" si="677"/>
        <v>1</v>
      </c>
      <c r="P8657" t="b">
        <f t="shared" si="677"/>
        <v>1</v>
      </c>
      <c r="Q8657" t="b">
        <f t="shared" si="678"/>
        <v>1</v>
      </c>
      <c r="R8657" t="b">
        <f t="shared" si="679"/>
        <v>1</v>
      </c>
      <c r="U8657" s="105" t="s">
        <v>831</v>
      </c>
      <c r="V8657" s="105" t="s">
        <v>830</v>
      </c>
      <c r="W8657" s="106">
        <v>34075200</v>
      </c>
      <c r="X8657" s="106">
        <v>0</v>
      </c>
    </row>
    <row r="8658" spans="2:24" x14ac:dyDescent="0.25">
      <c r="B8658" s="105" t="s">
        <v>832</v>
      </c>
      <c r="C8658" s="105" t="s">
        <v>1457</v>
      </c>
      <c r="D8658" s="106">
        <v>15600500</v>
      </c>
      <c r="E8658" s="106">
        <v>0</v>
      </c>
      <c r="M8658" t="b">
        <f t="shared" si="675"/>
        <v>1</v>
      </c>
      <c r="N8658" t="b">
        <f t="shared" si="676"/>
        <v>1</v>
      </c>
      <c r="O8658" t="b">
        <f t="shared" si="677"/>
        <v>1</v>
      </c>
      <c r="P8658" t="b">
        <f t="shared" si="677"/>
        <v>1</v>
      </c>
      <c r="Q8658" t="b">
        <f t="shared" si="678"/>
        <v>1</v>
      </c>
      <c r="R8658" t="b">
        <f t="shared" si="679"/>
        <v>1</v>
      </c>
      <c r="U8658" s="105" t="s">
        <v>832</v>
      </c>
      <c r="V8658" s="105" t="s">
        <v>1457</v>
      </c>
      <c r="W8658" s="106">
        <v>15600500</v>
      </c>
      <c r="X8658" s="106">
        <v>0</v>
      </c>
    </row>
    <row r="8659" spans="2:24" x14ac:dyDescent="0.25">
      <c r="B8659" s="105" t="s">
        <v>1458</v>
      </c>
      <c r="C8659" s="105" t="s">
        <v>1459</v>
      </c>
      <c r="D8659" s="106">
        <v>8400000</v>
      </c>
      <c r="E8659" s="106">
        <v>0</v>
      </c>
      <c r="M8659" t="b">
        <f t="shared" si="675"/>
        <v>1</v>
      </c>
      <c r="N8659" t="b">
        <f t="shared" si="676"/>
        <v>1</v>
      </c>
      <c r="O8659" t="b">
        <f t="shared" si="677"/>
        <v>1</v>
      </c>
      <c r="P8659" t="b">
        <f t="shared" si="677"/>
        <v>1</v>
      </c>
      <c r="Q8659" t="b">
        <f t="shared" si="678"/>
        <v>1</v>
      </c>
      <c r="R8659" t="b">
        <f t="shared" si="679"/>
        <v>1</v>
      </c>
      <c r="U8659" s="105" t="s">
        <v>1458</v>
      </c>
      <c r="V8659" s="105" t="s">
        <v>1459</v>
      </c>
      <c r="W8659" s="106">
        <v>8400000</v>
      </c>
      <c r="X8659" s="106">
        <v>0</v>
      </c>
    </row>
    <row r="8660" spans="2:24" x14ac:dyDescent="0.25">
      <c r="B8660" s="105" t="s">
        <v>521</v>
      </c>
      <c r="C8660" s="105" t="s">
        <v>522</v>
      </c>
      <c r="D8660" s="106">
        <v>14435000</v>
      </c>
      <c r="E8660" s="106">
        <v>0</v>
      </c>
      <c r="M8660" t="b">
        <f t="shared" si="675"/>
        <v>1</v>
      </c>
      <c r="N8660" t="b">
        <f t="shared" si="676"/>
        <v>1</v>
      </c>
      <c r="O8660" t="b">
        <f t="shared" si="677"/>
        <v>1</v>
      </c>
      <c r="P8660" t="b">
        <f t="shared" si="677"/>
        <v>1</v>
      </c>
      <c r="Q8660" t="b">
        <f t="shared" si="678"/>
        <v>1</v>
      </c>
      <c r="R8660" t="b">
        <f t="shared" si="679"/>
        <v>1</v>
      </c>
      <c r="U8660" s="105" t="s">
        <v>521</v>
      </c>
      <c r="V8660" s="105" t="s">
        <v>522</v>
      </c>
      <c r="W8660" s="106">
        <v>14435000</v>
      </c>
      <c r="X8660" s="106">
        <v>0</v>
      </c>
    </row>
    <row r="8661" spans="2:24" x14ac:dyDescent="0.25">
      <c r="B8661" s="105" t="s">
        <v>523</v>
      </c>
      <c r="C8661" s="105" t="s">
        <v>524</v>
      </c>
      <c r="D8661" s="106">
        <v>14435000</v>
      </c>
      <c r="E8661" s="106">
        <v>0</v>
      </c>
      <c r="M8661" t="b">
        <f t="shared" si="675"/>
        <v>1</v>
      </c>
      <c r="N8661" t="b">
        <f t="shared" si="676"/>
        <v>1</v>
      </c>
      <c r="O8661" t="b">
        <f t="shared" si="677"/>
        <v>1</v>
      </c>
      <c r="P8661" t="b">
        <f t="shared" si="677"/>
        <v>1</v>
      </c>
      <c r="Q8661" t="b">
        <f t="shared" si="678"/>
        <v>1</v>
      </c>
      <c r="R8661" t="b">
        <f t="shared" si="679"/>
        <v>1</v>
      </c>
      <c r="U8661" s="105" t="s">
        <v>523</v>
      </c>
      <c r="V8661" s="105" t="s">
        <v>524</v>
      </c>
      <c r="W8661" s="106">
        <v>14435000</v>
      </c>
      <c r="X8661" s="106">
        <v>0</v>
      </c>
    </row>
    <row r="8662" spans="2:24" x14ac:dyDescent="0.25">
      <c r="B8662" s="105" t="s">
        <v>525</v>
      </c>
      <c r="C8662" s="105" t="s">
        <v>524</v>
      </c>
      <c r="D8662" s="106">
        <v>10000000</v>
      </c>
      <c r="E8662" s="106">
        <v>0</v>
      </c>
      <c r="M8662" t="b">
        <f t="shared" si="675"/>
        <v>1</v>
      </c>
      <c r="N8662" t="b">
        <f t="shared" si="676"/>
        <v>1</v>
      </c>
      <c r="O8662" t="b">
        <f t="shared" si="677"/>
        <v>1</v>
      </c>
      <c r="P8662" t="b">
        <f t="shared" si="677"/>
        <v>1</v>
      </c>
      <c r="Q8662" t="b">
        <f t="shared" si="678"/>
        <v>1</v>
      </c>
      <c r="R8662" t="b">
        <f t="shared" si="679"/>
        <v>1</v>
      </c>
      <c r="U8662" s="105" t="s">
        <v>525</v>
      </c>
      <c r="V8662" s="105" t="s">
        <v>524</v>
      </c>
      <c r="W8662" s="106">
        <v>10000000</v>
      </c>
      <c r="X8662" s="106">
        <v>0</v>
      </c>
    </row>
    <row r="8663" spans="2:24" x14ac:dyDescent="0.25">
      <c r="B8663" s="105" t="s">
        <v>1460</v>
      </c>
      <c r="C8663" s="105" t="s">
        <v>1613</v>
      </c>
      <c r="D8663" s="106">
        <v>4435000</v>
      </c>
      <c r="E8663" s="106">
        <v>0</v>
      </c>
      <c r="M8663" t="b">
        <f t="shared" si="675"/>
        <v>1</v>
      </c>
      <c r="N8663" t="b">
        <f t="shared" si="676"/>
        <v>1</v>
      </c>
      <c r="O8663" t="b">
        <f t="shared" si="677"/>
        <v>1</v>
      </c>
      <c r="P8663" t="b">
        <f t="shared" si="677"/>
        <v>1</v>
      </c>
      <c r="Q8663" t="b">
        <f t="shared" si="678"/>
        <v>1</v>
      </c>
      <c r="R8663" t="b">
        <f t="shared" si="679"/>
        <v>1</v>
      </c>
      <c r="U8663" s="105" t="s">
        <v>1460</v>
      </c>
      <c r="V8663" s="105" t="s">
        <v>1613</v>
      </c>
      <c r="W8663" s="106">
        <v>4435000</v>
      </c>
      <c r="X8663" s="106">
        <v>0</v>
      </c>
    </row>
    <row r="8664" spans="2:24" x14ac:dyDescent="0.25">
      <c r="B8664" s="105" t="s">
        <v>650</v>
      </c>
      <c r="C8664" s="105" t="s">
        <v>651</v>
      </c>
      <c r="D8664" s="106">
        <v>19085000</v>
      </c>
      <c r="E8664" s="106">
        <v>0</v>
      </c>
      <c r="M8664" t="b">
        <f t="shared" si="675"/>
        <v>1</v>
      </c>
      <c r="N8664" t="b">
        <f t="shared" si="676"/>
        <v>1</v>
      </c>
      <c r="O8664" t="b">
        <f t="shared" si="677"/>
        <v>1</v>
      </c>
      <c r="P8664" t="b">
        <f t="shared" si="677"/>
        <v>1</v>
      </c>
      <c r="Q8664" t="b">
        <f t="shared" si="678"/>
        <v>1</v>
      </c>
      <c r="R8664" t="b">
        <f t="shared" si="679"/>
        <v>1</v>
      </c>
      <c r="U8664" s="105" t="s">
        <v>650</v>
      </c>
      <c r="V8664" s="105" t="s">
        <v>651</v>
      </c>
      <c r="W8664" s="106">
        <v>19085000</v>
      </c>
      <c r="X8664" s="106">
        <v>0</v>
      </c>
    </row>
    <row r="8665" spans="2:24" x14ac:dyDescent="0.25">
      <c r="B8665" s="105" t="s">
        <v>652</v>
      </c>
      <c r="C8665" s="105" t="s">
        <v>653</v>
      </c>
      <c r="D8665" s="106">
        <v>19085000</v>
      </c>
      <c r="E8665" s="106">
        <v>0</v>
      </c>
      <c r="M8665" t="b">
        <f t="shared" si="675"/>
        <v>1</v>
      </c>
      <c r="N8665" t="b">
        <f t="shared" si="676"/>
        <v>1</v>
      </c>
      <c r="O8665" t="b">
        <f t="shared" si="677"/>
        <v>1</v>
      </c>
      <c r="P8665" t="b">
        <f t="shared" si="677"/>
        <v>1</v>
      </c>
      <c r="Q8665" t="b">
        <f t="shared" si="678"/>
        <v>1</v>
      </c>
      <c r="R8665" t="b">
        <f t="shared" si="679"/>
        <v>1</v>
      </c>
      <c r="U8665" s="105" t="s">
        <v>652</v>
      </c>
      <c r="V8665" s="105" t="s">
        <v>653</v>
      </c>
      <c r="W8665" s="106">
        <v>19085000</v>
      </c>
      <c r="X8665" s="106">
        <v>0</v>
      </c>
    </row>
    <row r="8666" spans="2:24" x14ac:dyDescent="0.25">
      <c r="B8666" s="105" t="s">
        <v>654</v>
      </c>
      <c r="C8666" s="105" t="s">
        <v>653</v>
      </c>
      <c r="D8666" s="106">
        <v>19085000</v>
      </c>
      <c r="E8666" s="106">
        <v>0</v>
      </c>
      <c r="M8666" t="b">
        <f t="shared" si="675"/>
        <v>1</v>
      </c>
      <c r="N8666" t="b">
        <f t="shared" si="676"/>
        <v>1</v>
      </c>
      <c r="O8666" t="b">
        <f t="shared" si="677"/>
        <v>1</v>
      </c>
      <c r="P8666" t="b">
        <f t="shared" si="677"/>
        <v>1</v>
      </c>
      <c r="Q8666" t="b">
        <f t="shared" si="678"/>
        <v>1</v>
      </c>
      <c r="R8666" t="b">
        <f t="shared" si="679"/>
        <v>1</v>
      </c>
      <c r="U8666" s="105" t="s">
        <v>654</v>
      </c>
      <c r="V8666" s="105" t="s">
        <v>653</v>
      </c>
      <c r="W8666" s="106">
        <v>19085000</v>
      </c>
      <c r="X8666" s="106">
        <v>0</v>
      </c>
    </row>
    <row r="8667" spans="2:24" x14ac:dyDescent="0.25">
      <c r="B8667" s="105" t="s">
        <v>655</v>
      </c>
      <c r="C8667" s="105" t="s">
        <v>656</v>
      </c>
      <c r="D8667" s="106">
        <v>40248000</v>
      </c>
      <c r="E8667" s="106">
        <v>0</v>
      </c>
      <c r="M8667" t="b">
        <f t="shared" ref="M8667:M8730" si="680">+B8667=U8667</f>
        <v>1</v>
      </c>
      <c r="N8667" t="b">
        <f t="shared" ref="N8667:N8730" si="681">+C8667=V8667</f>
        <v>1</v>
      </c>
      <c r="O8667" t="b">
        <f t="shared" ref="O8667:P8730" si="682">+D8667=W8667</f>
        <v>1</v>
      </c>
      <c r="P8667" t="b">
        <f t="shared" si="682"/>
        <v>1</v>
      </c>
      <c r="Q8667" t="b">
        <f t="shared" ref="Q8667:Q8730" si="683">+F8667=Y8667</f>
        <v>1</v>
      </c>
      <c r="R8667" t="b">
        <f t="shared" ref="R8667:R8730" si="684">+G8667=Z8667</f>
        <v>1</v>
      </c>
      <c r="U8667" s="105" t="s">
        <v>655</v>
      </c>
      <c r="V8667" s="105" t="s">
        <v>656</v>
      </c>
      <c r="W8667" s="106">
        <v>40248000</v>
      </c>
      <c r="X8667" s="106">
        <v>0</v>
      </c>
    </row>
    <row r="8668" spans="2:24" x14ac:dyDescent="0.25">
      <c r="B8668" s="105" t="s">
        <v>657</v>
      </c>
      <c r="C8668" s="105" t="s">
        <v>658</v>
      </c>
      <c r="D8668" s="106">
        <v>40248000</v>
      </c>
      <c r="E8668" s="106">
        <v>0</v>
      </c>
      <c r="M8668" t="b">
        <f t="shared" si="680"/>
        <v>1</v>
      </c>
      <c r="N8668" t="b">
        <f t="shared" si="681"/>
        <v>1</v>
      </c>
      <c r="O8668" t="b">
        <f t="shared" si="682"/>
        <v>1</v>
      </c>
      <c r="P8668" t="b">
        <f t="shared" si="682"/>
        <v>1</v>
      </c>
      <c r="Q8668" t="b">
        <f t="shared" si="683"/>
        <v>1</v>
      </c>
      <c r="R8668" t="b">
        <f t="shared" si="684"/>
        <v>1</v>
      </c>
      <c r="U8668" s="105" t="s">
        <v>657</v>
      </c>
      <c r="V8668" s="105" t="s">
        <v>658</v>
      </c>
      <c r="W8668" s="106">
        <v>40248000</v>
      </c>
      <c r="X8668" s="106">
        <v>0</v>
      </c>
    </row>
    <row r="8669" spans="2:24" x14ac:dyDescent="0.25">
      <c r="B8669" s="105" t="s">
        <v>659</v>
      </c>
      <c r="C8669" s="105" t="s">
        <v>658</v>
      </c>
      <c r="D8669" s="106">
        <v>11980000</v>
      </c>
      <c r="E8669" s="106">
        <v>0</v>
      </c>
      <c r="M8669" t="b">
        <f t="shared" si="680"/>
        <v>1</v>
      </c>
      <c r="N8669" t="b">
        <f t="shared" si="681"/>
        <v>1</v>
      </c>
      <c r="O8669" t="b">
        <f t="shared" si="682"/>
        <v>1</v>
      </c>
      <c r="P8669" t="b">
        <f t="shared" si="682"/>
        <v>1</v>
      </c>
      <c r="Q8669" t="b">
        <f t="shared" si="683"/>
        <v>1</v>
      </c>
      <c r="R8669" t="b">
        <f t="shared" si="684"/>
        <v>1</v>
      </c>
      <c r="U8669" s="105" t="s">
        <v>659</v>
      </c>
      <c r="V8669" s="105" t="s">
        <v>658</v>
      </c>
      <c r="W8669" s="106">
        <v>11980000</v>
      </c>
      <c r="X8669" s="106">
        <v>0</v>
      </c>
    </row>
    <row r="8670" spans="2:24" x14ac:dyDescent="0.25">
      <c r="B8670" s="105" t="s">
        <v>834</v>
      </c>
      <c r="C8670" s="105" t="s">
        <v>835</v>
      </c>
      <c r="D8670" s="106">
        <v>28268000</v>
      </c>
      <c r="E8670" s="106">
        <v>0</v>
      </c>
      <c r="M8670" t="b">
        <f t="shared" si="680"/>
        <v>1</v>
      </c>
      <c r="N8670" t="b">
        <f t="shared" si="681"/>
        <v>1</v>
      </c>
      <c r="O8670" t="b">
        <f t="shared" si="682"/>
        <v>1</v>
      </c>
      <c r="P8670" t="b">
        <f t="shared" si="682"/>
        <v>1</v>
      </c>
      <c r="Q8670" t="b">
        <f t="shared" si="683"/>
        <v>1</v>
      </c>
      <c r="R8670" t="b">
        <f t="shared" si="684"/>
        <v>1</v>
      </c>
      <c r="U8670" s="105" t="s">
        <v>834</v>
      </c>
      <c r="V8670" s="105" t="s">
        <v>835</v>
      </c>
      <c r="W8670" s="106">
        <v>28268000</v>
      </c>
      <c r="X8670" s="106">
        <v>0</v>
      </c>
    </row>
    <row r="8671" spans="2:24" x14ac:dyDescent="0.25">
      <c r="B8671" s="105" t="s">
        <v>463</v>
      </c>
      <c r="C8671" s="105" t="s">
        <v>464</v>
      </c>
      <c r="D8671" s="106">
        <v>1147726528</v>
      </c>
      <c r="E8671" s="106">
        <v>0</v>
      </c>
      <c r="M8671" t="b">
        <f t="shared" si="680"/>
        <v>1</v>
      </c>
      <c r="N8671" t="b">
        <f t="shared" si="681"/>
        <v>1</v>
      </c>
      <c r="O8671" t="b">
        <f t="shared" si="682"/>
        <v>1</v>
      </c>
      <c r="P8671" t="b">
        <f t="shared" si="682"/>
        <v>1</v>
      </c>
      <c r="Q8671" t="b">
        <f t="shared" si="683"/>
        <v>1</v>
      </c>
      <c r="R8671" t="b">
        <f t="shared" si="684"/>
        <v>1</v>
      </c>
      <c r="U8671" s="105" t="s">
        <v>463</v>
      </c>
      <c r="V8671" s="105" t="s">
        <v>464</v>
      </c>
      <c r="W8671" s="106">
        <v>1147726528</v>
      </c>
      <c r="X8671" s="106">
        <v>0</v>
      </c>
    </row>
    <row r="8672" spans="2:24" x14ac:dyDescent="0.25">
      <c r="B8672" s="105" t="s">
        <v>465</v>
      </c>
      <c r="C8672" s="105" t="s">
        <v>466</v>
      </c>
      <c r="D8672" s="106">
        <v>810723528</v>
      </c>
      <c r="E8672" s="106">
        <v>0</v>
      </c>
      <c r="M8672" t="b">
        <f t="shared" si="680"/>
        <v>1</v>
      </c>
      <c r="N8672" t="b">
        <f t="shared" si="681"/>
        <v>1</v>
      </c>
      <c r="O8672" t="b">
        <f t="shared" si="682"/>
        <v>1</v>
      </c>
      <c r="P8672" t="b">
        <f t="shared" si="682"/>
        <v>1</v>
      </c>
      <c r="Q8672" t="b">
        <f t="shared" si="683"/>
        <v>1</v>
      </c>
      <c r="R8672" t="b">
        <f t="shared" si="684"/>
        <v>1</v>
      </c>
      <c r="U8672" s="105" t="s">
        <v>465</v>
      </c>
      <c r="V8672" s="105" t="s">
        <v>466</v>
      </c>
      <c r="W8672" s="106">
        <v>810723528</v>
      </c>
      <c r="X8672" s="106">
        <v>0</v>
      </c>
    </row>
    <row r="8673" spans="2:24" x14ac:dyDescent="0.25">
      <c r="B8673" s="105" t="s">
        <v>467</v>
      </c>
      <c r="C8673" s="105" t="s">
        <v>468</v>
      </c>
      <c r="D8673" s="106">
        <v>462238203</v>
      </c>
      <c r="E8673" s="106">
        <v>0</v>
      </c>
      <c r="M8673" t="b">
        <f t="shared" si="680"/>
        <v>1</v>
      </c>
      <c r="N8673" t="b">
        <f t="shared" si="681"/>
        <v>1</v>
      </c>
      <c r="O8673" t="b">
        <f t="shared" si="682"/>
        <v>1</v>
      </c>
      <c r="P8673" t="b">
        <f t="shared" si="682"/>
        <v>1</v>
      </c>
      <c r="Q8673" t="b">
        <f t="shared" si="683"/>
        <v>1</v>
      </c>
      <c r="R8673" t="b">
        <f t="shared" si="684"/>
        <v>1</v>
      </c>
      <c r="U8673" s="105" t="s">
        <v>467</v>
      </c>
      <c r="V8673" s="105" t="s">
        <v>468</v>
      </c>
      <c r="W8673" s="106">
        <v>462238203</v>
      </c>
      <c r="X8673" s="106">
        <v>0</v>
      </c>
    </row>
    <row r="8674" spans="2:24" x14ac:dyDescent="0.25">
      <c r="B8674" s="105" t="s">
        <v>735</v>
      </c>
      <c r="C8674" s="105" t="s">
        <v>736</v>
      </c>
      <c r="D8674" s="106">
        <v>36000000</v>
      </c>
      <c r="E8674" s="106">
        <v>0</v>
      </c>
      <c r="M8674" t="b">
        <f t="shared" si="680"/>
        <v>1</v>
      </c>
      <c r="N8674" t="b">
        <f t="shared" si="681"/>
        <v>1</v>
      </c>
      <c r="O8674" t="b">
        <f t="shared" si="682"/>
        <v>1</v>
      </c>
      <c r="P8674" t="b">
        <f t="shared" si="682"/>
        <v>1</v>
      </c>
      <c r="Q8674" t="b">
        <f t="shared" si="683"/>
        <v>1</v>
      </c>
      <c r="R8674" t="b">
        <f t="shared" si="684"/>
        <v>1</v>
      </c>
      <c r="U8674" s="105" t="s">
        <v>735</v>
      </c>
      <c r="V8674" s="105" t="s">
        <v>736</v>
      </c>
      <c r="W8674" s="106">
        <v>36000000</v>
      </c>
      <c r="X8674" s="106">
        <v>0</v>
      </c>
    </row>
    <row r="8675" spans="2:24" x14ac:dyDescent="0.25">
      <c r="B8675" s="105" t="s">
        <v>725</v>
      </c>
      <c r="C8675" s="105" t="s">
        <v>726</v>
      </c>
      <c r="D8675" s="106">
        <v>42330000</v>
      </c>
      <c r="E8675" s="106">
        <v>0</v>
      </c>
      <c r="M8675" t="b">
        <f t="shared" si="680"/>
        <v>1</v>
      </c>
      <c r="N8675" t="b">
        <f t="shared" si="681"/>
        <v>1</v>
      </c>
      <c r="O8675" t="b">
        <f t="shared" si="682"/>
        <v>1</v>
      </c>
      <c r="P8675" t="b">
        <f t="shared" si="682"/>
        <v>1</v>
      </c>
      <c r="Q8675" t="b">
        <f t="shared" si="683"/>
        <v>1</v>
      </c>
      <c r="R8675" t="b">
        <f t="shared" si="684"/>
        <v>1</v>
      </c>
      <c r="U8675" s="105" t="s">
        <v>725</v>
      </c>
      <c r="V8675" s="105" t="s">
        <v>726</v>
      </c>
      <c r="W8675" s="106">
        <v>42330000</v>
      </c>
      <c r="X8675" s="106">
        <v>0</v>
      </c>
    </row>
    <row r="8676" spans="2:24" x14ac:dyDescent="0.25">
      <c r="B8676" s="105" t="s">
        <v>737</v>
      </c>
      <c r="C8676" s="105" t="s">
        <v>738</v>
      </c>
      <c r="D8676" s="106">
        <v>32408000</v>
      </c>
      <c r="E8676" s="106">
        <v>0</v>
      </c>
      <c r="M8676" t="b">
        <f t="shared" si="680"/>
        <v>1</v>
      </c>
      <c r="N8676" t="b">
        <f t="shared" si="681"/>
        <v>1</v>
      </c>
      <c r="O8676" t="b">
        <f t="shared" si="682"/>
        <v>1</v>
      </c>
      <c r="P8676" t="b">
        <f t="shared" si="682"/>
        <v>1</v>
      </c>
      <c r="Q8676" t="b">
        <f t="shared" si="683"/>
        <v>1</v>
      </c>
      <c r="R8676" t="b">
        <f t="shared" si="684"/>
        <v>1</v>
      </c>
      <c r="U8676" s="105" t="s">
        <v>737</v>
      </c>
      <c r="V8676" s="105" t="s">
        <v>738</v>
      </c>
      <c r="W8676" s="106">
        <v>32408000</v>
      </c>
      <c r="X8676" s="106">
        <v>0</v>
      </c>
    </row>
    <row r="8677" spans="2:24" x14ac:dyDescent="0.25">
      <c r="B8677" s="105" t="s">
        <v>739</v>
      </c>
      <c r="C8677" s="105" t="s">
        <v>740</v>
      </c>
      <c r="D8677" s="106">
        <v>2000000</v>
      </c>
      <c r="E8677" s="106">
        <v>0</v>
      </c>
      <c r="M8677" t="b">
        <f t="shared" si="680"/>
        <v>1</v>
      </c>
      <c r="N8677" t="b">
        <f t="shared" si="681"/>
        <v>1</v>
      </c>
      <c r="O8677" t="b">
        <f t="shared" si="682"/>
        <v>1</v>
      </c>
      <c r="P8677" t="b">
        <f t="shared" si="682"/>
        <v>1</v>
      </c>
      <c r="Q8677" t="b">
        <f t="shared" si="683"/>
        <v>1</v>
      </c>
      <c r="R8677" t="b">
        <f t="shared" si="684"/>
        <v>1</v>
      </c>
      <c r="U8677" s="105" t="s">
        <v>739</v>
      </c>
      <c r="V8677" s="105" t="s">
        <v>740</v>
      </c>
      <c r="W8677" s="106">
        <v>2000000</v>
      </c>
      <c r="X8677" s="106">
        <v>0</v>
      </c>
    </row>
    <row r="8678" spans="2:24" x14ac:dyDescent="0.25">
      <c r="B8678" s="105" t="s">
        <v>741</v>
      </c>
      <c r="C8678" s="105" t="s">
        <v>742</v>
      </c>
      <c r="D8678" s="106">
        <v>30436000</v>
      </c>
      <c r="E8678" s="106">
        <v>0</v>
      </c>
      <c r="M8678" t="b">
        <f t="shared" si="680"/>
        <v>1</v>
      </c>
      <c r="N8678" t="b">
        <f t="shared" si="681"/>
        <v>1</v>
      </c>
      <c r="O8678" t="b">
        <f t="shared" si="682"/>
        <v>1</v>
      </c>
      <c r="P8678" t="b">
        <f t="shared" si="682"/>
        <v>1</v>
      </c>
      <c r="Q8678" t="b">
        <f t="shared" si="683"/>
        <v>1</v>
      </c>
      <c r="R8678" t="b">
        <f t="shared" si="684"/>
        <v>1</v>
      </c>
      <c r="U8678" s="105" t="s">
        <v>741</v>
      </c>
      <c r="V8678" s="105" t="s">
        <v>742</v>
      </c>
      <c r="W8678" s="106">
        <v>30436000</v>
      </c>
      <c r="X8678" s="106">
        <v>0</v>
      </c>
    </row>
    <row r="8679" spans="2:24" x14ac:dyDescent="0.25">
      <c r="B8679" s="105" t="s">
        <v>743</v>
      </c>
      <c r="C8679" s="105" t="s">
        <v>744</v>
      </c>
      <c r="D8679" s="106">
        <v>59200000</v>
      </c>
      <c r="E8679" s="106">
        <v>0</v>
      </c>
      <c r="M8679" t="b">
        <f t="shared" si="680"/>
        <v>1</v>
      </c>
      <c r="N8679" t="b">
        <f t="shared" si="681"/>
        <v>1</v>
      </c>
      <c r="O8679" t="b">
        <f t="shared" si="682"/>
        <v>1</v>
      </c>
      <c r="P8679" t="b">
        <f t="shared" si="682"/>
        <v>1</v>
      </c>
      <c r="Q8679" t="b">
        <f t="shared" si="683"/>
        <v>1</v>
      </c>
      <c r="R8679" t="b">
        <f t="shared" si="684"/>
        <v>1</v>
      </c>
      <c r="U8679" s="105" t="s">
        <v>743</v>
      </c>
      <c r="V8679" s="105" t="s">
        <v>744</v>
      </c>
      <c r="W8679" s="106">
        <v>59200000</v>
      </c>
      <c r="X8679" s="106">
        <v>0</v>
      </c>
    </row>
    <row r="8680" spans="2:24" x14ac:dyDescent="0.25">
      <c r="B8680" s="105" t="s">
        <v>727</v>
      </c>
      <c r="C8680" s="105" t="s">
        <v>728</v>
      </c>
      <c r="D8680" s="106">
        <v>144116325</v>
      </c>
      <c r="E8680" s="106">
        <v>0</v>
      </c>
      <c r="M8680" t="b">
        <f t="shared" si="680"/>
        <v>1</v>
      </c>
      <c r="N8680" t="b">
        <f t="shared" si="681"/>
        <v>1</v>
      </c>
      <c r="O8680" t="b">
        <f t="shared" si="682"/>
        <v>1</v>
      </c>
      <c r="P8680" t="b">
        <f t="shared" si="682"/>
        <v>1</v>
      </c>
      <c r="Q8680" t="b">
        <f t="shared" si="683"/>
        <v>1</v>
      </c>
      <c r="R8680" t="b">
        <f t="shared" si="684"/>
        <v>1</v>
      </c>
      <c r="U8680" s="105" t="s">
        <v>727</v>
      </c>
      <c r="V8680" s="105" t="s">
        <v>728</v>
      </c>
      <c r="W8680" s="106">
        <v>144116325</v>
      </c>
      <c r="X8680" s="106">
        <v>0</v>
      </c>
    </row>
    <row r="8681" spans="2:24" x14ac:dyDescent="0.25">
      <c r="B8681" s="105" t="s">
        <v>1582</v>
      </c>
      <c r="C8681" s="105" t="s">
        <v>1583</v>
      </c>
      <c r="D8681" s="106">
        <v>1995000</v>
      </c>
      <c r="E8681" s="106">
        <v>0</v>
      </c>
      <c r="M8681" t="b">
        <f t="shared" si="680"/>
        <v>1</v>
      </c>
      <c r="N8681" t="b">
        <f t="shared" si="681"/>
        <v>1</v>
      </c>
      <c r="O8681" t="b">
        <f t="shared" si="682"/>
        <v>1</v>
      </c>
      <c r="P8681" t="b">
        <f t="shared" si="682"/>
        <v>1</v>
      </c>
      <c r="Q8681" t="b">
        <f t="shared" si="683"/>
        <v>1</v>
      </c>
      <c r="R8681" t="b">
        <f t="shared" si="684"/>
        <v>1</v>
      </c>
      <c r="U8681" s="105" t="s">
        <v>1582</v>
      </c>
      <c r="V8681" s="105" t="s">
        <v>1583</v>
      </c>
      <c r="W8681" s="106">
        <v>1995000</v>
      </c>
      <c r="X8681" s="106">
        <v>0</v>
      </c>
    </row>
    <row r="8682" spans="2:24" x14ac:dyDescent="0.25">
      <c r="B8682" s="105" t="s">
        <v>572</v>
      </c>
      <c r="C8682" s="105" t="s">
        <v>573</v>
      </c>
      <c r="D8682" s="106">
        <v>287028000</v>
      </c>
      <c r="E8682" s="106">
        <v>0</v>
      </c>
      <c r="M8682" t="b">
        <f t="shared" si="680"/>
        <v>1</v>
      </c>
      <c r="N8682" t="b">
        <f t="shared" si="681"/>
        <v>1</v>
      </c>
      <c r="O8682" t="b">
        <f t="shared" si="682"/>
        <v>1</v>
      </c>
      <c r="P8682" t="b">
        <f t="shared" si="682"/>
        <v>1</v>
      </c>
      <c r="Q8682" t="b">
        <f t="shared" si="683"/>
        <v>1</v>
      </c>
      <c r="R8682" t="b">
        <f t="shared" si="684"/>
        <v>1</v>
      </c>
      <c r="U8682" s="105" t="s">
        <v>572</v>
      </c>
      <c r="V8682" s="105" t="s">
        <v>573</v>
      </c>
      <c r="W8682" s="106">
        <v>287028000</v>
      </c>
      <c r="X8682" s="106">
        <v>0</v>
      </c>
    </row>
    <row r="8683" spans="2:24" x14ac:dyDescent="0.25">
      <c r="B8683" s="105" t="s">
        <v>574</v>
      </c>
      <c r="C8683" s="105" t="s">
        <v>573</v>
      </c>
      <c r="D8683" s="106">
        <v>287028000</v>
      </c>
      <c r="E8683" s="106">
        <v>0</v>
      </c>
      <c r="M8683" t="b">
        <f t="shared" si="680"/>
        <v>1</v>
      </c>
      <c r="N8683" t="b">
        <f t="shared" si="681"/>
        <v>1</v>
      </c>
      <c r="O8683" t="b">
        <f t="shared" si="682"/>
        <v>1</v>
      </c>
      <c r="P8683" t="b">
        <f t="shared" si="682"/>
        <v>1</v>
      </c>
      <c r="Q8683" t="b">
        <f t="shared" si="683"/>
        <v>1</v>
      </c>
      <c r="R8683" t="b">
        <f t="shared" si="684"/>
        <v>1</v>
      </c>
      <c r="U8683" s="105" t="s">
        <v>574</v>
      </c>
      <c r="V8683" s="105" t="s">
        <v>573</v>
      </c>
      <c r="W8683" s="106">
        <v>287028000</v>
      </c>
      <c r="X8683" s="106">
        <v>0</v>
      </c>
    </row>
    <row r="8684" spans="2:24" x14ac:dyDescent="0.25">
      <c r="B8684" s="105" t="s">
        <v>480</v>
      </c>
      <c r="C8684" s="105" t="s">
        <v>481</v>
      </c>
      <c r="D8684" s="106">
        <v>49975000</v>
      </c>
      <c r="E8684" s="106">
        <v>0</v>
      </c>
      <c r="M8684" t="b">
        <f t="shared" si="680"/>
        <v>1</v>
      </c>
      <c r="N8684" t="b">
        <f t="shared" si="681"/>
        <v>1</v>
      </c>
      <c r="O8684" t="b">
        <f t="shared" si="682"/>
        <v>1</v>
      </c>
      <c r="P8684" t="b">
        <f t="shared" si="682"/>
        <v>1</v>
      </c>
      <c r="Q8684" t="b">
        <f t="shared" si="683"/>
        <v>1</v>
      </c>
      <c r="R8684" t="b">
        <f t="shared" si="684"/>
        <v>1</v>
      </c>
      <c r="U8684" s="105" t="s">
        <v>480</v>
      </c>
      <c r="V8684" s="105" t="s">
        <v>481</v>
      </c>
      <c r="W8684" s="106">
        <v>49975000</v>
      </c>
      <c r="X8684" s="106">
        <v>0</v>
      </c>
    </row>
    <row r="8685" spans="2:24" x14ac:dyDescent="0.25">
      <c r="B8685" s="105" t="s">
        <v>482</v>
      </c>
      <c r="C8685" s="105" t="s">
        <v>481</v>
      </c>
      <c r="D8685" s="106">
        <v>49975000</v>
      </c>
      <c r="E8685" s="106">
        <v>0</v>
      </c>
      <c r="M8685" t="b">
        <f t="shared" si="680"/>
        <v>1</v>
      </c>
      <c r="N8685" t="b">
        <f t="shared" si="681"/>
        <v>1</v>
      </c>
      <c r="O8685" t="b">
        <f t="shared" si="682"/>
        <v>1</v>
      </c>
      <c r="P8685" t="b">
        <f t="shared" si="682"/>
        <v>1</v>
      </c>
      <c r="Q8685" t="b">
        <f t="shared" si="683"/>
        <v>1</v>
      </c>
      <c r="R8685" t="b">
        <f t="shared" si="684"/>
        <v>1</v>
      </c>
      <c r="U8685" s="105" t="s">
        <v>482</v>
      </c>
      <c r="V8685" s="105" t="s">
        <v>481</v>
      </c>
      <c r="W8685" s="106">
        <v>49975000</v>
      </c>
      <c r="X8685" s="106">
        <v>0</v>
      </c>
    </row>
    <row r="8686" spans="2:24" x14ac:dyDescent="0.25">
      <c r="B8686" s="105" t="s">
        <v>666</v>
      </c>
      <c r="C8686" s="105" t="s">
        <v>667</v>
      </c>
      <c r="D8686" s="106">
        <v>94905000</v>
      </c>
      <c r="E8686" s="106">
        <v>0</v>
      </c>
      <c r="M8686" t="b">
        <f t="shared" si="680"/>
        <v>1</v>
      </c>
      <c r="N8686" t="b">
        <f t="shared" si="681"/>
        <v>1</v>
      </c>
      <c r="O8686" t="b">
        <f t="shared" si="682"/>
        <v>1</v>
      </c>
      <c r="P8686" t="b">
        <f t="shared" si="682"/>
        <v>1</v>
      </c>
      <c r="Q8686" t="b">
        <f t="shared" si="683"/>
        <v>1</v>
      </c>
      <c r="R8686" t="b">
        <f t="shared" si="684"/>
        <v>1</v>
      </c>
      <c r="U8686" s="105" t="s">
        <v>666</v>
      </c>
      <c r="V8686" s="105" t="s">
        <v>667</v>
      </c>
      <c r="W8686" s="106">
        <v>94905000</v>
      </c>
      <c r="X8686" s="106">
        <v>0</v>
      </c>
    </row>
    <row r="8687" spans="2:24" x14ac:dyDescent="0.25">
      <c r="B8687" s="105" t="s">
        <v>668</v>
      </c>
      <c r="C8687" s="105" t="s">
        <v>669</v>
      </c>
      <c r="D8687" s="106">
        <v>94905000</v>
      </c>
      <c r="E8687" s="106">
        <v>0</v>
      </c>
      <c r="M8687" t="b">
        <f t="shared" si="680"/>
        <v>1</v>
      </c>
      <c r="N8687" t="b">
        <f t="shared" si="681"/>
        <v>1</v>
      </c>
      <c r="O8687" t="b">
        <f t="shared" si="682"/>
        <v>1</v>
      </c>
      <c r="P8687" t="b">
        <f t="shared" si="682"/>
        <v>1</v>
      </c>
      <c r="Q8687" t="b">
        <f t="shared" si="683"/>
        <v>1</v>
      </c>
      <c r="R8687" t="b">
        <f t="shared" si="684"/>
        <v>1</v>
      </c>
      <c r="U8687" s="105" t="s">
        <v>668</v>
      </c>
      <c r="V8687" s="105" t="s">
        <v>669</v>
      </c>
      <c r="W8687" s="106">
        <v>94905000</v>
      </c>
      <c r="X8687" s="106">
        <v>0</v>
      </c>
    </row>
    <row r="8688" spans="2:24" x14ac:dyDescent="0.25">
      <c r="B8688" s="105" t="s">
        <v>670</v>
      </c>
      <c r="C8688" s="105" t="s">
        <v>669</v>
      </c>
      <c r="D8688" s="106">
        <v>94905000</v>
      </c>
      <c r="E8688" s="106">
        <v>0</v>
      </c>
      <c r="M8688" t="b">
        <f t="shared" si="680"/>
        <v>1</v>
      </c>
      <c r="N8688" t="b">
        <f t="shared" si="681"/>
        <v>1</v>
      </c>
      <c r="O8688" t="b">
        <f t="shared" si="682"/>
        <v>1</v>
      </c>
      <c r="P8688" t="b">
        <f t="shared" si="682"/>
        <v>1</v>
      </c>
      <c r="Q8688" t="b">
        <f t="shared" si="683"/>
        <v>1</v>
      </c>
      <c r="R8688" t="b">
        <f t="shared" si="684"/>
        <v>1</v>
      </c>
      <c r="U8688" s="105" t="s">
        <v>670</v>
      </c>
      <c r="V8688" s="105" t="s">
        <v>669</v>
      </c>
      <c r="W8688" s="106">
        <v>94905000</v>
      </c>
      <c r="X8688" s="106">
        <v>0</v>
      </c>
    </row>
    <row r="8689" spans="2:24" x14ac:dyDescent="0.25">
      <c r="B8689" s="105" t="s">
        <v>671</v>
      </c>
      <c r="C8689" s="105" t="s">
        <v>672</v>
      </c>
      <c r="D8689" s="106">
        <v>113475000</v>
      </c>
      <c r="E8689" s="106">
        <v>0</v>
      </c>
      <c r="M8689" t="b">
        <f t="shared" si="680"/>
        <v>1</v>
      </c>
      <c r="N8689" t="b">
        <f t="shared" si="681"/>
        <v>1</v>
      </c>
      <c r="O8689" t="b">
        <f t="shared" si="682"/>
        <v>1</v>
      </c>
      <c r="P8689" t="b">
        <f t="shared" si="682"/>
        <v>1</v>
      </c>
      <c r="Q8689" t="b">
        <f t="shared" si="683"/>
        <v>1</v>
      </c>
      <c r="R8689" t="b">
        <f t="shared" si="684"/>
        <v>1</v>
      </c>
      <c r="U8689" s="105" t="s">
        <v>671</v>
      </c>
      <c r="V8689" s="105" t="s">
        <v>672</v>
      </c>
      <c r="W8689" s="106">
        <v>113475000</v>
      </c>
      <c r="X8689" s="106">
        <v>0</v>
      </c>
    </row>
    <row r="8690" spans="2:24" x14ac:dyDescent="0.25">
      <c r="B8690" s="105" t="s">
        <v>673</v>
      </c>
      <c r="C8690" s="105" t="s">
        <v>674</v>
      </c>
      <c r="D8690" s="106">
        <v>113475000</v>
      </c>
      <c r="E8690" s="106">
        <v>0</v>
      </c>
      <c r="M8690" t="b">
        <f t="shared" si="680"/>
        <v>1</v>
      </c>
      <c r="N8690" t="b">
        <f t="shared" si="681"/>
        <v>1</v>
      </c>
      <c r="O8690" t="b">
        <f t="shared" si="682"/>
        <v>1</v>
      </c>
      <c r="P8690" t="b">
        <f t="shared" si="682"/>
        <v>1</v>
      </c>
      <c r="Q8690" t="b">
        <f t="shared" si="683"/>
        <v>1</v>
      </c>
      <c r="R8690" t="b">
        <f t="shared" si="684"/>
        <v>1</v>
      </c>
      <c r="U8690" s="105" t="s">
        <v>673</v>
      </c>
      <c r="V8690" s="105" t="s">
        <v>674</v>
      </c>
      <c r="W8690" s="106">
        <v>113475000</v>
      </c>
      <c r="X8690" s="106">
        <v>0</v>
      </c>
    </row>
    <row r="8691" spans="2:24" x14ac:dyDescent="0.25">
      <c r="B8691" s="105" t="s">
        <v>675</v>
      </c>
      <c r="C8691" s="105" t="s">
        <v>674</v>
      </c>
      <c r="D8691" s="106">
        <v>113475000</v>
      </c>
      <c r="E8691" s="106">
        <v>0</v>
      </c>
      <c r="M8691" t="b">
        <f t="shared" si="680"/>
        <v>1</v>
      </c>
      <c r="N8691" t="b">
        <f t="shared" si="681"/>
        <v>1</v>
      </c>
      <c r="O8691" t="b">
        <f t="shared" si="682"/>
        <v>1</v>
      </c>
      <c r="P8691" t="b">
        <f t="shared" si="682"/>
        <v>1</v>
      </c>
      <c r="Q8691" t="b">
        <f t="shared" si="683"/>
        <v>1</v>
      </c>
      <c r="R8691" t="b">
        <f t="shared" si="684"/>
        <v>1</v>
      </c>
      <c r="U8691" s="105" t="s">
        <v>675</v>
      </c>
      <c r="V8691" s="105" t="s">
        <v>674</v>
      </c>
      <c r="W8691" s="106">
        <v>113475000</v>
      </c>
      <c r="X8691" s="106">
        <v>0</v>
      </c>
    </row>
    <row r="8692" spans="2:24" x14ac:dyDescent="0.25">
      <c r="B8692" s="105" t="s">
        <v>338</v>
      </c>
      <c r="C8692" s="105" t="s">
        <v>339</v>
      </c>
      <c r="D8692" s="106">
        <v>837121100</v>
      </c>
      <c r="E8692" s="106">
        <v>0</v>
      </c>
      <c r="M8692" t="b">
        <f t="shared" si="680"/>
        <v>1</v>
      </c>
      <c r="N8692" t="b">
        <f t="shared" si="681"/>
        <v>1</v>
      </c>
      <c r="O8692" t="b">
        <f t="shared" si="682"/>
        <v>1</v>
      </c>
      <c r="P8692" t="b">
        <f t="shared" si="682"/>
        <v>1</v>
      </c>
      <c r="Q8692" t="b">
        <f t="shared" si="683"/>
        <v>1</v>
      </c>
      <c r="R8692" t="b">
        <f t="shared" si="684"/>
        <v>1</v>
      </c>
      <c r="U8692" s="105" t="s">
        <v>338</v>
      </c>
      <c r="V8692" s="105" t="s">
        <v>339</v>
      </c>
      <c r="W8692" s="106">
        <v>837121100</v>
      </c>
      <c r="X8692" s="106">
        <v>0</v>
      </c>
    </row>
    <row r="8693" spans="2:24" x14ac:dyDescent="0.25">
      <c r="B8693" s="105" t="s">
        <v>469</v>
      </c>
      <c r="C8693" s="105" t="s">
        <v>470</v>
      </c>
      <c r="D8693" s="106">
        <v>266363000</v>
      </c>
      <c r="E8693" s="106">
        <v>0</v>
      </c>
      <c r="M8693" t="b">
        <f t="shared" si="680"/>
        <v>1</v>
      </c>
      <c r="N8693" t="b">
        <f t="shared" si="681"/>
        <v>1</v>
      </c>
      <c r="O8693" t="b">
        <f t="shared" si="682"/>
        <v>1</v>
      </c>
      <c r="P8693" t="b">
        <f t="shared" si="682"/>
        <v>1</v>
      </c>
      <c r="Q8693" t="b">
        <f t="shared" si="683"/>
        <v>1</v>
      </c>
      <c r="R8693" t="b">
        <f t="shared" si="684"/>
        <v>1</v>
      </c>
      <c r="U8693" s="105" t="s">
        <v>469</v>
      </c>
      <c r="V8693" s="105" t="s">
        <v>470</v>
      </c>
      <c r="W8693" s="106">
        <v>266363000</v>
      </c>
      <c r="X8693" s="106">
        <v>0</v>
      </c>
    </row>
    <row r="8694" spans="2:24" x14ac:dyDescent="0.25">
      <c r="B8694" s="105" t="s">
        <v>471</v>
      </c>
      <c r="C8694" s="105" t="s">
        <v>472</v>
      </c>
      <c r="D8694" s="106">
        <v>237271000</v>
      </c>
      <c r="E8694" s="106">
        <v>0</v>
      </c>
      <c r="M8694" t="b">
        <f t="shared" si="680"/>
        <v>1</v>
      </c>
      <c r="N8694" t="b">
        <f t="shared" si="681"/>
        <v>1</v>
      </c>
      <c r="O8694" t="b">
        <f t="shared" si="682"/>
        <v>1</v>
      </c>
      <c r="P8694" t="b">
        <f t="shared" si="682"/>
        <v>1</v>
      </c>
      <c r="Q8694" t="b">
        <f t="shared" si="683"/>
        <v>1</v>
      </c>
      <c r="R8694" t="b">
        <f t="shared" si="684"/>
        <v>1</v>
      </c>
      <c r="U8694" s="105" t="s">
        <v>471</v>
      </c>
      <c r="V8694" s="105" t="s">
        <v>472</v>
      </c>
      <c r="W8694" s="106">
        <v>237271000</v>
      </c>
      <c r="X8694" s="106">
        <v>0</v>
      </c>
    </row>
    <row r="8695" spans="2:24" x14ac:dyDescent="0.25">
      <c r="B8695" s="105" t="s">
        <v>1461</v>
      </c>
      <c r="C8695" s="105" t="s">
        <v>1614</v>
      </c>
      <c r="D8695" s="106">
        <v>28892000</v>
      </c>
      <c r="E8695" s="106">
        <v>0</v>
      </c>
      <c r="M8695" t="b">
        <f t="shared" si="680"/>
        <v>1</v>
      </c>
      <c r="N8695" t="b">
        <f t="shared" si="681"/>
        <v>1</v>
      </c>
      <c r="O8695" t="b">
        <f t="shared" si="682"/>
        <v>1</v>
      </c>
      <c r="P8695" t="b">
        <f t="shared" si="682"/>
        <v>1</v>
      </c>
      <c r="Q8695" t="b">
        <f t="shared" si="683"/>
        <v>1</v>
      </c>
      <c r="R8695" t="b">
        <f t="shared" si="684"/>
        <v>1</v>
      </c>
      <c r="U8695" s="105" t="s">
        <v>1461</v>
      </c>
      <c r="V8695" s="105" t="s">
        <v>1614</v>
      </c>
      <c r="W8695" s="106">
        <v>28892000</v>
      </c>
      <c r="X8695" s="106">
        <v>0</v>
      </c>
    </row>
    <row r="8696" spans="2:24" x14ac:dyDescent="0.25">
      <c r="B8696" s="105" t="s">
        <v>1462</v>
      </c>
      <c r="C8696" s="105" t="s">
        <v>1463</v>
      </c>
      <c r="D8696" s="106">
        <v>200000</v>
      </c>
      <c r="E8696" s="106">
        <v>0</v>
      </c>
      <c r="M8696" t="b">
        <f t="shared" si="680"/>
        <v>1</v>
      </c>
      <c r="N8696" t="b">
        <f t="shared" si="681"/>
        <v>1</v>
      </c>
      <c r="O8696" t="b">
        <f t="shared" si="682"/>
        <v>1</v>
      </c>
      <c r="P8696" t="b">
        <f t="shared" si="682"/>
        <v>1</v>
      </c>
      <c r="Q8696" t="b">
        <f t="shared" si="683"/>
        <v>1</v>
      </c>
      <c r="R8696" t="b">
        <f t="shared" si="684"/>
        <v>1</v>
      </c>
      <c r="U8696" s="105" t="s">
        <v>1462</v>
      </c>
      <c r="V8696" s="105" t="s">
        <v>1463</v>
      </c>
      <c r="W8696" s="106">
        <v>200000</v>
      </c>
      <c r="X8696" s="106">
        <v>0</v>
      </c>
    </row>
    <row r="8697" spans="2:24" x14ac:dyDescent="0.25">
      <c r="B8697" s="105" t="s">
        <v>340</v>
      </c>
      <c r="C8697" s="105" t="s">
        <v>341</v>
      </c>
      <c r="D8697" s="106">
        <v>570758100</v>
      </c>
      <c r="E8697" s="106">
        <v>0</v>
      </c>
      <c r="M8697" t="b">
        <f t="shared" si="680"/>
        <v>1</v>
      </c>
      <c r="N8697" t="b">
        <f t="shared" si="681"/>
        <v>1</v>
      </c>
      <c r="O8697" t="b">
        <f t="shared" si="682"/>
        <v>1</v>
      </c>
      <c r="P8697" t="b">
        <f t="shared" si="682"/>
        <v>1</v>
      </c>
      <c r="Q8697" t="b">
        <f t="shared" si="683"/>
        <v>1</v>
      </c>
      <c r="R8697" t="b">
        <f t="shared" si="684"/>
        <v>1</v>
      </c>
      <c r="U8697" s="105" t="s">
        <v>340</v>
      </c>
      <c r="V8697" s="105" t="s">
        <v>341</v>
      </c>
      <c r="W8697" s="106">
        <v>570758100</v>
      </c>
      <c r="X8697" s="106">
        <v>0</v>
      </c>
    </row>
    <row r="8698" spans="2:24" x14ac:dyDescent="0.25">
      <c r="B8698" s="105" t="s">
        <v>392</v>
      </c>
      <c r="C8698" s="105" t="s">
        <v>341</v>
      </c>
      <c r="D8698" s="106">
        <v>151814000</v>
      </c>
      <c r="E8698" s="106">
        <v>0</v>
      </c>
      <c r="M8698" t="b">
        <f t="shared" si="680"/>
        <v>1</v>
      </c>
      <c r="N8698" t="b">
        <f t="shared" si="681"/>
        <v>1</v>
      </c>
      <c r="O8698" t="b">
        <f t="shared" si="682"/>
        <v>1</v>
      </c>
      <c r="P8698" t="b">
        <f t="shared" si="682"/>
        <v>1</v>
      </c>
      <c r="Q8698" t="b">
        <f t="shared" si="683"/>
        <v>1</v>
      </c>
      <c r="R8698" t="b">
        <f t="shared" si="684"/>
        <v>1</v>
      </c>
      <c r="U8698" s="105" t="s">
        <v>392</v>
      </c>
      <c r="V8698" s="105" t="s">
        <v>341</v>
      </c>
      <c r="W8698" s="106">
        <v>151814000</v>
      </c>
      <c r="X8698" s="106">
        <v>0</v>
      </c>
    </row>
    <row r="8699" spans="2:24" x14ac:dyDescent="0.25">
      <c r="B8699" s="105" t="s">
        <v>342</v>
      </c>
      <c r="C8699" s="105" t="s">
        <v>343</v>
      </c>
      <c r="D8699" s="106">
        <v>63650000</v>
      </c>
      <c r="E8699" s="106">
        <v>0</v>
      </c>
      <c r="M8699" t="b">
        <f t="shared" si="680"/>
        <v>1</v>
      </c>
      <c r="N8699" t="b">
        <f t="shared" si="681"/>
        <v>1</v>
      </c>
      <c r="O8699" t="b">
        <f t="shared" si="682"/>
        <v>1</v>
      </c>
      <c r="P8699" t="b">
        <f t="shared" si="682"/>
        <v>1</v>
      </c>
      <c r="Q8699" t="b">
        <f t="shared" si="683"/>
        <v>1</v>
      </c>
      <c r="R8699" t="b">
        <f t="shared" si="684"/>
        <v>1</v>
      </c>
      <c r="U8699" s="105" t="s">
        <v>342</v>
      </c>
      <c r="V8699" s="105" t="s">
        <v>343</v>
      </c>
      <c r="W8699" s="106">
        <v>63650000</v>
      </c>
      <c r="X8699" s="106">
        <v>0</v>
      </c>
    </row>
    <row r="8700" spans="2:24" x14ac:dyDescent="0.25">
      <c r="B8700" s="105" t="s">
        <v>344</v>
      </c>
      <c r="C8700" s="105" t="s">
        <v>345</v>
      </c>
      <c r="D8700" s="106">
        <v>60080000</v>
      </c>
      <c r="E8700" s="106">
        <v>0</v>
      </c>
      <c r="M8700" t="b">
        <f t="shared" si="680"/>
        <v>1</v>
      </c>
      <c r="N8700" t="b">
        <f t="shared" si="681"/>
        <v>1</v>
      </c>
      <c r="O8700" t="b">
        <f t="shared" si="682"/>
        <v>1</v>
      </c>
      <c r="P8700" t="b">
        <f t="shared" si="682"/>
        <v>1</v>
      </c>
      <c r="Q8700" t="b">
        <f t="shared" si="683"/>
        <v>1</v>
      </c>
      <c r="R8700" t="b">
        <f t="shared" si="684"/>
        <v>1</v>
      </c>
      <c r="U8700" s="105" t="s">
        <v>344</v>
      </c>
      <c r="V8700" s="105" t="s">
        <v>345</v>
      </c>
      <c r="W8700" s="106">
        <v>60080000</v>
      </c>
      <c r="X8700" s="106">
        <v>0</v>
      </c>
    </row>
    <row r="8701" spans="2:24" x14ac:dyDescent="0.25">
      <c r="B8701" s="105" t="s">
        <v>346</v>
      </c>
      <c r="C8701" s="105" t="s">
        <v>347</v>
      </c>
      <c r="D8701" s="106">
        <v>43679000</v>
      </c>
      <c r="E8701" s="106">
        <v>0</v>
      </c>
      <c r="M8701" t="b">
        <f t="shared" si="680"/>
        <v>1</v>
      </c>
      <c r="N8701" t="b">
        <f t="shared" si="681"/>
        <v>1</v>
      </c>
      <c r="O8701" t="b">
        <f t="shared" si="682"/>
        <v>1</v>
      </c>
      <c r="P8701" t="b">
        <f t="shared" si="682"/>
        <v>1</v>
      </c>
      <c r="Q8701" t="b">
        <f t="shared" si="683"/>
        <v>1</v>
      </c>
      <c r="R8701" t="b">
        <f t="shared" si="684"/>
        <v>1</v>
      </c>
      <c r="U8701" s="105" t="s">
        <v>346</v>
      </c>
      <c r="V8701" s="105" t="s">
        <v>347</v>
      </c>
      <c r="W8701" s="106">
        <v>43679000</v>
      </c>
      <c r="X8701" s="106">
        <v>0</v>
      </c>
    </row>
    <row r="8702" spans="2:24" x14ac:dyDescent="0.25">
      <c r="B8702" s="105" t="s">
        <v>348</v>
      </c>
      <c r="C8702" s="105" t="s">
        <v>1542</v>
      </c>
      <c r="D8702" s="106">
        <v>40490100</v>
      </c>
      <c r="E8702" s="106">
        <v>0</v>
      </c>
      <c r="M8702" t="b">
        <f t="shared" si="680"/>
        <v>1</v>
      </c>
      <c r="N8702" t="b">
        <f t="shared" si="681"/>
        <v>1</v>
      </c>
      <c r="O8702" t="b">
        <f t="shared" si="682"/>
        <v>1</v>
      </c>
      <c r="P8702" t="b">
        <f t="shared" si="682"/>
        <v>1</v>
      </c>
      <c r="Q8702" t="b">
        <f t="shared" si="683"/>
        <v>1</v>
      </c>
      <c r="R8702" t="b">
        <f t="shared" si="684"/>
        <v>1</v>
      </c>
      <c r="U8702" s="105" t="s">
        <v>348</v>
      </c>
      <c r="V8702" s="105" t="s">
        <v>1542</v>
      </c>
      <c r="W8702" s="106">
        <v>40490100</v>
      </c>
      <c r="X8702" s="106">
        <v>0</v>
      </c>
    </row>
    <row r="8703" spans="2:24" x14ac:dyDescent="0.25">
      <c r="B8703" s="105" t="s">
        <v>349</v>
      </c>
      <c r="C8703" s="105" t="s">
        <v>350</v>
      </c>
      <c r="D8703" s="106">
        <v>33209000</v>
      </c>
      <c r="E8703" s="106">
        <v>0</v>
      </c>
      <c r="M8703" t="b">
        <f t="shared" si="680"/>
        <v>1</v>
      </c>
      <c r="N8703" t="b">
        <f t="shared" si="681"/>
        <v>1</v>
      </c>
      <c r="O8703" t="b">
        <f t="shared" si="682"/>
        <v>1</v>
      </c>
      <c r="P8703" t="b">
        <f t="shared" si="682"/>
        <v>1</v>
      </c>
      <c r="Q8703" t="b">
        <f t="shared" si="683"/>
        <v>1</v>
      </c>
      <c r="R8703" t="b">
        <f t="shared" si="684"/>
        <v>1</v>
      </c>
      <c r="U8703" s="105" t="s">
        <v>349</v>
      </c>
      <c r="V8703" s="105" t="s">
        <v>350</v>
      </c>
      <c r="W8703" s="106">
        <v>33209000</v>
      </c>
      <c r="X8703" s="106">
        <v>0</v>
      </c>
    </row>
    <row r="8704" spans="2:24" x14ac:dyDescent="0.25">
      <c r="B8704" s="105" t="s">
        <v>351</v>
      </c>
      <c r="C8704" s="105" t="s">
        <v>352</v>
      </c>
      <c r="D8704" s="106">
        <v>61000000</v>
      </c>
      <c r="E8704" s="106">
        <v>0</v>
      </c>
      <c r="M8704" t="b">
        <f t="shared" si="680"/>
        <v>1</v>
      </c>
      <c r="N8704" t="b">
        <f t="shared" si="681"/>
        <v>1</v>
      </c>
      <c r="O8704" t="b">
        <f t="shared" si="682"/>
        <v>1</v>
      </c>
      <c r="P8704" t="b">
        <f t="shared" si="682"/>
        <v>1</v>
      </c>
      <c r="Q8704" t="b">
        <f t="shared" si="683"/>
        <v>1</v>
      </c>
      <c r="R8704" t="b">
        <f t="shared" si="684"/>
        <v>1</v>
      </c>
      <c r="U8704" s="105" t="s">
        <v>351</v>
      </c>
      <c r="V8704" s="105" t="s">
        <v>352</v>
      </c>
      <c r="W8704" s="106">
        <v>61000000</v>
      </c>
      <c r="X8704" s="106">
        <v>0</v>
      </c>
    </row>
    <row r="8705" spans="2:26" x14ac:dyDescent="0.25">
      <c r="B8705" s="105" t="s">
        <v>353</v>
      </c>
      <c r="C8705" s="105" t="s">
        <v>354</v>
      </c>
      <c r="D8705" s="106">
        <v>29191000</v>
      </c>
      <c r="E8705" s="106">
        <v>0</v>
      </c>
      <c r="M8705" t="b">
        <f t="shared" si="680"/>
        <v>1</v>
      </c>
      <c r="N8705" t="b">
        <f t="shared" si="681"/>
        <v>1</v>
      </c>
      <c r="O8705" t="b">
        <f t="shared" si="682"/>
        <v>1</v>
      </c>
      <c r="P8705" t="b">
        <f t="shared" si="682"/>
        <v>1</v>
      </c>
      <c r="Q8705" t="b">
        <f t="shared" si="683"/>
        <v>1</v>
      </c>
      <c r="R8705" t="b">
        <f t="shared" si="684"/>
        <v>1</v>
      </c>
      <c r="U8705" s="105" t="s">
        <v>353</v>
      </c>
      <c r="V8705" s="105" t="s">
        <v>354</v>
      </c>
      <c r="W8705" s="106">
        <v>29191000</v>
      </c>
      <c r="X8705" s="106">
        <v>0</v>
      </c>
    </row>
    <row r="8706" spans="2:26" x14ac:dyDescent="0.25">
      <c r="B8706" s="105" t="s">
        <v>355</v>
      </c>
      <c r="C8706" s="105" t="s">
        <v>356</v>
      </c>
      <c r="D8706" s="106">
        <v>35145000</v>
      </c>
      <c r="E8706" s="106">
        <v>0</v>
      </c>
      <c r="M8706" t="b">
        <f t="shared" si="680"/>
        <v>1</v>
      </c>
      <c r="N8706" t="b">
        <f t="shared" si="681"/>
        <v>1</v>
      </c>
      <c r="O8706" t="b">
        <f t="shared" si="682"/>
        <v>1</v>
      </c>
      <c r="P8706" t="b">
        <f t="shared" si="682"/>
        <v>1</v>
      </c>
      <c r="Q8706" t="b">
        <f t="shared" si="683"/>
        <v>1</v>
      </c>
      <c r="R8706" t="b">
        <f t="shared" si="684"/>
        <v>1</v>
      </c>
      <c r="U8706" s="105" t="s">
        <v>355</v>
      </c>
      <c r="V8706" s="105" t="s">
        <v>356</v>
      </c>
      <c r="W8706" s="106">
        <v>35145000</v>
      </c>
      <c r="X8706" s="106">
        <v>0</v>
      </c>
    </row>
    <row r="8707" spans="2:26" x14ac:dyDescent="0.25">
      <c r="B8707" s="105" t="s">
        <v>357</v>
      </c>
      <c r="C8707" s="105" t="s">
        <v>358</v>
      </c>
      <c r="D8707" s="106">
        <v>25000000</v>
      </c>
      <c r="E8707" s="106">
        <v>0</v>
      </c>
      <c r="M8707" t="b">
        <f t="shared" si="680"/>
        <v>1</v>
      </c>
      <c r="N8707" t="b">
        <f t="shared" si="681"/>
        <v>1</v>
      </c>
      <c r="O8707" t="b">
        <f t="shared" si="682"/>
        <v>1</v>
      </c>
      <c r="P8707" t="b">
        <f t="shared" si="682"/>
        <v>1</v>
      </c>
      <c r="Q8707" t="b">
        <f t="shared" si="683"/>
        <v>1</v>
      </c>
      <c r="R8707" t="b">
        <f t="shared" si="684"/>
        <v>1</v>
      </c>
      <c r="U8707" s="105" t="s">
        <v>357</v>
      </c>
      <c r="V8707" s="105" t="s">
        <v>358</v>
      </c>
      <c r="W8707" s="106">
        <v>25000000</v>
      </c>
      <c r="X8707" s="106">
        <v>0</v>
      </c>
    </row>
    <row r="8708" spans="2:26" x14ac:dyDescent="0.25">
      <c r="B8708" s="105" t="s">
        <v>1464</v>
      </c>
      <c r="C8708" s="105" t="s">
        <v>1465</v>
      </c>
      <c r="D8708" s="106">
        <v>27500000</v>
      </c>
      <c r="E8708" s="106">
        <v>0</v>
      </c>
      <c r="M8708" t="b">
        <f t="shared" si="680"/>
        <v>1</v>
      </c>
      <c r="N8708" t="b">
        <f t="shared" si="681"/>
        <v>1</v>
      </c>
      <c r="O8708" t="b">
        <f t="shared" si="682"/>
        <v>1</v>
      </c>
      <c r="P8708" t="b">
        <f t="shared" si="682"/>
        <v>1</v>
      </c>
      <c r="Q8708" t="b">
        <f t="shared" si="683"/>
        <v>1</v>
      </c>
      <c r="R8708" t="b">
        <f t="shared" si="684"/>
        <v>1</v>
      </c>
      <c r="U8708" s="105" t="s">
        <v>1464</v>
      </c>
      <c r="V8708" s="105" t="s">
        <v>1465</v>
      </c>
      <c r="W8708" s="106">
        <v>27500000</v>
      </c>
      <c r="X8708" s="106">
        <v>0</v>
      </c>
    </row>
    <row r="8709" spans="2:26" x14ac:dyDescent="0.25">
      <c r="B8709" s="105" t="s">
        <v>676</v>
      </c>
      <c r="C8709" s="105" t="s">
        <v>677</v>
      </c>
      <c r="D8709" s="106">
        <v>27530000</v>
      </c>
      <c r="E8709" s="106">
        <v>0</v>
      </c>
      <c r="M8709" t="b">
        <f t="shared" si="680"/>
        <v>1</v>
      </c>
      <c r="N8709" t="b">
        <f t="shared" si="681"/>
        <v>1</v>
      </c>
      <c r="O8709" t="b">
        <f t="shared" si="682"/>
        <v>1</v>
      </c>
      <c r="P8709" t="b">
        <f t="shared" si="682"/>
        <v>1</v>
      </c>
      <c r="Q8709" t="b">
        <f t="shared" si="683"/>
        <v>1</v>
      </c>
      <c r="R8709" t="b">
        <f t="shared" si="684"/>
        <v>1</v>
      </c>
      <c r="U8709" s="105" t="s">
        <v>676</v>
      </c>
      <c r="V8709" s="105" t="s">
        <v>677</v>
      </c>
      <c r="W8709" s="106">
        <v>27530000</v>
      </c>
      <c r="X8709" s="106">
        <v>0</v>
      </c>
    </row>
    <row r="8710" spans="2:26" x14ac:dyDescent="0.25">
      <c r="B8710" s="105" t="s">
        <v>678</v>
      </c>
      <c r="C8710" s="105" t="s">
        <v>679</v>
      </c>
      <c r="D8710" s="106">
        <v>27530000</v>
      </c>
      <c r="E8710" s="106">
        <v>0</v>
      </c>
      <c r="M8710" t="b">
        <f t="shared" si="680"/>
        <v>1</v>
      </c>
      <c r="N8710" t="b">
        <f t="shared" si="681"/>
        <v>1</v>
      </c>
      <c r="O8710" t="b">
        <f t="shared" si="682"/>
        <v>1</v>
      </c>
      <c r="P8710" t="b">
        <f t="shared" si="682"/>
        <v>1</v>
      </c>
      <c r="Q8710" t="b">
        <f t="shared" si="683"/>
        <v>1</v>
      </c>
      <c r="R8710" t="b">
        <f t="shared" si="684"/>
        <v>1</v>
      </c>
      <c r="U8710" s="105" t="s">
        <v>678</v>
      </c>
      <c r="V8710" s="105" t="s">
        <v>679</v>
      </c>
      <c r="W8710" s="106">
        <v>27530000</v>
      </c>
      <c r="X8710" s="106">
        <v>0</v>
      </c>
    </row>
    <row r="8711" spans="2:26" x14ac:dyDescent="0.25">
      <c r="B8711" s="105" t="s">
        <v>680</v>
      </c>
      <c r="C8711" s="105" t="s">
        <v>679</v>
      </c>
      <c r="D8711" s="106">
        <v>27530000</v>
      </c>
      <c r="E8711" s="106">
        <v>0</v>
      </c>
      <c r="M8711" t="b">
        <f t="shared" si="680"/>
        <v>1</v>
      </c>
      <c r="N8711" t="b">
        <f t="shared" si="681"/>
        <v>1</v>
      </c>
      <c r="O8711" t="b">
        <f t="shared" si="682"/>
        <v>1</v>
      </c>
      <c r="P8711" t="b">
        <f t="shared" si="682"/>
        <v>1</v>
      </c>
      <c r="Q8711" t="b">
        <f t="shared" si="683"/>
        <v>1</v>
      </c>
      <c r="R8711" t="b">
        <f t="shared" si="684"/>
        <v>1</v>
      </c>
      <c r="U8711" s="105" t="s">
        <v>680</v>
      </c>
      <c r="V8711" s="105" t="s">
        <v>679</v>
      </c>
      <c r="W8711" s="106">
        <v>27530000</v>
      </c>
      <c r="X8711" s="106">
        <v>0</v>
      </c>
    </row>
    <row r="8712" spans="2:26" x14ac:dyDescent="0.25">
      <c r="B8712" s="105" t="s">
        <v>473</v>
      </c>
      <c r="C8712" s="105" t="s">
        <v>474</v>
      </c>
      <c r="D8712" s="106">
        <v>197187850</v>
      </c>
      <c r="E8712" s="106">
        <v>0</v>
      </c>
      <c r="M8712" t="b">
        <f t="shared" si="680"/>
        <v>1</v>
      </c>
      <c r="N8712" t="b">
        <f t="shared" si="681"/>
        <v>1</v>
      </c>
      <c r="O8712" t="b">
        <f t="shared" si="682"/>
        <v>1</v>
      </c>
      <c r="P8712" t="b">
        <f t="shared" si="682"/>
        <v>1</v>
      </c>
      <c r="Q8712" t="b">
        <f t="shared" si="683"/>
        <v>1</v>
      </c>
      <c r="R8712" t="b">
        <f t="shared" si="684"/>
        <v>1</v>
      </c>
      <c r="U8712" s="105" t="s">
        <v>473</v>
      </c>
      <c r="V8712" s="105" t="s">
        <v>474</v>
      </c>
      <c r="W8712" s="106">
        <v>197187850</v>
      </c>
      <c r="X8712" s="106">
        <v>0</v>
      </c>
    </row>
    <row r="8713" spans="2:26" x14ac:dyDescent="0.25">
      <c r="B8713" s="105" t="s">
        <v>475</v>
      </c>
      <c r="C8713" s="105" t="s">
        <v>476</v>
      </c>
      <c r="D8713" s="106">
        <v>197187850</v>
      </c>
      <c r="E8713" s="106">
        <v>0</v>
      </c>
      <c r="M8713" t="b">
        <f t="shared" si="680"/>
        <v>1</v>
      </c>
      <c r="N8713" t="b">
        <f t="shared" si="681"/>
        <v>1</v>
      </c>
      <c r="O8713" t="b">
        <f t="shared" si="682"/>
        <v>1</v>
      </c>
      <c r="P8713" t="b">
        <f t="shared" si="682"/>
        <v>1</v>
      </c>
      <c r="Q8713" t="b">
        <f t="shared" si="683"/>
        <v>1</v>
      </c>
      <c r="R8713" t="b">
        <f t="shared" si="684"/>
        <v>1</v>
      </c>
      <c r="U8713" s="105" t="s">
        <v>475</v>
      </c>
      <c r="V8713" s="105" t="s">
        <v>476</v>
      </c>
      <c r="W8713" s="106">
        <v>197187850</v>
      </c>
      <c r="X8713" s="106">
        <v>0</v>
      </c>
    </row>
    <row r="8714" spans="2:26" x14ac:dyDescent="0.25">
      <c r="B8714" s="105" t="s">
        <v>477</v>
      </c>
      <c r="C8714" s="105" t="s">
        <v>476</v>
      </c>
      <c r="D8714" s="106">
        <v>197187850</v>
      </c>
      <c r="E8714" s="106">
        <v>0</v>
      </c>
      <c r="M8714" t="b">
        <f t="shared" si="680"/>
        <v>1</v>
      </c>
      <c r="N8714" t="b">
        <f t="shared" si="681"/>
        <v>1</v>
      </c>
      <c r="O8714" t="b">
        <f t="shared" si="682"/>
        <v>1</v>
      </c>
      <c r="P8714" t="b">
        <f t="shared" si="682"/>
        <v>1</v>
      </c>
      <c r="Q8714" t="b">
        <f t="shared" si="683"/>
        <v>1</v>
      </c>
      <c r="R8714" t="b">
        <f t="shared" si="684"/>
        <v>1</v>
      </c>
      <c r="U8714" s="105" t="s">
        <v>477</v>
      </c>
      <c r="V8714" s="105" t="s">
        <v>476</v>
      </c>
      <c r="W8714" s="106">
        <v>197187850</v>
      </c>
      <c r="X8714" s="106">
        <v>0</v>
      </c>
    </row>
    <row r="8715" spans="2:26" x14ac:dyDescent="0.25">
      <c r="B8715" t="s">
        <v>359</v>
      </c>
      <c r="C8715" s="106">
        <v>4573001385</v>
      </c>
      <c r="D8715" s="106">
        <v>0</v>
      </c>
      <c r="M8715" t="b">
        <f t="shared" si="680"/>
        <v>1</v>
      </c>
      <c r="N8715" t="b">
        <f t="shared" si="681"/>
        <v>1</v>
      </c>
      <c r="O8715" t="b">
        <f t="shared" si="682"/>
        <v>1</v>
      </c>
      <c r="P8715" t="b">
        <f t="shared" si="682"/>
        <v>1</v>
      </c>
      <c r="Q8715" t="b">
        <f t="shared" si="683"/>
        <v>1</v>
      </c>
      <c r="R8715" t="b">
        <f t="shared" si="684"/>
        <v>1</v>
      </c>
      <c r="U8715" t="s">
        <v>359</v>
      </c>
      <c r="V8715" s="106">
        <v>4573001385</v>
      </c>
      <c r="W8715" s="106">
        <v>0</v>
      </c>
    </row>
    <row r="8716" spans="2:26" x14ac:dyDescent="0.25">
      <c r="B8716" t="s">
        <v>330</v>
      </c>
      <c r="C8716" t="s">
        <v>331</v>
      </c>
      <c r="D8716" s="105" t="s">
        <v>1030</v>
      </c>
      <c r="E8716" t="s">
        <v>333</v>
      </c>
      <c r="F8716" t="s">
        <v>331</v>
      </c>
      <c r="G8716" s="105" t="s">
        <v>1031</v>
      </c>
      <c r="M8716" t="b">
        <f t="shared" si="680"/>
        <v>1</v>
      </c>
      <c r="N8716" t="b">
        <f t="shared" si="681"/>
        <v>1</v>
      </c>
      <c r="O8716" t="b">
        <f t="shared" si="682"/>
        <v>1</v>
      </c>
      <c r="P8716" t="b">
        <f t="shared" si="682"/>
        <v>1</v>
      </c>
      <c r="Q8716" t="b">
        <f t="shared" si="683"/>
        <v>1</v>
      </c>
      <c r="R8716" t="b">
        <f t="shared" si="684"/>
        <v>1</v>
      </c>
      <c r="U8716" t="s">
        <v>330</v>
      </c>
      <c r="V8716" t="s">
        <v>331</v>
      </c>
      <c r="W8716" s="105" t="s">
        <v>1030</v>
      </c>
      <c r="X8716" t="s">
        <v>333</v>
      </c>
      <c r="Y8716" t="s">
        <v>331</v>
      </c>
      <c r="Z8716" s="105" t="s">
        <v>1031</v>
      </c>
    </row>
    <row r="8717" spans="2:26" x14ac:dyDescent="0.25">
      <c r="B8717" t="s">
        <v>335</v>
      </c>
      <c r="C8717" t="s">
        <v>3</v>
      </c>
      <c r="D8717" t="s">
        <v>336</v>
      </c>
      <c r="E8717" t="s">
        <v>337</v>
      </c>
      <c r="M8717" t="b">
        <f t="shared" si="680"/>
        <v>1</v>
      </c>
      <c r="N8717" t="b">
        <f t="shared" si="681"/>
        <v>1</v>
      </c>
      <c r="O8717" t="b">
        <f t="shared" si="682"/>
        <v>1</v>
      </c>
      <c r="P8717" t="b">
        <f t="shared" si="682"/>
        <v>1</v>
      </c>
      <c r="Q8717" t="b">
        <f t="shared" si="683"/>
        <v>1</v>
      </c>
      <c r="R8717" t="b">
        <f t="shared" si="684"/>
        <v>1</v>
      </c>
      <c r="U8717" t="s">
        <v>335</v>
      </c>
      <c r="V8717" t="s">
        <v>3</v>
      </c>
      <c r="W8717" t="s">
        <v>336</v>
      </c>
      <c r="X8717" t="s">
        <v>337</v>
      </c>
    </row>
    <row r="8718" spans="2:26" x14ac:dyDescent="0.25">
      <c r="B8718" s="105" t="s">
        <v>418</v>
      </c>
      <c r="C8718" s="105" t="s">
        <v>419</v>
      </c>
      <c r="D8718" s="106">
        <v>182814000</v>
      </c>
      <c r="E8718" s="106">
        <v>0</v>
      </c>
      <c r="M8718" t="b">
        <f t="shared" si="680"/>
        <v>1</v>
      </c>
      <c r="N8718" t="b">
        <f t="shared" si="681"/>
        <v>1</v>
      </c>
      <c r="O8718" t="b">
        <f t="shared" si="682"/>
        <v>1</v>
      </c>
      <c r="P8718" t="b">
        <f t="shared" si="682"/>
        <v>1</v>
      </c>
      <c r="Q8718" t="b">
        <f t="shared" si="683"/>
        <v>1</v>
      </c>
      <c r="R8718" t="b">
        <f t="shared" si="684"/>
        <v>1</v>
      </c>
      <c r="U8718" s="105" t="s">
        <v>418</v>
      </c>
      <c r="V8718" s="105" t="s">
        <v>419</v>
      </c>
      <c r="W8718" s="106">
        <v>182814000</v>
      </c>
      <c r="X8718" s="106">
        <v>0</v>
      </c>
    </row>
    <row r="8719" spans="2:26" x14ac:dyDescent="0.25">
      <c r="B8719" s="105" t="s">
        <v>420</v>
      </c>
      <c r="C8719" s="105" t="s">
        <v>421</v>
      </c>
      <c r="D8719" s="106">
        <v>182814000</v>
      </c>
      <c r="E8719" s="106">
        <v>0</v>
      </c>
      <c r="M8719" t="b">
        <f t="shared" si="680"/>
        <v>1</v>
      </c>
      <c r="N8719" t="b">
        <f t="shared" si="681"/>
        <v>1</v>
      </c>
      <c r="O8719" t="b">
        <f t="shared" si="682"/>
        <v>1</v>
      </c>
      <c r="P8719" t="b">
        <f t="shared" si="682"/>
        <v>1</v>
      </c>
      <c r="Q8719" t="b">
        <f t="shared" si="683"/>
        <v>1</v>
      </c>
      <c r="R8719" t="b">
        <f t="shared" si="684"/>
        <v>1</v>
      </c>
      <c r="U8719" s="105" t="s">
        <v>420</v>
      </c>
      <c r="V8719" s="105" t="s">
        <v>421</v>
      </c>
      <c r="W8719" s="106">
        <v>182814000</v>
      </c>
      <c r="X8719" s="106">
        <v>0</v>
      </c>
    </row>
    <row r="8720" spans="2:26" x14ac:dyDescent="0.25">
      <c r="B8720" s="105" t="s">
        <v>422</v>
      </c>
      <c r="C8720" s="105" t="s">
        <v>421</v>
      </c>
      <c r="D8720" s="106">
        <v>49964000</v>
      </c>
      <c r="E8720" s="106">
        <v>0</v>
      </c>
      <c r="M8720" t="b">
        <f t="shared" si="680"/>
        <v>1</v>
      </c>
      <c r="N8720" t="b">
        <f t="shared" si="681"/>
        <v>1</v>
      </c>
      <c r="O8720" t="b">
        <f t="shared" si="682"/>
        <v>1</v>
      </c>
      <c r="P8720" t="b">
        <f t="shared" si="682"/>
        <v>1</v>
      </c>
      <c r="Q8720" t="b">
        <f t="shared" si="683"/>
        <v>1</v>
      </c>
      <c r="R8720" t="b">
        <f t="shared" si="684"/>
        <v>1</v>
      </c>
      <c r="U8720" s="105" t="s">
        <v>422</v>
      </c>
      <c r="V8720" s="105" t="s">
        <v>421</v>
      </c>
      <c r="W8720" s="106">
        <v>49964000</v>
      </c>
      <c r="X8720" s="106">
        <v>0</v>
      </c>
    </row>
    <row r="8721" spans="2:24" x14ac:dyDescent="0.25">
      <c r="B8721" s="105" t="s">
        <v>423</v>
      </c>
      <c r="C8721" s="105" t="s">
        <v>424</v>
      </c>
      <c r="D8721" s="106">
        <v>110000000</v>
      </c>
      <c r="E8721" s="106">
        <v>0</v>
      </c>
      <c r="M8721" t="b">
        <f t="shared" si="680"/>
        <v>1</v>
      </c>
      <c r="N8721" t="b">
        <f t="shared" si="681"/>
        <v>1</v>
      </c>
      <c r="O8721" t="b">
        <f t="shared" si="682"/>
        <v>1</v>
      </c>
      <c r="P8721" t="b">
        <f t="shared" si="682"/>
        <v>1</v>
      </c>
      <c r="Q8721" t="b">
        <f t="shared" si="683"/>
        <v>1</v>
      </c>
      <c r="R8721" t="b">
        <f t="shared" si="684"/>
        <v>1</v>
      </c>
      <c r="U8721" s="105" t="s">
        <v>423</v>
      </c>
      <c r="V8721" s="105" t="s">
        <v>424</v>
      </c>
      <c r="W8721" s="106">
        <v>110000000</v>
      </c>
      <c r="X8721" s="106">
        <v>0</v>
      </c>
    </row>
    <row r="8722" spans="2:24" x14ac:dyDescent="0.25">
      <c r="B8722" s="105" t="s">
        <v>425</v>
      </c>
      <c r="C8722" s="105" t="s">
        <v>426</v>
      </c>
      <c r="D8722" s="106">
        <v>22850000</v>
      </c>
      <c r="E8722" s="106">
        <v>0</v>
      </c>
      <c r="M8722" t="b">
        <f t="shared" si="680"/>
        <v>1</v>
      </c>
      <c r="N8722" t="b">
        <f t="shared" si="681"/>
        <v>1</v>
      </c>
      <c r="O8722" t="b">
        <f t="shared" si="682"/>
        <v>1</v>
      </c>
      <c r="P8722" t="b">
        <f t="shared" si="682"/>
        <v>1</v>
      </c>
      <c r="Q8722" t="b">
        <f t="shared" si="683"/>
        <v>1</v>
      </c>
      <c r="R8722" t="b">
        <f t="shared" si="684"/>
        <v>1</v>
      </c>
      <c r="U8722" s="105" t="s">
        <v>425</v>
      </c>
      <c r="V8722" s="105" t="s">
        <v>426</v>
      </c>
      <c r="W8722" s="106">
        <v>22850000</v>
      </c>
      <c r="X8722" s="106">
        <v>0</v>
      </c>
    </row>
    <row r="8723" spans="2:24" x14ac:dyDescent="0.25">
      <c r="B8723" s="105" t="s">
        <v>403</v>
      </c>
      <c r="C8723" s="105" t="s">
        <v>404</v>
      </c>
      <c r="D8723" s="106">
        <v>1337369000</v>
      </c>
      <c r="E8723" s="106">
        <v>0</v>
      </c>
      <c r="M8723" t="b">
        <f t="shared" si="680"/>
        <v>1</v>
      </c>
      <c r="N8723" t="b">
        <f t="shared" si="681"/>
        <v>1</v>
      </c>
      <c r="O8723" t="b">
        <f t="shared" si="682"/>
        <v>1</v>
      </c>
      <c r="P8723" t="b">
        <f t="shared" si="682"/>
        <v>1</v>
      </c>
      <c r="Q8723" t="b">
        <f t="shared" si="683"/>
        <v>1</v>
      </c>
      <c r="R8723" t="b">
        <f t="shared" si="684"/>
        <v>1</v>
      </c>
      <c r="U8723" s="105" t="s">
        <v>403</v>
      </c>
      <c r="V8723" s="105" t="s">
        <v>404</v>
      </c>
      <c r="W8723" s="106">
        <v>1337369000</v>
      </c>
      <c r="X8723" s="106">
        <v>0</v>
      </c>
    </row>
    <row r="8724" spans="2:24" x14ac:dyDescent="0.25">
      <c r="B8724" s="105" t="s">
        <v>405</v>
      </c>
      <c r="C8724" s="105" t="s">
        <v>406</v>
      </c>
      <c r="D8724" s="106">
        <v>437805000</v>
      </c>
      <c r="E8724" s="106">
        <v>0</v>
      </c>
      <c r="M8724" t="b">
        <f t="shared" si="680"/>
        <v>1</v>
      </c>
      <c r="N8724" t="b">
        <f t="shared" si="681"/>
        <v>1</v>
      </c>
      <c r="O8724" t="b">
        <f t="shared" si="682"/>
        <v>1</v>
      </c>
      <c r="P8724" t="b">
        <f t="shared" si="682"/>
        <v>1</v>
      </c>
      <c r="Q8724" t="b">
        <f t="shared" si="683"/>
        <v>1</v>
      </c>
      <c r="R8724" t="b">
        <f t="shared" si="684"/>
        <v>1</v>
      </c>
      <c r="U8724" s="105" t="s">
        <v>405</v>
      </c>
      <c r="V8724" s="105" t="s">
        <v>406</v>
      </c>
      <c r="W8724" s="106">
        <v>437805000</v>
      </c>
      <c r="X8724" s="106">
        <v>0</v>
      </c>
    </row>
    <row r="8725" spans="2:24" x14ac:dyDescent="0.25">
      <c r="B8725" s="105" t="s">
        <v>603</v>
      </c>
      <c r="C8725" s="105" t="s">
        <v>406</v>
      </c>
      <c r="D8725" s="106">
        <v>119250000</v>
      </c>
      <c r="E8725" s="106">
        <v>0</v>
      </c>
      <c r="M8725" t="b">
        <f t="shared" si="680"/>
        <v>1</v>
      </c>
      <c r="N8725" t="b">
        <f t="shared" si="681"/>
        <v>1</v>
      </c>
      <c r="O8725" t="b">
        <f t="shared" si="682"/>
        <v>1</v>
      </c>
      <c r="P8725" t="b">
        <f t="shared" si="682"/>
        <v>1</v>
      </c>
      <c r="Q8725" t="b">
        <f t="shared" si="683"/>
        <v>1</v>
      </c>
      <c r="R8725" t="b">
        <f t="shared" si="684"/>
        <v>1</v>
      </c>
      <c r="U8725" s="105" t="s">
        <v>603</v>
      </c>
      <c r="V8725" s="105" t="s">
        <v>406</v>
      </c>
      <c r="W8725" s="106">
        <v>119250000</v>
      </c>
      <c r="X8725" s="106">
        <v>0</v>
      </c>
    </row>
    <row r="8726" spans="2:24" x14ac:dyDescent="0.25">
      <c r="B8726" s="105" t="s">
        <v>407</v>
      </c>
      <c r="C8726" s="105" t="s">
        <v>1551</v>
      </c>
      <c r="D8726" s="106">
        <v>285529000</v>
      </c>
      <c r="E8726" s="106">
        <v>0</v>
      </c>
      <c r="M8726" t="b">
        <f t="shared" si="680"/>
        <v>1</v>
      </c>
      <c r="N8726" t="b">
        <f t="shared" si="681"/>
        <v>1</v>
      </c>
      <c r="O8726" t="b">
        <f t="shared" si="682"/>
        <v>1</v>
      </c>
      <c r="P8726" t="b">
        <f t="shared" si="682"/>
        <v>1</v>
      </c>
      <c r="Q8726" t="b">
        <f t="shared" si="683"/>
        <v>1</v>
      </c>
      <c r="R8726" t="b">
        <f t="shared" si="684"/>
        <v>1</v>
      </c>
      <c r="U8726" s="105" t="s">
        <v>407</v>
      </c>
      <c r="V8726" s="105" t="s">
        <v>1551</v>
      </c>
      <c r="W8726" s="106">
        <v>285529000</v>
      </c>
      <c r="X8726" s="106">
        <v>0</v>
      </c>
    </row>
    <row r="8727" spans="2:24" x14ac:dyDescent="0.25">
      <c r="B8727" s="105" t="s">
        <v>427</v>
      </c>
      <c r="C8727" s="105" t="s">
        <v>428</v>
      </c>
      <c r="D8727" s="106">
        <v>13026000</v>
      </c>
      <c r="E8727" s="106">
        <v>0</v>
      </c>
      <c r="M8727" t="b">
        <f t="shared" si="680"/>
        <v>1</v>
      </c>
      <c r="N8727" t="b">
        <f t="shared" si="681"/>
        <v>1</v>
      </c>
      <c r="O8727" t="b">
        <f t="shared" si="682"/>
        <v>1</v>
      </c>
      <c r="P8727" t="b">
        <f t="shared" si="682"/>
        <v>1</v>
      </c>
      <c r="Q8727" t="b">
        <f t="shared" si="683"/>
        <v>1</v>
      </c>
      <c r="R8727" t="b">
        <f t="shared" si="684"/>
        <v>1</v>
      </c>
      <c r="U8727" s="105" t="s">
        <v>427</v>
      </c>
      <c r="V8727" s="105" t="s">
        <v>428</v>
      </c>
      <c r="W8727" s="106">
        <v>13026000</v>
      </c>
      <c r="X8727" s="106">
        <v>0</v>
      </c>
    </row>
    <row r="8728" spans="2:24" x14ac:dyDescent="0.25">
      <c r="B8728" s="105" t="s">
        <v>408</v>
      </c>
      <c r="C8728" s="105" t="s">
        <v>1439</v>
      </c>
      <c r="D8728" s="106">
        <v>20000000</v>
      </c>
      <c r="E8728" s="106">
        <v>0</v>
      </c>
      <c r="M8728" t="b">
        <f t="shared" si="680"/>
        <v>1</v>
      </c>
      <c r="N8728" t="b">
        <f t="shared" si="681"/>
        <v>1</v>
      </c>
      <c r="O8728" t="b">
        <f t="shared" si="682"/>
        <v>1</v>
      </c>
      <c r="P8728" t="b">
        <f t="shared" si="682"/>
        <v>1</v>
      </c>
      <c r="Q8728" t="b">
        <f t="shared" si="683"/>
        <v>1</v>
      </c>
      <c r="R8728" t="b">
        <f t="shared" si="684"/>
        <v>1</v>
      </c>
      <c r="U8728" s="105" t="s">
        <v>408</v>
      </c>
      <c r="V8728" s="105" t="s">
        <v>1439</v>
      </c>
      <c r="W8728" s="106">
        <v>20000000</v>
      </c>
      <c r="X8728" s="106">
        <v>0</v>
      </c>
    </row>
    <row r="8729" spans="2:24" x14ac:dyDescent="0.25">
      <c r="B8729" s="105" t="s">
        <v>552</v>
      </c>
      <c r="C8729" s="105" t="s">
        <v>553</v>
      </c>
      <c r="D8729" s="106">
        <v>899564000</v>
      </c>
      <c r="E8729" s="106">
        <v>0</v>
      </c>
      <c r="M8729" t="b">
        <f t="shared" si="680"/>
        <v>1</v>
      </c>
      <c r="N8729" t="b">
        <f t="shared" si="681"/>
        <v>1</v>
      </c>
      <c r="O8729" t="b">
        <f t="shared" si="682"/>
        <v>1</v>
      </c>
      <c r="P8729" t="b">
        <f t="shared" si="682"/>
        <v>1</v>
      </c>
      <c r="Q8729" t="b">
        <f t="shared" si="683"/>
        <v>1</v>
      </c>
      <c r="R8729" t="b">
        <f t="shared" si="684"/>
        <v>1</v>
      </c>
      <c r="U8729" s="105" t="s">
        <v>552</v>
      </c>
      <c r="V8729" s="105" t="s">
        <v>553</v>
      </c>
      <c r="W8729" s="106">
        <v>899564000</v>
      </c>
      <c r="X8729" s="106">
        <v>0</v>
      </c>
    </row>
    <row r="8730" spans="2:24" x14ac:dyDescent="0.25">
      <c r="B8730" s="105" t="s">
        <v>608</v>
      </c>
      <c r="C8730" s="105" t="s">
        <v>553</v>
      </c>
      <c r="D8730" s="106">
        <v>899564000</v>
      </c>
      <c r="E8730" s="106">
        <v>0</v>
      </c>
      <c r="M8730" t="b">
        <f t="shared" si="680"/>
        <v>1</v>
      </c>
      <c r="N8730" t="b">
        <f t="shared" si="681"/>
        <v>1</v>
      </c>
      <c r="O8730" t="b">
        <f t="shared" si="682"/>
        <v>1</v>
      </c>
      <c r="P8730" t="b">
        <f t="shared" si="682"/>
        <v>1</v>
      </c>
      <c r="Q8730" t="b">
        <f t="shared" si="683"/>
        <v>1</v>
      </c>
      <c r="R8730" t="b">
        <f t="shared" si="684"/>
        <v>1</v>
      </c>
      <c r="U8730" s="105" t="s">
        <v>608</v>
      </c>
      <c r="V8730" s="105" t="s">
        <v>553</v>
      </c>
      <c r="W8730" s="106">
        <v>899564000</v>
      </c>
      <c r="X8730" s="106">
        <v>0</v>
      </c>
    </row>
    <row r="8731" spans="2:24" x14ac:dyDescent="0.25">
      <c r="B8731" s="105" t="s">
        <v>411</v>
      </c>
      <c r="C8731" s="105" t="s">
        <v>412</v>
      </c>
      <c r="D8731" s="106">
        <v>134579400</v>
      </c>
      <c r="E8731" s="106">
        <v>0</v>
      </c>
      <c r="M8731" t="b">
        <f t="shared" ref="M8731:M8794" si="685">+B8731=U8731</f>
        <v>1</v>
      </c>
      <c r="N8731" t="b">
        <f t="shared" ref="N8731:N8794" si="686">+C8731=V8731</f>
        <v>1</v>
      </c>
      <c r="O8731" t="b">
        <f t="shared" ref="O8731:P8794" si="687">+D8731=W8731</f>
        <v>1</v>
      </c>
      <c r="P8731" t="b">
        <f t="shared" si="687"/>
        <v>1</v>
      </c>
      <c r="Q8731" t="b">
        <f t="shared" ref="Q8731:Q8794" si="688">+F8731=Y8731</f>
        <v>1</v>
      </c>
      <c r="R8731" t="b">
        <f t="shared" ref="R8731:R8794" si="689">+G8731=Z8731</f>
        <v>1</v>
      </c>
      <c r="U8731" s="105" t="s">
        <v>411</v>
      </c>
      <c r="V8731" s="105" t="s">
        <v>412</v>
      </c>
      <c r="W8731" s="106">
        <v>134579400</v>
      </c>
      <c r="X8731" s="106">
        <v>0</v>
      </c>
    </row>
    <row r="8732" spans="2:24" x14ac:dyDescent="0.25">
      <c r="B8732" s="105" t="s">
        <v>413</v>
      </c>
      <c r="C8732" s="105" t="s">
        <v>414</v>
      </c>
      <c r="D8732" s="106">
        <v>134579400</v>
      </c>
      <c r="E8732" s="106">
        <v>0</v>
      </c>
      <c r="M8732" t="b">
        <f t="shared" si="685"/>
        <v>1</v>
      </c>
      <c r="N8732" t="b">
        <f t="shared" si="686"/>
        <v>1</v>
      </c>
      <c r="O8732" t="b">
        <f t="shared" si="687"/>
        <v>1</v>
      </c>
      <c r="P8732" t="b">
        <f t="shared" si="687"/>
        <v>1</v>
      </c>
      <c r="Q8732" t="b">
        <f t="shared" si="688"/>
        <v>1</v>
      </c>
      <c r="R8732" t="b">
        <f t="shared" si="689"/>
        <v>1</v>
      </c>
      <c r="U8732" s="105" t="s">
        <v>413</v>
      </c>
      <c r="V8732" s="105" t="s">
        <v>414</v>
      </c>
      <c r="W8732" s="106">
        <v>134579400</v>
      </c>
      <c r="X8732" s="106">
        <v>0</v>
      </c>
    </row>
    <row r="8733" spans="2:24" x14ac:dyDescent="0.25">
      <c r="B8733" s="105" t="s">
        <v>415</v>
      </c>
      <c r="C8733" s="105" t="s">
        <v>414</v>
      </c>
      <c r="D8733" s="106">
        <v>34983400</v>
      </c>
      <c r="E8733" s="106">
        <v>0</v>
      </c>
      <c r="M8733" t="b">
        <f t="shared" si="685"/>
        <v>1</v>
      </c>
      <c r="N8733" t="b">
        <f t="shared" si="686"/>
        <v>1</v>
      </c>
      <c r="O8733" t="b">
        <f t="shared" si="687"/>
        <v>1</v>
      </c>
      <c r="P8733" t="b">
        <f t="shared" si="687"/>
        <v>1</v>
      </c>
      <c r="Q8733" t="b">
        <f t="shared" si="688"/>
        <v>1</v>
      </c>
      <c r="R8733" t="b">
        <f t="shared" si="689"/>
        <v>1</v>
      </c>
      <c r="U8733" s="105" t="s">
        <v>415</v>
      </c>
      <c r="V8733" s="105" t="s">
        <v>414</v>
      </c>
      <c r="W8733" s="106">
        <v>34983400</v>
      </c>
      <c r="X8733" s="106">
        <v>0</v>
      </c>
    </row>
    <row r="8734" spans="2:24" x14ac:dyDescent="0.25">
      <c r="B8734" s="105" t="s">
        <v>774</v>
      </c>
      <c r="C8734" s="105" t="s">
        <v>771</v>
      </c>
      <c r="D8734" s="106">
        <v>99596000</v>
      </c>
      <c r="E8734" s="106">
        <v>0</v>
      </c>
      <c r="M8734" t="b">
        <f t="shared" si="685"/>
        <v>1</v>
      </c>
      <c r="N8734" t="b">
        <f t="shared" si="686"/>
        <v>1</v>
      </c>
      <c r="O8734" t="b">
        <f t="shared" si="687"/>
        <v>1</v>
      </c>
      <c r="P8734" t="b">
        <f t="shared" si="687"/>
        <v>1</v>
      </c>
      <c r="Q8734" t="b">
        <f t="shared" si="688"/>
        <v>1</v>
      </c>
      <c r="R8734" t="b">
        <f t="shared" si="689"/>
        <v>1</v>
      </c>
      <c r="U8734" s="105" t="s">
        <v>774</v>
      </c>
      <c r="V8734" s="105" t="s">
        <v>771</v>
      </c>
      <c r="W8734" s="106">
        <v>99596000</v>
      </c>
      <c r="X8734" s="106">
        <v>0</v>
      </c>
    </row>
    <row r="8735" spans="2:24" x14ac:dyDescent="0.25">
      <c r="B8735" s="105" t="s">
        <v>567</v>
      </c>
      <c r="C8735" s="105" t="s">
        <v>568</v>
      </c>
      <c r="D8735" s="106">
        <v>91313500</v>
      </c>
      <c r="E8735" s="106">
        <v>0</v>
      </c>
      <c r="M8735" t="b">
        <f t="shared" si="685"/>
        <v>1</v>
      </c>
      <c r="N8735" t="b">
        <f t="shared" si="686"/>
        <v>1</v>
      </c>
      <c r="O8735" t="b">
        <f t="shared" si="687"/>
        <v>1</v>
      </c>
      <c r="P8735" t="b">
        <f t="shared" si="687"/>
        <v>1</v>
      </c>
      <c r="Q8735" t="b">
        <f t="shared" si="688"/>
        <v>1</v>
      </c>
      <c r="R8735" t="b">
        <f t="shared" si="689"/>
        <v>1</v>
      </c>
      <c r="U8735" s="105" t="s">
        <v>567</v>
      </c>
      <c r="V8735" s="105" t="s">
        <v>568</v>
      </c>
      <c r="W8735" s="106">
        <v>91313500</v>
      </c>
      <c r="X8735" s="106">
        <v>0</v>
      </c>
    </row>
    <row r="8736" spans="2:24" x14ac:dyDescent="0.25">
      <c r="B8736" s="105" t="s">
        <v>569</v>
      </c>
      <c r="C8736" s="105" t="s">
        <v>570</v>
      </c>
      <c r="D8736" s="106">
        <v>91313500</v>
      </c>
      <c r="E8736" s="106">
        <v>0</v>
      </c>
      <c r="M8736" t="b">
        <f t="shared" si="685"/>
        <v>1</v>
      </c>
      <c r="N8736" t="b">
        <f t="shared" si="686"/>
        <v>1</v>
      </c>
      <c r="O8736" t="b">
        <f t="shared" si="687"/>
        <v>1</v>
      </c>
      <c r="P8736" t="b">
        <f t="shared" si="687"/>
        <v>1</v>
      </c>
      <c r="Q8736" t="b">
        <f t="shared" si="688"/>
        <v>1</v>
      </c>
      <c r="R8736" t="b">
        <f t="shared" si="689"/>
        <v>1</v>
      </c>
      <c r="U8736" s="105" t="s">
        <v>569</v>
      </c>
      <c r="V8736" s="105" t="s">
        <v>570</v>
      </c>
      <c r="W8736" s="106">
        <v>91313500</v>
      </c>
      <c r="X8736" s="106">
        <v>0</v>
      </c>
    </row>
    <row r="8737" spans="2:24" x14ac:dyDescent="0.25">
      <c r="B8737" s="105" t="s">
        <v>571</v>
      </c>
      <c r="C8737" s="105" t="s">
        <v>570</v>
      </c>
      <c r="D8737" s="106">
        <v>91313500</v>
      </c>
      <c r="E8737" s="106">
        <v>0</v>
      </c>
      <c r="M8737" t="b">
        <f t="shared" si="685"/>
        <v>1</v>
      </c>
      <c r="N8737" t="b">
        <f t="shared" si="686"/>
        <v>1</v>
      </c>
      <c r="O8737" t="b">
        <f t="shared" si="687"/>
        <v>1</v>
      </c>
      <c r="P8737" t="b">
        <f t="shared" si="687"/>
        <v>1</v>
      </c>
      <c r="Q8737" t="b">
        <f t="shared" si="688"/>
        <v>1</v>
      </c>
      <c r="R8737" t="b">
        <f t="shared" si="689"/>
        <v>1</v>
      </c>
      <c r="U8737" s="105" t="s">
        <v>571</v>
      </c>
      <c r="V8737" s="105" t="s">
        <v>570</v>
      </c>
      <c r="W8737" s="106">
        <v>91313500</v>
      </c>
      <c r="X8737" s="106">
        <v>0</v>
      </c>
    </row>
    <row r="8738" spans="2:24" x14ac:dyDescent="0.25">
      <c r="B8738" s="105" t="s">
        <v>429</v>
      </c>
      <c r="C8738" s="105" t="s">
        <v>430</v>
      </c>
      <c r="D8738" s="106">
        <v>269944800</v>
      </c>
      <c r="E8738" s="106">
        <v>0</v>
      </c>
      <c r="M8738" t="b">
        <f t="shared" si="685"/>
        <v>1</v>
      </c>
      <c r="N8738" t="b">
        <f t="shared" si="686"/>
        <v>1</v>
      </c>
      <c r="O8738" t="b">
        <f t="shared" si="687"/>
        <v>1</v>
      </c>
      <c r="P8738" t="b">
        <f t="shared" si="687"/>
        <v>1</v>
      </c>
      <c r="Q8738" t="b">
        <f t="shared" si="688"/>
        <v>1</v>
      </c>
      <c r="R8738" t="b">
        <f t="shared" si="689"/>
        <v>1</v>
      </c>
      <c r="U8738" s="105" t="s">
        <v>429</v>
      </c>
      <c r="V8738" s="105" t="s">
        <v>430</v>
      </c>
      <c r="W8738" s="106">
        <v>269944800</v>
      </c>
      <c r="X8738" s="106">
        <v>0</v>
      </c>
    </row>
    <row r="8739" spans="2:24" x14ac:dyDescent="0.25">
      <c r="B8739" s="105" t="s">
        <v>431</v>
      </c>
      <c r="C8739" s="105" t="s">
        <v>432</v>
      </c>
      <c r="D8739" s="106">
        <v>269944800</v>
      </c>
      <c r="E8739" s="106">
        <v>0</v>
      </c>
      <c r="M8739" t="b">
        <f t="shared" si="685"/>
        <v>1</v>
      </c>
      <c r="N8739" t="b">
        <f t="shared" si="686"/>
        <v>1</v>
      </c>
      <c r="O8739" t="b">
        <f t="shared" si="687"/>
        <v>1</v>
      </c>
      <c r="P8739" t="b">
        <f t="shared" si="687"/>
        <v>1</v>
      </c>
      <c r="Q8739" t="b">
        <f t="shared" si="688"/>
        <v>1</v>
      </c>
      <c r="R8739" t="b">
        <f t="shared" si="689"/>
        <v>1</v>
      </c>
      <c r="U8739" s="105" t="s">
        <v>431</v>
      </c>
      <c r="V8739" s="105" t="s">
        <v>432</v>
      </c>
      <c r="W8739" s="106">
        <v>269944800</v>
      </c>
      <c r="X8739" s="106">
        <v>0</v>
      </c>
    </row>
    <row r="8740" spans="2:24" x14ac:dyDescent="0.25">
      <c r="B8740" s="105" t="s">
        <v>433</v>
      </c>
      <c r="C8740" s="105" t="s">
        <v>432</v>
      </c>
      <c r="D8740" s="106">
        <v>59848800</v>
      </c>
      <c r="E8740" s="106">
        <v>0</v>
      </c>
      <c r="M8740" t="b">
        <f t="shared" si="685"/>
        <v>1</v>
      </c>
      <c r="N8740" t="b">
        <f t="shared" si="686"/>
        <v>1</v>
      </c>
      <c r="O8740" t="b">
        <f t="shared" si="687"/>
        <v>1</v>
      </c>
      <c r="P8740" t="b">
        <f t="shared" si="687"/>
        <v>1</v>
      </c>
      <c r="Q8740" t="b">
        <f t="shared" si="688"/>
        <v>1</v>
      </c>
      <c r="R8740" t="b">
        <f t="shared" si="689"/>
        <v>1</v>
      </c>
      <c r="U8740" s="105" t="s">
        <v>433</v>
      </c>
      <c r="V8740" s="105" t="s">
        <v>432</v>
      </c>
      <c r="W8740" s="106">
        <v>59848800</v>
      </c>
      <c r="X8740" s="106">
        <v>0</v>
      </c>
    </row>
    <row r="8741" spans="2:24" x14ac:dyDescent="0.25">
      <c r="B8741" s="105" t="s">
        <v>778</v>
      </c>
      <c r="C8741" s="105" t="s">
        <v>779</v>
      </c>
      <c r="D8741" s="106">
        <v>103910000</v>
      </c>
      <c r="E8741" s="106">
        <v>0</v>
      </c>
      <c r="M8741" t="b">
        <f t="shared" si="685"/>
        <v>1</v>
      </c>
      <c r="N8741" t="b">
        <f t="shared" si="686"/>
        <v>1</v>
      </c>
      <c r="O8741" t="b">
        <f t="shared" si="687"/>
        <v>1</v>
      </c>
      <c r="P8741" t="b">
        <f t="shared" si="687"/>
        <v>1</v>
      </c>
      <c r="Q8741" t="b">
        <f t="shared" si="688"/>
        <v>1</v>
      </c>
      <c r="R8741" t="b">
        <f t="shared" si="689"/>
        <v>1</v>
      </c>
      <c r="U8741" s="105" t="s">
        <v>778</v>
      </c>
      <c r="V8741" s="105" t="s">
        <v>779</v>
      </c>
      <c r="W8741" s="106">
        <v>103910000</v>
      </c>
      <c r="X8741" s="106">
        <v>0</v>
      </c>
    </row>
    <row r="8742" spans="2:24" x14ac:dyDescent="0.25">
      <c r="B8742" s="105" t="s">
        <v>784</v>
      </c>
      <c r="C8742" s="105" t="s">
        <v>1593</v>
      </c>
      <c r="D8742" s="106">
        <v>7836000</v>
      </c>
      <c r="E8742" s="106">
        <v>0</v>
      </c>
      <c r="M8742" t="b">
        <f t="shared" si="685"/>
        <v>1</v>
      </c>
      <c r="N8742" t="b">
        <f t="shared" si="686"/>
        <v>1</v>
      </c>
      <c r="O8742" t="b">
        <f t="shared" si="687"/>
        <v>1</v>
      </c>
      <c r="P8742" t="b">
        <f t="shared" si="687"/>
        <v>1</v>
      </c>
      <c r="Q8742" t="b">
        <f t="shared" si="688"/>
        <v>1</v>
      </c>
      <c r="R8742" t="b">
        <f t="shared" si="689"/>
        <v>1</v>
      </c>
      <c r="U8742" s="105" t="s">
        <v>784</v>
      </c>
      <c r="V8742" s="105" t="s">
        <v>1593</v>
      </c>
      <c r="W8742" s="106">
        <v>7836000</v>
      </c>
      <c r="X8742" s="106">
        <v>0</v>
      </c>
    </row>
    <row r="8743" spans="2:24" x14ac:dyDescent="0.25">
      <c r="B8743" s="105" t="s">
        <v>785</v>
      </c>
      <c r="C8743" s="105" t="s">
        <v>1594</v>
      </c>
      <c r="D8743" s="106">
        <v>88350000</v>
      </c>
      <c r="E8743" s="106">
        <v>0</v>
      </c>
      <c r="M8743" t="b">
        <f t="shared" si="685"/>
        <v>1</v>
      </c>
      <c r="N8743" t="b">
        <f t="shared" si="686"/>
        <v>1</v>
      </c>
      <c r="O8743" t="b">
        <f t="shared" si="687"/>
        <v>1</v>
      </c>
      <c r="P8743" t="b">
        <f t="shared" si="687"/>
        <v>1</v>
      </c>
      <c r="Q8743" t="b">
        <f t="shared" si="688"/>
        <v>1</v>
      </c>
      <c r="R8743" t="b">
        <f t="shared" si="689"/>
        <v>1</v>
      </c>
      <c r="U8743" s="105" t="s">
        <v>785</v>
      </c>
      <c r="V8743" s="105" t="s">
        <v>1594</v>
      </c>
      <c r="W8743" s="106">
        <v>88350000</v>
      </c>
      <c r="X8743" s="106">
        <v>0</v>
      </c>
    </row>
    <row r="8744" spans="2:24" x14ac:dyDescent="0.25">
      <c r="B8744" s="105" t="s">
        <v>790</v>
      </c>
      <c r="C8744" s="105" t="s">
        <v>791</v>
      </c>
      <c r="D8744" s="106">
        <v>10000000</v>
      </c>
      <c r="E8744" s="106">
        <v>0</v>
      </c>
      <c r="M8744" t="b">
        <f t="shared" si="685"/>
        <v>1</v>
      </c>
      <c r="N8744" t="b">
        <f t="shared" si="686"/>
        <v>1</v>
      </c>
      <c r="O8744" t="b">
        <f t="shared" si="687"/>
        <v>1</v>
      </c>
      <c r="P8744" t="b">
        <f t="shared" si="687"/>
        <v>1</v>
      </c>
      <c r="Q8744" t="b">
        <f t="shared" si="688"/>
        <v>1</v>
      </c>
      <c r="R8744" t="b">
        <f t="shared" si="689"/>
        <v>1</v>
      </c>
      <c r="U8744" s="105" t="s">
        <v>790</v>
      </c>
      <c r="V8744" s="105" t="s">
        <v>791</v>
      </c>
      <c r="W8744" s="106">
        <v>10000000</v>
      </c>
      <c r="X8744" s="106">
        <v>0</v>
      </c>
    </row>
    <row r="8745" spans="2:24" x14ac:dyDescent="0.25">
      <c r="B8745" s="105" t="s">
        <v>434</v>
      </c>
      <c r="C8745" s="105" t="s">
        <v>435</v>
      </c>
      <c r="D8745" s="106">
        <v>37012000</v>
      </c>
      <c r="E8745" s="106">
        <v>0</v>
      </c>
      <c r="M8745" t="b">
        <f t="shared" si="685"/>
        <v>1</v>
      </c>
      <c r="N8745" t="b">
        <f t="shared" si="686"/>
        <v>1</v>
      </c>
      <c r="O8745" t="b">
        <f t="shared" si="687"/>
        <v>1</v>
      </c>
      <c r="P8745" t="b">
        <f t="shared" si="687"/>
        <v>1</v>
      </c>
      <c r="Q8745" t="b">
        <f t="shared" si="688"/>
        <v>1</v>
      </c>
      <c r="R8745" t="b">
        <f t="shared" si="689"/>
        <v>1</v>
      </c>
      <c r="U8745" s="105" t="s">
        <v>434</v>
      </c>
      <c r="V8745" s="105" t="s">
        <v>435</v>
      </c>
      <c r="W8745" s="106">
        <v>37012000</v>
      </c>
      <c r="X8745" s="106">
        <v>0</v>
      </c>
    </row>
    <row r="8746" spans="2:24" x14ac:dyDescent="0.25">
      <c r="B8746" s="105" t="s">
        <v>436</v>
      </c>
      <c r="C8746" s="105" t="s">
        <v>437</v>
      </c>
      <c r="D8746" s="106">
        <v>37012000</v>
      </c>
      <c r="E8746" s="106">
        <v>0</v>
      </c>
      <c r="M8746" t="b">
        <f t="shared" si="685"/>
        <v>1</v>
      </c>
      <c r="N8746" t="b">
        <f t="shared" si="686"/>
        <v>1</v>
      </c>
      <c r="O8746" t="b">
        <f t="shared" si="687"/>
        <v>1</v>
      </c>
      <c r="P8746" t="b">
        <f t="shared" si="687"/>
        <v>1</v>
      </c>
      <c r="Q8746" t="b">
        <f t="shared" si="688"/>
        <v>1</v>
      </c>
      <c r="R8746" t="b">
        <f t="shared" si="689"/>
        <v>1</v>
      </c>
      <c r="U8746" s="105" t="s">
        <v>436</v>
      </c>
      <c r="V8746" s="105" t="s">
        <v>437</v>
      </c>
      <c r="W8746" s="106">
        <v>37012000</v>
      </c>
      <c r="X8746" s="106">
        <v>0</v>
      </c>
    </row>
    <row r="8747" spans="2:24" x14ac:dyDescent="0.25">
      <c r="B8747" s="105" t="s">
        <v>438</v>
      </c>
      <c r="C8747" s="105" t="s">
        <v>437</v>
      </c>
      <c r="D8747" s="106">
        <v>5950000</v>
      </c>
      <c r="E8747" s="106">
        <v>0</v>
      </c>
      <c r="M8747" t="b">
        <f t="shared" si="685"/>
        <v>1</v>
      </c>
      <c r="N8747" t="b">
        <f t="shared" si="686"/>
        <v>1</v>
      </c>
      <c r="O8747" t="b">
        <f t="shared" si="687"/>
        <v>1</v>
      </c>
      <c r="P8747" t="b">
        <f t="shared" si="687"/>
        <v>1</v>
      </c>
      <c r="Q8747" t="b">
        <f t="shared" si="688"/>
        <v>1</v>
      </c>
      <c r="R8747" t="b">
        <f t="shared" si="689"/>
        <v>1</v>
      </c>
      <c r="U8747" s="105" t="s">
        <v>438</v>
      </c>
      <c r="V8747" s="105" t="s">
        <v>437</v>
      </c>
      <c r="W8747" s="106">
        <v>5950000</v>
      </c>
      <c r="X8747" s="106">
        <v>0</v>
      </c>
    </row>
    <row r="8748" spans="2:24" x14ac:dyDescent="0.25">
      <c r="B8748" s="105" t="s">
        <v>792</v>
      </c>
      <c r="C8748" s="105" t="s">
        <v>793</v>
      </c>
      <c r="D8748" s="106">
        <v>31062000</v>
      </c>
      <c r="E8748" s="106">
        <v>0</v>
      </c>
      <c r="M8748" t="b">
        <f t="shared" si="685"/>
        <v>1</v>
      </c>
      <c r="N8748" t="b">
        <f t="shared" si="686"/>
        <v>1</v>
      </c>
      <c r="O8748" t="b">
        <f t="shared" si="687"/>
        <v>1</v>
      </c>
      <c r="P8748" t="b">
        <f t="shared" si="687"/>
        <v>1</v>
      </c>
      <c r="Q8748" t="b">
        <f t="shared" si="688"/>
        <v>1</v>
      </c>
      <c r="R8748" t="b">
        <f t="shared" si="689"/>
        <v>1</v>
      </c>
      <c r="U8748" s="105" t="s">
        <v>792</v>
      </c>
      <c r="V8748" s="105" t="s">
        <v>793</v>
      </c>
      <c r="W8748" s="106">
        <v>31062000</v>
      </c>
      <c r="X8748" s="106">
        <v>0</v>
      </c>
    </row>
    <row r="8749" spans="2:24" x14ac:dyDescent="0.25">
      <c r="B8749" s="105" t="s">
        <v>439</v>
      </c>
      <c r="C8749" s="105" t="s">
        <v>440</v>
      </c>
      <c r="D8749" s="106">
        <v>49929000</v>
      </c>
      <c r="E8749" s="106">
        <v>0</v>
      </c>
      <c r="M8749" t="b">
        <f t="shared" si="685"/>
        <v>1</v>
      </c>
      <c r="N8749" t="b">
        <f t="shared" si="686"/>
        <v>1</v>
      </c>
      <c r="O8749" t="b">
        <f t="shared" si="687"/>
        <v>1</v>
      </c>
      <c r="P8749" t="b">
        <f t="shared" si="687"/>
        <v>1</v>
      </c>
      <c r="Q8749" t="b">
        <f t="shared" si="688"/>
        <v>1</v>
      </c>
      <c r="R8749" t="b">
        <f t="shared" si="689"/>
        <v>1</v>
      </c>
      <c r="U8749" s="105" t="s">
        <v>439</v>
      </c>
      <c r="V8749" s="105" t="s">
        <v>440</v>
      </c>
      <c r="W8749" s="106">
        <v>49929000</v>
      </c>
      <c r="X8749" s="106">
        <v>0</v>
      </c>
    </row>
    <row r="8750" spans="2:24" x14ac:dyDescent="0.25">
      <c r="B8750" s="105" t="s">
        <v>441</v>
      </c>
      <c r="C8750" s="105" t="s">
        <v>442</v>
      </c>
      <c r="D8750" s="106">
        <v>49929000</v>
      </c>
      <c r="E8750" s="106">
        <v>0</v>
      </c>
      <c r="M8750" t="b">
        <f t="shared" si="685"/>
        <v>1</v>
      </c>
      <c r="N8750" t="b">
        <f t="shared" si="686"/>
        <v>1</v>
      </c>
      <c r="O8750" t="b">
        <f t="shared" si="687"/>
        <v>1</v>
      </c>
      <c r="P8750" t="b">
        <f t="shared" si="687"/>
        <v>1</v>
      </c>
      <c r="Q8750" t="b">
        <f t="shared" si="688"/>
        <v>1</v>
      </c>
      <c r="R8750" t="b">
        <f t="shared" si="689"/>
        <v>1</v>
      </c>
      <c r="U8750" s="105" t="s">
        <v>441</v>
      </c>
      <c r="V8750" s="105" t="s">
        <v>442</v>
      </c>
      <c r="W8750" s="106">
        <v>49929000</v>
      </c>
      <c r="X8750" s="106">
        <v>0</v>
      </c>
    </row>
    <row r="8751" spans="2:24" x14ac:dyDescent="0.25">
      <c r="B8751" s="105" t="s">
        <v>800</v>
      </c>
      <c r="C8751" s="105" t="s">
        <v>1444</v>
      </c>
      <c r="D8751" s="106">
        <v>49929000</v>
      </c>
      <c r="E8751" s="106">
        <v>0</v>
      </c>
      <c r="M8751" t="b">
        <f t="shared" si="685"/>
        <v>1</v>
      </c>
      <c r="N8751" t="b">
        <f t="shared" si="686"/>
        <v>1</v>
      </c>
      <c r="O8751" t="b">
        <f t="shared" si="687"/>
        <v>1</v>
      </c>
      <c r="P8751" t="b">
        <f t="shared" si="687"/>
        <v>1</v>
      </c>
      <c r="Q8751" t="b">
        <f t="shared" si="688"/>
        <v>1</v>
      </c>
      <c r="R8751" t="b">
        <f t="shared" si="689"/>
        <v>1</v>
      </c>
      <c r="U8751" s="105" t="s">
        <v>800</v>
      </c>
      <c r="V8751" s="105" t="s">
        <v>1444</v>
      </c>
      <c r="W8751" s="106">
        <v>49929000</v>
      </c>
      <c r="X8751" s="106">
        <v>0</v>
      </c>
    </row>
    <row r="8752" spans="2:24" x14ac:dyDescent="0.25">
      <c r="B8752" s="105" t="s">
        <v>625</v>
      </c>
      <c r="C8752" s="105" t="s">
        <v>626</v>
      </c>
      <c r="D8752" s="106">
        <v>29475000</v>
      </c>
      <c r="E8752" s="106">
        <v>0</v>
      </c>
      <c r="M8752" t="b">
        <f t="shared" si="685"/>
        <v>1</v>
      </c>
      <c r="N8752" t="b">
        <f t="shared" si="686"/>
        <v>1</v>
      </c>
      <c r="O8752" t="b">
        <f t="shared" si="687"/>
        <v>1</v>
      </c>
      <c r="P8752" t="b">
        <f t="shared" si="687"/>
        <v>1</v>
      </c>
      <c r="Q8752" t="b">
        <f t="shared" si="688"/>
        <v>1</v>
      </c>
      <c r="R8752" t="b">
        <f t="shared" si="689"/>
        <v>1</v>
      </c>
      <c r="U8752" s="105" t="s">
        <v>625</v>
      </c>
      <c r="V8752" s="105" t="s">
        <v>626</v>
      </c>
      <c r="W8752" s="106">
        <v>29475000</v>
      </c>
      <c r="X8752" s="106">
        <v>0</v>
      </c>
    </row>
    <row r="8753" spans="2:24" x14ac:dyDescent="0.25">
      <c r="B8753" s="105" t="s">
        <v>627</v>
      </c>
      <c r="C8753" s="105" t="s">
        <v>628</v>
      </c>
      <c r="D8753" s="106">
        <v>29475000</v>
      </c>
      <c r="E8753" s="106">
        <v>0</v>
      </c>
      <c r="M8753" t="b">
        <f t="shared" si="685"/>
        <v>1</v>
      </c>
      <c r="N8753" t="b">
        <f t="shared" si="686"/>
        <v>1</v>
      </c>
      <c r="O8753" t="b">
        <f t="shared" si="687"/>
        <v>1</v>
      </c>
      <c r="P8753" t="b">
        <f t="shared" si="687"/>
        <v>1</v>
      </c>
      <c r="Q8753" t="b">
        <f t="shared" si="688"/>
        <v>1</v>
      </c>
      <c r="R8753" t="b">
        <f t="shared" si="689"/>
        <v>1</v>
      </c>
      <c r="U8753" s="105" t="s">
        <v>627</v>
      </c>
      <c r="V8753" s="105" t="s">
        <v>628</v>
      </c>
      <c r="W8753" s="106">
        <v>29475000</v>
      </c>
      <c r="X8753" s="106">
        <v>0</v>
      </c>
    </row>
    <row r="8754" spans="2:24" x14ac:dyDescent="0.25">
      <c r="B8754" s="105" t="s">
        <v>629</v>
      </c>
      <c r="C8754" s="105" t="s">
        <v>628</v>
      </c>
      <c r="D8754" s="106">
        <v>29475000</v>
      </c>
      <c r="E8754" s="106">
        <v>0</v>
      </c>
      <c r="M8754" t="b">
        <f t="shared" si="685"/>
        <v>1</v>
      </c>
      <c r="N8754" t="b">
        <f t="shared" si="686"/>
        <v>1</v>
      </c>
      <c r="O8754" t="b">
        <f t="shared" si="687"/>
        <v>1</v>
      </c>
      <c r="P8754" t="b">
        <f t="shared" si="687"/>
        <v>1</v>
      </c>
      <c r="Q8754" t="b">
        <f t="shared" si="688"/>
        <v>1</v>
      </c>
      <c r="R8754" t="b">
        <f t="shared" si="689"/>
        <v>1</v>
      </c>
      <c r="U8754" s="105" t="s">
        <v>629</v>
      </c>
      <c r="V8754" s="105" t="s">
        <v>628</v>
      </c>
      <c r="W8754" s="106">
        <v>29475000</v>
      </c>
      <c r="X8754" s="106">
        <v>0</v>
      </c>
    </row>
    <row r="8755" spans="2:24" x14ac:dyDescent="0.25">
      <c r="B8755" s="105" t="s">
        <v>489</v>
      </c>
      <c r="C8755" s="105" t="s">
        <v>490</v>
      </c>
      <c r="D8755" s="106">
        <v>49620000</v>
      </c>
      <c r="E8755" s="106">
        <v>0</v>
      </c>
      <c r="M8755" t="b">
        <f t="shared" si="685"/>
        <v>1</v>
      </c>
      <c r="N8755" t="b">
        <f t="shared" si="686"/>
        <v>1</v>
      </c>
      <c r="O8755" t="b">
        <f t="shared" si="687"/>
        <v>1</v>
      </c>
      <c r="P8755" t="b">
        <f t="shared" si="687"/>
        <v>1</v>
      </c>
      <c r="Q8755" t="b">
        <f t="shared" si="688"/>
        <v>1</v>
      </c>
      <c r="R8755" t="b">
        <f t="shared" si="689"/>
        <v>1</v>
      </c>
      <c r="U8755" s="105" t="s">
        <v>489</v>
      </c>
      <c r="V8755" s="105" t="s">
        <v>490</v>
      </c>
      <c r="W8755" s="106">
        <v>49620000</v>
      </c>
      <c r="X8755" s="106">
        <v>0</v>
      </c>
    </row>
    <row r="8756" spans="2:24" x14ac:dyDescent="0.25">
      <c r="B8756" s="105" t="s">
        <v>491</v>
      </c>
      <c r="C8756" s="105" t="s">
        <v>492</v>
      </c>
      <c r="D8756" s="106">
        <v>49620000</v>
      </c>
      <c r="E8756" s="106">
        <v>0</v>
      </c>
      <c r="M8756" t="b">
        <f t="shared" si="685"/>
        <v>1</v>
      </c>
      <c r="N8756" t="b">
        <f t="shared" si="686"/>
        <v>1</v>
      </c>
      <c r="O8756" t="b">
        <f t="shared" si="687"/>
        <v>1</v>
      </c>
      <c r="P8756" t="b">
        <f t="shared" si="687"/>
        <v>1</v>
      </c>
      <c r="Q8756" t="b">
        <f t="shared" si="688"/>
        <v>1</v>
      </c>
      <c r="R8756" t="b">
        <f t="shared" si="689"/>
        <v>1</v>
      </c>
      <c r="U8756" s="105" t="s">
        <v>491</v>
      </c>
      <c r="V8756" s="105" t="s">
        <v>492</v>
      </c>
      <c r="W8756" s="106">
        <v>49620000</v>
      </c>
      <c r="X8756" s="106">
        <v>0</v>
      </c>
    </row>
    <row r="8757" spans="2:24" x14ac:dyDescent="0.25">
      <c r="B8757" s="105" t="s">
        <v>493</v>
      </c>
      <c r="C8757" s="105" t="s">
        <v>492</v>
      </c>
      <c r="D8757" s="106">
        <v>49620000</v>
      </c>
      <c r="E8757" s="106">
        <v>0</v>
      </c>
      <c r="M8757" t="b">
        <f t="shared" si="685"/>
        <v>1</v>
      </c>
      <c r="N8757" t="b">
        <f t="shared" si="686"/>
        <v>1</v>
      </c>
      <c r="O8757" t="b">
        <f t="shared" si="687"/>
        <v>1</v>
      </c>
      <c r="P8757" t="b">
        <f t="shared" si="687"/>
        <v>1</v>
      </c>
      <c r="Q8757" t="b">
        <f t="shared" si="688"/>
        <v>1</v>
      </c>
      <c r="R8757" t="b">
        <f t="shared" si="689"/>
        <v>1</v>
      </c>
      <c r="U8757" s="105" t="s">
        <v>493</v>
      </c>
      <c r="V8757" s="105" t="s">
        <v>492</v>
      </c>
      <c r="W8757" s="106">
        <v>49620000</v>
      </c>
      <c r="X8757" s="106">
        <v>0</v>
      </c>
    </row>
    <row r="8758" spans="2:24" x14ac:dyDescent="0.25">
      <c r="B8758" s="105" t="s">
        <v>444</v>
      </c>
      <c r="C8758" s="105" t="s">
        <v>445</v>
      </c>
      <c r="D8758" s="106">
        <v>58495702</v>
      </c>
      <c r="E8758" s="106">
        <v>0</v>
      </c>
      <c r="M8758" t="b">
        <f t="shared" si="685"/>
        <v>1</v>
      </c>
      <c r="N8758" t="b">
        <f t="shared" si="686"/>
        <v>1</v>
      </c>
      <c r="O8758" t="b">
        <f t="shared" si="687"/>
        <v>1</v>
      </c>
      <c r="P8758" t="b">
        <f t="shared" si="687"/>
        <v>1</v>
      </c>
      <c r="Q8758" t="b">
        <f t="shared" si="688"/>
        <v>1</v>
      </c>
      <c r="R8758" t="b">
        <f t="shared" si="689"/>
        <v>1</v>
      </c>
      <c r="U8758" s="105" t="s">
        <v>444</v>
      </c>
      <c r="V8758" s="105" t="s">
        <v>445</v>
      </c>
      <c r="W8758" s="106">
        <v>58495702</v>
      </c>
      <c r="X8758" s="106">
        <v>0</v>
      </c>
    </row>
    <row r="8759" spans="2:24" x14ac:dyDescent="0.25">
      <c r="B8759" s="105" t="s">
        <v>446</v>
      </c>
      <c r="C8759" s="105" t="s">
        <v>447</v>
      </c>
      <c r="D8759" s="106">
        <v>58495702</v>
      </c>
      <c r="E8759" s="106">
        <v>0</v>
      </c>
      <c r="M8759" t="b">
        <f t="shared" si="685"/>
        <v>1</v>
      </c>
      <c r="N8759" t="b">
        <f t="shared" si="686"/>
        <v>1</v>
      </c>
      <c r="O8759" t="b">
        <f t="shared" si="687"/>
        <v>1</v>
      </c>
      <c r="P8759" t="b">
        <f t="shared" si="687"/>
        <v>1</v>
      </c>
      <c r="Q8759" t="b">
        <f t="shared" si="688"/>
        <v>1</v>
      </c>
      <c r="R8759" t="b">
        <f t="shared" si="689"/>
        <v>1</v>
      </c>
      <c r="U8759" s="105" t="s">
        <v>446</v>
      </c>
      <c r="V8759" s="105" t="s">
        <v>447</v>
      </c>
      <c r="W8759" s="106">
        <v>58495702</v>
      </c>
      <c r="X8759" s="106">
        <v>0</v>
      </c>
    </row>
    <row r="8760" spans="2:24" x14ac:dyDescent="0.25">
      <c r="B8760" s="105" t="s">
        <v>448</v>
      </c>
      <c r="C8760" s="105" t="s">
        <v>449</v>
      </c>
      <c r="D8760" s="106">
        <v>19495702</v>
      </c>
      <c r="E8760" s="106">
        <v>0</v>
      </c>
      <c r="M8760" t="b">
        <f t="shared" si="685"/>
        <v>1</v>
      </c>
      <c r="N8760" t="b">
        <f t="shared" si="686"/>
        <v>1</v>
      </c>
      <c r="O8760" t="b">
        <f t="shared" si="687"/>
        <v>1</v>
      </c>
      <c r="P8760" t="b">
        <f t="shared" si="687"/>
        <v>1</v>
      </c>
      <c r="Q8760" t="b">
        <f t="shared" si="688"/>
        <v>1</v>
      </c>
      <c r="R8760" t="b">
        <f t="shared" si="689"/>
        <v>1</v>
      </c>
      <c r="U8760" s="105" t="s">
        <v>448</v>
      </c>
      <c r="V8760" s="105" t="s">
        <v>449</v>
      </c>
      <c r="W8760" s="106">
        <v>19495702</v>
      </c>
      <c r="X8760" s="106">
        <v>0</v>
      </c>
    </row>
    <row r="8761" spans="2:24" x14ac:dyDescent="0.25">
      <c r="B8761" s="105" t="s">
        <v>1455</v>
      </c>
      <c r="C8761" s="105" t="s">
        <v>1456</v>
      </c>
      <c r="D8761" s="106">
        <v>39000000</v>
      </c>
      <c r="E8761" s="106">
        <v>0</v>
      </c>
      <c r="M8761" t="b">
        <f t="shared" si="685"/>
        <v>1</v>
      </c>
      <c r="N8761" t="b">
        <f t="shared" si="686"/>
        <v>1</v>
      </c>
      <c r="O8761" t="b">
        <f t="shared" si="687"/>
        <v>1</v>
      </c>
      <c r="P8761" t="b">
        <f t="shared" si="687"/>
        <v>1</v>
      </c>
      <c r="Q8761" t="b">
        <f t="shared" si="688"/>
        <v>1</v>
      </c>
      <c r="R8761" t="b">
        <f t="shared" si="689"/>
        <v>1</v>
      </c>
      <c r="U8761" s="105" t="s">
        <v>1455</v>
      </c>
      <c r="V8761" s="105" t="s">
        <v>1456</v>
      </c>
      <c r="W8761" s="106">
        <v>39000000</v>
      </c>
      <c r="X8761" s="106">
        <v>0</v>
      </c>
    </row>
    <row r="8762" spans="2:24" x14ac:dyDescent="0.25">
      <c r="B8762" s="105" t="s">
        <v>640</v>
      </c>
      <c r="C8762" s="105" t="s">
        <v>641</v>
      </c>
      <c r="D8762" s="106">
        <v>50000000</v>
      </c>
      <c r="E8762" s="106">
        <v>0</v>
      </c>
      <c r="M8762" t="b">
        <f t="shared" si="685"/>
        <v>1</v>
      </c>
      <c r="N8762" t="b">
        <f t="shared" si="686"/>
        <v>1</v>
      </c>
      <c r="O8762" t="b">
        <f t="shared" si="687"/>
        <v>1</v>
      </c>
      <c r="P8762" t="b">
        <f t="shared" si="687"/>
        <v>1</v>
      </c>
      <c r="Q8762" t="b">
        <f t="shared" si="688"/>
        <v>1</v>
      </c>
      <c r="R8762" t="b">
        <f t="shared" si="689"/>
        <v>1</v>
      </c>
      <c r="U8762" s="105" t="s">
        <v>640</v>
      </c>
      <c r="V8762" s="105" t="s">
        <v>641</v>
      </c>
      <c r="W8762" s="106">
        <v>50000000</v>
      </c>
      <c r="X8762" s="106">
        <v>0</v>
      </c>
    </row>
    <row r="8763" spans="2:24" x14ac:dyDescent="0.25">
      <c r="B8763" s="105" t="s">
        <v>642</v>
      </c>
      <c r="C8763" s="105" t="s">
        <v>643</v>
      </c>
      <c r="D8763" s="106">
        <v>50000000</v>
      </c>
      <c r="E8763" s="106">
        <v>0</v>
      </c>
      <c r="M8763" t="b">
        <f t="shared" si="685"/>
        <v>1</v>
      </c>
      <c r="N8763" t="b">
        <f t="shared" si="686"/>
        <v>1</v>
      </c>
      <c r="O8763" t="b">
        <f t="shared" si="687"/>
        <v>1</v>
      </c>
      <c r="P8763" t="b">
        <f t="shared" si="687"/>
        <v>1</v>
      </c>
      <c r="Q8763" t="b">
        <f t="shared" si="688"/>
        <v>1</v>
      </c>
      <c r="R8763" t="b">
        <f t="shared" si="689"/>
        <v>1</v>
      </c>
      <c r="U8763" s="105" t="s">
        <v>642</v>
      </c>
      <c r="V8763" s="105" t="s">
        <v>643</v>
      </c>
      <c r="W8763" s="106">
        <v>50000000</v>
      </c>
      <c r="X8763" s="106">
        <v>0</v>
      </c>
    </row>
    <row r="8764" spans="2:24" x14ac:dyDescent="0.25">
      <c r="B8764" s="105" t="s">
        <v>644</v>
      </c>
      <c r="C8764" s="105" t="s">
        <v>643</v>
      </c>
      <c r="D8764" s="106">
        <v>50000000</v>
      </c>
      <c r="E8764" s="106">
        <v>0</v>
      </c>
      <c r="M8764" t="b">
        <f t="shared" si="685"/>
        <v>1</v>
      </c>
      <c r="N8764" t="b">
        <f t="shared" si="686"/>
        <v>1</v>
      </c>
      <c r="O8764" t="b">
        <f t="shared" si="687"/>
        <v>1</v>
      </c>
      <c r="P8764" t="b">
        <f t="shared" si="687"/>
        <v>1</v>
      </c>
      <c r="Q8764" t="b">
        <f t="shared" si="688"/>
        <v>1</v>
      </c>
      <c r="R8764" t="b">
        <f t="shared" si="689"/>
        <v>1</v>
      </c>
      <c r="U8764" s="105" t="s">
        <v>644</v>
      </c>
      <c r="V8764" s="105" t="s">
        <v>643</v>
      </c>
      <c r="W8764" s="106">
        <v>50000000</v>
      </c>
      <c r="X8764" s="106">
        <v>0</v>
      </c>
    </row>
    <row r="8765" spans="2:24" x14ac:dyDescent="0.25">
      <c r="B8765" s="105" t="s">
        <v>450</v>
      </c>
      <c r="C8765" s="105" t="s">
        <v>451</v>
      </c>
      <c r="D8765" s="106">
        <v>21981000</v>
      </c>
      <c r="E8765" s="106">
        <v>0</v>
      </c>
      <c r="M8765" t="b">
        <f t="shared" si="685"/>
        <v>1</v>
      </c>
      <c r="N8765" t="b">
        <f t="shared" si="686"/>
        <v>1</v>
      </c>
      <c r="O8765" t="b">
        <f t="shared" si="687"/>
        <v>1</v>
      </c>
      <c r="P8765" t="b">
        <f t="shared" si="687"/>
        <v>1</v>
      </c>
      <c r="Q8765" t="b">
        <f t="shared" si="688"/>
        <v>1</v>
      </c>
      <c r="R8765" t="b">
        <f t="shared" si="689"/>
        <v>1</v>
      </c>
      <c r="U8765" s="105" t="s">
        <v>450</v>
      </c>
      <c r="V8765" s="105" t="s">
        <v>451</v>
      </c>
      <c r="W8765" s="106">
        <v>21981000</v>
      </c>
      <c r="X8765" s="106">
        <v>0</v>
      </c>
    </row>
    <row r="8766" spans="2:24" x14ac:dyDescent="0.25">
      <c r="B8766" s="105" t="s">
        <v>452</v>
      </c>
      <c r="C8766" s="105" t="s">
        <v>453</v>
      </c>
      <c r="D8766" s="106">
        <v>21981000</v>
      </c>
      <c r="E8766" s="106">
        <v>0</v>
      </c>
      <c r="M8766" t="b">
        <f t="shared" si="685"/>
        <v>1</v>
      </c>
      <c r="N8766" t="b">
        <f t="shared" si="686"/>
        <v>1</v>
      </c>
      <c r="O8766" t="b">
        <f t="shared" si="687"/>
        <v>1</v>
      </c>
      <c r="P8766" t="b">
        <f t="shared" si="687"/>
        <v>1</v>
      </c>
      <c r="Q8766" t="b">
        <f t="shared" si="688"/>
        <v>1</v>
      </c>
      <c r="R8766" t="b">
        <f t="shared" si="689"/>
        <v>1</v>
      </c>
      <c r="U8766" s="105" t="s">
        <v>452</v>
      </c>
      <c r="V8766" s="105" t="s">
        <v>453</v>
      </c>
      <c r="W8766" s="106">
        <v>21981000</v>
      </c>
      <c r="X8766" s="106">
        <v>0</v>
      </c>
    </row>
    <row r="8767" spans="2:24" x14ac:dyDescent="0.25">
      <c r="B8767" s="105" t="s">
        <v>454</v>
      </c>
      <c r="C8767" s="105" t="s">
        <v>453</v>
      </c>
      <c r="D8767" s="106">
        <v>9431000</v>
      </c>
      <c r="E8767" s="106">
        <v>0</v>
      </c>
      <c r="M8767" t="b">
        <f t="shared" si="685"/>
        <v>1</v>
      </c>
      <c r="N8767" t="b">
        <f t="shared" si="686"/>
        <v>1</v>
      </c>
      <c r="O8767" t="b">
        <f t="shared" si="687"/>
        <v>1</v>
      </c>
      <c r="P8767" t="b">
        <f t="shared" si="687"/>
        <v>1</v>
      </c>
      <c r="Q8767" t="b">
        <f t="shared" si="688"/>
        <v>1</v>
      </c>
      <c r="R8767" t="b">
        <f t="shared" si="689"/>
        <v>1</v>
      </c>
      <c r="U8767" s="105" t="s">
        <v>454</v>
      </c>
      <c r="V8767" s="105" t="s">
        <v>453</v>
      </c>
      <c r="W8767" s="106">
        <v>9431000</v>
      </c>
      <c r="X8767" s="106">
        <v>0</v>
      </c>
    </row>
    <row r="8768" spans="2:24" x14ac:dyDescent="0.25">
      <c r="B8768" s="105" t="s">
        <v>801</v>
      </c>
      <c r="C8768" s="105" t="s">
        <v>802</v>
      </c>
      <c r="D8768" s="106">
        <v>12550000</v>
      </c>
      <c r="E8768" s="106">
        <v>0</v>
      </c>
      <c r="M8768" t="b">
        <f t="shared" si="685"/>
        <v>1</v>
      </c>
      <c r="N8768" t="b">
        <f t="shared" si="686"/>
        <v>1</v>
      </c>
      <c r="O8768" t="b">
        <f t="shared" si="687"/>
        <v>1</v>
      </c>
      <c r="P8768" t="b">
        <f t="shared" si="687"/>
        <v>1</v>
      </c>
      <c r="Q8768" t="b">
        <f t="shared" si="688"/>
        <v>1</v>
      </c>
      <c r="R8768" t="b">
        <f t="shared" si="689"/>
        <v>1</v>
      </c>
      <c r="U8768" s="105" t="s">
        <v>801</v>
      </c>
      <c r="V8768" s="105" t="s">
        <v>802</v>
      </c>
      <c r="W8768" s="106">
        <v>12550000</v>
      </c>
      <c r="X8768" s="106">
        <v>0</v>
      </c>
    </row>
    <row r="8769" spans="2:24" x14ac:dyDescent="0.25">
      <c r="B8769" s="105" t="s">
        <v>645</v>
      </c>
      <c r="C8769" s="105" t="s">
        <v>646</v>
      </c>
      <c r="D8769" s="106">
        <v>54815208</v>
      </c>
      <c r="E8769" s="106">
        <v>0</v>
      </c>
      <c r="M8769" t="b">
        <f t="shared" si="685"/>
        <v>1</v>
      </c>
      <c r="N8769" t="b">
        <f t="shared" si="686"/>
        <v>1</v>
      </c>
      <c r="O8769" t="b">
        <f t="shared" si="687"/>
        <v>1</v>
      </c>
      <c r="P8769" t="b">
        <f t="shared" si="687"/>
        <v>1</v>
      </c>
      <c r="Q8769" t="b">
        <f t="shared" si="688"/>
        <v>1</v>
      </c>
      <c r="R8769" t="b">
        <f t="shared" si="689"/>
        <v>1</v>
      </c>
      <c r="U8769" s="105" t="s">
        <v>645</v>
      </c>
      <c r="V8769" s="105" t="s">
        <v>646</v>
      </c>
      <c r="W8769" s="106">
        <v>54815208</v>
      </c>
      <c r="X8769" s="106">
        <v>0</v>
      </c>
    </row>
    <row r="8770" spans="2:24" x14ac:dyDescent="0.25">
      <c r="B8770" s="105" t="s">
        <v>647</v>
      </c>
      <c r="C8770" s="105" t="s">
        <v>648</v>
      </c>
      <c r="D8770" s="106">
        <v>54815208</v>
      </c>
      <c r="E8770" s="106">
        <v>0</v>
      </c>
      <c r="M8770" t="b">
        <f t="shared" si="685"/>
        <v>1</v>
      </c>
      <c r="N8770" t="b">
        <f t="shared" si="686"/>
        <v>1</v>
      </c>
      <c r="O8770" t="b">
        <f t="shared" si="687"/>
        <v>1</v>
      </c>
      <c r="P8770" t="b">
        <f t="shared" si="687"/>
        <v>1</v>
      </c>
      <c r="Q8770" t="b">
        <f t="shared" si="688"/>
        <v>1</v>
      </c>
      <c r="R8770" t="b">
        <f t="shared" si="689"/>
        <v>1</v>
      </c>
      <c r="U8770" s="105" t="s">
        <v>647</v>
      </c>
      <c r="V8770" s="105" t="s">
        <v>648</v>
      </c>
      <c r="W8770" s="106">
        <v>54815208</v>
      </c>
      <c r="X8770" s="106">
        <v>0</v>
      </c>
    </row>
    <row r="8771" spans="2:24" x14ac:dyDescent="0.25">
      <c r="B8771" s="105" t="s">
        <v>649</v>
      </c>
      <c r="C8771" s="105" t="s">
        <v>648</v>
      </c>
      <c r="D8771" s="106">
        <v>54815208</v>
      </c>
      <c r="E8771" s="106">
        <v>0</v>
      </c>
      <c r="M8771" t="b">
        <f t="shared" si="685"/>
        <v>1</v>
      </c>
      <c r="N8771" t="b">
        <f t="shared" si="686"/>
        <v>1</v>
      </c>
      <c r="O8771" t="b">
        <f t="shared" si="687"/>
        <v>1</v>
      </c>
      <c r="P8771" t="b">
        <f t="shared" si="687"/>
        <v>1</v>
      </c>
      <c r="Q8771" t="b">
        <f t="shared" si="688"/>
        <v>1</v>
      </c>
      <c r="R8771" t="b">
        <f t="shared" si="689"/>
        <v>1</v>
      </c>
      <c r="U8771" s="105" t="s">
        <v>649</v>
      </c>
      <c r="V8771" s="105" t="s">
        <v>648</v>
      </c>
      <c r="W8771" s="106">
        <v>54815208</v>
      </c>
      <c r="X8771" s="106">
        <v>0</v>
      </c>
    </row>
    <row r="8772" spans="2:24" x14ac:dyDescent="0.25">
      <c r="B8772" s="105" t="s">
        <v>455</v>
      </c>
      <c r="C8772" s="105" t="s">
        <v>456</v>
      </c>
      <c r="D8772" s="106">
        <v>83100000</v>
      </c>
      <c r="E8772" s="106">
        <v>0</v>
      </c>
      <c r="M8772" t="b">
        <f t="shared" si="685"/>
        <v>1</v>
      </c>
      <c r="N8772" t="b">
        <f t="shared" si="686"/>
        <v>1</v>
      </c>
      <c r="O8772" t="b">
        <f t="shared" si="687"/>
        <v>1</v>
      </c>
      <c r="P8772" t="b">
        <f t="shared" si="687"/>
        <v>1</v>
      </c>
      <c r="Q8772" t="b">
        <f t="shared" si="688"/>
        <v>1</v>
      </c>
      <c r="R8772" t="b">
        <f t="shared" si="689"/>
        <v>1</v>
      </c>
      <c r="U8772" s="105" t="s">
        <v>455</v>
      </c>
      <c r="V8772" s="105" t="s">
        <v>456</v>
      </c>
      <c r="W8772" s="106">
        <v>83100000</v>
      </c>
      <c r="X8772" s="106">
        <v>0</v>
      </c>
    </row>
    <row r="8773" spans="2:24" x14ac:dyDescent="0.25">
      <c r="B8773" s="105" t="s">
        <v>457</v>
      </c>
      <c r="C8773" s="105" t="s">
        <v>458</v>
      </c>
      <c r="D8773" s="106">
        <v>40000000</v>
      </c>
      <c r="E8773" s="106">
        <v>0</v>
      </c>
      <c r="M8773" t="b">
        <f t="shared" si="685"/>
        <v>1</v>
      </c>
      <c r="N8773" t="b">
        <f t="shared" si="686"/>
        <v>1</v>
      </c>
      <c r="O8773" t="b">
        <f t="shared" si="687"/>
        <v>1</v>
      </c>
      <c r="P8773" t="b">
        <f t="shared" si="687"/>
        <v>1</v>
      </c>
      <c r="Q8773" t="b">
        <f t="shared" si="688"/>
        <v>1</v>
      </c>
      <c r="R8773" t="b">
        <f t="shared" si="689"/>
        <v>1</v>
      </c>
      <c r="U8773" s="105" t="s">
        <v>457</v>
      </c>
      <c r="V8773" s="105" t="s">
        <v>458</v>
      </c>
      <c r="W8773" s="106">
        <v>40000000</v>
      </c>
      <c r="X8773" s="106">
        <v>0</v>
      </c>
    </row>
    <row r="8774" spans="2:24" x14ac:dyDescent="0.25">
      <c r="B8774" s="105" t="s">
        <v>826</v>
      </c>
      <c r="C8774" s="105" t="s">
        <v>1610</v>
      </c>
      <c r="D8774" s="106">
        <v>40000000</v>
      </c>
      <c r="E8774" s="106">
        <v>0</v>
      </c>
      <c r="M8774" t="b">
        <f t="shared" si="685"/>
        <v>1</v>
      </c>
      <c r="N8774" t="b">
        <f t="shared" si="686"/>
        <v>1</v>
      </c>
      <c r="O8774" t="b">
        <f t="shared" si="687"/>
        <v>1</v>
      </c>
      <c r="P8774" t="b">
        <f t="shared" si="687"/>
        <v>1</v>
      </c>
      <c r="Q8774" t="b">
        <f t="shared" si="688"/>
        <v>1</v>
      </c>
      <c r="R8774" t="b">
        <f t="shared" si="689"/>
        <v>1</v>
      </c>
      <c r="U8774" s="105" t="s">
        <v>826</v>
      </c>
      <c r="V8774" s="105" t="s">
        <v>1610</v>
      </c>
      <c r="W8774" s="106">
        <v>40000000</v>
      </c>
      <c r="X8774" s="106">
        <v>0</v>
      </c>
    </row>
    <row r="8775" spans="2:24" x14ac:dyDescent="0.25">
      <c r="B8775" s="105" t="s">
        <v>460</v>
      </c>
      <c r="C8775" s="105" t="s">
        <v>461</v>
      </c>
      <c r="D8775" s="106">
        <v>43100000</v>
      </c>
      <c r="E8775" s="106">
        <v>0</v>
      </c>
      <c r="M8775" t="b">
        <f t="shared" si="685"/>
        <v>1</v>
      </c>
      <c r="N8775" t="b">
        <f t="shared" si="686"/>
        <v>1</v>
      </c>
      <c r="O8775" t="b">
        <f t="shared" si="687"/>
        <v>1</v>
      </c>
      <c r="P8775" t="b">
        <f t="shared" si="687"/>
        <v>1</v>
      </c>
      <c r="Q8775" t="b">
        <f t="shared" si="688"/>
        <v>1</v>
      </c>
      <c r="R8775" t="b">
        <f t="shared" si="689"/>
        <v>1</v>
      </c>
      <c r="U8775" s="105" t="s">
        <v>460</v>
      </c>
      <c r="V8775" s="105" t="s">
        <v>461</v>
      </c>
      <c r="W8775" s="106">
        <v>43100000</v>
      </c>
      <c r="X8775" s="106">
        <v>0</v>
      </c>
    </row>
    <row r="8776" spans="2:24" x14ac:dyDescent="0.25">
      <c r="B8776" s="105" t="s">
        <v>462</v>
      </c>
      <c r="C8776" s="105" t="s">
        <v>461</v>
      </c>
      <c r="D8776" s="106">
        <v>30000000</v>
      </c>
      <c r="E8776" s="106">
        <v>0</v>
      </c>
      <c r="M8776" t="b">
        <f t="shared" si="685"/>
        <v>1</v>
      </c>
      <c r="N8776" t="b">
        <f t="shared" si="686"/>
        <v>1</v>
      </c>
      <c r="O8776" t="b">
        <f t="shared" si="687"/>
        <v>1</v>
      </c>
      <c r="P8776" t="b">
        <f t="shared" si="687"/>
        <v>1</v>
      </c>
      <c r="Q8776" t="b">
        <f t="shared" si="688"/>
        <v>1</v>
      </c>
      <c r="R8776" t="b">
        <f t="shared" si="689"/>
        <v>1</v>
      </c>
      <c r="U8776" s="105" t="s">
        <v>462</v>
      </c>
      <c r="V8776" s="105" t="s">
        <v>461</v>
      </c>
      <c r="W8776" s="106">
        <v>30000000</v>
      </c>
      <c r="X8776" s="106">
        <v>0</v>
      </c>
    </row>
    <row r="8777" spans="2:24" x14ac:dyDescent="0.25">
      <c r="B8777" s="105" t="s">
        <v>829</v>
      </c>
      <c r="C8777" s="105" t="s">
        <v>833</v>
      </c>
      <c r="D8777" s="106">
        <v>10000000</v>
      </c>
      <c r="E8777" s="106">
        <v>0</v>
      </c>
      <c r="M8777" t="b">
        <f t="shared" si="685"/>
        <v>1</v>
      </c>
      <c r="N8777" t="b">
        <f t="shared" si="686"/>
        <v>1</v>
      </c>
      <c r="O8777" t="b">
        <f t="shared" si="687"/>
        <v>1</v>
      </c>
      <c r="P8777" t="b">
        <f t="shared" si="687"/>
        <v>1</v>
      </c>
      <c r="Q8777" t="b">
        <f t="shared" si="688"/>
        <v>1</v>
      </c>
      <c r="R8777" t="b">
        <f t="shared" si="689"/>
        <v>1</v>
      </c>
      <c r="U8777" s="105" t="s">
        <v>829</v>
      </c>
      <c r="V8777" s="105" t="s">
        <v>833</v>
      </c>
      <c r="W8777" s="106">
        <v>10000000</v>
      </c>
      <c r="X8777" s="106">
        <v>0</v>
      </c>
    </row>
    <row r="8778" spans="2:24" x14ac:dyDescent="0.25">
      <c r="B8778" s="105" t="s">
        <v>832</v>
      </c>
      <c r="C8778" s="105" t="s">
        <v>1457</v>
      </c>
      <c r="D8778" s="106">
        <v>3100000</v>
      </c>
      <c r="E8778" s="106">
        <v>0</v>
      </c>
      <c r="M8778" t="b">
        <f t="shared" si="685"/>
        <v>1</v>
      </c>
      <c r="N8778" t="b">
        <f t="shared" si="686"/>
        <v>1</v>
      </c>
      <c r="O8778" t="b">
        <f t="shared" si="687"/>
        <v>1</v>
      </c>
      <c r="P8778" t="b">
        <f t="shared" si="687"/>
        <v>1</v>
      </c>
      <c r="Q8778" t="b">
        <f t="shared" si="688"/>
        <v>1</v>
      </c>
      <c r="R8778" t="b">
        <f t="shared" si="689"/>
        <v>1</v>
      </c>
      <c r="U8778" s="105" t="s">
        <v>832</v>
      </c>
      <c r="V8778" s="105" t="s">
        <v>1457</v>
      </c>
      <c r="W8778" s="106">
        <v>3100000</v>
      </c>
      <c r="X8778" s="106">
        <v>0</v>
      </c>
    </row>
    <row r="8779" spans="2:24" x14ac:dyDescent="0.25">
      <c r="B8779" s="105" t="s">
        <v>463</v>
      </c>
      <c r="C8779" s="105" t="s">
        <v>464</v>
      </c>
      <c r="D8779" s="106">
        <v>1133897794</v>
      </c>
      <c r="E8779" s="106">
        <v>0</v>
      </c>
      <c r="M8779" t="b">
        <f t="shared" si="685"/>
        <v>1</v>
      </c>
      <c r="N8779" t="b">
        <f t="shared" si="686"/>
        <v>1</v>
      </c>
      <c r="O8779" t="b">
        <f t="shared" si="687"/>
        <v>1</v>
      </c>
      <c r="P8779" t="b">
        <f t="shared" si="687"/>
        <v>1</v>
      </c>
      <c r="Q8779" t="b">
        <f t="shared" si="688"/>
        <v>1</v>
      </c>
      <c r="R8779" t="b">
        <f t="shared" si="689"/>
        <v>1</v>
      </c>
      <c r="U8779" s="105" t="s">
        <v>463</v>
      </c>
      <c r="V8779" s="105" t="s">
        <v>464</v>
      </c>
      <c r="W8779" s="106">
        <v>1133897794</v>
      </c>
      <c r="X8779" s="106">
        <v>0</v>
      </c>
    </row>
    <row r="8780" spans="2:24" x14ac:dyDescent="0.25">
      <c r="B8780" s="105" t="s">
        <v>465</v>
      </c>
      <c r="C8780" s="105" t="s">
        <v>466</v>
      </c>
      <c r="D8780" s="106">
        <v>808478794</v>
      </c>
      <c r="E8780" s="106">
        <v>0</v>
      </c>
      <c r="M8780" t="b">
        <f t="shared" si="685"/>
        <v>1</v>
      </c>
      <c r="N8780" t="b">
        <f t="shared" si="686"/>
        <v>1</v>
      </c>
      <c r="O8780" t="b">
        <f t="shared" si="687"/>
        <v>1</v>
      </c>
      <c r="P8780" t="b">
        <f t="shared" si="687"/>
        <v>1</v>
      </c>
      <c r="Q8780" t="b">
        <f t="shared" si="688"/>
        <v>1</v>
      </c>
      <c r="R8780" t="b">
        <f t="shared" si="689"/>
        <v>1</v>
      </c>
      <c r="U8780" s="105" t="s">
        <v>465</v>
      </c>
      <c r="V8780" s="105" t="s">
        <v>466</v>
      </c>
      <c r="W8780" s="106">
        <v>808478794</v>
      </c>
      <c r="X8780" s="106">
        <v>0</v>
      </c>
    </row>
    <row r="8781" spans="2:24" x14ac:dyDescent="0.25">
      <c r="B8781" s="105" t="s">
        <v>467</v>
      </c>
      <c r="C8781" s="105" t="s">
        <v>468</v>
      </c>
      <c r="D8781" s="106">
        <v>808478794</v>
      </c>
      <c r="E8781" s="106">
        <v>0</v>
      </c>
      <c r="M8781" t="b">
        <f t="shared" si="685"/>
        <v>1</v>
      </c>
      <c r="N8781" t="b">
        <f t="shared" si="686"/>
        <v>1</v>
      </c>
      <c r="O8781" t="b">
        <f t="shared" si="687"/>
        <v>1</v>
      </c>
      <c r="P8781" t="b">
        <f t="shared" si="687"/>
        <v>1</v>
      </c>
      <c r="Q8781" t="b">
        <f t="shared" si="688"/>
        <v>1</v>
      </c>
      <c r="R8781" t="b">
        <f t="shared" si="689"/>
        <v>1</v>
      </c>
      <c r="U8781" s="105" t="s">
        <v>467</v>
      </c>
      <c r="V8781" s="105" t="s">
        <v>468</v>
      </c>
      <c r="W8781" s="106">
        <v>808478794</v>
      </c>
      <c r="X8781" s="106">
        <v>0</v>
      </c>
    </row>
    <row r="8782" spans="2:24" x14ac:dyDescent="0.25">
      <c r="B8782" s="105" t="s">
        <v>572</v>
      </c>
      <c r="C8782" s="105" t="s">
        <v>573</v>
      </c>
      <c r="D8782" s="106">
        <v>229444000</v>
      </c>
      <c r="E8782" s="106">
        <v>0</v>
      </c>
      <c r="M8782" t="b">
        <f t="shared" si="685"/>
        <v>1</v>
      </c>
      <c r="N8782" t="b">
        <f t="shared" si="686"/>
        <v>1</v>
      </c>
      <c r="O8782" t="b">
        <f t="shared" si="687"/>
        <v>1</v>
      </c>
      <c r="P8782" t="b">
        <f t="shared" si="687"/>
        <v>1</v>
      </c>
      <c r="Q8782" t="b">
        <f t="shared" si="688"/>
        <v>1</v>
      </c>
      <c r="R8782" t="b">
        <f t="shared" si="689"/>
        <v>1</v>
      </c>
      <c r="U8782" s="105" t="s">
        <v>572</v>
      </c>
      <c r="V8782" s="105" t="s">
        <v>573</v>
      </c>
      <c r="W8782" s="106">
        <v>229444000</v>
      </c>
      <c r="X8782" s="106">
        <v>0</v>
      </c>
    </row>
    <row r="8783" spans="2:24" x14ac:dyDescent="0.25">
      <c r="B8783" s="105" t="s">
        <v>574</v>
      </c>
      <c r="C8783" s="105" t="s">
        <v>573</v>
      </c>
      <c r="D8783" s="106">
        <v>229444000</v>
      </c>
      <c r="E8783" s="106">
        <v>0</v>
      </c>
      <c r="M8783" t="b">
        <f t="shared" si="685"/>
        <v>1</v>
      </c>
      <c r="N8783" t="b">
        <f t="shared" si="686"/>
        <v>1</v>
      </c>
      <c r="O8783" t="b">
        <f t="shared" si="687"/>
        <v>1</v>
      </c>
      <c r="P8783" t="b">
        <f t="shared" si="687"/>
        <v>1</v>
      </c>
      <c r="Q8783" t="b">
        <f t="shared" si="688"/>
        <v>1</v>
      </c>
      <c r="R8783" t="b">
        <f t="shared" si="689"/>
        <v>1</v>
      </c>
      <c r="U8783" s="105" t="s">
        <v>574</v>
      </c>
      <c r="V8783" s="105" t="s">
        <v>573</v>
      </c>
      <c r="W8783" s="106">
        <v>229444000</v>
      </c>
      <c r="X8783" s="106">
        <v>0</v>
      </c>
    </row>
    <row r="8784" spans="2:24" x14ac:dyDescent="0.25">
      <c r="B8784" s="105" t="s">
        <v>480</v>
      </c>
      <c r="C8784" s="105" t="s">
        <v>481</v>
      </c>
      <c r="D8784" s="106">
        <v>95975000</v>
      </c>
      <c r="E8784" s="106">
        <v>0</v>
      </c>
      <c r="M8784" t="b">
        <f t="shared" si="685"/>
        <v>1</v>
      </c>
      <c r="N8784" t="b">
        <f t="shared" si="686"/>
        <v>1</v>
      </c>
      <c r="O8784" t="b">
        <f t="shared" si="687"/>
        <v>1</v>
      </c>
      <c r="P8784" t="b">
        <f t="shared" si="687"/>
        <v>1</v>
      </c>
      <c r="Q8784" t="b">
        <f t="shared" si="688"/>
        <v>1</v>
      </c>
      <c r="R8784" t="b">
        <f t="shared" si="689"/>
        <v>1</v>
      </c>
      <c r="U8784" s="105" t="s">
        <v>480</v>
      </c>
      <c r="V8784" s="105" t="s">
        <v>481</v>
      </c>
      <c r="W8784" s="106">
        <v>95975000</v>
      </c>
      <c r="X8784" s="106">
        <v>0</v>
      </c>
    </row>
    <row r="8785" spans="2:24" x14ac:dyDescent="0.25">
      <c r="B8785" s="105" t="s">
        <v>482</v>
      </c>
      <c r="C8785" s="105" t="s">
        <v>481</v>
      </c>
      <c r="D8785" s="106">
        <v>95975000</v>
      </c>
      <c r="E8785" s="106">
        <v>0</v>
      </c>
      <c r="M8785" t="b">
        <f t="shared" si="685"/>
        <v>1</v>
      </c>
      <c r="N8785" t="b">
        <f t="shared" si="686"/>
        <v>1</v>
      </c>
      <c r="O8785" t="b">
        <f t="shared" si="687"/>
        <v>1</v>
      </c>
      <c r="P8785" t="b">
        <f t="shared" si="687"/>
        <v>1</v>
      </c>
      <c r="Q8785" t="b">
        <f t="shared" si="688"/>
        <v>1</v>
      </c>
      <c r="R8785" t="b">
        <f t="shared" si="689"/>
        <v>1</v>
      </c>
      <c r="U8785" s="105" t="s">
        <v>482</v>
      </c>
      <c r="V8785" s="105" t="s">
        <v>481</v>
      </c>
      <c r="W8785" s="106">
        <v>95975000</v>
      </c>
      <c r="X8785" s="106">
        <v>0</v>
      </c>
    </row>
    <row r="8786" spans="2:24" x14ac:dyDescent="0.25">
      <c r="B8786" s="105" t="s">
        <v>666</v>
      </c>
      <c r="C8786" s="105" t="s">
        <v>667</v>
      </c>
      <c r="D8786" s="106">
        <v>14879000</v>
      </c>
      <c r="E8786" s="106">
        <v>0</v>
      </c>
      <c r="M8786" t="b">
        <f t="shared" si="685"/>
        <v>1</v>
      </c>
      <c r="N8786" t="b">
        <f t="shared" si="686"/>
        <v>1</v>
      </c>
      <c r="O8786" t="b">
        <f t="shared" si="687"/>
        <v>1</v>
      </c>
      <c r="P8786" t="b">
        <f t="shared" si="687"/>
        <v>1</v>
      </c>
      <c r="Q8786" t="b">
        <f t="shared" si="688"/>
        <v>1</v>
      </c>
      <c r="R8786" t="b">
        <f t="shared" si="689"/>
        <v>1</v>
      </c>
      <c r="U8786" s="105" t="s">
        <v>666</v>
      </c>
      <c r="V8786" s="105" t="s">
        <v>667</v>
      </c>
      <c r="W8786" s="106">
        <v>14879000</v>
      </c>
      <c r="X8786" s="106">
        <v>0</v>
      </c>
    </row>
    <row r="8787" spans="2:24" x14ac:dyDescent="0.25">
      <c r="B8787" s="105" t="s">
        <v>668</v>
      </c>
      <c r="C8787" s="105" t="s">
        <v>669</v>
      </c>
      <c r="D8787" s="106">
        <v>14879000</v>
      </c>
      <c r="E8787" s="106">
        <v>0</v>
      </c>
      <c r="M8787" t="b">
        <f t="shared" si="685"/>
        <v>1</v>
      </c>
      <c r="N8787" t="b">
        <f t="shared" si="686"/>
        <v>1</v>
      </c>
      <c r="O8787" t="b">
        <f t="shared" si="687"/>
        <v>1</v>
      </c>
      <c r="P8787" t="b">
        <f t="shared" si="687"/>
        <v>1</v>
      </c>
      <c r="Q8787" t="b">
        <f t="shared" si="688"/>
        <v>1</v>
      </c>
      <c r="R8787" t="b">
        <f t="shared" si="689"/>
        <v>1</v>
      </c>
      <c r="U8787" s="105" t="s">
        <v>668</v>
      </c>
      <c r="V8787" s="105" t="s">
        <v>669</v>
      </c>
      <c r="W8787" s="106">
        <v>14879000</v>
      </c>
      <c r="X8787" s="106">
        <v>0</v>
      </c>
    </row>
    <row r="8788" spans="2:24" x14ac:dyDescent="0.25">
      <c r="B8788" s="105" t="s">
        <v>670</v>
      </c>
      <c r="C8788" s="105" t="s">
        <v>669</v>
      </c>
      <c r="D8788" s="106">
        <v>14879000</v>
      </c>
      <c r="E8788" s="106">
        <v>0</v>
      </c>
      <c r="M8788" t="b">
        <f t="shared" si="685"/>
        <v>1</v>
      </c>
      <c r="N8788" t="b">
        <f t="shared" si="686"/>
        <v>1</v>
      </c>
      <c r="O8788" t="b">
        <f t="shared" si="687"/>
        <v>1</v>
      </c>
      <c r="P8788" t="b">
        <f t="shared" si="687"/>
        <v>1</v>
      </c>
      <c r="Q8788" t="b">
        <f t="shared" si="688"/>
        <v>1</v>
      </c>
      <c r="R8788" t="b">
        <f t="shared" si="689"/>
        <v>1</v>
      </c>
      <c r="U8788" s="105" t="s">
        <v>670</v>
      </c>
      <c r="V8788" s="105" t="s">
        <v>669</v>
      </c>
      <c r="W8788" s="106">
        <v>14879000</v>
      </c>
      <c r="X8788" s="106">
        <v>0</v>
      </c>
    </row>
    <row r="8789" spans="2:24" x14ac:dyDescent="0.25">
      <c r="B8789" s="105" t="s">
        <v>671</v>
      </c>
      <c r="C8789" s="105" t="s">
        <v>672</v>
      </c>
      <c r="D8789" s="106">
        <v>143360250</v>
      </c>
      <c r="E8789" s="106">
        <v>0</v>
      </c>
      <c r="M8789" t="b">
        <f t="shared" si="685"/>
        <v>1</v>
      </c>
      <c r="N8789" t="b">
        <f t="shared" si="686"/>
        <v>1</v>
      </c>
      <c r="O8789" t="b">
        <f t="shared" si="687"/>
        <v>1</v>
      </c>
      <c r="P8789" t="b">
        <f t="shared" si="687"/>
        <v>1</v>
      </c>
      <c r="Q8789" t="b">
        <f t="shared" si="688"/>
        <v>1</v>
      </c>
      <c r="R8789" t="b">
        <f t="shared" si="689"/>
        <v>1</v>
      </c>
      <c r="U8789" s="105" t="s">
        <v>671</v>
      </c>
      <c r="V8789" s="105" t="s">
        <v>672</v>
      </c>
      <c r="W8789" s="106">
        <v>143360250</v>
      </c>
      <c r="X8789" s="106">
        <v>0</v>
      </c>
    </row>
    <row r="8790" spans="2:24" x14ac:dyDescent="0.25">
      <c r="B8790" s="105" t="s">
        <v>673</v>
      </c>
      <c r="C8790" s="105" t="s">
        <v>674</v>
      </c>
      <c r="D8790" s="106">
        <v>143360250</v>
      </c>
      <c r="E8790" s="106">
        <v>0</v>
      </c>
      <c r="M8790" t="b">
        <f t="shared" si="685"/>
        <v>1</v>
      </c>
      <c r="N8790" t="b">
        <f t="shared" si="686"/>
        <v>1</v>
      </c>
      <c r="O8790" t="b">
        <f t="shared" si="687"/>
        <v>1</v>
      </c>
      <c r="P8790" t="b">
        <f t="shared" si="687"/>
        <v>1</v>
      </c>
      <c r="Q8790" t="b">
        <f t="shared" si="688"/>
        <v>1</v>
      </c>
      <c r="R8790" t="b">
        <f t="shared" si="689"/>
        <v>1</v>
      </c>
      <c r="U8790" s="105" t="s">
        <v>673</v>
      </c>
      <c r="V8790" s="105" t="s">
        <v>674</v>
      </c>
      <c r="W8790" s="106">
        <v>143360250</v>
      </c>
      <c r="X8790" s="106">
        <v>0</v>
      </c>
    </row>
    <row r="8791" spans="2:24" x14ac:dyDescent="0.25">
      <c r="B8791" s="105" t="s">
        <v>675</v>
      </c>
      <c r="C8791" s="105" t="s">
        <v>674</v>
      </c>
      <c r="D8791" s="106">
        <v>143360250</v>
      </c>
      <c r="E8791" s="106">
        <v>0</v>
      </c>
      <c r="M8791" t="b">
        <f t="shared" si="685"/>
        <v>1</v>
      </c>
      <c r="N8791" t="b">
        <f t="shared" si="686"/>
        <v>1</v>
      </c>
      <c r="O8791" t="b">
        <f t="shared" si="687"/>
        <v>1</v>
      </c>
      <c r="P8791" t="b">
        <f t="shared" si="687"/>
        <v>1</v>
      </c>
      <c r="Q8791" t="b">
        <f t="shared" si="688"/>
        <v>1</v>
      </c>
      <c r="R8791" t="b">
        <f t="shared" si="689"/>
        <v>1</v>
      </c>
      <c r="U8791" s="105" t="s">
        <v>675</v>
      </c>
      <c r="V8791" s="105" t="s">
        <v>674</v>
      </c>
      <c r="W8791" s="106">
        <v>143360250</v>
      </c>
      <c r="X8791" s="106">
        <v>0</v>
      </c>
    </row>
    <row r="8792" spans="2:24" x14ac:dyDescent="0.25">
      <c r="B8792" s="105" t="s">
        <v>338</v>
      </c>
      <c r="C8792" s="105" t="s">
        <v>339</v>
      </c>
      <c r="D8792" s="106">
        <v>1126414810</v>
      </c>
      <c r="E8792" s="106">
        <v>0</v>
      </c>
      <c r="M8792" t="b">
        <f t="shared" si="685"/>
        <v>1</v>
      </c>
      <c r="N8792" t="b">
        <f t="shared" si="686"/>
        <v>1</v>
      </c>
      <c r="O8792" t="b">
        <f t="shared" si="687"/>
        <v>1</v>
      </c>
      <c r="P8792" t="b">
        <f t="shared" si="687"/>
        <v>1</v>
      </c>
      <c r="Q8792" t="b">
        <f t="shared" si="688"/>
        <v>1</v>
      </c>
      <c r="R8792" t="b">
        <f t="shared" si="689"/>
        <v>1</v>
      </c>
      <c r="U8792" s="105" t="s">
        <v>338</v>
      </c>
      <c r="V8792" s="105" t="s">
        <v>339</v>
      </c>
      <c r="W8792" s="106">
        <v>1126414810</v>
      </c>
      <c r="X8792" s="106">
        <v>0</v>
      </c>
    </row>
    <row r="8793" spans="2:24" x14ac:dyDescent="0.25">
      <c r="B8793" s="105" t="s">
        <v>469</v>
      </c>
      <c r="C8793" s="105" t="s">
        <v>470</v>
      </c>
      <c r="D8793" s="106">
        <v>552286500</v>
      </c>
      <c r="E8793" s="106">
        <v>0</v>
      </c>
      <c r="M8793" t="b">
        <f t="shared" si="685"/>
        <v>1</v>
      </c>
      <c r="N8793" t="b">
        <f t="shared" si="686"/>
        <v>1</v>
      </c>
      <c r="O8793" t="b">
        <f t="shared" si="687"/>
        <v>1</v>
      </c>
      <c r="P8793" t="b">
        <f t="shared" si="687"/>
        <v>1</v>
      </c>
      <c r="Q8793" t="b">
        <f t="shared" si="688"/>
        <v>1</v>
      </c>
      <c r="R8793" t="b">
        <f t="shared" si="689"/>
        <v>1</v>
      </c>
      <c r="U8793" s="105" t="s">
        <v>469</v>
      </c>
      <c r="V8793" s="105" t="s">
        <v>470</v>
      </c>
      <c r="W8793" s="106">
        <v>552286500</v>
      </c>
      <c r="X8793" s="106">
        <v>0</v>
      </c>
    </row>
    <row r="8794" spans="2:24" x14ac:dyDescent="0.25">
      <c r="B8794" s="105" t="s">
        <v>471</v>
      </c>
      <c r="C8794" s="105" t="s">
        <v>472</v>
      </c>
      <c r="D8794" s="106">
        <v>423829000</v>
      </c>
      <c r="E8794" s="106">
        <v>0</v>
      </c>
      <c r="M8794" t="b">
        <f t="shared" si="685"/>
        <v>1</v>
      </c>
      <c r="N8794" t="b">
        <f t="shared" si="686"/>
        <v>1</v>
      </c>
      <c r="O8794" t="b">
        <f t="shared" si="687"/>
        <v>1</v>
      </c>
      <c r="P8794" t="b">
        <f t="shared" si="687"/>
        <v>1</v>
      </c>
      <c r="Q8794" t="b">
        <f t="shared" si="688"/>
        <v>1</v>
      </c>
      <c r="R8794" t="b">
        <f t="shared" si="689"/>
        <v>1</v>
      </c>
      <c r="U8794" s="105" t="s">
        <v>471</v>
      </c>
      <c r="V8794" s="105" t="s">
        <v>472</v>
      </c>
      <c r="W8794" s="106">
        <v>423829000</v>
      </c>
      <c r="X8794" s="106">
        <v>0</v>
      </c>
    </row>
    <row r="8795" spans="2:24" x14ac:dyDescent="0.25">
      <c r="B8795" s="105" t="s">
        <v>1462</v>
      </c>
      <c r="C8795" s="105" t="s">
        <v>1463</v>
      </c>
      <c r="D8795" s="106">
        <v>128457500</v>
      </c>
      <c r="E8795" s="106">
        <v>0</v>
      </c>
      <c r="M8795" t="b">
        <f t="shared" ref="M8795:M8858" si="690">+B8795=U8795</f>
        <v>1</v>
      </c>
      <c r="N8795" t="b">
        <f t="shared" ref="N8795:N8858" si="691">+C8795=V8795</f>
        <v>1</v>
      </c>
      <c r="O8795" t="b">
        <f t="shared" ref="O8795:P8858" si="692">+D8795=W8795</f>
        <v>1</v>
      </c>
      <c r="P8795" t="b">
        <f t="shared" si="692"/>
        <v>1</v>
      </c>
      <c r="Q8795" t="b">
        <f t="shared" ref="Q8795:Q8858" si="693">+F8795=Y8795</f>
        <v>1</v>
      </c>
      <c r="R8795" t="b">
        <f t="shared" ref="R8795:R8858" si="694">+G8795=Z8795</f>
        <v>1</v>
      </c>
      <c r="U8795" s="105" t="s">
        <v>1462</v>
      </c>
      <c r="V8795" s="105" t="s">
        <v>1463</v>
      </c>
      <c r="W8795" s="106">
        <v>128457500</v>
      </c>
      <c r="X8795" s="106">
        <v>0</v>
      </c>
    </row>
    <row r="8796" spans="2:24" x14ac:dyDescent="0.25">
      <c r="B8796" s="105" t="s">
        <v>340</v>
      </c>
      <c r="C8796" s="105" t="s">
        <v>341</v>
      </c>
      <c r="D8796" s="106">
        <v>574128310</v>
      </c>
      <c r="E8796" s="106">
        <v>0</v>
      </c>
      <c r="M8796" t="b">
        <f t="shared" si="690"/>
        <v>1</v>
      </c>
      <c r="N8796" t="b">
        <f t="shared" si="691"/>
        <v>1</v>
      </c>
      <c r="O8796" t="b">
        <f t="shared" si="692"/>
        <v>1</v>
      </c>
      <c r="P8796" t="b">
        <f t="shared" si="692"/>
        <v>1</v>
      </c>
      <c r="Q8796" t="b">
        <f t="shared" si="693"/>
        <v>1</v>
      </c>
      <c r="R8796" t="b">
        <f t="shared" si="694"/>
        <v>1</v>
      </c>
      <c r="U8796" s="105" t="s">
        <v>340</v>
      </c>
      <c r="V8796" s="105" t="s">
        <v>341</v>
      </c>
      <c r="W8796" s="106">
        <v>574128310</v>
      </c>
      <c r="X8796" s="106">
        <v>0</v>
      </c>
    </row>
    <row r="8797" spans="2:24" x14ac:dyDescent="0.25">
      <c r="B8797" s="105" t="s">
        <v>392</v>
      </c>
      <c r="C8797" s="105" t="s">
        <v>341</v>
      </c>
      <c r="D8797" s="106">
        <v>47992110</v>
      </c>
      <c r="E8797" s="106">
        <v>0</v>
      </c>
      <c r="M8797" t="b">
        <f t="shared" si="690"/>
        <v>1</v>
      </c>
      <c r="N8797" t="b">
        <f t="shared" si="691"/>
        <v>1</v>
      </c>
      <c r="O8797" t="b">
        <f t="shared" si="692"/>
        <v>1</v>
      </c>
      <c r="P8797" t="b">
        <f t="shared" si="692"/>
        <v>1</v>
      </c>
      <c r="Q8797" t="b">
        <f t="shared" si="693"/>
        <v>1</v>
      </c>
      <c r="R8797" t="b">
        <f t="shared" si="694"/>
        <v>1</v>
      </c>
      <c r="U8797" s="105" t="s">
        <v>392</v>
      </c>
      <c r="V8797" s="105" t="s">
        <v>341</v>
      </c>
      <c r="W8797" s="106">
        <v>47992110</v>
      </c>
      <c r="X8797" s="106">
        <v>0</v>
      </c>
    </row>
    <row r="8798" spans="2:24" x14ac:dyDescent="0.25">
      <c r="B8798" s="105" t="s">
        <v>342</v>
      </c>
      <c r="C8798" s="105" t="s">
        <v>343</v>
      </c>
      <c r="D8798" s="106">
        <v>134995700</v>
      </c>
      <c r="E8798" s="106">
        <v>0</v>
      </c>
      <c r="M8798" t="b">
        <f t="shared" si="690"/>
        <v>1</v>
      </c>
      <c r="N8798" t="b">
        <f t="shared" si="691"/>
        <v>1</v>
      </c>
      <c r="O8798" t="b">
        <f t="shared" si="692"/>
        <v>1</v>
      </c>
      <c r="P8798" t="b">
        <f t="shared" si="692"/>
        <v>1</v>
      </c>
      <c r="Q8798" t="b">
        <f t="shared" si="693"/>
        <v>1</v>
      </c>
      <c r="R8798" t="b">
        <f t="shared" si="694"/>
        <v>1</v>
      </c>
      <c r="U8798" s="105" t="s">
        <v>342</v>
      </c>
      <c r="V8798" s="105" t="s">
        <v>343</v>
      </c>
      <c r="W8798" s="106">
        <v>134995700</v>
      </c>
      <c r="X8798" s="106">
        <v>0</v>
      </c>
    </row>
    <row r="8799" spans="2:24" x14ac:dyDescent="0.25">
      <c r="B8799" s="105" t="s">
        <v>344</v>
      </c>
      <c r="C8799" s="105" t="s">
        <v>345</v>
      </c>
      <c r="D8799" s="106">
        <v>224350000</v>
      </c>
      <c r="E8799" s="106">
        <v>0</v>
      </c>
      <c r="M8799" t="b">
        <f t="shared" si="690"/>
        <v>1</v>
      </c>
      <c r="N8799" t="b">
        <f t="shared" si="691"/>
        <v>1</v>
      </c>
      <c r="O8799" t="b">
        <f t="shared" si="692"/>
        <v>1</v>
      </c>
      <c r="P8799" t="b">
        <f t="shared" si="692"/>
        <v>1</v>
      </c>
      <c r="Q8799" t="b">
        <f t="shared" si="693"/>
        <v>1</v>
      </c>
      <c r="R8799" t="b">
        <f t="shared" si="694"/>
        <v>1</v>
      </c>
      <c r="U8799" s="105" t="s">
        <v>344</v>
      </c>
      <c r="V8799" s="105" t="s">
        <v>345</v>
      </c>
      <c r="W8799" s="106">
        <v>224350000</v>
      </c>
      <c r="X8799" s="106">
        <v>0</v>
      </c>
    </row>
    <row r="8800" spans="2:24" x14ac:dyDescent="0.25">
      <c r="B8800" s="105" t="s">
        <v>348</v>
      </c>
      <c r="C8800" s="105" t="s">
        <v>1542</v>
      </c>
      <c r="D8800" s="106">
        <v>20000000</v>
      </c>
      <c r="E8800" s="106">
        <v>0</v>
      </c>
      <c r="M8800" t="b">
        <f t="shared" si="690"/>
        <v>1</v>
      </c>
      <c r="N8800" t="b">
        <f t="shared" si="691"/>
        <v>1</v>
      </c>
      <c r="O8800" t="b">
        <f t="shared" si="692"/>
        <v>1</v>
      </c>
      <c r="P8800" t="b">
        <f t="shared" si="692"/>
        <v>1</v>
      </c>
      <c r="Q8800" t="b">
        <f t="shared" si="693"/>
        <v>1</v>
      </c>
      <c r="R8800" t="b">
        <f t="shared" si="694"/>
        <v>1</v>
      </c>
      <c r="U8800" s="105" t="s">
        <v>348</v>
      </c>
      <c r="V8800" s="105" t="s">
        <v>1542</v>
      </c>
      <c r="W8800" s="106">
        <v>20000000</v>
      </c>
      <c r="X8800" s="106">
        <v>0</v>
      </c>
    </row>
    <row r="8801" spans="2:26" x14ac:dyDescent="0.25">
      <c r="B8801" s="105" t="s">
        <v>349</v>
      </c>
      <c r="C8801" s="105" t="s">
        <v>350</v>
      </c>
      <c r="D8801" s="106">
        <v>15000000</v>
      </c>
      <c r="E8801" s="106">
        <v>0</v>
      </c>
      <c r="M8801" t="b">
        <f t="shared" si="690"/>
        <v>1</v>
      </c>
      <c r="N8801" t="b">
        <f t="shared" si="691"/>
        <v>1</v>
      </c>
      <c r="O8801" t="b">
        <f t="shared" si="692"/>
        <v>1</v>
      </c>
      <c r="P8801" t="b">
        <f t="shared" si="692"/>
        <v>1</v>
      </c>
      <c r="Q8801" t="b">
        <f t="shared" si="693"/>
        <v>1</v>
      </c>
      <c r="R8801" t="b">
        <f t="shared" si="694"/>
        <v>1</v>
      </c>
      <c r="U8801" s="105" t="s">
        <v>349</v>
      </c>
      <c r="V8801" s="105" t="s">
        <v>350</v>
      </c>
      <c r="W8801" s="106">
        <v>15000000</v>
      </c>
      <c r="X8801" s="106">
        <v>0</v>
      </c>
    </row>
    <row r="8802" spans="2:26" x14ac:dyDescent="0.25">
      <c r="B8802" s="105" t="s">
        <v>351</v>
      </c>
      <c r="C8802" s="105" t="s">
        <v>352</v>
      </c>
      <c r="D8802" s="106">
        <v>49795000</v>
      </c>
      <c r="E8802" s="106">
        <v>0</v>
      </c>
      <c r="M8802" t="b">
        <f t="shared" si="690"/>
        <v>1</v>
      </c>
      <c r="N8802" t="b">
        <f t="shared" si="691"/>
        <v>1</v>
      </c>
      <c r="O8802" t="b">
        <f t="shared" si="692"/>
        <v>1</v>
      </c>
      <c r="P8802" t="b">
        <f t="shared" si="692"/>
        <v>1</v>
      </c>
      <c r="Q8802" t="b">
        <f t="shared" si="693"/>
        <v>1</v>
      </c>
      <c r="R8802" t="b">
        <f t="shared" si="694"/>
        <v>1</v>
      </c>
      <c r="U8802" s="105" t="s">
        <v>351</v>
      </c>
      <c r="V8802" s="105" t="s">
        <v>352</v>
      </c>
      <c r="W8802" s="106">
        <v>49795000</v>
      </c>
      <c r="X8802" s="106">
        <v>0</v>
      </c>
    </row>
    <row r="8803" spans="2:26" x14ac:dyDescent="0.25">
      <c r="B8803" s="105" t="s">
        <v>353</v>
      </c>
      <c r="C8803" s="105" t="s">
        <v>354</v>
      </c>
      <c r="D8803" s="106">
        <v>59995500</v>
      </c>
      <c r="E8803" s="106">
        <v>0</v>
      </c>
      <c r="M8803" t="b">
        <f t="shared" si="690"/>
        <v>1</v>
      </c>
      <c r="N8803" t="b">
        <f t="shared" si="691"/>
        <v>1</v>
      </c>
      <c r="O8803" t="b">
        <f t="shared" si="692"/>
        <v>1</v>
      </c>
      <c r="P8803" t="b">
        <f t="shared" si="692"/>
        <v>1</v>
      </c>
      <c r="Q8803" t="b">
        <f t="shared" si="693"/>
        <v>1</v>
      </c>
      <c r="R8803" t="b">
        <f t="shared" si="694"/>
        <v>1</v>
      </c>
      <c r="U8803" s="105" t="s">
        <v>353</v>
      </c>
      <c r="V8803" s="105" t="s">
        <v>354</v>
      </c>
      <c r="W8803" s="106">
        <v>59995500</v>
      </c>
      <c r="X8803" s="106">
        <v>0</v>
      </c>
    </row>
    <row r="8804" spans="2:26" x14ac:dyDescent="0.25">
      <c r="B8804" s="105" t="s">
        <v>355</v>
      </c>
      <c r="C8804" s="105" t="s">
        <v>356</v>
      </c>
      <c r="D8804" s="106">
        <v>5000000</v>
      </c>
      <c r="E8804" s="106">
        <v>0</v>
      </c>
      <c r="M8804" t="b">
        <f t="shared" si="690"/>
        <v>1</v>
      </c>
      <c r="N8804" t="b">
        <f t="shared" si="691"/>
        <v>1</v>
      </c>
      <c r="O8804" t="b">
        <f t="shared" si="692"/>
        <v>1</v>
      </c>
      <c r="P8804" t="b">
        <f t="shared" si="692"/>
        <v>1</v>
      </c>
      <c r="Q8804" t="b">
        <f t="shared" si="693"/>
        <v>1</v>
      </c>
      <c r="R8804" t="b">
        <f t="shared" si="694"/>
        <v>1</v>
      </c>
      <c r="U8804" s="105" t="s">
        <v>355</v>
      </c>
      <c r="V8804" s="105" t="s">
        <v>356</v>
      </c>
      <c r="W8804" s="106">
        <v>5000000</v>
      </c>
      <c r="X8804" s="106">
        <v>0</v>
      </c>
    </row>
    <row r="8805" spans="2:26" x14ac:dyDescent="0.25">
      <c r="B8805" s="105" t="s">
        <v>357</v>
      </c>
      <c r="C8805" s="105" t="s">
        <v>358</v>
      </c>
      <c r="D8805" s="106">
        <v>17000000</v>
      </c>
      <c r="E8805" s="106">
        <v>0</v>
      </c>
      <c r="M8805" t="b">
        <f t="shared" si="690"/>
        <v>1</v>
      </c>
      <c r="N8805" t="b">
        <f t="shared" si="691"/>
        <v>1</v>
      </c>
      <c r="O8805" t="b">
        <f t="shared" si="692"/>
        <v>1</v>
      </c>
      <c r="P8805" t="b">
        <f t="shared" si="692"/>
        <v>1</v>
      </c>
      <c r="Q8805" t="b">
        <f t="shared" si="693"/>
        <v>1</v>
      </c>
      <c r="R8805" t="b">
        <f t="shared" si="694"/>
        <v>1</v>
      </c>
      <c r="U8805" s="105" t="s">
        <v>357</v>
      </c>
      <c r="V8805" s="105" t="s">
        <v>358</v>
      </c>
      <c r="W8805" s="106">
        <v>17000000</v>
      </c>
      <c r="X8805" s="106">
        <v>0</v>
      </c>
    </row>
    <row r="8806" spans="2:26" x14ac:dyDescent="0.25">
      <c r="B8806" s="105" t="s">
        <v>676</v>
      </c>
      <c r="C8806" s="105" t="s">
        <v>677</v>
      </c>
      <c r="D8806" s="106">
        <v>99971000</v>
      </c>
      <c r="E8806" s="106">
        <v>0</v>
      </c>
      <c r="M8806" t="b">
        <f t="shared" si="690"/>
        <v>1</v>
      </c>
      <c r="N8806" t="b">
        <f t="shared" si="691"/>
        <v>1</v>
      </c>
      <c r="O8806" t="b">
        <f t="shared" si="692"/>
        <v>1</v>
      </c>
      <c r="P8806" t="b">
        <f t="shared" si="692"/>
        <v>1</v>
      </c>
      <c r="Q8806" t="b">
        <f t="shared" si="693"/>
        <v>1</v>
      </c>
      <c r="R8806" t="b">
        <f t="shared" si="694"/>
        <v>1</v>
      </c>
      <c r="U8806" s="105" t="s">
        <v>676</v>
      </c>
      <c r="V8806" s="105" t="s">
        <v>677</v>
      </c>
      <c r="W8806" s="106">
        <v>99971000</v>
      </c>
      <c r="X8806" s="106">
        <v>0</v>
      </c>
    </row>
    <row r="8807" spans="2:26" x14ac:dyDescent="0.25">
      <c r="B8807" s="105" t="s">
        <v>678</v>
      </c>
      <c r="C8807" s="105" t="s">
        <v>679</v>
      </c>
      <c r="D8807" s="106">
        <v>99971000</v>
      </c>
      <c r="E8807" s="106">
        <v>0</v>
      </c>
      <c r="M8807" t="b">
        <f t="shared" si="690"/>
        <v>1</v>
      </c>
      <c r="N8807" t="b">
        <f t="shared" si="691"/>
        <v>1</v>
      </c>
      <c r="O8807" t="b">
        <f t="shared" si="692"/>
        <v>1</v>
      </c>
      <c r="P8807" t="b">
        <f t="shared" si="692"/>
        <v>1</v>
      </c>
      <c r="Q8807" t="b">
        <f t="shared" si="693"/>
        <v>1</v>
      </c>
      <c r="R8807" t="b">
        <f t="shared" si="694"/>
        <v>1</v>
      </c>
      <c r="U8807" s="105" t="s">
        <v>678</v>
      </c>
      <c r="V8807" s="105" t="s">
        <v>679</v>
      </c>
      <c r="W8807" s="106">
        <v>99971000</v>
      </c>
      <c r="X8807" s="106">
        <v>0</v>
      </c>
    </row>
    <row r="8808" spans="2:26" x14ac:dyDescent="0.25">
      <c r="B8808" s="105" t="s">
        <v>680</v>
      </c>
      <c r="C8808" s="105" t="s">
        <v>679</v>
      </c>
      <c r="D8808" s="106">
        <v>99971000</v>
      </c>
      <c r="E8808" s="106">
        <v>0</v>
      </c>
      <c r="M8808" t="b">
        <f t="shared" si="690"/>
        <v>1</v>
      </c>
      <c r="N8808" t="b">
        <f t="shared" si="691"/>
        <v>1</v>
      </c>
      <c r="O8808" t="b">
        <f t="shared" si="692"/>
        <v>1</v>
      </c>
      <c r="P8808" t="b">
        <f t="shared" si="692"/>
        <v>1</v>
      </c>
      <c r="Q8808" t="b">
        <f t="shared" si="693"/>
        <v>1</v>
      </c>
      <c r="R8808" t="b">
        <f t="shared" si="694"/>
        <v>1</v>
      </c>
      <c r="U8808" s="105" t="s">
        <v>680</v>
      </c>
      <c r="V8808" s="105" t="s">
        <v>679</v>
      </c>
      <c r="W8808" s="106">
        <v>99971000</v>
      </c>
      <c r="X8808" s="106">
        <v>0</v>
      </c>
    </row>
    <row r="8809" spans="2:26" x14ac:dyDescent="0.25">
      <c r="B8809" t="s">
        <v>359</v>
      </c>
      <c r="C8809" s="106">
        <v>4968971464</v>
      </c>
      <c r="D8809" s="106">
        <v>0</v>
      </c>
      <c r="M8809" t="b">
        <f t="shared" si="690"/>
        <v>1</v>
      </c>
      <c r="N8809" t="b">
        <f t="shared" si="691"/>
        <v>1</v>
      </c>
      <c r="O8809" t="b">
        <f t="shared" si="692"/>
        <v>1</v>
      </c>
      <c r="P8809" t="b">
        <f t="shared" si="692"/>
        <v>1</v>
      </c>
      <c r="Q8809" t="b">
        <f t="shared" si="693"/>
        <v>1</v>
      </c>
      <c r="R8809" t="b">
        <f t="shared" si="694"/>
        <v>1</v>
      </c>
      <c r="U8809" t="s">
        <v>359</v>
      </c>
      <c r="V8809" s="106">
        <v>4968971464</v>
      </c>
      <c r="W8809" s="106">
        <v>0</v>
      </c>
    </row>
    <row r="8810" spans="2:26" x14ac:dyDescent="0.25">
      <c r="B8810" t="s">
        <v>330</v>
      </c>
      <c r="C8810" t="s">
        <v>331</v>
      </c>
      <c r="D8810" s="105" t="s">
        <v>1032</v>
      </c>
      <c r="E8810" t="s">
        <v>333</v>
      </c>
      <c r="F8810" t="s">
        <v>331</v>
      </c>
      <c r="G8810" s="105" t="s">
        <v>1033</v>
      </c>
      <c r="M8810" t="b">
        <f t="shared" si="690"/>
        <v>1</v>
      </c>
      <c r="N8810" t="b">
        <f t="shared" si="691"/>
        <v>1</v>
      </c>
      <c r="O8810" t="b">
        <f t="shared" si="692"/>
        <v>1</v>
      </c>
      <c r="P8810" t="b">
        <f t="shared" si="692"/>
        <v>1</v>
      </c>
      <c r="Q8810" t="b">
        <f t="shared" si="693"/>
        <v>1</v>
      </c>
      <c r="R8810" t="b">
        <f t="shared" si="694"/>
        <v>1</v>
      </c>
      <c r="U8810" t="s">
        <v>330</v>
      </c>
      <c r="V8810" t="s">
        <v>331</v>
      </c>
      <c r="W8810" s="105" t="s">
        <v>1032</v>
      </c>
      <c r="X8810" t="s">
        <v>333</v>
      </c>
      <c r="Y8810" t="s">
        <v>331</v>
      </c>
      <c r="Z8810" s="105" t="s">
        <v>1033</v>
      </c>
    </row>
    <row r="8811" spans="2:26" x14ac:dyDescent="0.25">
      <c r="B8811" t="s">
        <v>335</v>
      </c>
      <c r="C8811" t="s">
        <v>3</v>
      </c>
      <c r="D8811" t="s">
        <v>336</v>
      </c>
      <c r="E8811" t="s">
        <v>337</v>
      </c>
      <c r="M8811" t="b">
        <f t="shared" si="690"/>
        <v>1</v>
      </c>
      <c r="N8811" t="b">
        <f t="shared" si="691"/>
        <v>1</v>
      </c>
      <c r="O8811" t="b">
        <f t="shared" si="692"/>
        <v>1</v>
      </c>
      <c r="P8811" t="b">
        <f t="shared" si="692"/>
        <v>1</v>
      </c>
      <c r="Q8811" t="b">
        <f t="shared" si="693"/>
        <v>1</v>
      </c>
      <c r="R8811" t="b">
        <f t="shared" si="694"/>
        <v>1</v>
      </c>
      <c r="U8811" t="s">
        <v>335</v>
      </c>
      <c r="V8811" t="s">
        <v>3</v>
      </c>
      <c r="W8811" t="s">
        <v>336</v>
      </c>
      <c r="X8811" t="s">
        <v>337</v>
      </c>
    </row>
    <row r="8812" spans="2:26" x14ac:dyDescent="0.25">
      <c r="B8812" s="105" t="s">
        <v>403</v>
      </c>
      <c r="C8812" s="105" t="s">
        <v>404</v>
      </c>
      <c r="D8812" s="106">
        <v>73874500</v>
      </c>
      <c r="E8812" s="106">
        <v>0</v>
      </c>
      <c r="M8812" t="b">
        <f t="shared" si="690"/>
        <v>1</v>
      </c>
      <c r="N8812" t="b">
        <f t="shared" si="691"/>
        <v>1</v>
      </c>
      <c r="O8812" t="b">
        <f t="shared" si="692"/>
        <v>1</v>
      </c>
      <c r="P8812" t="b">
        <f t="shared" si="692"/>
        <v>1</v>
      </c>
      <c r="Q8812" t="b">
        <f t="shared" si="693"/>
        <v>1</v>
      </c>
      <c r="R8812" t="b">
        <f t="shared" si="694"/>
        <v>1</v>
      </c>
      <c r="U8812" s="105" t="s">
        <v>403</v>
      </c>
      <c r="V8812" s="105" t="s">
        <v>404</v>
      </c>
      <c r="W8812" s="106">
        <v>73874500</v>
      </c>
      <c r="X8812" s="106">
        <v>0</v>
      </c>
    </row>
    <row r="8813" spans="2:26" x14ac:dyDescent="0.25">
      <c r="B8813" s="105" t="s">
        <v>405</v>
      </c>
      <c r="C8813" s="105" t="s">
        <v>406</v>
      </c>
      <c r="D8813" s="106">
        <v>73874500</v>
      </c>
      <c r="E8813" s="106">
        <v>0</v>
      </c>
      <c r="M8813" t="b">
        <f t="shared" si="690"/>
        <v>1</v>
      </c>
      <c r="N8813" t="b">
        <f t="shared" si="691"/>
        <v>1</v>
      </c>
      <c r="O8813" t="b">
        <f t="shared" si="692"/>
        <v>1</v>
      </c>
      <c r="P8813" t="b">
        <f t="shared" si="692"/>
        <v>1</v>
      </c>
      <c r="Q8813" t="b">
        <f t="shared" si="693"/>
        <v>1</v>
      </c>
      <c r="R8813" t="b">
        <f t="shared" si="694"/>
        <v>1</v>
      </c>
      <c r="U8813" s="105" t="s">
        <v>405</v>
      </c>
      <c r="V8813" s="105" t="s">
        <v>406</v>
      </c>
      <c r="W8813" s="106">
        <v>73874500</v>
      </c>
      <c r="X8813" s="106">
        <v>0</v>
      </c>
    </row>
    <row r="8814" spans="2:26" x14ac:dyDescent="0.25">
      <c r="B8814" s="105" t="s">
        <v>407</v>
      </c>
      <c r="C8814" s="105" t="s">
        <v>1551</v>
      </c>
      <c r="D8814" s="106">
        <v>66874500</v>
      </c>
      <c r="E8814" s="106">
        <v>0</v>
      </c>
      <c r="M8814" t="b">
        <f t="shared" si="690"/>
        <v>1</v>
      </c>
      <c r="N8814" t="b">
        <f t="shared" si="691"/>
        <v>1</v>
      </c>
      <c r="O8814" t="b">
        <f t="shared" si="692"/>
        <v>1</v>
      </c>
      <c r="P8814" t="b">
        <f t="shared" si="692"/>
        <v>1</v>
      </c>
      <c r="Q8814" t="b">
        <f t="shared" si="693"/>
        <v>1</v>
      </c>
      <c r="R8814" t="b">
        <f t="shared" si="694"/>
        <v>1</v>
      </c>
      <c r="U8814" s="105" t="s">
        <v>407</v>
      </c>
      <c r="V8814" s="105" t="s">
        <v>1551</v>
      </c>
      <c r="W8814" s="106">
        <v>66874500</v>
      </c>
      <c r="X8814" s="106">
        <v>0</v>
      </c>
    </row>
    <row r="8815" spans="2:26" x14ac:dyDescent="0.25">
      <c r="B8815" s="105" t="s">
        <v>408</v>
      </c>
      <c r="C8815" s="105" t="s">
        <v>1439</v>
      </c>
      <c r="D8815" s="106">
        <v>7000000</v>
      </c>
      <c r="E8815" s="106">
        <v>0</v>
      </c>
      <c r="M8815" t="b">
        <f t="shared" si="690"/>
        <v>1</v>
      </c>
      <c r="N8815" t="b">
        <f t="shared" si="691"/>
        <v>1</v>
      </c>
      <c r="O8815" t="b">
        <f t="shared" si="692"/>
        <v>1</v>
      </c>
      <c r="P8815" t="b">
        <f t="shared" si="692"/>
        <v>1</v>
      </c>
      <c r="Q8815" t="b">
        <f t="shared" si="693"/>
        <v>1</v>
      </c>
      <c r="R8815" t="b">
        <f t="shared" si="694"/>
        <v>1</v>
      </c>
      <c r="U8815" s="105" t="s">
        <v>408</v>
      </c>
      <c r="V8815" s="105" t="s">
        <v>1439</v>
      </c>
      <c r="W8815" s="106">
        <v>7000000</v>
      </c>
      <c r="X8815" s="106">
        <v>0</v>
      </c>
    </row>
    <row r="8816" spans="2:26" x14ac:dyDescent="0.25">
      <c r="B8816" s="105" t="s">
        <v>411</v>
      </c>
      <c r="C8816" s="105" t="s">
        <v>412</v>
      </c>
      <c r="D8816" s="106">
        <v>16968339800</v>
      </c>
      <c r="E8816" s="106">
        <v>0</v>
      </c>
      <c r="M8816" t="b">
        <f t="shared" si="690"/>
        <v>1</v>
      </c>
      <c r="N8816" t="b">
        <f t="shared" si="691"/>
        <v>1</v>
      </c>
      <c r="O8816" t="b">
        <f t="shared" si="692"/>
        <v>1</v>
      </c>
      <c r="P8816" t="b">
        <f t="shared" si="692"/>
        <v>1</v>
      </c>
      <c r="Q8816" t="b">
        <f t="shared" si="693"/>
        <v>1</v>
      </c>
      <c r="R8816" t="b">
        <f t="shared" si="694"/>
        <v>1</v>
      </c>
      <c r="U8816" s="105" t="s">
        <v>411</v>
      </c>
      <c r="V8816" s="105" t="s">
        <v>412</v>
      </c>
      <c r="W8816" s="106">
        <v>16968339800</v>
      </c>
      <c r="X8816" s="106">
        <v>0</v>
      </c>
    </row>
    <row r="8817" spans="2:26" x14ac:dyDescent="0.25">
      <c r="B8817" s="105" t="s">
        <v>413</v>
      </c>
      <c r="C8817" s="105" t="s">
        <v>414</v>
      </c>
      <c r="D8817" s="106">
        <v>16968339800</v>
      </c>
      <c r="E8817" s="106">
        <v>0</v>
      </c>
      <c r="M8817" t="b">
        <f t="shared" si="690"/>
        <v>1</v>
      </c>
      <c r="N8817" t="b">
        <f t="shared" si="691"/>
        <v>1</v>
      </c>
      <c r="O8817" t="b">
        <f t="shared" si="692"/>
        <v>1</v>
      </c>
      <c r="P8817" t="b">
        <f t="shared" si="692"/>
        <v>1</v>
      </c>
      <c r="Q8817" t="b">
        <f t="shared" si="693"/>
        <v>1</v>
      </c>
      <c r="R8817" t="b">
        <f t="shared" si="694"/>
        <v>1</v>
      </c>
      <c r="U8817" s="105" t="s">
        <v>413</v>
      </c>
      <c r="V8817" s="105" t="s">
        <v>414</v>
      </c>
      <c r="W8817" s="106">
        <v>16968339800</v>
      </c>
      <c r="X8817" s="106">
        <v>0</v>
      </c>
    </row>
    <row r="8818" spans="2:26" x14ac:dyDescent="0.25">
      <c r="B8818" s="105" t="s">
        <v>768</v>
      </c>
      <c r="C8818" s="105" t="s">
        <v>775</v>
      </c>
      <c r="D8818" s="106">
        <v>6373592350</v>
      </c>
      <c r="E8818" s="106">
        <v>0</v>
      </c>
      <c r="M8818" t="b">
        <f t="shared" si="690"/>
        <v>1</v>
      </c>
      <c r="N8818" t="b">
        <f t="shared" si="691"/>
        <v>1</v>
      </c>
      <c r="O8818" t="b">
        <f t="shared" si="692"/>
        <v>1</v>
      </c>
      <c r="P8818" t="b">
        <f t="shared" si="692"/>
        <v>1</v>
      </c>
      <c r="Q8818" t="b">
        <f t="shared" si="693"/>
        <v>1</v>
      </c>
      <c r="R8818" t="b">
        <f t="shared" si="694"/>
        <v>1</v>
      </c>
      <c r="U8818" s="105" t="s">
        <v>768</v>
      </c>
      <c r="V8818" s="105" t="s">
        <v>775</v>
      </c>
      <c r="W8818" s="106">
        <v>6373592350</v>
      </c>
      <c r="X8818" s="106">
        <v>0</v>
      </c>
    </row>
    <row r="8819" spans="2:26" x14ac:dyDescent="0.25">
      <c r="B8819" s="105" t="s">
        <v>770</v>
      </c>
      <c r="C8819" s="105" t="s">
        <v>773</v>
      </c>
      <c r="D8819" s="106">
        <v>5673439750</v>
      </c>
      <c r="E8819" s="106">
        <v>0</v>
      </c>
      <c r="M8819" t="b">
        <f t="shared" si="690"/>
        <v>1</v>
      </c>
      <c r="N8819" t="b">
        <f t="shared" si="691"/>
        <v>1</v>
      </c>
      <c r="O8819" t="b">
        <f t="shared" si="692"/>
        <v>1</v>
      </c>
      <c r="P8819" t="b">
        <f t="shared" si="692"/>
        <v>1</v>
      </c>
      <c r="Q8819" t="b">
        <f t="shared" si="693"/>
        <v>1</v>
      </c>
      <c r="R8819" t="b">
        <f t="shared" si="694"/>
        <v>1</v>
      </c>
      <c r="U8819" s="105" t="s">
        <v>770</v>
      </c>
      <c r="V8819" s="105" t="s">
        <v>773</v>
      </c>
      <c r="W8819" s="106">
        <v>5673439750</v>
      </c>
      <c r="X8819" s="106">
        <v>0</v>
      </c>
    </row>
    <row r="8820" spans="2:26" x14ac:dyDescent="0.25">
      <c r="B8820" s="105" t="s">
        <v>772</v>
      </c>
      <c r="C8820" s="105" t="s">
        <v>769</v>
      </c>
      <c r="D8820" s="106">
        <v>1940198700</v>
      </c>
      <c r="E8820" s="106">
        <v>0</v>
      </c>
      <c r="M8820" t="b">
        <f t="shared" si="690"/>
        <v>1</v>
      </c>
      <c r="N8820" t="b">
        <f t="shared" si="691"/>
        <v>1</v>
      </c>
      <c r="O8820" t="b">
        <f t="shared" si="692"/>
        <v>1</v>
      </c>
      <c r="P8820" t="b">
        <f t="shared" si="692"/>
        <v>1</v>
      </c>
      <c r="Q8820" t="b">
        <f t="shared" si="693"/>
        <v>1</v>
      </c>
      <c r="R8820" t="b">
        <f t="shared" si="694"/>
        <v>1</v>
      </c>
      <c r="U8820" s="105" t="s">
        <v>772</v>
      </c>
      <c r="V8820" s="105" t="s">
        <v>769</v>
      </c>
      <c r="W8820" s="106">
        <v>1940198700</v>
      </c>
      <c r="X8820" s="106">
        <v>0</v>
      </c>
    </row>
    <row r="8821" spans="2:26" x14ac:dyDescent="0.25">
      <c r="B8821" s="105" t="s">
        <v>774</v>
      </c>
      <c r="C8821" s="105" t="s">
        <v>771</v>
      </c>
      <c r="D8821" s="106">
        <v>2981109000</v>
      </c>
      <c r="E8821" s="106">
        <v>0</v>
      </c>
      <c r="M8821" t="b">
        <f t="shared" si="690"/>
        <v>1</v>
      </c>
      <c r="N8821" t="b">
        <f t="shared" si="691"/>
        <v>1</v>
      </c>
      <c r="O8821" t="b">
        <f t="shared" si="692"/>
        <v>1</v>
      </c>
      <c r="P8821" t="b">
        <f t="shared" si="692"/>
        <v>1</v>
      </c>
      <c r="Q8821" t="b">
        <f t="shared" si="693"/>
        <v>1</v>
      </c>
      <c r="R8821" t="b">
        <f t="shared" si="694"/>
        <v>1</v>
      </c>
      <c r="U8821" s="105" t="s">
        <v>774</v>
      </c>
      <c r="V8821" s="105" t="s">
        <v>771</v>
      </c>
      <c r="W8821" s="106">
        <v>2981109000</v>
      </c>
      <c r="X8821" s="106">
        <v>0</v>
      </c>
    </row>
    <row r="8822" spans="2:26" x14ac:dyDescent="0.25">
      <c r="B8822" s="105" t="s">
        <v>434</v>
      </c>
      <c r="C8822" s="105" t="s">
        <v>435</v>
      </c>
      <c r="D8822" s="106">
        <v>2688000</v>
      </c>
      <c r="E8822" s="106">
        <v>0</v>
      </c>
      <c r="M8822" t="b">
        <f t="shared" si="690"/>
        <v>1</v>
      </c>
      <c r="N8822" t="b">
        <f t="shared" si="691"/>
        <v>1</v>
      </c>
      <c r="O8822" t="b">
        <f t="shared" si="692"/>
        <v>1</v>
      </c>
      <c r="P8822" t="b">
        <f t="shared" si="692"/>
        <v>1</v>
      </c>
      <c r="Q8822" t="b">
        <f t="shared" si="693"/>
        <v>1</v>
      </c>
      <c r="R8822" t="b">
        <f t="shared" si="694"/>
        <v>1</v>
      </c>
      <c r="U8822" s="105" t="s">
        <v>434</v>
      </c>
      <c r="V8822" s="105" t="s">
        <v>435</v>
      </c>
      <c r="W8822" s="106">
        <v>2688000</v>
      </c>
      <c r="X8822" s="106">
        <v>0</v>
      </c>
    </row>
    <row r="8823" spans="2:26" x14ac:dyDescent="0.25">
      <c r="B8823" s="105" t="s">
        <v>436</v>
      </c>
      <c r="C8823" s="105" t="s">
        <v>437</v>
      </c>
      <c r="D8823" s="106">
        <v>2688000</v>
      </c>
      <c r="E8823" s="106">
        <v>0</v>
      </c>
      <c r="M8823" t="b">
        <f t="shared" si="690"/>
        <v>1</v>
      </c>
      <c r="N8823" t="b">
        <f t="shared" si="691"/>
        <v>1</v>
      </c>
      <c r="O8823" t="b">
        <f t="shared" si="692"/>
        <v>1</v>
      </c>
      <c r="P8823" t="b">
        <f t="shared" si="692"/>
        <v>1</v>
      </c>
      <c r="Q8823" t="b">
        <f t="shared" si="693"/>
        <v>1</v>
      </c>
      <c r="R8823" t="b">
        <f t="shared" si="694"/>
        <v>1</v>
      </c>
      <c r="U8823" s="105" t="s">
        <v>436</v>
      </c>
      <c r="V8823" s="105" t="s">
        <v>437</v>
      </c>
      <c r="W8823" s="106">
        <v>2688000</v>
      </c>
      <c r="X8823" s="106">
        <v>0</v>
      </c>
    </row>
    <row r="8824" spans="2:26" x14ac:dyDescent="0.25">
      <c r="B8824" s="105" t="s">
        <v>438</v>
      </c>
      <c r="C8824" s="105" t="s">
        <v>437</v>
      </c>
      <c r="D8824" s="106">
        <v>2688000</v>
      </c>
      <c r="E8824" s="106">
        <v>0</v>
      </c>
      <c r="M8824" t="b">
        <f t="shared" si="690"/>
        <v>1</v>
      </c>
      <c r="N8824" t="b">
        <f t="shared" si="691"/>
        <v>1</v>
      </c>
      <c r="O8824" t="b">
        <f t="shared" si="692"/>
        <v>1</v>
      </c>
      <c r="P8824" t="b">
        <f t="shared" si="692"/>
        <v>1</v>
      </c>
      <c r="Q8824" t="b">
        <f t="shared" si="693"/>
        <v>1</v>
      </c>
      <c r="R8824" t="b">
        <f t="shared" si="694"/>
        <v>1</v>
      </c>
      <c r="U8824" s="105" t="s">
        <v>438</v>
      </c>
      <c r="V8824" s="105" t="s">
        <v>437</v>
      </c>
      <c r="W8824" s="106">
        <v>2688000</v>
      </c>
      <c r="X8824" s="106">
        <v>0</v>
      </c>
    </row>
    <row r="8825" spans="2:26" x14ac:dyDescent="0.25">
      <c r="B8825" s="105" t="s">
        <v>439</v>
      </c>
      <c r="C8825" s="105" t="s">
        <v>440</v>
      </c>
      <c r="D8825" s="106">
        <v>493721000</v>
      </c>
      <c r="E8825" s="106">
        <v>0</v>
      </c>
      <c r="M8825" t="b">
        <f t="shared" si="690"/>
        <v>1</v>
      </c>
      <c r="N8825" t="b">
        <f t="shared" si="691"/>
        <v>1</v>
      </c>
      <c r="O8825" t="b">
        <f t="shared" si="692"/>
        <v>1</v>
      </c>
      <c r="P8825" t="b">
        <f t="shared" si="692"/>
        <v>1</v>
      </c>
      <c r="Q8825" t="b">
        <f t="shared" si="693"/>
        <v>1</v>
      </c>
      <c r="R8825" t="b">
        <f t="shared" si="694"/>
        <v>1</v>
      </c>
      <c r="U8825" s="105" t="s">
        <v>439</v>
      </c>
      <c r="V8825" s="105" t="s">
        <v>440</v>
      </c>
      <c r="W8825" s="106">
        <v>493721000</v>
      </c>
      <c r="X8825" s="106">
        <v>0</v>
      </c>
    </row>
    <row r="8826" spans="2:26" x14ac:dyDescent="0.25">
      <c r="B8826" s="105" t="s">
        <v>441</v>
      </c>
      <c r="C8826" s="105" t="s">
        <v>442</v>
      </c>
      <c r="D8826" s="106">
        <v>493721000</v>
      </c>
      <c r="E8826" s="106">
        <v>0</v>
      </c>
      <c r="M8826" t="b">
        <f t="shared" si="690"/>
        <v>1</v>
      </c>
      <c r="N8826" t="b">
        <f t="shared" si="691"/>
        <v>1</v>
      </c>
      <c r="O8826" t="b">
        <f t="shared" si="692"/>
        <v>1</v>
      </c>
      <c r="P8826" t="b">
        <f t="shared" si="692"/>
        <v>1</v>
      </c>
      <c r="Q8826" t="b">
        <f t="shared" si="693"/>
        <v>1</v>
      </c>
      <c r="R8826" t="b">
        <f t="shared" si="694"/>
        <v>1</v>
      </c>
      <c r="U8826" s="105" t="s">
        <v>441</v>
      </c>
      <c r="V8826" s="105" t="s">
        <v>442</v>
      </c>
      <c r="W8826" s="106">
        <v>493721000</v>
      </c>
      <c r="X8826" s="106">
        <v>0</v>
      </c>
    </row>
    <row r="8827" spans="2:26" x14ac:dyDescent="0.25">
      <c r="B8827" s="105" t="s">
        <v>443</v>
      </c>
      <c r="C8827" s="105" t="s">
        <v>442</v>
      </c>
      <c r="D8827" s="106">
        <v>493721000</v>
      </c>
      <c r="E8827" s="106">
        <v>0</v>
      </c>
      <c r="M8827" t="b">
        <f t="shared" si="690"/>
        <v>1</v>
      </c>
      <c r="N8827" t="b">
        <f t="shared" si="691"/>
        <v>1</v>
      </c>
      <c r="O8827" t="b">
        <f t="shared" si="692"/>
        <v>1</v>
      </c>
      <c r="P8827" t="b">
        <f t="shared" si="692"/>
        <v>1</v>
      </c>
      <c r="Q8827" t="b">
        <f t="shared" si="693"/>
        <v>1</v>
      </c>
      <c r="R8827" t="b">
        <f t="shared" si="694"/>
        <v>1</v>
      </c>
      <c r="U8827" s="105" t="s">
        <v>443</v>
      </c>
      <c r="V8827" s="105" t="s">
        <v>442</v>
      </c>
      <c r="W8827" s="106">
        <v>493721000</v>
      </c>
      <c r="X8827" s="106">
        <v>0</v>
      </c>
    </row>
    <row r="8828" spans="2:26" x14ac:dyDescent="0.25">
      <c r="B8828" t="s">
        <v>359</v>
      </c>
      <c r="C8828" s="106">
        <v>17538623300</v>
      </c>
      <c r="D8828" s="106">
        <v>0</v>
      </c>
      <c r="M8828" t="b">
        <f t="shared" si="690"/>
        <v>1</v>
      </c>
      <c r="N8828" t="b">
        <f t="shared" si="691"/>
        <v>1</v>
      </c>
      <c r="O8828" t="b">
        <f t="shared" si="692"/>
        <v>1</v>
      </c>
      <c r="P8828" t="b">
        <f t="shared" si="692"/>
        <v>1</v>
      </c>
      <c r="Q8828" t="b">
        <f t="shared" si="693"/>
        <v>1</v>
      </c>
      <c r="R8828" t="b">
        <f t="shared" si="694"/>
        <v>1</v>
      </c>
      <c r="U8828" t="s">
        <v>359</v>
      </c>
      <c r="V8828" s="106">
        <v>17538623300</v>
      </c>
      <c r="W8828" s="106">
        <v>0</v>
      </c>
    </row>
    <row r="8829" spans="2:26" x14ac:dyDescent="0.25">
      <c r="B8829" t="s">
        <v>330</v>
      </c>
      <c r="C8829" t="s">
        <v>331</v>
      </c>
      <c r="D8829" s="105" t="s">
        <v>1034</v>
      </c>
      <c r="E8829" t="s">
        <v>333</v>
      </c>
      <c r="F8829" t="s">
        <v>331</v>
      </c>
      <c r="G8829" s="105" t="s">
        <v>1035</v>
      </c>
      <c r="M8829" t="b">
        <f t="shared" si="690"/>
        <v>1</v>
      </c>
      <c r="N8829" t="b">
        <f t="shared" si="691"/>
        <v>1</v>
      </c>
      <c r="O8829" t="b">
        <f t="shared" si="692"/>
        <v>1</v>
      </c>
      <c r="P8829" t="b">
        <f t="shared" si="692"/>
        <v>1</v>
      </c>
      <c r="Q8829" t="b">
        <f t="shared" si="693"/>
        <v>1</v>
      </c>
      <c r="R8829" t="b">
        <f t="shared" si="694"/>
        <v>1</v>
      </c>
      <c r="U8829" t="s">
        <v>330</v>
      </c>
      <c r="V8829" t="s">
        <v>331</v>
      </c>
      <c r="W8829" s="105" t="s">
        <v>1034</v>
      </c>
      <c r="X8829" t="s">
        <v>333</v>
      </c>
      <c r="Y8829" t="s">
        <v>331</v>
      </c>
      <c r="Z8829" s="105" t="s">
        <v>1035</v>
      </c>
    </row>
    <row r="8830" spans="2:26" x14ac:dyDescent="0.25">
      <c r="B8830" t="s">
        <v>335</v>
      </c>
      <c r="C8830" t="s">
        <v>3</v>
      </c>
      <c r="D8830" t="s">
        <v>336</v>
      </c>
      <c r="E8830" t="s">
        <v>337</v>
      </c>
      <c r="M8830" t="b">
        <f t="shared" si="690"/>
        <v>1</v>
      </c>
      <c r="N8830" t="b">
        <f t="shared" si="691"/>
        <v>1</v>
      </c>
      <c r="O8830" t="b">
        <f t="shared" si="692"/>
        <v>1</v>
      </c>
      <c r="P8830" t="b">
        <f t="shared" si="692"/>
        <v>1</v>
      </c>
      <c r="Q8830" t="b">
        <f t="shared" si="693"/>
        <v>1</v>
      </c>
      <c r="R8830" t="b">
        <f t="shared" si="694"/>
        <v>1</v>
      </c>
      <c r="U8830" t="s">
        <v>335</v>
      </c>
      <c r="V8830" t="s">
        <v>3</v>
      </c>
      <c r="W8830" t="s">
        <v>336</v>
      </c>
      <c r="X8830" t="s">
        <v>337</v>
      </c>
    </row>
    <row r="8831" spans="2:26" x14ac:dyDescent="0.25">
      <c r="B8831" s="105" t="s">
        <v>418</v>
      </c>
      <c r="C8831" s="105" t="s">
        <v>419</v>
      </c>
      <c r="D8831" s="106">
        <v>17500000</v>
      </c>
      <c r="E8831" s="106">
        <v>0</v>
      </c>
      <c r="M8831" t="b">
        <f t="shared" si="690"/>
        <v>1</v>
      </c>
      <c r="N8831" t="b">
        <f t="shared" si="691"/>
        <v>1</v>
      </c>
      <c r="O8831" t="b">
        <f t="shared" si="692"/>
        <v>1</v>
      </c>
      <c r="P8831" t="b">
        <f t="shared" si="692"/>
        <v>1</v>
      </c>
      <c r="Q8831" t="b">
        <f t="shared" si="693"/>
        <v>1</v>
      </c>
      <c r="R8831" t="b">
        <f t="shared" si="694"/>
        <v>1</v>
      </c>
      <c r="U8831" s="105" t="s">
        <v>418</v>
      </c>
      <c r="V8831" s="105" t="s">
        <v>419</v>
      </c>
      <c r="W8831" s="106">
        <v>17500000</v>
      </c>
      <c r="X8831" s="106">
        <v>0</v>
      </c>
    </row>
    <row r="8832" spans="2:26" x14ac:dyDescent="0.25">
      <c r="B8832" s="105" t="s">
        <v>420</v>
      </c>
      <c r="C8832" s="105" t="s">
        <v>421</v>
      </c>
      <c r="D8832" s="106">
        <v>17500000</v>
      </c>
      <c r="E8832" s="106">
        <v>0</v>
      </c>
      <c r="M8832" t="b">
        <f t="shared" si="690"/>
        <v>1</v>
      </c>
      <c r="N8832" t="b">
        <f t="shared" si="691"/>
        <v>1</v>
      </c>
      <c r="O8832" t="b">
        <f t="shared" si="692"/>
        <v>1</v>
      </c>
      <c r="P8832" t="b">
        <f t="shared" si="692"/>
        <v>1</v>
      </c>
      <c r="Q8832" t="b">
        <f t="shared" si="693"/>
        <v>1</v>
      </c>
      <c r="R8832" t="b">
        <f t="shared" si="694"/>
        <v>1</v>
      </c>
      <c r="U8832" s="105" t="s">
        <v>420</v>
      </c>
      <c r="V8832" s="105" t="s">
        <v>421</v>
      </c>
      <c r="W8832" s="106">
        <v>17500000</v>
      </c>
      <c r="X8832" s="106">
        <v>0</v>
      </c>
    </row>
    <row r="8833" spans="2:24" x14ac:dyDescent="0.25">
      <c r="B8833" s="105" t="s">
        <v>422</v>
      </c>
      <c r="C8833" s="105" t="s">
        <v>421</v>
      </c>
      <c r="D8833" s="106">
        <v>15000000</v>
      </c>
      <c r="E8833" s="106">
        <v>0</v>
      </c>
      <c r="M8833" t="b">
        <f t="shared" si="690"/>
        <v>1</v>
      </c>
      <c r="N8833" t="b">
        <f t="shared" si="691"/>
        <v>1</v>
      </c>
      <c r="O8833" t="b">
        <f t="shared" si="692"/>
        <v>1</v>
      </c>
      <c r="P8833" t="b">
        <f t="shared" si="692"/>
        <v>1</v>
      </c>
      <c r="Q8833" t="b">
        <f t="shared" si="693"/>
        <v>1</v>
      </c>
      <c r="R8833" t="b">
        <f t="shared" si="694"/>
        <v>1</v>
      </c>
      <c r="U8833" s="105" t="s">
        <v>422</v>
      </c>
      <c r="V8833" s="105" t="s">
        <v>421</v>
      </c>
      <c r="W8833" s="106">
        <v>15000000</v>
      </c>
      <c r="X8833" s="106">
        <v>0</v>
      </c>
    </row>
    <row r="8834" spans="2:24" x14ac:dyDescent="0.25">
      <c r="B8834" s="105" t="s">
        <v>425</v>
      </c>
      <c r="C8834" s="105" t="s">
        <v>426</v>
      </c>
      <c r="D8834" s="106">
        <v>2500000</v>
      </c>
      <c r="E8834" s="106">
        <v>0</v>
      </c>
      <c r="M8834" t="b">
        <f t="shared" si="690"/>
        <v>1</v>
      </c>
      <c r="N8834" t="b">
        <f t="shared" si="691"/>
        <v>1</v>
      </c>
      <c r="O8834" t="b">
        <f t="shared" si="692"/>
        <v>1</v>
      </c>
      <c r="P8834" t="b">
        <f t="shared" si="692"/>
        <v>1</v>
      </c>
      <c r="Q8834" t="b">
        <f t="shared" si="693"/>
        <v>1</v>
      </c>
      <c r="R8834" t="b">
        <f t="shared" si="694"/>
        <v>1</v>
      </c>
      <c r="U8834" s="105" t="s">
        <v>425</v>
      </c>
      <c r="V8834" s="105" t="s">
        <v>426</v>
      </c>
      <c r="W8834" s="106">
        <v>2500000</v>
      </c>
      <c r="X8834" s="106">
        <v>0</v>
      </c>
    </row>
    <row r="8835" spans="2:24" x14ac:dyDescent="0.25">
      <c r="B8835" s="105" t="s">
        <v>429</v>
      </c>
      <c r="C8835" s="105" t="s">
        <v>430</v>
      </c>
      <c r="D8835" s="106">
        <v>5000000</v>
      </c>
      <c r="E8835" s="106">
        <v>0</v>
      </c>
      <c r="M8835" t="b">
        <f t="shared" si="690"/>
        <v>1</v>
      </c>
      <c r="N8835" t="b">
        <f t="shared" si="691"/>
        <v>1</v>
      </c>
      <c r="O8835" t="b">
        <f t="shared" si="692"/>
        <v>1</v>
      </c>
      <c r="P8835" t="b">
        <f t="shared" si="692"/>
        <v>1</v>
      </c>
      <c r="Q8835" t="b">
        <f t="shared" si="693"/>
        <v>1</v>
      </c>
      <c r="R8835" t="b">
        <f t="shared" si="694"/>
        <v>1</v>
      </c>
      <c r="U8835" s="105" t="s">
        <v>429</v>
      </c>
      <c r="V8835" s="105" t="s">
        <v>430</v>
      </c>
      <c r="W8835" s="106">
        <v>5000000</v>
      </c>
      <c r="X8835" s="106">
        <v>0</v>
      </c>
    </row>
    <row r="8836" spans="2:24" x14ac:dyDescent="0.25">
      <c r="B8836" s="105" t="s">
        <v>431</v>
      </c>
      <c r="C8836" s="105" t="s">
        <v>432</v>
      </c>
      <c r="D8836" s="106">
        <v>5000000</v>
      </c>
      <c r="E8836" s="106">
        <v>0</v>
      </c>
      <c r="M8836" t="b">
        <f t="shared" si="690"/>
        <v>1</v>
      </c>
      <c r="N8836" t="b">
        <f t="shared" si="691"/>
        <v>1</v>
      </c>
      <c r="O8836" t="b">
        <f t="shared" si="692"/>
        <v>1</v>
      </c>
      <c r="P8836" t="b">
        <f t="shared" si="692"/>
        <v>1</v>
      </c>
      <c r="Q8836" t="b">
        <f t="shared" si="693"/>
        <v>1</v>
      </c>
      <c r="R8836" t="b">
        <f t="shared" si="694"/>
        <v>1</v>
      </c>
      <c r="U8836" s="105" t="s">
        <v>431</v>
      </c>
      <c r="V8836" s="105" t="s">
        <v>432</v>
      </c>
      <c r="W8836" s="106">
        <v>5000000</v>
      </c>
      <c r="X8836" s="106">
        <v>0</v>
      </c>
    </row>
    <row r="8837" spans="2:24" x14ac:dyDescent="0.25">
      <c r="B8837" s="105" t="s">
        <v>790</v>
      </c>
      <c r="C8837" s="105" t="s">
        <v>791</v>
      </c>
      <c r="D8837" s="106">
        <v>5000000</v>
      </c>
      <c r="E8837" s="106">
        <v>0</v>
      </c>
      <c r="M8837" t="b">
        <f t="shared" si="690"/>
        <v>1</v>
      </c>
      <c r="N8837" t="b">
        <f t="shared" si="691"/>
        <v>1</v>
      </c>
      <c r="O8837" t="b">
        <f t="shared" si="692"/>
        <v>1</v>
      </c>
      <c r="P8837" t="b">
        <f t="shared" si="692"/>
        <v>1</v>
      </c>
      <c r="Q8837" t="b">
        <f t="shared" si="693"/>
        <v>1</v>
      </c>
      <c r="R8837" t="b">
        <f t="shared" si="694"/>
        <v>1</v>
      </c>
      <c r="U8837" s="105" t="s">
        <v>790</v>
      </c>
      <c r="V8837" s="105" t="s">
        <v>791</v>
      </c>
      <c r="W8837" s="106">
        <v>5000000</v>
      </c>
      <c r="X8837" s="106">
        <v>0</v>
      </c>
    </row>
    <row r="8838" spans="2:24" x14ac:dyDescent="0.25">
      <c r="B8838" s="105" t="s">
        <v>450</v>
      </c>
      <c r="C8838" s="105" t="s">
        <v>451</v>
      </c>
      <c r="D8838" s="106">
        <v>9999000</v>
      </c>
      <c r="E8838" s="106">
        <v>0</v>
      </c>
      <c r="M8838" t="b">
        <f t="shared" si="690"/>
        <v>1</v>
      </c>
      <c r="N8838" t="b">
        <f t="shared" si="691"/>
        <v>1</v>
      </c>
      <c r="O8838" t="b">
        <f t="shared" si="692"/>
        <v>1</v>
      </c>
      <c r="P8838" t="b">
        <f t="shared" si="692"/>
        <v>1</v>
      </c>
      <c r="Q8838" t="b">
        <f t="shared" si="693"/>
        <v>1</v>
      </c>
      <c r="R8838" t="b">
        <f t="shared" si="694"/>
        <v>1</v>
      </c>
      <c r="U8838" s="105" t="s">
        <v>450</v>
      </c>
      <c r="V8838" s="105" t="s">
        <v>451</v>
      </c>
      <c r="W8838" s="106">
        <v>9999000</v>
      </c>
      <c r="X8838" s="106">
        <v>0</v>
      </c>
    </row>
    <row r="8839" spans="2:24" x14ac:dyDescent="0.25">
      <c r="B8839" s="105" t="s">
        <v>452</v>
      </c>
      <c r="C8839" s="105" t="s">
        <v>453</v>
      </c>
      <c r="D8839" s="106">
        <v>9999000</v>
      </c>
      <c r="E8839" s="106">
        <v>0</v>
      </c>
      <c r="M8839" t="b">
        <f t="shared" si="690"/>
        <v>1</v>
      </c>
      <c r="N8839" t="b">
        <f t="shared" si="691"/>
        <v>1</v>
      </c>
      <c r="O8839" t="b">
        <f t="shared" si="692"/>
        <v>1</v>
      </c>
      <c r="P8839" t="b">
        <f t="shared" si="692"/>
        <v>1</v>
      </c>
      <c r="Q8839" t="b">
        <f t="shared" si="693"/>
        <v>1</v>
      </c>
      <c r="R8839" t="b">
        <f t="shared" si="694"/>
        <v>1</v>
      </c>
      <c r="U8839" s="105" t="s">
        <v>452</v>
      </c>
      <c r="V8839" s="105" t="s">
        <v>453</v>
      </c>
      <c r="W8839" s="106">
        <v>9999000</v>
      </c>
      <c r="X8839" s="106">
        <v>0</v>
      </c>
    </row>
    <row r="8840" spans="2:24" x14ac:dyDescent="0.25">
      <c r="B8840" s="105" t="s">
        <v>454</v>
      </c>
      <c r="C8840" s="105" t="s">
        <v>453</v>
      </c>
      <c r="D8840" s="106">
        <v>4999000</v>
      </c>
      <c r="E8840" s="106">
        <v>0</v>
      </c>
      <c r="M8840" t="b">
        <f t="shared" si="690"/>
        <v>1</v>
      </c>
      <c r="N8840" t="b">
        <f t="shared" si="691"/>
        <v>1</v>
      </c>
      <c r="O8840" t="b">
        <f t="shared" si="692"/>
        <v>1</v>
      </c>
      <c r="P8840" t="b">
        <f t="shared" si="692"/>
        <v>1</v>
      </c>
      <c r="Q8840" t="b">
        <f t="shared" si="693"/>
        <v>1</v>
      </c>
      <c r="R8840" t="b">
        <f t="shared" si="694"/>
        <v>1</v>
      </c>
      <c r="U8840" s="105" t="s">
        <v>454</v>
      </c>
      <c r="V8840" s="105" t="s">
        <v>453</v>
      </c>
      <c r="W8840" s="106">
        <v>4999000</v>
      </c>
      <c r="X8840" s="106">
        <v>0</v>
      </c>
    </row>
    <row r="8841" spans="2:24" x14ac:dyDescent="0.25">
      <c r="B8841" s="105" t="s">
        <v>810</v>
      </c>
      <c r="C8841" s="105" t="s">
        <v>811</v>
      </c>
      <c r="D8841" s="106">
        <v>5000000</v>
      </c>
      <c r="E8841" s="106">
        <v>0</v>
      </c>
      <c r="M8841" t="b">
        <f t="shared" si="690"/>
        <v>1</v>
      </c>
      <c r="N8841" t="b">
        <f t="shared" si="691"/>
        <v>1</v>
      </c>
      <c r="O8841" t="b">
        <f t="shared" si="692"/>
        <v>1</v>
      </c>
      <c r="P8841" t="b">
        <f t="shared" si="692"/>
        <v>1</v>
      </c>
      <c r="Q8841" t="b">
        <f t="shared" si="693"/>
        <v>1</v>
      </c>
      <c r="R8841" t="b">
        <f t="shared" si="694"/>
        <v>1</v>
      </c>
      <c r="U8841" s="105" t="s">
        <v>810</v>
      </c>
      <c r="V8841" s="105" t="s">
        <v>811</v>
      </c>
      <c r="W8841" s="106">
        <v>5000000</v>
      </c>
      <c r="X8841" s="106">
        <v>0</v>
      </c>
    </row>
    <row r="8842" spans="2:24" x14ac:dyDescent="0.25">
      <c r="B8842" s="105" t="s">
        <v>455</v>
      </c>
      <c r="C8842" s="105" t="s">
        <v>456</v>
      </c>
      <c r="D8842" s="106">
        <v>56370000</v>
      </c>
      <c r="E8842" s="106">
        <v>0</v>
      </c>
      <c r="M8842" t="b">
        <f t="shared" si="690"/>
        <v>1</v>
      </c>
      <c r="N8842" t="b">
        <f t="shared" si="691"/>
        <v>1</v>
      </c>
      <c r="O8842" t="b">
        <f t="shared" si="692"/>
        <v>1</v>
      </c>
      <c r="P8842" t="b">
        <f t="shared" si="692"/>
        <v>1</v>
      </c>
      <c r="Q8842" t="b">
        <f t="shared" si="693"/>
        <v>1</v>
      </c>
      <c r="R8842" t="b">
        <f t="shared" si="694"/>
        <v>1</v>
      </c>
      <c r="U8842" s="105" t="s">
        <v>455</v>
      </c>
      <c r="V8842" s="105" t="s">
        <v>456</v>
      </c>
      <c r="W8842" s="106">
        <v>56370000</v>
      </c>
      <c r="X8842" s="106">
        <v>0</v>
      </c>
    </row>
    <row r="8843" spans="2:24" x14ac:dyDescent="0.25">
      <c r="B8843" s="105" t="s">
        <v>460</v>
      </c>
      <c r="C8843" s="105" t="s">
        <v>461</v>
      </c>
      <c r="D8843" s="106">
        <v>56370000</v>
      </c>
      <c r="E8843" s="106">
        <v>0</v>
      </c>
      <c r="M8843" t="b">
        <f t="shared" si="690"/>
        <v>1</v>
      </c>
      <c r="N8843" t="b">
        <f t="shared" si="691"/>
        <v>1</v>
      </c>
      <c r="O8843" t="b">
        <f t="shared" si="692"/>
        <v>1</v>
      </c>
      <c r="P8843" t="b">
        <f t="shared" si="692"/>
        <v>1</v>
      </c>
      <c r="Q8843" t="b">
        <f t="shared" si="693"/>
        <v>1</v>
      </c>
      <c r="R8843" t="b">
        <f t="shared" si="694"/>
        <v>1</v>
      </c>
      <c r="U8843" s="105" t="s">
        <v>460</v>
      </c>
      <c r="V8843" s="105" t="s">
        <v>461</v>
      </c>
      <c r="W8843" s="106">
        <v>56370000</v>
      </c>
      <c r="X8843" s="106">
        <v>0</v>
      </c>
    </row>
    <row r="8844" spans="2:24" x14ac:dyDescent="0.25">
      <c r="B8844" s="105" t="s">
        <v>829</v>
      </c>
      <c r="C8844" s="105" t="s">
        <v>833</v>
      </c>
      <c r="D8844" s="106">
        <v>38410000</v>
      </c>
      <c r="E8844" s="106">
        <v>0</v>
      </c>
      <c r="M8844" t="b">
        <f t="shared" si="690"/>
        <v>1</v>
      </c>
      <c r="N8844" t="b">
        <f t="shared" si="691"/>
        <v>1</v>
      </c>
      <c r="O8844" t="b">
        <f t="shared" si="692"/>
        <v>1</v>
      </c>
      <c r="P8844" t="b">
        <f t="shared" si="692"/>
        <v>1</v>
      </c>
      <c r="Q8844" t="b">
        <f t="shared" si="693"/>
        <v>1</v>
      </c>
      <c r="R8844" t="b">
        <f t="shared" si="694"/>
        <v>1</v>
      </c>
      <c r="U8844" s="105" t="s">
        <v>829</v>
      </c>
      <c r="V8844" s="105" t="s">
        <v>833</v>
      </c>
      <c r="W8844" s="106">
        <v>38410000</v>
      </c>
      <c r="X8844" s="106">
        <v>0</v>
      </c>
    </row>
    <row r="8845" spans="2:24" x14ac:dyDescent="0.25">
      <c r="B8845" s="105" t="s">
        <v>831</v>
      </c>
      <c r="C8845" s="105" t="s">
        <v>830</v>
      </c>
      <c r="D8845" s="106">
        <v>11960000</v>
      </c>
      <c r="E8845" s="106">
        <v>0</v>
      </c>
      <c r="M8845" t="b">
        <f t="shared" si="690"/>
        <v>1</v>
      </c>
      <c r="N8845" t="b">
        <f t="shared" si="691"/>
        <v>1</v>
      </c>
      <c r="O8845" t="b">
        <f t="shared" si="692"/>
        <v>1</v>
      </c>
      <c r="P8845" t="b">
        <f t="shared" si="692"/>
        <v>1</v>
      </c>
      <c r="Q8845" t="b">
        <f t="shared" si="693"/>
        <v>1</v>
      </c>
      <c r="R8845" t="b">
        <f t="shared" si="694"/>
        <v>1</v>
      </c>
      <c r="U8845" s="105" t="s">
        <v>831</v>
      </c>
      <c r="V8845" s="105" t="s">
        <v>830</v>
      </c>
      <c r="W8845" s="106">
        <v>11960000</v>
      </c>
      <c r="X8845" s="106">
        <v>0</v>
      </c>
    </row>
    <row r="8846" spans="2:24" x14ac:dyDescent="0.25">
      <c r="B8846" s="105" t="s">
        <v>1458</v>
      </c>
      <c r="C8846" s="105" t="s">
        <v>1459</v>
      </c>
      <c r="D8846" s="106">
        <v>6000000</v>
      </c>
      <c r="E8846" s="106">
        <v>0</v>
      </c>
      <c r="M8846" t="b">
        <f t="shared" si="690"/>
        <v>1</v>
      </c>
      <c r="N8846" t="b">
        <f t="shared" si="691"/>
        <v>1</v>
      </c>
      <c r="O8846" t="b">
        <f t="shared" si="692"/>
        <v>1</v>
      </c>
      <c r="P8846" t="b">
        <f t="shared" si="692"/>
        <v>1</v>
      </c>
      <c r="Q8846" t="b">
        <f t="shared" si="693"/>
        <v>1</v>
      </c>
      <c r="R8846" t="b">
        <f t="shared" si="694"/>
        <v>1</v>
      </c>
      <c r="U8846" s="105" t="s">
        <v>1458</v>
      </c>
      <c r="V8846" s="105" t="s">
        <v>1459</v>
      </c>
      <c r="W8846" s="106">
        <v>6000000</v>
      </c>
      <c r="X8846" s="106">
        <v>0</v>
      </c>
    </row>
    <row r="8847" spans="2:24" x14ac:dyDescent="0.25">
      <c r="B8847" s="105" t="s">
        <v>463</v>
      </c>
      <c r="C8847" s="105" t="s">
        <v>464</v>
      </c>
      <c r="D8847" s="106">
        <v>266800450</v>
      </c>
      <c r="E8847" s="106">
        <v>0</v>
      </c>
      <c r="M8847" t="b">
        <f t="shared" si="690"/>
        <v>1</v>
      </c>
      <c r="N8847" t="b">
        <f t="shared" si="691"/>
        <v>1</v>
      </c>
      <c r="O8847" t="b">
        <f t="shared" si="692"/>
        <v>1</v>
      </c>
      <c r="P8847" t="b">
        <f t="shared" si="692"/>
        <v>1</v>
      </c>
      <c r="Q8847" t="b">
        <f t="shared" si="693"/>
        <v>1</v>
      </c>
      <c r="R8847" t="b">
        <f t="shared" si="694"/>
        <v>1</v>
      </c>
      <c r="U8847" s="105" t="s">
        <v>463</v>
      </c>
      <c r="V8847" s="105" t="s">
        <v>464</v>
      </c>
      <c r="W8847" s="106">
        <v>266800450</v>
      </c>
      <c r="X8847" s="106">
        <v>0</v>
      </c>
    </row>
    <row r="8848" spans="2:24" x14ac:dyDescent="0.25">
      <c r="B8848" s="105" t="s">
        <v>465</v>
      </c>
      <c r="C8848" s="105" t="s">
        <v>466</v>
      </c>
      <c r="D8848" s="106">
        <v>182425550</v>
      </c>
      <c r="E8848" s="106">
        <v>0</v>
      </c>
      <c r="M8848" t="b">
        <f t="shared" si="690"/>
        <v>1</v>
      </c>
      <c r="N8848" t="b">
        <f t="shared" si="691"/>
        <v>1</v>
      </c>
      <c r="O8848" t="b">
        <f t="shared" si="692"/>
        <v>1</v>
      </c>
      <c r="P8848" t="b">
        <f t="shared" si="692"/>
        <v>1</v>
      </c>
      <c r="Q8848" t="b">
        <f t="shared" si="693"/>
        <v>1</v>
      </c>
      <c r="R8848" t="b">
        <f t="shared" si="694"/>
        <v>1</v>
      </c>
      <c r="U8848" s="105" t="s">
        <v>465</v>
      </c>
      <c r="V8848" s="105" t="s">
        <v>466</v>
      </c>
      <c r="W8848" s="106">
        <v>182425550</v>
      </c>
      <c r="X8848" s="106">
        <v>0</v>
      </c>
    </row>
    <row r="8849" spans="2:26" x14ac:dyDescent="0.25">
      <c r="B8849" s="105" t="s">
        <v>467</v>
      </c>
      <c r="C8849" s="105" t="s">
        <v>468</v>
      </c>
      <c r="D8849" s="106">
        <v>182425550</v>
      </c>
      <c r="E8849" s="106">
        <v>0</v>
      </c>
      <c r="M8849" t="b">
        <f t="shared" si="690"/>
        <v>1</v>
      </c>
      <c r="N8849" t="b">
        <f t="shared" si="691"/>
        <v>1</v>
      </c>
      <c r="O8849" t="b">
        <f t="shared" si="692"/>
        <v>1</v>
      </c>
      <c r="P8849" t="b">
        <f t="shared" si="692"/>
        <v>1</v>
      </c>
      <c r="Q8849" t="b">
        <f t="shared" si="693"/>
        <v>1</v>
      </c>
      <c r="R8849" t="b">
        <f t="shared" si="694"/>
        <v>1</v>
      </c>
      <c r="U8849" s="105" t="s">
        <v>467</v>
      </c>
      <c r="V8849" s="105" t="s">
        <v>468</v>
      </c>
      <c r="W8849" s="106">
        <v>182425550</v>
      </c>
      <c r="X8849" s="106">
        <v>0</v>
      </c>
    </row>
    <row r="8850" spans="2:26" x14ac:dyDescent="0.25">
      <c r="B8850" s="105" t="s">
        <v>572</v>
      </c>
      <c r="C8850" s="105" t="s">
        <v>573</v>
      </c>
      <c r="D8850" s="106">
        <v>84374900</v>
      </c>
      <c r="E8850" s="106">
        <v>0</v>
      </c>
      <c r="M8850" t="b">
        <f t="shared" si="690"/>
        <v>1</v>
      </c>
      <c r="N8850" t="b">
        <f t="shared" si="691"/>
        <v>1</v>
      </c>
      <c r="O8850" t="b">
        <f t="shared" si="692"/>
        <v>1</v>
      </c>
      <c r="P8850" t="b">
        <f t="shared" si="692"/>
        <v>1</v>
      </c>
      <c r="Q8850" t="b">
        <f t="shared" si="693"/>
        <v>1</v>
      </c>
      <c r="R8850" t="b">
        <f t="shared" si="694"/>
        <v>1</v>
      </c>
      <c r="U8850" s="105" t="s">
        <v>572</v>
      </c>
      <c r="V8850" s="105" t="s">
        <v>573</v>
      </c>
      <c r="W8850" s="106">
        <v>84374900</v>
      </c>
      <c r="X8850" s="106">
        <v>0</v>
      </c>
    </row>
    <row r="8851" spans="2:26" x14ac:dyDescent="0.25">
      <c r="B8851" s="105" t="s">
        <v>574</v>
      </c>
      <c r="C8851" s="105" t="s">
        <v>573</v>
      </c>
      <c r="D8851" s="106">
        <v>84374900</v>
      </c>
      <c r="E8851" s="106">
        <v>0</v>
      </c>
      <c r="M8851" t="b">
        <f t="shared" si="690"/>
        <v>1</v>
      </c>
      <c r="N8851" t="b">
        <f t="shared" si="691"/>
        <v>1</v>
      </c>
      <c r="O8851" t="b">
        <f t="shared" si="692"/>
        <v>1</v>
      </c>
      <c r="P8851" t="b">
        <f t="shared" si="692"/>
        <v>1</v>
      </c>
      <c r="Q8851" t="b">
        <f t="shared" si="693"/>
        <v>1</v>
      </c>
      <c r="R8851" t="b">
        <f t="shared" si="694"/>
        <v>1</v>
      </c>
      <c r="U8851" s="105" t="s">
        <v>574</v>
      </c>
      <c r="V8851" s="105" t="s">
        <v>573</v>
      </c>
      <c r="W8851" s="106">
        <v>84374900</v>
      </c>
      <c r="X8851" s="106">
        <v>0</v>
      </c>
    </row>
    <row r="8852" spans="2:26" x14ac:dyDescent="0.25">
      <c r="B8852" t="s">
        <v>359</v>
      </c>
      <c r="C8852" s="106">
        <v>355669450</v>
      </c>
      <c r="D8852" s="106">
        <v>0</v>
      </c>
      <c r="M8852" t="b">
        <f t="shared" si="690"/>
        <v>1</v>
      </c>
      <c r="N8852" t="b">
        <f t="shared" si="691"/>
        <v>1</v>
      </c>
      <c r="O8852" t="b">
        <f t="shared" si="692"/>
        <v>1</v>
      </c>
      <c r="P8852" t="b">
        <f t="shared" si="692"/>
        <v>1</v>
      </c>
      <c r="Q8852" t="b">
        <f t="shared" si="693"/>
        <v>1</v>
      </c>
      <c r="R8852" t="b">
        <f t="shared" si="694"/>
        <v>1</v>
      </c>
      <c r="U8852" t="s">
        <v>359</v>
      </c>
      <c r="V8852" s="106">
        <v>355669450</v>
      </c>
      <c r="W8852" s="106">
        <v>0</v>
      </c>
    </row>
    <row r="8853" spans="2:26" x14ac:dyDescent="0.25">
      <c r="B8853" t="s">
        <v>330</v>
      </c>
      <c r="C8853" t="s">
        <v>331</v>
      </c>
      <c r="D8853" s="105" t="s">
        <v>1036</v>
      </c>
      <c r="E8853" t="s">
        <v>333</v>
      </c>
      <c r="F8853" t="s">
        <v>331</v>
      </c>
      <c r="G8853" s="105" t="s">
        <v>1037</v>
      </c>
      <c r="M8853" t="b">
        <f t="shared" si="690"/>
        <v>1</v>
      </c>
      <c r="N8853" t="b">
        <f t="shared" si="691"/>
        <v>1</v>
      </c>
      <c r="O8853" t="b">
        <f t="shared" si="692"/>
        <v>1</v>
      </c>
      <c r="P8853" t="b">
        <f t="shared" si="692"/>
        <v>1</v>
      </c>
      <c r="Q8853" t="b">
        <f t="shared" si="693"/>
        <v>1</v>
      </c>
      <c r="R8853" t="b">
        <f t="shared" si="694"/>
        <v>1</v>
      </c>
      <c r="U8853" t="s">
        <v>330</v>
      </c>
      <c r="V8853" t="s">
        <v>331</v>
      </c>
      <c r="W8853" s="105" t="s">
        <v>1036</v>
      </c>
      <c r="X8853" t="s">
        <v>333</v>
      </c>
      <c r="Y8853" t="s">
        <v>331</v>
      </c>
      <c r="Z8853" s="105" t="s">
        <v>1037</v>
      </c>
    </row>
    <row r="8854" spans="2:26" x14ac:dyDescent="0.25">
      <c r="B8854" t="s">
        <v>335</v>
      </c>
      <c r="C8854" t="s">
        <v>3</v>
      </c>
      <c r="D8854" t="s">
        <v>336</v>
      </c>
      <c r="E8854" t="s">
        <v>337</v>
      </c>
      <c r="M8854" t="b">
        <f t="shared" si="690"/>
        <v>1</v>
      </c>
      <c r="N8854" t="b">
        <f t="shared" si="691"/>
        <v>1</v>
      </c>
      <c r="O8854" t="b">
        <f t="shared" si="692"/>
        <v>1</v>
      </c>
      <c r="P8854" t="b">
        <f t="shared" si="692"/>
        <v>1</v>
      </c>
      <c r="Q8854" t="b">
        <f t="shared" si="693"/>
        <v>1</v>
      </c>
      <c r="R8854" t="b">
        <f t="shared" si="694"/>
        <v>1</v>
      </c>
      <c r="U8854" t="s">
        <v>335</v>
      </c>
      <c r="V8854" t="s">
        <v>3</v>
      </c>
      <c r="W8854" t="s">
        <v>336</v>
      </c>
      <c r="X8854" t="s">
        <v>337</v>
      </c>
    </row>
    <row r="8855" spans="2:26" x14ac:dyDescent="0.25">
      <c r="B8855" s="105" t="s">
        <v>463</v>
      </c>
      <c r="C8855" s="105" t="s">
        <v>464</v>
      </c>
      <c r="D8855" s="106">
        <v>244750000</v>
      </c>
      <c r="E8855" s="106">
        <v>0</v>
      </c>
      <c r="M8855" t="b">
        <f t="shared" si="690"/>
        <v>1</v>
      </c>
      <c r="N8855" t="b">
        <f t="shared" si="691"/>
        <v>1</v>
      </c>
      <c r="O8855" t="b">
        <f t="shared" si="692"/>
        <v>1</v>
      </c>
      <c r="P8855" t="b">
        <f t="shared" si="692"/>
        <v>1</v>
      </c>
      <c r="Q8855" t="b">
        <f t="shared" si="693"/>
        <v>1</v>
      </c>
      <c r="R8855" t="b">
        <f t="shared" si="694"/>
        <v>1</v>
      </c>
      <c r="U8855" s="105" t="s">
        <v>463</v>
      </c>
      <c r="V8855" s="105" t="s">
        <v>464</v>
      </c>
      <c r="W8855" s="106">
        <v>244750000</v>
      </c>
      <c r="X8855" s="106">
        <v>0</v>
      </c>
    </row>
    <row r="8856" spans="2:26" x14ac:dyDescent="0.25">
      <c r="B8856" s="105" t="s">
        <v>465</v>
      </c>
      <c r="C8856" s="105" t="s">
        <v>466</v>
      </c>
      <c r="D8856" s="106">
        <v>49750000</v>
      </c>
      <c r="E8856" s="106">
        <v>0</v>
      </c>
      <c r="M8856" t="b">
        <f t="shared" si="690"/>
        <v>1</v>
      </c>
      <c r="N8856" t="b">
        <f t="shared" si="691"/>
        <v>1</v>
      </c>
      <c r="O8856" t="b">
        <f t="shared" si="692"/>
        <v>1</v>
      </c>
      <c r="P8856" t="b">
        <f t="shared" si="692"/>
        <v>1</v>
      </c>
      <c r="Q8856" t="b">
        <f t="shared" si="693"/>
        <v>1</v>
      </c>
      <c r="R8856" t="b">
        <f t="shared" si="694"/>
        <v>1</v>
      </c>
      <c r="U8856" s="105" t="s">
        <v>465</v>
      </c>
      <c r="V8856" s="105" t="s">
        <v>466</v>
      </c>
      <c r="W8856" s="106">
        <v>49750000</v>
      </c>
      <c r="X8856" s="106">
        <v>0</v>
      </c>
    </row>
    <row r="8857" spans="2:26" x14ac:dyDescent="0.25">
      <c r="B8857" s="105" t="s">
        <v>727</v>
      </c>
      <c r="C8857" s="105" t="s">
        <v>728</v>
      </c>
      <c r="D8857" s="106">
        <v>49750000</v>
      </c>
      <c r="E8857" s="106">
        <v>0</v>
      </c>
      <c r="M8857" t="b">
        <f t="shared" si="690"/>
        <v>1</v>
      </c>
      <c r="N8857" t="b">
        <f t="shared" si="691"/>
        <v>1</v>
      </c>
      <c r="O8857" t="b">
        <f t="shared" si="692"/>
        <v>1</v>
      </c>
      <c r="P8857" t="b">
        <f t="shared" si="692"/>
        <v>1</v>
      </c>
      <c r="Q8857" t="b">
        <f t="shared" si="693"/>
        <v>1</v>
      </c>
      <c r="R8857" t="b">
        <f t="shared" si="694"/>
        <v>1</v>
      </c>
      <c r="U8857" s="105" t="s">
        <v>727</v>
      </c>
      <c r="V8857" s="105" t="s">
        <v>728</v>
      </c>
      <c r="W8857" s="106">
        <v>49750000</v>
      </c>
      <c r="X8857" s="106">
        <v>0</v>
      </c>
    </row>
    <row r="8858" spans="2:26" x14ac:dyDescent="0.25">
      <c r="B8858" s="105" t="s">
        <v>572</v>
      </c>
      <c r="C8858" s="105" t="s">
        <v>573</v>
      </c>
      <c r="D8858" s="106">
        <v>195000000</v>
      </c>
      <c r="E8858" s="106">
        <v>0</v>
      </c>
      <c r="M8858" t="b">
        <f t="shared" si="690"/>
        <v>1</v>
      </c>
      <c r="N8858" t="b">
        <f t="shared" si="691"/>
        <v>1</v>
      </c>
      <c r="O8858" t="b">
        <f t="shared" si="692"/>
        <v>1</v>
      </c>
      <c r="P8858" t="b">
        <f t="shared" si="692"/>
        <v>1</v>
      </c>
      <c r="Q8858" t="b">
        <f t="shared" si="693"/>
        <v>1</v>
      </c>
      <c r="R8858" t="b">
        <f t="shared" si="694"/>
        <v>1</v>
      </c>
      <c r="U8858" s="105" t="s">
        <v>572</v>
      </c>
      <c r="V8858" s="105" t="s">
        <v>573</v>
      </c>
      <c r="W8858" s="106">
        <v>195000000</v>
      </c>
      <c r="X8858" s="106">
        <v>0</v>
      </c>
    </row>
    <row r="8859" spans="2:26" x14ac:dyDescent="0.25">
      <c r="B8859" s="105" t="s">
        <v>574</v>
      </c>
      <c r="C8859" s="105" t="s">
        <v>573</v>
      </c>
      <c r="D8859" s="106">
        <v>195000000</v>
      </c>
      <c r="E8859" s="106">
        <v>0</v>
      </c>
      <c r="M8859" t="b">
        <f t="shared" ref="M8859:M8922" si="695">+B8859=U8859</f>
        <v>1</v>
      </c>
      <c r="N8859" t="b">
        <f t="shared" ref="N8859:N8922" si="696">+C8859=V8859</f>
        <v>1</v>
      </c>
      <c r="O8859" t="b">
        <f t="shared" ref="O8859:P8922" si="697">+D8859=W8859</f>
        <v>1</v>
      </c>
      <c r="P8859" t="b">
        <f t="shared" si="697"/>
        <v>1</v>
      </c>
      <c r="Q8859" t="b">
        <f t="shared" ref="Q8859:Q8922" si="698">+F8859=Y8859</f>
        <v>1</v>
      </c>
      <c r="R8859" t="b">
        <f t="shared" ref="R8859:R8922" si="699">+G8859=Z8859</f>
        <v>1</v>
      </c>
      <c r="U8859" s="105" t="s">
        <v>574</v>
      </c>
      <c r="V8859" s="105" t="s">
        <v>573</v>
      </c>
      <c r="W8859" s="106">
        <v>195000000</v>
      </c>
      <c r="X8859" s="106">
        <v>0</v>
      </c>
    </row>
    <row r="8860" spans="2:26" x14ac:dyDescent="0.25">
      <c r="B8860" s="105" t="s">
        <v>671</v>
      </c>
      <c r="C8860" s="105" t="s">
        <v>672</v>
      </c>
      <c r="D8860" s="106">
        <v>180000000</v>
      </c>
      <c r="E8860" s="106">
        <v>0</v>
      </c>
      <c r="M8860" t="b">
        <f t="shared" si="695"/>
        <v>1</v>
      </c>
      <c r="N8860" t="b">
        <f t="shared" si="696"/>
        <v>1</v>
      </c>
      <c r="O8860" t="b">
        <f t="shared" si="697"/>
        <v>1</v>
      </c>
      <c r="P8860" t="b">
        <f t="shared" si="697"/>
        <v>1</v>
      </c>
      <c r="Q8860" t="b">
        <f t="shared" si="698"/>
        <v>1</v>
      </c>
      <c r="R8860" t="b">
        <f t="shared" si="699"/>
        <v>1</v>
      </c>
      <c r="U8860" s="105" t="s">
        <v>671</v>
      </c>
      <c r="V8860" s="105" t="s">
        <v>672</v>
      </c>
      <c r="W8860" s="106">
        <v>180000000</v>
      </c>
      <c r="X8860" s="106">
        <v>0</v>
      </c>
    </row>
    <row r="8861" spans="2:26" x14ac:dyDescent="0.25">
      <c r="B8861" s="105" t="s">
        <v>673</v>
      </c>
      <c r="C8861" s="105" t="s">
        <v>674</v>
      </c>
      <c r="D8861" s="106">
        <v>180000000</v>
      </c>
      <c r="E8861" s="106">
        <v>0</v>
      </c>
      <c r="M8861" t="b">
        <f t="shared" si="695"/>
        <v>1</v>
      </c>
      <c r="N8861" t="b">
        <f t="shared" si="696"/>
        <v>1</v>
      </c>
      <c r="O8861" t="b">
        <f t="shared" si="697"/>
        <v>1</v>
      </c>
      <c r="P8861" t="b">
        <f t="shared" si="697"/>
        <v>1</v>
      </c>
      <c r="Q8861" t="b">
        <f t="shared" si="698"/>
        <v>1</v>
      </c>
      <c r="R8861" t="b">
        <f t="shared" si="699"/>
        <v>1</v>
      </c>
      <c r="U8861" s="105" t="s">
        <v>673</v>
      </c>
      <c r="V8861" s="105" t="s">
        <v>674</v>
      </c>
      <c r="W8861" s="106">
        <v>180000000</v>
      </c>
      <c r="X8861" s="106">
        <v>0</v>
      </c>
    </row>
    <row r="8862" spans="2:26" x14ac:dyDescent="0.25">
      <c r="B8862" s="105" t="s">
        <v>675</v>
      </c>
      <c r="C8862" s="105" t="s">
        <v>674</v>
      </c>
      <c r="D8862" s="106">
        <v>180000000</v>
      </c>
      <c r="E8862" s="106">
        <v>0</v>
      </c>
      <c r="M8862" t="b">
        <f t="shared" si="695"/>
        <v>1</v>
      </c>
      <c r="N8862" t="b">
        <f t="shared" si="696"/>
        <v>1</v>
      </c>
      <c r="O8862" t="b">
        <f t="shared" si="697"/>
        <v>1</v>
      </c>
      <c r="P8862" t="b">
        <f t="shared" si="697"/>
        <v>1</v>
      </c>
      <c r="Q8862" t="b">
        <f t="shared" si="698"/>
        <v>1</v>
      </c>
      <c r="R8862" t="b">
        <f t="shared" si="699"/>
        <v>1</v>
      </c>
      <c r="U8862" s="105" t="s">
        <v>675</v>
      </c>
      <c r="V8862" s="105" t="s">
        <v>674</v>
      </c>
      <c r="W8862" s="106">
        <v>180000000</v>
      </c>
      <c r="X8862" s="106">
        <v>0</v>
      </c>
    </row>
    <row r="8863" spans="2:26" x14ac:dyDescent="0.25">
      <c r="B8863" t="s">
        <v>359</v>
      </c>
      <c r="C8863" s="106">
        <v>424750000</v>
      </c>
      <c r="D8863" s="106">
        <v>0</v>
      </c>
      <c r="M8863" t="b">
        <f t="shared" si="695"/>
        <v>1</v>
      </c>
      <c r="N8863" t="b">
        <f t="shared" si="696"/>
        <v>1</v>
      </c>
      <c r="O8863" t="b">
        <f t="shared" si="697"/>
        <v>1</v>
      </c>
      <c r="P8863" t="b">
        <f t="shared" si="697"/>
        <v>1</v>
      </c>
      <c r="Q8863" t="b">
        <f t="shared" si="698"/>
        <v>1</v>
      </c>
      <c r="R8863" t="b">
        <f t="shared" si="699"/>
        <v>1</v>
      </c>
      <c r="U8863" t="s">
        <v>359</v>
      </c>
      <c r="V8863" s="106">
        <v>424750000</v>
      </c>
      <c r="W8863" s="106">
        <v>0</v>
      </c>
    </row>
    <row r="8864" spans="2:26" x14ac:dyDescent="0.25">
      <c r="B8864" t="s">
        <v>330</v>
      </c>
      <c r="C8864" t="s">
        <v>331</v>
      </c>
      <c r="D8864" s="105" t="s">
        <v>1038</v>
      </c>
      <c r="E8864" t="s">
        <v>333</v>
      </c>
      <c r="F8864" t="s">
        <v>331</v>
      </c>
      <c r="G8864" s="105" t="s">
        <v>1039</v>
      </c>
      <c r="M8864" t="b">
        <f t="shared" si="695"/>
        <v>1</v>
      </c>
      <c r="N8864" t="b">
        <f t="shared" si="696"/>
        <v>1</v>
      </c>
      <c r="O8864" t="b">
        <f t="shared" si="697"/>
        <v>1</v>
      </c>
      <c r="P8864" t="b">
        <f t="shared" si="697"/>
        <v>1</v>
      </c>
      <c r="Q8864" t="b">
        <f t="shared" si="698"/>
        <v>1</v>
      </c>
      <c r="R8864" t="b">
        <f t="shared" si="699"/>
        <v>1</v>
      </c>
      <c r="U8864" t="s">
        <v>330</v>
      </c>
      <c r="V8864" t="s">
        <v>331</v>
      </c>
      <c r="W8864" s="105" t="s">
        <v>1038</v>
      </c>
      <c r="X8864" t="s">
        <v>333</v>
      </c>
      <c r="Y8864" t="s">
        <v>331</v>
      </c>
      <c r="Z8864" s="105" t="s">
        <v>1039</v>
      </c>
    </row>
    <row r="8865" spans="2:24" x14ac:dyDescent="0.25">
      <c r="B8865" t="s">
        <v>335</v>
      </c>
      <c r="C8865" t="s">
        <v>3</v>
      </c>
      <c r="D8865" t="s">
        <v>336</v>
      </c>
      <c r="E8865" t="s">
        <v>337</v>
      </c>
      <c r="M8865" t="b">
        <f t="shared" si="695"/>
        <v>1</v>
      </c>
      <c r="N8865" t="b">
        <f t="shared" si="696"/>
        <v>1</v>
      </c>
      <c r="O8865" t="b">
        <f t="shared" si="697"/>
        <v>1</v>
      </c>
      <c r="P8865" t="b">
        <f t="shared" si="697"/>
        <v>1</v>
      </c>
      <c r="Q8865" t="b">
        <f t="shared" si="698"/>
        <v>1</v>
      </c>
      <c r="R8865" t="b">
        <f t="shared" si="699"/>
        <v>1</v>
      </c>
      <c r="U8865" t="s">
        <v>335</v>
      </c>
      <c r="V8865" t="s">
        <v>3</v>
      </c>
      <c r="W8865" t="s">
        <v>336</v>
      </c>
      <c r="X8865" t="s">
        <v>337</v>
      </c>
    </row>
    <row r="8866" spans="2:24" x14ac:dyDescent="0.25">
      <c r="B8866" s="105" t="s">
        <v>403</v>
      </c>
      <c r="C8866" s="105" t="s">
        <v>404</v>
      </c>
      <c r="D8866" s="106">
        <v>291815000</v>
      </c>
      <c r="E8866" s="106">
        <v>0</v>
      </c>
      <c r="M8866" t="b">
        <f t="shared" si="695"/>
        <v>1</v>
      </c>
      <c r="N8866" t="b">
        <f t="shared" si="696"/>
        <v>1</v>
      </c>
      <c r="O8866" t="b">
        <f t="shared" si="697"/>
        <v>1</v>
      </c>
      <c r="P8866" t="b">
        <f t="shared" si="697"/>
        <v>1</v>
      </c>
      <c r="Q8866" t="b">
        <f t="shared" si="698"/>
        <v>1</v>
      </c>
      <c r="R8866" t="b">
        <f t="shared" si="699"/>
        <v>1</v>
      </c>
      <c r="U8866" s="105" t="s">
        <v>403</v>
      </c>
      <c r="V8866" s="105" t="s">
        <v>404</v>
      </c>
      <c r="W8866" s="106">
        <v>291815000</v>
      </c>
      <c r="X8866" s="106">
        <v>0</v>
      </c>
    </row>
    <row r="8867" spans="2:24" x14ac:dyDescent="0.25">
      <c r="B8867" s="105" t="s">
        <v>405</v>
      </c>
      <c r="C8867" s="105" t="s">
        <v>406</v>
      </c>
      <c r="D8867" s="106">
        <v>291815000</v>
      </c>
      <c r="E8867" s="106">
        <v>0</v>
      </c>
      <c r="M8867" t="b">
        <f t="shared" si="695"/>
        <v>1</v>
      </c>
      <c r="N8867" t="b">
        <f t="shared" si="696"/>
        <v>1</v>
      </c>
      <c r="O8867" t="b">
        <f t="shared" si="697"/>
        <v>1</v>
      </c>
      <c r="P8867" t="b">
        <f t="shared" si="697"/>
        <v>1</v>
      </c>
      <c r="Q8867" t="b">
        <f t="shared" si="698"/>
        <v>1</v>
      </c>
      <c r="R8867" t="b">
        <f t="shared" si="699"/>
        <v>1</v>
      </c>
      <c r="U8867" s="105" t="s">
        <v>405</v>
      </c>
      <c r="V8867" s="105" t="s">
        <v>406</v>
      </c>
      <c r="W8867" s="106">
        <v>291815000</v>
      </c>
      <c r="X8867" s="106">
        <v>0</v>
      </c>
    </row>
    <row r="8868" spans="2:24" x14ac:dyDescent="0.25">
      <c r="B8868" s="105" t="s">
        <v>603</v>
      </c>
      <c r="C8868" s="105" t="s">
        <v>406</v>
      </c>
      <c r="D8868" s="106">
        <v>194815000</v>
      </c>
      <c r="E8868" s="106">
        <v>0</v>
      </c>
      <c r="M8868" t="b">
        <f t="shared" si="695"/>
        <v>1</v>
      </c>
      <c r="N8868" t="b">
        <f t="shared" si="696"/>
        <v>1</v>
      </c>
      <c r="O8868" t="b">
        <f t="shared" si="697"/>
        <v>1</v>
      </c>
      <c r="P8868" t="b">
        <f t="shared" si="697"/>
        <v>1</v>
      </c>
      <c r="Q8868" t="b">
        <f t="shared" si="698"/>
        <v>1</v>
      </c>
      <c r="R8868" t="b">
        <f t="shared" si="699"/>
        <v>1</v>
      </c>
      <c r="U8868" s="105" t="s">
        <v>603</v>
      </c>
      <c r="V8868" s="105" t="s">
        <v>406</v>
      </c>
      <c r="W8868" s="106">
        <v>194815000</v>
      </c>
      <c r="X8868" s="106">
        <v>0</v>
      </c>
    </row>
    <row r="8869" spans="2:24" x14ac:dyDescent="0.25">
      <c r="B8869" s="105" t="s">
        <v>408</v>
      </c>
      <c r="C8869" s="105" t="s">
        <v>1439</v>
      </c>
      <c r="D8869" s="106">
        <v>97000000</v>
      </c>
      <c r="E8869" s="106">
        <v>0</v>
      </c>
      <c r="M8869" t="b">
        <f t="shared" si="695"/>
        <v>1</v>
      </c>
      <c r="N8869" t="b">
        <f t="shared" si="696"/>
        <v>1</v>
      </c>
      <c r="O8869" t="b">
        <f t="shared" si="697"/>
        <v>1</v>
      </c>
      <c r="P8869" t="b">
        <f t="shared" si="697"/>
        <v>1</v>
      </c>
      <c r="Q8869" t="b">
        <f t="shared" si="698"/>
        <v>1</v>
      </c>
      <c r="R8869" t="b">
        <f t="shared" si="699"/>
        <v>1</v>
      </c>
      <c r="U8869" s="105" t="s">
        <v>408</v>
      </c>
      <c r="V8869" s="105" t="s">
        <v>1439</v>
      </c>
      <c r="W8869" s="106">
        <v>97000000</v>
      </c>
      <c r="X8869" s="106">
        <v>0</v>
      </c>
    </row>
    <row r="8870" spans="2:24" x14ac:dyDescent="0.25">
      <c r="B8870" s="105" t="s">
        <v>411</v>
      </c>
      <c r="C8870" s="105" t="s">
        <v>412</v>
      </c>
      <c r="D8870" s="106">
        <v>2048960500</v>
      </c>
      <c r="E8870" s="106">
        <v>0</v>
      </c>
      <c r="M8870" t="b">
        <f t="shared" si="695"/>
        <v>1</v>
      </c>
      <c r="N8870" t="b">
        <f t="shared" si="696"/>
        <v>1</v>
      </c>
      <c r="O8870" t="b">
        <f t="shared" si="697"/>
        <v>1</v>
      </c>
      <c r="P8870" t="b">
        <f t="shared" si="697"/>
        <v>1</v>
      </c>
      <c r="Q8870" t="b">
        <f t="shared" si="698"/>
        <v>1</v>
      </c>
      <c r="R8870" t="b">
        <f t="shared" si="699"/>
        <v>1</v>
      </c>
      <c r="U8870" s="105" t="s">
        <v>411</v>
      </c>
      <c r="V8870" s="105" t="s">
        <v>412</v>
      </c>
      <c r="W8870" s="106">
        <v>2048960500</v>
      </c>
      <c r="X8870" s="106">
        <v>0</v>
      </c>
    </row>
    <row r="8871" spans="2:24" x14ac:dyDescent="0.25">
      <c r="B8871" s="105" t="s">
        <v>413</v>
      </c>
      <c r="C8871" s="105" t="s">
        <v>414</v>
      </c>
      <c r="D8871" s="106">
        <v>2048960500</v>
      </c>
      <c r="E8871" s="106">
        <v>0</v>
      </c>
      <c r="M8871" t="b">
        <f t="shared" si="695"/>
        <v>1</v>
      </c>
      <c r="N8871" t="b">
        <f t="shared" si="696"/>
        <v>1</v>
      </c>
      <c r="O8871" t="b">
        <f t="shared" si="697"/>
        <v>1</v>
      </c>
      <c r="P8871" t="b">
        <f t="shared" si="697"/>
        <v>1</v>
      </c>
      <c r="Q8871" t="b">
        <f t="shared" si="698"/>
        <v>1</v>
      </c>
      <c r="R8871" t="b">
        <f t="shared" si="699"/>
        <v>1</v>
      </c>
      <c r="U8871" s="105" t="s">
        <v>413</v>
      </c>
      <c r="V8871" s="105" t="s">
        <v>414</v>
      </c>
      <c r="W8871" s="106">
        <v>2048960500</v>
      </c>
      <c r="X8871" s="106">
        <v>0</v>
      </c>
    </row>
    <row r="8872" spans="2:24" x14ac:dyDescent="0.25">
      <c r="B8872" s="105" t="s">
        <v>415</v>
      </c>
      <c r="C8872" s="105" t="s">
        <v>414</v>
      </c>
      <c r="D8872" s="106">
        <v>2048960500</v>
      </c>
      <c r="E8872" s="106">
        <v>0</v>
      </c>
      <c r="M8872" t="b">
        <f t="shared" si="695"/>
        <v>1</v>
      </c>
      <c r="N8872" t="b">
        <f t="shared" si="696"/>
        <v>1</v>
      </c>
      <c r="O8872" t="b">
        <f t="shared" si="697"/>
        <v>1</v>
      </c>
      <c r="P8872" t="b">
        <f t="shared" si="697"/>
        <v>1</v>
      </c>
      <c r="Q8872" t="b">
        <f t="shared" si="698"/>
        <v>1</v>
      </c>
      <c r="R8872" t="b">
        <f t="shared" si="699"/>
        <v>1</v>
      </c>
      <c r="U8872" s="105" t="s">
        <v>415</v>
      </c>
      <c r="V8872" s="105" t="s">
        <v>414</v>
      </c>
      <c r="W8872" s="106">
        <v>2048960500</v>
      </c>
      <c r="X8872" s="106">
        <v>0</v>
      </c>
    </row>
    <row r="8873" spans="2:24" x14ac:dyDescent="0.25">
      <c r="B8873" s="105" t="s">
        <v>562</v>
      </c>
      <c r="C8873" s="105" t="s">
        <v>563</v>
      </c>
      <c r="D8873" s="106">
        <v>99544000</v>
      </c>
      <c r="E8873" s="106">
        <v>0</v>
      </c>
      <c r="M8873" t="b">
        <f t="shared" si="695"/>
        <v>1</v>
      </c>
      <c r="N8873" t="b">
        <f t="shared" si="696"/>
        <v>1</v>
      </c>
      <c r="O8873" t="b">
        <f t="shared" si="697"/>
        <v>1</v>
      </c>
      <c r="P8873" t="b">
        <f t="shared" si="697"/>
        <v>1</v>
      </c>
      <c r="Q8873" t="b">
        <f t="shared" si="698"/>
        <v>1</v>
      </c>
      <c r="R8873" t="b">
        <f t="shared" si="699"/>
        <v>1</v>
      </c>
      <c r="U8873" s="105" t="s">
        <v>562</v>
      </c>
      <c r="V8873" s="105" t="s">
        <v>563</v>
      </c>
      <c r="W8873" s="106">
        <v>99544000</v>
      </c>
      <c r="X8873" s="106">
        <v>0</v>
      </c>
    </row>
    <row r="8874" spans="2:24" x14ac:dyDescent="0.25">
      <c r="B8874" s="105" t="s">
        <v>564</v>
      </c>
      <c r="C8874" s="105" t="s">
        <v>565</v>
      </c>
      <c r="D8874" s="106">
        <v>99544000</v>
      </c>
      <c r="E8874" s="106">
        <v>0</v>
      </c>
      <c r="M8874" t="b">
        <f t="shared" si="695"/>
        <v>1</v>
      </c>
      <c r="N8874" t="b">
        <f t="shared" si="696"/>
        <v>1</v>
      </c>
      <c r="O8874" t="b">
        <f t="shared" si="697"/>
        <v>1</v>
      </c>
      <c r="P8874" t="b">
        <f t="shared" si="697"/>
        <v>1</v>
      </c>
      <c r="Q8874" t="b">
        <f t="shared" si="698"/>
        <v>1</v>
      </c>
      <c r="R8874" t="b">
        <f t="shared" si="699"/>
        <v>1</v>
      </c>
      <c r="U8874" s="105" t="s">
        <v>564</v>
      </c>
      <c r="V8874" s="105" t="s">
        <v>565</v>
      </c>
      <c r="W8874" s="106">
        <v>99544000</v>
      </c>
      <c r="X8874" s="106">
        <v>0</v>
      </c>
    </row>
    <row r="8875" spans="2:24" x14ac:dyDescent="0.25">
      <c r="B8875" s="105" t="s">
        <v>566</v>
      </c>
      <c r="C8875" s="105" t="s">
        <v>565</v>
      </c>
      <c r="D8875" s="106">
        <v>99544000</v>
      </c>
      <c r="E8875" s="106">
        <v>0</v>
      </c>
      <c r="M8875" t="b">
        <f t="shared" si="695"/>
        <v>1</v>
      </c>
      <c r="N8875" t="b">
        <f t="shared" si="696"/>
        <v>1</v>
      </c>
      <c r="O8875" t="b">
        <f t="shared" si="697"/>
        <v>1</v>
      </c>
      <c r="P8875" t="b">
        <f t="shared" si="697"/>
        <v>1</v>
      </c>
      <c r="Q8875" t="b">
        <f t="shared" si="698"/>
        <v>1</v>
      </c>
      <c r="R8875" t="b">
        <f t="shared" si="699"/>
        <v>1</v>
      </c>
      <c r="U8875" s="105" t="s">
        <v>566</v>
      </c>
      <c r="V8875" s="105" t="s">
        <v>565</v>
      </c>
      <c r="W8875" s="106">
        <v>99544000</v>
      </c>
      <c r="X8875" s="106">
        <v>0</v>
      </c>
    </row>
    <row r="8876" spans="2:24" x14ac:dyDescent="0.25">
      <c r="B8876" s="105" t="s">
        <v>567</v>
      </c>
      <c r="C8876" s="105" t="s">
        <v>568</v>
      </c>
      <c r="D8876" s="106">
        <v>880078000</v>
      </c>
      <c r="E8876" s="106">
        <v>0</v>
      </c>
      <c r="M8876" t="b">
        <f t="shared" si="695"/>
        <v>1</v>
      </c>
      <c r="N8876" t="b">
        <f t="shared" si="696"/>
        <v>1</v>
      </c>
      <c r="O8876" t="b">
        <f t="shared" si="697"/>
        <v>1</v>
      </c>
      <c r="P8876" t="b">
        <f t="shared" si="697"/>
        <v>1</v>
      </c>
      <c r="Q8876" t="b">
        <f t="shared" si="698"/>
        <v>1</v>
      </c>
      <c r="R8876" t="b">
        <f t="shared" si="699"/>
        <v>1</v>
      </c>
      <c r="U8876" s="105" t="s">
        <v>567</v>
      </c>
      <c r="V8876" s="105" t="s">
        <v>568</v>
      </c>
      <c r="W8876" s="106">
        <v>880078000</v>
      </c>
      <c r="X8876" s="106">
        <v>0</v>
      </c>
    </row>
    <row r="8877" spans="2:24" x14ac:dyDescent="0.25">
      <c r="B8877" s="105" t="s">
        <v>569</v>
      </c>
      <c r="C8877" s="105" t="s">
        <v>570</v>
      </c>
      <c r="D8877" s="106">
        <v>880078000</v>
      </c>
      <c r="E8877" s="106">
        <v>0</v>
      </c>
      <c r="M8877" t="b">
        <f t="shared" si="695"/>
        <v>1</v>
      </c>
      <c r="N8877" t="b">
        <f t="shared" si="696"/>
        <v>1</v>
      </c>
      <c r="O8877" t="b">
        <f t="shared" si="697"/>
        <v>1</v>
      </c>
      <c r="P8877" t="b">
        <f t="shared" si="697"/>
        <v>1</v>
      </c>
      <c r="Q8877" t="b">
        <f t="shared" si="698"/>
        <v>1</v>
      </c>
      <c r="R8877" t="b">
        <f t="shared" si="699"/>
        <v>1</v>
      </c>
      <c r="U8877" s="105" t="s">
        <v>569</v>
      </c>
      <c r="V8877" s="105" t="s">
        <v>570</v>
      </c>
      <c r="W8877" s="106">
        <v>880078000</v>
      </c>
      <c r="X8877" s="106">
        <v>0</v>
      </c>
    </row>
    <row r="8878" spans="2:24" x14ac:dyDescent="0.25">
      <c r="B8878" s="105" t="s">
        <v>571</v>
      </c>
      <c r="C8878" s="105" t="s">
        <v>570</v>
      </c>
      <c r="D8878" s="106">
        <v>880078000</v>
      </c>
      <c r="E8878" s="106">
        <v>0</v>
      </c>
      <c r="M8878" t="b">
        <f t="shared" si="695"/>
        <v>1</v>
      </c>
      <c r="N8878" t="b">
        <f t="shared" si="696"/>
        <v>1</v>
      </c>
      <c r="O8878" t="b">
        <f t="shared" si="697"/>
        <v>1</v>
      </c>
      <c r="P8878" t="b">
        <f t="shared" si="697"/>
        <v>1</v>
      </c>
      <c r="Q8878" t="b">
        <f t="shared" si="698"/>
        <v>1</v>
      </c>
      <c r="R8878" t="b">
        <f t="shared" si="699"/>
        <v>1</v>
      </c>
      <c r="U8878" s="105" t="s">
        <v>571</v>
      </c>
      <c r="V8878" s="105" t="s">
        <v>570</v>
      </c>
      <c r="W8878" s="106">
        <v>880078000</v>
      </c>
      <c r="X8878" s="106">
        <v>0</v>
      </c>
    </row>
    <row r="8879" spans="2:24" x14ac:dyDescent="0.25">
      <c r="B8879" s="105" t="s">
        <v>439</v>
      </c>
      <c r="C8879" s="105" t="s">
        <v>440</v>
      </c>
      <c r="D8879" s="106">
        <v>147000000</v>
      </c>
      <c r="E8879" s="106">
        <v>0</v>
      </c>
      <c r="M8879" t="b">
        <f t="shared" si="695"/>
        <v>1</v>
      </c>
      <c r="N8879" t="b">
        <f t="shared" si="696"/>
        <v>1</v>
      </c>
      <c r="O8879" t="b">
        <f t="shared" si="697"/>
        <v>1</v>
      </c>
      <c r="P8879" t="b">
        <f t="shared" si="697"/>
        <v>1</v>
      </c>
      <c r="Q8879" t="b">
        <f t="shared" si="698"/>
        <v>1</v>
      </c>
      <c r="R8879" t="b">
        <f t="shared" si="699"/>
        <v>1</v>
      </c>
      <c r="U8879" s="105" t="s">
        <v>439</v>
      </c>
      <c r="V8879" s="105" t="s">
        <v>440</v>
      </c>
      <c r="W8879" s="106">
        <v>147000000</v>
      </c>
      <c r="X8879" s="106">
        <v>0</v>
      </c>
    </row>
    <row r="8880" spans="2:24" x14ac:dyDescent="0.25">
      <c r="B8880" s="105" t="s">
        <v>441</v>
      </c>
      <c r="C8880" s="105" t="s">
        <v>442</v>
      </c>
      <c r="D8880" s="106">
        <v>147000000</v>
      </c>
      <c r="E8880" s="106">
        <v>0</v>
      </c>
      <c r="M8880" t="b">
        <f t="shared" si="695"/>
        <v>1</v>
      </c>
      <c r="N8880" t="b">
        <f t="shared" si="696"/>
        <v>1</v>
      </c>
      <c r="O8880" t="b">
        <f t="shared" si="697"/>
        <v>1</v>
      </c>
      <c r="P8880" t="b">
        <f t="shared" si="697"/>
        <v>1</v>
      </c>
      <c r="Q8880" t="b">
        <f t="shared" si="698"/>
        <v>1</v>
      </c>
      <c r="R8880" t="b">
        <f t="shared" si="699"/>
        <v>1</v>
      </c>
      <c r="U8880" s="105" t="s">
        <v>441</v>
      </c>
      <c r="V8880" s="105" t="s">
        <v>442</v>
      </c>
      <c r="W8880" s="106">
        <v>147000000</v>
      </c>
      <c r="X8880" s="106">
        <v>0</v>
      </c>
    </row>
    <row r="8881" spans="2:26" x14ac:dyDescent="0.25">
      <c r="B8881" s="105" t="s">
        <v>443</v>
      </c>
      <c r="C8881" s="105" t="s">
        <v>442</v>
      </c>
      <c r="D8881" s="106">
        <v>147000000</v>
      </c>
      <c r="E8881" s="106">
        <v>0</v>
      </c>
      <c r="M8881" t="b">
        <f t="shared" si="695"/>
        <v>1</v>
      </c>
      <c r="N8881" t="b">
        <f t="shared" si="696"/>
        <v>1</v>
      </c>
      <c r="O8881" t="b">
        <f t="shared" si="697"/>
        <v>1</v>
      </c>
      <c r="P8881" t="b">
        <f t="shared" si="697"/>
        <v>1</v>
      </c>
      <c r="Q8881" t="b">
        <f t="shared" si="698"/>
        <v>1</v>
      </c>
      <c r="R8881" t="b">
        <f t="shared" si="699"/>
        <v>1</v>
      </c>
      <c r="U8881" s="105" t="s">
        <v>443</v>
      </c>
      <c r="V8881" s="105" t="s">
        <v>442</v>
      </c>
      <c r="W8881" s="106">
        <v>147000000</v>
      </c>
      <c r="X8881" s="106">
        <v>0</v>
      </c>
    </row>
    <row r="8882" spans="2:26" x14ac:dyDescent="0.25">
      <c r="B8882" s="105" t="s">
        <v>489</v>
      </c>
      <c r="C8882" s="105" t="s">
        <v>490</v>
      </c>
      <c r="D8882" s="106">
        <v>892824600</v>
      </c>
      <c r="E8882" s="106">
        <v>0</v>
      </c>
      <c r="M8882" t="b">
        <f t="shared" si="695"/>
        <v>1</v>
      </c>
      <c r="N8882" t="b">
        <f t="shared" si="696"/>
        <v>1</v>
      </c>
      <c r="O8882" t="b">
        <f t="shared" si="697"/>
        <v>1</v>
      </c>
      <c r="P8882" t="b">
        <f t="shared" si="697"/>
        <v>1</v>
      </c>
      <c r="Q8882" t="b">
        <f t="shared" si="698"/>
        <v>1</v>
      </c>
      <c r="R8882" t="b">
        <f t="shared" si="699"/>
        <v>1</v>
      </c>
      <c r="U8882" s="105" t="s">
        <v>489</v>
      </c>
      <c r="V8882" s="105" t="s">
        <v>490</v>
      </c>
      <c r="W8882" s="106">
        <v>892824600</v>
      </c>
      <c r="X8882" s="106">
        <v>0</v>
      </c>
    </row>
    <row r="8883" spans="2:26" x14ac:dyDescent="0.25">
      <c r="B8883" s="105" t="s">
        <v>491</v>
      </c>
      <c r="C8883" s="105" t="s">
        <v>492</v>
      </c>
      <c r="D8883" s="106">
        <v>892824600</v>
      </c>
      <c r="E8883" s="106">
        <v>0</v>
      </c>
      <c r="M8883" t="b">
        <f t="shared" si="695"/>
        <v>1</v>
      </c>
      <c r="N8883" t="b">
        <f t="shared" si="696"/>
        <v>1</v>
      </c>
      <c r="O8883" t="b">
        <f t="shared" si="697"/>
        <v>1</v>
      </c>
      <c r="P8883" t="b">
        <f t="shared" si="697"/>
        <v>1</v>
      </c>
      <c r="Q8883" t="b">
        <f t="shared" si="698"/>
        <v>1</v>
      </c>
      <c r="R8883" t="b">
        <f t="shared" si="699"/>
        <v>1</v>
      </c>
      <c r="U8883" s="105" t="s">
        <v>491</v>
      </c>
      <c r="V8883" s="105" t="s">
        <v>492</v>
      </c>
      <c r="W8883" s="106">
        <v>892824600</v>
      </c>
      <c r="X8883" s="106">
        <v>0</v>
      </c>
    </row>
    <row r="8884" spans="2:26" x14ac:dyDescent="0.25">
      <c r="B8884" s="105" t="s">
        <v>493</v>
      </c>
      <c r="C8884" s="105" t="s">
        <v>492</v>
      </c>
      <c r="D8884" s="106">
        <v>892824600</v>
      </c>
      <c r="E8884" s="106">
        <v>0</v>
      </c>
      <c r="M8884" t="b">
        <f t="shared" si="695"/>
        <v>1</v>
      </c>
      <c r="N8884" t="b">
        <f t="shared" si="696"/>
        <v>1</v>
      </c>
      <c r="O8884" t="b">
        <f t="shared" si="697"/>
        <v>1</v>
      </c>
      <c r="P8884" t="b">
        <f t="shared" si="697"/>
        <v>1</v>
      </c>
      <c r="Q8884" t="b">
        <f t="shared" si="698"/>
        <v>1</v>
      </c>
      <c r="R8884" t="b">
        <f t="shared" si="699"/>
        <v>1</v>
      </c>
      <c r="U8884" s="105" t="s">
        <v>493</v>
      </c>
      <c r="V8884" s="105" t="s">
        <v>492</v>
      </c>
      <c r="W8884" s="106">
        <v>892824600</v>
      </c>
      <c r="X8884" s="106">
        <v>0</v>
      </c>
    </row>
    <row r="8885" spans="2:26" x14ac:dyDescent="0.25">
      <c r="B8885" s="105" t="s">
        <v>463</v>
      </c>
      <c r="C8885" s="105" t="s">
        <v>464</v>
      </c>
      <c r="D8885" s="106">
        <v>127000000</v>
      </c>
      <c r="E8885" s="106">
        <v>0</v>
      </c>
      <c r="M8885" t="b">
        <f t="shared" si="695"/>
        <v>1</v>
      </c>
      <c r="N8885" t="b">
        <f t="shared" si="696"/>
        <v>1</v>
      </c>
      <c r="O8885" t="b">
        <f t="shared" si="697"/>
        <v>1</v>
      </c>
      <c r="P8885" t="b">
        <f t="shared" si="697"/>
        <v>1</v>
      </c>
      <c r="Q8885" t="b">
        <f t="shared" si="698"/>
        <v>1</v>
      </c>
      <c r="R8885" t="b">
        <f t="shared" si="699"/>
        <v>1</v>
      </c>
      <c r="U8885" s="105" t="s">
        <v>463</v>
      </c>
      <c r="V8885" s="105" t="s">
        <v>464</v>
      </c>
      <c r="W8885" s="106">
        <v>127000000</v>
      </c>
      <c r="X8885" s="106">
        <v>0</v>
      </c>
    </row>
    <row r="8886" spans="2:26" x14ac:dyDescent="0.25">
      <c r="B8886" s="105" t="s">
        <v>572</v>
      </c>
      <c r="C8886" s="105" t="s">
        <v>573</v>
      </c>
      <c r="D8886" s="106">
        <v>127000000</v>
      </c>
      <c r="E8886" s="106">
        <v>0</v>
      </c>
      <c r="M8886" t="b">
        <f t="shared" si="695"/>
        <v>1</v>
      </c>
      <c r="N8886" t="b">
        <f t="shared" si="696"/>
        <v>1</v>
      </c>
      <c r="O8886" t="b">
        <f t="shared" si="697"/>
        <v>1</v>
      </c>
      <c r="P8886" t="b">
        <f t="shared" si="697"/>
        <v>1</v>
      </c>
      <c r="Q8886" t="b">
        <f t="shared" si="698"/>
        <v>1</v>
      </c>
      <c r="R8886" t="b">
        <f t="shared" si="699"/>
        <v>1</v>
      </c>
      <c r="U8886" s="105" t="s">
        <v>572</v>
      </c>
      <c r="V8886" s="105" t="s">
        <v>573</v>
      </c>
      <c r="W8886" s="106">
        <v>127000000</v>
      </c>
      <c r="X8886" s="106">
        <v>0</v>
      </c>
    </row>
    <row r="8887" spans="2:26" x14ac:dyDescent="0.25">
      <c r="B8887" s="105" t="s">
        <v>574</v>
      </c>
      <c r="C8887" s="105" t="s">
        <v>573</v>
      </c>
      <c r="D8887" s="106">
        <v>127000000</v>
      </c>
      <c r="E8887" s="106">
        <v>0</v>
      </c>
      <c r="M8887" t="b">
        <f t="shared" si="695"/>
        <v>1</v>
      </c>
      <c r="N8887" t="b">
        <f t="shared" si="696"/>
        <v>1</v>
      </c>
      <c r="O8887" t="b">
        <f t="shared" si="697"/>
        <v>1</v>
      </c>
      <c r="P8887" t="b">
        <f t="shared" si="697"/>
        <v>1</v>
      </c>
      <c r="Q8887" t="b">
        <f t="shared" si="698"/>
        <v>1</v>
      </c>
      <c r="R8887" t="b">
        <f t="shared" si="699"/>
        <v>1</v>
      </c>
      <c r="U8887" s="105" t="s">
        <v>574</v>
      </c>
      <c r="V8887" s="105" t="s">
        <v>573</v>
      </c>
      <c r="W8887" s="106">
        <v>127000000</v>
      </c>
      <c r="X8887" s="106">
        <v>0</v>
      </c>
    </row>
    <row r="8888" spans="2:26" x14ac:dyDescent="0.25">
      <c r="B8888" s="105" t="s">
        <v>671</v>
      </c>
      <c r="C8888" s="105" t="s">
        <v>672</v>
      </c>
      <c r="D8888" s="106">
        <v>69700000</v>
      </c>
      <c r="E8888" s="106">
        <v>0</v>
      </c>
      <c r="M8888" t="b">
        <f t="shared" si="695"/>
        <v>1</v>
      </c>
      <c r="N8888" t="b">
        <f t="shared" si="696"/>
        <v>1</v>
      </c>
      <c r="O8888" t="b">
        <f t="shared" si="697"/>
        <v>1</v>
      </c>
      <c r="P8888" t="b">
        <f t="shared" si="697"/>
        <v>1</v>
      </c>
      <c r="Q8888" t="b">
        <f t="shared" si="698"/>
        <v>1</v>
      </c>
      <c r="R8888" t="b">
        <f t="shared" si="699"/>
        <v>1</v>
      </c>
      <c r="U8888" s="105" t="s">
        <v>671</v>
      </c>
      <c r="V8888" s="105" t="s">
        <v>672</v>
      </c>
      <c r="W8888" s="106">
        <v>69700000</v>
      </c>
      <c r="X8888" s="106">
        <v>0</v>
      </c>
    </row>
    <row r="8889" spans="2:26" x14ac:dyDescent="0.25">
      <c r="B8889" s="105" t="s">
        <v>673</v>
      </c>
      <c r="C8889" s="105" t="s">
        <v>674</v>
      </c>
      <c r="D8889" s="106">
        <v>69700000</v>
      </c>
      <c r="E8889" s="106">
        <v>0</v>
      </c>
      <c r="M8889" t="b">
        <f t="shared" si="695"/>
        <v>1</v>
      </c>
      <c r="N8889" t="b">
        <f t="shared" si="696"/>
        <v>1</v>
      </c>
      <c r="O8889" t="b">
        <f t="shared" si="697"/>
        <v>1</v>
      </c>
      <c r="P8889" t="b">
        <f t="shared" si="697"/>
        <v>1</v>
      </c>
      <c r="Q8889" t="b">
        <f t="shared" si="698"/>
        <v>1</v>
      </c>
      <c r="R8889" t="b">
        <f t="shared" si="699"/>
        <v>1</v>
      </c>
      <c r="U8889" s="105" t="s">
        <v>673</v>
      </c>
      <c r="V8889" s="105" t="s">
        <v>674</v>
      </c>
      <c r="W8889" s="106">
        <v>69700000</v>
      </c>
      <c r="X8889" s="106">
        <v>0</v>
      </c>
    </row>
    <row r="8890" spans="2:26" x14ac:dyDescent="0.25">
      <c r="B8890" s="105" t="s">
        <v>675</v>
      </c>
      <c r="C8890" s="105" t="s">
        <v>674</v>
      </c>
      <c r="D8890" s="106">
        <v>69700000</v>
      </c>
      <c r="E8890" s="106">
        <v>0</v>
      </c>
      <c r="M8890" t="b">
        <f t="shared" si="695"/>
        <v>1</v>
      </c>
      <c r="N8890" t="b">
        <f t="shared" si="696"/>
        <v>1</v>
      </c>
      <c r="O8890" t="b">
        <f t="shared" si="697"/>
        <v>1</v>
      </c>
      <c r="P8890" t="b">
        <f t="shared" si="697"/>
        <v>1</v>
      </c>
      <c r="Q8890" t="b">
        <f t="shared" si="698"/>
        <v>1</v>
      </c>
      <c r="R8890" t="b">
        <f t="shared" si="699"/>
        <v>1</v>
      </c>
      <c r="U8890" s="105" t="s">
        <v>675</v>
      </c>
      <c r="V8890" s="105" t="s">
        <v>674</v>
      </c>
      <c r="W8890" s="106">
        <v>69700000</v>
      </c>
      <c r="X8890" s="106">
        <v>0</v>
      </c>
    </row>
    <row r="8891" spans="2:26" x14ac:dyDescent="0.25">
      <c r="B8891" t="s">
        <v>359</v>
      </c>
      <c r="C8891" s="106">
        <v>4556922100</v>
      </c>
      <c r="D8891" s="106">
        <v>0</v>
      </c>
      <c r="M8891" t="b">
        <f t="shared" si="695"/>
        <v>1</v>
      </c>
      <c r="N8891" t="b">
        <f t="shared" si="696"/>
        <v>1</v>
      </c>
      <c r="O8891" t="b">
        <f t="shared" si="697"/>
        <v>1</v>
      </c>
      <c r="P8891" t="b">
        <f t="shared" si="697"/>
        <v>1</v>
      </c>
      <c r="Q8891" t="b">
        <f t="shared" si="698"/>
        <v>1</v>
      </c>
      <c r="R8891" t="b">
        <f t="shared" si="699"/>
        <v>1</v>
      </c>
      <c r="U8891" t="s">
        <v>359</v>
      </c>
      <c r="V8891" s="106">
        <v>4556922100</v>
      </c>
      <c r="W8891" s="106">
        <v>0</v>
      </c>
    </row>
    <row r="8892" spans="2:26" x14ac:dyDescent="0.25">
      <c r="B8892" t="s">
        <v>330</v>
      </c>
      <c r="C8892" t="s">
        <v>331</v>
      </c>
      <c r="D8892" s="105" t="s">
        <v>1040</v>
      </c>
      <c r="E8892" t="s">
        <v>333</v>
      </c>
      <c r="F8892" t="s">
        <v>331</v>
      </c>
      <c r="G8892" s="105" t="s">
        <v>1041</v>
      </c>
      <c r="M8892" t="b">
        <f t="shared" si="695"/>
        <v>1</v>
      </c>
      <c r="N8892" t="b">
        <f t="shared" si="696"/>
        <v>1</v>
      </c>
      <c r="O8892" t="b">
        <f t="shared" si="697"/>
        <v>1</v>
      </c>
      <c r="P8892" t="b">
        <f t="shared" si="697"/>
        <v>1</v>
      </c>
      <c r="Q8892" t="b">
        <f t="shared" si="698"/>
        <v>1</v>
      </c>
      <c r="R8892" t="b">
        <f t="shared" si="699"/>
        <v>1</v>
      </c>
      <c r="U8892" t="s">
        <v>330</v>
      </c>
      <c r="V8892" t="s">
        <v>331</v>
      </c>
      <c r="W8892" s="105" t="s">
        <v>1040</v>
      </c>
      <c r="X8892" t="s">
        <v>333</v>
      </c>
      <c r="Y8892" t="s">
        <v>331</v>
      </c>
      <c r="Z8892" s="105" t="s">
        <v>1041</v>
      </c>
    </row>
    <row r="8893" spans="2:26" x14ac:dyDescent="0.25">
      <c r="B8893" t="s">
        <v>335</v>
      </c>
      <c r="C8893" t="s">
        <v>3</v>
      </c>
      <c r="D8893" t="s">
        <v>336</v>
      </c>
      <c r="E8893" t="s">
        <v>337</v>
      </c>
      <c r="M8893" t="b">
        <f t="shared" si="695"/>
        <v>1</v>
      </c>
      <c r="N8893" t="b">
        <f t="shared" si="696"/>
        <v>1</v>
      </c>
      <c r="O8893" t="b">
        <f t="shared" si="697"/>
        <v>1</v>
      </c>
      <c r="P8893" t="b">
        <f t="shared" si="697"/>
        <v>1</v>
      </c>
      <c r="Q8893" t="b">
        <f t="shared" si="698"/>
        <v>1</v>
      </c>
      <c r="R8893" t="b">
        <f t="shared" si="699"/>
        <v>1</v>
      </c>
      <c r="U8893" t="s">
        <v>335</v>
      </c>
      <c r="V8893" t="s">
        <v>3</v>
      </c>
      <c r="W8893" t="s">
        <v>336</v>
      </c>
      <c r="X8893" t="s">
        <v>337</v>
      </c>
    </row>
    <row r="8894" spans="2:26" x14ac:dyDescent="0.25">
      <c r="B8894" s="105" t="s">
        <v>567</v>
      </c>
      <c r="C8894" s="105" t="s">
        <v>568</v>
      </c>
      <c r="D8894" s="106">
        <v>538300000</v>
      </c>
      <c r="E8894" s="106">
        <v>0</v>
      </c>
      <c r="M8894" t="b">
        <f t="shared" si="695"/>
        <v>1</v>
      </c>
      <c r="N8894" t="b">
        <f t="shared" si="696"/>
        <v>1</v>
      </c>
      <c r="O8894" t="b">
        <f t="shared" si="697"/>
        <v>1</v>
      </c>
      <c r="P8894" t="b">
        <f t="shared" si="697"/>
        <v>1</v>
      </c>
      <c r="Q8894" t="b">
        <f t="shared" si="698"/>
        <v>1</v>
      </c>
      <c r="R8894" t="b">
        <f t="shared" si="699"/>
        <v>1</v>
      </c>
      <c r="U8894" s="105" t="s">
        <v>567</v>
      </c>
      <c r="V8894" s="105" t="s">
        <v>568</v>
      </c>
      <c r="W8894" s="106">
        <v>538300000</v>
      </c>
      <c r="X8894" s="106">
        <v>0</v>
      </c>
    </row>
    <row r="8895" spans="2:26" x14ac:dyDescent="0.25">
      <c r="B8895" s="105" t="s">
        <v>569</v>
      </c>
      <c r="C8895" s="105" t="s">
        <v>570</v>
      </c>
      <c r="D8895" s="106">
        <v>538300000</v>
      </c>
      <c r="E8895" s="106">
        <v>0</v>
      </c>
      <c r="M8895" t="b">
        <f t="shared" si="695"/>
        <v>1</v>
      </c>
      <c r="N8895" t="b">
        <f t="shared" si="696"/>
        <v>1</v>
      </c>
      <c r="O8895" t="b">
        <f t="shared" si="697"/>
        <v>1</v>
      </c>
      <c r="P8895" t="b">
        <f t="shared" si="697"/>
        <v>1</v>
      </c>
      <c r="Q8895" t="b">
        <f t="shared" si="698"/>
        <v>1</v>
      </c>
      <c r="R8895" t="b">
        <f t="shared" si="699"/>
        <v>1</v>
      </c>
      <c r="U8895" s="105" t="s">
        <v>569</v>
      </c>
      <c r="V8895" s="105" t="s">
        <v>570</v>
      </c>
      <c r="W8895" s="106">
        <v>538300000</v>
      </c>
      <c r="X8895" s="106">
        <v>0</v>
      </c>
    </row>
    <row r="8896" spans="2:26" x14ac:dyDescent="0.25">
      <c r="B8896" s="105" t="s">
        <v>571</v>
      </c>
      <c r="C8896" s="105" t="s">
        <v>570</v>
      </c>
      <c r="D8896" s="106">
        <v>538300000</v>
      </c>
      <c r="E8896" s="106">
        <v>0</v>
      </c>
      <c r="M8896" t="b">
        <f t="shared" si="695"/>
        <v>1</v>
      </c>
      <c r="N8896" t="b">
        <f t="shared" si="696"/>
        <v>1</v>
      </c>
      <c r="O8896" t="b">
        <f t="shared" si="697"/>
        <v>1</v>
      </c>
      <c r="P8896" t="b">
        <f t="shared" si="697"/>
        <v>1</v>
      </c>
      <c r="Q8896" t="b">
        <f t="shared" si="698"/>
        <v>1</v>
      </c>
      <c r="R8896" t="b">
        <f t="shared" si="699"/>
        <v>1</v>
      </c>
      <c r="U8896" s="105" t="s">
        <v>571</v>
      </c>
      <c r="V8896" s="105" t="s">
        <v>570</v>
      </c>
      <c r="W8896" s="106">
        <v>538300000</v>
      </c>
      <c r="X8896" s="106">
        <v>0</v>
      </c>
    </row>
    <row r="8897" spans="2:26" x14ac:dyDescent="0.25">
      <c r="B8897" t="s">
        <v>359</v>
      </c>
      <c r="C8897" s="106">
        <v>538300000</v>
      </c>
      <c r="D8897" s="106">
        <v>0</v>
      </c>
      <c r="M8897" t="b">
        <f t="shared" si="695"/>
        <v>1</v>
      </c>
      <c r="N8897" t="b">
        <f t="shared" si="696"/>
        <v>1</v>
      </c>
      <c r="O8897" t="b">
        <f t="shared" si="697"/>
        <v>1</v>
      </c>
      <c r="P8897" t="b">
        <f t="shared" si="697"/>
        <v>1</v>
      </c>
      <c r="Q8897" t="b">
        <f t="shared" si="698"/>
        <v>1</v>
      </c>
      <c r="R8897" t="b">
        <f t="shared" si="699"/>
        <v>1</v>
      </c>
      <c r="U8897" t="s">
        <v>359</v>
      </c>
      <c r="V8897" s="106">
        <v>538300000</v>
      </c>
      <c r="W8897" s="106">
        <v>0</v>
      </c>
    </row>
    <row r="8898" spans="2:26" x14ac:dyDescent="0.25">
      <c r="B8898" t="s">
        <v>330</v>
      </c>
      <c r="C8898" t="s">
        <v>331</v>
      </c>
      <c r="D8898" s="105" t="s">
        <v>1042</v>
      </c>
      <c r="E8898" t="s">
        <v>333</v>
      </c>
      <c r="F8898" t="s">
        <v>331</v>
      </c>
      <c r="G8898" s="105" t="s">
        <v>1043</v>
      </c>
      <c r="M8898" t="b">
        <f t="shared" si="695"/>
        <v>1</v>
      </c>
      <c r="N8898" t="b">
        <f t="shared" si="696"/>
        <v>1</v>
      </c>
      <c r="O8898" t="b">
        <f t="shared" si="697"/>
        <v>1</v>
      </c>
      <c r="P8898" t="b">
        <f t="shared" si="697"/>
        <v>1</v>
      </c>
      <c r="Q8898" t="b">
        <f t="shared" si="698"/>
        <v>1</v>
      </c>
      <c r="R8898" t="b">
        <f t="shared" si="699"/>
        <v>1</v>
      </c>
      <c r="U8898" t="s">
        <v>330</v>
      </c>
      <c r="V8898" t="s">
        <v>331</v>
      </c>
      <c r="W8898" s="105" t="s">
        <v>1042</v>
      </c>
      <c r="X8898" t="s">
        <v>333</v>
      </c>
      <c r="Y8898" t="s">
        <v>331</v>
      </c>
      <c r="Z8898" s="105" t="s">
        <v>1043</v>
      </c>
    </row>
    <row r="8899" spans="2:26" x14ac:dyDescent="0.25">
      <c r="B8899" t="s">
        <v>335</v>
      </c>
      <c r="C8899" t="s">
        <v>3</v>
      </c>
      <c r="D8899" t="s">
        <v>336</v>
      </c>
      <c r="E8899" t="s">
        <v>337</v>
      </c>
      <c r="M8899" t="b">
        <f t="shared" si="695"/>
        <v>1</v>
      </c>
      <c r="N8899" t="b">
        <f t="shared" si="696"/>
        <v>1</v>
      </c>
      <c r="O8899" t="b">
        <f t="shared" si="697"/>
        <v>1</v>
      </c>
      <c r="P8899" t="b">
        <f t="shared" si="697"/>
        <v>1</v>
      </c>
      <c r="Q8899" t="b">
        <f t="shared" si="698"/>
        <v>1</v>
      </c>
      <c r="R8899" t="b">
        <f t="shared" si="699"/>
        <v>1</v>
      </c>
      <c r="U8899" t="s">
        <v>335</v>
      </c>
      <c r="V8899" t="s">
        <v>3</v>
      </c>
      <c r="W8899" t="s">
        <v>336</v>
      </c>
      <c r="X8899" t="s">
        <v>337</v>
      </c>
    </row>
    <row r="8900" spans="2:26" x14ac:dyDescent="0.25">
      <c r="B8900" s="105" t="s">
        <v>418</v>
      </c>
      <c r="C8900" s="105" t="s">
        <v>419</v>
      </c>
      <c r="D8900" s="106">
        <v>99981500</v>
      </c>
      <c r="E8900" s="106">
        <v>0</v>
      </c>
      <c r="M8900" t="b">
        <f t="shared" si="695"/>
        <v>1</v>
      </c>
      <c r="N8900" t="b">
        <f t="shared" si="696"/>
        <v>1</v>
      </c>
      <c r="O8900" t="b">
        <f t="shared" si="697"/>
        <v>1</v>
      </c>
      <c r="P8900" t="b">
        <f t="shared" si="697"/>
        <v>1</v>
      </c>
      <c r="Q8900" t="b">
        <f t="shared" si="698"/>
        <v>1</v>
      </c>
      <c r="R8900" t="b">
        <f t="shared" si="699"/>
        <v>1</v>
      </c>
      <c r="U8900" s="105" t="s">
        <v>418</v>
      </c>
      <c r="V8900" s="105" t="s">
        <v>419</v>
      </c>
      <c r="W8900" s="106">
        <v>99981500</v>
      </c>
      <c r="X8900" s="106">
        <v>0</v>
      </c>
    </row>
    <row r="8901" spans="2:26" x14ac:dyDescent="0.25">
      <c r="B8901" s="105" t="s">
        <v>420</v>
      </c>
      <c r="C8901" s="105" t="s">
        <v>421</v>
      </c>
      <c r="D8901" s="106">
        <v>99981500</v>
      </c>
      <c r="E8901" s="106">
        <v>0</v>
      </c>
      <c r="M8901" t="b">
        <f t="shared" si="695"/>
        <v>1</v>
      </c>
      <c r="N8901" t="b">
        <f t="shared" si="696"/>
        <v>1</v>
      </c>
      <c r="O8901" t="b">
        <f t="shared" si="697"/>
        <v>1</v>
      </c>
      <c r="P8901" t="b">
        <f t="shared" si="697"/>
        <v>1</v>
      </c>
      <c r="Q8901" t="b">
        <f t="shared" si="698"/>
        <v>1</v>
      </c>
      <c r="R8901" t="b">
        <f t="shared" si="699"/>
        <v>1</v>
      </c>
      <c r="U8901" s="105" t="s">
        <v>420</v>
      </c>
      <c r="V8901" s="105" t="s">
        <v>421</v>
      </c>
      <c r="W8901" s="106">
        <v>99981500</v>
      </c>
      <c r="X8901" s="106">
        <v>0</v>
      </c>
    </row>
    <row r="8902" spans="2:26" x14ac:dyDescent="0.25">
      <c r="B8902" s="105" t="s">
        <v>422</v>
      </c>
      <c r="C8902" s="105" t="s">
        <v>421</v>
      </c>
      <c r="D8902" s="106">
        <v>99981500</v>
      </c>
      <c r="E8902" s="106">
        <v>0</v>
      </c>
      <c r="M8902" t="b">
        <f t="shared" si="695"/>
        <v>1</v>
      </c>
      <c r="N8902" t="b">
        <f t="shared" si="696"/>
        <v>1</v>
      </c>
      <c r="O8902" t="b">
        <f t="shared" si="697"/>
        <v>1</v>
      </c>
      <c r="P8902" t="b">
        <f t="shared" si="697"/>
        <v>1</v>
      </c>
      <c r="Q8902" t="b">
        <f t="shared" si="698"/>
        <v>1</v>
      </c>
      <c r="R8902" t="b">
        <f t="shared" si="699"/>
        <v>1</v>
      </c>
      <c r="U8902" s="105" t="s">
        <v>422</v>
      </c>
      <c r="V8902" s="105" t="s">
        <v>421</v>
      </c>
      <c r="W8902" s="106">
        <v>99981500</v>
      </c>
      <c r="X8902" s="106">
        <v>0</v>
      </c>
    </row>
    <row r="8903" spans="2:26" x14ac:dyDescent="0.25">
      <c r="B8903" s="105" t="s">
        <v>403</v>
      </c>
      <c r="C8903" s="105" t="s">
        <v>404</v>
      </c>
      <c r="D8903" s="106">
        <v>161001500</v>
      </c>
      <c r="E8903" s="106">
        <v>0</v>
      </c>
      <c r="M8903" t="b">
        <f t="shared" si="695"/>
        <v>1</v>
      </c>
      <c r="N8903" t="b">
        <f t="shared" si="696"/>
        <v>1</v>
      </c>
      <c r="O8903" t="b">
        <f t="shared" si="697"/>
        <v>1</v>
      </c>
      <c r="P8903" t="b">
        <f t="shared" si="697"/>
        <v>1</v>
      </c>
      <c r="Q8903" t="b">
        <f t="shared" si="698"/>
        <v>1</v>
      </c>
      <c r="R8903" t="b">
        <f t="shared" si="699"/>
        <v>1</v>
      </c>
      <c r="U8903" s="105" t="s">
        <v>403</v>
      </c>
      <c r="V8903" s="105" t="s">
        <v>404</v>
      </c>
      <c r="W8903" s="106">
        <v>161001500</v>
      </c>
      <c r="X8903" s="106">
        <v>0</v>
      </c>
    </row>
    <row r="8904" spans="2:26" x14ac:dyDescent="0.25">
      <c r="B8904" s="105" t="s">
        <v>405</v>
      </c>
      <c r="C8904" s="105" t="s">
        <v>406</v>
      </c>
      <c r="D8904" s="106">
        <v>161001500</v>
      </c>
      <c r="E8904" s="106">
        <v>0</v>
      </c>
      <c r="M8904" t="b">
        <f t="shared" si="695"/>
        <v>1</v>
      </c>
      <c r="N8904" t="b">
        <f t="shared" si="696"/>
        <v>1</v>
      </c>
      <c r="O8904" t="b">
        <f t="shared" si="697"/>
        <v>1</v>
      </c>
      <c r="P8904" t="b">
        <f t="shared" si="697"/>
        <v>1</v>
      </c>
      <c r="Q8904" t="b">
        <f t="shared" si="698"/>
        <v>1</v>
      </c>
      <c r="R8904" t="b">
        <f t="shared" si="699"/>
        <v>1</v>
      </c>
      <c r="U8904" s="105" t="s">
        <v>405</v>
      </c>
      <c r="V8904" s="105" t="s">
        <v>406</v>
      </c>
      <c r="W8904" s="106">
        <v>161001500</v>
      </c>
      <c r="X8904" s="106">
        <v>0</v>
      </c>
    </row>
    <row r="8905" spans="2:26" x14ac:dyDescent="0.25">
      <c r="B8905" s="105" t="s">
        <v>407</v>
      </c>
      <c r="C8905" s="105" t="s">
        <v>1551</v>
      </c>
      <c r="D8905" s="106">
        <v>161001500</v>
      </c>
      <c r="E8905" s="106">
        <v>0</v>
      </c>
      <c r="M8905" t="b">
        <f t="shared" si="695"/>
        <v>1</v>
      </c>
      <c r="N8905" t="b">
        <f t="shared" si="696"/>
        <v>1</v>
      </c>
      <c r="O8905" t="b">
        <f t="shared" si="697"/>
        <v>1</v>
      </c>
      <c r="P8905" t="b">
        <f t="shared" si="697"/>
        <v>1</v>
      </c>
      <c r="Q8905" t="b">
        <f t="shared" si="698"/>
        <v>1</v>
      </c>
      <c r="R8905" t="b">
        <f t="shared" si="699"/>
        <v>1</v>
      </c>
      <c r="U8905" s="105" t="s">
        <v>407</v>
      </c>
      <c r="V8905" s="105" t="s">
        <v>1551</v>
      </c>
      <c r="W8905" s="106">
        <v>161001500</v>
      </c>
      <c r="X8905" s="106">
        <v>0</v>
      </c>
    </row>
    <row r="8906" spans="2:26" x14ac:dyDescent="0.25">
      <c r="B8906" s="105" t="s">
        <v>411</v>
      </c>
      <c r="C8906" s="105" t="s">
        <v>412</v>
      </c>
      <c r="D8906" s="106">
        <v>69357000</v>
      </c>
      <c r="E8906" s="106">
        <v>0</v>
      </c>
      <c r="M8906" t="b">
        <f t="shared" si="695"/>
        <v>1</v>
      </c>
      <c r="N8906" t="b">
        <f t="shared" si="696"/>
        <v>1</v>
      </c>
      <c r="O8906" t="b">
        <f t="shared" si="697"/>
        <v>1</v>
      </c>
      <c r="P8906" t="b">
        <f t="shared" si="697"/>
        <v>1</v>
      </c>
      <c r="Q8906" t="b">
        <f t="shared" si="698"/>
        <v>1</v>
      </c>
      <c r="R8906" t="b">
        <f t="shared" si="699"/>
        <v>1</v>
      </c>
      <c r="U8906" s="105" t="s">
        <v>411</v>
      </c>
      <c r="V8906" s="105" t="s">
        <v>412</v>
      </c>
      <c r="W8906" s="106">
        <v>69357000</v>
      </c>
      <c r="X8906" s="106">
        <v>0</v>
      </c>
    </row>
    <row r="8907" spans="2:26" x14ac:dyDescent="0.25">
      <c r="B8907" s="105" t="s">
        <v>413</v>
      </c>
      <c r="C8907" s="105" t="s">
        <v>414</v>
      </c>
      <c r="D8907" s="106">
        <v>69357000</v>
      </c>
      <c r="E8907" s="106">
        <v>0</v>
      </c>
      <c r="M8907" t="b">
        <f t="shared" si="695"/>
        <v>1</v>
      </c>
      <c r="N8907" t="b">
        <f t="shared" si="696"/>
        <v>1</v>
      </c>
      <c r="O8907" t="b">
        <f t="shared" si="697"/>
        <v>1</v>
      </c>
      <c r="P8907" t="b">
        <f t="shared" si="697"/>
        <v>1</v>
      </c>
      <c r="Q8907" t="b">
        <f t="shared" si="698"/>
        <v>1</v>
      </c>
      <c r="R8907" t="b">
        <f t="shared" si="699"/>
        <v>1</v>
      </c>
      <c r="U8907" s="105" t="s">
        <v>413</v>
      </c>
      <c r="V8907" s="105" t="s">
        <v>414</v>
      </c>
      <c r="W8907" s="106">
        <v>69357000</v>
      </c>
      <c r="X8907" s="106">
        <v>0</v>
      </c>
    </row>
    <row r="8908" spans="2:26" x14ac:dyDescent="0.25">
      <c r="B8908" s="105" t="s">
        <v>415</v>
      </c>
      <c r="C8908" s="105" t="s">
        <v>414</v>
      </c>
      <c r="D8908" s="106">
        <v>69357000</v>
      </c>
      <c r="E8908" s="106">
        <v>0</v>
      </c>
      <c r="M8908" t="b">
        <f t="shared" si="695"/>
        <v>1</v>
      </c>
      <c r="N8908" t="b">
        <f t="shared" si="696"/>
        <v>1</v>
      </c>
      <c r="O8908" t="b">
        <f t="shared" si="697"/>
        <v>1</v>
      </c>
      <c r="P8908" t="b">
        <f t="shared" si="697"/>
        <v>1</v>
      </c>
      <c r="Q8908" t="b">
        <f t="shared" si="698"/>
        <v>1</v>
      </c>
      <c r="R8908" t="b">
        <f t="shared" si="699"/>
        <v>1</v>
      </c>
      <c r="U8908" s="105" t="s">
        <v>415</v>
      </c>
      <c r="V8908" s="105" t="s">
        <v>414</v>
      </c>
      <c r="W8908" s="106">
        <v>69357000</v>
      </c>
      <c r="X8908" s="106">
        <v>0</v>
      </c>
    </row>
    <row r="8909" spans="2:26" x14ac:dyDescent="0.25">
      <c r="B8909" s="105" t="s">
        <v>562</v>
      </c>
      <c r="C8909" s="105" t="s">
        <v>563</v>
      </c>
      <c r="D8909" s="106">
        <v>24000000</v>
      </c>
      <c r="E8909" s="106">
        <v>0</v>
      </c>
      <c r="M8909" t="b">
        <f t="shared" si="695"/>
        <v>1</v>
      </c>
      <c r="N8909" t="b">
        <f t="shared" si="696"/>
        <v>1</v>
      </c>
      <c r="O8909" t="b">
        <f t="shared" si="697"/>
        <v>1</v>
      </c>
      <c r="P8909" t="b">
        <f t="shared" si="697"/>
        <v>1</v>
      </c>
      <c r="Q8909" t="b">
        <f t="shared" si="698"/>
        <v>1</v>
      </c>
      <c r="R8909" t="b">
        <f t="shared" si="699"/>
        <v>1</v>
      </c>
      <c r="U8909" s="105" t="s">
        <v>562</v>
      </c>
      <c r="V8909" s="105" t="s">
        <v>563</v>
      </c>
      <c r="W8909" s="106">
        <v>24000000</v>
      </c>
      <c r="X8909" s="106">
        <v>0</v>
      </c>
    </row>
    <row r="8910" spans="2:26" x14ac:dyDescent="0.25">
      <c r="B8910" s="105" t="s">
        <v>564</v>
      </c>
      <c r="C8910" s="105" t="s">
        <v>565</v>
      </c>
      <c r="D8910" s="106">
        <v>24000000</v>
      </c>
      <c r="E8910" s="106">
        <v>0</v>
      </c>
      <c r="M8910" t="b">
        <f t="shared" si="695"/>
        <v>1</v>
      </c>
      <c r="N8910" t="b">
        <f t="shared" si="696"/>
        <v>1</v>
      </c>
      <c r="O8910" t="b">
        <f t="shared" si="697"/>
        <v>1</v>
      </c>
      <c r="P8910" t="b">
        <f t="shared" si="697"/>
        <v>1</v>
      </c>
      <c r="Q8910" t="b">
        <f t="shared" si="698"/>
        <v>1</v>
      </c>
      <c r="R8910" t="b">
        <f t="shared" si="699"/>
        <v>1</v>
      </c>
      <c r="U8910" s="105" t="s">
        <v>564</v>
      </c>
      <c r="V8910" s="105" t="s">
        <v>565</v>
      </c>
      <c r="W8910" s="106">
        <v>24000000</v>
      </c>
      <c r="X8910" s="106">
        <v>0</v>
      </c>
    </row>
    <row r="8911" spans="2:26" x14ac:dyDescent="0.25">
      <c r="B8911" s="105" t="s">
        <v>566</v>
      </c>
      <c r="C8911" s="105" t="s">
        <v>565</v>
      </c>
      <c r="D8911" s="106">
        <v>24000000</v>
      </c>
      <c r="E8911" s="106">
        <v>0</v>
      </c>
      <c r="M8911" t="b">
        <f t="shared" si="695"/>
        <v>1</v>
      </c>
      <c r="N8911" t="b">
        <f t="shared" si="696"/>
        <v>1</v>
      </c>
      <c r="O8911" t="b">
        <f t="shared" si="697"/>
        <v>1</v>
      </c>
      <c r="P8911" t="b">
        <f t="shared" si="697"/>
        <v>1</v>
      </c>
      <c r="Q8911" t="b">
        <f t="shared" si="698"/>
        <v>1</v>
      </c>
      <c r="R8911" t="b">
        <f t="shared" si="699"/>
        <v>1</v>
      </c>
      <c r="U8911" s="105" t="s">
        <v>566</v>
      </c>
      <c r="V8911" s="105" t="s">
        <v>565</v>
      </c>
      <c r="W8911" s="106">
        <v>24000000</v>
      </c>
      <c r="X8911" s="106">
        <v>0</v>
      </c>
    </row>
    <row r="8912" spans="2:26" x14ac:dyDescent="0.25">
      <c r="B8912" s="105" t="s">
        <v>567</v>
      </c>
      <c r="C8912" s="105" t="s">
        <v>568</v>
      </c>
      <c r="D8912" s="106">
        <v>40080000</v>
      </c>
      <c r="E8912" s="106">
        <v>0</v>
      </c>
      <c r="M8912" t="b">
        <f t="shared" si="695"/>
        <v>1</v>
      </c>
      <c r="N8912" t="b">
        <f t="shared" si="696"/>
        <v>1</v>
      </c>
      <c r="O8912" t="b">
        <f t="shared" si="697"/>
        <v>1</v>
      </c>
      <c r="P8912" t="b">
        <f t="shared" si="697"/>
        <v>1</v>
      </c>
      <c r="Q8912" t="b">
        <f t="shared" si="698"/>
        <v>1</v>
      </c>
      <c r="R8912" t="b">
        <f t="shared" si="699"/>
        <v>1</v>
      </c>
      <c r="U8912" s="105" t="s">
        <v>567</v>
      </c>
      <c r="V8912" s="105" t="s">
        <v>568</v>
      </c>
      <c r="W8912" s="106">
        <v>40080000</v>
      </c>
      <c r="X8912" s="106">
        <v>0</v>
      </c>
    </row>
    <row r="8913" spans="2:24" x14ac:dyDescent="0.25">
      <c r="B8913" s="105" t="s">
        <v>569</v>
      </c>
      <c r="C8913" s="105" t="s">
        <v>570</v>
      </c>
      <c r="D8913" s="106">
        <v>40080000</v>
      </c>
      <c r="E8913" s="106">
        <v>0</v>
      </c>
      <c r="M8913" t="b">
        <f t="shared" si="695"/>
        <v>1</v>
      </c>
      <c r="N8913" t="b">
        <f t="shared" si="696"/>
        <v>1</v>
      </c>
      <c r="O8913" t="b">
        <f t="shared" si="697"/>
        <v>1</v>
      </c>
      <c r="P8913" t="b">
        <f t="shared" si="697"/>
        <v>1</v>
      </c>
      <c r="Q8913" t="b">
        <f t="shared" si="698"/>
        <v>1</v>
      </c>
      <c r="R8913" t="b">
        <f t="shared" si="699"/>
        <v>1</v>
      </c>
      <c r="U8913" s="105" t="s">
        <v>569</v>
      </c>
      <c r="V8913" s="105" t="s">
        <v>570</v>
      </c>
      <c r="W8913" s="106">
        <v>40080000</v>
      </c>
      <c r="X8913" s="106">
        <v>0</v>
      </c>
    </row>
    <row r="8914" spans="2:24" x14ac:dyDescent="0.25">
      <c r="B8914" s="105" t="s">
        <v>571</v>
      </c>
      <c r="C8914" s="105" t="s">
        <v>570</v>
      </c>
      <c r="D8914" s="106">
        <v>40080000</v>
      </c>
      <c r="E8914" s="106">
        <v>0</v>
      </c>
      <c r="M8914" t="b">
        <f t="shared" si="695"/>
        <v>1</v>
      </c>
      <c r="N8914" t="b">
        <f t="shared" si="696"/>
        <v>1</v>
      </c>
      <c r="O8914" t="b">
        <f t="shared" si="697"/>
        <v>1</v>
      </c>
      <c r="P8914" t="b">
        <f t="shared" si="697"/>
        <v>1</v>
      </c>
      <c r="Q8914" t="b">
        <f t="shared" si="698"/>
        <v>1</v>
      </c>
      <c r="R8914" t="b">
        <f t="shared" si="699"/>
        <v>1</v>
      </c>
      <c r="U8914" s="105" t="s">
        <v>571</v>
      </c>
      <c r="V8914" s="105" t="s">
        <v>570</v>
      </c>
      <c r="W8914" s="106">
        <v>40080000</v>
      </c>
      <c r="X8914" s="106">
        <v>0</v>
      </c>
    </row>
    <row r="8915" spans="2:24" x14ac:dyDescent="0.25">
      <c r="B8915" s="105" t="s">
        <v>615</v>
      </c>
      <c r="C8915" s="105" t="s">
        <v>616</v>
      </c>
      <c r="D8915" s="106">
        <v>77769880</v>
      </c>
      <c r="E8915" s="106">
        <v>0</v>
      </c>
      <c r="M8915" t="b">
        <f t="shared" si="695"/>
        <v>1</v>
      </c>
      <c r="N8915" t="b">
        <f t="shared" si="696"/>
        <v>1</v>
      </c>
      <c r="O8915" t="b">
        <f t="shared" si="697"/>
        <v>1</v>
      </c>
      <c r="P8915" t="b">
        <f t="shared" si="697"/>
        <v>1</v>
      </c>
      <c r="Q8915" t="b">
        <f t="shared" si="698"/>
        <v>1</v>
      </c>
      <c r="R8915" t="b">
        <f t="shared" si="699"/>
        <v>1</v>
      </c>
      <c r="U8915" s="105" t="s">
        <v>615</v>
      </c>
      <c r="V8915" s="105" t="s">
        <v>616</v>
      </c>
      <c r="W8915" s="106">
        <v>77769880</v>
      </c>
      <c r="X8915" s="106">
        <v>0</v>
      </c>
    </row>
    <row r="8916" spans="2:24" x14ac:dyDescent="0.25">
      <c r="B8916" s="105" t="s">
        <v>617</v>
      </c>
      <c r="C8916" s="105" t="s">
        <v>618</v>
      </c>
      <c r="D8916" s="106">
        <v>77769880</v>
      </c>
      <c r="E8916" s="106">
        <v>0</v>
      </c>
      <c r="M8916" t="b">
        <f t="shared" si="695"/>
        <v>1</v>
      </c>
      <c r="N8916" t="b">
        <f t="shared" si="696"/>
        <v>1</v>
      </c>
      <c r="O8916" t="b">
        <f t="shared" si="697"/>
        <v>1</v>
      </c>
      <c r="P8916" t="b">
        <f t="shared" si="697"/>
        <v>1</v>
      </c>
      <c r="Q8916" t="b">
        <f t="shared" si="698"/>
        <v>1</v>
      </c>
      <c r="R8916" t="b">
        <f t="shared" si="699"/>
        <v>1</v>
      </c>
      <c r="U8916" s="105" t="s">
        <v>617</v>
      </c>
      <c r="V8916" s="105" t="s">
        <v>618</v>
      </c>
      <c r="W8916" s="106">
        <v>77769880</v>
      </c>
      <c r="X8916" s="106">
        <v>0</v>
      </c>
    </row>
    <row r="8917" spans="2:24" x14ac:dyDescent="0.25">
      <c r="B8917" s="105" t="s">
        <v>619</v>
      </c>
      <c r="C8917" s="105" t="s">
        <v>618</v>
      </c>
      <c r="D8917" s="106">
        <v>77769880</v>
      </c>
      <c r="E8917" s="106">
        <v>0</v>
      </c>
      <c r="M8917" t="b">
        <f t="shared" si="695"/>
        <v>1</v>
      </c>
      <c r="N8917" t="b">
        <f t="shared" si="696"/>
        <v>1</v>
      </c>
      <c r="O8917" t="b">
        <f t="shared" si="697"/>
        <v>1</v>
      </c>
      <c r="P8917" t="b">
        <f t="shared" si="697"/>
        <v>1</v>
      </c>
      <c r="Q8917" t="b">
        <f t="shared" si="698"/>
        <v>1</v>
      </c>
      <c r="R8917" t="b">
        <f t="shared" si="699"/>
        <v>1</v>
      </c>
      <c r="U8917" s="105" t="s">
        <v>619</v>
      </c>
      <c r="V8917" s="105" t="s">
        <v>618</v>
      </c>
      <c r="W8917" s="106">
        <v>77769880</v>
      </c>
      <c r="X8917" s="106">
        <v>0</v>
      </c>
    </row>
    <row r="8918" spans="2:24" x14ac:dyDescent="0.25">
      <c r="B8918" s="105" t="s">
        <v>439</v>
      </c>
      <c r="C8918" s="105" t="s">
        <v>440</v>
      </c>
      <c r="D8918" s="106">
        <v>146960000</v>
      </c>
      <c r="E8918" s="106">
        <v>0</v>
      </c>
      <c r="M8918" t="b">
        <f t="shared" si="695"/>
        <v>1</v>
      </c>
      <c r="N8918" t="b">
        <f t="shared" si="696"/>
        <v>1</v>
      </c>
      <c r="O8918" t="b">
        <f t="shared" si="697"/>
        <v>1</v>
      </c>
      <c r="P8918" t="b">
        <f t="shared" si="697"/>
        <v>1</v>
      </c>
      <c r="Q8918" t="b">
        <f t="shared" si="698"/>
        <v>1</v>
      </c>
      <c r="R8918" t="b">
        <f t="shared" si="699"/>
        <v>1</v>
      </c>
      <c r="U8918" s="105" t="s">
        <v>439</v>
      </c>
      <c r="V8918" s="105" t="s">
        <v>440</v>
      </c>
      <c r="W8918" s="106">
        <v>146960000</v>
      </c>
      <c r="X8918" s="106">
        <v>0</v>
      </c>
    </row>
    <row r="8919" spans="2:24" x14ac:dyDescent="0.25">
      <c r="B8919" s="105" t="s">
        <v>441</v>
      </c>
      <c r="C8919" s="105" t="s">
        <v>442</v>
      </c>
      <c r="D8919" s="106">
        <v>146960000</v>
      </c>
      <c r="E8919" s="106">
        <v>0</v>
      </c>
      <c r="M8919" t="b">
        <f t="shared" si="695"/>
        <v>1</v>
      </c>
      <c r="N8919" t="b">
        <f t="shared" si="696"/>
        <v>1</v>
      </c>
      <c r="O8919" t="b">
        <f t="shared" si="697"/>
        <v>1</v>
      </c>
      <c r="P8919" t="b">
        <f t="shared" si="697"/>
        <v>1</v>
      </c>
      <c r="Q8919" t="b">
        <f t="shared" si="698"/>
        <v>1</v>
      </c>
      <c r="R8919" t="b">
        <f t="shared" si="699"/>
        <v>1</v>
      </c>
      <c r="U8919" s="105" t="s">
        <v>441</v>
      </c>
      <c r="V8919" s="105" t="s">
        <v>442</v>
      </c>
      <c r="W8919" s="106">
        <v>146960000</v>
      </c>
      <c r="X8919" s="106">
        <v>0</v>
      </c>
    </row>
    <row r="8920" spans="2:24" x14ac:dyDescent="0.25">
      <c r="B8920" s="105" t="s">
        <v>443</v>
      </c>
      <c r="C8920" s="105" t="s">
        <v>442</v>
      </c>
      <c r="D8920" s="106">
        <v>146960000</v>
      </c>
      <c r="E8920" s="106">
        <v>0</v>
      </c>
      <c r="M8920" t="b">
        <f t="shared" si="695"/>
        <v>1</v>
      </c>
      <c r="N8920" t="b">
        <f t="shared" si="696"/>
        <v>1</v>
      </c>
      <c r="O8920" t="b">
        <f t="shared" si="697"/>
        <v>1</v>
      </c>
      <c r="P8920" t="b">
        <f t="shared" si="697"/>
        <v>1</v>
      </c>
      <c r="Q8920" t="b">
        <f t="shared" si="698"/>
        <v>1</v>
      </c>
      <c r="R8920" t="b">
        <f t="shared" si="699"/>
        <v>1</v>
      </c>
      <c r="U8920" s="105" t="s">
        <v>443</v>
      </c>
      <c r="V8920" s="105" t="s">
        <v>442</v>
      </c>
      <c r="W8920" s="106">
        <v>146960000</v>
      </c>
      <c r="X8920" s="106">
        <v>0</v>
      </c>
    </row>
    <row r="8921" spans="2:24" x14ac:dyDescent="0.25">
      <c r="B8921" s="105" t="s">
        <v>630</v>
      </c>
      <c r="C8921" s="105" t="s">
        <v>631</v>
      </c>
      <c r="D8921" s="106">
        <v>68775000</v>
      </c>
      <c r="E8921" s="106">
        <v>0</v>
      </c>
      <c r="M8921" t="b">
        <f t="shared" si="695"/>
        <v>1</v>
      </c>
      <c r="N8921" t="b">
        <f t="shared" si="696"/>
        <v>1</v>
      </c>
      <c r="O8921" t="b">
        <f t="shared" si="697"/>
        <v>1</v>
      </c>
      <c r="P8921" t="b">
        <f t="shared" si="697"/>
        <v>1</v>
      </c>
      <c r="Q8921" t="b">
        <f t="shared" si="698"/>
        <v>1</v>
      </c>
      <c r="R8921" t="b">
        <f t="shared" si="699"/>
        <v>1</v>
      </c>
      <c r="U8921" s="105" t="s">
        <v>630</v>
      </c>
      <c r="V8921" s="105" t="s">
        <v>631</v>
      </c>
      <c r="W8921" s="106">
        <v>68775000</v>
      </c>
      <c r="X8921" s="106">
        <v>0</v>
      </c>
    </row>
    <row r="8922" spans="2:24" x14ac:dyDescent="0.25">
      <c r="B8922" s="105" t="s">
        <v>632</v>
      </c>
      <c r="C8922" s="105" t="s">
        <v>633</v>
      </c>
      <c r="D8922" s="106">
        <v>68775000</v>
      </c>
      <c r="E8922" s="106">
        <v>0</v>
      </c>
      <c r="M8922" t="b">
        <f t="shared" si="695"/>
        <v>1</v>
      </c>
      <c r="N8922" t="b">
        <f t="shared" si="696"/>
        <v>1</v>
      </c>
      <c r="O8922" t="b">
        <f t="shared" si="697"/>
        <v>1</v>
      </c>
      <c r="P8922" t="b">
        <f t="shared" si="697"/>
        <v>1</v>
      </c>
      <c r="Q8922" t="b">
        <f t="shared" si="698"/>
        <v>1</v>
      </c>
      <c r="R8922" t="b">
        <f t="shared" si="699"/>
        <v>1</v>
      </c>
      <c r="U8922" s="105" t="s">
        <v>632</v>
      </c>
      <c r="V8922" s="105" t="s">
        <v>633</v>
      </c>
      <c r="W8922" s="106">
        <v>68775000</v>
      </c>
      <c r="X8922" s="106">
        <v>0</v>
      </c>
    </row>
    <row r="8923" spans="2:24" x14ac:dyDescent="0.25">
      <c r="B8923" s="105" t="s">
        <v>634</v>
      </c>
      <c r="C8923" s="105" t="s">
        <v>633</v>
      </c>
      <c r="D8923" s="106">
        <v>68775000</v>
      </c>
      <c r="E8923" s="106">
        <v>0</v>
      </c>
      <c r="M8923" t="b">
        <f t="shared" ref="M8923:M8986" si="700">+B8923=U8923</f>
        <v>1</v>
      </c>
      <c r="N8923" t="b">
        <f t="shared" ref="N8923:N8986" si="701">+C8923=V8923</f>
        <v>1</v>
      </c>
      <c r="O8923" t="b">
        <f t="shared" ref="O8923:P8986" si="702">+D8923=W8923</f>
        <v>1</v>
      </c>
      <c r="P8923" t="b">
        <f t="shared" si="702"/>
        <v>1</v>
      </c>
      <c r="Q8923" t="b">
        <f t="shared" ref="Q8923:Q8986" si="703">+F8923=Y8923</f>
        <v>1</v>
      </c>
      <c r="R8923" t="b">
        <f t="shared" ref="R8923:R8986" si="704">+G8923=Z8923</f>
        <v>1</v>
      </c>
      <c r="U8923" s="105" t="s">
        <v>634</v>
      </c>
      <c r="V8923" s="105" t="s">
        <v>633</v>
      </c>
      <c r="W8923" s="106">
        <v>68775000</v>
      </c>
      <c r="X8923" s="106">
        <v>0</v>
      </c>
    </row>
    <row r="8924" spans="2:24" x14ac:dyDescent="0.25">
      <c r="B8924" s="105" t="s">
        <v>444</v>
      </c>
      <c r="C8924" s="105" t="s">
        <v>445</v>
      </c>
      <c r="D8924" s="106">
        <v>80000000</v>
      </c>
      <c r="E8924" s="106">
        <v>0</v>
      </c>
      <c r="M8924" t="b">
        <f t="shared" si="700"/>
        <v>1</v>
      </c>
      <c r="N8924" t="b">
        <f t="shared" si="701"/>
        <v>1</v>
      </c>
      <c r="O8924" t="b">
        <f t="shared" si="702"/>
        <v>1</v>
      </c>
      <c r="P8924" t="b">
        <f t="shared" si="702"/>
        <v>1</v>
      </c>
      <c r="Q8924" t="b">
        <f t="shared" si="703"/>
        <v>1</v>
      </c>
      <c r="R8924" t="b">
        <f t="shared" si="704"/>
        <v>1</v>
      </c>
      <c r="U8924" s="105" t="s">
        <v>444</v>
      </c>
      <c r="V8924" s="105" t="s">
        <v>445</v>
      </c>
      <c r="W8924" s="106">
        <v>80000000</v>
      </c>
      <c r="X8924" s="106">
        <v>0</v>
      </c>
    </row>
    <row r="8925" spans="2:24" x14ac:dyDescent="0.25">
      <c r="B8925" s="105" t="s">
        <v>446</v>
      </c>
      <c r="C8925" s="105" t="s">
        <v>447</v>
      </c>
      <c r="D8925" s="106">
        <v>80000000</v>
      </c>
      <c r="E8925" s="106">
        <v>0</v>
      </c>
      <c r="M8925" t="b">
        <f t="shared" si="700"/>
        <v>1</v>
      </c>
      <c r="N8925" t="b">
        <f t="shared" si="701"/>
        <v>1</v>
      </c>
      <c r="O8925" t="b">
        <f t="shared" si="702"/>
        <v>1</v>
      </c>
      <c r="P8925" t="b">
        <f t="shared" si="702"/>
        <v>1</v>
      </c>
      <c r="Q8925" t="b">
        <f t="shared" si="703"/>
        <v>1</v>
      </c>
      <c r="R8925" t="b">
        <f t="shared" si="704"/>
        <v>1</v>
      </c>
      <c r="U8925" s="105" t="s">
        <v>446</v>
      </c>
      <c r="V8925" s="105" t="s">
        <v>447</v>
      </c>
      <c r="W8925" s="106">
        <v>80000000</v>
      </c>
      <c r="X8925" s="106">
        <v>0</v>
      </c>
    </row>
    <row r="8926" spans="2:24" x14ac:dyDescent="0.25">
      <c r="B8926" s="105" t="s">
        <v>448</v>
      </c>
      <c r="C8926" s="105" t="s">
        <v>449</v>
      </c>
      <c r="D8926" s="106">
        <v>80000000</v>
      </c>
      <c r="E8926" s="106">
        <v>0</v>
      </c>
      <c r="M8926" t="b">
        <f t="shared" si="700"/>
        <v>1</v>
      </c>
      <c r="N8926" t="b">
        <f t="shared" si="701"/>
        <v>1</v>
      </c>
      <c r="O8926" t="b">
        <f t="shared" si="702"/>
        <v>1</v>
      </c>
      <c r="P8926" t="b">
        <f t="shared" si="702"/>
        <v>1</v>
      </c>
      <c r="Q8926" t="b">
        <f t="shared" si="703"/>
        <v>1</v>
      </c>
      <c r="R8926" t="b">
        <f t="shared" si="704"/>
        <v>1</v>
      </c>
      <c r="U8926" s="105" t="s">
        <v>448</v>
      </c>
      <c r="V8926" s="105" t="s">
        <v>449</v>
      </c>
      <c r="W8926" s="106">
        <v>80000000</v>
      </c>
      <c r="X8926" s="106">
        <v>0</v>
      </c>
    </row>
    <row r="8927" spans="2:24" x14ac:dyDescent="0.25">
      <c r="B8927" s="105" t="s">
        <v>521</v>
      </c>
      <c r="C8927" s="105" t="s">
        <v>522</v>
      </c>
      <c r="D8927" s="106">
        <v>9980000</v>
      </c>
      <c r="E8927" s="106">
        <v>0</v>
      </c>
      <c r="M8927" t="b">
        <f t="shared" si="700"/>
        <v>1</v>
      </c>
      <c r="N8927" t="b">
        <f t="shared" si="701"/>
        <v>1</v>
      </c>
      <c r="O8927" t="b">
        <f t="shared" si="702"/>
        <v>1</v>
      </c>
      <c r="P8927" t="b">
        <f t="shared" si="702"/>
        <v>1</v>
      </c>
      <c r="Q8927" t="b">
        <f t="shared" si="703"/>
        <v>1</v>
      </c>
      <c r="R8927" t="b">
        <f t="shared" si="704"/>
        <v>1</v>
      </c>
      <c r="U8927" s="105" t="s">
        <v>521</v>
      </c>
      <c r="V8927" s="105" t="s">
        <v>522</v>
      </c>
      <c r="W8927" s="106">
        <v>9980000</v>
      </c>
      <c r="X8927" s="106">
        <v>0</v>
      </c>
    </row>
    <row r="8928" spans="2:24" x14ac:dyDescent="0.25">
      <c r="B8928" s="105" t="s">
        <v>523</v>
      </c>
      <c r="C8928" s="105" t="s">
        <v>524</v>
      </c>
      <c r="D8928" s="106">
        <v>9980000</v>
      </c>
      <c r="E8928" s="106">
        <v>0</v>
      </c>
      <c r="M8928" t="b">
        <f t="shared" si="700"/>
        <v>1</v>
      </c>
      <c r="N8928" t="b">
        <f t="shared" si="701"/>
        <v>1</v>
      </c>
      <c r="O8928" t="b">
        <f t="shared" si="702"/>
        <v>1</v>
      </c>
      <c r="P8928" t="b">
        <f t="shared" si="702"/>
        <v>1</v>
      </c>
      <c r="Q8928" t="b">
        <f t="shared" si="703"/>
        <v>1</v>
      </c>
      <c r="R8928" t="b">
        <f t="shared" si="704"/>
        <v>1</v>
      </c>
      <c r="U8928" s="105" t="s">
        <v>523</v>
      </c>
      <c r="V8928" s="105" t="s">
        <v>524</v>
      </c>
      <c r="W8928" s="106">
        <v>9980000</v>
      </c>
      <c r="X8928" s="106">
        <v>0</v>
      </c>
    </row>
    <row r="8929" spans="2:26" x14ac:dyDescent="0.25">
      <c r="B8929" s="105" t="s">
        <v>525</v>
      </c>
      <c r="C8929" s="105" t="s">
        <v>524</v>
      </c>
      <c r="D8929" s="106">
        <v>9980000</v>
      </c>
      <c r="E8929" s="106">
        <v>0</v>
      </c>
      <c r="M8929" t="b">
        <f t="shared" si="700"/>
        <v>1</v>
      </c>
      <c r="N8929" t="b">
        <f t="shared" si="701"/>
        <v>1</v>
      </c>
      <c r="O8929" t="b">
        <f t="shared" si="702"/>
        <v>1</v>
      </c>
      <c r="P8929" t="b">
        <f t="shared" si="702"/>
        <v>1</v>
      </c>
      <c r="Q8929" t="b">
        <f t="shared" si="703"/>
        <v>1</v>
      </c>
      <c r="R8929" t="b">
        <f t="shared" si="704"/>
        <v>1</v>
      </c>
      <c r="U8929" s="105" t="s">
        <v>525</v>
      </c>
      <c r="V8929" s="105" t="s">
        <v>524</v>
      </c>
      <c r="W8929" s="106">
        <v>9980000</v>
      </c>
      <c r="X8929" s="106">
        <v>0</v>
      </c>
    </row>
    <row r="8930" spans="2:26" x14ac:dyDescent="0.25">
      <c r="B8930" s="105" t="s">
        <v>463</v>
      </c>
      <c r="C8930" s="105" t="s">
        <v>464</v>
      </c>
      <c r="D8930" s="106">
        <v>20710000</v>
      </c>
      <c r="E8930" s="106">
        <v>0</v>
      </c>
      <c r="M8930" t="b">
        <f t="shared" si="700"/>
        <v>1</v>
      </c>
      <c r="N8930" t="b">
        <f t="shared" si="701"/>
        <v>1</v>
      </c>
      <c r="O8930" t="b">
        <f t="shared" si="702"/>
        <v>1</v>
      </c>
      <c r="P8930" t="b">
        <f t="shared" si="702"/>
        <v>1</v>
      </c>
      <c r="Q8930" t="b">
        <f t="shared" si="703"/>
        <v>1</v>
      </c>
      <c r="R8930" t="b">
        <f t="shared" si="704"/>
        <v>1</v>
      </c>
      <c r="U8930" s="105" t="s">
        <v>463</v>
      </c>
      <c r="V8930" s="105" t="s">
        <v>464</v>
      </c>
      <c r="W8930" s="106">
        <v>20710000</v>
      </c>
      <c r="X8930" s="106">
        <v>0</v>
      </c>
    </row>
    <row r="8931" spans="2:26" x14ac:dyDescent="0.25">
      <c r="B8931" s="105" t="s">
        <v>465</v>
      </c>
      <c r="C8931" s="105" t="s">
        <v>466</v>
      </c>
      <c r="D8931" s="106">
        <v>20710000</v>
      </c>
      <c r="E8931" s="106">
        <v>0</v>
      </c>
      <c r="M8931" t="b">
        <f t="shared" si="700"/>
        <v>1</v>
      </c>
      <c r="N8931" t="b">
        <f t="shared" si="701"/>
        <v>1</v>
      </c>
      <c r="O8931" t="b">
        <f t="shared" si="702"/>
        <v>1</v>
      </c>
      <c r="P8931" t="b">
        <f t="shared" si="702"/>
        <v>1</v>
      </c>
      <c r="Q8931" t="b">
        <f t="shared" si="703"/>
        <v>1</v>
      </c>
      <c r="R8931" t="b">
        <f t="shared" si="704"/>
        <v>1</v>
      </c>
      <c r="U8931" s="105" t="s">
        <v>465</v>
      </c>
      <c r="V8931" s="105" t="s">
        <v>466</v>
      </c>
      <c r="W8931" s="106">
        <v>20710000</v>
      </c>
      <c r="X8931" s="106">
        <v>0</v>
      </c>
    </row>
    <row r="8932" spans="2:26" x14ac:dyDescent="0.25">
      <c r="B8932" s="105" t="s">
        <v>467</v>
      </c>
      <c r="C8932" s="105" t="s">
        <v>468</v>
      </c>
      <c r="D8932" s="106">
        <v>20710000</v>
      </c>
      <c r="E8932" s="106">
        <v>0</v>
      </c>
      <c r="M8932" t="b">
        <f t="shared" si="700"/>
        <v>1</v>
      </c>
      <c r="N8932" t="b">
        <f t="shared" si="701"/>
        <v>1</v>
      </c>
      <c r="O8932" t="b">
        <f t="shared" si="702"/>
        <v>1</v>
      </c>
      <c r="P8932" t="b">
        <f t="shared" si="702"/>
        <v>1</v>
      </c>
      <c r="Q8932" t="b">
        <f t="shared" si="703"/>
        <v>1</v>
      </c>
      <c r="R8932" t="b">
        <f t="shared" si="704"/>
        <v>1</v>
      </c>
      <c r="U8932" s="105" t="s">
        <v>467</v>
      </c>
      <c r="V8932" s="105" t="s">
        <v>468</v>
      </c>
      <c r="W8932" s="106">
        <v>20710000</v>
      </c>
      <c r="X8932" s="106">
        <v>0</v>
      </c>
    </row>
    <row r="8933" spans="2:26" x14ac:dyDescent="0.25">
      <c r="B8933" s="105" t="s">
        <v>338</v>
      </c>
      <c r="C8933" s="105" t="s">
        <v>339</v>
      </c>
      <c r="D8933" s="106">
        <v>53955000</v>
      </c>
      <c r="E8933" s="106">
        <v>0</v>
      </c>
      <c r="M8933" t="b">
        <f t="shared" si="700"/>
        <v>1</v>
      </c>
      <c r="N8933" t="b">
        <f t="shared" si="701"/>
        <v>1</v>
      </c>
      <c r="O8933" t="b">
        <f t="shared" si="702"/>
        <v>1</v>
      </c>
      <c r="P8933" t="b">
        <f t="shared" si="702"/>
        <v>1</v>
      </c>
      <c r="Q8933" t="b">
        <f t="shared" si="703"/>
        <v>1</v>
      </c>
      <c r="R8933" t="b">
        <f t="shared" si="704"/>
        <v>1</v>
      </c>
      <c r="U8933" s="105" t="s">
        <v>338</v>
      </c>
      <c r="V8933" s="105" t="s">
        <v>339</v>
      </c>
      <c r="W8933" s="106">
        <v>53955000</v>
      </c>
      <c r="X8933" s="106">
        <v>0</v>
      </c>
    </row>
    <row r="8934" spans="2:26" x14ac:dyDescent="0.25">
      <c r="B8934" s="105" t="s">
        <v>340</v>
      </c>
      <c r="C8934" s="105" t="s">
        <v>341</v>
      </c>
      <c r="D8934" s="106">
        <v>53955000</v>
      </c>
      <c r="E8934" s="106">
        <v>0</v>
      </c>
      <c r="M8934" t="b">
        <f t="shared" si="700"/>
        <v>1</v>
      </c>
      <c r="N8934" t="b">
        <f t="shared" si="701"/>
        <v>1</v>
      </c>
      <c r="O8934" t="b">
        <f t="shared" si="702"/>
        <v>1</v>
      </c>
      <c r="P8934" t="b">
        <f t="shared" si="702"/>
        <v>1</v>
      </c>
      <c r="Q8934" t="b">
        <f t="shared" si="703"/>
        <v>1</v>
      </c>
      <c r="R8934" t="b">
        <f t="shared" si="704"/>
        <v>1</v>
      </c>
      <c r="U8934" s="105" t="s">
        <v>340</v>
      </c>
      <c r="V8934" s="105" t="s">
        <v>341</v>
      </c>
      <c r="W8934" s="106">
        <v>53955000</v>
      </c>
      <c r="X8934" s="106">
        <v>0</v>
      </c>
    </row>
    <row r="8935" spans="2:26" x14ac:dyDescent="0.25">
      <c r="B8935" s="105" t="s">
        <v>392</v>
      </c>
      <c r="C8935" s="105" t="s">
        <v>341</v>
      </c>
      <c r="D8935" s="106">
        <v>53955000</v>
      </c>
      <c r="E8935" s="106">
        <v>0</v>
      </c>
      <c r="M8935" t="b">
        <f t="shared" si="700"/>
        <v>1</v>
      </c>
      <c r="N8935" t="b">
        <f t="shared" si="701"/>
        <v>1</v>
      </c>
      <c r="O8935" t="b">
        <f t="shared" si="702"/>
        <v>1</v>
      </c>
      <c r="P8935" t="b">
        <f t="shared" si="702"/>
        <v>1</v>
      </c>
      <c r="Q8935" t="b">
        <f t="shared" si="703"/>
        <v>1</v>
      </c>
      <c r="R8935" t="b">
        <f t="shared" si="704"/>
        <v>1</v>
      </c>
      <c r="U8935" s="105" t="s">
        <v>392</v>
      </c>
      <c r="V8935" s="105" t="s">
        <v>341</v>
      </c>
      <c r="W8935" s="106">
        <v>53955000</v>
      </c>
      <c r="X8935" s="106">
        <v>0</v>
      </c>
    </row>
    <row r="8936" spans="2:26" x14ac:dyDescent="0.25">
      <c r="B8936" t="s">
        <v>359</v>
      </c>
      <c r="C8936" s="106">
        <v>852569880</v>
      </c>
      <c r="D8936" s="106">
        <v>0</v>
      </c>
      <c r="M8936" t="b">
        <f t="shared" si="700"/>
        <v>1</v>
      </c>
      <c r="N8936" t="b">
        <f t="shared" si="701"/>
        <v>1</v>
      </c>
      <c r="O8936" t="b">
        <f t="shared" si="702"/>
        <v>1</v>
      </c>
      <c r="P8936" t="b">
        <f t="shared" si="702"/>
        <v>1</v>
      </c>
      <c r="Q8936" t="b">
        <f t="shared" si="703"/>
        <v>1</v>
      </c>
      <c r="R8936" t="b">
        <f t="shared" si="704"/>
        <v>1</v>
      </c>
      <c r="U8936" t="s">
        <v>359</v>
      </c>
      <c r="V8936" s="106">
        <v>852569880</v>
      </c>
      <c r="W8936" s="106">
        <v>0</v>
      </c>
    </row>
    <row r="8937" spans="2:26" x14ac:dyDescent="0.25">
      <c r="B8937" t="s">
        <v>330</v>
      </c>
      <c r="C8937" t="s">
        <v>331</v>
      </c>
      <c r="D8937" s="105" t="s">
        <v>1044</v>
      </c>
      <c r="E8937" t="s">
        <v>333</v>
      </c>
      <c r="F8937" t="s">
        <v>331</v>
      </c>
      <c r="G8937" s="105" t="s">
        <v>1045</v>
      </c>
      <c r="M8937" t="b">
        <f t="shared" si="700"/>
        <v>1</v>
      </c>
      <c r="N8937" t="b">
        <f t="shared" si="701"/>
        <v>1</v>
      </c>
      <c r="O8937" t="b">
        <f t="shared" si="702"/>
        <v>1</v>
      </c>
      <c r="P8937" t="b">
        <f t="shared" si="702"/>
        <v>1</v>
      </c>
      <c r="Q8937" t="b">
        <f t="shared" si="703"/>
        <v>1</v>
      </c>
      <c r="R8937" t="b">
        <f t="shared" si="704"/>
        <v>1</v>
      </c>
      <c r="U8937" t="s">
        <v>330</v>
      </c>
      <c r="V8937" t="s">
        <v>331</v>
      </c>
      <c r="W8937" s="105" t="s">
        <v>1044</v>
      </c>
      <c r="X8937" t="s">
        <v>333</v>
      </c>
      <c r="Y8937" t="s">
        <v>331</v>
      </c>
      <c r="Z8937" s="105" t="s">
        <v>1045</v>
      </c>
    </row>
    <row r="8938" spans="2:26" x14ac:dyDescent="0.25">
      <c r="B8938" t="s">
        <v>335</v>
      </c>
      <c r="C8938" t="s">
        <v>3</v>
      </c>
      <c r="D8938" t="s">
        <v>336</v>
      </c>
      <c r="E8938" t="s">
        <v>337</v>
      </c>
      <c r="M8938" t="b">
        <f t="shared" si="700"/>
        <v>1</v>
      </c>
      <c r="N8938" t="b">
        <f t="shared" si="701"/>
        <v>1</v>
      </c>
      <c r="O8938" t="b">
        <f t="shared" si="702"/>
        <v>1</v>
      </c>
      <c r="P8938" t="b">
        <f t="shared" si="702"/>
        <v>1</v>
      </c>
      <c r="Q8938" t="b">
        <f t="shared" si="703"/>
        <v>1</v>
      </c>
      <c r="R8938" t="b">
        <f t="shared" si="704"/>
        <v>1</v>
      </c>
      <c r="U8938" t="s">
        <v>335</v>
      </c>
      <c r="V8938" t="s">
        <v>3</v>
      </c>
      <c r="W8938" t="s">
        <v>336</v>
      </c>
      <c r="X8938" t="s">
        <v>337</v>
      </c>
    </row>
    <row r="8939" spans="2:26" x14ac:dyDescent="0.25">
      <c r="B8939" s="105" t="s">
        <v>403</v>
      </c>
      <c r="C8939" s="105" t="s">
        <v>404</v>
      </c>
      <c r="D8939" s="106">
        <v>194450000</v>
      </c>
      <c r="E8939" s="106">
        <v>0</v>
      </c>
      <c r="M8939" t="b">
        <f t="shared" si="700"/>
        <v>1</v>
      </c>
      <c r="N8939" t="b">
        <f t="shared" si="701"/>
        <v>1</v>
      </c>
      <c r="O8939" t="b">
        <f t="shared" si="702"/>
        <v>1</v>
      </c>
      <c r="P8939" t="b">
        <f t="shared" si="702"/>
        <v>1</v>
      </c>
      <c r="Q8939" t="b">
        <f t="shared" si="703"/>
        <v>1</v>
      </c>
      <c r="R8939" t="b">
        <f t="shared" si="704"/>
        <v>1</v>
      </c>
      <c r="U8939" s="105" t="s">
        <v>403</v>
      </c>
      <c r="V8939" s="105" t="s">
        <v>404</v>
      </c>
      <c r="W8939" s="106">
        <v>194450000</v>
      </c>
      <c r="X8939" s="106">
        <v>0</v>
      </c>
    </row>
    <row r="8940" spans="2:26" x14ac:dyDescent="0.25">
      <c r="B8940" s="105" t="s">
        <v>544</v>
      </c>
      <c r="C8940" s="105" t="s">
        <v>545</v>
      </c>
      <c r="D8940" s="106">
        <v>143450000</v>
      </c>
      <c r="E8940" s="106">
        <v>0</v>
      </c>
      <c r="M8940" t="b">
        <f t="shared" si="700"/>
        <v>1</v>
      </c>
      <c r="N8940" t="b">
        <f t="shared" si="701"/>
        <v>1</v>
      </c>
      <c r="O8940" t="b">
        <f t="shared" si="702"/>
        <v>1</v>
      </c>
      <c r="P8940" t="b">
        <f t="shared" si="702"/>
        <v>1</v>
      </c>
      <c r="Q8940" t="b">
        <f t="shared" si="703"/>
        <v>1</v>
      </c>
      <c r="R8940" t="b">
        <f t="shared" si="704"/>
        <v>1</v>
      </c>
      <c r="U8940" s="105" t="s">
        <v>544</v>
      </c>
      <c r="V8940" s="105" t="s">
        <v>545</v>
      </c>
      <c r="W8940" s="106">
        <v>143450000</v>
      </c>
      <c r="X8940" s="106">
        <v>0</v>
      </c>
    </row>
    <row r="8941" spans="2:26" x14ac:dyDescent="0.25">
      <c r="B8941" s="105" t="s">
        <v>606</v>
      </c>
      <c r="C8941" s="105" t="s">
        <v>545</v>
      </c>
      <c r="D8941" s="106">
        <v>143450000</v>
      </c>
      <c r="E8941" s="106">
        <v>0</v>
      </c>
      <c r="M8941" t="b">
        <f t="shared" si="700"/>
        <v>1</v>
      </c>
      <c r="N8941" t="b">
        <f t="shared" si="701"/>
        <v>1</v>
      </c>
      <c r="O8941" t="b">
        <f t="shared" si="702"/>
        <v>1</v>
      </c>
      <c r="P8941" t="b">
        <f t="shared" si="702"/>
        <v>1</v>
      </c>
      <c r="Q8941" t="b">
        <f t="shared" si="703"/>
        <v>1</v>
      </c>
      <c r="R8941" t="b">
        <f t="shared" si="704"/>
        <v>1</v>
      </c>
      <c r="U8941" s="105" t="s">
        <v>606</v>
      </c>
      <c r="V8941" s="105" t="s">
        <v>545</v>
      </c>
      <c r="W8941" s="106">
        <v>143450000</v>
      </c>
      <c r="X8941" s="106">
        <v>0</v>
      </c>
    </row>
    <row r="8942" spans="2:26" x14ac:dyDescent="0.25">
      <c r="B8942" s="105" t="s">
        <v>548</v>
      </c>
      <c r="C8942" s="105" t="s">
        <v>549</v>
      </c>
      <c r="D8942" s="106">
        <v>51000000</v>
      </c>
      <c r="E8942" s="106">
        <v>0</v>
      </c>
      <c r="M8942" t="b">
        <f t="shared" si="700"/>
        <v>1</v>
      </c>
      <c r="N8942" t="b">
        <f t="shared" si="701"/>
        <v>1</v>
      </c>
      <c r="O8942" t="b">
        <f t="shared" si="702"/>
        <v>1</v>
      </c>
      <c r="P8942" t="b">
        <f t="shared" si="702"/>
        <v>1</v>
      </c>
      <c r="Q8942" t="b">
        <f t="shared" si="703"/>
        <v>1</v>
      </c>
      <c r="R8942" t="b">
        <f t="shared" si="704"/>
        <v>1</v>
      </c>
      <c r="U8942" s="105" t="s">
        <v>548</v>
      </c>
      <c r="V8942" s="105" t="s">
        <v>549</v>
      </c>
      <c r="W8942" s="106">
        <v>51000000</v>
      </c>
      <c r="X8942" s="106">
        <v>0</v>
      </c>
    </row>
    <row r="8943" spans="2:26" x14ac:dyDescent="0.25">
      <c r="B8943" s="105" t="s">
        <v>607</v>
      </c>
      <c r="C8943" s="105" t="s">
        <v>549</v>
      </c>
      <c r="D8943" s="106">
        <v>51000000</v>
      </c>
      <c r="E8943" s="106">
        <v>0</v>
      </c>
      <c r="M8943" t="b">
        <f t="shared" si="700"/>
        <v>1</v>
      </c>
      <c r="N8943" t="b">
        <f t="shared" si="701"/>
        <v>1</v>
      </c>
      <c r="O8943" t="b">
        <f t="shared" si="702"/>
        <v>1</v>
      </c>
      <c r="P8943" t="b">
        <f t="shared" si="702"/>
        <v>1</v>
      </c>
      <c r="Q8943" t="b">
        <f t="shared" si="703"/>
        <v>1</v>
      </c>
      <c r="R8943" t="b">
        <f t="shared" si="704"/>
        <v>1</v>
      </c>
      <c r="U8943" s="105" t="s">
        <v>607</v>
      </c>
      <c r="V8943" s="105" t="s">
        <v>549</v>
      </c>
      <c r="W8943" s="106">
        <v>51000000</v>
      </c>
      <c r="X8943" s="106">
        <v>0</v>
      </c>
    </row>
    <row r="8944" spans="2:26" x14ac:dyDescent="0.25">
      <c r="B8944" t="s">
        <v>359</v>
      </c>
      <c r="C8944" s="106">
        <v>194450000</v>
      </c>
      <c r="D8944" s="106">
        <v>0</v>
      </c>
      <c r="M8944" t="b">
        <f t="shared" si="700"/>
        <v>1</v>
      </c>
      <c r="N8944" t="b">
        <f t="shared" si="701"/>
        <v>1</v>
      </c>
      <c r="O8944" t="b">
        <f t="shared" si="702"/>
        <v>1</v>
      </c>
      <c r="P8944" t="b">
        <f t="shared" si="702"/>
        <v>1</v>
      </c>
      <c r="Q8944" t="b">
        <f t="shared" si="703"/>
        <v>1</v>
      </c>
      <c r="R8944" t="b">
        <f t="shared" si="704"/>
        <v>1</v>
      </c>
      <c r="U8944" t="s">
        <v>359</v>
      </c>
      <c r="V8944" s="106">
        <v>194450000</v>
      </c>
      <c r="W8944" s="106">
        <v>0</v>
      </c>
    </row>
    <row r="8945" spans="2:26" x14ac:dyDescent="0.25">
      <c r="B8945" t="s">
        <v>330</v>
      </c>
      <c r="C8945" t="s">
        <v>331</v>
      </c>
      <c r="D8945" s="105" t="s">
        <v>1046</v>
      </c>
      <c r="E8945" t="s">
        <v>333</v>
      </c>
      <c r="F8945" t="s">
        <v>331</v>
      </c>
      <c r="G8945" s="105" t="s">
        <v>1047</v>
      </c>
      <c r="M8945" t="b">
        <f t="shared" si="700"/>
        <v>1</v>
      </c>
      <c r="N8945" t="b">
        <f t="shared" si="701"/>
        <v>1</v>
      </c>
      <c r="O8945" t="b">
        <f t="shared" si="702"/>
        <v>1</v>
      </c>
      <c r="P8945" t="b">
        <f t="shared" si="702"/>
        <v>1</v>
      </c>
      <c r="Q8945" t="b">
        <f t="shared" si="703"/>
        <v>1</v>
      </c>
      <c r="R8945" t="b">
        <f t="shared" si="704"/>
        <v>1</v>
      </c>
      <c r="U8945" t="s">
        <v>330</v>
      </c>
      <c r="V8945" t="s">
        <v>331</v>
      </c>
      <c r="W8945" s="105" t="s">
        <v>1046</v>
      </c>
      <c r="X8945" t="s">
        <v>333</v>
      </c>
      <c r="Y8945" t="s">
        <v>331</v>
      </c>
      <c r="Z8945" s="105" t="s">
        <v>1047</v>
      </c>
    </row>
    <row r="8946" spans="2:26" x14ac:dyDescent="0.25">
      <c r="B8946" t="s">
        <v>335</v>
      </c>
      <c r="C8946" t="s">
        <v>3</v>
      </c>
      <c r="D8946" t="s">
        <v>336</v>
      </c>
      <c r="E8946" t="s">
        <v>337</v>
      </c>
      <c r="M8946" t="b">
        <f t="shared" si="700"/>
        <v>1</v>
      </c>
      <c r="N8946" t="b">
        <f t="shared" si="701"/>
        <v>1</v>
      </c>
      <c r="O8946" t="b">
        <f t="shared" si="702"/>
        <v>1</v>
      </c>
      <c r="P8946" t="b">
        <f t="shared" si="702"/>
        <v>1</v>
      </c>
      <c r="Q8946" t="b">
        <f t="shared" si="703"/>
        <v>1</v>
      </c>
      <c r="R8946" t="b">
        <f t="shared" si="704"/>
        <v>1</v>
      </c>
      <c r="U8946" t="s">
        <v>335</v>
      </c>
      <c r="V8946" t="s">
        <v>3</v>
      </c>
      <c r="W8946" t="s">
        <v>336</v>
      </c>
      <c r="X8946" t="s">
        <v>337</v>
      </c>
    </row>
    <row r="8947" spans="2:26" x14ac:dyDescent="0.25">
      <c r="B8947" s="105" t="s">
        <v>418</v>
      </c>
      <c r="C8947" s="105" t="s">
        <v>419</v>
      </c>
      <c r="D8947" s="106">
        <v>221825000</v>
      </c>
      <c r="E8947" s="106">
        <v>0</v>
      </c>
      <c r="M8947" t="b">
        <f t="shared" si="700"/>
        <v>1</v>
      </c>
      <c r="N8947" t="b">
        <f t="shared" si="701"/>
        <v>1</v>
      </c>
      <c r="O8947" t="b">
        <f t="shared" si="702"/>
        <v>1</v>
      </c>
      <c r="P8947" t="b">
        <f t="shared" si="702"/>
        <v>1</v>
      </c>
      <c r="Q8947" t="b">
        <f t="shared" si="703"/>
        <v>1</v>
      </c>
      <c r="R8947" t="b">
        <f t="shared" si="704"/>
        <v>1</v>
      </c>
      <c r="U8947" s="105" t="s">
        <v>418</v>
      </c>
      <c r="V8947" s="105" t="s">
        <v>419</v>
      </c>
      <c r="W8947" s="106">
        <v>221825000</v>
      </c>
      <c r="X8947" s="106">
        <v>0</v>
      </c>
    </row>
    <row r="8948" spans="2:26" x14ac:dyDescent="0.25">
      <c r="B8948" s="105" t="s">
        <v>420</v>
      </c>
      <c r="C8948" s="105" t="s">
        <v>421</v>
      </c>
      <c r="D8948" s="106">
        <v>221825000</v>
      </c>
      <c r="E8948" s="106">
        <v>0</v>
      </c>
      <c r="M8948" t="b">
        <f t="shared" si="700"/>
        <v>1</v>
      </c>
      <c r="N8948" t="b">
        <f t="shared" si="701"/>
        <v>1</v>
      </c>
      <c r="O8948" t="b">
        <f t="shared" si="702"/>
        <v>1</v>
      </c>
      <c r="P8948" t="b">
        <f t="shared" si="702"/>
        <v>1</v>
      </c>
      <c r="Q8948" t="b">
        <f t="shared" si="703"/>
        <v>1</v>
      </c>
      <c r="R8948" t="b">
        <f t="shared" si="704"/>
        <v>1</v>
      </c>
      <c r="U8948" s="105" t="s">
        <v>420</v>
      </c>
      <c r="V8948" s="105" t="s">
        <v>421</v>
      </c>
      <c r="W8948" s="106">
        <v>221825000</v>
      </c>
      <c r="X8948" s="106">
        <v>0</v>
      </c>
    </row>
    <row r="8949" spans="2:26" x14ac:dyDescent="0.25">
      <c r="B8949" s="105" t="s">
        <v>422</v>
      </c>
      <c r="C8949" s="105" t="s">
        <v>421</v>
      </c>
      <c r="D8949" s="106">
        <v>221825000</v>
      </c>
      <c r="E8949" s="106">
        <v>0</v>
      </c>
      <c r="M8949" t="b">
        <f t="shared" si="700"/>
        <v>1</v>
      </c>
      <c r="N8949" t="b">
        <f t="shared" si="701"/>
        <v>1</v>
      </c>
      <c r="O8949" t="b">
        <f t="shared" si="702"/>
        <v>1</v>
      </c>
      <c r="P8949" t="b">
        <f t="shared" si="702"/>
        <v>1</v>
      </c>
      <c r="Q8949" t="b">
        <f t="shared" si="703"/>
        <v>1</v>
      </c>
      <c r="R8949" t="b">
        <f t="shared" si="704"/>
        <v>1</v>
      </c>
      <c r="U8949" s="105" t="s">
        <v>422</v>
      </c>
      <c r="V8949" s="105" t="s">
        <v>421</v>
      </c>
      <c r="W8949" s="106">
        <v>221825000</v>
      </c>
      <c r="X8949" s="106">
        <v>0</v>
      </c>
    </row>
    <row r="8950" spans="2:26" x14ac:dyDescent="0.25">
      <c r="B8950" s="105" t="s">
        <v>403</v>
      </c>
      <c r="C8950" s="105" t="s">
        <v>404</v>
      </c>
      <c r="D8950" s="106">
        <v>560457000</v>
      </c>
      <c r="E8950" s="106">
        <v>0</v>
      </c>
      <c r="M8950" t="b">
        <f t="shared" si="700"/>
        <v>1</v>
      </c>
      <c r="N8950" t="b">
        <f t="shared" si="701"/>
        <v>1</v>
      </c>
      <c r="O8950" t="b">
        <f t="shared" si="702"/>
        <v>1</v>
      </c>
      <c r="P8950" t="b">
        <f t="shared" si="702"/>
        <v>1</v>
      </c>
      <c r="Q8950" t="b">
        <f t="shared" si="703"/>
        <v>1</v>
      </c>
      <c r="R8950" t="b">
        <f t="shared" si="704"/>
        <v>1</v>
      </c>
      <c r="U8950" s="105" t="s">
        <v>403</v>
      </c>
      <c r="V8950" s="105" t="s">
        <v>404</v>
      </c>
      <c r="W8950" s="106">
        <v>560457000</v>
      </c>
      <c r="X8950" s="106">
        <v>0</v>
      </c>
    </row>
    <row r="8951" spans="2:26" x14ac:dyDescent="0.25">
      <c r="B8951" s="105" t="s">
        <v>405</v>
      </c>
      <c r="C8951" s="105" t="s">
        <v>406</v>
      </c>
      <c r="D8951" s="106">
        <v>146450000</v>
      </c>
      <c r="E8951" s="106">
        <v>0</v>
      </c>
      <c r="M8951" t="b">
        <f t="shared" si="700"/>
        <v>1</v>
      </c>
      <c r="N8951" t="b">
        <f t="shared" si="701"/>
        <v>1</v>
      </c>
      <c r="O8951" t="b">
        <f t="shared" si="702"/>
        <v>1</v>
      </c>
      <c r="P8951" t="b">
        <f t="shared" si="702"/>
        <v>1</v>
      </c>
      <c r="Q8951" t="b">
        <f t="shared" si="703"/>
        <v>1</v>
      </c>
      <c r="R8951" t="b">
        <f t="shared" si="704"/>
        <v>1</v>
      </c>
      <c r="U8951" s="105" t="s">
        <v>405</v>
      </c>
      <c r="V8951" s="105" t="s">
        <v>406</v>
      </c>
      <c r="W8951" s="106">
        <v>146450000</v>
      </c>
      <c r="X8951" s="106">
        <v>0</v>
      </c>
    </row>
    <row r="8952" spans="2:26" x14ac:dyDescent="0.25">
      <c r="B8952" s="105" t="s">
        <v>603</v>
      </c>
      <c r="C8952" s="105" t="s">
        <v>406</v>
      </c>
      <c r="D8952" s="106">
        <v>73000000</v>
      </c>
      <c r="E8952" s="106">
        <v>0</v>
      </c>
      <c r="M8952" t="b">
        <f t="shared" si="700"/>
        <v>1</v>
      </c>
      <c r="N8952" t="b">
        <f t="shared" si="701"/>
        <v>1</v>
      </c>
      <c r="O8952" t="b">
        <f t="shared" si="702"/>
        <v>1</v>
      </c>
      <c r="P8952" t="b">
        <f t="shared" si="702"/>
        <v>1</v>
      </c>
      <c r="Q8952" t="b">
        <f t="shared" si="703"/>
        <v>1</v>
      </c>
      <c r="R8952" t="b">
        <f t="shared" si="704"/>
        <v>1</v>
      </c>
      <c r="U8952" s="105" t="s">
        <v>603</v>
      </c>
      <c r="V8952" s="105" t="s">
        <v>406</v>
      </c>
      <c r="W8952" s="106">
        <v>73000000</v>
      </c>
      <c r="X8952" s="106">
        <v>0</v>
      </c>
    </row>
    <row r="8953" spans="2:26" x14ac:dyDescent="0.25">
      <c r="B8953" s="105" t="s">
        <v>407</v>
      </c>
      <c r="C8953" s="105" t="s">
        <v>1551</v>
      </c>
      <c r="D8953" s="106">
        <v>6400000</v>
      </c>
      <c r="E8953" s="106">
        <v>0</v>
      </c>
      <c r="M8953" t="b">
        <f t="shared" si="700"/>
        <v>1</v>
      </c>
      <c r="N8953" t="b">
        <f t="shared" si="701"/>
        <v>1</v>
      </c>
      <c r="O8953" t="b">
        <f t="shared" si="702"/>
        <v>1</v>
      </c>
      <c r="P8953" t="b">
        <f t="shared" si="702"/>
        <v>1</v>
      </c>
      <c r="Q8953" t="b">
        <f t="shared" si="703"/>
        <v>1</v>
      </c>
      <c r="R8953" t="b">
        <f t="shared" si="704"/>
        <v>1</v>
      </c>
      <c r="U8953" s="105" t="s">
        <v>407</v>
      </c>
      <c r="V8953" s="105" t="s">
        <v>1551</v>
      </c>
      <c r="W8953" s="106">
        <v>6400000</v>
      </c>
      <c r="X8953" s="106">
        <v>0</v>
      </c>
    </row>
    <row r="8954" spans="2:26" x14ac:dyDescent="0.25">
      <c r="B8954" s="105" t="s">
        <v>408</v>
      </c>
      <c r="C8954" s="105" t="s">
        <v>1439</v>
      </c>
      <c r="D8954" s="106">
        <v>67050000</v>
      </c>
      <c r="E8954" s="106">
        <v>0</v>
      </c>
      <c r="M8954" t="b">
        <f t="shared" si="700"/>
        <v>1</v>
      </c>
      <c r="N8954" t="b">
        <f t="shared" si="701"/>
        <v>1</v>
      </c>
      <c r="O8954" t="b">
        <f t="shared" si="702"/>
        <v>1</v>
      </c>
      <c r="P8954" t="b">
        <f t="shared" si="702"/>
        <v>1</v>
      </c>
      <c r="Q8954" t="b">
        <f t="shared" si="703"/>
        <v>1</v>
      </c>
      <c r="R8954" t="b">
        <f t="shared" si="704"/>
        <v>1</v>
      </c>
      <c r="U8954" s="105" t="s">
        <v>408</v>
      </c>
      <c r="V8954" s="105" t="s">
        <v>1439</v>
      </c>
      <c r="W8954" s="106">
        <v>67050000</v>
      </c>
      <c r="X8954" s="106">
        <v>0</v>
      </c>
    </row>
    <row r="8955" spans="2:26" x14ac:dyDescent="0.25">
      <c r="B8955" s="105" t="s">
        <v>544</v>
      </c>
      <c r="C8955" s="105" t="s">
        <v>545</v>
      </c>
      <c r="D8955" s="106">
        <v>267950000</v>
      </c>
      <c r="E8955" s="106">
        <v>0</v>
      </c>
      <c r="M8955" t="b">
        <f t="shared" si="700"/>
        <v>1</v>
      </c>
      <c r="N8955" t="b">
        <f t="shared" si="701"/>
        <v>1</v>
      </c>
      <c r="O8955" t="b">
        <f t="shared" si="702"/>
        <v>1</v>
      </c>
      <c r="P8955" t="b">
        <f t="shared" si="702"/>
        <v>1</v>
      </c>
      <c r="Q8955" t="b">
        <f t="shared" si="703"/>
        <v>1</v>
      </c>
      <c r="R8955" t="b">
        <f t="shared" si="704"/>
        <v>1</v>
      </c>
      <c r="U8955" s="105" t="s">
        <v>544</v>
      </c>
      <c r="V8955" s="105" t="s">
        <v>545</v>
      </c>
      <c r="W8955" s="106">
        <v>267950000</v>
      </c>
      <c r="X8955" s="106">
        <v>0</v>
      </c>
    </row>
    <row r="8956" spans="2:26" x14ac:dyDescent="0.25">
      <c r="B8956" s="105" t="s">
        <v>606</v>
      </c>
      <c r="C8956" s="105" t="s">
        <v>545</v>
      </c>
      <c r="D8956" s="106">
        <v>267950000</v>
      </c>
      <c r="E8956" s="106">
        <v>0</v>
      </c>
      <c r="M8956" t="b">
        <f t="shared" si="700"/>
        <v>1</v>
      </c>
      <c r="N8956" t="b">
        <f t="shared" si="701"/>
        <v>1</v>
      </c>
      <c r="O8956" t="b">
        <f t="shared" si="702"/>
        <v>1</v>
      </c>
      <c r="P8956" t="b">
        <f t="shared" si="702"/>
        <v>1</v>
      </c>
      <c r="Q8956" t="b">
        <f t="shared" si="703"/>
        <v>1</v>
      </c>
      <c r="R8956" t="b">
        <f t="shared" si="704"/>
        <v>1</v>
      </c>
      <c r="U8956" s="105" t="s">
        <v>606</v>
      </c>
      <c r="V8956" s="105" t="s">
        <v>545</v>
      </c>
      <c r="W8956" s="106">
        <v>267950000</v>
      </c>
      <c r="X8956" s="106">
        <v>0</v>
      </c>
    </row>
    <row r="8957" spans="2:26" x14ac:dyDescent="0.25">
      <c r="B8957" s="105" t="s">
        <v>548</v>
      </c>
      <c r="C8957" s="105" t="s">
        <v>549</v>
      </c>
      <c r="D8957" s="106">
        <v>146057000</v>
      </c>
      <c r="E8957" s="106">
        <v>0</v>
      </c>
      <c r="M8957" t="b">
        <f t="shared" si="700"/>
        <v>1</v>
      </c>
      <c r="N8957" t="b">
        <f t="shared" si="701"/>
        <v>1</v>
      </c>
      <c r="O8957" t="b">
        <f t="shared" si="702"/>
        <v>1</v>
      </c>
      <c r="P8957" t="b">
        <f t="shared" si="702"/>
        <v>1</v>
      </c>
      <c r="Q8957" t="b">
        <f t="shared" si="703"/>
        <v>1</v>
      </c>
      <c r="R8957" t="b">
        <f t="shared" si="704"/>
        <v>1</v>
      </c>
      <c r="U8957" s="105" t="s">
        <v>548</v>
      </c>
      <c r="V8957" s="105" t="s">
        <v>549</v>
      </c>
      <c r="W8957" s="106">
        <v>146057000</v>
      </c>
      <c r="X8957" s="106">
        <v>0</v>
      </c>
    </row>
    <row r="8958" spans="2:26" x14ac:dyDescent="0.25">
      <c r="B8958" s="105" t="s">
        <v>607</v>
      </c>
      <c r="C8958" s="105" t="s">
        <v>549</v>
      </c>
      <c r="D8958" s="106">
        <v>146057000</v>
      </c>
      <c r="E8958" s="106">
        <v>0</v>
      </c>
      <c r="M8958" t="b">
        <f t="shared" si="700"/>
        <v>1</v>
      </c>
      <c r="N8958" t="b">
        <f t="shared" si="701"/>
        <v>1</v>
      </c>
      <c r="O8958" t="b">
        <f t="shared" si="702"/>
        <v>1</v>
      </c>
      <c r="P8958" t="b">
        <f t="shared" si="702"/>
        <v>1</v>
      </c>
      <c r="Q8958" t="b">
        <f t="shared" si="703"/>
        <v>1</v>
      </c>
      <c r="R8958" t="b">
        <f t="shared" si="704"/>
        <v>1</v>
      </c>
      <c r="U8958" s="105" t="s">
        <v>607</v>
      </c>
      <c r="V8958" s="105" t="s">
        <v>549</v>
      </c>
      <c r="W8958" s="106">
        <v>146057000</v>
      </c>
      <c r="X8958" s="106">
        <v>0</v>
      </c>
    </row>
    <row r="8959" spans="2:26" x14ac:dyDescent="0.25">
      <c r="B8959" s="105" t="s">
        <v>411</v>
      </c>
      <c r="C8959" s="105" t="s">
        <v>412</v>
      </c>
      <c r="D8959" s="106">
        <v>2000000</v>
      </c>
      <c r="E8959" s="106">
        <v>0</v>
      </c>
      <c r="M8959" t="b">
        <f t="shared" si="700"/>
        <v>1</v>
      </c>
      <c r="N8959" t="b">
        <f t="shared" si="701"/>
        <v>1</v>
      </c>
      <c r="O8959" t="b">
        <f t="shared" si="702"/>
        <v>1</v>
      </c>
      <c r="P8959" t="b">
        <f t="shared" si="702"/>
        <v>1</v>
      </c>
      <c r="Q8959" t="b">
        <f t="shared" si="703"/>
        <v>1</v>
      </c>
      <c r="R8959" t="b">
        <f t="shared" si="704"/>
        <v>1</v>
      </c>
      <c r="U8959" s="105" t="s">
        <v>411</v>
      </c>
      <c r="V8959" s="105" t="s">
        <v>412</v>
      </c>
      <c r="W8959" s="106">
        <v>2000000</v>
      </c>
      <c r="X8959" s="106">
        <v>0</v>
      </c>
    </row>
    <row r="8960" spans="2:26" x14ac:dyDescent="0.25">
      <c r="B8960" s="105" t="s">
        <v>413</v>
      </c>
      <c r="C8960" s="105" t="s">
        <v>414</v>
      </c>
      <c r="D8960" s="106">
        <v>2000000</v>
      </c>
      <c r="E8960" s="106">
        <v>0</v>
      </c>
      <c r="M8960" t="b">
        <f t="shared" si="700"/>
        <v>1</v>
      </c>
      <c r="N8960" t="b">
        <f t="shared" si="701"/>
        <v>1</v>
      </c>
      <c r="O8960" t="b">
        <f t="shared" si="702"/>
        <v>1</v>
      </c>
      <c r="P8960" t="b">
        <f t="shared" si="702"/>
        <v>1</v>
      </c>
      <c r="Q8960" t="b">
        <f t="shared" si="703"/>
        <v>1</v>
      </c>
      <c r="R8960" t="b">
        <f t="shared" si="704"/>
        <v>1</v>
      </c>
      <c r="U8960" s="105" t="s">
        <v>413</v>
      </c>
      <c r="V8960" s="105" t="s">
        <v>414</v>
      </c>
      <c r="W8960" s="106">
        <v>2000000</v>
      </c>
      <c r="X8960" s="106">
        <v>0</v>
      </c>
    </row>
    <row r="8961" spans="2:24" x14ac:dyDescent="0.25">
      <c r="B8961" s="105" t="s">
        <v>776</v>
      </c>
      <c r="C8961" s="105" t="s">
        <v>777</v>
      </c>
      <c r="D8961" s="106">
        <v>2000000</v>
      </c>
      <c r="E8961" s="106">
        <v>0</v>
      </c>
      <c r="M8961" t="b">
        <f t="shared" si="700"/>
        <v>1</v>
      </c>
      <c r="N8961" t="b">
        <f t="shared" si="701"/>
        <v>1</v>
      </c>
      <c r="O8961" t="b">
        <f t="shared" si="702"/>
        <v>1</v>
      </c>
      <c r="P8961" t="b">
        <f t="shared" si="702"/>
        <v>1</v>
      </c>
      <c r="Q8961" t="b">
        <f t="shared" si="703"/>
        <v>1</v>
      </c>
      <c r="R8961" t="b">
        <f t="shared" si="704"/>
        <v>1</v>
      </c>
      <c r="U8961" s="105" t="s">
        <v>776</v>
      </c>
      <c r="V8961" s="105" t="s">
        <v>777</v>
      </c>
      <c r="W8961" s="106">
        <v>2000000</v>
      </c>
      <c r="X8961" s="106">
        <v>0</v>
      </c>
    </row>
    <row r="8962" spans="2:24" x14ac:dyDescent="0.25">
      <c r="B8962" s="105" t="s">
        <v>562</v>
      </c>
      <c r="C8962" s="105" t="s">
        <v>563</v>
      </c>
      <c r="D8962" s="106">
        <v>10000000</v>
      </c>
      <c r="E8962" s="106">
        <v>0</v>
      </c>
      <c r="M8962" t="b">
        <f t="shared" si="700"/>
        <v>1</v>
      </c>
      <c r="N8962" t="b">
        <f t="shared" si="701"/>
        <v>1</v>
      </c>
      <c r="O8962" t="b">
        <f t="shared" si="702"/>
        <v>1</v>
      </c>
      <c r="P8962" t="b">
        <f t="shared" si="702"/>
        <v>1</v>
      </c>
      <c r="Q8962" t="b">
        <f t="shared" si="703"/>
        <v>1</v>
      </c>
      <c r="R8962" t="b">
        <f t="shared" si="704"/>
        <v>1</v>
      </c>
      <c r="U8962" s="105" t="s">
        <v>562</v>
      </c>
      <c r="V8962" s="105" t="s">
        <v>563</v>
      </c>
      <c r="W8962" s="106">
        <v>10000000</v>
      </c>
      <c r="X8962" s="106">
        <v>0</v>
      </c>
    </row>
    <row r="8963" spans="2:24" x14ac:dyDescent="0.25">
      <c r="B8963" s="105" t="s">
        <v>564</v>
      </c>
      <c r="C8963" s="105" t="s">
        <v>565</v>
      </c>
      <c r="D8963" s="106">
        <v>10000000</v>
      </c>
      <c r="E8963" s="106">
        <v>0</v>
      </c>
      <c r="M8963" t="b">
        <f t="shared" si="700"/>
        <v>1</v>
      </c>
      <c r="N8963" t="b">
        <f t="shared" si="701"/>
        <v>1</v>
      </c>
      <c r="O8963" t="b">
        <f t="shared" si="702"/>
        <v>1</v>
      </c>
      <c r="P8963" t="b">
        <f t="shared" si="702"/>
        <v>1</v>
      </c>
      <c r="Q8963" t="b">
        <f t="shared" si="703"/>
        <v>1</v>
      </c>
      <c r="R8963" t="b">
        <f t="shared" si="704"/>
        <v>1</v>
      </c>
      <c r="U8963" s="105" t="s">
        <v>564</v>
      </c>
      <c r="V8963" s="105" t="s">
        <v>565</v>
      </c>
      <c r="W8963" s="106">
        <v>10000000</v>
      </c>
      <c r="X8963" s="106">
        <v>0</v>
      </c>
    </row>
    <row r="8964" spans="2:24" x14ac:dyDescent="0.25">
      <c r="B8964" s="105" t="s">
        <v>566</v>
      </c>
      <c r="C8964" s="105" t="s">
        <v>565</v>
      </c>
      <c r="D8964" s="106">
        <v>10000000</v>
      </c>
      <c r="E8964" s="106">
        <v>0</v>
      </c>
      <c r="M8964" t="b">
        <f t="shared" si="700"/>
        <v>1</v>
      </c>
      <c r="N8964" t="b">
        <f t="shared" si="701"/>
        <v>1</v>
      </c>
      <c r="O8964" t="b">
        <f t="shared" si="702"/>
        <v>1</v>
      </c>
      <c r="P8964" t="b">
        <f t="shared" si="702"/>
        <v>1</v>
      </c>
      <c r="Q8964" t="b">
        <f t="shared" si="703"/>
        <v>1</v>
      </c>
      <c r="R8964" t="b">
        <f t="shared" si="704"/>
        <v>1</v>
      </c>
      <c r="U8964" s="105" t="s">
        <v>566</v>
      </c>
      <c r="V8964" s="105" t="s">
        <v>565</v>
      </c>
      <c r="W8964" s="106">
        <v>10000000</v>
      </c>
      <c r="X8964" s="106">
        <v>0</v>
      </c>
    </row>
    <row r="8965" spans="2:24" x14ac:dyDescent="0.25">
      <c r="B8965" s="105" t="s">
        <v>434</v>
      </c>
      <c r="C8965" s="105" t="s">
        <v>435</v>
      </c>
      <c r="D8965" s="106">
        <v>12658000</v>
      </c>
      <c r="E8965" s="106">
        <v>0</v>
      </c>
      <c r="M8965" t="b">
        <f t="shared" si="700"/>
        <v>1</v>
      </c>
      <c r="N8965" t="b">
        <f t="shared" si="701"/>
        <v>1</v>
      </c>
      <c r="O8965" t="b">
        <f t="shared" si="702"/>
        <v>1</v>
      </c>
      <c r="P8965" t="b">
        <f t="shared" si="702"/>
        <v>1</v>
      </c>
      <c r="Q8965" t="b">
        <f t="shared" si="703"/>
        <v>1</v>
      </c>
      <c r="R8965" t="b">
        <f t="shared" si="704"/>
        <v>1</v>
      </c>
      <c r="U8965" s="105" t="s">
        <v>434</v>
      </c>
      <c r="V8965" s="105" t="s">
        <v>435</v>
      </c>
      <c r="W8965" s="106">
        <v>12658000</v>
      </c>
      <c r="X8965" s="106">
        <v>0</v>
      </c>
    </row>
    <row r="8966" spans="2:24" x14ac:dyDescent="0.25">
      <c r="B8966" s="105" t="s">
        <v>436</v>
      </c>
      <c r="C8966" s="105" t="s">
        <v>437</v>
      </c>
      <c r="D8966" s="106">
        <v>12658000</v>
      </c>
      <c r="E8966" s="106">
        <v>0</v>
      </c>
      <c r="M8966" t="b">
        <f t="shared" si="700"/>
        <v>1</v>
      </c>
      <c r="N8966" t="b">
        <f t="shared" si="701"/>
        <v>1</v>
      </c>
      <c r="O8966" t="b">
        <f t="shared" si="702"/>
        <v>1</v>
      </c>
      <c r="P8966" t="b">
        <f t="shared" si="702"/>
        <v>1</v>
      </c>
      <c r="Q8966" t="b">
        <f t="shared" si="703"/>
        <v>1</v>
      </c>
      <c r="R8966" t="b">
        <f t="shared" si="704"/>
        <v>1</v>
      </c>
      <c r="U8966" s="105" t="s">
        <v>436</v>
      </c>
      <c r="V8966" s="105" t="s">
        <v>437</v>
      </c>
      <c r="W8966" s="106">
        <v>12658000</v>
      </c>
      <c r="X8966" s="106">
        <v>0</v>
      </c>
    </row>
    <row r="8967" spans="2:24" x14ac:dyDescent="0.25">
      <c r="B8967" s="105" t="s">
        <v>438</v>
      </c>
      <c r="C8967" s="105" t="s">
        <v>437</v>
      </c>
      <c r="D8967" s="106">
        <v>4950000</v>
      </c>
      <c r="E8967" s="106">
        <v>0</v>
      </c>
      <c r="M8967" t="b">
        <f t="shared" si="700"/>
        <v>1</v>
      </c>
      <c r="N8967" t="b">
        <f t="shared" si="701"/>
        <v>1</v>
      </c>
      <c r="O8967" t="b">
        <f t="shared" si="702"/>
        <v>1</v>
      </c>
      <c r="P8967" t="b">
        <f t="shared" si="702"/>
        <v>1</v>
      </c>
      <c r="Q8967" t="b">
        <f t="shared" si="703"/>
        <v>1</v>
      </c>
      <c r="R8967" t="b">
        <f t="shared" si="704"/>
        <v>1</v>
      </c>
      <c r="U8967" s="105" t="s">
        <v>438</v>
      </c>
      <c r="V8967" s="105" t="s">
        <v>437</v>
      </c>
      <c r="W8967" s="106">
        <v>4950000</v>
      </c>
      <c r="X8967" s="106">
        <v>0</v>
      </c>
    </row>
    <row r="8968" spans="2:24" x14ac:dyDescent="0.25">
      <c r="B8968" s="105" t="s">
        <v>792</v>
      </c>
      <c r="C8968" s="105" t="s">
        <v>793</v>
      </c>
      <c r="D8968" s="106">
        <v>7708000</v>
      </c>
      <c r="E8968" s="106">
        <v>0</v>
      </c>
      <c r="M8968" t="b">
        <f t="shared" si="700"/>
        <v>1</v>
      </c>
      <c r="N8968" t="b">
        <f t="shared" si="701"/>
        <v>1</v>
      </c>
      <c r="O8968" t="b">
        <f t="shared" si="702"/>
        <v>1</v>
      </c>
      <c r="P8968" t="b">
        <f t="shared" si="702"/>
        <v>1</v>
      </c>
      <c r="Q8968" t="b">
        <f t="shared" si="703"/>
        <v>1</v>
      </c>
      <c r="R8968" t="b">
        <f t="shared" si="704"/>
        <v>1</v>
      </c>
      <c r="U8968" s="105" t="s">
        <v>792</v>
      </c>
      <c r="V8968" s="105" t="s">
        <v>793</v>
      </c>
      <c r="W8968" s="106">
        <v>7708000</v>
      </c>
      <c r="X8968" s="106">
        <v>0</v>
      </c>
    </row>
    <row r="8969" spans="2:24" x14ac:dyDescent="0.25">
      <c r="B8969" s="105" t="s">
        <v>439</v>
      </c>
      <c r="C8969" s="105" t="s">
        <v>440</v>
      </c>
      <c r="D8969" s="106">
        <v>69300000</v>
      </c>
      <c r="E8969" s="106">
        <v>0</v>
      </c>
      <c r="M8969" t="b">
        <f t="shared" si="700"/>
        <v>1</v>
      </c>
      <c r="N8969" t="b">
        <f t="shared" si="701"/>
        <v>1</v>
      </c>
      <c r="O8969" t="b">
        <f t="shared" si="702"/>
        <v>1</v>
      </c>
      <c r="P8969" t="b">
        <f t="shared" si="702"/>
        <v>1</v>
      </c>
      <c r="Q8969" t="b">
        <f t="shared" si="703"/>
        <v>1</v>
      </c>
      <c r="R8969" t="b">
        <f t="shared" si="704"/>
        <v>1</v>
      </c>
      <c r="U8969" s="105" t="s">
        <v>439</v>
      </c>
      <c r="V8969" s="105" t="s">
        <v>440</v>
      </c>
      <c r="W8969" s="106">
        <v>69300000</v>
      </c>
      <c r="X8969" s="106">
        <v>0</v>
      </c>
    </row>
    <row r="8970" spans="2:24" x14ac:dyDescent="0.25">
      <c r="B8970" s="105" t="s">
        <v>441</v>
      </c>
      <c r="C8970" s="105" t="s">
        <v>442</v>
      </c>
      <c r="D8970" s="106">
        <v>69300000</v>
      </c>
      <c r="E8970" s="106">
        <v>0</v>
      </c>
      <c r="M8970" t="b">
        <f t="shared" si="700"/>
        <v>1</v>
      </c>
      <c r="N8970" t="b">
        <f t="shared" si="701"/>
        <v>1</v>
      </c>
      <c r="O8970" t="b">
        <f t="shared" si="702"/>
        <v>1</v>
      </c>
      <c r="P8970" t="b">
        <f t="shared" si="702"/>
        <v>1</v>
      </c>
      <c r="Q8970" t="b">
        <f t="shared" si="703"/>
        <v>1</v>
      </c>
      <c r="R8970" t="b">
        <f t="shared" si="704"/>
        <v>1</v>
      </c>
      <c r="U8970" s="105" t="s">
        <v>441</v>
      </c>
      <c r="V8970" s="105" t="s">
        <v>442</v>
      </c>
      <c r="W8970" s="106">
        <v>69300000</v>
      </c>
      <c r="X8970" s="106">
        <v>0</v>
      </c>
    </row>
    <row r="8971" spans="2:24" x14ac:dyDescent="0.25">
      <c r="B8971" s="105" t="s">
        <v>443</v>
      </c>
      <c r="C8971" s="105" t="s">
        <v>442</v>
      </c>
      <c r="D8971" s="106">
        <v>69300000</v>
      </c>
      <c r="E8971" s="106">
        <v>0</v>
      </c>
      <c r="M8971" t="b">
        <f t="shared" si="700"/>
        <v>1</v>
      </c>
      <c r="N8971" t="b">
        <f t="shared" si="701"/>
        <v>1</v>
      </c>
      <c r="O8971" t="b">
        <f t="shared" si="702"/>
        <v>1</v>
      </c>
      <c r="P8971" t="b">
        <f t="shared" si="702"/>
        <v>1</v>
      </c>
      <c r="Q8971" t="b">
        <f t="shared" si="703"/>
        <v>1</v>
      </c>
      <c r="R8971" t="b">
        <f t="shared" si="704"/>
        <v>1</v>
      </c>
      <c r="U8971" s="105" t="s">
        <v>443</v>
      </c>
      <c r="V8971" s="105" t="s">
        <v>442</v>
      </c>
      <c r="W8971" s="106">
        <v>69300000</v>
      </c>
      <c r="X8971" s="106">
        <v>0</v>
      </c>
    </row>
    <row r="8972" spans="2:24" x14ac:dyDescent="0.25">
      <c r="B8972" s="105" t="s">
        <v>635</v>
      </c>
      <c r="C8972" s="105" t="s">
        <v>636</v>
      </c>
      <c r="D8972" s="106">
        <v>2500000</v>
      </c>
      <c r="E8972" s="106">
        <v>0</v>
      </c>
      <c r="M8972" t="b">
        <f t="shared" si="700"/>
        <v>1</v>
      </c>
      <c r="N8972" t="b">
        <f t="shared" si="701"/>
        <v>1</v>
      </c>
      <c r="O8972" t="b">
        <f t="shared" si="702"/>
        <v>1</v>
      </c>
      <c r="P8972" t="b">
        <f t="shared" si="702"/>
        <v>1</v>
      </c>
      <c r="Q8972" t="b">
        <f t="shared" si="703"/>
        <v>1</v>
      </c>
      <c r="R8972" t="b">
        <f t="shared" si="704"/>
        <v>1</v>
      </c>
      <c r="U8972" s="105" t="s">
        <v>635</v>
      </c>
      <c r="V8972" s="105" t="s">
        <v>636</v>
      </c>
      <c r="W8972" s="106">
        <v>2500000</v>
      </c>
      <c r="X8972" s="106">
        <v>0</v>
      </c>
    </row>
    <row r="8973" spans="2:24" x14ac:dyDescent="0.25">
      <c r="B8973" s="105" t="s">
        <v>637</v>
      </c>
      <c r="C8973" s="105" t="s">
        <v>638</v>
      </c>
      <c r="D8973" s="106">
        <v>2500000</v>
      </c>
      <c r="E8973" s="106">
        <v>0</v>
      </c>
      <c r="M8973" t="b">
        <f t="shared" si="700"/>
        <v>1</v>
      </c>
      <c r="N8973" t="b">
        <f t="shared" si="701"/>
        <v>1</v>
      </c>
      <c r="O8973" t="b">
        <f t="shared" si="702"/>
        <v>1</v>
      </c>
      <c r="P8973" t="b">
        <f t="shared" si="702"/>
        <v>1</v>
      </c>
      <c r="Q8973" t="b">
        <f t="shared" si="703"/>
        <v>1</v>
      </c>
      <c r="R8973" t="b">
        <f t="shared" si="704"/>
        <v>1</v>
      </c>
      <c r="U8973" s="105" t="s">
        <v>637</v>
      </c>
      <c r="V8973" s="105" t="s">
        <v>638</v>
      </c>
      <c r="W8973" s="106">
        <v>2500000</v>
      </c>
      <c r="X8973" s="106">
        <v>0</v>
      </c>
    </row>
    <row r="8974" spans="2:24" x14ac:dyDescent="0.25">
      <c r="B8974" s="105" t="s">
        <v>639</v>
      </c>
      <c r="C8974" s="105" t="s">
        <v>638</v>
      </c>
      <c r="D8974" s="106">
        <v>2500000</v>
      </c>
      <c r="E8974" s="106">
        <v>0</v>
      </c>
      <c r="M8974" t="b">
        <f t="shared" si="700"/>
        <v>1</v>
      </c>
      <c r="N8974" t="b">
        <f t="shared" si="701"/>
        <v>1</v>
      </c>
      <c r="O8974" t="b">
        <f t="shared" si="702"/>
        <v>1</v>
      </c>
      <c r="P8974" t="b">
        <f t="shared" si="702"/>
        <v>1</v>
      </c>
      <c r="Q8974" t="b">
        <f t="shared" si="703"/>
        <v>1</v>
      </c>
      <c r="R8974" t="b">
        <f t="shared" si="704"/>
        <v>1</v>
      </c>
      <c r="U8974" s="105" t="s">
        <v>639</v>
      </c>
      <c r="V8974" s="105" t="s">
        <v>638</v>
      </c>
      <c r="W8974" s="106">
        <v>2500000</v>
      </c>
      <c r="X8974" s="106">
        <v>0</v>
      </c>
    </row>
    <row r="8975" spans="2:24" x14ac:dyDescent="0.25">
      <c r="B8975" s="105" t="s">
        <v>645</v>
      </c>
      <c r="C8975" s="105" t="s">
        <v>646</v>
      </c>
      <c r="D8975" s="106">
        <v>3000000</v>
      </c>
      <c r="E8975" s="106">
        <v>0</v>
      </c>
      <c r="M8975" t="b">
        <f t="shared" si="700"/>
        <v>1</v>
      </c>
      <c r="N8975" t="b">
        <f t="shared" si="701"/>
        <v>1</v>
      </c>
      <c r="O8975" t="b">
        <f t="shared" si="702"/>
        <v>1</v>
      </c>
      <c r="P8975" t="b">
        <f t="shared" si="702"/>
        <v>1</v>
      </c>
      <c r="Q8975" t="b">
        <f t="shared" si="703"/>
        <v>1</v>
      </c>
      <c r="R8975" t="b">
        <f t="shared" si="704"/>
        <v>1</v>
      </c>
      <c r="U8975" s="105" t="s">
        <v>645</v>
      </c>
      <c r="V8975" s="105" t="s">
        <v>646</v>
      </c>
      <c r="W8975" s="106">
        <v>3000000</v>
      </c>
      <c r="X8975" s="106">
        <v>0</v>
      </c>
    </row>
    <row r="8976" spans="2:24" x14ac:dyDescent="0.25">
      <c r="B8976" s="105" t="s">
        <v>647</v>
      </c>
      <c r="C8976" s="105" t="s">
        <v>648</v>
      </c>
      <c r="D8976" s="106">
        <v>3000000</v>
      </c>
      <c r="E8976" s="106">
        <v>0</v>
      </c>
      <c r="M8976" t="b">
        <f t="shared" si="700"/>
        <v>1</v>
      </c>
      <c r="N8976" t="b">
        <f t="shared" si="701"/>
        <v>1</v>
      </c>
      <c r="O8976" t="b">
        <f t="shared" si="702"/>
        <v>1</v>
      </c>
      <c r="P8976" t="b">
        <f t="shared" si="702"/>
        <v>1</v>
      </c>
      <c r="Q8976" t="b">
        <f t="shared" si="703"/>
        <v>1</v>
      </c>
      <c r="R8976" t="b">
        <f t="shared" si="704"/>
        <v>1</v>
      </c>
      <c r="U8976" s="105" t="s">
        <v>647</v>
      </c>
      <c r="V8976" s="105" t="s">
        <v>648</v>
      </c>
      <c r="W8976" s="106">
        <v>3000000</v>
      </c>
      <c r="X8976" s="106">
        <v>0</v>
      </c>
    </row>
    <row r="8977" spans="2:24" x14ac:dyDescent="0.25">
      <c r="B8977" s="105" t="s">
        <v>649</v>
      </c>
      <c r="C8977" s="105" t="s">
        <v>648</v>
      </c>
      <c r="D8977" s="106">
        <v>3000000</v>
      </c>
      <c r="E8977" s="106">
        <v>0</v>
      </c>
      <c r="M8977" t="b">
        <f t="shared" si="700"/>
        <v>1</v>
      </c>
      <c r="N8977" t="b">
        <f t="shared" si="701"/>
        <v>1</v>
      </c>
      <c r="O8977" t="b">
        <f t="shared" si="702"/>
        <v>1</v>
      </c>
      <c r="P8977" t="b">
        <f t="shared" si="702"/>
        <v>1</v>
      </c>
      <c r="Q8977" t="b">
        <f t="shared" si="703"/>
        <v>1</v>
      </c>
      <c r="R8977" t="b">
        <f t="shared" si="704"/>
        <v>1</v>
      </c>
      <c r="U8977" s="105" t="s">
        <v>649</v>
      </c>
      <c r="V8977" s="105" t="s">
        <v>648</v>
      </c>
      <c r="W8977" s="106">
        <v>3000000</v>
      </c>
      <c r="X8977" s="106">
        <v>0</v>
      </c>
    </row>
    <row r="8978" spans="2:24" x14ac:dyDescent="0.25">
      <c r="B8978" s="105" t="s">
        <v>455</v>
      </c>
      <c r="C8978" s="105" t="s">
        <v>456</v>
      </c>
      <c r="D8978" s="106">
        <v>2200000</v>
      </c>
      <c r="E8978" s="106">
        <v>0</v>
      </c>
      <c r="M8978" t="b">
        <f t="shared" si="700"/>
        <v>1</v>
      </c>
      <c r="N8978" t="b">
        <f t="shared" si="701"/>
        <v>1</v>
      </c>
      <c r="O8978" t="b">
        <f t="shared" si="702"/>
        <v>1</v>
      </c>
      <c r="P8978" t="b">
        <f t="shared" si="702"/>
        <v>1</v>
      </c>
      <c r="Q8978" t="b">
        <f t="shared" si="703"/>
        <v>1</v>
      </c>
      <c r="R8978" t="b">
        <f t="shared" si="704"/>
        <v>1</v>
      </c>
      <c r="U8978" s="105" t="s">
        <v>455</v>
      </c>
      <c r="V8978" s="105" t="s">
        <v>456</v>
      </c>
      <c r="W8978" s="106">
        <v>2200000</v>
      </c>
      <c r="X8978" s="106">
        <v>0</v>
      </c>
    </row>
    <row r="8979" spans="2:24" x14ac:dyDescent="0.25">
      <c r="B8979" s="105" t="s">
        <v>460</v>
      </c>
      <c r="C8979" s="105" t="s">
        <v>461</v>
      </c>
      <c r="D8979" s="106">
        <v>2200000</v>
      </c>
      <c r="E8979" s="106">
        <v>0</v>
      </c>
      <c r="M8979" t="b">
        <f t="shared" si="700"/>
        <v>1</v>
      </c>
      <c r="N8979" t="b">
        <f t="shared" si="701"/>
        <v>1</v>
      </c>
      <c r="O8979" t="b">
        <f t="shared" si="702"/>
        <v>1</v>
      </c>
      <c r="P8979" t="b">
        <f t="shared" si="702"/>
        <v>1</v>
      </c>
      <c r="Q8979" t="b">
        <f t="shared" si="703"/>
        <v>1</v>
      </c>
      <c r="R8979" t="b">
        <f t="shared" si="704"/>
        <v>1</v>
      </c>
      <c r="U8979" s="105" t="s">
        <v>460</v>
      </c>
      <c r="V8979" s="105" t="s">
        <v>461</v>
      </c>
      <c r="W8979" s="106">
        <v>2200000</v>
      </c>
      <c r="X8979" s="106">
        <v>0</v>
      </c>
    </row>
    <row r="8980" spans="2:24" x14ac:dyDescent="0.25">
      <c r="B8980" s="105" t="s">
        <v>829</v>
      </c>
      <c r="C8980" s="105" t="s">
        <v>833</v>
      </c>
      <c r="D8980" s="106">
        <v>2200000</v>
      </c>
      <c r="E8980" s="106">
        <v>0</v>
      </c>
      <c r="M8980" t="b">
        <f t="shared" si="700"/>
        <v>1</v>
      </c>
      <c r="N8980" t="b">
        <f t="shared" si="701"/>
        <v>1</v>
      </c>
      <c r="O8980" t="b">
        <f t="shared" si="702"/>
        <v>1</v>
      </c>
      <c r="P8980" t="b">
        <f t="shared" si="702"/>
        <v>1</v>
      </c>
      <c r="Q8980" t="b">
        <f t="shared" si="703"/>
        <v>1</v>
      </c>
      <c r="R8980" t="b">
        <f t="shared" si="704"/>
        <v>1</v>
      </c>
      <c r="U8980" s="105" t="s">
        <v>829</v>
      </c>
      <c r="V8980" s="105" t="s">
        <v>833</v>
      </c>
      <c r="W8980" s="106">
        <v>2200000</v>
      </c>
      <c r="X8980" s="106">
        <v>0</v>
      </c>
    </row>
    <row r="8981" spans="2:24" x14ac:dyDescent="0.25">
      <c r="B8981" s="105" t="s">
        <v>650</v>
      </c>
      <c r="C8981" s="105" t="s">
        <v>651</v>
      </c>
      <c r="D8981" s="106">
        <v>200000</v>
      </c>
      <c r="E8981" s="106">
        <v>0</v>
      </c>
      <c r="M8981" t="b">
        <f t="shared" si="700"/>
        <v>1</v>
      </c>
      <c r="N8981" t="b">
        <f t="shared" si="701"/>
        <v>1</v>
      </c>
      <c r="O8981" t="b">
        <f t="shared" si="702"/>
        <v>1</v>
      </c>
      <c r="P8981" t="b">
        <f t="shared" si="702"/>
        <v>1</v>
      </c>
      <c r="Q8981" t="b">
        <f t="shared" si="703"/>
        <v>1</v>
      </c>
      <c r="R8981" t="b">
        <f t="shared" si="704"/>
        <v>1</v>
      </c>
      <c r="U8981" s="105" t="s">
        <v>650</v>
      </c>
      <c r="V8981" s="105" t="s">
        <v>651</v>
      </c>
      <c r="W8981" s="106">
        <v>200000</v>
      </c>
      <c r="X8981" s="106">
        <v>0</v>
      </c>
    </row>
    <row r="8982" spans="2:24" x14ac:dyDescent="0.25">
      <c r="B8982" s="105" t="s">
        <v>652</v>
      </c>
      <c r="C8982" s="105" t="s">
        <v>653</v>
      </c>
      <c r="D8982" s="106">
        <v>200000</v>
      </c>
      <c r="E8982" s="106">
        <v>0</v>
      </c>
      <c r="M8982" t="b">
        <f t="shared" si="700"/>
        <v>1</v>
      </c>
      <c r="N8982" t="b">
        <f t="shared" si="701"/>
        <v>1</v>
      </c>
      <c r="O8982" t="b">
        <f t="shared" si="702"/>
        <v>1</v>
      </c>
      <c r="P8982" t="b">
        <f t="shared" si="702"/>
        <v>1</v>
      </c>
      <c r="Q8982" t="b">
        <f t="shared" si="703"/>
        <v>1</v>
      </c>
      <c r="R8982" t="b">
        <f t="shared" si="704"/>
        <v>1</v>
      </c>
      <c r="U8982" s="105" t="s">
        <v>652</v>
      </c>
      <c r="V8982" s="105" t="s">
        <v>653</v>
      </c>
      <c r="W8982" s="106">
        <v>200000</v>
      </c>
      <c r="X8982" s="106">
        <v>0</v>
      </c>
    </row>
    <row r="8983" spans="2:24" x14ac:dyDescent="0.25">
      <c r="B8983" s="105" t="s">
        <v>654</v>
      </c>
      <c r="C8983" s="105" t="s">
        <v>653</v>
      </c>
      <c r="D8983" s="106">
        <v>200000</v>
      </c>
      <c r="E8983" s="106">
        <v>0</v>
      </c>
      <c r="M8983" t="b">
        <f t="shared" si="700"/>
        <v>1</v>
      </c>
      <c r="N8983" t="b">
        <f t="shared" si="701"/>
        <v>1</v>
      </c>
      <c r="O8983" t="b">
        <f t="shared" si="702"/>
        <v>1</v>
      </c>
      <c r="P8983" t="b">
        <f t="shared" si="702"/>
        <v>1</v>
      </c>
      <c r="Q8983" t="b">
        <f t="shared" si="703"/>
        <v>1</v>
      </c>
      <c r="R8983" t="b">
        <f t="shared" si="704"/>
        <v>1</v>
      </c>
      <c r="U8983" s="105" t="s">
        <v>654</v>
      </c>
      <c r="V8983" s="105" t="s">
        <v>653</v>
      </c>
      <c r="W8983" s="106">
        <v>200000</v>
      </c>
      <c r="X8983" s="106">
        <v>0</v>
      </c>
    </row>
    <row r="8984" spans="2:24" x14ac:dyDescent="0.25">
      <c r="B8984" s="105" t="s">
        <v>463</v>
      </c>
      <c r="C8984" s="105" t="s">
        <v>464</v>
      </c>
      <c r="D8984" s="106">
        <v>48755000</v>
      </c>
      <c r="E8984" s="106">
        <v>0</v>
      </c>
      <c r="M8984" t="b">
        <f t="shared" si="700"/>
        <v>1</v>
      </c>
      <c r="N8984" t="b">
        <f t="shared" si="701"/>
        <v>1</v>
      </c>
      <c r="O8984" t="b">
        <f t="shared" si="702"/>
        <v>1</v>
      </c>
      <c r="P8984" t="b">
        <f t="shared" si="702"/>
        <v>1</v>
      </c>
      <c r="Q8984" t="b">
        <f t="shared" si="703"/>
        <v>1</v>
      </c>
      <c r="R8984" t="b">
        <f t="shared" si="704"/>
        <v>1</v>
      </c>
      <c r="U8984" s="105" t="s">
        <v>463</v>
      </c>
      <c r="V8984" s="105" t="s">
        <v>464</v>
      </c>
      <c r="W8984" s="106">
        <v>48755000</v>
      </c>
      <c r="X8984" s="106">
        <v>0</v>
      </c>
    </row>
    <row r="8985" spans="2:24" x14ac:dyDescent="0.25">
      <c r="B8985" s="105" t="s">
        <v>465</v>
      </c>
      <c r="C8985" s="105" t="s">
        <v>466</v>
      </c>
      <c r="D8985" s="106">
        <v>48755000</v>
      </c>
      <c r="E8985" s="106">
        <v>0</v>
      </c>
      <c r="M8985" t="b">
        <f t="shared" si="700"/>
        <v>1</v>
      </c>
      <c r="N8985" t="b">
        <f t="shared" si="701"/>
        <v>1</v>
      </c>
      <c r="O8985" t="b">
        <f t="shared" si="702"/>
        <v>1</v>
      </c>
      <c r="P8985" t="b">
        <f t="shared" si="702"/>
        <v>1</v>
      </c>
      <c r="Q8985" t="b">
        <f t="shared" si="703"/>
        <v>1</v>
      </c>
      <c r="R8985" t="b">
        <f t="shared" si="704"/>
        <v>1</v>
      </c>
      <c r="U8985" s="105" t="s">
        <v>465</v>
      </c>
      <c r="V8985" s="105" t="s">
        <v>466</v>
      </c>
      <c r="W8985" s="106">
        <v>48755000</v>
      </c>
      <c r="X8985" s="106">
        <v>0</v>
      </c>
    </row>
    <row r="8986" spans="2:24" x14ac:dyDescent="0.25">
      <c r="B8986" s="105" t="s">
        <v>467</v>
      </c>
      <c r="C8986" s="105" t="s">
        <v>468</v>
      </c>
      <c r="D8986" s="106">
        <v>10030000</v>
      </c>
      <c r="E8986" s="106">
        <v>0</v>
      </c>
      <c r="M8986" t="b">
        <f t="shared" si="700"/>
        <v>1</v>
      </c>
      <c r="N8986" t="b">
        <f t="shared" si="701"/>
        <v>1</v>
      </c>
      <c r="O8986" t="b">
        <f t="shared" si="702"/>
        <v>1</v>
      </c>
      <c r="P8986" t="b">
        <f t="shared" si="702"/>
        <v>1</v>
      </c>
      <c r="Q8986" t="b">
        <f t="shared" si="703"/>
        <v>1</v>
      </c>
      <c r="R8986" t="b">
        <f t="shared" si="704"/>
        <v>1</v>
      </c>
      <c r="U8986" s="105" t="s">
        <v>467</v>
      </c>
      <c r="V8986" s="105" t="s">
        <v>468</v>
      </c>
      <c r="W8986" s="106">
        <v>10030000</v>
      </c>
      <c r="X8986" s="106">
        <v>0</v>
      </c>
    </row>
    <row r="8987" spans="2:24" x14ac:dyDescent="0.25">
      <c r="B8987" s="105" t="s">
        <v>727</v>
      </c>
      <c r="C8987" s="105" t="s">
        <v>728</v>
      </c>
      <c r="D8987" s="106">
        <v>38725000</v>
      </c>
      <c r="E8987" s="106">
        <v>0</v>
      </c>
      <c r="M8987" t="b">
        <f t="shared" ref="M8987:M9050" si="705">+B8987=U8987</f>
        <v>1</v>
      </c>
      <c r="N8987" t="b">
        <f t="shared" ref="N8987:N9050" si="706">+C8987=V8987</f>
        <v>1</v>
      </c>
      <c r="O8987" t="b">
        <f t="shared" ref="O8987:P9050" si="707">+D8987=W8987</f>
        <v>1</v>
      </c>
      <c r="P8987" t="b">
        <f t="shared" si="707"/>
        <v>1</v>
      </c>
      <c r="Q8987" t="b">
        <f t="shared" ref="Q8987:Q9050" si="708">+F8987=Y8987</f>
        <v>1</v>
      </c>
      <c r="R8987" t="b">
        <f t="shared" ref="R8987:R9050" si="709">+G8987=Z8987</f>
        <v>1</v>
      </c>
      <c r="U8987" s="105" t="s">
        <v>727</v>
      </c>
      <c r="V8987" s="105" t="s">
        <v>728</v>
      </c>
      <c r="W8987" s="106">
        <v>38725000</v>
      </c>
      <c r="X8987" s="106">
        <v>0</v>
      </c>
    </row>
    <row r="8988" spans="2:24" x14ac:dyDescent="0.25">
      <c r="B8988" s="105" t="s">
        <v>666</v>
      </c>
      <c r="C8988" s="105" t="s">
        <v>667</v>
      </c>
      <c r="D8988" s="106">
        <v>70785000</v>
      </c>
      <c r="E8988" s="106">
        <v>0</v>
      </c>
      <c r="M8988" t="b">
        <f t="shared" si="705"/>
        <v>1</v>
      </c>
      <c r="N8988" t="b">
        <f t="shared" si="706"/>
        <v>1</v>
      </c>
      <c r="O8988" t="b">
        <f t="shared" si="707"/>
        <v>1</v>
      </c>
      <c r="P8988" t="b">
        <f t="shared" si="707"/>
        <v>1</v>
      </c>
      <c r="Q8988" t="b">
        <f t="shared" si="708"/>
        <v>1</v>
      </c>
      <c r="R8988" t="b">
        <f t="shared" si="709"/>
        <v>1</v>
      </c>
      <c r="U8988" s="105" t="s">
        <v>666</v>
      </c>
      <c r="V8988" s="105" t="s">
        <v>667</v>
      </c>
      <c r="W8988" s="106">
        <v>70785000</v>
      </c>
      <c r="X8988" s="106">
        <v>0</v>
      </c>
    </row>
    <row r="8989" spans="2:24" x14ac:dyDescent="0.25">
      <c r="B8989" s="105" t="s">
        <v>668</v>
      </c>
      <c r="C8989" s="105" t="s">
        <v>669</v>
      </c>
      <c r="D8989" s="106">
        <v>70785000</v>
      </c>
      <c r="E8989" s="106">
        <v>0</v>
      </c>
      <c r="M8989" t="b">
        <f t="shared" si="705"/>
        <v>1</v>
      </c>
      <c r="N8989" t="b">
        <f t="shared" si="706"/>
        <v>1</v>
      </c>
      <c r="O8989" t="b">
        <f t="shared" si="707"/>
        <v>1</v>
      </c>
      <c r="P8989" t="b">
        <f t="shared" si="707"/>
        <v>1</v>
      </c>
      <c r="Q8989" t="b">
        <f t="shared" si="708"/>
        <v>1</v>
      </c>
      <c r="R8989" t="b">
        <f t="shared" si="709"/>
        <v>1</v>
      </c>
      <c r="U8989" s="105" t="s">
        <v>668</v>
      </c>
      <c r="V8989" s="105" t="s">
        <v>669</v>
      </c>
      <c r="W8989" s="106">
        <v>70785000</v>
      </c>
      <c r="X8989" s="106">
        <v>0</v>
      </c>
    </row>
    <row r="8990" spans="2:24" x14ac:dyDescent="0.25">
      <c r="B8990" s="105" t="s">
        <v>670</v>
      </c>
      <c r="C8990" s="105" t="s">
        <v>669</v>
      </c>
      <c r="D8990" s="106">
        <v>70785000</v>
      </c>
      <c r="E8990" s="106">
        <v>0</v>
      </c>
      <c r="M8990" t="b">
        <f t="shared" si="705"/>
        <v>1</v>
      </c>
      <c r="N8990" t="b">
        <f t="shared" si="706"/>
        <v>1</v>
      </c>
      <c r="O8990" t="b">
        <f t="shared" si="707"/>
        <v>1</v>
      </c>
      <c r="P8990" t="b">
        <f t="shared" si="707"/>
        <v>1</v>
      </c>
      <c r="Q8990" t="b">
        <f t="shared" si="708"/>
        <v>1</v>
      </c>
      <c r="R8990" t="b">
        <f t="shared" si="709"/>
        <v>1</v>
      </c>
      <c r="U8990" s="105" t="s">
        <v>670</v>
      </c>
      <c r="V8990" s="105" t="s">
        <v>669</v>
      </c>
      <c r="W8990" s="106">
        <v>70785000</v>
      </c>
      <c r="X8990" s="106">
        <v>0</v>
      </c>
    </row>
    <row r="8991" spans="2:24" x14ac:dyDescent="0.25">
      <c r="B8991" s="105" t="s">
        <v>671</v>
      </c>
      <c r="C8991" s="105" t="s">
        <v>672</v>
      </c>
      <c r="D8991" s="106">
        <v>18750000</v>
      </c>
      <c r="E8991" s="106">
        <v>0</v>
      </c>
      <c r="M8991" t="b">
        <f t="shared" si="705"/>
        <v>1</v>
      </c>
      <c r="N8991" t="b">
        <f t="shared" si="706"/>
        <v>1</v>
      </c>
      <c r="O8991" t="b">
        <f t="shared" si="707"/>
        <v>1</v>
      </c>
      <c r="P8991" t="b">
        <f t="shared" si="707"/>
        <v>1</v>
      </c>
      <c r="Q8991" t="b">
        <f t="shared" si="708"/>
        <v>1</v>
      </c>
      <c r="R8991" t="b">
        <f t="shared" si="709"/>
        <v>1</v>
      </c>
      <c r="U8991" s="105" t="s">
        <v>671</v>
      </c>
      <c r="V8991" s="105" t="s">
        <v>672</v>
      </c>
      <c r="W8991" s="106">
        <v>18750000</v>
      </c>
      <c r="X8991" s="106">
        <v>0</v>
      </c>
    </row>
    <row r="8992" spans="2:24" x14ac:dyDescent="0.25">
      <c r="B8992" s="105" t="s">
        <v>673</v>
      </c>
      <c r="C8992" s="105" t="s">
        <v>674</v>
      </c>
      <c r="D8992" s="106">
        <v>18750000</v>
      </c>
      <c r="E8992" s="106">
        <v>0</v>
      </c>
      <c r="M8992" t="b">
        <f t="shared" si="705"/>
        <v>1</v>
      </c>
      <c r="N8992" t="b">
        <f t="shared" si="706"/>
        <v>1</v>
      </c>
      <c r="O8992" t="b">
        <f t="shared" si="707"/>
        <v>1</v>
      </c>
      <c r="P8992" t="b">
        <f t="shared" si="707"/>
        <v>1</v>
      </c>
      <c r="Q8992" t="b">
        <f t="shared" si="708"/>
        <v>1</v>
      </c>
      <c r="R8992" t="b">
        <f t="shared" si="709"/>
        <v>1</v>
      </c>
      <c r="U8992" s="105" t="s">
        <v>673</v>
      </c>
      <c r="V8992" s="105" t="s">
        <v>674</v>
      </c>
      <c r="W8992" s="106">
        <v>18750000</v>
      </c>
      <c r="X8992" s="106">
        <v>0</v>
      </c>
    </row>
    <row r="8993" spans="2:26" x14ac:dyDescent="0.25">
      <c r="B8993" s="105" t="s">
        <v>675</v>
      </c>
      <c r="C8993" s="105" t="s">
        <v>674</v>
      </c>
      <c r="D8993" s="106">
        <v>18750000</v>
      </c>
      <c r="E8993" s="106">
        <v>0</v>
      </c>
      <c r="M8993" t="b">
        <f t="shared" si="705"/>
        <v>1</v>
      </c>
      <c r="N8993" t="b">
        <f t="shared" si="706"/>
        <v>1</v>
      </c>
      <c r="O8993" t="b">
        <f t="shared" si="707"/>
        <v>1</v>
      </c>
      <c r="P8993" t="b">
        <f t="shared" si="707"/>
        <v>1</v>
      </c>
      <c r="Q8993" t="b">
        <f t="shared" si="708"/>
        <v>1</v>
      </c>
      <c r="R8993" t="b">
        <f t="shared" si="709"/>
        <v>1</v>
      </c>
      <c r="U8993" s="105" t="s">
        <v>675</v>
      </c>
      <c r="V8993" s="105" t="s">
        <v>674</v>
      </c>
      <c r="W8993" s="106">
        <v>18750000</v>
      </c>
      <c r="X8993" s="106">
        <v>0</v>
      </c>
    </row>
    <row r="8994" spans="2:26" x14ac:dyDescent="0.25">
      <c r="B8994" s="105" t="s">
        <v>338</v>
      </c>
      <c r="C8994" s="105" t="s">
        <v>339</v>
      </c>
      <c r="D8994" s="106">
        <v>24300000</v>
      </c>
      <c r="E8994" s="106">
        <v>0</v>
      </c>
      <c r="M8994" t="b">
        <f t="shared" si="705"/>
        <v>1</v>
      </c>
      <c r="N8994" t="b">
        <f t="shared" si="706"/>
        <v>1</v>
      </c>
      <c r="O8994" t="b">
        <f t="shared" si="707"/>
        <v>1</v>
      </c>
      <c r="P8994" t="b">
        <f t="shared" si="707"/>
        <v>1</v>
      </c>
      <c r="Q8994" t="b">
        <f t="shared" si="708"/>
        <v>1</v>
      </c>
      <c r="R8994" t="b">
        <f t="shared" si="709"/>
        <v>1</v>
      </c>
      <c r="U8994" s="105" t="s">
        <v>338</v>
      </c>
      <c r="V8994" s="105" t="s">
        <v>339</v>
      </c>
      <c r="W8994" s="106">
        <v>24300000</v>
      </c>
      <c r="X8994" s="106">
        <v>0</v>
      </c>
    </row>
    <row r="8995" spans="2:26" x14ac:dyDescent="0.25">
      <c r="B8995" s="105" t="s">
        <v>469</v>
      </c>
      <c r="C8995" s="105" t="s">
        <v>470</v>
      </c>
      <c r="D8995" s="106">
        <v>24300000</v>
      </c>
      <c r="E8995" s="106">
        <v>0</v>
      </c>
      <c r="M8995" t="b">
        <f t="shared" si="705"/>
        <v>1</v>
      </c>
      <c r="N8995" t="b">
        <f t="shared" si="706"/>
        <v>1</v>
      </c>
      <c r="O8995" t="b">
        <f t="shared" si="707"/>
        <v>1</v>
      </c>
      <c r="P8995" t="b">
        <f t="shared" si="707"/>
        <v>1</v>
      </c>
      <c r="Q8995" t="b">
        <f t="shared" si="708"/>
        <v>1</v>
      </c>
      <c r="R8995" t="b">
        <f t="shared" si="709"/>
        <v>1</v>
      </c>
      <c r="U8995" s="105" t="s">
        <v>469</v>
      </c>
      <c r="V8995" s="105" t="s">
        <v>470</v>
      </c>
      <c r="W8995" s="106">
        <v>24300000</v>
      </c>
      <c r="X8995" s="106">
        <v>0</v>
      </c>
    </row>
    <row r="8996" spans="2:26" x14ac:dyDescent="0.25">
      <c r="B8996" s="105" t="s">
        <v>471</v>
      </c>
      <c r="C8996" s="105" t="s">
        <v>472</v>
      </c>
      <c r="D8996" s="106">
        <v>6300000</v>
      </c>
      <c r="E8996" s="106">
        <v>0</v>
      </c>
      <c r="M8996" t="b">
        <f t="shared" si="705"/>
        <v>1</v>
      </c>
      <c r="N8996" t="b">
        <f t="shared" si="706"/>
        <v>1</v>
      </c>
      <c r="O8996" t="b">
        <f t="shared" si="707"/>
        <v>1</v>
      </c>
      <c r="P8996" t="b">
        <f t="shared" si="707"/>
        <v>1</v>
      </c>
      <c r="Q8996" t="b">
        <f t="shared" si="708"/>
        <v>1</v>
      </c>
      <c r="R8996" t="b">
        <f t="shared" si="709"/>
        <v>1</v>
      </c>
      <c r="U8996" s="105" t="s">
        <v>471</v>
      </c>
      <c r="V8996" s="105" t="s">
        <v>472</v>
      </c>
      <c r="W8996" s="106">
        <v>6300000</v>
      </c>
      <c r="X8996" s="106">
        <v>0</v>
      </c>
    </row>
    <row r="8997" spans="2:26" x14ac:dyDescent="0.25">
      <c r="B8997" s="105" t="s">
        <v>1461</v>
      </c>
      <c r="C8997" s="105" t="s">
        <v>1614</v>
      </c>
      <c r="D8997" s="106">
        <v>18000000</v>
      </c>
      <c r="E8997" s="106">
        <v>0</v>
      </c>
      <c r="M8997" t="b">
        <f t="shared" si="705"/>
        <v>1</v>
      </c>
      <c r="N8997" t="b">
        <f t="shared" si="706"/>
        <v>1</v>
      </c>
      <c r="O8997" t="b">
        <f t="shared" si="707"/>
        <v>1</v>
      </c>
      <c r="P8997" t="b">
        <f t="shared" si="707"/>
        <v>1</v>
      </c>
      <c r="Q8997" t="b">
        <f t="shared" si="708"/>
        <v>1</v>
      </c>
      <c r="R8997" t="b">
        <f t="shared" si="709"/>
        <v>1</v>
      </c>
      <c r="U8997" s="105" t="s">
        <v>1461</v>
      </c>
      <c r="V8997" s="105" t="s">
        <v>1614</v>
      </c>
      <c r="W8997" s="106">
        <v>18000000</v>
      </c>
      <c r="X8997" s="106">
        <v>0</v>
      </c>
    </row>
    <row r="8998" spans="2:26" x14ac:dyDescent="0.25">
      <c r="B8998" s="105" t="s">
        <v>676</v>
      </c>
      <c r="C8998" s="105" t="s">
        <v>677</v>
      </c>
      <c r="D8998" s="106">
        <v>132950000</v>
      </c>
      <c r="E8998" s="106">
        <v>0</v>
      </c>
      <c r="M8998" t="b">
        <f t="shared" si="705"/>
        <v>1</v>
      </c>
      <c r="N8998" t="b">
        <f t="shared" si="706"/>
        <v>1</v>
      </c>
      <c r="O8998" t="b">
        <f t="shared" si="707"/>
        <v>1</v>
      </c>
      <c r="P8998" t="b">
        <f t="shared" si="707"/>
        <v>1</v>
      </c>
      <c r="Q8998" t="b">
        <f t="shared" si="708"/>
        <v>1</v>
      </c>
      <c r="R8998" t="b">
        <f t="shared" si="709"/>
        <v>1</v>
      </c>
      <c r="U8998" s="105" t="s">
        <v>676</v>
      </c>
      <c r="V8998" s="105" t="s">
        <v>677</v>
      </c>
      <c r="W8998" s="106">
        <v>132950000</v>
      </c>
      <c r="X8998" s="106">
        <v>0</v>
      </c>
    </row>
    <row r="8999" spans="2:26" x14ac:dyDescent="0.25">
      <c r="B8999" s="105" t="s">
        <v>678</v>
      </c>
      <c r="C8999" s="105" t="s">
        <v>679</v>
      </c>
      <c r="D8999" s="106">
        <v>132950000</v>
      </c>
      <c r="E8999" s="106">
        <v>0</v>
      </c>
      <c r="M8999" t="b">
        <f t="shared" si="705"/>
        <v>1</v>
      </c>
      <c r="N8999" t="b">
        <f t="shared" si="706"/>
        <v>1</v>
      </c>
      <c r="O8999" t="b">
        <f t="shared" si="707"/>
        <v>1</v>
      </c>
      <c r="P8999" t="b">
        <f t="shared" si="707"/>
        <v>1</v>
      </c>
      <c r="Q8999" t="b">
        <f t="shared" si="708"/>
        <v>1</v>
      </c>
      <c r="R8999" t="b">
        <f t="shared" si="709"/>
        <v>1</v>
      </c>
      <c r="U8999" s="105" t="s">
        <v>678</v>
      </c>
      <c r="V8999" s="105" t="s">
        <v>679</v>
      </c>
      <c r="W8999" s="106">
        <v>132950000</v>
      </c>
      <c r="X8999" s="106">
        <v>0</v>
      </c>
    </row>
    <row r="9000" spans="2:26" x14ac:dyDescent="0.25">
      <c r="B9000" s="105" t="s">
        <v>680</v>
      </c>
      <c r="C9000" s="105" t="s">
        <v>679</v>
      </c>
      <c r="D9000" s="106">
        <v>132950000</v>
      </c>
      <c r="E9000" s="106">
        <v>0</v>
      </c>
      <c r="M9000" t="b">
        <f t="shared" si="705"/>
        <v>1</v>
      </c>
      <c r="N9000" t="b">
        <f t="shared" si="706"/>
        <v>1</v>
      </c>
      <c r="O9000" t="b">
        <f t="shared" si="707"/>
        <v>1</v>
      </c>
      <c r="P9000" t="b">
        <f t="shared" si="707"/>
        <v>1</v>
      </c>
      <c r="Q9000" t="b">
        <f t="shared" si="708"/>
        <v>1</v>
      </c>
      <c r="R9000" t="b">
        <f t="shared" si="709"/>
        <v>1</v>
      </c>
      <c r="U9000" s="105" t="s">
        <v>680</v>
      </c>
      <c r="V9000" s="105" t="s">
        <v>679</v>
      </c>
      <c r="W9000" s="106">
        <v>132950000</v>
      </c>
      <c r="X9000" s="106">
        <v>0</v>
      </c>
    </row>
    <row r="9001" spans="2:26" x14ac:dyDescent="0.25">
      <c r="B9001" s="105" t="s">
        <v>473</v>
      </c>
      <c r="C9001" s="105" t="s">
        <v>474</v>
      </c>
      <c r="D9001" s="106">
        <v>866185000</v>
      </c>
      <c r="E9001" s="106">
        <v>0</v>
      </c>
      <c r="M9001" t="b">
        <f t="shared" si="705"/>
        <v>1</v>
      </c>
      <c r="N9001" t="b">
        <f t="shared" si="706"/>
        <v>1</v>
      </c>
      <c r="O9001" t="b">
        <f t="shared" si="707"/>
        <v>1</v>
      </c>
      <c r="P9001" t="b">
        <f t="shared" si="707"/>
        <v>1</v>
      </c>
      <c r="Q9001" t="b">
        <f t="shared" si="708"/>
        <v>1</v>
      </c>
      <c r="R9001" t="b">
        <f t="shared" si="709"/>
        <v>1</v>
      </c>
      <c r="U9001" s="105" t="s">
        <v>473</v>
      </c>
      <c r="V9001" s="105" t="s">
        <v>474</v>
      </c>
      <c r="W9001" s="106">
        <v>866185000</v>
      </c>
      <c r="X9001" s="106">
        <v>0</v>
      </c>
    </row>
    <row r="9002" spans="2:26" x14ac:dyDescent="0.25">
      <c r="B9002" s="105" t="s">
        <v>475</v>
      </c>
      <c r="C9002" s="105" t="s">
        <v>476</v>
      </c>
      <c r="D9002" s="106">
        <v>866185000</v>
      </c>
      <c r="E9002" s="106">
        <v>0</v>
      </c>
      <c r="M9002" t="b">
        <f t="shared" si="705"/>
        <v>1</v>
      </c>
      <c r="N9002" t="b">
        <f t="shared" si="706"/>
        <v>1</v>
      </c>
      <c r="O9002" t="b">
        <f t="shared" si="707"/>
        <v>1</v>
      </c>
      <c r="P9002" t="b">
        <f t="shared" si="707"/>
        <v>1</v>
      </c>
      <c r="Q9002" t="b">
        <f t="shared" si="708"/>
        <v>1</v>
      </c>
      <c r="R9002" t="b">
        <f t="shared" si="709"/>
        <v>1</v>
      </c>
      <c r="U9002" s="105" t="s">
        <v>475</v>
      </c>
      <c r="V9002" s="105" t="s">
        <v>476</v>
      </c>
      <c r="W9002" s="106">
        <v>866185000</v>
      </c>
      <c r="X9002" s="106">
        <v>0</v>
      </c>
    </row>
    <row r="9003" spans="2:26" x14ac:dyDescent="0.25">
      <c r="B9003" s="105" t="s">
        <v>477</v>
      </c>
      <c r="C9003" s="105" t="s">
        <v>476</v>
      </c>
      <c r="D9003" s="106">
        <v>866185000</v>
      </c>
      <c r="E9003" s="106">
        <v>0</v>
      </c>
      <c r="M9003" t="b">
        <f t="shared" si="705"/>
        <v>1</v>
      </c>
      <c r="N9003" t="b">
        <f t="shared" si="706"/>
        <v>1</v>
      </c>
      <c r="O9003" t="b">
        <f t="shared" si="707"/>
        <v>1</v>
      </c>
      <c r="P9003" t="b">
        <f t="shared" si="707"/>
        <v>1</v>
      </c>
      <c r="Q9003" t="b">
        <f t="shared" si="708"/>
        <v>1</v>
      </c>
      <c r="R9003" t="b">
        <f t="shared" si="709"/>
        <v>1</v>
      </c>
      <c r="U9003" s="105" t="s">
        <v>477</v>
      </c>
      <c r="V9003" s="105" t="s">
        <v>476</v>
      </c>
      <c r="W9003" s="106">
        <v>866185000</v>
      </c>
      <c r="X9003" s="106">
        <v>0</v>
      </c>
    </row>
    <row r="9004" spans="2:26" x14ac:dyDescent="0.25">
      <c r="B9004" t="s">
        <v>359</v>
      </c>
      <c r="C9004" s="106">
        <v>2045865000</v>
      </c>
      <c r="D9004" s="106">
        <v>0</v>
      </c>
      <c r="M9004" t="b">
        <f t="shared" si="705"/>
        <v>1</v>
      </c>
      <c r="N9004" t="b">
        <f t="shared" si="706"/>
        <v>1</v>
      </c>
      <c r="O9004" t="b">
        <f t="shared" si="707"/>
        <v>1</v>
      </c>
      <c r="P9004" t="b">
        <f t="shared" si="707"/>
        <v>1</v>
      </c>
      <c r="Q9004" t="b">
        <f t="shared" si="708"/>
        <v>1</v>
      </c>
      <c r="R9004" t="b">
        <f t="shared" si="709"/>
        <v>1</v>
      </c>
      <c r="U9004" t="s">
        <v>359</v>
      </c>
      <c r="V9004" s="106">
        <v>2045865000</v>
      </c>
      <c r="W9004" s="106">
        <v>0</v>
      </c>
    </row>
    <row r="9005" spans="2:26" x14ac:dyDescent="0.25">
      <c r="B9005" t="s">
        <v>330</v>
      </c>
      <c r="C9005" t="s">
        <v>331</v>
      </c>
      <c r="D9005" s="105" t="s">
        <v>1049</v>
      </c>
      <c r="E9005" t="s">
        <v>333</v>
      </c>
      <c r="F9005" t="s">
        <v>331</v>
      </c>
      <c r="G9005" s="105" t="s">
        <v>1050</v>
      </c>
      <c r="M9005" t="b">
        <f t="shared" si="705"/>
        <v>1</v>
      </c>
      <c r="N9005" t="b">
        <f t="shared" si="706"/>
        <v>1</v>
      </c>
      <c r="O9005" t="b">
        <f t="shared" si="707"/>
        <v>1</v>
      </c>
      <c r="P9005" t="b">
        <f t="shared" si="707"/>
        <v>1</v>
      </c>
      <c r="Q9005" t="b">
        <f t="shared" si="708"/>
        <v>1</v>
      </c>
      <c r="R9005" t="b">
        <f t="shared" si="709"/>
        <v>1</v>
      </c>
      <c r="U9005" t="s">
        <v>330</v>
      </c>
      <c r="V9005" t="s">
        <v>331</v>
      </c>
      <c r="W9005" s="105" t="s">
        <v>1049</v>
      </c>
      <c r="X9005" t="s">
        <v>333</v>
      </c>
      <c r="Y9005" t="s">
        <v>331</v>
      </c>
      <c r="Z9005" s="105" t="s">
        <v>1050</v>
      </c>
    </row>
    <row r="9006" spans="2:26" x14ac:dyDescent="0.25">
      <c r="B9006" t="s">
        <v>335</v>
      </c>
      <c r="C9006" t="s">
        <v>3</v>
      </c>
      <c r="D9006" t="s">
        <v>336</v>
      </c>
      <c r="E9006" t="s">
        <v>337</v>
      </c>
      <c r="M9006" t="b">
        <f t="shared" si="705"/>
        <v>1</v>
      </c>
      <c r="N9006" t="b">
        <f t="shared" si="706"/>
        <v>1</v>
      </c>
      <c r="O9006" t="b">
        <f t="shared" si="707"/>
        <v>1</v>
      </c>
      <c r="P9006" t="b">
        <f t="shared" si="707"/>
        <v>1</v>
      </c>
      <c r="Q9006" t="b">
        <f t="shared" si="708"/>
        <v>1</v>
      </c>
      <c r="R9006" t="b">
        <f t="shared" si="709"/>
        <v>1</v>
      </c>
      <c r="U9006" t="s">
        <v>335</v>
      </c>
      <c r="V9006" t="s">
        <v>3</v>
      </c>
      <c r="W9006" t="s">
        <v>336</v>
      </c>
      <c r="X9006" t="s">
        <v>337</v>
      </c>
    </row>
    <row r="9007" spans="2:26" x14ac:dyDescent="0.25">
      <c r="B9007" s="105" t="s">
        <v>403</v>
      </c>
      <c r="C9007" s="105" t="s">
        <v>404</v>
      </c>
      <c r="D9007" s="106">
        <v>7016000</v>
      </c>
      <c r="E9007" s="106">
        <v>0</v>
      </c>
      <c r="M9007" t="b">
        <f t="shared" si="705"/>
        <v>1</v>
      </c>
      <c r="N9007" t="b">
        <f t="shared" si="706"/>
        <v>1</v>
      </c>
      <c r="O9007" t="b">
        <f t="shared" si="707"/>
        <v>1</v>
      </c>
      <c r="P9007" t="b">
        <f t="shared" si="707"/>
        <v>1</v>
      </c>
      <c r="Q9007" t="b">
        <f t="shared" si="708"/>
        <v>1</v>
      </c>
      <c r="R9007" t="b">
        <f t="shared" si="709"/>
        <v>1</v>
      </c>
      <c r="U9007" s="105" t="s">
        <v>403</v>
      </c>
      <c r="V9007" s="105" t="s">
        <v>404</v>
      </c>
      <c r="W9007" s="106">
        <v>7016000</v>
      </c>
      <c r="X9007" s="106">
        <v>0</v>
      </c>
    </row>
    <row r="9008" spans="2:26" x14ac:dyDescent="0.25">
      <c r="B9008" s="105" t="s">
        <v>405</v>
      </c>
      <c r="C9008" s="105" t="s">
        <v>406</v>
      </c>
      <c r="D9008" s="106">
        <v>7016000</v>
      </c>
      <c r="E9008" s="106">
        <v>0</v>
      </c>
      <c r="M9008" t="b">
        <f t="shared" si="705"/>
        <v>1</v>
      </c>
      <c r="N9008" t="b">
        <f t="shared" si="706"/>
        <v>1</v>
      </c>
      <c r="O9008" t="b">
        <f t="shared" si="707"/>
        <v>1</v>
      </c>
      <c r="P9008" t="b">
        <f t="shared" si="707"/>
        <v>1</v>
      </c>
      <c r="Q9008" t="b">
        <f t="shared" si="708"/>
        <v>1</v>
      </c>
      <c r="R9008" t="b">
        <f t="shared" si="709"/>
        <v>1</v>
      </c>
      <c r="U9008" s="105" t="s">
        <v>405</v>
      </c>
      <c r="V9008" s="105" t="s">
        <v>406</v>
      </c>
      <c r="W9008" s="106">
        <v>7016000</v>
      </c>
      <c r="X9008" s="106">
        <v>0</v>
      </c>
    </row>
    <row r="9009" spans="2:26" x14ac:dyDescent="0.25">
      <c r="B9009" s="105" t="s">
        <v>407</v>
      </c>
      <c r="C9009" s="105" t="s">
        <v>1551</v>
      </c>
      <c r="D9009" s="106">
        <v>7016000</v>
      </c>
      <c r="E9009" s="106">
        <v>0</v>
      </c>
      <c r="M9009" t="b">
        <f t="shared" si="705"/>
        <v>1</v>
      </c>
      <c r="N9009" t="b">
        <f t="shared" si="706"/>
        <v>1</v>
      </c>
      <c r="O9009" t="b">
        <f t="shared" si="707"/>
        <v>1</v>
      </c>
      <c r="P9009" t="b">
        <f t="shared" si="707"/>
        <v>1</v>
      </c>
      <c r="Q9009" t="b">
        <f t="shared" si="708"/>
        <v>1</v>
      </c>
      <c r="R9009" t="b">
        <f t="shared" si="709"/>
        <v>1</v>
      </c>
      <c r="U9009" s="105" t="s">
        <v>407</v>
      </c>
      <c r="V9009" s="105" t="s">
        <v>1551</v>
      </c>
      <c r="W9009" s="106">
        <v>7016000</v>
      </c>
      <c r="X9009" s="106">
        <v>0</v>
      </c>
    </row>
    <row r="9010" spans="2:26" x14ac:dyDescent="0.25">
      <c r="B9010" s="105" t="s">
        <v>463</v>
      </c>
      <c r="C9010" s="105" t="s">
        <v>464</v>
      </c>
      <c r="D9010" s="106">
        <v>60500000</v>
      </c>
      <c r="E9010" s="106">
        <v>0</v>
      </c>
      <c r="M9010" t="b">
        <f t="shared" si="705"/>
        <v>1</v>
      </c>
      <c r="N9010" t="b">
        <f t="shared" si="706"/>
        <v>1</v>
      </c>
      <c r="O9010" t="b">
        <f t="shared" si="707"/>
        <v>1</v>
      </c>
      <c r="P9010" t="b">
        <f t="shared" si="707"/>
        <v>1</v>
      </c>
      <c r="Q9010" t="b">
        <f t="shared" si="708"/>
        <v>1</v>
      </c>
      <c r="R9010" t="b">
        <f t="shared" si="709"/>
        <v>1</v>
      </c>
      <c r="U9010" s="105" t="s">
        <v>463</v>
      </c>
      <c r="V9010" s="105" t="s">
        <v>464</v>
      </c>
      <c r="W9010" s="106">
        <v>60500000</v>
      </c>
      <c r="X9010" s="106">
        <v>0</v>
      </c>
    </row>
    <row r="9011" spans="2:26" x14ac:dyDescent="0.25">
      <c r="B9011" s="105" t="s">
        <v>572</v>
      </c>
      <c r="C9011" s="105" t="s">
        <v>573</v>
      </c>
      <c r="D9011" s="106">
        <v>60500000</v>
      </c>
      <c r="E9011" s="106">
        <v>0</v>
      </c>
      <c r="M9011" t="b">
        <f t="shared" si="705"/>
        <v>1</v>
      </c>
      <c r="N9011" t="b">
        <f t="shared" si="706"/>
        <v>1</v>
      </c>
      <c r="O9011" t="b">
        <f t="shared" si="707"/>
        <v>1</v>
      </c>
      <c r="P9011" t="b">
        <f t="shared" si="707"/>
        <v>1</v>
      </c>
      <c r="Q9011" t="b">
        <f t="shared" si="708"/>
        <v>1</v>
      </c>
      <c r="R9011" t="b">
        <f t="shared" si="709"/>
        <v>1</v>
      </c>
      <c r="U9011" s="105" t="s">
        <v>572</v>
      </c>
      <c r="V9011" s="105" t="s">
        <v>573</v>
      </c>
      <c r="W9011" s="106">
        <v>60500000</v>
      </c>
      <c r="X9011" s="106">
        <v>0</v>
      </c>
    </row>
    <row r="9012" spans="2:26" x14ac:dyDescent="0.25">
      <c r="B9012" s="105" t="s">
        <v>574</v>
      </c>
      <c r="C9012" s="105" t="s">
        <v>573</v>
      </c>
      <c r="D9012" s="106">
        <v>60500000</v>
      </c>
      <c r="E9012" s="106">
        <v>0</v>
      </c>
      <c r="M9012" t="b">
        <f t="shared" si="705"/>
        <v>1</v>
      </c>
      <c r="N9012" t="b">
        <f t="shared" si="706"/>
        <v>1</v>
      </c>
      <c r="O9012" t="b">
        <f t="shared" si="707"/>
        <v>1</v>
      </c>
      <c r="P9012" t="b">
        <f t="shared" si="707"/>
        <v>1</v>
      </c>
      <c r="Q9012" t="b">
        <f t="shared" si="708"/>
        <v>1</v>
      </c>
      <c r="R9012" t="b">
        <f t="shared" si="709"/>
        <v>1</v>
      </c>
      <c r="U9012" s="105" t="s">
        <v>574</v>
      </c>
      <c r="V9012" s="105" t="s">
        <v>573</v>
      </c>
      <c r="W9012" s="106">
        <v>60500000</v>
      </c>
      <c r="X9012" s="106">
        <v>0</v>
      </c>
    </row>
    <row r="9013" spans="2:26" x14ac:dyDescent="0.25">
      <c r="B9013" t="s">
        <v>359</v>
      </c>
      <c r="C9013" s="106">
        <v>67516000</v>
      </c>
      <c r="D9013" s="106">
        <v>0</v>
      </c>
      <c r="M9013" t="b">
        <f t="shared" si="705"/>
        <v>1</v>
      </c>
      <c r="N9013" t="b">
        <f t="shared" si="706"/>
        <v>1</v>
      </c>
      <c r="O9013" t="b">
        <f t="shared" si="707"/>
        <v>1</v>
      </c>
      <c r="P9013" t="b">
        <f t="shared" si="707"/>
        <v>1</v>
      </c>
      <c r="Q9013" t="b">
        <f t="shared" si="708"/>
        <v>1</v>
      </c>
      <c r="R9013" t="b">
        <f t="shared" si="709"/>
        <v>1</v>
      </c>
      <c r="U9013" t="s">
        <v>359</v>
      </c>
      <c r="V9013" s="106">
        <v>67516000</v>
      </c>
      <c r="W9013" s="106">
        <v>0</v>
      </c>
    </row>
    <row r="9014" spans="2:26" x14ac:dyDescent="0.25">
      <c r="B9014" t="s">
        <v>330</v>
      </c>
      <c r="C9014" t="s">
        <v>331</v>
      </c>
      <c r="D9014" s="105" t="s">
        <v>1051</v>
      </c>
      <c r="E9014" t="s">
        <v>333</v>
      </c>
      <c r="F9014" t="s">
        <v>331</v>
      </c>
      <c r="G9014" s="105" t="s">
        <v>1052</v>
      </c>
      <c r="M9014" t="b">
        <f t="shared" si="705"/>
        <v>1</v>
      </c>
      <c r="N9014" t="b">
        <f t="shared" si="706"/>
        <v>1</v>
      </c>
      <c r="O9014" t="b">
        <f t="shared" si="707"/>
        <v>1</v>
      </c>
      <c r="P9014" t="b">
        <f t="shared" si="707"/>
        <v>1</v>
      </c>
      <c r="Q9014" t="b">
        <f t="shared" si="708"/>
        <v>1</v>
      </c>
      <c r="R9014" t="b">
        <f t="shared" si="709"/>
        <v>1</v>
      </c>
      <c r="U9014" t="s">
        <v>330</v>
      </c>
      <c r="V9014" t="s">
        <v>331</v>
      </c>
      <c r="W9014" s="105" t="s">
        <v>1051</v>
      </c>
      <c r="X9014" t="s">
        <v>333</v>
      </c>
      <c r="Y9014" t="s">
        <v>331</v>
      </c>
      <c r="Z9014" s="105" t="s">
        <v>1052</v>
      </c>
    </row>
    <row r="9015" spans="2:26" x14ac:dyDescent="0.25">
      <c r="B9015" t="s">
        <v>335</v>
      </c>
      <c r="C9015" t="s">
        <v>3</v>
      </c>
      <c r="D9015" t="s">
        <v>336</v>
      </c>
      <c r="E9015" t="s">
        <v>337</v>
      </c>
      <c r="M9015" t="b">
        <f t="shared" si="705"/>
        <v>1</v>
      </c>
      <c r="N9015" t="b">
        <f t="shared" si="706"/>
        <v>1</v>
      </c>
      <c r="O9015" t="b">
        <f t="shared" si="707"/>
        <v>1</v>
      </c>
      <c r="P9015" t="b">
        <f t="shared" si="707"/>
        <v>1</v>
      </c>
      <c r="Q9015" t="b">
        <f t="shared" si="708"/>
        <v>1</v>
      </c>
      <c r="R9015" t="b">
        <f t="shared" si="709"/>
        <v>1</v>
      </c>
      <c r="U9015" t="s">
        <v>335</v>
      </c>
      <c r="V9015" t="s">
        <v>3</v>
      </c>
      <c r="W9015" t="s">
        <v>336</v>
      </c>
      <c r="X9015" t="s">
        <v>337</v>
      </c>
    </row>
    <row r="9016" spans="2:26" x14ac:dyDescent="0.25">
      <c r="B9016" s="105" t="s">
        <v>418</v>
      </c>
      <c r="C9016" s="105" t="s">
        <v>419</v>
      </c>
      <c r="D9016" s="106">
        <v>1565272300</v>
      </c>
      <c r="E9016" s="106">
        <v>0</v>
      </c>
      <c r="M9016" t="b">
        <f t="shared" si="705"/>
        <v>1</v>
      </c>
      <c r="N9016" t="b">
        <f t="shared" si="706"/>
        <v>1</v>
      </c>
      <c r="O9016" t="b">
        <f t="shared" si="707"/>
        <v>1</v>
      </c>
      <c r="P9016" t="b">
        <f t="shared" si="707"/>
        <v>1</v>
      </c>
      <c r="Q9016" t="b">
        <f t="shared" si="708"/>
        <v>1</v>
      </c>
      <c r="R9016" t="b">
        <f t="shared" si="709"/>
        <v>1</v>
      </c>
      <c r="U9016" s="105" t="s">
        <v>418</v>
      </c>
      <c r="V9016" s="105" t="s">
        <v>419</v>
      </c>
      <c r="W9016" s="106">
        <v>1565272300</v>
      </c>
      <c r="X9016" s="106">
        <v>0</v>
      </c>
    </row>
    <row r="9017" spans="2:26" x14ac:dyDescent="0.25">
      <c r="B9017" s="105" t="s">
        <v>420</v>
      </c>
      <c r="C9017" s="105" t="s">
        <v>421</v>
      </c>
      <c r="D9017" s="106">
        <v>1565272300</v>
      </c>
      <c r="E9017" s="106">
        <v>0</v>
      </c>
      <c r="M9017" t="b">
        <f t="shared" si="705"/>
        <v>1</v>
      </c>
      <c r="N9017" t="b">
        <f t="shared" si="706"/>
        <v>1</v>
      </c>
      <c r="O9017" t="b">
        <f t="shared" si="707"/>
        <v>1</v>
      </c>
      <c r="P9017" t="b">
        <f t="shared" si="707"/>
        <v>1</v>
      </c>
      <c r="Q9017" t="b">
        <f t="shared" si="708"/>
        <v>1</v>
      </c>
      <c r="R9017" t="b">
        <f t="shared" si="709"/>
        <v>1</v>
      </c>
      <c r="U9017" s="105" t="s">
        <v>420</v>
      </c>
      <c r="V9017" s="105" t="s">
        <v>421</v>
      </c>
      <c r="W9017" s="106">
        <v>1565272300</v>
      </c>
      <c r="X9017" s="106">
        <v>0</v>
      </c>
    </row>
    <row r="9018" spans="2:26" x14ac:dyDescent="0.25">
      <c r="B9018" s="105" t="s">
        <v>422</v>
      </c>
      <c r="C9018" s="105" t="s">
        <v>421</v>
      </c>
      <c r="D9018" s="106">
        <v>967182300</v>
      </c>
      <c r="E9018" s="106">
        <v>0</v>
      </c>
      <c r="M9018" t="b">
        <f t="shared" si="705"/>
        <v>1</v>
      </c>
      <c r="N9018" t="b">
        <f t="shared" si="706"/>
        <v>1</v>
      </c>
      <c r="O9018" t="b">
        <f t="shared" si="707"/>
        <v>1</v>
      </c>
      <c r="P9018" t="b">
        <f t="shared" si="707"/>
        <v>1</v>
      </c>
      <c r="Q9018" t="b">
        <f t="shared" si="708"/>
        <v>1</v>
      </c>
      <c r="R9018" t="b">
        <f t="shared" si="709"/>
        <v>1</v>
      </c>
      <c r="U9018" s="105" t="s">
        <v>422</v>
      </c>
      <c r="V9018" s="105" t="s">
        <v>421</v>
      </c>
      <c r="W9018" s="106">
        <v>967182300</v>
      </c>
      <c r="X9018" s="106">
        <v>0</v>
      </c>
    </row>
    <row r="9019" spans="2:26" x14ac:dyDescent="0.25">
      <c r="B9019" s="105" t="s">
        <v>759</v>
      </c>
      <c r="C9019" s="105" t="s">
        <v>1584</v>
      </c>
      <c r="D9019" s="106">
        <v>23700000</v>
      </c>
      <c r="E9019" s="106">
        <v>0</v>
      </c>
      <c r="M9019" t="b">
        <f t="shared" si="705"/>
        <v>1</v>
      </c>
      <c r="N9019" t="b">
        <f t="shared" si="706"/>
        <v>1</v>
      </c>
      <c r="O9019" t="b">
        <f t="shared" si="707"/>
        <v>1</v>
      </c>
      <c r="P9019" t="b">
        <f t="shared" si="707"/>
        <v>1</v>
      </c>
      <c r="Q9019" t="b">
        <f t="shared" si="708"/>
        <v>1</v>
      </c>
      <c r="R9019" t="b">
        <f t="shared" si="709"/>
        <v>1</v>
      </c>
      <c r="U9019" s="105" t="s">
        <v>759</v>
      </c>
      <c r="V9019" s="105" t="s">
        <v>1584</v>
      </c>
      <c r="W9019" s="106">
        <v>23700000</v>
      </c>
      <c r="X9019" s="106">
        <v>0</v>
      </c>
    </row>
    <row r="9020" spans="2:26" x14ac:dyDescent="0.25">
      <c r="B9020" s="105" t="s">
        <v>423</v>
      </c>
      <c r="C9020" s="105" t="s">
        <v>424</v>
      </c>
      <c r="D9020" s="106">
        <v>28400000</v>
      </c>
      <c r="E9020" s="106">
        <v>0</v>
      </c>
      <c r="M9020" t="b">
        <f t="shared" si="705"/>
        <v>1</v>
      </c>
      <c r="N9020" t="b">
        <f t="shared" si="706"/>
        <v>1</v>
      </c>
      <c r="O9020" t="b">
        <f t="shared" si="707"/>
        <v>1</v>
      </c>
      <c r="P9020" t="b">
        <f t="shared" si="707"/>
        <v>1</v>
      </c>
      <c r="Q9020" t="b">
        <f t="shared" si="708"/>
        <v>1</v>
      </c>
      <c r="R9020" t="b">
        <f t="shared" si="709"/>
        <v>1</v>
      </c>
      <c r="U9020" s="105" t="s">
        <v>423</v>
      </c>
      <c r="V9020" s="105" t="s">
        <v>424</v>
      </c>
      <c r="W9020" s="106">
        <v>28400000</v>
      </c>
      <c r="X9020" s="106">
        <v>0</v>
      </c>
    </row>
    <row r="9021" spans="2:26" x14ac:dyDescent="0.25">
      <c r="B9021" s="105" t="s">
        <v>425</v>
      </c>
      <c r="C9021" s="105" t="s">
        <v>426</v>
      </c>
      <c r="D9021" s="106">
        <v>66000000</v>
      </c>
      <c r="E9021" s="106">
        <v>0</v>
      </c>
      <c r="M9021" t="b">
        <f t="shared" si="705"/>
        <v>1</v>
      </c>
      <c r="N9021" t="b">
        <f t="shared" si="706"/>
        <v>1</v>
      </c>
      <c r="O9021" t="b">
        <f t="shared" si="707"/>
        <v>1</v>
      </c>
      <c r="P9021" t="b">
        <f t="shared" si="707"/>
        <v>1</v>
      </c>
      <c r="Q9021" t="b">
        <f t="shared" si="708"/>
        <v>1</v>
      </c>
      <c r="R9021" t="b">
        <f t="shared" si="709"/>
        <v>1</v>
      </c>
      <c r="U9021" s="105" t="s">
        <v>425</v>
      </c>
      <c r="V9021" s="105" t="s">
        <v>426</v>
      </c>
      <c r="W9021" s="106">
        <v>66000000</v>
      </c>
      <c r="X9021" s="106">
        <v>0</v>
      </c>
    </row>
    <row r="9022" spans="2:26" x14ac:dyDescent="0.25">
      <c r="B9022" s="105" t="s">
        <v>760</v>
      </c>
      <c r="C9022" s="105" t="s">
        <v>1585</v>
      </c>
      <c r="D9022" s="106">
        <v>74360000</v>
      </c>
      <c r="E9022" s="106">
        <v>0</v>
      </c>
      <c r="M9022" t="b">
        <f t="shared" si="705"/>
        <v>1</v>
      </c>
      <c r="N9022" t="b">
        <f t="shared" si="706"/>
        <v>1</v>
      </c>
      <c r="O9022" t="b">
        <f t="shared" si="707"/>
        <v>1</v>
      </c>
      <c r="P9022" t="b">
        <f t="shared" si="707"/>
        <v>1</v>
      </c>
      <c r="Q9022" t="b">
        <f t="shared" si="708"/>
        <v>1</v>
      </c>
      <c r="R9022" t="b">
        <f t="shared" si="709"/>
        <v>1</v>
      </c>
      <c r="U9022" s="105" t="s">
        <v>760</v>
      </c>
      <c r="V9022" s="105" t="s">
        <v>1585</v>
      </c>
      <c r="W9022" s="106">
        <v>74360000</v>
      </c>
      <c r="X9022" s="106">
        <v>0</v>
      </c>
    </row>
    <row r="9023" spans="2:26" x14ac:dyDescent="0.25">
      <c r="B9023" s="105" t="s">
        <v>761</v>
      </c>
      <c r="C9023" s="105" t="s">
        <v>1586</v>
      </c>
      <c r="D9023" s="106">
        <v>64230000</v>
      </c>
      <c r="E9023" s="106">
        <v>0</v>
      </c>
      <c r="M9023" t="b">
        <f t="shared" si="705"/>
        <v>1</v>
      </c>
      <c r="N9023" t="b">
        <f t="shared" si="706"/>
        <v>1</v>
      </c>
      <c r="O9023" t="b">
        <f t="shared" si="707"/>
        <v>1</v>
      </c>
      <c r="P9023" t="b">
        <f t="shared" si="707"/>
        <v>1</v>
      </c>
      <c r="Q9023" t="b">
        <f t="shared" si="708"/>
        <v>1</v>
      </c>
      <c r="R9023" t="b">
        <f t="shared" si="709"/>
        <v>1</v>
      </c>
      <c r="U9023" s="105" t="s">
        <v>761</v>
      </c>
      <c r="V9023" s="105" t="s">
        <v>1586</v>
      </c>
      <c r="W9023" s="106">
        <v>64230000</v>
      </c>
      <c r="X9023" s="106">
        <v>0</v>
      </c>
    </row>
    <row r="9024" spans="2:26" x14ac:dyDescent="0.25">
      <c r="B9024" s="105" t="s">
        <v>762</v>
      </c>
      <c r="C9024" s="105" t="s">
        <v>1587</v>
      </c>
      <c r="D9024" s="106">
        <v>79535000</v>
      </c>
      <c r="E9024" s="106">
        <v>0</v>
      </c>
      <c r="M9024" t="b">
        <f t="shared" si="705"/>
        <v>1</v>
      </c>
      <c r="N9024" t="b">
        <f t="shared" si="706"/>
        <v>1</v>
      </c>
      <c r="O9024" t="b">
        <f t="shared" si="707"/>
        <v>1</v>
      </c>
      <c r="P9024" t="b">
        <f t="shared" si="707"/>
        <v>1</v>
      </c>
      <c r="Q9024" t="b">
        <f t="shared" si="708"/>
        <v>1</v>
      </c>
      <c r="R9024" t="b">
        <f t="shared" si="709"/>
        <v>1</v>
      </c>
      <c r="U9024" s="105" t="s">
        <v>762</v>
      </c>
      <c r="V9024" s="105" t="s">
        <v>1587</v>
      </c>
      <c r="W9024" s="106">
        <v>79535000</v>
      </c>
      <c r="X9024" s="106">
        <v>0</v>
      </c>
    </row>
    <row r="9025" spans="2:24" x14ac:dyDescent="0.25">
      <c r="B9025" s="105" t="s">
        <v>763</v>
      </c>
      <c r="C9025" s="105" t="s">
        <v>1588</v>
      </c>
      <c r="D9025" s="106">
        <v>46945000</v>
      </c>
      <c r="E9025" s="106">
        <v>0</v>
      </c>
      <c r="M9025" t="b">
        <f t="shared" si="705"/>
        <v>1</v>
      </c>
      <c r="N9025" t="b">
        <f t="shared" si="706"/>
        <v>1</v>
      </c>
      <c r="O9025" t="b">
        <f t="shared" si="707"/>
        <v>1</v>
      </c>
      <c r="P9025" t="b">
        <f t="shared" si="707"/>
        <v>1</v>
      </c>
      <c r="Q9025" t="b">
        <f t="shared" si="708"/>
        <v>1</v>
      </c>
      <c r="R9025" t="b">
        <f t="shared" si="709"/>
        <v>1</v>
      </c>
      <c r="U9025" s="105" t="s">
        <v>763</v>
      </c>
      <c r="V9025" s="105" t="s">
        <v>1588</v>
      </c>
      <c r="W9025" s="106">
        <v>46945000</v>
      </c>
      <c r="X9025" s="106">
        <v>0</v>
      </c>
    </row>
    <row r="9026" spans="2:24" x14ac:dyDescent="0.25">
      <c r="B9026" s="105" t="s">
        <v>764</v>
      </c>
      <c r="C9026" s="105" t="s">
        <v>1589</v>
      </c>
      <c r="D9026" s="106">
        <v>63750000</v>
      </c>
      <c r="E9026" s="106">
        <v>0</v>
      </c>
      <c r="M9026" t="b">
        <f t="shared" si="705"/>
        <v>1</v>
      </c>
      <c r="N9026" t="b">
        <f t="shared" si="706"/>
        <v>1</v>
      </c>
      <c r="O9026" t="b">
        <f t="shared" si="707"/>
        <v>1</v>
      </c>
      <c r="P9026" t="b">
        <f t="shared" si="707"/>
        <v>1</v>
      </c>
      <c r="Q9026" t="b">
        <f t="shared" si="708"/>
        <v>1</v>
      </c>
      <c r="R9026" t="b">
        <f t="shared" si="709"/>
        <v>1</v>
      </c>
      <c r="U9026" s="105" t="s">
        <v>764</v>
      </c>
      <c r="V9026" s="105" t="s">
        <v>1589</v>
      </c>
      <c r="W9026" s="106">
        <v>63750000</v>
      </c>
      <c r="X9026" s="106">
        <v>0</v>
      </c>
    </row>
    <row r="9027" spans="2:24" x14ac:dyDescent="0.25">
      <c r="B9027" s="105" t="s">
        <v>765</v>
      </c>
      <c r="C9027" s="105" t="s">
        <v>1590</v>
      </c>
      <c r="D9027" s="106">
        <v>59015000</v>
      </c>
      <c r="E9027" s="106">
        <v>0</v>
      </c>
      <c r="M9027" t="b">
        <f t="shared" si="705"/>
        <v>1</v>
      </c>
      <c r="N9027" t="b">
        <f t="shared" si="706"/>
        <v>1</v>
      </c>
      <c r="O9027" t="b">
        <f t="shared" si="707"/>
        <v>1</v>
      </c>
      <c r="P9027" t="b">
        <f t="shared" si="707"/>
        <v>1</v>
      </c>
      <c r="Q9027" t="b">
        <f t="shared" si="708"/>
        <v>1</v>
      </c>
      <c r="R9027" t="b">
        <f t="shared" si="709"/>
        <v>1</v>
      </c>
      <c r="U9027" s="105" t="s">
        <v>765</v>
      </c>
      <c r="V9027" s="105" t="s">
        <v>1590</v>
      </c>
      <c r="W9027" s="106">
        <v>59015000</v>
      </c>
      <c r="X9027" s="106">
        <v>0</v>
      </c>
    </row>
    <row r="9028" spans="2:24" x14ac:dyDescent="0.25">
      <c r="B9028" s="105" t="s">
        <v>766</v>
      </c>
      <c r="C9028" s="105" t="s">
        <v>1591</v>
      </c>
      <c r="D9028" s="106">
        <v>45165000</v>
      </c>
      <c r="E9028" s="106">
        <v>0</v>
      </c>
      <c r="M9028" t="b">
        <f t="shared" si="705"/>
        <v>1</v>
      </c>
      <c r="N9028" t="b">
        <f t="shared" si="706"/>
        <v>1</v>
      </c>
      <c r="O9028" t="b">
        <f t="shared" si="707"/>
        <v>1</v>
      </c>
      <c r="P9028" t="b">
        <f t="shared" si="707"/>
        <v>1</v>
      </c>
      <c r="Q9028" t="b">
        <f t="shared" si="708"/>
        <v>1</v>
      </c>
      <c r="R9028" t="b">
        <f t="shared" si="709"/>
        <v>1</v>
      </c>
      <c r="U9028" s="105" t="s">
        <v>766</v>
      </c>
      <c r="V9028" s="105" t="s">
        <v>1591</v>
      </c>
      <c r="W9028" s="106">
        <v>45165000</v>
      </c>
      <c r="X9028" s="106">
        <v>0</v>
      </c>
    </row>
    <row r="9029" spans="2:24" x14ac:dyDescent="0.25">
      <c r="B9029" s="105" t="s">
        <v>767</v>
      </c>
      <c r="C9029" s="105" t="s">
        <v>1592</v>
      </c>
      <c r="D9029" s="106">
        <v>46990000</v>
      </c>
      <c r="E9029" s="106">
        <v>0</v>
      </c>
      <c r="M9029" t="b">
        <f t="shared" si="705"/>
        <v>1</v>
      </c>
      <c r="N9029" t="b">
        <f t="shared" si="706"/>
        <v>1</v>
      </c>
      <c r="O9029" t="b">
        <f t="shared" si="707"/>
        <v>1</v>
      </c>
      <c r="P9029" t="b">
        <f t="shared" si="707"/>
        <v>1</v>
      </c>
      <c r="Q9029" t="b">
        <f t="shared" si="708"/>
        <v>1</v>
      </c>
      <c r="R9029" t="b">
        <f t="shared" si="709"/>
        <v>1</v>
      </c>
      <c r="U9029" s="105" t="s">
        <v>767</v>
      </c>
      <c r="V9029" s="105" t="s">
        <v>1592</v>
      </c>
      <c r="W9029" s="106">
        <v>46990000</v>
      </c>
      <c r="X9029" s="106">
        <v>0</v>
      </c>
    </row>
    <row r="9030" spans="2:24" x14ac:dyDescent="0.25">
      <c r="B9030" s="105" t="s">
        <v>403</v>
      </c>
      <c r="C9030" s="105" t="s">
        <v>404</v>
      </c>
      <c r="D9030" s="106">
        <v>360970000</v>
      </c>
      <c r="E9030" s="106">
        <v>0</v>
      </c>
      <c r="M9030" t="b">
        <f t="shared" si="705"/>
        <v>1</v>
      </c>
      <c r="N9030" t="b">
        <f t="shared" si="706"/>
        <v>1</v>
      </c>
      <c r="O9030" t="b">
        <f t="shared" si="707"/>
        <v>1</v>
      </c>
      <c r="P9030" t="b">
        <f t="shared" si="707"/>
        <v>1</v>
      </c>
      <c r="Q9030" t="b">
        <f t="shared" si="708"/>
        <v>1</v>
      </c>
      <c r="R9030" t="b">
        <f t="shared" si="709"/>
        <v>1</v>
      </c>
      <c r="U9030" s="105" t="s">
        <v>403</v>
      </c>
      <c r="V9030" s="105" t="s">
        <v>404</v>
      </c>
      <c r="W9030" s="106">
        <v>360970000</v>
      </c>
      <c r="X9030" s="106">
        <v>0</v>
      </c>
    </row>
    <row r="9031" spans="2:24" x14ac:dyDescent="0.25">
      <c r="B9031" s="105" t="s">
        <v>405</v>
      </c>
      <c r="C9031" s="105" t="s">
        <v>406</v>
      </c>
      <c r="D9031" s="106">
        <v>360970000</v>
      </c>
      <c r="E9031" s="106">
        <v>0</v>
      </c>
      <c r="M9031" t="b">
        <f t="shared" si="705"/>
        <v>1</v>
      </c>
      <c r="N9031" t="b">
        <f t="shared" si="706"/>
        <v>1</v>
      </c>
      <c r="O9031" t="b">
        <f t="shared" si="707"/>
        <v>1</v>
      </c>
      <c r="P9031" t="b">
        <f t="shared" si="707"/>
        <v>1</v>
      </c>
      <c r="Q9031" t="b">
        <f t="shared" si="708"/>
        <v>1</v>
      </c>
      <c r="R9031" t="b">
        <f t="shared" si="709"/>
        <v>1</v>
      </c>
      <c r="U9031" s="105" t="s">
        <v>405</v>
      </c>
      <c r="V9031" s="105" t="s">
        <v>406</v>
      </c>
      <c r="W9031" s="106">
        <v>360970000</v>
      </c>
      <c r="X9031" s="106">
        <v>0</v>
      </c>
    </row>
    <row r="9032" spans="2:24" x14ac:dyDescent="0.25">
      <c r="B9032" s="105" t="s">
        <v>603</v>
      </c>
      <c r="C9032" s="105" t="s">
        <v>406</v>
      </c>
      <c r="D9032" s="106">
        <v>254920000</v>
      </c>
      <c r="E9032" s="106">
        <v>0</v>
      </c>
      <c r="M9032" t="b">
        <f t="shared" si="705"/>
        <v>1</v>
      </c>
      <c r="N9032" t="b">
        <f t="shared" si="706"/>
        <v>1</v>
      </c>
      <c r="O9032" t="b">
        <f t="shared" si="707"/>
        <v>1</v>
      </c>
      <c r="P9032" t="b">
        <f t="shared" si="707"/>
        <v>1</v>
      </c>
      <c r="Q9032" t="b">
        <f t="shared" si="708"/>
        <v>1</v>
      </c>
      <c r="R9032" t="b">
        <f t="shared" si="709"/>
        <v>1</v>
      </c>
      <c r="U9032" s="105" t="s">
        <v>603</v>
      </c>
      <c r="V9032" s="105" t="s">
        <v>406</v>
      </c>
      <c r="W9032" s="106">
        <v>254920000</v>
      </c>
      <c r="X9032" s="106">
        <v>0</v>
      </c>
    </row>
    <row r="9033" spans="2:24" x14ac:dyDescent="0.25">
      <c r="B9033" s="105" t="s">
        <v>407</v>
      </c>
      <c r="C9033" s="105" t="s">
        <v>1551</v>
      </c>
      <c r="D9033" s="106">
        <v>20000000</v>
      </c>
      <c r="E9033" s="106">
        <v>0</v>
      </c>
      <c r="M9033" t="b">
        <f t="shared" si="705"/>
        <v>1</v>
      </c>
      <c r="N9033" t="b">
        <f t="shared" si="706"/>
        <v>1</v>
      </c>
      <c r="O9033" t="b">
        <f t="shared" si="707"/>
        <v>1</v>
      </c>
      <c r="P9033" t="b">
        <f t="shared" si="707"/>
        <v>1</v>
      </c>
      <c r="Q9033" t="b">
        <f t="shared" si="708"/>
        <v>1</v>
      </c>
      <c r="R9033" t="b">
        <f t="shared" si="709"/>
        <v>1</v>
      </c>
      <c r="U9033" s="105" t="s">
        <v>407</v>
      </c>
      <c r="V9033" s="105" t="s">
        <v>1551</v>
      </c>
      <c r="W9033" s="106">
        <v>20000000</v>
      </c>
      <c r="X9033" s="106">
        <v>0</v>
      </c>
    </row>
    <row r="9034" spans="2:24" x14ac:dyDescent="0.25">
      <c r="B9034" s="105" t="s">
        <v>427</v>
      </c>
      <c r="C9034" s="105" t="s">
        <v>428</v>
      </c>
      <c r="D9034" s="106">
        <v>15850000</v>
      </c>
      <c r="E9034" s="106">
        <v>0</v>
      </c>
      <c r="M9034" t="b">
        <f t="shared" si="705"/>
        <v>1</v>
      </c>
      <c r="N9034" t="b">
        <f t="shared" si="706"/>
        <v>1</v>
      </c>
      <c r="O9034" t="b">
        <f t="shared" si="707"/>
        <v>1</v>
      </c>
      <c r="P9034" t="b">
        <f t="shared" si="707"/>
        <v>1</v>
      </c>
      <c r="Q9034" t="b">
        <f t="shared" si="708"/>
        <v>1</v>
      </c>
      <c r="R9034" t="b">
        <f t="shared" si="709"/>
        <v>1</v>
      </c>
      <c r="U9034" s="105" t="s">
        <v>427</v>
      </c>
      <c r="V9034" s="105" t="s">
        <v>428</v>
      </c>
      <c r="W9034" s="106">
        <v>15850000</v>
      </c>
      <c r="X9034" s="106">
        <v>0</v>
      </c>
    </row>
    <row r="9035" spans="2:24" x14ac:dyDescent="0.25">
      <c r="B9035" s="105" t="s">
        <v>408</v>
      </c>
      <c r="C9035" s="105" t="s">
        <v>1439</v>
      </c>
      <c r="D9035" s="106">
        <v>70200000</v>
      </c>
      <c r="E9035" s="106">
        <v>0</v>
      </c>
      <c r="M9035" t="b">
        <f t="shared" si="705"/>
        <v>1</v>
      </c>
      <c r="N9035" t="b">
        <f t="shared" si="706"/>
        <v>1</v>
      </c>
      <c r="O9035" t="b">
        <f t="shared" si="707"/>
        <v>1</v>
      </c>
      <c r="P9035" t="b">
        <f t="shared" si="707"/>
        <v>1</v>
      </c>
      <c r="Q9035" t="b">
        <f t="shared" si="708"/>
        <v>1</v>
      </c>
      <c r="R9035" t="b">
        <f t="shared" si="709"/>
        <v>1</v>
      </c>
      <c r="U9035" s="105" t="s">
        <v>408</v>
      </c>
      <c r="V9035" s="105" t="s">
        <v>1439</v>
      </c>
      <c r="W9035" s="106">
        <v>70200000</v>
      </c>
      <c r="X9035" s="106">
        <v>0</v>
      </c>
    </row>
    <row r="9036" spans="2:24" x14ac:dyDescent="0.25">
      <c r="B9036" s="105" t="s">
        <v>411</v>
      </c>
      <c r="C9036" s="105" t="s">
        <v>412</v>
      </c>
      <c r="D9036" s="106">
        <v>881700000</v>
      </c>
      <c r="E9036" s="106">
        <v>0</v>
      </c>
      <c r="M9036" t="b">
        <f t="shared" si="705"/>
        <v>1</v>
      </c>
      <c r="N9036" t="b">
        <f t="shared" si="706"/>
        <v>1</v>
      </c>
      <c r="O9036" t="b">
        <f t="shared" si="707"/>
        <v>1</v>
      </c>
      <c r="P9036" t="b">
        <f t="shared" si="707"/>
        <v>1</v>
      </c>
      <c r="Q9036" t="b">
        <f t="shared" si="708"/>
        <v>1</v>
      </c>
      <c r="R9036" t="b">
        <f t="shared" si="709"/>
        <v>1</v>
      </c>
      <c r="U9036" s="105" t="s">
        <v>411</v>
      </c>
      <c r="V9036" s="105" t="s">
        <v>412</v>
      </c>
      <c r="W9036" s="106">
        <v>881700000</v>
      </c>
      <c r="X9036" s="106">
        <v>0</v>
      </c>
    </row>
    <row r="9037" spans="2:24" x14ac:dyDescent="0.25">
      <c r="B9037" s="105" t="s">
        <v>413</v>
      </c>
      <c r="C9037" s="105" t="s">
        <v>414</v>
      </c>
      <c r="D9037" s="106">
        <v>881700000</v>
      </c>
      <c r="E9037" s="106">
        <v>0</v>
      </c>
      <c r="M9037" t="b">
        <f t="shared" si="705"/>
        <v>1</v>
      </c>
      <c r="N9037" t="b">
        <f t="shared" si="706"/>
        <v>1</v>
      </c>
      <c r="O9037" t="b">
        <f t="shared" si="707"/>
        <v>1</v>
      </c>
      <c r="P9037" t="b">
        <f t="shared" si="707"/>
        <v>1</v>
      </c>
      <c r="Q9037" t="b">
        <f t="shared" si="708"/>
        <v>1</v>
      </c>
      <c r="R9037" t="b">
        <f t="shared" si="709"/>
        <v>1</v>
      </c>
      <c r="U9037" s="105" t="s">
        <v>413</v>
      </c>
      <c r="V9037" s="105" t="s">
        <v>414</v>
      </c>
      <c r="W9037" s="106">
        <v>881700000</v>
      </c>
      <c r="X9037" s="106">
        <v>0</v>
      </c>
    </row>
    <row r="9038" spans="2:24" x14ac:dyDescent="0.25">
      <c r="B9038" s="105" t="s">
        <v>415</v>
      </c>
      <c r="C9038" s="105" t="s">
        <v>414</v>
      </c>
      <c r="D9038" s="106">
        <v>777450000</v>
      </c>
      <c r="E9038" s="106">
        <v>0</v>
      </c>
      <c r="M9038" t="b">
        <f t="shared" si="705"/>
        <v>1</v>
      </c>
      <c r="N9038" t="b">
        <f t="shared" si="706"/>
        <v>1</v>
      </c>
      <c r="O9038" t="b">
        <f t="shared" si="707"/>
        <v>1</v>
      </c>
      <c r="P9038" t="b">
        <f t="shared" si="707"/>
        <v>1</v>
      </c>
      <c r="Q9038" t="b">
        <f t="shared" si="708"/>
        <v>1</v>
      </c>
      <c r="R9038" t="b">
        <f t="shared" si="709"/>
        <v>1</v>
      </c>
      <c r="U9038" s="105" t="s">
        <v>415</v>
      </c>
      <c r="V9038" s="105" t="s">
        <v>414</v>
      </c>
      <c r="W9038" s="106">
        <v>777450000</v>
      </c>
      <c r="X9038" s="106">
        <v>0</v>
      </c>
    </row>
    <row r="9039" spans="2:24" x14ac:dyDescent="0.25">
      <c r="B9039" s="105" t="s">
        <v>768</v>
      </c>
      <c r="C9039" s="105" t="s">
        <v>775</v>
      </c>
      <c r="D9039" s="106">
        <v>12000000</v>
      </c>
      <c r="E9039" s="106">
        <v>0</v>
      </c>
      <c r="M9039" t="b">
        <f t="shared" si="705"/>
        <v>1</v>
      </c>
      <c r="N9039" t="b">
        <f t="shared" si="706"/>
        <v>1</v>
      </c>
      <c r="O9039" t="b">
        <f t="shared" si="707"/>
        <v>1</v>
      </c>
      <c r="P9039" t="b">
        <f t="shared" si="707"/>
        <v>1</v>
      </c>
      <c r="Q9039" t="b">
        <f t="shared" si="708"/>
        <v>1</v>
      </c>
      <c r="R9039" t="b">
        <f t="shared" si="709"/>
        <v>1</v>
      </c>
      <c r="U9039" s="105" t="s">
        <v>768</v>
      </c>
      <c r="V9039" s="105" t="s">
        <v>775</v>
      </c>
      <c r="W9039" s="106">
        <v>12000000</v>
      </c>
      <c r="X9039" s="106">
        <v>0</v>
      </c>
    </row>
    <row r="9040" spans="2:24" x14ac:dyDescent="0.25">
      <c r="B9040" s="105" t="s">
        <v>770</v>
      </c>
      <c r="C9040" s="105" t="s">
        <v>773</v>
      </c>
      <c r="D9040" s="106">
        <v>17300000</v>
      </c>
      <c r="E9040" s="106">
        <v>0</v>
      </c>
      <c r="M9040" t="b">
        <f t="shared" si="705"/>
        <v>1</v>
      </c>
      <c r="N9040" t="b">
        <f t="shared" si="706"/>
        <v>1</v>
      </c>
      <c r="O9040" t="b">
        <f t="shared" si="707"/>
        <v>1</v>
      </c>
      <c r="P9040" t="b">
        <f t="shared" si="707"/>
        <v>1</v>
      </c>
      <c r="Q9040" t="b">
        <f t="shared" si="708"/>
        <v>1</v>
      </c>
      <c r="R9040" t="b">
        <f t="shared" si="709"/>
        <v>1</v>
      </c>
      <c r="U9040" s="105" t="s">
        <v>770</v>
      </c>
      <c r="V9040" s="105" t="s">
        <v>773</v>
      </c>
      <c r="W9040" s="106">
        <v>17300000</v>
      </c>
      <c r="X9040" s="106">
        <v>0</v>
      </c>
    </row>
    <row r="9041" spans="2:24" x14ac:dyDescent="0.25">
      <c r="B9041" s="105" t="s">
        <v>772</v>
      </c>
      <c r="C9041" s="105" t="s">
        <v>769</v>
      </c>
      <c r="D9041" s="106">
        <v>48000000</v>
      </c>
      <c r="E9041" s="106">
        <v>0</v>
      </c>
      <c r="M9041" t="b">
        <f t="shared" si="705"/>
        <v>1</v>
      </c>
      <c r="N9041" t="b">
        <f t="shared" si="706"/>
        <v>1</v>
      </c>
      <c r="O9041" t="b">
        <f t="shared" si="707"/>
        <v>1</v>
      </c>
      <c r="P9041" t="b">
        <f t="shared" si="707"/>
        <v>1</v>
      </c>
      <c r="Q9041" t="b">
        <f t="shared" si="708"/>
        <v>1</v>
      </c>
      <c r="R9041" t="b">
        <f t="shared" si="709"/>
        <v>1</v>
      </c>
      <c r="U9041" s="105" t="s">
        <v>772</v>
      </c>
      <c r="V9041" s="105" t="s">
        <v>769</v>
      </c>
      <c r="W9041" s="106">
        <v>48000000</v>
      </c>
      <c r="X9041" s="106">
        <v>0</v>
      </c>
    </row>
    <row r="9042" spans="2:24" x14ac:dyDescent="0.25">
      <c r="B9042" s="105" t="s">
        <v>774</v>
      </c>
      <c r="C9042" s="105" t="s">
        <v>771</v>
      </c>
      <c r="D9042" s="106">
        <v>17050000</v>
      </c>
      <c r="E9042" s="106">
        <v>0</v>
      </c>
      <c r="M9042" t="b">
        <f t="shared" si="705"/>
        <v>1</v>
      </c>
      <c r="N9042" t="b">
        <f t="shared" si="706"/>
        <v>1</v>
      </c>
      <c r="O9042" t="b">
        <f t="shared" si="707"/>
        <v>1</v>
      </c>
      <c r="P9042" t="b">
        <f t="shared" si="707"/>
        <v>1</v>
      </c>
      <c r="Q9042" t="b">
        <f t="shared" si="708"/>
        <v>1</v>
      </c>
      <c r="R9042" t="b">
        <f t="shared" si="709"/>
        <v>1</v>
      </c>
      <c r="U9042" s="105" t="s">
        <v>774</v>
      </c>
      <c r="V9042" s="105" t="s">
        <v>771</v>
      </c>
      <c r="W9042" s="106">
        <v>17050000</v>
      </c>
      <c r="X9042" s="106">
        <v>0</v>
      </c>
    </row>
    <row r="9043" spans="2:24" x14ac:dyDescent="0.25">
      <c r="B9043" s="105" t="s">
        <v>776</v>
      </c>
      <c r="C9043" s="105" t="s">
        <v>777</v>
      </c>
      <c r="D9043" s="106">
        <v>9900000</v>
      </c>
      <c r="E9043" s="106">
        <v>0</v>
      </c>
      <c r="M9043" t="b">
        <f t="shared" si="705"/>
        <v>1</v>
      </c>
      <c r="N9043" t="b">
        <f t="shared" si="706"/>
        <v>1</v>
      </c>
      <c r="O9043" t="b">
        <f t="shared" si="707"/>
        <v>1</v>
      </c>
      <c r="P9043" t="b">
        <f t="shared" si="707"/>
        <v>1</v>
      </c>
      <c r="Q9043" t="b">
        <f t="shared" si="708"/>
        <v>1</v>
      </c>
      <c r="R9043" t="b">
        <f t="shared" si="709"/>
        <v>1</v>
      </c>
      <c r="U9043" s="105" t="s">
        <v>776</v>
      </c>
      <c r="V9043" s="105" t="s">
        <v>777</v>
      </c>
      <c r="W9043" s="106">
        <v>9900000</v>
      </c>
      <c r="X9043" s="106">
        <v>0</v>
      </c>
    </row>
    <row r="9044" spans="2:24" x14ac:dyDescent="0.25">
      <c r="B9044" s="105" t="s">
        <v>562</v>
      </c>
      <c r="C9044" s="105" t="s">
        <v>563</v>
      </c>
      <c r="D9044" s="106">
        <v>305675000</v>
      </c>
      <c r="E9044" s="106">
        <v>0</v>
      </c>
      <c r="M9044" t="b">
        <f t="shared" si="705"/>
        <v>1</v>
      </c>
      <c r="N9044" t="b">
        <f t="shared" si="706"/>
        <v>1</v>
      </c>
      <c r="O9044" t="b">
        <f t="shared" si="707"/>
        <v>1</v>
      </c>
      <c r="P9044" t="b">
        <f t="shared" si="707"/>
        <v>1</v>
      </c>
      <c r="Q9044" t="b">
        <f t="shared" si="708"/>
        <v>1</v>
      </c>
      <c r="R9044" t="b">
        <f t="shared" si="709"/>
        <v>1</v>
      </c>
      <c r="U9044" s="105" t="s">
        <v>562</v>
      </c>
      <c r="V9044" s="105" t="s">
        <v>563</v>
      </c>
      <c r="W9044" s="106">
        <v>305675000</v>
      </c>
      <c r="X9044" s="106">
        <v>0</v>
      </c>
    </row>
    <row r="9045" spans="2:24" x14ac:dyDescent="0.25">
      <c r="B9045" s="105" t="s">
        <v>564</v>
      </c>
      <c r="C9045" s="105" t="s">
        <v>565</v>
      </c>
      <c r="D9045" s="106">
        <v>305675000</v>
      </c>
      <c r="E9045" s="106">
        <v>0</v>
      </c>
      <c r="M9045" t="b">
        <f t="shared" si="705"/>
        <v>1</v>
      </c>
      <c r="N9045" t="b">
        <f t="shared" si="706"/>
        <v>1</v>
      </c>
      <c r="O9045" t="b">
        <f t="shared" si="707"/>
        <v>1</v>
      </c>
      <c r="P9045" t="b">
        <f t="shared" si="707"/>
        <v>1</v>
      </c>
      <c r="Q9045" t="b">
        <f t="shared" si="708"/>
        <v>1</v>
      </c>
      <c r="R9045" t="b">
        <f t="shared" si="709"/>
        <v>1</v>
      </c>
      <c r="U9045" s="105" t="s">
        <v>564</v>
      </c>
      <c r="V9045" s="105" t="s">
        <v>565</v>
      </c>
      <c r="W9045" s="106">
        <v>305675000</v>
      </c>
      <c r="X9045" s="106">
        <v>0</v>
      </c>
    </row>
    <row r="9046" spans="2:24" x14ac:dyDescent="0.25">
      <c r="B9046" s="105" t="s">
        <v>566</v>
      </c>
      <c r="C9046" s="105" t="s">
        <v>565</v>
      </c>
      <c r="D9046" s="106">
        <v>305675000</v>
      </c>
      <c r="E9046" s="106">
        <v>0</v>
      </c>
      <c r="M9046" t="b">
        <f t="shared" si="705"/>
        <v>1</v>
      </c>
      <c r="N9046" t="b">
        <f t="shared" si="706"/>
        <v>1</v>
      </c>
      <c r="O9046" t="b">
        <f t="shared" si="707"/>
        <v>1</v>
      </c>
      <c r="P9046" t="b">
        <f t="shared" si="707"/>
        <v>1</v>
      </c>
      <c r="Q9046" t="b">
        <f t="shared" si="708"/>
        <v>1</v>
      </c>
      <c r="R9046" t="b">
        <f t="shared" si="709"/>
        <v>1</v>
      </c>
      <c r="U9046" s="105" t="s">
        <v>566</v>
      </c>
      <c r="V9046" s="105" t="s">
        <v>565</v>
      </c>
      <c r="W9046" s="106">
        <v>305675000</v>
      </c>
      <c r="X9046" s="106">
        <v>0</v>
      </c>
    </row>
    <row r="9047" spans="2:24" x14ac:dyDescent="0.25">
      <c r="B9047" s="105" t="s">
        <v>567</v>
      </c>
      <c r="C9047" s="105" t="s">
        <v>568</v>
      </c>
      <c r="D9047" s="106">
        <v>3292425000</v>
      </c>
      <c r="E9047" s="106">
        <v>0</v>
      </c>
      <c r="M9047" t="b">
        <f t="shared" si="705"/>
        <v>1</v>
      </c>
      <c r="N9047" t="b">
        <f t="shared" si="706"/>
        <v>1</v>
      </c>
      <c r="O9047" t="b">
        <f t="shared" si="707"/>
        <v>1</v>
      </c>
      <c r="P9047" t="b">
        <f t="shared" si="707"/>
        <v>1</v>
      </c>
      <c r="Q9047" t="b">
        <f t="shared" si="708"/>
        <v>1</v>
      </c>
      <c r="R9047" t="b">
        <f t="shared" si="709"/>
        <v>1</v>
      </c>
      <c r="U9047" s="105" t="s">
        <v>567</v>
      </c>
      <c r="V9047" s="105" t="s">
        <v>568</v>
      </c>
      <c r="W9047" s="106">
        <v>3292425000</v>
      </c>
      <c r="X9047" s="106">
        <v>0</v>
      </c>
    </row>
    <row r="9048" spans="2:24" x14ac:dyDescent="0.25">
      <c r="B9048" s="105" t="s">
        <v>609</v>
      </c>
      <c r="C9048" s="105" t="s">
        <v>610</v>
      </c>
      <c r="D9048" s="106">
        <v>2539200000</v>
      </c>
      <c r="E9048" s="106">
        <v>0</v>
      </c>
      <c r="M9048" t="b">
        <f t="shared" si="705"/>
        <v>1</v>
      </c>
      <c r="N9048" t="b">
        <f t="shared" si="706"/>
        <v>1</v>
      </c>
      <c r="O9048" t="b">
        <f t="shared" si="707"/>
        <v>1</v>
      </c>
      <c r="P9048" t="b">
        <f t="shared" si="707"/>
        <v>1</v>
      </c>
      <c r="Q9048" t="b">
        <f t="shared" si="708"/>
        <v>1</v>
      </c>
      <c r="R9048" t="b">
        <f t="shared" si="709"/>
        <v>1</v>
      </c>
      <c r="U9048" s="105" t="s">
        <v>609</v>
      </c>
      <c r="V9048" s="105" t="s">
        <v>610</v>
      </c>
      <c r="W9048" s="106">
        <v>2539200000</v>
      </c>
      <c r="X9048" s="106">
        <v>0</v>
      </c>
    </row>
    <row r="9049" spans="2:24" x14ac:dyDescent="0.25">
      <c r="B9049" s="105" t="s">
        <v>611</v>
      </c>
      <c r="C9049" s="105" t="s">
        <v>610</v>
      </c>
      <c r="D9049" s="106">
        <v>2539200000</v>
      </c>
      <c r="E9049" s="106">
        <v>0</v>
      </c>
      <c r="M9049" t="b">
        <f t="shared" si="705"/>
        <v>1</v>
      </c>
      <c r="N9049" t="b">
        <f t="shared" si="706"/>
        <v>1</v>
      </c>
      <c r="O9049" t="b">
        <f t="shared" si="707"/>
        <v>1</v>
      </c>
      <c r="P9049" t="b">
        <f t="shared" si="707"/>
        <v>1</v>
      </c>
      <c r="Q9049" t="b">
        <f t="shared" si="708"/>
        <v>1</v>
      </c>
      <c r="R9049" t="b">
        <f t="shared" si="709"/>
        <v>1</v>
      </c>
      <c r="U9049" s="105" t="s">
        <v>611</v>
      </c>
      <c r="V9049" s="105" t="s">
        <v>610</v>
      </c>
      <c r="W9049" s="106">
        <v>2539200000</v>
      </c>
      <c r="X9049" s="106">
        <v>0</v>
      </c>
    </row>
    <row r="9050" spans="2:24" x14ac:dyDescent="0.25">
      <c r="B9050" s="105" t="s">
        <v>612</v>
      </c>
      <c r="C9050" s="105" t="s">
        <v>613</v>
      </c>
      <c r="D9050" s="106">
        <v>538125000</v>
      </c>
      <c r="E9050" s="106">
        <v>0</v>
      </c>
      <c r="M9050" t="b">
        <f t="shared" si="705"/>
        <v>1</v>
      </c>
      <c r="N9050" t="b">
        <f t="shared" si="706"/>
        <v>1</v>
      </c>
      <c r="O9050" t="b">
        <f t="shared" si="707"/>
        <v>1</v>
      </c>
      <c r="P9050" t="b">
        <f t="shared" si="707"/>
        <v>1</v>
      </c>
      <c r="Q9050" t="b">
        <f t="shared" si="708"/>
        <v>1</v>
      </c>
      <c r="R9050" t="b">
        <f t="shared" si="709"/>
        <v>1</v>
      </c>
      <c r="U9050" s="105" t="s">
        <v>612</v>
      </c>
      <c r="V9050" s="105" t="s">
        <v>613</v>
      </c>
      <c r="W9050" s="106">
        <v>538125000</v>
      </c>
      <c r="X9050" s="106">
        <v>0</v>
      </c>
    </row>
    <row r="9051" spans="2:24" x14ac:dyDescent="0.25">
      <c r="B9051" s="105" t="s">
        <v>614</v>
      </c>
      <c r="C9051" s="105" t="s">
        <v>613</v>
      </c>
      <c r="D9051" s="106">
        <v>538125000</v>
      </c>
      <c r="E9051" s="106">
        <v>0</v>
      </c>
      <c r="M9051" t="b">
        <f t="shared" ref="M9051:M9114" si="710">+B9051=U9051</f>
        <v>1</v>
      </c>
      <c r="N9051" t="b">
        <f t="shared" ref="N9051:N9114" si="711">+C9051=V9051</f>
        <v>1</v>
      </c>
      <c r="O9051" t="b">
        <f t="shared" ref="O9051:P9114" si="712">+D9051=W9051</f>
        <v>1</v>
      </c>
      <c r="P9051" t="b">
        <f t="shared" si="712"/>
        <v>1</v>
      </c>
      <c r="Q9051" t="b">
        <f t="shared" ref="Q9051:Q9114" si="713">+F9051=Y9051</f>
        <v>1</v>
      </c>
      <c r="R9051" t="b">
        <f t="shared" ref="R9051:R9114" si="714">+G9051=Z9051</f>
        <v>1</v>
      </c>
      <c r="U9051" s="105" t="s">
        <v>614</v>
      </c>
      <c r="V9051" s="105" t="s">
        <v>613</v>
      </c>
      <c r="W9051" s="106">
        <v>538125000</v>
      </c>
      <c r="X9051" s="106">
        <v>0</v>
      </c>
    </row>
    <row r="9052" spans="2:24" x14ac:dyDescent="0.25">
      <c r="B9052" s="105" t="s">
        <v>569</v>
      </c>
      <c r="C9052" s="105" t="s">
        <v>570</v>
      </c>
      <c r="D9052" s="106">
        <v>215100000</v>
      </c>
      <c r="E9052" s="106">
        <v>0</v>
      </c>
      <c r="M9052" t="b">
        <f t="shared" si="710"/>
        <v>1</v>
      </c>
      <c r="N9052" t="b">
        <f t="shared" si="711"/>
        <v>1</v>
      </c>
      <c r="O9052" t="b">
        <f t="shared" si="712"/>
        <v>1</v>
      </c>
      <c r="P9052" t="b">
        <f t="shared" si="712"/>
        <v>1</v>
      </c>
      <c r="Q9052" t="b">
        <f t="shared" si="713"/>
        <v>1</v>
      </c>
      <c r="R9052" t="b">
        <f t="shared" si="714"/>
        <v>1</v>
      </c>
      <c r="U9052" s="105" t="s">
        <v>569</v>
      </c>
      <c r="V9052" s="105" t="s">
        <v>570</v>
      </c>
      <c r="W9052" s="106">
        <v>215100000</v>
      </c>
      <c r="X9052" s="106">
        <v>0</v>
      </c>
    </row>
    <row r="9053" spans="2:24" x14ac:dyDescent="0.25">
      <c r="B9053" s="105" t="s">
        <v>571</v>
      </c>
      <c r="C9053" s="105" t="s">
        <v>570</v>
      </c>
      <c r="D9053" s="106">
        <v>215100000</v>
      </c>
      <c r="E9053" s="106">
        <v>0</v>
      </c>
      <c r="M9053" t="b">
        <f t="shared" si="710"/>
        <v>1</v>
      </c>
      <c r="N9053" t="b">
        <f t="shared" si="711"/>
        <v>1</v>
      </c>
      <c r="O9053" t="b">
        <f t="shared" si="712"/>
        <v>1</v>
      </c>
      <c r="P9053" t="b">
        <f t="shared" si="712"/>
        <v>1</v>
      </c>
      <c r="Q9053" t="b">
        <f t="shared" si="713"/>
        <v>1</v>
      </c>
      <c r="R9053" t="b">
        <f t="shared" si="714"/>
        <v>1</v>
      </c>
      <c r="U9053" s="105" t="s">
        <v>571</v>
      </c>
      <c r="V9053" s="105" t="s">
        <v>570</v>
      </c>
      <c r="W9053" s="106">
        <v>215100000</v>
      </c>
      <c r="X9053" s="106">
        <v>0</v>
      </c>
    </row>
    <row r="9054" spans="2:24" x14ac:dyDescent="0.25">
      <c r="B9054" s="105" t="s">
        <v>429</v>
      </c>
      <c r="C9054" s="105" t="s">
        <v>430</v>
      </c>
      <c r="D9054" s="106">
        <v>280050000</v>
      </c>
      <c r="E9054" s="106">
        <v>0</v>
      </c>
      <c r="M9054" t="b">
        <f t="shared" si="710"/>
        <v>1</v>
      </c>
      <c r="N9054" t="b">
        <f t="shared" si="711"/>
        <v>1</v>
      </c>
      <c r="O9054" t="b">
        <f t="shared" si="712"/>
        <v>1</v>
      </c>
      <c r="P9054" t="b">
        <f t="shared" si="712"/>
        <v>1</v>
      </c>
      <c r="Q9054" t="b">
        <f t="shared" si="713"/>
        <v>1</v>
      </c>
      <c r="R9054" t="b">
        <f t="shared" si="714"/>
        <v>1</v>
      </c>
      <c r="U9054" s="105" t="s">
        <v>429</v>
      </c>
      <c r="V9054" s="105" t="s">
        <v>430</v>
      </c>
      <c r="W9054" s="106">
        <v>280050000</v>
      </c>
      <c r="X9054" s="106">
        <v>0</v>
      </c>
    </row>
    <row r="9055" spans="2:24" x14ac:dyDescent="0.25">
      <c r="B9055" s="105" t="s">
        <v>431</v>
      </c>
      <c r="C9055" s="105" t="s">
        <v>432</v>
      </c>
      <c r="D9055" s="106">
        <v>280050000</v>
      </c>
      <c r="E9055" s="106">
        <v>0</v>
      </c>
      <c r="M9055" t="b">
        <f t="shared" si="710"/>
        <v>1</v>
      </c>
      <c r="N9055" t="b">
        <f t="shared" si="711"/>
        <v>1</v>
      </c>
      <c r="O9055" t="b">
        <f t="shared" si="712"/>
        <v>1</v>
      </c>
      <c r="P9055" t="b">
        <f t="shared" si="712"/>
        <v>1</v>
      </c>
      <c r="Q9055" t="b">
        <f t="shared" si="713"/>
        <v>1</v>
      </c>
      <c r="R9055" t="b">
        <f t="shared" si="714"/>
        <v>1</v>
      </c>
      <c r="U9055" s="105" t="s">
        <v>431</v>
      </c>
      <c r="V9055" s="105" t="s">
        <v>432</v>
      </c>
      <c r="W9055" s="106">
        <v>280050000</v>
      </c>
      <c r="X9055" s="106">
        <v>0</v>
      </c>
    </row>
    <row r="9056" spans="2:24" x14ac:dyDescent="0.25">
      <c r="B9056" s="105" t="s">
        <v>433</v>
      </c>
      <c r="C9056" s="105" t="s">
        <v>432</v>
      </c>
      <c r="D9056" s="106">
        <v>177600000</v>
      </c>
      <c r="E9056" s="106">
        <v>0</v>
      </c>
      <c r="M9056" t="b">
        <f t="shared" si="710"/>
        <v>1</v>
      </c>
      <c r="N9056" t="b">
        <f t="shared" si="711"/>
        <v>1</v>
      </c>
      <c r="O9056" t="b">
        <f t="shared" si="712"/>
        <v>1</v>
      </c>
      <c r="P9056" t="b">
        <f t="shared" si="712"/>
        <v>1</v>
      </c>
      <c r="Q9056" t="b">
        <f t="shared" si="713"/>
        <v>1</v>
      </c>
      <c r="R9056" t="b">
        <f t="shared" si="714"/>
        <v>1</v>
      </c>
      <c r="U9056" s="105" t="s">
        <v>433</v>
      </c>
      <c r="V9056" s="105" t="s">
        <v>432</v>
      </c>
      <c r="W9056" s="106">
        <v>177600000</v>
      </c>
      <c r="X9056" s="106">
        <v>0</v>
      </c>
    </row>
    <row r="9057" spans="2:24" x14ac:dyDescent="0.25">
      <c r="B9057" s="105" t="s">
        <v>778</v>
      </c>
      <c r="C9057" s="105" t="s">
        <v>779</v>
      </c>
      <c r="D9057" s="106">
        <v>11550000</v>
      </c>
      <c r="E9057" s="106">
        <v>0</v>
      </c>
      <c r="M9057" t="b">
        <f t="shared" si="710"/>
        <v>1</v>
      </c>
      <c r="N9057" t="b">
        <f t="shared" si="711"/>
        <v>1</v>
      </c>
      <c r="O9057" t="b">
        <f t="shared" si="712"/>
        <v>1</v>
      </c>
      <c r="P9057" t="b">
        <f t="shared" si="712"/>
        <v>1</v>
      </c>
      <c r="Q9057" t="b">
        <f t="shared" si="713"/>
        <v>1</v>
      </c>
      <c r="R9057" t="b">
        <f t="shared" si="714"/>
        <v>1</v>
      </c>
      <c r="U9057" s="105" t="s">
        <v>778</v>
      </c>
      <c r="V9057" s="105" t="s">
        <v>779</v>
      </c>
      <c r="W9057" s="106">
        <v>11550000</v>
      </c>
      <c r="X9057" s="106">
        <v>0</v>
      </c>
    </row>
    <row r="9058" spans="2:24" x14ac:dyDescent="0.25">
      <c r="B9058" s="105" t="s">
        <v>780</v>
      </c>
      <c r="C9058" s="105" t="s">
        <v>781</v>
      </c>
      <c r="D9058" s="106">
        <v>18900000</v>
      </c>
      <c r="E9058" s="106">
        <v>0</v>
      </c>
      <c r="M9058" t="b">
        <f t="shared" si="710"/>
        <v>1</v>
      </c>
      <c r="N9058" t="b">
        <f t="shared" si="711"/>
        <v>1</v>
      </c>
      <c r="O9058" t="b">
        <f t="shared" si="712"/>
        <v>1</v>
      </c>
      <c r="P9058" t="b">
        <f t="shared" si="712"/>
        <v>1</v>
      </c>
      <c r="Q9058" t="b">
        <f t="shared" si="713"/>
        <v>1</v>
      </c>
      <c r="R9058" t="b">
        <f t="shared" si="714"/>
        <v>1</v>
      </c>
      <c r="U9058" s="105" t="s">
        <v>780</v>
      </c>
      <c r="V9058" s="105" t="s">
        <v>781</v>
      </c>
      <c r="W9058" s="106">
        <v>18900000</v>
      </c>
      <c r="X9058" s="106">
        <v>0</v>
      </c>
    </row>
    <row r="9059" spans="2:24" x14ac:dyDescent="0.25">
      <c r="B9059" s="105" t="s">
        <v>782</v>
      </c>
      <c r="C9059" s="105" t="s">
        <v>783</v>
      </c>
      <c r="D9059" s="106">
        <v>21000000</v>
      </c>
      <c r="E9059" s="106">
        <v>0</v>
      </c>
      <c r="M9059" t="b">
        <f t="shared" si="710"/>
        <v>1</v>
      </c>
      <c r="N9059" t="b">
        <f t="shared" si="711"/>
        <v>1</v>
      </c>
      <c r="O9059" t="b">
        <f t="shared" si="712"/>
        <v>1</v>
      </c>
      <c r="P9059" t="b">
        <f t="shared" si="712"/>
        <v>1</v>
      </c>
      <c r="Q9059" t="b">
        <f t="shared" si="713"/>
        <v>1</v>
      </c>
      <c r="R9059" t="b">
        <f t="shared" si="714"/>
        <v>1</v>
      </c>
      <c r="U9059" s="105" t="s">
        <v>782</v>
      </c>
      <c r="V9059" s="105" t="s">
        <v>783</v>
      </c>
      <c r="W9059" s="106">
        <v>21000000</v>
      </c>
      <c r="X9059" s="106">
        <v>0</v>
      </c>
    </row>
    <row r="9060" spans="2:24" x14ac:dyDescent="0.25">
      <c r="B9060" s="105" t="s">
        <v>784</v>
      </c>
      <c r="C9060" s="105" t="s">
        <v>1593</v>
      </c>
      <c r="D9060" s="106">
        <v>8550000</v>
      </c>
      <c r="E9060" s="106">
        <v>0</v>
      </c>
      <c r="M9060" t="b">
        <f t="shared" si="710"/>
        <v>1</v>
      </c>
      <c r="N9060" t="b">
        <f t="shared" si="711"/>
        <v>1</v>
      </c>
      <c r="O9060" t="b">
        <f t="shared" si="712"/>
        <v>1</v>
      </c>
      <c r="P9060" t="b">
        <f t="shared" si="712"/>
        <v>1</v>
      </c>
      <c r="Q9060" t="b">
        <f t="shared" si="713"/>
        <v>1</v>
      </c>
      <c r="R9060" t="b">
        <f t="shared" si="714"/>
        <v>1</v>
      </c>
      <c r="U9060" s="105" t="s">
        <v>784</v>
      </c>
      <c r="V9060" s="105" t="s">
        <v>1593</v>
      </c>
      <c r="W9060" s="106">
        <v>8550000</v>
      </c>
      <c r="X9060" s="106">
        <v>0</v>
      </c>
    </row>
    <row r="9061" spans="2:24" x14ac:dyDescent="0.25">
      <c r="B9061" s="105" t="s">
        <v>785</v>
      </c>
      <c r="C9061" s="105" t="s">
        <v>1594</v>
      </c>
      <c r="D9061" s="106">
        <v>16200000</v>
      </c>
      <c r="E9061" s="106">
        <v>0</v>
      </c>
      <c r="M9061" t="b">
        <f t="shared" si="710"/>
        <v>1</v>
      </c>
      <c r="N9061" t="b">
        <f t="shared" si="711"/>
        <v>1</v>
      </c>
      <c r="O9061" t="b">
        <f t="shared" si="712"/>
        <v>1</v>
      </c>
      <c r="P9061" t="b">
        <f t="shared" si="712"/>
        <v>1</v>
      </c>
      <c r="Q9061" t="b">
        <f t="shared" si="713"/>
        <v>1</v>
      </c>
      <c r="R9061" t="b">
        <f t="shared" si="714"/>
        <v>1</v>
      </c>
      <c r="U9061" s="105" t="s">
        <v>785</v>
      </c>
      <c r="V9061" s="105" t="s">
        <v>1594</v>
      </c>
      <c r="W9061" s="106">
        <v>16200000</v>
      </c>
      <c r="X9061" s="106">
        <v>0</v>
      </c>
    </row>
    <row r="9062" spans="2:24" x14ac:dyDescent="0.25">
      <c r="B9062" s="105" t="s">
        <v>786</v>
      </c>
      <c r="C9062" s="105" t="s">
        <v>787</v>
      </c>
      <c r="D9062" s="106">
        <v>10950000</v>
      </c>
      <c r="E9062" s="106">
        <v>0</v>
      </c>
      <c r="M9062" t="b">
        <f t="shared" si="710"/>
        <v>1</v>
      </c>
      <c r="N9062" t="b">
        <f t="shared" si="711"/>
        <v>1</v>
      </c>
      <c r="O9062" t="b">
        <f t="shared" si="712"/>
        <v>1</v>
      </c>
      <c r="P9062" t="b">
        <f t="shared" si="712"/>
        <v>1</v>
      </c>
      <c r="Q9062" t="b">
        <f t="shared" si="713"/>
        <v>1</v>
      </c>
      <c r="R9062" t="b">
        <f t="shared" si="714"/>
        <v>1</v>
      </c>
      <c r="U9062" s="105" t="s">
        <v>786</v>
      </c>
      <c r="V9062" s="105" t="s">
        <v>787</v>
      </c>
      <c r="W9062" s="106">
        <v>10950000</v>
      </c>
      <c r="X9062" s="106">
        <v>0</v>
      </c>
    </row>
    <row r="9063" spans="2:24" x14ac:dyDescent="0.25">
      <c r="B9063" s="105" t="s">
        <v>788</v>
      </c>
      <c r="C9063" s="105" t="s">
        <v>789</v>
      </c>
      <c r="D9063" s="106">
        <v>15300000</v>
      </c>
      <c r="E9063" s="106">
        <v>0</v>
      </c>
      <c r="M9063" t="b">
        <f t="shared" si="710"/>
        <v>1</v>
      </c>
      <c r="N9063" t="b">
        <f t="shared" si="711"/>
        <v>1</v>
      </c>
      <c r="O9063" t="b">
        <f t="shared" si="712"/>
        <v>1</v>
      </c>
      <c r="P9063" t="b">
        <f t="shared" si="712"/>
        <v>1</v>
      </c>
      <c r="Q9063" t="b">
        <f t="shared" si="713"/>
        <v>1</v>
      </c>
      <c r="R9063" t="b">
        <f t="shared" si="714"/>
        <v>1</v>
      </c>
      <c r="U9063" s="105" t="s">
        <v>788</v>
      </c>
      <c r="V9063" s="105" t="s">
        <v>789</v>
      </c>
      <c r="W9063" s="106">
        <v>15300000</v>
      </c>
      <c r="X9063" s="106">
        <v>0</v>
      </c>
    </row>
    <row r="9064" spans="2:24" x14ac:dyDescent="0.25">
      <c r="B9064" s="105" t="s">
        <v>434</v>
      </c>
      <c r="C9064" s="105" t="s">
        <v>435</v>
      </c>
      <c r="D9064" s="106">
        <v>231300000</v>
      </c>
      <c r="E9064" s="106">
        <v>0</v>
      </c>
      <c r="M9064" t="b">
        <f t="shared" si="710"/>
        <v>1</v>
      </c>
      <c r="N9064" t="b">
        <f t="shared" si="711"/>
        <v>1</v>
      </c>
      <c r="O9064" t="b">
        <f t="shared" si="712"/>
        <v>1</v>
      </c>
      <c r="P9064" t="b">
        <f t="shared" si="712"/>
        <v>1</v>
      </c>
      <c r="Q9064" t="b">
        <f t="shared" si="713"/>
        <v>1</v>
      </c>
      <c r="R9064" t="b">
        <f t="shared" si="714"/>
        <v>1</v>
      </c>
      <c r="U9064" s="105" t="s">
        <v>434</v>
      </c>
      <c r="V9064" s="105" t="s">
        <v>435</v>
      </c>
      <c r="W9064" s="106">
        <v>231300000</v>
      </c>
      <c r="X9064" s="106">
        <v>0</v>
      </c>
    </row>
    <row r="9065" spans="2:24" x14ac:dyDescent="0.25">
      <c r="B9065" s="105" t="s">
        <v>436</v>
      </c>
      <c r="C9065" s="105" t="s">
        <v>437</v>
      </c>
      <c r="D9065" s="106">
        <v>231300000</v>
      </c>
      <c r="E9065" s="106">
        <v>0</v>
      </c>
      <c r="M9065" t="b">
        <f t="shared" si="710"/>
        <v>1</v>
      </c>
      <c r="N9065" t="b">
        <f t="shared" si="711"/>
        <v>1</v>
      </c>
      <c r="O9065" t="b">
        <f t="shared" si="712"/>
        <v>1</v>
      </c>
      <c r="P9065" t="b">
        <f t="shared" si="712"/>
        <v>1</v>
      </c>
      <c r="Q9065" t="b">
        <f t="shared" si="713"/>
        <v>1</v>
      </c>
      <c r="R9065" t="b">
        <f t="shared" si="714"/>
        <v>1</v>
      </c>
      <c r="U9065" s="105" t="s">
        <v>436</v>
      </c>
      <c r="V9065" s="105" t="s">
        <v>437</v>
      </c>
      <c r="W9065" s="106">
        <v>231300000</v>
      </c>
      <c r="X9065" s="106">
        <v>0</v>
      </c>
    </row>
    <row r="9066" spans="2:24" x14ac:dyDescent="0.25">
      <c r="B9066" s="105" t="s">
        <v>438</v>
      </c>
      <c r="C9066" s="105" t="s">
        <v>437</v>
      </c>
      <c r="D9066" s="106">
        <v>170550000</v>
      </c>
      <c r="E9066" s="106">
        <v>0</v>
      </c>
      <c r="M9066" t="b">
        <f t="shared" si="710"/>
        <v>1</v>
      </c>
      <c r="N9066" t="b">
        <f t="shared" si="711"/>
        <v>1</v>
      </c>
      <c r="O9066" t="b">
        <f t="shared" si="712"/>
        <v>1</v>
      </c>
      <c r="P9066" t="b">
        <f t="shared" si="712"/>
        <v>1</v>
      </c>
      <c r="Q9066" t="b">
        <f t="shared" si="713"/>
        <v>1</v>
      </c>
      <c r="R9066" t="b">
        <f t="shared" si="714"/>
        <v>1</v>
      </c>
      <c r="U9066" s="105" t="s">
        <v>438</v>
      </c>
      <c r="V9066" s="105" t="s">
        <v>437</v>
      </c>
      <c r="W9066" s="106">
        <v>170550000</v>
      </c>
      <c r="X9066" s="106">
        <v>0</v>
      </c>
    </row>
    <row r="9067" spans="2:24" x14ac:dyDescent="0.25">
      <c r="B9067" s="105" t="s">
        <v>792</v>
      </c>
      <c r="C9067" s="105" t="s">
        <v>793</v>
      </c>
      <c r="D9067" s="106">
        <v>24000000</v>
      </c>
      <c r="E9067" s="106">
        <v>0</v>
      </c>
      <c r="M9067" t="b">
        <f t="shared" si="710"/>
        <v>1</v>
      </c>
      <c r="N9067" t="b">
        <f t="shared" si="711"/>
        <v>1</v>
      </c>
      <c r="O9067" t="b">
        <f t="shared" si="712"/>
        <v>1</v>
      </c>
      <c r="P9067" t="b">
        <f t="shared" si="712"/>
        <v>1</v>
      </c>
      <c r="Q9067" t="b">
        <f t="shared" si="713"/>
        <v>1</v>
      </c>
      <c r="R9067" t="b">
        <f t="shared" si="714"/>
        <v>1</v>
      </c>
      <c r="U9067" s="105" t="s">
        <v>792</v>
      </c>
      <c r="V9067" s="105" t="s">
        <v>793</v>
      </c>
      <c r="W9067" s="106">
        <v>24000000</v>
      </c>
      <c r="X9067" s="106">
        <v>0</v>
      </c>
    </row>
    <row r="9068" spans="2:24" x14ac:dyDescent="0.25">
      <c r="B9068" s="105" t="s">
        <v>1440</v>
      </c>
      <c r="C9068" s="105" t="s">
        <v>1595</v>
      </c>
      <c r="D9068" s="106">
        <v>15600000</v>
      </c>
      <c r="E9068" s="106">
        <v>0</v>
      </c>
      <c r="M9068" t="b">
        <f t="shared" si="710"/>
        <v>1</v>
      </c>
      <c r="N9068" t="b">
        <f t="shared" si="711"/>
        <v>1</v>
      </c>
      <c r="O9068" t="b">
        <f t="shared" si="712"/>
        <v>1</v>
      </c>
      <c r="P9068" t="b">
        <f t="shared" si="712"/>
        <v>1</v>
      </c>
      <c r="Q9068" t="b">
        <f t="shared" si="713"/>
        <v>1</v>
      </c>
      <c r="R9068" t="b">
        <f t="shared" si="714"/>
        <v>1</v>
      </c>
      <c r="U9068" s="105" t="s">
        <v>1440</v>
      </c>
      <c r="V9068" s="105" t="s">
        <v>1595</v>
      </c>
      <c r="W9068" s="106">
        <v>15600000</v>
      </c>
      <c r="X9068" s="106">
        <v>0</v>
      </c>
    </row>
    <row r="9069" spans="2:24" x14ac:dyDescent="0.25">
      <c r="B9069" s="105" t="s">
        <v>1596</v>
      </c>
      <c r="C9069" s="105" t="s">
        <v>1597</v>
      </c>
      <c r="D9069" s="106">
        <v>21150000</v>
      </c>
      <c r="E9069" s="106">
        <v>0</v>
      </c>
      <c r="M9069" t="b">
        <f t="shared" si="710"/>
        <v>1</v>
      </c>
      <c r="N9069" t="b">
        <f t="shared" si="711"/>
        <v>1</v>
      </c>
      <c r="O9069" t="b">
        <f t="shared" si="712"/>
        <v>1</v>
      </c>
      <c r="P9069" t="b">
        <f t="shared" si="712"/>
        <v>1</v>
      </c>
      <c r="Q9069" t="b">
        <f t="shared" si="713"/>
        <v>1</v>
      </c>
      <c r="R9069" t="b">
        <f t="shared" si="714"/>
        <v>1</v>
      </c>
      <c r="U9069" s="105" t="s">
        <v>1596</v>
      </c>
      <c r="V9069" s="105" t="s">
        <v>1597</v>
      </c>
      <c r="W9069" s="106">
        <v>21150000</v>
      </c>
      <c r="X9069" s="106">
        <v>0</v>
      </c>
    </row>
    <row r="9070" spans="2:24" x14ac:dyDescent="0.25">
      <c r="B9070" s="105" t="s">
        <v>615</v>
      </c>
      <c r="C9070" s="105" t="s">
        <v>616</v>
      </c>
      <c r="D9070" s="106">
        <v>181180000</v>
      </c>
      <c r="E9070" s="106">
        <v>0</v>
      </c>
      <c r="M9070" t="b">
        <f t="shared" si="710"/>
        <v>1</v>
      </c>
      <c r="N9070" t="b">
        <f t="shared" si="711"/>
        <v>1</v>
      </c>
      <c r="O9070" t="b">
        <f t="shared" si="712"/>
        <v>1</v>
      </c>
      <c r="P9070" t="b">
        <f t="shared" si="712"/>
        <v>1</v>
      </c>
      <c r="Q9070" t="b">
        <f t="shared" si="713"/>
        <v>1</v>
      </c>
      <c r="R9070" t="b">
        <f t="shared" si="714"/>
        <v>1</v>
      </c>
      <c r="U9070" s="105" t="s">
        <v>615</v>
      </c>
      <c r="V9070" s="105" t="s">
        <v>616</v>
      </c>
      <c r="W9070" s="106">
        <v>181180000</v>
      </c>
      <c r="X9070" s="106">
        <v>0</v>
      </c>
    </row>
    <row r="9071" spans="2:24" x14ac:dyDescent="0.25">
      <c r="B9071" s="105" t="s">
        <v>617</v>
      </c>
      <c r="C9071" s="105" t="s">
        <v>618</v>
      </c>
      <c r="D9071" s="106">
        <v>181180000</v>
      </c>
      <c r="E9071" s="106">
        <v>0</v>
      </c>
      <c r="M9071" t="b">
        <f t="shared" si="710"/>
        <v>1</v>
      </c>
      <c r="N9071" t="b">
        <f t="shared" si="711"/>
        <v>1</v>
      </c>
      <c r="O9071" t="b">
        <f t="shared" si="712"/>
        <v>1</v>
      </c>
      <c r="P9071" t="b">
        <f t="shared" si="712"/>
        <v>1</v>
      </c>
      <c r="Q9071" t="b">
        <f t="shared" si="713"/>
        <v>1</v>
      </c>
      <c r="R9071" t="b">
        <f t="shared" si="714"/>
        <v>1</v>
      </c>
      <c r="U9071" s="105" t="s">
        <v>617</v>
      </c>
      <c r="V9071" s="105" t="s">
        <v>618</v>
      </c>
      <c r="W9071" s="106">
        <v>181180000</v>
      </c>
      <c r="X9071" s="106">
        <v>0</v>
      </c>
    </row>
    <row r="9072" spans="2:24" x14ac:dyDescent="0.25">
      <c r="B9072" s="105" t="s">
        <v>619</v>
      </c>
      <c r="C9072" s="105" t="s">
        <v>618</v>
      </c>
      <c r="D9072" s="106">
        <v>181180000</v>
      </c>
      <c r="E9072" s="106">
        <v>0</v>
      </c>
      <c r="M9072" t="b">
        <f t="shared" si="710"/>
        <v>1</v>
      </c>
      <c r="N9072" t="b">
        <f t="shared" si="711"/>
        <v>1</v>
      </c>
      <c r="O9072" t="b">
        <f t="shared" si="712"/>
        <v>1</v>
      </c>
      <c r="P9072" t="b">
        <f t="shared" si="712"/>
        <v>1</v>
      </c>
      <c r="Q9072" t="b">
        <f t="shared" si="713"/>
        <v>1</v>
      </c>
      <c r="R9072" t="b">
        <f t="shared" si="714"/>
        <v>1</v>
      </c>
      <c r="U9072" s="105" t="s">
        <v>619</v>
      </c>
      <c r="V9072" s="105" t="s">
        <v>618</v>
      </c>
      <c r="W9072" s="106">
        <v>181180000</v>
      </c>
      <c r="X9072" s="106">
        <v>0</v>
      </c>
    </row>
    <row r="9073" spans="2:24" x14ac:dyDescent="0.25">
      <c r="B9073" s="105" t="s">
        <v>620</v>
      </c>
      <c r="C9073" s="105" t="s">
        <v>621</v>
      </c>
      <c r="D9073" s="106">
        <v>223010000</v>
      </c>
      <c r="E9073" s="106">
        <v>0</v>
      </c>
      <c r="M9073" t="b">
        <f t="shared" si="710"/>
        <v>1</v>
      </c>
      <c r="N9073" t="b">
        <f t="shared" si="711"/>
        <v>1</v>
      </c>
      <c r="O9073" t="b">
        <f t="shared" si="712"/>
        <v>1</v>
      </c>
      <c r="P9073" t="b">
        <f t="shared" si="712"/>
        <v>1</v>
      </c>
      <c r="Q9073" t="b">
        <f t="shared" si="713"/>
        <v>1</v>
      </c>
      <c r="R9073" t="b">
        <f t="shared" si="714"/>
        <v>1</v>
      </c>
      <c r="U9073" s="105" t="s">
        <v>620</v>
      </c>
      <c r="V9073" s="105" t="s">
        <v>621</v>
      </c>
      <c r="W9073" s="106">
        <v>223010000</v>
      </c>
      <c r="X9073" s="106">
        <v>0</v>
      </c>
    </row>
    <row r="9074" spans="2:24" x14ac:dyDescent="0.25">
      <c r="B9074" s="105" t="s">
        <v>622</v>
      </c>
      <c r="C9074" s="105" t="s">
        <v>623</v>
      </c>
      <c r="D9074" s="106">
        <v>223010000</v>
      </c>
      <c r="E9074" s="106">
        <v>0</v>
      </c>
      <c r="M9074" t="b">
        <f t="shared" si="710"/>
        <v>1</v>
      </c>
      <c r="N9074" t="b">
        <f t="shared" si="711"/>
        <v>1</v>
      </c>
      <c r="O9074" t="b">
        <f t="shared" si="712"/>
        <v>1</v>
      </c>
      <c r="P9074" t="b">
        <f t="shared" si="712"/>
        <v>1</v>
      </c>
      <c r="Q9074" t="b">
        <f t="shared" si="713"/>
        <v>1</v>
      </c>
      <c r="R9074" t="b">
        <f t="shared" si="714"/>
        <v>1</v>
      </c>
      <c r="U9074" s="105" t="s">
        <v>622</v>
      </c>
      <c r="V9074" s="105" t="s">
        <v>623</v>
      </c>
      <c r="W9074" s="106">
        <v>223010000</v>
      </c>
      <c r="X9074" s="106">
        <v>0</v>
      </c>
    </row>
    <row r="9075" spans="2:24" x14ac:dyDescent="0.25">
      <c r="B9075" s="105" t="s">
        <v>624</v>
      </c>
      <c r="C9075" s="105" t="s">
        <v>623</v>
      </c>
      <c r="D9075" s="106">
        <v>160510000</v>
      </c>
      <c r="E9075" s="106">
        <v>0</v>
      </c>
      <c r="M9075" t="b">
        <f t="shared" si="710"/>
        <v>1</v>
      </c>
      <c r="N9075" t="b">
        <f t="shared" si="711"/>
        <v>1</v>
      </c>
      <c r="O9075" t="b">
        <f t="shared" si="712"/>
        <v>1</v>
      </c>
      <c r="P9075" t="b">
        <f t="shared" si="712"/>
        <v>1</v>
      </c>
      <c r="Q9075" t="b">
        <f t="shared" si="713"/>
        <v>1</v>
      </c>
      <c r="R9075" t="b">
        <f t="shared" si="714"/>
        <v>1</v>
      </c>
      <c r="U9075" s="105" t="s">
        <v>624</v>
      </c>
      <c r="V9075" s="105" t="s">
        <v>623</v>
      </c>
      <c r="W9075" s="106">
        <v>160510000</v>
      </c>
      <c r="X9075" s="106">
        <v>0</v>
      </c>
    </row>
    <row r="9076" spans="2:24" x14ac:dyDescent="0.25">
      <c r="B9076" s="105" t="s">
        <v>794</v>
      </c>
      <c r="C9076" s="105" t="s">
        <v>1598</v>
      </c>
      <c r="D9076" s="106">
        <v>62500000</v>
      </c>
      <c r="E9076" s="106">
        <v>0</v>
      </c>
      <c r="M9076" t="b">
        <f t="shared" si="710"/>
        <v>1</v>
      </c>
      <c r="N9076" t="b">
        <f t="shared" si="711"/>
        <v>1</v>
      </c>
      <c r="O9076" t="b">
        <f t="shared" si="712"/>
        <v>1</v>
      </c>
      <c r="P9076" t="b">
        <f t="shared" si="712"/>
        <v>1</v>
      </c>
      <c r="Q9076" t="b">
        <f t="shared" si="713"/>
        <v>1</v>
      </c>
      <c r="R9076" t="b">
        <f t="shared" si="714"/>
        <v>1</v>
      </c>
      <c r="U9076" s="105" t="s">
        <v>794</v>
      </c>
      <c r="V9076" s="105" t="s">
        <v>1598</v>
      </c>
      <c r="W9076" s="106">
        <v>62500000</v>
      </c>
      <c r="X9076" s="106">
        <v>0</v>
      </c>
    </row>
    <row r="9077" spans="2:24" x14ac:dyDescent="0.25">
      <c r="B9077" s="105" t="s">
        <v>439</v>
      </c>
      <c r="C9077" s="105" t="s">
        <v>440</v>
      </c>
      <c r="D9077" s="106">
        <v>1188500000</v>
      </c>
      <c r="E9077" s="106">
        <v>0</v>
      </c>
      <c r="M9077" t="b">
        <f t="shared" si="710"/>
        <v>1</v>
      </c>
      <c r="N9077" t="b">
        <f t="shared" si="711"/>
        <v>1</v>
      </c>
      <c r="O9077" t="b">
        <f t="shared" si="712"/>
        <v>1</v>
      </c>
      <c r="P9077" t="b">
        <f t="shared" si="712"/>
        <v>1</v>
      </c>
      <c r="Q9077" t="b">
        <f t="shared" si="713"/>
        <v>1</v>
      </c>
      <c r="R9077" t="b">
        <f t="shared" si="714"/>
        <v>1</v>
      </c>
      <c r="U9077" s="105" t="s">
        <v>439</v>
      </c>
      <c r="V9077" s="105" t="s">
        <v>440</v>
      </c>
      <c r="W9077" s="106">
        <v>1188500000</v>
      </c>
      <c r="X9077" s="106">
        <v>0</v>
      </c>
    </row>
    <row r="9078" spans="2:24" x14ac:dyDescent="0.25">
      <c r="B9078" s="105" t="s">
        <v>441</v>
      </c>
      <c r="C9078" s="105" t="s">
        <v>442</v>
      </c>
      <c r="D9078" s="106">
        <v>1188500000</v>
      </c>
      <c r="E9078" s="106">
        <v>0</v>
      </c>
      <c r="M9078" t="b">
        <f t="shared" si="710"/>
        <v>1</v>
      </c>
      <c r="N9078" t="b">
        <f t="shared" si="711"/>
        <v>1</v>
      </c>
      <c r="O9078" t="b">
        <f t="shared" si="712"/>
        <v>1</v>
      </c>
      <c r="P9078" t="b">
        <f t="shared" si="712"/>
        <v>1</v>
      </c>
      <c r="Q9078" t="b">
        <f t="shared" si="713"/>
        <v>1</v>
      </c>
      <c r="R9078" t="b">
        <f t="shared" si="714"/>
        <v>1</v>
      </c>
      <c r="U9078" s="105" t="s">
        <v>441</v>
      </c>
      <c r="V9078" s="105" t="s">
        <v>442</v>
      </c>
      <c r="W9078" s="106">
        <v>1188500000</v>
      </c>
      <c r="X9078" s="106">
        <v>0</v>
      </c>
    </row>
    <row r="9079" spans="2:24" x14ac:dyDescent="0.25">
      <c r="B9079" s="105" t="s">
        <v>443</v>
      </c>
      <c r="C9079" s="105" t="s">
        <v>442</v>
      </c>
      <c r="D9079" s="106">
        <v>873000000</v>
      </c>
      <c r="E9079" s="106">
        <v>0</v>
      </c>
      <c r="M9079" t="b">
        <f t="shared" si="710"/>
        <v>1</v>
      </c>
      <c r="N9079" t="b">
        <f t="shared" si="711"/>
        <v>1</v>
      </c>
      <c r="O9079" t="b">
        <f t="shared" si="712"/>
        <v>1</v>
      </c>
      <c r="P9079" t="b">
        <f t="shared" si="712"/>
        <v>1</v>
      </c>
      <c r="Q9079" t="b">
        <f t="shared" si="713"/>
        <v>1</v>
      </c>
      <c r="R9079" t="b">
        <f t="shared" si="714"/>
        <v>1</v>
      </c>
      <c r="U9079" s="105" t="s">
        <v>443</v>
      </c>
      <c r="V9079" s="105" t="s">
        <v>442</v>
      </c>
      <c r="W9079" s="106">
        <v>873000000</v>
      </c>
      <c r="X9079" s="106">
        <v>0</v>
      </c>
    </row>
    <row r="9080" spans="2:24" x14ac:dyDescent="0.25">
      <c r="B9080" s="105" t="s">
        <v>1441</v>
      </c>
      <c r="C9080" s="105" t="s">
        <v>1442</v>
      </c>
      <c r="D9080" s="106">
        <v>19800000</v>
      </c>
      <c r="E9080" s="106">
        <v>0</v>
      </c>
      <c r="M9080" t="b">
        <f t="shared" si="710"/>
        <v>1</v>
      </c>
      <c r="N9080" t="b">
        <f t="shared" si="711"/>
        <v>1</v>
      </c>
      <c r="O9080" t="b">
        <f t="shared" si="712"/>
        <v>1</v>
      </c>
      <c r="P9080" t="b">
        <f t="shared" si="712"/>
        <v>1</v>
      </c>
      <c r="Q9080" t="b">
        <f t="shared" si="713"/>
        <v>1</v>
      </c>
      <c r="R9080" t="b">
        <f t="shared" si="714"/>
        <v>1</v>
      </c>
      <c r="U9080" s="105" t="s">
        <v>1441</v>
      </c>
      <c r="V9080" s="105" t="s">
        <v>1442</v>
      </c>
      <c r="W9080" s="106">
        <v>19800000</v>
      </c>
      <c r="X9080" s="106">
        <v>0</v>
      </c>
    </row>
    <row r="9081" spans="2:24" x14ac:dyDescent="0.25">
      <c r="B9081" s="105" t="s">
        <v>795</v>
      </c>
      <c r="C9081" s="105" t="s">
        <v>796</v>
      </c>
      <c r="D9081" s="106">
        <v>38800000</v>
      </c>
      <c r="E9081" s="106">
        <v>0</v>
      </c>
      <c r="M9081" t="b">
        <f t="shared" si="710"/>
        <v>1</v>
      </c>
      <c r="N9081" t="b">
        <f t="shared" si="711"/>
        <v>1</v>
      </c>
      <c r="O9081" t="b">
        <f t="shared" si="712"/>
        <v>1</v>
      </c>
      <c r="P9081" t="b">
        <f t="shared" si="712"/>
        <v>1</v>
      </c>
      <c r="Q9081" t="b">
        <f t="shared" si="713"/>
        <v>1</v>
      </c>
      <c r="R9081" t="b">
        <f t="shared" si="714"/>
        <v>1</v>
      </c>
      <c r="U9081" s="105" t="s">
        <v>795</v>
      </c>
      <c r="V9081" s="105" t="s">
        <v>796</v>
      </c>
      <c r="W9081" s="106">
        <v>38800000</v>
      </c>
      <c r="X9081" s="106">
        <v>0</v>
      </c>
    </row>
    <row r="9082" spans="2:24" x14ac:dyDescent="0.25">
      <c r="B9082" s="105" t="s">
        <v>797</v>
      </c>
      <c r="C9082" s="105" t="s">
        <v>1599</v>
      </c>
      <c r="D9082" s="106">
        <v>34800000</v>
      </c>
      <c r="E9082" s="106">
        <v>0</v>
      </c>
      <c r="M9082" t="b">
        <f t="shared" si="710"/>
        <v>1</v>
      </c>
      <c r="N9082" t="b">
        <f t="shared" si="711"/>
        <v>1</v>
      </c>
      <c r="O9082" t="b">
        <f t="shared" si="712"/>
        <v>1</v>
      </c>
      <c r="P9082" t="b">
        <f t="shared" si="712"/>
        <v>1</v>
      </c>
      <c r="Q9082" t="b">
        <f t="shared" si="713"/>
        <v>1</v>
      </c>
      <c r="R9082" t="b">
        <f t="shared" si="714"/>
        <v>1</v>
      </c>
      <c r="U9082" s="105" t="s">
        <v>797</v>
      </c>
      <c r="V9082" s="105" t="s">
        <v>1599</v>
      </c>
      <c r="W9082" s="106">
        <v>34800000</v>
      </c>
      <c r="X9082" s="106">
        <v>0</v>
      </c>
    </row>
    <row r="9083" spans="2:24" x14ac:dyDescent="0.25">
      <c r="B9083" s="105" t="s">
        <v>798</v>
      </c>
      <c r="C9083" s="105" t="s">
        <v>1600</v>
      </c>
      <c r="D9083" s="106">
        <v>7200000</v>
      </c>
      <c r="E9083" s="106">
        <v>0</v>
      </c>
      <c r="M9083" t="b">
        <f t="shared" si="710"/>
        <v>1</v>
      </c>
      <c r="N9083" t="b">
        <f t="shared" si="711"/>
        <v>1</v>
      </c>
      <c r="O9083" t="b">
        <f t="shared" si="712"/>
        <v>1</v>
      </c>
      <c r="P9083" t="b">
        <f t="shared" si="712"/>
        <v>1</v>
      </c>
      <c r="Q9083" t="b">
        <f t="shared" si="713"/>
        <v>1</v>
      </c>
      <c r="R9083" t="b">
        <f t="shared" si="714"/>
        <v>1</v>
      </c>
      <c r="U9083" s="105" t="s">
        <v>798</v>
      </c>
      <c r="V9083" s="105" t="s">
        <v>1600</v>
      </c>
      <c r="W9083" s="106">
        <v>7200000</v>
      </c>
      <c r="X9083" s="106">
        <v>0</v>
      </c>
    </row>
    <row r="9084" spans="2:24" x14ac:dyDescent="0.25">
      <c r="B9084" s="105" t="s">
        <v>799</v>
      </c>
      <c r="C9084" s="105" t="s">
        <v>1443</v>
      </c>
      <c r="D9084" s="106">
        <v>34800000</v>
      </c>
      <c r="E9084" s="106">
        <v>0</v>
      </c>
      <c r="M9084" t="b">
        <f t="shared" si="710"/>
        <v>1</v>
      </c>
      <c r="N9084" t="b">
        <f t="shared" si="711"/>
        <v>1</v>
      </c>
      <c r="O9084" t="b">
        <f t="shared" si="712"/>
        <v>1</v>
      </c>
      <c r="P9084" t="b">
        <f t="shared" si="712"/>
        <v>1</v>
      </c>
      <c r="Q9084" t="b">
        <f t="shared" si="713"/>
        <v>1</v>
      </c>
      <c r="R9084" t="b">
        <f t="shared" si="714"/>
        <v>1</v>
      </c>
      <c r="U9084" s="105" t="s">
        <v>799</v>
      </c>
      <c r="V9084" s="105" t="s">
        <v>1443</v>
      </c>
      <c r="W9084" s="106">
        <v>34800000</v>
      </c>
      <c r="X9084" s="106">
        <v>0</v>
      </c>
    </row>
    <row r="9085" spans="2:24" x14ac:dyDescent="0.25">
      <c r="B9085" s="105" t="s">
        <v>800</v>
      </c>
      <c r="C9085" s="105" t="s">
        <v>1444</v>
      </c>
      <c r="D9085" s="106">
        <v>34800000</v>
      </c>
      <c r="E9085" s="106">
        <v>0</v>
      </c>
      <c r="M9085" t="b">
        <f t="shared" si="710"/>
        <v>1</v>
      </c>
      <c r="N9085" t="b">
        <f t="shared" si="711"/>
        <v>1</v>
      </c>
      <c r="O9085" t="b">
        <f t="shared" si="712"/>
        <v>1</v>
      </c>
      <c r="P9085" t="b">
        <f t="shared" si="712"/>
        <v>1</v>
      </c>
      <c r="Q9085" t="b">
        <f t="shared" si="713"/>
        <v>1</v>
      </c>
      <c r="R9085" t="b">
        <f t="shared" si="714"/>
        <v>1</v>
      </c>
      <c r="U9085" s="105" t="s">
        <v>800</v>
      </c>
      <c r="V9085" s="105" t="s">
        <v>1444</v>
      </c>
      <c r="W9085" s="106">
        <v>34800000</v>
      </c>
      <c r="X9085" s="106">
        <v>0</v>
      </c>
    </row>
    <row r="9086" spans="2:24" x14ac:dyDescent="0.25">
      <c r="B9086" s="105" t="s">
        <v>1445</v>
      </c>
      <c r="C9086" s="105" t="s">
        <v>1446</v>
      </c>
      <c r="D9086" s="106">
        <v>19800000</v>
      </c>
      <c r="E9086" s="106">
        <v>0</v>
      </c>
      <c r="M9086" t="b">
        <f t="shared" si="710"/>
        <v>1</v>
      </c>
      <c r="N9086" t="b">
        <f t="shared" si="711"/>
        <v>1</v>
      </c>
      <c r="O9086" t="b">
        <f t="shared" si="712"/>
        <v>1</v>
      </c>
      <c r="P9086" t="b">
        <f t="shared" si="712"/>
        <v>1</v>
      </c>
      <c r="Q9086" t="b">
        <f t="shared" si="713"/>
        <v>1</v>
      </c>
      <c r="R9086" t="b">
        <f t="shared" si="714"/>
        <v>1</v>
      </c>
      <c r="U9086" s="105" t="s">
        <v>1445</v>
      </c>
      <c r="V9086" s="105" t="s">
        <v>1446</v>
      </c>
      <c r="W9086" s="106">
        <v>19800000</v>
      </c>
      <c r="X9086" s="106">
        <v>0</v>
      </c>
    </row>
    <row r="9087" spans="2:24" x14ac:dyDescent="0.25">
      <c r="B9087" s="105" t="s">
        <v>1447</v>
      </c>
      <c r="C9087" s="105" t="s">
        <v>1601</v>
      </c>
      <c r="D9087" s="106">
        <v>24800000</v>
      </c>
      <c r="E9087" s="106">
        <v>0</v>
      </c>
      <c r="M9087" t="b">
        <f t="shared" si="710"/>
        <v>1</v>
      </c>
      <c r="N9087" t="b">
        <f t="shared" si="711"/>
        <v>1</v>
      </c>
      <c r="O9087" t="b">
        <f t="shared" si="712"/>
        <v>1</v>
      </c>
      <c r="P9087" t="b">
        <f t="shared" si="712"/>
        <v>1</v>
      </c>
      <c r="Q9087" t="b">
        <f t="shared" si="713"/>
        <v>1</v>
      </c>
      <c r="R9087" t="b">
        <f t="shared" si="714"/>
        <v>1</v>
      </c>
      <c r="U9087" s="105" t="s">
        <v>1447</v>
      </c>
      <c r="V9087" s="105" t="s">
        <v>1601</v>
      </c>
      <c r="W9087" s="106">
        <v>24800000</v>
      </c>
      <c r="X9087" s="106">
        <v>0</v>
      </c>
    </row>
    <row r="9088" spans="2:24" x14ac:dyDescent="0.25">
      <c r="B9088" s="105" t="s">
        <v>1448</v>
      </c>
      <c r="C9088" s="105" t="s">
        <v>1602</v>
      </c>
      <c r="D9088" s="106">
        <v>34800000</v>
      </c>
      <c r="E9088" s="106">
        <v>0</v>
      </c>
      <c r="M9088" t="b">
        <f t="shared" si="710"/>
        <v>1</v>
      </c>
      <c r="N9088" t="b">
        <f t="shared" si="711"/>
        <v>1</v>
      </c>
      <c r="O9088" t="b">
        <f t="shared" si="712"/>
        <v>1</v>
      </c>
      <c r="P9088" t="b">
        <f t="shared" si="712"/>
        <v>1</v>
      </c>
      <c r="Q9088" t="b">
        <f t="shared" si="713"/>
        <v>1</v>
      </c>
      <c r="R9088" t="b">
        <f t="shared" si="714"/>
        <v>1</v>
      </c>
      <c r="U9088" s="105" t="s">
        <v>1448</v>
      </c>
      <c r="V9088" s="105" t="s">
        <v>1602</v>
      </c>
      <c r="W9088" s="106">
        <v>34800000</v>
      </c>
      <c r="X9088" s="106">
        <v>0</v>
      </c>
    </row>
    <row r="9089" spans="2:24" x14ac:dyDescent="0.25">
      <c r="B9089" s="105" t="s">
        <v>1449</v>
      </c>
      <c r="C9089" s="105" t="s">
        <v>1450</v>
      </c>
      <c r="D9089" s="106">
        <v>24800000</v>
      </c>
      <c r="E9089" s="106">
        <v>0</v>
      </c>
      <c r="M9089" t="b">
        <f t="shared" si="710"/>
        <v>1</v>
      </c>
      <c r="N9089" t="b">
        <f t="shared" si="711"/>
        <v>1</v>
      </c>
      <c r="O9089" t="b">
        <f t="shared" si="712"/>
        <v>1</v>
      </c>
      <c r="P9089" t="b">
        <f t="shared" si="712"/>
        <v>1</v>
      </c>
      <c r="Q9089" t="b">
        <f t="shared" si="713"/>
        <v>1</v>
      </c>
      <c r="R9089" t="b">
        <f t="shared" si="714"/>
        <v>1</v>
      </c>
      <c r="U9089" s="105" t="s">
        <v>1449</v>
      </c>
      <c r="V9089" s="105" t="s">
        <v>1450</v>
      </c>
      <c r="W9089" s="106">
        <v>24800000</v>
      </c>
      <c r="X9089" s="106">
        <v>0</v>
      </c>
    </row>
    <row r="9090" spans="2:24" x14ac:dyDescent="0.25">
      <c r="B9090" s="105" t="s">
        <v>1451</v>
      </c>
      <c r="C9090" s="105" t="s">
        <v>1603</v>
      </c>
      <c r="D9090" s="106">
        <v>19800000</v>
      </c>
      <c r="E9090" s="106">
        <v>0</v>
      </c>
      <c r="M9090" t="b">
        <f t="shared" si="710"/>
        <v>1</v>
      </c>
      <c r="N9090" t="b">
        <f t="shared" si="711"/>
        <v>1</v>
      </c>
      <c r="O9090" t="b">
        <f t="shared" si="712"/>
        <v>1</v>
      </c>
      <c r="P9090" t="b">
        <f t="shared" si="712"/>
        <v>1</v>
      </c>
      <c r="Q9090" t="b">
        <f t="shared" si="713"/>
        <v>1</v>
      </c>
      <c r="R9090" t="b">
        <f t="shared" si="714"/>
        <v>1</v>
      </c>
      <c r="U9090" s="105" t="s">
        <v>1451</v>
      </c>
      <c r="V9090" s="105" t="s">
        <v>1603</v>
      </c>
      <c r="W9090" s="106">
        <v>19800000</v>
      </c>
      <c r="X9090" s="106">
        <v>0</v>
      </c>
    </row>
    <row r="9091" spans="2:24" x14ac:dyDescent="0.25">
      <c r="B9091" s="105" t="s">
        <v>1454</v>
      </c>
      <c r="C9091" s="105" t="s">
        <v>1604</v>
      </c>
      <c r="D9091" s="106">
        <v>21300000</v>
      </c>
      <c r="E9091" s="106">
        <v>0</v>
      </c>
      <c r="M9091" t="b">
        <f t="shared" si="710"/>
        <v>1</v>
      </c>
      <c r="N9091" t="b">
        <f t="shared" si="711"/>
        <v>1</v>
      </c>
      <c r="O9091" t="b">
        <f t="shared" si="712"/>
        <v>1</v>
      </c>
      <c r="P9091" t="b">
        <f t="shared" si="712"/>
        <v>1</v>
      </c>
      <c r="Q9091" t="b">
        <f t="shared" si="713"/>
        <v>1</v>
      </c>
      <c r="R9091" t="b">
        <f t="shared" si="714"/>
        <v>1</v>
      </c>
      <c r="U9091" s="105" t="s">
        <v>1454</v>
      </c>
      <c r="V9091" s="105" t="s">
        <v>1604</v>
      </c>
      <c r="W9091" s="106">
        <v>21300000</v>
      </c>
      <c r="X9091" s="106">
        <v>0</v>
      </c>
    </row>
    <row r="9092" spans="2:24" x14ac:dyDescent="0.25">
      <c r="B9092" s="105" t="s">
        <v>625</v>
      </c>
      <c r="C9092" s="105" t="s">
        <v>626</v>
      </c>
      <c r="D9092" s="106">
        <v>178600000</v>
      </c>
      <c r="E9092" s="106">
        <v>0</v>
      </c>
      <c r="M9092" t="b">
        <f t="shared" si="710"/>
        <v>1</v>
      </c>
      <c r="N9092" t="b">
        <f t="shared" si="711"/>
        <v>1</v>
      </c>
      <c r="O9092" t="b">
        <f t="shared" si="712"/>
        <v>1</v>
      </c>
      <c r="P9092" t="b">
        <f t="shared" si="712"/>
        <v>1</v>
      </c>
      <c r="Q9092" t="b">
        <f t="shared" si="713"/>
        <v>1</v>
      </c>
      <c r="R9092" t="b">
        <f t="shared" si="714"/>
        <v>1</v>
      </c>
      <c r="U9092" s="105" t="s">
        <v>625</v>
      </c>
      <c r="V9092" s="105" t="s">
        <v>626</v>
      </c>
      <c r="W9092" s="106">
        <v>178600000</v>
      </c>
      <c r="X9092" s="106">
        <v>0</v>
      </c>
    </row>
    <row r="9093" spans="2:24" x14ac:dyDescent="0.25">
      <c r="B9093" s="105" t="s">
        <v>627</v>
      </c>
      <c r="C9093" s="105" t="s">
        <v>628</v>
      </c>
      <c r="D9093" s="106">
        <v>178600000</v>
      </c>
      <c r="E9093" s="106">
        <v>0</v>
      </c>
      <c r="M9093" t="b">
        <f t="shared" si="710"/>
        <v>1</v>
      </c>
      <c r="N9093" t="b">
        <f t="shared" si="711"/>
        <v>1</v>
      </c>
      <c r="O9093" t="b">
        <f t="shared" si="712"/>
        <v>1</v>
      </c>
      <c r="P9093" t="b">
        <f t="shared" si="712"/>
        <v>1</v>
      </c>
      <c r="Q9093" t="b">
        <f t="shared" si="713"/>
        <v>1</v>
      </c>
      <c r="R9093" t="b">
        <f t="shared" si="714"/>
        <v>1</v>
      </c>
      <c r="U9093" s="105" t="s">
        <v>627</v>
      </c>
      <c r="V9093" s="105" t="s">
        <v>628</v>
      </c>
      <c r="W9093" s="106">
        <v>178600000</v>
      </c>
      <c r="X9093" s="106">
        <v>0</v>
      </c>
    </row>
    <row r="9094" spans="2:24" x14ac:dyDescent="0.25">
      <c r="B9094" s="105" t="s">
        <v>629</v>
      </c>
      <c r="C9094" s="105" t="s">
        <v>628</v>
      </c>
      <c r="D9094" s="106">
        <v>178600000</v>
      </c>
      <c r="E9094" s="106">
        <v>0</v>
      </c>
      <c r="M9094" t="b">
        <f t="shared" si="710"/>
        <v>1</v>
      </c>
      <c r="N9094" t="b">
        <f t="shared" si="711"/>
        <v>1</v>
      </c>
      <c r="O9094" t="b">
        <f t="shared" si="712"/>
        <v>1</v>
      </c>
      <c r="P9094" t="b">
        <f t="shared" si="712"/>
        <v>1</v>
      </c>
      <c r="Q9094" t="b">
        <f t="shared" si="713"/>
        <v>1</v>
      </c>
      <c r="R9094" t="b">
        <f t="shared" si="714"/>
        <v>1</v>
      </c>
      <c r="U9094" s="105" t="s">
        <v>629</v>
      </c>
      <c r="V9094" s="105" t="s">
        <v>628</v>
      </c>
      <c r="W9094" s="106">
        <v>178600000</v>
      </c>
      <c r="X9094" s="106">
        <v>0</v>
      </c>
    </row>
    <row r="9095" spans="2:24" x14ac:dyDescent="0.25">
      <c r="B9095" s="105" t="s">
        <v>489</v>
      </c>
      <c r="C9095" s="105" t="s">
        <v>490</v>
      </c>
      <c r="D9095" s="106">
        <v>676400000</v>
      </c>
      <c r="E9095" s="106">
        <v>0</v>
      </c>
      <c r="M9095" t="b">
        <f t="shared" si="710"/>
        <v>1</v>
      </c>
      <c r="N9095" t="b">
        <f t="shared" si="711"/>
        <v>1</v>
      </c>
      <c r="O9095" t="b">
        <f t="shared" si="712"/>
        <v>1</v>
      </c>
      <c r="P9095" t="b">
        <f t="shared" si="712"/>
        <v>1</v>
      </c>
      <c r="Q9095" t="b">
        <f t="shared" si="713"/>
        <v>1</v>
      </c>
      <c r="R9095" t="b">
        <f t="shared" si="714"/>
        <v>1</v>
      </c>
      <c r="U9095" s="105" t="s">
        <v>489</v>
      </c>
      <c r="V9095" s="105" t="s">
        <v>490</v>
      </c>
      <c r="W9095" s="106">
        <v>676400000</v>
      </c>
      <c r="X9095" s="106">
        <v>0</v>
      </c>
    </row>
    <row r="9096" spans="2:24" x14ac:dyDescent="0.25">
      <c r="B9096" s="105" t="s">
        <v>491</v>
      </c>
      <c r="C9096" s="105" t="s">
        <v>492</v>
      </c>
      <c r="D9096" s="106">
        <v>676400000</v>
      </c>
      <c r="E9096" s="106">
        <v>0</v>
      </c>
      <c r="M9096" t="b">
        <f t="shared" si="710"/>
        <v>1</v>
      </c>
      <c r="N9096" t="b">
        <f t="shared" si="711"/>
        <v>1</v>
      </c>
      <c r="O9096" t="b">
        <f t="shared" si="712"/>
        <v>1</v>
      </c>
      <c r="P9096" t="b">
        <f t="shared" si="712"/>
        <v>1</v>
      </c>
      <c r="Q9096" t="b">
        <f t="shared" si="713"/>
        <v>1</v>
      </c>
      <c r="R9096" t="b">
        <f t="shared" si="714"/>
        <v>1</v>
      </c>
      <c r="U9096" s="105" t="s">
        <v>491</v>
      </c>
      <c r="V9096" s="105" t="s">
        <v>492</v>
      </c>
      <c r="W9096" s="106">
        <v>676400000</v>
      </c>
      <c r="X9096" s="106">
        <v>0</v>
      </c>
    </row>
    <row r="9097" spans="2:24" x14ac:dyDescent="0.25">
      <c r="B9097" s="105" t="s">
        <v>493</v>
      </c>
      <c r="C9097" s="105" t="s">
        <v>492</v>
      </c>
      <c r="D9097" s="106">
        <v>676400000</v>
      </c>
      <c r="E9097" s="106">
        <v>0</v>
      </c>
      <c r="M9097" t="b">
        <f t="shared" si="710"/>
        <v>1</v>
      </c>
      <c r="N9097" t="b">
        <f t="shared" si="711"/>
        <v>1</v>
      </c>
      <c r="O9097" t="b">
        <f t="shared" si="712"/>
        <v>1</v>
      </c>
      <c r="P9097" t="b">
        <f t="shared" si="712"/>
        <v>1</v>
      </c>
      <c r="Q9097" t="b">
        <f t="shared" si="713"/>
        <v>1</v>
      </c>
      <c r="R9097" t="b">
        <f t="shared" si="714"/>
        <v>1</v>
      </c>
      <c r="U9097" s="105" t="s">
        <v>493</v>
      </c>
      <c r="V9097" s="105" t="s">
        <v>492</v>
      </c>
      <c r="W9097" s="106">
        <v>676400000</v>
      </c>
      <c r="X9097" s="106">
        <v>0</v>
      </c>
    </row>
    <row r="9098" spans="2:24" x14ac:dyDescent="0.25">
      <c r="B9098" s="105" t="s">
        <v>630</v>
      </c>
      <c r="C9098" s="105" t="s">
        <v>631</v>
      </c>
      <c r="D9098" s="106">
        <v>2149400000</v>
      </c>
      <c r="E9098" s="106">
        <v>0</v>
      </c>
      <c r="M9098" t="b">
        <f t="shared" si="710"/>
        <v>1</v>
      </c>
      <c r="N9098" t="b">
        <f t="shared" si="711"/>
        <v>1</v>
      </c>
      <c r="O9098" t="b">
        <f t="shared" si="712"/>
        <v>1</v>
      </c>
      <c r="P9098" t="b">
        <f t="shared" si="712"/>
        <v>1</v>
      </c>
      <c r="Q9098" t="b">
        <f t="shared" si="713"/>
        <v>1</v>
      </c>
      <c r="R9098" t="b">
        <f t="shared" si="714"/>
        <v>1</v>
      </c>
      <c r="U9098" s="105" t="s">
        <v>630</v>
      </c>
      <c r="V9098" s="105" t="s">
        <v>631</v>
      </c>
      <c r="W9098" s="106">
        <v>2149400000</v>
      </c>
      <c r="X9098" s="106">
        <v>0</v>
      </c>
    </row>
    <row r="9099" spans="2:24" x14ac:dyDescent="0.25">
      <c r="B9099" s="105" t="s">
        <v>632</v>
      </c>
      <c r="C9099" s="105" t="s">
        <v>633</v>
      </c>
      <c r="D9099" s="106">
        <v>2149400000</v>
      </c>
      <c r="E9099" s="106">
        <v>0</v>
      </c>
      <c r="M9099" t="b">
        <f t="shared" si="710"/>
        <v>1</v>
      </c>
      <c r="N9099" t="b">
        <f t="shared" si="711"/>
        <v>1</v>
      </c>
      <c r="O9099" t="b">
        <f t="shared" si="712"/>
        <v>1</v>
      </c>
      <c r="P9099" t="b">
        <f t="shared" si="712"/>
        <v>1</v>
      </c>
      <c r="Q9099" t="b">
        <f t="shared" si="713"/>
        <v>1</v>
      </c>
      <c r="R9099" t="b">
        <f t="shared" si="714"/>
        <v>1</v>
      </c>
      <c r="U9099" s="105" t="s">
        <v>632</v>
      </c>
      <c r="V9099" s="105" t="s">
        <v>633</v>
      </c>
      <c r="W9099" s="106">
        <v>2149400000</v>
      </c>
      <c r="X9099" s="106">
        <v>0</v>
      </c>
    </row>
    <row r="9100" spans="2:24" x14ac:dyDescent="0.25">
      <c r="B9100" s="105" t="s">
        <v>634</v>
      </c>
      <c r="C9100" s="105" t="s">
        <v>633</v>
      </c>
      <c r="D9100" s="106">
        <v>2149400000</v>
      </c>
      <c r="E9100" s="106">
        <v>0</v>
      </c>
      <c r="M9100" t="b">
        <f t="shared" si="710"/>
        <v>1</v>
      </c>
      <c r="N9100" t="b">
        <f t="shared" si="711"/>
        <v>1</v>
      </c>
      <c r="O9100" t="b">
        <f t="shared" si="712"/>
        <v>1</v>
      </c>
      <c r="P9100" t="b">
        <f t="shared" si="712"/>
        <v>1</v>
      </c>
      <c r="Q9100" t="b">
        <f t="shared" si="713"/>
        <v>1</v>
      </c>
      <c r="R9100" t="b">
        <f t="shared" si="714"/>
        <v>1</v>
      </c>
      <c r="U9100" s="105" t="s">
        <v>634</v>
      </c>
      <c r="V9100" s="105" t="s">
        <v>633</v>
      </c>
      <c r="W9100" s="106">
        <v>2149400000</v>
      </c>
      <c r="X9100" s="106">
        <v>0</v>
      </c>
    </row>
    <row r="9101" spans="2:24" x14ac:dyDescent="0.25">
      <c r="B9101" s="105" t="s">
        <v>444</v>
      </c>
      <c r="C9101" s="105" t="s">
        <v>445</v>
      </c>
      <c r="D9101" s="106">
        <v>245600000</v>
      </c>
      <c r="E9101" s="106">
        <v>0</v>
      </c>
      <c r="M9101" t="b">
        <f t="shared" si="710"/>
        <v>1</v>
      </c>
      <c r="N9101" t="b">
        <f t="shared" si="711"/>
        <v>1</v>
      </c>
      <c r="O9101" t="b">
        <f t="shared" si="712"/>
        <v>1</v>
      </c>
      <c r="P9101" t="b">
        <f t="shared" si="712"/>
        <v>1</v>
      </c>
      <c r="Q9101" t="b">
        <f t="shared" si="713"/>
        <v>1</v>
      </c>
      <c r="R9101" t="b">
        <f t="shared" si="714"/>
        <v>1</v>
      </c>
      <c r="U9101" s="105" t="s">
        <v>444</v>
      </c>
      <c r="V9101" s="105" t="s">
        <v>445</v>
      </c>
      <c r="W9101" s="106">
        <v>245600000</v>
      </c>
      <c r="X9101" s="106">
        <v>0</v>
      </c>
    </row>
    <row r="9102" spans="2:24" x14ac:dyDescent="0.25">
      <c r="B9102" s="105" t="s">
        <v>446</v>
      </c>
      <c r="C9102" s="105" t="s">
        <v>447</v>
      </c>
      <c r="D9102" s="106">
        <v>245600000</v>
      </c>
      <c r="E9102" s="106">
        <v>0</v>
      </c>
      <c r="M9102" t="b">
        <f t="shared" si="710"/>
        <v>1</v>
      </c>
      <c r="N9102" t="b">
        <f t="shared" si="711"/>
        <v>1</v>
      </c>
      <c r="O9102" t="b">
        <f t="shared" si="712"/>
        <v>1</v>
      </c>
      <c r="P9102" t="b">
        <f t="shared" si="712"/>
        <v>1</v>
      </c>
      <c r="Q9102" t="b">
        <f t="shared" si="713"/>
        <v>1</v>
      </c>
      <c r="R9102" t="b">
        <f t="shared" si="714"/>
        <v>1</v>
      </c>
      <c r="U9102" s="105" t="s">
        <v>446</v>
      </c>
      <c r="V9102" s="105" t="s">
        <v>447</v>
      </c>
      <c r="W9102" s="106">
        <v>245600000</v>
      </c>
      <c r="X9102" s="106">
        <v>0</v>
      </c>
    </row>
    <row r="9103" spans="2:24" x14ac:dyDescent="0.25">
      <c r="B9103" s="105" t="s">
        <v>448</v>
      </c>
      <c r="C9103" s="105" t="s">
        <v>449</v>
      </c>
      <c r="D9103" s="106">
        <v>197750000</v>
      </c>
      <c r="E9103" s="106">
        <v>0</v>
      </c>
      <c r="M9103" t="b">
        <f t="shared" si="710"/>
        <v>1</v>
      </c>
      <c r="N9103" t="b">
        <f t="shared" si="711"/>
        <v>1</v>
      </c>
      <c r="O9103" t="b">
        <f t="shared" si="712"/>
        <v>1</v>
      </c>
      <c r="P9103" t="b">
        <f t="shared" si="712"/>
        <v>1</v>
      </c>
      <c r="Q9103" t="b">
        <f t="shared" si="713"/>
        <v>1</v>
      </c>
      <c r="R9103" t="b">
        <f t="shared" si="714"/>
        <v>1</v>
      </c>
      <c r="U9103" s="105" t="s">
        <v>448</v>
      </c>
      <c r="V9103" s="105" t="s">
        <v>449</v>
      </c>
      <c r="W9103" s="106">
        <v>197750000</v>
      </c>
      <c r="X9103" s="106">
        <v>0</v>
      </c>
    </row>
    <row r="9104" spans="2:24" x14ac:dyDescent="0.25">
      <c r="B9104" s="105" t="s">
        <v>1455</v>
      </c>
      <c r="C9104" s="105" t="s">
        <v>1456</v>
      </c>
      <c r="D9104" s="106">
        <v>47850000</v>
      </c>
      <c r="E9104" s="106">
        <v>0</v>
      </c>
      <c r="M9104" t="b">
        <f t="shared" si="710"/>
        <v>1</v>
      </c>
      <c r="N9104" t="b">
        <f t="shared" si="711"/>
        <v>1</v>
      </c>
      <c r="O9104" t="b">
        <f t="shared" si="712"/>
        <v>1</v>
      </c>
      <c r="P9104" t="b">
        <f t="shared" si="712"/>
        <v>1</v>
      </c>
      <c r="Q9104" t="b">
        <f t="shared" si="713"/>
        <v>1</v>
      </c>
      <c r="R9104" t="b">
        <f t="shared" si="714"/>
        <v>1</v>
      </c>
      <c r="U9104" s="105" t="s">
        <v>1455</v>
      </c>
      <c r="V9104" s="105" t="s">
        <v>1456</v>
      </c>
      <c r="W9104" s="106">
        <v>47850000</v>
      </c>
      <c r="X9104" s="106">
        <v>0</v>
      </c>
    </row>
    <row r="9105" spans="2:24" x14ac:dyDescent="0.25">
      <c r="B9105" s="105" t="s">
        <v>494</v>
      </c>
      <c r="C9105" s="105" t="s">
        <v>495</v>
      </c>
      <c r="D9105" s="106">
        <v>261390000</v>
      </c>
      <c r="E9105" s="106">
        <v>0</v>
      </c>
      <c r="M9105" t="b">
        <f t="shared" si="710"/>
        <v>1</v>
      </c>
      <c r="N9105" t="b">
        <f t="shared" si="711"/>
        <v>1</v>
      </c>
      <c r="O9105" t="b">
        <f t="shared" si="712"/>
        <v>1</v>
      </c>
      <c r="P9105" t="b">
        <f t="shared" si="712"/>
        <v>1</v>
      </c>
      <c r="Q9105" t="b">
        <f t="shared" si="713"/>
        <v>1</v>
      </c>
      <c r="R9105" t="b">
        <f t="shared" si="714"/>
        <v>1</v>
      </c>
      <c r="U9105" s="105" t="s">
        <v>494</v>
      </c>
      <c r="V9105" s="105" t="s">
        <v>495</v>
      </c>
      <c r="W9105" s="106">
        <v>261390000</v>
      </c>
      <c r="X9105" s="106">
        <v>0</v>
      </c>
    </row>
    <row r="9106" spans="2:24" x14ac:dyDescent="0.25">
      <c r="B9106" s="105" t="s">
        <v>496</v>
      </c>
      <c r="C9106" s="105" t="s">
        <v>497</v>
      </c>
      <c r="D9106" s="106">
        <v>261390000</v>
      </c>
      <c r="E9106" s="106">
        <v>0</v>
      </c>
      <c r="M9106" t="b">
        <f t="shared" si="710"/>
        <v>1</v>
      </c>
      <c r="N9106" t="b">
        <f t="shared" si="711"/>
        <v>1</v>
      </c>
      <c r="O9106" t="b">
        <f t="shared" si="712"/>
        <v>1</v>
      </c>
      <c r="P9106" t="b">
        <f t="shared" si="712"/>
        <v>1</v>
      </c>
      <c r="Q9106" t="b">
        <f t="shared" si="713"/>
        <v>1</v>
      </c>
      <c r="R9106" t="b">
        <f t="shared" si="714"/>
        <v>1</v>
      </c>
      <c r="U9106" s="105" t="s">
        <v>496</v>
      </c>
      <c r="V9106" s="105" t="s">
        <v>497</v>
      </c>
      <c r="W9106" s="106">
        <v>261390000</v>
      </c>
      <c r="X9106" s="106">
        <v>0</v>
      </c>
    </row>
    <row r="9107" spans="2:24" x14ac:dyDescent="0.25">
      <c r="B9107" s="105" t="s">
        <v>498</v>
      </c>
      <c r="C9107" s="105" t="s">
        <v>497</v>
      </c>
      <c r="D9107" s="106">
        <v>261390000</v>
      </c>
      <c r="E9107" s="106">
        <v>0</v>
      </c>
      <c r="M9107" t="b">
        <f t="shared" si="710"/>
        <v>1</v>
      </c>
      <c r="N9107" t="b">
        <f t="shared" si="711"/>
        <v>1</v>
      </c>
      <c r="O9107" t="b">
        <f t="shared" si="712"/>
        <v>1</v>
      </c>
      <c r="P9107" t="b">
        <f t="shared" si="712"/>
        <v>1</v>
      </c>
      <c r="Q9107" t="b">
        <f t="shared" si="713"/>
        <v>1</v>
      </c>
      <c r="R9107" t="b">
        <f t="shared" si="714"/>
        <v>1</v>
      </c>
      <c r="U9107" s="105" t="s">
        <v>498</v>
      </c>
      <c r="V9107" s="105" t="s">
        <v>497</v>
      </c>
      <c r="W9107" s="106">
        <v>261390000</v>
      </c>
      <c r="X9107" s="106">
        <v>0</v>
      </c>
    </row>
    <row r="9108" spans="2:24" x14ac:dyDescent="0.25">
      <c r="B9108" s="105" t="s">
        <v>635</v>
      </c>
      <c r="C9108" s="105" t="s">
        <v>636</v>
      </c>
      <c r="D9108" s="106">
        <v>175130000</v>
      </c>
      <c r="E9108" s="106">
        <v>0</v>
      </c>
      <c r="M9108" t="b">
        <f t="shared" si="710"/>
        <v>1</v>
      </c>
      <c r="N9108" t="b">
        <f t="shared" si="711"/>
        <v>1</v>
      </c>
      <c r="O9108" t="b">
        <f t="shared" si="712"/>
        <v>1</v>
      </c>
      <c r="P9108" t="b">
        <f t="shared" si="712"/>
        <v>1</v>
      </c>
      <c r="Q9108" t="b">
        <f t="shared" si="713"/>
        <v>1</v>
      </c>
      <c r="R9108" t="b">
        <f t="shared" si="714"/>
        <v>1</v>
      </c>
      <c r="U9108" s="105" t="s">
        <v>635</v>
      </c>
      <c r="V9108" s="105" t="s">
        <v>636</v>
      </c>
      <c r="W9108" s="106">
        <v>175130000</v>
      </c>
      <c r="X9108" s="106">
        <v>0</v>
      </c>
    </row>
    <row r="9109" spans="2:24" x14ac:dyDescent="0.25">
      <c r="B9109" s="105" t="s">
        <v>637</v>
      </c>
      <c r="C9109" s="105" t="s">
        <v>638</v>
      </c>
      <c r="D9109" s="106">
        <v>175130000</v>
      </c>
      <c r="E9109" s="106">
        <v>0</v>
      </c>
      <c r="M9109" t="b">
        <f t="shared" si="710"/>
        <v>1</v>
      </c>
      <c r="N9109" t="b">
        <f t="shared" si="711"/>
        <v>1</v>
      </c>
      <c r="O9109" t="b">
        <f t="shared" si="712"/>
        <v>1</v>
      </c>
      <c r="P9109" t="b">
        <f t="shared" si="712"/>
        <v>1</v>
      </c>
      <c r="Q9109" t="b">
        <f t="shared" si="713"/>
        <v>1</v>
      </c>
      <c r="R9109" t="b">
        <f t="shared" si="714"/>
        <v>1</v>
      </c>
      <c r="U9109" s="105" t="s">
        <v>637</v>
      </c>
      <c r="V9109" s="105" t="s">
        <v>638</v>
      </c>
      <c r="W9109" s="106">
        <v>175130000</v>
      </c>
      <c r="X9109" s="106">
        <v>0</v>
      </c>
    </row>
    <row r="9110" spans="2:24" x14ac:dyDescent="0.25">
      <c r="B9110" s="105" t="s">
        <v>639</v>
      </c>
      <c r="C9110" s="105" t="s">
        <v>638</v>
      </c>
      <c r="D9110" s="106">
        <v>175130000</v>
      </c>
      <c r="E9110" s="106">
        <v>0</v>
      </c>
      <c r="M9110" t="b">
        <f t="shared" si="710"/>
        <v>1</v>
      </c>
      <c r="N9110" t="b">
        <f t="shared" si="711"/>
        <v>1</v>
      </c>
      <c r="O9110" t="b">
        <f t="shared" si="712"/>
        <v>1</v>
      </c>
      <c r="P9110" t="b">
        <f t="shared" si="712"/>
        <v>1</v>
      </c>
      <c r="Q9110" t="b">
        <f t="shared" si="713"/>
        <v>1</v>
      </c>
      <c r="R9110" t="b">
        <f t="shared" si="714"/>
        <v>1</v>
      </c>
      <c r="U9110" s="105" t="s">
        <v>639</v>
      </c>
      <c r="V9110" s="105" t="s">
        <v>638</v>
      </c>
      <c r="W9110" s="106">
        <v>175130000</v>
      </c>
      <c r="X9110" s="106">
        <v>0</v>
      </c>
    </row>
    <row r="9111" spans="2:24" x14ac:dyDescent="0.25">
      <c r="B9111" s="105" t="s">
        <v>640</v>
      </c>
      <c r="C9111" s="105" t="s">
        <v>641</v>
      </c>
      <c r="D9111" s="106">
        <v>190200000</v>
      </c>
      <c r="E9111" s="106">
        <v>0</v>
      </c>
      <c r="M9111" t="b">
        <f t="shared" si="710"/>
        <v>1</v>
      </c>
      <c r="N9111" t="b">
        <f t="shared" si="711"/>
        <v>1</v>
      </c>
      <c r="O9111" t="b">
        <f t="shared" si="712"/>
        <v>1</v>
      </c>
      <c r="P9111" t="b">
        <f t="shared" si="712"/>
        <v>1</v>
      </c>
      <c r="Q9111" t="b">
        <f t="shared" si="713"/>
        <v>1</v>
      </c>
      <c r="R9111" t="b">
        <f t="shared" si="714"/>
        <v>1</v>
      </c>
      <c r="U9111" s="105" t="s">
        <v>640</v>
      </c>
      <c r="V9111" s="105" t="s">
        <v>641</v>
      </c>
      <c r="W9111" s="106">
        <v>190200000</v>
      </c>
      <c r="X9111" s="106">
        <v>0</v>
      </c>
    </row>
    <row r="9112" spans="2:24" x14ac:dyDescent="0.25">
      <c r="B9112" s="105" t="s">
        <v>642</v>
      </c>
      <c r="C9112" s="105" t="s">
        <v>643</v>
      </c>
      <c r="D9112" s="106">
        <v>190200000</v>
      </c>
      <c r="E9112" s="106">
        <v>0</v>
      </c>
      <c r="M9112" t="b">
        <f t="shared" si="710"/>
        <v>1</v>
      </c>
      <c r="N9112" t="b">
        <f t="shared" si="711"/>
        <v>1</v>
      </c>
      <c r="O9112" t="b">
        <f t="shared" si="712"/>
        <v>1</v>
      </c>
      <c r="P9112" t="b">
        <f t="shared" si="712"/>
        <v>1</v>
      </c>
      <c r="Q9112" t="b">
        <f t="shared" si="713"/>
        <v>1</v>
      </c>
      <c r="R9112" t="b">
        <f t="shared" si="714"/>
        <v>1</v>
      </c>
      <c r="U9112" s="105" t="s">
        <v>642</v>
      </c>
      <c r="V9112" s="105" t="s">
        <v>643</v>
      </c>
      <c r="W9112" s="106">
        <v>190200000</v>
      </c>
      <c r="X9112" s="106">
        <v>0</v>
      </c>
    </row>
    <row r="9113" spans="2:24" x14ac:dyDescent="0.25">
      <c r="B9113" s="105" t="s">
        <v>644</v>
      </c>
      <c r="C9113" s="105" t="s">
        <v>643</v>
      </c>
      <c r="D9113" s="106">
        <v>190200000</v>
      </c>
      <c r="E9113" s="106">
        <v>0</v>
      </c>
      <c r="M9113" t="b">
        <f t="shared" si="710"/>
        <v>1</v>
      </c>
      <c r="N9113" t="b">
        <f t="shared" si="711"/>
        <v>1</v>
      </c>
      <c r="O9113" t="b">
        <f t="shared" si="712"/>
        <v>1</v>
      </c>
      <c r="P9113" t="b">
        <f t="shared" si="712"/>
        <v>1</v>
      </c>
      <c r="Q9113" t="b">
        <f t="shared" si="713"/>
        <v>1</v>
      </c>
      <c r="R9113" t="b">
        <f t="shared" si="714"/>
        <v>1</v>
      </c>
      <c r="U9113" s="105" t="s">
        <v>644</v>
      </c>
      <c r="V9113" s="105" t="s">
        <v>643</v>
      </c>
      <c r="W9113" s="106">
        <v>190200000</v>
      </c>
      <c r="X9113" s="106">
        <v>0</v>
      </c>
    </row>
    <row r="9114" spans="2:24" x14ac:dyDescent="0.25">
      <c r="B9114" s="105" t="s">
        <v>450</v>
      </c>
      <c r="C9114" s="105" t="s">
        <v>451</v>
      </c>
      <c r="D9114" s="106">
        <v>142900000</v>
      </c>
      <c r="E9114" s="106">
        <v>0</v>
      </c>
      <c r="M9114" t="b">
        <f t="shared" si="710"/>
        <v>1</v>
      </c>
      <c r="N9114" t="b">
        <f t="shared" si="711"/>
        <v>1</v>
      </c>
      <c r="O9114" t="b">
        <f t="shared" si="712"/>
        <v>1</v>
      </c>
      <c r="P9114" t="b">
        <f t="shared" si="712"/>
        <v>1</v>
      </c>
      <c r="Q9114" t="b">
        <f t="shared" si="713"/>
        <v>1</v>
      </c>
      <c r="R9114" t="b">
        <f t="shared" si="714"/>
        <v>1</v>
      </c>
      <c r="U9114" s="105" t="s">
        <v>450</v>
      </c>
      <c r="V9114" s="105" t="s">
        <v>451</v>
      </c>
      <c r="W9114" s="106">
        <v>142900000</v>
      </c>
      <c r="X9114" s="106">
        <v>0</v>
      </c>
    </row>
    <row r="9115" spans="2:24" x14ac:dyDescent="0.25">
      <c r="B9115" s="105" t="s">
        <v>452</v>
      </c>
      <c r="C9115" s="105" t="s">
        <v>453</v>
      </c>
      <c r="D9115" s="106">
        <v>142900000</v>
      </c>
      <c r="E9115" s="106">
        <v>0</v>
      </c>
      <c r="M9115" t="b">
        <f t="shared" ref="M9115:M9178" si="715">+B9115=U9115</f>
        <v>1</v>
      </c>
      <c r="N9115" t="b">
        <f t="shared" ref="N9115:N9178" si="716">+C9115=V9115</f>
        <v>1</v>
      </c>
      <c r="O9115" t="b">
        <f t="shared" ref="O9115:P9178" si="717">+D9115=W9115</f>
        <v>1</v>
      </c>
      <c r="P9115" t="b">
        <f t="shared" si="717"/>
        <v>1</v>
      </c>
      <c r="Q9115" t="b">
        <f t="shared" ref="Q9115:Q9178" si="718">+F9115=Y9115</f>
        <v>1</v>
      </c>
      <c r="R9115" t="b">
        <f t="shared" ref="R9115:R9178" si="719">+G9115=Z9115</f>
        <v>1</v>
      </c>
      <c r="U9115" s="105" t="s">
        <v>452</v>
      </c>
      <c r="V9115" s="105" t="s">
        <v>453</v>
      </c>
      <c r="W9115" s="106">
        <v>142900000</v>
      </c>
      <c r="X9115" s="106">
        <v>0</v>
      </c>
    </row>
    <row r="9116" spans="2:24" x14ac:dyDescent="0.25">
      <c r="B9116" s="105" t="s">
        <v>454</v>
      </c>
      <c r="C9116" s="105" t="s">
        <v>453</v>
      </c>
      <c r="D9116" s="106">
        <v>122900000</v>
      </c>
      <c r="E9116" s="106">
        <v>0</v>
      </c>
      <c r="M9116" t="b">
        <f t="shared" si="715"/>
        <v>1</v>
      </c>
      <c r="N9116" t="b">
        <f t="shared" si="716"/>
        <v>1</v>
      </c>
      <c r="O9116" t="b">
        <f t="shared" si="717"/>
        <v>1</v>
      </c>
      <c r="P9116" t="b">
        <f t="shared" si="717"/>
        <v>1</v>
      </c>
      <c r="Q9116" t="b">
        <f t="shared" si="718"/>
        <v>1</v>
      </c>
      <c r="R9116" t="b">
        <f t="shared" si="719"/>
        <v>1</v>
      </c>
      <c r="U9116" s="105" t="s">
        <v>454</v>
      </c>
      <c r="V9116" s="105" t="s">
        <v>453</v>
      </c>
      <c r="W9116" s="106">
        <v>122900000</v>
      </c>
      <c r="X9116" s="106">
        <v>0</v>
      </c>
    </row>
    <row r="9117" spans="2:24" x14ac:dyDescent="0.25">
      <c r="B9117" s="105" t="s">
        <v>814</v>
      </c>
      <c r="C9117" s="105" t="s">
        <v>1608</v>
      </c>
      <c r="D9117" s="106">
        <v>20000000</v>
      </c>
      <c r="E9117" s="106">
        <v>0</v>
      </c>
      <c r="M9117" t="b">
        <f t="shared" si="715"/>
        <v>1</v>
      </c>
      <c r="N9117" t="b">
        <f t="shared" si="716"/>
        <v>1</v>
      </c>
      <c r="O9117" t="b">
        <f t="shared" si="717"/>
        <v>1</v>
      </c>
      <c r="P9117" t="b">
        <f t="shared" si="717"/>
        <v>1</v>
      </c>
      <c r="Q9117" t="b">
        <f t="shared" si="718"/>
        <v>1</v>
      </c>
      <c r="R9117" t="b">
        <f t="shared" si="719"/>
        <v>1</v>
      </c>
      <c r="U9117" s="105" t="s">
        <v>814</v>
      </c>
      <c r="V9117" s="105" t="s">
        <v>1608</v>
      </c>
      <c r="W9117" s="106">
        <v>20000000</v>
      </c>
      <c r="X9117" s="106">
        <v>0</v>
      </c>
    </row>
    <row r="9118" spans="2:24" x14ac:dyDescent="0.25">
      <c r="B9118" s="105" t="s">
        <v>645</v>
      </c>
      <c r="C9118" s="105" t="s">
        <v>646</v>
      </c>
      <c r="D9118" s="106">
        <v>144400000</v>
      </c>
      <c r="E9118" s="106">
        <v>0</v>
      </c>
      <c r="M9118" t="b">
        <f t="shared" si="715"/>
        <v>1</v>
      </c>
      <c r="N9118" t="b">
        <f t="shared" si="716"/>
        <v>1</v>
      </c>
      <c r="O9118" t="b">
        <f t="shared" si="717"/>
        <v>1</v>
      </c>
      <c r="P9118" t="b">
        <f t="shared" si="717"/>
        <v>1</v>
      </c>
      <c r="Q9118" t="b">
        <f t="shared" si="718"/>
        <v>1</v>
      </c>
      <c r="R9118" t="b">
        <f t="shared" si="719"/>
        <v>1</v>
      </c>
      <c r="U9118" s="105" t="s">
        <v>645</v>
      </c>
      <c r="V9118" s="105" t="s">
        <v>646</v>
      </c>
      <c r="W9118" s="106">
        <v>144400000</v>
      </c>
      <c r="X9118" s="106">
        <v>0</v>
      </c>
    </row>
    <row r="9119" spans="2:24" x14ac:dyDescent="0.25">
      <c r="B9119" s="105" t="s">
        <v>647</v>
      </c>
      <c r="C9119" s="105" t="s">
        <v>648</v>
      </c>
      <c r="D9119" s="106">
        <v>144400000</v>
      </c>
      <c r="E9119" s="106">
        <v>0</v>
      </c>
      <c r="M9119" t="b">
        <f t="shared" si="715"/>
        <v>1</v>
      </c>
      <c r="N9119" t="b">
        <f t="shared" si="716"/>
        <v>1</v>
      </c>
      <c r="O9119" t="b">
        <f t="shared" si="717"/>
        <v>1</v>
      </c>
      <c r="P9119" t="b">
        <f t="shared" si="717"/>
        <v>1</v>
      </c>
      <c r="Q9119" t="b">
        <f t="shared" si="718"/>
        <v>1</v>
      </c>
      <c r="R9119" t="b">
        <f t="shared" si="719"/>
        <v>1</v>
      </c>
      <c r="U9119" s="105" t="s">
        <v>647</v>
      </c>
      <c r="V9119" s="105" t="s">
        <v>648</v>
      </c>
      <c r="W9119" s="106">
        <v>144400000</v>
      </c>
      <c r="X9119" s="106">
        <v>0</v>
      </c>
    </row>
    <row r="9120" spans="2:24" x14ac:dyDescent="0.25">
      <c r="B9120" s="105" t="s">
        <v>649</v>
      </c>
      <c r="C9120" s="105" t="s">
        <v>648</v>
      </c>
      <c r="D9120" s="106">
        <v>144400000</v>
      </c>
      <c r="E9120" s="106">
        <v>0</v>
      </c>
      <c r="M9120" t="b">
        <f t="shared" si="715"/>
        <v>1</v>
      </c>
      <c r="N9120" t="b">
        <f t="shared" si="716"/>
        <v>1</v>
      </c>
      <c r="O9120" t="b">
        <f t="shared" si="717"/>
        <v>1</v>
      </c>
      <c r="P9120" t="b">
        <f t="shared" si="717"/>
        <v>1</v>
      </c>
      <c r="Q9120" t="b">
        <f t="shared" si="718"/>
        <v>1</v>
      </c>
      <c r="R9120" t="b">
        <f t="shared" si="719"/>
        <v>1</v>
      </c>
      <c r="U9120" s="105" t="s">
        <v>649</v>
      </c>
      <c r="V9120" s="105" t="s">
        <v>648</v>
      </c>
      <c r="W9120" s="106">
        <v>144400000</v>
      </c>
      <c r="X9120" s="106">
        <v>0</v>
      </c>
    </row>
    <row r="9121" spans="2:24" x14ac:dyDescent="0.25">
      <c r="B9121" s="105" t="s">
        <v>455</v>
      </c>
      <c r="C9121" s="105" t="s">
        <v>456</v>
      </c>
      <c r="D9121" s="106">
        <v>538320000</v>
      </c>
      <c r="E9121" s="106">
        <v>0</v>
      </c>
      <c r="M9121" t="b">
        <f t="shared" si="715"/>
        <v>1</v>
      </c>
      <c r="N9121" t="b">
        <f t="shared" si="716"/>
        <v>1</v>
      </c>
      <c r="O9121" t="b">
        <f t="shared" si="717"/>
        <v>1</v>
      </c>
      <c r="P9121" t="b">
        <f t="shared" si="717"/>
        <v>1</v>
      </c>
      <c r="Q9121" t="b">
        <f t="shared" si="718"/>
        <v>1</v>
      </c>
      <c r="R9121" t="b">
        <f t="shared" si="719"/>
        <v>1</v>
      </c>
      <c r="U9121" s="105" t="s">
        <v>455</v>
      </c>
      <c r="V9121" s="105" t="s">
        <v>456</v>
      </c>
      <c r="W9121" s="106">
        <v>538320000</v>
      </c>
      <c r="X9121" s="106">
        <v>0</v>
      </c>
    </row>
    <row r="9122" spans="2:24" x14ac:dyDescent="0.25">
      <c r="B9122" s="105" t="s">
        <v>457</v>
      </c>
      <c r="C9122" s="105" t="s">
        <v>458</v>
      </c>
      <c r="D9122" s="106">
        <v>258020000</v>
      </c>
      <c r="E9122" s="106">
        <v>0</v>
      </c>
      <c r="M9122" t="b">
        <f t="shared" si="715"/>
        <v>1</v>
      </c>
      <c r="N9122" t="b">
        <f t="shared" si="716"/>
        <v>1</v>
      </c>
      <c r="O9122" t="b">
        <f t="shared" si="717"/>
        <v>1</v>
      </c>
      <c r="P9122" t="b">
        <f t="shared" si="717"/>
        <v>1</v>
      </c>
      <c r="Q9122" t="b">
        <f t="shared" si="718"/>
        <v>1</v>
      </c>
      <c r="R9122" t="b">
        <f t="shared" si="719"/>
        <v>1</v>
      </c>
      <c r="U9122" s="105" t="s">
        <v>457</v>
      </c>
      <c r="V9122" s="105" t="s">
        <v>458</v>
      </c>
      <c r="W9122" s="106">
        <v>258020000</v>
      </c>
      <c r="X9122" s="106">
        <v>0</v>
      </c>
    </row>
    <row r="9123" spans="2:24" x14ac:dyDescent="0.25">
      <c r="B9123" s="105" t="s">
        <v>459</v>
      </c>
      <c r="C9123" s="105" t="s">
        <v>458</v>
      </c>
      <c r="D9123" s="106">
        <v>210150000</v>
      </c>
      <c r="E9123" s="106">
        <v>0</v>
      </c>
      <c r="M9123" t="b">
        <f t="shared" si="715"/>
        <v>1</v>
      </c>
      <c r="N9123" t="b">
        <f t="shared" si="716"/>
        <v>1</v>
      </c>
      <c r="O9123" t="b">
        <f t="shared" si="717"/>
        <v>1</v>
      </c>
      <c r="P9123" t="b">
        <f t="shared" si="717"/>
        <v>1</v>
      </c>
      <c r="Q9123" t="b">
        <f t="shared" si="718"/>
        <v>1</v>
      </c>
      <c r="R9123" t="b">
        <f t="shared" si="719"/>
        <v>1</v>
      </c>
      <c r="U9123" s="105" t="s">
        <v>459</v>
      </c>
      <c r="V9123" s="105" t="s">
        <v>458</v>
      </c>
      <c r="W9123" s="106">
        <v>210150000</v>
      </c>
      <c r="X9123" s="106">
        <v>0</v>
      </c>
    </row>
    <row r="9124" spans="2:24" x14ac:dyDescent="0.25">
      <c r="B9124" s="105" t="s">
        <v>815</v>
      </c>
      <c r="C9124" s="105" t="s">
        <v>816</v>
      </c>
      <c r="D9124" s="106">
        <v>1000000</v>
      </c>
      <c r="E9124" s="106">
        <v>0</v>
      </c>
      <c r="M9124" t="b">
        <f t="shared" si="715"/>
        <v>1</v>
      </c>
      <c r="N9124" t="b">
        <f t="shared" si="716"/>
        <v>1</v>
      </c>
      <c r="O9124" t="b">
        <f t="shared" si="717"/>
        <v>1</v>
      </c>
      <c r="P9124" t="b">
        <f t="shared" si="717"/>
        <v>1</v>
      </c>
      <c r="Q9124" t="b">
        <f t="shared" si="718"/>
        <v>1</v>
      </c>
      <c r="R9124" t="b">
        <f t="shared" si="719"/>
        <v>1</v>
      </c>
      <c r="U9124" s="105" t="s">
        <v>815</v>
      </c>
      <c r="V9124" s="105" t="s">
        <v>816</v>
      </c>
      <c r="W9124" s="106">
        <v>1000000</v>
      </c>
      <c r="X9124" s="106">
        <v>0</v>
      </c>
    </row>
    <row r="9125" spans="2:24" x14ac:dyDescent="0.25">
      <c r="B9125" s="105" t="s">
        <v>826</v>
      </c>
      <c r="C9125" s="105" t="s">
        <v>1610</v>
      </c>
      <c r="D9125" s="106">
        <v>8100000</v>
      </c>
      <c r="E9125" s="106">
        <v>0</v>
      </c>
      <c r="M9125" t="b">
        <f t="shared" si="715"/>
        <v>1</v>
      </c>
      <c r="N9125" t="b">
        <f t="shared" si="716"/>
        <v>1</v>
      </c>
      <c r="O9125" t="b">
        <f t="shared" si="717"/>
        <v>1</v>
      </c>
      <c r="P9125" t="b">
        <f t="shared" si="717"/>
        <v>1</v>
      </c>
      <c r="Q9125" t="b">
        <f t="shared" si="718"/>
        <v>1</v>
      </c>
      <c r="R9125" t="b">
        <f t="shared" si="719"/>
        <v>1</v>
      </c>
      <c r="U9125" s="105" t="s">
        <v>826</v>
      </c>
      <c r="V9125" s="105" t="s">
        <v>1610</v>
      </c>
      <c r="W9125" s="106">
        <v>8100000</v>
      </c>
      <c r="X9125" s="106">
        <v>0</v>
      </c>
    </row>
    <row r="9126" spans="2:24" x14ac:dyDescent="0.25">
      <c r="B9126" s="105" t="s">
        <v>827</v>
      </c>
      <c r="C9126" s="105" t="s">
        <v>1611</v>
      </c>
      <c r="D9126" s="106">
        <v>13300000</v>
      </c>
      <c r="E9126" s="106">
        <v>0</v>
      </c>
      <c r="M9126" t="b">
        <f t="shared" si="715"/>
        <v>1</v>
      </c>
      <c r="N9126" t="b">
        <f t="shared" si="716"/>
        <v>1</v>
      </c>
      <c r="O9126" t="b">
        <f t="shared" si="717"/>
        <v>1</v>
      </c>
      <c r="P9126" t="b">
        <f t="shared" si="717"/>
        <v>1</v>
      </c>
      <c r="Q9126" t="b">
        <f t="shared" si="718"/>
        <v>1</v>
      </c>
      <c r="R9126" t="b">
        <f t="shared" si="719"/>
        <v>1</v>
      </c>
      <c r="U9126" s="105" t="s">
        <v>827</v>
      </c>
      <c r="V9126" s="105" t="s">
        <v>1611</v>
      </c>
      <c r="W9126" s="106">
        <v>13300000</v>
      </c>
      <c r="X9126" s="106">
        <v>0</v>
      </c>
    </row>
    <row r="9127" spans="2:24" x14ac:dyDescent="0.25">
      <c r="B9127" s="105" t="s">
        <v>828</v>
      </c>
      <c r="C9127" s="105" t="s">
        <v>1612</v>
      </c>
      <c r="D9127" s="106">
        <v>25470000</v>
      </c>
      <c r="E9127" s="106">
        <v>0</v>
      </c>
      <c r="M9127" t="b">
        <f t="shared" si="715"/>
        <v>1</v>
      </c>
      <c r="N9127" t="b">
        <f t="shared" si="716"/>
        <v>1</v>
      </c>
      <c r="O9127" t="b">
        <f t="shared" si="717"/>
        <v>1</v>
      </c>
      <c r="P9127" t="b">
        <f t="shared" si="717"/>
        <v>1</v>
      </c>
      <c r="Q9127" t="b">
        <f t="shared" si="718"/>
        <v>1</v>
      </c>
      <c r="R9127" t="b">
        <f t="shared" si="719"/>
        <v>1</v>
      </c>
      <c r="U9127" s="105" t="s">
        <v>828</v>
      </c>
      <c r="V9127" s="105" t="s">
        <v>1612</v>
      </c>
      <c r="W9127" s="106">
        <v>25470000</v>
      </c>
      <c r="X9127" s="106">
        <v>0</v>
      </c>
    </row>
    <row r="9128" spans="2:24" x14ac:dyDescent="0.25">
      <c r="B9128" s="105" t="s">
        <v>460</v>
      </c>
      <c r="C9128" s="105" t="s">
        <v>461</v>
      </c>
      <c r="D9128" s="106">
        <v>280300000</v>
      </c>
      <c r="E9128" s="106">
        <v>0</v>
      </c>
      <c r="M9128" t="b">
        <f t="shared" si="715"/>
        <v>1</v>
      </c>
      <c r="N9128" t="b">
        <f t="shared" si="716"/>
        <v>1</v>
      </c>
      <c r="O9128" t="b">
        <f t="shared" si="717"/>
        <v>1</v>
      </c>
      <c r="P9128" t="b">
        <f t="shared" si="717"/>
        <v>1</v>
      </c>
      <c r="Q9128" t="b">
        <f t="shared" si="718"/>
        <v>1</v>
      </c>
      <c r="R9128" t="b">
        <f t="shared" si="719"/>
        <v>1</v>
      </c>
      <c r="U9128" s="105" t="s">
        <v>460</v>
      </c>
      <c r="V9128" s="105" t="s">
        <v>461</v>
      </c>
      <c r="W9128" s="106">
        <v>280300000</v>
      </c>
      <c r="X9128" s="106">
        <v>0</v>
      </c>
    </row>
    <row r="9129" spans="2:24" x14ac:dyDescent="0.25">
      <c r="B9129" s="105" t="s">
        <v>462</v>
      </c>
      <c r="C9129" s="105" t="s">
        <v>461</v>
      </c>
      <c r="D9129" s="106">
        <v>196100000</v>
      </c>
      <c r="E9129" s="106">
        <v>0</v>
      </c>
      <c r="M9129" t="b">
        <f t="shared" si="715"/>
        <v>1</v>
      </c>
      <c r="N9129" t="b">
        <f t="shared" si="716"/>
        <v>1</v>
      </c>
      <c r="O9129" t="b">
        <f t="shared" si="717"/>
        <v>1</v>
      </c>
      <c r="P9129" t="b">
        <f t="shared" si="717"/>
        <v>1</v>
      </c>
      <c r="Q9129" t="b">
        <f t="shared" si="718"/>
        <v>1</v>
      </c>
      <c r="R9129" t="b">
        <f t="shared" si="719"/>
        <v>1</v>
      </c>
      <c r="U9129" s="105" t="s">
        <v>462</v>
      </c>
      <c r="V9129" s="105" t="s">
        <v>461</v>
      </c>
      <c r="W9129" s="106">
        <v>196100000</v>
      </c>
      <c r="X9129" s="106">
        <v>0</v>
      </c>
    </row>
    <row r="9130" spans="2:24" x14ac:dyDescent="0.25">
      <c r="B9130" s="105" t="s">
        <v>829</v>
      </c>
      <c r="C9130" s="105" t="s">
        <v>833</v>
      </c>
      <c r="D9130" s="106">
        <v>24900000</v>
      </c>
      <c r="E9130" s="106">
        <v>0</v>
      </c>
      <c r="M9130" t="b">
        <f t="shared" si="715"/>
        <v>1</v>
      </c>
      <c r="N9130" t="b">
        <f t="shared" si="716"/>
        <v>1</v>
      </c>
      <c r="O9130" t="b">
        <f t="shared" si="717"/>
        <v>1</v>
      </c>
      <c r="P9130" t="b">
        <f t="shared" si="717"/>
        <v>1</v>
      </c>
      <c r="Q9130" t="b">
        <f t="shared" si="718"/>
        <v>1</v>
      </c>
      <c r="R9130" t="b">
        <f t="shared" si="719"/>
        <v>1</v>
      </c>
      <c r="U9130" s="105" t="s">
        <v>829</v>
      </c>
      <c r="V9130" s="105" t="s">
        <v>833</v>
      </c>
      <c r="W9130" s="106">
        <v>24900000</v>
      </c>
      <c r="X9130" s="106">
        <v>0</v>
      </c>
    </row>
    <row r="9131" spans="2:24" x14ac:dyDescent="0.25">
      <c r="B9131" s="105" t="s">
        <v>831</v>
      </c>
      <c r="C9131" s="105" t="s">
        <v>830</v>
      </c>
      <c r="D9131" s="106">
        <v>23100000</v>
      </c>
      <c r="E9131" s="106">
        <v>0</v>
      </c>
      <c r="M9131" t="b">
        <f t="shared" si="715"/>
        <v>1</v>
      </c>
      <c r="N9131" t="b">
        <f t="shared" si="716"/>
        <v>1</v>
      </c>
      <c r="O9131" t="b">
        <f t="shared" si="717"/>
        <v>1</v>
      </c>
      <c r="P9131" t="b">
        <f t="shared" si="717"/>
        <v>1</v>
      </c>
      <c r="Q9131" t="b">
        <f t="shared" si="718"/>
        <v>1</v>
      </c>
      <c r="R9131" t="b">
        <f t="shared" si="719"/>
        <v>1</v>
      </c>
      <c r="U9131" s="105" t="s">
        <v>831</v>
      </c>
      <c r="V9131" s="105" t="s">
        <v>830</v>
      </c>
      <c r="W9131" s="106">
        <v>23100000</v>
      </c>
      <c r="X9131" s="106">
        <v>0</v>
      </c>
    </row>
    <row r="9132" spans="2:24" x14ac:dyDescent="0.25">
      <c r="B9132" s="105" t="s">
        <v>832</v>
      </c>
      <c r="C9132" s="105" t="s">
        <v>1457</v>
      </c>
      <c r="D9132" s="106">
        <v>18100000</v>
      </c>
      <c r="E9132" s="106">
        <v>0</v>
      </c>
      <c r="M9132" t="b">
        <f t="shared" si="715"/>
        <v>1</v>
      </c>
      <c r="N9132" t="b">
        <f t="shared" si="716"/>
        <v>1</v>
      </c>
      <c r="O9132" t="b">
        <f t="shared" si="717"/>
        <v>1</v>
      </c>
      <c r="P9132" t="b">
        <f t="shared" si="717"/>
        <v>1</v>
      </c>
      <c r="Q9132" t="b">
        <f t="shared" si="718"/>
        <v>1</v>
      </c>
      <c r="R9132" t="b">
        <f t="shared" si="719"/>
        <v>1</v>
      </c>
      <c r="U9132" s="105" t="s">
        <v>832</v>
      </c>
      <c r="V9132" s="105" t="s">
        <v>1457</v>
      </c>
      <c r="W9132" s="106">
        <v>18100000</v>
      </c>
      <c r="X9132" s="106">
        <v>0</v>
      </c>
    </row>
    <row r="9133" spans="2:24" x14ac:dyDescent="0.25">
      <c r="B9133" s="105" t="s">
        <v>1458</v>
      </c>
      <c r="C9133" s="105" t="s">
        <v>1459</v>
      </c>
      <c r="D9133" s="106">
        <v>18100000</v>
      </c>
      <c r="E9133" s="106">
        <v>0</v>
      </c>
      <c r="M9133" t="b">
        <f t="shared" si="715"/>
        <v>1</v>
      </c>
      <c r="N9133" t="b">
        <f t="shared" si="716"/>
        <v>1</v>
      </c>
      <c r="O9133" t="b">
        <f t="shared" si="717"/>
        <v>1</v>
      </c>
      <c r="P9133" t="b">
        <f t="shared" si="717"/>
        <v>1</v>
      </c>
      <c r="Q9133" t="b">
        <f t="shared" si="718"/>
        <v>1</v>
      </c>
      <c r="R9133" t="b">
        <f t="shared" si="719"/>
        <v>1</v>
      </c>
      <c r="U9133" s="105" t="s">
        <v>1458</v>
      </c>
      <c r="V9133" s="105" t="s">
        <v>1459</v>
      </c>
      <c r="W9133" s="106">
        <v>18100000</v>
      </c>
      <c r="X9133" s="106">
        <v>0</v>
      </c>
    </row>
    <row r="9134" spans="2:24" x14ac:dyDescent="0.25">
      <c r="B9134" s="105" t="s">
        <v>521</v>
      </c>
      <c r="C9134" s="105" t="s">
        <v>522</v>
      </c>
      <c r="D9134" s="106">
        <v>321200000</v>
      </c>
      <c r="E9134" s="106">
        <v>0</v>
      </c>
      <c r="M9134" t="b">
        <f t="shared" si="715"/>
        <v>1</v>
      </c>
      <c r="N9134" t="b">
        <f t="shared" si="716"/>
        <v>1</v>
      </c>
      <c r="O9134" t="b">
        <f t="shared" si="717"/>
        <v>1</v>
      </c>
      <c r="P9134" t="b">
        <f t="shared" si="717"/>
        <v>1</v>
      </c>
      <c r="Q9134" t="b">
        <f t="shared" si="718"/>
        <v>1</v>
      </c>
      <c r="R9134" t="b">
        <f t="shared" si="719"/>
        <v>1</v>
      </c>
      <c r="U9134" s="105" t="s">
        <v>521</v>
      </c>
      <c r="V9134" s="105" t="s">
        <v>522</v>
      </c>
      <c r="W9134" s="106">
        <v>321200000</v>
      </c>
      <c r="X9134" s="106">
        <v>0</v>
      </c>
    </row>
    <row r="9135" spans="2:24" x14ac:dyDescent="0.25">
      <c r="B9135" s="105" t="s">
        <v>523</v>
      </c>
      <c r="C9135" s="105" t="s">
        <v>524</v>
      </c>
      <c r="D9135" s="106">
        <v>321200000</v>
      </c>
      <c r="E9135" s="106">
        <v>0</v>
      </c>
      <c r="M9135" t="b">
        <f t="shared" si="715"/>
        <v>1</v>
      </c>
      <c r="N9135" t="b">
        <f t="shared" si="716"/>
        <v>1</v>
      </c>
      <c r="O9135" t="b">
        <f t="shared" si="717"/>
        <v>1</v>
      </c>
      <c r="P9135" t="b">
        <f t="shared" si="717"/>
        <v>1</v>
      </c>
      <c r="Q9135" t="b">
        <f t="shared" si="718"/>
        <v>1</v>
      </c>
      <c r="R9135" t="b">
        <f t="shared" si="719"/>
        <v>1</v>
      </c>
      <c r="U9135" s="105" t="s">
        <v>523</v>
      </c>
      <c r="V9135" s="105" t="s">
        <v>524</v>
      </c>
      <c r="W9135" s="106">
        <v>321200000</v>
      </c>
      <c r="X9135" s="106">
        <v>0</v>
      </c>
    </row>
    <row r="9136" spans="2:24" x14ac:dyDescent="0.25">
      <c r="B9136" s="105" t="s">
        <v>525</v>
      </c>
      <c r="C9136" s="105" t="s">
        <v>524</v>
      </c>
      <c r="D9136" s="106">
        <v>321200000</v>
      </c>
      <c r="E9136" s="106">
        <v>0</v>
      </c>
      <c r="M9136" t="b">
        <f t="shared" si="715"/>
        <v>1</v>
      </c>
      <c r="N9136" t="b">
        <f t="shared" si="716"/>
        <v>1</v>
      </c>
      <c r="O9136" t="b">
        <f t="shared" si="717"/>
        <v>1</v>
      </c>
      <c r="P9136" t="b">
        <f t="shared" si="717"/>
        <v>1</v>
      </c>
      <c r="Q9136" t="b">
        <f t="shared" si="718"/>
        <v>1</v>
      </c>
      <c r="R9136" t="b">
        <f t="shared" si="719"/>
        <v>1</v>
      </c>
      <c r="U9136" s="105" t="s">
        <v>525</v>
      </c>
      <c r="V9136" s="105" t="s">
        <v>524</v>
      </c>
      <c r="W9136" s="106">
        <v>321200000</v>
      </c>
      <c r="X9136" s="106">
        <v>0</v>
      </c>
    </row>
    <row r="9137" spans="2:24" x14ac:dyDescent="0.25">
      <c r="B9137" s="105" t="s">
        <v>650</v>
      </c>
      <c r="C9137" s="105" t="s">
        <v>651</v>
      </c>
      <c r="D9137" s="106">
        <v>381500000</v>
      </c>
      <c r="E9137" s="106">
        <v>0</v>
      </c>
      <c r="M9137" t="b">
        <f t="shared" si="715"/>
        <v>1</v>
      </c>
      <c r="N9137" t="b">
        <f t="shared" si="716"/>
        <v>1</v>
      </c>
      <c r="O9137" t="b">
        <f t="shared" si="717"/>
        <v>1</v>
      </c>
      <c r="P9137" t="b">
        <f t="shared" si="717"/>
        <v>1</v>
      </c>
      <c r="Q9137" t="b">
        <f t="shared" si="718"/>
        <v>1</v>
      </c>
      <c r="R9137" t="b">
        <f t="shared" si="719"/>
        <v>1</v>
      </c>
      <c r="U9137" s="105" t="s">
        <v>650</v>
      </c>
      <c r="V9137" s="105" t="s">
        <v>651</v>
      </c>
      <c r="W9137" s="106">
        <v>381500000</v>
      </c>
      <c r="X9137" s="106">
        <v>0</v>
      </c>
    </row>
    <row r="9138" spans="2:24" x14ac:dyDescent="0.25">
      <c r="B9138" s="105" t="s">
        <v>652</v>
      </c>
      <c r="C9138" s="105" t="s">
        <v>653</v>
      </c>
      <c r="D9138" s="106">
        <v>381500000</v>
      </c>
      <c r="E9138" s="106">
        <v>0</v>
      </c>
      <c r="M9138" t="b">
        <f t="shared" si="715"/>
        <v>1</v>
      </c>
      <c r="N9138" t="b">
        <f t="shared" si="716"/>
        <v>1</v>
      </c>
      <c r="O9138" t="b">
        <f t="shared" si="717"/>
        <v>1</v>
      </c>
      <c r="P9138" t="b">
        <f t="shared" si="717"/>
        <v>1</v>
      </c>
      <c r="Q9138" t="b">
        <f t="shared" si="718"/>
        <v>1</v>
      </c>
      <c r="R9138" t="b">
        <f t="shared" si="719"/>
        <v>1</v>
      </c>
      <c r="U9138" s="105" t="s">
        <v>652</v>
      </c>
      <c r="V9138" s="105" t="s">
        <v>653</v>
      </c>
      <c r="W9138" s="106">
        <v>381500000</v>
      </c>
      <c r="X9138" s="106">
        <v>0</v>
      </c>
    </row>
    <row r="9139" spans="2:24" x14ac:dyDescent="0.25">
      <c r="B9139" s="105" t="s">
        <v>654</v>
      </c>
      <c r="C9139" s="105" t="s">
        <v>653</v>
      </c>
      <c r="D9139" s="106">
        <v>381500000</v>
      </c>
      <c r="E9139" s="106">
        <v>0</v>
      </c>
      <c r="M9139" t="b">
        <f t="shared" si="715"/>
        <v>1</v>
      </c>
      <c r="N9139" t="b">
        <f t="shared" si="716"/>
        <v>1</v>
      </c>
      <c r="O9139" t="b">
        <f t="shared" si="717"/>
        <v>1</v>
      </c>
      <c r="P9139" t="b">
        <f t="shared" si="717"/>
        <v>1</v>
      </c>
      <c r="Q9139" t="b">
        <f t="shared" si="718"/>
        <v>1</v>
      </c>
      <c r="R9139" t="b">
        <f t="shared" si="719"/>
        <v>1</v>
      </c>
      <c r="U9139" s="105" t="s">
        <v>654</v>
      </c>
      <c r="V9139" s="105" t="s">
        <v>653</v>
      </c>
      <c r="W9139" s="106">
        <v>381500000</v>
      </c>
      <c r="X9139" s="106">
        <v>0</v>
      </c>
    </row>
    <row r="9140" spans="2:24" x14ac:dyDescent="0.25">
      <c r="B9140" s="105" t="s">
        <v>655</v>
      </c>
      <c r="C9140" s="105" t="s">
        <v>656</v>
      </c>
      <c r="D9140" s="106">
        <v>575520000</v>
      </c>
      <c r="E9140" s="106">
        <v>0</v>
      </c>
      <c r="M9140" t="b">
        <f t="shared" si="715"/>
        <v>1</v>
      </c>
      <c r="N9140" t="b">
        <f t="shared" si="716"/>
        <v>1</v>
      </c>
      <c r="O9140" t="b">
        <f t="shared" si="717"/>
        <v>1</v>
      </c>
      <c r="P9140" t="b">
        <f t="shared" si="717"/>
        <v>1</v>
      </c>
      <c r="Q9140" t="b">
        <f t="shared" si="718"/>
        <v>1</v>
      </c>
      <c r="R9140" t="b">
        <f t="shared" si="719"/>
        <v>1</v>
      </c>
      <c r="U9140" s="105" t="s">
        <v>655</v>
      </c>
      <c r="V9140" s="105" t="s">
        <v>656</v>
      </c>
      <c r="W9140" s="106">
        <v>575520000</v>
      </c>
      <c r="X9140" s="106">
        <v>0</v>
      </c>
    </row>
    <row r="9141" spans="2:24" x14ac:dyDescent="0.25">
      <c r="B9141" s="105" t="s">
        <v>657</v>
      </c>
      <c r="C9141" s="105" t="s">
        <v>658</v>
      </c>
      <c r="D9141" s="106">
        <v>575520000</v>
      </c>
      <c r="E9141" s="106">
        <v>0</v>
      </c>
      <c r="M9141" t="b">
        <f t="shared" si="715"/>
        <v>1</v>
      </c>
      <c r="N9141" t="b">
        <f t="shared" si="716"/>
        <v>1</v>
      </c>
      <c r="O9141" t="b">
        <f t="shared" si="717"/>
        <v>1</v>
      </c>
      <c r="P9141" t="b">
        <f t="shared" si="717"/>
        <v>1</v>
      </c>
      <c r="Q9141" t="b">
        <f t="shared" si="718"/>
        <v>1</v>
      </c>
      <c r="R9141" t="b">
        <f t="shared" si="719"/>
        <v>1</v>
      </c>
      <c r="U9141" s="105" t="s">
        <v>657</v>
      </c>
      <c r="V9141" s="105" t="s">
        <v>658</v>
      </c>
      <c r="W9141" s="106">
        <v>575520000</v>
      </c>
      <c r="X9141" s="106">
        <v>0</v>
      </c>
    </row>
    <row r="9142" spans="2:24" x14ac:dyDescent="0.25">
      <c r="B9142" s="105" t="s">
        <v>659</v>
      </c>
      <c r="C9142" s="105" t="s">
        <v>658</v>
      </c>
      <c r="D9142" s="106">
        <v>565520000</v>
      </c>
      <c r="E9142" s="106">
        <v>0</v>
      </c>
      <c r="M9142" t="b">
        <f t="shared" si="715"/>
        <v>1</v>
      </c>
      <c r="N9142" t="b">
        <f t="shared" si="716"/>
        <v>1</v>
      </c>
      <c r="O9142" t="b">
        <f t="shared" si="717"/>
        <v>1</v>
      </c>
      <c r="P9142" t="b">
        <f t="shared" si="717"/>
        <v>1</v>
      </c>
      <c r="Q9142" t="b">
        <f t="shared" si="718"/>
        <v>1</v>
      </c>
      <c r="R9142" t="b">
        <f t="shared" si="719"/>
        <v>1</v>
      </c>
      <c r="U9142" s="105" t="s">
        <v>659</v>
      </c>
      <c r="V9142" s="105" t="s">
        <v>658</v>
      </c>
      <c r="W9142" s="106">
        <v>565520000</v>
      </c>
      <c r="X9142" s="106">
        <v>0</v>
      </c>
    </row>
    <row r="9143" spans="2:24" x14ac:dyDescent="0.25">
      <c r="B9143" s="105" t="s">
        <v>834</v>
      </c>
      <c r="C9143" s="105" t="s">
        <v>835</v>
      </c>
      <c r="D9143" s="106">
        <v>10000000</v>
      </c>
      <c r="E9143" s="106">
        <v>0</v>
      </c>
      <c r="M9143" t="b">
        <f t="shared" si="715"/>
        <v>1</v>
      </c>
      <c r="N9143" t="b">
        <f t="shared" si="716"/>
        <v>1</v>
      </c>
      <c r="O9143" t="b">
        <f t="shared" si="717"/>
        <v>1</v>
      </c>
      <c r="P9143" t="b">
        <f t="shared" si="717"/>
        <v>1</v>
      </c>
      <c r="Q9143" t="b">
        <f t="shared" si="718"/>
        <v>1</v>
      </c>
      <c r="R9143" t="b">
        <f t="shared" si="719"/>
        <v>1</v>
      </c>
      <c r="U9143" s="105" t="s">
        <v>834</v>
      </c>
      <c r="V9143" s="105" t="s">
        <v>835</v>
      </c>
      <c r="W9143" s="106">
        <v>10000000</v>
      </c>
      <c r="X9143" s="106">
        <v>0</v>
      </c>
    </row>
    <row r="9144" spans="2:24" x14ac:dyDescent="0.25">
      <c r="B9144" s="105" t="s">
        <v>463</v>
      </c>
      <c r="C9144" s="105" t="s">
        <v>464</v>
      </c>
      <c r="D9144" s="106">
        <v>8501530000</v>
      </c>
      <c r="E9144" s="106">
        <v>0</v>
      </c>
      <c r="M9144" t="b">
        <f t="shared" si="715"/>
        <v>1</v>
      </c>
      <c r="N9144" t="b">
        <f t="shared" si="716"/>
        <v>1</v>
      </c>
      <c r="O9144" t="b">
        <f t="shared" si="717"/>
        <v>1</v>
      </c>
      <c r="P9144" t="b">
        <f t="shared" si="717"/>
        <v>1</v>
      </c>
      <c r="Q9144" t="b">
        <f t="shared" si="718"/>
        <v>1</v>
      </c>
      <c r="R9144" t="b">
        <f t="shared" si="719"/>
        <v>1</v>
      </c>
      <c r="U9144" s="105" t="s">
        <v>463</v>
      </c>
      <c r="V9144" s="105" t="s">
        <v>464</v>
      </c>
      <c r="W9144" s="106">
        <v>8501530000</v>
      </c>
      <c r="X9144" s="106">
        <v>0</v>
      </c>
    </row>
    <row r="9145" spans="2:24" x14ac:dyDescent="0.25">
      <c r="B9145" s="105" t="s">
        <v>465</v>
      </c>
      <c r="C9145" s="105" t="s">
        <v>466</v>
      </c>
      <c r="D9145" s="106">
        <v>7827000000</v>
      </c>
      <c r="E9145" s="106">
        <v>0</v>
      </c>
      <c r="M9145" t="b">
        <f t="shared" si="715"/>
        <v>1</v>
      </c>
      <c r="N9145" t="b">
        <f t="shared" si="716"/>
        <v>1</v>
      </c>
      <c r="O9145" t="b">
        <f t="shared" si="717"/>
        <v>1</v>
      </c>
      <c r="P9145" t="b">
        <f t="shared" si="717"/>
        <v>1</v>
      </c>
      <c r="Q9145" t="b">
        <f t="shared" si="718"/>
        <v>1</v>
      </c>
      <c r="R9145" t="b">
        <f t="shared" si="719"/>
        <v>1</v>
      </c>
      <c r="U9145" s="105" t="s">
        <v>465</v>
      </c>
      <c r="V9145" s="105" t="s">
        <v>466</v>
      </c>
      <c r="W9145" s="106">
        <v>7827000000</v>
      </c>
      <c r="X9145" s="106">
        <v>0</v>
      </c>
    </row>
    <row r="9146" spans="2:24" x14ac:dyDescent="0.25">
      <c r="B9146" s="105" t="s">
        <v>467</v>
      </c>
      <c r="C9146" s="105" t="s">
        <v>468</v>
      </c>
      <c r="D9146" s="106">
        <v>551850000</v>
      </c>
      <c r="E9146" s="106">
        <v>0</v>
      </c>
      <c r="M9146" t="b">
        <f t="shared" si="715"/>
        <v>1</v>
      </c>
      <c r="N9146" t="b">
        <f t="shared" si="716"/>
        <v>1</v>
      </c>
      <c r="O9146" t="b">
        <f t="shared" si="717"/>
        <v>1</v>
      </c>
      <c r="P9146" t="b">
        <f t="shared" si="717"/>
        <v>1</v>
      </c>
      <c r="Q9146" t="b">
        <f t="shared" si="718"/>
        <v>1</v>
      </c>
      <c r="R9146" t="b">
        <f t="shared" si="719"/>
        <v>1</v>
      </c>
      <c r="U9146" s="105" t="s">
        <v>467</v>
      </c>
      <c r="V9146" s="105" t="s">
        <v>468</v>
      </c>
      <c r="W9146" s="106">
        <v>551850000</v>
      </c>
      <c r="X9146" s="106">
        <v>0</v>
      </c>
    </row>
    <row r="9147" spans="2:24" x14ac:dyDescent="0.25">
      <c r="B9147" s="105" t="s">
        <v>735</v>
      </c>
      <c r="C9147" s="105" t="s">
        <v>736</v>
      </c>
      <c r="D9147" s="106">
        <v>401044000</v>
      </c>
      <c r="E9147" s="106">
        <v>0</v>
      </c>
      <c r="M9147" t="b">
        <f t="shared" si="715"/>
        <v>1</v>
      </c>
      <c r="N9147" t="b">
        <f t="shared" si="716"/>
        <v>1</v>
      </c>
      <c r="O9147" t="b">
        <f t="shared" si="717"/>
        <v>1</v>
      </c>
      <c r="P9147" t="b">
        <f t="shared" si="717"/>
        <v>1</v>
      </c>
      <c r="Q9147" t="b">
        <f t="shared" si="718"/>
        <v>1</v>
      </c>
      <c r="R9147" t="b">
        <f t="shared" si="719"/>
        <v>1</v>
      </c>
      <c r="U9147" s="105" t="s">
        <v>735</v>
      </c>
      <c r="V9147" s="105" t="s">
        <v>736</v>
      </c>
      <c r="W9147" s="106">
        <v>401044000</v>
      </c>
      <c r="X9147" s="106">
        <v>0</v>
      </c>
    </row>
    <row r="9148" spans="2:24" x14ac:dyDescent="0.25">
      <c r="B9148" s="105" t="s">
        <v>725</v>
      </c>
      <c r="C9148" s="105" t="s">
        <v>726</v>
      </c>
      <c r="D9148" s="106">
        <v>792750000</v>
      </c>
      <c r="E9148" s="106">
        <v>0</v>
      </c>
      <c r="M9148" t="b">
        <f t="shared" si="715"/>
        <v>1</v>
      </c>
      <c r="N9148" t="b">
        <f t="shared" si="716"/>
        <v>1</v>
      </c>
      <c r="O9148" t="b">
        <f t="shared" si="717"/>
        <v>1</v>
      </c>
      <c r="P9148" t="b">
        <f t="shared" si="717"/>
        <v>1</v>
      </c>
      <c r="Q9148" t="b">
        <f t="shared" si="718"/>
        <v>1</v>
      </c>
      <c r="R9148" t="b">
        <f t="shared" si="719"/>
        <v>1</v>
      </c>
      <c r="U9148" s="105" t="s">
        <v>725</v>
      </c>
      <c r="V9148" s="105" t="s">
        <v>726</v>
      </c>
      <c r="W9148" s="106">
        <v>792750000</v>
      </c>
      <c r="X9148" s="106">
        <v>0</v>
      </c>
    </row>
    <row r="9149" spans="2:24" x14ac:dyDescent="0.25">
      <c r="B9149" s="105" t="s">
        <v>737</v>
      </c>
      <c r="C9149" s="105" t="s">
        <v>738</v>
      </c>
      <c r="D9149" s="106">
        <v>777012000</v>
      </c>
      <c r="E9149" s="106">
        <v>0</v>
      </c>
      <c r="M9149" t="b">
        <f t="shared" si="715"/>
        <v>1</v>
      </c>
      <c r="N9149" t="b">
        <f t="shared" si="716"/>
        <v>1</v>
      </c>
      <c r="O9149" t="b">
        <f t="shared" si="717"/>
        <v>1</v>
      </c>
      <c r="P9149" t="b">
        <f t="shared" si="717"/>
        <v>1</v>
      </c>
      <c r="Q9149" t="b">
        <f t="shared" si="718"/>
        <v>1</v>
      </c>
      <c r="R9149" t="b">
        <f t="shared" si="719"/>
        <v>1</v>
      </c>
      <c r="U9149" s="105" t="s">
        <v>737</v>
      </c>
      <c r="V9149" s="105" t="s">
        <v>738</v>
      </c>
      <c r="W9149" s="106">
        <v>777012000</v>
      </c>
      <c r="X9149" s="106">
        <v>0</v>
      </c>
    </row>
    <row r="9150" spans="2:24" x14ac:dyDescent="0.25">
      <c r="B9150" s="105" t="s">
        <v>739</v>
      </c>
      <c r="C9150" s="105" t="s">
        <v>740</v>
      </c>
      <c r="D9150" s="106">
        <v>536600000</v>
      </c>
      <c r="E9150" s="106">
        <v>0</v>
      </c>
      <c r="M9150" t="b">
        <f t="shared" si="715"/>
        <v>1</v>
      </c>
      <c r="N9150" t="b">
        <f t="shared" si="716"/>
        <v>1</v>
      </c>
      <c r="O9150" t="b">
        <f t="shared" si="717"/>
        <v>1</v>
      </c>
      <c r="P9150" t="b">
        <f t="shared" si="717"/>
        <v>1</v>
      </c>
      <c r="Q9150" t="b">
        <f t="shared" si="718"/>
        <v>1</v>
      </c>
      <c r="R9150" t="b">
        <f t="shared" si="719"/>
        <v>1</v>
      </c>
      <c r="U9150" s="105" t="s">
        <v>739</v>
      </c>
      <c r="V9150" s="105" t="s">
        <v>740</v>
      </c>
      <c r="W9150" s="106">
        <v>536600000</v>
      </c>
      <c r="X9150" s="106">
        <v>0</v>
      </c>
    </row>
    <row r="9151" spans="2:24" x14ac:dyDescent="0.25">
      <c r="B9151" s="105" t="s">
        <v>741</v>
      </c>
      <c r="C9151" s="105" t="s">
        <v>742</v>
      </c>
      <c r="D9151" s="106">
        <v>1918000000</v>
      </c>
      <c r="E9151" s="106">
        <v>0</v>
      </c>
      <c r="M9151" t="b">
        <f t="shared" si="715"/>
        <v>1</v>
      </c>
      <c r="N9151" t="b">
        <f t="shared" si="716"/>
        <v>1</v>
      </c>
      <c r="O9151" t="b">
        <f t="shared" si="717"/>
        <v>1</v>
      </c>
      <c r="P9151" t="b">
        <f t="shared" si="717"/>
        <v>1</v>
      </c>
      <c r="Q9151" t="b">
        <f t="shared" si="718"/>
        <v>1</v>
      </c>
      <c r="R9151" t="b">
        <f t="shared" si="719"/>
        <v>1</v>
      </c>
      <c r="U9151" s="105" t="s">
        <v>741</v>
      </c>
      <c r="V9151" s="105" t="s">
        <v>742</v>
      </c>
      <c r="W9151" s="106">
        <v>1918000000</v>
      </c>
      <c r="X9151" s="106">
        <v>0</v>
      </c>
    </row>
    <row r="9152" spans="2:24" x14ac:dyDescent="0.25">
      <c r="B9152" s="105" t="s">
        <v>743</v>
      </c>
      <c r="C9152" s="105" t="s">
        <v>744</v>
      </c>
      <c r="D9152" s="106">
        <v>816524000</v>
      </c>
      <c r="E9152" s="106">
        <v>0</v>
      </c>
      <c r="M9152" t="b">
        <f t="shared" si="715"/>
        <v>1</v>
      </c>
      <c r="N9152" t="b">
        <f t="shared" si="716"/>
        <v>1</v>
      </c>
      <c r="O9152" t="b">
        <f t="shared" si="717"/>
        <v>1</v>
      </c>
      <c r="P9152" t="b">
        <f t="shared" si="717"/>
        <v>1</v>
      </c>
      <c r="Q9152" t="b">
        <f t="shared" si="718"/>
        <v>1</v>
      </c>
      <c r="R9152" t="b">
        <f t="shared" si="719"/>
        <v>1</v>
      </c>
      <c r="U9152" s="105" t="s">
        <v>743</v>
      </c>
      <c r="V9152" s="105" t="s">
        <v>744</v>
      </c>
      <c r="W9152" s="106">
        <v>816524000</v>
      </c>
      <c r="X9152" s="106">
        <v>0</v>
      </c>
    </row>
    <row r="9153" spans="2:24" x14ac:dyDescent="0.25">
      <c r="B9153" s="105" t="s">
        <v>727</v>
      </c>
      <c r="C9153" s="105" t="s">
        <v>728</v>
      </c>
      <c r="D9153" s="106">
        <v>1946120000</v>
      </c>
      <c r="E9153" s="106">
        <v>0</v>
      </c>
      <c r="M9153" t="b">
        <f t="shared" si="715"/>
        <v>1</v>
      </c>
      <c r="N9153" t="b">
        <f t="shared" si="716"/>
        <v>1</v>
      </c>
      <c r="O9153" t="b">
        <f t="shared" si="717"/>
        <v>1</v>
      </c>
      <c r="P9153" t="b">
        <f t="shared" si="717"/>
        <v>1</v>
      </c>
      <c r="Q9153" t="b">
        <f t="shared" si="718"/>
        <v>1</v>
      </c>
      <c r="R9153" t="b">
        <f t="shared" si="719"/>
        <v>1</v>
      </c>
      <c r="U9153" s="105" t="s">
        <v>727</v>
      </c>
      <c r="V9153" s="105" t="s">
        <v>728</v>
      </c>
      <c r="W9153" s="106">
        <v>1946120000</v>
      </c>
      <c r="X9153" s="106">
        <v>0</v>
      </c>
    </row>
    <row r="9154" spans="2:24" x14ac:dyDescent="0.25">
      <c r="B9154" s="105" t="s">
        <v>1582</v>
      </c>
      <c r="C9154" s="105" t="s">
        <v>1583</v>
      </c>
      <c r="D9154" s="106">
        <v>87100000</v>
      </c>
      <c r="E9154" s="106">
        <v>0</v>
      </c>
      <c r="M9154" t="b">
        <f t="shared" si="715"/>
        <v>1</v>
      </c>
      <c r="N9154" t="b">
        <f t="shared" si="716"/>
        <v>1</v>
      </c>
      <c r="O9154" t="b">
        <f t="shared" si="717"/>
        <v>1</v>
      </c>
      <c r="P9154" t="b">
        <f t="shared" si="717"/>
        <v>1</v>
      </c>
      <c r="Q9154" t="b">
        <f t="shared" si="718"/>
        <v>1</v>
      </c>
      <c r="R9154" t="b">
        <f t="shared" si="719"/>
        <v>1</v>
      </c>
      <c r="U9154" s="105" t="s">
        <v>1582</v>
      </c>
      <c r="V9154" s="105" t="s">
        <v>1583</v>
      </c>
      <c r="W9154" s="106">
        <v>87100000</v>
      </c>
      <c r="X9154" s="106">
        <v>0</v>
      </c>
    </row>
    <row r="9155" spans="2:24" x14ac:dyDescent="0.25">
      <c r="B9155" s="105" t="s">
        <v>572</v>
      </c>
      <c r="C9155" s="105" t="s">
        <v>573</v>
      </c>
      <c r="D9155" s="106">
        <v>528430000</v>
      </c>
      <c r="E9155" s="106">
        <v>0</v>
      </c>
      <c r="M9155" t="b">
        <f t="shared" si="715"/>
        <v>1</v>
      </c>
      <c r="N9155" t="b">
        <f t="shared" si="716"/>
        <v>1</v>
      </c>
      <c r="O9155" t="b">
        <f t="shared" si="717"/>
        <v>1</v>
      </c>
      <c r="P9155" t="b">
        <f t="shared" si="717"/>
        <v>1</v>
      </c>
      <c r="Q9155" t="b">
        <f t="shared" si="718"/>
        <v>1</v>
      </c>
      <c r="R9155" t="b">
        <f t="shared" si="719"/>
        <v>1</v>
      </c>
      <c r="U9155" s="105" t="s">
        <v>572</v>
      </c>
      <c r="V9155" s="105" t="s">
        <v>573</v>
      </c>
      <c r="W9155" s="106">
        <v>528430000</v>
      </c>
      <c r="X9155" s="106">
        <v>0</v>
      </c>
    </row>
    <row r="9156" spans="2:24" x14ac:dyDescent="0.25">
      <c r="B9156" s="105" t="s">
        <v>574</v>
      </c>
      <c r="C9156" s="105" t="s">
        <v>573</v>
      </c>
      <c r="D9156" s="106">
        <v>528430000</v>
      </c>
      <c r="E9156" s="106">
        <v>0</v>
      </c>
      <c r="M9156" t="b">
        <f t="shared" si="715"/>
        <v>1</v>
      </c>
      <c r="N9156" t="b">
        <f t="shared" si="716"/>
        <v>1</v>
      </c>
      <c r="O9156" t="b">
        <f t="shared" si="717"/>
        <v>1</v>
      </c>
      <c r="P9156" t="b">
        <f t="shared" si="717"/>
        <v>1</v>
      </c>
      <c r="Q9156" t="b">
        <f t="shared" si="718"/>
        <v>1</v>
      </c>
      <c r="R9156" t="b">
        <f t="shared" si="719"/>
        <v>1</v>
      </c>
      <c r="U9156" s="105" t="s">
        <v>574</v>
      </c>
      <c r="V9156" s="105" t="s">
        <v>573</v>
      </c>
      <c r="W9156" s="106">
        <v>528430000</v>
      </c>
      <c r="X9156" s="106">
        <v>0</v>
      </c>
    </row>
    <row r="9157" spans="2:24" x14ac:dyDescent="0.25">
      <c r="B9157" s="105" t="s">
        <v>480</v>
      </c>
      <c r="C9157" s="105" t="s">
        <v>481</v>
      </c>
      <c r="D9157" s="106">
        <v>146100000</v>
      </c>
      <c r="E9157" s="106">
        <v>0</v>
      </c>
      <c r="M9157" t="b">
        <f t="shared" si="715"/>
        <v>1</v>
      </c>
      <c r="N9157" t="b">
        <f t="shared" si="716"/>
        <v>1</v>
      </c>
      <c r="O9157" t="b">
        <f t="shared" si="717"/>
        <v>1</v>
      </c>
      <c r="P9157" t="b">
        <f t="shared" si="717"/>
        <v>1</v>
      </c>
      <c r="Q9157" t="b">
        <f t="shared" si="718"/>
        <v>1</v>
      </c>
      <c r="R9157" t="b">
        <f t="shared" si="719"/>
        <v>1</v>
      </c>
      <c r="U9157" s="105" t="s">
        <v>480</v>
      </c>
      <c r="V9157" s="105" t="s">
        <v>481</v>
      </c>
      <c r="W9157" s="106">
        <v>146100000</v>
      </c>
      <c r="X9157" s="106">
        <v>0</v>
      </c>
    </row>
    <row r="9158" spans="2:24" x14ac:dyDescent="0.25">
      <c r="B9158" s="105" t="s">
        <v>482</v>
      </c>
      <c r="C9158" s="105" t="s">
        <v>481</v>
      </c>
      <c r="D9158" s="106">
        <v>146100000</v>
      </c>
      <c r="E9158" s="106">
        <v>0</v>
      </c>
      <c r="M9158" t="b">
        <f t="shared" si="715"/>
        <v>1</v>
      </c>
      <c r="N9158" t="b">
        <f t="shared" si="716"/>
        <v>1</v>
      </c>
      <c r="O9158" t="b">
        <f t="shared" si="717"/>
        <v>1</v>
      </c>
      <c r="P9158" t="b">
        <f t="shared" si="717"/>
        <v>1</v>
      </c>
      <c r="Q9158" t="b">
        <f t="shared" si="718"/>
        <v>1</v>
      </c>
      <c r="R9158" t="b">
        <f t="shared" si="719"/>
        <v>1</v>
      </c>
      <c r="U9158" s="105" t="s">
        <v>482</v>
      </c>
      <c r="V9158" s="105" t="s">
        <v>481</v>
      </c>
      <c r="W9158" s="106">
        <v>146100000</v>
      </c>
      <c r="X9158" s="106">
        <v>0</v>
      </c>
    </row>
    <row r="9159" spans="2:24" x14ac:dyDescent="0.25">
      <c r="B9159" s="105" t="s">
        <v>666</v>
      </c>
      <c r="C9159" s="105" t="s">
        <v>667</v>
      </c>
      <c r="D9159" s="106">
        <v>5519562600</v>
      </c>
      <c r="E9159" s="106">
        <v>0</v>
      </c>
      <c r="M9159" t="b">
        <f t="shared" si="715"/>
        <v>1</v>
      </c>
      <c r="N9159" t="b">
        <f t="shared" si="716"/>
        <v>1</v>
      </c>
      <c r="O9159" t="b">
        <f t="shared" si="717"/>
        <v>1</v>
      </c>
      <c r="P9159" t="b">
        <f t="shared" si="717"/>
        <v>1</v>
      </c>
      <c r="Q9159" t="b">
        <f t="shared" si="718"/>
        <v>1</v>
      </c>
      <c r="R9159" t="b">
        <f t="shared" si="719"/>
        <v>1</v>
      </c>
      <c r="U9159" s="105" t="s">
        <v>666</v>
      </c>
      <c r="V9159" s="105" t="s">
        <v>667</v>
      </c>
      <c r="W9159" s="106">
        <v>5519562600</v>
      </c>
      <c r="X9159" s="106">
        <v>0</v>
      </c>
    </row>
    <row r="9160" spans="2:24" x14ac:dyDescent="0.25">
      <c r="B9160" s="105" t="s">
        <v>668</v>
      </c>
      <c r="C9160" s="105" t="s">
        <v>669</v>
      </c>
      <c r="D9160" s="106">
        <v>5519562600</v>
      </c>
      <c r="E9160" s="106">
        <v>0</v>
      </c>
      <c r="M9160" t="b">
        <f t="shared" si="715"/>
        <v>1</v>
      </c>
      <c r="N9160" t="b">
        <f t="shared" si="716"/>
        <v>1</v>
      </c>
      <c r="O9160" t="b">
        <f t="shared" si="717"/>
        <v>1</v>
      </c>
      <c r="P9160" t="b">
        <f t="shared" si="717"/>
        <v>1</v>
      </c>
      <c r="Q9160" t="b">
        <f t="shared" si="718"/>
        <v>1</v>
      </c>
      <c r="R9160" t="b">
        <f t="shared" si="719"/>
        <v>1</v>
      </c>
      <c r="U9160" s="105" t="s">
        <v>668</v>
      </c>
      <c r="V9160" s="105" t="s">
        <v>669</v>
      </c>
      <c r="W9160" s="106">
        <v>5519562600</v>
      </c>
      <c r="X9160" s="106">
        <v>0</v>
      </c>
    </row>
    <row r="9161" spans="2:24" x14ac:dyDescent="0.25">
      <c r="B9161" s="105" t="s">
        <v>670</v>
      </c>
      <c r="C9161" s="105" t="s">
        <v>669</v>
      </c>
      <c r="D9161" s="106">
        <v>5519562600</v>
      </c>
      <c r="E9161" s="106">
        <v>0</v>
      </c>
      <c r="M9161" t="b">
        <f t="shared" si="715"/>
        <v>1</v>
      </c>
      <c r="N9161" t="b">
        <f t="shared" si="716"/>
        <v>1</v>
      </c>
      <c r="O9161" t="b">
        <f t="shared" si="717"/>
        <v>1</v>
      </c>
      <c r="P9161" t="b">
        <f t="shared" si="717"/>
        <v>1</v>
      </c>
      <c r="Q9161" t="b">
        <f t="shared" si="718"/>
        <v>1</v>
      </c>
      <c r="R9161" t="b">
        <f t="shared" si="719"/>
        <v>1</v>
      </c>
      <c r="U9161" s="105" t="s">
        <v>670</v>
      </c>
      <c r="V9161" s="105" t="s">
        <v>669</v>
      </c>
      <c r="W9161" s="106">
        <v>5519562600</v>
      </c>
      <c r="X9161" s="106">
        <v>0</v>
      </c>
    </row>
    <row r="9162" spans="2:24" x14ac:dyDescent="0.25">
      <c r="B9162" s="105" t="s">
        <v>671</v>
      </c>
      <c r="C9162" s="105" t="s">
        <v>672</v>
      </c>
      <c r="D9162" s="106">
        <v>8370160250</v>
      </c>
      <c r="E9162" s="106">
        <v>0</v>
      </c>
      <c r="M9162" t="b">
        <f t="shared" si="715"/>
        <v>1</v>
      </c>
      <c r="N9162" t="b">
        <f t="shared" si="716"/>
        <v>1</v>
      </c>
      <c r="O9162" t="b">
        <f t="shared" si="717"/>
        <v>1</v>
      </c>
      <c r="P9162" t="b">
        <f t="shared" si="717"/>
        <v>1</v>
      </c>
      <c r="Q9162" t="b">
        <f t="shared" si="718"/>
        <v>1</v>
      </c>
      <c r="R9162" t="b">
        <f t="shared" si="719"/>
        <v>1</v>
      </c>
      <c r="U9162" s="105" t="s">
        <v>671</v>
      </c>
      <c r="V9162" s="105" t="s">
        <v>672</v>
      </c>
      <c r="W9162" s="106">
        <v>8370160250</v>
      </c>
      <c r="X9162" s="106">
        <v>0</v>
      </c>
    </row>
    <row r="9163" spans="2:24" x14ac:dyDescent="0.25">
      <c r="B9163" s="105" t="s">
        <v>673</v>
      </c>
      <c r="C9163" s="105" t="s">
        <v>674</v>
      </c>
      <c r="D9163" s="106">
        <v>8370160250</v>
      </c>
      <c r="E9163" s="106">
        <v>0</v>
      </c>
      <c r="M9163" t="b">
        <f t="shared" si="715"/>
        <v>1</v>
      </c>
      <c r="N9163" t="b">
        <f t="shared" si="716"/>
        <v>1</v>
      </c>
      <c r="O9163" t="b">
        <f t="shared" si="717"/>
        <v>1</v>
      </c>
      <c r="P9163" t="b">
        <f t="shared" si="717"/>
        <v>1</v>
      </c>
      <c r="Q9163" t="b">
        <f t="shared" si="718"/>
        <v>1</v>
      </c>
      <c r="R9163" t="b">
        <f t="shared" si="719"/>
        <v>1</v>
      </c>
      <c r="U9163" s="105" t="s">
        <v>673</v>
      </c>
      <c r="V9163" s="105" t="s">
        <v>674</v>
      </c>
      <c r="W9163" s="106">
        <v>8370160250</v>
      </c>
      <c r="X9163" s="106">
        <v>0</v>
      </c>
    </row>
    <row r="9164" spans="2:24" x14ac:dyDescent="0.25">
      <c r="B9164" s="105" t="s">
        <v>675</v>
      </c>
      <c r="C9164" s="105" t="s">
        <v>674</v>
      </c>
      <c r="D9164" s="106">
        <v>8370160250</v>
      </c>
      <c r="E9164" s="106">
        <v>0</v>
      </c>
      <c r="M9164" t="b">
        <f t="shared" si="715"/>
        <v>1</v>
      </c>
      <c r="N9164" t="b">
        <f t="shared" si="716"/>
        <v>1</v>
      </c>
      <c r="O9164" t="b">
        <f t="shared" si="717"/>
        <v>1</v>
      </c>
      <c r="P9164" t="b">
        <f t="shared" si="717"/>
        <v>1</v>
      </c>
      <c r="Q9164" t="b">
        <f t="shared" si="718"/>
        <v>1</v>
      </c>
      <c r="R9164" t="b">
        <f t="shared" si="719"/>
        <v>1</v>
      </c>
      <c r="U9164" s="105" t="s">
        <v>675</v>
      </c>
      <c r="V9164" s="105" t="s">
        <v>674</v>
      </c>
      <c r="W9164" s="106">
        <v>8370160250</v>
      </c>
      <c r="X9164" s="106">
        <v>0</v>
      </c>
    </row>
    <row r="9165" spans="2:24" x14ac:dyDescent="0.25">
      <c r="B9165" s="105" t="s">
        <v>338</v>
      </c>
      <c r="C9165" s="105" t="s">
        <v>339</v>
      </c>
      <c r="D9165" s="106">
        <v>21843486892</v>
      </c>
      <c r="E9165" s="106">
        <v>0</v>
      </c>
      <c r="M9165" t="b">
        <f t="shared" si="715"/>
        <v>1</v>
      </c>
      <c r="N9165" t="b">
        <f t="shared" si="716"/>
        <v>1</v>
      </c>
      <c r="O9165" t="b">
        <f t="shared" si="717"/>
        <v>1</v>
      </c>
      <c r="P9165" t="b">
        <f t="shared" si="717"/>
        <v>1</v>
      </c>
      <c r="Q9165" t="b">
        <f t="shared" si="718"/>
        <v>1</v>
      </c>
      <c r="R9165" t="b">
        <f t="shared" si="719"/>
        <v>1</v>
      </c>
      <c r="U9165" s="105" t="s">
        <v>338</v>
      </c>
      <c r="V9165" s="105" t="s">
        <v>339</v>
      </c>
      <c r="W9165" s="106">
        <v>21843486892</v>
      </c>
      <c r="X9165" s="106">
        <v>0</v>
      </c>
    </row>
    <row r="9166" spans="2:24" x14ac:dyDescent="0.25">
      <c r="B9166" s="105" t="s">
        <v>469</v>
      </c>
      <c r="C9166" s="105" t="s">
        <v>470</v>
      </c>
      <c r="D9166" s="106">
        <v>11528487830</v>
      </c>
      <c r="E9166" s="106">
        <v>0</v>
      </c>
      <c r="M9166" t="b">
        <f t="shared" si="715"/>
        <v>1</v>
      </c>
      <c r="N9166" t="b">
        <f t="shared" si="716"/>
        <v>1</v>
      </c>
      <c r="O9166" t="b">
        <f t="shared" si="717"/>
        <v>1</v>
      </c>
      <c r="P9166" t="b">
        <f t="shared" si="717"/>
        <v>1</v>
      </c>
      <c r="Q9166" t="b">
        <f t="shared" si="718"/>
        <v>1</v>
      </c>
      <c r="R9166" t="b">
        <f t="shared" si="719"/>
        <v>1</v>
      </c>
      <c r="U9166" s="105" t="s">
        <v>469</v>
      </c>
      <c r="V9166" s="105" t="s">
        <v>470</v>
      </c>
      <c r="W9166" s="106">
        <v>11528487830</v>
      </c>
      <c r="X9166" s="106">
        <v>0</v>
      </c>
    </row>
    <row r="9167" spans="2:24" x14ac:dyDescent="0.25">
      <c r="B9167" s="105" t="s">
        <v>471</v>
      </c>
      <c r="C9167" s="105" t="s">
        <v>472</v>
      </c>
      <c r="D9167" s="106">
        <v>10248637830</v>
      </c>
      <c r="E9167" s="106">
        <v>0</v>
      </c>
      <c r="M9167" t="b">
        <f t="shared" si="715"/>
        <v>1</v>
      </c>
      <c r="N9167" t="b">
        <f t="shared" si="716"/>
        <v>1</v>
      </c>
      <c r="O9167" t="b">
        <f t="shared" si="717"/>
        <v>1</v>
      </c>
      <c r="P9167" t="b">
        <f t="shared" si="717"/>
        <v>1</v>
      </c>
      <c r="Q9167" t="b">
        <f t="shared" si="718"/>
        <v>1</v>
      </c>
      <c r="R9167" t="b">
        <f t="shared" si="719"/>
        <v>1</v>
      </c>
      <c r="U9167" s="105" t="s">
        <v>471</v>
      </c>
      <c r="V9167" s="105" t="s">
        <v>472</v>
      </c>
      <c r="W9167" s="106">
        <v>10248637830</v>
      </c>
      <c r="X9167" s="106">
        <v>0</v>
      </c>
    </row>
    <row r="9168" spans="2:24" x14ac:dyDescent="0.25">
      <c r="B9168" s="105" t="s">
        <v>1461</v>
      </c>
      <c r="C9168" s="105" t="s">
        <v>1614</v>
      </c>
      <c r="D9168" s="106">
        <v>1217050000</v>
      </c>
      <c r="E9168" s="106">
        <v>0</v>
      </c>
      <c r="M9168" t="b">
        <f t="shared" si="715"/>
        <v>1</v>
      </c>
      <c r="N9168" t="b">
        <f t="shared" si="716"/>
        <v>1</v>
      </c>
      <c r="O9168" t="b">
        <f t="shared" si="717"/>
        <v>1</v>
      </c>
      <c r="P9168" t="b">
        <f t="shared" si="717"/>
        <v>1</v>
      </c>
      <c r="Q9168" t="b">
        <f t="shared" si="718"/>
        <v>1</v>
      </c>
      <c r="R9168" t="b">
        <f t="shared" si="719"/>
        <v>1</v>
      </c>
      <c r="U9168" s="105" t="s">
        <v>1461</v>
      </c>
      <c r="V9168" s="105" t="s">
        <v>1614</v>
      </c>
      <c r="W9168" s="106">
        <v>1217050000</v>
      </c>
      <c r="X9168" s="106">
        <v>0</v>
      </c>
    </row>
    <row r="9169" spans="2:24" x14ac:dyDescent="0.25">
      <c r="B9169" s="105" t="s">
        <v>1462</v>
      </c>
      <c r="C9169" s="105" t="s">
        <v>1463</v>
      </c>
      <c r="D9169" s="106">
        <v>62800000</v>
      </c>
      <c r="E9169" s="106">
        <v>0</v>
      </c>
      <c r="M9169" t="b">
        <f t="shared" si="715"/>
        <v>1</v>
      </c>
      <c r="N9169" t="b">
        <f t="shared" si="716"/>
        <v>1</v>
      </c>
      <c r="O9169" t="b">
        <f t="shared" si="717"/>
        <v>1</v>
      </c>
      <c r="P9169" t="b">
        <f t="shared" si="717"/>
        <v>1</v>
      </c>
      <c r="Q9169" t="b">
        <f t="shared" si="718"/>
        <v>1</v>
      </c>
      <c r="R9169" t="b">
        <f t="shared" si="719"/>
        <v>1</v>
      </c>
      <c r="U9169" s="105" t="s">
        <v>1462</v>
      </c>
      <c r="V9169" s="105" t="s">
        <v>1463</v>
      </c>
      <c r="W9169" s="106">
        <v>62800000</v>
      </c>
      <c r="X9169" s="106">
        <v>0</v>
      </c>
    </row>
    <row r="9170" spans="2:24" x14ac:dyDescent="0.25">
      <c r="B9170" s="105" t="s">
        <v>340</v>
      </c>
      <c r="C9170" s="105" t="s">
        <v>341</v>
      </c>
      <c r="D9170" s="106">
        <v>10314999062</v>
      </c>
      <c r="E9170" s="106">
        <v>0</v>
      </c>
      <c r="M9170" t="b">
        <f t="shared" si="715"/>
        <v>1</v>
      </c>
      <c r="N9170" t="b">
        <f t="shared" si="716"/>
        <v>1</v>
      </c>
      <c r="O9170" t="b">
        <f t="shared" si="717"/>
        <v>1</v>
      </c>
      <c r="P9170" t="b">
        <f t="shared" si="717"/>
        <v>1</v>
      </c>
      <c r="Q9170" t="b">
        <f t="shared" si="718"/>
        <v>1</v>
      </c>
      <c r="R9170" t="b">
        <f t="shared" si="719"/>
        <v>1</v>
      </c>
      <c r="U9170" s="105" t="s">
        <v>340</v>
      </c>
      <c r="V9170" s="105" t="s">
        <v>341</v>
      </c>
      <c r="W9170" s="106">
        <v>10314999062</v>
      </c>
      <c r="X9170" s="106">
        <v>0</v>
      </c>
    </row>
    <row r="9171" spans="2:24" x14ac:dyDescent="0.25">
      <c r="B9171" s="105" t="s">
        <v>392</v>
      </c>
      <c r="C9171" s="105" t="s">
        <v>341</v>
      </c>
      <c r="D9171" s="106">
        <v>4112916062</v>
      </c>
      <c r="E9171" s="106">
        <v>0</v>
      </c>
      <c r="M9171" t="b">
        <f t="shared" si="715"/>
        <v>1</v>
      </c>
      <c r="N9171" t="b">
        <f t="shared" si="716"/>
        <v>1</v>
      </c>
      <c r="O9171" t="b">
        <f t="shared" si="717"/>
        <v>1</v>
      </c>
      <c r="P9171" t="b">
        <f t="shared" si="717"/>
        <v>1</v>
      </c>
      <c r="Q9171" t="b">
        <f t="shared" si="718"/>
        <v>1</v>
      </c>
      <c r="R9171" t="b">
        <f t="shared" si="719"/>
        <v>1</v>
      </c>
      <c r="U9171" s="105" t="s">
        <v>392</v>
      </c>
      <c r="V9171" s="105" t="s">
        <v>341</v>
      </c>
      <c r="W9171" s="106">
        <v>4112916062</v>
      </c>
      <c r="X9171" s="106">
        <v>0</v>
      </c>
    </row>
    <row r="9172" spans="2:24" x14ac:dyDescent="0.25">
      <c r="B9172" s="105" t="s">
        <v>342</v>
      </c>
      <c r="C9172" s="105" t="s">
        <v>343</v>
      </c>
      <c r="D9172" s="106">
        <v>831030000</v>
      </c>
      <c r="E9172" s="106">
        <v>0</v>
      </c>
      <c r="M9172" t="b">
        <f t="shared" si="715"/>
        <v>1</v>
      </c>
      <c r="N9172" t="b">
        <f t="shared" si="716"/>
        <v>1</v>
      </c>
      <c r="O9172" t="b">
        <f t="shared" si="717"/>
        <v>1</v>
      </c>
      <c r="P9172" t="b">
        <f t="shared" si="717"/>
        <v>1</v>
      </c>
      <c r="Q9172" t="b">
        <f t="shared" si="718"/>
        <v>1</v>
      </c>
      <c r="R9172" t="b">
        <f t="shared" si="719"/>
        <v>1</v>
      </c>
      <c r="U9172" s="105" t="s">
        <v>342</v>
      </c>
      <c r="V9172" s="105" t="s">
        <v>343</v>
      </c>
      <c r="W9172" s="106">
        <v>831030000</v>
      </c>
      <c r="X9172" s="106">
        <v>0</v>
      </c>
    </row>
    <row r="9173" spans="2:24" x14ac:dyDescent="0.25">
      <c r="B9173" s="105" t="s">
        <v>344</v>
      </c>
      <c r="C9173" s="105" t="s">
        <v>345</v>
      </c>
      <c r="D9173" s="106">
        <v>666580000</v>
      </c>
      <c r="E9173" s="106">
        <v>0</v>
      </c>
      <c r="M9173" t="b">
        <f t="shared" si="715"/>
        <v>1</v>
      </c>
      <c r="N9173" t="b">
        <f t="shared" si="716"/>
        <v>1</v>
      </c>
      <c r="O9173" t="b">
        <f t="shared" si="717"/>
        <v>1</v>
      </c>
      <c r="P9173" t="b">
        <f t="shared" si="717"/>
        <v>1</v>
      </c>
      <c r="Q9173" t="b">
        <f t="shared" si="718"/>
        <v>1</v>
      </c>
      <c r="R9173" t="b">
        <f t="shared" si="719"/>
        <v>1</v>
      </c>
      <c r="U9173" s="105" t="s">
        <v>344</v>
      </c>
      <c r="V9173" s="105" t="s">
        <v>345</v>
      </c>
      <c r="W9173" s="106">
        <v>666580000</v>
      </c>
      <c r="X9173" s="106">
        <v>0</v>
      </c>
    </row>
    <row r="9174" spans="2:24" x14ac:dyDescent="0.25">
      <c r="B9174" s="105" t="s">
        <v>346</v>
      </c>
      <c r="C9174" s="105" t="s">
        <v>347</v>
      </c>
      <c r="D9174" s="106">
        <v>701620000</v>
      </c>
      <c r="E9174" s="106">
        <v>0</v>
      </c>
      <c r="M9174" t="b">
        <f t="shared" si="715"/>
        <v>1</v>
      </c>
      <c r="N9174" t="b">
        <f t="shared" si="716"/>
        <v>1</v>
      </c>
      <c r="O9174" t="b">
        <f t="shared" si="717"/>
        <v>1</v>
      </c>
      <c r="P9174" t="b">
        <f t="shared" si="717"/>
        <v>1</v>
      </c>
      <c r="Q9174" t="b">
        <f t="shared" si="718"/>
        <v>1</v>
      </c>
      <c r="R9174" t="b">
        <f t="shared" si="719"/>
        <v>1</v>
      </c>
      <c r="U9174" s="105" t="s">
        <v>346</v>
      </c>
      <c r="V9174" s="105" t="s">
        <v>347</v>
      </c>
      <c r="W9174" s="106">
        <v>701620000</v>
      </c>
      <c r="X9174" s="106">
        <v>0</v>
      </c>
    </row>
    <row r="9175" spans="2:24" x14ac:dyDescent="0.25">
      <c r="B9175" s="105" t="s">
        <v>348</v>
      </c>
      <c r="C9175" s="105" t="s">
        <v>1542</v>
      </c>
      <c r="D9175" s="106">
        <v>652025000</v>
      </c>
      <c r="E9175" s="106">
        <v>0</v>
      </c>
      <c r="M9175" t="b">
        <f t="shared" si="715"/>
        <v>1</v>
      </c>
      <c r="N9175" t="b">
        <f t="shared" si="716"/>
        <v>1</v>
      </c>
      <c r="O9175" t="b">
        <f t="shared" si="717"/>
        <v>1</v>
      </c>
      <c r="P9175" t="b">
        <f t="shared" si="717"/>
        <v>1</v>
      </c>
      <c r="Q9175" t="b">
        <f t="shared" si="718"/>
        <v>1</v>
      </c>
      <c r="R9175" t="b">
        <f t="shared" si="719"/>
        <v>1</v>
      </c>
      <c r="U9175" s="105" t="s">
        <v>348</v>
      </c>
      <c r="V9175" s="105" t="s">
        <v>1542</v>
      </c>
      <c r="W9175" s="106">
        <v>652025000</v>
      </c>
      <c r="X9175" s="106">
        <v>0</v>
      </c>
    </row>
    <row r="9176" spans="2:24" x14ac:dyDescent="0.25">
      <c r="B9176" s="105" t="s">
        <v>349</v>
      </c>
      <c r="C9176" s="105" t="s">
        <v>350</v>
      </c>
      <c r="D9176" s="106">
        <v>497740000</v>
      </c>
      <c r="E9176" s="106">
        <v>0</v>
      </c>
      <c r="M9176" t="b">
        <f t="shared" si="715"/>
        <v>1</v>
      </c>
      <c r="N9176" t="b">
        <f t="shared" si="716"/>
        <v>1</v>
      </c>
      <c r="O9176" t="b">
        <f t="shared" si="717"/>
        <v>1</v>
      </c>
      <c r="P9176" t="b">
        <f t="shared" si="717"/>
        <v>1</v>
      </c>
      <c r="Q9176" t="b">
        <f t="shared" si="718"/>
        <v>1</v>
      </c>
      <c r="R9176" t="b">
        <f t="shared" si="719"/>
        <v>1</v>
      </c>
      <c r="U9176" s="105" t="s">
        <v>349</v>
      </c>
      <c r="V9176" s="105" t="s">
        <v>350</v>
      </c>
      <c r="W9176" s="106">
        <v>497740000</v>
      </c>
      <c r="X9176" s="106">
        <v>0</v>
      </c>
    </row>
    <row r="9177" spans="2:24" x14ac:dyDescent="0.25">
      <c r="B9177" s="105" t="s">
        <v>351</v>
      </c>
      <c r="C9177" s="105" t="s">
        <v>352</v>
      </c>
      <c r="D9177" s="106">
        <v>757170000</v>
      </c>
      <c r="E9177" s="106">
        <v>0</v>
      </c>
      <c r="M9177" t="b">
        <f t="shared" si="715"/>
        <v>1</v>
      </c>
      <c r="N9177" t="b">
        <f t="shared" si="716"/>
        <v>1</v>
      </c>
      <c r="O9177" t="b">
        <f t="shared" si="717"/>
        <v>1</v>
      </c>
      <c r="P9177" t="b">
        <f t="shared" si="717"/>
        <v>1</v>
      </c>
      <c r="Q9177" t="b">
        <f t="shared" si="718"/>
        <v>1</v>
      </c>
      <c r="R9177" t="b">
        <f t="shared" si="719"/>
        <v>1</v>
      </c>
      <c r="U9177" s="105" t="s">
        <v>351</v>
      </c>
      <c r="V9177" s="105" t="s">
        <v>352</v>
      </c>
      <c r="W9177" s="106">
        <v>757170000</v>
      </c>
      <c r="X9177" s="106">
        <v>0</v>
      </c>
    </row>
    <row r="9178" spans="2:24" x14ac:dyDescent="0.25">
      <c r="B9178" s="105" t="s">
        <v>353</v>
      </c>
      <c r="C9178" s="105" t="s">
        <v>354</v>
      </c>
      <c r="D9178" s="106">
        <v>553750000</v>
      </c>
      <c r="E9178" s="106">
        <v>0</v>
      </c>
      <c r="M9178" t="b">
        <f t="shared" si="715"/>
        <v>1</v>
      </c>
      <c r="N9178" t="b">
        <f t="shared" si="716"/>
        <v>1</v>
      </c>
      <c r="O9178" t="b">
        <f t="shared" si="717"/>
        <v>1</v>
      </c>
      <c r="P9178" t="b">
        <f t="shared" si="717"/>
        <v>1</v>
      </c>
      <c r="Q9178" t="b">
        <f t="shared" si="718"/>
        <v>1</v>
      </c>
      <c r="R9178" t="b">
        <f t="shared" si="719"/>
        <v>1</v>
      </c>
      <c r="U9178" s="105" t="s">
        <v>353</v>
      </c>
      <c r="V9178" s="105" t="s">
        <v>354</v>
      </c>
      <c r="W9178" s="106">
        <v>553750000</v>
      </c>
      <c r="X9178" s="106">
        <v>0</v>
      </c>
    </row>
    <row r="9179" spans="2:24" x14ac:dyDescent="0.25">
      <c r="B9179" s="105" t="s">
        <v>355</v>
      </c>
      <c r="C9179" s="105" t="s">
        <v>356</v>
      </c>
      <c r="D9179" s="106">
        <v>497080000</v>
      </c>
      <c r="E9179" s="106">
        <v>0</v>
      </c>
      <c r="M9179" t="b">
        <f t="shared" ref="M9179:M9242" si="720">+B9179=U9179</f>
        <v>1</v>
      </c>
      <c r="N9179" t="b">
        <f t="shared" ref="N9179:N9242" si="721">+C9179=V9179</f>
        <v>1</v>
      </c>
      <c r="O9179" t="b">
        <f t="shared" ref="O9179:P9242" si="722">+D9179=W9179</f>
        <v>1</v>
      </c>
      <c r="P9179" t="b">
        <f t="shared" si="722"/>
        <v>1</v>
      </c>
      <c r="Q9179" t="b">
        <f t="shared" ref="Q9179:Q9242" si="723">+F9179=Y9179</f>
        <v>1</v>
      </c>
      <c r="R9179" t="b">
        <f t="shared" ref="R9179:R9242" si="724">+G9179=Z9179</f>
        <v>1</v>
      </c>
      <c r="U9179" s="105" t="s">
        <v>355</v>
      </c>
      <c r="V9179" s="105" t="s">
        <v>356</v>
      </c>
      <c r="W9179" s="106">
        <v>497080000</v>
      </c>
      <c r="X9179" s="106">
        <v>0</v>
      </c>
    </row>
    <row r="9180" spans="2:24" x14ac:dyDescent="0.25">
      <c r="B9180" s="105" t="s">
        <v>357</v>
      </c>
      <c r="C9180" s="105" t="s">
        <v>358</v>
      </c>
      <c r="D9180" s="106">
        <v>540448000</v>
      </c>
      <c r="E9180" s="106">
        <v>0</v>
      </c>
      <c r="M9180" t="b">
        <f t="shared" si="720"/>
        <v>1</v>
      </c>
      <c r="N9180" t="b">
        <f t="shared" si="721"/>
        <v>1</v>
      </c>
      <c r="O9180" t="b">
        <f t="shared" si="722"/>
        <v>1</v>
      </c>
      <c r="P9180" t="b">
        <f t="shared" si="722"/>
        <v>1</v>
      </c>
      <c r="Q9180" t="b">
        <f t="shared" si="723"/>
        <v>1</v>
      </c>
      <c r="R9180" t="b">
        <f t="shared" si="724"/>
        <v>1</v>
      </c>
      <c r="U9180" s="105" t="s">
        <v>357</v>
      </c>
      <c r="V9180" s="105" t="s">
        <v>358</v>
      </c>
      <c r="W9180" s="106">
        <v>540448000</v>
      </c>
      <c r="X9180" s="106">
        <v>0</v>
      </c>
    </row>
    <row r="9181" spans="2:24" x14ac:dyDescent="0.25">
      <c r="B9181" s="105" t="s">
        <v>1464</v>
      </c>
      <c r="C9181" s="105" t="s">
        <v>1465</v>
      </c>
      <c r="D9181" s="106">
        <v>504640000</v>
      </c>
      <c r="E9181" s="106">
        <v>0</v>
      </c>
      <c r="M9181" t="b">
        <f t="shared" si="720"/>
        <v>1</v>
      </c>
      <c r="N9181" t="b">
        <f t="shared" si="721"/>
        <v>1</v>
      </c>
      <c r="O9181" t="b">
        <f t="shared" si="722"/>
        <v>1</v>
      </c>
      <c r="P9181" t="b">
        <f t="shared" si="722"/>
        <v>1</v>
      </c>
      <c r="Q9181" t="b">
        <f t="shared" si="723"/>
        <v>1</v>
      </c>
      <c r="R9181" t="b">
        <f t="shared" si="724"/>
        <v>1</v>
      </c>
      <c r="U9181" s="105" t="s">
        <v>1464</v>
      </c>
      <c r="V9181" s="105" t="s">
        <v>1465</v>
      </c>
      <c r="W9181" s="106">
        <v>504640000</v>
      </c>
      <c r="X9181" s="106">
        <v>0</v>
      </c>
    </row>
    <row r="9182" spans="2:24" x14ac:dyDescent="0.25">
      <c r="B9182" s="105" t="s">
        <v>676</v>
      </c>
      <c r="C9182" s="105" t="s">
        <v>677</v>
      </c>
      <c r="D9182" s="106">
        <v>2037825000</v>
      </c>
      <c r="E9182" s="106">
        <v>0</v>
      </c>
      <c r="M9182" t="b">
        <f t="shared" si="720"/>
        <v>1</v>
      </c>
      <c r="N9182" t="b">
        <f t="shared" si="721"/>
        <v>1</v>
      </c>
      <c r="O9182" t="b">
        <f t="shared" si="722"/>
        <v>1</v>
      </c>
      <c r="P9182" t="b">
        <f t="shared" si="722"/>
        <v>1</v>
      </c>
      <c r="Q9182" t="b">
        <f t="shared" si="723"/>
        <v>1</v>
      </c>
      <c r="R9182" t="b">
        <f t="shared" si="724"/>
        <v>1</v>
      </c>
      <c r="U9182" s="105" t="s">
        <v>676</v>
      </c>
      <c r="V9182" s="105" t="s">
        <v>677</v>
      </c>
      <c r="W9182" s="106">
        <v>2037825000</v>
      </c>
      <c r="X9182" s="106">
        <v>0</v>
      </c>
    </row>
    <row r="9183" spans="2:24" x14ac:dyDescent="0.25">
      <c r="B9183" s="105" t="s">
        <v>678</v>
      </c>
      <c r="C9183" s="105" t="s">
        <v>679</v>
      </c>
      <c r="D9183" s="106">
        <v>2037825000</v>
      </c>
      <c r="E9183" s="106">
        <v>0</v>
      </c>
      <c r="M9183" t="b">
        <f t="shared" si="720"/>
        <v>1</v>
      </c>
      <c r="N9183" t="b">
        <f t="shared" si="721"/>
        <v>1</v>
      </c>
      <c r="O9183" t="b">
        <f t="shared" si="722"/>
        <v>1</v>
      </c>
      <c r="P9183" t="b">
        <f t="shared" si="722"/>
        <v>1</v>
      </c>
      <c r="Q9183" t="b">
        <f t="shared" si="723"/>
        <v>1</v>
      </c>
      <c r="R9183" t="b">
        <f t="shared" si="724"/>
        <v>1</v>
      </c>
      <c r="U9183" s="105" t="s">
        <v>678</v>
      </c>
      <c r="V9183" s="105" t="s">
        <v>679</v>
      </c>
      <c r="W9183" s="106">
        <v>2037825000</v>
      </c>
      <c r="X9183" s="106">
        <v>0</v>
      </c>
    </row>
    <row r="9184" spans="2:24" x14ac:dyDescent="0.25">
      <c r="B9184" s="105" t="s">
        <v>680</v>
      </c>
      <c r="C9184" s="105" t="s">
        <v>679</v>
      </c>
      <c r="D9184" s="106">
        <v>2037825000</v>
      </c>
      <c r="E9184" s="106">
        <v>0</v>
      </c>
      <c r="M9184" t="b">
        <f t="shared" si="720"/>
        <v>1</v>
      </c>
      <c r="N9184" t="b">
        <f t="shared" si="721"/>
        <v>1</v>
      </c>
      <c r="O9184" t="b">
        <f t="shared" si="722"/>
        <v>1</v>
      </c>
      <c r="P9184" t="b">
        <f t="shared" si="722"/>
        <v>1</v>
      </c>
      <c r="Q9184" t="b">
        <f t="shared" si="723"/>
        <v>1</v>
      </c>
      <c r="R9184" t="b">
        <f t="shared" si="724"/>
        <v>1</v>
      </c>
      <c r="U9184" s="105" t="s">
        <v>680</v>
      </c>
      <c r="V9184" s="105" t="s">
        <v>679</v>
      </c>
      <c r="W9184" s="106">
        <v>2037825000</v>
      </c>
      <c r="X9184" s="106">
        <v>0</v>
      </c>
    </row>
    <row r="9185" spans="2:26" x14ac:dyDescent="0.25">
      <c r="B9185" s="105" t="s">
        <v>473</v>
      </c>
      <c r="C9185" s="105" t="s">
        <v>474</v>
      </c>
      <c r="D9185" s="106">
        <v>599913561</v>
      </c>
      <c r="E9185" s="106">
        <v>0</v>
      </c>
      <c r="M9185" t="b">
        <f t="shared" si="720"/>
        <v>1</v>
      </c>
      <c r="N9185" t="b">
        <f t="shared" si="721"/>
        <v>1</v>
      </c>
      <c r="O9185" t="b">
        <f t="shared" si="722"/>
        <v>1</v>
      </c>
      <c r="P9185" t="b">
        <f t="shared" si="722"/>
        <v>1</v>
      </c>
      <c r="Q9185" t="b">
        <f t="shared" si="723"/>
        <v>1</v>
      </c>
      <c r="R9185" t="b">
        <f t="shared" si="724"/>
        <v>1</v>
      </c>
      <c r="U9185" s="105" t="s">
        <v>473</v>
      </c>
      <c r="V9185" s="105" t="s">
        <v>474</v>
      </c>
      <c r="W9185" s="106">
        <v>599913561</v>
      </c>
      <c r="X9185" s="106">
        <v>0</v>
      </c>
    </row>
    <row r="9186" spans="2:26" x14ac:dyDescent="0.25">
      <c r="B9186" s="105" t="s">
        <v>475</v>
      </c>
      <c r="C9186" s="105" t="s">
        <v>476</v>
      </c>
      <c r="D9186" s="106">
        <v>599913561</v>
      </c>
      <c r="E9186" s="106">
        <v>0</v>
      </c>
      <c r="M9186" t="b">
        <f t="shared" si="720"/>
        <v>1</v>
      </c>
      <c r="N9186" t="b">
        <f t="shared" si="721"/>
        <v>1</v>
      </c>
      <c r="O9186" t="b">
        <f t="shared" si="722"/>
        <v>1</v>
      </c>
      <c r="P9186" t="b">
        <f t="shared" si="722"/>
        <v>1</v>
      </c>
      <c r="Q9186" t="b">
        <f t="shared" si="723"/>
        <v>1</v>
      </c>
      <c r="R9186" t="b">
        <f t="shared" si="724"/>
        <v>1</v>
      </c>
      <c r="U9186" s="105" t="s">
        <v>475</v>
      </c>
      <c r="V9186" s="105" t="s">
        <v>476</v>
      </c>
      <c r="W9186" s="106">
        <v>599913561</v>
      </c>
      <c r="X9186" s="106">
        <v>0</v>
      </c>
    </row>
    <row r="9187" spans="2:26" x14ac:dyDescent="0.25">
      <c r="B9187" s="105" t="s">
        <v>477</v>
      </c>
      <c r="C9187" s="105" t="s">
        <v>476</v>
      </c>
      <c r="D9187" s="106">
        <v>599913561</v>
      </c>
      <c r="E9187" s="106">
        <v>0</v>
      </c>
      <c r="M9187" t="b">
        <f t="shared" si="720"/>
        <v>1</v>
      </c>
      <c r="N9187" t="b">
        <f t="shared" si="721"/>
        <v>1</v>
      </c>
      <c r="O9187" t="b">
        <f t="shared" si="722"/>
        <v>1</v>
      </c>
      <c r="P9187" t="b">
        <f t="shared" si="722"/>
        <v>1</v>
      </c>
      <c r="Q9187" t="b">
        <f t="shared" si="723"/>
        <v>1</v>
      </c>
      <c r="R9187" t="b">
        <f t="shared" si="724"/>
        <v>1</v>
      </c>
      <c r="U9187" s="105" t="s">
        <v>477</v>
      </c>
      <c r="V9187" s="105" t="s">
        <v>476</v>
      </c>
      <c r="W9187" s="106">
        <v>599913561</v>
      </c>
      <c r="X9187" s="106">
        <v>0</v>
      </c>
    </row>
    <row r="9188" spans="2:26" x14ac:dyDescent="0.25">
      <c r="B9188" t="s">
        <v>359</v>
      </c>
      <c r="C9188" s="106">
        <v>61363120603</v>
      </c>
      <c r="D9188" s="106">
        <v>0</v>
      </c>
      <c r="M9188" t="b">
        <f t="shared" si="720"/>
        <v>1</v>
      </c>
      <c r="N9188" t="b">
        <f t="shared" si="721"/>
        <v>1</v>
      </c>
      <c r="O9188" t="b">
        <f t="shared" si="722"/>
        <v>1</v>
      </c>
      <c r="P9188" t="b">
        <f t="shared" si="722"/>
        <v>1</v>
      </c>
      <c r="Q9188" t="b">
        <f t="shared" si="723"/>
        <v>1</v>
      </c>
      <c r="R9188" t="b">
        <f t="shared" si="724"/>
        <v>1</v>
      </c>
      <c r="U9188" t="s">
        <v>359</v>
      </c>
      <c r="V9188" s="106">
        <v>61363120603</v>
      </c>
      <c r="W9188" s="106">
        <v>0</v>
      </c>
    </row>
    <row r="9189" spans="2:26" x14ac:dyDescent="0.25">
      <c r="B9189" t="s">
        <v>330</v>
      </c>
      <c r="C9189" t="s">
        <v>331</v>
      </c>
      <c r="D9189" s="105" t="s">
        <v>1053</v>
      </c>
      <c r="E9189" t="s">
        <v>333</v>
      </c>
      <c r="F9189" t="s">
        <v>331</v>
      </c>
      <c r="G9189" s="105" t="s">
        <v>1054</v>
      </c>
      <c r="M9189" t="b">
        <f t="shared" si="720"/>
        <v>1</v>
      </c>
      <c r="N9189" t="b">
        <f t="shared" si="721"/>
        <v>1</v>
      </c>
      <c r="O9189" t="b">
        <f t="shared" si="722"/>
        <v>1</v>
      </c>
      <c r="P9189" t="b">
        <f t="shared" si="722"/>
        <v>1</v>
      </c>
      <c r="Q9189" t="b">
        <f t="shared" si="723"/>
        <v>1</v>
      </c>
      <c r="R9189" t="b">
        <f t="shared" si="724"/>
        <v>1</v>
      </c>
      <c r="U9189" t="s">
        <v>330</v>
      </c>
      <c r="V9189" t="s">
        <v>331</v>
      </c>
      <c r="W9189" s="105" t="s">
        <v>1053</v>
      </c>
      <c r="X9189" t="s">
        <v>333</v>
      </c>
      <c r="Y9189" t="s">
        <v>331</v>
      </c>
      <c r="Z9189" s="105" t="s">
        <v>1054</v>
      </c>
    </row>
    <row r="9190" spans="2:26" x14ac:dyDescent="0.25">
      <c r="B9190" t="s">
        <v>335</v>
      </c>
      <c r="C9190" t="s">
        <v>3</v>
      </c>
      <c r="D9190" t="s">
        <v>336</v>
      </c>
      <c r="E9190" t="s">
        <v>337</v>
      </c>
      <c r="M9190" t="b">
        <f t="shared" si="720"/>
        <v>1</v>
      </c>
      <c r="N9190" t="b">
        <f t="shared" si="721"/>
        <v>1</v>
      </c>
      <c r="O9190" t="b">
        <f t="shared" si="722"/>
        <v>1</v>
      </c>
      <c r="P9190" t="b">
        <f t="shared" si="722"/>
        <v>1</v>
      </c>
      <c r="Q9190" t="b">
        <f t="shared" si="723"/>
        <v>1</v>
      </c>
      <c r="R9190" t="b">
        <f t="shared" si="724"/>
        <v>1</v>
      </c>
      <c r="U9190" t="s">
        <v>335</v>
      </c>
      <c r="V9190" t="s">
        <v>3</v>
      </c>
      <c r="W9190" t="s">
        <v>336</v>
      </c>
      <c r="X9190" t="s">
        <v>337</v>
      </c>
    </row>
    <row r="9191" spans="2:26" x14ac:dyDescent="0.25">
      <c r="B9191" s="105" t="s">
        <v>418</v>
      </c>
      <c r="C9191" s="105" t="s">
        <v>419</v>
      </c>
      <c r="D9191" s="106">
        <v>14925000</v>
      </c>
      <c r="E9191" s="106">
        <v>0</v>
      </c>
      <c r="M9191" t="b">
        <f t="shared" si="720"/>
        <v>1</v>
      </c>
      <c r="N9191" t="b">
        <f t="shared" si="721"/>
        <v>1</v>
      </c>
      <c r="O9191" t="b">
        <f t="shared" si="722"/>
        <v>1</v>
      </c>
      <c r="P9191" t="b">
        <f t="shared" si="722"/>
        <v>1</v>
      </c>
      <c r="Q9191" t="b">
        <f t="shared" si="723"/>
        <v>1</v>
      </c>
      <c r="R9191" t="b">
        <f t="shared" si="724"/>
        <v>1</v>
      </c>
      <c r="U9191" s="105" t="s">
        <v>418</v>
      </c>
      <c r="V9191" s="105" t="s">
        <v>419</v>
      </c>
      <c r="W9191" s="106">
        <v>14925000</v>
      </c>
      <c r="X9191" s="106">
        <v>0</v>
      </c>
    </row>
    <row r="9192" spans="2:26" x14ac:dyDescent="0.25">
      <c r="B9192" s="105" t="s">
        <v>420</v>
      </c>
      <c r="C9192" s="105" t="s">
        <v>421</v>
      </c>
      <c r="D9192" s="106">
        <v>14925000</v>
      </c>
      <c r="E9192" s="106">
        <v>0</v>
      </c>
      <c r="M9192" t="b">
        <f t="shared" si="720"/>
        <v>1</v>
      </c>
      <c r="N9192" t="b">
        <f t="shared" si="721"/>
        <v>1</v>
      </c>
      <c r="O9192" t="b">
        <f t="shared" si="722"/>
        <v>1</v>
      </c>
      <c r="P9192" t="b">
        <f t="shared" si="722"/>
        <v>1</v>
      </c>
      <c r="Q9192" t="b">
        <f t="shared" si="723"/>
        <v>1</v>
      </c>
      <c r="R9192" t="b">
        <f t="shared" si="724"/>
        <v>1</v>
      </c>
      <c r="U9192" s="105" t="s">
        <v>420</v>
      </c>
      <c r="V9192" s="105" t="s">
        <v>421</v>
      </c>
      <c r="W9192" s="106">
        <v>14925000</v>
      </c>
      <c r="X9192" s="106">
        <v>0</v>
      </c>
    </row>
    <row r="9193" spans="2:26" x14ac:dyDescent="0.25">
      <c r="B9193" s="105" t="s">
        <v>422</v>
      </c>
      <c r="C9193" s="105" t="s">
        <v>421</v>
      </c>
      <c r="D9193" s="106">
        <v>13350000</v>
      </c>
      <c r="E9193" s="106">
        <v>0</v>
      </c>
      <c r="M9193" t="b">
        <f t="shared" si="720"/>
        <v>1</v>
      </c>
      <c r="N9193" t="b">
        <f t="shared" si="721"/>
        <v>1</v>
      </c>
      <c r="O9193" t="b">
        <f t="shared" si="722"/>
        <v>1</v>
      </c>
      <c r="P9193" t="b">
        <f t="shared" si="722"/>
        <v>1</v>
      </c>
      <c r="Q9193" t="b">
        <f t="shared" si="723"/>
        <v>1</v>
      </c>
      <c r="R9193" t="b">
        <f t="shared" si="724"/>
        <v>1</v>
      </c>
      <c r="U9193" s="105" t="s">
        <v>422</v>
      </c>
      <c r="V9193" s="105" t="s">
        <v>421</v>
      </c>
      <c r="W9193" s="106">
        <v>13350000</v>
      </c>
      <c r="X9193" s="106">
        <v>0</v>
      </c>
    </row>
    <row r="9194" spans="2:26" x14ac:dyDescent="0.25">
      <c r="B9194" s="105" t="s">
        <v>759</v>
      </c>
      <c r="C9194" s="105" t="s">
        <v>1584</v>
      </c>
      <c r="D9194" s="106">
        <v>1575000</v>
      </c>
      <c r="E9194" s="106">
        <v>0</v>
      </c>
      <c r="M9194" t="b">
        <f t="shared" si="720"/>
        <v>1</v>
      </c>
      <c r="N9194" t="b">
        <f t="shared" si="721"/>
        <v>1</v>
      </c>
      <c r="O9194" t="b">
        <f t="shared" si="722"/>
        <v>1</v>
      </c>
      <c r="P9194" t="b">
        <f t="shared" si="722"/>
        <v>1</v>
      </c>
      <c r="Q9194" t="b">
        <f t="shared" si="723"/>
        <v>1</v>
      </c>
      <c r="R9194" t="b">
        <f t="shared" si="724"/>
        <v>1</v>
      </c>
      <c r="U9194" s="105" t="s">
        <v>759</v>
      </c>
      <c r="V9194" s="105" t="s">
        <v>1584</v>
      </c>
      <c r="W9194" s="106">
        <v>1575000</v>
      </c>
      <c r="X9194" s="106">
        <v>0</v>
      </c>
    </row>
    <row r="9195" spans="2:26" x14ac:dyDescent="0.25">
      <c r="B9195" s="105" t="s">
        <v>403</v>
      </c>
      <c r="C9195" s="105" t="s">
        <v>404</v>
      </c>
      <c r="D9195" s="106">
        <v>4655000</v>
      </c>
      <c r="E9195" s="106">
        <v>0</v>
      </c>
      <c r="M9195" t="b">
        <f t="shared" si="720"/>
        <v>1</v>
      </c>
      <c r="N9195" t="b">
        <f t="shared" si="721"/>
        <v>1</v>
      </c>
      <c r="O9195" t="b">
        <f t="shared" si="722"/>
        <v>1</v>
      </c>
      <c r="P9195" t="b">
        <f t="shared" si="722"/>
        <v>1</v>
      </c>
      <c r="Q9195" t="b">
        <f t="shared" si="723"/>
        <v>1</v>
      </c>
      <c r="R9195" t="b">
        <f t="shared" si="724"/>
        <v>1</v>
      </c>
      <c r="U9195" s="105" t="s">
        <v>403</v>
      </c>
      <c r="V9195" s="105" t="s">
        <v>404</v>
      </c>
      <c r="W9195" s="106">
        <v>4655000</v>
      </c>
      <c r="X9195" s="106">
        <v>0</v>
      </c>
    </row>
    <row r="9196" spans="2:26" x14ac:dyDescent="0.25">
      <c r="B9196" s="105" t="s">
        <v>405</v>
      </c>
      <c r="C9196" s="105" t="s">
        <v>406</v>
      </c>
      <c r="D9196" s="106">
        <v>4655000</v>
      </c>
      <c r="E9196" s="106">
        <v>0</v>
      </c>
      <c r="M9196" t="b">
        <f t="shared" si="720"/>
        <v>1</v>
      </c>
      <c r="N9196" t="b">
        <f t="shared" si="721"/>
        <v>1</v>
      </c>
      <c r="O9196" t="b">
        <f t="shared" si="722"/>
        <v>1</v>
      </c>
      <c r="P9196" t="b">
        <f t="shared" si="722"/>
        <v>1</v>
      </c>
      <c r="Q9196" t="b">
        <f t="shared" si="723"/>
        <v>1</v>
      </c>
      <c r="R9196" t="b">
        <f t="shared" si="724"/>
        <v>1</v>
      </c>
      <c r="U9196" s="105" t="s">
        <v>405</v>
      </c>
      <c r="V9196" s="105" t="s">
        <v>406</v>
      </c>
      <c r="W9196" s="106">
        <v>4655000</v>
      </c>
      <c r="X9196" s="106">
        <v>0</v>
      </c>
    </row>
    <row r="9197" spans="2:26" x14ac:dyDescent="0.25">
      <c r="B9197" s="105" t="s">
        <v>603</v>
      </c>
      <c r="C9197" s="105" t="s">
        <v>406</v>
      </c>
      <c r="D9197" s="106">
        <v>2030000</v>
      </c>
      <c r="E9197" s="106">
        <v>0</v>
      </c>
      <c r="M9197" t="b">
        <f t="shared" si="720"/>
        <v>1</v>
      </c>
      <c r="N9197" t="b">
        <f t="shared" si="721"/>
        <v>1</v>
      </c>
      <c r="O9197" t="b">
        <f t="shared" si="722"/>
        <v>1</v>
      </c>
      <c r="P9197" t="b">
        <f t="shared" si="722"/>
        <v>1</v>
      </c>
      <c r="Q9197" t="b">
        <f t="shared" si="723"/>
        <v>1</v>
      </c>
      <c r="R9197" t="b">
        <f t="shared" si="724"/>
        <v>1</v>
      </c>
      <c r="U9197" s="105" t="s">
        <v>603</v>
      </c>
      <c r="V9197" s="105" t="s">
        <v>406</v>
      </c>
      <c r="W9197" s="106">
        <v>2030000</v>
      </c>
      <c r="X9197" s="106">
        <v>0</v>
      </c>
    </row>
    <row r="9198" spans="2:26" x14ac:dyDescent="0.25">
      <c r="B9198" s="105" t="s">
        <v>407</v>
      </c>
      <c r="C9198" s="105" t="s">
        <v>1551</v>
      </c>
      <c r="D9198" s="106">
        <v>2275000</v>
      </c>
      <c r="E9198" s="106">
        <v>0</v>
      </c>
      <c r="M9198" t="b">
        <f t="shared" si="720"/>
        <v>1</v>
      </c>
      <c r="N9198" t="b">
        <f t="shared" si="721"/>
        <v>1</v>
      </c>
      <c r="O9198" t="b">
        <f t="shared" si="722"/>
        <v>1</v>
      </c>
      <c r="P9198" t="b">
        <f t="shared" si="722"/>
        <v>1</v>
      </c>
      <c r="Q9198" t="b">
        <f t="shared" si="723"/>
        <v>1</v>
      </c>
      <c r="R9198" t="b">
        <f t="shared" si="724"/>
        <v>1</v>
      </c>
      <c r="U9198" s="105" t="s">
        <v>407</v>
      </c>
      <c r="V9198" s="105" t="s">
        <v>1551</v>
      </c>
      <c r="W9198" s="106">
        <v>2275000</v>
      </c>
      <c r="X9198" s="106">
        <v>0</v>
      </c>
    </row>
    <row r="9199" spans="2:26" x14ac:dyDescent="0.25">
      <c r="B9199" s="105" t="s">
        <v>408</v>
      </c>
      <c r="C9199" s="105" t="s">
        <v>1439</v>
      </c>
      <c r="D9199" s="106">
        <v>350000</v>
      </c>
      <c r="E9199" s="106">
        <v>0</v>
      </c>
      <c r="M9199" t="b">
        <f t="shared" si="720"/>
        <v>1</v>
      </c>
      <c r="N9199" t="b">
        <f t="shared" si="721"/>
        <v>1</v>
      </c>
      <c r="O9199" t="b">
        <f t="shared" si="722"/>
        <v>1</v>
      </c>
      <c r="P9199" t="b">
        <f t="shared" si="722"/>
        <v>1</v>
      </c>
      <c r="Q9199" t="b">
        <f t="shared" si="723"/>
        <v>1</v>
      </c>
      <c r="R9199" t="b">
        <f t="shared" si="724"/>
        <v>1</v>
      </c>
      <c r="U9199" s="105" t="s">
        <v>408</v>
      </c>
      <c r="V9199" s="105" t="s">
        <v>1439</v>
      </c>
      <c r="W9199" s="106">
        <v>350000</v>
      </c>
      <c r="X9199" s="106">
        <v>0</v>
      </c>
    </row>
    <row r="9200" spans="2:26" x14ac:dyDescent="0.25">
      <c r="B9200" s="105" t="s">
        <v>411</v>
      </c>
      <c r="C9200" s="105" t="s">
        <v>412</v>
      </c>
      <c r="D9200" s="106">
        <v>9985000</v>
      </c>
      <c r="E9200" s="106">
        <v>0</v>
      </c>
      <c r="M9200" t="b">
        <f t="shared" si="720"/>
        <v>1</v>
      </c>
      <c r="N9200" t="b">
        <f t="shared" si="721"/>
        <v>1</v>
      </c>
      <c r="O9200" t="b">
        <f t="shared" si="722"/>
        <v>1</v>
      </c>
      <c r="P9200" t="b">
        <f t="shared" si="722"/>
        <v>1</v>
      </c>
      <c r="Q9200" t="b">
        <f t="shared" si="723"/>
        <v>1</v>
      </c>
      <c r="R9200" t="b">
        <f t="shared" si="724"/>
        <v>1</v>
      </c>
      <c r="U9200" s="105" t="s">
        <v>411</v>
      </c>
      <c r="V9200" s="105" t="s">
        <v>412</v>
      </c>
      <c r="W9200" s="106">
        <v>9985000</v>
      </c>
      <c r="X9200" s="106">
        <v>0</v>
      </c>
    </row>
    <row r="9201" spans="2:24" x14ac:dyDescent="0.25">
      <c r="B9201" s="105" t="s">
        <v>413</v>
      </c>
      <c r="C9201" s="105" t="s">
        <v>414</v>
      </c>
      <c r="D9201" s="106">
        <v>9985000</v>
      </c>
      <c r="E9201" s="106">
        <v>0</v>
      </c>
      <c r="M9201" t="b">
        <f t="shared" si="720"/>
        <v>1</v>
      </c>
      <c r="N9201" t="b">
        <f t="shared" si="721"/>
        <v>1</v>
      </c>
      <c r="O9201" t="b">
        <f t="shared" si="722"/>
        <v>1</v>
      </c>
      <c r="P9201" t="b">
        <f t="shared" si="722"/>
        <v>1</v>
      </c>
      <c r="Q9201" t="b">
        <f t="shared" si="723"/>
        <v>1</v>
      </c>
      <c r="R9201" t="b">
        <f t="shared" si="724"/>
        <v>1</v>
      </c>
      <c r="U9201" s="105" t="s">
        <v>413</v>
      </c>
      <c r="V9201" s="105" t="s">
        <v>414</v>
      </c>
      <c r="W9201" s="106">
        <v>9985000</v>
      </c>
      <c r="X9201" s="106">
        <v>0</v>
      </c>
    </row>
    <row r="9202" spans="2:24" x14ac:dyDescent="0.25">
      <c r="B9202" s="105" t="s">
        <v>415</v>
      </c>
      <c r="C9202" s="105" t="s">
        <v>414</v>
      </c>
      <c r="D9202" s="106">
        <v>6085000</v>
      </c>
      <c r="E9202" s="106">
        <v>0</v>
      </c>
      <c r="M9202" t="b">
        <f t="shared" si="720"/>
        <v>1</v>
      </c>
      <c r="N9202" t="b">
        <f t="shared" si="721"/>
        <v>1</v>
      </c>
      <c r="O9202" t="b">
        <f t="shared" si="722"/>
        <v>1</v>
      </c>
      <c r="P9202" t="b">
        <f t="shared" si="722"/>
        <v>1</v>
      </c>
      <c r="Q9202" t="b">
        <f t="shared" si="723"/>
        <v>1</v>
      </c>
      <c r="R9202" t="b">
        <f t="shared" si="724"/>
        <v>1</v>
      </c>
      <c r="U9202" s="105" t="s">
        <v>415</v>
      </c>
      <c r="V9202" s="105" t="s">
        <v>414</v>
      </c>
      <c r="W9202" s="106">
        <v>6085000</v>
      </c>
      <c r="X9202" s="106">
        <v>0</v>
      </c>
    </row>
    <row r="9203" spans="2:24" x14ac:dyDescent="0.25">
      <c r="B9203" s="105" t="s">
        <v>770</v>
      </c>
      <c r="C9203" s="105" t="s">
        <v>773</v>
      </c>
      <c r="D9203" s="106">
        <v>1050000</v>
      </c>
      <c r="E9203" s="106">
        <v>0</v>
      </c>
      <c r="M9203" t="b">
        <f t="shared" si="720"/>
        <v>1</v>
      </c>
      <c r="N9203" t="b">
        <f t="shared" si="721"/>
        <v>1</v>
      </c>
      <c r="O9203" t="b">
        <f t="shared" si="722"/>
        <v>1</v>
      </c>
      <c r="P9203" t="b">
        <f t="shared" si="722"/>
        <v>1</v>
      </c>
      <c r="Q9203" t="b">
        <f t="shared" si="723"/>
        <v>1</v>
      </c>
      <c r="R9203" t="b">
        <f t="shared" si="724"/>
        <v>1</v>
      </c>
      <c r="U9203" s="105" t="s">
        <v>770</v>
      </c>
      <c r="V9203" s="105" t="s">
        <v>773</v>
      </c>
      <c r="W9203" s="106">
        <v>1050000</v>
      </c>
      <c r="X9203" s="106">
        <v>0</v>
      </c>
    </row>
    <row r="9204" spans="2:24" x14ac:dyDescent="0.25">
      <c r="B9204" s="105" t="s">
        <v>774</v>
      </c>
      <c r="C9204" s="105" t="s">
        <v>771</v>
      </c>
      <c r="D9204" s="106">
        <v>2500000</v>
      </c>
      <c r="E9204" s="106">
        <v>0</v>
      </c>
      <c r="M9204" t="b">
        <f t="shared" si="720"/>
        <v>1</v>
      </c>
      <c r="N9204" t="b">
        <f t="shared" si="721"/>
        <v>1</v>
      </c>
      <c r="O9204" t="b">
        <f t="shared" si="722"/>
        <v>1</v>
      </c>
      <c r="P9204" t="b">
        <f t="shared" si="722"/>
        <v>1</v>
      </c>
      <c r="Q9204" t="b">
        <f t="shared" si="723"/>
        <v>1</v>
      </c>
      <c r="R9204" t="b">
        <f t="shared" si="724"/>
        <v>1</v>
      </c>
      <c r="U9204" s="105" t="s">
        <v>774</v>
      </c>
      <c r="V9204" s="105" t="s">
        <v>771</v>
      </c>
      <c r="W9204" s="106">
        <v>2500000</v>
      </c>
      <c r="X9204" s="106">
        <v>0</v>
      </c>
    </row>
    <row r="9205" spans="2:24" x14ac:dyDescent="0.25">
      <c r="B9205" s="105" t="s">
        <v>776</v>
      </c>
      <c r="C9205" s="105" t="s">
        <v>777</v>
      </c>
      <c r="D9205" s="106">
        <v>350000</v>
      </c>
      <c r="E9205" s="106">
        <v>0</v>
      </c>
      <c r="M9205" t="b">
        <f t="shared" si="720"/>
        <v>1</v>
      </c>
      <c r="N9205" t="b">
        <f t="shared" si="721"/>
        <v>1</v>
      </c>
      <c r="O9205" t="b">
        <f t="shared" si="722"/>
        <v>1</v>
      </c>
      <c r="P9205" t="b">
        <f t="shared" si="722"/>
        <v>1</v>
      </c>
      <c r="Q9205" t="b">
        <f t="shared" si="723"/>
        <v>1</v>
      </c>
      <c r="R9205" t="b">
        <f t="shared" si="724"/>
        <v>1</v>
      </c>
      <c r="U9205" s="105" t="s">
        <v>776</v>
      </c>
      <c r="V9205" s="105" t="s">
        <v>777</v>
      </c>
      <c r="W9205" s="106">
        <v>350000</v>
      </c>
      <c r="X9205" s="106">
        <v>0</v>
      </c>
    </row>
    <row r="9206" spans="2:24" x14ac:dyDescent="0.25">
      <c r="B9206" s="105" t="s">
        <v>567</v>
      </c>
      <c r="C9206" s="105" t="s">
        <v>568</v>
      </c>
      <c r="D9206" s="106">
        <v>19950000</v>
      </c>
      <c r="E9206" s="106">
        <v>0</v>
      </c>
      <c r="M9206" t="b">
        <f t="shared" si="720"/>
        <v>1</v>
      </c>
      <c r="N9206" t="b">
        <f t="shared" si="721"/>
        <v>1</v>
      </c>
      <c r="O9206" t="b">
        <f t="shared" si="722"/>
        <v>1</v>
      </c>
      <c r="P9206" t="b">
        <f t="shared" si="722"/>
        <v>1</v>
      </c>
      <c r="Q9206" t="b">
        <f t="shared" si="723"/>
        <v>1</v>
      </c>
      <c r="R9206" t="b">
        <f t="shared" si="724"/>
        <v>1</v>
      </c>
      <c r="U9206" s="105" t="s">
        <v>567</v>
      </c>
      <c r="V9206" s="105" t="s">
        <v>568</v>
      </c>
      <c r="W9206" s="106">
        <v>19950000</v>
      </c>
      <c r="X9206" s="106">
        <v>0</v>
      </c>
    </row>
    <row r="9207" spans="2:24" x14ac:dyDescent="0.25">
      <c r="B9207" s="105" t="s">
        <v>569</v>
      </c>
      <c r="C9207" s="105" t="s">
        <v>570</v>
      </c>
      <c r="D9207" s="106">
        <v>19950000</v>
      </c>
      <c r="E9207" s="106">
        <v>0</v>
      </c>
      <c r="M9207" t="b">
        <f t="shared" si="720"/>
        <v>1</v>
      </c>
      <c r="N9207" t="b">
        <f t="shared" si="721"/>
        <v>1</v>
      </c>
      <c r="O9207" t="b">
        <f t="shared" si="722"/>
        <v>1</v>
      </c>
      <c r="P9207" t="b">
        <f t="shared" si="722"/>
        <v>1</v>
      </c>
      <c r="Q9207" t="b">
        <f t="shared" si="723"/>
        <v>1</v>
      </c>
      <c r="R9207" t="b">
        <f t="shared" si="724"/>
        <v>1</v>
      </c>
      <c r="U9207" s="105" t="s">
        <v>569</v>
      </c>
      <c r="V9207" s="105" t="s">
        <v>570</v>
      </c>
      <c r="W9207" s="106">
        <v>19950000</v>
      </c>
      <c r="X9207" s="106">
        <v>0</v>
      </c>
    </row>
    <row r="9208" spans="2:24" x14ac:dyDescent="0.25">
      <c r="B9208" s="105" t="s">
        <v>571</v>
      </c>
      <c r="C9208" s="105" t="s">
        <v>570</v>
      </c>
      <c r="D9208" s="106">
        <v>19950000</v>
      </c>
      <c r="E9208" s="106">
        <v>0</v>
      </c>
      <c r="M9208" t="b">
        <f t="shared" si="720"/>
        <v>1</v>
      </c>
      <c r="N9208" t="b">
        <f t="shared" si="721"/>
        <v>1</v>
      </c>
      <c r="O9208" t="b">
        <f t="shared" si="722"/>
        <v>1</v>
      </c>
      <c r="P9208" t="b">
        <f t="shared" si="722"/>
        <v>1</v>
      </c>
      <c r="Q9208" t="b">
        <f t="shared" si="723"/>
        <v>1</v>
      </c>
      <c r="R9208" t="b">
        <f t="shared" si="724"/>
        <v>1</v>
      </c>
      <c r="U9208" s="105" t="s">
        <v>571</v>
      </c>
      <c r="V9208" s="105" t="s">
        <v>570</v>
      </c>
      <c r="W9208" s="106">
        <v>19950000</v>
      </c>
      <c r="X9208" s="106">
        <v>0</v>
      </c>
    </row>
    <row r="9209" spans="2:24" x14ac:dyDescent="0.25">
      <c r="B9209" s="105" t="s">
        <v>429</v>
      </c>
      <c r="C9209" s="105" t="s">
        <v>430</v>
      </c>
      <c r="D9209" s="106">
        <v>27250000</v>
      </c>
      <c r="E9209" s="106">
        <v>0</v>
      </c>
      <c r="M9209" t="b">
        <f t="shared" si="720"/>
        <v>1</v>
      </c>
      <c r="N9209" t="b">
        <f t="shared" si="721"/>
        <v>1</v>
      </c>
      <c r="O9209" t="b">
        <f t="shared" si="722"/>
        <v>1</v>
      </c>
      <c r="P9209" t="b">
        <f t="shared" si="722"/>
        <v>1</v>
      </c>
      <c r="Q9209" t="b">
        <f t="shared" si="723"/>
        <v>1</v>
      </c>
      <c r="R9209" t="b">
        <f t="shared" si="724"/>
        <v>1</v>
      </c>
      <c r="U9209" s="105" t="s">
        <v>429</v>
      </c>
      <c r="V9209" s="105" t="s">
        <v>430</v>
      </c>
      <c r="W9209" s="106">
        <v>27250000</v>
      </c>
      <c r="X9209" s="106">
        <v>0</v>
      </c>
    </row>
    <row r="9210" spans="2:24" x14ac:dyDescent="0.25">
      <c r="B9210" s="105" t="s">
        <v>431</v>
      </c>
      <c r="C9210" s="105" t="s">
        <v>432</v>
      </c>
      <c r="D9210" s="106">
        <v>27250000</v>
      </c>
      <c r="E9210" s="106">
        <v>0</v>
      </c>
      <c r="M9210" t="b">
        <f t="shared" si="720"/>
        <v>1</v>
      </c>
      <c r="N9210" t="b">
        <f t="shared" si="721"/>
        <v>1</v>
      </c>
      <c r="O9210" t="b">
        <f t="shared" si="722"/>
        <v>1</v>
      </c>
      <c r="P9210" t="b">
        <f t="shared" si="722"/>
        <v>1</v>
      </c>
      <c r="Q9210" t="b">
        <f t="shared" si="723"/>
        <v>1</v>
      </c>
      <c r="R9210" t="b">
        <f t="shared" si="724"/>
        <v>1</v>
      </c>
      <c r="U9210" s="105" t="s">
        <v>431</v>
      </c>
      <c r="V9210" s="105" t="s">
        <v>432</v>
      </c>
      <c r="W9210" s="106">
        <v>27250000</v>
      </c>
      <c r="X9210" s="106">
        <v>0</v>
      </c>
    </row>
    <row r="9211" spans="2:24" x14ac:dyDescent="0.25">
      <c r="B9211" s="105" t="s">
        <v>433</v>
      </c>
      <c r="C9211" s="105" t="s">
        <v>432</v>
      </c>
      <c r="D9211" s="106">
        <v>5600000</v>
      </c>
      <c r="E9211" s="106">
        <v>0</v>
      </c>
      <c r="M9211" t="b">
        <f t="shared" si="720"/>
        <v>1</v>
      </c>
      <c r="N9211" t="b">
        <f t="shared" si="721"/>
        <v>1</v>
      </c>
      <c r="O9211" t="b">
        <f t="shared" si="722"/>
        <v>1</v>
      </c>
      <c r="P9211" t="b">
        <f t="shared" si="722"/>
        <v>1</v>
      </c>
      <c r="Q9211" t="b">
        <f t="shared" si="723"/>
        <v>1</v>
      </c>
      <c r="R9211" t="b">
        <f t="shared" si="724"/>
        <v>1</v>
      </c>
      <c r="U9211" s="105" t="s">
        <v>433</v>
      </c>
      <c r="V9211" s="105" t="s">
        <v>432</v>
      </c>
      <c r="W9211" s="106">
        <v>5600000</v>
      </c>
      <c r="X9211" s="106">
        <v>0</v>
      </c>
    </row>
    <row r="9212" spans="2:24" x14ac:dyDescent="0.25">
      <c r="B9212" s="105" t="s">
        <v>778</v>
      </c>
      <c r="C9212" s="105" t="s">
        <v>779</v>
      </c>
      <c r="D9212" s="106">
        <v>1050000</v>
      </c>
      <c r="E9212" s="106">
        <v>0</v>
      </c>
      <c r="M9212" t="b">
        <f t="shared" si="720"/>
        <v>1</v>
      </c>
      <c r="N9212" t="b">
        <f t="shared" si="721"/>
        <v>1</v>
      </c>
      <c r="O9212" t="b">
        <f t="shared" si="722"/>
        <v>1</v>
      </c>
      <c r="P9212" t="b">
        <f t="shared" si="722"/>
        <v>1</v>
      </c>
      <c r="Q9212" t="b">
        <f t="shared" si="723"/>
        <v>1</v>
      </c>
      <c r="R9212" t="b">
        <f t="shared" si="724"/>
        <v>1</v>
      </c>
      <c r="U9212" s="105" t="s">
        <v>778</v>
      </c>
      <c r="V9212" s="105" t="s">
        <v>779</v>
      </c>
      <c r="W9212" s="106">
        <v>1050000</v>
      </c>
      <c r="X9212" s="106">
        <v>0</v>
      </c>
    </row>
    <row r="9213" spans="2:24" x14ac:dyDescent="0.25">
      <c r="B9213" s="105" t="s">
        <v>782</v>
      </c>
      <c r="C9213" s="105" t="s">
        <v>783</v>
      </c>
      <c r="D9213" s="106">
        <v>4200000</v>
      </c>
      <c r="E9213" s="106">
        <v>0</v>
      </c>
      <c r="M9213" t="b">
        <f t="shared" si="720"/>
        <v>1</v>
      </c>
      <c r="N9213" t="b">
        <f t="shared" si="721"/>
        <v>1</v>
      </c>
      <c r="O9213" t="b">
        <f t="shared" si="722"/>
        <v>1</v>
      </c>
      <c r="P9213" t="b">
        <f t="shared" si="722"/>
        <v>1</v>
      </c>
      <c r="Q9213" t="b">
        <f t="shared" si="723"/>
        <v>1</v>
      </c>
      <c r="R9213" t="b">
        <f t="shared" si="724"/>
        <v>1</v>
      </c>
      <c r="U9213" s="105" t="s">
        <v>782</v>
      </c>
      <c r="V9213" s="105" t="s">
        <v>783</v>
      </c>
      <c r="W9213" s="106">
        <v>4200000</v>
      </c>
      <c r="X9213" s="106">
        <v>0</v>
      </c>
    </row>
    <row r="9214" spans="2:24" x14ac:dyDescent="0.25">
      <c r="B9214" s="105" t="s">
        <v>784</v>
      </c>
      <c r="C9214" s="105" t="s">
        <v>1593</v>
      </c>
      <c r="D9214" s="106">
        <v>2100000</v>
      </c>
      <c r="E9214" s="106">
        <v>0</v>
      </c>
      <c r="M9214" t="b">
        <f t="shared" si="720"/>
        <v>1</v>
      </c>
      <c r="N9214" t="b">
        <f t="shared" si="721"/>
        <v>1</v>
      </c>
      <c r="O9214" t="b">
        <f t="shared" si="722"/>
        <v>1</v>
      </c>
      <c r="P9214" t="b">
        <f t="shared" si="722"/>
        <v>1</v>
      </c>
      <c r="Q9214" t="b">
        <f t="shared" si="723"/>
        <v>1</v>
      </c>
      <c r="R9214" t="b">
        <f t="shared" si="724"/>
        <v>1</v>
      </c>
      <c r="U9214" s="105" t="s">
        <v>784</v>
      </c>
      <c r="V9214" s="105" t="s">
        <v>1593</v>
      </c>
      <c r="W9214" s="106">
        <v>2100000</v>
      </c>
      <c r="X9214" s="106">
        <v>0</v>
      </c>
    </row>
    <row r="9215" spans="2:24" x14ac:dyDescent="0.25">
      <c r="B9215" s="105" t="s">
        <v>785</v>
      </c>
      <c r="C9215" s="105" t="s">
        <v>1594</v>
      </c>
      <c r="D9215" s="106">
        <v>4850000</v>
      </c>
      <c r="E9215" s="106">
        <v>0</v>
      </c>
      <c r="M9215" t="b">
        <f t="shared" si="720"/>
        <v>1</v>
      </c>
      <c r="N9215" t="b">
        <f t="shared" si="721"/>
        <v>1</v>
      </c>
      <c r="O9215" t="b">
        <f t="shared" si="722"/>
        <v>1</v>
      </c>
      <c r="P9215" t="b">
        <f t="shared" si="722"/>
        <v>1</v>
      </c>
      <c r="Q9215" t="b">
        <f t="shared" si="723"/>
        <v>1</v>
      </c>
      <c r="R9215" t="b">
        <f t="shared" si="724"/>
        <v>1</v>
      </c>
      <c r="U9215" s="105" t="s">
        <v>785</v>
      </c>
      <c r="V9215" s="105" t="s">
        <v>1594</v>
      </c>
      <c r="W9215" s="106">
        <v>4850000</v>
      </c>
      <c r="X9215" s="106">
        <v>0</v>
      </c>
    </row>
    <row r="9216" spans="2:24" x14ac:dyDescent="0.25">
      <c r="B9216" s="105" t="s">
        <v>786</v>
      </c>
      <c r="C9216" s="105" t="s">
        <v>787</v>
      </c>
      <c r="D9216" s="106">
        <v>4200000</v>
      </c>
      <c r="E9216" s="106">
        <v>0</v>
      </c>
      <c r="M9216" t="b">
        <f t="shared" si="720"/>
        <v>1</v>
      </c>
      <c r="N9216" t="b">
        <f t="shared" si="721"/>
        <v>1</v>
      </c>
      <c r="O9216" t="b">
        <f t="shared" si="722"/>
        <v>1</v>
      </c>
      <c r="P9216" t="b">
        <f t="shared" si="722"/>
        <v>1</v>
      </c>
      <c r="Q9216" t="b">
        <f t="shared" si="723"/>
        <v>1</v>
      </c>
      <c r="R9216" t="b">
        <f t="shared" si="724"/>
        <v>1</v>
      </c>
      <c r="U9216" s="105" t="s">
        <v>786</v>
      </c>
      <c r="V9216" s="105" t="s">
        <v>787</v>
      </c>
      <c r="W9216" s="106">
        <v>4200000</v>
      </c>
      <c r="X9216" s="106">
        <v>0</v>
      </c>
    </row>
    <row r="9217" spans="2:24" x14ac:dyDescent="0.25">
      <c r="B9217" s="105" t="s">
        <v>788</v>
      </c>
      <c r="C9217" s="105" t="s">
        <v>789</v>
      </c>
      <c r="D9217" s="106">
        <v>1050000</v>
      </c>
      <c r="E9217" s="106">
        <v>0</v>
      </c>
      <c r="M9217" t="b">
        <f t="shared" si="720"/>
        <v>1</v>
      </c>
      <c r="N9217" t="b">
        <f t="shared" si="721"/>
        <v>1</v>
      </c>
      <c r="O9217" t="b">
        <f t="shared" si="722"/>
        <v>1</v>
      </c>
      <c r="P9217" t="b">
        <f t="shared" si="722"/>
        <v>1</v>
      </c>
      <c r="Q9217" t="b">
        <f t="shared" si="723"/>
        <v>1</v>
      </c>
      <c r="R9217" t="b">
        <f t="shared" si="724"/>
        <v>1</v>
      </c>
      <c r="U9217" s="105" t="s">
        <v>788</v>
      </c>
      <c r="V9217" s="105" t="s">
        <v>789</v>
      </c>
      <c r="W9217" s="106">
        <v>1050000</v>
      </c>
      <c r="X9217" s="106">
        <v>0</v>
      </c>
    </row>
    <row r="9218" spans="2:24" x14ac:dyDescent="0.25">
      <c r="B9218" s="105" t="s">
        <v>790</v>
      </c>
      <c r="C9218" s="105" t="s">
        <v>791</v>
      </c>
      <c r="D9218" s="106">
        <v>4200000</v>
      </c>
      <c r="E9218" s="106">
        <v>0</v>
      </c>
      <c r="M9218" t="b">
        <f t="shared" si="720"/>
        <v>1</v>
      </c>
      <c r="N9218" t="b">
        <f t="shared" si="721"/>
        <v>1</v>
      </c>
      <c r="O9218" t="b">
        <f t="shared" si="722"/>
        <v>1</v>
      </c>
      <c r="P9218" t="b">
        <f t="shared" si="722"/>
        <v>1</v>
      </c>
      <c r="Q9218" t="b">
        <f t="shared" si="723"/>
        <v>1</v>
      </c>
      <c r="R9218" t="b">
        <f t="shared" si="724"/>
        <v>1</v>
      </c>
      <c r="U9218" s="105" t="s">
        <v>790</v>
      </c>
      <c r="V9218" s="105" t="s">
        <v>791</v>
      </c>
      <c r="W9218" s="106">
        <v>4200000</v>
      </c>
      <c r="X9218" s="106">
        <v>0</v>
      </c>
    </row>
    <row r="9219" spans="2:24" x14ac:dyDescent="0.25">
      <c r="B9219" s="105" t="s">
        <v>615</v>
      </c>
      <c r="C9219" s="105" t="s">
        <v>616</v>
      </c>
      <c r="D9219" s="106">
        <v>900000</v>
      </c>
      <c r="E9219" s="106">
        <v>0</v>
      </c>
      <c r="M9219" t="b">
        <f t="shared" si="720"/>
        <v>1</v>
      </c>
      <c r="N9219" t="b">
        <f t="shared" si="721"/>
        <v>1</v>
      </c>
      <c r="O9219" t="b">
        <f t="shared" si="722"/>
        <v>1</v>
      </c>
      <c r="P9219" t="b">
        <f t="shared" si="722"/>
        <v>1</v>
      </c>
      <c r="Q9219" t="b">
        <f t="shared" si="723"/>
        <v>1</v>
      </c>
      <c r="R9219" t="b">
        <f t="shared" si="724"/>
        <v>1</v>
      </c>
      <c r="U9219" s="105" t="s">
        <v>615</v>
      </c>
      <c r="V9219" s="105" t="s">
        <v>616</v>
      </c>
      <c r="W9219" s="106">
        <v>900000</v>
      </c>
      <c r="X9219" s="106">
        <v>0</v>
      </c>
    </row>
    <row r="9220" spans="2:24" x14ac:dyDescent="0.25">
      <c r="B9220" s="105" t="s">
        <v>617</v>
      </c>
      <c r="C9220" s="105" t="s">
        <v>618</v>
      </c>
      <c r="D9220" s="106">
        <v>900000</v>
      </c>
      <c r="E9220" s="106">
        <v>0</v>
      </c>
      <c r="M9220" t="b">
        <f t="shared" si="720"/>
        <v>1</v>
      </c>
      <c r="N9220" t="b">
        <f t="shared" si="721"/>
        <v>1</v>
      </c>
      <c r="O9220" t="b">
        <f t="shared" si="722"/>
        <v>1</v>
      </c>
      <c r="P9220" t="b">
        <f t="shared" si="722"/>
        <v>1</v>
      </c>
      <c r="Q9220" t="b">
        <f t="shared" si="723"/>
        <v>1</v>
      </c>
      <c r="R9220" t="b">
        <f t="shared" si="724"/>
        <v>1</v>
      </c>
      <c r="U9220" s="105" t="s">
        <v>617</v>
      </c>
      <c r="V9220" s="105" t="s">
        <v>618</v>
      </c>
      <c r="W9220" s="106">
        <v>900000</v>
      </c>
      <c r="X9220" s="106">
        <v>0</v>
      </c>
    </row>
    <row r="9221" spans="2:24" x14ac:dyDescent="0.25">
      <c r="B9221" s="105" t="s">
        <v>619</v>
      </c>
      <c r="C9221" s="105" t="s">
        <v>618</v>
      </c>
      <c r="D9221" s="106">
        <v>900000</v>
      </c>
      <c r="E9221" s="106">
        <v>0</v>
      </c>
      <c r="M9221" t="b">
        <f t="shared" si="720"/>
        <v>1</v>
      </c>
      <c r="N9221" t="b">
        <f t="shared" si="721"/>
        <v>1</v>
      </c>
      <c r="O9221" t="b">
        <f t="shared" si="722"/>
        <v>1</v>
      </c>
      <c r="P9221" t="b">
        <f t="shared" si="722"/>
        <v>1</v>
      </c>
      <c r="Q9221" t="b">
        <f t="shared" si="723"/>
        <v>1</v>
      </c>
      <c r="R9221" t="b">
        <f t="shared" si="724"/>
        <v>1</v>
      </c>
      <c r="U9221" s="105" t="s">
        <v>619</v>
      </c>
      <c r="V9221" s="105" t="s">
        <v>618</v>
      </c>
      <c r="W9221" s="106">
        <v>900000</v>
      </c>
      <c r="X9221" s="106">
        <v>0</v>
      </c>
    </row>
    <row r="9222" spans="2:24" x14ac:dyDescent="0.25">
      <c r="B9222" s="105" t="s">
        <v>620</v>
      </c>
      <c r="C9222" s="105" t="s">
        <v>621</v>
      </c>
      <c r="D9222" s="106">
        <v>350000</v>
      </c>
      <c r="E9222" s="106">
        <v>0</v>
      </c>
      <c r="M9222" t="b">
        <f t="shared" si="720"/>
        <v>1</v>
      </c>
      <c r="N9222" t="b">
        <f t="shared" si="721"/>
        <v>1</v>
      </c>
      <c r="O9222" t="b">
        <f t="shared" si="722"/>
        <v>1</v>
      </c>
      <c r="P9222" t="b">
        <f t="shared" si="722"/>
        <v>1</v>
      </c>
      <c r="Q9222" t="b">
        <f t="shared" si="723"/>
        <v>1</v>
      </c>
      <c r="R9222" t="b">
        <f t="shared" si="724"/>
        <v>1</v>
      </c>
      <c r="U9222" s="105" t="s">
        <v>620</v>
      </c>
      <c r="V9222" s="105" t="s">
        <v>621</v>
      </c>
      <c r="W9222" s="106">
        <v>350000</v>
      </c>
      <c r="X9222" s="106">
        <v>0</v>
      </c>
    </row>
    <row r="9223" spans="2:24" x14ac:dyDescent="0.25">
      <c r="B9223" s="105" t="s">
        <v>622</v>
      </c>
      <c r="C9223" s="105" t="s">
        <v>623</v>
      </c>
      <c r="D9223" s="106">
        <v>350000</v>
      </c>
      <c r="E9223" s="106">
        <v>0</v>
      </c>
      <c r="M9223" t="b">
        <f t="shared" si="720"/>
        <v>1</v>
      </c>
      <c r="N9223" t="b">
        <f t="shared" si="721"/>
        <v>1</v>
      </c>
      <c r="O9223" t="b">
        <f t="shared" si="722"/>
        <v>1</v>
      </c>
      <c r="P9223" t="b">
        <f t="shared" si="722"/>
        <v>1</v>
      </c>
      <c r="Q9223" t="b">
        <f t="shared" si="723"/>
        <v>1</v>
      </c>
      <c r="R9223" t="b">
        <f t="shared" si="724"/>
        <v>1</v>
      </c>
      <c r="U9223" s="105" t="s">
        <v>622</v>
      </c>
      <c r="V9223" s="105" t="s">
        <v>623</v>
      </c>
      <c r="W9223" s="106">
        <v>350000</v>
      </c>
      <c r="X9223" s="106">
        <v>0</v>
      </c>
    </row>
    <row r="9224" spans="2:24" x14ac:dyDescent="0.25">
      <c r="B9224" s="105" t="s">
        <v>624</v>
      </c>
      <c r="C9224" s="105" t="s">
        <v>623</v>
      </c>
      <c r="D9224" s="106">
        <v>350000</v>
      </c>
      <c r="E9224" s="106">
        <v>0</v>
      </c>
      <c r="M9224" t="b">
        <f t="shared" si="720"/>
        <v>1</v>
      </c>
      <c r="N9224" t="b">
        <f t="shared" si="721"/>
        <v>1</v>
      </c>
      <c r="O9224" t="b">
        <f t="shared" si="722"/>
        <v>1</v>
      </c>
      <c r="P9224" t="b">
        <f t="shared" si="722"/>
        <v>1</v>
      </c>
      <c r="Q9224" t="b">
        <f t="shared" si="723"/>
        <v>1</v>
      </c>
      <c r="R9224" t="b">
        <f t="shared" si="724"/>
        <v>1</v>
      </c>
      <c r="U9224" s="105" t="s">
        <v>624</v>
      </c>
      <c r="V9224" s="105" t="s">
        <v>623</v>
      </c>
      <c r="W9224" s="106">
        <v>350000</v>
      </c>
      <c r="X9224" s="106">
        <v>0</v>
      </c>
    </row>
    <row r="9225" spans="2:24" x14ac:dyDescent="0.25">
      <c r="B9225" s="105" t="s">
        <v>439</v>
      </c>
      <c r="C9225" s="105" t="s">
        <v>440</v>
      </c>
      <c r="D9225" s="106">
        <v>5075000</v>
      </c>
      <c r="E9225" s="106">
        <v>0</v>
      </c>
      <c r="M9225" t="b">
        <f t="shared" si="720"/>
        <v>1</v>
      </c>
      <c r="N9225" t="b">
        <f t="shared" si="721"/>
        <v>1</v>
      </c>
      <c r="O9225" t="b">
        <f t="shared" si="722"/>
        <v>1</v>
      </c>
      <c r="P9225" t="b">
        <f t="shared" si="722"/>
        <v>1</v>
      </c>
      <c r="Q9225" t="b">
        <f t="shared" si="723"/>
        <v>1</v>
      </c>
      <c r="R9225" t="b">
        <f t="shared" si="724"/>
        <v>1</v>
      </c>
      <c r="U9225" s="105" t="s">
        <v>439</v>
      </c>
      <c r="V9225" s="105" t="s">
        <v>440</v>
      </c>
      <c r="W9225" s="106">
        <v>5075000</v>
      </c>
      <c r="X9225" s="106">
        <v>0</v>
      </c>
    </row>
    <row r="9226" spans="2:24" x14ac:dyDescent="0.25">
      <c r="B9226" s="105" t="s">
        <v>441</v>
      </c>
      <c r="C9226" s="105" t="s">
        <v>442</v>
      </c>
      <c r="D9226" s="106">
        <v>5075000</v>
      </c>
      <c r="E9226" s="106">
        <v>0</v>
      </c>
      <c r="M9226" t="b">
        <f t="shared" si="720"/>
        <v>1</v>
      </c>
      <c r="N9226" t="b">
        <f t="shared" si="721"/>
        <v>1</v>
      </c>
      <c r="O9226" t="b">
        <f t="shared" si="722"/>
        <v>1</v>
      </c>
      <c r="P9226" t="b">
        <f t="shared" si="722"/>
        <v>1</v>
      </c>
      <c r="Q9226" t="b">
        <f t="shared" si="723"/>
        <v>1</v>
      </c>
      <c r="R9226" t="b">
        <f t="shared" si="724"/>
        <v>1</v>
      </c>
      <c r="U9226" s="105" t="s">
        <v>441</v>
      </c>
      <c r="V9226" s="105" t="s">
        <v>442</v>
      </c>
      <c r="W9226" s="106">
        <v>5075000</v>
      </c>
      <c r="X9226" s="106">
        <v>0</v>
      </c>
    </row>
    <row r="9227" spans="2:24" x14ac:dyDescent="0.25">
      <c r="B9227" s="105" t="s">
        <v>443</v>
      </c>
      <c r="C9227" s="105" t="s">
        <v>442</v>
      </c>
      <c r="D9227" s="106">
        <v>2100000</v>
      </c>
      <c r="E9227" s="106">
        <v>0</v>
      </c>
      <c r="M9227" t="b">
        <f t="shared" si="720"/>
        <v>1</v>
      </c>
      <c r="N9227" t="b">
        <f t="shared" si="721"/>
        <v>1</v>
      </c>
      <c r="O9227" t="b">
        <f t="shared" si="722"/>
        <v>1</v>
      </c>
      <c r="P9227" t="b">
        <f t="shared" si="722"/>
        <v>1</v>
      </c>
      <c r="Q9227" t="b">
        <f t="shared" si="723"/>
        <v>1</v>
      </c>
      <c r="R9227" t="b">
        <f t="shared" si="724"/>
        <v>1</v>
      </c>
      <c r="U9227" s="105" t="s">
        <v>443</v>
      </c>
      <c r="V9227" s="105" t="s">
        <v>442</v>
      </c>
      <c r="W9227" s="106">
        <v>2100000</v>
      </c>
      <c r="X9227" s="106">
        <v>0</v>
      </c>
    </row>
    <row r="9228" spans="2:24" x14ac:dyDescent="0.25">
      <c r="B9228" s="105" t="s">
        <v>798</v>
      </c>
      <c r="C9228" s="105" t="s">
        <v>1600</v>
      </c>
      <c r="D9228" s="106">
        <v>875000</v>
      </c>
      <c r="E9228" s="106">
        <v>0</v>
      </c>
      <c r="M9228" t="b">
        <f t="shared" si="720"/>
        <v>1</v>
      </c>
      <c r="N9228" t="b">
        <f t="shared" si="721"/>
        <v>1</v>
      </c>
      <c r="O9228" t="b">
        <f t="shared" si="722"/>
        <v>1</v>
      </c>
      <c r="P9228" t="b">
        <f t="shared" si="722"/>
        <v>1</v>
      </c>
      <c r="Q9228" t="b">
        <f t="shared" si="723"/>
        <v>1</v>
      </c>
      <c r="R9228" t="b">
        <f t="shared" si="724"/>
        <v>1</v>
      </c>
      <c r="U9228" s="105" t="s">
        <v>798</v>
      </c>
      <c r="V9228" s="105" t="s">
        <v>1600</v>
      </c>
      <c r="W9228" s="106">
        <v>875000</v>
      </c>
      <c r="X9228" s="106">
        <v>0</v>
      </c>
    </row>
    <row r="9229" spans="2:24" x14ac:dyDescent="0.25">
      <c r="B9229" s="105" t="s">
        <v>800</v>
      </c>
      <c r="C9229" s="105" t="s">
        <v>1444</v>
      </c>
      <c r="D9229" s="106">
        <v>700000</v>
      </c>
      <c r="E9229" s="106">
        <v>0</v>
      </c>
      <c r="M9229" t="b">
        <f t="shared" si="720"/>
        <v>1</v>
      </c>
      <c r="N9229" t="b">
        <f t="shared" si="721"/>
        <v>1</v>
      </c>
      <c r="O9229" t="b">
        <f t="shared" si="722"/>
        <v>1</v>
      </c>
      <c r="P9229" t="b">
        <f t="shared" si="722"/>
        <v>1</v>
      </c>
      <c r="Q9229" t="b">
        <f t="shared" si="723"/>
        <v>1</v>
      </c>
      <c r="R9229" t="b">
        <f t="shared" si="724"/>
        <v>1</v>
      </c>
      <c r="U9229" s="105" t="s">
        <v>800</v>
      </c>
      <c r="V9229" s="105" t="s">
        <v>1444</v>
      </c>
      <c r="W9229" s="106">
        <v>700000</v>
      </c>
      <c r="X9229" s="106">
        <v>0</v>
      </c>
    </row>
    <row r="9230" spans="2:24" x14ac:dyDescent="0.25">
      <c r="B9230" s="105" t="s">
        <v>1451</v>
      </c>
      <c r="C9230" s="105" t="s">
        <v>1603</v>
      </c>
      <c r="D9230" s="106">
        <v>700000</v>
      </c>
      <c r="E9230" s="106">
        <v>0</v>
      </c>
      <c r="M9230" t="b">
        <f t="shared" si="720"/>
        <v>1</v>
      </c>
      <c r="N9230" t="b">
        <f t="shared" si="721"/>
        <v>1</v>
      </c>
      <c r="O9230" t="b">
        <f t="shared" si="722"/>
        <v>1</v>
      </c>
      <c r="P9230" t="b">
        <f t="shared" si="722"/>
        <v>1</v>
      </c>
      <c r="Q9230" t="b">
        <f t="shared" si="723"/>
        <v>1</v>
      </c>
      <c r="R9230" t="b">
        <f t="shared" si="724"/>
        <v>1</v>
      </c>
      <c r="U9230" s="105" t="s">
        <v>1451</v>
      </c>
      <c r="V9230" s="105" t="s">
        <v>1603</v>
      </c>
      <c r="W9230" s="106">
        <v>700000</v>
      </c>
      <c r="X9230" s="106">
        <v>0</v>
      </c>
    </row>
    <row r="9231" spans="2:24" x14ac:dyDescent="0.25">
      <c r="B9231" s="105" t="s">
        <v>1454</v>
      </c>
      <c r="C9231" s="105" t="s">
        <v>1604</v>
      </c>
      <c r="D9231" s="106">
        <v>700000</v>
      </c>
      <c r="E9231" s="106">
        <v>0</v>
      </c>
      <c r="M9231" t="b">
        <f t="shared" si="720"/>
        <v>1</v>
      </c>
      <c r="N9231" t="b">
        <f t="shared" si="721"/>
        <v>1</v>
      </c>
      <c r="O9231" t="b">
        <f t="shared" si="722"/>
        <v>1</v>
      </c>
      <c r="P9231" t="b">
        <f t="shared" si="722"/>
        <v>1</v>
      </c>
      <c r="Q9231" t="b">
        <f t="shared" si="723"/>
        <v>1</v>
      </c>
      <c r="R9231" t="b">
        <f t="shared" si="724"/>
        <v>1</v>
      </c>
      <c r="U9231" s="105" t="s">
        <v>1454</v>
      </c>
      <c r="V9231" s="105" t="s">
        <v>1604</v>
      </c>
      <c r="W9231" s="106">
        <v>700000</v>
      </c>
      <c r="X9231" s="106">
        <v>0</v>
      </c>
    </row>
    <row r="9232" spans="2:24" x14ac:dyDescent="0.25">
      <c r="B9232" s="105" t="s">
        <v>625</v>
      </c>
      <c r="C9232" s="105" t="s">
        <v>626</v>
      </c>
      <c r="D9232" s="106">
        <v>1000000</v>
      </c>
      <c r="E9232" s="106">
        <v>0</v>
      </c>
      <c r="M9232" t="b">
        <f t="shared" si="720"/>
        <v>1</v>
      </c>
      <c r="N9232" t="b">
        <f t="shared" si="721"/>
        <v>1</v>
      </c>
      <c r="O9232" t="b">
        <f t="shared" si="722"/>
        <v>1</v>
      </c>
      <c r="P9232" t="b">
        <f t="shared" si="722"/>
        <v>1</v>
      </c>
      <c r="Q9232" t="b">
        <f t="shared" si="723"/>
        <v>1</v>
      </c>
      <c r="R9232" t="b">
        <f t="shared" si="724"/>
        <v>1</v>
      </c>
      <c r="U9232" s="105" t="s">
        <v>625</v>
      </c>
      <c r="V9232" s="105" t="s">
        <v>626</v>
      </c>
      <c r="W9232" s="106">
        <v>1000000</v>
      </c>
      <c r="X9232" s="106">
        <v>0</v>
      </c>
    </row>
    <row r="9233" spans="2:24" x14ac:dyDescent="0.25">
      <c r="B9233" s="105" t="s">
        <v>627</v>
      </c>
      <c r="C9233" s="105" t="s">
        <v>628</v>
      </c>
      <c r="D9233" s="106">
        <v>1000000</v>
      </c>
      <c r="E9233" s="106">
        <v>0</v>
      </c>
      <c r="M9233" t="b">
        <f t="shared" si="720"/>
        <v>1</v>
      </c>
      <c r="N9233" t="b">
        <f t="shared" si="721"/>
        <v>1</v>
      </c>
      <c r="O9233" t="b">
        <f t="shared" si="722"/>
        <v>1</v>
      </c>
      <c r="P9233" t="b">
        <f t="shared" si="722"/>
        <v>1</v>
      </c>
      <c r="Q9233" t="b">
        <f t="shared" si="723"/>
        <v>1</v>
      </c>
      <c r="R9233" t="b">
        <f t="shared" si="724"/>
        <v>1</v>
      </c>
      <c r="U9233" s="105" t="s">
        <v>627</v>
      </c>
      <c r="V9233" s="105" t="s">
        <v>628</v>
      </c>
      <c r="W9233" s="106">
        <v>1000000</v>
      </c>
      <c r="X9233" s="106">
        <v>0</v>
      </c>
    </row>
    <row r="9234" spans="2:24" x14ac:dyDescent="0.25">
      <c r="B9234" s="105" t="s">
        <v>629</v>
      </c>
      <c r="C9234" s="105" t="s">
        <v>628</v>
      </c>
      <c r="D9234" s="106">
        <v>1000000</v>
      </c>
      <c r="E9234" s="106">
        <v>0</v>
      </c>
      <c r="M9234" t="b">
        <f t="shared" si="720"/>
        <v>1</v>
      </c>
      <c r="N9234" t="b">
        <f t="shared" si="721"/>
        <v>1</v>
      </c>
      <c r="O9234" t="b">
        <f t="shared" si="722"/>
        <v>1</v>
      </c>
      <c r="P9234" t="b">
        <f t="shared" si="722"/>
        <v>1</v>
      </c>
      <c r="Q9234" t="b">
        <f t="shared" si="723"/>
        <v>1</v>
      </c>
      <c r="R9234" t="b">
        <f t="shared" si="724"/>
        <v>1</v>
      </c>
      <c r="U9234" s="105" t="s">
        <v>629</v>
      </c>
      <c r="V9234" s="105" t="s">
        <v>628</v>
      </c>
      <c r="W9234" s="106">
        <v>1000000</v>
      </c>
      <c r="X9234" s="106">
        <v>0</v>
      </c>
    </row>
    <row r="9235" spans="2:24" x14ac:dyDescent="0.25">
      <c r="B9235" s="105" t="s">
        <v>444</v>
      </c>
      <c r="C9235" s="105" t="s">
        <v>445</v>
      </c>
      <c r="D9235" s="106">
        <v>2000000</v>
      </c>
      <c r="E9235" s="106">
        <v>0</v>
      </c>
      <c r="M9235" t="b">
        <f t="shared" si="720"/>
        <v>1</v>
      </c>
      <c r="N9235" t="b">
        <f t="shared" si="721"/>
        <v>1</v>
      </c>
      <c r="O9235" t="b">
        <f t="shared" si="722"/>
        <v>1</v>
      </c>
      <c r="P9235" t="b">
        <f t="shared" si="722"/>
        <v>1</v>
      </c>
      <c r="Q9235" t="b">
        <f t="shared" si="723"/>
        <v>1</v>
      </c>
      <c r="R9235" t="b">
        <f t="shared" si="724"/>
        <v>1</v>
      </c>
      <c r="U9235" s="105" t="s">
        <v>444</v>
      </c>
      <c r="V9235" s="105" t="s">
        <v>445</v>
      </c>
      <c r="W9235" s="106">
        <v>2000000</v>
      </c>
      <c r="X9235" s="106">
        <v>0</v>
      </c>
    </row>
    <row r="9236" spans="2:24" x14ac:dyDescent="0.25">
      <c r="B9236" s="105" t="s">
        <v>446</v>
      </c>
      <c r="C9236" s="105" t="s">
        <v>447</v>
      </c>
      <c r="D9236" s="106">
        <v>2000000</v>
      </c>
      <c r="E9236" s="106">
        <v>0</v>
      </c>
      <c r="M9236" t="b">
        <f t="shared" si="720"/>
        <v>1</v>
      </c>
      <c r="N9236" t="b">
        <f t="shared" si="721"/>
        <v>1</v>
      </c>
      <c r="O9236" t="b">
        <f t="shared" si="722"/>
        <v>1</v>
      </c>
      <c r="P9236" t="b">
        <f t="shared" si="722"/>
        <v>1</v>
      </c>
      <c r="Q9236" t="b">
        <f t="shared" si="723"/>
        <v>1</v>
      </c>
      <c r="R9236" t="b">
        <f t="shared" si="724"/>
        <v>1</v>
      </c>
      <c r="U9236" s="105" t="s">
        <v>446</v>
      </c>
      <c r="V9236" s="105" t="s">
        <v>447</v>
      </c>
      <c r="W9236" s="106">
        <v>2000000</v>
      </c>
      <c r="X9236" s="106">
        <v>0</v>
      </c>
    </row>
    <row r="9237" spans="2:24" x14ac:dyDescent="0.25">
      <c r="B9237" s="105" t="s">
        <v>448</v>
      </c>
      <c r="C9237" s="105" t="s">
        <v>449</v>
      </c>
      <c r="D9237" s="106">
        <v>2000000</v>
      </c>
      <c r="E9237" s="106">
        <v>0</v>
      </c>
      <c r="M9237" t="b">
        <f t="shared" si="720"/>
        <v>1</v>
      </c>
      <c r="N9237" t="b">
        <f t="shared" si="721"/>
        <v>1</v>
      </c>
      <c r="O9237" t="b">
        <f t="shared" si="722"/>
        <v>1</v>
      </c>
      <c r="P9237" t="b">
        <f t="shared" si="722"/>
        <v>1</v>
      </c>
      <c r="Q9237" t="b">
        <f t="shared" si="723"/>
        <v>1</v>
      </c>
      <c r="R9237" t="b">
        <f t="shared" si="724"/>
        <v>1</v>
      </c>
      <c r="U9237" s="105" t="s">
        <v>448</v>
      </c>
      <c r="V9237" s="105" t="s">
        <v>449</v>
      </c>
      <c r="W9237" s="106">
        <v>2000000</v>
      </c>
      <c r="X9237" s="106">
        <v>0</v>
      </c>
    </row>
    <row r="9238" spans="2:24" x14ac:dyDescent="0.25">
      <c r="B9238" s="105" t="s">
        <v>635</v>
      </c>
      <c r="C9238" s="105" t="s">
        <v>636</v>
      </c>
      <c r="D9238" s="106">
        <v>6300000</v>
      </c>
      <c r="E9238" s="106">
        <v>0</v>
      </c>
      <c r="M9238" t="b">
        <f t="shared" si="720"/>
        <v>1</v>
      </c>
      <c r="N9238" t="b">
        <f t="shared" si="721"/>
        <v>1</v>
      </c>
      <c r="O9238" t="b">
        <f t="shared" si="722"/>
        <v>1</v>
      </c>
      <c r="P9238" t="b">
        <f t="shared" si="722"/>
        <v>1</v>
      </c>
      <c r="Q9238" t="b">
        <f t="shared" si="723"/>
        <v>1</v>
      </c>
      <c r="R9238" t="b">
        <f t="shared" si="724"/>
        <v>1</v>
      </c>
      <c r="U9238" s="105" t="s">
        <v>635</v>
      </c>
      <c r="V9238" s="105" t="s">
        <v>636</v>
      </c>
      <c r="W9238" s="106">
        <v>6300000</v>
      </c>
      <c r="X9238" s="106">
        <v>0</v>
      </c>
    </row>
    <row r="9239" spans="2:24" x14ac:dyDescent="0.25">
      <c r="B9239" s="105" t="s">
        <v>637</v>
      </c>
      <c r="C9239" s="105" t="s">
        <v>638</v>
      </c>
      <c r="D9239" s="106">
        <v>6300000</v>
      </c>
      <c r="E9239" s="106">
        <v>0</v>
      </c>
      <c r="M9239" t="b">
        <f t="shared" si="720"/>
        <v>1</v>
      </c>
      <c r="N9239" t="b">
        <f t="shared" si="721"/>
        <v>1</v>
      </c>
      <c r="O9239" t="b">
        <f t="shared" si="722"/>
        <v>1</v>
      </c>
      <c r="P9239" t="b">
        <f t="shared" si="722"/>
        <v>1</v>
      </c>
      <c r="Q9239" t="b">
        <f t="shared" si="723"/>
        <v>1</v>
      </c>
      <c r="R9239" t="b">
        <f t="shared" si="724"/>
        <v>1</v>
      </c>
      <c r="U9239" s="105" t="s">
        <v>637</v>
      </c>
      <c r="V9239" s="105" t="s">
        <v>638</v>
      </c>
      <c r="W9239" s="106">
        <v>6300000</v>
      </c>
      <c r="X9239" s="106">
        <v>0</v>
      </c>
    </row>
    <row r="9240" spans="2:24" x14ac:dyDescent="0.25">
      <c r="B9240" s="105" t="s">
        <v>639</v>
      </c>
      <c r="C9240" s="105" t="s">
        <v>638</v>
      </c>
      <c r="D9240" s="106">
        <v>6300000</v>
      </c>
      <c r="E9240" s="106">
        <v>0</v>
      </c>
      <c r="M9240" t="b">
        <f t="shared" si="720"/>
        <v>1</v>
      </c>
      <c r="N9240" t="b">
        <f t="shared" si="721"/>
        <v>1</v>
      </c>
      <c r="O9240" t="b">
        <f t="shared" si="722"/>
        <v>1</v>
      </c>
      <c r="P9240" t="b">
        <f t="shared" si="722"/>
        <v>1</v>
      </c>
      <c r="Q9240" t="b">
        <f t="shared" si="723"/>
        <v>1</v>
      </c>
      <c r="R9240" t="b">
        <f t="shared" si="724"/>
        <v>1</v>
      </c>
      <c r="U9240" s="105" t="s">
        <v>639</v>
      </c>
      <c r="V9240" s="105" t="s">
        <v>638</v>
      </c>
      <c r="W9240" s="106">
        <v>6300000</v>
      </c>
      <c r="X9240" s="106">
        <v>0</v>
      </c>
    </row>
    <row r="9241" spans="2:24" x14ac:dyDescent="0.25">
      <c r="B9241" s="105" t="s">
        <v>450</v>
      </c>
      <c r="C9241" s="105" t="s">
        <v>451</v>
      </c>
      <c r="D9241" s="106">
        <v>2100000</v>
      </c>
      <c r="E9241" s="106">
        <v>0</v>
      </c>
      <c r="M9241" t="b">
        <f t="shared" si="720"/>
        <v>1</v>
      </c>
      <c r="N9241" t="b">
        <f t="shared" si="721"/>
        <v>1</v>
      </c>
      <c r="O9241" t="b">
        <f t="shared" si="722"/>
        <v>1</v>
      </c>
      <c r="P9241" t="b">
        <f t="shared" si="722"/>
        <v>1</v>
      </c>
      <c r="Q9241" t="b">
        <f t="shared" si="723"/>
        <v>1</v>
      </c>
      <c r="R9241" t="b">
        <f t="shared" si="724"/>
        <v>1</v>
      </c>
      <c r="U9241" s="105" t="s">
        <v>450</v>
      </c>
      <c r="V9241" s="105" t="s">
        <v>451</v>
      </c>
      <c r="W9241" s="106">
        <v>2100000</v>
      </c>
      <c r="X9241" s="106">
        <v>0</v>
      </c>
    </row>
    <row r="9242" spans="2:24" x14ac:dyDescent="0.25">
      <c r="B9242" s="105" t="s">
        <v>452</v>
      </c>
      <c r="C9242" s="105" t="s">
        <v>453</v>
      </c>
      <c r="D9242" s="106">
        <v>2100000</v>
      </c>
      <c r="E9242" s="106">
        <v>0</v>
      </c>
      <c r="M9242" t="b">
        <f t="shared" si="720"/>
        <v>1</v>
      </c>
      <c r="N9242" t="b">
        <f t="shared" si="721"/>
        <v>1</v>
      </c>
      <c r="O9242" t="b">
        <f t="shared" si="722"/>
        <v>1</v>
      </c>
      <c r="P9242" t="b">
        <f t="shared" si="722"/>
        <v>1</v>
      </c>
      <c r="Q9242" t="b">
        <f t="shared" si="723"/>
        <v>1</v>
      </c>
      <c r="R9242" t="b">
        <f t="shared" si="724"/>
        <v>1</v>
      </c>
      <c r="U9242" s="105" t="s">
        <v>452</v>
      </c>
      <c r="V9242" s="105" t="s">
        <v>453</v>
      </c>
      <c r="W9242" s="106">
        <v>2100000</v>
      </c>
      <c r="X9242" s="106">
        <v>0</v>
      </c>
    </row>
    <row r="9243" spans="2:24" x14ac:dyDescent="0.25">
      <c r="B9243" s="105" t="s">
        <v>801</v>
      </c>
      <c r="C9243" s="105" t="s">
        <v>802</v>
      </c>
      <c r="D9243" s="106">
        <v>2100000</v>
      </c>
      <c r="E9243" s="106">
        <v>0</v>
      </c>
      <c r="M9243" t="b">
        <f t="shared" ref="M9243:M9306" si="725">+B9243=U9243</f>
        <v>1</v>
      </c>
      <c r="N9243" t="b">
        <f t="shared" ref="N9243:N9306" si="726">+C9243=V9243</f>
        <v>1</v>
      </c>
      <c r="O9243" t="b">
        <f t="shared" ref="O9243:P9306" si="727">+D9243=W9243</f>
        <v>1</v>
      </c>
      <c r="P9243" t="b">
        <f t="shared" si="727"/>
        <v>1</v>
      </c>
      <c r="Q9243" t="b">
        <f t="shared" ref="Q9243:Q9306" si="728">+F9243=Y9243</f>
        <v>1</v>
      </c>
      <c r="R9243" t="b">
        <f t="shared" ref="R9243:R9306" si="729">+G9243=Z9243</f>
        <v>1</v>
      </c>
      <c r="U9243" s="105" t="s">
        <v>801</v>
      </c>
      <c r="V9243" s="105" t="s">
        <v>802</v>
      </c>
      <c r="W9243" s="106">
        <v>2100000</v>
      </c>
      <c r="X9243" s="106">
        <v>0</v>
      </c>
    </row>
    <row r="9244" spans="2:24" x14ac:dyDescent="0.25">
      <c r="B9244" s="105" t="s">
        <v>645</v>
      </c>
      <c r="C9244" s="105" t="s">
        <v>646</v>
      </c>
      <c r="D9244" s="106">
        <v>1750000</v>
      </c>
      <c r="E9244" s="106">
        <v>0</v>
      </c>
      <c r="M9244" t="b">
        <f t="shared" si="725"/>
        <v>1</v>
      </c>
      <c r="N9244" t="b">
        <f t="shared" si="726"/>
        <v>1</v>
      </c>
      <c r="O9244" t="b">
        <f t="shared" si="727"/>
        <v>1</v>
      </c>
      <c r="P9244" t="b">
        <f t="shared" si="727"/>
        <v>1</v>
      </c>
      <c r="Q9244" t="b">
        <f t="shared" si="728"/>
        <v>1</v>
      </c>
      <c r="R9244" t="b">
        <f t="shared" si="729"/>
        <v>1</v>
      </c>
      <c r="U9244" s="105" t="s">
        <v>645</v>
      </c>
      <c r="V9244" s="105" t="s">
        <v>646</v>
      </c>
      <c r="W9244" s="106">
        <v>1750000</v>
      </c>
      <c r="X9244" s="106">
        <v>0</v>
      </c>
    </row>
    <row r="9245" spans="2:24" x14ac:dyDescent="0.25">
      <c r="B9245" s="105" t="s">
        <v>647</v>
      </c>
      <c r="C9245" s="105" t="s">
        <v>648</v>
      </c>
      <c r="D9245" s="106">
        <v>1750000</v>
      </c>
      <c r="E9245" s="106">
        <v>0</v>
      </c>
      <c r="M9245" t="b">
        <f t="shared" si="725"/>
        <v>1</v>
      </c>
      <c r="N9245" t="b">
        <f t="shared" si="726"/>
        <v>1</v>
      </c>
      <c r="O9245" t="b">
        <f t="shared" si="727"/>
        <v>1</v>
      </c>
      <c r="P9245" t="b">
        <f t="shared" si="727"/>
        <v>1</v>
      </c>
      <c r="Q9245" t="b">
        <f t="shared" si="728"/>
        <v>1</v>
      </c>
      <c r="R9245" t="b">
        <f t="shared" si="729"/>
        <v>1</v>
      </c>
      <c r="U9245" s="105" t="s">
        <v>647</v>
      </c>
      <c r="V9245" s="105" t="s">
        <v>648</v>
      </c>
      <c r="W9245" s="106">
        <v>1750000</v>
      </c>
      <c r="X9245" s="106">
        <v>0</v>
      </c>
    </row>
    <row r="9246" spans="2:24" x14ac:dyDescent="0.25">
      <c r="B9246" s="105" t="s">
        <v>649</v>
      </c>
      <c r="C9246" s="105" t="s">
        <v>648</v>
      </c>
      <c r="D9246" s="106">
        <v>1750000</v>
      </c>
      <c r="E9246" s="106">
        <v>0</v>
      </c>
      <c r="M9246" t="b">
        <f t="shared" si="725"/>
        <v>1</v>
      </c>
      <c r="N9246" t="b">
        <f t="shared" si="726"/>
        <v>1</v>
      </c>
      <c r="O9246" t="b">
        <f t="shared" si="727"/>
        <v>1</v>
      </c>
      <c r="P9246" t="b">
        <f t="shared" si="727"/>
        <v>1</v>
      </c>
      <c r="Q9246" t="b">
        <f t="shared" si="728"/>
        <v>1</v>
      </c>
      <c r="R9246" t="b">
        <f t="shared" si="729"/>
        <v>1</v>
      </c>
      <c r="U9246" s="105" t="s">
        <v>649</v>
      </c>
      <c r="V9246" s="105" t="s">
        <v>648</v>
      </c>
      <c r="W9246" s="106">
        <v>1750000</v>
      </c>
      <c r="X9246" s="106">
        <v>0</v>
      </c>
    </row>
    <row r="9247" spans="2:24" x14ac:dyDescent="0.25">
      <c r="B9247" s="105" t="s">
        <v>455</v>
      </c>
      <c r="C9247" s="105" t="s">
        <v>456</v>
      </c>
      <c r="D9247" s="106">
        <v>19950000</v>
      </c>
      <c r="E9247" s="106">
        <v>0</v>
      </c>
      <c r="M9247" t="b">
        <f t="shared" si="725"/>
        <v>1</v>
      </c>
      <c r="N9247" t="b">
        <f t="shared" si="726"/>
        <v>1</v>
      </c>
      <c r="O9247" t="b">
        <f t="shared" si="727"/>
        <v>1</v>
      </c>
      <c r="P9247" t="b">
        <f t="shared" si="727"/>
        <v>1</v>
      </c>
      <c r="Q9247" t="b">
        <f t="shared" si="728"/>
        <v>1</v>
      </c>
      <c r="R9247" t="b">
        <f t="shared" si="729"/>
        <v>1</v>
      </c>
      <c r="U9247" s="105" t="s">
        <v>455</v>
      </c>
      <c r="V9247" s="105" t="s">
        <v>456</v>
      </c>
      <c r="W9247" s="106">
        <v>19950000</v>
      </c>
      <c r="X9247" s="106">
        <v>0</v>
      </c>
    </row>
    <row r="9248" spans="2:24" x14ac:dyDescent="0.25">
      <c r="B9248" s="105" t="s">
        <v>460</v>
      </c>
      <c r="C9248" s="105" t="s">
        <v>461</v>
      </c>
      <c r="D9248" s="106">
        <v>19950000</v>
      </c>
      <c r="E9248" s="106">
        <v>0</v>
      </c>
      <c r="M9248" t="b">
        <f t="shared" si="725"/>
        <v>1</v>
      </c>
      <c r="N9248" t="b">
        <f t="shared" si="726"/>
        <v>1</v>
      </c>
      <c r="O9248" t="b">
        <f t="shared" si="727"/>
        <v>1</v>
      </c>
      <c r="P9248" t="b">
        <f t="shared" si="727"/>
        <v>1</v>
      </c>
      <c r="Q9248" t="b">
        <f t="shared" si="728"/>
        <v>1</v>
      </c>
      <c r="R9248" t="b">
        <f t="shared" si="729"/>
        <v>1</v>
      </c>
      <c r="U9248" s="105" t="s">
        <v>460</v>
      </c>
      <c r="V9248" s="105" t="s">
        <v>461</v>
      </c>
      <c r="W9248" s="106">
        <v>19950000</v>
      </c>
      <c r="X9248" s="106">
        <v>0</v>
      </c>
    </row>
    <row r="9249" spans="2:24" x14ac:dyDescent="0.25">
      <c r="B9249" s="105" t="s">
        <v>462</v>
      </c>
      <c r="C9249" s="105" t="s">
        <v>461</v>
      </c>
      <c r="D9249" s="106">
        <v>19950000</v>
      </c>
      <c r="E9249" s="106">
        <v>0</v>
      </c>
      <c r="M9249" t="b">
        <f t="shared" si="725"/>
        <v>1</v>
      </c>
      <c r="N9249" t="b">
        <f t="shared" si="726"/>
        <v>1</v>
      </c>
      <c r="O9249" t="b">
        <f t="shared" si="727"/>
        <v>1</v>
      </c>
      <c r="P9249" t="b">
        <f t="shared" si="727"/>
        <v>1</v>
      </c>
      <c r="Q9249" t="b">
        <f t="shared" si="728"/>
        <v>1</v>
      </c>
      <c r="R9249" t="b">
        <f t="shared" si="729"/>
        <v>1</v>
      </c>
      <c r="U9249" s="105" t="s">
        <v>462</v>
      </c>
      <c r="V9249" s="105" t="s">
        <v>461</v>
      </c>
      <c r="W9249" s="106">
        <v>19950000</v>
      </c>
      <c r="X9249" s="106">
        <v>0</v>
      </c>
    </row>
    <row r="9250" spans="2:24" x14ac:dyDescent="0.25">
      <c r="B9250" s="105" t="s">
        <v>650</v>
      </c>
      <c r="C9250" s="105" t="s">
        <v>651</v>
      </c>
      <c r="D9250" s="106">
        <v>31050000</v>
      </c>
      <c r="E9250" s="106">
        <v>0</v>
      </c>
      <c r="M9250" t="b">
        <f t="shared" si="725"/>
        <v>1</v>
      </c>
      <c r="N9250" t="b">
        <f t="shared" si="726"/>
        <v>1</v>
      </c>
      <c r="O9250" t="b">
        <f t="shared" si="727"/>
        <v>1</v>
      </c>
      <c r="P9250" t="b">
        <f t="shared" si="727"/>
        <v>1</v>
      </c>
      <c r="Q9250" t="b">
        <f t="shared" si="728"/>
        <v>1</v>
      </c>
      <c r="R9250" t="b">
        <f t="shared" si="729"/>
        <v>1</v>
      </c>
      <c r="U9250" s="105" t="s">
        <v>650</v>
      </c>
      <c r="V9250" s="105" t="s">
        <v>651</v>
      </c>
      <c r="W9250" s="106">
        <v>31050000</v>
      </c>
      <c r="X9250" s="106">
        <v>0</v>
      </c>
    </row>
    <row r="9251" spans="2:24" x14ac:dyDescent="0.25">
      <c r="B9251" s="105" t="s">
        <v>652</v>
      </c>
      <c r="C9251" s="105" t="s">
        <v>653</v>
      </c>
      <c r="D9251" s="106">
        <v>31050000</v>
      </c>
      <c r="E9251" s="106">
        <v>0</v>
      </c>
      <c r="M9251" t="b">
        <f t="shared" si="725"/>
        <v>1</v>
      </c>
      <c r="N9251" t="b">
        <f t="shared" si="726"/>
        <v>1</v>
      </c>
      <c r="O9251" t="b">
        <f t="shared" si="727"/>
        <v>1</v>
      </c>
      <c r="P9251" t="b">
        <f t="shared" si="727"/>
        <v>1</v>
      </c>
      <c r="Q9251" t="b">
        <f t="shared" si="728"/>
        <v>1</v>
      </c>
      <c r="R9251" t="b">
        <f t="shared" si="729"/>
        <v>1</v>
      </c>
      <c r="U9251" s="105" t="s">
        <v>652</v>
      </c>
      <c r="V9251" s="105" t="s">
        <v>653</v>
      </c>
      <c r="W9251" s="106">
        <v>31050000</v>
      </c>
      <c r="X9251" s="106">
        <v>0</v>
      </c>
    </row>
    <row r="9252" spans="2:24" x14ac:dyDescent="0.25">
      <c r="B9252" s="105" t="s">
        <v>654</v>
      </c>
      <c r="C9252" s="105" t="s">
        <v>653</v>
      </c>
      <c r="D9252" s="106">
        <v>31050000</v>
      </c>
      <c r="E9252" s="106">
        <v>0</v>
      </c>
      <c r="M9252" t="b">
        <f t="shared" si="725"/>
        <v>1</v>
      </c>
      <c r="N9252" t="b">
        <f t="shared" si="726"/>
        <v>1</v>
      </c>
      <c r="O9252" t="b">
        <f t="shared" si="727"/>
        <v>1</v>
      </c>
      <c r="P9252" t="b">
        <f t="shared" si="727"/>
        <v>1</v>
      </c>
      <c r="Q9252" t="b">
        <f t="shared" si="728"/>
        <v>1</v>
      </c>
      <c r="R9252" t="b">
        <f t="shared" si="729"/>
        <v>1</v>
      </c>
      <c r="U9252" s="105" t="s">
        <v>654</v>
      </c>
      <c r="V9252" s="105" t="s">
        <v>653</v>
      </c>
      <c r="W9252" s="106">
        <v>31050000</v>
      </c>
      <c r="X9252" s="106">
        <v>0</v>
      </c>
    </row>
    <row r="9253" spans="2:24" x14ac:dyDescent="0.25">
      <c r="B9253" s="105" t="s">
        <v>655</v>
      </c>
      <c r="C9253" s="105" t="s">
        <v>656</v>
      </c>
      <c r="D9253" s="106">
        <v>59900000</v>
      </c>
      <c r="E9253" s="106">
        <v>0</v>
      </c>
      <c r="M9253" t="b">
        <f t="shared" si="725"/>
        <v>1</v>
      </c>
      <c r="N9253" t="b">
        <f t="shared" si="726"/>
        <v>1</v>
      </c>
      <c r="O9253" t="b">
        <f t="shared" si="727"/>
        <v>1</v>
      </c>
      <c r="P9253" t="b">
        <f t="shared" si="727"/>
        <v>1</v>
      </c>
      <c r="Q9253" t="b">
        <f t="shared" si="728"/>
        <v>1</v>
      </c>
      <c r="R9253" t="b">
        <f t="shared" si="729"/>
        <v>1</v>
      </c>
      <c r="U9253" s="105" t="s">
        <v>655</v>
      </c>
      <c r="V9253" s="105" t="s">
        <v>656</v>
      </c>
      <c r="W9253" s="106">
        <v>59900000</v>
      </c>
      <c r="X9253" s="106">
        <v>0</v>
      </c>
    </row>
    <row r="9254" spans="2:24" x14ac:dyDescent="0.25">
      <c r="B9254" s="105" t="s">
        <v>657</v>
      </c>
      <c r="C9254" s="105" t="s">
        <v>658</v>
      </c>
      <c r="D9254" s="106">
        <v>59900000</v>
      </c>
      <c r="E9254" s="106">
        <v>0</v>
      </c>
      <c r="M9254" t="b">
        <f t="shared" si="725"/>
        <v>1</v>
      </c>
      <c r="N9254" t="b">
        <f t="shared" si="726"/>
        <v>1</v>
      </c>
      <c r="O9254" t="b">
        <f t="shared" si="727"/>
        <v>1</v>
      </c>
      <c r="P9254" t="b">
        <f t="shared" si="727"/>
        <v>1</v>
      </c>
      <c r="Q9254" t="b">
        <f t="shared" si="728"/>
        <v>1</v>
      </c>
      <c r="R9254" t="b">
        <f t="shared" si="729"/>
        <v>1</v>
      </c>
      <c r="U9254" s="105" t="s">
        <v>657</v>
      </c>
      <c r="V9254" s="105" t="s">
        <v>658</v>
      </c>
      <c r="W9254" s="106">
        <v>59900000</v>
      </c>
      <c r="X9254" s="106">
        <v>0</v>
      </c>
    </row>
    <row r="9255" spans="2:24" x14ac:dyDescent="0.25">
      <c r="B9255" s="105" t="s">
        <v>659</v>
      </c>
      <c r="C9255" s="105" t="s">
        <v>658</v>
      </c>
      <c r="D9255" s="106">
        <v>47900000</v>
      </c>
      <c r="E9255" s="106">
        <v>0</v>
      </c>
      <c r="M9255" t="b">
        <f t="shared" si="725"/>
        <v>1</v>
      </c>
      <c r="N9255" t="b">
        <f t="shared" si="726"/>
        <v>1</v>
      </c>
      <c r="O9255" t="b">
        <f t="shared" si="727"/>
        <v>1</v>
      </c>
      <c r="P9255" t="b">
        <f t="shared" si="727"/>
        <v>1</v>
      </c>
      <c r="Q9255" t="b">
        <f t="shared" si="728"/>
        <v>1</v>
      </c>
      <c r="R9255" t="b">
        <f t="shared" si="729"/>
        <v>1</v>
      </c>
      <c r="U9255" s="105" t="s">
        <v>659</v>
      </c>
      <c r="V9255" s="105" t="s">
        <v>658</v>
      </c>
      <c r="W9255" s="106">
        <v>47900000</v>
      </c>
      <c r="X9255" s="106">
        <v>0</v>
      </c>
    </row>
    <row r="9256" spans="2:24" x14ac:dyDescent="0.25">
      <c r="B9256" s="105" t="s">
        <v>834</v>
      </c>
      <c r="C9256" s="105" t="s">
        <v>835</v>
      </c>
      <c r="D9256" s="106">
        <v>12000000</v>
      </c>
      <c r="E9256" s="106">
        <v>0</v>
      </c>
      <c r="M9256" t="b">
        <f t="shared" si="725"/>
        <v>1</v>
      </c>
      <c r="N9256" t="b">
        <f t="shared" si="726"/>
        <v>1</v>
      </c>
      <c r="O9256" t="b">
        <f t="shared" si="727"/>
        <v>1</v>
      </c>
      <c r="P9256" t="b">
        <f t="shared" si="727"/>
        <v>1</v>
      </c>
      <c r="Q9256" t="b">
        <f t="shared" si="728"/>
        <v>1</v>
      </c>
      <c r="R9256" t="b">
        <f t="shared" si="729"/>
        <v>1</v>
      </c>
      <c r="U9256" s="105" t="s">
        <v>834</v>
      </c>
      <c r="V9256" s="105" t="s">
        <v>835</v>
      </c>
      <c r="W9256" s="106">
        <v>12000000</v>
      </c>
      <c r="X9256" s="106">
        <v>0</v>
      </c>
    </row>
    <row r="9257" spans="2:24" x14ac:dyDescent="0.25">
      <c r="B9257" s="105" t="s">
        <v>463</v>
      </c>
      <c r="C9257" s="105" t="s">
        <v>464</v>
      </c>
      <c r="D9257" s="106">
        <v>7350000</v>
      </c>
      <c r="E9257" s="106">
        <v>0</v>
      </c>
      <c r="M9257" t="b">
        <f t="shared" si="725"/>
        <v>1</v>
      </c>
      <c r="N9257" t="b">
        <f t="shared" si="726"/>
        <v>1</v>
      </c>
      <c r="O9257" t="b">
        <f t="shared" si="727"/>
        <v>1</v>
      </c>
      <c r="P9257" t="b">
        <f t="shared" si="727"/>
        <v>1</v>
      </c>
      <c r="Q9257" t="b">
        <f t="shared" si="728"/>
        <v>1</v>
      </c>
      <c r="R9257" t="b">
        <f t="shared" si="729"/>
        <v>1</v>
      </c>
      <c r="U9257" s="105" t="s">
        <v>463</v>
      </c>
      <c r="V9257" s="105" t="s">
        <v>464</v>
      </c>
      <c r="W9257" s="106">
        <v>7350000</v>
      </c>
      <c r="X9257" s="106">
        <v>0</v>
      </c>
    </row>
    <row r="9258" spans="2:24" x14ac:dyDescent="0.25">
      <c r="B9258" s="105" t="s">
        <v>465</v>
      </c>
      <c r="C9258" s="105" t="s">
        <v>466</v>
      </c>
      <c r="D9258" s="106">
        <v>7350000</v>
      </c>
      <c r="E9258" s="106">
        <v>0</v>
      </c>
      <c r="M9258" t="b">
        <f t="shared" si="725"/>
        <v>1</v>
      </c>
      <c r="N9258" t="b">
        <f t="shared" si="726"/>
        <v>1</v>
      </c>
      <c r="O9258" t="b">
        <f t="shared" si="727"/>
        <v>1</v>
      </c>
      <c r="P9258" t="b">
        <f t="shared" si="727"/>
        <v>1</v>
      </c>
      <c r="Q9258" t="b">
        <f t="shared" si="728"/>
        <v>1</v>
      </c>
      <c r="R9258" t="b">
        <f t="shared" si="729"/>
        <v>1</v>
      </c>
      <c r="U9258" s="105" t="s">
        <v>465</v>
      </c>
      <c r="V9258" s="105" t="s">
        <v>466</v>
      </c>
      <c r="W9258" s="106">
        <v>7350000</v>
      </c>
      <c r="X9258" s="106">
        <v>0</v>
      </c>
    </row>
    <row r="9259" spans="2:24" x14ac:dyDescent="0.25">
      <c r="B9259" s="105" t="s">
        <v>467</v>
      </c>
      <c r="C9259" s="105" t="s">
        <v>468</v>
      </c>
      <c r="D9259" s="106">
        <v>1400000</v>
      </c>
      <c r="E9259" s="106">
        <v>0</v>
      </c>
      <c r="M9259" t="b">
        <f t="shared" si="725"/>
        <v>1</v>
      </c>
      <c r="N9259" t="b">
        <f t="shared" si="726"/>
        <v>1</v>
      </c>
      <c r="O9259" t="b">
        <f t="shared" si="727"/>
        <v>1</v>
      </c>
      <c r="P9259" t="b">
        <f t="shared" si="727"/>
        <v>1</v>
      </c>
      <c r="Q9259" t="b">
        <f t="shared" si="728"/>
        <v>1</v>
      </c>
      <c r="R9259" t="b">
        <f t="shared" si="729"/>
        <v>1</v>
      </c>
      <c r="U9259" s="105" t="s">
        <v>467</v>
      </c>
      <c r="V9259" s="105" t="s">
        <v>468</v>
      </c>
      <c r="W9259" s="106">
        <v>1400000</v>
      </c>
      <c r="X9259" s="106">
        <v>0</v>
      </c>
    </row>
    <row r="9260" spans="2:24" x14ac:dyDescent="0.25">
      <c r="B9260" s="105" t="s">
        <v>743</v>
      </c>
      <c r="C9260" s="105" t="s">
        <v>744</v>
      </c>
      <c r="D9260" s="106">
        <v>4900000</v>
      </c>
      <c r="E9260" s="106">
        <v>0</v>
      </c>
      <c r="M9260" t="b">
        <f t="shared" si="725"/>
        <v>1</v>
      </c>
      <c r="N9260" t="b">
        <f t="shared" si="726"/>
        <v>1</v>
      </c>
      <c r="O9260" t="b">
        <f t="shared" si="727"/>
        <v>1</v>
      </c>
      <c r="P9260" t="b">
        <f t="shared" si="727"/>
        <v>1</v>
      </c>
      <c r="Q9260" t="b">
        <f t="shared" si="728"/>
        <v>1</v>
      </c>
      <c r="R9260" t="b">
        <f t="shared" si="729"/>
        <v>1</v>
      </c>
      <c r="U9260" s="105" t="s">
        <v>743</v>
      </c>
      <c r="V9260" s="105" t="s">
        <v>744</v>
      </c>
      <c r="W9260" s="106">
        <v>4900000</v>
      </c>
      <c r="X9260" s="106">
        <v>0</v>
      </c>
    </row>
    <row r="9261" spans="2:24" x14ac:dyDescent="0.25">
      <c r="B9261" s="105" t="s">
        <v>727</v>
      </c>
      <c r="C9261" s="105" t="s">
        <v>728</v>
      </c>
      <c r="D9261" s="106">
        <v>1050000</v>
      </c>
      <c r="E9261" s="106">
        <v>0</v>
      </c>
      <c r="M9261" t="b">
        <f t="shared" si="725"/>
        <v>1</v>
      </c>
      <c r="N9261" t="b">
        <f t="shared" si="726"/>
        <v>1</v>
      </c>
      <c r="O9261" t="b">
        <f t="shared" si="727"/>
        <v>1</v>
      </c>
      <c r="P9261" t="b">
        <f t="shared" si="727"/>
        <v>1</v>
      </c>
      <c r="Q9261" t="b">
        <f t="shared" si="728"/>
        <v>1</v>
      </c>
      <c r="R9261" t="b">
        <f t="shared" si="729"/>
        <v>1</v>
      </c>
      <c r="U9261" s="105" t="s">
        <v>727</v>
      </c>
      <c r="V9261" s="105" t="s">
        <v>728</v>
      </c>
      <c r="W9261" s="106">
        <v>1050000</v>
      </c>
      <c r="X9261" s="106">
        <v>0</v>
      </c>
    </row>
    <row r="9262" spans="2:24" x14ac:dyDescent="0.25">
      <c r="B9262" s="105" t="s">
        <v>671</v>
      </c>
      <c r="C9262" s="105" t="s">
        <v>672</v>
      </c>
      <c r="D9262" s="106">
        <v>7875000</v>
      </c>
      <c r="E9262" s="106">
        <v>0</v>
      </c>
      <c r="M9262" t="b">
        <f t="shared" si="725"/>
        <v>1</v>
      </c>
      <c r="N9262" t="b">
        <f t="shared" si="726"/>
        <v>1</v>
      </c>
      <c r="O9262" t="b">
        <f t="shared" si="727"/>
        <v>1</v>
      </c>
      <c r="P9262" t="b">
        <f t="shared" si="727"/>
        <v>1</v>
      </c>
      <c r="Q9262" t="b">
        <f t="shared" si="728"/>
        <v>1</v>
      </c>
      <c r="R9262" t="b">
        <f t="shared" si="729"/>
        <v>1</v>
      </c>
      <c r="U9262" s="105" t="s">
        <v>671</v>
      </c>
      <c r="V9262" s="105" t="s">
        <v>672</v>
      </c>
      <c r="W9262" s="106">
        <v>7875000</v>
      </c>
      <c r="X9262" s="106">
        <v>0</v>
      </c>
    </row>
    <row r="9263" spans="2:24" x14ac:dyDescent="0.25">
      <c r="B9263" s="105" t="s">
        <v>673</v>
      </c>
      <c r="C9263" s="105" t="s">
        <v>674</v>
      </c>
      <c r="D9263" s="106">
        <v>7875000</v>
      </c>
      <c r="E9263" s="106">
        <v>0</v>
      </c>
      <c r="M9263" t="b">
        <f t="shared" si="725"/>
        <v>1</v>
      </c>
      <c r="N9263" t="b">
        <f t="shared" si="726"/>
        <v>1</v>
      </c>
      <c r="O9263" t="b">
        <f t="shared" si="727"/>
        <v>1</v>
      </c>
      <c r="P9263" t="b">
        <f t="shared" si="727"/>
        <v>1</v>
      </c>
      <c r="Q9263" t="b">
        <f t="shared" si="728"/>
        <v>1</v>
      </c>
      <c r="R9263" t="b">
        <f t="shared" si="729"/>
        <v>1</v>
      </c>
      <c r="U9263" s="105" t="s">
        <v>673</v>
      </c>
      <c r="V9263" s="105" t="s">
        <v>674</v>
      </c>
      <c r="W9263" s="106">
        <v>7875000</v>
      </c>
      <c r="X9263" s="106">
        <v>0</v>
      </c>
    </row>
    <row r="9264" spans="2:24" x14ac:dyDescent="0.25">
      <c r="B9264" s="105" t="s">
        <v>675</v>
      </c>
      <c r="C9264" s="105" t="s">
        <v>674</v>
      </c>
      <c r="D9264" s="106">
        <v>7875000</v>
      </c>
      <c r="E9264" s="106">
        <v>0</v>
      </c>
      <c r="M9264" t="b">
        <f t="shared" si="725"/>
        <v>1</v>
      </c>
      <c r="N9264" t="b">
        <f t="shared" si="726"/>
        <v>1</v>
      </c>
      <c r="O9264" t="b">
        <f t="shared" si="727"/>
        <v>1</v>
      </c>
      <c r="P9264" t="b">
        <f t="shared" si="727"/>
        <v>1</v>
      </c>
      <c r="Q9264" t="b">
        <f t="shared" si="728"/>
        <v>1</v>
      </c>
      <c r="R9264" t="b">
        <f t="shared" si="729"/>
        <v>1</v>
      </c>
      <c r="U9264" s="105" t="s">
        <v>675</v>
      </c>
      <c r="V9264" s="105" t="s">
        <v>674</v>
      </c>
      <c r="W9264" s="106">
        <v>7875000</v>
      </c>
      <c r="X9264" s="106">
        <v>0</v>
      </c>
    </row>
    <row r="9265" spans="2:26" x14ac:dyDescent="0.25">
      <c r="B9265" s="105" t="s">
        <v>676</v>
      </c>
      <c r="C9265" s="105" t="s">
        <v>677</v>
      </c>
      <c r="D9265" s="106">
        <v>700000</v>
      </c>
      <c r="E9265" s="106">
        <v>0</v>
      </c>
      <c r="M9265" t="b">
        <f t="shared" si="725"/>
        <v>1</v>
      </c>
      <c r="N9265" t="b">
        <f t="shared" si="726"/>
        <v>1</v>
      </c>
      <c r="O9265" t="b">
        <f t="shared" si="727"/>
        <v>1</v>
      </c>
      <c r="P9265" t="b">
        <f t="shared" si="727"/>
        <v>1</v>
      </c>
      <c r="Q9265" t="b">
        <f t="shared" si="728"/>
        <v>1</v>
      </c>
      <c r="R9265" t="b">
        <f t="shared" si="729"/>
        <v>1</v>
      </c>
      <c r="U9265" s="105" t="s">
        <v>676</v>
      </c>
      <c r="V9265" s="105" t="s">
        <v>677</v>
      </c>
      <c r="W9265" s="106">
        <v>700000</v>
      </c>
      <c r="X9265" s="106">
        <v>0</v>
      </c>
    </row>
    <row r="9266" spans="2:26" x14ac:dyDescent="0.25">
      <c r="B9266" s="105" t="s">
        <v>678</v>
      </c>
      <c r="C9266" s="105" t="s">
        <v>679</v>
      </c>
      <c r="D9266" s="106">
        <v>700000</v>
      </c>
      <c r="E9266" s="106">
        <v>0</v>
      </c>
      <c r="M9266" t="b">
        <f t="shared" si="725"/>
        <v>1</v>
      </c>
      <c r="N9266" t="b">
        <f t="shared" si="726"/>
        <v>1</v>
      </c>
      <c r="O9266" t="b">
        <f t="shared" si="727"/>
        <v>1</v>
      </c>
      <c r="P9266" t="b">
        <f t="shared" si="727"/>
        <v>1</v>
      </c>
      <c r="Q9266" t="b">
        <f t="shared" si="728"/>
        <v>1</v>
      </c>
      <c r="R9266" t="b">
        <f t="shared" si="729"/>
        <v>1</v>
      </c>
      <c r="U9266" s="105" t="s">
        <v>678</v>
      </c>
      <c r="V9266" s="105" t="s">
        <v>679</v>
      </c>
      <c r="W9266" s="106">
        <v>700000</v>
      </c>
      <c r="X9266" s="106">
        <v>0</v>
      </c>
    </row>
    <row r="9267" spans="2:26" x14ac:dyDescent="0.25">
      <c r="B9267" s="105" t="s">
        <v>680</v>
      </c>
      <c r="C9267" s="105" t="s">
        <v>679</v>
      </c>
      <c r="D9267" s="106">
        <v>700000</v>
      </c>
      <c r="E9267" s="106">
        <v>0</v>
      </c>
      <c r="M9267" t="b">
        <f t="shared" si="725"/>
        <v>1</v>
      </c>
      <c r="N9267" t="b">
        <f t="shared" si="726"/>
        <v>1</v>
      </c>
      <c r="O9267" t="b">
        <f t="shared" si="727"/>
        <v>1</v>
      </c>
      <c r="P9267" t="b">
        <f t="shared" si="727"/>
        <v>1</v>
      </c>
      <c r="Q9267" t="b">
        <f t="shared" si="728"/>
        <v>1</v>
      </c>
      <c r="R9267" t="b">
        <f t="shared" si="729"/>
        <v>1</v>
      </c>
      <c r="U9267" s="105" t="s">
        <v>680</v>
      </c>
      <c r="V9267" s="105" t="s">
        <v>679</v>
      </c>
      <c r="W9267" s="106">
        <v>700000</v>
      </c>
      <c r="X9267" s="106">
        <v>0</v>
      </c>
    </row>
    <row r="9268" spans="2:26" x14ac:dyDescent="0.25">
      <c r="B9268" s="105" t="s">
        <v>473</v>
      </c>
      <c r="C9268" s="105" t="s">
        <v>474</v>
      </c>
      <c r="D9268" s="106">
        <v>34025000</v>
      </c>
      <c r="E9268" s="106">
        <v>0</v>
      </c>
      <c r="M9268" t="b">
        <f t="shared" si="725"/>
        <v>1</v>
      </c>
      <c r="N9268" t="b">
        <f t="shared" si="726"/>
        <v>1</v>
      </c>
      <c r="O9268" t="b">
        <f t="shared" si="727"/>
        <v>1</v>
      </c>
      <c r="P9268" t="b">
        <f t="shared" si="727"/>
        <v>1</v>
      </c>
      <c r="Q9268" t="b">
        <f t="shared" si="728"/>
        <v>1</v>
      </c>
      <c r="R9268" t="b">
        <f t="shared" si="729"/>
        <v>1</v>
      </c>
      <c r="U9268" s="105" t="s">
        <v>473</v>
      </c>
      <c r="V9268" s="105" t="s">
        <v>474</v>
      </c>
      <c r="W9268" s="106">
        <v>34025000</v>
      </c>
      <c r="X9268" s="106">
        <v>0</v>
      </c>
    </row>
    <row r="9269" spans="2:26" x14ac:dyDescent="0.25">
      <c r="B9269" s="105" t="s">
        <v>475</v>
      </c>
      <c r="C9269" s="105" t="s">
        <v>476</v>
      </c>
      <c r="D9269" s="106">
        <v>34025000</v>
      </c>
      <c r="E9269" s="106">
        <v>0</v>
      </c>
      <c r="M9269" t="b">
        <f t="shared" si="725"/>
        <v>1</v>
      </c>
      <c r="N9269" t="b">
        <f t="shared" si="726"/>
        <v>1</v>
      </c>
      <c r="O9269" t="b">
        <f t="shared" si="727"/>
        <v>1</v>
      </c>
      <c r="P9269" t="b">
        <f t="shared" si="727"/>
        <v>1</v>
      </c>
      <c r="Q9269" t="b">
        <f t="shared" si="728"/>
        <v>1</v>
      </c>
      <c r="R9269" t="b">
        <f t="shared" si="729"/>
        <v>1</v>
      </c>
      <c r="U9269" s="105" t="s">
        <v>475</v>
      </c>
      <c r="V9269" s="105" t="s">
        <v>476</v>
      </c>
      <c r="W9269" s="106">
        <v>34025000</v>
      </c>
      <c r="X9269" s="106">
        <v>0</v>
      </c>
    </row>
    <row r="9270" spans="2:26" x14ac:dyDescent="0.25">
      <c r="B9270" s="105" t="s">
        <v>477</v>
      </c>
      <c r="C9270" s="105" t="s">
        <v>476</v>
      </c>
      <c r="D9270" s="106">
        <v>34025000</v>
      </c>
      <c r="E9270" s="106">
        <v>0</v>
      </c>
      <c r="M9270" t="b">
        <f t="shared" si="725"/>
        <v>1</v>
      </c>
      <c r="N9270" t="b">
        <f t="shared" si="726"/>
        <v>1</v>
      </c>
      <c r="O9270" t="b">
        <f t="shared" si="727"/>
        <v>1</v>
      </c>
      <c r="P9270" t="b">
        <f t="shared" si="727"/>
        <v>1</v>
      </c>
      <c r="Q9270" t="b">
        <f t="shared" si="728"/>
        <v>1</v>
      </c>
      <c r="R9270" t="b">
        <f t="shared" si="729"/>
        <v>1</v>
      </c>
      <c r="U9270" s="105" t="s">
        <v>477</v>
      </c>
      <c r="V9270" s="105" t="s">
        <v>476</v>
      </c>
      <c r="W9270" s="106">
        <v>34025000</v>
      </c>
      <c r="X9270" s="106">
        <v>0</v>
      </c>
    </row>
    <row r="9271" spans="2:26" x14ac:dyDescent="0.25">
      <c r="B9271" t="s">
        <v>359</v>
      </c>
      <c r="C9271" s="106">
        <v>257090000</v>
      </c>
      <c r="D9271" s="106">
        <v>0</v>
      </c>
      <c r="M9271" t="b">
        <f t="shared" si="725"/>
        <v>1</v>
      </c>
      <c r="N9271" t="b">
        <f t="shared" si="726"/>
        <v>1</v>
      </c>
      <c r="O9271" t="b">
        <f t="shared" si="727"/>
        <v>1</v>
      </c>
      <c r="P9271" t="b">
        <f t="shared" si="727"/>
        <v>1</v>
      </c>
      <c r="Q9271" t="b">
        <f t="shared" si="728"/>
        <v>1</v>
      </c>
      <c r="R9271" t="b">
        <f t="shared" si="729"/>
        <v>1</v>
      </c>
      <c r="U9271" t="s">
        <v>359</v>
      </c>
      <c r="V9271" s="106">
        <v>257090000</v>
      </c>
      <c r="W9271" s="106">
        <v>0</v>
      </c>
    </row>
    <row r="9272" spans="2:26" x14ac:dyDescent="0.25">
      <c r="B9272" t="s">
        <v>330</v>
      </c>
      <c r="C9272" t="s">
        <v>331</v>
      </c>
      <c r="D9272" s="105" t="s">
        <v>1055</v>
      </c>
      <c r="E9272" t="s">
        <v>333</v>
      </c>
      <c r="F9272" t="s">
        <v>331</v>
      </c>
      <c r="G9272" s="105" t="s">
        <v>1056</v>
      </c>
      <c r="M9272" t="b">
        <f t="shared" si="725"/>
        <v>1</v>
      </c>
      <c r="N9272" t="b">
        <f t="shared" si="726"/>
        <v>1</v>
      </c>
      <c r="O9272" t="b">
        <f t="shared" si="727"/>
        <v>1</v>
      </c>
      <c r="P9272" t="b">
        <f t="shared" si="727"/>
        <v>1</v>
      </c>
      <c r="Q9272" t="b">
        <f t="shared" si="728"/>
        <v>1</v>
      </c>
      <c r="R9272" t="b">
        <f t="shared" si="729"/>
        <v>1</v>
      </c>
      <c r="U9272" t="s">
        <v>330</v>
      </c>
      <c r="V9272" t="s">
        <v>331</v>
      </c>
      <c r="W9272" s="105" t="s">
        <v>1055</v>
      </c>
      <c r="X9272" t="s">
        <v>333</v>
      </c>
      <c r="Y9272" t="s">
        <v>331</v>
      </c>
      <c r="Z9272" s="105" t="s">
        <v>1056</v>
      </c>
    </row>
    <row r="9273" spans="2:26" x14ac:dyDescent="0.25">
      <c r="B9273" t="s">
        <v>335</v>
      </c>
      <c r="C9273" t="s">
        <v>3</v>
      </c>
      <c r="D9273" t="s">
        <v>336</v>
      </c>
      <c r="E9273" t="s">
        <v>337</v>
      </c>
      <c r="M9273" t="b">
        <f t="shared" si="725"/>
        <v>1</v>
      </c>
      <c r="N9273" t="b">
        <f t="shared" si="726"/>
        <v>1</v>
      </c>
      <c r="O9273" t="b">
        <f t="shared" si="727"/>
        <v>1</v>
      </c>
      <c r="P9273" t="b">
        <f t="shared" si="727"/>
        <v>1</v>
      </c>
      <c r="Q9273" t="b">
        <f t="shared" si="728"/>
        <v>1</v>
      </c>
      <c r="R9273" t="b">
        <f t="shared" si="729"/>
        <v>1</v>
      </c>
      <c r="U9273" t="s">
        <v>335</v>
      </c>
      <c r="V9273" t="s">
        <v>3</v>
      </c>
      <c r="W9273" t="s">
        <v>336</v>
      </c>
      <c r="X9273" t="s">
        <v>337</v>
      </c>
    </row>
    <row r="9274" spans="2:26" x14ac:dyDescent="0.25">
      <c r="B9274" s="105" t="s">
        <v>418</v>
      </c>
      <c r="C9274" s="105" t="s">
        <v>419</v>
      </c>
      <c r="D9274" s="106">
        <v>18550000</v>
      </c>
      <c r="E9274" s="106">
        <v>0</v>
      </c>
      <c r="M9274" t="b">
        <f t="shared" si="725"/>
        <v>1</v>
      </c>
      <c r="N9274" t="b">
        <f t="shared" si="726"/>
        <v>1</v>
      </c>
      <c r="O9274" t="b">
        <f t="shared" si="727"/>
        <v>1</v>
      </c>
      <c r="P9274" t="b">
        <f t="shared" si="727"/>
        <v>1</v>
      </c>
      <c r="Q9274" t="b">
        <f t="shared" si="728"/>
        <v>1</v>
      </c>
      <c r="R9274" t="b">
        <f t="shared" si="729"/>
        <v>1</v>
      </c>
      <c r="U9274" s="105" t="s">
        <v>418</v>
      </c>
      <c r="V9274" s="105" t="s">
        <v>419</v>
      </c>
      <c r="W9274" s="106">
        <v>18550000</v>
      </c>
      <c r="X9274" s="106">
        <v>0</v>
      </c>
    </row>
    <row r="9275" spans="2:26" x14ac:dyDescent="0.25">
      <c r="B9275" s="105" t="s">
        <v>420</v>
      </c>
      <c r="C9275" s="105" t="s">
        <v>421</v>
      </c>
      <c r="D9275" s="106">
        <v>18550000</v>
      </c>
      <c r="E9275" s="106">
        <v>0</v>
      </c>
      <c r="M9275" t="b">
        <f t="shared" si="725"/>
        <v>1</v>
      </c>
      <c r="N9275" t="b">
        <f t="shared" si="726"/>
        <v>1</v>
      </c>
      <c r="O9275" t="b">
        <f t="shared" si="727"/>
        <v>1</v>
      </c>
      <c r="P9275" t="b">
        <f t="shared" si="727"/>
        <v>1</v>
      </c>
      <c r="Q9275" t="b">
        <f t="shared" si="728"/>
        <v>1</v>
      </c>
      <c r="R9275" t="b">
        <f t="shared" si="729"/>
        <v>1</v>
      </c>
      <c r="U9275" s="105" t="s">
        <v>420</v>
      </c>
      <c r="V9275" s="105" t="s">
        <v>421</v>
      </c>
      <c r="W9275" s="106">
        <v>18550000</v>
      </c>
      <c r="X9275" s="106">
        <v>0</v>
      </c>
    </row>
    <row r="9276" spans="2:26" x14ac:dyDescent="0.25">
      <c r="B9276" s="105" t="s">
        <v>422</v>
      </c>
      <c r="C9276" s="105" t="s">
        <v>421</v>
      </c>
      <c r="D9276" s="106">
        <v>17250000</v>
      </c>
      <c r="E9276" s="106">
        <v>0</v>
      </c>
      <c r="M9276" t="b">
        <f t="shared" si="725"/>
        <v>1</v>
      </c>
      <c r="N9276" t="b">
        <f t="shared" si="726"/>
        <v>1</v>
      </c>
      <c r="O9276" t="b">
        <f t="shared" si="727"/>
        <v>1</v>
      </c>
      <c r="P9276" t="b">
        <f t="shared" si="727"/>
        <v>1</v>
      </c>
      <c r="Q9276" t="b">
        <f t="shared" si="728"/>
        <v>1</v>
      </c>
      <c r="R9276" t="b">
        <f t="shared" si="729"/>
        <v>1</v>
      </c>
      <c r="U9276" s="105" t="s">
        <v>422</v>
      </c>
      <c r="V9276" s="105" t="s">
        <v>421</v>
      </c>
      <c r="W9276" s="106">
        <v>17250000</v>
      </c>
      <c r="X9276" s="106">
        <v>0</v>
      </c>
    </row>
    <row r="9277" spans="2:26" x14ac:dyDescent="0.25">
      <c r="B9277" s="105" t="s">
        <v>759</v>
      </c>
      <c r="C9277" s="105" t="s">
        <v>1584</v>
      </c>
      <c r="D9277" s="106">
        <v>1300000</v>
      </c>
      <c r="E9277" s="106">
        <v>0</v>
      </c>
      <c r="M9277" t="b">
        <f t="shared" si="725"/>
        <v>1</v>
      </c>
      <c r="N9277" t="b">
        <f t="shared" si="726"/>
        <v>1</v>
      </c>
      <c r="O9277" t="b">
        <f t="shared" si="727"/>
        <v>1</v>
      </c>
      <c r="P9277" t="b">
        <f t="shared" si="727"/>
        <v>1</v>
      </c>
      <c r="Q9277" t="b">
        <f t="shared" si="728"/>
        <v>1</v>
      </c>
      <c r="R9277" t="b">
        <f t="shared" si="729"/>
        <v>1</v>
      </c>
      <c r="U9277" s="105" t="s">
        <v>759</v>
      </c>
      <c r="V9277" s="105" t="s">
        <v>1584</v>
      </c>
      <c r="W9277" s="106">
        <v>1300000</v>
      </c>
      <c r="X9277" s="106">
        <v>0</v>
      </c>
    </row>
    <row r="9278" spans="2:26" x14ac:dyDescent="0.25">
      <c r="B9278" s="105" t="s">
        <v>403</v>
      </c>
      <c r="C9278" s="105" t="s">
        <v>404</v>
      </c>
      <c r="D9278" s="106">
        <v>3725000</v>
      </c>
      <c r="E9278" s="106">
        <v>0</v>
      </c>
      <c r="M9278" t="b">
        <f t="shared" si="725"/>
        <v>1</v>
      </c>
      <c r="N9278" t="b">
        <f t="shared" si="726"/>
        <v>1</v>
      </c>
      <c r="O9278" t="b">
        <f t="shared" si="727"/>
        <v>1</v>
      </c>
      <c r="P9278" t="b">
        <f t="shared" si="727"/>
        <v>1</v>
      </c>
      <c r="Q9278" t="b">
        <f t="shared" si="728"/>
        <v>1</v>
      </c>
      <c r="R9278" t="b">
        <f t="shared" si="729"/>
        <v>1</v>
      </c>
      <c r="U9278" s="105" t="s">
        <v>403</v>
      </c>
      <c r="V9278" s="105" t="s">
        <v>404</v>
      </c>
      <c r="W9278" s="106">
        <v>3725000</v>
      </c>
      <c r="X9278" s="106">
        <v>0</v>
      </c>
    </row>
    <row r="9279" spans="2:26" x14ac:dyDescent="0.25">
      <c r="B9279" s="105" t="s">
        <v>405</v>
      </c>
      <c r="C9279" s="105" t="s">
        <v>406</v>
      </c>
      <c r="D9279" s="106">
        <v>3725000</v>
      </c>
      <c r="E9279" s="106">
        <v>0</v>
      </c>
      <c r="M9279" t="b">
        <f t="shared" si="725"/>
        <v>1</v>
      </c>
      <c r="N9279" t="b">
        <f t="shared" si="726"/>
        <v>1</v>
      </c>
      <c r="O9279" t="b">
        <f t="shared" si="727"/>
        <v>1</v>
      </c>
      <c r="P9279" t="b">
        <f t="shared" si="727"/>
        <v>1</v>
      </c>
      <c r="Q9279" t="b">
        <f t="shared" si="728"/>
        <v>1</v>
      </c>
      <c r="R9279" t="b">
        <f t="shared" si="729"/>
        <v>1</v>
      </c>
      <c r="U9279" s="105" t="s">
        <v>405</v>
      </c>
      <c r="V9279" s="105" t="s">
        <v>406</v>
      </c>
      <c r="W9279" s="106">
        <v>3725000</v>
      </c>
      <c r="X9279" s="106">
        <v>0</v>
      </c>
    </row>
    <row r="9280" spans="2:26" x14ac:dyDescent="0.25">
      <c r="B9280" s="105" t="s">
        <v>603</v>
      </c>
      <c r="C9280" s="105" t="s">
        <v>406</v>
      </c>
      <c r="D9280" s="106">
        <v>1925000</v>
      </c>
      <c r="E9280" s="106">
        <v>0</v>
      </c>
      <c r="M9280" t="b">
        <f t="shared" si="725"/>
        <v>1</v>
      </c>
      <c r="N9280" t="b">
        <f t="shared" si="726"/>
        <v>1</v>
      </c>
      <c r="O9280" t="b">
        <f t="shared" si="727"/>
        <v>1</v>
      </c>
      <c r="P9280" t="b">
        <f t="shared" si="727"/>
        <v>1</v>
      </c>
      <c r="Q9280" t="b">
        <f t="shared" si="728"/>
        <v>1</v>
      </c>
      <c r="R9280" t="b">
        <f t="shared" si="729"/>
        <v>1</v>
      </c>
      <c r="U9280" s="105" t="s">
        <v>603</v>
      </c>
      <c r="V9280" s="105" t="s">
        <v>406</v>
      </c>
      <c r="W9280" s="106">
        <v>1925000</v>
      </c>
      <c r="X9280" s="106">
        <v>0</v>
      </c>
    </row>
    <row r="9281" spans="2:24" x14ac:dyDescent="0.25">
      <c r="B9281" s="105" t="s">
        <v>407</v>
      </c>
      <c r="C9281" s="105" t="s">
        <v>1551</v>
      </c>
      <c r="D9281" s="106">
        <v>1650000</v>
      </c>
      <c r="E9281" s="106">
        <v>0</v>
      </c>
      <c r="M9281" t="b">
        <f t="shared" si="725"/>
        <v>1</v>
      </c>
      <c r="N9281" t="b">
        <f t="shared" si="726"/>
        <v>1</v>
      </c>
      <c r="O9281" t="b">
        <f t="shared" si="727"/>
        <v>1</v>
      </c>
      <c r="P9281" t="b">
        <f t="shared" si="727"/>
        <v>1</v>
      </c>
      <c r="Q9281" t="b">
        <f t="shared" si="728"/>
        <v>1</v>
      </c>
      <c r="R9281" t="b">
        <f t="shared" si="729"/>
        <v>1</v>
      </c>
      <c r="U9281" s="105" t="s">
        <v>407</v>
      </c>
      <c r="V9281" s="105" t="s">
        <v>1551</v>
      </c>
      <c r="W9281" s="106">
        <v>1650000</v>
      </c>
      <c r="X9281" s="106">
        <v>0</v>
      </c>
    </row>
    <row r="9282" spans="2:24" x14ac:dyDescent="0.25">
      <c r="B9282" s="105" t="s">
        <v>408</v>
      </c>
      <c r="C9282" s="105" t="s">
        <v>1439</v>
      </c>
      <c r="D9282" s="106">
        <v>150000</v>
      </c>
      <c r="E9282" s="106">
        <v>0</v>
      </c>
      <c r="M9282" t="b">
        <f t="shared" si="725"/>
        <v>1</v>
      </c>
      <c r="N9282" t="b">
        <f t="shared" si="726"/>
        <v>1</v>
      </c>
      <c r="O9282" t="b">
        <f t="shared" si="727"/>
        <v>1</v>
      </c>
      <c r="P9282" t="b">
        <f t="shared" si="727"/>
        <v>1</v>
      </c>
      <c r="Q9282" t="b">
        <f t="shared" si="728"/>
        <v>1</v>
      </c>
      <c r="R9282" t="b">
        <f t="shared" si="729"/>
        <v>1</v>
      </c>
      <c r="U9282" s="105" t="s">
        <v>408</v>
      </c>
      <c r="V9282" s="105" t="s">
        <v>1439</v>
      </c>
      <c r="W9282" s="106">
        <v>150000</v>
      </c>
      <c r="X9282" s="106">
        <v>0</v>
      </c>
    </row>
    <row r="9283" spans="2:24" x14ac:dyDescent="0.25">
      <c r="B9283" s="105" t="s">
        <v>411</v>
      </c>
      <c r="C9283" s="105" t="s">
        <v>412</v>
      </c>
      <c r="D9283" s="106">
        <v>11440000</v>
      </c>
      <c r="E9283" s="106">
        <v>0</v>
      </c>
      <c r="M9283" t="b">
        <f t="shared" si="725"/>
        <v>1</v>
      </c>
      <c r="N9283" t="b">
        <f t="shared" si="726"/>
        <v>1</v>
      </c>
      <c r="O9283" t="b">
        <f t="shared" si="727"/>
        <v>1</v>
      </c>
      <c r="P9283" t="b">
        <f t="shared" si="727"/>
        <v>1</v>
      </c>
      <c r="Q9283" t="b">
        <f t="shared" si="728"/>
        <v>1</v>
      </c>
      <c r="R9283" t="b">
        <f t="shared" si="729"/>
        <v>1</v>
      </c>
      <c r="U9283" s="105" t="s">
        <v>411</v>
      </c>
      <c r="V9283" s="105" t="s">
        <v>412</v>
      </c>
      <c r="W9283" s="106">
        <v>11440000</v>
      </c>
      <c r="X9283" s="106">
        <v>0</v>
      </c>
    </row>
    <row r="9284" spans="2:24" x14ac:dyDescent="0.25">
      <c r="B9284" s="105" t="s">
        <v>413</v>
      </c>
      <c r="C9284" s="105" t="s">
        <v>414</v>
      </c>
      <c r="D9284" s="106">
        <v>11440000</v>
      </c>
      <c r="E9284" s="106">
        <v>0</v>
      </c>
      <c r="M9284" t="b">
        <f t="shared" si="725"/>
        <v>1</v>
      </c>
      <c r="N9284" t="b">
        <f t="shared" si="726"/>
        <v>1</v>
      </c>
      <c r="O9284" t="b">
        <f t="shared" si="727"/>
        <v>1</v>
      </c>
      <c r="P9284" t="b">
        <f t="shared" si="727"/>
        <v>1</v>
      </c>
      <c r="Q9284" t="b">
        <f t="shared" si="728"/>
        <v>1</v>
      </c>
      <c r="R9284" t="b">
        <f t="shared" si="729"/>
        <v>1</v>
      </c>
      <c r="U9284" s="105" t="s">
        <v>413</v>
      </c>
      <c r="V9284" s="105" t="s">
        <v>414</v>
      </c>
      <c r="W9284" s="106">
        <v>11440000</v>
      </c>
      <c r="X9284" s="106">
        <v>0</v>
      </c>
    </row>
    <row r="9285" spans="2:24" x14ac:dyDescent="0.25">
      <c r="B9285" s="105" t="s">
        <v>415</v>
      </c>
      <c r="C9285" s="105" t="s">
        <v>414</v>
      </c>
      <c r="D9285" s="106">
        <v>8190000</v>
      </c>
      <c r="E9285" s="106">
        <v>0</v>
      </c>
      <c r="M9285" t="b">
        <f t="shared" si="725"/>
        <v>1</v>
      </c>
      <c r="N9285" t="b">
        <f t="shared" si="726"/>
        <v>1</v>
      </c>
      <c r="O9285" t="b">
        <f t="shared" si="727"/>
        <v>1</v>
      </c>
      <c r="P9285" t="b">
        <f t="shared" si="727"/>
        <v>1</v>
      </c>
      <c r="Q9285" t="b">
        <f t="shared" si="728"/>
        <v>1</v>
      </c>
      <c r="R9285" t="b">
        <f t="shared" si="729"/>
        <v>1</v>
      </c>
      <c r="U9285" s="105" t="s">
        <v>415</v>
      </c>
      <c r="V9285" s="105" t="s">
        <v>414</v>
      </c>
      <c r="W9285" s="106">
        <v>8190000</v>
      </c>
      <c r="X9285" s="106">
        <v>0</v>
      </c>
    </row>
    <row r="9286" spans="2:24" x14ac:dyDescent="0.25">
      <c r="B9286" s="105" t="s">
        <v>770</v>
      </c>
      <c r="C9286" s="105" t="s">
        <v>773</v>
      </c>
      <c r="D9286" s="106">
        <v>450000</v>
      </c>
      <c r="E9286" s="106">
        <v>0</v>
      </c>
      <c r="M9286" t="b">
        <f t="shared" si="725"/>
        <v>1</v>
      </c>
      <c r="N9286" t="b">
        <f t="shared" si="726"/>
        <v>1</v>
      </c>
      <c r="O9286" t="b">
        <f t="shared" si="727"/>
        <v>1</v>
      </c>
      <c r="P9286" t="b">
        <f t="shared" si="727"/>
        <v>1</v>
      </c>
      <c r="Q9286" t="b">
        <f t="shared" si="728"/>
        <v>1</v>
      </c>
      <c r="R9286" t="b">
        <f t="shared" si="729"/>
        <v>1</v>
      </c>
      <c r="U9286" s="105" t="s">
        <v>770</v>
      </c>
      <c r="V9286" s="105" t="s">
        <v>773</v>
      </c>
      <c r="W9286" s="106">
        <v>450000</v>
      </c>
      <c r="X9286" s="106">
        <v>0</v>
      </c>
    </row>
    <row r="9287" spans="2:24" x14ac:dyDescent="0.25">
      <c r="B9287" s="105" t="s">
        <v>774</v>
      </c>
      <c r="C9287" s="105" t="s">
        <v>771</v>
      </c>
      <c r="D9287" s="106">
        <v>2500000</v>
      </c>
      <c r="E9287" s="106">
        <v>0</v>
      </c>
      <c r="M9287" t="b">
        <f t="shared" si="725"/>
        <v>1</v>
      </c>
      <c r="N9287" t="b">
        <f t="shared" si="726"/>
        <v>1</v>
      </c>
      <c r="O9287" t="b">
        <f t="shared" si="727"/>
        <v>1</v>
      </c>
      <c r="P9287" t="b">
        <f t="shared" si="727"/>
        <v>1</v>
      </c>
      <c r="Q9287" t="b">
        <f t="shared" si="728"/>
        <v>1</v>
      </c>
      <c r="R9287" t="b">
        <f t="shared" si="729"/>
        <v>1</v>
      </c>
      <c r="U9287" s="105" t="s">
        <v>774</v>
      </c>
      <c r="V9287" s="105" t="s">
        <v>771</v>
      </c>
      <c r="W9287" s="106">
        <v>2500000</v>
      </c>
      <c r="X9287" s="106">
        <v>0</v>
      </c>
    </row>
    <row r="9288" spans="2:24" x14ac:dyDescent="0.25">
      <c r="B9288" s="105" t="s">
        <v>776</v>
      </c>
      <c r="C9288" s="105" t="s">
        <v>777</v>
      </c>
      <c r="D9288" s="106">
        <v>300000</v>
      </c>
      <c r="E9288" s="106">
        <v>0</v>
      </c>
      <c r="M9288" t="b">
        <f t="shared" si="725"/>
        <v>1</v>
      </c>
      <c r="N9288" t="b">
        <f t="shared" si="726"/>
        <v>1</v>
      </c>
      <c r="O9288" t="b">
        <f t="shared" si="727"/>
        <v>1</v>
      </c>
      <c r="P9288" t="b">
        <f t="shared" si="727"/>
        <v>1</v>
      </c>
      <c r="Q9288" t="b">
        <f t="shared" si="728"/>
        <v>1</v>
      </c>
      <c r="R9288" t="b">
        <f t="shared" si="729"/>
        <v>1</v>
      </c>
      <c r="U9288" s="105" t="s">
        <v>776</v>
      </c>
      <c r="V9288" s="105" t="s">
        <v>777</v>
      </c>
      <c r="W9288" s="106">
        <v>300000</v>
      </c>
      <c r="X9288" s="106">
        <v>0</v>
      </c>
    </row>
    <row r="9289" spans="2:24" x14ac:dyDescent="0.25">
      <c r="B9289" s="105" t="s">
        <v>562</v>
      </c>
      <c r="C9289" s="105" t="s">
        <v>563</v>
      </c>
      <c r="D9289" s="106">
        <v>350000</v>
      </c>
      <c r="E9289" s="106">
        <v>0</v>
      </c>
      <c r="M9289" t="b">
        <f t="shared" si="725"/>
        <v>1</v>
      </c>
      <c r="N9289" t="b">
        <f t="shared" si="726"/>
        <v>1</v>
      </c>
      <c r="O9289" t="b">
        <f t="shared" si="727"/>
        <v>1</v>
      </c>
      <c r="P9289" t="b">
        <f t="shared" si="727"/>
        <v>1</v>
      </c>
      <c r="Q9289" t="b">
        <f t="shared" si="728"/>
        <v>1</v>
      </c>
      <c r="R9289" t="b">
        <f t="shared" si="729"/>
        <v>1</v>
      </c>
      <c r="U9289" s="105" t="s">
        <v>562</v>
      </c>
      <c r="V9289" s="105" t="s">
        <v>563</v>
      </c>
      <c r="W9289" s="106">
        <v>350000</v>
      </c>
      <c r="X9289" s="106">
        <v>0</v>
      </c>
    </row>
    <row r="9290" spans="2:24" x14ac:dyDescent="0.25">
      <c r="B9290" s="105" t="s">
        <v>564</v>
      </c>
      <c r="C9290" s="105" t="s">
        <v>565</v>
      </c>
      <c r="D9290" s="106">
        <v>350000</v>
      </c>
      <c r="E9290" s="106">
        <v>0</v>
      </c>
      <c r="M9290" t="b">
        <f t="shared" si="725"/>
        <v>1</v>
      </c>
      <c r="N9290" t="b">
        <f t="shared" si="726"/>
        <v>1</v>
      </c>
      <c r="O9290" t="b">
        <f t="shared" si="727"/>
        <v>1</v>
      </c>
      <c r="P9290" t="b">
        <f t="shared" si="727"/>
        <v>1</v>
      </c>
      <c r="Q9290" t="b">
        <f t="shared" si="728"/>
        <v>1</v>
      </c>
      <c r="R9290" t="b">
        <f t="shared" si="729"/>
        <v>1</v>
      </c>
      <c r="U9290" s="105" t="s">
        <v>564</v>
      </c>
      <c r="V9290" s="105" t="s">
        <v>565</v>
      </c>
      <c r="W9290" s="106">
        <v>350000</v>
      </c>
      <c r="X9290" s="106">
        <v>0</v>
      </c>
    </row>
    <row r="9291" spans="2:24" x14ac:dyDescent="0.25">
      <c r="B9291" s="105" t="s">
        <v>566</v>
      </c>
      <c r="C9291" s="105" t="s">
        <v>565</v>
      </c>
      <c r="D9291" s="106">
        <v>350000</v>
      </c>
      <c r="E9291" s="106">
        <v>0</v>
      </c>
      <c r="M9291" t="b">
        <f t="shared" si="725"/>
        <v>1</v>
      </c>
      <c r="N9291" t="b">
        <f t="shared" si="726"/>
        <v>1</v>
      </c>
      <c r="O9291" t="b">
        <f t="shared" si="727"/>
        <v>1</v>
      </c>
      <c r="P9291" t="b">
        <f t="shared" si="727"/>
        <v>1</v>
      </c>
      <c r="Q9291" t="b">
        <f t="shared" si="728"/>
        <v>1</v>
      </c>
      <c r="R9291" t="b">
        <f t="shared" si="729"/>
        <v>1</v>
      </c>
      <c r="U9291" s="105" t="s">
        <v>566</v>
      </c>
      <c r="V9291" s="105" t="s">
        <v>565</v>
      </c>
      <c r="W9291" s="106">
        <v>350000</v>
      </c>
      <c r="X9291" s="106">
        <v>0</v>
      </c>
    </row>
    <row r="9292" spans="2:24" x14ac:dyDescent="0.25">
      <c r="B9292" s="105" t="s">
        <v>567</v>
      </c>
      <c r="C9292" s="105" t="s">
        <v>568</v>
      </c>
      <c r="D9292" s="106">
        <v>16650000</v>
      </c>
      <c r="E9292" s="106">
        <v>0</v>
      </c>
      <c r="M9292" t="b">
        <f t="shared" si="725"/>
        <v>1</v>
      </c>
      <c r="N9292" t="b">
        <f t="shared" si="726"/>
        <v>1</v>
      </c>
      <c r="O9292" t="b">
        <f t="shared" si="727"/>
        <v>1</v>
      </c>
      <c r="P9292" t="b">
        <f t="shared" si="727"/>
        <v>1</v>
      </c>
      <c r="Q9292" t="b">
        <f t="shared" si="728"/>
        <v>1</v>
      </c>
      <c r="R9292" t="b">
        <f t="shared" si="729"/>
        <v>1</v>
      </c>
      <c r="U9292" s="105" t="s">
        <v>567</v>
      </c>
      <c r="V9292" s="105" t="s">
        <v>568</v>
      </c>
      <c r="W9292" s="106">
        <v>16650000</v>
      </c>
      <c r="X9292" s="106">
        <v>0</v>
      </c>
    </row>
    <row r="9293" spans="2:24" x14ac:dyDescent="0.25">
      <c r="B9293" s="105" t="s">
        <v>569</v>
      </c>
      <c r="C9293" s="105" t="s">
        <v>570</v>
      </c>
      <c r="D9293" s="106">
        <v>16650000</v>
      </c>
      <c r="E9293" s="106">
        <v>0</v>
      </c>
      <c r="M9293" t="b">
        <f t="shared" si="725"/>
        <v>1</v>
      </c>
      <c r="N9293" t="b">
        <f t="shared" si="726"/>
        <v>1</v>
      </c>
      <c r="O9293" t="b">
        <f t="shared" si="727"/>
        <v>1</v>
      </c>
      <c r="P9293" t="b">
        <f t="shared" si="727"/>
        <v>1</v>
      </c>
      <c r="Q9293" t="b">
        <f t="shared" si="728"/>
        <v>1</v>
      </c>
      <c r="R9293" t="b">
        <f t="shared" si="729"/>
        <v>1</v>
      </c>
      <c r="U9293" s="105" t="s">
        <v>569</v>
      </c>
      <c r="V9293" s="105" t="s">
        <v>570</v>
      </c>
      <c r="W9293" s="106">
        <v>16650000</v>
      </c>
      <c r="X9293" s="106">
        <v>0</v>
      </c>
    </row>
    <row r="9294" spans="2:24" x14ac:dyDescent="0.25">
      <c r="B9294" s="105" t="s">
        <v>571</v>
      </c>
      <c r="C9294" s="105" t="s">
        <v>570</v>
      </c>
      <c r="D9294" s="106">
        <v>16650000</v>
      </c>
      <c r="E9294" s="106">
        <v>0</v>
      </c>
      <c r="M9294" t="b">
        <f t="shared" si="725"/>
        <v>1</v>
      </c>
      <c r="N9294" t="b">
        <f t="shared" si="726"/>
        <v>1</v>
      </c>
      <c r="O9294" t="b">
        <f t="shared" si="727"/>
        <v>1</v>
      </c>
      <c r="P9294" t="b">
        <f t="shared" si="727"/>
        <v>1</v>
      </c>
      <c r="Q9294" t="b">
        <f t="shared" si="728"/>
        <v>1</v>
      </c>
      <c r="R9294" t="b">
        <f t="shared" si="729"/>
        <v>1</v>
      </c>
      <c r="U9294" s="105" t="s">
        <v>571</v>
      </c>
      <c r="V9294" s="105" t="s">
        <v>570</v>
      </c>
      <c r="W9294" s="106">
        <v>16650000</v>
      </c>
      <c r="X9294" s="106">
        <v>0</v>
      </c>
    </row>
    <row r="9295" spans="2:24" x14ac:dyDescent="0.25">
      <c r="B9295" s="105" t="s">
        <v>429</v>
      </c>
      <c r="C9295" s="105" t="s">
        <v>430</v>
      </c>
      <c r="D9295" s="106">
        <v>54150000</v>
      </c>
      <c r="E9295" s="106">
        <v>0</v>
      </c>
      <c r="M9295" t="b">
        <f t="shared" si="725"/>
        <v>1</v>
      </c>
      <c r="N9295" t="b">
        <f t="shared" si="726"/>
        <v>1</v>
      </c>
      <c r="O9295" t="b">
        <f t="shared" si="727"/>
        <v>1</v>
      </c>
      <c r="P9295" t="b">
        <f t="shared" si="727"/>
        <v>1</v>
      </c>
      <c r="Q9295" t="b">
        <f t="shared" si="728"/>
        <v>1</v>
      </c>
      <c r="R9295" t="b">
        <f t="shared" si="729"/>
        <v>1</v>
      </c>
      <c r="U9295" s="105" t="s">
        <v>429</v>
      </c>
      <c r="V9295" s="105" t="s">
        <v>430</v>
      </c>
      <c r="W9295" s="106">
        <v>54150000</v>
      </c>
      <c r="X9295" s="106">
        <v>0</v>
      </c>
    </row>
    <row r="9296" spans="2:24" x14ac:dyDescent="0.25">
      <c r="B9296" s="105" t="s">
        <v>431</v>
      </c>
      <c r="C9296" s="105" t="s">
        <v>432</v>
      </c>
      <c r="D9296" s="106">
        <v>54150000</v>
      </c>
      <c r="E9296" s="106">
        <v>0</v>
      </c>
      <c r="M9296" t="b">
        <f t="shared" si="725"/>
        <v>1</v>
      </c>
      <c r="N9296" t="b">
        <f t="shared" si="726"/>
        <v>1</v>
      </c>
      <c r="O9296" t="b">
        <f t="shared" si="727"/>
        <v>1</v>
      </c>
      <c r="P9296" t="b">
        <f t="shared" si="727"/>
        <v>1</v>
      </c>
      <c r="Q9296" t="b">
        <f t="shared" si="728"/>
        <v>1</v>
      </c>
      <c r="R9296" t="b">
        <f t="shared" si="729"/>
        <v>1</v>
      </c>
      <c r="U9296" s="105" t="s">
        <v>431</v>
      </c>
      <c r="V9296" s="105" t="s">
        <v>432</v>
      </c>
      <c r="W9296" s="106">
        <v>54150000</v>
      </c>
      <c r="X9296" s="106">
        <v>0</v>
      </c>
    </row>
    <row r="9297" spans="2:24" x14ac:dyDescent="0.25">
      <c r="B9297" s="105" t="s">
        <v>433</v>
      </c>
      <c r="C9297" s="105" t="s">
        <v>432</v>
      </c>
      <c r="D9297" s="106">
        <v>12750000</v>
      </c>
      <c r="E9297" s="106">
        <v>0</v>
      </c>
      <c r="M9297" t="b">
        <f t="shared" si="725"/>
        <v>1</v>
      </c>
      <c r="N9297" t="b">
        <f t="shared" si="726"/>
        <v>1</v>
      </c>
      <c r="O9297" t="b">
        <f t="shared" si="727"/>
        <v>1</v>
      </c>
      <c r="P9297" t="b">
        <f t="shared" si="727"/>
        <v>1</v>
      </c>
      <c r="Q9297" t="b">
        <f t="shared" si="728"/>
        <v>1</v>
      </c>
      <c r="R9297" t="b">
        <f t="shared" si="729"/>
        <v>1</v>
      </c>
      <c r="U9297" s="105" t="s">
        <v>433</v>
      </c>
      <c r="V9297" s="105" t="s">
        <v>432</v>
      </c>
      <c r="W9297" s="106">
        <v>12750000</v>
      </c>
      <c r="X9297" s="106">
        <v>0</v>
      </c>
    </row>
    <row r="9298" spans="2:24" x14ac:dyDescent="0.25">
      <c r="B9298" s="105" t="s">
        <v>778</v>
      </c>
      <c r="C9298" s="105" t="s">
        <v>779</v>
      </c>
      <c r="D9298" s="106">
        <v>1200000</v>
      </c>
      <c r="E9298" s="106">
        <v>0</v>
      </c>
      <c r="M9298" t="b">
        <f t="shared" si="725"/>
        <v>1</v>
      </c>
      <c r="N9298" t="b">
        <f t="shared" si="726"/>
        <v>1</v>
      </c>
      <c r="O9298" t="b">
        <f t="shared" si="727"/>
        <v>1</v>
      </c>
      <c r="P9298" t="b">
        <f t="shared" si="727"/>
        <v>1</v>
      </c>
      <c r="Q9298" t="b">
        <f t="shared" si="728"/>
        <v>1</v>
      </c>
      <c r="R9298" t="b">
        <f t="shared" si="729"/>
        <v>1</v>
      </c>
      <c r="U9298" s="105" t="s">
        <v>778</v>
      </c>
      <c r="V9298" s="105" t="s">
        <v>779</v>
      </c>
      <c r="W9298" s="106">
        <v>1200000</v>
      </c>
      <c r="X9298" s="106">
        <v>0</v>
      </c>
    </row>
    <row r="9299" spans="2:24" x14ac:dyDescent="0.25">
      <c r="B9299" s="105" t="s">
        <v>782</v>
      </c>
      <c r="C9299" s="105" t="s">
        <v>783</v>
      </c>
      <c r="D9299" s="106">
        <v>4200000</v>
      </c>
      <c r="E9299" s="106">
        <v>0</v>
      </c>
      <c r="M9299" t="b">
        <f t="shared" si="725"/>
        <v>1</v>
      </c>
      <c r="N9299" t="b">
        <f t="shared" si="726"/>
        <v>1</v>
      </c>
      <c r="O9299" t="b">
        <f t="shared" si="727"/>
        <v>1</v>
      </c>
      <c r="P9299" t="b">
        <f t="shared" si="727"/>
        <v>1</v>
      </c>
      <c r="Q9299" t="b">
        <f t="shared" si="728"/>
        <v>1</v>
      </c>
      <c r="R9299" t="b">
        <f t="shared" si="729"/>
        <v>1</v>
      </c>
      <c r="U9299" s="105" t="s">
        <v>782</v>
      </c>
      <c r="V9299" s="105" t="s">
        <v>783</v>
      </c>
      <c r="W9299" s="106">
        <v>4200000</v>
      </c>
      <c r="X9299" s="106">
        <v>0</v>
      </c>
    </row>
    <row r="9300" spans="2:24" x14ac:dyDescent="0.25">
      <c r="B9300" s="105" t="s">
        <v>784</v>
      </c>
      <c r="C9300" s="105" t="s">
        <v>1593</v>
      </c>
      <c r="D9300" s="106">
        <v>2100000</v>
      </c>
      <c r="E9300" s="106">
        <v>0</v>
      </c>
      <c r="M9300" t="b">
        <f t="shared" si="725"/>
        <v>1</v>
      </c>
      <c r="N9300" t="b">
        <f t="shared" si="726"/>
        <v>1</v>
      </c>
      <c r="O9300" t="b">
        <f t="shared" si="727"/>
        <v>1</v>
      </c>
      <c r="P9300" t="b">
        <f t="shared" si="727"/>
        <v>1</v>
      </c>
      <c r="Q9300" t="b">
        <f t="shared" si="728"/>
        <v>1</v>
      </c>
      <c r="R9300" t="b">
        <f t="shared" si="729"/>
        <v>1</v>
      </c>
      <c r="U9300" s="105" t="s">
        <v>784</v>
      </c>
      <c r="V9300" s="105" t="s">
        <v>1593</v>
      </c>
      <c r="W9300" s="106">
        <v>2100000</v>
      </c>
      <c r="X9300" s="106">
        <v>0</v>
      </c>
    </row>
    <row r="9301" spans="2:24" x14ac:dyDescent="0.25">
      <c r="B9301" s="105" t="s">
        <v>785</v>
      </c>
      <c r="C9301" s="105" t="s">
        <v>1594</v>
      </c>
      <c r="D9301" s="106">
        <v>10800000</v>
      </c>
      <c r="E9301" s="106">
        <v>0</v>
      </c>
      <c r="M9301" t="b">
        <f t="shared" si="725"/>
        <v>1</v>
      </c>
      <c r="N9301" t="b">
        <f t="shared" si="726"/>
        <v>1</v>
      </c>
      <c r="O9301" t="b">
        <f t="shared" si="727"/>
        <v>1</v>
      </c>
      <c r="P9301" t="b">
        <f t="shared" si="727"/>
        <v>1</v>
      </c>
      <c r="Q9301" t="b">
        <f t="shared" si="728"/>
        <v>1</v>
      </c>
      <c r="R9301" t="b">
        <f t="shared" si="729"/>
        <v>1</v>
      </c>
      <c r="U9301" s="105" t="s">
        <v>785</v>
      </c>
      <c r="V9301" s="105" t="s">
        <v>1594</v>
      </c>
      <c r="W9301" s="106">
        <v>10800000</v>
      </c>
      <c r="X9301" s="106">
        <v>0</v>
      </c>
    </row>
    <row r="9302" spans="2:24" x14ac:dyDescent="0.25">
      <c r="B9302" s="105" t="s">
        <v>786</v>
      </c>
      <c r="C9302" s="105" t="s">
        <v>787</v>
      </c>
      <c r="D9302" s="106">
        <v>8400000</v>
      </c>
      <c r="E9302" s="106">
        <v>0</v>
      </c>
      <c r="M9302" t="b">
        <f t="shared" si="725"/>
        <v>1</v>
      </c>
      <c r="N9302" t="b">
        <f t="shared" si="726"/>
        <v>1</v>
      </c>
      <c r="O9302" t="b">
        <f t="shared" si="727"/>
        <v>1</v>
      </c>
      <c r="P9302" t="b">
        <f t="shared" si="727"/>
        <v>1</v>
      </c>
      <c r="Q9302" t="b">
        <f t="shared" si="728"/>
        <v>1</v>
      </c>
      <c r="R9302" t="b">
        <f t="shared" si="729"/>
        <v>1</v>
      </c>
      <c r="U9302" s="105" t="s">
        <v>786</v>
      </c>
      <c r="V9302" s="105" t="s">
        <v>787</v>
      </c>
      <c r="W9302" s="106">
        <v>8400000</v>
      </c>
      <c r="X9302" s="106">
        <v>0</v>
      </c>
    </row>
    <row r="9303" spans="2:24" x14ac:dyDescent="0.25">
      <c r="B9303" s="105" t="s">
        <v>788</v>
      </c>
      <c r="C9303" s="105" t="s">
        <v>789</v>
      </c>
      <c r="D9303" s="106">
        <v>3900000</v>
      </c>
      <c r="E9303" s="106">
        <v>0</v>
      </c>
      <c r="M9303" t="b">
        <f t="shared" si="725"/>
        <v>1</v>
      </c>
      <c r="N9303" t="b">
        <f t="shared" si="726"/>
        <v>1</v>
      </c>
      <c r="O9303" t="b">
        <f t="shared" si="727"/>
        <v>1</v>
      </c>
      <c r="P9303" t="b">
        <f t="shared" si="727"/>
        <v>1</v>
      </c>
      <c r="Q9303" t="b">
        <f t="shared" si="728"/>
        <v>1</v>
      </c>
      <c r="R9303" t="b">
        <f t="shared" si="729"/>
        <v>1</v>
      </c>
      <c r="U9303" s="105" t="s">
        <v>788</v>
      </c>
      <c r="V9303" s="105" t="s">
        <v>789</v>
      </c>
      <c r="W9303" s="106">
        <v>3900000</v>
      </c>
      <c r="X9303" s="106">
        <v>0</v>
      </c>
    </row>
    <row r="9304" spans="2:24" x14ac:dyDescent="0.25">
      <c r="B9304" s="105" t="s">
        <v>790</v>
      </c>
      <c r="C9304" s="105" t="s">
        <v>791</v>
      </c>
      <c r="D9304" s="106">
        <v>10800000</v>
      </c>
      <c r="E9304" s="106">
        <v>0</v>
      </c>
      <c r="M9304" t="b">
        <f t="shared" si="725"/>
        <v>1</v>
      </c>
      <c r="N9304" t="b">
        <f t="shared" si="726"/>
        <v>1</v>
      </c>
      <c r="O9304" t="b">
        <f t="shared" si="727"/>
        <v>1</v>
      </c>
      <c r="P9304" t="b">
        <f t="shared" si="727"/>
        <v>1</v>
      </c>
      <c r="Q9304" t="b">
        <f t="shared" si="728"/>
        <v>1</v>
      </c>
      <c r="R9304" t="b">
        <f t="shared" si="729"/>
        <v>1</v>
      </c>
      <c r="U9304" s="105" t="s">
        <v>790</v>
      </c>
      <c r="V9304" s="105" t="s">
        <v>791</v>
      </c>
      <c r="W9304" s="106">
        <v>10800000</v>
      </c>
      <c r="X9304" s="106">
        <v>0</v>
      </c>
    </row>
    <row r="9305" spans="2:24" x14ac:dyDescent="0.25">
      <c r="B9305" s="105" t="s">
        <v>615</v>
      </c>
      <c r="C9305" s="105" t="s">
        <v>616</v>
      </c>
      <c r="D9305" s="106">
        <v>600000</v>
      </c>
      <c r="E9305" s="106">
        <v>0</v>
      </c>
      <c r="M9305" t="b">
        <f t="shared" si="725"/>
        <v>1</v>
      </c>
      <c r="N9305" t="b">
        <f t="shared" si="726"/>
        <v>1</v>
      </c>
      <c r="O9305" t="b">
        <f t="shared" si="727"/>
        <v>1</v>
      </c>
      <c r="P9305" t="b">
        <f t="shared" si="727"/>
        <v>1</v>
      </c>
      <c r="Q9305" t="b">
        <f t="shared" si="728"/>
        <v>1</v>
      </c>
      <c r="R9305" t="b">
        <f t="shared" si="729"/>
        <v>1</v>
      </c>
      <c r="U9305" s="105" t="s">
        <v>615</v>
      </c>
      <c r="V9305" s="105" t="s">
        <v>616</v>
      </c>
      <c r="W9305" s="106">
        <v>600000</v>
      </c>
      <c r="X9305" s="106">
        <v>0</v>
      </c>
    </row>
    <row r="9306" spans="2:24" x14ac:dyDescent="0.25">
      <c r="B9306" s="105" t="s">
        <v>617</v>
      </c>
      <c r="C9306" s="105" t="s">
        <v>618</v>
      </c>
      <c r="D9306" s="106">
        <v>600000</v>
      </c>
      <c r="E9306" s="106">
        <v>0</v>
      </c>
      <c r="M9306" t="b">
        <f t="shared" si="725"/>
        <v>1</v>
      </c>
      <c r="N9306" t="b">
        <f t="shared" si="726"/>
        <v>1</v>
      </c>
      <c r="O9306" t="b">
        <f t="shared" si="727"/>
        <v>1</v>
      </c>
      <c r="P9306" t="b">
        <f t="shared" si="727"/>
        <v>1</v>
      </c>
      <c r="Q9306" t="b">
        <f t="shared" si="728"/>
        <v>1</v>
      </c>
      <c r="R9306" t="b">
        <f t="shared" si="729"/>
        <v>1</v>
      </c>
      <c r="U9306" s="105" t="s">
        <v>617</v>
      </c>
      <c r="V9306" s="105" t="s">
        <v>618</v>
      </c>
      <c r="W9306" s="106">
        <v>600000</v>
      </c>
      <c r="X9306" s="106">
        <v>0</v>
      </c>
    </row>
    <row r="9307" spans="2:24" x14ac:dyDescent="0.25">
      <c r="B9307" s="105" t="s">
        <v>619</v>
      </c>
      <c r="C9307" s="105" t="s">
        <v>618</v>
      </c>
      <c r="D9307" s="106">
        <v>600000</v>
      </c>
      <c r="E9307" s="106">
        <v>0</v>
      </c>
      <c r="M9307" t="b">
        <f t="shared" ref="M9307:M9370" si="730">+B9307=U9307</f>
        <v>1</v>
      </c>
      <c r="N9307" t="b">
        <f t="shared" ref="N9307:N9370" si="731">+C9307=V9307</f>
        <v>1</v>
      </c>
      <c r="O9307" t="b">
        <f t="shared" ref="O9307:P9370" si="732">+D9307=W9307</f>
        <v>1</v>
      </c>
      <c r="P9307" t="b">
        <f t="shared" si="732"/>
        <v>1</v>
      </c>
      <c r="Q9307" t="b">
        <f t="shared" ref="Q9307:Q9370" si="733">+F9307=Y9307</f>
        <v>1</v>
      </c>
      <c r="R9307" t="b">
        <f t="shared" ref="R9307:R9370" si="734">+G9307=Z9307</f>
        <v>1</v>
      </c>
      <c r="U9307" s="105" t="s">
        <v>619</v>
      </c>
      <c r="V9307" s="105" t="s">
        <v>618</v>
      </c>
      <c r="W9307" s="106">
        <v>600000</v>
      </c>
      <c r="X9307" s="106">
        <v>0</v>
      </c>
    </row>
    <row r="9308" spans="2:24" x14ac:dyDescent="0.25">
      <c r="B9308" s="105" t="s">
        <v>620</v>
      </c>
      <c r="C9308" s="105" t="s">
        <v>621</v>
      </c>
      <c r="D9308" s="106">
        <v>350000</v>
      </c>
      <c r="E9308" s="106">
        <v>0</v>
      </c>
      <c r="M9308" t="b">
        <f t="shared" si="730"/>
        <v>1</v>
      </c>
      <c r="N9308" t="b">
        <f t="shared" si="731"/>
        <v>1</v>
      </c>
      <c r="O9308" t="b">
        <f t="shared" si="732"/>
        <v>1</v>
      </c>
      <c r="P9308" t="b">
        <f t="shared" si="732"/>
        <v>1</v>
      </c>
      <c r="Q9308" t="b">
        <f t="shared" si="733"/>
        <v>1</v>
      </c>
      <c r="R9308" t="b">
        <f t="shared" si="734"/>
        <v>1</v>
      </c>
      <c r="U9308" s="105" t="s">
        <v>620</v>
      </c>
      <c r="V9308" s="105" t="s">
        <v>621</v>
      </c>
      <c r="W9308" s="106">
        <v>350000</v>
      </c>
      <c r="X9308" s="106">
        <v>0</v>
      </c>
    </row>
    <row r="9309" spans="2:24" x14ac:dyDescent="0.25">
      <c r="B9309" s="105" t="s">
        <v>622</v>
      </c>
      <c r="C9309" s="105" t="s">
        <v>623</v>
      </c>
      <c r="D9309" s="106">
        <v>350000</v>
      </c>
      <c r="E9309" s="106">
        <v>0</v>
      </c>
      <c r="M9309" t="b">
        <f t="shared" si="730"/>
        <v>1</v>
      </c>
      <c r="N9309" t="b">
        <f t="shared" si="731"/>
        <v>1</v>
      </c>
      <c r="O9309" t="b">
        <f t="shared" si="732"/>
        <v>1</v>
      </c>
      <c r="P9309" t="b">
        <f t="shared" si="732"/>
        <v>1</v>
      </c>
      <c r="Q9309" t="b">
        <f t="shared" si="733"/>
        <v>1</v>
      </c>
      <c r="R9309" t="b">
        <f t="shared" si="734"/>
        <v>1</v>
      </c>
      <c r="U9309" s="105" t="s">
        <v>622</v>
      </c>
      <c r="V9309" s="105" t="s">
        <v>623</v>
      </c>
      <c r="W9309" s="106">
        <v>350000</v>
      </c>
      <c r="X9309" s="106">
        <v>0</v>
      </c>
    </row>
    <row r="9310" spans="2:24" x14ac:dyDescent="0.25">
      <c r="B9310" s="105" t="s">
        <v>624</v>
      </c>
      <c r="C9310" s="105" t="s">
        <v>623</v>
      </c>
      <c r="D9310" s="106">
        <v>350000</v>
      </c>
      <c r="E9310" s="106">
        <v>0</v>
      </c>
      <c r="M9310" t="b">
        <f t="shared" si="730"/>
        <v>1</v>
      </c>
      <c r="N9310" t="b">
        <f t="shared" si="731"/>
        <v>1</v>
      </c>
      <c r="O9310" t="b">
        <f t="shared" si="732"/>
        <v>1</v>
      </c>
      <c r="P9310" t="b">
        <f t="shared" si="732"/>
        <v>1</v>
      </c>
      <c r="Q9310" t="b">
        <f t="shared" si="733"/>
        <v>1</v>
      </c>
      <c r="R9310" t="b">
        <f t="shared" si="734"/>
        <v>1</v>
      </c>
      <c r="U9310" s="105" t="s">
        <v>624</v>
      </c>
      <c r="V9310" s="105" t="s">
        <v>623</v>
      </c>
      <c r="W9310" s="106">
        <v>350000</v>
      </c>
      <c r="X9310" s="106">
        <v>0</v>
      </c>
    </row>
    <row r="9311" spans="2:24" x14ac:dyDescent="0.25">
      <c r="B9311" s="105" t="s">
        <v>439</v>
      </c>
      <c r="C9311" s="105" t="s">
        <v>440</v>
      </c>
      <c r="D9311" s="106">
        <v>4655000</v>
      </c>
      <c r="E9311" s="106">
        <v>0</v>
      </c>
      <c r="M9311" t="b">
        <f t="shared" si="730"/>
        <v>1</v>
      </c>
      <c r="N9311" t="b">
        <f t="shared" si="731"/>
        <v>1</v>
      </c>
      <c r="O9311" t="b">
        <f t="shared" si="732"/>
        <v>1</v>
      </c>
      <c r="P9311" t="b">
        <f t="shared" si="732"/>
        <v>1</v>
      </c>
      <c r="Q9311" t="b">
        <f t="shared" si="733"/>
        <v>1</v>
      </c>
      <c r="R9311" t="b">
        <f t="shared" si="734"/>
        <v>1</v>
      </c>
      <c r="U9311" s="105" t="s">
        <v>439</v>
      </c>
      <c r="V9311" s="105" t="s">
        <v>440</v>
      </c>
      <c r="W9311" s="106">
        <v>4655000</v>
      </c>
      <c r="X9311" s="106">
        <v>0</v>
      </c>
    </row>
    <row r="9312" spans="2:24" x14ac:dyDescent="0.25">
      <c r="B9312" s="105" t="s">
        <v>441</v>
      </c>
      <c r="C9312" s="105" t="s">
        <v>442</v>
      </c>
      <c r="D9312" s="106">
        <v>4655000</v>
      </c>
      <c r="E9312" s="106">
        <v>0</v>
      </c>
      <c r="M9312" t="b">
        <f t="shared" si="730"/>
        <v>1</v>
      </c>
      <c r="N9312" t="b">
        <f t="shared" si="731"/>
        <v>1</v>
      </c>
      <c r="O9312" t="b">
        <f t="shared" si="732"/>
        <v>1</v>
      </c>
      <c r="P9312" t="b">
        <f t="shared" si="732"/>
        <v>1</v>
      </c>
      <c r="Q9312" t="b">
        <f t="shared" si="733"/>
        <v>1</v>
      </c>
      <c r="R9312" t="b">
        <f t="shared" si="734"/>
        <v>1</v>
      </c>
      <c r="U9312" s="105" t="s">
        <v>441</v>
      </c>
      <c r="V9312" s="105" t="s">
        <v>442</v>
      </c>
      <c r="W9312" s="106">
        <v>4655000</v>
      </c>
      <c r="X9312" s="106">
        <v>0</v>
      </c>
    </row>
    <row r="9313" spans="2:24" x14ac:dyDescent="0.25">
      <c r="B9313" s="105" t="s">
        <v>443</v>
      </c>
      <c r="C9313" s="105" t="s">
        <v>442</v>
      </c>
      <c r="D9313" s="106">
        <v>1500000</v>
      </c>
      <c r="E9313" s="106">
        <v>0</v>
      </c>
      <c r="M9313" t="b">
        <f t="shared" si="730"/>
        <v>1</v>
      </c>
      <c r="N9313" t="b">
        <f t="shared" si="731"/>
        <v>1</v>
      </c>
      <c r="O9313" t="b">
        <f t="shared" si="732"/>
        <v>1</v>
      </c>
      <c r="P9313" t="b">
        <f t="shared" si="732"/>
        <v>1</v>
      </c>
      <c r="Q9313" t="b">
        <f t="shared" si="733"/>
        <v>1</v>
      </c>
      <c r="R9313" t="b">
        <f t="shared" si="734"/>
        <v>1</v>
      </c>
      <c r="U9313" s="105" t="s">
        <v>443</v>
      </c>
      <c r="V9313" s="105" t="s">
        <v>442</v>
      </c>
      <c r="W9313" s="106">
        <v>1500000</v>
      </c>
      <c r="X9313" s="106">
        <v>0</v>
      </c>
    </row>
    <row r="9314" spans="2:24" x14ac:dyDescent="0.25">
      <c r="B9314" s="105" t="s">
        <v>1441</v>
      </c>
      <c r="C9314" s="105" t="s">
        <v>1442</v>
      </c>
      <c r="D9314" s="106">
        <v>1080000</v>
      </c>
      <c r="E9314" s="106">
        <v>0</v>
      </c>
      <c r="M9314" t="b">
        <f t="shared" si="730"/>
        <v>1</v>
      </c>
      <c r="N9314" t="b">
        <f t="shared" si="731"/>
        <v>1</v>
      </c>
      <c r="O9314" t="b">
        <f t="shared" si="732"/>
        <v>1</v>
      </c>
      <c r="P9314" t="b">
        <f t="shared" si="732"/>
        <v>1</v>
      </c>
      <c r="Q9314" t="b">
        <f t="shared" si="733"/>
        <v>1</v>
      </c>
      <c r="R9314" t="b">
        <f t="shared" si="734"/>
        <v>1</v>
      </c>
      <c r="U9314" s="105" t="s">
        <v>1441</v>
      </c>
      <c r="V9314" s="105" t="s">
        <v>1442</v>
      </c>
      <c r="W9314" s="106">
        <v>1080000</v>
      </c>
      <c r="X9314" s="106">
        <v>0</v>
      </c>
    </row>
    <row r="9315" spans="2:24" x14ac:dyDescent="0.25">
      <c r="B9315" s="105" t="s">
        <v>798</v>
      </c>
      <c r="C9315" s="105" t="s">
        <v>1600</v>
      </c>
      <c r="D9315" s="106">
        <v>875000</v>
      </c>
      <c r="E9315" s="106">
        <v>0</v>
      </c>
      <c r="M9315" t="b">
        <f t="shared" si="730"/>
        <v>1</v>
      </c>
      <c r="N9315" t="b">
        <f t="shared" si="731"/>
        <v>1</v>
      </c>
      <c r="O9315" t="b">
        <f t="shared" si="732"/>
        <v>1</v>
      </c>
      <c r="P9315" t="b">
        <f t="shared" si="732"/>
        <v>1</v>
      </c>
      <c r="Q9315" t="b">
        <f t="shared" si="733"/>
        <v>1</v>
      </c>
      <c r="R9315" t="b">
        <f t="shared" si="734"/>
        <v>1</v>
      </c>
      <c r="U9315" s="105" t="s">
        <v>798</v>
      </c>
      <c r="V9315" s="105" t="s">
        <v>1600</v>
      </c>
      <c r="W9315" s="106">
        <v>875000</v>
      </c>
      <c r="X9315" s="106">
        <v>0</v>
      </c>
    </row>
    <row r="9316" spans="2:24" x14ac:dyDescent="0.25">
      <c r="B9316" s="105" t="s">
        <v>800</v>
      </c>
      <c r="C9316" s="105" t="s">
        <v>1444</v>
      </c>
      <c r="D9316" s="106">
        <v>700000</v>
      </c>
      <c r="E9316" s="106">
        <v>0</v>
      </c>
      <c r="M9316" t="b">
        <f t="shared" si="730"/>
        <v>1</v>
      </c>
      <c r="N9316" t="b">
        <f t="shared" si="731"/>
        <v>1</v>
      </c>
      <c r="O9316" t="b">
        <f t="shared" si="732"/>
        <v>1</v>
      </c>
      <c r="P9316" t="b">
        <f t="shared" si="732"/>
        <v>1</v>
      </c>
      <c r="Q9316" t="b">
        <f t="shared" si="733"/>
        <v>1</v>
      </c>
      <c r="R9316" t="b">
        <f t="shared" si="734"/>
        <v>1</v>
      </c>
      <c r="U9316" s="105" t="s">
        <v>800</v>
      </c>
      <c r="V9316" s="105" t="s">
        <v>1444</v>
      </c>
      <c r="W9316" s="106">
        <v>700000</v>
      </c>
      <c r="X9316" s="106">
        <v>0</v>
      </c>
    </row>
    <row r="9317" spans="2:24" x14ac:dyDescent="0.25">
      <c r="B9317" s="105" t="s">
        <v>1454</v>
      </c>
      <c r="C9317" s="105" t="s">
        <v>1604</v>
      </c>
      <c r="D9317" s="106">
        <v>500000</v>
      </c>
      <c r="E9317" s="106">
        <v>0</v>
      </c>
      <c r="M9317" t="b">
        <f t="shared" si="730"/>
        <v>1</v>
      </c>
      <c r="N9317" t="b">
        <f t="shared" si="731"/>
        <v>1</v>
      </c>
      <c r="O9317" t="b">
        <f t="shared" si="732"/>
        <v>1</v>
      </c>
      <c r="P9317" t="b">
        <f t="shared" si="732"/>
        <v>1</v>
      </c>
      <c r="Q9317" t="b">
        <f t="shared" si="733"/>
        <v>1</v>
      </c>
      <c r="R9317" t="b">
        <f t="shared" si="734"/>
        <v>1</v>
      </c>
      <c r="U9317" s="105" t="s">
        <v>1454</v>
      </c>
      <c r="V9317" s="105" t="s">
        <v>1604</v>
      </c>
      <c r="W9317" s="106">
        <v>500000</v>
      </c>
      <c r="X9317" s="106">
        <v>0</v>
      </c>
    </row>
    <row r="9318" spans="2:24" x14ac:dyDescent="0.25">
      <c r="B9318" s="105" t="s">
        <v>625</v>
      </c>
      <c r="C9318" s="105" t="s">
        <v>626</v>
      </c>
      <c r="D9318" s="106">
        <v>1000000</v>
      </c>
      <c r="E9318" s="106">
        <v>0</v>
      </c>
      <c r="M9318" t="b">
        <f t="shared" si="730"/>
        <v>1</v>
      </c>
      <c r="N9318" t="b">
        <f t="shared" si="731"/>
        <v>1</v>
      </c>
      <c r="O9318" t="b">
        <f t="shared" si="732"/>
        <v>1</v>
      </c>
      <c r="P9318" t="b">
        <f t="shared" si="732"/>
        <v>1</v>
      </c>
      <c r="Q9318" t="b">
        <f t="shared" si="733"/>
        <v>1</v>
      </c>
      <c r="R9318" t="b">
        <f t="shared" si="734"/>
        <v>1</v>
      </c>
      <c r="U9318" s="105" t="s">
        <v>625</v>
      </c>
      <c r="V9318" s="105" t="s">
        <v>626</v>
      </c>
      <c r="W9318" s="106">
        <v>1000000</v>
      </c>
      <c r="X9318" s="106">
        <v>0</v>
      </c>
    </row>
    <row r="9319" spans="2:24" x14ac:dyDescent="0.25">
      <c r="B9319" s="105" t="s">
        <v>627</v>
      </c>
      <c r="C9319" s="105" t="s">
        <v>628</v>
      </c>
      <c r="D9319" s="106">
        <v>1000000</v>
      </c>
      <c r="E9319" s="106">
        <v>0</v>
      </c>
      <c r="M9319" t="b">
        <f t="shared" si="730"/>
        <v>1</v>
      </c>
      <c r="N9319" t="b">
        <f t="shared" si="731"/>
        <v>1</v>
      </c>
      <c r="O9319" t="b">
        <f t="shared" si="732"/>
        <v>1</v>
      </c>
      <c r="P9319" t="b">
        <f t="shared" si="732"/>
        <v>1</v>
      </c>
      <c r="Q9319" t="b">
        <f t="shared" si="733"/>
        <v>1</v>
      </c>
      <c r="R9319" t="b">
        <f t="shared" si="734"/>
        <v>1</v>
      </c>
      <c r="U9319" s="105" t="s">
        <v>627</v>
      </c>
      <c r="V9319" s="105" t="s">
        <v>628</v>
      </c>
      <c r="W9319" s="106">
        <v>1000000</v>
      </c>
      <c r="X9319" s="106">
        <v>0</v>
      </c>
    </row>
    <row r="9320" spans="2:24" x14ac:dyDescent="0.25">
      <c r="B9320" s="105" t="s">
        <v>629</v>
      </c>
      <c r="C9320" s="105" t="s">
        <v>628</v>
      </c>
      <c r="D9320" s="106">
        <v>1000000</v>
      </c>
      <c r="E9320" s="106">
        <v>0</v>
      </c>
      <c r="M9320" t="b">
        <f t="shared" si="730"/>
        <v>1</v>
      </c>
      <c r="N9320" t="b">
        <f t="shared" si="731"/>
        <v>1</v>
      </c>
      <c r="O9320" t="b">
        <f t="shared" si="732"/>
        <v>1</v>
      </c>
      <c r="P9320" t="b">
        <f t="shared" si="732"/>
        <v>1</v>
      </c>
      <c r="Q9320" t="b">
        <f t="shared" si="733"/>
        <v>1</v>
      </c>
      <c r="R9320" t="b">
        <f t="shared" si="734"/>
        <v>1</v>
      </c>
      <c r="U9320" s="105" t="s">
        <v>629</v>
      </c>
      <c r="V9320" s="105" t="s">
        <v>628</v>
      </c>
      <c r="W9320" s="106">
        <v>1000000</v>
      </c>
      <c r="X9320" s="106">
        <v>0</v>
      </c>
    </row>
    <row r="9321" spans="2:24" x14ac:dyDescent="0.25">
      <c r="B9321" s="105" t="s">
        <v>489</v>
      </c>
      <c r="C9321" s="105" t="s">
        <v>490</v>
      </c>
      <c r="D9321" s="106">
        <v>2160000</v>
      </c>
      <c r="E9321" s="106">
        <v>0</v>
      </c>
      <c r="M9321" t="b">
        <f t="shared" si="730"/>
        <v>1</v>
      </c>
      <c r="N9321" t="b">
        <f t="shared" si="731"/>
        <v>1</v>
      </c>
      <c r="O9321" t="b">
        <f t="shared" si="732"/>
        <v>1</v>
      </c>
      <c r="P9321" t="b">
        <f t="shared" si="732"/>
        <v>1</v>
      </c>
      <c r="Q9321" t="b">
        <f t="shared" si="733"/>
        <v>1</v>
      </c>
      <c r="R9321" t="b">
        <f t="shared" si="734"/>
        <v>1</v>
      </c>
      <c r="U9321" s="105" t="s">
        <v>489</v>
      </c>
      <c r="V9321" s="105" t="s">
        <v>490</v>
      </c>
      <c r="W9321" s="106">
        <v>2160000</v>
      </c>
      <c r="X9321" s="106">
        <v>0</v>
      </c>
    </row>
    <row r="9322" spans="2:24" x14ac:dyDescent="0.25">
      <c r="B9322" s="105" t="s">
        <v>491</v>
      </c>
      <c r="C9322" s="105" t="s">
        <v>492</v>
      </c>
      <c r="D9322" s="106">
        <v>2160000</v>
      </c>
      <c r="E9322" s="106">
        <v>0</v>
      </c>
      <c r="M9322" t="b">
        <f t="shared" si="730"/>
        <v>1</v>
      </c>
      <c r="N9322" t="b">
        <f t="shared" si="731"/>
        <v>1</v>
      </c>
      <c r="O9322" t="b">
        <f t="shared" si="732"/>
        <v>1</v>
      </c>
      <c r="P9322" t="b">
        <f t="shared" si="732"/>
        <v>1</v>
      </c>
      <c r="Q9322" t="b">
        <f t="shared" si="733"/>
        <v>1</v>
      </c>
      <c r="R9322" t="b">
        <f t="shared" si="734"/>
        <v>1</v>
      </c>
      <c r="U9322" s="105" t="s">
        <v>491</v>
      </c>
      <c r="V9322" s="105" t="s">
        <v>492</v>
      </c>
      <c r="W9322" s="106">
        <v>2160000</v>
      </c>
      <c r="X9322" s="106">
        <v>0</v>
      </c>
    </row>
    <row r="9323" spans="2:24" x14ac:dyDescent="0.25">
      <c r="B9323" s="105" t="s">
        <v>493</v>
      </c>
      <c r="C9323" s="105" t="s">
        <v>492</v>
      </c>
      <c r="D9323" s="106">
        <v>2160000</v>
      </c>
      <c r="E9323" s="106">
        <v>0</v>
      </c>
      <c r="M9323" t="b">
        <f t="shared" si="730"/>
        <v>1</v>
      </c>
      <c r="N9323" t="b">
        <f t="shared" si="731"/>
        <v>1</v>
      </c>
      <c r="O9323" t="b">
        <f t="shared" si="732"/>
        <v>1</v>
      </c>
      <c r="P9323" t="b">
        <f t="shared" si="732"/>
        <v>1</v>
      </c>
      <c r="Q9323" t="b">
        <f t="shared" si="733"/>
        <v>1</v>
      </c>
      <c r="R9323" t="b">
        <f t="shared" si="734"/>
        <v>1</v>
      </c>
      <c r="U9323" s="105" t="s">
        <v>493</v>
      </c>
      <c r="V9323" s="105" t="s">
        <v>492</v>
      </c>
      <c r="W9323" s="106">
        <v>2160000</v>
      </c>
      <c r="X9323" s="106">
        <v>0</v>
      </c>
    </row>
    <row r="9324" spans="2:24" x14ac:dyDescent="0.25">
      <c r="B9324" s="105" t="s">
        <v>444</v>
      </c>
      <c r="C9324" s="105" t="s">
        <v>445</v>
      </c>
      <c r="D9324" s="106">
        <v>5300000</v>
      </c>
      <c r="E9324" s="106">
        <v>0</v>
      </c>
      <c r="M9324" t="b">
        <f t="shared" si="730"/>
        <v>1</v>
      </c>
      <c r="N9324" t="b">
        <f t="shared" si="731"/>
        <v>1</v>
      </c>
      <c r="O9324" t="b">
        <f t="shared" si="732"/>
        <v>1</v>
      </c>
      <c r="P9324" t="b">
        <f t="shared" si="732"/>
        <v>1</v>
      </c>
      <c r="Q9324" t="b">
        <f t="shared" si="733"/>
        <v>1</v>
      </c>
      <c r="R9324" t="b">
        <f t="shared" si="734"/>
        <v>1</v>
      </c>
      <c r="U9324" s="105" t="s">
        <v>444</v>
      </c>
      <c r="V9324" s="105" t="s">
        <v>445</v>
      </c>
      <c r="W9324" s="106">
        <v>5300000</v>
      </c>
      <c r="X9324" s="106">
        <v>0</v>
      </c>
    </row>
    <row r="9325" spans="2:24" x14ac:dyDescent="0.25">
      <c r="B9325" s="105" t="s">
        <v>446</v>
      </c>
      <c r="C9325" s="105" t="s">
        <v>447</v>
      </c>
      <c r="D9325" s="106">
        <v>5300000</v>
      </c>
      <c r="E9325" s="106">
        <v>0</v>
      </c>
      <c r="M9325" t="b">
        <f t="shared" si="730"/>
        <v>1</v>
      </c>
      <c r="N9325" t="b">
        <f t="shared" si="731"/>
        <v>1</v>
      </c>
      <c r="O9325" t="b">
        <f t="shared" si="732"/>
        <v>1</v>
      </c>
      <c r="P9325" t="b">
        <f t="shared" si="732"/>
        <v>1</v>
      </c>
      <c r="Q9325" t="b">
        <f t="shared" si="733"/>
        <v>1</v>
      </c>
      <c r="R9325" t="b">
        <f t="shared" si="734"/>
        <v>1</v>
      </c>
      <c r="U9325" s="105" t="s">
        <v>446</v>
      </c>
      <c r="V9325" s="105" t="s">
        <v>447</v>
      </c>
      <c r="W9325" s="106">
        <v>5300000</v>
      </c>
      <c r="X9325" s="106">
        <v>0</v>
      </c>
    </row>
    <row r="9326" spans="2:24" x14ac:dyDescent="0.25">
      <c r="B9326" s="105" t="s">
        <v>448</v>
      </c>
      <c r="C9326" s="105" t="s">
        <v>449</v>
      </c>
      <c r="D9326" s="106">
        <v>2000000</v>
      </c>
      <c r="E9326" s="106">
        <v>0</v>
      </c>
      <c r="M9326" t="b">
        <f t="shared" si="730"/>
        <v>1</v>
      </c>
      <c r="N9326" t="b">
        <f t="shared" si="731"/>
        <v>1</v>
      </c>
      <c r="O9326" t="b">
        <f t="shared" si="732"/>
        <v>1</v>
      </c>
      <c r="P9326" t="b">
        <f t="shared" si="732"/>
        <v>1</v>
      </c>
      <c r="Q9326" t="b">
        <f t="shared" si="733"/>
        <v>1</v>
      </c>
      <c r="R9326" t="b">
        <f t="shared" si="734"/>
        <v>1</v>
      </c>
      <c r="U9326" s="105" t="s">
        <v>448</v>
      </c>
      <c r="V9326" s="105" t="s">
        <v>449</v>
      </c>
      <c r="W9326" s="106">
        <v>2000000</v>
      </c>
      <c r="X9326" s="106">
        <v>0</v>
      </c>
    </row>
    <row r="9327" spans="2:24" x14ac:dyDescent="0.25">
      <c r="B9327" s="105" t="s">
        <v>1455</v>
      </c>
      <c r="C9327" s="105" t="s">
        <v>1456</v>
      </c>
      <c r="D9327" s="106">
        <v>3300000</v>
      </c>
      <c r="E9327" s="106">
        <v>0</v>
      </c>
      <c r="M9327" t="b">
        <f t="shared" si="730"/>
        <v>1</v>
      </c>
      <c r="N9327" t="b">
        <f t="shared" si="731"/>
        <v>1</v>
      </c>
      <c r="O9327" t="b">
        <f t="shared" si="732"/>
        <v>1</v>
      </c>
      <c r="P9327" t="b">
        <f t="shared" si="732"/>
        <v>1</v>
      </c>
      <c r="Q9327" t="b">
        <f t="shared" si="733"/>
        <v>1</v>
      </c>
      <c r="R9327" t="b">
        <f t="shared" si="734"/>
        <v>1</v>
      </c>
      <c r="U9327" s="105" t="s">
        <v>1455</v>
      </c>
      <c r="V9327" s="105" t="s">
        <v>1456</v>
      </c>
      <c r="W9327" s="106">
        <v>3300000</v>
      </c>
      <c r="X9327" s="106">
        <v>0</v>
      </c>
    </row>
    <row r="9328" spans="2:24" x14ac:dyDescent="0.25">
      <c r="B9328" s="105" t="s">
        <v>635</v>
      </c>
      <c r="C9328" s="105" t="s">
        <v>636</v>
      </c>
      <c r="D9328" s="106">
        <v>6300000</v>
      </c>
      <c r="E9328" s="106">
        <v>0</v>
      </c>
      <c r="M9328" t="b">
        <f t="shared" si="730"/>
        <v>1</v>
      </c>
      <c r="N9328" t="b">
        <f t="shared" si="731"/>
        <v>1</v>
      </c>
      <c r="O9328" t="b">
        <f t="shared" si="732"/>
        <v>1</v>
      </c>
      <c r="P9328" t="b">
        <f t="shared" si="732"/>
        <v>1</v>
      </c>
      <c r="Q9328" t="b">
        <f t="shared" si="733"/>
        <v>1</v>
      </c>
      <c r="R9328" t="b">
        <f t="shared" si="734"/>
        <v>1</v>
      </c>
      <c r="U9328" s="105" t="s">
        <v>635</v>
      </c>
      <c r="V9328" s="105" t="s">
        <v>636</v>
      </c>
      <c r="W9328" s="106">
        <v>6300000</v>
      </c>
      <c r="X9328" s="106">
        <v>0</v>
      </c>
    </row>
    <row r="9329" spans="2:24" x14ac:dyDescent="0.25">
      <c r="B9329" s="105" t="s">
        <v>637</v>
      </c>
      <c r="C9329" s="105" t="s">
        <v>638</v>
      </c>
      <c r="D9329" s="106">
        <v>6300000</v>
      </c>
      <c r="E9329" s="106">
        <v>0</v>
      </c>
      <c r="M9329" t="b">
        <f t="shared" si="730"/>
        <v>1</v>
      </c>
      <c r="N9329" t="b">
        <f t="shared" si="731"/>
        <v>1</v>
      </c>
      <c r="O9329" t="b">
        <f t="shared" si="732"/>
        <v>1</v>
      </c>
      <c r="P9329" t="b">
        <f t="shared" si="732"/>
        <v>1</v>
      </c>
      <c r="Q9329" t="b">
        <f t="shared" si="733"/>
        <v>1</v>
      </c>
      <c r="R9329" t="b">
        <f t="shared" si="734"/>
        <v>1</v>
      </c>
      <c r="U9329" s="105" t="s">
        <v>637</v>
      </c>
      <c r="V9329" s="105" t="s">
        <v>638</v>
      </c>
      <c r="W9329" s="106">
        <v>6300000</v>
      </c>
      <c r="X9329" s="106">
        <v>0</v>
      </c>
    </row>
    <row r="9330" spans="2:24" x14ac:dyDescent="0.25">
      <c r="B9330" s="105" t="s">
        <v>639</v>
      </c>
      <c r="C9330" s="105" t="s">
        <v>638</v>
      </c>
      <c r="D9330" s="106">
        <v>6300000</v>
      </c>
      <c r="E9330" s="106">
        <v>0</v>
      </c>
      <c r="M9330" t="b">
        <f t="shared" si="730"/>
        <v>1</v>
      </c>
      <c r="N9330" t="b">
        <f t="shared" si="731"/>
        <v>1</v>
      </c>
      <c r="O9330" t="b">
        <f t="shared" si="732"/>
        <v>1</v>
      </c>
      <c r="P9330" t="b">
        <f t="shared" si="732"/>
        <v>1</v>
      </c>
      <c r="Q9330" t="b">
        <f t="shared" si="733"/>
        <v>1</v>
      </c>
      <c r="R9330" t="b">
        <f t="shared" si="734"/>
        <v>1</v>
      </c>
      <c r="U9330" s="105" t="s">
        <v>639</v>
      </c>
      <c r="V9330" s="105" t="s">
        <v>638</v>
      </c>
      <c r="W9330" s="106">
        <v>6300000</v>
      </c>
      <c r="X9330" s="106">
        <v>0</v>
      </c>
    </row>
    <row r="9331" spans="2:24" x14ac:dyDescent="0.25">
      <c r="B9331" s="105" t="s">
        <v>450</v>
      </c>
      <c r="C9331" s="105" t="s">
        <v>451</v>
      </c>
      <c r="D9331" s="106">
        <v>2100000</v>
      </c>
      <c r="E9331" s="106">
        <v>0</v>
      </c>
      <c r="M9331" t="b">
        <f t="shared" si="730"/>
        <v>1</v>
      </c>
      <c r="N9331" t="b">
        <f t="shared" si="731"/>
        <v>1</v>
      </c>
      <c r="O9331" t="b">
        <f t="shared" si="732"/>
        <v>1</v>
      </c>
      <c r="P9331" t="b">
        <f t="shared" si="732"/>
        <v>1</v>
      </c>
      <c r="Q9331" t="b">
        <f t="shared" si="733"/>
        <v>1</v>
      </c>
      <c r="R9331" t="b">
        <f t="shared" si="734"/>
        <v>1</v>
      </c>
      <c r="U9331" s="105" t="s">
        <v>450</v>
      </c>
      <c r="V9331" s="105" t="s">
        <v>451</v>
      </c>
      <c r="W9331" s="106">
        <v>2100000</v>
      </c>
      <c r="X9331" s="106">
        <v>0</v>
      </c>
    </row>
    <row r="9332" spans="2:24" x14ac:dyDescent="0.25">
      <c r="B9332" s="105" t="s">
        <v>452</v>
      </c>
      <c r="C9332" s="105" t="s">
        <v>453</v>
      </c>
      <c r="D9332" s="106">
        <v>2100000</v>
      </c>
      <c r="E9332" s="106">
        <v>0</v>
      </c>
      <c r="M9332" t="b">
        <f t="shared" si="730"/>
        <v>1</v>
      </c>
      <c r="N9332" t="b">
        <f t="shared" si="731"/>
        <v>1</v>
      </c>
      <c r="O9332" t="b">
        <f t="shared" si="732"/>
        <v>1</v>
      </c>
      <c r="P9332" t="b">
        <f t="shared" si="732"/>
        <v>1</v>
      </c>
      <c r="Q9332" t="b">
        <f t="shared" si="733"/>
        <v>1</v>
      </c>
      <c r="R9332" t="b">
        <f t="shared" si="734"/>
        <v>1</v>
      </c>
      <c r="U9332" s="105" t="s">
        <v>452</v>
      </c>
      <c r="V9332" s="105" t="s">
        <v>453</v>
      </c>
      <c r="W9332" s="106">
        <v>2100000</v>
      </c>
      <c r="X9332" s="106">
        <v>0</v>
      </c>
    </row>
    <row r="9333" spans="2:24" x14ac:dyDescent="0.25">
      <c r="B9333" s="105" t="s">
        <v>801</v>
      </c>
      <c r="C9333" s="105" t="s">
        <v>802</v>
      </c>
      <c r="D9333" s="106">
        <v>2100000</v>
      </c>
      <c r="E9333" s="106">
        <v>0</v>
      </c>
      <c r="M9333" t="b">
        <f t="shared" si="730"/>
        <v>1</v>
      </c>
      <c r="N9333" t="b">
        <f t="shared" si="731"/>
        <v>1</v>
      </c>
      <c r="O9333" t="b">
        <f t="shared" si="732"/>
        <v>1</v>
      </c>
      <c r="P9333" t="b">
        <f t="shared" si="732"/>
        <v>1</v>
      </c>
      <c r="Q9333" t="b">
        <f t="shared" si="733"/>
        <v>1</v>
      </c>
      <c r="R9333" t="b">
        <f t="shared" si="734"/>
        <v>1</v>
      </c>
      <c r="U9333" s="105" t="s">
        <v>801</v>
      </c>
      <c r="V9333" s="105" t="s">
        <v>802</v>
      </c>
      <c r="W9333" s="106">
        <v>2100000</v>
      </c>
      <c r="X9333" s="106">
        <v>0</v>
      </c>
    </row>
    <row r="9334" spans="2:24" x14ac:dyDescent="0.25">
      <c r="B9334" s="105" t="s">
        <v>645</v>
      </c>
      <c r="C9334" s="105" t="s">
        <v>646</v>
      </c>
      <c r="D9334" s="106">
        <v>1250000</v>
      </c>
      <c r="E9334" s="106">
        <v>0</v>
      </c>
      <c r="M9334" t="b">
        <f t="shared" si="730"/>
        <v>1</v>
      </c>
      <c r="N9334" t="b">
        <f t="shared" si="731"/>
        <v>1</v>
      </c>
      <c r="O9334" t="b">
        <f t="shared" si="732"/>
        <v>1</v>
      </c>
      <c r="P9334" t="b">
        <f t="shared" si="732"/>
        <v>1</v>
      </c>
      <c r="Q9334" t="b">
        <f t="shared" si="733"/>
        <v>1</v>
      </c>
      <c r="R9334" t="b">
        <f t="shared" si="734"/>
        <v>1</v>
      </c>
      <c r="U9334" s="105" t="s">
        <v>645</v>
      </c>
      <c r="V9334" s="105" t="s">
        <v>646</v>
      </c>
      <c r="W9334" s="106">
        <v>1250000</v>
      </c>
      <c r="X9334" s="106">
        <v>0</v>
      </c>
    </row>
    <row r="9335" spans="2:24" x14ac:dyDescent="0.25">
      <c r="B9335" s="105" t="s">
        <v>647</v>
      </c>
      <c r="C9335" s="105" t="s">
        <v>648</v>
      </c>
      <c r="D9335" s="106">
        <v>1250000</v>
      </c>
      <c r="E9335" s="106">
        <v>0</v>
      </c>
      <c r="M9335" t="b">
        <f t="shared" si="730"/>
        <v>1</v>
      </c>
      <c r="N9335" t="b">
        <f t="shared" si="731"/>
        <v>1</v>
      </c>
      <c r="O9335" t="b">
        <f t="shared" si="732"/>
        <v>1</v>
      </c>
      <c r="P9335" t="b">
        <f t="shared" si="732"/>
        <v>1</v>
      </c>
      <c r="Q9335" t="b">
        <f t="shared" si="733"/>
        <v>1</v>
      </c>
      <c r="R9335" t="b">
        <f t="shared" si="734"/>
        <v>1</v>
      </c>
      <c r="U9335" s="105" t="s">
        <v>647</v>
      </c>
      <c r="V9335" s="105" t="s">
        <v>648</v>
      </c>
      <c r="W9335" s="106">
        <v>1250000</v>
      </c>
      <c r="X9335" s="106">
        <v>0</v>
      </c>
    </row>
    <row r="9336" spans="2:24" x14ac:dyDescent="0.25">
      <c r="B9336" s="105" t="s">
        <v>649</v>
      </c>
      <c r="C9336" s="105" t="s">
        <v>648</v>
      </c>
      <c r="D9336" s="106">
        <v>1250000</v>
      </c>
      <c r="E9336" s="106">
        <v>0</v>
      </c>
      <c r="M9336" t="b">
        <f t="shared" si="730"/>
        <v>1</v>
      </c>
      <c r="N9336" t="b">
        <f t="shared" si="731"/>
        <v>1</v>
      </c>
      <c r="O9336" t="b">
        <f t="shared" si="732"/>
        <v>1</v>
      </c>
      <c r="P9336" t="b">
        <f t="shared" si="732"/>
        <v>1</v>
      </c>
      <c r="Q9336" t="b">
        <f t="shared" si="733"/>
        <v>1</v>
      </c>
      <c r="R9336" t="b">
        <f t="shared" si="734"/>
        <v>1</v>
      </c>
      <c r="U9336" s="105" t="s">
        <v>649</v>
      </c>
      <c r="V9336" s="105" t="s">
        <v>648</v>
      </c>
      <c r="W9336" s="106">
        <v>1250000</v>
      </c>
      <c r="X9336" s="106">
        <v>0</v>
      </c>
    </row>
    <row r="9337" spans="2:24" x14ac:dyDescent="0.25">
      <c r="B9337" s="105" t="s">
        <v>455</v>
      </c>
      <c r="C9337" s="105" t="s">
        <v>456</v>
      </c>
      <c r="D9337" s="106">
        <v>13220000</v>
      </c>
      <c r="E9337" s="106">
        <v>0</v>
      </c>
      <c r="M9337" t="b">
        <f t="shared" si="730"/>
        <v>1</v>
      </c>
      <c r="N9337" t="b">
        <f t="shared" si="731"/>
        <v>1</v>
      </c>
      <c r="O9337" t="b">
        <f t="shared" si="732"/>
        <v>1</v>
      </c>
      <c r="P9337" t="b">
        <f t="shared" si="732"/>
        <v>1</v>
      </c>
      <c r="Q9337" t="b">
        <f t="shared" si="733"/>
        <v>1</v>
      </c>
      <c r="R9337" t="b">
        <f t="shared" si="734"/>
        <v>1</v>
      </c>
      <c r="U9337" s="105" t="s">
        <v>455</v>
      </c>
      <c r="V9337" s="105" t="s">
        <v>456</v>
      </c>
      <c r="W9337" s="106">
        <v>13220000</v>
      </c>
      <c r="X9337" s="106">
        <v>0</v>
      </c>
    </row>
    <row r="9338" spans="2:24" x14ac:dyDescent="0.25">
      <c r="B9338" s="105" t="s">
        <v>460</v>
      </c>
      <c r="C9338" s="105" t="s">
        <v>461</v>
      </c>
      <c r="D9338" s="106">
        <v>13220000</v>
      </c>
      <c r="E9338" s="106">
        <v>0</v>
      </c>
      <c r="M9338" t="b">
        <f t="shared" si="730"/>
        <v>1</v>
      </c>
      <c r="N9338" t="b">
        <f t="shared" si="731"/>
        <v>1</v>
      </c>
      <c r="O9338" t="b">
        <f t="shared" si="732"/>
        <v>1</v>
      </c>
      <c r="P9338" t="b">
        <f t="shared" si="732"/>
        <v>1</v>
      </c>
      <c r="Q9338" t="b">
        <f t="shared" si="733"/>
        <v>1</v>
      </c>
      <c r="R9338" t="b">
        <f t="shared" si="734"/>
        <v>1</v>
      </c>
      <c r="U9338" s="105" t="s">
        <v>460</v>
      </c>
      <c r="V9338" s="105" t="s">
        <v>461</v>
      </c>
      <c r="W9338" s="106">
        <v>13220000</v>
      </c>
      <c r="X9338" s="106">
        <v>0</v>
      </c>
    </row>
    <row r="9339" spans="2:24" x14ac:dyDescent="0.25">
      <c r="B9339" s="105" t="s">
        <v>462</v>
      </c>
      <c r="C9339" s="105" t="s">
        <v>461</v>
      </c>
      <c r="D9339" s="106">
        <v>13220000</v>
      </c>
      <c r="E9339" s="106">
        <v>0</v>
      </c>
      <c r="M9339" t="b">
        <f t="shared" si="730"/>
        <v>1</v>
      </c>
      <c r="N9339" t="b">
        <f t="shared" si="731"/>
        <v>1</v>
      </c>
      <c r="O9339" t="b">
        <f t="shared" si="732"/>
        <v>1</v>
      </c>
      <c r="P9339" t="b">
        <f t="shared" si="732"/>
        <v>1</v>
      </c>
      <c r="Q9339" t="b">
        <f t="shared" si="733"/>
        <v>1</v>
      </c>
      <c r="R9339" t="b">
        <f t="shared" si="734"/>
        <v>1</v>
      </c>
      <c r="U9339" s="105" t="s">
        <v>462</v>
      </c>
      <c r="V9339" s="105" t="s">
        <v>461</v>
      </c>
      <c r="W9339" s="106">
        <v>13220000</v>
      </c>
      <c r="X9339" s="106">
        <v>0</v>
      </c>
    </row>
    <row r="9340" spans="2:24" x14ac:dyDescent="0.25">
      <c r="B9340" s="105" t="s">
        <v>650</v>
      </c>
      <c r="C9340" s="105" t="s">
        <v>651</v>
      </c>
      <c r="D9340" s="106">
        <v>2060000</v>
      </c>
      <c r="E9340" s="106">
        <v>0</v>
      </c>
      <c r="M9340" t="b">
        <f t="shared" si="730"/>
        <v>1</v>
      </c>
      <c r="N9340" t="b">
        <f t="shared" si="731"/>
        <v>1</v>
      </c>
      <c r="O9340" t="b">
        <f t="shared" si="732"/>
        <v>1</v>
      </c>
      <c r="P9340" t="b">
        <f t="shared" si="732"/>
        <v>1</v>
      </c>
      <c r="Q9340" t="b">
        <f t="shared" si="733"/>
        <v>1</v>
      </c>
      <c r="R9340" t="b">
        <f t="shared" si="734"/>
        <v>1</v>
      </c>
      <c r="U9340" s="105" t="s">
        <v>650</v>
      </c>
      <c r="V9340" s="105" t="s">
        <v>651</v>
      </c>
      <c r="W9340" s="106">
        <v>2060000</v>
      </c>
      <c r="X9340" s="106">
        <v>0</v>
      </c>
    </row>
    <row r="9341" spans="2:24" x14ac:dyDescent="0.25">
      <c r="B9341" s="105" t="s">
        <v>652</v>
      </c>
      <c r="C9341" s="105" t="s">
        <v>653</v>
      </c>
      <c r="D9341" s="106">
        <v>2060000</v>
      </c>
      <c r="E9341" s="106">
        <v>0</v>
      </c>
      <c r="M9341" t="b">
        <f t="shared" si="730"/>
        <v>1</v>
      </c>
      <c r="N9341" t="b">
        <f t="shared" si="731"/>
        <v>1</v>
      </c>
      <c r="O9341" t="b">
        <f t="shared" si="732"/>
        <v>1</v>
      </c>
      <c r="P9341" t="b">
        <f t="shared" si="732"/>
        <v>1</v>
      </c>
      <c r="Q9341" t="b">
        <f t="shared" si="733"/>
        <v>1</v>
      </c>
      <c r="R9341" t="b">
        <f t="shared" si="734"/>
        <v>1</v>
      </c>
      <c r="U9341" s="105" t="s">
        <v>652</v>
      </c>
      <c r="V9341" s="105" t="s">
        <v>653</v>
      </c>
      <c r="W9341" s="106">
        <v>2060000</v>
      </c>
      <c r="X9341" s="106">
        <v>0</v>
      </c>
    </row>
    <row r="9342" spans="2:24" x14ac:dyDescent="0.25">
      <c r="B9342" s="105" t="s">
        <v>654</v>
      </c>
      <c r="C9342" s="105" t="s">
        <v>653</v>
      </c>
      <c r="D9342" s="106">
        <v>2060000</v>
      </c>
      <c r="E9342" s="106">
        <v>0</v>
      </c>
      <c r="M9342" t="b">
        <f t="shared" si="730"/>
        <v>1</v>
      </c>
      <c r="N9342" t="b">
        <f t="shared" si="731"/>
        <v>1</v>
      </c>
      <c r="O9342" t="b">
        <f t="shared" si="732"/>
        <v>1</v>
      </c>
      <c r="P9342" t="b">
        <f t="shared" si="732"/>
        <v>1</v>
      </c>
      <c r="Q9342" t="b">
        <f t="shared" si="733"/>
        <v>1</v>
      </c>
      <c r="R9342" t="b">
        <f t="shared" si="734"/>
        <v>1</v>
      </c>
      <c r="U9342" s="105" t="s">
        <v>654</v>
      </c>
      <c r="V9342" s="105" t="s">
        <v>653</v>
      </c>
      <c r="W9342" s="106">
        <v>2060000</v>
      </c>
      <c r="X9342" s="106">
        <v>0</v>
      </c>
    </row>
    <row r="9343" spans="2:24" x14ac:dyDescent="0.25">
      <c r="B9343" s="105" t="s">
        <v>463</v>
      </c>
      <c r="C9343" s="105" t="s">
        <v>464</v>
      </c>
      <c r="D9343" s="106">
        <v>6900000</v>
      </c>
      <c r="E9343" s="106">
        <v>0</v>
      </c>
      <c r="M9343" t="b">
        <f t="shared" si="730"/>
        <v>1</v>
      </c>
      <c r="N9343" t="b">
        <f t="shared" si="731"/>
        <v>1</v>
      </c>
      <c r="O9343" t="b">
        <f t="shared" si="732"/>
        <v>1</v>
      </c>
      <c r="P9343" t="b">
        <f t="shared" si="732"/>
        <v>1</v>
      </c>
      <c r="Q9343" t="b">
        <f t="shared" si="733"/>
        <v>1</v>
      </c>
      <c r="R9343" t="b">
        <f t="shared" si="734"/>
        <v>1</v>
      </c>
      <c r="U9343" s="105" t="s">
        <v>463</v>
      </c>
      <c r="V9343" s="105" t="s">
        <v>464</v>
      </c>
      <c r="W9343" s="106">
        <v>6900000</v>
      </c>
      <c r="X9343" s="106">
        <v>0</v>
      </c>
    </row>
    <row r="9344" spans="2:24" x14ac:dyDescent="0.25">
      <c r="B9344" s="105" t="s">
        <v>465</v>
      </c>
      <c r="C9344" s="105" t="s">
        <v>466</v>
      </c>
      <c r="D9344" s="106">
        <v>6900000</v>
      </c>
      <c r="E9344" s="106">
        <v>0</v>
      </c>
      <c r="M9344" t="b">
        <f t="shared" si="730"/>
        <v>1</v>
      </c>
      <c r="N9344" t="b">
        <f t="shared" si="731"/>
        <v>1</v>
      </c>
      <c r="O9344" t="b">
        <f t="shared" si="732"/>
        <v>1</v>
      </c>
      <c r="P9344" t="b">
        <f t="shared" si="732"/>
        <v>1</v>
      </c>
      <c r="Q9344" t="b">
        <f t="shared" si="733"/>
        <v>1</v>
      </c>
      <c r="R9344" t="b">
        <f t="shared" si="734"/>
        <v>1</v>
      </c>
      <c r="U9344" s="105" t="s">
        <v>465</v>
      </c>
      <c r="V9344" s="105" t="s">
        <v>466</v>
      </c>
      <c r="W9344" s="106">
        <v>6900000</v>
      </c>
      <c r="X9344" s="106">
        <v>0</v>
      </c>
    </row>
    <row r="9345" spans="2:24" x14ac:dyDescent="0.25">
      <c r="B9345" s="105" t="s">
        <v>467</v>
      </c>
      <c r="C9345" s="105" t="s">
        <v>468</v>
      </c>
      <c r="D9345" s="106">
        <v>1100000</v>
      </c>
      <c r="E9345" s="106">
        <v>0</v>
      </c>
      <c r="M9345" t="b">
        <f t="shared" si="730"/>
        <v>1</v>
      </c>
      <c r="N9345" t="b">
        <f t="shared" si="731"/>
        <v>1</v>
      </c>
      <c r="O9345" t="b">
        <f t="shared" si="732"/>
        <v>1</v>
      </c>
      <c r="P9345" t="b">
        <f t="shared" si="732"/>
        <v>1</v>
      </c>
      <c r="Q9345" t="b">
        <f t="shared" si="733"/>
        <v>1</v>
      </c>
      <c r="R9345" t="b">
        <f t="shared" si="734"/>
        <v>1</v>
      </c>
      <c r="U9345" s="105" t="s">
        <v>467</v>
      </c>
      <c r="V9345" s="105" t="s">
        <v>468</v>
      </c>
      <c r="W9345" s="106">
        <v>1100000</v>
      </c>
      <c r="X9345" s="106">
        <v>0</v>
      </c>
    </row>
    <row r="9346" spans="2:24" x14ac:dyDescent="0.25">
      <c r="B9346" s="105" t="s">
        <v>743</v>
      </c>
      <c r="C9346" s="105" t="s">
        <v>744</v>
      </c>
      <c r="D9346" s="106">
        <v>4900000</v>
      </c>
      <c r="E9346" s="106">
        <v>0</v>
      </c>
      <c r="M9346" t="b">
        <f t="shared" si="730"/>
        <v>1</v>
      </c>
      <c r="N9346" t="b">
        <f t="shared" si="731"/>
        <v>1</v>
      </c>
      <c r="O9346" t="b">
        <f t="shared" si="732"/>
        <v>1</v>
      </c>
      <c r="P9346" t="b">
        <f t="shared" si="732"/>
        <v>1</v>
      </c>
      <c r="Q9346" t="b">
        <f t="shared" si="733"/>
        <v>1</v>
      </c>
      <c r="R9346" t="b">
        <f t="shared" si="734"/>
        <v>1</v>
      </c>
      <c r="U9346" s="105" t="s">
        <v>743</v>
      </c>
      <c r="V9346" s="105" t="s">
        <v>744</v>
      </c>
      <c r="W9346" s="106">
        <v>4900000</v>
      </c>
      <c r="X9346" s="106">
        <v>0</v>
      </c>
    </row>
    <row r="9347" spans="2:24" x14ac:dyDescent="0.25">
      <c r="B9347" s="105" t="s">
        <v>727</v>
      </c>
      <c r="C9347" s="105" t="s">
        <v>728</v>
      </c>
      <c r="D9347" s="106">
        <v>900000</v>
      </c>
      <c r="E9347" s="106">
        <v>0</v>
      </c>
      <c r="M9347" t="b">
        <f t="shared" si="730"/>
        <v>1</v>
      </c>
      <c r="N9347" t="b">
        <f t="shared" si="731"/>
        <v>1</v>
      </c>
      <c r="O9347" t="b">
        <f t="shared" si="732"/>
        <v>1</v>
      </c>
      <c r="P9347" t="b">
        <f t="shared" si="732"/>
        <v>1</v>
      </c>
      <c r="Q9347" t="b">
        <f t="shared" si="733"/>
        <v>1</v>
      </c>
      <c r="R9347" t="b">
        <f t="shared" si="734"/>
        <v>1</v>
      </c>
      <c r="U9347" s="105" t="s">
        <v>727</v>
      </c>
      <c r="V9347" s="105" t="s">
        <v>728</v>
      </c>
      <c r="W9347" s="106">
        <v>900000</v>
      </c>
      <c r="X9347" s="106">
        <v>0</v>
      </c>
    </row>
    <row r="9348" spans="2:24" x14ac:dyDescent="0.25">
      <c r="B9348" s="105" t="s">
        <v>671</v>
      </c>
      <c r="C9348" s="105" t="s">
        <v>672</v>
      </c>
      <c r="D9348" s="106">
        <v>8575000</v>
      </c>
      <c r="E9348" s="106">
        <v>0</v>
      </c>
      <c r="M9348" t="b">
        <f t="shared" si="730"/>
        <v>1</v>
      </c>
      <c r="N9348" t="b">
        <f t="shared" si="731"/>
        <v>1</v>
      </c>
      <c r="O9348" t="b">
        <f t="shared" si="732"/>
        <v>1</v>
      </c>
      <c r="P9348" t="b">
        <f t="shared" si="732"/>
        <v>1</v>
      </c>
      <c r="Q9348" t="b">
        <f t="shared" si="733"/>
        <v>1</v>
      </c>
      <c r="R9348" t="b">
        <f t="shared" si="734"/>
        <v>1</v>
      </c>
      <c r="U9348" s="105" t="s">
        <v>671</v>
      </c>
      <c r="V9348" s="105" t="s">
        <v>672</v>
      </c>
      <c r="W9348" s="106">
        <v>8575000</v>
      </c>
      <c r="X9348" s="106">
        <v>0</v>
      </c>
    </row>
    <row r="9349" spans="2:24" x14ac:dyDescent="0.25">
      <c r="B9349" s="105" t="s">
        <v>673</v>
      </c>
      <c r="C9349" s="105" t="s">
        <v>674</v>
      </c>
      <c r="D9349" s="106">
        <v>8575000</v>
      </c>
      <c r="E9349" s="106">
        <v>0</v>
      </c>
      <c r="M9349" t="b">
        <f t="shared" si="730"/>
        <v>1</v>
      </c>
      <c r="N9349" t="b">
        <f t="shared" si="731"/>
        <v>1</v>
      </c>
      <c r="O9349" t="b">
        <f t="shared" si="732"/>
        <v>1</v>
      </c>
      <c r="P9349" t="b">
        <f t="shared" si="732"/>
        <v>1</v>
      </c>
      <c r="Q9349" t="b">
        <f t="shared" si="733"/>
        <v>1</v>
      </c>
      <c r="R9349" t="b">
        <f t="shared" si="734"/>
        <v>1</v>
      </c>
      <c r="U9349" s="105" t="s">
        <v>673</v>
      </c>
      <c r="V9349" s="105" t="s">
        <v>674</v>
      </c>
      <c r="W9349" s="106">
        <v>8575000</v>
      </c>
      <c r="X9349" s="106">
        <v>0</v>
      </c>
    </row>
    <row r="9350" spans="2:24" x14ac:dyDescent="0.25">
      <c r="B9350" s="105" t="s">
        <v>675</v>
      </c>
      <c r="C9350" s="105" t="s">
        <v>674</v>
      </c>
      <c r="D9350" s="106">
        <v>8575000</v>
      </c>
      <c r="E9350" s="106">
        <v>0</v>
      </c>
      <c r="M9350" t="b">
        <f t="shared" si="730"/>
        <v>1</v>
      </c>
      <c r="N9350" t="b">
        <f t="shared" si="731"/>
        <v>1</v>
      </c>
      <c r="O9350" t="b">
        <f t="shared" si="732"/>
        <v>1</v>
      </c>
      <c r="P9350" t="b">
        <f t="shared" si="732"/>
        <v>1</v>
      </c>
      <c r="Q9350" t="b">
        <f t="shared" si="733"/>
        <v>1</v>
      </c>
      <c r="R9350" t="b">
        <f t="shared" si="734"/>
        <v>1</v>
      </c>
      <c r="U9350" s="105" t="s">
        <v>675</v>
      </c>
      <c r="V9350" s="105" t="s">
        <v>674</v>
      </c>
      <c r="W9350" s="106">
        <v>8575000</v>
      </c>
      <c r="X9350" s="106">
        <v>0</v>
      </c>
    </row>
    <row r="9351" spans="2:24" x14ac:dyDescent="0.25">
      <c r="B9351" s="105" t="s">
        <v>338</v>
      </c>
      <c r="C9351" s="105" t="s">
        <v>339</v>
      </c>
      <c r="D9351" s="106">
        <v>5320000</v>
      </c>
      <c r="E9351" s="106">
        <v>0</v>
      </c>
      <c r="M9351" t="b">
        <f t="shared" si="730"/>
        <v>1</v>
      </c>
      <c r="N9351" t="b">
        <f t="shared" si="731"/>
        <v>1</v>
      </c>
      <c r="O9351" t="b">
        <f t="shared" si="732"/>
        <v>1</v>
      </c>
      <c r="P9351" t="b">
        <f t="shared" si="732"/>
        <v>1</v>
      </c>
      <c r="Q9351" t="b">
        <f t="shared" si="733"/>
        <v>1</v>
      </c>
      <c r="R9351" t="b">
        <f t="shared" si="734"/>
        <v>1</v>
      </c>
      <c r="U9351" s="105" t="s">
        <v>338</v>
      </c>
      <c r="V9351" s="105" t="s">
        <v>339</v>
      </c>
      <c r="W9351" s="106">
        <v>5320000</v>
      </c>
      <c r="X9351" s="106">
        <v>0</v>
      </c>
    </row>
    <row r="9352" spans="2:24" x14ac:dyDescent="0.25">
      <c r="B9352" s="105" t="s">
        <v>340</v>
      </c>
      <c r="C9352" s="105" t="s">
        <v>341</v>
      </c>
      <c r="D9352" s="106">
        <v>5320000</v>
      </c>
      <c r="E9352" s="106">
        <v>0</v>
      </c>
      <c r="M9352" t="b">
        <f t="shared" si="730"/>
        <v>1</v>
      </c>
      <c r="N9352" t="b">
        <f t="shared" si="731"/>
        <v>1</v>
      </c>
      <c r="O9352" t="b">
        <f t="shared" si="732"/>
        <v>1</v>
      </c>
      <c r="P9352" t="b">
        <f t="shared" si="732"/>
        <v>1</v>
      </c>
      <c r="Q9352" t="b">
        <f t="shared" si="733"/>
        <v>1</v>
      </c>
      <c r="R9352" t="b">
        <f t="shared" si="734"/>
        <v>1</v>
      </c>
      <c r="U9352" s="105" t="s">
        <v>340</v>
      </c>
      <c r="V9352" s="105" t="s">
        <v>341</v>
      </c>
      <c r="W9352" s="106">
        <v>5320000</v>
      </c>
      <c r="X9352" s="106">
        <v>0</v>
      </c>
    </row>
    <row r="9353" spans="2:24" x14ac:dyDescent="0.25">
      <c r="B9353" s="105" t="s">
        <v>392</v>
      </c>
      <c r="C9353" s="105" t="s">
        <v>341</v>
      </c>
      <c r="D9353" s="106">
        <v>1080000</v>
      </c>
      <c r="E9353" s="106">
        <v>0</v>
      </c>
      <c r="M9353" t="b">
        <f t="shared" si="730"/>
        <v>1</v>
      </c>
      <c r="N9353" t="b">
        <f t="shared" si="731"/>
        <v>1</v>
      </c>
      <c r="O9353" t="b">
        <f t="shared" si="732"/>
        <v>1</v>
      </c>
      <c r="P9353" t="b">
        <f t="shared" si="732"/>
        <v>1</v>
      </c>
      <c r="Q9353" t="b">
        <f t="shared" si="733"/>
        <v>1</v>
      </c>
      <c r="R9353" t="b">
        <f t="shared" si="734"/>
        <v>1</v>
      </c>
      <c r="U9353" s="105" t="s">
        <v>392</v>
      </c>
      <c r="V9353" s="105" t="s">
        <v>341</v>
      </c>
      <c r="W9353" s="106">
        <v>1080000</v>
      </c>
      <c r="X9353" s="106">
        <v>0</v>
      </c>
    </row>
    <row r="9354" spans="2:24" x14ac:dyDescent="0.25">
      <c r="B9354" s="105" t="s">
        <v>346</v>
      </c>
      <c r="C9354" s="105" t="s">
        <v>347</v>
      </c>
      <c r="D9354" s="106">
        <v>1660000</v>
      </c>
      <c r="E9354" s="106">
        <v>0</v>
      </c>
      <c r="M9354" t="b">
        <f t="shared" si="730"/>
        <v>1</v>
      </c>
      <c r="N9354" t="b">
        <f t="shared" si="731"/>
        <v>1</v>
      </c>
      <c r="O9354" t="b">
        <f t="shared" si="732"/>
        <v>1</v>
      </c>
      <c r="P9354" t="b">
        <f t="shared" si="732"/>
        <v>1</v>
      </c>
      <c r="Q9354" t="b">
        <f t="shared" si="733"/>
        <v>1</v>
      </c>
      <c r="R9354" t="b">
        <f t="shared" si="734"/>
        <v>1</v>
      </c>
      <c r="U9354" s="105" t="s">
        <v>346</v>
      </c>
      <c r="V9354" s="105" t="s">
        <v>347</v>
      </c>
      <c r="W9354" s="106">
        <v>1660000</v>
      </c>
      <c r="X9354" s="106">
        <v>0</v>
      </c>
    </row>
    <row r="9355" spans="2:24" x14ac:dyDescent="0.25">
      <c r="B9355" s="105" t="s">
        <v>355</v>
      </c>
      <c r="C9355" s="105" t="s">
        <v>356</v>
      </c>
      <c r="D9355" s="106">
        <v>2580000</v>
      </c>
      <c r="E9355" s="106">
        <v>0</v>
      </c>
      <c r="M9355" t="b">
        <f t="shared" si="730"/>
        <v>1</v>
      </c>
      <c r="N9355" t="b">
        <f t="shared" si="731"/>
        <v>1</v>
      </c>
      <c r="O9355" t="b">
        <f t="shared" si="732"/>
        <v>1</v>
      </c>
      <c r="P9355" t="b">
        <f t="shared" si="732"/>
        <v>1</v>
      </c>
      <c r="Q9355" t="b">
        <f t="shared" si="733"/>
        <v>1</v>
      </c>
      <c r="R9355" t="b">
        <f t="shared" si="734"/>
        <v>1</v>
      </c>
      <c r="U9355" s="105" t="s">
        <v>355</v>
      </c>
      <c r="V9355" s="105" t="s">
        <v>356</v>
      </c>
      <c r="W9355" s="106">
        <v>2580000</v>
      </c>
      <c r="X9355" s="106">
        <v>0</v>
      </c>
    </row>
    <row r="9356" spans="2:24" x14ac:dyDescent="0.25">
      <c r="B9356" s="105" t="s">
        <v>676</v>
      </c>
      <c r="C9356" s="105" t="s">
        <v>677</v>
      </c>
      <c r="D9356" s="106">
        <v>500000</v>
      </c>
      <c r="E9356" s="106">
        <v>0</v>
      </c>
      <c r="M9356" t="b">
        <f t="shared" si="730"/>
        <v>1</v>
      </c>
      <c r="N9356" t="b">
        <f t="shared" si="731"/>
        <v>1</v>
      </c>
      <c r="O9356" t="b">
        <f t="shared" si="732"/>
        <v>1</v>
      </c>
      <c r="P9356" t="b">
        <f t="shared" si="732"/>
        <v>1</v>
      </c>
      <c r="Q9356" t="b">
        <f t="shared" si="733"/>
        <v>1</v>
      </c>
      <c r="R9356" t="b">
        <f t="shared" si="734"/>
        <v>1</v>
      </c>
      <c r="U9356" s="105" t="s">
        <v>676</v>
      </c>
      <c r="V9356" s="105" t="s">
        <v>677</v>
      </c>
      <c r="W9356" s="106">
        <v>500000</v>
      </c>
      <c r="X9356" s="106">
        <v>0</v>
      </c>
    </row>
    <row r="9357" spans="2:24" x14ac:dyDescent="0.25">
      <c r="B9357" s="105" t="s">
        <v>678</v>
      </c>
      <c r="C9357" s="105" t="s">
        <v>679</v>
      </c>
      <c r="D9357" s="106">
        <v>500000</v>
      </c>
      <c r="E9357" s="106">
        <v>0</v>
      </c>
      <c r="M9357" t="b">
        <f t="shared" si="730"/>
        <v>1</v>
      </c>
      <c r="N9357" t="b">
        <f t="shared" si="731"/>
        <v>1</v>
      </c>
      <c r="O9357" t="b">
        <f t="shared" si="732"/>
        <v>1</v>
      </c>
      <c r="P9357" t="b">
        <f t="shared" si="732"/>
        <v>1</v>
      </c>
      <c r="Q9357" t="b">
        <f t="shared" si="733"/>
        <v>1</v>
      </c>
      <c r="R9357" t="b">
        <f t="shared" si="734"/>
        <v>1</v>
      </c>
      <c r="U9357" s="105" t="s">
        <v>678</v>
      </c>
      <c r="V9357" s="105" t="s">
        <v>679</v>
      </c>
      <c r="W9357" s="106">
        <v>500000</v>
      </c>
      <c r="X9357" s="106">
        <v>0</v>
      </c>
    </row>
    <row r="9358" spans="2:24" x14ac:dyDescent="0.25">
      <c r="B9358" s="105" t="s">
        <v>680</v>
      </c>
      <c r="C9358" s="105" t="s">
        <v>679</v>
      </c>
      <c r="D9358" s="106">
        <v>500000</v>
      </c>
      <c r="E9358" s="106">
        <v>0</v>
      </c>
      <c r="M9358" t="b">
        <f t="shared" si="730"/>
        <v>1</v>
      </c>
      <c r="N9358" t="b">
        <f t="shared" si="731"/>
        <v>1</v>
      </c>
      <c r="O9358" t="b">
        <f t="shared" si="732"/>
        <v>1</v>
      </c>
      <c r="P9358" t="b">
        <f t="shared" si="732"/>
        <v>1</v>
      </c>
      <c r="Q9358" t="b">
        <f t="shared" si="733"/>
        <v>1</v>
      </c>
      <c r="R9358" t="b">
        <f t="shared" si="734"/>
        <v>1</v>
      </c>
      <c r="U9358" s="105" t="s">
        <v>680</v>
      </c>
      <c r="V9358" s="105" t="s">
        <v>679</v>
      </c>
      <c r="W9358" s="106">
        <v>500000</v>
      </c>
      <c r="X9358" s="106">
        <v>0</v>
      </c>
    </row>
    <row r="9359" spans="2:24" x14ac:dyDescent="0.25">
      <c r="B9359" s="105" t="s">
        <v>473</v>
      </c>
      <c r="C9359" s="105" t="s">
        <v>474</v>
      </c>
      <c r="D9359" s="106">
        <v>8900000</v>
      </c>
      <c r="E9359" s="106">
        <v>0</v>
      </c>
      <c r="M9359" t="b">
        <f t="shared" si="730"/>
        <v>1</v>
      </c>
      <c r="N9359" t="b">
        <f t="shared" si="731"/>
        <v>1</v>
      </c>
      <c r="O9359" t="b">
        <f t="shared" si="732"/>
        <v>1</v>
      </c>
      <c r="P9359" t="b">
        <f t="shared" si="732"/>
        <v>1</v>
      </c>
      <c r="Q9359" t="b">
        <f t="shared" si="733"/>
        <v>1</v>
      </c>
      <c r="R9359" t="b">
        <f t="shared" si="734"/>
        <v>1</v>
      </c>
      <c r="U9359" s="105" t="s">
        <v>473</v>
      </c>
      <c r="V9359" s="105" t="s">
        <v>474</v>
      </c>
      <c r="W9359" s="106">
        <v>8900000</v>
      </c>
      <c r="X9359" s="106">
        <v>0</v>
      </c>
    </row>
    <row r="9360" spans="2:24" x14ac:dyDescent="0.25">
      <c r="B9360" s="105" t="s">
        <v>475</v>
      </c>
      <c r="C9360" s="105" t="s">
        <v>476</v>
      </c>
      <c r="D9360" s="106">
        <v>8900000</v>
      </c>
      <c r="E9360" s="106">
        <v>0</v>
      </c>
      <c r="M9360" t="b">
        <f t="shared" si="730"/>
        <v>1</v>
      </c>
      <c r="N9360" t="b">
        <f t="shared" si="731"/>
        <v>1</v>
      </c>
      <c r="O9360" t="b">
        <f t="shared" si="732"/>
        <v>1</v>
      </c>
      <c r="P9360" t="b">
        <f t="shared" si="732"/>
        <v>1</v>
      </c>
      <c r="Q9360" t="b">
        <f t="shared" si="733"/>
        <v>1</v>
      </c>
      <c r="R9360" t="b">
        <f t="shared" si="734"/>
        <v>1</v>
      </c>
      <c r="U9360" s="105" t="s">
        <v>475</v>
      </c>
      <c r="V9360" s="105" t="s">
        <v>476</v>
      </c>
      <c r="W9360" s="106">
        <v>8900000</v>
      </c>
      <c r="X9360" s="106">
        <v>0</v>
      </c>
    </row>
    <row r="9361" spans="2:26" x14ac:dyDescent="0.25">
      <c r="B9361" s="105" t="s">
        <v>477</v>
      </c>
      <c r="C9361" s="105" t="s">
        <v>476</v>
      </c>
      <c r="D9361" s="106">
        <v>8900000</v>
      </c>
      <c r="E9361" s="106">
        <v>0</v>
      </c>
      <c r="M9361" t="b">
        <f t="shared" si="730"/>
        <v>1</v>
      </c>
      <c r="N9361" t="b">
        <f t="shared" si="731"/>
        <v>1</v>
      </c>
      <c r="O9361" t="b">
        <f t="shared" si="732"/>
        <v>1</v>
      </c>
      <c r="P9361" t="b">
        <f t="shared" si="732"/>
        <v>1</v>
      </c>
      <c r="Q9361" t="b">
        <f t="shared" si="733"/>
        <v>1</v>
      </c>
      <c r="R9361" t="b">
        <f t="shared" si="734"/>
        <v>1</v>
      </c>
      <c r="U9361" s="105" t="s">
        <v>477</v>
      </c>
      <c r="V9361" s="105" t="s">
        <v>476</v>
      </c>
      <c r="W9361" s="106">
        <v>8900000</v>
      </c>
      <c r="X9361" s="106">
        <v>0</v>
      </c>
    </row>
    <row r="9362" spans="2:26" x14ac:dyDescent="0.25">
      <c r="B9362" t="s">
        <v>359</v>
      </c>
      <c r="C9362" s="106">
        <v>174055000</v>
      </c>
      <c r="D9362" s="106">
        <v>0</v>
      </c>
      <c r="M9362" t="b">
        <f t="shared" si="730"/>
        <v>1</v>
      </c>
      <c r="N9362" t="b">
        <f t="shared" si="731"/>
        <v>1</v>
      </c>
      <c r="O9362" t="b">
        <f t="shared" si="732"/>
        <v>1</v>
      </c>
      <c r="P9362" t="b">
        <f t="shared" si="732"/>
        <v>1</v>
      </c>
      <c r="Q9362" t="b">
        <f t="shared" si="733"/>
        <v>1</v>
      </c>
      <c r="R9362" t="b">
        <f t="shared" si="734"/>
        <v>1</v>
      </c>
      <c r="U9362" t="s">
        <v>359</v>
      </c>
      <c r="V9362" s="106">
        <v>174055000</v>
      </c>
      <c r="W9362" s="106">
        <v>0</v>
      </c>
    </row>
    <row r="9363" spans="2:26" x14ac:dyDescent="0.25">
      <c r="B9363" t="s">
        <v>330</v>
      </c>
      <c r="C9363" t="s">
        <v>331</v>
      </c>
      <c r="D9363" s="105" t="s">
        <v>1057</v>
      </c>
      <c r="E9363" t="s">
        <v>333</v>
      </c>
      <c r="F9363" t="s">
        <v>331</v>
      </c>
      <c r="G9363" s="105" t="s">
        <v>1058</v>
      </c>
      <c r="M9363" t="b">
        <f t="shared" si="730"/>
        <v>1</v>
      </c>
      <c r="N9363" t="b">
        <f t="shared" si="731"/>
        <v>1</v>
      </c>
      <c r="O9363" t="b">
        <f t="shared" si="732"/>
        <v>1</v>
      </c>
      <c r="P9363" t="b">
        <f t="shared" si="732"/>
        <v>1</v>
      </c>
      <c r="Q9363" t="b">
        <f t="shared" si="733"/>
        <v>1</v>
      </c>
      <c r="R9363" t="b">
        <f t="shared" si="734"/>
        <v>1</v>
      </c>
      <c r="U9363" t="s">
        <v>330</v>
      </c>
      <c r="V9363" t="s">
        <v>331</v>
      </c>
      <c r="W9363" s="105" t="s">
        <v>1057</v>
      </c>
      <c r="X9363" t="s">
        <v>333</v>
      </c>
      <c r="Y9363" t="s">
        <v>331</v>
      </c>
      <c r="Z9363" s="105" t="s">
        <v>1058</v>
      </c>
    </row>
    <row r="9364" spans="2:26" x14ac:dyDescent="0.25">
      <c r="B9364" t="s">
        <v>335</v>
      </c>
      <c r="C9364" t="s">
        <v>3</v>
      </c>
      <c r="D9364" t="s">
        <v>336</v>
      </c>
      <c r="E9364" t="s">
        <v>337</v>
      </c>
      <c r="M9364" t="b">
        <f t="shared" si="730"/>
        <v>1</v>
      </c>
      <c r="N9364" t="b">
        <f t="shared" si="731"/>
        <v>1</v>
      </c>
      <c r="O9364" t="b">
        <f t="shared" si="732"/>
        <v>1</v>
      </c>
      <c r="P9364" t="b">
        <f t="shared" si="732"/>
        <v>1</v>
      </c>
      <c r="Q9364" t="b">
        <f t="shared" si="733"/>
        <v>1</v>
      </c>
      <c r="R9364" t="b">
        <f t="shared" si="734"/>
        <v>1</v>
      </c>
      <c r="U9364" t="s">
        <v>335</v>
      </c>
      <c r="V9364" t="s">
        <v>3</v>
      </c>
      <c r="W9364" t="s">
        <v>336</v>
      </c>
      <c r="X9364" t="s">
        <v>337</v>
      </c>
    </row>
    <row r="9365" spans="2:26" x14ac:dyDescent="0.25">
      <c r="B9365" s="105" t="s">
        <v>418</v>
      </c>
      <c r="C9365" s="105" t="s">
        <v>419</v>
      </c>
      <c r="D9365" s="106">
        <v>909764187</v>
      </c>
      <c r="E9365" s="106">
        <v>0</v>
      </c>
      <c r="M9365" t="b">
        <f t="shared" si="730"/>
        <v>1</v>
      </c>
      <c r="N9365" t="b">
        <f t="shared" si="731"/>
        <v>1</v>
      </c>
      <c r="O9365" t="b">
        <f t="shared" si="732"/>
        <v>1</v>
      </c>
      <c r="P9365" t="b">
        <f t="shared" si="732"/>
        <v>1</v>
      </c>
      <c r="Q9365" t="b">
        <f t="shared" si="733"/>
        <v>1</v>
      </c>
      <c r="R9365" t="b">
        <f t="shared" si="734"/>
        <v>1</v>
      </c>
      <c r="U9365" s="105" t="s">
        <v>418</v>
      </c>
      <c r="V9365" s="105" t="s">
        <v>419</v>
      </c>
      <c r="W9365" s="106">
        <v>909764187</v>
      </c>
      <c r="X9365" s="106">
        <v>0</v>
      </c>
    </row>
    <row r="9366" spans="2:26" x14ac:dyDescent="0.25">
      <c r="B9366" s="105" t="s">
        <v>420</v>
      </c>
      <c r="C9366" s="105" t="s">
        <v>421</v>
      </c>
      <c r="D9366" s="106">
        <v>909764187</v>
      </c>
      <c r="E9366" s="106">
        <v>0</v>
      </c>
      <c r="M9366" t="b">
        <f t="shared" si="730"/>
        <v>1</v>
      </c>
      <c r="N9366" t="b">
        <f t="shared" si="731"/>
        <v>1</v>
      </c>
      <c r="O9366" t="b">
        <f t="shared" si="732"/>
        <v>1</v>
      </c>
      <c r="P9366" t="b">
        <f t="shared" si="732"/>
        <v>1</v>
      </c>
      <c r="Q9366" t="b">
        <f t="shared" si="733"/>
        <v>1</v>
      </c>
      <c r="R9366" t="b">
        <f t="shared" si="734"/>
        <v>1</v>
      </c>
      <c r="U9366" s="105" t="s">
        <v>420</v>
      </c>
      <c r="V9366" s="105" t="s">
        <v>421</v>
      </c>
      <c r="W9366" s="106">
        <v>909764187</v>
      </c>
      <c r="X9366" s="106">
        <v>0</v>
      </c>
    </row>
    <row r="9367" spans="2:26" x14ac:dyDescent="0.25">
      <c r="B9367" s="105" t="s">
        <v>422</v>
      </c>
      <c r="C9367" s="105" t="s">
        <v>421</v>
      </c>
      <c r="D9367" s="106">
        <v>248980687</v>
      </c>
      <c r="E9367" s="106">
        <v>0</v>
      </c>
      <c r="M9367" t="b">
        <f t="shared" si="730"/>
        <v>1</v>
      </c>
      <c r="N9367" t="b">
        <f t="shared" si="731"/>
        <v>1</v>
      </c>
      <c r="O9367" t="b">
        <f t="shared" si="732"/>
        <v>1</v>
      </c>
      <c r="P9367" t="b">
        <f t="shared" si="732"/>
        <v>1</v>
      </c>
      <c r="Q9367" t="b">
        <f t="shared" si="733"/>
        <v>1</v>
      </c>
      <c r="R9367" t="b">
        <f t="shared" si="734"/>
        <v>1</v>
      </c>
      <c r="U9367" s="105" t="s">
        <v>422</v>
      </c>
      <c r="V9367" s="105" t="s">
        <v>421</v>
      </c>
      <c r="W9367" s="106">
        <v>248980687</v>
      </c>
      <c r="X9367" s="106">
        <v>0</v>
      </c>
    </row>
    <row r="9368" spans="2:26" x14ac:dyDescent="0.25">
      <c r="B9368" s="105" t="s">
        <v>759</v>
      </c>
      <c r="C9368" s="105" t="s">
        <v>1584</v>
      </c>
      <c r="D9368" s="106">
        <v>61251000</v>
      </c>
      <c r="E9368" s="106">
        <v>0</v>
      </c>
      <c r="M9368" t="b">
        <f t="shared" si="730"/>
        <v>1</v>
      </c>
      <c r="N9368" t="b">
        <f t="shared" si="731"/>
        <v>1</v>
      </c>
      <c r="O9368" t="b">
        <f t="shared" si="732"/>
        <v>1</v>
      </c>
      <c r="P9368" t="b">
        <f t="shared" si="732"/>
        <v>1</v>
      </c>
      <c r="Q9368" t="b">
        <f t="shared" si="733"/>
        <v>1</v>
      </c>
      <c r="R9368" t="b">
        <f t="shared" si="734"/>
        <v>1</v>
      </c>
      <c r="U9368" s="105" t="s">
        <v>759</v>
      </c>
      <c r="V9368" s="105" t="s">
        <v>1584</v>
      </c>
      <c r="W9368" s="106">
        <v>61251000</v>
      </c>
      <c r="X9368" s="106">
        <v>0</v>
      </c>
    </row>
    <row r="9369" spans="2:26" x14ac:dyDescent="0.25">
      <c r="B9369" s="105" t="s">
        <v>423</v>
      </c>
      <c r="C9369" s="105" t="s">
        <v>424</v>
      </c>
      <c r="D9369" s="106">
        <v>79066000</v>
      </c>
      <c r="E9369" s="106">
        <v>0</v>
      </c>
      <c r="M9369" t="b">
        <f t="shared" si="730"/>
        <v>1</v>
      </c>
      <c r="N9369" t="b">
        <f t="shared" si="731"/>
        <v>1</v>
      </c>
      <c r="O9369" t="b">
        <f t="shared" si="732"/>
        <v>1</v>
      </c>
      <c r="P9369" t="b">
        <f t="shared" si="732"/>
        <v>1</v>
      </c>
      <c r="Q9369" t="b">
        <f t="shared" si="733"/>
        <v>1</v>
      </c>
      <c r="R9369" t="b">
        <f t="shared" si="734"/>
        <v>1</v>
      </c>
      <c r="U9369" s="105" t="s">
        <v>423</v>
      </c>
      <c r="V9369" s="105" t="s">
        <v>424</v>
      </c>
      <c r="W9369" s="106">
        <v>79066000</v>
      </c>
      <c r="X9369" s="106">
        <v>0</v>
      </c>
    </row>
    <row r="9370" spans="2:26" x14ac:dyDescent="0.25">
      <c r="B9370" s="105" t="s">
        <v>425</v>
      </c>
      <c r="C9370" s="105" t="s">
        <v>426</v>
      </c>
      <c r="D9370" s="106">
        <v>52200000</v>
      </c>
      <c r="E9370" s="106">
        <v>0</v>
      </c>
      <c r="M9370" t="b">
        <f t="shared" si="730"/>
        <v>1</v>
      </c>
      <c r="N9370" t="b">
        <f t="shared" si="731"/>
        <v>1</v>
      </c>
      <c r="O9370" t="b">
        <f t="shared" si="732"/>
        <v>1</v>
      </c>
      <c r="P9370" t="b">
        <f t="shared" si="732"/>
        <v>1</v>
      </c>
      <c r="Q9370" t="b">
        <f t="shared" si="733"/>
        <v>1</v>
      </c>
      <c r="R9370" t="b">
        <f t="shared" si="734"/>
        <v>1</v>
      </c>
      <c r="U9370" s="105" t="s">
        <v>425</v>
      </c>
      <c r="V9370" s="105" t="s">
        <v>426</v>
      </c>
      <c r="W9370" s="106">
        <v>52200000</v>
      </c>
      <c r="X9370" s="106">
        <v>0</v>
      </c>
    </row>
    <row r="9371" spans="2:26" x14ac:dyDescent="0.25">
      <c r="B9371" s="105" t="s">
        <v>760</v>
      </c>
      <c r="C9371" s="105" t="s">
        <v>1585</v>
      </c>
      <c r="D9371" s="106">
        <v>63576000</v>
      </c>
      <c r="E9371" s="106">
        <v>0</v>
      </c>
      <c r="M9371" t="b">
        <f t="shared" ref="M9371:M9434" si="735">+B9371=U9371</f>
        <v>1</v>
      </c>
      <c r="N9371" t="b">
        <f t="shared" ref="N9371:N9434" si="736">+C9371=V9371</f>
        <v>1</v>
      </c>
      <c r="O9371" t="b">
        <f t="shared" ref="O9371:P9434" si="737">+D9371=W9371</f>
        <v>1</v>
      </c>
      <c r="P9371" t="b">
        <f t="shared" si="737"/>
        <v>1</v>
      </c>
      <c r="Q9371" t="b">
        <f t="shared" ref="Q9371:Q9434" si="738">+F9371=Y9371</f>
        <v>1</v>
      </c>
      <c r="R9371" t="b">
        <f t="shared" ref="R9371:R9434" si="739">+G9371=Z9371</f>
        <v>1</v>
      </c>
      <c r="U9371" s="105" t="s">
        <v>760</v>
      </c>
      <c r="V9371" s="105" t="s">
        <v>1585</v>
      </c>
      <c r="W9371" s="106">
        <v>63576000</v>
      </c>
      <c r="X9371" s="106">
        <v>0</v>
      </c>
    </row>
    <row r="9372" spans="2:26" x14ac:dyDescent="0.25">
      <c r="B9372" s="105" t="s">
        <v>761</v>
      </c>
      <c r="C9372" s="105" t="s">
        <v>1586</v>
      </c>
      <c r="D9372" s="106">
        <v>56376000</v>
      </c>
      <c r="E9372" s="106">
        <v>0</v>
      </c>
      <c r="M9372" t="b">
        <f t="shared" si="735"/>
        <v>1</v>
      </c>
      <c r="N9372" t="b">
        <f t="shared" si="736"/>
        <v>1</v>
      </c>
      <c r="O9372" t="b">
        <f t="shared" si="737"/>
        <v>1</v>
      </c>
      <c r="P9372" t="b">
        <f t="shared" si="737"/>
        <v>1</v>
      </c>
      <c r="Q9372" t="b">
        <f t="shared" si="738"/>
        <v>1</v>
      </c>
      <c r="R9372" t="b">
        <f t="shared" si="739"/>
        <v>1</v>
      </c>
      <c r="U9372" s="105" t="s">
        <v>761</v>
      </c>
      <c r="V9372" s="105" t="s">
        <v>1586</v>
      </c>
      <c r="W9372" s="106">
        <v>56376000</v>
      </c>
      <c r="X9372" s="106">
        <v>0</v>
      </c>
    </row>
    <row r="9373" spans="2:26" x14ac:dyDescent="0.25">
      <c r="B9373" s="105" t="s">
        <v>762</v>
      </c>
      <c r="C9373" s="105" t="s">
        <v>1587</v>
      </c>
      <c r="D9373" s="106">
        <v>58408500</v>
      </c>
      <c r="E9373" s="106">
        <v>0</v>
      </c>
      <c r="M9373" t="b">
        <f t="shared" si="735"/>
        <v>1</v>
      </c>
      <c r="N9373" t="b">
        <f t="shared" si="736"/>
        <v>1</v>
      </c>
      <c r="O9373" t="b">
        <f t="shared" si="737"/>
        <v>1</v>
      </c>
      <c r="P9373" t="b">
        <f t="shared" si="737"/>
        <v>1</v>
      </c>
      <c r="Q9373" t="b">
        <f t="shared" si="738"/>
        <v>1</v>
      </c>
      <c r="R9373" t="b">
        <f t="shared" si="739"/>
        <v>1</v>
      </c>
      <c r="U9373" s="105" t="s">
        <v>762</v>
      </c>
      <c r="V9373" s="105" t="s">
        <v>1587</v>
      </c>
      <c r="W9373" s="106">
        <v>58408500</v>
      </c>
      <c r="X9373" s="106">
        <v>0</v>
      </c>
    </row>
    <row r="9374" spans="2:26" x14ac:dyDescent="0.25">
      <c r="B9374" s="105" t="s">
        <v>763</v>
      </c>
      <c r="C9374" s="105" t="s">
        <v>1588</v>
      </c>
      <c r="D9374" s="106">
        <v>61176000</v>
      </c>
      <c r="E9374" s="106">
        <v>0</v>
      </c>
      <c r="M9374" t="b">
        <f t="shared" si="735"/>
        <v>1</v>
      </c>
      <c r="N9374" t="b">
        <f t="shared" si="736"/>
        <v>1</v>
      </c>
      <c r="O9374" t="b">
        <f t="shared" si="737"/>
        <v>1</v>
      </c>
      <c r="P9374" t="b">
        <f t="shared" si="737"/>
        <v>1</v>
      </c>
      <c r="Q9374" t="b">
        <f t="shared" si="738"/>
        <v>1</v>
      </c>
      <c r="R9374" t="b">
        <f t="shared" si="739"/>
        <v>1</v>
      </c>
      <c r="U9374" s="105" t="s">
        <v>763</v>
      </c>
      <c r="V9374" s="105" t="s">
        <v>1588</v>
      </c>
      <c r="W9374" s="106">
        <v>61176000</v>
      </c>
      <c r="X9374" s="106">
        <v>0</v>
      </c>
    </row>
    <row r="9375" spans="2:26" x14ac:dyDescent="0.25">
      <c r="B9375" s="105" t="s">
        <v>764</v>
      </c>
      <c r="C9375" s="105" t="s">
        <v>1589</v>
      </c>
      <c r="D9375" s="106">
        <v>57126000</v>
      </c>
      <c r="E9375" s="106">
        <v>0</v>
      </c>
      <c r="M9375" t="b">
        <f t="shared" si="735"/>
        <v>1</v>
      </c>
      <c r="N9375" t="b">
        <f t="shared" si="736"/>
        <v>1</v>
      </c>
      <c r="O9375" t="b">
        <f t="shared" si="737"/>
        <v>1</v>
      </c>
      <c r="P9375" t="b">
        <f t="shared" si="737"/>
        <v>1</v>
      </c>
      <c r="Q9375" t="b">
        <f t="shared" si="738"/>
        <v>1</v>
      </c>
      <c r="R9375" t="b">
        <f t="shared" si="739"/>
        <v>1</v>
      </c>
      <c r="U9375" s="105" t="s">
        <v>764</v>
      </c>
      <c r="V9375" s="105" t="s">
        <v>1589</v>
      </c>
      <c r="W9375" s="106">
        <v>57126000</v>
      </c>
      <c r="X9375" s="106">
        <v>0</v>
      </c>
    </row>
    <row r="9376" spans="2:26" x14ac:dyDescent="0.25">
      <c r="B9376" s="105" t="s">
        <v>765</v>
      </c>
      <c r="C9376" s="105" t="s">
        <v>1590</v>
      </c>
      <c r="D9376" s="106">
        <v>53076000</v>
      </c>
      <c r="E9376" s="106">
        <v>0</v>
      </c>
      <c r="M9376" t="b">
        <f t="shared" si="735"/>
        <v>1</v>
      </c>
      <c r="N9376" t="b">
        <f t="shared" si="736"/>
        <v>1</v>
      </c>
      <c r="O9376" t="b">
        <f t="shared" si="737"/>
        <v>1</v>
      </c>
      <c r="P9376" t="b">
        <f t="shared" si="737"/>
        <v>1</v>
      </c>
      <c r="Q9376" t="b">
        <f t="shared" si="738"/>
        <v>1</v>
      </c>
      <c r="R9376" t="b">
        <f t="shared" si="739"/>
        <v>1</v>
      </c>
      <c r="U9376" s="105" t="s">
        <v>765</v>
      </c>
      <c r="V9376" s="105" t="s">
        <v>1590</v>
      </c>
      <c r="W9376" s="106">
        <v>53076000</v>
      </c>
      <c r="X9376" s="106">
        <v>0</v>
      </c>
    </row>
    <row r="9377" spans="2:24" x14ac:dyDescent="0.25">
      <c r="B9377" s="105" t="s">
        <v>766</v>
      </c>
      <c r="C9377" s="105" t="s">
        <v>1591</v>
      </c>
      <c r="D9377" s="106">
        <v>58752000</v>
      </c>
      <c r="E9377" s="106">
        <v>0</v>
      </c>
      <c r="M9377" t="b">
        <f t="shared" si="735"/>
        <v>1</v>
      </c>
      <c r="N9377" t="b">
        <f t="shared" si="736"/>
        <v>1</v>
      </c>
      <c r="O9377" t="b">
        <f t="shared" si="737"/>
        <v>1</v>
      </c>
      <c r="P9377" t="b">
        <f t="shared" si="737"/>
        <v>1</v>
      </c>
      <c r="Q9377" t="b">
        <f t="shared" si="738"/>
        <v>1</v>
      </c>
      <c r="R9377" t="b">
        <f t="shared" si="739"/>
        <v>1</v>
      </c>
      <c r="U9377" s="105" t="s">
        <v>766</v>
      </c>
      <c r="V9377" s="105" t="s">
        <v>1591</v>
      </c>
      <c r="W9377" s="106">
        <v>58752000</v>
      </c>
      <c r="X9377" s="106">
        <v>0</v>
      </c>
    </row>
    <row r="9378" spans="2:24" x14ac:dyDescent="0.25">
      <c r="B9378" s="105" t="s">
        <v>767</v>
      </c>
      <c r="C9378" s="105" t="s">
        <v>1592</v>
      </c>
      <c r="D9378" s="106">
        <v>59776000</v>
      </c>
      <c r="E9378" s="106">
        <v>0</v>
      </c>
      <c r="M9378" t="b">
        <f t="shared" si="735"/>
        <v>1</v>
      </c>
      <c r="N9378" t="b">
        <f t="shared" si="736"/>
        <v>1</v>
      </c>
      <c r="O9378" t="b">
        <f t="shared" si="737"/>
        <v>1</v>
      </c>
      <c r="P9378" t="b">
        <f t="shared" si="737"/>
        <v>1</v>
      </c>
      <c r="Q9378" t="b">
        <f t="shared" si="738"/>
        <v>1</v>
      </c>
      <c r="R9378" t="b">
        <f t="shared" si="739"/>
        <v>1</v>
      </c>
      <c r="U9378" s="105" t="s">
        <v>767</v>
      </c>
      <c r="V9378" s="105" t="s">
        <v>1592</v>
      </c>
      <c r="W9378" s="106">
        <v>59776000</v>
      </c>
      <c r="X9378" s="106">
        <v>0</v>
      </c>
    </row>
    <row r="9379" spans="2:24" x14ac:dyDescent="0.25">
      <c r="B9379" s="105" t="s">
        <v>403</v>
      </c>
      <c r="C9379" s="105" t="s">
        <v>404</v>
      </c>
      <c r="D9379" s="106">
        <v>576698000</v>
      </c>
      <c r="E9379" s="106">
        <v>0</v>
      </c>
      <c r="M9379" t="b">
        <f t="shared" si="735"/>
        <v>1</v>
      </c>
      <c r="N9379" t="b">
        <f t="shared" si="736"/>
        <v>1</v>
      </c>
      <c r="O9379" t="b">
        <f t="shared" si="737"/>
        <v>1</v>
      </c>
      <c r="P9379" t="b">
        <f t="shared" si="737"/>
        <v>1</v>
      </c>
      <c r="Q9379" t="b">
        <f t="shared" si="738"/>
        <v>1</v>
      </c>
      <c r="R9379" t="b">
        <f t="shared" si="739"/>
        <v>1</v>
      </c>
      <c r="U9379" s="105" t="s">
        <v>403</v>
      </c>
      <c r="V9379" s="105" t="s">
        <v>404</v>
      </c>
      <c r="W9379" s="106">
        <v>576698000</v>
      </c>
      <c r="X9379" s="106">
        <v>0</v>
      </c>
    </row>
    <row r="9380" spans="2:24" x14ac:dyDescent="0.25">
      <c r="B9380" s="105" t="s">
        <v>405</v>
      </c>
      <c r="C9380" s="105" t="s">
        <v>406</v>
      </c>
      <c r="D9380" s="106">
        <v>333482000</v>
      </c>
      <c r="E9380" s="106">
        <v>0</v>
      </c>
      <c r="M9380" t="b">
        <f t="shared" si="735"/>
        <v>1</v>
      </c>
      <c r="N9380" t="b">
        <f t="shared" si="736"/>
        <v>1</v>
      </c>
      <c r="O9380" t="b">
        <f t="shared" si="737"/>
        <v>1</v>
      </c>
      <c r="P9380" t="b">
        <f t="shared" si="737"/>
        <v>1</v>
      </c>
      <c r="Q9380" t="b">
        <f t="shared" si="738"/>
        <v>1</v>
      </c>
      <c r="R9380" t="b">
        <f t="shared" si="739"/>
        <v>1</v>
      </c>
      <c r="U9380" s="105" t="s">
        <v>405</v>
      </c>
      <c r="V9380" s="105" t="s">
        <v>406</v>
      </c>
      <c r="W9380" s="106">
        <v>333482000</v>
      </c>
      <c r="X9380" s="106">
        <v>0</v>
      </c>
    </row>
    <row r="9381" spans="2:24" x14ac:dyDescent="0.25">
      <c r="B9381" s="105" t="s">
        <v>603</v>
      </c>
      <c r="C9381" s="105" t="s">
        <v>406</v>
      </c>
      <c r="D9381" s="106">
        <v>96384000</v>
      </c>
      <c r="E9381" s="106">
        <v>0</v>
      </c>
      <c r="M9381" t="b">
        <f t="shared" si="735"/>
        <v>1</v>
      </c>
      <c r="N9381" t="b">
        <f t="shared" si="736"/>
        <v>1</v>
      </c>
      <c r="O9381" t="b">
        <f t="shared" si="737"/>
        <v>1</v>
      </c>
      <c r="P9381" t="b">
        <f t="shared" si="737"/>
        <v>1</v>
      </c>
      <c r="Q9381" t="b">
        <f t="shared" si="738"/>
        <v>1</v>
      </c>
      <c r="R9381" t="b">
        <f t="shared" si="739"/>
        <v>1</v>
      </c>
      <c r="U9381" s="105" t="s">
        <v>603</v>
      </c>
      <c r="V9381" s="105" t="s">
        <v>406</v>
      </c>
      <c r="W9381" s="106">
        <v>96384000</v>
      </c>
      <c r="X9381" s="106">
        <v>0</v>
      </c>
    </row>
    <row r="9382" spans="2:24" x14ac:dyDescent="0.25">
      <c r="B9382" s="105" t="s">
        <v>407</v>
      </c>
      <c r="C9382" s="105" t="s">
        <v>1551</v>
      </c>
      <c r="D9382" s="106">
        <v>101160000</v>
      </c>
      <c r="E9382" s="106">
        <v>0</v>
      </c>
      <c r="M9382" t="b">
        <f t="shared" si="735"/>
        <v>1</v>
      </c>
      <c r="N9382" t="b">
        <f t="shared" si="736"/>
        <v>1</v>
      </c>
      <c r="O9382" t="b">
        <f t="shared" si="737"/>
        <v>1</v>
      </c>
      <c r="P9382" t="b">
        <f t="shared" si="737"/>
        <v>1</v>
      </c>
      <c r="Q9382" t="b">
        <f t="shared" si="738"/>
        <v>1</v>
      </c>
      <c r="R9382" t="b">
        <f t="shared" si="739"/>
        <v>1</v>
      </c>
      <c r="U9382" s="105" t="s">
        <v>407</v>
      </c>
      <c r="V9382" s="105" t="s">
        <v>1551</v>
      </c>
      <c r="W9382" s="106">
        <v>101160000</v>
      </c>
      <c r="X9382" s="106">
        <v>0</v>
      </c>
    </row>
    <row r="9383" spans="2:24" x14ac:dyDescent="0.25">
      <c r="B9383" s="105" t="s">
        <v>427</v>
      </c>
      <c r="C9383" s="105" t="s">
        <v>428</v>
      </c>
      <c r="D9383" s="106">
        <v>40416000</v>
      </c>
      <c r="E9383" s="106">
        <v>0</v>
      </c>
      <c r="M9383" t="b">
        <f t="shared" si="735"/>
        <v>1</v>
      </c>
      <c r="N9383" t="b">
        <f t="shared" si="736"/>
        <v>1</v>
      </c>
      <c r="O9383" t="b">
        <f t="shared" si="737"/>
        <v>1</v>
      </c>
      <c r="P9383" t="b">
        <f t="shared" si="737"/>
        <v>1</v>
      </c>
      <c r="Q9383" t="b">
        <f t="shared" si="738"/>
        <v>1</v>
      </c>
      <c r="R9383" t="b">
        <f t="shared" si="739"/>
        <v>1</v>
      </c>
      <c r="U9383" s="105" t="s">
        <v>427</v>
      </c>
      <c r="V9383" s="105" t="s">
        <v>428</v>
      </c>
      <c r="W9383" s="106">
        <v>40416000</v>
      </c>
      <c r="X9383" s="106">
        <v>0</v>
      </c>
    </row>
    <row r="9384" spans="2:24" x14ac:dyDescent="0.25">
      <c r="B9384" s="105" t="s">
        <v>408</v>
      </c>
      <c r="C9384" s="105" t="s">
        <v>1439</v>
      </c>
      <c r="D9384" s="106">
        <v>95522000</v>
      </c>
      <c r="E9384" s="106">
        <v>0</v>
      </c>
      <c r="M9384" t="b">
        <f t="shared" si="735"/>
        <v>1</v>
      </c>
      <c r="N9384" t="b">
        <f t="shared" si="736"/>
        <v>1</v>
      </c>
      <c r="O9384" t="b">
        <f t="shared" si="737"/>
        <v>1</v>
      </c>
      <c r="P9384" t="b">
        <f t="shared" si="737"/>
        <v>1</v>
      </c>
      <c r="Q9384" t="b">
        <f t="shared" si="738"/>
        <v>1</v>
      </c>
      <c r="R9384" t="b">
        <f t="shared" si="739"/>
        <v>1</v>
      </c>
      <c r="U9384" s="105" t="s">
        <v>408</v>
      </c>
      <c r="V9384" s="105" t="s">
        <v>1439</v>
      </c>
      <c r="W9384" s="106">
        <v>95522000</v>
      </c>
      <c r="X9384" s="106">
        <v>0</v>
      </c>
    </row>
    <row r="9385" spans="2:24" x14ac:dyDescent="0.25">
      <c r="B9385" s="105" t="s">
        <v>544</v>
      </c>
      <c r="C9385" s="105" t="s">
        <v>545</v>
      </c>
      <c r="D9385" s="106">
        <v>166512000</v>
      </c>
      <c r="E9385" s="106">
        <v>0</v>
      </c>
      <c r="M9385" t="b">
        <f t="shared" si="735"/>
        <v>1</v>
      </c>
      <c r="N9385" t="b">
        <f t="shared" si="736"/>
        <v>1</v>
      </c>
      <c r="O9385" t="b">
        <f t="shared" si="737"/>
        <v>1</v>
      </c>
      <c r="P9385" t="b">
        <f t="shared" si="737"/>
        <v>1</v>
      </c>
      <c r="Q9385" t="b">
        <f t="shared" si="738"/>
        <v>1</v>
      </c>
      <c r="R9385" t="b">
        <f t="shared" si="739"/>
        <v>1</v>
      </c>
      <c r="U9385" s="105" t="s">
        <v>544</v>
      </c>
      <c r="V9385" s="105" t="s">
        <v>545</v>
      </c>
      <c r="W9385" s="106">
        <v>166512000</v>
      </c>
      <c r="X9385" s="106">
        <v>0</v>
      </c>
    </row>
    <row r="9386" spans="2:24" x14ac:dyDescent="0.25">
      <c r="B9386" s="105" t="s">
        <v>606</v>
      </c>
      <c r="C9386" s="105" t="s">
        <v>545</v>
      </c>
      <c r="D9386" s="106">
        <v>166512000</v>
      </c>
      <c r="E9386" s="106">
        <v>0</v>
      </c>
      <c r="M9386" t="b">
        <f t="shared" si="735"/>
        <v>1</v>
      </c>
      <c r="N9386" t="b">
        <f t="shared" si="736"/>
        <v>1</v>
      </c>
      <c r="O9386" t="b">
        <f t="shared" si="737"/>
        <v>1</v>
      </c>
      <c r="P9386" t="b">
        <f t="shared" si="737"/>
        <v>1</v>
      </c>
      <c r="Q9386" t="b">
        <f t="shared" si="738"/>
        <v>1</v>
      </c>
      <c r="R9386" t="b">
        <f t="shared" si="739"/>
        <v>1</v>
      </c>
      <c r="U9386" s="105" t="s">
        <v>606</v>
      </c>
      <c r="V9386" s="105" t="s">
        <v>545</v>
      </c>
      <c r="W9386" s="106">
        <v>166512000</v>
      </c>
      <c r="X9386" s="106">
        <v>0</v>
      </c>
    </row>
    <row r="9387" spans="2:24" x14ac:dyDescent="0.25">
      <c r="B9387" s="105" t="s">
        <v>548</v>
      </c>
      <c r="C9387" s="105" t="s">
        <v>549</v>
      </c>
      <c r="D9387" s="106">
        <v>76704000</v>
      </c>
      <c r="E9387" s="106">
        <v>0</v>
      </c>
      <c r="M9387" t="b">
        <f t="shared" si="735"/>
        <v>1</v>
      </c>
      <c r="N9387" t="b">
        <f t="shared" si="736"/>
        <v>1</v>
      </c>
      <c r="O9387" t="b">
        <f t="shared" si="737"/>
        <v>1</v>
      </c>
      <c r="P9387" t="b">
        <f t="shared" si="737"/>
        <v>1</v>
      </c>
      <c r="Q9387" t="b">
        <f t="shared" si="738"/>
        <v>1</v>
      </c>
      <c r="R9387" t="b">
        <f t="shared" si="739"/>
        <v>1</v>
      </c>
      <c r="U9387" s="105" t="s">
        <v>548</v>
      </c>
      <c r="V9387" s="105" t="s">
        <v>549</v>
      </c>
      <c r="W9387" s="106">
        <v>76704000</v>
      </c>
      <c r="X9387" s="106">
        <v>0</v>
      </c>
    </row>
    <row r="9388" spans="2:24" x14ac:dyDescent="0.25">
      <c r="B9388" s="105" t="s">
        <v>607</v>
      </c>
      <c r="C9388" s="105" t="s">
        <v>549</v>
      </c>
      <c r="D9388" s="106">
        <v>76704000</v>
      </c>
      <c r="E9388" s="106">
        <v>0</v>
      </c>
      <c r="M9388" t="b">
        <f t="shared" si="735"/>
        <v>1</v>
      </c>
      <c r="N9388" t="b">
        <f t="shared" si="736"/>
        <v>1</v>
      </c>
      <c r="O9388" t="b">
        <f t="shared" si="737"/>
        <v>1</v>
      </c>
      <c r="P9388" t="b">
        <f t="shared" si="737"/>
        <v>1</v>
      </c>
      <c r="Q9388" t="b">
        <f t="shared" si="738"/>
        <v>1</v>
      </c>
      <c r="R9388" t="b">
        <f t="shared" si="739"/>
        <v>1</v>
      </c>
      <c r="U9388" s="105" t="s">
        <v>607</v>
      </c>
      <c r="V9388" s="105" t="s">
        <v>549</v>
      </c>
      <c r="W9388" s="106">
        <v>76704000</v>
      </c>
      <c r="X9388" s="106">
        <v>0</v>
      </c>
    </row>
    <row r="9389" spans="2:24" x14ac:dyDescent="0.25">
      <c r="B9389" s="105" t="s">
        <v>411</v>
      </c>
      <c r="C9389" s="105" t="s">
        <v>412</v>
      </c>
      <c r="D9389" s="106">
        <v>362916000</v>
      </c>
      <c r="E9389" s="106">
        <v>0</v>
      </c>
      <c r="M9389" t="b">
        <f t="shared" si="735"/>
        <v>1</v>
      </c>
      <c r="N9389" t="b">
        <f t="shared" si="736"/>
        <v>1</v>
      </c>
      <c r="O9389" t="b">
        <f t="shared" si="737"/>
        <v>1</v>
      </c>
      <c r="P9389" t="b">
        <f t="shared" si="737"/>
        <v>1</v>
      </c>
      <c r="Q9389" t="b">
        <f t="shared" si="738"/>
        <v>1</v>
      </c>
      <c r="R9389" t="b">
        <f t="shared" si="739"/>
        <v>1</v>
      </c>
      <c r="U9389" s="105" t="s">
        <v>411</v>
      </c>
      <c r="V9389" s="105" t="s">
        <v>412</v>
      </c>
      <c r="W9389" s="106">
        <v>362916000</v>
      </c>
      <c r="X9389" s="106">
        <v>0</v>
      </c>
    </row>
    <row r="9390" spans="2:24" x14ac:dyDescent="0.25">
      <c r="B9390" s="105" t="s">
        <v>413</v>
      </c>
      <c r="C9390" s="105" t="s">
        <v>414</v>
      </c>
      <c r="D9390" s="106">
        <v>362916000</v>
      </c>
      <c r="E9390" s="106">
        <v>0</v>
      </c>
      <c r="M9390" t="b">
        <f t="shared" si="735"/>
        <v>1</v>
      </c>
      <c r="N9390" t="b">
        <f t="shared" si="736"/>
        <v>1</v>
      </c>
      <c r="O9390" t="b">
        <f t="shared" si="737"/>
        <v>1</v>
      </c>
      <c r="P9390" t="b">
        <f t="shared" si="737"/>
        <v>1</v>
      </c>
      <c r="Q9390" t="b">
        <f t="shared" si="738"/>
        <v>1</v>
      </c>
      <c r="R9390" t="b">
        <f t="shared" si="739"/>
        <v>1</v>
      </c>
      <c r="U9390" s="105" t="s">
        <v>413</v>
      </c>
      <c r="V9390" s="105" t="s">
        <v>414</v>
      </c>
      <c r="W9390" s="106">
        <v>362916000</v>
      </c>
      <c r="X9390" s="106">
        <v>0</v>
      </c>
    </row>
    <row r="9391" spans="2:24" x14ac:dyDescent="0.25">
      <c r="B9391" s="105" t="s">
        <v>415</v>
      </c>
      <c r="C9391" s="105" t="s">
        <v>414</v>
      </c>
      <c r="D9391" s="106">
        <v>93204000</v>
      </c>
      <c r="E9391" s="106">
        <v>0</v>
      </c>
      <c r="M9391" t="b">
        <f t="shared" si="735"/>
        <v>1</v>
      </c>
      <c r="N9391" t="b">
        <f t="shared" si="736"/>
        <v>1</v>
      </c>
      <c r="O9391" t="b">
        <f t="shared" si="737"/>
        <v>1</v>
      </c>
      <c r="P9391" t="b">
        <f t="shared" si="737"/>
        <v>1</v>
      </c>
      <c r="Q9391" t="b">
        <f t="shared" si="738"/>
        <v>1</v>
      </c>
      <c r="R9391" t="b">
        <f t="shared" si="739"/>
        <v>1</v>
      </c>
      <c r="U9391" s="105" t="s">
        <v>415</v>
      </c>
      <c r="V9391" s="105" t="s">
        <v>414</v>
      </c>
      <c r="W9391" s="106">
        <v>93204000</v>
      </c>
      <c r="X9391" s="106">
        <v>0</v>
      </c>
    </row>
    <row r="9392" spans="2:24" x14ac:dyDescent="0.25">
      <c r="B9392" s="105" t="s">
        <v>768</v>
      </c>
      <c r="C9392" s="105" t="s">
        <v>775</v>
      </c>
      <c r="D9392" s="106">
        <v>69732000</v>
      </c>
      <c r="E9392" s="106">
        <v>0</v>
      </c>
      <c r="M9392" t="b">
        <f t="shared" si="735"/>
        <v>1</v>
      </c>
      <c r="N9392" t="b">
        <f t="shared" si="736"/>
        <v>1</v>
      </c>
      <c r="O9392" t="b">
        <f t="shared" si="737"/>
        <v>1</v>
      </c>
      <c r="P9392" t="b">
        <f t="shared" si="737"/>
        <v>1</v>
      </c>
      <c r="Q9392" t="b">
        <f t="shared" si="738"/>
        <v>1</v>
      </c>
      <c r="R9392" t="b">
        <f t="shared" si="739"/>
        <v>1</v>
      </c>
      <c r="U9392" s="105" t="s">
        <v>768</v>
      </c>
      <c r="V9392" s="105" t="s">
        <v>775</v>
      </c>
      <c r="W9392" s="106">
        <v>69732000</v>
      </c>
      <c r="X9392" s="106">
        <v>0</v>
      </c>
    </row>
    <row r="9393" spans="2:24" x14ac:dyDescent="0.25">
      <c r="B9393" s="105" t="s">
        <v>770</v>
      </c>
      <c r="C9393" s="105" t="s">
        <v>773</v>
      </c>
      <c r="D9393" s="106">
        <v>57876000</v>
      </c>
      <c r="E9393" s="106">
        <v>0</v>
      </c>
      <c r="M9393" t="b">
        <f t="shared" si="735"/>
        <v>1</v>
      </c>
      <c r="N9393" t="b">
        <f t="shared" si="736"/>
        <v>1</v>
      </c>
      <c r="O9393" t="b">
        <f t="shared" si="737"/>
        <v>1</v>
      </c>
      <c r="P9393" t="b">
        <f t="shared" si="737"/>
        <v>1</v>
      </c>
      <c r="Q9393" t="b">
        <f t="shared" si="738"/>
        <v>1</v>
      </c>
      <c r="R9393" t="b">
        <f t="shared" si="739"/>
        <v>1</v>
      </c>
      <c r="U9393" s="105" t="s">
        <v>770</v>
      </c>
      <c r="V9393" s="105" t="s">
        <v>773</v>
      </c>
      <c r="W9393" s="106">
        <v>57876000</v>
      </c>
      <c r="X9393" s="106">
        <v>0</v>
      </c>
    </row>
    <row r="9394" spans="2:24" x14ac:dyDescent="0.25">
      <c r="B9394" s="105" t="s">
        <v>772</v>
      </c>
      <c r="C9394" s="105" t="s">
        <v>769</v>
      </c>
      <c r="D9394" s="106">
        <v>30000000</v>
      </c>
      <c r="E9394" s="106">
        <v>0</v>
      </c>
      <c r="M9394" t="b">
        <f t="shared" si="735"/>
        <v>1</v>
      </c>
      <c r="N9394" t="b">
        <f t="shared" si="736"/>
        <v>1</v>
      </c>
      <c r="O9394" t="b">
        <f t="shared" si="737"/>
        <v>1</v>
      </c>
      <c r="P9394" t="b">
        <f t="shared" si="737"/>
        <v>1</v>
      </c>
      <c r="Q9394" t="b">
        <f t="shared" si="738"/>
        <v>1</v>
      </c>
      <c r="R9394" t="b">
        <f t="shared" si="739"/>
        <v>1</v>
      </c>
      <c r="U9394" s="105" t="s">
        <v>772</v>
      </c>
      <c r="V9394" s="105" t="s">
        <v>769</v>
      </c>
      <c r="W9394" s="106">
        <v>30000000</v>
      </c>
      <c r="X9394" s="106">
        <v>0</v>
      </c>
    </row>
    <row r="9395" spans="2:24" x14ac:dyDescent="0.25">
      <c r="B9395" s="105" t="s">
        <v>774</v>
      </c>
      <c r="C9395" s="105" t="s">
        <v>771</v>
      </c>
      <c r="D9395" s="106">
        <v>59484000</v>
      </c>
      <c r="E9395" s="106">
        <v>0</v>
      </c>
      <c r="M9395" t="b">
        <f t="shared" si="735"/>
        <v>1</v>
      </c>
      <c r="N9395" t="b">
        <f t="shared" si="736"/>
        <v>1</v>
      </c>
      <c r="O9395" t="b">
        <f t="shared" si="737"/>
        <v>1</v>
      </c>
      <c r="P9395" t="b">
        <f t="shared" si="737"/>
        <v>1</v>
      </c>
      <c r="Q9395" t="b">
        <f t="shared" si="738"/>
        <v>1</v>
      </c>
      <c r="R9395" t="b">
        <f t="shared" si="739"/>
        <v>1</v>
      </c>
      <c r="U9395" s="105" t="s">
        <v>774</v>
      </c>
      <c r="V9395" s="105" t="s">
        <v>771</v>
      </c>
      <c r="W9395" s="106">
        <v>59484000</v>
      </c>
      <c r="X9395" s="106">
        <v>0</v>
      </c>
    </row>
    <row r="9396" spans="2:24" x14ac:dyDescent="0.25">
      <c r="B9396" s="105" t="s">
        <v>776</v>
      </c>
      <c r="C9396" s="105" t="s">
        <v>777</v>
      </c>
      <c r="D9396" s="106">
        <v>52620000</v>
      </c>
      <c r="E9396" s="106">
        <v>0</v>
      </c>
      <c r="M9396" t="b">
        <f t="shared" si="735"/>
        <v>1</v>
      </c>
      <c r="N9396" t="b">
        <f t="shared" si="736"/>
        <v>1</v>
      </c>
      <c r="O9396" t="b">
        <f t="shared" si="737"/>
        <v>1</v>
      </c>
      <c r="P9396" t="b">
        <f t="shared" si="737"/>
        <v>1</v>
      </c>
      <c r="Q9396" t="b">
        <f t="shared" si="738"/>
        <v>1</v>
      </c>
      <c r="R9396" t="b">
        <f t="shared" si="739"/>
        <v>1</v>
      </c>
      <c r="U9396" s="105" t="s">
        <v>776</v>
      </c>
      <c r="V9396" s="105" t="s">
        <v>777</v>
      </c>
      <c r="W9396" s="106">
        <v>52620000</v>
      </c>
      <c r="X9396" s="106">
        <v>0</v>
      </c>
    </row>
    <row r="9397" spans="2:24" x14ac:dyDescent="0.25">
      <c r="B9397" s="105" t="s">
        <v>562</v>
      </c>
      <c r="C9397" s="105" t="s">
        <v>563</v>
      </c>
      <c r="D9397" s="106">
        <v>113892000</v>
      </c>
      <c r="E9397" s="106">
        <v>0</v>
      </c>
      <c r="M9397" t="b">
        <f t="shared" si="735"/>
        <v>1</v>
      </c>
      <c r="N9397" t="b">
        <f t="shared" si="736"/>
        <v>1</v>
      </c>
      <c r="O9397" t="b">
        <f t="shared" si="737"/>
        <v>1</v>
      </c>
      <c r="P9397" t="b">
        <f t="shared" si="737"/>
        <v>1</v>
      </c>
      <c r="Q9397" t="b">
        <f t="shared" si="738"/>
        <v>1</v>
      </c>
      <c r="R9397" t="b">
        <f t="shared" si="739"/>
        <v>1</v>
      </c>
      <c r="U9397" s="105" t="s">
        <v>562</v>
      </c>
      <c r="V9397" s="105" t="s">
        <v>563</v>
      </c>
      <c r="W9397" s="106">
        <v>113892000</v>
      </c>
      <c r="X9397" s="106">
        <v>0</v>
      </c>
    </row>
    <row r="9398" spans="2:24" x14ac:dyDescent="0.25">
      <c r="B9398" s="105" t="s">
        <v>564</v>
      </c>
      <c r="C9398" s="105" t="s">
        <v>565</v>
      </c>
      <c r="D9398" s="106">
        <v>113892000</v>
      </c>
      <c r="E9398" s="106">
        <v>0</v>
      </c>
      <c r="M9398" t="b">
        <f t="shared" si="735"/>
        <v>1</v>
      </c>
      <c r="N9398" t="b">
        <f t="shared" si="736"/>
        <v>1</v>
      </c>
      <c r="O9398" t="b">
        <f t="shared" si="737"/>
        <v>1</v>
      </c>
      <c r="P9398" t="b">
        <f t="shared" si="737"/>
        <v>1</v>
      </c>
      <c r="Q9398" t="b">
        <f t="shared" si="738"/>
        <v>1</v>
      </c>
      <c r="R9398" t="b">
        <f t="shared" si="739"/>
        <v>1</v>
      </c>
      <c r="U9398" s="105" t="s">
        <v>564</v>
      </c>
      <c r="V9398" s="105" t="s">
        <v>565</v>
      </c>
      <c r="W9398" s="106">
        <v>113892000</v>
      </c>
      <c r="X9398" s="106">
        <v>0</v>
      </c>
    </row>
    <row r="9399" spans="2:24" x14ac:dyDescent="0.25">
      <c r="B9399" s="105" t="s">
        <v>566</v>
      </c>
      <c r="C9399" s="105" t="s">
        <v>565</v>
      </c>
      <c r="D9399" s="106">
        <v>113892000</v>
      </c>
      <c r="E9399" s="106">
        <v>0</v>
      </c>
      <c r="M9399" t="b">
        <f t="shared" si="735"/>
        <v>1</v>
      </c>
      <c r="N9399" t="b">
        <f t="shared" si="736"/>
        <v>1</v>
      </c>
      <c r="O9399" t="b">
        <f t="shared" si="737"/>
        <v>1</v>
      </c>
      <c r="P9399" t="b">
        <f t="shared" si="737"/>
        <v>1</v>
      </c>
      <c r="Q9399" t="b">
        <f t="shared" si="738"/>
        <v>1</v>
      </c>
      <c r="R9399" t="b">
        <f t="shared" si="739"/>
        <v>1</v>
      </c>
      <c r="U9399" s="105" t="s">
        <v>566</v>
      </c>
      <c r="V9399" s="105" t="s">
        <v>565</v>
      </c>
      <c r="W9399" s="106">
        <v>113892000</v>
      </c>
      <c r="X9399" s="106">
        <v>0</v>
      </c>
    </row>
    <row r="9400" spans="2:24" x14ac:dyDescent="0.25">
      <c r="B9400" s="105" t="s">
        <v>567</v>
      </c>
      <c r="C9400" s="105" t="s">
        <v>568</v>
      </c>
      <c r="D9400" s="106">
        <v>355185000</v>
      </c>
      <c r="E9400" s="106">
        <v>0</v>
      </c>
      <c r="M9400" t="b">
        <f t="shared" si="735"/>
        <v>1</v>
      </c>
      <c r="N9400" t="b">
        <f t="shared" si="736"/>
        <v>1</v>
      </c>
      <c r="O9400" t="b">
        <f t="shared" si="737"/>
        <v>1</v>
      </c>
      <c r="P9400" t="b">
        <f t="shared" si="737"/>
        <v>1</v>
      </c>
      <c r="Q9400" t="b">
        <f t="shared" si="738"/>
        <v>1</v>
      </c>
      <c r="R9400" t="b">
        <f t="shared" si="739"/>
        <v>1</v>
      </c>
      <c r="U9400" s="105" t="s">
        <v>567</v>
      </c>
      <c r="V9400" s="105" t="s">
        <v>568</v>
      </c>
      <c r="W9400" s="106">
        <v>355185000</v>
      </c>
      <c r="X9400" s="106">
        <v>0</v>
      </c>
    </row>
    <row r="9401" spans="2:24" x14ac:dyDescent="0.25">
      <c r="B9401" s="105" t="s">
        <v>609</v>
      </c>
      <c r="C9401" s="105" t="s">
        <v>610</v>
      </c>
      <c r="D9401" s="106">
        <v>98664000</v>
      </c>
      <c r="E9401" s="106">
        <v>0</v>
      </c>
      <c r="M9401" t="b">
        <f t="shared" si="735"/>
        <v>1</v>
      </c>
      <c r="N9401" t="b">
        <f t="shared" si="736"/>
        <v>1</v>
      </c>
      <c r="O9401" t="b">
        <f t="shared" si="737"/>
        <v>1</v>
      </c>
      <c r="P9401" t="b">
        <f t="shared" si="737"/>
        <v>1</v>
      </c>
      <c r="Q9401" t="b">
        <f t="shared" si="738"/>
        <v>1</v>
      </c>
      <c r="R9401" t="b">
        <f t="shared" si="739"/>
        <v>1</v>
      </c>
      <c r="U9401" s="105" t="s">
        <v>609</v>
      </c>
      <c r="V9401" s="105" t="s">
        <v>610</v>
      </c>
      <c r="W9401" s="106">
        <v>98664000</v>
      </c>
      <c r="X9401" s="106">
        <v>0</v>
      </c>
    </row>
    <row r="9402" spans="2:24" x14ac:dyDescent="0.25">
      <c r="B9402" s="105" t="s">
        <v>611</v>
      </c>
      <c r="C9402" s="105" t="s">
        <v>610</v>
      </c>
      <c r="D9402" s="106">
        <v>98664000</v>
      </c>
      <c r="E9402" s="106">
        <v>0</v>
      </c>
      <c r="M9402" t="b">
        <f t="shared" si="735"/>
        <v>1</v>
      </c>
      <c r="N9402" t="b">
        <f t="shared" si="736"/>
        <v>1</v>
      </c>
      <c r="O9402" t="b">
        <f t="shared" si="737"/>
        <v>1</v>
      </c>
      <c r="P9402" t="b">
        <f t="shared" si="737"/>
        <v>1</v>
      </c>
      <c r="Q9402" t="b">
        <f t="shared" si="738"/>
        <v>1</v>
      </c>
      <c r="R9402" t="b">
        <f t="shared" si="739"/>
        <v>1</v>
      </c>
      <c r="U9402" s="105" t="s">
        <v>611</v>
      </c>
      <c r="V9402" s="105" t="s">
        <v>610</v>
      </c>
      <c r="W9402" s="106">
        <v>98664000</v>
      </c>
      <c r="X9402" s="106">
        <v>0</v>
      </c>
    </row>
    <row r="9403" spans="2:24" x14ac:dyDescent="0.25">
      <c r="B9403" s="105" t="s">
        <v>612</v>
      </c>
      <c r="C9403" s="105" t="s">
        <v>613</v>
      </c>
      <c r="D9403" s="106">
        <v>93600000</v>
      </c>
      <c r="E9403" s="106">
        <v>0</v>
      </c>
      <c r="M9403" t="b">
        <f t="shared" si="735"/>
        <v>1</v>
      </c>
      <c r="N9403" t="b">
        <f t="shared" si="736"/>
        <v>1</v>
      </c>
      <c r="O9403" t="b">
        <f t="shared" si="737"/>
        <v>1</v>
      </c>
      <c r="P9403" t="b">
        <f t="shared" si="737"/>
        <v>1</v>
      </c>
      <c r="Q9403" t="b">
        <f t="shared" si="738"/>
        <v>1</v>
      </c>
      <c r="R9403" t="b">
        <f t="shared" si="739"/>
        <v>1</v>
      </c>
      <c r="U9403" s="105" t="s">
        <v>612</v>
      </c>
      <c r="V9403" s="105" t="s">
        <v>613</v>
      </c>
      <c r="W9403" s="106">
        <v>93600000</v>
      </c>
      <c r="X9403" s="106">
        <v>0</v>
      </c>
    </row>
    <row r="9404" spans="2:24" x14ac:dyDescent="0.25">
      <c r="B9404" s="105" t="s">
        <v>614</v>
      </c>
      <c r="C9404" s="105" t="s">
        <v>613</v>
      </c>
      <c r="D9404" s="106">
        <v>93600000</v>
      </c>
      <c r="E9404" s="106">
        <v>0</v>
      </c>
      <c r="M9404" t="b">
        <f t="shared" si="735"/>
        <v>1</v>
      </c>
      <c r="N9404" t="b">
        <f t="shared" si="736"/>
        <v>1</v>
      </c>
      <c r="O9404" t="b">
        <f t="shared" si="737"/>
        <v>1</v>
      </c>
      <c r="P9404" t="b">
        <f t="shared" si="737"/>
        <v>1</v>
      </c>
      <c r="Q9404" t="b">
        <f t="shared" si="738"/>
        <v>1</v>
      </c>
      <c r="R9404" t="b">
        <f t="shared" si="739"/>
        <v>1</v>
      </c>
      <c r="U9404" s="105" t="s">
        <v>614</v>
      </c>
      <c r="V9404" s="105" t="s">
        <v>613</v>
      </c>
      <c r="W9404" s="106">
        <v>93600000</v>
      </c>
      <c r="X9404" s="106">
        <v>0</v>
      </c>
    </row>
    <row r="9405" spans="2:24" x14ac:dyDescent="0.25">
      <c r="B9405" s="105" t="s">
        <v>569</v>
      </c>
      <c r="C9405" s="105" t="s">
        <v>570</v>
      </c>
      <c r="D9405" s="106">
        <v>162921000</v>
      </c>
      <c r="E9405" s="106">
        <v>0</v>
      </c>
      <c r="M9405" t="b">
        <f t="shared" si="735"/>
        <v>1</v>
      </c>
      <c r="N9405" t="b">
        <f t="shared" si="736"/>
        <v>1</v>
      </c>
      <c r="O9405" t="b">
        <f t="shared" si="737"/>
        <v>1</v>
      </c>
      <c r="P9405" t="b">
        <f t="shared" si="737"/>
        <v>1</v>
      </c>
      <c r="Q9405" t="b">
        <f t="shared" si="738"/>
        <v>1</v>
      </c>
      <c r="R9405" t="b">
        <f t="shared" si="739"/>
        <v>1</v>
      </c>
      <c r="U9405" s="105" t="s">
        <v>569</v>
      </c>
      <c r="V9405" s="105" t="s">
        <v>570</v>
      </c>
      <c r="W9405" s="106">
        <v>162921000</v>
      </c>
      <c r="X9405" s="106">
        <v>0</v>
      </c>
    </row>
    <row r="9406" spans="2:24" x14ac:dyDescent="0.25">
      <c r="B9406" s="105" t="s">
        <v>571</v>
      </c>
      <c r="C9406" s="105" t="s">
        <v>570</v>
      </c>
      <c r="D9406" s="106">
        <v>162921000</v>
      </c>
      <c r="E9406" s="106">
        <v>0</v>
      </c>
      <c r="M9406" t="b">
        <f t="shared" si="735"/>
        <v>1</v>
      </c>
      <c r="N9406" t="b">
        <f t="shared" si="736"/>
        <v>1</v>
      </c>
      <c r="O9406" t="b">
        <f t="shared" si="737"/>
        <v>1</v>
      </c>
      <c r="P9406" t="b">
        <f t="shared" si="737"/>
        <v>1</v>
      </c>
      <c r="Q9406" t="b">
        <f t="shared" si="738"/>
        <v>1</v>
      </c>
      <c r="R9406" t="b">
        <f t="shared" si="739"/>
        <v>1</v>
      </c>
      <c r="U9406" s="105" t="s">
        <v>571</v>
      </c>
      <c r="V9406" s="105" t="s">
        <v>570</v>
      </c>
      <c r="W9406" s="106">
        <v>162921000</v>
      </c>
      <c r="X9406" s="106">
        <v>0</v>
      </c>
    </row>
    <row r="9407" spans="2:24" x14ac:dyDescent="0.25">
      <c r="B9407" s="105" t="s">
        <v>429</v>
      </c>
      <c r="C9407" s="105" t="s">
        <v>430</v>
      </c>
      <c r="D9407" s="106">
        <v>493584000</v>
      </c>
      <c r="E9407" s="106">
        <v>0</v>
      </c>
      <c r="M9407" t="b">
        <f t="shared" si="735"/>
        <v>1</v>
      </c>
      <c r="N9407" t="b">
        <f t="shared" si="736"/>
        <v>1</v>
      </c>
      <c r="O9407" t="b">
        <f t="shared" si="737"/>
        <v>1</v>
      </c>
      <c r="P9407" t="b">
        <f t="shared" si="737"/>
        <v>1</v>
      </c>
      <c r="Q9407" t="b">
        <f t="shared" si="738"/>
        <v>1</v>
      </c>
      <c r="R9407" t="b">
        <f t="shared" si="739"/>
        <v>1</v>
      </c>
      <c r="U9407" s="105" t="s">
        <v>429</v>
      </c>
      <c r="V9407" s="105" t="s">
        <v>430</v>
      </c>
      <c r="W9407" s="106">
        <v>493584000</v>
      </c>
      <c r="X9407" s="106">
        <v>0</v>
      </c>
    </row>
    <row r="9408" spans="2:24" x14ac:dyDescent="0.25">
      <c r="B9408" s="105" t="s">
        <v>431</v>
      </c>
      <c r="C9408" s="105" t="s">
        <v>432</v>
      </c>
      <c r="D9408" s="106">
        <v>493584000</v>
      </c>
      <c r="E9408" s="106">
        <v>0</v>
      </c>
      <c r="M9408" t="b">
        <f t="shared" si="735"/>
        <v>1</v>
      </c>
      <c r="N9408" t="b">
        <f t="shared" si="736"/>
        <v>1</v>
      </c>
      <c r="O9408" t="b">
        <f t="shared" si="737"/>
        <v>1</v>
      </c>
      <c r="P9408" t="b">
        <f t="shared" si="737"/>
        <v>1</v>
      </c>
      <c r="Q9408" t="b">
        <f t="shared" si="738"/>
        <v>1</v>
      </c>
      <c r="R9408" t="b">
        <f t="shared" si="739"/>
        <v>1</v>
      </c>
      <c r="U9408" s="105" t="s">
        <v>431</v>
      </c>
      <c r="V9408" s="105" t="s">
        <v>432</v>
      </c>
      <c r="W9408" s="106">
        <v>493584000</v>
      </c>
      <c r="X9408" s="106">
        <v>0</v>
      </c>
    </row>
    <row r="9409" spans="2:24" x14ac:dyDescent="0.25">
      <c r="B9409" s="105" t="s">
        <v>433</v>
      </c>
      <c r="C9409" s="105" t="s">
        <v>432</v>
      </c>
      <c r="D9409" s="106">
        <v>109320000</v>
      </c>
      <c r="E9409" s="106">
        <v>0</v>
      </c>
      <c r="M9409" t="b">
        <f t="shared" si="735"/>
        <v>1</v>
      </c>
      <c r="N9409" t="b">
        <f t="shared" si="736"/>
        <v>1</v>
      </c>
      <c r="O9409" t="b">
        <f t="shared" si="737"/>
        <v>1</v>
      </c>
      <c r="P9409" t="b">
        <f t="shared" si="737"/>
        <v>1</v>
      </c>
      <c r="Q9409" t="b">
        <f t="shared" si="738"/>
        <v>1</v>
      </c>
      <c r="R9409" t="b">
        <f t="shared" si="739"/>
        <v>1</v>
      </c>
      <c r="U9409" s="105" t="s">
        <v>433</v>
      </c>
      <c r="V9409" s="105" t="s">
        <v>432</v>
      </c>
      <c r="W9409" s="106">
        <v>109320000</v>
      </c>
      <c r="X9409" s="106">
        <v>0</v>
      </c>
    </row>
    <row r="9410" spans="2:24" x14ac:dyDescent="0.25">
      <c r="B9410" s="105" t="s">
        <v>778</v>
      </c>
      <c r="C9410" s="105" t="s">
        <v>779</v>
      </c>
      <c r="D9410" s="106">
        <v>45420000</v>
      </c>
      <c r="E9410" s="106">
        <v>0</v>
      </c>
      <c r="M9410" t="b">
        <f t="shared" si="735"/>
        <v>1</v>
      </c>
      <c r="N9410" t="b">
        <f t="shared" si="736"/>
        <v>1</v>
      </c>
      <c r="O9410" t="b">
        <f t="shared" si="737"/>
        <v>1</v>
      </c>
      <c r="P9410" t="b">
        <f t="shared" si="737"/>
        <v>1</v>
      </c>
      <c r="Q9410" t="b">
        <f t="shared" si="738"/>
        <v>1</v>
      </c>
      <c r="R9410" t="b">
        <f t="shared" si="739"/>
        <v>1</v>
      </c>
      <c r="U9410" s="105" t="s">
        <v>778</v>
      </c>
      <c r="V9410" s="105" t="s">
        <v>779</v>
      </c>
      <c r="W9410" s="106">
        <v>45420000</v>
      </c>
      <c r="X9410" s="106">
        <v>0</v>
      </c>
    </row>
    <row r="9411" spans="2:24" x14ac:dyDescent="0.25">
      <c r="B9411" s="105" t="s">
        <v>780</v>
      </c>
      <c r="C9411" s="105" t="s">
        <v>781</v>
      </c>
      <c r="D9411" s="106">
        <v>46920000</v>
      </c>
      <c r="E9411" s="106">
        <v>0</v>
      </c>
      <c r="M9411" t="b">
        <f t="shared" si="735"/>
        <v>1</v>
      </c>
      <c r="N9411" t="b">
        <f t="shared" si="736"/>
        <v>1</v>
      </c>
      <c r="O9411" t="b">
        <f t="shared" si="737"/>
        <v>1</v>
      </c>
      <c r="P9411" t="b">
        <f t="shared" si="737"/>
        <v>1</v>
      </c>
      <c r="Q9411" t="b">
        <f t="shared" si="738"/>
        <v>1</v>
      </c>
      <c r="R9411" t="b">
        <f t="shared" si="739"/>
        <v>1</v>
      </c>
      <c r="U9411" s="105" t="s">
        <v>780</v>
      </c>
      <c r="V9411" s="105" t="s">
        <v>781</v>
      </c>
      <c r="W9411" s="106">
        <v>46920000</v>
      </c>
      <c r="X9411" s="106">
        <v>0</v>
      </c>
    </row>
    <row r="9412" spans="2:24" x14ac:dyDescent="0.25">
      <c r="B9412" s="105" t="s">
        <v>782</v>
      </c>
      <c r="C9412" s="105" t="s">
        <v>783</v>
      </c>
      <c r="D9412" s="106">
        <v>47820000</v>
      </c>
      <c r="E9412" s="106">
        <v>0</v>
      </c>
      <c r="M9412" t="b">
        <f t="shared" si="735"/>
        <v>1</v>
      </c>
      <c r="N9412" t="b">
        <f t="shared" si="736"/>
        <v>1</v>
      </c>
      <c r="O9412" t="b">
        <f t="shared" si="737"/>
        <v>1</v>
      </c>
      <c r="P9412" t="b">
        <f t="shared" si="737"/>
        <v>1</v>
      </c>
      <c r="Q9412" t="b">
        <f t="shared" si="738"/>
        <v>1</v>
      </c>
      <c r="R9412" t="b">
        <f t="shared" si="739"/>
        <v>1</v>
      </c>
      <c r="U9412" s="105" t="s">
        <v>782</v>
      </c>
      <c r="V9412" s="105" t="s">
        <v>783</v>
      </c>
      <c r="W9412" s="106">
        <v>47820000</v>
      </c>
      <c r="X9412" s="106">
        <v>0</v>
      </c>
    </row>
    <row r="9413" spans="2:24" x14ac:dyDescent="0.25">
      <c r="B9413" s="105" t="s">
        <v>784</v>
      </c>
      <c r="C9413" s="105" t="s">
        <v>1593</v>
      </c>
      <c r="D9413" s="106">
        <v>48120000</v>
      </c>
      <c r="E9413" s="106">
        <v>0</v>
      </c>
      <c r="M9413" t="b">
        <f t="shared" si="735"/>
        <v>1</v>
      </c>
      <c r="N9413" t="b">
        <f t="shared" si="736"/>
        <v>1</v>
      </c>
      <c r="O9413" t="b">
        <f t="shared" si="737"/>
        <v>1</v>
      </c>
      <c r="P9413" t="b">
        <f t="shared" si="737"/>
        <v>1</v>
      </c>
      <c r="Q9413" t="b">
        <f t="shared" si="738"/>
        <v>1</v>
      </c>
      <c r="R9413" t="b">
        <f t="shared" si="739"/>
        <v>1</v>
      </c>
      <c r="U9413" s="105" t="s">
        <v>784</v>
      </c>
      <c r="V9413" s="105" t="s">
        <v>1593</v>
      </c>
      <c r="W9413" s="106">
        <v>48120000</v>
      </c>
      <c r="X9413" s="106">
        <v>0</v>
      </c>
    </row>
    <row r="9414" spans="2:24" x14ac:dyDescent="0.25">
      <c r="B9414" s="105" t="s">
        <v>785</v>
      </c>
      <c r="C9414" s="105" t="s">
        <v>1594</v>
      </c>
      <c r="D9414" s="106">
        <v>47820000</v>
      </c>
      <c r="E9414" s="106">
        <v>0</v>
      </c>
      <c r="M9414" t="b">
        <f t="shared" si="735"/>
        <v>1</v>
      </c>
      <c r="N9414" t="b">
        <f t="shared" si="736"/>
        <v>1</v>
      </c>
      <c r="O9414" t="b">
        <f t="shared" si="737"/>
        <v>1</v>
      </c>
      <c r="P9414" t="b">
        <f t="shared" si="737"/>
        <v>1</v>
      </c>
      <c r="Q9414" t="b">
        <f t="shared" si="738"/>
        <v>1</v>
      </c>
      <c r="R9414" t="b">
        <f t="shared" si="739"/>
        <v>1</v>
      </c>
      <c r="U9414" s="105" t="s">
        <v>785</v>
      </c>
      <c r="V9414" s="105" t="s">
        <v>1594</v>
      </c>
      <c r="W9414" s="106">
        <v>47820000</v>
      </c>
      <c r="X9414" s="106">
        <v>0</v>
      </c>
    </row>
    <row r="9415" spans="2:24" x14ac:dyDescent="0.25">
      <c r="B9415" s="105" t="s">
        <v>786</v>
      </c>
      <c r="C9415" s="105" t="s">
        <v>787</v>
      </c>
      <c r="D9415" s="106">
        <v>45924000</v>
      </c>
      <c r="E9415" s="106">
        <v>0</v>
      </c>
      <c r="M9415" t="b">
        <f t="shared" si="735"/>
        <v>1</v>
      </c>
      <c r="N9415" t="b">
        <f t="shared" si="736"/>
        <v>1</v>
      </c>
      <c r="O9415" t="b">
        <f t="shared" si="737"/>
        <v>1</v>
      </c>
      <c r="P9415" t="b">
        <f t="shared" si="737"/>
        <v>1</v>
      </c>
      <c r="Q9415" t="b">
        <f t="shared" si="738"/>
        <v>1</v>
      </c>
      <c r="R9415" t="b">
        <f t="shared" si="739"/>
        <v>1</v>
      </c>
      <c r="U9415" s="105" t="s">
        <v>786</v>
      </c>
      <c r="V9415" s="105" t="s">
        <v>787</v>
      </c>
      <c r="W9415" s="106">
        <v>45924000</v>
      </c>
      <c r="X9415" s="106">
        <v>0</v>
      </c>
    </row>
    <row r="9416" spans="2:24" x14ac:dyDescent="0.25">
      <c r="B9416" s="105" t="s">
        <v>788</v>
      </c>
      <c r="C9416" s="105" t="s">
        <v>789</v>
      </c>
      <c r="D9416" s="106">
        <v>46320000</v>
      </c>
      <c r="E9416" s="106">
        <v>0</v>
      </c>
      <c r="M9416" t="b">
        <f t="shared" si="735"/>
        <v>1</v>
      </c>
      <c r="N9416" t="b">
        <f t="shared" si="736"/>
        <v>1</v>
      </c>
      <c r="O9416" t="b">
        <f t="shared" si="737"/>
        <v>1</v>
      </c>
      <c r="P9416" t="b">
        <f t="shared" si="737"/>
        <v>1</v>
      </c>
      <c r="Q9416" t="b">
        <f t="shared" si="738"/>
        <v>1</v>
      </c>
      <c r="R9416" t="b">
        <f t="shared" si="739"/>
        <v>1</v>
      </c>
      <c r="U9416" s="105" t="s">
        <v>788</v>
      </c>
      <c r="V9416" s="105" t="s">
        <v>789</v>
      </c>
      <c r="W9416" s="106">
        <v>46320000</v>
      </c>
      <c r="X9416" s="106">
        <v>0</v>
      </c>
    </row>
    <row r="9417" spans="2:24" x14ac:dyDescent="0.25">
      <c r="B9417" s="105" t="s">
        <v>790</v>
      </c>
      <c r="C9417" s="105" t="s">
        <v>791</v>
      </c>
      <c r="D9417" s="106">
        <v>55920000</v>
      </c>
      <c r="E9417" s="106">
        <v>0</v>
      </c>
      <c r="M9417" t="b">
        <f t="shared" si="735"/>
        <v>1</v>
      </c>
      <c r="N9417" t="b">
        <f t="shared" si="736"/>
        <v>1</v>
      </c>
      <c r="O9417" t="b">
        <f t="shared" si="737"/>
        <v>1</v>
      </c>
      <c r="P9417" t="b">
        <f t="shared" si="737"/>
        <v>1</v>
      </c>
      <c r="Q9417" t="b">
        <f t="shared" si="738"/>
        <v>1</v>
      </c>
      <c r="R9417" t="b">
        <f t="shared" si="739"/>
        <v>1</v>
      </c>
      <c r="U9417" s="105" t="s">
        <v>790</v>
      </c>
      <c r="V9417" s="105" t="s">
        <v>791</v>
      </c>
      <c r="W9417" s="106">
        <v>55920000</v>
      </c>
      <c r="X9417" s="106">
        <v>0</v>
      </c>
    </row>
    <row r="9418" spans="2:24" x14ac:dyDescent="0.25">
      <c r="B9418" s="105" t="s">
        <v>434</v>
      </c>
      <c r="C9418" s="105" t="s">
        <v>435</v>
      </c>
      <c r="D9418" s="106">
        <v>158136000</v>
      </c>
      <c r="E9418" s="106">
        <v>0</v>
      </c>
      <c r="M9418" t="b">
        <f t="shared" si="735"/>
        <v>1</v>
      </c>
      <c r="N9418" t="b">
        <f t="shared" si="736"/>
        <v>1</v>
      </c>
      <c r="O9418" t="b">
        <f t="shared" si="737"/>
        <v>1</v>
      </c>
      <c r="P9418" t="b">
        <f t="shared" si="737"/>
        <v>1</v>
      </c>
      <c r="Q9418" t="b">
        <f t="shared" si="738"/>
        <v>1</v>
      </c>
      <c r="R9418" t="b">
        <f t="shared" si="739"/>
        <v>1</v>
      </c>
      <c r="U9418" s="105" t="s">
        <v>434</v>
      </c>
      <c r="V9418" s="105" t="s">
        <v>435</v>
      </c>
      <c r="W9418" s="106">
        <v>158136000</v>
      </c>
      <c r="X9418" s="106">
        <v>0</v>
      </c>
    </row>
    <row r="9419" spans="2:24" x14ac:dyDescent="0.25">
      <c r="B9419" s="105" t="s">
        <v>436</v>
      </c>
      <c r="C9419" s="105" t="s">
        <v>437</v>
      </c>
      <c r="D9419" s="106">
        <v>158136000</v>
      </c>
      <c r="E9419" s="106">
        <v>0</v>
      </c>
      <c r="M9419" t="b">
        <f t="shared" si="735"/>
        <v>1</v>
      </c>
      <c r="N9419" t="b">
        <f t="shared" si="736"/>
        <v>1</v>
      </c>
      <c r="O9419" t="b">
        <f t="shared" si="737"/>
        <v>1</v>
      </c>
      <c r="P9419" t="b">
        <f t="shared" si="737"/>
        <v>1</v>
      </c>
      <c r="Q9419" t="b">
        <f t="shared" si="738"/>
        <v>1</v>
      </c>
      <c r="R9419" t="b">
        <f t="shared" si="739"/>
        <v>1</v>
      </c>
      <c r="U9419" s="105" t="s">
        <v>436</v>
      </c>
      <c r="V9419" s="105" t="s">
        <v>437</v>
      </c>
      <c r="W9419" s="106">
        <v>158136000</v>
      </c>
      <c r="X9419" s="106">
        <v>0</v>
      </c>
    </row>
    <row r="9420" spans="2:24" x14ac:dyDescent="0.25">
      <c r="B9420" s="105" t="s">
        <v>438</v>
      </c>
      <c r="C9420" s="105" t="s">
        <v>437</v>
      </c>
      <c r="D9420" s="106">
        <v>77028000</v>
      </c>
      <c r="E9420" s="106">
        <v>0</v>
      </c>
      <c r="M9420" t="b">
        <f t="shared" si="735"/>
        <v>1</v>
      </c>
      <c r="N9420" t="b">
        <f t="shared" si="736"/>
        <v>1</v>
      </c>
      <c r="O9420" t="b">
        <f t="shared" si="737"/>
        <v>1</v>
      </c>
      <c r="P9420" t="b">
        <f t="shared" si="737"/>
        <v>1</v>
      </c>
      <c r="Q9420" t="b">
        <f t="shared" si="738"/>
        <v>1</v>
      </c>
      <c r="R9420" t="b">
        <f t="shared" si="739"/>
        <v>1</v>
      </c>
      <c r="U9420" s="105" t="s">
        <v>438</v>
      </c>
      <c r="V9420" s="105" t="s">
        <v>437</v>
      </c>
      <c r="W9420" s="106">
        <v>77028000</v>
      </c>
      <c r="X9420" s="106">
        <v>0</v>
      </c>
    </row>
    <row r="9421" spans="2:24" x14ac:dyDescent="0.25">
      <c r="B9421" s="105" t="s">
        <v>792</v>
      </c>
      <c r="C9421" s="105" t="s">
        <v>793</v>
      </c>
      <c r="D9421" s="106">
        <v>40620000</v>
      </c>
      <c r="E9421" s="106">
        <v>0</v>
      </c>
      <c r="M9421" t="b">
        <f t="shared" si="735"/>
        <v>1</v>
      </c>
      <c r="N9421" t="b">
        <f t="shared" si="736"/>
        <v>1</v>
      </c>
      <c r="O9421" t="b">
        <f t="shared" si="737"/>
        <v>1</v>
      </c>
      <c r="P9421" t="b">
        <f t="shared" si="737"/>
        <v>1</v>
      </c>
      <c r="Q9421" t="b">
        <f t="shared" si="738"/>
        <v>1</v>
      </c>
      <c r="R9421" t="b">
        <f t="shared" si="739"/>
        <v>1</v>
      </c>
      <c r="U9421" s="105" t="s">
        <v>792</v>
      </c>
      <c r="V9421" s="105" t="s">
        <v>793</v>
      </c>
      <c r="W9421" s="106">
        <v>40620000</v>
      </c>
      <c r="X9421" s="106">
        <v>0</v>
      </c>
    </row>
    <row r="9422" spans="2:24" x14ac:dyDescent="0.25">
      <c r="B9422" s="105" t="s">
        <v>1440</v>
      </c>
      <c r="C9422" s="105" t="s">
        <v>1595</v>
      </c>
      <c r="D9422" s="106">
        <v>28608000</v>
      </c>
      <c r="E9422" s="106">
        <v>0</v>
      </c>
      <c r="M9422" t="b">
        <f t="shared" si="735"/>
        <v>1</v>
      </c>
      <c r="N9422" t="b">
        <f t="shared" si="736"/>
        <v>1</v>
      </c>
      <c r="O9422" t="b">
        <f t="shared" si="737"/>
        <v>1</v>
      </c>
      <c r="P9422" t="b">
        <f t="shared" si="737"/>
        <v>1</v>
      </c>
      <c r="Q9422" t="b">
        <f t="shared" si="738"/>
        <v>1</v>
      </c>
      <c r="R9422" t="b">
        <f t="shared" si="739"/>
        <v>1</v>
      </c>
      <c r="U9422" s="105" t="s">
        <v>1440</v>
      </c>
      <c r="V9422" s="105" t="s">
        <v>1595</v>
      </c>
      <c r="W9422" s="106">
        <v>28608000</v>
      </c>
      <c r="X9422" s="106">
        <v>0</v>
      </c>
    </row>
    <row r="9423" spans="2:24" x14ac:dyDescent="0.25">
      <c r="B9423" s="105" t="s">
        <v>1596</v>
      </c>
      <c r="C9423" s="105" t="s">
        <v>1597</v>
      </c>
      <c r="D9423" s="106">
        <v>11880000</v>
      </c>
      <c r="E9423" s="106">
        <v>0</v>
      </c>
      <c r="M9423" t="b">
        <f t="shared" si="735"/>
        <v>1</v>
      </c>
      <c r="N9423" t="b">
        <f t="shared" si="736"/>
        <v>1</v>
      </c>
      <c r="O9423" t="b">
        <f t="shared" si="737"/>
        <v>1</v>
      </c>
      <c r="P9423" t="b">
        <f t="shared" si="737"/>
        <v>1</v>
      </c>
      <c r="Q9423" t="b">
        <f t="shared" si="738"/>
        <v>1</v>
      </c>
      <c r="R9423" t="b">
        <f t="shared" si="739"/>
        <v>1</v>
      </c>
      <c r="U9423" s="105" t="s">
        <v>1596</v>
      </c>
      <c r="V9423" s="105" t="s">
        <v>1597</v>
      </c>
      <c r="W9423" s="106">
        <v>11880000</v>
      </c>
      <c r="X9423" s="106">
        <v>0</v>
      </c>
    </row>
    <row r="9424" spans="2:24" x14ac:dyDescent="0.25">
      <c r="B9424" s="105" t="s">
        <v>615</v>
      </c>
      <c r="C9424" s="105" t="s">
        <v>616</v>
      </c>
      <c r="D9424" s="106">
        <v>72600000</v>
      </c>
      <c r="E9424" s="106">
        <v>0</v>
      </c>
      <c r="M9424" t="b">
        <f t="shared" si="735"/>
        <v>1</v>
      </c>
      <c r="N9424" t="b">
        <f t="shared" si="736"/>
        <v>1</v>
      </c>
      <c r="O9424" t="b">
        <f t="shared" si="737"/>
        <v>1</v>
      </c>
      <c r="P9424" t="b">
        <f t="shared" si="737"/>
        <v>1</v>
      </c>
      <c r="Q9424" t="b">
        <f t="shared" si="738"/>
        <v>1</v>
      </c>
      <c r="R9424" t="b">
        <f t="shared" si="739"/>
        <v>1</v>
      </c>
      <c r="U9424" s="105" t="s">
        <v>615</v>
      </c>
      <c r="V9424" s="105" t="s">
        <v>616</v>
      </c>
      <c r="W9424" s="106">
        <v>72600000</v>
      </c>
      <c r="X9424" s="106">
        <v>0</v>
      </c>
    </row>
    <row r="9425" spans="2:24" x14ac:dyDescent="0.25">
      <c r="B9425" s="105" t="s">
        <v>617</v>
      </c>
      <c r="C9425" s="105" t="s">
        <v>618</v>
      </c>
      <c r="D9425" s="106">
        <v>72600000</v>
      </c>
      <c r="E9425" s="106">
        <v>0</v>
      </c>
      <c r="M9425" t="b">
        <f t="shared" si="735"/>
        <v>1</v>
      </c>
      <c r="N9425" t="b">
        <f t="shared" si="736"/>
        <v>1</v>
      </c>
      <c r="O9425" t="b">
        <f t="shared" si="737"/>
        <v>1</v>
      </c>
      <c r="P9425" t="b">
        <f t="shared" si="737"/>
        <v>1</v>
      </c>
      <c r="Q9425" t="b">
        <f t="shared" si="738"/>
        <v>1</v>
      </c>
      <c r="R9425" t="b">
        <f t="shared" si="739"/>
        <v>1</v>
      </c>
      <c r="U9425" s="105" t="s">
        <v>617</v>
      </c>
      <c r="V9425" s="105" t="s">
        <v>618</v>
      </c>
      <c r="W9425" s="106">
        <v>72600000</v>
      </c>
      <c r="X9425" s="106">
        <v>0</v>
      </c>
    </row>
    <row r="9426" spans="2:24" x14ac:dyDescent="0.25">
      <c r="B9426" s="105" t="s">
        <v>619</v>
      </c>
      <c r="C9426" s="105" t="s">
        <v>618</v>
      </c>
      <c r="D9426" s="106">
        <v>72600000</v>
      </c>
      <c r="E9426" s="106">
        <v>0</v>
      </c>
      <c r="M9426" t="b">
        <f t="shared" si="735"/>
        <v>1</v>
      </c>
      <c r="N9426" t="b">
        <f t="shared" si="736"/>
        <v>1</v>
      </c>
      <c r="O9426" t="b">
        <f t="shared" si="737"/>
        <v>1</v>
      </c>
      <c r="P9426" t="b">
        <f t="shared" si="737"/>
        <v>1</v>
      </c>
      <c r="Q9426" t="b">
        <f t="shared" si="738"/>
        <v>1</v>
      </c>
      <c r="R9426" t="b">
        <f t="shared" si="739"/>
        <v>1</v>
      </c>
      <c r="U9426" s="105" t="s">
        <v>619</v>
      </c>
      <c r="V9426" s="105" t="s">
        <v>618</v>
      </c>
      <c r="W9426" s="106">
        <v>72600000</v>
      </c>
      <c r="X9426" s="106">
        <v>0</v>
      </c>
    </row>
    <row r="9427" spans="2:24" x14ac:dyDescent="0.25">
      <c r="B9427" s="105" t="s">
        <v>620</v>
      </c>
      <c r="C9427" s="105" t="s">
        <v>621</v>
      </c>
      <c r="D9427" s="106">
        <v>106308000</v>
      </c>
      <c r="E9427" s="106">
        <v>0</v>
      </c>
      <c r="M9427" t="b">
        <f t="shared" si="735"/>
        <v>1</v>
      </c>
      <c r="N9427" t="b">
        <f t="shared" si="736"/>
        <v>1</v>
      </c>
      <c r="O9427" t="b">
        <f t="shared" si="737"/>
        <v>1</v>
      </c>
      <c r="P9427" t="b">
        <f t="shared" si="737"/>
        <v>1</v>
      </c>
      <c r="Q9427" t="b">
        <f t="shared" si="738"/>
        <v>1</v>
      </c>
      <c r="R9427" t="b">
        <f t="shared" si="739"/>
        <v>1</v>
      </c>
      <c r="U9427" s="105" t="s">
        <v>620</v>
      </c>
      <c r="V9427" s="105" t="s">
        <v>621</v>
      </c>
      <c r="W9427" s="106">
        <v>106308000</v>
      </c>
      <c r="X9427" s="106">
        <v>0</v>
      </c>
    </row>
    <row r="9428" spans="2:24" x14ac:dyDescent="0.25">
      <c r="B9428" s="105" t="s">
        <v>622</v>
      </c>
      <c r="C9428" s="105" t="s">
        <v>623</v>
      </c>
      <c r="D9428" s="106">
        <v>106308000</v>
      </c>
      <c r="E9428" s="106">
        <v>0</v>
      </c>
      <c r="M9428" t="b">
        <f t="shared" si="735"/>
        <v>1</v>
      </c>
      <c r="N9428" t="b">
        <f t="shared" si="736"/>
        <v>1</v>
      </c>
      <c r="O9428" t="b">
        <f t="shared" si="737"/>
        <v>1</v>
      </c>
      <c r="P9428" t="b">
        <f t="shared" si="737"/>
        <v>1</v>
      </c>
      <c r="Q9428" t="b">
        <f t="shared" si="738"/>
        <v>1</v>
      </c>
      <c r="R9428" t="b">
        <f t="shared" si="739"/>
        <v>1</v>
      </c>
      <c r="U9428" s="105" t="s">
        <v>622</v>
      </c>
      <c r="V9428" s="105" t="s">
        <v>623</v>
      </c>
      <c r="W9428" s="106">
        <v>106308000</v>
      </c>
      <c r="X9428" s="106">
        <v>0</v>
      </c>
    </row>
    <row r="9429" spans="2:24" x14ac:dyDescent="0.25">
      <c r="B9429" s="105" t="s">
        <v>624</v>
      </c>
      <c r="C9429" s="105" t="s">
        <v>623</v>
      </c>
      <c r="D9429" s="106">
        <v>82728000</v>
      </c>
      <c r="E9429" s="106">
        <v>0</v>
      </c>
      <c r="M9429" t="b">
        <f t="shared" si="735"/>
        <v>1</v>
      </c>
      <c r="N9429" t="b">
        <f t="shared" si="736"/>
        <v>1</v>
      </c>
      <c r="O9429" t="b">
        <f t="shared" si="737"/>
        <v>1</v>
      </c>
      <c r="P9429" t="b">
        <f t="shared" si="737"/>
        <v>1</v>
      </c>
      <c r="Q9429" t="b">
        <f t="shared" si="738"/>
        <v>1</v>
      </c>
      <c r="R9429" t="b">
        <f t="shared" si="739"/>
        <v>1</v>
      </c>
      <c r="U9429" s="105" t="s">
        <v>624</v>
      </c>
      <c r="V9429" s="105" t="s">
        <v>623</v>
      </c>
      <c r="W9429" s="106">
        <v>82728000</v>
      </c>
      <c r="X9429" s="106">
        <v>0</v>
      </c>
    </row>
    <row r="9430" spans="2:24" x14ac:dyDescent="0.25">
      <c r="B9430" s="105" t="s">
        <v>794</v>
      </c>
      <c r="C9430" s="105" t="s">
        <v>1598</v>
      </c>
      <c r="D9430" s="106">
        <v>23580000</v>
      </c>
      <c r="E9430" s="106">
        <v>0</v>
      </c>
      <c r="M9430" t="b">
        <f t="shared" si="735"/>
        <v>1</v>
      </c>
      <c r="N9430" t="b">
        <f t="shared" si="736"/>
        <v>1</v>
      </c>
      <c r="O9430" t="b">
        <f t="shared" si="737"/>
        <v>1</v>
      </c>
      <c r="P9430" t="b">
        <f t="shared" si="737"/>
        <v>1</v>
      </c>
      <c r="Q9430" t="b">
        <f t="shared" si="738"/>
        <v>1</v>
      </c>
      <c r="R9430" t="b">
        <f t="shared" si="739"/>
        <v>1</v>
      </c>
      <c r="U9430" s="105" t="s">
        <v>794</v>
      </c>
      <c r="V9430" s="105" t="s">
        <v>1598</v>
      </c>
      <c r="W9430" s="106">
        <v>23580000</v>
      </c>
      <c r="X9430" s="106">
        <v>0</v>
      </c>
    </row>
    <row r="9431" spans="2:24" x14ac:dyDescent="0.25">
      <c r="B9431" s="105" t="s">
        <v>439</v>
      </c>
      <c r="C9431" s="105" t="s">
        <v>440</v>
      </c>
      <c r="D9431" s="106">
        <v>754532000</v>
      </c>
      <c r="E9431" s="106">
        <v>0</v>
      </c>
      <c r="M9431" t="b">
        <f t="shared" si="735"/>
        <v>1</v>
      </c>
      <c r="N9431" t="b">
        <f t="shared" si="736"/>
        <v>1</v>
      </c>
      <c r="O9431" t="b">
        <f t="shared" si="737"/>
        <v>1</v>
      </c>
      <c r="P9431" t="b">
        <f t="shared" si="737"/>
        <v>1</v>
      </c>
      <c r="Q9431" t="b">
        <f t="shared" si="738"/>
        <v>1</v>
      </c>
      <c r="R9431" t="b">
        <f t="shared" si="739"/>
        <v>1</v>
      </c>
      <c r="U9431" s="105" t="s">
        <v>439</v>
      </c>
      <c r="V9431" s="105" t="s">
        <v>440</v>
      </c>
      <c r="W9431" s="106">
        <v>754532000</v>
      </c>
      <c r="X9431" s="106">
        <v>0</v>
      </c>
    </row>
    <row r="9432" spans="2:24" x14ac:dyDescent="0.25">
      <c r="B9432" s="105" t="s">
        <v>441</v>
      </c>
      <c r="C9432" s="105" t="s">
        <v>442</v>
      </c>
      <c r="D9432" s="106">
        <v>754532000</v>
      </c>
      <c r="E9432" s="106">
        <v>0</v>
      </c>
      <c r="M9432" t="b">
        <f t="shared" si="735"/>
        <v>1</v>
      </c>
      <c r="N9432" t="b">
        <f t="shared" si="736"/>
        <v>1</v>
      </c>
      <c r="O9432" t="b">
        <f t="shared" si="737"/>
        <v>1</v>
      </c>
      <c r="P9432" t="b">
        <f t="shared" si="737"/>
        <v>1</v>
      </c>
      <c r="Q9432" t="b">
        <f t="shared" si="738"/>
        <v>1</v>
      </c>
      <c r="R9432" t="b">
        <f t="shared" si="739"/>
        <v>1</v>
      </c>
      <c r="U9432" s="105" t="s">
        <v>441</v>
      </c>
      <c r="V9432" s="105" t="s">
        <v>442</v>
      </c>
      <c r="W9432" s="106">
        <v>754532000</v>
      </c>
      <c r="X9432" s="106">
        <v>0</v>
      </c>
    </row>
    <row r="9433" spans="2:24" x14ac:dyDescent="0.25">
      <c r="B9433" s="105" t="s">
        <v>443</v>
      </c>
      <c r="C9433" s="105" t="s">
        <v>442</v>
      </c>
      <c r="D9433" s="106">
        <v>113100000</v>
      </c>
      <c r="E9433" s="106">
        <v>0</v>
      </c>
      <c r="M9433" t="b">
        <f t="shared" si="735"/>
        <v>1</v>
      </c>
      <c r="N9433" t="b">
        <f t="shared" si="736"/>
        <v>1</v>
      </c>
      <c r="O9433" t="b">
        <f t="shared" si="737"/>
        <v>1</v>
      </c>
      <c r="P9433" t="b">
        <f t="shared" si="737"/>
        <v>1</v>
      </c>
      <c r="Q9433" t="b">
        <f t="shared" si="738"/>
        <v>1</v>
      </c>
      <c r="R9433" t="b">
        <f t="shared" si="739"/>
        <v>1</v>
      </c>
      <c r="U9433" s="105" t="s">
        <v>443</v>
      </c>
      <c r="V9433" s="105" t="s">
        <v>442</v>
      </c>
      <c r="W9433" s="106">
        <v>113100000</v>
      </c>
      <c r="X9433" s="106">
        <v>0</v>
      </c>
    </row>
    <row r="9434" spans="2:24" x14ac:dyDescent="0.25">
      <c r="B9434" s="105" t="s">
        <v>1441</v>
      </c>
      <c r="C9434" s="105" t="s">
        <v>1442</v>
      </c>
      <c r="D9434" s="106">
        <v>61876000</v>
      </c>
      <c r="E9434" s="106">
        <v>0</v>
      </c>
      <c r="M9434" t="b">
        <f t="shared" si="735"/>
        <v>1</v>
      </c>
      <c r="N9434" t="b">
        <f t="shared" si="736"/>
        <v>1</v>
      </c>
      <c r="O9434" t="b">
        <f t="shared" si="737"/>
        <v>1</v>
      </c>
      <c r="P9434" t="b">
        <f t="shared" si="737"/>
        <v>1</v>
      </c>
      <c r="Q9434" t="b">
        <f t="shared" si="738"/>
        <v>1</v>
      </c>
      <c r="R9434" t="b">
        <f t="shared" si="739"/>
        <v>1</v>
      </c>
      <c r="U9434" s="105" t="s">
        <v>1441</v>
      </c>
      <c r="V9434" s="105" t="s">
        <v>1442</v>
      </c>
      <c r="W9434" s="106">
        <v>61876000</v>
      </c>
      <c r="X9434" s="106">
        <v>0</v>
      </c>
    </row>
    <row r="9435" spans="2:24" x14ac:dyDescent="0.25">
      <c r="B9435" s="105" t="s">
        <v>795</v>
      </c>
      <c r="C9435" s="105" t="s">
        <v>796</v>
      </c>
      <c r="D9435" s="106">
        <v>45120000</v>
      </c>
      <c r="E9435" s="106">
        <v>0</v>
      </c>
      <c r="M9435" t="b">
        <f t="shared" ref="M9435:M9498" si="740">+B9435=U9435</f>
        <v>1</v>
      </c>
      <c r="N9435" t="b">
        <f t="shared" ref="N9435:N9498" si="741">+C9435=V9435</f>
        <v>1</v>
      </c>
      <c r="O9435" t="b">
        <f t="shared" ref="O9435:P9498" si="742">+D9435=W9435</f>
        <v>1</v>
      </c>
      <c r="P9435" t="b">
        <f t="shared" si="742"/>
        <v>1</v>
      </c>
      <c r="Q9435" t="b">
        <f t="shared" ref="Q9435:Q9498" si="743">+F9435=Y9435</f>
        <v>1</v>
      </c>
      <c r="R9435" t="b">
        <f t="shared" ref="R9435:R9498" si="744">+G9435=Z9435</f>
        <v>1</v>
      </c>
      <c r="U9435" s="105" t="s">
        <v>795</v>
      </c>
      <c r="V9435" s="105" t="s">
        <v>796</v>
      </c>
      <c r="W9435" s="106">
        <v>45120000</v>
      </c>
      <c r="X9435" s="106">
        <v>0</v>
      </c>
    </row>
    <row r="9436" spans="2:24" x14ac:dyDescent="0.25">
      <c r="B9436" s="105" t="s">
        <v>797</v>
      </c>
      <c r="C9436" s="105" t="s">
        <v>1599</v>
      </c>
      <c r="D9436" s="106">
        <v>58668000</v>
      </c>
      <c r="E9436" s="106">
        <v>0</v>
      </c>
      <c r="M9436" t="b">
        <f t="shared" si="740"/>
        <v>1</v>
      </c>
      <c r="N9436" t="b">
        <f t="shared" si="741"/>
        <v>1</v>
      </c>
      <c r="O9436" t="b">
        <f t="shared" si="742"/>
        <v>1</v>
      </c>
      <c r="P9436" t="b">
        <f t="shared" si="742"/>
        <v>1</v>
      </c>
      <c r="Q9436" t="b">
        <f t="shared" si="743"/>
        <v>1</v>
      </c>
      <c r="R9436" t="b">
        <f t="shared" si="744"/>
        <v>1</v>
      </c>
      <c r="U9436" s="105" t="s">
        <v>797</v>
      </c>
      <c r="V9436" s="105" t="s">
        <v>1599</v>
      </c>
      <c r="W9436" s="106">
        <v>58668000</v>
      </c>
      <c r="X9436" s="106">
        <v>0</v>
      </c>
    </row>
    <row r="9437" spans="2:24" x14ac:dyDescent="0.25">
      <c r="B9437" s="105" t="s">
        <v>798</v>
      </c>
      <c r="C9437" s="105" t="s">
        <v>1600</v>
      </c>
      <c r="D9437" s="106">
        <v>45720000</v>
      </c>
      <c r="E9437" s="106">
        <v>0</v>
      </c>
      <c r="M9437" t="b">
        <f t="shared" si="740"/>
        <v>1</v>
      </c>
      <c r="N9437" t="b">
        <f t="shared" si="741"/>
        <v>1</v>
      </c>
      <c r="O9437" t="b">
        <f t="shared" si="742"/>
        <v>1</v>
      </c>
      <c r="P9437" t="b">
        <f t="shared" si="742"/>
        <v>1</v>
      </c>
      <c r="Q9437" t="b">
        <f t="shared" si="743"/>
        <v>1</v>
      </c>
      <c r="R9437" t="b">
        <f t="shared" si="744"/>
        <v>1</v>
      </c>
      <c r="U9437" s="105" t="s">
        <v>798</v>
      </c>
      <c r="V9437" s="105" t="s">
        <v>1600</v>
      </c>
      <c r="W9437" s="106">
        <v>45720000</v>
      </c>
      <c r="X9437" s="106">
        <v>0</v>
      </c>
    </row>
    <row r="9438" spans="2:24" x14ac:dyDescent="0.25">
      <c r="B9438" s="105" t="s">
        <v>799</v>
      </c>
      <c r="C9438" s="105" t="s">
        <v>1443</v>
      </c>
      <c r="D9438" s="106">
        <v>52776000</v>
      </c>
      <c r="E9438" s="106">
        <v>0</v>
      </c>
      <c r="M9438" t="b">
        <f t="shared" si="740"/>
        <v>1</v>
      </c>
      <c r="N9438" t="b">
        <f t="shared" si="741"/>
        <v>1</v>
      </c>
      <c r="O9438" t="b">
        <f t="shared" si="742"/>
        <v>1</v>
      </c>
      <c r="P9438" t="b">
        <f t="shared" si="742"/>
        <v>1</v>
      </c>
      <c r="Q9438" t="b">
        <f t="shared" si="743"/>
        <v>1</v>
      </c>
      <c r="R9438" t="b">
        <f t="shared" si="744"/>
        <v>1</v>
      </c>
      <c r="U9438" s="105" t="s">
        <v>799</v>
      </c>
      <c r="V9438" s="105" t="s">
        <v>1443</v>
      </c>
      <c r="W9438" s="106">
        <v>52776000</v>
      </c>
      <c r="X9438" s="106">
        <v>0</v>
      </c>
    </row>
    <row r="9439" spans="2:24" x14ac:dyDescent="0.25">
      <c r="B9439" s="105" t="s">
        <v>800</v>
      </c>
      <c r="C9439" s="105" t="s">
        <v>1444</v>
      </c>
      <c r="D9439" s="106">
        <v>51900000</v>
      </c>
      <c r="E9439" s="106">
        <v>0</v>
      </c>
      <c r="M9439" t="b">
        <f t="shared" si="740"/>
        <v>1</v>
      </c>
      <c r="N9439" t="b">
        <f t="shared" si="741"/>
        <v>1</v>
      </c>
      <c r="O9439" t="b">
        <f t="shared" si="742"/>
        <v>1</v>
      </c>
      <c r="P9439" t="b">
        <f t="shared" si="742"/>
        <v>1</v>
      </c>
      <c r="Q9439" t="b">
        <f t="shared" si="743"/>
        <v>1</v>
      </c>
      <c r="R9439" t="b">
        <f t="shared" si="744"/>
        <v>1</v>
      </c>
      <c r="U9439" s="105" t="s">
        <v>800</v>
      </c>
      <c r="V9439" s="105" t="s">
        <v>1444</v>
      </c>
      <c r="W9439" s="106">
        <v>51900000</v>
      </c>
      <c r="X9439" s="106">
        <v>0</v>
      </c>
    </row>
    <row r="9440" spans="2:24" x14ac:dyDescent="0.25">
      <c r="B9440" s="105" t="s">
        <v>1445</v>
      </c>
      <c r="C9440" s="105" t="s">
        <v>1446</v>
      </c>
      <c r="D9440" s="106">
        <v>43216000</v>
      </c>
      <c r="E9440" s="106">
        <v>0</v>
      </c>
      <c r="M9440" t="b">
        <f t="shared" si="740"/>
        <v>1</v>
      </c>
      <c r="N9440" t="b">
        <f t="shared" si="741"/>
        <v>1</v>
      </c>
      <c r="O9440" t="b">
        <f t="shared" si="742"/>
        <v>1</v>
      </c>
      <c r="P9440" t="b">
        <f t="shared" si="742"/>
        <v>1</v>
      </c>
      <c r="Q9440" t="b">
        <f t="shared" si="743"/>
        <v>1</v>
      </c>
      <c r="R9440" t="b">
        <f t="shared" si="744"/>
        <v>1</v>
      </c>
      <c r="U9440" s="105" t="s">
        <v>1445</v>
      </c>
      <c r="V9440" s="105" t="s">
        <v>1446</v>
      </c>
      <c r="W9440" s="106">
        <v>43216000</v>
      </c>
      <c r="X9440" s="106">
        <v>0</v>
      </c>
    </row>
    <row r="9441" spans="2:24" x14ac:dyDescent="0.25">
      <c r="B9441" s="105" t="s">
        <v>1447</v>
      </c>
      <c r="C9441" s="105" t="s">
        <v>1601</v>
      </c>
      <c r="D9441" s="106">
        <v>48720000</v>
      </c>
      <c r="E9441" s="106">
        <v>0</v>
      </c>
      <c r="M9441" t="b">
        <f t="shared" si="740"/>
        <v>1</v>
      </c>
      <c r="N9441" t="b">
        <f t="shared" si="741"/>
        <v>1</v>
      </c>
      <c r="O9441" t="b">
        <f t="shared" si="742"/>
        <v>1</v>
      </c>
      <c r="P9441" t="b">
        <f t="shared" si="742"/>
        <v>1</v>
      </c>
      <c r="Q9441" t="b">
        <f t="shared" si="743"/>
        <v>1</v>
      </c>
      <c r="R9441" t="b">
        <f t="shared" si="744"/>
        <v>1</v>
      </c>
      <c r="U9441" s="105" t="s">
        <v>1447</v>
      </c>
      <c r="V9441" s="105" t="s">
        <v>1601</v>
      </c>
      <c r="W9441" s="106">
        <v>48720000</v>
      </c>
      <c r="X9441" s="106">
        <v>0</v>
      </c>
    </row>
    <row r="9442" spans="2:24" x14ac:dyDescent="0.25">
      <c r="B9442" s="105" t="s">
        <v>1448</v>
      </c>
      <c r="C9442" s="105" t="s">
        <v>1602</v>
      </c>
      <c r="D9442" s="106">
        <v>48720000</v>
      </c>
      <c r="E9442" s="106">
        <v>0</v>
      </c>
      <c r="M9442" t="b">
        <f t="shared" si="740"/>
        <v>1</v>
      </c>
      <c r="N9442" t="b">
        <f t="shared" si="741"/>
        <v>1</v>
      </c>
      <c r="O9442" t="b">
        <f t="shared" si="742"/>
        <v>1</v>
      </c>
      <c r="P9442" t="b">
        <f t="shared" si="742"/>
        <v>1</v>
      </c>
      <c r="Q9442" t="b">
        <f t="shared" si="743"/>
        <v>1</v>
      </c>
      <c r="R9442" t="b">
        <f t="shared" si="744"/>
        <v>1</v>
      </c>
      <c r="U9442" s="105" t="s">
        <v>1448</v>
      </c>
      <c r="V9442" s="105" t="s">
        <v>1602</v>
      </c>
      <c r="W9442" s="106">
        <v>48720000</v>
      </c>
      <c r="X9442" s="106">
        <v>0</v>
      </c>
    </row>
    <row r="9443" spans="2:24" x14ac:dyDescent="0.25">
      <c r="B9443" s="105" t="s">
        <v>1449</v>
      </c>
      <c r="C9443" s="105" t="s">
        <v>1450</v>
      </c>
      <c r="D9443" s="106">
        <v>46116000</v>
      </c>
      <c r="E9443" s="106">
        <v>0</v>
      </c>
      <c r="M9443" t="b">
        <f t="shared" si="740"/>
        <v>1</v>
      </c>
      <c r="N9443" t="b">
        <f t="shared" si="741"/>
        <v>1</v>
      </c>
      <c r="O9443" t="b">
        <f t="shared" si="742"/>
        <v>1</v>
      </c>
      <c r="P9443" t="b">
        <f t="shared" si="742"/>
        <v>1</v>
      </c>
      <c r="Q9443" t="b">
        <f t="shared" si="743"/>
        <v>1</v>
      </c>
      <c r="R9443" t="b">
        <f t="shared" si="744"/>
        <v>1</v>
      </c>
      <c r="U9443" s="105" t="s">
        <v>1449</v>
      </c>
      <c r="V9443" s="105" t="s">
        <v>1450</v>
      </c>
      <c r="W9443" s="106">
        <v>46116000</v>
      </c>
      <c r="X9443" s="106">
        <v>0</v>
      </c>
    </row>
    <row r="9444" spans="2:24" x14ac:dyDescent="0.25">
      <c r="B9444" s="105" t="s">
        <v>1451</v>
      </c>
      <c r="C9444" s="105" t="s">
        <v>1603</v>
      </c>
      <c r="D9444" s="106">
        <v>56220000</v>
      </c>
      <c r="E9444" s="106">
        <v>0</v>
      </c>
      <c r="M9444" t="b">
        <f t="shared" si="740"/>
        <v>1</v>
      </c>
      <c r="N9444" t="b">
        <f t="shared" si="741"/>
        <v>1</v>
      </c>
      <c r="O9444" t="b">
        <f t="shared" si="742"/>
        <v>1</v>
      </c>
      <c r="P9444" t="b">
        <f t="shared" si="742"/>
        <v>1</v>
      </c>
      <c r="Q9444" t="b">
        <f t="shared" si="743"/>
        <v>1</v>
      </c>
      <c r="R9444" t="b">
        <f t="shared" si="744"/>
        <v>1</v>
      </c>
      <c r="U9444" s="105" t="s">
        <v>1451</v>
      </c>
      <c r="V9444" s="105" t="s">
        <v>1603</v>
      </c>
      <c r="W9444" s="106">
        <v>56220000</v>
      </c>
      <c r="X9444" s="106">
        <v>0</v>
      </c>
    </row>
    <row r="9445" spans="2:24" x14ac:dyDescent="0.25">
      <c r="B9445" s="105" t="s">
        <v>1452</v>
      </c>
      <c r="C9445" s="105" t="s">
        <v>1453</v>
      </c>
      <c r="D9445" s="106">
        <v>44364000</v>
      </c>
      <c r="E9445" s="106">
        <v>0</v>
      </c>
      <c r="M9445" t="b">
        <f t="shared" si="740"/>
        <v>1</v>
      </c>
      <c r="N9445" t="b">
        <f t="shared" si="741"/>
        <v>1</v>
      </c>
      <c r="O9445" t="b">
        <f t="shared" si="742"/>
        <v>1</v>
      </c>
      <c r="P9445" t="b">
        <f t="shared" si="742"/>
        <v>1</v>
      </c>
      <c r="Q9445" t="b">
        <f t="shared" si="743"/>
        <v>1</v>
      </c>
      <c r="R9445" t="b">
        <f t="shared" si="744"/>
        <v>1</v>
      </c>
      <c r="U9445" s="105" t="s">
        <v>1452</v>
      </c>
      <c r="V9445" s="105" t="s">
        <v>1453</v>
      </c>
      <c r="W9445" s="106">
        <v>44364000</v>
      </c>
      <c r="X9445" s="106">
        <v>0</v>
      </c>
    </row>
    <row r="9446" spans="2:24" x14ac:dyDescent="0.25">
      <c r="B9446" s="105" t="s">
        <v>1454</v>
      </c>
      <c r="C9446" s="105" t="s">
        <v>1604</v>
      </c>
      <c r="D9446" s="106">
        <v>38016000</v>
      </c>
      <c r="E9446" s="106">
        <v>0</v>
      </c>
      <c r="M9446" t="b">
        <f t="shared" si="740"/>
        <v>1</v>
      </c>
      <c r="N9446" t="b">
        <f t="shared" si="741"/>
        <v>1</v>
      </c>
      <c r="O9446" t="b">
        <f t="shared" si="742"/>
        <v>1</v>
      </c>
      <c r="P9446" t="b">
        <f t="shared" si="742"/>
        <v>1</v>
      </c>
      <c r="Q9446" t="b">
        <f t="shared" si="743"/>
        <v>1</v>
      </c>
      <c r="R9446" t="b">
        <f t="shared" si="744"/>
        <v>1</v>
      </c>
      <c r="U9446" s="105" t="s">
        <v>1454</v>
      </c>
      <c r="V9446" s="105" t="s">
        <v>1604</v>
      </c>
      <c r="W9446" s="106">
        <v>38016000</v>
      </c>
      <c r="X9446" s="106">
        <v>0</v>
      </c>
    </row>
    <row r="9447" spans="2:24" x14ac:dyDescent="0.25">
      <c r="B9447" s="105" t="s">
        <v>625</v>
      </c>
      <c r="C9447" s="105" t="s">
        <v>626</v>
      </c>
      <c r="D9447" s="106">
        <v>94800000</v>
      </c>
      <c r="E9447" s="106">
        <v>0</v>
      </c>
      <c r="M9447" t="b">
        <f t="shared" si="740"/>
        <v>1</v>
      </c>
      <c r="N9447" t="b">
        <f t="shared" si="741"/>
        <v>1</v>
      </c>
      <c r="O9447" t="b">
        <f t="shared" si="742"/>
        <v>1</v>
      </c>
      <c r="P9447" t="b">
        <f t="shared" si="742"/>
        <v>1</v>
      </c>
      <c r="Q9447" t="b">
        <f t="shared" si="743"/>
        <v>1</v>
      </c>
      <c r="R9447" t="b">
        <f t="shared" si="744"/>
        <v>1</v>
      </c>
      <c r="U9447" s="105" t="s">
        <v>625</v>
      </c>
      <c r="V9447" s="105" t="s">
        <v>626</v>
      </c>
      <c r="W9447" s="106">
        <v>94800000</v>
      </c>
      <c r="X9447" s="106">
        <v>0</v>
      </c>
    </row>
    <row r="9448" spans="2:24" x14ac:dyDescent="0.25">
      <c r="B9448" s="105" t="s">
        <v>627</v>
      </c>
      <c r="C9448" s="105" t="s">
        <v>628</v>
      </c>
      <c r="D9448" s="106">
        <v>94800000</v>
      </c>
      <c r="E9448" s="106">
        <v>0</v>
      </c>
      <c r="M9448" t="b">
        <f t="shared" si="740"/>
        <v>1</v>
      </c>
      <c r="N9448" t="b">
        <f t="shared" si="741"/>
        <v>1</v>
      </c>
      <c r="O9448" t="b">
        <f t="shared" si="742"/>
        <v>1</v>
      </c>
      <c r="P9448" t="b">
        <f t="shared" si="742"/>
        <v>1</v>
      </c>
      <c r="Q9448" t="b">
        <f t="shared" si="743"/>
        <v>1</v>
      </c>
      <c r="R9448" t="b">
        <f t="shared" si="744"/>
        <v>1</v>
      </c>
      <c r="U9448" s="105" t="s">
        <v>627</v>
      </c>
      <c r="V9448" s="105" t="s">
        <v>628</v>
      </c>
      <c r="W9448" s="106">
        <v>94800000</v>
      </c>
      <c r="X9448" s="106">
        <v>0</v>
      </c>
    </row>
    <row r="9449" spans="2:24" x14ac:dyDescent="0.25">
      <c r="B9449" s="105" t="s">
        <v>629</v>
      </c>
      <c r="C9449" s="105" t="s">
        <v>628</v>
      </c>
      <c r="D9449" s="106">
        <v>94800000</v>
      </c>
      <c r="E9449" s="106">
        <v>0</v>
      </c>
      <c r="M9449" t="b">
        <f t="shared" si="740"/>
        <v>1</v>
      </c>
      <c r="N9449" t="b">
        <f t="shared" si="741"/>
        <v>1</v>
      </c>
      <c r="O9449" t="b">
        <f t="shared" si="742"/>
        <v>1</v>
      </c>
      <c r="P9449" t="b">
        <f t="shared" si="742"/>
        <v>1</v>
      </c>
      <c r="Q9449" t="b">
        <f t="shared" si="743"/>
        <v>1</v>
      </c>
      <c r="R9449" t="b">
        <f t="shared" si="744"/>
        <v>1</v>
      </c>
      <c r="U9449" s="105" t="s">
        <v>629</v>
      </c>
      <c r="V9449" s="105" t="s">
        <v>628</v>
      </c>
      <c r="W9449" s="106">
        <v>94800000</v>
      </c>
      <c r="X9449" s="106">
        <v>0</v>
      </c>
    </row>
    <row r="9450" spans="2:24" x14ac:dyDescent="0.25">
      <c r="B9450" s="105" t="s">
        <v>489</v>
      </c>
      <c r="C9450" s="105" t="s">
        <v>490</v>
      </c>
      <c r="D9450" s="106">
        <v>105184000</v>
      </c>
      <c r="E9450" s="106">
        <v>0</v>
      </c>
      <c r="M9450" t="b">
        <f t="shared" si="740"/>
        <v>1</v>
      </c>
      <c r="N9450" t="b">
        <f t="shared" si="741"/>
        <v>1</v>
      </c>
      <c r="O9450" t="b">
        <f t="shared" si="742"/>
        <v>1</v>
      </c>
      <c r="P9450" t="b">
        <f t="shared" si="742"/>
        <v>1</v>
      </c>
      <c r="Q9450" t="b">
        <f t="shared" si="743"/>
        <v>1</v>
      </c>
      <c r="R9450" t="b">
        <f t="shared" si="744"/>
        <v>1</v>
      </c>
      <c r="U9450" s="105" t="s">
        <v>489</v>
      </c>
      <c r="V9450" s="105" t="s">
        <v>490</v>
      </c>
      <c r="W9450" s="106">
        <v>105184000</v>
      </c>
      <c r="X9450" s="106">
        <v>0</v>
      </c>
    </row>
    <row r="9451" spans="2:24" x14ac:dyDescent="0.25">
      <c r="B9451" s="105" t="s">
        <v>491</v>
      </c>
      <c r="C9451" s="105" t="s">
        <v>492</v>
      </c>
      <c r="D9451" s="106">
        <v>105184000</v>
      </c>
      <c r="E9451" s="106">
        <v>0</v>
      </c>
      <c r="M9451" t="b">
        <f t="shared" si="740"/>
        <v>1</v>
      </c>
      <c r="N9451" t="b">
        <f t="shared" si="741"/>
        <v>1</v>
      </c>
      <c r="O9451" t="b">
        <f t="shared" si="742"/>
        <v>1</v>
      </c>
      <c r="P9451" t="b">
        <f t="shared" si="742"/>
        <v>1</v>
      </c>
      <c r="Q9451" t="b">
        <f t="shared" si="743"/>
        <v>1</v>
      </c>
      <c r="R9451" t="b">
        <f t="shared" si="744"/>
        <v>1</v>
      </c>
      <c r="U9451" s="105" t="s">
        <v>491</v>
      </c>
      <c r="V9451" s="105" t="s">
        <v>492</v>
      </c>
      <c r="W9451" s="106">
        <v>105184000</v>
      </c>
      <c r="X9451" s="106">
        <v>0</v>
      </c>
    </row>
    <row r="9452" spans="2:24" x14ac:dyDescent="0.25">
      <c r="B9452" s="105" t="s">
        <v>493</v>
      </c>
      <c r="C9452" s="105" t="s">
        <v>492</v>
      </c>
      <c r="D9452" s="106">
        <v>105184000</v>
      </c>
      <c r="E9452" s="106">
        <v>0</v>
      </c>
      <c r="M9452" t="b">
        <f t="shared" si="740"/>
        <v>1</v>
      </c>
      <c r="N9452" t="b">
        <f t="shared" si="741"/>
        <v>1</v>
      </c>
      <c r="O9452" t="b">
        <f t="shared" si="742"/>
        <v>1</v>
      </c>
      <c r="P9452" t="b">
        <f t="shared" si="742"/>
        <v>1</v>
      </c>
      <c r="Q9452" t="b">
        <f t="shared" si="743"/>
        <v>1</v>
      </c>
      <c r="R9452" t="b">
        <f t="shared" si="744"/>
        <v>1</v>
      </c>
      <c r="U9452" s="105" t="s">
        <v>493</v>
      </c>
      <c r="V9452" s="105" t="s">
        <v>492</v>
      </c>
      <c r="W9452" s="106">
        <v>105184000</v>
      </c>
      <c r="X9452" s="106">
        <v>0</v>
      </c>
    </row>
    <row r="9453" spans="2:24" x14ac:dyDescent="0.25">
      <c r="B9453" s="105" t="s">
        <v>630</v>
      </c>
      <c r="C9453" s="105" t="s">
        <v>631</v>
      </c>
      <c r="D9453" s="106">
        <v>103876500</v>
      </c>
      <c r="E9453" s="106">
        <v>0</v>
      </c>
      <c r="M9453" t="b">
        <f t="shared" si="740"/>
        <v>1</v>
      </c>
      <c r="N9453" t="b">
        <f t="shared" si="741"/>
        <v>1</v>
      </c>
      <c r="O9453" t="b">
        <f t="shared" si="742"/>
        <v>1</v>
      </c>
      <c r="P9453" t="b">
        <f t="shared" si="742"/>
        <v>1</v>
      </c>
      <c r="Q9453" t="b">
        <f t="shared" si="743"/>
        <v>1</v>
      </c>
      <c r="R9453" t="b">
        <f t="shared" si="744"/>
        <v>1</v>
      </c>
      <c r="U9453" s="105" t="s">
        <v>630</v>
      </c>
      <c r="V9453" s="105" t="s">
        <v>631</v>
      </c>
      <c r="W9453" s="106">
        <v>103876500</v>
      </c>
      <c r="X9453" s="106">
        <v>0</v>
      </c>
    </row>
    <row r="9454" spans="2:24" x14ac:dyDescent="0.25">
      <c r="B9454" s="105" t="s">
        <v>632</v>
      </c>
      <c r="C9454" s="105" t="s">
        <v>633</v>
      </c>
      <c r="D9454" s="106">
        <v>103876500</v>
      </c>
      <c r="E9454" s="106">
        <v>0</v>
      </c>
      <c r="M9454" t="b">
        <f t="shared" si="740"/>
        <v>1</v>
      </c>
      <c r="N9454" t="b">
        <f t="shared" si="741"/>
        <v>1</v>
      </c>
      <c r="O9454" t="b">
        <f t="shared" si="742"/>
        <v>1</v>
      </c>
      <c r="P9454" t="b">
        <f t="shared" si="742"/>
        <v>1</v>
      </c>
      <c r="Q9454" t="b">
        <f t="shared" si="743"/>
        <v>1</v>
      </c>
      <c r="R9454" t="b">
        <f t="shared" si="744"/>
        <v>1</v>
      </c>
      <c r="U9454" s="105" t="s">
        <v>632</v>
      </c>
      <c r="V9454" s="105" t="s">
        <v>633</v>
      </c>
      <c r="W9454" s="106">
        <v>103876500</v>
      </c>
      <c r="X9454" s="106">
        <v>0</v>
      </c>
    </row>
    <row r="9455" spans="2:24" x14ac:dyDescent="0.25">
      <c r="B9455" s="105" t="s">
        <v>634</v>
      </c>
      <c r="C9455" s="105" t="s">
        <v>633</v>
      </c>
      <c r="D9455" s="106">
        <v>103876500</v>
      </c>
      <c r="E9455" s="106">
        <v>0</v>
      </c>
      <c r="M9455" t="b">
        <f t="shared" si="740"/>
        <v>1</v>
      </c>
      <c r="N9455" t="b">
        <f t="shared" si="741"/>
        <v>1</v>
      </c>
      <c r="O9455" t="b">
        <f t="shared" si="742"/>
        <v>1</v>
      </c>
      <c r="P9455" t="b">
        <f t="shared" si="742"/>
        <v>1</v>
      </c>
      <c r="Q9455" t="b">
        <f t="shared" si="743"/>
        <v>1</v>
      </c>
      <c r="R9455" t="b">
        <f t="shared" si="744"/>
        <v>1</v>
      </c>
      <c r="U9455" s="105" t="s">
        <v>634</v>
      </c>
      <c r="V9455" s="105" t="s">
        <v>633</v>
      </c>
      <c r="W9455" s="106">
        <v>103876500</v>
      </c>
      <c r="X9455" s="106">
        <v>0</v>
      </c>
    </row>
    <row r="9456" spans="2:24" x14ac:dyDescent="0.25">
      <c r="B9456" s="105" t="s">
        <v>444</v>
      </c>
      <c r="C9456" s="105" t="s">
        <v>445</v>
      </c>
      <c r="D9456" s="106">
        <v>123876000</v>
      </c>
      <c r="E9456" s="106">
        <v>0</v>
      </c>
      <c r="M9456" t="b">
        <f t="shared" si="740"/>
        <v>1</v>
      </c>
      <c r="N9456" t="b">
        <f t="shared" si="741"/>
        <v>1</v>
      </c>
      <c r="O9456" t="b">
        <f t="shared" si="742"/>
        <v>1</v>
      </c>
      <c r="P9456" t="b">
        <f t="shared" si="742"/>
        <v>1</v>
      </c>
      <c r="Q9456" t="b">
        <f t="shared" si="743"/>
        <v>1</v>
      </c>
      <c r="R9456" t="b">
        <f t="shared" si="744"/>
        <v>1</v>
      </c>
      <c r="U9456" s="105" t="s">
        <v>444</v>
      </c>
      <c r="V9456" s="105" t="s">
        <v>445</v>
      </c>
      <c r="W9456" s="106">
        <v>123876000</v>
      </c>
      <c r="X9456" s="106">
        <v>0</v>
      </c>
    </row>
    <row r="9457" spans="2:24" x14ac:dyDescent="0.25">
      <c r="B9457" s="105" t="s">
        <v>446</v>
      </c>
      <c r="C9457" s="105" t="s">
        <v>447</v>
      </c>
      <c r="D9457" s="106">
        <v>123876000</v>
      </c>
      <c r="E9457" s="106">
        <v>0</v>
      </c>
      <c r="M9457" t="b">
        <f t="shared" si="740"/>
        <v>1</v>
      </c>
      <c r="N9457" t="b">
        <f t="shared" si="741"/>
        <v>1</v>
      </c>
      <c r="O9457" t="b">
        <f t="shared" si="742"/>
        <v>1</v>
      </c>
      <c r="P9457" t="b">
        <f t="shared" si="742"/>
        <v>1</v>
      </c>
      <c r="Q9457" t="b">
        <f t="shared" si="743"/>
        <v>1</v>
      </c>
      <c r="R9457" t="b">
        <f t="shared" si="744"/>
        <v>1</v>
      </c>
      <c r="U9457" s="105" t="s">
        <v>446</v>
      </c>
      <c r="V9457" s="105" t="s">
        <v>447</v>
      </c>
      <c r="W9457" s="106">
        <v>123876000</v>
      </c>
      <c r="X9457" s="106">
        <v>0</v>
      </c>
    </row>
    <row r="9458" spans="2:24" x14ac:dyDescent="0.25">
      <c r="B9458" s="105" t="s">
        <v>448</v>
      </c>
      <c r="C9458" s="105" t="s">
        <v>449</v>
      </c>
      <c r="D9458" s="106">
        <v>86040000</v>
      </c>
      <c r="E9458" s="106">
        <v>0</v>
      </c>
      <c r="M9458" t="b">
        <f t="shared" si="740"/>
        <v>1</v>
      </c>
      <c r="N9458" t="b">
        <f t="shared" si="741"/>
        <v>1</v>
      </c>
      <c r="O9458" t="b">
        <f t="shared" si="742"/>
        <v>1</v>
      </c>
      <c r="P9458" t="b">
        <f t="shared" si="742"/>
        <v>1</v>
      </c>
      <c r="Q9458" t="b">
        <f t="shared" si="743"/>
        <v>1</v>
      </c>
      <c r="R9458" t="b">
        <f t="shared" si="744"/>
        <v>1</v>
      </c>
      <c r="U9458" s="105" t="s">
        <v>448</v>
      </c>
      <c r="V9458" s="105" t="s">
        <v>449</v>
      </c>
      <c r="W9458" s="106">
        <v>86040000</v>
      </c>
      <c r="X9458" s="106">
        <v>0</v>
      </c>
    </row>
    <row r="9459" spans="2:24" x14ac:dyDescent="0.25">
      <c r="B9459" s="105" t="s">
        <v>1455</v>
      </c>
      <c r="C9459" s="105" t="s">
        <v>1456</v>
      </c>
      <c r="D9459" s="106">
        <v>37836000</v>
      </c>
      <c r="E9459" s="106">
        <v>0</v>
      </c>
      <c r="M9459" t="b">
        <f t="shared" si="740"/>
        <v>1</v>
      </c>
      <c r="N9459" t="b">
        <f t="shared" si="741"/>
        <v>1</v>
      </c>
      <c r="O9459" t="b">
        <f t="shared" si="742"/>
        <v>1</v>
      </c>
      <c r="P9459" t="b">
        <f t="shared" si="742"/>
        <v>1</v>
      </c>
      <c r="Q9459" t="b">
        <f t="shared" si="743"/>
        <v>1</v>
      </c>
      <c r="R9459" t="b">
        <f t="shared" si="744"/>
        <v>1</v>
      </c>
      <c r="U9459" s="105" t="s">
        <v>1455</v>
      </c>
      <c r="V9459" s="105" t="s">
        <v>1456</v>
      </c>
      <c r="W9459" s="106">
        <v>37836000</v>
      </c>
      <c r="X9459" s="106">
        <v>0</v>
      </c>
    </row>
    <row r="9460" spans="2:24" x14ac:dyDescent="0.25">
      <c r="B9460" s="105" t="s">
        <v>494</v>
      </c>
      <c r="C9460" s="105" t="s">
        <v>495</v>
      </c>
      <c r="D9460" s="106">
        <v>57228000</v>
      </c>
      <c r="E9460" s="106">
        <v>0</v>
      </c>
      <c r="M9460" t="b">
        <f t="shared" si="740"/>
        <v>1</v>
      </c>
      <c r="N9460" t="b">
        <f t="shared" si="741"/>
        <v>1</v>
      </c>
      <c r="O9460" t="b">
        <f t="shared" si="742"/>
        <v>1</v>
      </c>
      <c r="P9460" t="b">
        <f t="shared" si="742"/>
        <v>1</v>
      </c>
      <c r="Q9460" t="b">
        <f t="shared" si="743"/>
        <v>1</v>
      </c>
      <c r="R9460" t="b">
        <f t="shared" si="744"/>
        <v>1</v>
      </c>
      <c r="U9460" s="105" t="s">
        <v>494</v>
      </c>
      <c r="V9460" s="105" t="s">
        <v>495</v>
      </c>
      <c r="W9460" s="106">
        <v>57228000</v>
      </c>
      <c r="X9460" s="106">
        <v>0</v>
      </c>
    </row>
    <row r="9461" spans="2:24" x14ac:dyDescent="0.25">
      <c r="B9461" s="105" t="s">
        <v>496</v>
      </c>
      <c r="C9461" s="105" t="s">
        <v>497</v>
      </c>
      <c r="D9461" s="106">
        <v>57228000</v>
      </c>
      <c r="E9461" s="106">
        <v>0</v>
      </c>
      <c r="M9461" t="b">
        <f t="shared" si="740"/>
        <v>1</v>
      </c>
      <c r="N9461" t="b">
        <f t="shared" si="741"/>
        <v>1</v>
      </c>
      <c r="O9461" t="b">
        <f t="shared" si="742"/>
        <v>1</v>
      </c>
      <c r="P9461" t="b">
        <f t="shared" si="742"/>
        <v>1</v>
      </c>
      <c r="Q9461" t="b">
        <f t="shared" si="743"/>
        <v>1</v>
      </c>
      <c r="R9461" t="b">
        <f t="shared" si="744"/>
        <v>1</v>
      </c>
      <c r="U9461" s="105" t="s">
        <v>496</v>
      </c>
      <c r="V9461" s="105" t="s">
        <v>497</v>
      </c>
      <c r="W9461" s="106">
        <v>57228000</v>
      </c>
      <c r="X9461" s="106">
        <v>0</v>
      </c>
    </row>
    <row r="9462" spans="2:24" x14ac:dyDescent="0.25">
      <c r="B9462" s="105" t="s">
        <v>498</v>
      </c>
      <c r="C9462" s="105" t="s">
        <v>497</v>
      </c>
      <c r="D9462" s="106">
        <v>57228000</v>
      </c>
      <c r="E9462" s="106">
        <v>0</v>
      </c>
      <c r="M9462" t="b">
        <f t="shared" si="740"/>
        <v>1</v>
      </c>
      <c r="N9462" t="b">
        <f t="shared" si="741"/>
        <v>1</v>
      </c>
      <c r="O9462" t="b">
        <f t="shared" si="742"/>
        <v>1</v>
      </c>
      <c r="P9462" t="b">
        <f t="shared" si="742"/>
        <v>1</v>
      </c>
      <c r="Q9462" t="b">
        <f t="shared" si="743"/>
        <v>1</v>
      </c>
      <c r="R9462" t="b">
        <f t="shared" si="744"/>
        <v>1</v>
      </c>
      <c r="U9462" s="105" t="s">
        <v>498</v>
      </c>
      <c r="V9462" s="105" t="s">
        <v>497</v>
      </c>
      <c r="W9462" s="106">
        <v>57228000</v>
      </c>
      <c r="X9462" s="106">
        <v>0</v>
      </c>
    </row>
    <row r="9463" spans="2:24" x14ac:dyDescent="0.25">
      <c r="B9463" s="105" t="s">
        <v>635</v>
      </c>
      <c r="C9463" s="105" t="s">
        <v>636</v>
      </c>
      <c r="D9463" s="106">
        <v>95232000</v>
      </c>
      <c r="E9463" s="106">
        <v>0</v>
      </c>
      <c r="M9463" t="b">
        <f t="shared" si="740"/>
        <v>1</v>
      </c>
      <c r="N9463" t="b">
        <f t="shared" si="741"/>
        <v>1</v>
      </c>
      <c r="O9463" t="b">
        <f t="shared" si="742"/>
        <v>1</v>
      </c>
      <c r="P9463" t="b">
        <f t="shared" si="742"/>
        <v>1</v>
      </c>
      <c r="Q9463" t="b">
        <f t="shared" si="743"/>
        <v>1</v>
      </c>
      <c r="R9463" t="b">
        <f t="shared" si="744"/>
        <v>1</v>
      </c>
      <c r="U9463" s="105" t="s">
        <v>635</v>
      </c>
      <c r="V9463" s="105" t="s">
        <v>636</v>
      </c>
      <c r="W9463" s="106">
        <v>95232000</v>
      </c>
      <c r="X9463" s="106">
        <v>0</v>
      </c>
    </row>
    <row r="9464" spans="2:24" x14ac:dyDescent="0.25">
      <c r="B9464" s="105" t="s">
        <v>637</v>
      </c>
      <c r="C9464" s="105" t="s">
        <v>638</v>
      </c>
      <c r="D9464" s="106">
        <v>95232000</v>
      </c>
      <c r="E9464" s="106">
        <v>0</v>
      </c>
      <c r="M9464" t="b">
        <f t="shared" si="740"/>
        <v>1</v>
      </c>
      <c r="N9464" t="b">
        <f t="shared" si="741"/>
        <v>1</v>
      </c>
      <c r="O9464" t="b">
        <f t="shared" si="742"/>
        <v>1</v>
      </c>
      <c r="P9464" t="b">
        <f t="shared" si="742"/>
        <v>1</v>
      </c>
      <c r="Q9464" t="b">
        <f t="shared" si="743"/>
        <v>1</v>
      </c>
      <c r="R9464" t="b">
        <f t="shared" si="744"/>
        <v>1</v>
      </c>
      <c r="U9464" s="105" t="s">
        <v>637</v>
      </c>
      <c r="V9464" s="105" t="s">
        <v>638</v>
      </c>
      <c r="W9464" s="106">
        <v>95232000</v>
      </c>
      <c r="X9464" s="106">
        <v>0</v>
      </c>
    </row>
    <row r="9465" spans="2:24" x14ac:dyDescent="0.25">
      <c r="B9465" s="105" t="s">
        <v>639</v>
      </c>
      <c r="C9465" s="105" t="s">
        <v>638</v>
      </c>
      <c r="D9465" s="106">
        <v>95232000</v>
      </c>
      <c r="E9465" s="106">
        <v>0</v>
      </c>
      <c r="M9465" t="b">
        <f t="shared" si="740"/>
        <v>1</v>
      </c>
      <c r="N9465" t="b">
        <f t="shared" si="741"/>
        <v>1</v>
      </c>
      <c r="O9465" t="b">
        <f t="shared" si="742"/>
        <v>1</v>
      </c>
      <c r="P9465" t="b">
        <f t="shared" si="742"/>
        <v>1</v>
      </c>
      <c r="Q9465" t="b">
        <f t="shared" si="743"/>
        <v>1</v>
      </c>
      <c r="R9465" t="b">
        <f t="shared" si="744"/>
        <v>1</v>
      </c>
      <c r="U9465" s="105" t="s">
        <v>639</v>
      </c>
      <c r="V9465" s="105" t="s">
        <v>638</v>
      </c>
      <c r="W9465" s="106">
        <v>95232000</v>
      </c>
      <c r="X9465" s="106">
        <v>0</v>
      </c>
    </row>
    <row r="9466" spans="2:24" x14ac:dyDescent="0.25">
      <c r="B9466" s="105" t="s">
        <v>640</v>
      </c>
      <c r="C9466" s="105" t="s">
        <v>641</v>
      </c>
      <c r="D9466" s="106">
        <v>73800000</v>
      </c>
      <c r="E9466" s="106">
        <v>0</v>
      </c>
      <c r="M9466" t="b">
        <f t="shared" si="740"/>
        <v>1</v>
      </c>
      <c r="N9466" t="b">
        <f t="shared" si="741"/>
        <v>1</v>
      </c>
      <c r="O9466" t="b">
        <f t="shared" si="742"/>
        <v>1</v>
      </c>
      <c r="P9466" t="b">
        <f t="shared" si="742"/>
        <v>1</v>
      </c>
      <c r="Q9466" t="b">
        <f t="shared" si="743"/>
        <v>1</v>
      </c>
      <c r="R9466" t="b">
        <f t="shared" si="744"/>
        <v>1</v>
      </c>
      <c r="U9466" s="105" t="s">
        <v>640</v>
      </c>
      <c r="V9466" s="105" t="s">
        <v>641</v>
      </c>
      <c r="W9466" s="106">
        <v>73800000</v>
      </c>
      <c r="X9466" s="106">
        <v>0</v>
      </c>
    </row>
    <row r="9467" spans="2:24" x14ac:dyDescent="0.25">
      <c r="B9467" s="105" t="s">
        <v>642</v>
      </c>
      <c r="C9467" s="105" t="s">
        <v>643</v>
      </c>
      <c r="D9467" s="106">
        <v>73800000</v>
      </c>
      <c r="E9467" s="106">
        <v>0</v>
      </c>
      <c r="M9467" t="b">
        <f t="shared" si="740"/>
        <v>1</v>
      </c>
      <c r="N9467" t="b">
        <f t="shared" si="741"/>
        <v>1</v>
      </c>
      <c r="O9467" t="b">
        <f t="shared" si="742"/>
        <v>1</v>
      </c>
      <c r="P9467" t="b">
        <f t="shared" si="742"/>
        <v>1</v>
      </c>
      <c r="Q9467" t="b">
        <f t="shared" si="743"/>
        <v>1</v>
      </c>
      <c r="R9467" t="b">
        <f t="shared" si="744"/>
        <v>1</v>
      </c>
      <c r="U9467" s="105" t="s">
        <v>642</v>
      </c>
      <c r="V9467" s="105" t="s">
        <v>643</v>
      </c>
      <c r="W9467" s="106">
        <v>73800000</v>
      </c>
      <c r="X9467" s="106">
        <v>0</v>
      </c>
    </row>
    <row r="9468" spans="2:24" x14ac:dyDescent="0.25">
      <c r="B9468" s="105" t="s">
        <v>644</v>
      </c>
      <c r="C9468" s="105" t="s">
        <v>643</v>
      </c>
      <c r="D9468" s="106">
        <v>73800000</v>
      </c>
      <c r="E9468" s="106">
        <v>0</v>
      </c>
      <c r="M9468" t="b">
        <f t="shared" si="740"/>
        <v>1</v>
      </c>
      <c r="N9468" t="b">
        <f t="shared" si="741"/>
        <v>1</v>
      </c>
      <c r="O9468" t="b">
        <f t="shared" si="742"/>
        <v>1</v>
      </c>
      <c r="P9468" t="b">
        <f t="shared" si="742"/>
        <v>1</v>
      </c>
      <c r="Q9468" t="b">
        <f t="shared" si="743"/>
        <v>1</v>
      </c>
      <c r="R9468" t="b">
        <f t="shared" si="744"/>
        <v>1</v>
      </c>
      <c r="U9468" s="105" t="s">
        <v>644</v>
      </c>
      <c r="V9468" s="105" t="s">
        <v>643</v>
      </c>
      <c r="W9468" s="106">
        <v>73800000</v>
      </c>
      <c r="X9468" s="106">
        <v>0</v>
      </c>
    </row>
    <row r="9469" spans="2:24" x14ac:dyDescent="0.25">
      <c r="B9469" s="105" t="s">
        <v>450</v>
      </c>
      <c r="C9469" s="105" t="s">
        <v>451</v>
      </c>
      <c r="D9469" s="106">
        <v>408974000</v>
      </c>
      <c r="E9469" s="106">
        <v>0</v>
      </c>
      <c r="M9469" t="b">
        <f t="shared" si="740"/>
        <v>1</v>
      </c>
      <c r="N9469" t="b">
        <f t="shared" si="741"/>
        <v>1</v>
      </c>
      <c r="O9469" t="b">
        <f t="shared" si="742"/>
        <v>1</v>
      </c>
      <c r="P9469" t="b">
        <f t="shared" si="742"/>
        <v>1</v>
      </c>
      <c r="Q9469" t="b">
        <f t="shared" si="743"/>
        <v>1</v>
      </c>
      <c r="R9469" t="b">
        <f t="shared" si="744"/>
        <v>1</v>
      </c>
      <c r="U9469" s="105" t="s">
        <v>450</v>
      </c>
      <c r="V9469" s="105" t="s">
        <v>451</v>
      </c>
      <c r="W9469" s="106">
        <v>408974000</v>
      </c>
      <c r="X9469" s="106">
        <v>0</v>
      </c>
    </row>
    <row r="9470" spans="2:24" x14ac:dyDescent="0.25">
      <c r="B9470" s="105" t="s">
        <v>452</v>
      </c>
      <c r="C9470" s="105" t="s">
        <v>453</v>
      </c>
      <c r="D9470" s="106">
        <v>408974000</v>
      </c>
      <c r="E9470" s="106">
        <v>0</v>
      </c>
      <c r="M9470" t="b">
        <f t="shared" si="740"/>
        <v>1</v>
      </c>
      <c r="N9470" t="b">
        <f t="shared" si="741"/>
        <v>1</v>
      </c>
      <c r="O9470" t="b">
        <f t="shared" si="742"/>
        <v>1</v>
      </c>
      <c r="P9470" t="b">
        <f t="shared" si="742"/>
        <v>1</v>
      </c>
      <c r="Q9470" t="b">
        <f t="shared" si="743"/>
        <v>1</v>
      </c>
      <c r="R9470" t="b">
        <f t="shared" si="744"/>
        <v>1</v>
      </c>
      <c r="U9470" s="105" t="s">
        <v>452</v>
      </c>
      <c r="V9470" s="105" t="s">
        <v>453</v>
      </c>
      <c r="W9470" s="106">
        <v>408974000</v>
      </c>
      <c r="X9470" s="106">
        <v>0</v>
      </c>
    </row>
    <row r="9471" spans="2:24" x14ac:dyDescent="0.25">
      <c r="B9471" s="105" t="s">
        <v>454</v>
      </c>
      <c r="C9471" s="105" t="s">
        <v>453</v>
      </c>
      <c r="D9471" s="106">
        <v>115100000</v>
      </c>
      <c r="E9471" s="106">
        <v>0</v>
      </c>
      <c r="M9471" t="b">
        <f t="shared" si="740"/>
        <v>1</v>
      </c>
      <c r="N9471" t="b">
        <f t="shared" si="741"/>
        <v>1</v>
      </c>
      <c r="O9471" t="b">
        <f t="shared" si="742"/>
        <v>1</v>
      </c>
      <c r="P9471" t="b">
        <f t="shared" si="742"/>
        <v>1</v>
      </c>
      <c r="Q9471" t="b">
        <f t="shared" si="743"/>
        <v>1</v>
      </c>
      <c r="R9471" t="b">
        <f t="shared" si="744"/>
        <v>1</v>
      </c>
      <c r="U9471" s="105" t="s">
        <v>454</v>
      </c>
      <c r="V9471" s="105" t="s">
        <v>453</v>
      </c>
      <c r="W9471" s="106">
        <v>115100000</v>
      </c>
      <c r="X9471" s="106">
        <v>0</v>
      </c>
    </row>
    <row r="9472" spans="2:24" x14ac:dyDescent="0.25">
      <c r="B9472" s="105" t="s">
        <v>485</v>
      </c>
      <c r="C9472" s="105" t="s">
        <v>486</v>
      </c>
      <c r="D9472" s="106">
        <v>23303000</v>
      </c>
      <c r="E9472" s="106">
        <v>0</v>
      </c>
      <c r="M9472" t="b">
        <f t="shared" si="740"/>
        <v>1</v>
      </c>
      <c r="N9472" t="b">
        <f t="shared" si="741"/>
        <v>1</v>
      </c>
      <c r="O9472" t="b">
        <f t="shared" si="742"/>
        <v>1</v>
      </c>
      <c r="P9472" t="b">
        <f t="shared" si="742"/>
        <v>1</v>
      </c>
      <c r="Q9472" t="b">
        <f t="shared" si="743"/>
        <v>1</v>
      </c>
      <c r="R9472" t="b">
        <f t="shared" si="744"/>
        <v>1</v>
      </c>
      <c r="U9472" s="105" t="s">
        <v>485</v>
      </c>
      <c r="V9472" s="105" t="s">
        <v>486</v>
      </c>
      <c r="W9472" s="106">
        <v>23303000</v>
      </c>
      <c r="X9472" s="106">
        <v>0</v>
      </c>
    </row>
    <row r="9473" spans="2:24" x14ac:dyDescent="0.25">
      <c r="B9473" s="105" t="s">
        <v>801</v>
      </c>
      <c r="C9473" s="105" t="s">
        <v>802</v>
      </c>
      <c r="D9473" s="106">
        <v>38400000</v>
      </c>
      <c r="E9473" s="106">
        <v>0</v>
      </c>
      <c r="M9473" t="b">
        <f t="shared" si="740"/>
        <v>1</v>
      </c>
      <c r="N9473" t="b">
        <f t="shared" si="741"/>
        <v>1</v>
      </c>
      <c r="O9473" t="b">
        <f t="shared" si="742"/>
        <v>1</v>
      </c>
      <c r="P9473" t="b">
        <f t="shared" si="742"/>
        <v>1</v>
      </c>
      <c r="Q9473" t="b">
        <f t="shared" si="743"/>
        <v>1</v>
      </c>
      <c r="R9473" t="b">
        <f t="shared" si="744"/>
        <v>1</v>
      </c>
      <c r="U9473" s="105" t="s">
        <v>801</v>
      </c>
      <c r="V9473" s="105" t="s">
        <v>802</v>
      </c>
      <c r="W9473" s="106">
        <v>38400000</v>
      </c>
      <c r="X9473" s="106">
        <v>0</v>
      </c>
    </row>
    <row r="9474" spans="2:24" x14ac:dyDescent="0.25">
      <c r="B9474" s="105" t="s">
        <v>803</v>
      </c>
      <c r="C9474" s="105" t="s">
        <v>804</v>
      </c>
      <c r="D9474" s="106">
        <v>15150000</v>
      </c>
      <c r="E9474" s="106">
        <v>0</v>
      </c>
      <c r="M9474" t="b">
        <f t="shared" si="740"/>
        <v>1</v>
      </c>
      <c r="N9474" t="b">
        <f t="shared" si="741"/>
        <v>1</v>
      </c>
      <c r="O9474" t="b">
        <f t="shared" si="742"/>
        <v>1</v>
      </c>
      <c r="P9474" t="b">
        <f t="shared" si="742"/>
        <v>1</v>
      </c>
      <c r="Q9474" t="b">
        <f t="shared" si="743"/>
        <v>1</v>
      </c>
      <c r="R9474" t="b">
        <f t="shared" si="744"/>
        <v>1</v>
      </c>
      <c r="U9474" s="105" t="s">
        <v>803</v>
      </c>
      <c r="V9474" s="105" t="s">
        <v>804</v>
      </c>
      <c r="W9474" s="106">
        <v>15150000</v>
      </c>
      <c r="X9474" s="106">
        <v>0</v>
      </c>
    </row>
    <row r="9475" spans="2:24" x14ac:dyDescent="0.25">
      <c r="B9475" s="105" t="s">
        <v>805</v>
      </c>
      <c r="C9475" s="105" t="s">
        <v>1605</v>
      </c>
      <c r="D9475" s="106">
        <v>30480000</v>
      </c>
      <c r="E9475" s="106">
        <v>0</v>
      </c>
      <c r="M9475" t="b">
        <f t="shared" si="740"/>
        <v>1</v>
      </c>
      <c r="N9475" t="b">
        <f t="shared" si="741"/>
        <v>1</v>
      </c>
      <c r="O9475" t="b">
        <f t="shared" si="742"/>
        <v>1</v>
      </c>
      <c r="P9475" t="b">
        <f t="shared" si="742"/>
        <v>1</v>
      </c>
      <c r="Q9475" t="b">
        <f t="shared" si="743"/>
        <v>1</v>
      </c>
      <c r="R9475" t="b">
        <f t="shared" si="744"/>
        <v>1</v>
      </c>
      <c r="U9475" s="105" t="s">
        <v>805</v>
      </c>
      <c r="V9475" s="105" t="s">
        <v>1605</v>
      </c>
      <c r="W9475" s="106">
        <v>30480000</v>
      </c>
      <c r="X9475" s="106">
        <v>0</v>
      </c>
    </row>
    <row r="9476" spans="2:24" x14ac:dyDescent="0.25">
      <c r="B9476" s="105" t="s">
        <v>806</v>
      </c>
      <c r="C9476" s="105" t="s">
        <v>807</v>
      </c>
      <c r="D9476" s="106">
        <v>44316000</v>
      </c>
      <c r="E9476" s="106">
        <v>0</v>
      </c>
      <c r="M9476" t="b">
        <f t="shared" si="740"/>
        <v>1</v>
      </c>
      <c r="N9476" t="b">
        <f t="shared" si="741"/>
        <v>1</v>
      </c>
      <c r="O9476" t="b">
        <f t="shared" si="742"/>
        <v>1</v>
      </c>
      <c r="P9476" t="b">
        <f t="shared" si="742"/>
        <v>1</v>
      </c>
      <c r="Q9476" t="b">
        <f t="shared" si="743"/>
        <v>1</v>
      </c>
      <c r="R9476" t="b">
        <f t="shared" si="744"/>
        <v>1</v>
      </c>
      <c r="U9476" s="105" t="s">
        <v>806</v>
      </c>
      <c r="V9476" s="105" t="s">
        <v>807</v>
      </c>
      <c r="W9476" s="106">
        <v>44316000</v>
      </c>
      <c r="X9476" s="106">
        <v>0</v>
      </c>
    </row>
    <row r="9477" spans="2:24" x14ac:dyDescent="0.25">
      <c r="B9477" s="105" t="s">
        <v>808</v>
      </c>
      <c r="C9477" s="105" t="s">
        <v>809</v>
      </c>
      <c r="D9477" s="106">
        <v>18520000</v>
      </c>
      <c r="E9477" s="106">
        <v>0</v>
      </c>
      <c r="M9477" t="b">
        <f t="shared" si="740"/>
        <v>1</v>
      </c>
      <c r="N9477" t="b">
        <f t="shared" si="741"/>
        <v>1</v>
      </c>
      <c r="O9477" t="b">
        <f t="shared" si="742"/>
        <v>1</v>
      </c>
      <c r="P9477" t="b">
        <f t="shared" si="742"/>
        <v>1</v>
      </c>
      <c r="Q9477" t="b">
        <f t="shared" si="743"/>
        <v>1</v>
      </c>
      <c r="R9477" t="b">
        <f t="shared" si="744"/>
        <v>1</v>
      </c>
      <c r="U9477" s="105" t="s">
        <v>808</v>
      </c>
      <c r="V9477" s="105" t="s">
        <v>809</v>
      </c>
      <c r="W9477" s="106">
        <v>18520000</v>
      </c>
      <c r="X9477" s="106">
        <v>0</v>
      </c>
    </row>
    <row r="9478" spans="2:24" x14ac:dyDescent="0.25">
      <c r="B9478" s="105" t="s">
        <v>810</v>
      </c>
      <c r="C9478" s="105" t="s">
        <v>811</v>
      </c>
      <c r="D9478" s="106">
        <v>33600000</v>
      </c>
      <c r="E9478" s="106">
        <v>0</v>
      </c>
      <c r="M9478" t="b">
        <f t="shared" si="740"/>
        <v>1</v>
      </c>
      <c r="N9478" t="b">
        <f t="shared" si="741"/>
        <v>1</v>
      </c>
      <c r="O9478" t="b">
        <f t="shared" si="742"/>
        <v>1</v>
      </c>
      <c r="P9478" t="b">
        <f t="shared" si="742"/>
        <v>1</v>
      </c>
      <c r="Q9478" t="b">
        <f t="shared" si="743"/>
        <v>1</v>
      </c>
      <c r="R9478" t="b">
        <f t="shared" si="744"/>
        <v>1</v>
      </c>
      <c r="U9478" s="105" t="s">
        <v>810</v>
      </c>
      <c r="V9478" s="105" t="s">
        <v>811</v>
      </c>
      <c r="W9478" s="106">
        <v>33600000</v>
      </c>
      <c r="X9478" s="106">
        <v>0</v>
      </c>
    </row>
    <row r="9479" spans="2:24" x14ac:dyDescent="0.25">
      <c r="B9479" s="105" t="s">
        <v>812</v>
      </c>
      <c r="C9479" s="105" t="s">
        <v>1606</v>
      </c>
      <c r="D9479" s="106">
        <v>32025000</v>
      </c>
      <c r="E9479" s="106">
        <v>0</v>
      </c>
      <c r="M9479" t="b">
        <f t="shared" si="740"/>
        <v>1</v>
      </c>
      <c r="N9479" t="b">
        <f t="shared" si="741"/>
        <v>1</v>
      </c>
      <c r="O9479" t="b">
        <f t="shared" si="742"/>
        <v>1</v>
      </c>
      <c r="P9479" t="b">
        <f t="shared" si="742"/>
        <v>1</v>
      </c>
      <c r="Q9479" t="b">
        <f t="shared" si="743"/>
        <v>1</v>
      </c>
      <c r="R9479" t="b">
        <f t="shared" si="744"/>
        <v>1</v>
      </c>
      <c r="U9479" s="105" t="s">
        <v>812</v>
      </c>
      <c r="V9479" s="105" t="s">
        <v>1606</v>
      </c>
      <c r="W9479" s="106">
        <v>32025000</v>
      </c>
      <c r="X9479" s="106">
        <v>0</v>
      </c>
    </row>
    <row r="9480" spans="2:24" x14ac:dyDescent="0.25">
      <c r="B9480" s="105" t="s">
        <v>813</v>
      </c>
      <c r="C9480" s="105" t="s">
        <v>1607</v>
      </c>
      <c r="D9480" s="106">
        <v>28500000</v>
      </c>
      <c r="E9480" s="106">
        <v>0</v>
      </c>
      <c r="M9480" t="b">
        <f t="shared" si="740"/>
        <v>1</v>
      </c>
      <c r="N9480" t="b">
        <f t="shared" si="741"/>
        <v>1</v>
      </c>
      <c r="O9480" t="b">
        <f t="shared" si="742"/>
        <v>1</v>
      </c>
      <c r="P9480" t="b">
        <f t="shared" si="742"/>
        <v>1</v>
      </c>
      <c r="Q9480" t="b">
        <f t="shared" si="743"/>
        <v>1</v>
      </c>
      <c r="R9480" t="b">
        <f t="shared" si="744"/>
        <v>1</v>
      </c>
      <c r="U9480" s="105" t="s">
        <v>813</v>
      </c>
      <c r="V9480" s="105" t="s">
        <v>1607</v>
      </c>
      <c r="W9480" s="106">
        <v>28500000</v>
      </c>
      <c r="X9480" s="106">
        <v>0</v>
      </c>
    </row>
    <row r="9481" spans="2:24" x14ac:dyDescent="0.25">
      <c r="B9481" s="105" t="s">
        <v>814</v>
      </c>
      <c r="C9481" s="105" t="s">
        <v>1608</v>
      </c>
      <c r="D9481" s="106">
        <v>29580000</v>
      </c>
      <c r="E9481" s="106">
        <v>0</v>
      </c>
      <c r="M9481" t="b">
        <f t="shared" si="740"/>
        <v>1</v>
      </c>
      <c r="N9481" t="b">
        <f t="shared" si="741"/>
        <v>1</v>
      </c>
      <c r="O9481" t="b">
        <f t="shared" si="742"/>
        <v>1</v>
      </c>
      <c r="P9481" t="b">
        <f t="shared" si="742"/>
        <v>1</v>
      </c>
      <c r="Q9481" t="b">
        <f t="shared" si="743"/>
        <v>1</v>
      </c>
      <c r="R9481" t="b">
        <f t="shared" si="744"/>
        <v>1</v>
      </c>
      <c r="U9481" s="105" t="s">
        <v>814</v>
      </c>
      <c r="V9481" s="105" t="s">
        <v>1608</v>
      </c>
      <c r="W9481" s="106">
        <v>29580000</v>
      </c>
      <c r="X9481" s="106">
        <v>0</v>
      </c>
    </row>
    <row r="9482" spans="2:24" x14ac:dyDescent="0.25">
      <c r="B9482" s="105" t="s">
        <v>645</v>
      </c>
      <c r="C9482" s="105" t="s">
        <v>646</v>
      </c>
      <c r="D9482" s="106">
        <v>126033562</v>
      </c>
      <c r="E9482" s="106">
        <v>0</v>
      </c>
      <c r="M9482" t="b">
        <f t="shared" si="740"/>
        <v>1</v>
      </c>
      <c r="N9482" t="b">
        <f t="shared" si="741"/>
        <v>1</v>
      </c>
      <c r="O9482" t="b">
        <f t="shared" si="742"/>
        <v>1</v>
      </c>
      <c r="P9482" t="b">
        <f t="shared" si="742"/>
        <v>1</v>
      </c>
      <c r="Q9482" t="b">
        <f t="shared" si="743"/>
        <v>1</v>
      </c>
      <c r="R9482" t="b">
        <f t="shared" si="744"/>
        <v>1</v>
      </c>
      <c r="U9482" s="105" t="s">
        <v>645</v>
      </c>
      <c r="V9482" s="105" t="s">
        <v>646</v>
      </c>
      <c r="W9482" s="106">
        <v>126033562</v>
      </c>
      <c r="X9482" s="106">
        <v>0</v>
      </c>
    </row>
    <row r="9483" spans="2:24" x14ac:dyDescent="0.25">
      <c r="B9483" s="105" t="s">
        <v>647</v>
      </c>
      <c r="C9483" s="105" t="s">
        <v>648</v>
      </c>
      <c r="D9483" s="106">
        <v>126033562</v>
      </c>
      <c r="E9483" s="106">
        <v>0</v>
      </c>
      <c r="M9483" t="b">
        <f t="shared" si="740"/>
        <v>1</v>
      </c>
      <c r="N9483" t="b">
        <f t="shared" si="741"/>
        <v>1</v>
      </c>
      <c r="O9483" t="b">
        <f t="shared" si="742"/>
        <v>1</v>
      </c>
      <c r="P9483" t="b">
        <f t="shared" si="742"/>
        <v>1</v>
      </c>
      <c r="Q9483" t="b">
        <f t="shared" si="743"/>
        <v>1</v>
      </c>
      <c r="R9483" t="b">
        <f t="shared" si="744"/>
        <v>1</v>
      </c>
      <c r="U9483" s="105" t="s">
        <v>647</v>
      </c>
      <c r="V9483" s="105" t="s">
        <v>648</v>
      </c>
      <c r="W9483" s="106">
        <v>126033562</v>
      </c>
      <c r="X9483" s="106">
        <v>0</v>
      </c>
    </row>
    <row r="9484" spans="2:24" x14ac:dyDescent="0.25">
      <c r="B9484" s="105" t="s">
        <v>649</v>
      </c>
      <c r="C9484" s="105" t="s">
        <v>648</v>
      </c>
      <c r="D9484" s="106">
        <v>126033562</v>
      </c>
      <c r="E9484" s="106">
        <v>0</v>
      </c>
      <c r="M9484" t="b">
        <f t="shared" si="740"/>
        <v>1</v>
      </c>
      <c r="N9484" t="b">
        <f t="shared" si="741"/>
        <v>1</v>
      </c>
      <c r="O9484" t="b">
        <f t="shared" si="742"/>
        <v>1</v>
      </c>
      <c r="P9484" t="b">
        <f t="shared" si="742"/>
        <v>1</v>
      </c>
      <c r="Q9484" t="b">
        <f t="shared" si="743"/>
        <v>1</v>
      </c>
      <c r="R9484" t="b">
        <f t="shared" si="744"/>
        <v>1</v>
      </c>
      <c r="U9484" s="105" t="s">
        <v>649</v>
      </c>
      <c r="V9484" s="105" t="s">
        <v>648</v>
      </c>
      <c r="W9484" s="106">
        <v>126033562</v>
      </c>
      <c r="X9484" s="106">
        <v>0</v>
      </c>
    </row>
    <row r="9485" spans="2:24" x14ac:dyDescent="0.25">
      <c r="B9485" s="105" t="s">
        <v>455</v>
      </c>
      <c r="C9485" s="105" t="s">
        <v>456</v>
      </c>
      <c r="D9485" s="106">
        <v>499640000</v>
      </c>
      <c r="E9485" s="106">
        <v>0</v>
      </c>
      <c r="M9485" t="b">
        <f t="shared" si="740"/>
        <v>1</v>
      </c>
      <c r="N9485" t="b">
        <f t="shared" si="741"/>
        <v>1</v>
      </c>
      <c r="O9485" t="b">
        <f t="shared" si="742"/>
        <v>1</v>
      </c>
      <c r="P9485" t="b">
        <f t="shared" si="742"/>
        <v>1</v>
      </c>
      <c r="Q9485" t="b">
        <f t="shared" si="743"/>
        <v>1</v>
      </c>
      <c r="R9485" t="b">
        <f t="shared" si="744"/>
        <v>1</v>
      </c>
      <c r="U9485" s="105" t="s">
        <v>455</v>
      </c>
      <c r="V9485" s="105" t="s">
        <v>456</v>
      </c>
      <c r="W9485" s="106">
        <v>499640000</v>
      </c>
      <c r="X9485" s="106">
        <v>0</v>
      </c>
    </row>
    <row r="9486" spans="2:24" x14ac:dyDescent="0.25">
      <c r="B9486" s="105" t="s">
        <v>457</v>
      </c>
      <c r="C9486" s="105" t="s">
        <v>458</v>
      </c>
      <c r="D9486" s="106">
        <v>340508000</v>
      </c>
      <c r="E9486" s="106">
        <v>0</v>
      </c>
      <c r="M9486" t="b">
        <f t="shared" si="740"/>
        <v>1</v>
      </c>
      <c r="N9486" t="b">
        <f t="shared" si="741"/>
        <v>1</v>
      </c>
      <c r="O9486" t="b">
        <f t="shared" si="742"/>
        <v>1</v>
      </c>
      <c r="P9486" t="b">
        <f t="shared" si="742"/>
        <v>1</v>
      </c>
      <c r="Q9486" t="b">
        <f t="shared" si="743"/>
        <v>1</v>
      </c>
      <c r="R9486" t="b">
        <f t="shared" si="744"/>
        <v>1</v>
      </c>
      <c r="U9486" s="105" t="s">
        <v>457</v>
      </c>
      <c r="V9486" s="105" t="s">
        <v>458</v>
      </c>
      <c r="W9486" s="106">
        <v>340508000</v>
      </c>
      <c r="X9486" s="106">
        <v>0</v>
      </c>
    </row>
    <row r="9487" spans="2:24" x14ac:dyDescent="0.25">
      <c r="B9487" s="105" t="s">
        <v>459</v>
      </c>
      <c r="C9487" s="105" t="s">
        <v>458</v>
      </c>
      <c r="D9487" s="106">
        <v>106476000</v>
      </c>
      <c r="E9487" s="106">
        <v>0</v>
      </c>
      <c r="M9487" t="b">
        <f t="shared" si="740"/>
        <v>1</v>
      </c>
      <c r="N9487" t="b">
        <f t="shared" si="741"/>
        <v>1</v>
      </c>
      <c r="O9487" t="b">
        <f t="shared" si="742"/>
        <v>1</v>
      </c>
      <c r="P9487" t="b">
        <f t="shared" si="742"/>
        <v>1</v>
      </c>
      <c r="Q9487" t="b">
        <f t="shared" si="743"/>
        <v>1</v>
      </c>
      <c r="R9487" t="b">
        <f t="shared" si="744"/>
        <v>1</v>
      </c>
      <c r="U9487" s="105" t="s">
        <v>459</v>
      </c>
      <c r="V9487" s="105" t="s">
        <v>458</v>
      </c>
      <c r="W9487" s="106">
        <v>106476000</v>
      </c>
      <c r="X9487" s="106">
        <v>0</v>
      </c>
    </row>
    <row r="9488" spans="2:24" x14ac:dyDescent="0.25">
      <c r="B9488" s="105" t="s">
        <v>815</v>
      </c>
      <c r="C9488" s="105" t="s">
        <v>816</v>
      </c>
      <c r="D9488" s="106">
        <v>27156000</v>
      </c>
      <c r="E9488" s="106">
        <v>0</v>
      </c>
      <c r="M9488" t="b">
        <f t="shared" si="740"/>
        <v>1</v>
      </c>
      <c r="N9488" t="b">
        <f t="shared" si="741"/>
        <v>1</v>
      </c>
      <c r="O9488" t="b">
        <f t="shared" si="742"/>
        <v>1</v>
      </c>
      <c r="P9488" t="b">
        <f t="shared" si="742"/>
        <v>1</v>
      </c>
      <c r="Q9488" t="b">
        <f t="shared" si="743"/>
        <v>1</v>
      </c>
      <c r="R9488" t="b">
        <f t="shared" si="744"/>
        <v>1</v>
      </c>
      <c r="U9488" s="105" t="s">
        <v>815</v>
      </c>
      <c r="V9488" s="105" t="s">
        <v>816</v>
      </c>
      <c r="W9488" s="106">
        <v>27156000</v>
      </c>
      <c r="X9488" s="106">
        <v>0</v>
      </c>
    </row>
    <row r="9489" spans="2:24" x14ac:dyDescent="0.25">
      <c r="B9489" s="105" t="s">
        <v>817</v>
      </c>
      <c r="C9489" s="105" t="s">
        <v>818</v>
      </c>
      <c r="D9489" s="106">
        <v>44676000</v>
      </c>
      <c r="E9489" s="106">
        <v>0</v>
      </c>
      <c r="M9489" t="b">
        <f t="shared" si="740"/>
        <v>1</v>
      </c>
      <c r="N9489" t="b">
        <f t="shared" si="741"/>
        <v>1</v>
      </c>
      <c r="O9489" t="b">
        <f t="shared" si="742"/>
        <v>1</v>
      </c>
      <c r="P9489" t="b">
        <f t="shared" si="742"/>
        <v>1</v>
      </c>
      <c r="Q9489" t="b">
        <f t="shared" si="743"/>
        <v>1</v>
      </c>
      <c r="R9489" t="b">
        <f t="shared" si="744"/>
        <v>1</v>
      </c>
      <c r="U9489" s="105" t="s">
        <v>817</v>
      </c>
      <c r="V9489" s="105" t="s">
        <v>818</v>
      </c>
      <c r="W9489" s="106">
        <v>44676000</v>
      </c>
      <c r="X9489" s="106">
        <v>0</v>
      </c>
    </row>
    <row r="9490" spans="2:24" x14ac:dyDescent="0.25">
      <c r="B9490" s="105" t="s">
        <v>819</v>
      </c>
      <c r="C9490" s="105" t="s">
        <v>820</v>
      </c>
      <c r="D9490" s="106">
        <v>48384000</v>
      </c>
      <c r="E9490" s="106">
        <v>0</v>
      </c>
      <c r="M9490" t="b">
        <f t="shared" si="740"/>
        <v>1</v>
      </c>
      <c r="N9490" t="b">
        <f t="shared" si="741"/>
        <v>1</v>
      </c>
      <c r="O9490" t="b">
        <f t="shared" si="742"/>
        <v>1</v>
      </c>
      <c r="P9490" t="b">
        <f t="shared" si="742"/>
        <v>1</v>
      </c>
      <c r="Q9490" t="b">
        <f t="shared" si="743"/>
        <v>1</v>
      </c>
      <c r="R9490" t="b">
        <f t="shared" si="744"/>
        <v>1</v>
      </c>
      <c r="U9490" s="105" t="s">
        <v>819</v>
      </c>
      <c r="V9490" s="105" t="s">
        <v>820</v>
      </c>
      <c r="W9490" s="106">
        <v>48384000</v>
      </c>
      <c r="X9490" s="106">
        <v>0</v>
      </c>
    </row>
    <row r="9491" spans="2:24" x14ac:dyDescent="0.25">
      <c r="B9491" s="105" t="s">
        <v>823</v>
      </c>
      <c r="C9491" s="105" t="s">
        <v>824</v>
      </c>
      <c r="D9491" s="106">
        <v>28764000</v>
      </c>
      <c r="E9491" s="106">
        <v>0</v>
      </c>
      <c r="M9491" t="b">
        <f t="shared" si="740"/>
        <v>1</v>
      </c>
      <c r="N9491" t="b">
        <f t="shared" si="741"/>
        <v>1</v>
      </c>
      <c r="O9491" t="b">
        <f t="shared" si="742"/>
        <v>1</v>
      </c>
      <c r="P9491" t="b">
        <f t="shared" si="742"/>
        <v>1</v>
      </c>
      <c r="Q9491" t="b">
        <f t="shared" si="743"/>
        <v>1</v>
      </c>
      <c r="R9491" t="b">
        <f t="shared" si="744"/>
        <v>1</v>
      </c>
      <c r="U9491" s="105" t="s">
        <v>823</v>
      </c>
      <c r="V9491" s="105" t="s">
        <v>824</v>
      </c>
      <c r="W9491" s="106">
        <v>28764000</v>
      </c>
      <c r="X9491" s="106">
        <v>0</v>
      </c>
    </row>
    <row r="9492" spans="2:24" x14ac:dyDescent="0.25">
      <c r="B9492" s="105" t="s">
        <v>825</v>
      </c>
      <c r="C9492" s="105" t="s">
        <v>1609</v>
      </c>
      <c r="D9492" s="106">
        <v>11276000</v>
      </c>
      <c r="E9492" s="106">
        <v>0</v>
      </c>
      <c r="M9492" t="b">
        <f t="shared" si="740"/>
        <v>1</v>
      </c>
      <c r="N9492" t="b">
        <f t="shared" si="741"/>
        <v>1</v>
      </c>
      <c r="O9492" t="b">
        <f t="shared" si="742"/>
        <v>1</v>
      </c>
      <c r="P9492" t="b">
        <f t="shared" si="742"/>
        <v>1</v>
      </c>
      <c r="Q9492" t="b">
        <f t="shared" si="743"/>
        <v>1</v>
      </c>
      <c r="R9492" t="b">
        <f t="shared" si="744"/>
        <v>1</v>
      </c>
      <c r="U9492" s="105" t="s">
        <v>825</v>
      </c>
      <c r="V9492" s="105" t="s">
        <v>1609</v>
      </c>
      <c r="W9492" s="106">
        <v>11276000</v>
      </c>
      <c r="X9492" s="106">
        <v>0</v>
      </c>
    </row>
    <row r="9493" spans="2:24" x14ac:dyDescent="0.25">
      <c r="B9493" s="105" t="s">
        <v>826</v>
      </c>
      <c r="C9493" s="105" t="s">
        <v>1610</v>
      </c>
      <c r="D9493" s="106">
        <v>28176000</v>
      </c>
      <c r="E9493" s="106">
        <v>0</v>
      </c>
      <c r="M9493" t="b">
        <f t="shared" si="740"/>
        <v>1</v>
      </c>
      <c r="N9493" t="b">
        <f t="shared" si="741"/>
        <v>1</v>
      </c>
      <c r="O9493" t="b">
        <f t="shared" si="742"/>
        <v>1</v>
      </c>
      <c r="P9493" t="b">
        <f t="shared" si="742"/>
        <v>1</v>
      </c>
      <c r="Q9493" t="b">
        <f t="shared" si="743"/>
        <v>1</v>
      </c>
      <c r="R9493" t="b">
        <f t="shared" si="744"/>
        <v>1</v>
      </c>
      <c r="U9493" s="105" t="s">
        <v>826</v>
      </c>
      <c r="V9493" s="105" t="s">
        <v>1610</v>
      </c>
      <c r="W9493" s="106">
        <v>28176000</v>
      </c>
      <c r="X9493" s="106">
        <v>0</v>
      </c>
    </row>
    <row r="9494" spans="2:24" x14ac:dyDescent="0.25">
      <c r="B9494" s="105" t="s">
        <v>827</v>
      </c>
      <c r="C9494" s="105" t="s">
        <v>1611</v>
      </c>
      <c r="D9494" s="106">
        <v>35976000</v>
      </c>
      <c r="E9494" s="106">
        <v>0</v>
      </c>
      <c r="M9494" t="b">
        <f t="shared" si="740"/>
        <v>1</v>
      </c>
      <c r="N9494" t="b">
        <f t="shared" si="741"/>
        <v>1</v>
      </c>
      <c r="O9494" t="b">
        <f t="shared" si="742"/>
        <v>1</v>
      </c>
      <c r="P9494" t="b">
        <f t="shared" si="742"/>
        <v>1</v>
      </c>
      <c r="Q9494" t="b">
        <f t="shared" si="743"/>
        <v>1</v>
      </c>
      <c r="R9494" t="b">
        <f t="shared" si="744"/>
        <v>1</v>
      </c>
      <c r="U9494" s="105" t="s">
        <v>827</v>
      </c>
      <c r="V9494" s="105" t="s">
        <v>1611</v>
      </c>
      <c r="W9494" s="106">
        <v>35976000</v>
      </c>
      <c r="X9494" s="106">
        <v>0</v>
      </c>
    </row>
    <row r="9495" spans="2:24" x14ac:dyDescent="0.25">
      <c r="B9495" s="105" t="s">
        <v>828</v>
      </c>
      <c r="C9495" s="105" t="s">
        <v>1612</v>
      </c>
      <c r="D9495" s="106">
        <v>9624000</v>
      </c>
      <c r="E9495" s="106">
        <v>0</v>
      </c>
      <c r="M9495" t="b">
        <f t="shared" si="740"/>
        <v>1</v>
      </c>
      <c r="N9495" t="b">
        <f t="shared" si="741"/>
        <v>1</v>
      </c>
      <c r="O9495" t="b">
        <f t="shared" si="742"/>
        <v>1</v>
      </c>
      <c r="P9495" t="b">
        <f t="shared" si="742"/>
        <v>1</v>
      </c>
      <c r="Q9495" t="b">
        <f t="shared" si="743"/>
        <v>1</v>
      </c>
      <c r="R9495" t="b">
        <f t="shared" si="744"/>
        <v>1</v>
      </c>
      <c r="U9495" s="105" t="s">
        <v>828</v>
      </c>
      <c r="V9495" s="105" t="s">
        <v>1612</v>
      </c>
      <c r="W9495" s="106">
        <v>9624000</v>
      </c>
      <c r="X9495" s="106">
        <v>0</v>
      </c>
    </row>
    <row r="9496" spans="2:24" x14ac:dyDescent="0.25">
      <c r="B9496" s="105" t="s">
        <v>460</v>
      </c>
      <c r="C9496" s="105" t="s">
        <v>461</v>
      </c>
      <c r="D9496" s="106">
        <v>159132000</v>
      </c>
      <c r="E9496" s="106">
        <v>0</v>
      </c>
      <c r="M9496" t="b">
        <f t="shared" si="740"/>
        <v>1</v>
      </c>
      <c r="N9496" t="b">
        <f t="shared" si="741"/>
        <v>1</v>
      </c>
      <c r="O9496" t="b">
        <f t="shared" si="742"/>
        <v>1</v>
      </c>
      <c r="P9496" t="b">
        <f t="shared" si="742"/>
        <v>1</v>
      </c>
      <c r="Q9496" t="b">
        <f t="shared" si="743"/>
        <v>1</v>
      </c>
      <c r="R9496" t="b">
        <f t="shared" si="744"/>
        <v>1</v>
      </c>
      <c r="U9496" s="105" t="s">
        <v>460</v>
      </c>
      <c r="V9496" s="105" t="s">
        <v>461</v>
      </c>
      <c r="W9496" s="106">
        <v>159132000</v>
      </c>
      <c r="X9496" s="106">
        <v>0</v>
      </c>
    </row>
    <row r="9497" spans="2:24" x14ac:dyDescent="0.25">
      <c r="B9497" s="105" t="s">
        <v>462</v>
      </c>
      <c r="C9497" s="105" t="s">
        <v>461</v>
      </c>
      <c r="D9497" s="106">
        <v>72216000</v>
      </c>
      <c r="E9497" s="106">
        <v>0</v>
      </c>
      <c r="M9497" t="b">
        <f t="shared" si="740"/>
        <v>1</v>
      </c>
      <c r="N9497" t="b">
        <f t="shared" si="741"/>
        <v>1</v>
      </c>
      <c r="O9497" t="b">
        <f t="shared" si="742"/>
        <v>1</v>
      </c>
      <c r="P9497" t="b">
        <f t="shared" si="742"/>
        <v>1</v>
      </c>
      <c r="Q9497" t="b">
        <f t="shared" si="743"/>
        <v>1</v>
      </c>
      <c r="R9497" t="b">
        <f t="shared" si="744"/>
        <v>1</v>
      </c>
      <c r="U9497" s="105" t="s">
        <v>462</v>
      </c>
      <c r="V9497" s="105" t="s">
        <v>461</v>
      </c>
      <c r="W9497" s="106">
        <v>72216000</v>
      </c>
      <c r="X9497" s="106">
        <v>0</v>
      </c>
    </row>
    <row r="9498" spans="2:24" x14ac:dyDescent="0.25">
      <c r="B9498" s="105" t="s">
        <v>829</v>
      </c>
      <c r="C9498" s="105" t="s">
        <v>833</v>
      </c>
      <c r="D9498" s="106">
        <v>25716000</v>
      </c>
      <c r="E9498" s="106">
        <v>0</v>
      </c>
      <c r="M9498" t="b">
        <f t="shared" si="740"/>
        <v>1</v>
      </c>
      <c r="N9498" t="b">
        <f t="shared" si="741"/>
        <v>1</v>
      </c>
      <c r="O9498" t="b">
        <f t="shared" si="742"/>
        <v>1</v>
      </c>
      <c r="P9498" t="b">
        <f t="shared" si="742"/>
        <v>1</v>
      </c>
      <c r="Q9498" t="b">
        <f t="shared" si="743"/>
        <v>1</v>
      </c>
      <c r="R9498" t="b">
        <f t="shared" si="744"/>
        <v>1</v>
      </c>
      <c r="U9498" s="105" t="s">
        <v>829</v>
      </c>
      <c r="V9498" s="105" t="s">
        <v>833</v>
      </c>
      <c r="W9498" s="106">
        <v>25716000</v>
      </c>
      <c r="X9498" s="106">
        <v>0</v>
      </c>
    </row>
    <row r="9499" spans="2:24" x14ac:dyDescent="0.25">
      <c r="B9499" s="105" t="s">
        <v>831</v>
      </c>
      <c r="C9499" s="105" t="s">
        <v>830</v>
      </c>
      <c r="D9499" s="106">
        <v>20400000</v>
      </c>
      <c r="E9499" s="106">
        <v>0</v>
      </c>
      <c r="M9499" t="b">
        <f t="shared" ref="M9499:M9562" si="745">+B9499=U9499</f>
        <v>1</v>
      </c>
      <c r="N9499" t="b">
        <f t="shared" ref="N9499:N9562" si="746">+C9499=V9499</f>
        <v>1</v>
      </c>
      <c r="O9499" t="b">
        <f t="shared" ref="O9499:P9562" si="747">+D9499=W9499</f>
        <v>1</v>
      </c>
      <c r="P9499" t="b">
        <f t="shared" si="747"/>
        <v>1</v>
      </c>
      <c r="Q9499" t="b">
        <f t="shared" ref="Q9499:Q9562" si="748">+F9499=Y9499</f>
        <v>1</v>
      </c>
      <c r="R9499" t="b">
        <f t="shared" ref="R9499:R9562" si="749">+G9499=Z9499</f>
        <v>1</v>
      </c>
      <c r="U9499" s="105" t="s">
        <v>831</v>
      </c>
      <c r="V9499" s="105" t="s">
        <v>830</v>
      </c>
      <c r="W9499" s="106">
        <v>20400000</v>
      </c>
      <c r="X9499" s="106">
        <v>0</v>
      </c>
    </row>
    <row r="9500" spans="2:24" x14ac:dyDescent="0.25">
      <c r="B9500" s="105" t="s">
        <v>832</v>
      </c>
      <c r="C9500" s="105" t="s">
        <v>1457</v>
      </c>
      <c r="D9500" s="106">
        <v>20400000</v>
      </c>
      <c r="E9500" s="106">
        <v>0</v>
      </c>
      <c r="M9500" t="b">
        <f t="shared" si="745"/>
        <v>1</v>
      </c>
      <c r="N9500" t="b">
        <f t="shared" si="746"/>
        <v>1</v>
      </c>
      <c r="O9500" t="b">
        <f t="shared" si="747"/>
        <v>1</v>
      </c>
      <c r="P9500" t="b">
        <f t="shared" si="747"/>
        <v>1</v>
      </c>
      <c r="Q9500" t="b">
        <f t="shared" si="748"/>
        <v>1</v>
      </c>
      <c r="R9500" t="b">
        <f t="shared" si="749"/>
        <v>1</v>
      </c>
      <c r="U9500" s="105" t="s">
        <v>832</v>
      </c>
      <c r="V9500" s="105" t="s">
        <v>1457</v>
      </c>
      <c r="W9500" s="106">
        <v>20400000</v>
      </c>
      <c r="X9500" s="106">
        <v>0</v>
      </c>
    </row>
    <row r="9501" spans="2:24" x14ac:dyDescent="0.25">
      <c r="B9501" s="105" t="s">
        <v>1458</v>
      </c>
      <c r="C9501" s="105" t="s">
        <v>1459</v>
      </c>
      <c r="D9501" s="106">
        <v>20400000</v>
      </c>
      <c r="E9501" s="106">
        <v>0</v>
      </c>
      <c r="M9501" t="b">
        <f t="shared" si="745"/>
        <v>1</v>
      </c>
      <c r="N9501" t="b">
        <f t="shared" si="746"/>
        <v>1</v>
      </c>
      <c r="O9501" t="b">
        <f t="shared" si="747"/>
        <v>1</v>
      </c>
      <c r="P9501" t="b">
        <f t="shared" si="747"/>
        <v>1</v>
      </c>
      <c r="Q9501" t="b">
        <f t="shared" si="748"/>
        <v>1</v>
      </c>
      <c r="R9501" t="b">
        <f t="shared" si="749"/>
        <v>1</v>
      </c>
      <c r="U9501" s="105" t="s">
        <v>1458</v>
      </c>
      <c r="V9501" s="105" t="s">
        <v>1459</v>
      </c>
      <c r="W9501" s="106">
        <v>20400000</v>
      </c>
      <c r="X9501" s="106">
        <v>0</v>
      </c>
    </row>
    <row r="9502" spans="2:24" x14ac:dyDescent="0.25">
      <c r="B9502" s="105" t="s">
        <v>521</v>
      </c>
      <c r="C9502" s="105" t="s">
        <v>522</v>
      </c>
      <c r="D9502" s="106">
        <v>80100000</v>
      </c>
      <c r="E9502" s="106">
        <v>0</v>
      </c>
      <c r="M9502" t="b">
        <f t="shared" si="745"/>
        <v>1</v>
      </c>
      <c r="N9502" t="b">
        <f t="shared" si="746"/>
        <v>1</v>
      </c>
      <c r="O9502" t="b">
        <f t="shared" si="747"/>
        <v>1</v>
      </c>
      <c r="P9502" t="b">
        <f t="shared" si="747"/>
        <v>1</v>
      </c>
      <c r="Q9502" t="b">
        <f t="shared" si="748"/>
        <v>1</v>
      </c>
      <c r="R9502" t="b">
        <f t="shared" si="749"/>
        <v>1</v>
      </c>
      <c r="U9502" s="105" t="s">
        <v>521</v>
      </c>
      <c r="V9502" s="105" t="s">
        <v>522</v>
      </c>
      <c r="W9502" s="106">
        <v>80100000</v>
      </c>
      <c r="X9502" s="106">
        <v>0</v>
      </c>
    </row>
    <row r="9503" spans="2:24" x14ac:dyDescent="0.25">
      <c r="B9503" s="105" t="s">
        <v>523</v>
      </c>
      <c r="C9503" s="105" t="s">
        <v>524</v>
      </c>
      <c r="D9503" s="106">
        <v>80100000</v>
      </c>
      <c r="E9503" s="106">
        <v>0</v>
      </c>
      <c r="M9503" t="b">
        <f t="shared" si="745"/>
        <v>1</v>
      </c>
      <c r="N9503" t="b">
        <f t="shared" si="746"/>
        <v>1</v>
      </c>
      <c r="O9503" t="b">
        <f t="shared" si="747"/>
        <v>1</v>
      </c>
      <c r="P9503" t="b">
        <f t="shared" si="747"/>
        <v>1</v>
      </c>
      <c r="Q9503" t="b">
        <f t="shared" si="748"/>
        <v>1</v>
      </c>
      <c r="R9503" t="b">
        <f t="shared" si="749"/>
        <v>1</v>
      </c>
      <c r="U9503" s="105" t="s">
        <v>523</v>
      </c>
      <c r="V9503" s="105" t="s">
        <v>524</v>
      </c>
      <c r="W9503" s="106">
        <v>80100000</v>
      </c>
      <c r="X9503" s="106">
        <v>0</v>
      </c>
    </row>
    <row r="9504" spans="2:24" x14ac:dyDescent="0.25">
      <c r="B9504" s="105" t="s">
        <v>525</v>
      </c>
      <c r="C9504" s="105" t="s">
        <v>524</v>
      </c>
      <c r="D9504" s="106">
        <v>68220000</v>
      </c>
      <c r="E9504" s="106">
        <v>0</v>
      </c>
      <c r="M9504" t="b">
        <f t="shared" si="745"/>
        <v>1</v>
      </c>
      <c r="N9504" t="b">
        <f t="shared" si="746"/>
        <v>1</v>
      </c>
      <c r="O9504" t="b">
        <f t="shared" si="747"/>
        <v>1</v>
      </c>
      <c r="P9504" t="b">
        <f t="shared" si="747"/>
        <v>1</v>
      </c>
      <c r="Q9504" t="b">
        <f t="shared" si="748"/>
        <v>1</v>
      </c>
      <c r="R9504" t="b">
        <f t="shared" si="749"/>
        <v>1</v>
      </c>
      <c r="U9504" s="105" t="s">
        <v>525</v>
      </c>
      <c r="V9504" s="105" t="s">
        <v>524</v>
      </c>
      <c r="W9504" s="106">
        <v>68220000</v>
      </c>
      <c r="X9504" s="106">
        <v>0</v>
      </c>
    </row>
    <row r="9505" spans="2:24" x14ac:dyDescent="0.25">
      <c r="B9505" s="105" t="s">
        <v>1460</v>
      </c>
      <c r="C9505" s="105" t="s">
        <v>1613</v>
      </c>
      <c r="D9505" s="106">
        <v>11880000</v>
      </c>
      <c r="E9505" s="106">
        <v>0</v>
      </c>
      <c r="M9505" t="b">
        <f t="shared" si="745"/>
        <v>1</v>
      </c>
      <c r="N9505" t="b">
        <f t="shared" si="746"/>
        <v>1</v>
      </c>
      <c r="O9505" t="b">
        <f t="shared" si="747"/>
        <v>1</v>
      </c>
      <c r="P9505" t="b">
        <f t="shared" si="747"/>
        <v>1</v>
      </c>
      <c r="Q9505" t="b">
        <f t="shared" si="748"/>
        <v>1</v>
      </c>
      <c r="R9505" t="b">
        <f t="shared" si="749"/>
        <v>1</v>
      </c>
      <c r="U9505" s="105" t="s">
        <v>1460</v>
      </c>
      <c r="V9505" s="105" t="s">
        <v>1613</v>
      </c>
      <c r="W9505" s="106">
        <v>11880000</v>
      </c>
      <c r="X9505" s="106">
        <v>0</v>
      </c>
    </row>
    <row r="9506" spans="2:24" x14ac:dyDescent="0.25">
      <c r="B9506" s="105" t="s">
        <v>650</v>
      </c>
      <c r="C9506" s="105" t="s">
        <v>651</v>
      </c>
      <c r="D9506" s="106">
        <v>63600000</v>
      </c>
      <c r="E9506" s="106">
        <v>0</v>
      </c>
      <c r="M9506" t="b">
        <f t="shared" si="745"/>
        <v>1</v>
      </c>
      <c r="N9506" t="b">
        <f t="shared" si="746"/>
        <v>1</v>
      </c>
      <c r="O9506" t="b">
        <f t="shared" si="747"/>
        <v>1</v>
      </c>
      <c r="P9506" t="b">
        <f t="shared" si="747"/>
        <v>1</v>
      </c>
      <c r="Q9506" t="b">
        <f t="shared" si="748"/>
        <v>1</v>
      </c>
      <c r="R9506" t="b">
        <f t="shared" si="749"/>
        <v>1</v>
      </c>
      <c r="U9506" s="105" t="s">
        <v>650</v>
      </c>
      <c r="V9506" s="105" t="s">
        <v>651</v>
      </c>
      <c r="W9506" s="106">
        <v>63600000</v>
      </c>
      <c r="X9506" s="106">
        <v>0</v>
      </c>
    </row>
    <row r="9507" spans="2:24" x14ac:dyDescent="0.25">
      <c r="B9507" s="105" t="s">
        <v>652</v>
      </c>
      <c r="C9507" s="105" t="s">
        <v>653</v>
      </c>
      <c r="D9507" s="106">
        <v>63600000</v>
      </c>
      <c r="E9507" s="106">
        <v>0</v>
      </c>
      <c r="M9507" t="b">
        <f t="shared" si="745"/>
        <v>1</v>
      </c>
      <c r="N9507" t="b">
        <f t="shared" si="746"/>
        <v>1</v>
      </c>
      <c r="O9507" t="b">
        <f t="shared" si="747"/>
        <v>1</v>
      </c>
      <c r="P9507" t="b">
        <f t="shared" si="747"/>
        <v>1</v>
      </c>
      <c r="Q9507" t="b">
        <f t="shared" si="748"/>
        <v>1</v>
      </c>
      <c r="R9507" t="b">
        <f t="shared" si="749"/>
        <v>1</v>
      </c>
      <c r="U9507" s="105" t="s">
        <v>652</v>
      </c>
      <c r="V9507" s="105" t="s">
        <v>653</v>
      </c>
      <c r="W9507" s="106">
        <v>63600000</v>
      </c>
      <c r="X9507" s="106">
        <v>0</v>
      </c>
    </row>
    <row r="9508" spans="2:24" x14ac:dyDescent="0.25">
      <c r="B9508" s="105" t="s">
        <v>654</v>
      </c>
      <c r="C9508" s="105" t="s">
        <v>653</v>
      </c>
      <c r="D9508" s="106">
        <v>63600000</v>
      </c>
      <c r="E9508" s="106">
        <v>0</v>
      </c>
      <c r="M9508" t="b">
        <f t="shared" si="745"/>
        <v>1</v>
      </c>
      <c r="N9508" t="b">
        <f t="shared" si="746"/>
        <v>1</v>
      </c>
      <c r="O9508" t="b">
        <f t="shared" si="747"/>
        <v>1</v>
      </c>
      <c r="P9508" t="b">
        <f t="shared" si="747"/>
        <v>1</v>
      </c>
      <c r="Q9508" t="b">
        <f t="shared" si="748"/>
        <v>1</v>
      </c>
      <c r="R9508" t="b">
        <f t="shared" si="749"/>
        <v>1</v>
      </c>
      <c r="U9508" s="105" t="s">
        <v>654</v>
      </c>
      <c r="V9508" s="105" t="s">
        <v>653</v>
      </c>
      <c r="W9508" s="106">
        <v>63600000</v>
      </c>
      <c r="X9508" s="106">
        <v>0</v>
      </c>
    </row>
    <row r="9509" spans="2:24" x14ac:dyDescent="0.25">
      <c r="B9509" s="105" t="s">
        <v>655</v>
      </c>
      <c r="C9509" s="105" t="s">
        <v>656</v>
      </c>
      <c r="D9509" s="106">
        <v>108564000</v>
      </c>
      <c r="E9509" s="106">
        <v>0</v>
      </c>
      <c r="M9509" t="b">
        <f t="shared" si="745"/>
        <v>1</v>
      </c>
      <c r="N9509" t="b">
        <f t="shared" si="746"/>
        <v>1</v>
      </c>
      <c r="O9509" t="b">
        <f t="shared" si="747"/>
        <v>1</v>
      </c>
      <c r="P9509" t="b">
        <f t="shared" si="747"/>
        <v>1</v>
      </c>
      <c r="Q9509" t="b">
        <f t="shared" si="748"/>
        <v>1</v>
      </c>
      <c r="R9509" t="b">
        <f t="shared" si="749"/>
        <v>1</v>
      </c>
      <c r="U9509" s="105" t="s">
        <v>655</v>
      </c>
      <c r="V9509" s="105" t="s">
        <v>656</v>
      </c>
      <c r="W9509" s="106">
        <v>108564000</v>
      </c>
      <c r="X9509" s="106">
        <v>0</v>
      </c>
    </row>
    <row r="9510" spans="2:24" x14ac:dyDescent="0.25">
      <c r="B9510" s="105" t="s">
        <v>657</v>
      </c>
      <c r="C9510" s="105" t="s">
        <v>658</v>
      </c>
      <c r="D9510" s="106">
        <v>108564000</v>
      </c>
      <c r="E9510" s="106">
        <v>0</v>
      </c>
      <c r="M9510" t="b">
        <f t="shared" si="745"/>
        <v>1</v>
      </c>
      <c r="N9510" t="b">
        <f t="shared" si="746"/>
        <v>1</v>
      </c>
      <c r="O9510" t="b">
        <f t="shared" si="747"/>
        <v>1</v>
      </c>
      <c r="P9510" t="b">
        <f t="shared" si="747"/>
        <v>1</v>
      </c>
      <c r="Q9510" t="b">
        <f t="shared" si="748"/>
        <v>1</v>
      </c>
      <c r="R9510" t="b">
        <f t="shared" si="749"/>
        <v>1</v>
      </c>
      <c r="U9510" s="105" t="s">
        <v>657</v>
      </c>
      <c r="V9510" s="105" t="s">
        <v>658</v>
      </c>
      <c r="W9510" s="106">
        <v>108564000</v>
      </c>
      <c r="X9510" s="106">
        <v>0</v>
      </c>
    </row>
    <row r="9511" spans="2:24" x14ac:dyDescent="0.25">
      <c r="B9511" s="105" t="s">
        <v>659</v>
      </c>
      <c r="C9511" s="105" t="s">
        <v>658</v>
      </c>
      <c r="D9511" s="106">
        <v>64680000</v>
      </c>
      <c r="E9511" s="106">
        <v>0</v>
      </c>
      <c r="M9511" t="b">
        <f t="shared" si="745"/>
        <v>1</v>
      </c>
      <c r="N9511" t="b">
        <f t="shared" si="746"/>
        <v>1</v>
      </c>
      <c r="O9511" t="b">
        <f t="shared" si="747"/>
        <v>1</v>
      </c>
      <c r="P9511" t="b">
        <f t="shared" si="747"/>
        <v>1</v>
      </c>
      <c r="Q9511" t="b">
        <f t="shared" si="748"/>
        <v>1</v>
      </c>
      <c r="R9511" t="b">
        <f t="shared" si="749"/>
        <v>1</v>
      </c>
      <c r="U9511" s="105" t="s">
        <v>659</v>
      </c>
      <c r="V9511" s="105" t="s">
        <v>658</v>
      </c>
      <c r="W9511" s="106">
        <v>64680000</v>
      </c>
      <c r="X9511" s="106">
        <v>0</v>
      </c>
    </row>
    <row r="9512" spans="2:24" x14ac:dyDescent="0.25">
      <c r="B9512" s="105" t="s">
        <v>834</v>
      </c>
      <c r="C9512" s="105" t="s">
        <v>835</v>
      </c>
      <c r="D9512" s="106">
        <v>43884000</v>
      </c>
      <c r="E9512" s="106">
        <v>0</v>
      </c>
      <c r="M9512" t="b">
        <f t="shared" si="745"/>
        <v>1</v>
      </c>
      <c r="N9512" t="b">
        <f t="shared" si="746"/>
        <v>1</v>
      </c>
      <c r="O9512" t="b">
        <f t="shared" si="747"/>
        <v>1</v>
      </c>
      <c r="P9512" t="b">
        <f t="shared" si="747"/>
        <v>1</v>
      </c>
      <c r="Q9512" t="b">
        <f t="shared" si="748"/>
        <v>1</v>
      </c>
      <c r="R9512" t="b">
        <f t="shared" si="749"/>
        <v>1</v>
      </c>
      <c r="U9512" s="105" t="s">
        <v>834</v>
      </c>
      <c r="V9512" s="105" t="s">
        <v>835</v>
      </c>
      <c r="W9512" s="106">
        <v>43884000</v>
      </c>
      <c r="X9512" s="106">
        <v>0</v>
      </c>
    </row>
    <row r="9513" spans="2:24" x14ac:dyDescent="0.25">
      <c r="B9513" s="105" t="s">
        <v>463</v>
      </c>
      <c r="C9513" s="105" t="s">
        <v>464</v>
      </c>
      <c r="D9513" s="106">
        <v>713509000</v>
      </c>
      <c r="E9513" s="106">
        <v>0</v>
      </c>
      <c r="M9513" t="b">
        <f t="shared" si="745"/>
        <v>1</v>
      </c>
      <c r="N9513" t="b">
        <f t="shared" si="746"/>
        <v>1</v>
      </c>
      <c r="O9513" t="b">
        <f t="shared" si="747"/>
        <v>1</v>
      </c>
      <c r="P9513" t="b">
        <f t="shared" si="747"/>
        <v>1</v>
      </c>
      <c r="Q9513" t="b">
        <f t="shared" si="748"/>
        <v>1</v>
      </c>
      <c r="R9513" t="b">
        <f t="shared" si="749"/>
        <v>1</v>
      </c>
      <c r="U9513" s="105" t="s">
        <v>463</v>
      </c>
      <c r="V9513" s="105" t="s">
        <v>464</v>
      </c>
      <c r="W9513" s="106">
        <v>713509000</v>
      </c>
      <c r="X9513" s="106">
        <v>0</v>
      </c>
    </row>
    <row r="9514" spans="2:24" x14ac:dyDescent="0.25">
      <c r="B9514" s="105" t="s">
        <v>465</v>
      </c>
      <c r="C9514" s="105" t="s">
        <v>466</v>
      </c>
      <c r="D9514" s="106">
        <v>526273000</v>
      </c>
      <c r="E9514" s="106">
        <v>0</v>
      </c>
      <c r="M9514" t="b">
        <f t="shared" si="745"/>
        <v>1</v>
      </c>
      <c r="N9514" t="b">
        <f t="shared" si="746"/>
        <v>1</v>
      </c>
      <c r="O9514" t="b">
        <f t="shared" si="747"/>
        <v>1</v>
      </c>
      <c r="P9514" t="b">
        <f t="shared" si="747"/>
        <v>1</v>
      </c>
      <c r="Q9514" t="b">
        <f t="shared" si="748"/>
        <v>1</v>
      </c>
      <c r="R9514" t="b">
        <f t="shared" si="749"/>
        <v>1</v>
      </c>
      <c r="U9514" s="105" t="s">
        <v>465</v>
      </c>
      <c r="V9514" s="105" t="s">
        <v>466</v>
      </c>
      <c r="W9514" s="106">
        <v>526273000</v>
      </c>
      <c r="X9514" s="106">
        <v>0</v>
      </c>
    </row>
    <row r="9515" spans="2:24" x14ac:dyDescent="0.25">
      <c r="B9515" s="105" t="s">
        <v>467</v>
      </c>
      <c r="C9515" s="105" t="s">
        <v>468</v>
      </c>
      <c r="D9515" s="106">
        <v>140760000</v>
      </c>
      <c r="E9515" s="106">
        <v>0</v>
      </c>
      <c r="M9515" t="b">
        <f t="shared" si="745"/>
        <v>1</v>
      </c>
      <c r="N9515" t="b">
        <f t="shared" si="746"/>
        <v>1</v>
      </c>
      <c r="O9515" t="b">
        <f t="shared" si="747"/>
        <v>1</v>
      </c>
      <c r="P9515" t="b">
        <f t="shared" si="747"/>
        <v>1</v>
      </c>
      <c r="Q9515" t="b">
        <f t="shared" si="748"/>
        <v>1</v>
      </c>
      <c r="R9515" t="b">
        <f t="shared" si="749"/>
        <v>1</v>
      </c>
      <c r="U9515" s="105" t="s">
        <v>467</v>
      </c>
      <c r="V9515" s="105" t="s">
        <v>468</v>
      </c>
      <c r="W9515" s="106">
        <v>140760000</v>
      </c>
      <c r="X9515" s="106">
        <v>0</v>
      </c>
    </row>
    <row r="9516" spans="2:24" x14ac:dyDescent="0.25">
      <c r="B9516" s="105" t="s">
        <v>735</v>
      </c>
      <c r="C9516" s="105" t="s">
        <v>736</v>
      </c>
      <c r="D9516" s="106">
        <v>44004000</v>
      </c>
      <c r="E9516" s="106">
        <v>0</v>
      </c>
      <c r="M9516" t="b">
        <f t="shared" si="745"/>
        <v>1</v>
      </c>
      <c r="N9516" t="b">
        <f t="shared" si="746"/>
        <v>1</v>
      </c>
      <c r="O9516" t="b">
        <f t="shared" si="747"/>
        <v>1</v>
      </c>
      <c r="P9516" t="b">
        <f t="shared" si="747"/>
        <v>1</v>
      </c>
      <c r="Q9516" t="b">
        <f t="shared" si="748"/>
        <v>1</v>
      </c>
      <c r="R9516" t="b">
        <f t="shared" si="749"/>
        <v>1</v>
      </c>
      <c r="U9516" s="105" t="s">
        <v>735</v>
      </c>
      <c r="V9516" s="105" t="s">
        <v>736</v>
      </c>
      <c r="W9516" s="106">
        <v>44004000</v>
      </c>
      <c r="X9516" s="106">
        <v>0</v>
      </c>
    </row>
    <row r="9517" spans="2:24" x14ac:dyDescent="0.25">
      <c r="B9517" s="105" t="s">
        <v>725</v>
      </c>
      <c r="C9517" s="105" t="s">
        <v>726</v>
      </c>
      <c r="D9517" s="106">
        <v>55834000</v>
      </c>
      <c r="E9517" s="106">
        <v>0</v>
      </c>
      <c r="M9517" t="b">
        <f t="shared" si="745"/>
        <v>1</v>
      </c>
      <c r="N9517" t="b">
        <f t="shared" si="746"/>
        <v>1</v>
      </c>
      <c r="O9517" t="b">
        <f t="shared" si="747"/>
        <v>1</v>
      </c>
      <c r="P9517" t="b">
        <f t="shared" si="747"/>
        <v>1</v>
      </c>
      <c r="Q9517" t="b">
        <f t="shared" si="748"/>
        <v>1</v>
      </c>
      <c r="R9517" t="b">
        <f t="shared" si="749"/>
        <v>1</v>
      </c>
      <c r="U9517" s="105" t="s">
        <v>725</v>
      </c>
      <c r="V9517" s="105" t="s">
        <v>726</v>
      </c>
      <c r="W9517" s="106">
        <v>55834000</v>
      </c>
      <c r="X9517" s="106">
        <v>0</v>
      </c>
    </row>
    <row r="9518" spans="2:24" x14ac:dyDescent="0.25">
      <c r="B9518" s="105" t="s">
        <v>739</v>
      </c>
      <c r="C9518" s="105" t="s">
        <v>740</v>
      </c>
      <c r="D9518" s="106">
        <v>43932000</v>
      </c>
      <c r="E9518" s="106">
        <v>0</v>
      </c>
      <c r="M9518" t="b">
        <f t="shared" si="745"/>
        <v>1</v>
      </c>
      <c r="N9518" t="b">
        <f t="shared" si="746"/>
        <v>1</v>
      </c>
      <c r="O9518" t="b">
        <f t="shared" si="747"/>
        <v>1</v>
      </c>
      <c r="P9518" t="b">
        <f t="shared" si="747"/>
        <v>1</v>
      </c>
      <c r="Q9518" t="b">
        <f t="shared" si="748"/>
        <v>1</v>
      </c>
      <c r="R9518" t="b">
        <f t="shared" si="749"/>
        <v>1</v>
      </c>
      <c r="U9518" s="105" t="s">
        <v>739</v>
      </c>
      <c r="V9518" s="105" t="s">
        <v>740</v>
      </c>
      <c r="W9518" s="106">
        <v>43932000</v>
      </c>
      <c r="X9518" s="106">
        <v>0</v>
      </c>
    </row>
    <row r="9519" spans="2:24" x14ac:dyDescent="0.25">
      <c r="B9519" s="105" t="s">
        <v>741</v>
      </c>
      <c r="C9519" s="105" t="s">
        <v>742</v>
      </c>
      <c r="D9519" s="106">
        <v>55488000</v>
      </c>
      <c r="E9519" s="106">
        <v>0</v>
      </c>
      <c r="M9519" t="b">
        <f t="shared" si="745"/>
        <v>1</v>
      </c>
      <c r="N9519" t="b">
        <f t="shared" si="746"/>
        <v>1</v>
      </c>
      <c r="O9519" t="b">
        <f t="shared" si="747"/>
        <v>1</v>
      </c>
      <c r="P9519" t="b">
        <f t="shared" si="747"/>
        <v>1</v>
      </c>
      <c r="Q9519" t="b">
        <f t="shared" si="748"/>
        <v>1</v>
      </c>
      <c r="R9519" t="b">
        <f t="shared" si="749"/>
        <v>1</v>
      </c>
      <c r="U9519" s="105" t="s">
        <v>741</v>
      </c>
      <c r="V9519" s="105" t="s">
        <v>742</v>
      </c>
      <c r="W9519" s="106">
        <v>55488000</v>
      </c>
      <c r="X9519" s="106">
        <v>0</v>
      </c>
    </row>
    <row r="9520" spans="2:24" x14ac:dyDescent="0.25">
      <c r="B9520" s="105" t="s">
        <v>743</v>
      </c>
      <c r="C9520" s="105" t="s">
        <v>744</v>
      </c>
      <c r="D9520" s="106">
        <v>66823000</v>
      </c>
      <c r="E9520" s="106">
        <v>0</v>
      </c>
      <c r="M9520" t="b">
        <f t="shared" si="745"/>
        <v>1</v>
      </c>
      <c r="N9520" t="b">
        <f t="shared" si="746"/>
        <v>1</v>
      </c>
      <c r="O9520" t="b">
        <f t="shared" si="747"/>
        <v>1</v>
      </c>
      <c r="P9520" t="b">
        <f t="shared" si="747"/>
        <v>1</v>
      </c>
      <c r="Q9520" t="b">
        <f t="shared" si="748"/>
        <v>1</v>
      </c>
      <c r="R9520" t="b">
        <f t="shared" si="749"/>
        <v>1</v>
      </c>
      <c r="U9520" s="105" t="s">
        <v>743</v>
      </c>
      <c r="V9520" s="105" t="s">
        <v>744</v>
      </c>
      <c r="W9520" s="106">
        <v>66823000</v>
      </c>
      <c r="X9520" s="106">
        <v>0</v>
      </c>
    </row>
    <row r="9521" spans="2:24" x14ac:dyDescent="0.25">
      <c r="B9521" s="105" t="s">
        <v>727</v>
      </c>
      <c r="C9521" s="105" t="s">
        <v>728</v>
      </c>
      <c r="D9521" s="106">
        <v>72264000</v>
      </c>
      <c r="E9521" s="106">
        <v>0</v>
      </c>
      <c r="M9521" t="b">
        <f t="shared" si="745"/>
        <v>1</v>
      </c>
      <c r="N9521" t="b">
        <f t="shared" si="746"/>
        <v>1</v>
      </c>
      <c r="O9521" t="b">
        <f t="shared" si="747"/>
        <v>1</v>
      </c>
      <c r="P9521" t="b">
        <f t="shared" si="747"/>
        <v>1</v>
      </c>
      <c r="Q9521" t="b">
        <f t="shared" si="748"/>
        <v>1</v>
      </c>
      <c r="R9521" t="b">
        <f t="shared" si="749"/>
        <v>1</v>
      </c>
      <c r="U9521" s="105" t="s">
        <v>727</v>
      </c>
      <c r="V9521" s="105" t="s">
        <v>728</v>
      </c>
      <c r="W9521" s="106">
        <v>72264000</v>
      </c>
      <c r="X9521" s="106">
        <v>0</v>
      </c>
    </row>
    <row r="9522" spans="2:24" x14ac:dyDescent="0.25">
      <c r="B9522" s="105" t="s">
        <v>1582</v>
      </c>
      <c r="C9522" s="105" t="s">
        <v>1583</v>
      </c>
      <c r="D9522" s="106">
        <v>47168000</v>
      </c>
      <c r="E9522" s="106">
        <v>0</v>
      </c>
      <c r="M9522" t="b">
        <f t="shared" si="745"/>
        <v>1</v>
      </c>
      <c r="N9522" t="b">
        <f t="shared" si="746"/>
        <v>1</v>
      </c>
      <c r="O9522" t="b">
        <f t="shared" si="747"/>
        <v>1</v>
      </c>
      <c r="P9522" t="b">
        <f t="shared" si="747"/>
        <v>1</v>
      </c>
      <c r="Q9522" t="b">
        <f t="shared" si="748"/>
        <v>1</v>
      </c>
      <c r="R9522" t="b">
        <f t="shared" si="749"/>
        <v>1</v>
      </c>
      <c r="U9522" s="105" t="s">
        <v>1582</v>
      </c>
      <c r="V9522" s="105" t="s">
        <v>1583</v>
      </c>
      <c r="W9522" s="106">
        <v>47168000</v>
      </c>
      <c r="X9522" s="106">
        <v>0</v>
      </c>
    </row>
    <row r="9523" spans="2:24" x14ac:dyDescent="0.25">
      <c r="B9523" s="105" t="s">
        <v>572</v>
      </c>
      <c r="C9523" s="105" t="s">
        <v>573</v>
      </c>
      <c r="D9523" s="106">
        <v>75696000</v>
      </c>
      <c r="E9523" s="106">
        <v>0</v>
      </c>
      <c r="M9523" t="b">
        <f t="shared" si="745"/>
        <v>1</v>
      </c>
      <c r="N9523" t="b">
        <f t="shared" si="746"/>
        <v>1</v>
      </c>
      <c r="O9523" t="b">
        <f t="shared" si="747"/>
        <v>1</v>
      </c>
      <c r="P9523" t="b">
        <f t="shared" si="747"/>
        <v>1</v>
      </c>
      <c r="Q9523" t="b">
        <f t="shared" si="748"/>
        <v>1</v>
      </c>
      <c r="R9523" t="b">
        <f t="shared" si="749"/>
        <v>1</v>
      </c>
      <c r="U9523" s="105" t="s">
        <v>572</v>
      </c>
      <c r="V9523" s="105" t="s">
        <v>573</v>
      </c>
      <c r="W9523" s="106">
        <v>75696000</v>
      </c>
      <c r="X9523" s="106">
        <v>0</v>
      </c>
    </row>
    <row r="9524" spans="2:24" x14ac:dyDescent="0.25">
      <c r="B9524" s="105" t="s">
        <v>574</v>
      </c>
      <c r="C9524" s="105" t="s">
        <v>573</v>
      </c>
      <c r="D9524" s="106">
        <v>75696000</v>
      </c>
      <c r="E9524" s="106">
        <v>0</v>
      </c>
      <c r="M9524" t="b">
        <f t="shared" si="745"/>
        <v>1</v>
      </c>
      <c r="N9524" t="b">
        <f t="shared" si="746"/>
        <v>1</v>
      </c>
      <c r="O9524" t="b">
        <f t="shared" si="747"/>
        <v>1</v>
      </c>
      <c r="P9524" t="b">
        <f t="shared" si="747"/>
        <v>1</v>
      </c>
      <c r="Q9524" t="b">
        <f t="shared" si="748"/>
        <v>1</v>
      </c>
      <c r="R9524" t="b">
        <f t="shared" si="749"/>
        <v>1</v>
      </c>
      <c r="U9524" s="105" t="s">
        <v>574</v>
      </c>
      <c r="V9524" s="105" t="s">
        <v>573</v>
      </c>
      <c r="W9524" s="106">
        <v>75696000</v>
      </c>
      <c r="X9524" s="106">
        <v>0</v>
      </c>
    </row>
    <row r="9525" spans="2:24" x14ac:dyDescent="0.25">
      <c r="B9525" s="105" t="s">
        <v>480</v>
      </c>
      <c r="C9525" s="105" t="s">
        <v>481</v>
      </c>
      <c r="D9525" s="106">
        <v>111540000</v>
      </c>
      <c r="E9525" s="106">
        <v>0</v>
      </c>
      <c r="M9525" t="b">
        <f t="shared" si="745"/>
        <v>1</v>
      </c>
      <c r="N9525" t="b">
        <f t="shared" si="746"/>
        <v>1</v>
      </c>
      <c r="O9525" t="b">
        <f t="shared" si="747"/>
        <v>1</v>
      </c>
      <c r="P9525" t="b">
        <f t="shared" si="747"/>
        <v>1</v>
      </c>
      <c r="Q9525" t="b">
        <f t="shared" si="748"/>
        <v>1</v>
      </c>
      <c r="R9525" t="b">
        <f t="shared" si="749"/>
        <v>1</v>
      </c>
      <c r="U9525" s="105" t="s">
        <v>480</v>
      </c>
      <c r="V9525" s="105" t="s">
        <v>481</v>
      </c>
      <c r="W9525" s="106">
        <v>111540000</v>
      </c>
      <c r="X9525" s="106">
        <v>0</v>
      </c>
    </row>
    <row r="9526" spans="2:24" x14ac:dyDescent="0.25">
      <c r="B9526" s="105" t="s">
        <v>482</v>
      </c>
      <c r="C9526" s="105" t="s">
        <v>481</v>
      </c>
      <c r="D9526" s="106">
        <v>111540000</v>
      </c>
      <c r="E9526" s="106">
        <v>0</v>
      </c>
      <c r="M9526" t="b">
        <f t="shared" si="745"/>
        <v>1</v>
      </c>
      <c r="N9526" t="b">
        <f t="shared" si="746"/>
        <v>1</v>
      </c>
      <c r="O9526" t="b">
        <f t="shared" si="747"/>
        <v>1</v>
      </c>
      <c r="P9526" t="b">
        <f t="shared" si="747"/>
        <v>1</v>
      </c>
      <c r="Q9526" t="b">
        <f t="shared" si="748"/>
        <v>1</v>
      </c>
      <c r="R9526" t="b">
        <f t="shared" si="749"/>
        <v>1</v>
      </c>
      <c r="U9526" s="105" t="s">
        <v>482</v>
      </c>
      <c r="V9526" s="105" t="s">
        <v>481</v>
      </c>
      <c r="W9526" s="106">
        <v>111540000</v>
      </c>
      <c r="X9526" s="106">
        <v>0</v>
      </c>
    </row>
    <row r="9527" spans="2:24" x14ac:dyDescent="0.25">
      <c r="B9527" s="105" t="s">
        <v>666</v>
      </c>
      <c r="C9527" s="105" t="s">
        <v>667</v>
      </c>
      <c r="D9527" s="106">
        <v>19200000</v>
      </c>
      <c r="E9527" s="106">
        <v>0</v>
      </c>
      <c r="M9527" t="b">
        <f t="shared" si="745"/>
        <v>1</v>
      </c>
      <c r="N9527" t="b">
        <f t="shared" si="746"/>
        <v>1</v>
      </c>
      <c r="O9527" t="b">
        <f t="shared" si="747"/>
        <v>1</v>
      </c>
      <c r="P9527" t="b">
        <f t="shared" si="747"/>
        <v>1</v>
      </c>
      <c r="Q9527" t="b">
        <f t="shared" si="748"/>
        <v>1</v>
      </c>
      <c r="R9527" t="b">
        <f t="shared" si="749"/>
        <v>1</v>
      </c>
      <c r="U9527" s="105" t="s">
        <v>666</v>
      </c>
      <c r="V9527" s="105" t="s">
        <v>667</v>
      </c>
      <c r="W9527" s="106">
        <v>19200000</v>
      </c>
      <c r="X9527" s="106">
        <v>0</v>
      </c>
    </row>
    <row r="9528" spans="2:24" x14ac:dyDescent="0.25">
      <c r="B9528" s="105" t="s">
        <v>668</v>
      </c>
      <c r="C9528" s="105" t="s">
        <v>669</v>
      </c>
      <c r="D9528" s="106">
        <v>19200000</v>
      </c>
      <c r="E9528" s="106">
        <v>0</v>
      </c>
      <c r="M9528" t="b">
        <f t="shared" si="745"/>
        <v>1</v>
      </c>
      <c r="N9528" t="b">
        <f t="shared" si="746"/>
        <v>1</v>
      </c>
      <c r="O9528" t="b">
        <f t="shared" si="747"/>
        <v>1</v>
      </c>
      <c r="P9528" t="b">
        <f t="shared" si="747"/>
        <v>1</v>
      </c>
      <c r="Q9528" t="b">
        <f t="shared" si="748"/>
        <v>1</v>
      </c>
      <c r="R9528" t="b">
        <f t="shared" si="749"/>
        <v>1</v>
      </c>
      <c r="U9528" s="105" t="s">
        <v>668</v>
      </c>
      <c r="V9528" s="105" t="s">
        <v>669</v>
      </c>
      <c r="W9528" s="106">
        <v>19200000</v>
      </c>
      <c r="X9528" s="106">
        <v>0</v>
      </c>
    </row>
    <row r="9529" spans="2:24" x14ac:dyDescent="0.25">
      <c r="B9529" s="105" t="s">
        <v>670</v>
      </c>
      <c r="C9529" s="105" t="s">
        <v>669</v>
      </c>
      <c r="D9529" s="106">
        <v>19200000</v>
      </c>
      <c r="E9529" s="106">
        <v>0</v>
      </c>
      <c r="M9529" t="b">
        <f t="shared" si="745"/>
        <v>1</v>
      </c>
      <c r="N9529" t="b">
        <f t="shared" si="746"/>
        <v>1</v>
      </c>
      <c r="O9529" t="b">
        <f t="shared" si="747"/>
        <v>1</v>
      </c>
      <c r="P9529" t="b">
        <f t="shared" si="747"/>
        <v>1</v>
      </c>
      <c r="Q9529" t="b">
        <f t="shared" si="748"/>
        <v>1</v>
      </c>
      <c r="R9529" t="b">
        <f t="shared" si="749"/>
        <v>1</v>
      </c>
      <c r="U9529" s="105" t="s">
        <v>670</v>
      </c>
      <c r="V9529" s="105" t="s">
        <v>669</v>
      </c>
      <c r="W9529" s="106">
        <v>19200000</v>
      </c>
      <c r="X9529" s="106">
        <v>0</v>
      </c>
    </row>
    <row r="9530" spans="2:24" x14ac:dyDescent="0.25">
      <c r="B9530" s="105" t="s">
        <v>671</v>
      </c>
      <c r="C9530" s="105" t="s">
        <v>672</v>
      </c>
      <c r="D9530" s="106">
        <v>5400000</v>
      </c>
      <c r="E9530" s="106">
        <v>0</v>
      </c>
      <c r="M9530" t="b">
        <f t="shared" si="745"/>
        <v>1</v>
      </c>
      <c r="N9530" t="b">
        <f t="shared" si="746"/>
        <v>1</v>
      </c>
      <c r="O9530" t="b">
        <f t="shared" si="747"/>
        <v>1</v>
      </c>
      <c r="P9530" t="b">
        <f t="shared" si="747"/>
        <v>1</v>
      </c>
      <c r="Q9530" t="b">
        <f t="shared" si="748"/>
        <v>1</v>
      </c>
      <c r="R9530" t="b">
        <f t="shared" si="749"/>
        <v>1</v>
      </c>
      <c r="U9530" s="105" t="s">
        <v>671</v>
      </c>
      <c r="V9530" s="105" t="s">
        <v>672</v>
      </c>
      <c r="W9530" s="106">
        <v>5400000</v>
      </c>
      <c r="X9530" s="106">
        <v>0</v>
      </c>
    </row>
    <row r="9531" spans="2:24" x14ac:dyDescent="0.25">
      <c r="B9531" s="105" t="s">
        <v>673</v>
      </c>
      <c r="C9531" s="105" t="s">
        <v>674</v>
      </c>
      <c r="D9531" s="106">
        <v>5400000</v>
      </c>
      <c r="E9531" s="106">
        <v>0</v>
      </c>
      <c r="M9531" t="b">
        <f t="shared" si="745"/>
        <v>1</v>
      </c>
      <c r="N9531" t="b">
        <f t="shared" si="746"/>
        <v>1</v>
      </c>
      <c r="O9531" t="b">
        <f t="shared" si="747"/>
        <v>1</v>
      </c>
      <c r="P9531" t="b">
        <f t="shared" si="747"/>
        <v>1</v>
      </c>
      <c r="Q9531" t="b">
        <f t="shared" si="748"/>
        <v>1</v>
      </c>
      <c r="R9531" t="b">
        <f t="shared" si="749"/>
        <v>1</v>
      </c>
      <c r="U9531" s="105" t="s">
        <v>673</v>
      </c>
      <c r="V9531" s="105" t="s">
        <v>674</v>
      </c>
      <c r="W9531" s="106">
        <v>5400000</v>
      </c>
      <c r="X9531" s="106">
        <v>0</v>
      </c>
    </row>
    <row r="9532" spans="2:24" x14ac:dyDescent="0.25">
      <c r="B9532" s="105" t="s">
        <v>675</v>
      </c>
      <c r="C9532" s="105" t="s">
        <v>674</v>
      </c>
      <c r="D9532" s="106">
        <v>5400000</v>
      </c>
      <c r="E9532" s="106">
        <v>0</v>
      </c>
      <c r="M9532" t="b">
        <f t="shared" si="745"/>
        <v>1</v>
      </c>
      <c r="N9532" t="b">
        <f t="shared" si="746"/>
        <v>1</v>
      </c>
      <c r="O9532" t="b">
        <f t="shared" si="747"/>
        <v>1</v>
      </c>
      <c r="P9532" t="b">
        <f t="shared" si="747"/>
        <v>1</v>
      </c>
      <c r="Q9532" t="b">
        <f t="shared" si="748"/>
        <v>1</v>
      </c>
      <c r="R9532" t="b">
        <f t="shared" si="749"/>
        <v>1</v>
      </c>
      <c r="U9532" s="105" t="s">
        <v>675</v>
      </c>
      <c r="V9532" s="105" t="s">
        <v>674</v>
      </c>
      <c r="W9532" s="106">
        <v>5400000</v>
      </c>
      <c r="X9532" s="106">
        <v>0</v>
      </c>
    </row>
    <row r="9533" spans="2:24" x14ac:dyDescent="0.25">
      <c r="B9533" s="105" t="s">
        <v>338</v>
      </c>
      <c r="C9533" s="105" t="s">
        <v>339</v>
      </c>
      <c r="D9533" s="106">
        <v>9030193000</v>
      </c>
      <c r="E9533" s="106">
        <v>0</v>
      </c>
      <c r="M9533" t="b">
        <f t="shared" si="745"/>
        <v>1</v>
      </c>
      <c r="N9533" t="b">
        <f t="shared" si="746"/>
        <v>1</v>
      </c>
      <c r="O9533" t="b">
        <f t="shared" si="747"/>
        <v>1</v>
      </c>
      <c r="P9533" t="b">
        <f t="shared" si="747"/>
        <v>1</v>
      </c>
      <c r="Q9533" t="b">
        <f t="shared" si="748"/>
        <v>1</v>
      </c>
      <c r="R9533" t="b">
        <f t="shared" si="749"/>
        <v>1</v>
      </c>
      <c r="U9533" s="105" t="s">
        <v>338</v>
      </c>
      <c r="V9533" s="105" t="s">
        <v>339</v>
      </c>
      <c r="W9533" s="106">
        <v>9030193000</v>
      </c>
      <c r="X9533" s="106">
        <v>0</v>
      </c>
    </row>
    <row r="9534" spans="2:24" x14ac:dyDescent="0.25">
      <c r="B9534" s="105" t="s">
        <v>469</v>
      </c>
      <c r="C9534" s="105" t="s">
        <v>470</v>
      </c>
      <c r="D9534" s="106">
        <v>8036107000</v>
      </c>
      <c r="E9534" s="106">
        <v>0</v>
      </c>
      <c r="M9534" t="b">
        <f t="shared" si="745"/>
        <v>1</v>
      </c>
      <c r="N9534" t="b">
        <f t="shared" si="746"/>
        <v>1</v>
      </c>
      <c r="O9534" t="b">
        <f t="shared" si="747"/>
        <v>1</v>
      </c>
      <c r="P9534" t="b">
        <f t="shared" si="747"/>
        <v>1</v>
      </c>
      <c r="Q9534" t="b">
        <f t="shared" si="748"/>
        <v>1</v>
      </c>
      <c r="R9534" t="b">
        <f t="shared" si="749"/>
        <v>1</v>
      </c>
      <c r="U9534" s="105" t="s">
        <v>469</v>
      </c>
      <c r="V9534" s="105" t="s">
        <v>470</v>
      </c>
      <c r="W9534" s="106">
        <v>8036107000</v>
      </c>
      <c r="X9534" s="106">
        <v>0</v>
      </c>
    </row>
    <row r="9535" spans="2:24" x14ac:dyDescent="0.25">
      <c r="B9535" s="105" t="s">
        <v>471</v>
      </c>
      <c r="C9535" s="105" t="s">
        <v>472</v>
      </c>
      <c r="D9535" s="106">
        <v>7958352000</v>
      </c>
      <c r="E9535" s="106">
        <v>0</v>
      </c>
      <c r="M9535" t="b">
        <f t="shared" si="745"/>
        <v>1</v>
      </c>
      <c r="N9535" t="b">
        <f t="shared" si="746"/>
        <v>1</v>
      </c>
      <c r="O9535" t="b">
        <f t="shared" si="747"/>
        <v>1</v>
      </c>
      <c r="P9535" t="b">
        <f t="shared" si="747"/>
        <v>1</v>
      </c>
      <c r="Q9535" t="b">
        <f t="shared" si="748"/>
        <v>1</v>
      </c>
      <c r="R9535" t="b">
        <f t="shared" si="749"/>
        <v>1</v>
      </c>
      <c r="U9535" s="105" t="s">
        <v>471</v>
      </c>
      <c r="V9535" s="105" t="s">
        <v>472</v>
      </c>
      <c r="W9535" s="106">
        <v>7958352000</v>
      </c>
      <c r="X9535" s="106">
        <v>0</v>
      </c>
    </row>
    <row r="9536" spans="2:24" x14ac:dyDescent="0.25">
      <c r="B9536" s="105" t="s">
        <v>1461</v>
      </c>
      <c r="C9536" s="105" t="s">
        <v>1614</v>
      </c>
      <c r="D9536" s="106">
        <v>45960000</v>
      </c>
      <c r="E9536" s="106">
        <v>0</v>
      </c>
      <c r="M9536" t="b">
        <f t="shared" si="745"/>
        <v>1</v>
      </c>
      <c r="N9536" t="b">
        <f t="shared" si="746"/>
        <v>1</v>
      </c>
      <c r="O9536" t="b">
        <f t="shared" si="747"/>
        <v>1</v>
      </c>
      <c r="P9536" t="b">
        <f t="shared" si="747"/>
        <v>1</v>
      </c>
      <c r="Q9536" t="b">
        <f t="shared" si="748"/>
        <v>1</v>
      </c>
      <c r="R9536" t="b">
        <f t="shared" si="749"/>
        <v>1</v>
      </c>
      <c r="U9536" s="105" t="s">
        <v>1461</v>
      </c>
      <c r="V9536" s="105" t="s">
        <v>1614</v>
      </c>
      <c r="W9536" s="106">
        <v>45960000</v>
      </c>
      <c r="X9536" s="106">
        <v>0</v>
      </c>
    </row>
    <row r="9537" spans="2:24" x14ac:dyDescent="0.25">
      <c r="B9537" s="105" t="s">
        <v>1462</v>
      </c>
      <c r="C9537" s="105" t="s">
        <v>1463</v>
      </c>
      <c r="D9537" s="106">
        <v>31795000</v>
      </c>
      <c r="E9537" s="106">
        <v>0</v>
      </c>
      <c r="M9537" t="b">
        <f t="shared" si="745"/>
        <v>1</v>
      </c>
      <c r="N9537" t="b">
        <f t="shared" si="746"/>
        <v>1</v>
      </c>
      <c r="O9537" t="b">
        <f t="shared" si="747"/>
        <v>1</v>
      </c>
      <c r="P9537" t="b">
        <f t="shared" si="747"/>
        <v>1</v>
      </c>
      <c r="Q9537" t="b">
        <f t="shared" si="748"/>
        <v>1</v>
      </c>
      <c r="R9537" t="b">
        <f t="shared" si="749"/>
        <v>1</v>
      </c>
      <c r="U9537" s="105" t="s">
        <v>1462</v>
      </c>
      <c r="V9537" s="105" t="s">
        <v>1463</v>
      </c>
      <c r="W9537" s="106">
        <v>31795000</v>
      </c>
      <c r="X9537" s="106">
        <v>0</v>
      </c>
    </row>
    <row r="9538" spans="2:24" x14ac:dyDescent="0.25">
      <c r="B9538" s="105" t="s">
        <v>340</v>
      </c>
      <c r="C9538" s="105" t="s">
        <v>341</v>
      </c>
      <c r="D9538" s="106">
        <v>994086000</v>
      </c>
      <c r="E9538" s="106">
        <v>0</v>
      </c>
      <c r="M9538" t="b">
        <f t="shared" si="745"/>
        <v>1</v>
      </c>
      <c r="N9538" t="b">
        <f t="shared" si="746"/>
        <v>1</v>
      </c>
      <c r="O9538" t="b">
        <f t="shared" si="747"/>
        <v>1</v>
      </c>
      <c r="P9538" t="b">
        <f t="shared" si="747"/>
        <v>1</v>
      </c>
      <c r="Q9538" t="b">
        <f t="shared" si="748"/>
        <v>1</v>
      </c>
      <c r="R9538" t="b">
        <f t="shared" si="749"/>
        <v>1</v>
      </c>
      <c r="U9538" s="105" t="s">
        <v>340</v>
      </c>
      <c r="V9538" s="105" t="s">
        <v>341</v>
      </c>
      <c r="W9538" s="106">
        <v>994086000</v>
      </c>
      <c r="X9538" s="106">
        <v>0</v>
      </c>
    </row>
    <row r="9539" spans="2:24" x14ac:dyDescent="0.25">
      <c r="B9539" s="105" t="s">
        <v>392</v>
      </c>
      <c r="C9539" s="105" t="s">
        <v>341</v>
      </c>
      <c r="D9539" s="106">
        <v>140616000</v>
      </c>
      <c r="E9539" s="106">
        <v>0</v>
      </c>
      <c r="M9539" t="b">
        <f t="shared" si="745"/>
        <v>1</v>
      </c>
      <c r="N9539" t="b">
        <f t="shared" si="746"/>
        <v>1</v>
      </c>
      <c r="O9539" t="b">
        <f t="shared" si="747"/>
        <v>1</v>
      </c>
      <c r="P9539" t="b">
        <f t="shared" si="747"/>
        <v>1</v>
      </c>
      <c r="Q9539" t="b">
        <f t="shared" si="748"/>
        <v>1</v>
      </c>
      <c r="R9539" t="b">
        <f t="shared" si="749"/>
        <v>1</v>
      </c>
      <c r="U9539" s="105" t="s">
        <v>392</v>
      </c>
      <c r="V9539" s="105" t="s">
        <v>341</v>
      </c>
      <c r="W9539" s="106">
        <v>140616000</v>
      </c>
      <c r="X9539" s="106">
        <v>0</v>
      </c>
    </row>
    <row r="9540" spans="2:24" x14ac:dyDescent="0.25">
      <c r="B9540" s="105" t="s">
        <v>342</v>
      </c>
      <c r="C9540" s="105" t="s">
        <v>343</v>
      </c>
      <c r="D9540" s="106">
        <v>87660000</v>
      </c>
      <c r="E9540" s="106">
        <v>0</v>
      </c>
      <c r="M9540" t="b">
        <f t="shared" si="745"/>
        <v>1</v>
      </c>
      <c r="N9540" t="b">
        <f t="shared" si="746"/>
        <v>1</v>
      </c>
      <c r="O9540" t="b">
        <f t="shared" si="747"/>
        <v>1</v>
      </c>
      <c r="P9540" t="b">
        <f t="shared" si="747"/>
        <v>1</v>
      </c>
      <c r="Q9540" t="b">
        <f t="shared" si="748"/>
        <v>1</v>
      </c>
      <c r="R9540" t="b">
        <f t="shared" si="749"/>
        <v>1</v>
      </c>
      <c r="U9540" s="105" t="s">
        <v>342</v>
      </c>
      <c r="V9540" s="105" t="s">
        <v>343</v>
      </c>
      <c r="W9540" s="106">
        <v>87660000</v>
      </c>
      <c r="X9540" s="106">
        <v>0</v>
      </c>
    </row>
    <row r="9541" spans="2:24" x14ac:dyDescent="0.25">
      <c r="B9541" s="105" t="s">
        <v>344</v>
      </c>
      <c r="C9541" s="105" t="s">
        <v>345</v>
      </c>
      <c r="D9541" s="106">
        <v>98688000</v>
      </c>
      <c r="E9541" s="106">
        <v>0</v>
      </c>
      <c r="M9541" t="b">
        <f t="shared" si="745"/>
        <v>1</v>
      </c>
      <c r="N9541" t="b">
        <f t="shared" si="746"/>
        <v>1</v>
      </c>
      <c r="O9541" t="b">
        <f t="shared" si="747"/>
        <v>1</v>
      </c>
      <c r="P9541" t="b">
        <f t="shared" si="747"/>
        <v>1</v>
      </c>
      <c r="Q9541" t="b">
        <f t="shared" si="748"/>
        <v>1</v>
      </c>
      <c r="R9541" t="b">
        <f t="shared" si="749"/>
        <v>1</v>
      </c>
      <c r="U9541" s="105" t="s">
        <v>344</v>
      </c>
      <c r="V9541" s="105" t="s">
        <v>345</v>
      </c>
      <c r="W9541" s="106">
        <v>98688000</v>
      </c>
      <c r="X9541" s="106">
        <v>0</v>
      </c>
    </row>
    <row r="9542" spans="2:24" x14ac:dyDescent="0.25">
      <c r="B9542" s="105" t="s">
        <v>346</v>
      </c>
      <c r="C9542" s="105" t="s">
        <v>347</v>
      </c>
      <c r="D9542" s="106">
        <v>98376000</v>
      </c>
      <c r="E9542" s="106">
        <v>0</v>
      </c>
      <c r="M9542" t="b">
        <f t="shared" si="745"/>
        <v>1</v>
      </c>
      <c r="N9542" t="b">
        <f t="shared" si="746"/>
        <v>1</v>
      </c>
      <c r="O9542" t="b">
        <f t="shared" si="747"/>
        <v>1</v>
      </c>
      <c r="P9542" t="b">
        <f t="shared" si="747"/>
        <v>1</v>
      </c>
      <c r="Q9542" t="b">
        <f t="shared" si="748"/>
        <v>1</v>
      </c>
      <c r="R9542" t="b">
        <f t="shared" si="749"/>
        <v>1</v>
      </c>
      <c r="U9542" s="105" t="s">
        <v>346</v>
      </c>
      <c r="V9542" s="105" t="s">
        <v>347</v>
      </c>
      <c r="W9542" s="106">
        <v>98376000</v>
      </c>
      <c r="X9542" s="106">
        <v>0</v>
      </c>
    </row>
    <row r="9543" spans="2:24" x14ac:dyDescent="0.25">
      <c r="B9543" s="105" t="s">
        <v>348</v>
      </c>
      <c r="C9543" s="105" t="s">
        <v>1542</v>
      </c>
      <c r="D9543" s="106">
        <v>91668000</v>
      </c>
      <c r="E9543" s="106">
        <v>0</v>
      </c>
      <c r="M9543" t="b">
        <f t="shared" si="745"/>
        <v>1</v>
      </c>
      <c r="N9543" t="b">
        <f t="shared" si="746"/>
        <v>1</v>
      </c>
      <c r="O9543" t="b">
        <f t="shared" si="747"/>
        <v>1</v>
      </c>
      <c r="P9543" t="b">
        <f t="shared" si="747"/>
        <v>1</v>
      </c>
      <c r="Q9543" t="b">
        <f t="shared" si="748"/>
        <v>1</v>
      </c>
      <c r="R9543" t="b">
        <f t="shared" si="749"/>
        <v>1</v>
      </c>
      <c r="U9543" s="105" t="s">
        <v>348</v>
      </c>
      <c r="V9543" s="105" t="s">
        <v>1542</v>
      </c>
      <c r="W9543" s="106">
        <v>91668000</v>
      </c>
      <c r="X9543" s="106">
        <v>0</v>
      </c>
    </row>
    <row r="9544" spans="2:24" x14ac:dyDescent="0.25">
      <c r="B9544" s="105" t="s">
        <v>349</v>
      </c>
      <c r="C9544" s="105" t="s">
        <v>350</v>
      </c>
      <c r="D9544" s="106">
        <v>79050000</v>
      </c>
      <c r="E9544" s="106">
        <v>0</v>
      </c>
      <c r="M9544" t="b">
        <f t="shared" si="745"/>
        <v>1</v>
      </c>
      <c r="N9544" t="b">
        <f t="shared" si="746"/>
        <v>1</v>
      </c>
      <c r="O9544" t="b">
        <f t="shared" si="747"/>
        <v>1</v>
      </c>
      <c r="P9544" t="b">
        <f t="shared" si="747"/>
        <v>1</v>
      </c>
      <c r="Q9544" t="b">
        <f t="shared" si="748"/>
        <v>1</v>
      </c>
      <c r="R9544" t="b">
        <f t="shared" si="749"/>
        <v>1</v>
      </c>
      <c r="U9544" s="105" t="s">
        <v>349</v>
      </c>
      <c r="V9544" s="105" t="s">
        <v>350</v>
      </c>
      <c r="W9544" s="106">
        <v>79050000</v>
      </c>
      <c r="X9544" s="106">
        <v>0</v>
      </c>
    </row>
    <row r="9545" spans="2:24" x14ac:dyDescent="0.25">
      <c r="B9545" s="105" t="s">
        <v>351</v>
      </c>
      <c r="C9545" s="105" t="s">
        <v>352</v>
      </c>
      <c r="D9545" s="106">
        <v>97752000</v>
      </c>
      <c r="E9545" s="106">
        <v>0</v>
      </c>
      <c r="M9545" t="b">
        <f t="shared" si="745"/>
        <v>1</v>
      </c>
      <c r="N9545" t="b">
        <f t="shared" si="746"/>
        <v>1</v>
      </c>
      <c r="O9545" t="b">
        <f t="shared" si="747"/>
        <v>1</v>
      </c>
      <c r="P9545" t="b">
        <f t="shared" si="747"/>
        <v>1</v>
      </c>
      <c r="Q9545" t="b">
        <f t="shared" si="748"/>
        <v>1</v>
      </c>
      <c r="R9545" t="b">
        <f t="shared" si="749"/>
        <v>1</v>
      </c>
      <c r="U9545" s="105" t="s">
        <v>351</v>
      </c>
      <c r="V9545" s="105" t="s">
        <v>352</v>
      </c>
      <c r="W9545" s="106">
        <v>97752000</v>
      </c>
      <c r="X9545" s="106">
        <v>0</v>
      </c>
    </row>
    <row r="9546" spans="2:24" x14ac:dyDescent="0.25">
      <c r="B9546" s="105" t="s">
        <v>353</v>
      </c>
      <c r="C9546" s="105" t="s">
        <v>354</v>
      </c>
      <c r="D9546" s="106">
        <v>71460000</v>
      </c>
      <c r="E9546" s="106">
        <v>0</v>
      </c>
      <c r="M9546" t="b">
        <f t="shared" si="745"/>
        <v>1</v>
      </c>
      <c r="N9546" t="b">
        <f t="shared" si="746"/>
        <v>1</v>
      </c>
      <c r="O9546" t="b">
        <f t="shared" si="747"/>
        <v>1</v>
      </c>
      <c r="P9546" t="b">
        <f t="shared" si="747"/>
        <v>1</v>
      </c>
      <c r="Q9546" t="b">
        <f t="shared" si="748"/>
        <v>1</v>
      </c>
      <c r="R9546" t="b">
        <f t="shared" si="749"/>
        <v>1</v>
      </c>
      <c r="U9546" s="105" t="s">
        <v>353</v>
      </c>
      <c r="V9546" s="105" t="s">
        <v>354</v>
      </c>
      <c r="W9546" s="106">
        <v>71460000</v>
      </c>
      <c r="X9546" s="106">
        <v>0</v>
      </c>
    </row>
    <row r="9547" spans="2:24" x14ac:dyDescent="0.25">
      <c r="B9547" s="105" t="s">
        <v>355</v>
      </c>
      <c r="C9547" s="105" t="s">
        <v>356</v>
      </c>
      <c r="D9547" s="106">
        <v>77136000</v>
      </c>
      <c r="E9547" s="106">
        <v>0</v>
      </c>
      <c r="M9547" t="b">
        <f t="shared" si="745"/>
        <v>1</v>
      </c>
      <c r="N9547" t="b">
        <f t="shared" si="746"/>
        <v>1</v>
      </c>
      <c r="O9547" t="b">
        <f t="shared" si="747"/>
        <v>1</v>
      </c>
      <c r="P9547" t="b">
        <f t="shared" si="747"/>
        <v>1</v>
      </c>
      <c r="Q9547" t="b">
        <f t="shared" si="748"/>
        <v>1</v>
      </c>
      <c r="R9547" t="b">
        <f t="shared" si="749"/>
        <v>1</v>
      </c>
      <c r="U9547" s="105" t="s">
        <v>355</v>
      </c>
      <c r="V9547" s="105" t="s">
        <v>356</v>
      </c>
      <c r="W9547" s="106">
        <v>77136000</v>
      </c>
      <c r="X9547" s="106">
        <v>0</v>
      </c>
    </row>
    <row r="9548" spans="2:24" x14ac:dyDescent="0.25">
      <c r="B9548" s="105" t="s">
        <v>357</v>
      </c>
      <c r="C9548" s="105" t="s">
        <v>358</v>
      </c>
      <c r="D9548" s="106">
        <v>79272000</v>
      </c>
      <c r="E9548" s="106">
        <v>0</v>
      </c>
      <c r="M9548" t="b">
        <f t="shared" si="745"/>
        <v>1</v>
      </c>
      <c r="N9548" t="b">
        <f t="shared" si="746"/>
        <v>1</v>
      </c>
      <c r="O9548" t="b">
        <f t="shared" si="747"/>
        <v>1</v>
      </c>
      <c r="P9548" t="b">
        <f t="shared" si="747"/>
        <v>1</v>
      </c>
      <c r="Q9548" t="b">
        <f t="shared" si="748"/>
        <v>1</v>
      </c>
      <c r="R9548" t="b">
        <f t="shared" si="749"/>
        <v>1</v>
      </c>
      <c r="U9548" s="105" t="s">
        <v>357</v>
      </c>
      <c r="V9548" s="105" t="s">
        <v>358</v>
      </c>
      <c r="W9548" s="106">
        <v>79272000</v>
      </c>
      <c r="X9548" s="106">
        <v>0</v>
      </c>
    </row>
    <row r="9549" spans="2:24" x14ac:dyDescent="0.25">
      <c r="B9549" s="105" t="s">
        <v>1464</v>
      </c>
      <c r="C9549" s="105" t="s">
        <v>1465</v>
      </c>
      <c r="D9549" s="106">
        <v>72408000</v>
      </c>
      <c r="E9549" s="106">
        <v>0</v>
      </c>
      <c r="M9549" t="b">
        <f t="shared" si="745"/>
        <v>1</v>
      </c>
      <c r="N9549" t="b">
        <f t="shared" si="746"/>
        <v>1</v>
      </c>
      <c r="O9549" t="b">
        <f t="shared" si="747"/>
        <v>1</v>
      </c>
      <c r="P9549" t="b">
        <f t="shared" si="747"/>
        <v>1</v>
      </c>
      <c r="Q9549" t="b">
        <f t="shared" si="748"/>
        <v>1</v>
      </c>
      <c r="R9549" t="b">
        <f t="shared" si="749"/>
        <v>1</v>
      </c>
      <c r="U9549" s="105" t="s">
        <v>1464</v>
      </c>
      <c r="V9549" s="105" t="s">
        <v>1465</v>
      </c>
      <c r="W9549" s="106">
        <v>72408000</v>
      </c>
      <c r="X9549" s="106">
        <v>0</v>
      </c>
    </row>
    <row r="9550" spans="2:24" x14ac:dyDescent="0.25">
      <c r="B9550" s="105" t="s">
        <v>676</v>
      </c>
      <c r="C9550" s="105" t="s">
        <v>677</v>
      </c>
      <c r="D9550" s="106">
        <v>80400000</v>
      </c>
      <c r="E9550" s="106">
        <v>0</v>
      </c>
      <c r="M9550" t="b">
        <f t="shared" si="745"/>
        <v>1</v>
      </c>
      <c r="N9550" t="b">
        <f t="shared" si="746"/>
        <v>1</v>
      </c>
      <c r="O9550" t="b">
        <f t="shared" si="747"/>
        <v>1</v>
      </c>
      <c r="P9550" t="b">
        <f t="shared" si="747"/>
        <v>1</v>
      </c>
      <c r="Q9550" t="b">
        <f t="shared" si="748"/>
        <v>1</v>
      </c>
      <c r="R9550" t="b">
        <f t="shared" si="749"/>
        <v>1</v>
      </c>
      <c r="U9550" s="105" t="s">
        <v>676</v>
      </c>
      <c r="V9550" s="105" t="s">
        <v>677</v>
      </c>
      <c r="W9550" s="106">
        <v>80400000</v>
      </c>
      <c r="X9550" s="106">
        <v>0</v>
      </c>
    </row>
    <row r="9551" spans="2:24" x14ac:dyDescent="0.25">
      <c r="B9551" s="105" t="s">
        <v>678</v>
      </c>
      <c r="C9551" s="105" t="s">
        <v>679</v>
      </c>
      <c r="D9551" s="106">
        <v>80400000</v>
      </c>
      <c r="E9551" s="106">
        <v>0</v>
      </c>
      <c r="M9551" t="b">
        <f t="shared" si="745"/>
        <v>1</v>
      </c>
      <c r="N9551" t="b">
        <f t="shared" si="746"/>
        <v>1</v>
      </c>
      <c r="O9551" t="b">
        <f t="shared" si="747"/>
        <v>1</v>
      </c>
      <c r="P9551" t="b">
        <f t="shared" si="747"/>
        <v>1</v>
      </c>
      <c r="Q9551" t="b">
        <f t="shared" si="748"/>
        <v>1</v>
      </c>
      <c r="R9551" t="b">
        <f t="shared" si="749"/>
        <v>1</v>
      </c>
      <c r="U9551" s="105" t="s">
        <v>678</v>
      </c>
      <c r="V9551" s="105" t="s">
        <v>679</v>
      </c>
      <c r="W9551" s="106">
        <v>80400000</v>
      </c>
      <c r="X9551" s="106">
        <v>0</v>
      </c>
    </row>
    <row r="9552" spans="2:24" x14ac:dyDescent="0.25">
      <c r="B9552" s="105" t="s">
        <v>680</v>
      </c>
      <c r="C9552" s="105" t="s">
        <v>679</v>
      </c>
      <c r="D9552" s="106">
        <v>80400000</v>
      </c>
      <c r="E9552" s="106">
        <v>0</v>
      </c>
      <c r="M9552" t="b">
        <f t="shared" si="745"/>
        <v>1</v>
      </c>
      <c r="N9552" t="b">
        <f t="shared" si="746"/>
        <v>1</v>
      </c>
      <c r="O9552" t="b">
        <f t="shared" si="747"/>
        <v>1</v>
      </c>
      <c r="P9552" t="b">
        <f t="shared" si="747"/>
        <v>1</v>
      </c>
      <c r="Q9552" t="b">
        <f t="shared" si="748"/>
        <v>1</v>
      </c>
      <c r="R9552" t="b">
        <f t="shared" si="749"/>
        <v>1</v>
      </c>
      <c r="U9552" s="105" t="s">
        <v>680</v>
      </c>
      <c r="V9552" s="105" t="s">
        <v>679</v>
      </c>
      <c r="W9552" s="106">
        <v>80400000</v>
      </c>
      <c r="X9552" s="106">
        <v>0</v>
      </c>
    </row>
    <row r="9553" spans="2:26" x14ac:dyDescent="0.25">
      <c r="B9553" s="105" t="s">
        <v>473</v>
      </c>
      <c r="C9553" s="105" t="s">
        <v>474</v>
      </c>
      <c r="D9553" s="106">
        <v>75764000</v>
      </c>
      <c r="E9553" s="106">
        <v>0</v>
      </c>
      <c r="M9553" t="b">
        <f t="shared" si="745"/>
        <v>1</v>
      </c>
      <c r="N9553" t="b">
        <f t="shared" si="746"/>
        <v>1</v>
      </c>
      <c r="O9553" t="b">
        <f t="shared" si="747"/>
        <v>1</v>
      </c>
      <c r="P9553" t="b">
        <f t="shared" si="747"/>
        <v>1</v>
      </c>
      <c r="Q9553" t="b">
        <f t="shared" si="748"/>
        <v>1</v>
      </c>
      <c r="R9553" t="b">
        <f t="shared" si="749"/>
        <v>1</v>
      </c>
      <c r="U9553" s="105" t="s">
        <v>473</v>
      </c>
      <c r="V9553" s="105" t="s">
        <v>474</v>
      </c>
      <c r="W9553" s="106">
        <v>75764000</v>
      </c>
      <c r="X9553" s="106">
        <v>0</v>
      </c>
    </row>
    <row r="9554" spans="2:26" x14ac:dyDescent="0.25">
      <c r="B9554" s="105" t="s">
        <v>475</v>
      </c>
      <c r="C9554" s="105" t="s">
        <v>476</v>
      </c>
      <c r="D9554" s="106">
        <v>75764000</v>
      </c>
      <c r="E9554" s="106">
        <v>0</v>
      </c>
      <c r="M9554" t="b">
        <f t="shared" si="745"/>
        <v>1</v>
      </c>
      <c r="N9554" t="b">
        <f t="shared" si="746"/>
        <v>1</v>
      </c>
      <c r="O9554" t="b">
        <f t="shared" si="747"/>
        <v>1</v>
      </c>
      <c r="P9554" t="b">
        <f t="shared" si="747"/>
        <v>1</v>
      </c>
      <c r="Q9554" t="b">
        <f t="shared" si="748"/>
        <v>1</v>
      </c>
      <c r="R9554" t="b">
        <f t="shared" si="749"/>
        <v>1</v>
      </c>
      <c r="U9554" s="105" t="s">
        <v>475</v>
      </c>
      <c r="V9554" s="105" t="s">
        <v>476</v>
      </c>
      <c r="W9554" s="106">
        <v>75764000</v>
      </c>
      <c r="X9554" s="106">
        <v>0</v>
      </c>
    </row>
    <row r="9555" spans="2:26" x14ac:dyDescent="0.25">
      <c r="B9555" s="105" t="s">
        <v>477</v>
      </c>
      <c r="C9555" s="105" t="s">
        <v>476</v>
      </c>
      <c r="D9555" s="106">
        <v>75764000</v>
      </c>
      <c r="E9555" s="106">
        <v>0</v>
      </c>
      <c r="M9555" t="b">
        <f t="shared" si="745"/>
        <v>1</v>
      </c>
      <c r="N9555" t="b">
        <f t="shared" si="746"/>
        <v>1</v>
      </c>
      <c r="O9555" t="b">
        <f t="shared" si="747"/>
        <v>1</v>
      </c>
      <c r="P9555" t="b">
        <f t="shared" si="747"/>
        <v>1</v>
      </c>
      <c r="Q9555" t="b">
        <f t="shared" si="748"/>
        <v>1</v>
      </c>
      <c r="R9555" t="b">
        <f t="shared" si="749"/>
        <v>1</v>
      </c>
      <c r="U9555" s="105" t="s">
        <v>477</v>
      </c>
      <c r="V9555" s="105" t="s">
        <v>476</v>
      </c>
      <c r="W9555" s="106">
        <v>75764000</v>
      </c>
      <c r="X9555" s="106">
        <v>0</v>
      </c>
    </row>
    <row r="9556" spans="2:26" x14ac:dyDescent="0.25">
      <c r="B9556" t="s">
        <v>359</v>
      </c>
      <c r="C9556" s="106">
        <v>15768989249</v>
      </c>
      <c r="D9556" s="106">
        <v>0</v>
      </c>
      <c r="M9556" t="b">
        <f t="shared" si="745"/>
        <v>1</v>
      </c>
      <c r="N9556" t="b">
        <f t="shared" si="746"/>
        <v>1</v>
      </c>
      <c r="O9556" t="b">
        <f t="shared" si="747"/>
        <v>1</v>
      </c>
      <c r="P9556" t="b">
        <f t="shared" si="747"/>
        <v>1</v>
      </c>
      <c r="Q9556" t="b">
        <f t="shared" si="748"/>
        <v>1</v>
      </c>
      <c r="R9556" t="b">
        <f t="shared" si="749"/>
        <v>1</v>
      </c>
      <c r="U9556" t="s">
        <v>359</v>
      </c>
      <c r="V9556" s="106">
        <v>15768989249</v>
      </c>
      <c r="W9556" s="106">
        <v>0</v>
      </c>
    </row>
    <row r="9557" spans="2:26" x14ac:dyDescent="0.25">
      <c r="B9557" t="s">
        <v>330</v>
      </c>
      <c r="C9557" t="s">
        <v>331</v>
      </c>
      <c r="D9557" s="105" t="s">
        <v>1059</v>
      </c>
      <c r="E9557" t="s">
        <v>333</v>
      </c>
      <c r="F9557" t="s">
        <v>331</v>
      </c>
      <c r="G9557" s="105" t="s">
        <v>1060</v>
      </c>
      <c r="M9557" t="b">
        <f t="shared" si="745"/>
        <v>1</v>
      </c>
      <c r="N9557" t="b">
        <f t="shared" si="746"/>
        <v>1</v>
      </c>
      <c r="O9557" t="b">
        <f t="shared" si="747"/>
        <v>1</v>
      </c>
      <c r="P9557" t="b">
        <f t="shared" si="747"/>
        <v>1</v>
      </c>
      <c r="Q9557" t="b">
        <f t="shared" si="748"/>
        <v>1</v>
      </c>
      <c r="R9557" t="b">
        <f t="shared" si="749"/>
        <v>1</v>
      </c>
      <c r="U9557" t="s">
        <v>330</v>
      </c>
      <c r="V9557" t="s">
        <v>331</v>
      </c>
      <c r="W9557" s="105" t="s">
        <v>1059</v>
      </c>
      <c r="X9557" t="s">
        <v>333</v>
      </c>
      <c r="Y9557" t="s">
        <v>331</v>
      </c>
      <c r="Z9557" s="105" t="s">
        <v>1060</v>
      </c>
    </row>
    <row r="9558" spans="2:26" x14ac:dyDescent="0.25">
      <c r="B9558" t="s">
        <v>335</v>
      </c>
      <c r="C9558" t="s">
        <v>3</v>
      </c>
      <c r="D9558" t="s">
        <v>336</v>
      </c>
      <c r="E9558" t="s">
        <v>337</v>
      </c>
      <c r="M9558" t="b">
        <f t="shared" si="745"/>
        <v>1</v>
      </c>
      <c r="N9558" t="b">
        <f t="shared" si="746"/>
        <v>1</v>
      </c>
      <c r="O9558" t="b">
        <f t="shared" si="747"/>
        <v>1</v>
      </c>
      <c r="P9558" t="b">
        <f t="shared" si="747"/>
        <v>1</v>
      </c>
      <c r="Q9558" t="b">
        <f t="shared" si="748"/>
        <v>1</v>
      </c>
      <c r="R9558" t="b">
        <f t="shared" si="749"/>
        <v>1</v>
      </c>
      <c r="U9558" t="s">
        <v>335</v>
      </c>
      <c r="V9558" t="s">
        <v>3</v>
      </c>
      <c r="W9558" t="s">
        <v>336</v>
      </c>
      <c r="X9558" t="s">
        <v>337</v>
      </c>
    </row>
    <row r="9559" spans="2:26" x14ac:dyDescent="0.25">
      <c r="B9559" s="105" t="s">
        <v>411</v>
      </c>
      <c r="C9559" s="105" t="s">
        <v>412</v>
      </c>
      <c r="D9559" s="106">
        <v>7200000</v>
      </c>
      <c r="E9559" s="106">
        <v>0</v>
      </c>
      <c r="M9559" t="b">
        <f t="shared" si="745"/>
        <v>1</v>
      </c>
      <c r="N9559" t="b">
        <f t="shared" si="746"/>
        <v>1</v>
      </c>
      <c r="O9559" t="b">
        <f t="shared" si="747"/>
        <v>1</v>
      </c>
      <c r="P9559" t="b">
        <f t="shared" si="747"/>
        <v>1</v>
      </c>
      <c r="Q9559" t="b">
        <f t="shared" si="748"/>
        <v>1</v>
      </c>
      <c r="R9559" t="b">
        <f t="shared" si="749"/>
        <v>1</v>
      </c>
      <c r="U9559" s="105" t="s">
        <v>411</v>
      </c>
      <c r="V9559" s="105" t="s">
        <v>412</v>
      </c>
      <c r="W9559" s="106">
        <v>7200000</v>
      </c>
      <c r="X9559" s="106">
        <v>0</v>
      </c>
    </row>
    <row r="9560" spans="2:26" x14ac:dyDescent="0.25">
      <c r="B9560" s="105" t="s">
        <v>413</v>
      </c>
      <c r="C9560" s="105" t="s">
        <v>414</v>
      </c>
      <c r="D9560" s="106">
        <v>7200000</v>
      </c>
      <c r="E9560" s="106">
        <v>0</v>
      </c>
      <c r="M9560" t="b">
        <f t="shared" si="745"/>
        <v>1</v>
      </c>
      <c r="N9560" t="b">
        <f t="shared" si="746"/>
        <v>1</v>
      </c>
      <c r="O9560" t="b">
        <f t="shared" si="747"/>
        <v>1</v>
      </c>
      <c r="P9560" t="b">
        <f t="shared" si="747"/>
        <v>1</v>
      </c>
      <c r="Q9560" t="b">
        <f t="shared" si="748"/>
        <v>1</v>
      </c>
      <c r="R9560" t="b">
        <f t="shared" si="749"/>
        <v>1</v>
      </c>
      <c r="U9560" s="105" t="s">
        <v>413</v>
      </c>
      <c r="V9560" s="105" t="s">
        <v>414</v>
      </c>
      <c r="W9560" s="106">
        <v>7200000</v>
      </c>
      <c r="X9560" s="106">
        <v>0</v>
      </c>
    </row>
    <row r="9561" spans="2:26" x14ac:dyDescent="0.25">
      <c r="B9561" s="105" t="s">
        <v>415</v>
      </c>
      <c r="C9561" s="105" t="s">
        <v>414</v>
      </c>
      <c r="D9561" s="106">
        <v>7200000</v>
      </c>
      <c r="E9561" s="106">
        <v>0</v>
      </c>
      <c r="M9561" t="b">
        <f t="shared" si="745"/>
        <v>1</v>
      </c>
      <c r="N9561" t="b">
        <f t="shared" si="746"/>
        <v>1</v>
      </c>
      <c r="O9561" t="b">
        <f t="shared" si="747"/>
        <v>1</v>
      </c>
      <c r="P9561" t="b">
        <f t="shared" si="747"/>
        <v>1</v>
      </c>
      <c r="Q9561" t="b">
        <f t="shared" si="748"/>
        <v>1</v>
      </c>
      <c r="R9561" t="b">
        <f t="shared" si="749"/>
        <v>1</v>
      </c>
      <c r="U9561" s="105" t="s">
        <v>415</v>
      </c>
      <c r="V9561" s="105" t="s">
        <v>414</v>
      </c>
      <c r="W9561" s="106">
        <v>7200000</v>
      </c>
      <c r="X9561" s="106">
        <v>0</v>
      </c>
    </row>
    <row r="9562" spans="2:26" x14ac:dyDescent="0.25">
      <c r="B9562" s="105" t="s">
        <v>489</v>
      </c>
      <c r="C9562" s="105" t="s">
        <v>490</v>
      </c>
      <c r="D9562" s="106">
        <v>114000000</v>
      </c>
      <c r="E9562" s="106">
        <v>0</v>
      </c>
      <c r="M9562" t="b">
        <f t="shared" si="745"/>
        <v>1</v>
      </c>
      <c r="N9562" t="b">
        <f t="shared" si="746"/>
        <v>1</v>
      </c>
      <c r="O9562" t="b">
        <f t="shared" si="747"/>
        <v>1</v>
      </c>
      <c r="P9562" t="b">
        <f t="shared" si="747"/>
        <v>1</v>
      </c>
      <c r="Q9562" t="b">
        <f t="shared" si="748"/>
        <v>1</v>
      </c>
      <c r="R9562" t="b">
        <f t="shared" si="749"/>
        <v>1</v>
      </c>
      <c r="U9562" s="105" t="s">
        <v>489</v>
      </c>
      <c r="V9562" s="105" t="s">
        <v>490</v>
      </c>
      <c r="W9562" s="106">
        <v>114000000</v>
      </c>
      <c r="X9562" s="106">
        <v>0</v>
      </c>
    </row>
    <row r="9563" spans="2:26" x14ac:dyDescent="0.25">
      <c r="B9563" s="105" t="s">
        <v>491</v>
      </c>
      <c r="C9563" s="105" t="s">
        <v>492</v>
      </c>
      <c r="D9563" s="106">
        <v>114000000</v>
      </c>
      <c r="E9563" s="106">
        <v>0</v>
      </c>
      <c r="M9563" t="b">
        <f t="shared" ref="M9563:M9626" si="750">+B9563=U9563</f>
        <v>1</v>
      </c>
      <c r="N9563" t="b">
        <f t="shared" ref="N9563:N9626" si="751">+C9563=V9563</f>
        <v>1</v>
      </c>
      <c r="O9563" t="b">
        <f t="shared" ref="O9563:P9626" si="752">+D9563=W9563</f>
        <v>1</v>
      </c>
      <c r="P9563" t="b">
        <f t="shared" si="752"/>
        <v>1</v>
      </c>
      <c r="Q9563" t="b">
        <f t="shared" ref="Q9563:Q9626" si="753">+F9563=Y9563</f>
        <v>1</v>
      </c>
      <c r="R9563" t="b">
        <f t="shared" ref="R9563:R9626" si="754">+G9563=Z9563</f>
        <v>1</v>
      </c>
      <c r="U9563" s="105" t="s">
        <v>491</v>
      </c>
      <c r="V9563" s="105" t="s">
        <v>492</v>
      </c>
      <c r="W9563" s="106">
        <v>114000000</v>
      </c>
      <c r="X9563" s="106">
        <v>0</v>
      </c>
    </row>
    <row r="9564" spans="2:26" x14ac:dyDescent="0.25">
      <c r="B9564" s="105" t="s">
        <v>493</v>
      </c>
      <c r="C9564" s="105" t="s">
        <v>492</v>
      </c>
      <c r="D9564" s="106">
        <v>114000000</v>
      </c>
      <c r="E9564" s="106">
        <v>0</v>
      </c>
      <c r="M9564" t="b">
        <f t="shared" si="750"/>
        <v>1</v>
      </c>
      <c r="N9564" t="b">
        <f t="shared" si="751"/>
        <v>1</v>
      </c>
      <c r="O9564" t="b">
        <f t="shared" si="752"/>
        <v>1</v>
      </c>
      <c r="P9564" t="b">
        <f t="shared" si="752"/>
        <v>1</v>
      </c>
      <c r="Q9564" t="b">
        <f t="shared" si="753"/>
        <v>1</v>
      </c>
      <c r="R9564" t="b">
        <f t="shared" si="754"/>
        <v>1</v>
      </c>
      <c r="U9564" s="105" t="s">
        <v>493</v>
      </c>
      <c r="V9564" s="105" t="s">
        <v>492</v>
      </c>
      <c r="W9564" s="106">
        <v>114000000</v>
      </c>
      <c r="X9564" s="106">
        <v>0</v>
      </c>
    </row>
    <row r="9565" spans="2:26" x14ac:dyDescent="0.25">
      <c r="B9565" s="105" t="s">
        <v>455</v>
      </c>
      <c r="C9565" s="105" t="s">
        <v>456</v>
      </c>
      <c r="D9565" s="106">
        <v>2900000</v>
      </c>
      <c r="E9565" s="106">
        <v>0</v>
      </c>
      <c r="M9565" t="b">
        <f t="shared" si="750"/>
        <v>1</v>
      </c>
      <c r="N9565" t="b">
        <f t="shared" si="751"/>
        <v>1</v>
      </c>
      <c r="O9565" t="b">
        <f t="shared" si="752"/>
        <v>1</v>
      </c>
      <c r="P9565" t="b">
        <f t="shared" si="752"/>
        <v>1</v>
      </c>
      <c r="Q9565" t="b">
        <f t="shared" si="753"/>
        <v>1</v>
      </c>
      <c r="R9565" t="b">
        <f t="shared" si="754"/>
        <v>1</v>
      </c>
      <c r="U9565" s="105" t="s">
        <v>455</v>
      </c>
      <c r="V9565" s="105" t="s">
        <v>456</v>
      </c>
      <c r="W9565" s="106">
        <v>2900000</v>
      </c>
      <c r="X9565" s="106">
        <v>0</v>
      </c>
    </row>
    <row r="9566" spans="2:26" x14ac:dyDescent="0.25">
      <c r="B9566" s="105" t="s">
        <v>460</v>
      </c>
      <c r="C9566" s="105" t="s">
        <v>461</v>
      </c>
      <c r="D9566" s="106">
        <v>2900000</v>
      </c>
      <c r="E9566" s="106">
        <v>0</v>
      </c>
      <c r="M9566" t="b">
        <f t="shared" si="750"/>
        <v>1</v>
      </c>
      <c r="N9566" t="b">
        <f t="shared" si="751"/>
        <v>1</v>
      </c>
      <c r="O9566" t="b">
        <f t="shared" si="752"/>
        <v>1</v>
      </c>
      <c r="P9566" t="b">
        <f t="shared" si="752"/>
        <v>1</v>
      </c>
      <c r="Q9566" t="b">
        <f t="shared" si="753"/>
        <v>1</v>
      </c>
      <c r="R9566" t="b">
        <f t="shared" si="754"/>
        <v>1</v>
      </c>
      <c r="U9566" s="105" t="s">
        <v>460</v>
      </c>
      <c r="V9566" s="105" t="s">
        <v>461</v>
      </c>
      <c r="W9566" s="106">
        <v>2900000</v>
      </c>
      <c r="X9566" s="106">
        <v>0</v>
      </c>
    </row>
    <row r="9567" spans="2:26" x14ac:dyDescent="0.25">
      <c r="B9567" s="105" t="s">
        <v>462</v>
      </c>
      <c r="C9567" s="105" t="s">
        <v>461</v>
      </c>
      <c r="D9567" s="106">
        <v>2000000</v>
      </c>
      <c r="E9567" s="106">
        <v>0</v>
      </c>
      <c r="M9567" t="b">
        <f t="shared" si="750"/>
        <v>1</v>
      </c>
      <c r="N9567" t="b">
        <f t="shared" si="751"/>
        <v>1</v>
      </c>
      <c r="O9567" t="b">
        <f t="shared" si="752"/>
        <v>1</v>
      </c>
      <c r="P9567" t="b">
        <f t="shared" si="752"/>
        <v>1</v>
      </c>
      <c r="Q9567" t="b">
        <f t="shared" si="753"/>
        <v>1</v>
      </c>
      <c r="R9567" t="b">
        <f t="shared" si="754"/>
        <v>1</v>
      </c>
      <c r="U9567" s="105" t="s">
        <v>462</v>
      </c>
      <c r="V9567" s="105" t="s">
        <v>461</v>
      </c>
      <c r="W9567" s="106">
        <v>2000000</v>
      </c>
      <c r="X9567" s="106">
        <v>0</v>
      </c>
    </row>
    <row r="9568" spans="2:26" x14ac:dyDescent="0.25">
      <c r="B9568" s="105" t="s">
        <v>831</v>
      </c>
      <c r="C9568" s="105" t="s">
        <v>830</v>
      </c>
      <c r="D9568" s="106">
        <v>900000</v>
      </c>
      <c r="E9568" s="106">
        <v>0</v>
      </c>
      <c r="M9568" t="b">
        <f t="shared" si="750"/>
        <v>1</v>
      </c>
      <c r="N9568" t="b">
        <f t="shared" si="751"/>
        <v>1</v>
      </c>
      <c r="O9568" t="b">
        <f t="shared" si="752"/>
        <v>1</v>
      </c>
      <c r="P9568" t="b">
        <f t="shared" si="752"/>
        <v>1</v>
      </c>
      <c r="Q9568" t="b">
        <f t="shared" si="753"/>
        <v>1</v>
      </c>
      <c r="R9568" t="b">
        <f t="shared" si="754"/>
        <v>1</v>
      </c>
      <c r="U9568" s="105" t="s">
        <v>831</v>
      </c>
      <c r="V9568" s="105" t="s">
        <v>830</v>
      </c>
      <c r="W9568" s="106">
        <v>900000</v>
      </c>
      <c r="X9568" s="106">
        <v>0</v>
      </c>
    </row>
    <row r="9569" spans="2:26" x14ac:dyDescent="0.25">
      <c r="B9569" s="105" t="s">
        <v>671</v>
      </c>
      <c r="C9569" s="105" t="s">
        <v>672</v>
      </c>
      <c r="D9569" s="106">
        <v>1500000</v>
      </c>
      <c r="E9569" s="106">
        <v>0</v>
      </c>
      <c r="M9569" t="b">
        <f t="shared" si="750"/>
        <v>1</v>
      </c>
      <c r="N9569" t="b">
        <f t="shared" si="751"/>
        <v>1</v>
      </c>
      <c r="O9569" t="b">
        <f t="shared" si="752"/>
        <v>1</v>
      </c>
      <c r="P9569" t="b">
        <f t="shared" si="752"/>
        <v>1</v>
      </c>
      <c r="Q9569" t="b">
        <f t="shared" si="753"/>
        <v>1</v>
      </c>
      <c r="R9569" t="b">
        <f t="shared" si="754"/>
        <v>1</v>
      </c>
      <c r="U9569" s="105" t="s">
        <v>671</v>
      </c>
      <c r="V9569" s="105" t="s">
        <v>672</v>
      </c>
      <c r="W9569" s="106">
        <v>1500000</v>
      </c>
      <c r="X9569" s="106">
        <v>0</v>
      </c>
    </row>
    <row r="9570" spans="2:26" x14ac:dyDescent="0.25">
      <c r="B9570" s="105" t="s">
        <v>673</v>
      </c>
      <c r="C9570" s="105" t="s">
        <v>674</v>
      </c>
      <c r="D9570" s="106">
        <v>1500000</v>
      </c>
      <c r="E9570" s="106">
        <v>0</v>
      </c>
      <c r="M9570" t="b">
        <f t="shared" si="750"/>
        <v>1</v>
      </c>
      <c r="N9570" t="b">
        <f t="shared" si="751"/>
        <v>1</v>
      </c>
      <c r="O9570" t="b">
        <f t="shared" si="752"/>
        <v>1</v>
      </c>
      <c r="P9570" t="b">
        <f t="shared" si="752"/>
        <v>1</v>
      </c>
      <c r="Q9570" t="b">
        <f t="shared" si="753"/>
        <v>1</v>
      </c>
      <c r="R9570" t="b">
        <f t="shared" si="754"/>
        <v>1</v>
      </c>
      <c r="U9570" s="105" t="s">
        <v>673</v>
      </c>
      <c r="V9570" s="105" t="s">
        <v>674</v>
      </c>
      <c r="W9570" s="106">
        <v>1500000</v>
      </c>
      <c r="X9570" s="106">
        <v>0</v>
      </c>
    </row>
    <row r="9571" spans="2:26" x14ac:dyDescent="0.25">
      <c r="B9571" s="105" t="s">
        <v>675</v>
      </c>
      <c r="C9571" s="105" t="s">
        <v>674</v>
      </c>
      <c r="D9571" s="106">
        <v>1500000</v>
      </c>
      <c r="E9571" s="106">
        <v>0</v>
      </c>
      <c r="M9571" t="b">
        <f t="shared" si="750"/>
        <v>1</v>
      </c>
      <c r="N9571" t="b">
        <f t="shared" si="751"/>
        <v>1</v>
      </c>
      <c r="O9571" t="b">
        <f t="shared" si="752"/>
        <v>1</v>
      </c>
      <c r="P9571" t="b">
        <f t="shared" si="752"/>
        <v>1</v>
      </c>
      <c r="Q9571" t="b">
        <f t="shared" si="753"/>
        <v>1</v>
      </c>
      <c r="R9571" t="b">
        <f t="shared" si="754"/>
        <v>1</v>
      </c>
      <c r="U9571" s="105" t="s">
        <v>675</v>
      </c>
      <c r="V9571" s="105" t="s">
        <v>674</v>
      </c>
      <c r="W9571" s="106">
        <v>1500000</v>
      </c>
      <c r="X9571" s="106">
        <v>0</v>
      </c>
    </row>
    <row r="9572" spans="2:26" x14ac:dyDescent="0.25">
      <c r="B9572" t="s">
        <v>359</v>
      </c>
      <c r="C9572" s="106">
        <v>125600000</v>
      </c>
      <c r="D9572" s="106">
        <v>0</v>
      </c>
      <c r="M9572" t="b">
        <f t="shared" si="750"/>
        <v>1</v>
      </c>
      <c r="N9572" t="b">
        <f t="shared" si="751"/>
        <v>1</v>
      </c>
      <c r="O9572" t="b">
        <f t="shared" si="752"/>
        <v>1</v>
      </c>
      <c r="P9572" t="b">
        <f t="shared" si="752"/>
        <v>1</v>
      </c>
      <c r="Q9572" t="b">
        <f t="shared" si="753"/>
        <v>1</v>
      </c>
      <c r="R9572" t="b">
        <f t="shared" si="754"/>
        <v>1</v>
      </c>
      <c r="U9572" t="s">
        <v>359</v>
      </c>
      <c r="V9572" s="106">
        <v>125600000</v>
      </c>
      <c r="W9572" s="106">
        <v>0</v>
      </c>
    </row>
    <row r="9573" spans="2:26" x14ac:dyDescent="0.25">
      <c r="B9573" t="s">
        <v>330</v>
      </c>
      <c r="C9573" t="s">
        <v>331</v>
      </c>
      <c r="D9573" s="105" t="s">
        <v>1061</v>
      </c>
      <c r="E9573" t="s">
        <v>333</v>
      </c>
      <c r="F9573" t="s">
        <v>331</v>
      </c>
      <c r="G9573" s="105" t="s">
        <v>1062</v>
      </c>
      <c r="M9573" t="b">
        <f t="shared" si="750"/>
        <v>1</v>
      </c>
      <c r="N9573" t="b">
        <f t="shared" si="751"/>
        <v>1</v>
      </c>
      <c r="O9573" t="b">
        <f t="shared" si="752"/>
        <v>1</v>
      </c>
      <c r="P9573" t="b">
        <f t="shared" si="752"/>
        <v>1</v>
      </c>
      <c r="Q9573" t="b">
        <f t="shared" si="753"/>
        <v>1</v>
      </c>
      <c r="R9573" t="b">
        <f t="shared" si="754"/>
        <v>1</v>
      </c>
      <c r="U9573" t="s">
        <v>330</v>
      </c>
      <c r="V9573" t="s">
        <v>331</v>
      </c>
      <c r="W9573" s="105" t="s">
        <v>1061</v>
      </c>
      <c r="X9573" t="s">
        <v>333</v>
      </c>
      <c r="Y9573" t="s">
        <v>331</v>
      </c>
      <c r="Z9573" s="105" t="s">
        <v>1062</v>
      </c>
    </row>
    <row r="9574" spans="2:26" x14ac:dyDescent="0.25">
      <c r="B9574" t="s">
        <v>335</v>
      </c>
      <c r="C9574" t="s">
        <v>3</v>
      </c>
      <c r="D9574" t="s">
        <v>336</v>
      </c>
      <c r="E9574" t="s">
        <v>337</v>
      </c>
      <c r="M9574" t="b">
        <f t="shared" si="750"/>
        <v>1</v>
      </c>
      <c r="N9574" t="b">
        <f t="shared" si="751"/>
        <v>1</v>
      </c>
      <c r="O9574" t="b">
        <f t="shared" si="752"/>
        <v>1</v>
      </c>
      <c r="P9574" t="b">
        <f t="shared" si="752"/>
        <v>1</v>
      </c>
      <c r="Q9574" t="b">
        <f t="shared" si="753"/>
        <v>1</v>
      </c>
      <c r="R9574" t="b">
        <f t="shared" si="754"/>
        <v>1</v>
      </c>
      <c r="U9574" t="s">
        <v>335</v>
      </c>
      <c r="V9574" t="s">
        <v>3</v>
      </c>
      <c r="W9574" t="s">
        <v>336</v>
      </c>
      <c r="X9574" t="s">
        <v>337</v>
      </c>
    </row>
    <row r="9575" spans="2:26" x14ac:dyDescent="0.25">
      <c r="B9575" s="105" t="s">
        <v>418</v>
      </c>
      <c r="C9575" s="105" t="s">
        <v>419</v>
      </c>
      <c r="D9575" s="106">
        <v>169800000</v>
      </c>
      <c r="E9575" s="106">
        <v>0</v>
      </c>
      <c r="M9575" t="b">
        <f t="shared" si="750"/>
        <v>1</v>
      </c>
      <c r="N9575" t="b">
        <f t="shared" si="751"/>
        <v>1</v>
      </c>
      <c r="O9575" t="b">
        <f t="shared" si="752"/>
        <v>1</v>
      </c>
      <c r="P9575" t="b">
        <f t="shared" si="752"/>
        <v>1</v>
      </c>
      <c r="Q9575" t="b">
        <f t="shared" si="753"/>
        <v>1</v>
      </c>
      <c r="R9575" t="b">
        <f t="shared" si="754"/>
        <v>1</v>
      </c>
      <c r="U9575" s="105" t="s">
        <v>418</v>
      </c>
      <c r="V9575" s="105" t="s">
        <v>419</v>
      </c>
      <c r="W9575" s="106">
        <v>169800000</v>
      </c>
      <c r="X9575" s="106">
        <v>0</v>
      </c>
    </row>
    <row r="9576" spans="2:26" x14ac:dyDescent="0.25">
      <c r="B9576" s="105" t="s">
        <v>420</v>
      </c>
      <c r="C9576" s="105" t="s">
        <v>421</v>
      </c>
      <c r="D9576" s="106">
        <v>169800000</v>
      </c>
      <c r="E9576" s="106">
        <v>0</v>
      </c>
      <c r="M9576" t="b">
        <f t="shared" si="750"/>
        <v>1</v>
      </c>
      <c r="N9576" t="b">
        <f t="shared" si="751"/>
        <v>1</v>
      </c>
      <c r="O9576" t="b">
        <f t="shared" si="752"/>
        <v>1</v>
      </c>
      <c r="P9576" t="b">
        <f t="shared" si="752"/>
        <v>1</v>
      </c>
      <c r="Q9576" t="b">
        <f t="shared" si="753"/>
        <v>1</v>
      </c>
      <c r="R9576" t="b">
        <f t="shared" si="754"/>
        <v>1</v>
      </c>
      <c r="U9576" s="105" t="s">
        <v>420</v>
      </c>
      <c r="V9576" s="105" t="s">
        <v>421</v>
      </c>
      <c r="W9576" s="106">
        <v>169800000</v>
      </c>
      <c r="X9576" s="106">
        <v>0</v>
      </c>
    </row>
    <row r="9577" spans="2:26" x14ac:dyDescent="0.25">
      <c r="B9577" s="105" t="s">
        <v>422</v>
      </c>
      <c r="C9577" s="105" t="s">
        <v>421</v>
      </c>
      <c r="D9577" s="106">
        <v>97000000</v>
      </c>
      <c r="E9577" s="106">
        <v>0</v>
      </c>
      <c r="M9577" t="b">
        <f t="shared" si="750"/>
        <v>1</v>
      </c>
      <c r="N9577" t="b">
        <f t="shared" si="751"/>
        <v>1</v>
      </c>
      <c r="O9577" t="b">
        <f t="shared" si="752"/>
        <v>1</v>
      </c>
      <c r="P9577" t="b">
        <f t="shared" si="752"/>
        <v>1</v>
      </c>
      <c r="Q9577" t="b">
        <f t="shared" si="753"/>
        <v>1</v>
      </c>
      <c r="R9577" t="b">
        <f t="shared" si="754"/>
        <v>1</v>
      </c>
      <c r="U9577" s="105" t="s">
        <v>422</v>
      </c>
      <c r="V9577" s="105" t="s">
        <v>421</v>
      </c>
      <c r="W9577" s="106">
        <v>97000000</v>
      </c>
      <c r="X9577" s="106">
        <v>0</v>
      </c>
    </row>
    <row r="9578" spans="2:26" x14ac:dyDescent="0.25">
      <c r="B9578" s="105" t="s">
        <v>423</v>
      </c>
      <c r="C9578" s="105" t="s">
        <v>424</v>
      </c>
      <c r="D9578" s="106">
        <v>72800000</v>
      </c>
      <c r="E9578" s="106">
        <v>0</v>
      </c>
      <c r="M9578" t="b">
        <f t="shared" si="750"/>
        <v>1</v>
      </c>
      <c r="N9578" t="b">
        <f t="shared" si="751"/>
        <v>1</v>
      </c>
      <c r="O9578" t="b">
        <f t="shared" si="752"/>
        <v>1</v>
      </c>
      <c r="P9578" t="b">
        <f t="shared" si="752"/>
        <v>1</v>
      </c>
      <c r="Q9578" t="b">
        <f t="shared" si="753"/>
        <v>1</v>
      </c>
      <c r="R9578" t="b">
        <f t="shared" si="754"/>
        <v>1</v>
      </c>
      <c r="U9578" s="105" t="s">
        <v>423</v>
      </c>
      <c r="V9578" s="105" t="s">
        <v>424</v>
      </c>
      <c r="W9578" s="106">
        <v>72800000</v>
      </c>
      <c r="X9578" s="106">
        <v>0</v>
      </c>
    </row>
    <row r="9579" spans="2:26" x14ac:dyDescent="0.25">
      <c r="B9579" s="105" t="s">
        <v>403</v>
      </c>
      <c r="C9579" s="105" t="s">
        <v>404</v>
      </c>
      <c r="D9579" s="106">
        <v>1795850000</v>
      </c>
      <c r="E9579" s="106">
        <v>0</v>
      </c>
      <c r="M9579" t="b">
        <f t="shared" si="750"/>
        <v>1</v>
      </c>
      <c r="N9579" t="b">
        <f t="shared" si="751"/>
        <v>1</v>
      </c>
      <c r="O9579" t="b">
        <f t="shared" si="752"/>
        <v>1</v>
      </c>
      <c r="P9579" t="b">
        <f t="shared" si="752"/>
        <v>1</v>
      </c>
      <c r="Q9579" t="b">
        <f t="shared" si="753"/>
        <v>1</v>
      </c>
      <c r="R9579" t="b">
        <f t="shared" si="754"/>
        <v>1</v>
      </c>
      <c r="U9579" s="105" t="s">
        <v>403</v>
      </c>
      <c r="V9579" s="105" t="s">
        <v>404</v>
      </c>
      <c r="W9579" s="106">
        <v>1795850000</v>
      </c>
      <c r="X9579" s="106">
        <v>0</v>
      </c>
    </row>
    <row r="9580" spans="2:26" x14ac:dyDescent="0.25">
      <c r="B9580" s="105" t="s">
        <v>405</v>
      </c>
      <c r="C9580" s="105" t="s">
        <v>406</v>
      </c>
      <c r="D9580" s="106">
        <v>330400000</v>
      </c>
      <c r="E9580" s="106">
        <v>0</v>
      </c>
      <c r="M9580" t="b">
        <f t="shared" si="750"/>
        <v>1</v>
      </c>
      <c r="N9580" t="b">
        <f t="shared" si="751"/>
        <v>1</v>
      </c>
      <c r="O9580" t="b">
        <f t="shared" si="752"/>
        <v>1</v>
      </c>
      <c r="P9580" t="b">
        <f t="shared" si="752"/>
        <v>1</v>
      </c>
      <c r="Q9580" t="b">
        <f t="shared" si="753"/>
        <v>1</v>
      </c>
      <c r="R9580" t="b">
        <f t="shared" si="754"/>
        <v>1</v>
      </c>
      <c r="U9580" s="105" t="s">
        <v>405</v>
      </c>
      <c r="V9580" s="105" t="s">
        <v>406</v>
      </c>
      <c r="W9580" s="106">
        <v>330400000</v>
      </c>
      <c r="X9580" s="106">
        <v>0</v>
      </c>
    </row>
    <row r="9581" spans="2:26" x14ac:dyDescent="0.25">
      <c r="B9581" s="105" t="s">
        <v>603</v>
      </c>
      <c r="C9581" s="105" t="s">
        <v>406</v>
      </c>
      <c r="D9581" s="106">
        <v>257600000</v>
      </c>
      <c r="E9581" s="106">
        <v>0</v>
      </c>
      <c r="M9581" t="b">
        <f t="shared" si="750"/>
        <v>1</v>
      </c>
      <c r="N9581" t="b">
        <f t="shared" si="751"/>
        <v>1</v>
      </c>
      <c r="O9581" t="b">
        <f t="shared" si="752"/>
        <v>1</v>
      </c>
      <c r="P9581" t="b">
        <f t="shared" si="752"/>
        <v>1</v>
      </c>
      <c r="Q9581" t="b">
        <f t="shared" si="753"/>
        <v>1</v>
      </c>
      <c r="R9581" t="b">
        <f t="shared" si="754"/>
        <v>1</v>
      </c>
      <c r="U9581" s="105" t="s">
        <v>603</v>
      </c>
      <c r="V9581" s="105" t="s">
        <v>406</v>
      </c>
      <c r="W9581" s="106">
        <v>257600000</v>
      </c>
      <c r="X9581" s="106">
        <v>0</v>
      </c>
    </row>
    <row r="9582" spans="2:26" x14ac:dyDescent="0.25">
      <c r="B9582" s="105" t="s">
        <v>407</v>
      </c>
      <c r="C9582" s="105" t="s">
        <v>1551</v>
      </c>
      <c r="D9582" s="106">
        <v>37800000</v>
      </c>
      <c r="E9582" s="106">
        <v>0</v>
      </c>
      <c r="M9582" t="b">
        <f t="shared" si="750"/>
        <v>1</v>
      </c>
      <c r="N9582" t="b">
        <f t="shared" si="751"/>
        <v>1</v>
      </c>
      <c r="O9582" t="b">
        <f t="shared" si="752"/>
        <v>1</v>
      </c>
      <c r="P9582" t="b">
        <f t="shared" si="752"/>
        <v>1</v>
      </c>
      <c r="Q9582" t="b">
        <f t="shared" si="753"/>
        <v>1</v>
      </c>
      <c r="R9582" t="b">
        <f t="shared" si="754"/>
        <v>1</v>
      </c>
      <c r="U9582" s="105" t="s">
        <v>407</v>
      </c>
      <c r="V9582" s="105" t="s">
        <v>1551</v>
      </c>
      <c r="W9582" s="106">
        <v>37800000</v>
      </c>
      <c r="X9582" s="106">
        <v>0</v>
      </c>
    </row>
    <row r="9583" spans="2:26" x14ac:dyDescent="0.25">
      <c r="B9583" s="105" t="s">
        <v>427</v>
      </c>
      <c r="C9583" s="105" t="s">
        <v>428</v>
      </c>
      <c r="D9583" s="106">
        <v>35000000</v>
      </c>
      <c r="E9583" s="106">
        <v>0</v>
      </c>
      <c r="M9583" t="b">
        <f t="shared" si="750"/>
        <v>1</v>
      </c>
      <c r="N9583" t="b">
        <f t="shared" si="751"/>
        <v>1</v>
      </c>
      <c r="O9583" t="b">
        <f t="shared" si="752"/>
        <v>1</v>
      </c>
      <c r="P9583" t="b">
        <f t="shared" si="752"/>
        <v>1</v>
      </c>
      <c r="Q9583" t="b">
        <f t="shared" si="753"/>
        <v>1</v>
      </c>
      <c r="R9583" t="b">
        <f t="shared" si="754"/>
        <v>1</v>
      </c>
      <c r="U9583" s="105" t="s">
        <v>427</v>
      </c>
      <c r="V9583" s="105" t="s">
        <v>428</v>
      </c>
      <c r="W9583" s="106">
        <v>35000000</v>
      </c>
      <c r="X9583" s="106">
        <v>0</v>
      </c>
    </row>
    <row r="9584" spans="2:26" x14ac:dyDescent="0.25">
      <c r="B9584" s="105" t="s">
        <v>544</v>
      </c>
      <c r="C9584" s="105" t="s">
        <v>545</v>
      </c>
      <c r="D9584" s="106">
        <v>182000000</v>
      </c>
      <c r="E9584" s="106">
        <v>0</v>
      </c>
      <c r="M9584" t="b">
        <f t="shared" si="750"/>
        <v>1</v>
      </c>
      <c r="N9584" t="b">
        <f t="shared" si="751"/>
        <v>1</v>
      </c>
      <c r="O9584" t="b">
        <f t="shared" si="752"/>
        <v>1</v>
      </c>
      <c r="P9584" t="b">
        <f t="shared" si="752"/>
        <v>1</v>
      </c>
      <c r="Q9584" t="b">
        <f t="shared" si="753"/>
        <v>1</v>
      </c>
      <c r="R9584" t="b">
        <f t="shared" si="754"/>
        <v>1</v>
      </c>
      <c r="U9584" s="105" t="s">
        <v>544</v>
      </c>
      <c r="V9584" s="105" t="s">
        <v>545</v>
      </c>
      <c r="W9584" s="106">
        <v>182000000</v>
      </c>
      <c r="X9584" s="106">
        <v>0</v>
      </c>
    </row>
    <row r="9585" spans="2:24" x14ac:dyDescent="0.25">
      <c r="B9585" s="105" t="s">
        <v>606</v>
      </c>
      <c r="C9585" s="105" t="s">
        <v>545</v>
      </c>
      <c r="D9585" s="106">
        <v>182000000</v>
      </c>
      <c r="E9585" s="106">
        <v>0</v>
      </c>
      <c r="M9585" t="b">
        <f t="shared" si="750"/>
        <v>1</v>
      </c>
      <c r="N9585" t="b">
        <f t="shared" si="751"/>
        <v>1</v>
      </c>
      <c r="O9585" t="b">
        <f t="shared" si="752"/>
        <v>1</v>
      </c>
      <c r="P9585" t="b">
        <f t="shared" si="752"/>
        <v>1</v>
      </c>
      <c r="Q9585" t="b">
        <f t="shared" si="753"/>
        <v>1</v>
      </c>
      <c r="R9585" t="b">
        <f t="shared" si="754"/>
        <v>1</v>
      </c>
      <c r="U9585" s="105" t="s">
        <v>606</v>
      </c>
      <c r="V9585" s="105" t="s">
        <v>545</v>
      </c>
      <c r="W9585" s="106">
        <v>182000000</v>
      </c>
      <c r="X9585" s="106">
        <v>0</v>
      </c>
    </row>
    <row r="9586" spans="2:24" x14ac:dyDescent="0.25">
      <c r="B9586" s="105" t="s">
        <v>552</v>
      </c>
      <c r="C9586" s="105" t="s">
        <v>553</v>
      </c>
      <c r="D9586" s="106">
        <v>1283450000</v>
      </c>
      <c r="E9586" s="106">
        <v>0</v>
      </c>
      <c r="M9586" t="b">
        <f t="shared" si="750"/>
        <v>1</v>
      </c>
      <c r="N9586" t="b">
        <f t="shared" si="751"/>
        <v>1</v>
      </c>
      <c r="O9586" t="b">
        <f t="shared" si="752"/>
        <v>1</v>
      </c>
      <c r="P9586" t="b">
        <f t="shared" si="752"/>
        <v>1</v>
      </c>
      <c r="Q9586" t="b">
        <f t="shared" si="753"/>
        <v>1</v>
      </c>
      <c r="R9586" t="b">
        <f t="shared" si="754"/>
        <v>1</v>
      </c>
      <c r="U9586" s="105" t="s">
        <v>552</v>
      </c>
      <c r="V9586" s="105" t="s">
        <v>553</v>
      </c>
      <c r="W9586" s="106">
        <v>1283450000</v>
      </c>
      <c r="X9586" s="106">
        <v>0</v>
      </c>
    </row>
    <row r="9587" spans="2:24" x14ac:dyDescent="0.25">
      <c r="B9587" s="105" t="s">
        <v>608</v>
      </c>
      <c r="C9587" s="105" t="s">
        <v>553</v>
      </c>
      <c r="D9587" s="106">
        <v>1283450000</v>
      </c>
      <c r="E9587" s="106">
        <v>0</v>
      </c>
      <c r="M9587" t="b">
        <f t="shared" si="750"/>
        <v>1</v>
      </c>
      <c r="N9587" t="b">
        <f t="shared" si="751"/>
        <v>1</v>
      </c>
      <c r="O9587" t="b">
        <f t="shared" si="752"/>
        <v>1</v>
      </c>
      <c r="P9587" t="b">
        <f t="shared" si="752"/>
        <v>1</v>
      </c>
      <c r="Q9587" t="b">
        <f t="shared" si="753"/>
        <v>1</v>
      </c>
      <c r="R9587" t="b">
        <f t="shared" si="754"/>
        <v>1</v>
      </c>
      <c r="U9587" s="105" t="s">
        <v>608</v>
      </c>
      <c r="V9587" s="105" t="s">
        <v>553</v>
      </c>
      <c r="W9587" s="106">
        <v>1283450000</v>
      </c>
      <c r="X9587" s="106">
        <v>0</v>
      </c>
    </row>
    <row r="9588" spans="2:24" x14ac:dyDescent="0.25">
      <c r="B9588" s="105" t="s">
        <v>411</v>
      </c>
      <c r="C9588" s="105" t="s">
        <v>412</v>
      </c>
      <c r="D9588" s="106">
        <v>244200000</v>
      </c>
      <c r="E9588" s="106">
        <v>0</v>
      </c>
      <c r="M9588" t="b">
        <f t="shared" si="750"/>
        <v>1</v>
      </c>
      <c r="N9588" t="b">
        <f t="shared" si="751"/>
        <v>1</v>
      </c>
      <c r="O9588" t="b">
        <f t="shared" si="752"/>
        <v>1</v>
      </c>
      <c r="P9588" t="b">
        <f t="shared" si="752"/>
        <v>1</v>
      </c>
      <c r="Q9588" t="b">
        <f t="shared" si="753"/>
        <v>1</v>
      </c>
      <c r="R9588" t="b">
        <f t="shared" si="754"/>
        <v>1</v>
      </c>
      <c r="U9588" s="105" t="s">
        <v>411</v>
      </c>
      <c r="V9588" s="105" t="s">
        <v>412</v>
      </c>
      <c r="W9588" s="106">
        <v>244200000</v>
      </c>
      <c r="X9588" s="106">
        <v>0</v>
      </c>
    </row>
    <row r="9589" spans="2:24" x14ac:dyDescent="0.25">
      <c r="B9589" s="105" t="s">
        <v>413</v>
      </c>
      <c r="C9589" s="105" t="s">
        <v>414</v>
      </c>
      <c r="D9589" s="106">
        <v>244200000</v>
      </c>
      <c r="E9589" s="106">
        <v>0</v>
      </c>
      <c r="M9589" t="b">
        <f t="shared" si="750"/>
        <v>1</v>
      </c>
      <c r="N9589" t="b">
        <f t="shared" si="751"/>
        <v>1</v>
      </c>
      <c r="O9589" t="b">
        <f t="shared" si="752"/>
        <v>1</v>
      </c>
      <c r="P9589" t="b">
        <f t="shared" si="752"/>
        <v>1</v>
      </c>
      <c r="Q9589" t="b">
        <f t="shared" si="753"/>
        <v>1</v>
      </c>
      <c r="R9589" t="b">
        <f t="shared" si="754"/>
        <v>1</v>
      </c>
      <c r="U9589" s="105" t="s">
        <v>413</v>
      </c>
      <c r="V9589" s="105" t="s">
        <v>414</v>
      </c>
      <c r="W9589" s="106">
        <v>244200000</v>
      </c>
      <c r="X9589" s="106">
        <v>0</v>
      </c>
    </row>
    <row r="9590" spans="2:24" x14ac:dyDescent="0.25">
      <c r="B9590" s="105" t="s">
        <v>415</v>
      </c>
      <c r="C9590" s="105" t="s">
        <v>414</v>
      </c>
      <c r="D9590" s="106">
        <v>244200000</v>
      </c>
      <c r="E9590" s="106">
        <v>0</v>
      </c>
      <c r="M9590" t="b">
        <f t="shared" si="750"/>
        <v>1</v>
      </c>
      <c r="N9590" t="b">
        <f t="shared" si="751"/>
        <v>1</v>
      </c>
      <c r="O9590" t="b">
        <f t="shared" si="752"/>
        <v>1</v>
      </c>
      <c r="P9590" t="b">
        <f t="shared" si="752"/>
        <v>1</v>
      </c>
      <c r="Q9590" t="b">
        <f t="shared" si="753"/>
        <v>1</v>
      </c>
      <c r="R9590" t="b">
        <f t="shared" si="754"/>
        <v>1</v>
      </c>
      <c r="U9590" s="105" t="s">
        <v>415</v>
      </c>
      <c r="V9590" s="105" t="s">
        <v>414</v>
      </c>
      <c r="W9590" s="106">
        <v>244200000</v>
      </c>
      <c r="X9590" s="106">
        <v>0</v>
      </c>
    </row>
    <row r="9591" spans="2:24" x14ac:dyDescent="0.25">
      <c r="B9591" s="105" t="s">
        <v>567</v>
      </c>
      <c r="C9591" s="105" t="s">
        <v>568</v>
      </c>
      <c r="D9591" s="106">
        <v>35000000</v>
      </c>
      <c r="E9591" s="106">
        <v>0</v>
      </c>
      <c r="M9591" t="b">
        <f t="shared" si="750"/>
        <v>1</v>
      </c>
      <c r="N9591" t="b">
        <f t="shared" si="751"/>
        <v>1</v>
      </c>
      <c r="O9591" t="b">
        <f t="shared" si="752"/>
        <v>1</v>
      </c>
      <c r="P9591" t="b">
        <f t="shared" si="752"/>
        <v>1</v>
      </c>
      <c r="Q9591" t="b">
        <f t="shared" si="753"/>
        <v>1</v>
      </c>
      <c r="R9591" t="b">
        <f t="shared" si="754"/>
        <v>1</v>
      </c>
      <c r="U9591" s="105" t="s">
        <v>567</v>
      </c>
      <c r="V9591" s="105" t="s">
        <v>568</v>
      </c>
      <c r="W9591" s="106">
        <v>35000000</v>
      </c>
      <c r="X9591" s="106">
        <v>0</v>
      </c>
    </row>
    <row r="9592" spans="2:24" x14ac:dyDescent="0.25">
      <c r="B9592" s="105" t="s">
        <v>612</v>
      </c>
      <c r="C9592" s="105" t="s">
        <v>613</v>
      </c>
      <c r="D9592" s="106">
        <v>35000000</v>
      </c>
      <c r="E9592" s="106">
        <v>0</v>
      </c>
      <c r="M9592" t="b">
        <f t="shared" si="750"/>
        <v>1</v>
      </c>
      <c r="N9592" t="b">
        <f t="shared" si="751"/>
        <v>1</v>
      </c>
      <c r="O9592" t="b">
        <f t="shared" si="752"/>
        <v>1</v>
      </c>
      <c r="P9592" t="b">
        <f t="shared" si="752"/>
        <v>1</v>
      </c>
      <c r="Q9592" t="b">
        <f t="shared" si="753"/>
        <v>1</v>
      </c>
      <c r="R9592" t="b">
        <f t="shared" si="754"/>
        <v>1</v>
      </c>
      <c r="U9592" s="105" t="s">
        <v>612</v>
      </c>
      <c r="V9592" s="105" t="s">
        <v>613</v>
      </c>
      <c r="W9592" s="106">
        <v>35000000</v>
      </c>
      <c r="X9592" s="106">
        <v>0</v>
      </c>
    </row>
    <row r="9593" spans="2:24" x14ac:dyDescent="0.25">
      <c r="B9593" s="105" t="s">
        <v>614</v>
      </c>
      <c r="C9593" s="105" t="s">
        <v>613</v>
      </c>
      <c r="D9593" s="106">
        <v>35000000</v>
      </c>
      <c r="E9593" s="106">
        <v>0</v>
      </c>
      <c r="M9593" t="b">
        <f t="shared" si="750"/>
        <v>1</v>
      </c>
      <c r="N9593" t="b">
        <f t="shared" si="751"/>
        <v>1</v>
      </c>
      <c r="O9593" t="b">
        <f t="shared" si="752"/>
        <v>1</v>
      </c>
      <c r="P9593" t="b">
        <f t="shared" si="752"/>
        <v>1</v>
      </c>
      <c r="Q9593" t="b">
        <f t="shared" si="753"/>
        <v>1</v>
      </c>
      <c r="R9593" t="b">
        <f t="shared" si="754"/>
        <v>1</v>
      </c>
      <c r="U9593" s="105" t="s">
        <v>614</v>
      </c>
      <c r="V9593" s="105" t="s">
        <v>613</v>
      </c>
      <c r="W9593" s="106">
        <v>35000000</v>
      </c>
      <c r="X9593" s="106">
        <v>0</v>
      </c>
    </row>
    <row r="9594" spans="2:24" x14ac:dyDescent="0.25">
      <c r="B9594" s="105" t="s">
        <v>429</v>
      </c>
      <c r="C9594" s="105" t="s">
        <v>430</v>
      </c>
      <c r="D9594" s="106">
        <v>258125220</v>
      </c>
      <c r="E9594" s="106">
        <v>0</v>
      </c>
      <c r="M9594" t="b">
        <f t="shared" si="750"/>
        <v>1</v>
      </c>
      <c r="N9594" t="b">
        <f t="shared" si="751"/>
        <v>1</v>
      </c>
      <c r="O9594" t="b">
        <f t="shared" si="752"/>
        <v>1</v>
      </c>
      <c r="P9594" t="b">
        <f t="shared" si="752"/>
        <v>1</v>
      </c>
      <c r="Q9594" t="b">
        <f t="shared" si="753"/>
        <v>1</v>
      </c>
      <c r="R9594" t="b">
        <f t="shared" si="754"/>
        <v>1</v>
      </c>
      <c r="U9594" s="105" t="s">
        <v>429</v>
      </c>
      <c r="V9594" s="105" t="s">
        <v>430</v>
      </c>
      <c r="W9594" s="106">
        <v>258125220</v>
      </c>
      <c r="X9594" s="106">
        <v>0</v>
      </c>
    </row>
    <row r="9595" spans="2:24" x14ac:dyDescent="0.25">
      <c r="B9595" s="105" t="s">
        <v>431</v>
      </c>
      <c r="C9595" s="105" t="s">
        <v>432</v>
      </c>
      <c r="D9595" s="106">
        <v>258125220</v>
      </c>
      <c r="E9595" s="106">
        <v>0</v>
      </c>
      <c r="M9595" t="b">
        <f t="shared" si="750"/>
        <v>1</v>
      </c>
      <c r="N9595" t="b">
        <f t="shared" si="751"/>
        <v>1</v>
      </c>
      <c r="O9595" t="b">
        <f t="shared" si="752"/>
        <v>1</v>
      </c>
      <c r="P9595" t="b">
        <f t="shared" si="752"/>
        <v>1</v>
      </c>
      <c r="Q9595" t="b">
        <f t="shared" si="753"/>
        <v>1</v>
      </c>
      <c r="R9595" t="b">
        <f t="shared" si="754"/>
        <v>1</v>
      </c>
      <c r="U9595" s="105" t="s">
        <v>431</v>
      </c>
      <c r="V9595" s="105" t="s">
        <v>432</v>
      </c>
      <c r="W9595" s="106">
        <v>258125220</v>
      </c>
      <c r="X9595" s="106">
        <v>0</v>
      </c>
    </row>
    <row r="9596" spans="2:24" x14ac:dyDescent="0.25">
      <c r="B9596" s="105" t="s">
        <v>782</v>
      </c>
      <c r="C9596" s="105" t="s">
        <v>783</v>
      </c>
      <c r="D9596" s="106">
        <v>119100000</v>
      </c>
      <c r="E9596" s="106">
        <v>0</v>
      </c>
      <c r="M9596" t="b">
        <f t="shared" si="750"/>
        <v>1</v>
      </c>
      <c r="N9596" t="b">
        <f t="shared" si="751"/>
        <v>1</v>
      </c>
      <c r="O9596" t="b">
        <f t="shared" si="752"/>
        <v>1</v>
      </c>
      <c r="P9596" t="b">
        <f t="shared" si="752"/>
        <v>1</v>
      </c>
      <c r="Q9596" t="b">
        <f t="shared" si="753"/>
        <v>1</v>
      </c>
      <c r="R9596" t="b">
        <f t="shared" si="754"/>
        <v>1</v>
      </c>
      <c r="U9596" s="105" t="s">
        <v>782</v>
      </c>
      <c r="V9596" s="105" t="s">
        <v>783</v>
      </c>
      <c r="W9596" s="106">
        <v>119100000</v>
      </c>
      <c r="X9596" s="106">
        <v>0</v>
      </c>
    </row>
    <row r="9597" spans="2:24" x14ac:dyDescent="0.25">
      <c r="B9597" s="105" t="s">
        <v>784</v>
      </c>
      <c r="C9597" s="105" t="s">
        <v>1593</v>
      </c>
      <c r="D9597" s="106">
        <v>70000000</v>
      </c>
      <c r="E9597" s="106">
        <v>0</v>
      </c>
      <c r="M9597" t="b">
        <f t="shared" si="750"/>
        <v>1</v>
      </c>
      <c r="N9597" t="b">
        <f t="shared" si="751"/>
        <v>1</v>
      </c>
      <c r="O9597" t="b">
        <f t="shared" si="752"/>
        <v>1</v>
      </c>
      <c r="P9597" t="b">
        <f t="shared" si="752"/>
        <v>1</v>
      </c>
      <c r="Q9597" t="b">
        <f t="shared" si="753"/>
        <v>1</v>
      </c>
      <c r="R9597" t="b">
        <f t="shared" si="754"/>
        <v>1</v>
      </c>
      <c r="U9597" s="105" t="s">
        <v>784</v>
      </c>
      <c r="V9597" s="105" t="s">
        <v>1593</v>
      </c>
      <c r="W9597" s="106">
        <v>70000000</v>
      </c>
      <c r="X9597" s="106">
        <v>0</v>
      </c>
    </row>
    <row r="9598" spans="2:24" x14ac:dyDescent="0.25">
      <c r="B9598" s="105" t="s">
        <v>785</v>
      </c>
      <c r="C9598" s="105" t="s">
        <v>1594</v>
      </c>
      <c r="D9598" s="106">
        <v>35000000</v>
      </c>
      <c r="E9598" s="106">
        <v>0</v>
      </c>
      <c r="M9598" t="b">
        <f t="shared" si="750"/>
        <v>1</v>
      </c>
      <c r="N9598" t="b">
        <f t="shared" si="751"/>
        <v>1</v>
      </c>
      <c r="O9598" t="b">
        <f t="shared" si="752"/>
        <v>1</v>
      </c>
      <c r="P9598" t="b">
        <f t="shared" si="752"/>
        <v>1</v>
      </c>
      <c r="Q9598" t="b">
        <f t="shared" si="753"/>
        <v>1</v>
      </c>
      <c r="R9598" t="b">
        <f t="shared" si="754"/>
        <v>1</v>
      </c>
      <c r="U9598" s="105" t="s">
        <v>785</v>
      </c>
      <c r="V9598" s="105" t="s">
        <v>1594</v>
      </c>
      <c r="W9598" s="106">
        <v>35000000</v>
      </c>
      <c r="X9598" s="106">
        <v>0</v>
      </c>
    </row>
    <row r="9599" spans="2:24" x14ac:dyDescent="0.25">
      <c r="B9599" s="105" t="s">
        <v>786</v>
      </c>
      <c r="C9599" s="105" t="s">
        <v>787</v>
      </c>
      <c r="D9599" s="106">
        <v>34025220</v>
      </c>
      <c r="E9599" s="106">
        <v>0</v>
      </c>
      <c r="M9599" t="b">
        <f t="shared" si="750"/>
        <v>1</v>
      </c>
      <c r="N9599" t="b">
        <f t="shared" si="751"/>
        <v>1</v>
      </c>
      <c r="O9599" t="b">
        <f t="shared" si="752"/>
        <v>1</v>
      </c>
      <c r="P9599" t="b">
        <f t="shared" si="752"/>
        <v>1</v>
      </c>
      <c r="Q9599" t="b">
        <f t="shared" si="753"/>
        <v>1</v>
      </c>
      <c r="R9599" t="b">
        <f t="shared" si="754"/>
        <v>1</v>
      </c>
      <c r="U9599" s="105" t="s">
        <v>786</v>
      </c>
      <c r="V9599" s="105" t="s">
        <v>787</v>
      </c>
      <c r="W9599" s="106">
        <v>34025220</v>
      </c>
      <c r="X9599" s="106">
        <v>0</v>
      </c>
    </row>
    <row r="9600" spans="2:24" x14ac:dyDescent="0.25">
      <c r="B9600" s="105" t="s">
        <v>434</v>
      </c>
      <c r="C9600" s="105" t="s">
        <v>435</v>
      </c>
      <c r="D9600" s="106">
        <v>116198000</v>
      </c>
      <c r="E9600" s="106">
        <v>0</v>
      </c>
      <c r="M9600" t="b">
        <f t="shared" si="750"/>
        <v>1</v>
      </c>
      <c r="N9600" t="b">
        <f t="shared" si="751"/>
        <v>1</v>
      </c>
      <c r="O9600" t="b">
        <f t="shared" si="752"/>
        <v>1</v>
      </c>
      <c r="P9600" t="b">
        <f t="shared" si="752"/>
        <v>1</v>
      </c>
      <c r="Q9600" t="b">
        <f t="shared" si="753"/>
        <v>1</v>
      </c>
      <c r="R9600" t="b">
        <f t="shared" si="754"/>
        <v>1</v>
      </c>
      <c r="U9600" s="105" t="s">
        <v>434</v>
      </c>
      <c r="V9600" s="105" t="s">
        <v>435</v>
      </c>
      <c r="W9600" s="106">
        <v>116198000</v>
      </c>
      <c r="X9600" s="106">
        <v>0</v>
      </c>
    </row>
    <row r="9601" spans="2:24" x14ac:dyDescent="0.25">
      <c r="B9601" s="105" t="s">
        <v>436</v>
      </c>
      <c r="C9601" s="105" t="s">
        <v>437</v>
      </c>
      <c r="D9601" s="106">
        <v>116198000</v>
      </c>
      <c r="E9601" s="106">
        <v>0</v>
      </c>
      <c r="M9601" t="b">
        <f t="shared" si="750"/>
        <v>1</v>
      </c>
      <c r="N9601" t="b">
        <f t="shared" si="751"/>
        <v>1</v>
      </c>
      <c r="O9601" t="b">
        <f t="shared" si="752"/>
        <v>1</v>
      </c>
      <c r="P9601" t="b">
        <f t="shared" si="752"/>
        <v>1</v>
      </c>
      <c r="Q9601" t="b">
        <f t="shared" si="753"/>
        <v>1</v>
      </c>
      <c r="R9601" t="b">
        <f t="shared" si="754"/>
        <v>1</v>
      </c>
      <c r="U9601" s="105" t="s">
        <v>436</v>
      </c>
      <c r="V9601" s="105" t="s">
        <v>437</v>
      </c>
      <c r="W9601" s="106">
        <v>116198000</v>
      </c>
      <c r="X9601" s="106">
        <v>0</v>
      </c>
    </row>
    <row r="9602" spans="2:24" x14ac:dyDescent="0.25">
      <c r="B9602" s="105" t="s">
        <v>438</v>
      </c>
      <c r="C9602" s="105" t="s">
        <v>437</v>
      </c>
      <c r="D9602" s="106">
        <v>116198000</v>
      </c>
      <c r="E9602" s="106">
        <v>0</v>
      </c>
      <c r="M9602" t="b">
        <f t="shared" si="750"/>
        <v>1</v>
      </c>
      <c r="N9602" t="b">
        <f t="shared" si="751"/>
        <v>1</v>
      </c>
      <c r="O9602" t="b">
        <f t="shared" si="752"/>
        <v>1</v>
      </c>
      <c r="P9602" t="b">
        <f t="shared" si="752"/>
        <v>1</v>
      </c>
      <c r="Q9602" t="b">
        <f t="shared" si="753"/>
        <v>1</v>
      </c>
      <c r="R9602" t="b">
        <f t="shared" si="754"/>
        <v>1</v>
      </c>
      <c r="U9602" s="105" t="s">
        <v>438</v>
      </c>
      <c r="V9602" s="105" t="s">
        <v>437</v>
      </c>
      <c r="W9602" s="106">
        <v>116198000</v>
      </c>
      <c r="X9602" s="106">
        <v>0</v>
      </c>
    </row>
    <row r="9603" spans="2:24" x14ac:dyDescent="0.25">
      <c r="B9603" s="105" t="s">
        <v>615</v>
      </c>
      <c r="C9603" s="105" t="s">
        <v>616</v>
      </c>
      <c r="D9603" s="106">
        <v>39700000</v>
      </c>
      <c r="E9603" s="106">
        <v>0</v>
      </c>
      <c r="M9603" t="b">
        <f t="shared" si="750"/>
        <v>1</v>
      </c>
      <c r="N9603" t="b">
        <f t="shared" si="751"/>
        <v>1</v>
      </c>
      <c r="O9603" t="b">
        <f t="shared" si="752"/>
        <v>1</v>
      </c>
      <c r="P9603" t="b">
        <f t="shared" si="752"/>
        <v>1</v>
      </c>
      <c r="Q9603" t="b">
        <f t="shared" si="753"/>
        <v>1</v>
      </c>
      <c r="R9603" t="b">
        <f t="shared" si="754"/>
        <v>1</v>
      </c>
      <c r="U9603" s="105" t="s">
        <v>615</v>
      </c>
      <c r="V9603" s="105" t="s">
        <v>616</v>
      </c>
      <c r="W9603" s="106">
        <v>39700000</v>
      </c>
      <c r="X9603" s="106">
        <v>0</v>
      </c>
    </row>
    <row r="9604" spans="2:24" x14ac:dyDescent="0.25">
      <c r="B9604" s="105" t="s">
        <v>617</v>
      </c>
      <c r="C9604" s="105" t="s">
        <v>618</v>
      </c>
      <c r="D9604" s="106">
        <v>39700000</v>
      </c>
      <c r="E9604" s="106">
        <v>0</v>
      </c>
      <c r="M9604" t="b">
        <f t="shared" si="750"/>
        <v>1</v>
      </c>
      <c r="N9604" t="b">
        <f t="shared" si="751"/>
        <v>1</v>
      </c>
      <c r="O9604" t="b">
        <f t="shared" si="752"/>
        <v>1</v>
      </c>
      <c r="P9604" t="b">
        <f t="shared" si="752"/>
        <v>1</v>
      </c>
      <c r="Q9604" t="b">
        <f t="shared" si="753"/>
        <v>1</v>
      </c>
      <c r="R9604" t="b">
        <f t="shared" si="754"/>
        <v>1</v>
      </c>
      <c r="U9604" s="105" t="s">
        <v>617</v>
      </c>
      <c r="V9604" s="105" t="s">
        <v>618</v>
      </c>
      <c r="W9604" s="106">
        <v>39700000</v>
      </c>
      <c r="X9604" s="106">
        <v>0</v>
      </c>
    </row>
    <row r="9605" spans="2:24" x14ac:dyDescent="0.25">
      <c r="B9605" s="105" t="s">
        <v>619</v>
      </c>
      <c r="C9605" s="105" t="s">
        <v>618</v>
      </c>
      <c r="D9605" s="106">
        <v>39700000</v>
      </c>
      <c r="E9605" s="106">
        <v>0</v>
      </c>
      <c r="M9605" t="b">
        <f t="shared" si="750"/>
        <v>1</v>
      </c>
      <c r="N9605" t="b">
        <f t="shared" si="751"/>
        <v>1</v>
      </c>
      <c r="O9605" t="b">
        <f t="shared" si="752"/>
        <v>1</v>
      </c>
      <c r="P9605" t="b">
        <f t="shared" si="752"/>
        <v>1</v>
      </c>
      <c r="Q9605" t="b">
        <f t="shared" si="753"/>
        <v>1</v>
      </c>
      <c r="R9605" t="b">
        <f t="shared" si="754"/>
        <v>1</v>
      </c>
      <c r="U9605" s="105" t="s">
        <v>619</v>
      </c>
      <c r="V9605" s="105" t="s">
        <v>618</v>
      </c>
      <c r="W9605" s="106">
        <v>39700000</v>
      </c>
      <c r="X9605" s="106">
        <v>0</v>
      </c>
    </row>
    <row r="9606" spans="2:24" x14ac:dyDescent="0.25">
      <c r="B9606" s="105" t="s">
        <v>439</v>
      </c>
      <c r="C9606" s="105" t="s">
        <v>440</v>
      </c>
      <c r="D9606" s="106">
        <v>72800000</v>
      </c>
      <c r="E9606" s="106">
        <v>0</v>
      </c>
      <c r="M9606" t="b">
        <f t="shared" si="750"/>
        <v>1</v>
      </c>
      <c r="N9606" t="b">
        <f t="shared" si="751"/>
        <v>1</v>
      </c>
      <c r="O9606" t="b">
        <f t="shared" si="752"/>
        <v>1</v>
      </c>
      <c r="P9606" t="b">
        <f t="shared" si="752"/>
        <v>1</v>
      </c>
      <c r="Q9606" t="b">
        <f t="shared" si="753"/>
        <v>1</v>
      </c>
      <c r="R9606" t="b">
        <f t="shared" si="754"/>
        <v>1</v>
      </c>
      <c r="U9606" s="105" t="s">
        <v>439</v>
      </c>
      <c r="V9606" s="105" t="s">
        <v>440</v>
      </c>
      <c r="W9606" s="106">
        <v>72800000</v>
      </c>
      <c r="X9606" s="106">
        <v>0</v>
      </c>
    </row>
    <row r="9607" spans="2:24" x14ac:dyDescent="0.25">
      <c r="B9607" s="105" t="s">
        <v>441</v>
      </c>
      <c r="C9607" s="105" t="s">
        <v>442</v>
      </c>
      <c r="D9607" s="106">
        <v>72800000</v>
      </c>
      <c r="E9607" s="106">
        <v>0</v>
      </c>
      <c r="M9607" t="b">
        <f t="shared" si="750"/>
        <v>1</v>
      </c>
      <c r="N9607" t="b">
        <f t="shared" si="751"/>
        <v>1</v>
      </c>
      <c r="O9607" t="b">
        <f t="shared" si="752"/>
        <v>1</v>
      </c>
      <c r="P9607" t="b">
        <f t="shared" si="752"/>
        <v>1</v>
      </c>
      <c r="Q9607" t="b">
        <f t="shared" si="753"/>
        <v>1</v>
      </c>
      <c r="R9607" t="b">
        <f t="shared" si="754"/>
        <v>1</v>
      </c>
      <c r="U9607" s="105" t="s">
        <v>441</v>
      </c>
      <c r="V9607" s="105" t="s">
        <v>442</v>
      </c>
      <c r="W9607" s="106">
        <v>72800000</v>
      </c>
      <c r="X9607" s="106">
        <v>0</v>
      </c>
    </row>
    <row r="9608" spans="2:24" x14ac:dyDescent="0.25">
      <c r="B9608" s="105" t="s">
        <v>443</v>
      </c>
      <c r="C9608" s="105" t="s">
        <v>442</v>
      </c>
      <c r="D9608" s="106">
        <v>72800000</v>
      </c>
      <c r="E9608" s="106">
        <v>0</v>
      </c>
      <c r="M9608" t="b">
        <f t="shared" si="750"/>
        <v>1</v>
      </c>
      <c r="N9608" t="b">
        <f t="shared" si="751"/>
        <v>1</v>
      </c>
      <c r="O9608" t="b">
        <f t="shared" si="752"/>
        <v>1</v>
      </c>
      <c r="P9608" t="b">
        <f t="shared" si="752"/>
        <v>1</v>
      </c>
      <c r="Q9608" t="b">
        <f t="shared" si="753"/>
        <v>1</v>
      </c>
      <c r="R9608" t="b">
        <f t="shared" si="754"/>
        <v>1</v>
      </c>
      <c r="U9608" s="105" t="s">
        <v>443</v>
      </c>
      <c r="V9608" s="105" t="s">
        <v>442</v>
      </c>
      <c r="W9608" s="106">
        <v>72800000</v>
      </c>
      <c r="X9608" s="106">
        <v>0</v>
      </c>
    </row>
    <row r="9609" spans="2:24" x14ac:dyDescent="0.25">
      <c r="B9609" s="105" t="s">
        <v>625</v>
      </c>
      <c r="C9609" s="105" t="s">
        <v>626</v>
      </c>
      <c r="D9609" s="106">
        <v>154000000</v>
      </c>
      <c r="E9609" s="106">
        <v>0</v>
      </c>
      <c r="M9609" t="b">
        <f t="shared" si="750"/>
        <v>1</v>
      </c>
      <c r="N9609" t="b">
        <f t="shared" si="751"/>
        <v>1</v>
      </c>
      <c r="O9609" t="b">
        <f t="shared" si="752"/>
        <v>1</v>
      </c>
      <c r="P9609" t="b">
        <f t="shared" si="752"/>
        <v>1</v>
      </c>
      <c r="Q9609" t="b">
        <f t="shared" si="753"/>
        <v>1</v>
      </c>
      <c r="R9609" t="b">
        <f t="shared" si="754"/>
        <v>1</v>
      </c>
      <c r="U9609" s="105" t="s">
        <v>625</v>
      </c>
      <c r="V9609" s="105" t="s">
        <v>626</v>
      </c>
      <c r="W9609" s="106">
        <v>154000000</v>
      </c>
      <c r="X9609" s="106">
        <v>0</v>
      </c>
    </row>
    <row r="9610" spans="2:24" x14ac:dyDescent="0.25">
      <c r="B9610" s="105" t="s">
        <v>627</v>
      </c>
      <c r="C9610" s="105" t="s">
        <v>628</v>
      </c>
      <c r="D9610" s="106">
        <v>154000000</v>
      </c>
      <c r="E9610" s="106">
        <v>0</v>
      </c>
      <c r="M9610" t="b">
        <f t="shared" si="750"/>
        <v>1</v>
      </c>
      <c r="N9610" t="b">
        <f t="shared" si="751"/>
        <v>1</v>
      </c>
      <c r="O9610" t="b">
        <f t="shared" si="752"/>
        <v>1</v>
      </c>
      <c r="P9610" t="b">
        <f t="shared" si="752"/>
        <v>1</v>
      </c>
      <c r="Q9610" t="b">
        <f t="shared" si="753"/>
        <v>1</v>
      </c>
      <c r="R9610" t="b">
        <f t="shared" si="754"/>
        <v>1</v>
      </c>
      <c r="U9610" s="105" t="s">
        <v>627</v>
      </c>
      <c r="V9610" s="105" t="s">
        <v>628</v>
      </c>
      <c r="W9610" s="106">
        <v>154000000</v>
      </c>
      <c r="X9610" s="106">
        <v>0</v>
      </c>
    </row>
    <row r="9611" spans="2:24" x14ac:dyDescent="0.25">
      <c r="B9611" s="105" t="s">
        <v>629</v>
      </c>
      <c r="C9611" s="105" t="s">
        <v>628</v>
      </c>
      <c r="D9611" s="106">
        <v>154000000</v>
      </c>
      <c r="E9611" s="106">
        <v>0</v>
      </c>
      <c r="M9611" t="b">
        <f t="shared" si="750"/>
        <v>1</v>
      </c>
      <c r="N9611" t="b">
        <f t="shared" si="751"/>
        <v>1</v>
      </c>
      <c r="O9611" t="b">
        <f t="shared" si="752"/>
        <v>1</v>
      </c>
      <c r="P9611" t="b">
        <f t="shared" si="752"/>
        <v>1</v>
      </c>
      <c r="Q9611" t="b">
        <f t="shared" si="753"/>
        <v>1</v>
      </c>
      <c r="R9611" t="b">
        <f t="shared" si="754"/>
        <v>1</v>
      </c>
      <c r="U9611" s="105" t="s">
        <v>629</v>
      </c>
      <c r="V9611" s="105" t="s">
        <v>628</v>
      </c>
      <c r="W9611" s="106">
        <v>154000000</v>
      </c>
      <c r="X9611" s="106">
        <v>0</v>
      </c>
    </row>
    <row r="9612" spans="2:24" x14ac:dyDescent="0.25">
      <c r="B9612" s="105" t="s">
        <v>489</v>
      </c>
      <c r="C9612" s="105" t="s">
        <v>490</v>
      </c>
      <c r="D9612" s="106">
        <v>110600000</v>
      </c>
      <c r="E9612" s="106">
        <v>0</v>
      </c>
      <c r="M9612" t="b">
        <f t="shared" si="750"/>
        <v>1</v>
      </c>
      <c r="N9612" t="b">
        <f t="shared" si="751"/>
        <v>1</v>
      </c>
      <c r="O9612" t="b">
        <f t="shared" si="752"/>
        <v>1</v>
      </c>
      <c r="P9612" t="b">
        <f t="shared" si="752"/>
        <v>1</v>
      </c>
      <c r="Q9612" t="b">
        <f t="shared" si="753"/>
        <v>1</v>
      </c>
      <c r="R9612" t="b">
        <f t="shared" si="754"/>
        <v>1</v>
      </c>
      <c r="U9612" s="105" t="s">
        <v>489</v>
      </c>
      <c r="V9612" s="105" t="s">
        <v>490</v>
      </c>
      <c r="W9612" s="106">
        <v>110600000</v>
      </c>
      <c r="X9612" s="106">
        <v>0</v>
      </c>
    </row>
    <row r="9613" spans="2:24" x14ac:dyDescent="0.25">
      <c r="B9613" s="105" t="s">
        <v>491</v>
      </c>
      <c r="C9613" s="105" t="s">
        <v>492</v>
      </c>
      <c r="D9613" s="106">
        <v>110600000</v>
      </c>
      <c r="E9613" s="106">
        <v>0</v>
      </c>
      <c r="M9613" t="b">
        <f t="shared" si="750"/>
        <v>1</v>
      </c>
      <c r="N9613" t="b">
        <f t="shared" si="751"/>
        <v>1</v>
      </c>
      <c r="O9613" t="b">
        <f t="shared" si="752"/>
        <v>1</v>
      </c>
      <c r="P9613" t="b">
        <f t="shared" si="752"/>
        <v>1</v>
      </c>
      <c r="Q9613" t="b">
        <f t="shared" si="753"/>
        <v>1</v>
      </c>
      <c r="R9613" t="b">
        <f t="shared" si="754"/>
        <v>1</v>
      </c>
      <c r="U9613" s="105" t="s">
        <v>491</v>
      </c>
      <c r="V9613" s="105" t="s">
        <v>492</v>
      </c>
      <c r="W9613" s="106">
        <v>110600000</v>
      </c>
      <c r="X9613" s="106">
        <v>0</v>
      </c>
    </row>
    <row r="9614" spans="2:24" x14ac:dyDescent="0.25">
      <c r="B9614" s="105" t="s">
        <v>493</v>
      </c>
      <c r="C9614" s="105" t="s">
        <v>492</v>
      </c>
      <c r="D9614" s="106">
        <v>110600000</v>
      </c>
      <c r="E9614" s="106">
        <v>0</v>
      </c>
      <c r="M9614" t="b">
        <f t="shared" si="750"/>
        <v>1</v>
      </c>
      <c r="N9614" t="b">
        <f t="shared" si="751"/>
        <v>1</v>
      </c>
      <c r="O9614" t="b">
        <f t="shared" si="752"/>
        <v>1</v>
      </c>
      <c r="P9614" t="b">
        <f t="shared" si="752"/>
        <v>1</v>
      </c>
      <c r="Q9614" t="b">
        <f t="shared" si="753"/>
        <v>1</v>
      </c>
      <c r="R9614" t="b">
        <f t="shared" si="754"/>
        <v>1</v>
      </c>
      <c r="U9614" s="105" t="s">
        <v>493</v>
      </c>
      <c r="V9614" s="105" t="s">
        <v>492</v>
      </c>
      <c r="W9614" s="106">
        <v>110600000</v>
      </c>
      <c r="X9614" s="106">
        <v>0</v>
      </c>
    </row>
    <row r="9615" spans="2:24" x14ac:dyDescent="0.25">
      <c r="B9615" s="105" t="s">
        <v>444</v>
      </c>
      <c r="C9615" s="105" t="s">
        <v>445</v>
      </c>
      <c r="D9615" s="106">
        <v>39200000</v>
      </c>
      <c r="E9615" s="106">
        <v>0</v>
      </c>
      <c r="M9615" t="b">
        <f t="shared" si="750"/>
        <v>1</v>
      </c>
      <c r="N9615" t="b">
        <f t="shared" si="751"/>
        <v>1</v>
      </c>
      <c r="O9615" t="b">
        <f t="shared" si="752"/>
        <v>1</v>
      </c>
      <c r="P9615" t="b">
        <f t="shared" si="752"/>
        <v>1</v>
      </c>
      <c r="Q9615" t="b">
        <f t="shared" si="753"/>
        <v>1</v>
      </c>
      <c r="R9615" t="b">
        <f t="shared" si="754"/>
        <v>1</v>
      </c>
      <c r="U9615" s="105" t="s">
        <v>444</v>
      </c>
      <c r="V9615" s="105" t="s">
        <v>445</v>
      </c>
      <c r="W9615" s="106">
        <v>39200000</v>
      </c>
      <c r="X9615" s="106">
        <v>0</v>
      </c>
    </row>
    <row r="9616" spans="2:24" x14ac:dyDescent="0.25">
      <c r="B9616" s="105" t="s">
        <v>446</v>
      </c>
      <c r="C9616" s="105" t="s">
        <v>447</v>
      </c>
      <c r="D9616" s="106">
        <v>39200000</v>
      </c>
      <c r="E9616" s="106">
        <v>0</v>
      </c>
      <c r="M9616" t="b">
        <f t="shared" si="750"/>
        <v>1</v>
      </c>
      <c r="N9616" t="b">
        <f t="shared" si="751"/>
        <v>1</v>
      </c>
      <c r="O9616" t="b">
        <f t="shared" si="752"/>
        <v>1</v>
      </c>
      <c r="P9616" t="b">
        <f t="shared" si="752"/>
        <v>1</v>
      </c>
      <c r="Q9616" t="b">
        <f t="shared" si="753"/>
        <v>1</v>
      </c>
      <c r="R9616" t="b">
        <f t="shared" si="754"/>
        <v>1</v>
      </c>
      <c r="U9616" s="105" t="s">
        <v>446</v>
      </c>
      <c r="V9616" s="105" t="s">
        <v>447</v>
      </c>
      <c r="W9616" s="106">
        <v>39200000</v>
      </c>
      <c r="X9616" s="106">
        <v>0</v>
      </c>
    </row>
    <row r="9617" spans="2:24" x14ac:dyDescent="0.25">
      <c r="B9617" s="105" t="s">
        <v>448</v>
      </c>
      <c r="C9617" s="105" t="s">
        <v>449</v>
      </c>
      <c r="D9617" s="106">
        <v>39200000</v>
      </c>
      <c r="E9617" s="106">
        <v>0</v>
      </c>
      <c r="M9617" t="b">
        <f t="shared" si="750"/>
        <v>1</v>
      </c>
      <c r="N9617" t="b">
        <f t="shared" si="751"/>
        <v>1</v>
      </c>
      <c r="O9617" t="b">
        <f t="shared" si="752"/>
        <v>1</v>
      </c>
      <c r="P9617" t="b">
        <f t="shared" si="752"/>
        <v>1</v>
      </c>
      <c r="Q9617" t="b">
        <f t="shared" si="753"/>
        <v>1</v>
      </c>
      <c r="R9617" t="b">
        <f t="shared" si="754"/>
        <v>1</v>
      </c>
      <c r="U9617" s="105" t="s">
        <v>448</v>
      </c>
      <c r="V9617" s="105" t="s">
        <v>449</v>
      </c>
      <c r="W9617" s="106">
        <v>39200000</v>
      </c>
      <c r="X9617" s="106">
        <v>0</v>
      </c>
    </row>
    <row r="9618" spans="2:24" x14ac:dyDescent="0.25">
      <c r="B9618" s="105" t="s">
        <v>640</v>
      </c>
      <c r="C9618" s="105" t="s">
        <v>641</v>
      </c>
      <c r="D9618" s="106">
        <v>186200000</v>
      </c>
      <c r="E9618" s="106">
        <v>0</v>
      </c>
      <c r="M9618" t="b">
        <f t="shared" si="750"/>
        <v>1</v>
      </c>
      <c r="N9618" t="b">
        <f t="shared" si="751"/>
        <v>1</v>
      </c>
      <c r="O9618" t="b">
        <f t="shared" si="752"/>
        <v>1</v>
      </c>
      <c r="P9618" t="b">
        <f t="shared" si="752"/>
        <v>1</v>
      </c>
      <c r="Q9618" t="b">
        <f t="shared" si="753"/>
        <v>1</v>
      </c>
      <c r="R9618" t="b">
        <f t="shared" si="754"/>
        <v>1</v>
      </c>
      <c r="U9618" s="105" t="s">
        <v>640</v>
      </c>
      <c r="V9618" s="105" t="s">
        <v>641</v>
      </c>
      <c r="W9618" s="106">
        <v>186200000</v>
      </c>
      <c r="X9618" s="106">
        <v>0</v>
      </c>
    </row>
    <row r="9619" spans="2:24" x14ac:dyDescent="0.25">
      <c r="B9619" s="105" t="s">
        <v>642</v>
      </c>
      <c r="C9619" s="105" t="s">
        <v>643</v>
      </c>
      <c r="D9619" s="106">
        <v>186200000</v>
      </c>
      <c r="E9619" s="106">
        <v>0</v>
      </c>
      <c r="M9619" t="b">
        <f t="shared" si="750"/>
        <v>1</v>
      </c>
      <c r="N9619" t="b">
        <f t="shared" si="751"/>
        <v>1</v>
      </c>
      <c r="O9619" t="b">
        <f t="shared" si="752"/>
        <v>1</v>
      </c>
      <c r="P9619" t="b">
        <f t="shared" si="752"/>
        <v>1</v>
      </c>
      <c r="Q9619" t="b">
        <f t="shared" si="753"/>
        <v>1</v>
      </c>
      <c r="R9619" t="b">
        <f t="shared" si="754"/>
        <v>1</v>
      </c>
      <c r="U9619" s="105" t="s">
        <v>642</v>
      </c>
      <c r="V9619" s="105" t="s">
        <v>643</v>
      </c>
      <c r="W9619" s="106">
        <v>186200000</v>
      </c>
      <c r="X9619" s="106">
        <v>0</v>
      </c>
    </row>
    <row r="9620" spans="2:24" x14ac:dyDescent="0.25">
      <c r="B9620" s="105" t="s">
        <v>644</v>
      </c>
      <c r="C9620" s="105" t="s">
        <v>643</v>
      </c>
      <c r="D9620" s="106">
        <v>186200000</v>
      </c>
      <c r="E9620" s="106">
        <v>0</v>
      </c>
      <c r="M9620" t="b">
        <f t="shared" si="750"/>
        <v>1</v>
      </c>
      <c r="N9620" t="b">
        <f t="shared" si="751"/>
        <v>1</v>
      </c>
      <c r="O9620" t="b">
        <f t="shared" si="752"/>
        <v>1</v>
      </c>
      <c r="P9620" t="b">
        <f t="shared" si="752"/>
        <v>1</v>
      </c>
      <c r="Q9620" t="b">
        <f t="shared" si="753"/>
        <v>1</v>
      </c>
      <c r="R9620" t="b">
        <f t="shared" si="754"/>
        <v>1</v>
      </c>
      <c r="U9620" s="105" t="s">
        <v>644</v>
      </c>
      <c r="V9620" s="105" t="s">
        <v>643</v>
      </c>
      <c r="W9620" s="106">
        <v>186200000</v>
      </c>
      <c r="X9620" s="106">
        <v>0</v>
      </c>
    </row>
    <row r="9621" spans="2:24" x14ac:dyDescent="0.25">
      <c r="B9621" s="105" t="s">
        <v>450</v>
      </c>
      <c r="C9621" s="105" t="s">
        <v>451</v>
      </c>
      <c r="D9621" s="106">
        <v>649600000</v>
      </c>
      <c r="E9621" s="106">
        <v>0</v>
      </c>
      <c r="M9621" t="b">
        <f t="shared" si="750"/>
        <v>1</v>
      </c>
      <c r="N9621" t="b">
        <f t="shared" si="751"/>
        <v>1</v>
      </c>
      <c r="O9621" t="b">
        <f t="shared" si="752"/>
        <v>1</v>
      </c>
      <c r="P9621" t="b">
        <f t="shared" si="752"/>
        <v>1</v>
      </c>
      <c r="Q9621" t="b">
        <f t="shared" si="753"/>
        <v>1</v>
      </c>
      <c r="R9621" t="b">
        <f t="shared" si="754"/>
        <v>1</v>
      </c>
      <c r="U9621" s="105" t="s">
        <v>450</v>
      </c>
      <c r="V9621" s="105" t="s">
        <v>451</v>
      </c>
      <c r="W9621" s="106">
        <v>649600000</v>
      </c>
      <c r="X9621" s="106">
        <v>0</v>
      </c>
    </row>
    <row r="9622" spans="2:24" x14ac:dyDescent="0.25">
      <c r="B9622" s="105" t="s">
        <v>452</v>
      </c>
      <c r="C9622" s="105" t="s">
        <v>453</v>
      </c>
      <c r="D9622" s="106">
        <v>649600000</v>
      </c>
      <c r="E9622" s="106">
        <v>0</v>
      </c>
      <c r="M9622" t="b">
        <f t="shared" si="750"/>
        <v>1</v>
      </c>
      <c r="N9622" t="b">
        <f t="shared" si="751"/>
        <v>1</v>
      </c>
      <c r="O9622" t="b">
        <f t="shared" si="752"/>
        <v>1</v>
      </c>
      <c r="P9622" t="b">
        <f t="shared" si="752"/>
        <v>1</v>
      </c>
      <c r="Q9622" t="b">
        <f t="shared" si="753"/>
        <v>1</v>
      </c>
      <c r="R9622" t="b">
        <f t="shared" si="754"/>
        <v>1</v>
      </c>
      <c r="U9622" s="105" t="s">
        <v>452</v>
      </c>
      <c r="V9622" s="105" t="s">
        <v>453</v>
      </c>
      <c r="W9622" s="106">
        <v>649600000</v>
      </c>
      <c r="X9622" s="106">
        <v>0</v>
      </c>
    </row>
    <row r="9623" spans="2:24" x14ac:dyDescent="0.25">
      <c r="B9623" s="105" t="s">
        <v>454</v>
      </c>
      <c r="C9623" s="105" t="s">
        <v>453</v>
      </c>
      <c r="D9623" s="106">
        <v>336400000</v>
      </c>
      <c r="E9623" s="106">
        <v>0</v>
      </c>
      <c r="M9623" t="b">
        <f t="shared" si="750"/>
        <v>1</v>
      </c>
      <c r="N9623" t="b">
        <f t="shared" si="751"/>
        <v>1</v>
      </c>
      <c r="O9623" t="b">
        <f t="shared" si="752"/>
        <v>1</v>
      </c>
      <c r="P9623" t="b">
        <f t="shared" si="752"/>
        <v>1</v>
      </c>
      <c r="Q9623" t="b">
        <f t="shared" si="753"/>
        <v>1</v>
      </c>
      <c r="R9623" t="b">
        <f t="shared" si="754"/>
        <v>1</v>
      </c>
      <c r="U9623" s="105" t="s">
        <v>454</v>
      </c>
      <c r="V9623" s="105" t="s">
        <v>453</v>
      </c>
      <c r="W9623" s="106">
        <v>336400000</v>
      </c>
      <c r="X9623" s="106">
        <v>0</v>
      </c>
    </row>
    <row r="9624" spans="2:24" x14ac:dyDescent="0.25">
      <c r="B9624" s="105" t="s">
        <v>485</v>
      </c>
      <c r="C9624" s="105" t="s">
        <v>486</v>
      </c>
      <c r="D9624" s="106">
        <v>124200000</v>
      </c>
      <c r="E9624" s="106">
        <v>0</v>
      </c>
      <c r="M9624" t="b">
        <f t="shared" si="750"/>
        <v>1</v>
      </c>
      <c r="N9624" t="b">
        <f t="shared" si="751"/>
        <v>1</v>
      </c>
      <c r="O9624" t="b">
        <f t="shared" si="752"/>
        <v>1</v>
      </c>
      <c r="P9624" t="b">
        <f t="shared" si="752"/>
        <v>1</v>
      </c>
      <c r="Q9624" t="b">
        <f t="shared" si="753"/>
        <v>1</v>
      </c>
      <c r="R9624" t="b">
        <f t="shared" si="754"/>
        <v>1</v>
      </c>
      <c r="U9624" s="105" t="s">
        <v>485</v>
      </c>
      <c r="V9624" s="105" t="s">
        <v>486</v>
      </c>
      <c r="W9624" s="106">
        <v>124200000</v>
      </c>
      <c r="X9624" s="106">
        <v>0</v>
      </c>
    </row>
    <row r="9625" spans="2:24" x14ac:dyDescent="0.25">
      <c r="B9625" s="105" t="s">
        <v>801</v>
      </c>
      <c r="C9625" s="105" t="s">
        <v>802</v>
      </c>
      <c r="D9625" s="106">
        <v>35000000</v>
      </c>
      <c r="E9625" s="106">
        <v>0</v>
      </c>
      <c r="M9625" t="b">
        <f t="shared" si="750"/>
        <v>1</v>
      </c>
      <c r="N9625" t="b">
        <f t="shared" si="751"/>
        <v>1</v>
      </c>
      <c r="O9625" t="b">
        <f t="shared" si="752"/>
        <v>1</v>
      </c>
      <c r="P9625" t="b">
        <f t="shared" si="752"/>
        <v>1</v>
      </c>
      <c r="Q9625" t="b">
        <f t="shared" si="753"/>
        <v>1</v>
      </c>
      <c r="R9625" t="b">
        <f t="shared" si="754"/>
        <v>1</v>
      </c>
      <c r="U9625" s="105" t="s">
        <v>801</v>
      </c>
      <c r="V9625" s="105" t="s">
        <v>802</v>
      </c>
      <c r="W9625" s="106">
        <v>35000000</v>
      </c>
      <c r="X9625" s="106">
        <v>0</v>
      </c>
    </row>
    <row r="9626" spans="2:24" x14ac:dyDescent="0.25">
      <c r="B9626" s="105" t="s">
        <v>805</v>
      </c>
      <c r="C9626" s="105" t="s">
        <v>1605</v>
      </c>
      <c r="D9626" s="106">
        <v>39200000</v>
      </c>
      <c r="E9626" s="106">
        <v>0</v>
      </c>
      <c r="M9626" t="b">
        <f t="shared" si="750"/>
        <v>1</v>
      </c>
      <c r="N9626" t="b">
        <f t="shared" si="751"/>
        <v>1</v>
      </c>
      <c r="O9626" t="b">
        <f t="shared" si="752"/>
        <v>1</v>
      </c>
      <c r="P9626" t="b">
        <f t="shared" si="752"/>
        <v>1</v>
      </c>
      <c r="Q9626" t="b">
        <f t="shared" si="753"/>
        <v>1</v>
      </c>
      <c r="R9626" t="b">
        <f t="shared" si="754"/>
        <v>1</v>
      </c>
      <c r="U9626" s="105" t="s">
        <v>805</v>
      </c>
      <c r="V9626" s="105" t="s">
        <v>1605</v>
      </c>
      <c r="W9626" s="106">
        <v>39200000</v>
      </c>
      <c r="X9626" s="106">
        <v>0</v>
      </c>
    </row>
    <row r="9627" spans="2:24" x14ac:dyDescent="0.25">
      <c r="B9627" s="105" t="s">
        <v>806</v>
      </c>
      <c r="C9627" s="105" t="s">
        <v>807</v>
      </c>
      <c r="D9627" s="106">
        <v>77000000</v>
      </c>
      <c r="E9627" s="106">
        <v>0</v>
      </c>
      <c r="M9627" t="b">
        <f t="shared" ref="M9627:M9690" si="755">+B9627=U9627</f>
        <v>1</v>
      </c>
      <c r="N9627" t="b">
        <f t="shared" ref="N9627:N9690" si="756">+C9627=V9627</f>
        <v>1</v>
      </c>
      <c r="O9627" t="b">
        <f t="shared" ref="O9627:P9690" si="757">+D9627=W9627</f>
        <v>1</v>
      </c>
      <c r="P9627" t="b">
        <f t="shared" si="757"/>
        <v>1</v>
      </c>
      <c r="Q9627" t="b">
        <f t="shared" ref="Q9627:Q9690" si="758">+F9627=Y9627</f>
        <v>1</v>
      </c>
      <c r="R9627" t="b">
        <f t="shared" ref="R9627:R9690" si="759">+G9627=Z9627</f>
        <v>1</v>
      </c>
      <c r="U9627" s="105" t="s">
        <v>806</v>
      </c>
      <c r="V9627" s="105" t="s">
        <v>807</v>
      </c>
      <c r="W9627" s="106">
        <v>77000000</v>
      </c>
      <c r="X9627" s="106">
        <v>0</v>
      </c>
    </row>
    <row r="9628" spans="2:24" x14ac:dyDescent="0.25">
      <c r="B9628" s="105" t="s">
        <v>810</v>
      </c>
      <c r="C9628" s="105" t="s">
        <v>811</v>
      </c>
      <c r="D9628" s="106">
        <v>37800000</v>
      </c>
      <c r="E9628" s="106">
        <v>0</v>
      </c>
      <c r="M9628" t="b">
        <f t="shared" si="755"/>
        <v>1</v>
      </c>
      <c r="N9628" t="b">
        <f t="shared" si="756"/>
        <v>1</v>
      </c>
      <c r="O9628" t="b">
        <f t="shared" si="757"/>
        <v>1</v>
      </c>
      <c r="P9628" t="b">
        <f t="shared" si="757"/>
        <v>1</v>
      </c>
      <c r="Q9628" t="b">
        <f t="shared" si="758"/>
        <v>1</v>
      </c>
      <c r="R9628" t="b">
        <f t="shared" si="759"/>
        <v>1</v>
      </c>
      <c r="U9628" s="105" t="s">
        <v>810</v>
      </c>
      <c r="V9628" s="105" t="s">
        <v>811</v>
      </c>
      <c r="W9628" s="106">
        <v>37800000</v>
      </c>
      <c r="X9628" s="106">
        <v>0</v>
      </c>
    </row>
    <row r="9629" spans="2:24" x14ac:dyDescent="0.25">
      <c r="B9629" s="105" t="s">
        <v>645</v>
      </c>
      <c r="C9629" s="105" t="s">
        <v>646</v>
      </c>
      <c r="D9629" s="106">
        <v>110600000</v>
      </c>
      <c r="E9629" s="106">
        <v>0</v>
      </c>
      <c r="M9629" t="b">
        <f t="shared" si="755"/>
        <v>1</v>
      </c>
      <c r="N9629" t="b">
        <f t="shared" si="756"/>
        <v>1</v>
      </c>
      <c r="O9629" t="b">
        <f t="shared" si="757"/>
        <v>1</v>
      </c>
      <c r="P9629" t="b">
        <f t="shared" si="757"/>
        <v>1</v>
      </c>
      <c r="Q9629" t="b">
        <f t="shared" si="758"/>
        <v>1</v>
      </c>
      <c r="R9629" t="b">
        <f t="shared" si="759"/>
        <v>1</v>
      </c>
      <c r="U9629" s="105" t="s">
        <v>645</v>
      </c>
      <c r="V9629" s="105" t="s">
        <v>646</v>
      </c>
      <c r="W9629" s="106">
        <v>110600000</v>
      </c>
      <c r="X9629" s="106">
        <v>0</v>
      </c>
    </row>
    <row r="9630" spans="2:24" x14ac:dyDescent="0.25">
      <c r="B9630" s="105" t="s">
        <v>647</v>
      </c>
      <c r="C9630" s="105" t="s">
        <v>648</v>
      </c>
      <c r="D9630" s="106">
        <v>110600000</v>
      </c>
      <c r="E9630" s="106">
        <v>0</v>
      </c>
      <c r="M9630" t="b">
        <f t="shared" si="755"/>
        <v>1</v>
      </c>
      <c r="N9630" t="b">
        <f t="shared" si="756"/>
        <v>1</v>
      </c>
      <c r="O9630" t="b">
        <f t="shared" si="757"/>
        <v>1</v>
      </c>
      <c r="P9630" t="b">
        <f t="shared" si="757"/>
        <v>1</v>
      </c>
      <c r="Q9630" t="b">
        <f t="shared" si="758"/>
        <v>1</v>
      </c>
      <c r="R9630" t="b">
        <f t="shared" si="759"/>
        <v>1</v>
      </c>
      <c r="U9630" s="105" t="s">
        <v>647</v>
      </c>
      <c r="V9630" s="105" t="s">
        <v>648</v>
      </c>
      <c r="W9630" s="106">
        <v>110600000</v>
      </c>
      <c r="X9630" s="106">
        <v>0</v>
      </c>
    </row>
    <row r="9631" spans="2:24" x14ac:dyDescent="0.25">
      <c r="B9631" s="105" t="s">
        <v>649</v>
      </c>
      <c r="C9631" s="105" t="s">
        <v>648</v>
      </c>
      <c r="D9631" s="106">
        <v>110600000</v>
      </c>
      <c r="E9631" s="106">
        <v>0</v>
      </c>
      <c r="M9631" t="b">
        <f t="shared" si="755"/>
        <v>1</v>
      </c>
      <c r="N9631" t="b">
        <f t="shared" si="756"/>
        <v>1</v>
      </c>
      <c r="O9631" t="b">
        <f t="shared" si="757"/>
        <v>1</v>
      </c>
      <c r="P9631" t="b">
        <f t="shared" si="757"/>
        <v>1</v>
      </c>
      <c r="Q9631" t="b">
        <f t="shared" si="758"/>
        <v>1</v>
      </c>
      <c r="R9631" t="b">
        <f t="shared" si="759"/>
        <v>1</v>
      </c>
      <c r="U9631" s="105" t="s">
        <v>649</v>
      </c>
      <c r="V9631" s="105" t="s">
        <v>648</v>
      </c>
      <c r="W9631" s="106">
        <v>110600000</v>
      </c>
      <c r="X9631" s="106">
        <v>0</v>
      </c>
    </row>
    <row r="9632" spans="2:24" x14ac:dyDescent="0.25">
      <c r="B9632" s="105" t="s">
        <v>455</v>
      </c>
      <c r="C9632" s="105" t="s">
        <v>456</v>
      </c>
      <c r="D9632" s="106">
        <v>322700000</v>
      </c>
      <c r="E9632" s="106">
        <v>0</v>
      </c>
      <c r="M9632" t="b">
        <f t="shared" si="755"/>
        <v>1</v>
      </c>
      <c r="N9632" t="b">
        <f t="shared" si="756"/>
        <v>1</v>
      </c>
      <c r="O9632" t="b">
        <f t="shared" si="757"/>
        <v>1</v>
      </c>
      <c r="P9632" t="b">
        <f t="shared" si="757"/>
        <v>1</v>
      </c>
      <c r="Q9632" t="b">
        <f t="shared" si="758"/>
        <v>1</v>
      </c>
      <c r="R9632" t="b">
        <f t="shared" si="759"/>
        <v>1</v>
      </c>
      <c r="U9632" s="105" t="s">
        <v>455</v>
      </c>
      <c r="V9632" s="105" t="s">
        <v>456</v>
      </c>
      <c r="W9632" s="106">
        <v>322700000</v>
      </c>
      <c r="X9632" s="106">
        <v>0</v>
      </c>
    </row>
    <row r="9633" spans="2:24" x14ac:dyDescent="0.25">
      <c r="B9633" s="105" t="s">
        <v>457</v>
      </c>
      <c r="C9633" s="105" t="s">
        <v>458</v>
      </c>
      <c r="D9633" s="106">
        <v>252700000</v>
      </c>
      <c r="E9633" s="106">
        <v>0</v>
      </c>
      <c r="M9633" t="b">
        <f t="shared" si="755"/>
        <v>1</v>
      </c>
      <c r="N9633" t="b">
        <f t="shared" si="756"/>
        <v>1</v>
      </c>
      <c r="O9633" t="b">
        <f t="shared" si="757"/>
        <v>1</v>
      </c>
      <c r="P9633" t="b">
        <f t="shared" si="757"/>
        <v>1</v>
      </c>
      <c r="Q9633" t="b">
        <f t="shared" si="758"/>
        <v>1</v>
      </c>
      <c r="R9633" t="b">
        <f t="shared" si="759"/>
        <v>1</v>
      </c>
      <c r="U9633" s="105" t="s">
        <v>457</v>
      </c>
      <c r="V9633" s="105" t="s">
        <v>458</v>
      </c>
      <c r="W9633" s="106">
        <v>252700000</v>
      </c>
      <c r="X9633" s="106">
        <v>0</v>
      </c>
    </row>
    <row r="9634" spans="2:24" x14ac:dyDescent="0.25">
      <c r="B9634" s="105" t="s">
        <v>459</v>
      </c>
      <c r="C9634" s="105" t="s">
        <v>458</v>
      </c>
      <c r="D9634" s="106">
        <v>112000000</v>
      </c>
      <c r="E9634" s="106">
        <v>0</v>
      </c>
      <c r="M9634" t="b">
        <f t="shared" si="755"/>
        <v>1</v>
      </c>
      <c r="N9634" t="b">
        <f t="shared" si="756"/>
        <v>1</v>
      </c>
      <c r="O9634" t="b">
        <f t="shared" si="757"/>
        <v>1</v>
      </c>
      <c r="P9634" t="b">
        <f t="shared" si="757"/>
        <v>1</v>
      </c>
      <c r="Q9634" t="b">
        <f t="shared" si="758"/>
        <v>1</v>
      </c>
      <c r="R9634" t="b">
        <f t="shared" si="759"/>
        <v>1</v>
      </c>
      <c r="U9634" s="105" t="s">
        <v>459</v>
      </c>
      <c r="V9634" s="105" t="s">
        <v>458</v>
      </c>
      <c r="W9634" s="106">
        <v>112000000</v>
      </c>
      <c r="X9634" s="106">
        <v>0</v>
      </c>
    </row>
    <row r="9635" spans="2:24" x14ac:dyDescent="0.25">
      <c r="B9635" s="105" t="s">
        <v>819</v>
      </c>
      <c r="C9635" s="105" t="s">
        <v>820</v>
      </c>
      <c r="D9635" s="106">
        <v>72800000</v>
      </c>
      <c r="E9635" s="106">
        <v>0</v>
      </c>
      <c r="M9635" t="b">
        <f t="shared" si="755"/>
        <v>1</v>
      </c>
      <c r="N9635" t="b">
        <f t="shared" si="756"/>
        <v>1</v>
      </c>
      <c r="O9635" t="b">
        <f t="shared" si="757"/>
        <v>1</v>
      </c>
      <c r="P9635" t="b">
        <f t="shared" si="757"/>
        <v>1</v>
      </c>
      <c r="Q9635" t="b">
        <f t="shared" si="758"/>
        <v>1</v>
      </c>
      <c r="R9635" t="b">
        <f t="shared" si="759"/>
        <v>1</v>
      </c>
      <c r="U9635" s="105" t="s">
        <v>819</v>
      </c>
      <c r="V9635" s="105" t="s">
        <v>820</v>
      </c>
      <c r="W9635" s="106">
        <v>72800000</v>
      </c>
      <c r="X9635" s="106">
        <v>0</v>
      </c>
    </row>
    <row r="9636" spans="2:24" x14ac:dyDescent="0.25">
      <c r="B9636" s="105" t="s">
        <v>825</v>
      </c>
      <c r="C9636" s="105" t="s">
        <v>1609</v>
      </c>
      <c r="D9636" s="106">
        <v>32900000</v>
      </c>
      <c r="E9636" s="106">
        <v>0</v>
      </c>
      <c r="M9636" t="b">
        <f t="shared" si="755"/>
        <v>1</v>
      </c>
      <c r="N9636" t="b">
        <f t="shared" si="756"/>
        <v>1</v>
      </c>
      <c r="O9636" t="b">
        <f t="shared" si="757"/>
        <v>1</v>
      </c>
      <c r="P9636" t="b">
        <f t="shared" si="757"/>
        <v>1</v>
      </c>
      <c r="Q9636" t="b">
        <f t="shared" si="758"/>
        <v>1</v>
      </c>
      <c r="R9636" t="b">
        <f t="shared" si="759"/>
        <v>1</v>
      </c>
      <c r="U9636" s="105" t="s">
        <v>825</v>
      </c>
      <c r="V9636" s="105" t="s">
        <v>1609</v>
      </c>
      <c r="W9636" s="106">
        <v>32900000</v>
      </c>
      <c r="X9636" s="106">
        <v>0</v>
      </c>
    </row>
    <row r="9637" spans="2:24" x14ac:dyDescent="0.25">
      <c r="B9637" s="105" t="s">
        <v>826</v>
      </c>
      <c r="C9637" s="105" t="s">
        <v>1610</v>
      </c>
      <c r="D9637" s="106">
        <v>35000000</v>
      </c>
      <c r="E9637" s="106">
        <v>0</v>
      </c>
      <c r="M9637" t="b">
        <f t="shared" si="755"/>
        <v>1</v>
      </c>
      <c r="N9637" t="b">
        <f t="shared" si="756"/>
        <v>1</v>
      </c>
      <c r="O9637" t="b">
        <f t="shared" si="757"/>
        <v>1</v>
      </c>
      <c r="P9637" t="b">
        <f t="shared" si="757"/>
        <v>1</v>
      </c>
      <c r="Q9637" t="b">
        <f t="shared" si="758"/>
        <v>1</v>
      </c>
      <c r="R9637" t="b">
        <f t="shared" si="759"/>
        <v>1</v>
      </c>
      <c r="U9637" s="105" t="s">
        <v>826</v>
      </c>
      <c r="V9637" s="105" t="s">
        <v>1610</v>
      </c>
      <c r="W9637" s="106">
        <v>35000000</v>
      </c>
      <c r="X9637" s="106">
        <v>0</v>
      </c>
    </row>
    <row r="9638" spans="2:24" x14ac:dyDescent="0.25">
      <c r="B9638" s="105" t="s">
        <v>460</v>
      </c>
      <c r="C9638" s="105" t="s">
        <v>461</v>
      </c>
      <c r="D9638" s="106">
        <v>70000000</v>
      </c>
      <c r="E9638" s="106">
        <v>0</v>
      </c>
      <c r="M9638" t="b">
        <f t="shared" si="755"/>
        <v>1</v>
      </c>
      <c r="N9638" t="b">
        <f t="shared" si="756"/>
        <v>1</v>
      </c>
      <c r="O9638" t="b">
        <f t="shared" si="757"/>
        <v>1</v>
      </c>
      <c r="P9638" t="b">
        <f t="shared" si="757"/>
        <v>1</v>
      </c>
      <c r="Q9638" t="b">
        <f t="shared" si="758"/>
        <v>1</v>
      </c>
      <c r="R9638" t="b">
        <f t="shared" si="759"/>
        <v>1</v>
      </c>
      <c r="U9638" s="105" t="s">
        <v>460</v>
      </c>
      <c r="V9638" s="105" t="s">
        <v>461</v>
      </c>
      <c r="W9638" s="106">
        <v>70000000</v>
      </c>
      <c r="X9638" s="106">
        <v>0</v>
      </c>
    </row>
    <row r="9639" spans="2:24" x14ac:dyDescent="0.25">
      <c r="B9639" s="105" t="s">
        <v>829</v>
      </c>
      <c r="C9639" s="105" t="s">
        <v>833</v>
      </c>
      <c r="D9639" s="106">
        <v>70000000</v>
      </c>
      <c r="E9639" s="106">
        <v>0</v>
      </c>
      <c r="M9639" t="b">
        <f t="shared" si="755"/>
        <v>1</v>
      </c>
      <c r="N9639" t="b">
        <f t="shared" si="756"/>
        <v>1</v>
      </c>
      <c r="O9639" t="b">
        <f t="shared" si="757"/>
        <v>1</v>
      </c>
      <c r="P9639" t="b">
        <f t="shared" si="757"/>
        <v>1</v>
      </c>
      <c r="Q9639" t="b">
        <f t="shared" si="758"/>
        <v>1</v>
      </c>
      <c r="R9639" t="b">
        <f t="shared" si="759"/>
        <v>1</v>
      </c>
      <c r="U9639" s="105" t="s">
        <v>829</v>
      </c>
      <c r="V9639" s="105" t="s">
        <v>833</v>
      </c>
      <c r="W9639" s="106">
        <v>70000000</v>
      </c>
      <c r="X9639" s="106">
        <v>0</v>
      </c>
    </row>
    <row r="9640" spans="2:24" x14ac:dyDescent="0.25">
      <c r="B9640" s="105" t="s">
        <v>463</v>
      </c>
      <c r="C9640" s="105" t="s">
        <v>464</v>
      </c>
      <c r="D9640" s="106">
        <v>1049250000</v>
      </c>
      <c r="E9640" s="106">
        <v>0</v>
      </c>
      <c r="M9640" t="b">
        <f t="shared" si="755"/>
        <v>1</v>
      </c>
      <c r="N9640" t="b">
        <f t="shared" si="756"/>
        <v>1</v>
      </c>
      <c r="O9640" t="b">
        <f t="shared" si="757"/>
        <v>1</v>
      </c>
      <c r="P9640" t="b">
        <f t="shared" si="757"/>
        <v>1</v>
      </c>
      <c r="Q9640" t="b">
        <f t="shared" si="758"/>
        <v>1</v>
      </c>
      <c r="R9640" t="b">
        <f t="shared" si="759"/>
        <v>1</v>
      </c>
      <c r="U9640" s="105" t="s">
        <v>463</v>
      </c>
      <c r="V9640" s="105" t="s">
        <v>464</v>
      </c>
      <c r="W9640" s="106">
        <v>1049250000</v>
      </c>
      <c r="X9640" s="106">
        <v>0</v>
      </c>
    </row>
    <row r="9641" spans="2:24" x14ac:dyDescent="0.25">
      <c r="B9641" s="105" t="s">
        <v>465</v>
      </c>
      <c r="C9641" s="105" t="s">
        <v>466</v>
      </c>
      <c r="D9641" s="106">
        <v>497300000</v>
      </c>
      <c r="E9641" s="106">
        <v>0</v>
      </c>
      <c r="M9641" t="b">
        <f t="shared" si="755"/>
        <v>1</v>
      </c>
      <c r="N9641" t="b">
        <f t="shared" si="756"/>
        <v>1</v>
      </c>
      <c r="O9641" t="b">
        <f t="shared" si="757"/>
        <v>1</v>
      </c>
      <c r="P9641" t="b">
        <f t="shared" si="757"/>
        <v>1</v>
      </c>
      <c r="Q9641" t="b">
        <f t="shared" si="758"/>
        <v>1</v>
      </c>
      <c r="R9641" t="b">
        <f t="shared" si="759"/>
        <v>1</v>
      </c>
      <c r="U9641" s="105" t="s">
        <v>465</v>
      </c>
      <c r="V9641" s="105" t="s">
        <v>466</v>
      </c>
      <c r="W9641" s="106">
        <v>497300000</v>
      </c>
      <c r="X9641" s="106">
        <v>0</v>
      </c>
    </row>
    <row r="9642" spans="2:24" x14ac:dyDescent="0.25">
      <c r="B9642" s="105" t="s">
        <v>467</v>
      </c>
      <c r="C9642" s="105" t="s">
        <v>468</v>
      </c>
      <c r="D9642" s="106">
        <v>256200000</v>
      </c>
      <c r="E9642" s="106">
        <v>0</v>
      </c>
      <c r="M9642" t="b">
        <f t="shared" si="755"/>
        <v>1</v>
      </c>
      <c r="N9642" t="b">
        <f t="shared" si="756"/>
        <v>1</v>
      </c>
      <c r="O9642" t="b">
        <f t="shared" si="757"/>
        <v>1</v>
      </c>
      <c r="P9642" t="b">
        <f t="shared" si="757"/>
        <v>1</v>
      </c>
      <c r="Q9642" t="b">
        <f t="shared" si="758"/>
        <v>1</v>
      </c>
      <c r="R9642" t="b">
        <f t="shared" si="759"/>
        <v>1</v>
      </c>
      <c r="U9642" s="105" t="s">
        <v>467</v>
      </c>
      <c r="V9642" s="105" t="s">
        <v>468</v>
      </c>
      <c r="W9642" s="106">
        <v>256200000</v>
      </c>
      <c r="X9642" s="106">
        <v>0</v>
      </c>
    </row>
    <row r="9643" spans="2:24" x14ac:dyDescent="0.25">
      <c r="B9643" s="105" t="s">
        <v>725</v>
      </c>
      <c r="C9643" s="105" t="s">
        <v>726</v>
      </c>
      <c r="D9643" s="106">
        <v>46700000</v>
      </c>
      <c r="E9643" s="106">
        <v>0</v>
      </c>
      <c r="M9643" t="b">
        <f t="shared" si="755"/>
        <v>1</v>
      </c>
      <c r="N9643" t="b">
        <f t="shared" si="756"/>
        <v>1</v>
      </c>
      <c r="O9643" t="b">
        <f t="shared" si="757"/>
        <v>1</v>
      </c>
      <c r="P9643" t="b">
        <f t="shared" si="757"/>
        <v>1</v>
      </c>
      <c r="Q9643" t="b">
        <f t="shared" si="758"/>
        <v>1</v>
      </c>
      <c r="R9643" t="b">
        <f t="shared" si="759"/>
        <v>1</v>
      </c>
      <c r="U9643" s="105" t="s">
        <v>725</v>
      </c>
      <c r="V9643" s="105" t="s">
        <v>726</v>
      </c>
      <c r="W9643" s="106">
        <v>46700000</v>
      </c>
      <c r="X9643" s="106">
        <v>0</v>
      </c>
    </row>
    <row r="9644" spans="2:24" x14ac:dyDescent="0.25">
      <c r="B9644" s="105" t="s">
        <v>741</v>
      </c>
      <c r="C9644" s="105" t="s">
        <v>742</v>
      </c>
      <c r="D9644" s="106">
        <v>37800000</v>
      </c>
      <c r="E9644" s="106">
        <v>0</v>
      </c>
      <c r="M9644" t="b">
        <f t="shared" si="755"/>
        <v>1</v>
      </c>
      <c r="N9644" t="b">
        <f t="shared" si="756"/>
        <v>1</v>
      </c>
      <c r="O9644" t="b">
        <f t="shared" si="757"/>
        <v>1</v>
      </c>
      <c r="P9644" t="b">
        <f t="shared" si="757"/>
        <v>1</v>
      </c>
      <c r="Q9644" t="b">
        <f t="shared" si="758"/>
        <v>1</v>
      </c>
      <c r="R9644" t="b">
        <f t="shared" si="759"/>
        <v>1</v>
      </c>
      <c r="U9644" s="105" t="s">
        <v>741</v>
      </c>
      <c r="V9644" s="105" t="s">
        <v>742</v>
      </c>
      <c r="W9644" s="106">
        <v>37800000</v>
      </c>
      <c r="X9644" s="106">
        <v>0</v>
      </c>
    </row>
    <row r="9645" spans="2:24" x14ac:dyDescent="0.25">
      <c r="B9645" s="105" t="s">
        <v>743</v>
      </c>
      <c r="C9645" s="105" t="s">
        <v>744</v>
      </c>
      <c r="D9645" s="106">
        <v>81000000</v>
      </c>
      <c r="E9645" s="106">
        <v>0</v>
      </c>
      <c r="M9645" t="b">
        <f t="shared" si="755"/>
        <v>1</v>
      </c>
      <c r="N9645" t="b">
        <f t="shared" si="756"/>
        <v>1</v>
      </c>
      <c r="O9645" t="b">
        <f t="shared" si="757"/>
        <v>1</v>
      </c>
      <c r="P9645" t="b">
        <f t="shared" si="757"/>
        <v>1</v>
      </c>
      <c r="Q9645" t="b">
        <f t="shared" si="758"/>
        <v>1</v>
      </c>
      <c r="R9645" t="b">
        <f t="shared" si="759"/>
        <v>1</v>
      </c>
      <c r="U9645" s="105" t="s">
        <v>743</v>
      </c>
      <c r="V9645" s="105" t="s">
        <v>744</v>
      </c>
      <c r="W9645" s="106">
        <v>81000000</v>
      </c>
      <c r="X9645" s="106">
        <v>0</v>
      </c>
    </row>
    <row r="9646" spans="2:24" x14ac:dyDescent="0.25">
      <c r="B9646" s="105" t="s">
        <v>727</v>
      </c>
      <c r="C9646" s="105" t="s">
        <v>728</v>
      </c>
      <c r="D9646" s="106">
        <v>75600000</v>
      </c>
      <c r="E9646" s="106">
        <v>0</v>
      </c>
      <c r="M9646" t="b">
        <f t="shared" si="755"/>
        <v>1</v>
      </c>
      <c r="N9646" t="b">
        <f t="shared" si="756"/>
        <v>1</v>
      </c>
      <c r="O9646" t="b">
        <f t="shared" si="757"/>
        <v>1</v>
      </c>
      <c r="P9646" t="b">
        <f t="shared" si="757"/>
        <v>1</v>
      </c>
      <c r="Q9646" t="b">
        <f t="shared" si="758"/>
        <v>1</v>
      </c>
      <c r="R9646" t="b">
        <f t="shared" si="759"/>
        <v>1</v>
      </c>
      <c r="U9646" s="105" t="s">
        <v>727</v>
      </c>
      <c r="V9646" s="105" t="s">
        <v>728</v>
      </c>
      <c r="W9646" s="106">
        <v>75600000</v>
      </c>
      <c r="X9646" s="106">
        <v>0</v>
      </c>
    </row>
    <row r="9647" spans="2:24" x14ac:dyDescent="0.25">
      <c r="B9647" s="105" t="s">
        <v>572</v>
      </c>
      <c r="C9647" s="105" t="s">
        <v>573</v>
      </c>
      <c r="D9647" s="106">
        <v>113500000</v>
      </c>
      <c r="E9647" s="106">
        <v>0</v>
      </c>
      <c r="M9647" t="b">
        <f t="shared" si="755"/>
        <v>1</v>
      </c>
      <c r="N9647" t="b">
        <f t="shared" si="756"/>
        <v>1</v>
      </c>
      <c r="O9647" t="b">
        <f t="shared" si="757"/>
        <v>1</v>
      </c>
      <c r="P9647" t="b">
        <f t="shared" si="757"/>
        <v>1</v>
      </c>
      <c r="Q9647" t="b">
        <f t="shared" si="758"/>
        <v>1</v>
      </c>
      <c r="R9647" t="b">
        <f t="shared" si="759"/>
        <v>1</v>
      </c>
      <c r="U9647" s="105" t="s">
        <v>572</v>
      </c>
      <c r="V9647" s="105" t="s">
        <v>573</v>
      </c>
      <c r="W9647" s="106">
        <v>113500000</v>
      </c>
      <c r="X9647" s="106">
        <v>0</v>
      </c>
    </row>
    <row r="9648" spans="2:24" x14ac:dyDescent="0.25">
      <c r="B9648" s="105" t="s">
        <v>574</v>
      </c>
      <c r="C9648" s="105" t="s">
        <v>573</v>
      </c>
      <c r="D9648" s="106">
        <v>113500000</v>
      </c>
      <c r="E9648" s="106">
        <v>0</v>
      </c>
      <c r="M9648" t="b">
        <f t="shared" si="755"/>
        <v>1</v>
      </c>
      <c r="N9648" t="b">
        <f t="shared" si="756"/>
        <v>1</v>
      </c>
      <c r="O9648" t="b">
        <f t="shared" si="757"/>
        <v>1</v>
      </c>
      <c r="P9648" t="b">
        <f t="shared" si="757"/>
        <v>1</v>
      </c>
      <c r="Q9648" t="b">
        <f t="shared" si="758"/>
        <v>1</v>
      </c>
      <c r="R9648" t="b">
        <f t="shared" si="759"/>
        <v>1</v>
      </c>
      <c r="U9648" s="105" t="s">
        <v>574</v>
      </c>
      <c r="V9648" s="105" t="s">
        <v>573</v>
      </c>
      <c r="W9648" s="106">
        <v>113500000</v>
      </c>
      <c r="X9648" s="106">
        <v>0</v>
      </c>
    </row>
    <row r="9649" spans="2:24" x14ac:dyDescent="0.25">
      <c r="B9649" s="105" t="s">
        <v>480</v>
      </c>
      <c r="C9649" s="105" t="s">
        <v>481</v>
      </c>
      <c r="D9649" s="106">
        <v>438450000</v>
      </c>
      <c r="E9649" s="106">
        <v>0</v>
      </c>
      <c r="M9649" t="b">
        <f t="shared" si="755"/>
        <v>1</v>
      </c>
      <c r="N9649" t="b">
        <f t="shared" si="756"/>
        <v>1</v>
      </c>
      <c r="O9649" t="b">
        <f t="shared" si="757"/>
        <v>1</v>
      </c>
      <c r="P9649" t="b">
        <f t="shared" si="757"/>
        <v>1</v>
      </c>
      <c r="Q9649" t="b">
        <f t="shared" si="758"/>
        <v>1</v>
      </c>
      <c r="R9649" t="b">
        <f t="shared" si="759"/>
        <v>1</v>
      </c>
      <c r="U9649" s="105" t="s">
        <v>480</v>
      </c>
      <c r="V9649" s="105" t="s">
        <v>481</v>
      </c>
      <c r="W9649" s="106">
        <v>438450000</v>
      </c>
      <c r="X9649" s="106">
        <v>0</v>
      </c>
    </row>
    <row r="9650" spans="2:24" x14ac:dyDescent="0.25">
      <c r="B9650" s="105" t="s">
        <v>482</v>
      </c>
      <c r="C9650" s="105" t="s">
        <v>481</v>
      </c>
      <c r="D9650" s="106">
        <v>438450000</v>
      </c>
      <c r="E9650" s="106">
        <v>0</v>
      </c>
      <c r="M9650" t="b">
        <f t="shared" si="755"/>
        <v>1</v>
      </c>
      <c r="N9650" t="b">
        <f t="shared" si="756"/>
        <v>1</v>
      </c>
      <c r="O9650" t="b">
        <f t="shared" si="757"/>
        <v>1</v>
      </c>
      <c r="P9650" t="b">
        <f t="shared" si="757"/>
        <v>1</v>
      </c>
      <c r="Q9650" t="b">
        <f t="shared" si="758"/>
        <v>1</v>
      </c>
      <c r="R9650" t="b">
        <f t="shared" si="759"/>
        <v>1</v>
      </c>
      <c r="U9650" s="105" t="s">
        <v>482</v>
      </c>
      <c r="V9650" s="105" t="s">
        <v>481</v>
      </c>
      <c r="W9650" s="106">
        <v>438450000</v>
      </c>
      <c r="X9650" s="106">
        <v>0</v>
      </c>
    </row>
    <row r="9651" spans="2:24" x14ac:dyDescent="0.25">
      <c r="B9651" s="105" t="s">
        <v>666</v>
      </c>
      <c r="C9651" s="105" t="s">
        <v>667</v>
      </c>
      <c r="D9651" s="106">
        <v>149800000</v>
      </c>
      <c r="E9651" s="106">
        <v>0</v>
      </c>
      <c r="M9651" t="b">
        <f t="shared" si="755"/>
        <v>1</v>
      </c>
      <c r="N9651" t="b">
        <f t="shared" si="756"/>
        <v>1</v>
      </c>
      <c r="O9651" t="b">
        <f t="shared" si="757"/>
        <v>1</v>
      </c>
      <c r="P9651" t="b">
        <f t="shared" si="757"/>
        <v>1</v>
      </c>
      <c r="Q9651" t="b">
        <f t="shared" si="758"/>
        <v>1</v>
      </c>
      <c r="R9651" t="b">
        <f t="shared" si="759"/>
        <v>1</v>
      </c>
      <c r="U9651" s="105" t="s">
        <v>666</v>
      </c>
      <c r="V9651" s="105" t="s">
        <v>667</v>
      </c>
      <c r="W9651" s="106">
        <v>149800000</v>
      </c>
      <c r="X9651" s="106">
        <v>0</v>
      </c>
    </row>
    <row r="9652" spans="2:24" x14ac:dyDescent="0.25">
      <c r="B9652" s="105" t="s">
        <v>668</v>
      </c>
      <c r="C9652" s="105" t="s">
        <v>669</v>
      </c>
      <c r="D9652" s="106">
        <v>149800000</v>
      </c>
      <c r="E9652" s="106">
        <v>0</v>
      </c>
      <c r="M9652" t="b">
        <f t="shared" si="755"/>
        <v>1</v>
      </c>
      <c r="N9652" t="b">
        <f t="shared" si="756"/>
        <v>1</v>
      </c>
      <c r="O9652" t="b">
        <f t="shared" si="757"/>
        <v>1</v>
      </c>
      <c r="P9652" t="b">
        <f t="shared" si="757"/>
        <v>1</v>
      </c>
      <c r="Q9652" t="b">
        <f t="shared" si="758"/>
        <v>1</v>
      </c>
      <c r="R9652" t="b">
        <f t="shared" si="759"/>
        <v>1</v>
      </c>
      <c r="U9652" s="105" t="s">
        <v>668</v>
      </c>
      <c r="V9652" s="105" t="s">
        <v>669</v>
      </c>
      <c r="W9652" s="106">
        <v>149800000</v>
      </c>
      <c r="X9652" s="106">
        <v>0</v>
      </c>
    </row>
    <row r="9653" spans="2:24" x14ac:dyDescent="0.25">
      <c r="B9653" s="105" t="s">
        <v>670</v>
      </c>
      <c r="C9653" s="105" t="s">
        <v>669</v>
      </c>
      <c r="D9653" s="106">
        <v>149800000</v>
      </c>
      <c r="E9653" s="106">
        <v>0</v>
      </c>
      <c r="M9653" t="b">
        <f t="shared" si="755"/>
        <v>1</v>
      </c>
      <c r="N9653" t="b">
        <f t="shared" si="756"/>
        <v>1</v>
      </c>
      <c r="O9653" t="b">
        <f t="shared" si="757"/>
        <v>1</v>
      </c>
      <c r="P9653" t="b">
        <f t="shared" si="757"/>
        <v>1</v>
      </c>
      <c r="Q9653" t="b">
        <f t="shared" si="758"/>
        <v>1</v>
      </c>
      <c r="R9653" t="b">
        <f t="shared" si="759"/>
        <v>1</v>
      </c>
      <c r="U9653" s="105" t="s">
        <v>670</v>
      </c>
      <c r="V9653" s="105" t="s">
        <v>669</v>
      </c>
      <c r="W9653" s="106">
        <v>149800000</v>
      </c>
      <c r="X9653" s="106">
        <v>0</v>
      </c>
    </row>
    <row r="9654" spans="2:24" x14ac:dyDescent="0.25">
      <c r="B9654" s="105" t="s">
        <v>671</v>
      </c>
      <c r="C9654" s="105" t="s">
        <v>672</v>
      </c>
      <c r="D9654" s="106">
        <v>382600000</v>
      </c>
      <c r="E9654" s="106">
        <v>0</v>
      </c>
      <c r="M9654" t="b">
        <f t="shared" si="755"/>
        <v>1</v>
      </c>
      <c r="N9654" t="b">
        <f t="shared" si="756"/>
        <v>1</v>
      </c>
      <c r="O9654" t="b">
        <f t="shared" si="757"/>
        <v>1</v>
      </c>
      <c r="P9654" t="b">
        <f t="shared" si="757"/>
        <v>1</v>
      </c>
      <c r="Q9654" t="b">
        <f t="shared" si="758"/>
        <v>1</v>
      </c>
      <c r="R9654" t="b">
        <f t="shared" si="759"/>
        <v>1</v>
      </c>
      <c r="U9654" s="105" t="s">
        <v>671</v>
      </c>
      <c r="V9654" s="105" t="s">
        <v>672</v>
      </c>
      <c r="W9654" s="106">
        <v>382600000</v>
      </c>
      <c r="X9654" s="106">
        <v>0</v>
      </c>
    </row>
    <row r="9655" spans="2:24" x14ac:dyDescent="0.25">
      <c r="B9655" s="105" t="s">
        <v>673</v>
      </c>
      <c r="C9655" s="105" t="s">
        <v>674</v>
      </c>
      <c r="D9655" s="106">
        <v>382600000</v>
      </c>
      <c r="E9655" s="106">
        <v>0</v>
      </c>
      <c r="M9655" t="b">
        <f t="shared" si="755"/>
        <v>1</v>
      </c>
      <c r="N9655" t="b">
        <f t="shared" si="756"/>
        <v>1</v>
      </c>
      <c r="O9655" t="b">
        <f t="shared" si="757"/>
        <v>1</v>
      </c>
      <c r="P9655" t="b">
        <f t="shared" si="757"/>
        <v>1</v>
      </c>
      <c r="Q9655" t="b">
        <f t="shared" si="758"/>
        <v>1</v>
      </c>
      <c r="R9655" t="b">
        <f t="shared" si="759"/>
        <v>1</v>
      </c>
      <c r="U9655" s="105" t="s">
        <v>673</v>
      </c>
      <c r="V9655" s="105" t="s">
        <v>674</v>
      </c>
      <c r="W9655" s="106">
        <v>382600000</v>
      </c>
      <c r="X9655" s="106">
        <v>0</v>
      </c>
    </row>
    <row r="9656" spans="2:24" x14ac:dyDescent="0.25">
      <c r="B9656" s="105" t="s">
        <v>675</v>
      </c>
      <c r="C9656" s="105" t="s">
        <v>674</v>
      </c>
      <c r="D9656" s="106">
        <v>382600000</v>
      </c>
      <c r="E9656" s="106">
        <v>0</v>
      </c>
      <c r="M9656" t="b">
        <f t="shared" si="755"/>
        <v>1</v>
      </c>
      <c r="N9656" t="b">
        <f t="shared" si="756"/>
        <v>1</v>
      </c>
      <c r="O9656" t="b">
        <f t="shared" si="757"/>
        <v>1</v>
      </c>
      <c r="P9656" t="b">
        <f t="shared" si="757"/>
        <v>1</v>
      </c>
      <c r="Q9656" t="b">
        <f t="shared" si="758"/>
        <v>1</v>
      </c>
      <c r="R9656" t="b">
        <f t="shared" si="759"/>
        <v>1</v>
      </c>
      <c r="U9656" s="105" t="s">
        <v>675</v>
      </c>
      <c r="V9656" s="105" t="s">
        <v>674</v>
      </c>
      <c r="W9656" s="106">
        <v>382600000</v>
      </c>
      <c r="X9656" s="106">
        <v>0</v>
      </c>
    </row>
    <row r="9657" spans="2:24" x14ac:dyDescent="0.25">
      <c r="B9657" s="105" t="s">
        <v>338</v>
      </c>
      <c r="C9657" s="105" t="s">
        <v>339</v>
      </c>
      <c r="D9657" s="106">
        <v>614600000</v>
      </c>
      <c r="E9657" s="106">
        <v>0</v>
      </c>
      <c r="M9657" t="b">
        <f t="shared" si="755"/>
        <v>1</v>
      </c>
      <c r="N9657" t="b">
        <f t="shared" si="756"/>
        <v>1</v>
      </c>
      <c r="O9657" t="b">
        <f t="shared" si="757"/>
        <v>1</v>
      </c>
      <c r="P9657" t="b">
        <f t="shared" si="757"/>
        <v>1</v>
      </c>
      <c r="Q9657" t="b">
        <f t="shared" si="758"/>
        <v>1</v>
      </c>
      <c r="R9657" t="b">
        <f t="shared" si="759"/>
        <v>1</v>
      </c>
      <c r="U9657" s="105" t="s">
        <v>338</v>
      </c>
      <c r="V9657" s="105" t="s">
        <v>339</v>
      </c>
      <c r="W9657" s="106">
        <v>614600000</v>
      </c>
      <c r="X9657" s="106">
        <v>0</v>
      </c>
    </row>
    <row r="9658" spans="2:24" x14ac:dyDescent="0.25">
      <c r="B9658" s="105" t="s">
        <v>469</v>
      </c>
      <c r="C9658" s="105" t="s">
        <v>470</v>
      </c>
      <c r="D9658" s="106">
        <v>114800000</v>
      </c>
      <c r="E9658" s="106">
        <v>0</v>
      </c>
      <c r="M9658" t="b">
        <f t="shared" si="755"/>
        <v>1</v>
      </c>
      <c r="N9658" t="b">
        <f t="shared" si="756"/>
        <v>1</v>
      </c>
      <c r="O9658" t="b">
        <f t="shared" si="757"/>
        <v>1</v>
      </c>
      <c r="P9658" t="b">
        <f t="shared" si="757"/>
        <v>1</v>
      </c>
      <c r="Q9658" t="b">
        <f t="shared" si="758"/>
        <v>1</v>
      </c>
      <c r="R9658" t="b">
        <f t="shared" si="759"/>
        <v>1</v>
      </c>
      <c r="U9658" s="105" t="s">
        <v>469</v>
      </c>
      <c r="V9658" s="105" t="s">
        <v>470</v>
      </c>
      <c r="W9658" s="106">
        <v>114800000</v>
      </c>
      <c r="X9658" s="106">
        <v>0</v>
      </c>
    </row>
    <row r="9659" spans="2:24" x14ac:dyDescent="0.25">
      <c r="B9659" s="105" t="s">
        <v>471</v>
      </c>
      <c r="C9659" s="105" t="s">
        <v>472</v>
      </c>
      <c r="D9659" s="106">
        <v>114800000</v>
      </c>
      <c r="E9659" s="106">
        <v>0</v>
      </c>
      <c r="M9659" t="b">
        <f t="shared" si="755"/>
        <v>1</v>
      </c>
      <c r="N9659" t="b">
        <f t="shared" si="756"/>
        <v>1</v>
      </c>
      <c r="O9659" t="b">
        <f t="shared" si="757"/>
        <v>1</v>
      </c>
      <c r="P9659" t="b">
        <f t="shared" si="757"/>
        <v>1</v>
      </c>
      <c r="Q9659" t="b">
        <f t="shared" si="758"/>
        <v>1</v>
      </c>
      <c r="R9659" t="b">
        <f t="shared" si="759"/>
        <v>1</v>
      </c>
      <c r="U9659" s="105" t="s">
        <v>471</v>
      </c>
      <c r="V9659" s="105" t="s">
        <v>472</v>
      </c>
      <c r="W9659" s="106">
        <v>114800000</v>
      </c>
      <c r="X9659" s="106">
        <v>0</v>
      </c>
    </row>
    <row r="9660" spans="2:24" x14ac:dyDescent="0.25">
      <c r="B9660" s="105" t="s">
        <v>340</v>
      </c>
      <c r="C9660" s="105" t="s">
        <v>341</v>
      </c>
      <c r="D9660" s="106">
        <v>499800000</v>
      </c>
      <c r="E9660" s="106">
        <v>0</v>
      </c>
      <c r="M9660" t="b">
        <f t="shared" si="755"/>
        <v>1</v>
      </c>
      <c r="N9660" t="b">
        <f t="shared" si="756"/>
        <v>1</v>
      </c>
      <c r="O9660" t="b">
        <f t="shared" si="757"/>
        <v>1</v>
      </c>
      <c r="P9660" t="b">
        <f t="shared" si="757"/>
        <v>1</v>
      </c>
      <c r="Q9660" t="b">
        <f t="shared" si="758"/>
        <v>1</v>
      </c>
      <c r="R9660" t="b">
        <f t="shared" si="759"/>
        <v>1</v>
      </c>
      <c r="U9660" s="105" t="s">
        <v>340</v>
      </c>
      <c r="V9660" s="105" t="s">
        <v>341</v>
      </c>
      <c r="W9660" s="106">
        <v>499800000</v>
      </c>
      <c r="X9660" s="106">
        <v>0</v>
      </c>
    </row>
    <row r="9661" spans="2:24" x14ac:dyDescent="0.25">
      <c r="B9661" s="105" t="s">
        <v>392</v>
      </c>
      <c r="C9661" s="105" t="s">
        <v>341</v>
      </c>
      <c r="D9661" s="106">
        <v>499800000</v>
      </c>
      <c r="E9661" s="106">
        <v>0</v>
      </c>
      <c r="M9661" t="b">
        <f t="shared" si="755"/>
        <v>1</v>
      </c>
      <c r="N9661" t="b">
        <f t="shared" si="756"/>
        <v>1</v>
      </c>
      <c r="O9661" t="b">
        <f t="shared" si="757"/>
        <v>1</v>
      </c>
      <c r="P9661" t="b">
        <f t="shared" si="757"/>
        <v>1</v>
      </c>
      <c r="Q9661" t="b">
        <f t="shared" si="758"/>
        <v>1</v>
      </c>
      <c r="R9661" t="b">
        <f t="shared" si="759"/>
        <v>1</v>
      </c>
      <c r="U9661" s="105" t="s">
        <v>392</v>
      </c>
      <c r="V9661" s="105" t="s">
        <v>341</v>
      </c>
      <c r="W9661" s="106">
        <v>499800000</v>
      </c>
      <c r="X9661" s="106">
        <v>0</v>
      </c>
    </row>
    <row r="9662" spans="2:24" x14ac:dyDescent="0.25">
      <c r="B9662" s="105" t="s">
        <v>676</v>
      </c>
      <c r="C9662" s="105" t="s">
        <v>677</v>
      </c>
      <c r="D9662" s="106">
        <v>37800000</v>
      </c>
      <c r="E9662" s="106">
        <v>0</v>
      </c>
      <c r="M9662" t="b">
        <f t="shared" si="755"/>
        <v>1</v>
      </c>
      <c r="N9662" t="b">
        <f t="shared" si="756"/>
        <v>1</v>
      </c>
      <c r="O9662" t="b">
        <f t="shared" si="757"/>
        <v>1</v>
      </c>
      <c r="P9662" t="b">
        <f t="shared" si="757"/>
        <v>1</v>
      </c>
      <c r="Q9662" t="b">
        <f t="shared" si="758"/>
        <v>1</v>
      </c>
      <c r="R9662" t="b">
        <f t="shared" si="759"/>
        <v>1</v>
      </c>
      <c r="U9662" s="105" t="s">
        <v>676</v>
      </c>
      <c r="V9662" s="105" t="s">
        <v>677</v>
      </c>
      <c r="W9662" s="106">
        <v>37800000</v>
      </c>
      <c r="X9662" s="106">
        <v>0</v>
      </c>
    </row>
    <row r="9663" spans="2:24" x14ac:dyDescent="0.25">
      <c r="B9663" s="105" t="s">
        <v>678</v>
      </c>
      <c r="C9663" s="105" t="s">
        <v>679</v>
      </c>
      <c r="D9663" s="106">
        <v>37800000</v>
      </c>
      <c r="E9663" s="106">
        <v>0</v>
      </c>
      <c r="M9663" t="b">
        <f t="shared" si="755"/>
        <v>1</v>
      </c>
      <c r="N9663" t="b">
        <f t="shared" si="756"/>
        <v>1</v>
      </c>
      <c r="O9663" t="b">
        <f t="shared" si="757"/>
        <v>1</v>
      </c>
      <c r="P9663" t="b">
        <f t="shared" si="757"/>
        <v>1</v>
      </c>
      <c r="Q9663" t="b">
        <f t="shared" si="758"/>
        <v>1</v>
      </c>
      <c r="R9663" t="b">
        <f t="shared" si="759"/>
        <v>1</v>
      </c>
      <c r="U9663" s="105" t="s">
        <v>678</v>
      </c>
      <c r="V9663" s="105" t="s">
        <v>679</v>
      </c>
      <c r="W9663" s="106">
        <v>37800000</v>
      </c>
      <c r="X9663" s="106">
        <v>0</v>
      </c>
    </row>
    <row r="9664" spans="2:24" x14ac:dyDescent="0.25">
      <c r="B9664" s="105" t="s">
        <v>680</v>
      </c>
      <c r="C9664" s="105" t="s">
        <v>679</v>
      </c>
      <c r="D9664" s="106">
        <v>37800000</v>
      </c>
      <c r="E9664" s="106">
        <v>0</v>
      </c>
      <c r="M9664" t="b">
        <f t="shared" si="755"/>
        <v>1</v>
      </c>
      <c r="N9664" t="b">
        <f t="shared" si="756"/>
        <v>1</v>
      </c>
      <c r="O9664" t="b">
        <f t="shared" si="757"/>
        <v>1</v>
      </c>
      <c r="P9664" t="b">
        <f t="shared" si="757"/>
        <v>1</v>
      </c>
      <c r="Q9664" t="b">
        <f t="shared" si="758"/>
        <v>1</v>
      </c>
      <c r="R9664" t="b">
        <f t="shared" si="759"/>
        <v>1</v>
      </c>
      <c r="U9664" s="105" t="s">
        <v>680</v>
      </c>
      <c r="V9664" s="105" t="s">
        <v>679</v>
      </c>
      <c r="W9664" s="106">
        <v>37800000</v>
      </c>
      <c r="X9664" s="106">
        <v>0</v>
      </c>
    </row>
    <row r="9665" spans="2:26" x14ac:dyDescent="0.25">
      <c r="B9665" t="s">
        <v>359</v>
      </c>
      <c r="C9665" s="106">
        <v>6538623220</v>
      </c>
      <c r="D9665" s="106">
        <v>0</v>
      </c>
      <c r="M9665" t="b">
        <f t="shared" si="755"/>
        <v>1</v>
      </c>
      <c r="N9665" t="b">
        <f t="shared" si="756"/>
        <v>1</v>
      </c>
      <c r="O9665" t="b">
        <f t="shared" si="757"/>
        <v>1</v>
      </c>
      <c r="P9665" t="b">
        <f t="shared" si="757"/>
        <v>1</v>
      </c>
      <c r="Q9665" t="b">
        <f t="shared" si="758"/>
        <v>1</v>
      </c>
      <c r="R9665" t="b">
        <f t="shared" si="759"/>
        <v>1</v>
      </c>
      <c r="U9665" t="s">
        <v>359</v>
      </c>
      <c r="V9665" s="106">
        <v>6538623220</v>
      </c>
      <c r="W9665" s="106">
        <v>0</v>
      </c>
    </row>
    <row r="9666" spans="2:26" x14ac:dyDescent="0.25">
      <c r="B9666" t="s">
        <v>330</v>
      </c>
      <c r="C9666" t="s">
        <v>331</v>
      </c>
      <c r="D9666" s="105" t="s">
        <v>1490</v>
      </c>
      <c r="E9666" t="s">
        <v>333</v>
      </c>
      <c r="F9666" t="s">
        <v>331</v>
      </c>
      <c r="G9666" s="105" t="s">
        <v>1491</v>
      </c>
      <c r="M9666" t="b">
        <f t="shared" si="755"/>
        <v>1</v>
      </c>
      <c r="N9666" t="b">
        <f t="shared" si="756"/>
        <v>1</v>
      </c>
      <c r="O9666" t="b">
        <f t="shared" si="757"/>
        <v>1</v>
      </c>
      <c r="P9666" t="b">
        <f t="shared" si="757"/>
        <v>1</v>
      </c>
      <c r="Q9666" t="b">
        <f t="shared" si="758"/>
        <v>1</v>
      </c>
      <c r="R9666" t="b">
        <f t="shared" si="759"/>
        <v>1</v>
      </c>
      <c r="U9666" t="s">
        <v>330</v>
      </c>
      <c r="V9666" t="s">
        <v>331</v>
      </c>
      <c r="W9666" s="105" t="s">
        <v>1490</v>
      </c>
      <c r="X9666" t="s">
        <v>333</v>
      </c>
      <c r="Y9666" t="s">
        <v>331</v>
      </c>
      <c r="Z9666" s="105" t="s">
        <v>1491</v>
      </c>
    </row>
    <row r="9667" spans="2:26" x14ac:dyDescent="0.25">
      <c r="B9667" t="s">
        <v>335</v>
      </c>
      <c r="C9667" t="s">
        <v>3</v>
      </c>
      <c r="D9667" t="s">
        <v>336</v>
      </c>
      <c r="E9667" t="s">
        <v>337</v>
      </c>
      <c r="M9667" t="b">
        <f t="shared" si="755"/>
        <v>1</v>
      </c>
      <c r="N9667" t="b">
        <f t="shared" si="756"/>
        <v>1</v>
      </c>
      <c r="O9667" t="b">
        <f t="shared" si="757"/>
        <v>1</v>
      </c>
      <c r="P9667" t="b">
        <f t="shared" si="757"/>
        <v>1</v>
      </c>
      <c r="Q9667" t="b">
        <f t="shared" si="758"/>
        <v>1</v>
      </c>
      <c r="R9667" t="b">
        <f t="shared" si="759"/>
        <v>1</v>
      </c>
      <c r="U9667" t="s">
        <v>335</v>
      </c>
      <c r="V9667" t="s">
        <v>3</v>
      </c>
      <c r="W9667" t="s">
        <v>336</v>
      </c>
      <c r="X9667" t="s">
        <v>337</v>
      </c>
    </row>
    <row r="9668" spans="2:26" x14ac:dyDescent="0.25">
      <c r="B9668" s="105" t="s">
        <v>455</v>
      </c>
      <c r="C9668" s="105" t="s">
        <v>456</v>
      </c>
      <c r="D9668" s="106">
        <v>386420880</v>
      </c>
      <c r="E9668" s="106">
        <v>0</v>
      </c>
      <c r="M9668" t="b">
        <f t="shared" si="755"/>
        <v>1</v>
      </c>
      <c r="N9668" t="b">
        <f t="shared" si="756"/>
        <v>1</v>
      </c>
      <c r="O9668" t="b">
        <f t="shared" si="757"/>
        <v>1</v>
      </c>
      <c r="P9668" t="b">
        <f t="shared" si="757"/>
        <v>1</v>
      </c>
      <c r="Q9668" t="b">
        <f t="shared" si="758"/>
        <v>1</v>
      </c>
      <c r="R9668" t="b">
        <f t="shared" si="759"/>
        <v>1</v>
      </c>
      <c r="U9668" s="105" t="s">
        <v>455</v>
      </c>
      <c r="V9668" s="105" t="s">
        <v>456</v>
      </c>
      <c r="W9668" s="106">
        <v>386420880</v>
      </c>
      <c r="X9668" s="106">
        <v>0</v>
      </c>
    </row>
    <row r="9669" spans="2:26" x14ac:dyDescent="0.25">
      <c r="B9669" s="105" t="s">
        <v>457</v>
      </c>
      <c r="C9669" s="105" t="s">
        <v>458</v>
      </c>
      <c r="D9669" s="106">
        <v>386420880</v>
      </c>
      <c r="E9669" s="106">
        <v>0</v>
      </c>
      <c r="M9669" t="b">
        <f t="shared" si="755"/>
        <v>1</v>
      </c>
      <c r="N9669" t="b">
        <f t="shared" si="756"/>
        <v>1</v>
      </c>
      <c r="O9669" t="b">
        <f t="shared" si="757"/>
        <v>1</v>
      </c>
      <c r="P9669" t="b">
        <f t="shared" si="757"/>
        <v>1</v>
      </c>
      <c r="Q9669" t="b">
        <f t="shared" si="758"/>
        <v>1</v>
      </c>
      <c r="R9669" t="b">
        <f t="shared" si="759"/>
        <v>1</v>
      </c>
      <c r="U9669" s="105" t="s">
        <v>457</v>
      </c>
      <c r="V9669" s="105" t="s">
        <v>458</v>
      </c>
      <c r="W9669" s="106">
        <v>386420880</v>
      </c>
      <c r="X9669" s="106">
        <v>0</v>
      </c>
    </row>
    <row r="9670" spans="2:26" x14ac:dyDescent="0.25">
      <c r="B9670" s="105" t="s">
        <v>459</v>
      </c>
      <c r="C9670" s="105" t="s">
        <v>458</v>
      </c>
      <c r="D9670" s="106">
        <v>96605040</v>
      </c>
      <c r="E9670" s="106">
        <v>0</v>
      </c>
      <c r="M9670" t="b">
        <f t="shared" si="755"/>
        <v>1</v>
      </c>
      <c r="N9670" t="b">
        <f t="shared" si="756"/>
        <v>1</v>
      </c>
      <c r="O9670" t="b">
        <f t="shared" si="757"/>
        <v>1</v>
      </c>
      <c r="P9670" t="b">
        <f t="shared" si="757"/>
        <v>1</v>
      </c>
      <c r="Q9670" t="b">
        <f t="shared" si="758"/>
        <v>1</v>
      </c>
      <c r="R9670" t="b">
        <f t="shared" si="759"/>
        <v>1</v>
      </c>
      <c r="U9670" s="105" t="s">
        <v>459</v>
      </c>
      <c r="V9670" s="105" t="s">
        <v>458</v>
      </c>
      <c r="W9670" s="106">
        <v>96605040</v>
      </c>
      <c r="X9670" s="106">
        <v>0</v>
      </c>
    </row>
    <row r="9671" spans="2:26" x14ac:dyDescent="0.25">
      <c r="B9671" s="105" t="s">
        <v>826</v>
      </c>
      <c r="C9671" s="105" t="s">
        <v>1610</v>
      </c>
      <c r="D9671" s="106">
        <v>289815840</v>
      </c>
      <c r="E9671" s="106">
        <v>0</v>
      </c>
      <c r="M9671" t="b">
        <f t="shared" si="755"/>
        <v>1</v>
      </c>
      <c r="N9671" t="b">
        <f t="shared" si="756"/>
        <v>1</v>
      </c>
      <c r="O9671" t="b">
        <f t="shared" si="757"/>
        <v>1</v>
      </c>
      <c r="P9671" t="b">
        <f t="shared" si="757"/>
        <v>1</v>
      </c>
      <c r="Q9671" t="b">
        <f t="shared" si="758"/>
        <v>1</v>
      </c>
      <c r="R9671" t="b">
        <f t="shared" si="759"/>
        <v>1</v>
      </c>
      <c r="U9671" s="105" t="s">
        <v>826</v>
      </c>
      <c r="V9671" s="105" t="s">
        <v>1610</v>
      </c>
      <c r="W9671" s="106">
        <v>289815840</v>
      </c>
      <c r="X9671" s="106">
        <v>0</v>
      </c>
    </row>
    <row r="9672" spans="2:26" x14ac:dyDescent="0.25">
      <c r="B9672" t="s">
        <v>359</v>
      </c>
      <c r="C9672" s="106">
        <v>386420880</v>
      </c>
      <c r="D9672" s="106">
        <v>0</v>
      </c>
      <c r="M9672" t="b">
        <f t="shared" si="755"/>
        <v>1</v>
      </c>
      <c r="N9672" t="b">
        <f t="shared" si="756"/>
        <v>1</v>
      </c>
      <c r="O9672" t="b">
        <f t="shared" si="757"/>
        <v>1</v>
      </c>
      <c r="P9672" t="b">
        <f t="shared" si="757"/>
        <v>1</v>
      </c>
      <c r="Q9672" t="b">
        <f t="shared" si="758"/>
        <v>1</v>
      </c>
      <c r="R9672" t="b">
        <f t="shared" si="759"/>
        <v>1</v>
      </c>
      <c r="U9672" t="s">
        <v>359</v>
      </c>
      <c r="V9672" s="106">
        <v>386420880</v>
      </c>
      <c r="W9672" s="106">
        <v>0</v>
      </c>
    </row>
    <row r="9673" spans="2:26" x14ac:dyDescent="0.25">
      <c r="B9673" t="s">
        <v>330</v>
      </c>
      <c r="C9673" t="s">
        <v>331</v>
      </c>
      <c r="D9673" s="105" t="s">
        <v>1063</v>
      </c>
      <c r="E9673" t="s">
        <v>333</v>
      </c>
      <c r="F9673" t="s">
        <v>331</v>
      </c>
      <c r="G9673" s="105" t="s">
        <v>1064</v>
      </c>
      <c r="M9673" t="b">
        <f t="shared" si="755"/>
        <v>1</v>
      </c>
      <c r="N9673" t="b">
        <f t="shared" si="756"/>
        <v>1</v>
      </c>
      <c r="O9673" t="b">
        <f t="shared" si="757"/>
        <v>1</v>
      </c>
      <c r="P9673" t="b">
        <f t="shared" si="757"/>
        <v>1</v>
      </c>
      <c r="Q9673" t="b">
        <f t="shared" si="758"/>
        <v>1</v>
      </c>
      <c r="R9673" t="b">
        <f t="shared" si="759"/>
        <v>1</v>
      </c>
      <c r="U9673" t="s">
        <v>330</v>
      </c>
      <c r="V9673" t="s">
        <v>331</v>
      </c>
      <c r="W9673" s="105" t="s">
        <v>1063</v>
      </c>
      <c r="X9673" t="s">
        <v>333</v>
      </c>
      <c r="Y9673" t="s">
        <v>331</v>
      </c>
      <c r="Z9673" s="105" t="s">
        <v>1064</v>
      </c>
    </row>
    <row r="9674" spans="2:26" x14ac:dyDescent="0.25">
      <c r="B9674" t="s">
        <v>335</v>
      </c>
      <c r="C9674" t="s">
        <v>3</v>
      </c>
      <c r="D9674" t="s">
        <v>336</v>
      </c>
      <c r="E9674" t="s">
        <v>337</v>
      </c>
      <c r="M9674" t="b">
        <f t="shared" si="755"/>
        <v>1</v>
      </c>
      <c r="N9674" t="b">
        <f t="shared" si="756"/>
        <v>1</v>
      </c>
      <c r="O9674" t="b">
        <f t="shared" si="757"/>
        <v>1</v>
      </c>
      <c r="P9674" t="b">
        <f t="shared" si="757"/>
        <v>1</v>
      </c>
      <c r="Q9674" t="b">
        <f t="shared" si="758"/>
        <v>1</v>
      </c>
      <c r="R9674" t="b">
        <f t="shared" si="759"/>
        <v>1</v>
      </c>
      <c r="U9674" t="s">
        <v>335</v>
      </c>
      <c r="V9674" t="s">
        <v>3</v>
      </c>
      <c r="W9674" t="s">
        <v>336</v>
      </c>
      <c r="X9674" t="s">
        <v>337</v>
      </c>
    </row>
    <row r="9675" spans="2:26" x14ac:dyDescent="0.25">
      <c r="B9675" s="105" t="s">
        <v>630</v>
      </c>
      <c r="C9675" s="105" t="s">
        <v>631</v>
      </c>
      <c r="D9675" s="106">
        <v>25000000</v>
      </c>
      <c r="E9675" s="106">
        <v>0</v>
      </c>
      <c r="M9675" t="b">
        <f t="shared" si="755"/>
        <v>1</v>
      </c>
      <c r="N9675" t="b">
        <f t="shared" si="756"/>
        <v>1</v>
      </c>
      <c r="O9675" t="b">
        <f t="shared" si="757"/>
        <v>1</v>
      </c>
      <c r="P9675" t="b">
        <f t="shared" si="757"/>
        <v>1</v>
      </c>
      <c r="Q9675" t="b">
        <f t="shared" si="758"/>
        <v>1</v>
      </c>
      <c r="R9675" t="b">
        <f t="shared" si="759"/>
        <v>1</v>
      </c>
      <c r="U9675" s="105" t="s">
        <v>630</v>
      </c>
      <c r="V9675" s="105" t="s">
        <v>631</v>
      </c>
      <c r="W9675" s="106">
        <v>25000000</v>
      </c>
      <c r="X9675" s="106">
        <v>0</v>
      </c>
    </row>
    <row r="9676" spans="2:26" x14ac:dyDescent="0.25">
      <c r="B9676" s="105" t="s">
        <v>632</v>
      </c>
      <c r="C9676" s="105" t="s">
        <v>633</v>
      </c>
      <c r="D9676" s="106">
        <v>25000000</v>
      </c>
      <c r="E9676" s="106">
        <v>0</v>
      </c>
      <c r="M9676" t="b">
        <f t="shared" si="755"/>
        <v>1</v>
      </c>
      <c r="N9676" t="b">
        <f t="shared" si="756"/>
        <v>1</v>
      </c>
      <c r="O9676" t="b">
        <f t="shared" si="757"/>
        <v>1</v>
      </c>
      <c r="P9676" t="b">
        <f t="shared" si="757"/>
        <v>1</v>
      </c>
      <c r="Q9676" t="b">
        <f t="shared" si="758"/>
        <v>1</v>
      </c>
      <c r="R9676" t="b">
        <f t="shared" si="759"/>
        <v>1</v>
      </c>
      <c r="U9676" s="105" t="s">
        <v>632</v>
      </c>
      <c r="V9676" s="105" t="s">
        <v>633</v>
      </c>
      <c r="W9676" s="106">
        <v>25000000</v>
      </c>
      <c r="X9676" s="106">
        <v>0</v>
      </c>
    </row>
    <row r="9677" spans="2:26" x14ac:dyDescent="0.25">
      <c r="B9677" s="105" t="s">
        <v>634</v>
      </c>
      <c r="C9677" s="105" t="s">
        <v>633</v>
      </c>
      <c r="D9677" s="106">
        <v>25000000</v>
      </c>
      <c r="E9677" s="106">
        <v>0</v>
      </c>
      <c r="M9677" t="b">
        <f t="shared" si="755"/>
        <v>1</v>
      </c>
      <c r="N9677" t="b">
        <f t="shared" si="756"/>
        <v>1</v>
      </c>
      <c r="O9677" t="b">
        <f t="shared" si="757"/>
        <v>1</v>
      </c>
      <c r="P9677" t="b">
        <f t="shared" si="757"/>
        <v>1</v>
      </c>
      <c r="Q9677" t="b">
        <f t="shared" si="758"/>
        <v>1</v>
      </c>
      <c r="R9677" t="b">
        <f t="shared" si="759"/>
        <v>1</v>
      </c>
      <c r="U9677" s="105" t="s">
        <v>634</v>
      </c>
      <c r="V9677" s="105" t="s">
        <v>633</v>
      </c>
      <c r="W9677" s="106">
        <v>25000000</v>
      </c>
      <c r="X9677" s="106">
        <v>0</v>
      </c>
    </row>
    <row r="9678" spans="2:26" x14ac:dyDescent="0.25">
      <c r="B9678" s="105" t="s">
        <v>463</v>
      </c>
      <c r="C9678" s="105" t="s">
        <v>464</v>
      </c>
      <c r="D9678" s="106">
        <v>26500000</v>
      </c>
      <c r="E9678" s="106">
        <v>0</v>
      </c>
      <c r="M9678" t="b">
        <f t="shared" si="755"/>
        <v>1</v>
      </c>
      <c r="N9678" t="b">
        <f t="shared" si="756"/>
        <v>1</v>
      </c>
      <c r="O9678" t="b">
        <f t="shared" si="757"/>
        <v>1</v>
      </c>
      <c r="P9678" t="b">
        <f t="shared" si="757"/>
        <v>1</v>
      </c>
      <c r="Q9678" t="b">
        <f t="shared" si="758"/>
        <v>1</v>
      </c>
      <c r="R9678" t="b">
        <f t="shared" si="759"/>
        <v>1</v>
      </c>
      <c r="U9678" s="105" t="s">
        <v>463</v>
      </c>
      <c r="V9678" s="105" t="s">
        <v>464</v>
      </c>
      <c r="W9678" s="106">
        <v>26500000</v>
      </c>
      <c r="X9678" s="106">
        <v>0</v>
      </c>
    </row>
    <row r="9679" spans="2:26" x14ac:dyDescent="0.25">
      <c r="B9679" s="105" t="s">
        <v>465</v>
      </c>
      <c r="C9679" s="105" t="s">
        <v>466</v>
      </c>
      <c r="D9679" s="106">
        <v>26500000</v>
      </c>
      <c r="E9679" s="106">
        <v>0</v>
      </c>
      <c r="M9679" t="b">
        <f t="shared" si="755"/>
        <v>1</v>
      </c>
      <c r="N9679" t="b">
        <f t="shared" si="756"/>
        <v>1</v>
      </c>
      <c r="O9679" t="b">
        <f t="shared" si="757"/>
        <v>1</v>
      </c>
      <c r="P9679" t="b">
        <f t="shared" si="757"/>
        <v>1</v>
      </c>
      <c r="Q9679" t="b">
        <f t="shared" si="758"/>
        <v>1</v>
      </c>
      <c r="R9679" t="b">
        <f t="shared" si="759"/>
        <v>1</v>
      </c>
      <c r="U9679" s="105" t="s">
        <v>465</v>
      </c>
      <c r="V9679" s="105" t="s">
        <v>466</v>
      </c>
      <c r="W9679" s="106">
        <v>26500000</v>
      </c>
      <c r="X9679" s="106">
        <v>0</v>
      </c>
    </row>
    <row r="9680" spans="2:26" x14ac:dyDescent="0.25">
      <c r="B9680" s="105" t="s">
        <v>727</v>
      </c>
      <c r="C9680" s="105" t="s">
        <v>728</v>
      </c>
      <c r="D9680" s="106">
        <v>26500000</v>
      </c>
      <c r="E9680" s="106">
        <v>0</v>
      </c>
      <c r="M9680" t="b">
        <f t="shared" si="755"/>
        <v>1</v>
      </c>
      <c r="N9680" t="b">
        <f t="shared" si="756"/>
        <v>1</v>
      </c>
      <c r="O9680" t="b">
        <f t="shared" si="757"/>
        <v>1</v>
      </c>
      <c r="P9680" t="b">
        <f t="shared" si="757"/>
        <v>1</v>
      </c>
      <c r="Q9680" t="b">
        <f t="shared" si="758"/>
        <v>1</v>
      </c>
      <c r="R9680" t="b">
        <f t="shared" si="759"/>
        <v>1</v>
      </c>
      <c r="U9680" s="105" t="s">
        <v>727</v>
      </c>
      <c r="V9680" s="105" t="s">
        <v>728</v>
      </c>
      <c r="W9680" s="106">
        <v>26500000</v>
      </c>
      <c r="X9680" s="106">
        <v>0</v>
      </c>
    </row>
    <row r="9681" spans="2:26" x14ac:dyDescent="0.25">
      <c r="B9681" t="s">
        <v>359</v>
      </c>
      <c r="C9681" s="106">
        <v>51500000</v>
      </c>
      <c r="D9681" s="106">
        <v>0</v>
      </c>
      <c r="M9681" t="b">
        <f t="shared" si="755"/>
        <v>1</v>
      </c>
      <c r="N9681" t="b">
        <f t="shared" si="756"/>
        <v>1</v>
      </c>
      <c r="O9681" t="b">
        <f t="shared" si="757"/>
        <v>1</v>
      </c>
      <c r="P9681" t="b">
        <f t="shared" si="757"/>
        <v>1</v>
      </c>
      <c r="Q9681" t="b">
        <f t="shared" si="758"/>
        <v>1</v>
      </c>
      <c r="R9681" t="b">
        <f t="shared" si="759"/>
        <v>1</v>
      </c>
      <c r="U9681" t="s">
        <v>359</v>
      </c>
      <c r="V9681" s="106">
        <v>51500000</v>
      </c>
      <c r="W9681" s="106">
        <v>0</v>
      </c>
    </row>
    <row r="9682" spans="2:26" x14ac:dyDescent="0.25">
      <c r="B9682" t="s">
        <v>330</v>
      </c>
      <c r="C9682" t="s">
        <v>331</v>
      </c>
      <c r="D9682" s="105" t="s">
        <v>1065</v>
      </c>
      <c r="E9682" t="s">
        <v>333</v>
      </c>
      <c r="F9682" t="s">
        <v>331</v>
      </c>
      <c r="G9682" s="105" t="s">
        <v>1066</v>
      </c>
      <c r="M9682" t="b">
        <f t="shared" si="755"/>
        <v>1</v>
      </c>
      <c r="N9682" t="b">
        <f t="shared" si="756"/>
        <v>1</v>
      </c>
      <c r="O9682" t="b">
        <f t="shared" si="757"/>
        <v>1</v>
      </c>
      <c r="P9682" t="b">
        <f t="shared" si="757"/>
        <v>1</v>
      </c>
      <c r="Q9682" t="b">
        <f t="shared" si="758"/>
        <v>1</v>
      </c>
      <c r="R9682" t="b">
        <f t="shared" si="759"/>
        <v>1</v>
      </c>
      <c r="U9682" t="s">
        <v>330</v>
      </c>
      <c r="V9682" t="s">
        <v>331</v>
      </c>
      <c r="W9682" s="105" t="s">
        <v>1065</v>
      </c>
      <c r="X9682" t="s">
        <v>333</v>
      </c>
      <c r="Y9682" t="s">
        <v>331</v>
      </c>
      <c r="Z9682" s="105" t="s">
        <v>1066</v>
      </c>
    </row>
    <row r="9683" spans="2:26" x14ac:dyDescent="0.25">
      <c r="B9683" t="s">
        <v>335</v>
      </c>
      <c r="C9683" t="s">
        <v>3</v>
      </c>
      <c r="D9683" t="s">
        <v>336</v>
      </c>
      <c r="E9683" t="s">
        <v>337</v>
      </c>
      <c r="M9683" t="b">
        <f t="shared" si="755"/>
        <v>1</v>
      </c>
      <c r="N9683" t="b">
        <f t="shared" si="756"/>
        <v>1</v>
      </c>
      <c r="O9683" t="b">
        <f t="shared" si="757"/>
        <v>1</v>
      </c>
      <c r="P9683" t="b">
        <f t="shared" si="757"/>
        <v>1</v>
      </c>
      <c r="Q9683" t="b">
        <f t="shared" si="758"/>
        <v>1</v>
      </c>
      <c r="R9683" t="b">
        <f t="shared" si="759"/>
        <v>1</v>
      </c>
      <c r="U9683" t="s">
        <v>335</v>
      </c>
      <c r="V9683" t="s">
        <v>3</v>
      </c>
      <c r="W9683" t="s">
        <v>336</v>
      </c>
      <c r="X9683" t="s">
        <v>337</v>
      </c>
    </row>
    <row r="9684" spans="2:26" x14ac:dyDescent="0.25">
      <c r="B9684" s="105" t="s">
        <v>418</v>
      </c>
      <c r="C9684" s="105" t="s">
        <v>419</v>
      </c>
      <c r="D9684" s="106">
        <v>1046748000</v>
      </c>
      <c r="E9684" s="106">
        <v>0</v>
      </c>
      <c r="M9684" t="b">
        <f t="shared" si="755"/>
        <v>1</v>
      </c>
      <c r="N9684" t="b">
        <f t="shared" si="756"/>
        <v>1</v>
      </c>
      <c r="O9684" t="b">
        <f t="shared" si="757"/>
        <v>1</v>
      </c>
      <c r="P9684" t="b">
        <f t="shared" si="757"/>
        <v>1</v>
      </c>
      <c r="Q9684" t="b">
        <f t="shared" si="758"/>
        <v>1</v>
      </c>
      <c r="R9684" t="b">
        <f t="shared" si="759"/>
        <v>1</v>
      </c>
      <c r="U9684" s="105" t="s">
        <v>418</v>
      </c>
      <c r="V9684" s="105" t="s">
        <v>419</v>
      </c>
      <c r="W9684" s="106">
        <v>1046748000</v>
      </c>
      <c r="X9684" s="106">
        <v>0</v>
      </c>
    </row>
    <row r="9685" spans="2:26" x14ac:dyDescent="0.25">
      <c r="B9685" s="105" t="s">
        <v>420</v>
      </c>
      <c r="C9685" s="105" t="s">
        <v>421</v>
      </c>
      <c r="D9685" s="106">
        <v>1046748000</v>
      </c>
      <c r="E9685" s="106">
        <v>0</v>
      </c>
      <c r="M9685" t="b">
        <f t="shared" si="755"/>
        <v>1</v>
      </c>
      <c r="N9685" t="b">
        <f t="shared" si="756"/>
        <v>1</v>
      </c>
      <c r="O9685" t="b">
        <f t="shared" si="757"/>
        <v>1</v>
      </c>
      <c r="P9685" t="b">
        <f t="shared" si="757"/>
        <v>1</v>
      </c>
      <c r="Q9685" t="b">
        <f t="shared" si="758"/>
        <v>1</v>
      </c>
      <c r="R9685" t="b">
        <f t="shared" si="759"/>
        <v>1</v>
      </c>
      <c r="U9685" s="105" t="s">
        <v>420</v>
      </c>
      <c r="V9685" s="105" t="s">
        <v>421</v>
      </c>
      <c r="W9685" s="106">
        <v>1046748000</v>
      </c>
      <c r="X9685" s="106">
        <v>0</v>
      </c>
    </row>
    <row r="9686" spans="2:26" x14ac:dyDescent="0.25">
      <c r="B9686" s="105" t="s">
        <v>422</v>
      </c>
      <c r="C9686" s="105" t="s">
        <v>421</v>
      </c>
      <c r="D9686" s="106">
        <v>964048000</v>
      </c>
      <c r="E9686" s="106">
        <v>0</v>
      </c>
      <c r="M9686" t="b">
        <f t="shared" si="755"/>
        <v>1</v>
      </c>
      <c r="N9686" t="b">
        <f t="shared" si="756"/>
        <v>1</v>
      </c>
      <c r="O9686" t="b">
        <f t="shared" si="757"/>
        <v>1</v>
      </c>
      <c r="P9686" t="b">
        <f t="shared" si="757"/>
        <v>1</v>
      </c>
      <c r="Q9686" t="b">
        <f t="shared" si="758"/>
        <v>1</v>
      </c>
      <c r="R9686" t="b">
        <f t="shared" si="759"/>
        <v>1</v>
      </c>
      <c r="U9686" s="105" t="s">
        <v>422</v>
      </c>
      <c r="V9686" s="105" t="s">
        <v>421</v>
      </c>
      <c r="W9686" s="106">
        <v>964048000</v>
      </c>
      <c r="X9686" s="106">
        <v>0</v>
      </c>
    </row>
    <row r="9687" spans="2:26" x14ac:dyDescent="0.25">
      <c r="B9687" s="105" t="s">
        <v>425</v>
      </c>
      <c r="C9687" s="105" t="s">
        <v>426</v>
      </c>
      <c r="D9687" s="106">
        <v>82700000</v>
      </c>
      <c r="E9687" s="106">
        <v>0</v>
      </c>
      <c r="M9687" t="b">
        <f t="shared" si="755"/>
        <v>1</v>
      </c>
      <c r="N9687" t="b">
        <f t="shared" si="756"/>
        <v>1</v>
      </c>
      <c r="O9687" t="b">
        <f t="shared" si="757"/>
        <v>1</v>
      </c>
      <c r="P9687" t="b">
        <f t="shared" si="757"/>
        <v>1</v>
      </c>
      <c r="Q9687" t="b">
        <f t="shared" si="758"/>
        <v>1</v>
      </c>
      <c r="R9687" t="b">
        <f t="shared" si="759"/>
        <v>1</v>
      </c>
      <c r="U9687" s="105" t="s">
        <v>425</v>
      </c>
      <c r="V9687" s="105" t="s">
        <v>426</v>
      </c>
      <c r="W9687" s="106">
        <v>82700000</v>
      </c>
      <c r="X9687" s="106">
        <v>0</v>
      </c>
    </row>
    <row r="9688" spans="2:26" x14ac:dyDescent="0.25">
      <c r="B9688" s="105" t="s">
        <v>403</v>
      </c>
      <c r="C9688" s="105" t="s">
        <v>404</v>
      </c>
      <c r="D9688" s="106">
        <v>203500000</v>
      </c>
      <c r="E9688" s="106">
        <v>0</v>
      </c>
      <c r="M9688" t="b">
        <f t="shared" si="755"/>
        <v>1</v>
      </c>
      <c r="N9688" t="b">
        <f t="shared" si="756"/>
        <v>1</v>
      </c>
      <c r="O9688" t="b">
        <f t="shared" si="757"/>
        <v>1</v>
      </c>
      <c r="P9688" t="b">
        <f t="shared" si="757"/>
        <v>1</v>
      </c>
      <c r="Q9688" t="b">
        <f t="shared" si="758"/>
        <v>1</v>
      </c>
      <c r="R9688" t="b">
        <f t="shared" si="759"/>
        <v>1</v>
      </c>
      <c r="U9688" s="105" t="s">
        <v>403</v>
      </c>
      <c r="V9688" s="105" t="s">
        <v>404</v>
      </c>
      <c r="W9688" s="106">
        <v>203500000</v>
      </c>
      <c r="X9688" s="106">
        <v>0</v>
      </c>
    </row>
    <row r="9689" spans="2:26" x14ac:dyDescent="0.25">
      <c r="B9689" s="105" t="s">
        <v>405</v>
      </c>
      <c r="C9689" s="105" t="s">
        <v>406</v>
      </c>
      <c r="D9689" s="106">
        <v>203500000</v>
      </c>
      <c r="E9689" s="106">
        <v>0</v>
      </c>
      <c r="M9689" t="b">
        <f t="shared" si="755"/>
        <v>1</v>
      </c>
      <c r="N9689" t="b">
        <f t="shared" si="756"/>
        <v>1</v>
      </c>
      <c r="O9689" t="b">
        <f t="shared" si="757"/>
        <v>1</v>
      </c>
      <c r="P9689" t="b">
        <f t="shared" si="757"/>
        <v>1</v>
      </c>
      <c r="Q9689" t="b">
        <f t="shared" si="758"/>
        <v>1</v>
      </c>
      <c r="R9689" t="b">
        <f t="shared" si="759"/>
        <v>1</v>
      </c>
      <c r="U9689" s="105" t="s">
        <v>405</v>
      </c>
      <c r="V9689" s="105" t="s">
        <v>406</v>
      </c>
      <c r="W9689" s="106">
        <v>203500000</v>
      </c>
      <c r="X9689" s="106">
        <v>0</v>
      </c>
    </row>
    <row r="9690" spans="2:26" x14ac:dyDescent="0.25">
      <c r="B9690" s="105" t="s">
        <v>603</v>
      </c>
      <c r="C9690" s="105" t="s">
        <v>406</v>
      </c>
      <c r="D9690" s="106">
        <v>203500000</v>
      </c>
      <c r="E9690" s="106">
        <v>0</v>
      </c>
      <c r="M9690" t="b">
        <f t="shared" si="755"/>
        <v>1</v>
      </c>
      <c r="N9690" t="b">
        <f t="shared" si="756"/>
        <v>1</v>
      </c>
      <c r="O9690" t="b">
        <f t="shared" si="757"/>
        <v>1</v>
      </c>
      <c r="P9690" t="b">
        <f t="shared" si="757"/>
        <v>1</v>
      </c>
      <c r="Q9690" t="b">
        <f t="shared" si="758"/>
        <v>1</v>
      </c>
      <c r="R9690" t="b">
        <f t="shared" si="759"/>
        <v>1</v>
      </c>
      <c r="U9690" s="105" t="s">
        <v>603</v>
      </c>
      <c r="V9690" s="105" t="s">
        <v>406</v>
      </c>
      <c r="W9690" s="106">
        <v>203500000</v>
      </c>
      <c r="X9690" s="106">
        <v>0</v>
      </c>
    </row>
    <row r="9691" spans="2:26" x14ac:dyDescent="0.25">
      <c r="B9691" s="105" t="s">
        <v>411</v>
      </c>
      <c r="C9691" s="105" t="s">
        <v>412</v>
      </c>
      <c r="D9691" s="106">
        <v>13500000</v>
      </c>
      <c r="E9691" s="106">
        <v>0</v>
      </c>
      <c r="M9691" t="b">
        <f t="shared" ref="M9691:M9754" si="760">+B9691=U9691</f>
        <v>1</v>
      </c>
      <c r="N9691" t="b">
        <f t="shared" ref="N9691:N9754" si="761">+C9691=V9691</f>
        <v>1</v>
      </c>
      <c r="O9691" t="b">
        <f t="shared" ref="O9691:P9754" si="762">+D9691=W9691</f>
        <v>1</v>
      </c>
      <c r="P9691" t="b">
        <f t="shared" si="762"/>
        <v>1</v>
      </c>
      <c r="Q9691" t="b">
        <f t="shared" ref="Q9691:Q9754" si="763">+F9691=Y9691</f>
        <v>1</v>
      </c>
      <c r="R9691" t="b">
        <f t="shared" ref="R9691:R9754" si="764">+G9691=Z9691</f>
        <v>1</v>
      </c>
      <c r="U9691" s="105" t="s">
        <v>411</v>
      </c>
      <c r="V9691" s="105" t="s">
        <v>412</v>
      </c>
      <c r="W9691" s="106">
        <v>13500000</v>
      </c>
      <c r="X9691" s="106">
        <v>0</v>
      </c>
    </row>
    <row r="9692" spans="2:26" x14ac:dyDescent="0.25">
      <c r="B9692" s="105" t="s">
        <v>413</v>
      </c>
      <c r="C9692" s="105" t="s">
        <v>414</v>
      </c>
      <c r="D9692" s="106">
        <v>13500000</v>
      </c>
      <c r="E9692" s="106">
        <v>0</v>
      </c>
      <c r="M9692" t="b">
        <f t="shared" si="760"/>
        <v>1</v>
      </c>
      <c r="N9692" t="b">
        <f t="shared" si="761"/>
        <v>1</v>
      </c>
      <c r="O9692" t="b">
        <f t="shared" si="762"/>
        <v>1</v>
      </c>
      <c r="P9692" t="b">
        <f t="shared" si="762"/>
        <v>1</v>
      </c>
      <c r="Q9692" t="b">
        <f t="shared" si="763"/>
        <v>1</v>
      </c>
      <c r="R9692" t="b">
        <f t="shared" si="764"/>
        <v>1</v>
      </c>
      <c r="U9692" s="105" t="s">
        <v>413</v>
      </c>
      <c r="V9692" s="105" t="s">
        <v>414</v>
      </c>
      <c r="W9692" s="106">
        <v>13500000</v>
      </c>
      <c r="X9692" s="106">
        <v>0</v>
      </c>
    </row>
    <row r="9693" spans="2:26" x14ac:dyDescent="0.25">
      <c r="B9693" s="105" t="s">
        <v>776</v>
      </c>
      <c r="C9693" s="105" t="s">
        <v>777</v>
      </c>
      <c r="D9693" s="106">
        <v>13500000</v>
      </c>
      <c r="E9693" s="106">
        <v>0</v>
      </c>
      <c r="M9693" t="b">
        <f t="shared" si="760"/>
        <v>1</v>
      </c>
      <c r="N9693" t="b">
        <f t="shared" si="761"/>
        <v>1</v>
      </c>
      <c r="O9693" t="b">
        <f t="shared" si="762"/>
        <v>1</v>
      </c>
      <c r="P9693" t="b">
        <f t="shared" si="762"/>
        <v>1</v>
      </c>
      <c r="Q9693" t="b">
        <f t="shared" si="763"/>
        <v>1</v>
      </c>
      <c r="R9693" t="b">
        <f t="shared" si="764"/>
        <v>1</v>
      </c>
      <c r="U9693" s="105" t="s">
        <v>776</v>
      </c>
      <c r="V9693" s="105" t="s">
        <v>777</v>
      </c>
      <c r="W9693" s="106">
        <v>13500000</v>
      </c>
      <c r="X9693" s="106">
        <v>0</v>
      </c>
    </row>
    <row r="9694" spans="2:26" x14ac:dyDescent="0.25">
      <c r="B9694" s="105" t="s">
        <v>439</v>
      </c>
      <c r="C9694" s="105" t="s">
        <v>440</v>
      </c>
      <c r="D9694" s="106">
        <v>67500000</v>
      </c>
      <c r="E9694" s="106">
        <v>0</v>
      </c>
      <c r="M9694" t="b">
        <f t="shared" si="760"/>
        <v>1</v>
      </c>
      <c r="N9694" t="b">
        <f t="shared" si="761"/>
        <v>1</v>
      </c>
      <c r="O9694" t="b">
        <f t="shared" si="762"/>
        <v>1</v>
      </c>
      <c r="P9694" t="b">
        <f t="shared" si="762"/>
        <v>1</v>
      </c>
      <c r="Q9694" t="b">
        <f t="shared" si="763"/>
        <v>1</v>
      </c>
      <c r="R9694" t="b">
        <f t="shared" si="764"/>
        <v>1</v>
      </c>
      <c r="U9694" s="105" t="s">
        <v>439</v>
      </c>
      <c r="V9694" s="105" t="s">
        <v>440</v>
      </c>
      <c r="W9694" s="106">
        <v>67500000</v>
      </c>
      <c r="X9694" s="106">
        <v>0</v>
      </c>
    </row>
    <row r="9695" spans="2:26" x14ac:dyDescent="0.25">
      <c r="B9695" s="105" t="s">
        <v>441</v>
      </c>
      <c r="C9695" s="105" t="s">
        <v>442</v>
      </c>
      <c r="D9695" s="106">
        <v>67500000</v>
      </c>
      <c r="E9695" s="106">
        <v>0</v>
      </c>
      <c r="M9695" t="b">
        <f t="shared" si="760"/>
        <v>1</v>
      </c>
      <c r="N9695" t="b">
        <f t="shared" si="761"/>
        <v>1</v>
      </c>
      <c r="O9695" t="b">
        <f t="shared" si="762"/>
        <v>1</v>
      </c>
      <c r="P9695" t="b">
        <f t="shared" si="762"/>
        <v>1</v>
      </c>
      <c r="Q9695" t="b">
        <f t="shared" si="763"/>
        <v>1</v>
      </c>
      <c r="R9695" t="b">
        <f t="shared" si="764"/>
        <v>1</v>
      </c>
      <c r="U9695" s="105" t="s">
        <v>441</v>
      </c>
      <c r="V9695" s="105" t="s">
        <v>442</v>
      </c>
      <c r="W9695" s="106">
        <v>67500000</v>
      </c>
      <c r="X9695" s="106">
        <v>0</v>
      </c>
    </row>
    <row r="9696" spans="2:26" x14ac:dyDescent="0.25">
      <c r="B9696" s="105" t="s">
        <v>443</v>
      </c>
      <c r="C9696" s="105" t="s">
        <v>442</v>
      </c>
      <c r="D9696" s="106">
        <v>67500000</v>
      </c>
      <c r="E9696" s="106">
        <v>0</v>
      </c>
      <c r="M9696" t="b">
        <f t="shared" si="760"/>
        <v>1</v>
      </c>
      <c r="N9696" t="b">
        <f t="shared" si="761"/>
        <v>1</v>
      </c>
      <c r="O9696" t="b">
        <f t="shared" si="762"/>
        <v>1</v>
      </c>
      <c r="P9696" t="b">
        <f t="shared" si="762"/>
        <v>1</v>
      </c>
      <c r="Q9696" t="b">
        <f t="shared" si="763"/>
        <v>1</v>
      </c>
      <c r="R9696" t="b">
        <f t="shared" si="764"/>
        <v>1</v>
      </c>
      <c r="U9696" s="105" t="s">
        <v>443</v>
      </c>
      <c r="V9696" s="105" t="s">
        <v>442</v>
      </c>
      <c r="W9696" s="106">
        <v>67500000</v>
      </c>
      <c r="X9696" s="106">
        <v>0</v>
      </c>
    </row>
    <row r="9697" spans="2:24" x14ac:dyDescent="0.25">
      <c r="B9697" s="105" t="s">
        <v>625</v>
      </c>
      <c r="C9697" s="105" t="s">
        <v>626</v>
      </c>
      <c r="D9697" s="106">
        <v>380000000</v>
      </c>
      <c r="E9697" s="106">
        <v>0</v>
      </c>
      <c r="M9697" t="b">
        <f t="shared" si="760"/>
        <v>1</v>
      </c>
      <c r="N9697" t="b">
        <f t="shared" si="761"/>
        <v>1</v>
      </c>
      <c r="O9697" t="b">
        <f t="shared" si="762"/>
        <v>1</v>
      </c>
      <c r="P9697" t="b">
        <f t="shared" si="762"/>
        <v>1</v>
      </c>
      <c r="Q9697" t="b">
        <f t="shared" si="763"/>
        <v>1</v>
      </c>
      <c r="R9697" t="b">
        <f t="shared" si="764"/>
        <v>1</v>
      </c>
      <c r="U9697" s="105" t="s">
        <v>625</v>
      </c>
      <c r="V9697" s="105" t="s">
        <v>626</v>
      </c>
      <c r="W9697" s="106">
        <v>380000000</v>
      </c>
      <c r="X9697" s="106">
        <v>0</v>
      </c>
    </row>
    <row r="9698" spans="2:24" x14ac:dyDescent="0.25">
      <c r="B9698" s="105" t="s">
        <v>627</v>
      </c>
      <c r="C9698" s="105" t="s">
        <v>628</v>
      </c>
      <c r="D9698" s="106">
        <v>380000000</v>
      </c>
      <c r="E9698" s="106">
        <v>0</v>
      </c>
      <c r="M9698" t="b">
        <f t="shared" si="760"/>
        <v>1</v>
      </c>
      <c r="N9698" t="b">
        <f t="shared" si="761"/>
        <v>1</v>
      </c>
      <c r="O9698" t="b">
        <f t="shared" si="762"/>
        <v>1</v>
      </c>
      <c r="P9698" t="b">
        <f t="shared" si="762"/>
        <v>1</v>
      </c>
      <c r="Q9698" t="b">
        <f t="shared" si="763"/>
        <v>1</v>
      </c>
      <c r="R9698" t="b">
        <f t="shared" si="764"/>
        <v>1</v>
      </c>
      <c r="U9698" s="105" t="s">
        <v>627</v>
      </c>
      <c r="V9698" s="105" t="s">
        <v>628</v>
      </c>
      <c r="W9698" s="106">
        <v>380000000</v>
      </c>
      <c r="X9698" s="106">
        <v>0</v>
      </c>
    </row>
    <row r="9699" spans="2:24" x14ac:dyDescent="0.25">
      <c r="B9699" s="105" t="s">
        <v>629</v>
      </c>
      <c r="C9699" s="105" t="s">
        <v>628</v>
      </c>
      <c r="D9699" s="106">
        <v>380000000</v>
      </c>
      <c r="E9699" s="106">
        <v>0</v>
      </c>
      <c r="M9699" t="b">
        <f t="shared" si="760"/>
        <v>1</v>
      </c>
      <c r="N9699" t="b">
        <f t="shared" si="761"/>
        <v>1</v>
      </c>
      <c r="O9699" t="b">
        <f t="shared" si="762"/>
        <v>1</v>
      </c>
      <c r="P9699" t="b">
        <f t="shared" si="762"/>
        <v>1</v>
      </c>
      <c r="Q9699" t="b">
        <f t="shared" si="763"/>
        <v>1</v>
      </c>
      <c r="R9699" t="b">
        <f t="shared" si="764"/>
        <v>1</v>
      </c>
      <c r="U9699" s="105" t="s">
        <v>629</v>
      </c>
      <c r="V9699" s="105" t="s">
        <v>628</v>
      </c>
      <c r="W9699" s="106">
        <v>380000000</v>
      </c>
      <c r="X9699" s="106">
        <v>0</v>
      </c>
    </row>
    <row r="9700" spans="2:24" x14ac:dyDescent="0.25">
      <c r="B9700" s="105" t="s">
        <v>444</v>
      </c>
      <c r="C9700" s="105" t="s">
        <v>445</v>
      </c>
      <c r="D9700" s="106">
        <v>30000000</v>
      </c>
      <c r="E9700" s="106">
        <v>0</v>
      </c>
      <c r="M9700" t="b">
        <f t="shared" si="760"/>
        <v>1</v>
      </c>
      <c r="N9700" t="b">
        <f t="shared" si="761"/>
        <v>1</v>
      </c>
      <c r="O9700" t="b">
        <f t="shared" si="762"/>
        <v>1</v>
      </c>
      <c r="P9700" t="b">
        <f t="shared" si="762"/>
        <v>1</v>
      </c>
      <c r="Q9700" t="b">
        <f t="shared" si="763"/>
        <v>1</v>
      </c>
      <c r="R9700" t="b">
        <f t="shared" si="764"/>
        <v>1</v>
      </c>
      <c r="U9700" s="105" t="s">
        <v>444</v>
      </c>
      <c r="V9700" s="105" t="s">
        <v>445</v>
      </c>
      <c r="W9700" s="106">
        <v>30000000</v>
      </c>
      <c r="X9700" s="106">
        <v>0</v>
      </c>
    </row>
    <row r="9701" spans="2:24" x14ac:dyDescent="0.25">
      <c r="B9701" s="105" t="s">
        <v>446</v>
      </c>
      <c r="C9701" s="105" t="s">
        <v>447</v>
      </c>
      <c r="D9701" s="106">
        <v>30000000</v>
      </c>
      <c r="E9701" s="106">
        <v>0</v>
      </c>
      <c r="M9701" t="b">
        <f t="shared" si="760"/>
        <v>1</v>
      </c>
      <c r="N9701" t="b">
        <f t="shared" si="761"/>
        <v>1</v>
      </c>
      <c r="O9701" t="b">
        <f t="shared" si="762"/>
        <v>1</v>
      </c>
      <c r="P9701" t="b">
        <f t="shared" si="762"/>
        <v>1</v>
      </c>
      <c r="Q9701" t="b">
        <f t="shared" si="763"/>
        <v>1</v>
      </c>
      <c r="R9701" t="b">
        <f t="shared" si="764"/>
        <v>1</v>
      </c>
      <c r="U9701" s="105" t="s">
        <v>446</v>
      </c>
      <c r="V9701" s="105" t="s">
        <v>447</v>
      </c>
      <c r="W9701" s="106">
        <v>30000000</v>
      </c>
      <c r="X9701" s="106">
        <v>0</v>
      </c>
    </row>
    <row r="9702" spans="2:24" x14ac:dyDescent="0.25">
      <c r="B9702" s="105" t="s">
        <v>448</v>
      </c>
      <c r="C9702" s="105" t="s">
        <v>449</v>
      </c>
      <c r="D9702" s="106">
        <v>30000000</v>
      </c>
      <c r="E9702" s="106">
        <v>0</v>
      </c>
      <c r="M9702" t="b">
        <f t="shared" si="760"/>
        <v>1</v>
      </c>
      <c r="N9702" t="b">
        <f t="shared" si="761"/>
        <v>1</v>
      </c>
      <c r="O9702" t="b">
        <f t="shared" si="762"/>
        <v>1</v>
      </c>
      <c r="P9702" t="b">
        <f t="shared" si="762"/>
        <v>1</v>
      </c>
      <c r="Q9702" t="b">
        <f t="shared" si="763"/>
        <v>1</v>
      </c>
      <c r="R9702" t="b">
        <f t="shared" si="764"/>
        <v>1</v>
      </c>
      <c r="U9702" s="105" t="s">
        <v>448</v>
      </c>
      <c r="V9702" s="105" t="s">
        <v>449</v>
      </c>
      <c r="W9702" s="106">
        <v>30000000</v>
      </c>
      <c r="X9702" s="106">
        <v>0</v>
      </c>
    </row>
    <row r="9703" spans="2:24" x14ac:dyDescent="0.25">
      <c r="B9703" s="105" t="s">
        <v>635</v>
      </c>
      <c r="C9703" s="105" t="s">
        <v>636</v>
      </c>
      <c r="D9703" s="106">
        <v>90000000</v>
      </c>
      <c r="E9703" s="106">
        <v>0</v>
      </c>
      <c r="M9703" t="b">
        <f t="shared" si="760"/>
        <v>1</v>
      </c>
      <c r="N9703" t="b">
        <f t="shared" si="761"/>
        <v>1</v>
      </c>
      <c r="O9703" t="b">
        <f t="shared" si="762"/>
        <v>1</v>
      </c>
      <c r="P9703" t="b">
        <f t="shared" si="762"/>
        <v>1</v>
      </c>
      <c r="Q9703" t="b">
        <f t="shared" si="763"/>
        <v>1</v>
      </c>
      <c r="R9703" t="b">
        <f t="shared" si="764"/>
        <v>1</v>
      </c>
      <c r="U9703" s="105" t="s">
        <v>635</v>
      </c>
      <c r="V9703" s="105" t="s">
        <v>636</v>
      </c>
      <c r="W9703" s="106">
        <v>90000000</v>
      </c>
      <c r="X9703" s="106">
        <v>0</v>
      </c>
    </row>
    <row r="9704" spans="2:24" x14ac:dyDescent="0.25">
      <c r="B9704" s="105" t="s">
        <v>637</v>
      </c>
      <c r="C9704" s="105" t="s">
        <v>638</v>
      </c>
      <c r="D9704" s="106">
        <v>90000000</v>
      </c>
      <c r="E9704" s="106">
        <v>0</v>
      </c>
      <c r="M9704" t="b">
        <f t="shared" si="760"/>
        <v>1</v>
      </c>
      <c r="N9704" t="b">
        <f t="shared" si="761"/>
        <v>1</v>
      </c>
      <c r="O9704" t="b">
        <f t="shared" si="762"/>
        <v>1</v>
      </c>
      <c r="P9704" t="b">
        <f t="shared" si="762"/>
        <v>1</v>
      </c>
      <c r="Q9704" t="b">
        <f t="shared" si="763"/>
        <v>1</v>
      </c>
      <c r="R9704" t="b">
        <f t="shared" si="764"/>
        <v>1</v>
      </c>
      <c r="U9704" s="105" t="s">
        <v>637</v>
      </c>
      <c r="V9704" s="105" t="s">
        <v>638</v>
      </c>
      <c r="W9704" s="106">
        <v>90000000</v>
      </c>
      <c r="X9704" s="106">
        <v>0</v>
      </c>
    </row>
    <row r="9705" spans="2:24" x14ac:dyDescent="0.25">
      <c r="B9705" s="105" t="s">
        <v>639</v>
      </c>
      <c r="C9705" s="105" t="s">
        <v>638</v>
      </c>
      <c r="D9705" s="106">
        <v>90000000</v>
      </c>
      <c r="E9705" s="106">
        <v>0</v>
      </c>
      <c r="M9705" t="b">
        <f t="shared" si="760"/>
        <v>1</v>
      </c>
      <c r="N9705" t="b">
        <f t="shared" si="761"/>
        <v>1</v>
      </c>
      <c r="O9705" t="b">
        <f t="shared" si="762"/>
        <v>1</v>
      </c>
      <c r="P9705" t="b">
        <f t="shared" si="762"/>
        <v>1</v>
      </c>
      <c r="Q9705" t="b">
        <f t="shared" si="763"/>
        <v>1</v>
      </c>
      <c r="R9705" t="b">
        <f t="shared" si="764"/>
        <v>1</v>
      </c>
      <c r="U9705" s="105" t="s">
        <v>639</v>
      </c>
      <c r="V9705" s="105" t="s">
        <v>638</v>
      </c>
      <c r="W9705" s="106">
        <v>90000000</v>
      </c>
      <c r="X9705" s="106">
        <v>0</v>
      </c>
    </row>
    <row r="9706" spans="2:24" x14ac:dyDescent="0.25">
      <c r="B9706" s="105" t="s">
        <v>450</v>
      </c>
      <c r="C9706" s="105" t="s">
        <v>451</v>
      </c>
      <c r="D9706" s="106">
        <v>6000000</v>
      </c>
      <c r="E9706" s="106">
        <v>0</v>
      </c>
      <c r="M9706" t="b">
        <f t="shared" si="760"/>
        <v>1</v>
      </c>
      <c r="N9706" t="b">
        <f t="shared" si="761"/>
        <v>1</v>
      </c>
      <c r="O9706" t="b">
        <f t="shared" si="762"/>
        <v>1</v>
      </c>
      <c r="P9706" t="b">
        <f t="shared" si="762"/>
        <v>1</v>
      </c>
      <c r="Q9706" t="b">
        <f t="shared" si="763"/>
        <v>1</v>
      </c>
      <c r="R9706" t="b">
        <f t="shared" si="764"/>
        <v>1</v>
      </c>
      <c r="U9706" s="105" t="s">
        <v>450</v>
      </c>
      <c r="V9706" s="105" t="s">
        <v>451</v>
      </c>
      <c r="W9706" s="106">
        <v>6000000</v>
      </c>
      <c r="X9706" s="106">
        <v>0</v>
      </c>
    </row>
    <row r="9707" spans="2:24" x14ac:dyDescent="0.25">
      <c r="B9707" s="105" t="s">
        <v>452</v>
      </c>
      <c r="C9707" s="105" t="s">
        <v>453</v>
      </c>
      <c r="D9707" s="106">
        <v>6000000</v>
      </c>
      <c r="E9707" s="106">
        <v>0</v>
      </c>
      <c r="M9707" t="b">
        <f t="shared" si="760"/>
        <v>1</v>
      </c>
      <c r="N9707" t="b">
        <f t="shared" si="761"/>
        <v>1</v>
      </c>
      <c r="O9707" t="b">
        <f t="shared" si="762"/>
        <v>1</v>
      </c>
      <c r="P9707" t="b">
        <f t="shared" si="762"/>
        <v>1</v>
      </c>
      <c r="Q9707" t="b">
        <f t="shared" si="763"/>
        <v>1</v>
      </c>
      <c r="R9707" t="b">
        <f t="shared" si="764"/>
        <v>1</v>
      </c>
      <c r="U9707" s="105" t="s">
        <v>452</v>
      </c>
      <c r="V9707" s="105" t="s">
        <v>453</v>
      </c>
      <c r="W9707" s="106">
        <v>6000000</v>
      </c>
      <c r="X9707" s="106">
        <v>0</v>
      </c>
    </row>
    <row r="9708" spans="2:24" x14ac:dyDescent="0.25">
      <c r="B9708" s="105" t="s">
        <v>454</v>
      </c>
      <c r="C9708" s="105" t="s">
        <v>453</v>
      </c>
      <c r="D9708" s="106">
        <v>6000000</v>
      </c>
      <c r="E9708" s="106">
        <v>0</v>
      </c>
      <c r="M9708" t="b">
        <f t="shared" si="760"/>
        <v>1</v>
      </c>
      <c r="N9708" t="b">
        <f t="shared" si="761"/>
        <v>1</v>
      </c>
      <c r="O9708" t="b">
        <f t="shared" si="762"/>
        <v>1</v>
      </c>
      <c r="P9708" t="b">
        <f t="shared" si="762"/>
        <v>1</v>
      </c>
      <c r="Q9708" t="b">
        <f t="shared" si="763"/>
        <v>1</v>
      </c>
      <c r="R9708" t="b">
        <f t="shared" si="764"/>
        <v>1</v>
      </c>
      <c r="U9708" s="105" t="s">
        <v>454</v>
      </c>
      <c r="V9708" s="105" t="s">
        <v>453</v>
      </c>
      <c r="W9708" s="106">
        <v>6000000</v>
      </c>
      <c r="X9708" s="106">
        <v>0</v>
      </c>
    </row>
    <row r="9709" spans="2:24" x14ac:dyDescent="0.25">
      <c r="B9709" s="105" t="s">
        <v>463</v>
      </c>
      <c r="C9709" s="105" t="s">
        <v>464</v>
      </c>
      <c r="D9709" s="106">
        <v>476000000</v>
      </c>
      <c r="E9709" s="106">
        <v>0</v>
      </c>
      <c r="M9709" t="b">
        <f t="shared" si="760"/>
        <v>1</v>
      </c>
      <c r="N9709" t="b">
        <f t="shared" si="761"/>
        <v>1</v>
      </c>
      <c r="O9709" t="b">
        <f t="shared" si="762"/>
        <v>1</v>
      </c>
      <c r="P9709" t="b">
        <f t="shared" si="762"/>
        <v>1</v>
      </c>
      <c r="Q9709" t="b">
        <f t="shared" si="763"/>
        <v>1</v>
      </c>
      <c r="R9709" t="b">
        <f t="shared" si="764"/>
        <v>1</v>
      </c>
      <c r="U9709" s="105" t="s">
        <v>463</v>
      </c>
      <c r="V9709" s="105" t="s">
        <v>464</v>
      </c>
      <c r="W9709" s="106">
        <v>476000000</v>
      </c>
      <c r="X9709" s="106">
        <v>0</v>
      </c>
    </row>
    <row r="9710" spans="2:24" x14ac:dyDescent="0.25">
      <c r="B9710" s="105" t="s">
        <v>465</v>
      </c>
      <c r="C9710" s="105" t="s">
        <v>466</v>
      </c>
      <c r="D9710" s="106">
        <v>476000000</v>
      </c>
      <c r="E9710" s="106">
        <v>0</v>
      </c>
      <c r="M9710" t="b">
        <f t="shared" si="760"/>
        <v>1</v>
      </c>
      <c r="N9710" t="b">
        <f t="shared" si="761"/>
        <v>1</v>
      </c>
      <c r="O9710" t="b">
        <f t="shared" si="762"/>
        <v>1</v>
      </c>
      <c r="P9710" t="b">
        <f t="shared" si="762"/>
        <v>1</v>
      </c>
      <c r="Q9710" t="b">
        <f t="shared" si="763"/>
        <v>1</v>
      </c>
      <c r="R9710" t="b">
        <f t="shared" si="764"/>
        <v>1</v>
      </c>
      <c r="U9710" s="105" t="s">
        <v>465</v>
      </c>
      <c r="V9710" s="105" t="s">
        <v>466</v>
      </c>
      <c r="W9710" s="106">
        <v>476000000</v>
      </c>
      <c r="X9710" s="106">
        <v>0</v>
      </c>
    </row>
    <row r="9711" spans="2:24" x14ac:dyDescent="0.25">
      <c r="B9711" s="105" t="s">
        <v>743</v>
      </c>
      <c r="C9711" s="105" t="s">
        <v>744</v>
      </c>
      <c r="D9711" s="106">
        <v>426000000</v>
      </c>
      <c r="E9711" s="106">
        <v>0</v>
      </c>
      <c r="M9711" t="b">
        <f t="shared" si="760"/>
        <v>1</v>
      </c>
      <c r="N9711" t="b">
        <f t="shared" si="761"/>
        <v>1</v>
      </c>
      <c r="O9711" t="b">
        <f t="shared" si="762"/>
        <v>1</v>
      </c>
      <c r="P9711" t="b">
        <f t="shared" si="762"/>
        <v>1</v>
      </c>
      <c r="Q9711" t="b">
        <f t="shared" si="763"/>
        <v>1</v>
      </c>
      <c r="R9711" t="b">
        <f t="shared" si="764"/>
        <v>1</v>
      </c>
      <c r="U9711" s="105" t="s">
        <v>743</v>
      </c>
      <c r="V9711" s="105" t="s">
        <v>744</v>
      </c>
      <c r="W9711" s="106">
        <v>426000000</v>
      </c>
      <c r="X9711" s="106">
        <v>0</v>
      </c>
    </row>
    <row r="9712" spans="2:24" x14ac:dyDescent="0.25">
      <c r="B9712" s="105" t="s">
        <v>1582</v>
      </c>
      <c r="C9712" s="105" t="s">
        <v>1583</v>
      </c>
      <c r="D9712" s="106">
        <v>50000000</v>
      </c>
      <c r="E9712" s="106">
        <v>0</v>
      </c>
      <c r="M9712" t="b">
        <f t="shared" si="760"/>
        <v>1</v>
      </c>
      <c r="N9712" t="b">
        <f t="shared" si="761"/>
        <v>1</v>
      </c>
      <c r="O9712" t="b">
        <f t="shared" si="762"/>
        <v>1</v>
      </c>
      <c r="P9712" t="b">
        <f t="shared" si="762"/>
        <v>1</v>
      </c>
      <c r="Q9712" t="b">
        <f t="shared" si="763"/>
        <v>1</v>
      </c>
      <c r="R9712" t="b">
        <f t="shared" si="764"/>
        <v>1</v>
      </c>
      <c r="U9712" s="105" t="s">
        <v>1582</v>
      </c>
      <c r="V9712" s="105" t="s">
        <v>1583</v>
      </c>
      <c r="W9712" s="106">
        <v>50000000</v>
      </c>
      <c r="X9712" s="106">
        <v>0</v>
      </c>
    </row>
    <row r="9713" spans="2:26" x14ac:dyDescent="0.25">
      <c r="B9713" s="105" t="s">
        <v>671</v>
      </c>
      <c r="C9713" s="105" t="s">
        <v>672</v>
      </c>
      <c r="D9713" s="106">
        <v>24681776</v>
      </c>
      <c r="E9713" s="106">
        <v>0</v>
      </c>
      <c r="M9713" t="b">
        <f t="shared" si="760"/>
        <v>1</v>
      </c>
      <c r="N9713" t="b">
        <f t="shared" si="761"/>
        <v>1</v>
      </c>
      <c r="O9713" t="b">
        <f t="shared" si="762"/>
        <v>1</v>
      </c>
      <c r="P9713" t="b">
        <f t="shared" si="762"/>
        <v>1</v>
      </c>
      <c r="Q9713" t="b">
        <f t="shared" si="763"/>
        <v>1</v>
      </c>
      <c r="R9713" t="b">
        <f t="shared" si="764"/>
        <v>1</v>
      </c>
      <c r="U9713" s="105" t="s">
        <v>671</v>
      </c>
      <c r="V9713" s="105" t="s">
        <v>672</v>
      </c>
      <c r="W9713" s="106">
        <v>24681776</v>
      </c>
      <c r="X9713" s="106">
        <v>0</v>
      </c>
    </row>
    <row r="9714" spans="2:26" x14ac:dyDescent="0.25">
      <c r="B9714" s="105" t="s">
        <v>673</v>
      </c>
      <c r="C9714" s="105" t="s">
        <v>674</v>
      </c>
      <c r="D9714" s="106">
        <v>24681776</v>
      </c>
      <c r="E9714" s="106">
        <v>0</v>
      </c>
      <c r="M9714" t="b">
        <f t="shared" si="760"/>
        <v>1</v>
      </c>
      <c r="N9714" t="b">
        <f t="shared" si="761"/>
        <v>1</v>
      </c>
      <c r="O9714" t="b">
        <f t="shared" si="762"/>
        <v>1</v>
      </c>
      <c r="P9714" t="b">
        <f t="shared" si="762"/>
        <v>1</v>
      </c>
      <c r="Q9714" t="b">
        <f t="shared" si="763"/>
        <v>1</v>
      </c>
      <c r="R9714" t="b">
        <f t="shared" si="764"/>
        <v>1</v>
      </c>
      <c r="U9714" s="105" t="s">
        <v>673</v>
      </c>
      <c r="V9714" s="105" t="s">
        <v>674</v>
      </c>
      <c r="W9714" s="106">
        <v>24681776</v>
      </c>
      <c r="X9714" s="106">
        <v>0</v>
      </c>
    </row>
    <row r="9715" spans="2:26" x14ac:dyDescent="0.25">
      <c r="B9715" s="105" t="s">
        <v>675</v>
      </c>
      <c r="C9715" s="105" t="s">
        <v>674</v>
      </c>
      <c r="D9715" s="106">
        <v>24681776</v>
      </c>
      <c r="E9715" s="106">
        <v>0</v>
      </c>
      <c r="M9715" t="b">
        <f t="shared" si="760"/>
        <v>1</v>
      </c>
      <c r="N9715" t="b">
        <f t="shared" si="761"/>
        <v>1</v>
      </c>
      <c r="O9715" t="b">
        <f t="shared" si="762"/>
        <v>1</v>
      </c>
      <c r="P9715" t="b">
        <f t="shared" si="762"/>
        <v>1</v>
      </c>
      <c r="Q9715" t="b">
        <f t="shared" si="763"/>
        <v>1</v>
      </c>
      <c r="R9715" t="b">
        <f t="shared" si="764"/>
        <v>1</v>
      </c>
      <c r="U9715" s="105" t="s">
        <v>675</v>
      </c>
      <c r="V9715" s="105" t="s">
        <v>674</v>
      </c>
      <c r="W9715" s="106">
        <v>24681776</v>
      </c>
      <c r="X9715" s="106">
        <v>0</v>
      </c>
    </row>
    <row r="9716" spans="2:26" x14ac:dyDescent="0.25">
      <c r="B9716" t="s">
        <v>359</v>
      </c>
      <c r="C9716" s="106">
        <v>2337929776</v>
      </c>
      <c r="D9716" s="106">
        <v>0</v>
      </c>
      <c r="M9716" t="b">
        <f t="shared" si="760"/>
        <v>1</v>
      </c>
      <c r="N9716" t="b">
        <f t="shared" si="761"/>
        <v>1</v>
      </c>
      <c r="O9716" t="b">
        <f t="shared" si="762"/>
        <v>1</v>
      </c>
      <c r="P9716" t="b">
        <f t="shared" si="762"/>
        <v>1</v>
      </c>
      <c r="Q9716" t="b">
        <f t="shared" si="763"/>
        <v>1</v>
      </c>
      <c r="R9716" t="b">
        <f t="shared" si="764"/>
        <v>1</v>
      </c>
      <c r="U9716" t="s">
        <v>359</v>
      </c>
      <c r="V9716" s="106">
        <v>2337929776</v>
      </c>
      <c r="W9716" s="106">
        <v>0</v>
      </c>
    </row>
    <row r="9717" spans="2:26" x14ac:dyDescent="0.25">
      <c r="B9717" t="s">
        <v>330</v>
      </c>
      <c r="C9717" t="s">
        <v>331</v>
      </c>
      <c r="D9717" s="105" t="s">
        <v>1067</v>
      </c>
      <c r="E9717" t="s">
        <v>333</v>
      </c>
      <c r="F9717" t="s">
        <v>331</v>
      </c>
      <c r="G9717" s="105" t="s">
        <v>1068</v>
      </c>
      <c r="M9717" t="b">
        <f t="shared" si="760"/>
        <v>1</v>
      </c>
      <c r="N9717" t="b">
        <f t="shared" si="761"/>
        <v>1</v>
      </c>
      <c r="O9717" t="b">
        <f t="shared" si="762"/>
        <v>1</v>
      </c>
      <c r="P9717" t="b">
        <f t="shared" si="762"/>
        <v>1</v>
      </c>
      <c r="Q9717" t="b">
        <f t="shared" si="763"/>
        <v>1</v>
      </c>
      <c r="R9717" t="b">
        <f t="shared" si="764"/>
        <v>1</v>
      </c>
      <c r="U9717" t="s">
        <v>330</v>
      </c>
      <c r="V9717" t="s">
        <v>331</v>
      </c>
      <c r="W9717" s="105" t="s">
        <v>1067</v>
      </c>
      <c r="X9717" t="s">
        <v>333</v>
      </c>
      <c r="Y9717" t="s">
        <v>331</v>
      </c>
      <c r="Z9717" s="105" t="s">
        <v>1068</v>
      </c>
    </row>
    <row r="9718" spans="2:26" x14ac:dyDescent="0.25">
      <c r="B9718" t="s">
        <v>335</v>
      </c>
      <c r="C9718" t="s">
        <v>3</v>
      </c>
      <c r="D9718" t="s">
        <v>336</v>
      </c>
      <c r="E9718" t="s">
        <v>337</v>
      </c>
      <c r="M9718" t="b">
        <f t="shared" si="760"/>
        <v>1</v>
      </c>
      <c r="N9718" t="b">
        <f t="shared" si="761"/>
        <v>1</v>
      </c>
      <c r="O9718" t="b">
        <f t="shared" si="762"/>
        <v>1</v>
      </c>
      <c r="P9718" t="b">
        <f t="shared" si="762"/>
        <v>1</v>
      </c>
      <c r="Q9718" t="b">
        <f t="shared" si="763"/>
        <v>1</v>
      </c>
      <c r="R9718" t="b">
        <f t="shared" si="764"/>
        <v>1</v>
      </c>
      <c r="U9718" t="s">
        <v>335</v>
      </c>
      <c r="V9718" t="s">
        <v>3</v>
      </c>
      <c r="W9718" t="s">
        <v>336</v>
      </c>
      <c r="X9718" t="s">
        <v>337</v>
      </c>
    </row>
    <row r="9719" spans="2:26" x14ac:dyDescent="0.25">
      <c r="B9719" s="105" t="s">
        <v>418</v>
      </c>
      <c r="C9719" s="105" t="s">
        <v>419</v>
      </c>
      <c r="D9719" s="106">
        <v>772300000</v>
      </c>
      <c r="E9719" s="106">
        <v>0</v>
      </c>
      <c r="M9719" t="b">
        <f t="shared" si="760"/>
        <v>1</v>
      </c>
      <c r="N9719" t="b">
        <f t="shared" si="761"/>
        <v>1</v>
      </c>
      <c r="O9719" t="b">
        <f t="shared" si="762"/>
        <v>1</v>
      </c>
      <c r="P9719" t="b">
        <f t="shared" si="762"/>
        <v>1</v>
      </c>
      <c r="Q9719" t="b">
        <f t="shared" si="763"/>
        <v>1</v>
      </c>
      <c r="R9719" t="b">
        <f t="shared" si="764"/>
        <v>1</v>
      </c>
      <c r="U9719" s="105" t="s">
        <v>418</v>
      </c>
      <c r="V9719" s="105" t="s">
        <v>419</v>
      </c>
      <c r="W9719" s="106">
        <v>772300000</v>
      </c>
      <c r="X9719" s="106">
        <v>0</v>
      </c>
    </row>
    <row r="9720" spans="2:26" x14ac:dyDescent="0.25">
      <c r="B9720" s="105" t="s">
        <v>420</v>
      </c>
      <c r="C9720" s="105" t="s">
        <v>421</v>
      </c>
      <c r="D9720" s="106">
        <v>772300000</v>
      </c>
      <c r="E9720" s="106">
        <v>0</v>
      </c>
      <c r="M9720" t="b">
        <f t="shared" si="760"/>
        <v>1</v>
      </c>
      <c r="N9720" t="b">
        <f t="shared" si="761"/>
        <v>1</v>
      </c>
      <c r="O9720" t="b">
        <f t="shared" si="762"/>
        <v>1</v>
      </c>
      <c r="P9720" t="b">
        <f t="shared" si="762"/>
        <v>1</v>
      </c>
      <c r="Q9720" t="b">
        <f t="shared" si="763"/>
        <v>1</v>
      </c>
      <c r="R9720" t="b">
        <f t="shared" si="764"/>
        <v>1</v>
      </c>
      <c r="U9720" s="105" t="s">
        <v>420</v>
      </c>
      <c r="V9720" s="105" t="s">
        <v>421</v>
      </c>
      <c r="W9720" s="106">
        <v>772300000</v>
      </c>
      <c r="X9720" s="106">
        <v>0</v>
      </c>
    </row>
    <row r="9721" spans="2:26" x14ac:dyDescent="0.25">
      <c r="B9721" s="105" t="s">
        <v>422</v>
      </c>
      <c r="C9721" s="105" t="s">
        <v>421</v>
      </c>
      <c r="D9721" s="106">
        <v>594200000</v>
      </c>
      <c r="E9721" s="106">
        <v>0</v>
      </c>
      <c r="M9721" t="b">
        <f t="shared" si="760"/>
        <v>1</v>
      </c>
      <c r="N9721" t="b">
        <f t="shared" si="761"/>
        <v>1</v>
      </c>
      <c r="O9721" t="b">
        <f t="shared" si="762"/>
        <v>1</v>
      </c>
      <c r="P9721" t="b">
        <f t="shared" si="762"/>
        <v>1</v>
      </c>
      <c r="Q9721" t="b">
        <f t="shared" si="763"/>
        <v>1</v>
      </c>
      <c r="R9721" t="b">
        <f t="shared" si="764"/>
        <v>1</v>
      </c>
      <c r="U9721" s="105" t="s">
        <v>422</v>
      </c>
      <c r="V9721" s="105" t="s">
        <v>421</v>
      </c>
      <c r="W9721" s="106">
        <v>594200000</v>
      </c>
      <c r="X9721" s="106">
        <v>0</v>
      </c>
    </row>
    <row r="9722" spans="2:26" x14ac:dyDescent="0.25">
      <c r="B9722" s="105" t="s">
        <v>759</v>
      </c>
      <c r="C9722" s="105" t="s">
        <v>1584</v>
      </c>
      <c r="D9722" s="106">
        <v>154200000</v>
      </c>
      <c r="E9722" s="106">
        <v>0</v>
      </c>
      <c r="M9722" t="b">
        <f t="shared" si="760"/>
        <v>1</v>
      </c>
      <c r="N9722" t="b">
        <f t="shared" si="761"/>
        <v>1</v>
      </c>
      <c r="O9722" t="b">
        <f t="shared" si="762"/>
        <v>1</v>
      </c>
      <c r="P9722" t="b">
        <f t="shared" si="762"/>
        <v>1</v>
      </c>
      <c r="Q9722" t="b">
        <f t="shared" si="763"/>
        <v>1</v>
      </c>
      <c r="R9722" t="b">
        <f t="shared" si="764"/>
        <v>1</v>
      </c>
      <c r="U9722" s="105" t="s">
        <v>759</v>
      </c>
      <c r="V9722" s="105" t="s">
        <v>1584</v>
      </c>
      <c r="W9722" s="106">
        <v>154200000</v>
      </c>
      <c r="X9722" s="106">
        <v>0</v>
      </c>
    </row>
    <row r="9723" spans="2:26" x14ac:dyDescent="0.25">
      <c r="B9723" s="105" t="s">
        <v>425</v>
      </c>
      <c r="C9723" s="105" t="s">
        <v>426</v>
      </c>
      <c r="D9723" s="106">
        <v>4000000</v>
      </c>
      <c r="E9723" s="106">
        <v>0</v>
      </c>
      <c r="M9723" t="b">
        <f t="shared" si="760"/>
        <v>1</v>
      </c>
      <c r="N9723" t="b">
        <f t="shared" si="761"/>
        <v>1</v>
      </c>
      <c r="O9723" t="b">
        <f t="shared" si="762"/>
        <v>1</v>
      </c>
      <c r="P9723" t="b">
        <f t="shared" si="762"/>
        <v>1</v>
      </c>
      <c r="Q9723" t="b">
        <f t="shared" si="763"/>
        <v>1</v>
      </c>
      <c r="R9723" t="b">
        <f t="shared" si="764"/>
        <v>1</v>
      </c>
      <c r="U9723" s="105" t="s">
        <v>425</v>
      </c>
      <c r="V9723" s="105" t="s">
        <v>426</v>
      </c>
      <c r="W9723" s="106">
        <v>4000000</v>
      </c>
      <c r="X9723" s="106">
        <v>0</v>
      </c>
    </row>
    <row r="9724" spans="2:26" x14ac:dyDescent="0.25">
      <c r="B9724" s="105" t="s">
        <v>765</v>
      </c>
      <c r="C9724" s="105" t="s">
        <v>1590</v>
      </c>
      <c r="D9724" s="106">
        <v>900000</v>
      </c>
      <c r="E9724" s="106">
        <v>0</v>
      </c>
      <c r="M9724" t="b">
        <f t="shared" si="760"/>
        <v>1</v>
      </c>
      <c r="N9724" t="b">
        <f t="shared" si="761"/>
        <v>1</v>
      </c>
      <c r="O9724" t="b">
        <f t="shared" si="762"/>
        <v>1</v>
      </c>
      <c r="P9724" t="b">
        <f t="shared" si="762"/>
        <v>1</v>
      </c>
      <c r="Q9724" t="b">
        <f t="shared" si="763"/>
        <v>1</v>
      </c>
      <c r="R9724" t="b">
        <f t="shared" si="764"/>
        <v>1</v>
      </c>
      <c r="U9724" s="105" t="s">
        <v>765</v>
      </c>
      <c r="V9724" s="105" t="s">
        <v>1590</v>
      </c>
      <c r="W9724" s="106">
        <v>900000</v>
      </c>
      <c r="X9724" s="106">
        <v>0</v>
      </c>
    </row>
    <row r="9725" spans="2:26" x14ac:dyDescent="0.25">
      <c r="B9725" s="105" t="s">
        <v>766</v>
      </c>
      <c r="C9725" s="105" t="s">
        <v>1591</v>
      </c>
      <c r="D9725" s="106">
        <v>19000000</v>
      </c>
      <c r="E9725" s="106">
        <v>0</v>
      </c>
      <c r="M9725" t="b">
        <f t="shared" si="760"/>
        <v>1</v>
      </c>
      <c r="N9725" t="b">
        <f t="shared" si="761"/>
        <v>1</v>
      </c>
      <c r="O9725" t="b">
        <f t="shared" si="762"/>
        <v>1</v>
      </c>
      <c r="P9725" t="b">
        <f t="shared" si="762"/>
        <v>1</v>
      </c>
      <c r="Q9725" t="b">
        <f t="shared" si="763"/>
        <v>1</v>
      </c>
      <c r="R9725" t="b">
        <f t="shared" si="764"/>
        <v>1</v>
      </c>
      <c r="U9725" s="105" t="s">
        <v>766</v>
      </c>
      <c r="V9725" s="105" t="s">
        <v>1591</v>
      </c>
      <c r="W9725" s="106">
        <v>19000000</v>
      </c>
      <c r="X9725" s="106">
        <v>0</v>
      </c>
    </row>
    <row r="9726" spans="2:26" x14ac:dyDescent="0.25">
      <c r="B9726" s="105" t="s">
        <v>403</v>
      </c>
      <c r="C9726" s="105" t="s">
        <v>404</v>
      </c>
      <c r="D9726" s="106">
        <v>843240000</v>
      </c>
      <c r="E9726" s="106">
        <v>0</v>
      </c>
      <c r="M9726" t="b">
        <f t="shared" si="760"/>
        <v>1</v>
      </c>
      <c r="N9726" t="b">
        <f t="shared" si="761"/>
        <v>1</v>
      </c>
      <c r="O9726" t="b">
        <f t="shared" si="762"/>
        <v>1</v>
      </c>
      <c r="P9726" t="b">
        <f t="shared" si="762"/>
        <v>1</v>
      </c>
      <c r="Q9726" t="b">
        <f t="shared" si="763"/>
        <v>1</v>
      </c>
      <c r="R9726" t="b">
        <f t="shared" si="764"/>
        <v>1</v>
      </c>
      <c r="U9726" s="105" t="s">
        <v>403</v>
      </c>
      <c r="V9726" s="105" t="s">
        <v>404</v>
      </c>
      <c r="W9726" s="106">
        <v>843240000</v>
      </c>
      <c r="X9726" s="106">
        <v>0</v>
      </c>
    </row>
    <row r="9727" spans="2:26" x14ac:dyDescent="0.25">
      <c r="B9727" s="105" t="s">
        <v>405</v>
      </c>
      <c r="C9727" s="105" t="s">
        <v>406</v>
      </c>
      <c r="D9727" s="106">
        <v>843240000</v>
      </c>
      <c r="E9727" s="106">
        <v>0</v>
      </c>
      <c r="M9727" t="b">
        <f t="shared" si="760"/>
        <v>1</v>
      </c>
      <c r="N9727" t="b">
        <f t="shared" si="761"/>
        <v>1</v>
      </c>
      <c r="O9727" t="b">
        <f t="shared" si="762"/>
        <v>1</v>
      </c>
      <c r="P9727" t="b">
        <f t="shared" si="762"/>
        <v>1</v>
      </c>
      <c r="Q9727" t="b">
        <f t="shared" si="763"/>
        <v>1</v>
      </c>
      <c r="R9727" t="b">
        <f t="shared" si="764"/>
        <v>1</v>
      </c>
      <c r="U9727" s="105" t="s">
        <v>405</v>
      </c>
      <c r="V9727" s="105" t="s">
        <v>406</v>
      </c>
      <c r="W9727" s="106">
        <v>843240000</v>
      </c>
      <c r="X9727" s="106">
        <v>0</v>
      </c>
    </row>
    <row r="9728" spans="2:26" x14ac:dyDescent="0.25">
      <c r="B9728" s="105" t="s">
        <v>603</v>
      </c>
      <c r="C9728" s="105" t="s">
        <v>406</v>
      </c>
      <c r="D9728" s="106">
        <v>843240000</v>
      </c>
      <c r="E9728" s="106">
        <v>0</v>
      </c>
      <c r="M9728" t="b">
        <f t="shared" si="760"/>
        <v>1</v>
      </c>
      <c r="N9728" t="b">
        <f t="shared" si="761"/>
        <v>1</v>
      </c>
      <c r="O9728" t="b">
        <f t="shared" si="762"/>
        <v>1</v>
      </c>
      <c r="P9728" t="b">
        <f t="shared" si="762"/>
        <v>1</v>
      </c>
      <c r="Q9728" t="b">
        <f t="shared" si="763"/>
        <v>1</v>
      </c>
      <c r="R9728" t="b">
        <f t="shared" si="764"/>
        <v>1</v>
      </c>
      <c r="U9728" s="105" t="s">
        <v>603</v>
      </c>
      <c r="V9728" s="105" t="s">
        <v>406</v>
      </c>
      <c r="W9728" s="106">
        <v>843240000</v>
      </c>
      <c r="X9728" s="106">
        <v>0</v>
      </c>
    </row>
    <row r="9729" spans="2:24" x14ac:dyDescent="0.25">
      <c r="B9729" s="105" t="s">
        <v>411</v>
      </c>
      <c r="C9729" s="105" t="s">
        <v>412</v>
      </c>
      <c r="D9729" s="106">
        <v>26350000</v>
      </c>
      <c r="E9729" s="106">
        <v>0</v>
      </c>
      <c r="M9729" t="b">
        <f t="shared" si="760"/>
        <v>1</v>
      </c>
      <c r="N9729" t="b">
        <f t="shared" si="761"/>
        <v>1</v>
      </c>
      <c r="O9729" t="b">
        <f t="shared" si="762"/>
        <v>1</v>
      </c>
      <c r="P9729" t="b">
        <f t="shared" si="762"/>
        <v>1</v>
      </c>
      <c r="Q9729" t="b">
        <f t="shared" si="763"/>
        <v>1</v>
      </c>
      <c r="R9729" t="b">
        <f t="shared" si="764"/>
        <v>1</v>
      </c>
      <c r="U9729" s="105" t="s">
        <v>411</v>
      </c>
      <c r="V9729" s="105" t="s">
        <v>412</v>
      </c>
      <c r="W9729" s="106">
        <v>26350000</v>
      </c>
      <c r="X9729" s="106">
        <v>0</v>
      </c>
    </row>
    <row r="9730" spans="2:24" x14ac:dyDescent="0.25">
      <c r="B9730" s="105" t="s">
        <v>413</v>
      </c>
      <c r="C9730" s="105" t="s">
        <v>414</v>
      </c>
      <c r="D9730" s="106">
        <v>26350000</v>
      </c>
      <c r="E9730" s="106">
        <v>0</v>
      </c>
      <c r="M9730" t="b">
        <f t="shared" si="760"/>
        <v>1</v>
      </c>
      <c r="N9730" t="b">
        <f t="shared" si="761"/>
        <v>1</v>
      </c>
      <c r="O9730" t="b">
        <f t="shared" si="762"/>
        <v>1</v>
      </c>
      <c r="P9730" t="b">
        <f t="shared" si="762"/>
        <v>1</v>
      </c>
      <c r="Q9730" t="b">
        <f t="shared" si="763"/>
        <v>1</v>
      </c>
      <c r="R9730" t="b">
        <f t="shared" si="764"/>
        <v>1</v>
      </c>
      <c r="U9730" s="105" t="s">
        <v>413</v>
      </c>
      <c r="V9730" s="105" t="s">
        <v>414</v>
      </c>
      <c r="W9730" s="106">
        <v>26350000</v>
      </c>
      <c r="X9730" s="106">
        <v>0</v>
      </c>
    </row>
    <row r="9731" spans="2:24" x14ac:dyDescent="0.25">
      <c r="B9731" s="105" t="s">
        <v>415</v>
      </c>
      <c r="C9731" s="105" t="s">
        <v>414</v>
      </c>
      <c r="D9731" s="106">
        <v>26350000</v>
      </c>
      <c r="E9731" s="106">
        <v>0</v>
      </c>
      <c r="M9731" t="b">
        <f t="shared" si="760"/>
        <v>1</v>
      </c>
      <c r="N9731" t="b">
        <f t="shared" si="761"/>
        <v>1</v>
      </c>
      <c r="O9731" t="b">
        <f t="shared" si="762"/>
        <v>1</v>
      </c>
      <c r="P9731" t="b">
        <f t="shared" si="762"/>
        <v>1</v>
      </c>
      <c r="Q9731" t="b">
        <f t="shared" si="763"/>
        <v>1</v>
      </c>
      <c r="R9731" t="b">
        <f t="shared" si="764"/>
        <v>1</v>
      </c>
      <c r="U9731" s="105" t="s">
        <v>415</v>
      </c>
      <c r="V9731" s="105" t="s">
        <v>414</v>
      </c>
      <c r="W9731" s="106">
        <v>26350000</v>
      </c>
      <c r="X9731" s="106">
        <v>0</v>
      </c>
    </row>
    <row r="9732" spans="2:24" x14ac:dyDescent="0.25">
      <c r="B9732" s="105" t="s">
        <v>567</v>
      </c>
      <c r="C9732" s="105" t="s">
        <v>568</v>
      </c>
      <c r="D9732" s="106">
        <v>28500000</v>
      </c>
      <c r="E9732" s="106">
        <v>0</v>
      </c>
      <c r="M9732" t="b">
        <f t="shared" si="760"/>
        <v>1</v>
      </c>
      <c r="N9732" t="b">
        <f t="shared" si="761"/>
        <v>1</v>
      </c>
      <c r="O9732" t="b">
        <f t="shared" si="762"/>
        <v>1</v>
      </c>
      <c r="P9732" t="b">
        <f t="shared" si="762"/>
        <v>1</v>
      </c>
      <c r="Q9732" t="b">
        <f t="shared" si="763"/>
        <v>1</v>
      </c>
      <c r="R9732" t="b">
        <f t="shared" si="764"/>
        <v>1</v>
      </c>
      <c r="U9732" s="105" t="s">
        <v>567</v>
      </c>
      <c r="V9732" s="105" t="s">
        <v>568</v>
      </c>
      <c r="W9732" s="106">
        <v>28500000</v>
      </c>
      <c r="X9732" s="106">
        <v>0</v>
      </c>
    </row>
    <row r="9733" spans="2:24" x14ac:dyDescent="0.25">
      <c r="B9733" s="105" t="s">
        <v>609</v>
      </c>
      <c r="C9733" s="105" t="s">
        <v>610</v>
      </c>
      <c r="D9733" s="106">
        <v>28500000</v>
      </c>
      <c r="E9733" s="106">
        <v>0</v>
      </c>
      <c r="M9733" t="b">
        <f t="shared" si="760"/>
        <v>1</v>
      </c>
      <c r="N9733" t="b">
        <f t="shared" si="761"/>
        <v>1</v>
      </c>
      <c r="O9733" t="b">
        <f t="shared" si="762"/>
        <v>1</v>
      </c>
      <c r="P9733" t="b">
        <f t="shared" si="762"/>
        <v>1</v>
      </c>
      <c r="Q9733" t="b">
        <f t="shared" si="763"/>
        <v>1</v>
      </c>
      <c r="R9733" t="b">
        <f t="shared" si="764"/>
        <v>1</v>
      </c>
      <c r="U9733" s="105" t="s">
        <v>609</v>
      </c>
      <c r="V9733" s="105" t="s">
        <v>610</v>
      </c>
      <c r="W9733" s="106">
        <v>28500000</v>
      </c>
      <c r="X9733" s="106">
        <v>0</v>
      </c>
    </row>
    <row r="9734" spans="2:24" x14ac:dyDescent="0.25">
      <c r="B9734" s="105" t="s">
        <v>611</v>
      </c>
      <c r="C9734" s="105" t="s">
        <v>610</v>
      </c>
      <c r="D9734" s="106">
        <v>28500000</v>
      </c>
      <c r="E9734" s="106">
        <v>0</v>
      </c>
      <c r="M9734" t="b">
        <f t="shared" si="760"/>
        <v>1</v>
      </c>
      <c r="N9734" t="b">
        <f t="shared" si="761"/>
        <v>1</v>
      </c>
      <c r="O9734" t="b">
        <f t="shared" si="762"/>
        <v>1</v>
      </c>
      <c r="P9734" t="b">
        <f t="shared" si="762"/>
        <v>1</v>
      </c>
      <c r="Q9734" t="b">
        <f t="shared" si="763"/>
        <v>1</v>
      </c>
      <c r="R9734" t="b">
        <f t="shared" si="764"/>
        <v>1</v>
      </c>
      <c r="U9734" s="105" t="s">
        <v>611</v>
      </c>
      <c r="V9734" s="105" t="s">
        <v>610</v>
      </c>
      <c r="W9734" s="106">
        <v>28500000</v>
      </c>
      <c r="X9734" s="106">
        <v>0</v>
      </c>
    </row>
    <row r="9735" spans="2:24" x14ac:dyDescent="0.25">
      <c r="B9735" s="105" t="s">
        <v>429</v>
      </c>
      <c r="C9735" s="105" t="s">
        <v>430</v>
      </c>
      <c r="D9735" s="106">
        <v>102500000</v>
      </c>
      <c r="E9735" s="106">
        <v>0</v>
      </c>
      <c r="M9735" t="b">
        <f t="shared" si="760"/>
        <v>1</v>
      </c>
      <c r="N9735" t="b">
        <f t="shared" si="761"/>
        <v>1</v>
      </c>
      <c r="O9735" t="b">
        <f t="shared" si="762"/>
        <v>1</v>
      </c>
      <c r="P9735" t="b">
        <f t="shared" si="762"/>
        <v>1</v>
      </c>
      <c r="Q9735" t="b">
        <f t="shared" si="763"/>
        <v>1</v>
      </c>
      <c r="R9735" t="b">
        <f t="shared" si="764"/>
        <v>1</v>
      </c>
      <c r="U9735" s="105" t="s">
        <v>429</v>
      </c>
      <c r="V9735" s="105" t="s">
        <v>430</v>
      </c>
      <c r="W9735" s="106">
        <v>102500000</v>
      </c>
      <c r="X9735" s="106">
        <v>0</v>
      </c>
    </row>
    <row r="9736" spans="2:24" x14ac:dyDescent="0.25">
      <c r="B9736" s="105" t="s">
        <v>431</v>
      </c>
      <c r="C9736" s="105" t="s">
        <v>432</v>
      </c>
      <c r="D9736" s="106">
        <v>102500000</v>
      </c>
      <c r="E9736" s="106">
        <v>0</v>
      </c>
      <c r="M9736" t="b">
        <f t="shared" si="760"/>
        <v>1</v>
      </c>
      <c r="N9736" t="b">
        <f t="shared" si="761"/>
        <v>1</v>
      </c>
      <c r="O9736" t="b">
        <f t="shared" si="762"/>
        <v>1</v>
      </c>
      <c r="P9736" t="b">
        <f t="shared" si="762"/>
        <v>1</v>
      </c>
      <c r="Q9736" t="b">
        <f t="shared" si="763"/>
        <v>1</v>
      </c>
      <c r="R9736" t="b">
        <f t="shared" si="764"/>
        <v>1</v>
      </c>
      <c r="U9736" s="105" t="s">
        <v>431</v>
      </c>
      <c r="V9736" s="105" t="s">
        <v>432</v>
      </c>
      <c r="W9736" s="106">
        <v>102500000</v>
      </c>
      <c r="X9736" s="106">
        <v>0</v>
      </c>
    </row>
    <row r="9737" spans="2:24" x14ac:dyDescent="0.25">
      <c r="B9737" s="105" t="s">
        <v>433</v>
      </c>
      <c r="C9737" s="105" t="s">
        <v>432</v>
      </c>
      <c r="D9737" s="106">
        <v>79500000</v>
      </c>
      <c r="E9737" s="106">
        <v>0</v>
      </c>
      <c r="M9737" t="b">
        <f t="shared" si="760"/>
        <v>1</v>
      </c>
      <c r="N9737" t="b">
        <f t="shared" si="761"/>
        <v>1</v>
      </c>
      <c r="O9737" t="b">
        <f t="shared" si="762"/>
        <v>1</v>
      </c>
      <c r="P9737" t="b">
        <f t="shared" si="762"/>
        <v>1</v>
      </c>
      <c r="Q9737" t="b">
        <f t="shared" si="763"/>
        <v>1</v>
      </c>
      <c r="R9737" t="b">
        <f t="shared" si="764"/>
        <v>1</v>
      </c>
      <c r="U9737" s="105" t="s">
        <v>433</v>
      </c>
      <c r="V9737" s="105" t="s">
        <v>432</v>
      </c>
      <c r="W9737" s="106">
        <v>79500000</v>
      </c>
      <c r="X9737" s="106">
        <v>0</v>
      </c>
    </row>
    <row r="9738" spans="2:24" x14ac:dyDescent="0.25">
      <c r="B9738" s="105" t="s">
        <v>778</v>
      </c>
      <c r="C9738" s="105" t="s">
        <v>779</v>
      </c>
      <c r="D9738" s="106">
        <v>13000000</v>
      </c>
      <c r="E9738" s="106">
        <v>0</v>
      </c>
      <c r="M9738" t="b">
        <f t="shared" si="760"/>
        <v>1</v>
      </c>
      <c r="N9738" t="b">
        <f t="shared" si="761"/>
        <v>1</v>
      </c>
      <c r="O9738" t="b">
        <f t="shared" si="762"/>
        <v>1</v>
      </c>
      <c r="P9738" t="b">
        <f t="shared" si="762"/>
        <v>1</v>
      </c>
      <c r="Q9738" t="b">
        <f t="shared" si="763"/>
        <v>1</v>
      </c>
      <c r="R9738" t="b">
        <f t="shared" si="764"/>
        <v>1</v>
      </c>
      <c r="U9738" s="105" t="s">
        <v>778</v>
      </c>
      <c r="V9738" s="105" t="s">
        <v>779</v>
      </c>
      <c r="W9738" s="106">
        <v>13000000</v>
      </c>
      <c r="X9738" s="106">
        <v>0</v>
      </c>
    </row>
    <row r="9739" spans="2:24" x14ac:dyDescent="0.25">
      <c r="B9739" s="105" t="s">
        <v>785</v>
      </c>
      <c r="C9739" s="105" t="s">
        <v>1594</v>
      </c>
      <c r="D9739" s="106">
        <v>10000000</v>
      </c>
      <c r="E9739" s="106">
        <v>0</v>
      </c>
      <c r="M9739" t="b">
        <f t="shared" si="760"/>
        <v>1</v>
      </c>
      <c r="N9739" t="b">
        <f t="shared" si="761"/>
        <v>1</v>
      </c>
      <c r="O9739" t="b">
        <f t="shared" si="762"/>
        <v>1</v>
      </c>
      <c r="P9739" t="b">
        <f t="shared" si="762"/>
        <v>1</v>
      </c>
      <c r="Q9739" t="b">
        <f t="shared" si="763"/>
        <v>1</v>
      </c>
      <c r="R9739" t="b">
        <f t="shared" si="764"/>
        <v>1</v>
      </c>
      <c r="U9739" s="105" t="s">
        <v>785</v>
      </c>
      <c r="V9739" s="105" t="s">
        <v>1594</v>
      </c>
      <c r="W9739" s="106">
        <v>10000000</v>
      </c>
      <c r="X9739" s="106">
        <v>0</v>
      </c>
    </row>
    <row r="9740" spans="2:24" x14ac:dyDescent="0.25">
      <c r="B9740" s="105" t="s">
        <v>615</v>
      </c>
      <c r="C9740" s="105" t="s">
        <v>616</v>
      </c>
      <c r="D9740" s="106">
        <v>122300000</v>
      </c>
      <c r="E9740" s="106">
        <v>0</v>
      </c>
      <c r="M9740" t="b">
        <f t="shared" si="760"/>
        <v>1</v>
      </c>
      <c r="N9740" t="b">
        <f t="shared" si="761"/>
        <v>1</v>
      </c>
      <c r="O9740" t="b">
        <f t="shared" si="762"/>
        <v>1</v>
      </c>
      <c r="P9740" t="b">
        <f t="shared" si="762"/>
        <v>1</v>
      </c>
      <c r="Q9740" t="b">
        <f t="shared" si="763"/>
        <v>1</v>
      </c>
      <c r="R9740" t="b">
        <f t="shared" si="764"/>
        <v>1</v>
      </c>
      <c r="U9740" s="105" t="s">
        <v>615</v>
      </c>
      <c r="V9740" s="105" t="s">
        <v>616</v>
      </c>
      <c r="W9740" s="106">
        <v>122300000</v>
      </c>
      <c r="X9740" s="106">
        <v>0</v>
      </c>
    </row>
    <row r="9741" spans="2:24" x14ac:dyDescent="0.25">
      <c r="B9741" s="105" t="s">
        <v>617</v>
      </c>
      <c r="C9741" s="105" t="s">
        <v>618</v>
      </c>
      <c r="D9741" s="106">
        <v>122300000</v>
      </c>
      <c r="E9741" s="106">
        <v>0</v>
      </c>
      <c r="M9741" t="b">
        <f t="shared" si="760"/>
        <v>1</v>
      </c>
      <c r="N9741" t="b">
        <f t="shared" si="761"/>
        <v>1</v>
      </c>
      <c r="O9741" t="b">
        <f t="shared" si="762"/>
        <v>1</v>
      </c>
      <c r="P9741" t="b">
        <f t="shared" si="762"/>
        <v>1</v>
      </c>
      <c r="Q9741" t="b">
        <f t="shared" si="763"/>
        <v>1</v>
      </c>
      <c r="R9741" t="b">
        <f t="shared" si="764"/>
        <v>1</v>
      </c>
      <c r="U9741" s="105" t="s">
        <v>617</v>
      </c>
      <c r="V9741" s="105" t="s">
        <v>618</v>
      </c>
      <c r="W9741" s="106">
        <v>122300000</v>
      </c>
      <c r="X9741" s="106">
        <v>0</v>
      </c>
    </row>
    <row r="9742" spans="2:24" x14ac:dyDescent="0.25">
      <c r="B9742" s="105" t="s">
        <v>619</v>
      </c>
      <c r="C9742" s="105" t="s">
        <v>618</v>
      </c>
      <c r="D9742" s="106">
        <v>122300000</v>
      </c>
      <c r="E9742" s="106">
        <v>0</v>
      </c>
      <c r="M9742" t="b">
        <f t="shared" si="760"/>
        <v>1</v>
      </c>
      <c r="N9742" t="b">
        <f t="shared" si="761"/>
        <v>1</v>
      </c>
      <c r="O9742" t="b">
        <f t="shared" si="762"/>
        <v>1</v>
      </c>
      <c r="P9742" t="b">
        <f t="shared" si="762"/>
        <v>1</v>
      </c>
      <c r="Q9742" t="b">
        <f t="shared" si="763"/>
        <v>1</v>
      </c>
      <c r="R9742" t="b">
        <f t="shared" si="764"/>
        <v>1</v>
      </c>
      <c r="U9742" s="105" t="s">
        <v>619</v>
      </c>
      <c r="V9742" s="105" t="s">
        <v>618</v>
      </c>
      <c r="W9742" s="106">
        <v>122300000</v>
      </c>
      <c r="X9742" s="106">
        <v>0</v>
      </c>
    </row>
    <row r="9743" spans="2:24" x14ac:dyDescent="0.25">
      <c r="B9743" s="105" t="s">
        <v>620</v>
      </c>
      <c r="C9743" s="105" t="s">
        <v>621</v>
      </c>
      <c r="D9743" s="106">
        <v>31800000</v>
      </c>
      <c r="E9743" s="106">
        <v>0</v>
      </c>
      <c r="M9743" t="b">
        <f t="shared" si="760"/>
        <v>1</v>
      </c>
      <c r="N9743" t="b">
        <f t="shared" si="761"/>
        <v>1</v>
      </c>
      <c r="O9743" t="b">
        <f t="shared" si="762"/>
        <v>1</v>
      </c>
      <c r="P9743" t="b">
        <f t="shared" si="762"/>
        <v>1</v>
      </c>
      <c r="Q9743" t="b">
        <f t="shared" si="763"/>
        <v>1</v>
      </c>
      <c r="R9743" t="b">
        <f t="shared" si="764"/>
        <v>1</v>
      </c>
      <c r="U9743" s="105" t="s">
        <v>620</v>
      </c>
      <c r="V9743" s="105" t="s">
        <v>621</v>
      </c>
      <c r="W9743" s="106">
        <v>31800000</v>
      </c>
      <c r="X9743" s="106">
        <v>0</v>
      </c>
    </row>
    <row r="9744" spans="2:24" x14ac:dyDescent="0.25">
      <c r="B9744" s="105" t="s">
        <v>622</v>
      </c>
      <c r="C9744" s="105" t="s">
        <v>623</v>
      </c>
      <c r="D9744" s="106">
        <v>31800000</v>
      </c>
      <c r="E9744" s="106">
        <v>0</v>
      </c>
      <c r="M9744" t="b">
        <f t="shared" si="760"/>
        <v>1</v>
      </c>
      <c r="N9744" t="b">
        <f t="shared" si="761"/>
        <v>1</v>
      </c>
      <c r="O9744" t="b">
        <f t="shared" si="762"/>
        <v>1</v>
      </c>
      <c r="P9744" t="b">
        <f t="shared" si="762"/>
        <v>1</v>
      </c>
      <c r="Q9744" t="b">
        <f t="shared" si="763"/>
        <v>1</v>
      </c>
      <c r="R9744" t="b">
        <f t="shared" si="764"/>
        <v>1</v>
      </c>
      <c r="U9744" s="105" t="s">
        <v>622</v>
      </c>
      <c r="V9744" s="105" t="s">
        <v>623</v>
      </c>
      <c r="W9744" s="106">
        <v>31800000</v>
      </c>
      <c r="X9744" s="106">
        <v>0</v>
      </c>
    </row>
    <row r="9745" spans="2:24" x14ac:dyDescent="0.25">
      <c r="B9745" s="105" t="s">
        <v>624</v>
      </c>
      <c r="C9745" s="105" t="s">
        <v>623</v>
      </c>
      <c r="D9745" s="106">
        <v>22800000</v>
      </c>
      <c r="E9745" s="106">
        <v>0</v>
      </c>
      <c r="M9745" t="b">
        <f t="shared" si="760"/>
        <v>1</v>
      </c>
      <c r="N9745" t="b">
        <f t="shared" si="761"/>
        <v>1</v>
      </c>
      <c r="O9745" t="b">
        <f t="shared" si="762"/>
        <v>1</v>
      </c>
      <c r="P9745" t="b">
        <f t="shared" si="762"/>
        <v>1</v>
      </c>
      <c r="Q9745" t="b">
        <f t="shared" si="763"/>
        <v>1</v>
      </c>
      <c r="R9745" t="b">
        <f t="shared" si="764"/>
        <v>1</v>
      </c>
      <c r="U9745" s="105" t="s">
        <v>624</v>
      </c>
      <c r="V9745" s="105" t="s">
        <v>623</v>
      </c>
      <c r="W9745" s="106">
        <v>22800000</v>
      </c>
      <c r="X9745" s="106">
        <v>0</v>
      </c>
    </row>
    <row r="9746" spans="2:24" x14ac:dyDescent="0.25">
      <c r="B9746" s="105" t="s">
        <v>794</v>
      </c>
      <c r="C9746" s="105" t="s">
        <v>1598</v>
      </c>
      <c r="D9746" s="106">
        <v>9000000</v>
      </c>
      <c r="E9746" s="106">
        <v>0</v>
      </c>
      <c r="M9746" t="b">
        <f t="shared" si="760"/>
        <v>1</v>
      </c>
      <c r="N9746" t="b">
        <f t="shared" si="761"/>
        <v>1</v>
      </c>
      <c r="O9746" t="b">
        <f t="shared" si="762"/>
        <v>1</v>
      </c>
      <c r="P9746" t="b">
        <f t="shared" si="762"/>
        <v>1</v>
      </c>
      <c r="Q9746" t="b">
        <f t="shared" si="763"/>
        <v>1</v>
      </c>
      <c r="R9746" t="b">
        <f t="shared" si="764"/>
        <v>1</v>
      </c>
      <c r="U9746" s="105" t="s">
        <v>794</v>
      </c>
      <c r="V9746" s="105" t="s">
        <v>1598</v>
      </c>
      <c r="W9746" s="106">
        <v>9000000</v>
      </c>
      <c r="X9746" s="106">
        <v>0</v>
      </c>
    </row>
    <row r="9747" spans="2:24" x14ac:dyDescent="0.25">
      <c r="B9747" s="105" t="s">
        <v>439</v>
      </c>
      <c r="C9747" s="105" t="s">
        <v>440</v>
      </c>
      <c r="D9747" s="106">
        <v>32200000</v>
      </c>
      <c r="E9747" s="106">
        <v>0</v>
      </c>
      <c r="M9747" t="b">
        <f t="shared" si="760"/>
        <v>1</v>
      </c>
      <c r="N9747" t="b">
        <f t="shared" si="761"/>
        <v>1</v>
      </c>
      <c r="O9747" t="b">
        <f t="shared" si="762"/>
        <v>1</v>
      </c>
      <c r="P9747" t="b">
        <f t="shared" si="762"/>
        <v>1</v>
      </c>
      <c r="Q9747" t="b">
        <f t="shared" si="763"/>
        <v>1</v>
      </c>
      <c r="R9747" t="b">
        <f t="shared" si="764"/>
        <v>1</v>
      </c>
      <c r="U9747" s="105" t="s">
        <v>439</v>
      </c>
      <c r="V9747" s="105" t="s">
        <v>440</v>
      </c>
      <c r="W9747" s="106">
        <v>32200000</v>
      </c>
      <c r="X9747" s="106">
        <v>0</v>
      </c>
    </row>
    <row r="9748" spans="2:24" x14ac:dyDescent="0.25">
      <c r="B9748" s="105" t="s">
        <v>441</v>
      </c>
      <c r="C9748" s="105" t="s">
        <v>442</v>
      </c>
      <c r="D9748" s="106">
        <v>32200000</v>
      </c>
      <c r="E9748" s="106">
        <v>0</v>
      </c>
      <c r="M9748" t="b">
        <f t="shared" si="760"/>
        <v>1</v>
      </c>
      <c r="N9748" t="b">
        <f t="shared" si="761"/>
        <v>1</v>
      </c>
      <c r="O9748" t="b">
        <f t="shared" si="762"/>
        <v>1</v>
      </c>
      <c r="P9748" t="b">
        <f t="shared" si="762"/>
        <v>1</v>
      </c>
      <c r="Q9748" t="b">
        <f t="shared" si="763"/>
        <v>1</v>
      </c>
      <c r="R9748" t="b">
        <f t="shared" si="764"/>
        <v>1</v>
      </c>
      <c r="U9748" s="105" t="s">
        <v>441</v>
      </c>
      <c r="V9748" s="105" t="s">
        <v>442</v>
      </c>
      <c r="W9748" s="106">
        <v>32200000</v>
      </c>
      <c r="X9748" s="106">
        <v>0</v>
      </c>
    </row>
    <row r="9749" spans="2:24" x14ac:dyDescent="0.25">
      <c r="B9749" s="105" t="s">
        <v>443</v>
      </c>
      <c r="C9749" s="105" t="s">
        <v>442</v>
      </c>
      <c r="D9749" s="106">
        <v>32200000</v>
      </c>
      <c r="E9749" s="106">
        <v>0</v>
      </c>
      <c r="M9749" t="b">
        <f t="shared" si="760"/>
        <v>1</v>
      </c>
      <c r="N9749" t="b">
        <f t="shared" si="761"/>
        <v>1</v>
      </c>
      <c r="O9749" t="b">
        <f t="shared" si="762"/>
        <v>1</v>
      </c>
      <c r="P9749" t="b">
        <f t="shared" si="762"/>
        <v>1</v>
      </c>
      <c r="Q9749" t="b">
        <f t="shared" si="763"/>
        <v>1</v>
      </c>
      <c r="R9749" t="b">
        <f t="shared" si="764"/>
        <v>1</v>
      </c>
      <c r="U9749" s="105" t="s">
        <v>443</v>
      </c>
      <c r="V9749" s="105" t="s">
        <v>442</v>
      </c>
      <c r="W9749" s="106">
        <v>32200000</v>
      </c>
      <c r="X9749" s="106">
        <v>0</v>
      </c>
    </row>
    <row r="9750" spans="2:24" x14ac:dyDescent="0.25">
      <c r="B9750" s="105" t="s">
        <v>489</v>
      </c>
      <c r="C9750" s="105" t="s">
        <v>490</v>
      </c>
      <c r="D9750" s="106">
        <v>14000000</v>
      </c>
      <c r="E9750" s="106">
        <v>0</v>
      </c>
      <c r="M9750" t="b">
        <f t="shared" si="760"/>
        <v>1</v>
      </c>
      <c r="N9750" t="b">
        <f t="shared" si="761"/>
        <v>1</v>
      </c>
      <c r="O9750" t="b">
        <f t="shared" si="762"/>
        <v>1</v>
      </c>
      <c r="P9750" t="b">
        <f t="shared" si="762"/>
        <v>1</v>
      </c>
      <c r="Q9750" t="b">
        <f t="shared" si="763"/>
        <v>1</v>
      </c>
      <c r="R9750" t="b">
        <f t="shared" si="764"/>
        <v>1</v>
      </c>
      <c r="U9750" s="105" t="s">
        <v>489</v>
      </c>
      <c r="V9750" s="105" t="s">
        <v>490</v>
      </c>
      <c r="W9750" s="106">
        <v>14000000</v>
      </c>
      <c r="X9750" s="106">
        <v>0</v>
      </c>
    </row>
    <row r="9751" spans="2:24" x14ac:dyDescent="0.25">
      <c r="B9751" s="105" t="s">
        <v>491</v>
      </c>
      <c r="C9751" s="105" t="s">
        <v>492</v>
      </c>
      <c r="D9751" s="106">
        <v>14000000</v>
      </c>
      <c r="E9751" s="106">
        <v>0</v>
      </c>
      <c r="M9751" t="b">
        <f t="shared" si="760"/>
        <v>1</v>
      </c>
      <c r="N9751" t="b">
        <f t="shared" si="761"/>
        <v>1</v>
      </c>
      <c r="O9751" t="b">
        <f t="shared" si="762"/>
        <v>1</v>
      </c>
      <c r="P9751" t="b">
        <f t="shared" si="762"/>
        <v>1</v>
      </c>
      <c r="Q9751" t="b">
        <f t="shared" si="763"/>
        <v>1</v>
      </c>
      <c r="R9751" t="b">
        <f t="shared" si="764"/>
        <v>1</v>
      </c>
      <c r="U9751" s="105" t="s">
        <v>491</v>
      </c>
      <c r="V9751" s="105" t="s">
        <v>492</v>
      </c>
      <c r="W9751" s="106">
        <v>14000000</v>
      </c>
      <c r="X9751" s="106">
        <v>0</v>
      </c>
    </row>
    <row r="9752" spans="2:24" x14ac:dyDescent="0.25">
      <c r="B9752" s="105" t="s">
        <v>493</v>
      </c>
      <c r="C9752" s="105" t="s">
        <v>492</v>
      </c>
      <c r="D9752" s="106">
        <v>14000000</v>
      </c>
      <c r="E9752" s="106">
        <v>0</v>
      </c>
      <c r="M9752" t="b">
        <f t="shared" si="760"/>
        <v>1</v>
      </c>
      <c r="N9752" t="b">
        <f t="shared" si="761"/>
        <v>1</v>
      </c>
      <c r="O9752" t="b">
        <f t="shared" si="762"/>
        <v>1</v>
      </c>
      <c r="P9752" t="b">
        <f t="shared" si="762"/>
        <v>1</v>
      </c>
      <c r="Q9752" t="b">
        <f t="shared" si="763"/>
        <v>1</v>
      </c>
      <c r="R9752" t="b">
        <f t="shared" si="764"/>
        <v>1</v>
      </c>
      <c r="U9752" s="105" t="s">
        <v>493</v>
      </c>
      <c r="V9752" s="105" t="s">
        <v>492</v>
      </c>
      <c r="W9752" s="106">
        <v>14000000</v>
      </c>
      <c r="X9752" s="106">
        <v>0</v>
      </c>
    </row>
    <row r="9753" spans="2:24" x14ac:dyDescent="0.25">
      <c r="B9753" s="105" t="s">
        <v>444</v>
      </c>
      <c r="C9753" s="105" t="s">
        <v>445</v>
      </c>
      <c r="D9753" s="106">
        <v>63950000</v>
      </c>
      <c r="E9753" s="106">
        <v>0</v>
      </c>
      <c r="M9753" t="b">
        <f t="shared" si="760"/>
        <v>1</v>
      </c>
      <c r="N9753" t="b">
        <f t="shared" si="761"/>
        <v>1</v>
      </c>
      <c r="O9753" t="b">
        <f t="shared" si="762"/>
        <v>1</v>
      </c>
      <c r="P9753" t="b">
        <f t="shared" si="762"/>
        <v>1</v>
      </c>
      <c r="Q9753" t="b">
        <f t="shared" si="763"/>
        <v>1</v>
      </c>
      <c r="R9753" t="b">
        <f t="shared" si="764"/>
        <v>1</v>
      </c>
      <c r="U9753" s="105" t="s">
        <v>444</v>
      </c>
      <c r="V9753" s="105" t="s">
        <v>445</v>
      </c>
      <c r="W9753" s="106">
        <v>63950000</v>
      </c>
      <c r="X9753" s="106">
        <v>0</v>
      </c>
    </row>
    <row r="9754" spans="2:24" x14ac:dyDescent="0.25">
      <c r="B9754" s="105" t="s">
        <v>446</v>
      </c>
      <c r="C9754" s="105" t="s">
        <v>447</v>
      </c>
      <c r="D9754" s="106">
        <v>63950000</v>
      </c>
      <c r="E9754" s="106">
        <v>0</v>
      </c>
      <c r="M9754" t="b">
        <f t="shared" si="760"/>
        <v>1</v>
      </c>
      <c r="N9754" t="b">
        <f t="shared" si="761"/>
        <v>1</v>
      </c>
      <c r="O9754" t="b">
        <f t="shared" si="762"/>
        <v>1</v>
      </c>
      <c r="P9754" t="b">
        <f t="shared" si="762"/>
        <v>1</v>
      </c>
      <c r="Q9754" t="b">
        <f t="shared" si="763"/>
        <v>1</v>
      </c>
      <c r="R9754" t="b">
        <f t="shared" si="764"/>
        <v>1</v>
      </c>
      <c r="U9754" s="105" t="s">
        <v>446</v>
      </c>
      <c r="V9754" s="105" t="s">
        <v>447</v>
      </c>
      <c r="W9754" s="106">
        <v>63950000</v>
      </c>
      <c r="X9754" s="106">
        <v>0</v>
      </c>
    </row>
    <row r="9755" spans="2:24" x14ac:dyDescent="0.25">
      <c r="B9755" s="105" t="s">
        <v>448</v>
      </c>
      <c r="C9755" s="105" t="s">
        <v>449</v>
      </c>
      <c r="D9755" s="106">
        <v>46850000</v>
      </c>
      <c r="E9755" s="106">
        <v>0</v>
      </c>
      <c r="M9755" t="b">
        <f t="shared" ref="M9755:M9818" si="765">+B9755=U9755</f>
        <v>1</v>
      </c>
      <c r="N9755" t="b">
        <f t="shared" ref="N9755:N9818" si="766">+C9755=V9755</f>
        <v>1</v>
      </c>
      <c r="O9755" t="b">
        <f t="shared" ref="O9755:P9818" si="767">+D9755=W9755</f>
        <v>1</v>
      </c>
      <c r="P9755" t="b">
        <f t="shared" si="767"/>
        <v>1</v>
      </c>
      <c r="Q9755" t="b">
        <f t="shared" ref="Q9755:Q9818" si="768">+F9755=Y9755</f>
        <v>1</v>
      </c>
      <c r="R9755" t="b">
        <f t="shared" ref="R9755:R9818" si="769">+G9755=Z9755</f>
        <v>1</v>
      </c>
      <c r="U9755" s="105" t="s">
        <v>448</v>
      </c>
      <c r="V9755" s="105" t="s">
        <v>449</v>
      </c>
      <c r="W9755" s="106">
        <v>46850000</v>
      </c>
      <c r="X9755" s="106">
        <v>0</v>
      </c>
    </row>
    <row r="9756" spans="2:24" x14ac:dyDescent="0.25">
      <c r="B9756" s="105" t="s">
        <v>1455</v>
      </c>
      <c r="C9756" s="105" t="s">
        <v>1456</v>
      </c>
      <c r="D9756" s="106">
        <v>17100000</v>
      </c>
      <c r="E9756" s="106">
        <v>0</v>
      </c>
      <c r="M9756" t="b">
        <f t="shared" si="765"/>
        <v>1</v>
      </c>
      <c r="N9756" t="b">
        <f t="shared" si="766"/>
        <v>1</v>
      </c>
      <c r="O9756" t="b">
        <f t="shared" si="767"/>
        <v>1</v>
      </c>
      <c r="P9756" t="b">
        <f t="shared" si="767"/>
        <v>1</v>
      </c>
      <c r="Q9756" t="b">
        <f t="shared" si="768"/>
        <v>1</v>
      </c>
      <c r="R9756" t="b">
        <f t="shared" si="769"/>
        <v>1</v>
      </c>
      <c r="U9756" s="105" t="s">
        <v>1455</v>
      </c>
      <c r="V9756" s="105" t="s">
        <v>1456</v>
      </c>
      <c r="W9756" s="106">
        <v>17100000</v>
      </c>
      <c r="X9756" s="106">
        <v>0</v>
      </c>
    </row>
    <row r="9757" spans="2:24" x14ac:dyDescent="0.25">
      <c r="B9757" s="105" t="s">
        <v>635</v>
      </c>
      <c r="C9757" s="105" t="s">
        <v>636</v>
      </c>
      <c r="D9757" s="106">
        <v>6000000</v>
      </c>
      <c r="E9757" s="106">
        <v>0</v>
      </c>
      <c r="M9757" t="b">
        <f t="shared" si="765"/>
        <v>1</v>
      </c>
      <c r="N9757" t="b">
        <f t="shared" si="766"/>
        <v>1</v>
      </c>
      <c r="O9757" t="b">
        <f t="shared" si="767"/>
        <v>1</v>
      </c>
      <c r="P9757" t="b">
        <f t="shared" si="767"/>
        <v>1</v>
      </c>
      <c r="Q9757" t="b">
        <f t="shared" si="768"/>
        <v>1</v>
      </c>
      <c r="R9757" t="b">
        <f t="shared" si="769"/>
        <v>1</v>
      </c>
      <c r="U9757" s="105" t="s">
        <v>635</v>
      </c>
      <c r="V9757" s="105" t="s">
        <v>636</v>
      </c>
      <c r="W9757" s="106">
        <v>6000000</v>
      </c>
      <c r="X9757" s="106">
        <v>0</v>
      </c>
    </row>
    <row r="9758" spans="2:24" x14ac:dyDescent="0.25">
      <c r="B9758" s="105" t="s">
        <v>637</v>
      </c>
      <c r="C9758" s="105" t="s">
        <v>638</v>
      </c>
      <c r="D9758" s="106">
        <v>6000000</v>
      </c>
      <c r="E9758" s="106">
        <v>0</v>
      </c>
      <c r="M9758" t="b">
        <f t="shared" si="765"/>
        <v>1</v>
      </c>
      <c r="N9758" t="b">
        <f t="shared" si="766"/>
        <v>1</v>
      </c>
      <c r="O9758" t="b">
        <f t="shared" si="767"/>
        <v>1</v>
      </c>
      <c r="P9758" t="b">
        <f t="shared" si="767"/>
        <v>1</v>
      </c>
      <c r="Q9758" t="b">
        <f t="shared" si="768"/>
        <v>1</v>
      </c>
      <c r="R9758" t="b">
        <f t="shared" si="769"/>
        <v>1</v>
      </c>
      <c r="U9758" s="105" t="s">
        <v>637</v>
      </c>
      <c r="V9758" s="105" t="s">
        <v>638</v>
      </c>
      <c r="W9758" s="106">
        <v>6000000</v>
      </c>
      <c r="X9758" s="106">
        <v>0</v>
      </c>
    </row>
    <row r="9759" spans="2:24" x14ac:dyDescent="0.25">
      <c r="B9759" s="105" t="s">
        <v>639</v>
      </c>
      <c r="C9759" s="105" t="s">
        <v>638</v>
      </c>
      <c r="D9759" s="106">
        <v>6000000</v>
      </c>
      <c r="E9759" s="106">
        <v>0</v>
      </c>
      <c r="M9759" t="b">
        <f t="shared" si="765"/>
        <v>1</v>
      </c>
      <c r="N9759" t="b">
        <f t="shared" si="766"/>
        <v>1</v>
      </c>
      <c r="O9759" t="b">
        <f t="shared" si="767"/>
        <v>1</v>
      </c>
      <c r="P9759" t="b">
        <f t="shared" si="767"/>
        <v>1</v>
      </c>
      <c r="Q9759" t="b">
        <f t="shared" si="768"/>
        <v>1</v>
      </c>
      <c r="R9759" t="b">
        <f t="shared" si="769"/>
        <v>1</v>
      </c>
      <c r="U9759" s="105" t="s">
        <v>639</v>
      </c>
      <c r="V9759" s="105" t="s">
        <v>638</v>
      </c>
      <c r="W9759" s="106">
        <v>6000000</v>
      </c>
      <c r="X9759" s="106">
        <v>0</v>
      </c>
    </row>
    <row r="9760" spans="2:24" x14ac:dyDescent="0.25">
      <c r="B9760" s="105" t="s">
        <v>450</v>
      </c>
      <c r="C9760" s="105" t="s">
        <v>451</v>
      </c>
      <c r="D9760" s="106">
        <v>6000000</v>
      </c>
      <c r="E9760" s="106">
        <v>0</v>
      </c>
      <c r="M9760" t="b">
        <f t="shared" si="765"/>
        <v>1</v>
      </c>
      <c r="N9760" t="b">
        <f t="shared" si="766"/>
        <v>1</v>
      </c>
      <c r="O9760" t="b">
        <f t="shared" si="767"/>
        <v>1</v>
      </c>
      <c r="P9760" t="b">
        <f t="shared" si="767"/>
        <v>1</v>
      </c>
      <c r="Q9760" t="b">
        <f t="shared" si="768"/>
        <v>1</v>
      </c>
      <c r="R9760" t="b">
        <f t="shared" si="769"/>
        <v>1</v>
      </c>
      <c r="U9760" s="105" t="s">
        <v>450</v>
      </c>
      <c r="V9760" s="105" t="s">
        <v>451</v>
      </c>
      <c r="W9760" s="106">
        <v>6000000</v>
      </c>
      <c r="X9760" s="106">
        <v>0</v>
      </c>
    </row>
    <row r="9761" spans="2:24" x14ac:dyDescent="0.25">
      <c r="B9761" s="105" t="s">
        <v>452</v>
      </c>
      <c r="C9761" s="105" t="s">
        <v>453</v>
      </c>
      <c r="D9761" s="106">
        <v>6000000</v>
      </c>
      <c r="E9761" s="106">
        <v>0</v>
      </c>
      <c r="M9761" t="b">
        <f t="shared" si="765"/>
        <v>1</v>
      </c>
      <c r="N9761" t="b">
        <f t="shared" si="766"/>
        <v>1</v>
      </c>
      <c r="O9761" t="b">
        <f t="shared" si="767"/>
        <v>1</v>
      </c>
      <c r="P9761" t="b">
        <f t="shared" si="767"/>
        <v>1</v>
      </c>
      <c r="Q9761" t="b">
        <f t="shared" si="768"/>
        <v>1</v>
      </c>
      <c r="R9761" t="b">
        <f t="shared" si="769"/>
        <v>1</v>
      </c>
      <c r="U9761" s="105" t="s">
        <v>452</v>
      </c>
      <c r="V9761" s="105" t="s">
        <v>453</v>
      </c>
      <c r="W9761" s="106">
        <v>6000000</v>
      </c>
      <c r="X9761" s="106">
        <v>0</v>
      </c>
    </row>
    <row r="9762" spans="2:24" x14ac:dyDescent="0.25">
      <c r="B9762" s="105" t="s">
        <v>454</v>
      </c>
      <c r="C9762" s="105" t="s">
        <v>453</v>
      </c>
      <c r="D9762" s="106">
        <v>6000000</v>
      </c>
      <c r="E9762" s="106">
        <v>0</v>
      </c>
      <c r="M9762" t="b">
        <f t="shared" si="765"/>
        <v>1</v>
      </c>
      <c r="N9762" t="b">
        <f t="shared" si="766"/>
        <v>1</v>
      </c>
      <c r="O9762" t="b">
        <f t="shared" si="767"/>
        <v>1</v>
      </c>
      <c r="P9762" t="b">
        <f t="shared" si="767"/>
        <v>1</v>
      </c>
      <c r="Q9762" t="b">
        <f t="shared" si="768"/>
        <v>1</v>
      </c>
      <c r="R9762" t="b">
        <f t="shared" si="769"/>
        <v>1</v>
      </c>
      <c r="U9762" s="105" t="s">
        <v>454</v>
      </c>
      <c r="V9762" s="105" t="s">
        <v>453</v>
      </c>
      <c r="W9762" s="106">
        <v>6000000</v>
      </c>
      <c r="X9762" s="106">
        <v>0</v>
      </c>
    </row>
    <row r="9763" spans="2:24" x14ac:dyDescent="0.25">
      <c r="B9763" s="105" t="s">
        <v>455</v>
      </c>
      <c r="C9763" s="105" t="s">
        <v>456</v>
      </c>
      <c r="D9763" s="106">
        <v>49100000</v>
      </c>
      <c r="E9763" s="106">
        <v>0</v>
      </c>
      <c r="M9763" t="b">
        <f t="shared" si="765"/>
        <v>1</v>
      </c>
      <c r="N9763" t="b">
        <f t="shared" si="766"/>
        <v>1</v>
      </c>
      <c r="O9763" t="b">
        <f t="shared" si="767"/>
        <v>1</v>
      </c>
      <c r="P9763" t="b">
        <f t="shared" si="767"/>
        <v>1</v>
      </c>
      <c r="Q9763" t="b">
        <f t="shared" si="768"/>
        <v>1</v>
      </c>
      <c r="R9763" t="b">
        <f t="shared" si="769"/>
        <v>1</v>
      </c>
      <c r="U9763" s="105" t="s">
        <v>455</v>
      </c>
      <c r="V9763" s="105" t="s">
        <v>456</v>
      </c>
      <c r="W9763" s="106">
        <v>49100000</v>
      </c>
      <c r="X9763" s="106">
        <v>0</v>
      </c>
    </row>
    <row r="9764" spans="2:24" x14ac:dyDescent="0.25">
      <c r="B9764" s="105" t="s">
        <v>457</v>
      </c>
      <c r="C9764" s="105" t="s">
        <v>458</v>
      </c>
      <c r="D9764" s="106">
        <v>49100000</v>
      </c>
      <c r="E9764" s="106">
        <v>0</v>
      </c>
      <c r="M9764" t="b">
        <f t="shared" si="765"/>
        <v>1</v>
      </c>
      <c r="N9764" t="b">
        <f t="shared" si="766"/>
        <v>1</v>
      </c>
      <c r="O9764" t="b">
        <f t="shared" si="767"/>
        <v>1</v>
      </c>
      <c r="P9764" t="b">
        <f t="shared" si="767"/>
        <v>1</v>
      </c>
      <c r="Q9764" t="b">
        <f t="shared" si="768"/>
        <v>1</v>
      </c>
      <c r="R9764" t="b">
        <f t="shared" si="769"/>
        <v>1</v>
      </c>
      <c r="U9764" s="105" t="s">
        <v>457</v>
      </c>
      <c r="V9764" s="105" t="s">
        <v>458</v>
      </c>
      <c r="W9764" s="106">
        <v>49100000</v>
      </c>
      <c r="X9764" s="106">
        <v>0</v>
      </c>
    </row>
    <row r="9765" spans="2:24" x14ac:dyDescent="0.25">
      <c r="B9765" s="105" t="s">
        <v>828</v>
      </c>
      <c r="C9765" s="105" t="s">
        <v>1612</v>
      </c>
      <c r="D9765" s="106">
        <v>49100000</v>
      </c>
      <c r="E9765" s="106">
        <v>0</v>
      </c>
      <c r="M9765" t="b">
        <f t="shared" si="765"/>
        <v>1</v>
      </c>
      <c r="N9765" t="b">
        <f t="shared" si="766"/>
        <v>1</v>
      </c>
      <c r="O9765" t="b">
        <f t="shared" si="767"/>
        <v>1</v>
      </c>
      <c r="P9765" t="b">
        <f t="shared" si="767"/>
        <v>1</v>
      </c>
      <c r="Q9765" t="b">
        <f t="shared" si="768"/>
        <v>1</v>
      </c>
      <c r="R9765" t="b">
        <f t="shared" si="769"/>
        <v>1</v>
      </c>
      <c r="U9765" s="105" t="s">
        <v>828</v>
      </c>
      <c r="V9765" s="105" t="s">
        <v>1612</v>
      </c>
      <c r="W9765" s="106">
        <v>49100000</v>
      </c>
      <c r="X9765" s="106">
        <v>0</v>
      </c>
    </row>
    <row r="9766" spans="2:24" x14ac:dyDescent="0.25">
      <c r="B9766" s="105" t="s">
        <v>521</v>
      </c>
      <c r="C9766" s="105" t="s">
        <v>522</v>
      </c>
      <c r="D9766" s="106">
        <v>3000000</v>
      </c>
      <c r="E9766" s="106">
        <v>0</v>
      </c>
      <c r="M9766" t="b">
        <f t="shared" si="765"/>
        <v>1</v>
      </c>
      <c r="N9766" t="b">
        <f t="shared" si="766"/>
        <v>1</v>
      </c>
      <c r="O9766" t="b">
        <f t="shared" si="767"/>
        <v>1</v>
      </c>
      <c r="P9766" t="b">
        <f t="shared" si="767"/>
        <v>1</v>
      </c>
      <c r="Q9766" t="b">
        <f t="shared" si="768"/>
        <v>1</v>
      </c>
      <c r="R9766" t="b">
        <f t="shared" si="769"/>
        <v>1</v>
      </c>
      <c r="U9766" s="105" t="s">
        <v>521</v>
      </c>
      <c r="V9766" s="105" t="s">
        <v>522</v>
      </c>
      <c r="W9766" s="106">
        <v>3000000</v>
      </c>
      <c r="X9766" s="106">
        <v>0</v>
      </c>
    </row>
    <row r="9767" spans="2:24" x14ac:dyDescent="0.25">
      <c r="B9767" s="105" t="s">
        <v>523</v>
      </c>
      <c r="C9767" s="105" t="s">
        <v>524</v>
      </c>
      <c r="D9767" s="106">
        <v>3000000</v>
      </c>
      <c r="E9767" s="106">
        <v>0</v>
      </c>
      <c r="M9767" t="b">
        <f t="shared" si="765"/>
        <v>1</v>
      </c>
      <c r="N9767" t="b">
        <f t="shared" si="766"/>
        <v>1</v>
      </c>
      <c r="O9767" t="b">
        <f t="shared" si="767"/>
        <v>1</v>
      </c>
      <c r="P9767" t="b">
        <f t="shared" si="767"/>
        <v>1</v>
      </c>
      <c r="Q9767" t="b">
        <f t="shared" si="768"/>
        <v>1</v>
      </c>
      <c r="R9767" t="b">
        <f t="shared" si="769"/>
        <v>1</v>
      </c>
      <c r="U9767" s="105" t="s">
        <v>523</v>
      </c>
      <c r="V9767" s="105" t="s">
        <v>524</v>
      </c>
      <c r="W9767" s="106">
        <v>3000000</v>
      </c>
      <c r="X9767" s="106">
        <v>0</v>
      </c>
    </row>
    <row r="9768" spans="2:24" x14ac:dyDescent="0.25">
      <c r="B9768" s="105" t="s">
        <v>525</v>
      </c>
      <c r="C9768" s="105" t="s">
        <v>524</v>
      </c>
      <c r="D9768" s="106">
        <v>3000000</v>
      </c>
      <c r="E9768" s="106">
        <v>0</v>
      </c>
      <c r="M9768" t="b">
        <f t="shared" si="765"/>
        <v>1</v>
      </c>
      <c r="N9768" t="b">
        <f t="shared" si="766"/>
        <v>1</v>
      </c>
      <c r="O9768" t="b">
        <f t="shared" si="767"/>
        <v>1</v>
      </c>
      <c r="P9768" t="b">
        <f t="shared" si="767"/>
        <v>1</v>
      </c>
      <c r="Q9768" t="b">
        <f t="shared" si="768"/>
        <v>1</v>
      </c>
      <c r="R9768" t="b">
        <f t="shared" si="769"/>
        <v>1</v>
      </c>
      <c r="U9768" s="105" t="s">
        <v>525</v>
      </c>
      <c r="V9768" s="105" t="s">
        <v>524</v>
      </c>
      <c r="W9768" s="106">
        <v>3000000</v>
      </c>
      <c r="X9768" s="106">
        <v>0</v>
      </c>
    </row>
    <row r="9769" spans="2:24" x14ac:dyDescent="0.25">
      <c r="B9769" s="105" t="s">
        <v>650</v>
      </c>
      <c r="C9769" s="105" t="s">
        <v>651</v>
      </c>
      <c r="D9769" s="106">
        <v>700000</v>
      </c>
      <c r="E9769" s="106">
        <v>0</v>
      </c>
      <c r="M9769" t="b">
        <f t="shared" si="765"/>
        <v>1</v>
      </c>
      <c r="N9769" t="b">
        <f t="shared" si="766"/>
        <v>1</v>
      </c>
      <c r="O9769" t="b">
        <f t="shared" si="767"/>
        <v>1</v>
      </c>
      <c r="P9769" t="b">
        <f t="shared" si="767"/>
        <v>1</v>
      </c>
      <c r="Q9769" t="b">
        <f t="shared" si="768"/>
        <v>1</v>
      </c>
      <c r="R9769" t="b">
        <f t="shared" si="769"/>
        <v>1</v>
      </c>
      <c r="U9769" s="105" t="s">
        <v>650</v>
      </c>
      <c r="V9769" s="105" t="s">
        <v>651</v>
      </c>
      <c r="W9769" s="106">
        <v>700000</v>
      </c>
      <c r="X9769" s="106">
        <v>0</v>
      </c>
    </row>
    <row r="9770" spans="2:24" x14ac:dyDescent="0.25">
      <c r="B9770" s="105" t="s">
        <v>652</v>
      </c>
      <c r="C9770" s="105" t="s">
        <v>653</v>
      </c>
      <c r="D9770" s="106">
        <v>700000</v>
      </c>
      <c r="E9770" s="106">
        <v>0</v>
      </c>
      <c r="M9770" t="b">
        <f t="shared" si="765"/>
        <v>1</v>
      </c>
      <c r="N9770" t="b">
        <f t="shared" si="766"/>
        <v>1</v>
      </c>
      <c r="O9770" t="b">
        <f t="shared" si="767"/>
        <v>1</v>
      </c>
      <c r="P9770" t="b">
        <f t="shared" si="767"/>
        <v>1</v>
      </c>
      <c r="Q9770" t="b">
        <f t="shared" si="768"/>
        <v>1</v>
      </c>
      <c r="R9770" t="b">
        <f t="shared" si="769"/>
        <v>1</v>
      </c>
      <c r="U9770" s="105" t="s">
        <v>652</v>
      </c>
      <c r="V9770" s="105" t="s">
        <v>653</v>
      </c>
      <c r="W9770" s="106">
        <v>700000</v>
      </c>
      <c r="X9770" s="106">
        <v>0</v>
      </c>
    </row>
    <row r="9771" spans="2:24" x14ac:dyDescent="0.25">
      <c r="B9771" s="105" t="s">
        <v>654</v>
      </c>
      <c r="C9771" s="105" t="s">
        <v>653</v>
      </c>
      <c r="D9771" s="106">
        <v>700000</v>
      </c>
      <c r="E9771" s="106">
        <v>0</v>
      </c>
      <c r="M9771" t="b">
        <f t="shared" si="765"/>
        <v>1</v>
      </c>
      <c r="N9771" t="b">
        <f t="shared" si="766"/>
        <v>1</v>
      </c>
      <c r="O9771" t="b">
        <f t="shared" si="767"/>
        <v>1</v>
      </c>
      <c r="P9771" t="b">
        <f t="shared" si="767"/>
        <v>1</v>
      </c>
      <c r="Q9771" t="b">
        <f t="shared" si="768"/>
        <v>1</v>
      </c>
      <c r="R9771" t="b">
        <f t="shared" si="769"/>
        <v>1</v>
      </c>
      <c r="U9771" s="105" t="s">
        <v>654</v>
      </c>
      <c r="V9771" s="105" t="s">
        <v>653</v>
      </c>
      <c r="W9771" s="106">
        <v>700000</v>
      </c>
      <c r="X9771" s="106">
        <v>0</v>
      </c>
    </row>
    <row r="9772" spans="2:24" x14ac:dyDescent="0.25">
      <c r="B9772" s="105" t="s">
        <v>463</v>
      </c>
      <c r="C9772" s="105" t="s">
        <v>464</v>
      </c>
      <c r="D9772" s="106">
        <v>80450000</v>
      </c>
      <c r="E9772" s="106">
        <v>0</v>
      </c>
      <c r="M9772" t="b">
        <f t="shared" si="765"/>
        <v>1</v>
      </c>
      <c r="N9772" t="b">
        <f t="shared" si="766"/>
        <v>1</v>
      </c>
      <c r="O9772" t="b">
        <f t="shared" si="767"/>
        <v>1</v>
      </c>
      <c r="P9772" t="b">
        <f t="shared" si="767"/>
        <v>1</v>
      </c>
      <c r="Q9772" t="b">
        <f t="shared" si="768"/>
        <v>1</v>
      </c>
      <c r="R9772" t="b">
        <f t="shared" si="769"/>
        <v>1</v>
      </c>
      <c r="U9772" s="105" t="s">
        <v>463</v>
      </c>
      <c r="V9772" s="105" t="s">
        <v>464</v>
      </c>
      <c r="W9772" s="106">
        <v>80450000</v>
      </c>
      <c r="X9772" s="106">
        <v>0</v>
      </c>
    </row>
    <row r="9773" spans="2:24" x14ac:dyDescent="0.25">
      <c r="B9773" s="105" t="s">
        <v>465</v>
      </c>
      <c r="C9773" s="105" t="s">
        <v>466</v>
      </c>
      <c r="D9773" s="106">
        <v>66450000</v>
      </c>
      <c r="E9773" s="106">
        <v>0</v>
      </c>
      <c r="M9773" t="b">
        <f t="shared" si="765"/>
        <v>1</v>
      </c>
      <c r="N9773" t="b">
        <f t="shared" si="766"/>
        <v>1</v>
      </c>
      <c r="O9773" t="b">
        <f t="shared" si="767"/>
        <v>1</v>
      </c>
      <c r="P9773" t="b">
        <f t="shared" si="767"/>
        <v>1</v>
      </c>
      <c r="Q9773" t="b">
        <f t="shared" si="768"/>
        <v>1</v>
      </c>
      <c r="R9773" t="b">
        <f t="shared" si="769"/>
        <v>1</v>
      </c>
      <c r="U9773" s="105" t="s">
        <v>465</v>
      </c>
      <c r="V9773" s="105" t="s">
        <v>466</v>
      </c>
      <c r="W9773" s="106">
        <v>66450000</v>
      </c>
      <c r="X9773" s="106">
        <v>0</v>
      </c>
    </row>
    <row r="9774" spans="2:24" x14ac:dyDescent="0.25">
      <c r="B9774" s="105" t="s">
        <v>739</v>
      </c>
      <c r="C9774" s="105" t="s">
        <v>740</v>
      </c>
      <c r="D9774" s="106">
        <v>15000000</v>
      </c>
      <c r="E9774" s="106">
        <v>0</v>
      </c>
      <c r="M9774" t="b">
        <f t="shared" si="765"/>
        <v>1</v>
      </c>
      <c r="N9774" t="b">
        <f t="shared" si="766"/>
        <v>1</v>
      </c>
      <c r="O9774" t="b">
        <f t="shared" si="767"/>
        <v>1</v>
      </c>
      <c r="P9774" t="b">
        <f t="shared" si="767"/>
        <v>1</v>
      </c>
      <c r="Q9774" t="b">
        <f t="shared" si="768"/>
        <v>1</v>
      </c>
      <c r="R9774" t="b">
        <f t="shared" si="769"/>
        <v>1</v>
      </c>
      <c r="U9774" s="105" t="s">
        <v>739</v>
      </c>
      <c r="V9774" s="105" t="s">
        <v>740</v>
      </c>
      <c r="W9774" s="106">
        <v>15000000</v>
      </c>
      <c r="X9774" s="106">
        <v>0</v>
      </c>
    </row>
    <row r="9775" spans="2:24" x14ac:dyDescent="0.25">
      <c r="B9775" s="105" t="s">
        <v>743</v>
      </c>
      <c r="C9775" s="105" t="s">
        <v>744</v>
      </c>
      <c r="D9775" s="106">
        <v>51450000</v>
      </c>
      <c r="E9775" s="106">
        <v>0</v>
      </c>
      <c r="M9775" t="b">
        <f t="shared" si="765"/>
        <v>1</v>
      </c>
      <c r="N9775" t="b">
        <f t="shared" si="766"/>
        <v>1</v>
      </c>
      <c r="O9775" t="b">
        <f t="shared" si="767"/>
        <v>1</v>
      </c>
      <c r="P9775" t="b">
        <f t="shared" si="767"/>
        <v>1</v>
      </c>
      <c r="Q9775" t="b">
        <f t="shared" si="768"/>
        <v>1</v>
      </c>
      <c r="R9775" t="b">
        <f t="shared" si="769"/>
        <v>1</v>
      </c>
      <c r="U9775" s="105" t="s">
        <v>743</v>
      </c>
      <c r="V9775" s="105" t="s">
        <v>744</v>
      </c>
      <c r="W9775" s="106">
        <v>51450000</v>
      </c>
      <c r="X9775" s="106">
        <v>0</v>
      </c>
    </row>
    <row r="9776" spans="2:24" x14ac:dyDescent="0.25">
      <c r="B9776" s="105" t="s">
        <v>572</v>
      </c>
      <c r="C9776" s="105" t="s">
        <v>573</v>
      </c>
      <c r="D9776" s="106">
        <v>14000000</v>
      </c>
      <c r="E9776" s="106">
        <v>0</v>
      </c>
      <c r="M9776" t="b">
        <f t="shared" si="765"/>
        <v>1</v>
      </c>
      <c r="N9776" t="b">
        <f t="shared" si="766"/>
        <v>1</v>
      </c>
      <c r="O9776" t="b">
        <f t="shared" si="767"/>
        <v>1</v>
      </c>
      <c r="P9776" t="b">
        <f t="shared" si="767"/>
        <v>1</v>
      </c>
      <c r="Q9776" t="b">
        <f t="shared" si="768"/>
        <v>1</v>
      </c>
      <c r="R9776" t="b">
        <f t="shared" si="769"/>
        <v>1</v>
      </c>
      <c r="U9776" s="105" t="s">
        <v>572</v>
      </c>
      <c r="V9776" s="105" t="s">
        <v>573</v>
      </c>
      <c r="W9776" s="106">
        <v>14000000</v>
      </c>
      <c r="X9776" s="106">
        <v>0</v>
      </c>
    </row>
    <row r="9777" spans="2:26" x14ac:dyDescent="0.25">
      <c r="B9777" s="105" t="s">
        <v>574</v>
      </c>
      <c r="C9777" s="105" t="s">
        <v>573</v>
      </c>
      <c r="D9777" s="106">
        <v>14000000</v>
      </c>
      <c r="E9777" s="106">
        <v>0</v>
      </c>
      <c r="M9777" t="b">
        <f t="shared" si="765"/>
        <v>1</v>
      </c>
      <c r="N9777" t="b">
        <f t="shared" si="766"/>
        <v>1</v>
      </c>
      <c r="O9777" t="b">
        <f t="shared" si="767"/>
        <v>1</v>
      </c>
      <c r="P9777" t="b">
        <f t="shared" si="767"/>
        <v>1</v>
      </c>
      <c r="Q9777" t="b">
        <f t="shared" si="768"/>
        <v>1</v>
      </c>
      <c r="R9777" t="b">
        <f t="shared" si="769"/>
        <v>1</v>
      </c>
      <c r="U9777" s="105" t="s">
        <v>574</v>
      </c>
      <c r="V9777" s="105" t="s">
        <v>573</v>
      </c>
      <c r="W9777" s="106">
        <v>14000000</v>
      </c>
      <c r="X9777" s="106">
        <v>0</v>
      </c>
    </row>
    <row r="9778" spans="2:26" x14ac:dyDescent="0.25">
      <c r="B9778" t="s">
        <v>359</v>
      </c>
      <c r="C9778" s="106">
        <v>2182390000</v>
      </c>
      <c r="D9778" s="106">
        <v>0</v>
      </c>
      <c r="M9778" t="b">
        <f t="shared" si="765"/>
        <v>1</v>
      </c>
      <c r="N9778" t="b">
        <f t="shared" si="766"/>
        <v>1</v>
      </c>
      <c r="O9778" t="b">
        <f t="shared" si="767"/>
        <v>1</v>
      </c>
      <c r="P9778" t="b">
        <f t="shared" si="767"/>
        <v>1</v>
      </c>
      <c r="Q9778" t="b">
        <f t="shared" si="768"/>
        <v>1</v>
      </c>
      <c r="R9778" t="b">
        <f t="shared" si="769"/>
        <v>1</v>
      </c>
      <c r="U9778" t="s">
        <v>359</v>
      </c>
      <c r="V9778" s="106">
        <v>2182390000</v>
      </c>
      <c r="W9778" s="106">
        <v>0</v>
      </c>
    </row>
    <row r="9779" spans="2:26" x14ac:dyDescent="0.25">
      <c r="B9779" t="s">
        <v>330</v>
      </c>
      <c r="C9779" t="s">
        <v>331</v>
      </c>
      <c r="D9779" s="105" t="s">
        <v>1069</v>
      </c>
      <c r="E9779" t="s">
        <v>333</v>
      </c>
      <c r="F9779" t="s">
        <v>331</v>
      </c>
      <c r="G9779" s="105" t="s">
        <v>1070</v>
      </c>
      <c r="M9779" t="b">
        <f t="shared" si="765"/>
        <v>1</v>
      </c>
      <c r="N9779" t="b">
        <f t="shared" si="766"/>
        <v>1</v>
      </c>
      <c r="O9779" t="b">
        <f t="shared" si="767"/>
        <v>1</v>
      </c>
      <c r="P9779" t="b">
        <f t="shared" si="767"/>
        <v>1</v>
      </c>
      <c r="Q9779" t="b">
        <f t="shared" si="768"/>
        <v>1</v>
      </c>
      <c r="R9779" t="b">
        <f t="shared" si="769"/>
        <v>1</v>
      </c>
      <c r="U9779" t="s">
        <v>330</v>
      </c>
      <c r="V9779" t="s">
        <v>331</v>
      </c>
      <c r="W9779" s="105" t="s">
        <v>1069</v>
      </c>
      <c r="X9779" t="s">
        <v>333</v>
      </c>
      <c r="Y9779" t="s">
        <v>331</v>
      </c>
      <c r="Z9779" s="105" t="s">
        <v>1070</v>
      </c>
    </row>
    <row r="9780" spans="2:26" x14ac:dyDescent="0.25">
      <c r="B9780" t="s">
        <v>335</v>
      </c>
      <c r="C9780" t="s">
        <v>3</v>
      </c>
      <c r="D9780" t="s">
        <v>336</v>
      </c>
      <c r="E9780" t="s">
        <v>337</v>
      </c>
      <c r="M9780" t="b">
        <f t="shared" si="765"/>
        <v>1</v>
      </c>
      <c r="N9780" t="b">
        <f t="shared" si="766"/>
        <v>1</v>
      </c>
      <c r="O9780" t="b">
        <f t="shared" si="767"/>
        <v>1</v>
      </c>
      <c r="P9780" t="b">
        <f t="shared" si="767"/>
        <v>1</v>
      </c>
      <c r="Q9780" t="b">
        <f t="shared" si="768"/>
        <v>1</v>
      </c>
      <c r="R9780" t="b">
        <f t="shared" si="769"/>
        <v>1</v>
      </c>
      <c r="U9780" t="s">
        <v>335</v>
      </c>
      <c r="V9780" t="s">
        <v>3</v>
      </c>
      <c r="W9780" t="s">
        <v>336</v>
      </c>
      <c r="X9780" t="s">
        <v>337</v>
      </c>
    </row>
    <row r="9781" spans="2:26" x14ac:dyDescent="0.25">
      <c r="B9781" s="105" t="s">
        <v>418</v>
      </c>
      <c r="C9781" s="105" t="s">
        <v>419</v>
      </c>
      <c r="D9781" s="106">
        <v>486740000</v>
      </c>
      <c r="E9781" s="106">
        <v>0</v>
      </c>
      <c r="M9781" t="b">
        <f t="shared" si="765"/>
        <v>1</v>
      </c>
      <c r="N9781" t="b">
        <f t="shared" si="766"/>
        <v>1</v>
      </c>
      <c r="O9781" t="b">
        <f t="shared" si="767"/>
        <v>1</v>
      </c>
      <c r="P9781" t="b">
        <f t="shared" si="767"/>
        <v>1</v>
      </c>
      <c r="Q9781" t="b">
        <f t="shared" si="768"/>
        <v>1</v>
      </c>
      <c r="R9781" t="b">
        <f t="shared" si="769"/>
        <v>1</v>
      </c>
      <c r="U9781" s="105" t="s">
        <v>418</v>
      </c>
      <c r="V9781" s="105" t="s">
        <v>419</v>
      </c>
      <c r="W9781" s="106">
        <v>486740000</v>
      </c>
      <c r="X9781" s="106">
        <v>0</v>
      </c>
    </row>
    <row r="9782" spans="2:26" x14ac:dyDescent="0.25">
      <c r="B9782" s="105" t="s">
        <v>420</v>
      </c>
      <c r="C9782" s="105" t="s">
        <v>421</v>
      </c>
      <c r="D9782" s="106">
        <v>486740000</v>
      </c>
      <c r="E9782" s="106">
        <v>0</v>
      </c>
      <c r="M9782" t="b">
        <f t="shared" si="765"/>
        <v>1</v>
      </c>
      <c r="N9782" t="b">
        <f t="shared" si="766"/>
        <v>1</v>
      </c>
      <c r="O9782" t="b">
        <f t="shared" si="767"/>
        <v>1</v>
      </c>
      <c r="P9782" t="b">
        <f t="shared" si="767"/>
        <v>1</v>
      </c>
      <c r="Q9782" t="b">
        <f t="shared" si="768"/>
        <v>1</v>
      </c>
      <c r="R9782" t="b">
        <f t="shared" si="769"/>
        <v>1</v>
      </c>
      <c r="U9782" s="105" t="s">
        <v>420</v>
      </c>
      <c r="V9782" s="105" t="s">
        <v>421</v>
      </c>
      <c r="W9782" s="106">
        <v>486740000</v>
      </c>
      <c r="X9782" s="106">
        <v>0</v>
      </c>
    </row>
    <row r="9783" spans="2:26" x14ac:dyDescent="0.25">
      <c r="B9783" s="105" t="s">
        <v>422</v>
      </c>
      <c r="C9783" s="105" t="s">
        <v>421</v>
      </c>
      <c r="D9783" s="106">
        <v>470250000</v>
      </c>
      <c r="E9783" s="106">
        <v>0</v>
      </c>
      <c r="M9783" t="b">
        <f t="shared" si="765"/>
        <v>1</v>
      </c>
      <c r="N9783" t="b">
        <f t="shared" si="766"/>
        <v>1</v>
      </c>
      <c r="O9783" t="b">
        <f t="shared" si="767"/>
        <v>1</v>
      </c>
      <c r="P9783" t="b">
        <f t="shared" si="767"/>
        <v>1</v>
      </c>
      <c r="Q9783" t="b">
        <f t="shared" si="768"/>
        <v>1</v>
      </c>
      <c r="R9783" t="b">
        <f t="shared" si="769"/>
        <v>1</v>
      </c>
      <c r="U9783" s="105" t="s">
        <v>422</v>
      </c>
      <c r="V9783" s="105" t="s">
        <v>421</v>
      </c>
      <c r="W9783" s="106">
        <v>470250000</v>
      </c>
      <c r="X9783" s="106">
        <v>0</v>
      </c>
    </row>
    <row r="9784" spans="2:26" x14ac:dyDescent="0.25">
      <c r="B9784" s="105" t="s">
        <v>759</v>
      </c>
      <c r="C9784" s="105" t="s">
        <v>1584</v>
      </c>
      <c r="D9784" s="106">
        <v>12690000</v>
      </c>
      <c r="E9784" s="106">
        <v>0</v>
      </c>
      <c r="M9784" t="b">
        <f t="shared" si="765"/>
        <v>1</v>
      </c>
      <c r="N9784" t="b">
        <f t="shared" si="766"/>
        <v>1</v>
      </c>
      <c r="O9784" t="b">
        <f t="shared" si="767"/>
        <v>1</v>
      </c>
      <c r="P9784" t="b">
        <f t="shared" si="767"/>
        <v>1</v>
      </c>
      <c r="Q9784" t="b">
        <f t="shared" si="768"/>
        <v>1</v>
      </c>
      <c r="R9784" t="b">
        <f t="shared" si="769"/>
        <v>1</v>
      </c>
      <c r="U9784" s="105" t="s">
        <v>759</v>
      </c>
      <c r="V9784" s="105" t="s">
        <v>1584</v>
      </c>
      <c r="W9784" s="106">
        <v>12690000</v>
      </c>
      <c r="X9784" s="106">
        <v>0</v>
      </c>
    </row>
    <row r="9785" spans="2:26" x14ac:dyDescent="0.25">
      <c r="B9785" s="105" t="s">
        <v>425</v>
      </c>
      <c r="C9785" s="105" t="s">
        <v>426</v>
      </c>
      <c r="D9785" s="106">
        <v>3800000</v>
      </c>
      <c r="E9785" s="106">
        <v>0</v>
      </c>
      <c r="M9785" t="b">
        <f t="shared" si="765"/>
        <v>1</v>
      </c>
      <c r="N9785" t="b">
        <f t="shared" si="766"/>
        <v>1</v>
      </c>
      <c r="O9785" t="b">
        <f t="shared" si="767"/>
        <v>1</v>
      </c>
      <c r="P9785" t="b">
        <f t="shared" si="767"/>
        <v>1</v>
      </c>
      <c r="Q9785" t="b">
        <f t="shared" si="768"/>
        <v>1</v>
      </c>
      <c r="R9785" t="b">
        <f t="shared" si="769"/>
        <v>1</v>
      </c>
      <c r="U9785" s="105" t="s">
        <v>425</v>
      </c>
      <c r="V9785" s="105" t="s">
        <v>426</v>
      </c>
      <c r="W9785" s="106">
        <v>3800000</v>
      </c>
      <c r="X9785" s="106">
        <v>0</v>
      </c>
    </row>
    <row r="9786" spans="2:26" x14ac:dyDescent="0.25">
      <c r="B9786" s="105" t="s">
        <v>403</v>
      </c>
      <c r="C9786" s="105" t="s">
        <v>404</v>
      </c>
      <c r="D9786" s="106">
        <v>121600000</v>
      </c>
      <c r="E9786" s="106">
        <v>0</v>
      </c>
      <c r="M9786" t="b">
        <f t="shared" si="765"/>
        <v>1</v>
      </c>
      <c r="N9786" t="b">
        <f t="shared" si="766"/>
        <v>1</v>
      </c>
      <c r="O9786" t="b">
        <f t="shared" si="767"/>
        <v>1</v>
      </c>
      <c r="P9786" t="b">
        <f t="shared" si="767"/>
        <v>1</v>
      </c>
      <c r="Q9786" t="b">
        <f t="shared" si="768"/>
        <v>1</v>
      </c>
      <c r="R9786" t="b">
        <f t="shared" si="769"/>
        <v>1</v>
      </c>
      <c r="U9786" s="105" t="s">
        <v>403</v>
      </c>
      <c r="V9786" s="105" t="s">
        <v>404</v>
      </c>
      <c r="W9786" s="106">
        <v>121600000</v>
      </c>
      <c r="X9786" s="106">
        <v>0</v>
      </c>
    </row>
    <row r="9787" spans="2:26" x14ac:dyDescent="0.25">
      <c r="B9787" s="105" t="s">
        <v>405</v>
      </c>
      <c r="C9787" s="105" t="s">
        <v>406</v>
      </c>
      <c r="D9787" s="106">
        <v>121600000</v>
      </c>
      <c r="E9787" s="106">
        <v>0</v>
      </c>
      <c r="M9787" t="b">
        <f t="shared" si="765"/>
        <v>1</v>
      </c>
      <c r="N9787" t="b">
        <f t="shared" si="766"/>
        <v>1</v>
      </c>
      <c r="O9787" t="b">
        <f t="shared" si="767"/>
        <v>1</v>
      </c>
      <c r="P9787" t="b">
        <f t="shared" si="767"/>
        <v>1</v>
      </c>
      <c r="Q9787" t="b">
        <f t="shared" si="768"/>
        <v>1</v>
      </c>
      <c r="R9787" t="b">
        <f t="shared" si="769"/>
        <v>1</v>
      </c>
      <c r="U9787" s="105" t="s">
        <v>405</v>
      </c>
      <c r="V9787" s="105" t="s">
        <v>406</v>
      </c>
      <c r="W9787" s="106">
        <v>121600000</v>
      </c>
      <c r="X9787" s="106">
        <v>0</v>
      </c>
    </row>
    <row r="9788" spans="2:26" x14ac:dyDescent="0.25">
      <c r="B9788" s="105" t="s">
        <v>603</v>
      </c>
      <c r="C9788" s="105" t="s">
        <v>406</v>
      </c>
      <c r="D9788" s="106">
        <v>121600000</v>
      </c>
      <c r="E9788" s="106">
        <v>0</v>
      </c>
      <c r="M9788" t="b">
        <f t="shared" si="765"/>
        <v>1</v>
      </c>
      <c r="N9788" t="b">
        <f t="shared" si="766"/>
        <v>1</v>
      </c>
      <c r="O9788" t="b">
        <f t="shared" si="767"/>
        <v>1</v>
      </c>
      <c r="P9788" t="b">
        <f t="shared" si="767"/>
        <v>1</v>
      </c>
      <c r="Q9788" t="b">
        <f t="shared" si="768"/>
        <v>1</v>
      </c>
      <c r="R9788" t="b">
        <f t="shared" si="769"/>
        <v>1</v>
      </c>
      <c r="U9788" s="105" t="s">
        <v>603</v>
      </c>
      <c r="V9788" s="105" t="s">
        <v>406</v>
      </c>
      <c r="W9788" s="106">
        <v>121600000</v>
      </c>
      <c r="X9788" s="106">
        <v>0</v>
      </c>
    </row>
    <row r="9789" spans="2:26" x14ac:dyDescent="0.25">
      <c r="B9789" s="105" t="s">
        <v>429</v>
      </c>
      <c r="C9789" s="105" t="s">
        <v>430</v>
      </c>
      <c r="D9789" s="106">
        <v>10690000</v>
      </c>
      <c r="E9789" s="106">
        <v>0</v>
      </c>
      <c r="M9789" t="b">
        <f t="shared" si="765"/>
        <v>1</v>
      </c>
      <c r="N9789" t="b">
        <f t="shared" si="766"/>
        <v>1</v>
      </c>
      <c r="O9789" t="b">
        <f t="shared" si="767"/>
        <v>1</v>
      </c>
      <c r="P9789" t="b">
        <f t="shared" si="767"/>
        <v>1</v>
      </c>
      <c r="Q9789" t="b">
        <f t="shared" si="768"/>
        <v>1</v>
      </c>
      <c r="R9789" t="b">
        <f t="shared" si="769"/>
        <v>1</v>
      </c>
      <c r="U9789" s="105" t="s">
        <v>429</v>
      </c>
      <c r="V9789" s="105" t="s">
        <v>430</v>
      </c>
      <c r="W9789" s="106">
        <v>10690000</v>
      </c>
      <c r="X9789" s="106">
        <v>0</v>
      </c>
    </row>
    <row r="9790" spans="2:26" x14ac:dyDescent="0.25">
      <c r="B9790" s="105" t="s">
        <v>431</v>
      </c>
      <c r="C9790" s="105" t="s">
        <v>432</v>
      </c>
      <c r="D9790" s="106">
        <v>10690000</v>
      </c>
      <c r="E9790" s="106">
        <v>0</v>
      </c>
      <c r="M9790" t="b">
        <f t="shared" si="765"/>
        <v>1</v>
      </c>
      <c r="N9790" t="b">
        <f t="shared" si="766"/>
        <v>1</v>
      </c>
      <c r="O9790" t="b">
        <f t="shared" si="767"/>
        <v>1</v>
      </c>
      <c r="P9790" t="b">
        <f t="shared" si="767"/>
        <v>1</v>
      </c>
      <c r="Q9790" t="b">
        <f t="shared" si="768"/>
        <v>1</v>
      </c>
      <c r="R9790" t="b">
        <f t="shared" si="769"/>
        <v>1</v>
      </c>
      <c r="U9790" s="105" t="s">
        <v>431</v>
      </c>
      <c r="V9790" s="105" t="s">
        <v>432</v>
      </c>
      <c r="W9790" s="106">
        <v>10690000</v>
      </c>
      <c r="X9790" s="106">
        <v>0</v>
      </c>
    </row>
    <row r="9791" spans="2:26" x14ac:dyDescent="0.25">
      <c r="B9791" s="105" t="s">
        <v>433</v>
      </c>
      <c r="C9791" s="105" t="s">
        <v>432</v>
      </c>
      <c r="D9791" s="106">
        <v>8690000</v>
      </c>
      <c r="E9791" s="106">
        <v>0</v>
      </c>
      <c r="M9791" t="b">
        <f t="shared" si="765"/>
        <v>1</v>
      </c>
      <c r="N9791" t="b">
        <f t="shared" si="766"/>
        <v>1</v>
      </c>
      <c r="O9791" t="b">
        <f t="shared" si="767"/>
        <v>1</v>
      </c>
      <c r="P9791" t="b">
        <f t="shared" si="767"/>
        <v>1</v>
      </c>
      <c r="Q9791" t="b">
        <f t="shared" si="768"/>
        <v>1</v>
      </c>
      <c r="R9791" t="b">
        <f t="shared" si="769"/>
        <v>1</v>
      </c>
      <c r="U9791" s="105" t="s">
        <v>433</v>
      </c>
      <c r="V9791" s="105" t="s">
        <v>432</v>
      </c>
      <c r="W9791" s="106">
        <v>8690000</v>
      </c>
      <c r="X9791" s="106">
        <v>0</v>
      </c>
    </row>
    <row r="9792" spans="2:26" x14ac:dyDescent="0.25">
      <c r="B9792" s="105" t="s">
        <v>785</v>
      </c>
      <c r="C9792" s="105" t="s">
        <v>1594</v>
      </c>
      <c r="D9792" s="106">
        <v>2000000</v>
      </c>
      <c r="E9792" s="106">
        <v>0</v>
      </c>
      <c r="M9792" t="b">
        <f t="shared" si="765"/>
        <v>1</v>
      </c>
      <c r="N9792" t="b">
        <f t="shared" si="766"/>
        <v>1</v>
      </c>
      <c r="O9792" t="b">
        <f t="shared" si="767"/>
        <v>1</v>
      </c>
      <c r="P9792" t="b">
        <f t="shared" si="767"/>
        <v>1</v>
      </c>
      <c r="Q9792" t="b">
        <f t="shared" si="768"/>
        <v>1</v>
      </c>
      <c r="R9792" t="b">
        <f t="shared" si="769"/>
        <v>1</v>
      </c>
      <c r="U9792" s="105" t="s">
        <v>785</v>
      </c>
      <c r="V9792" s="105" t="s">
        <v>1594</v>
      </c>
      <c r="W9792" s="106">
        <v>2000000</v>
      </c>
      <c r="X9792" s="106">
        <v>0</v>
      </c>
    </row>
    <row r="9793" spans="2:24" x14ac:dyDescent="0.25">
      <c r="B9793" s="105" t="s">
        <v>615</v>
      </c>
      <c r="C9793" s="105" t="s">
        <v>616</v>
      </c>
      <c r="D9793" s="106">
        <v>9550000</v>
      </c>
      <c r="E9793" s="106">
        <v>0</v>
      </c>
      <c r="M9793" t="b">
        <f t="shared" si="765"/>
        <v>1</v>
      </c>
      <c r="N9793" t="b">
        <f t="shared" si="766"/>
        <v>1</v>
      </c>
      <c r="O9793" t="b">
        <f t="shared" si="767"/>
        <v>1</v>
      </c>
      <c r="P9793" t="b">
        <f t="shared" si="767"/>
        <v>1</v>
      </c>
      <c r="Q9793" t="b">
        <f t="shared" si="768"/>
        <v>1</v>
      </c>
      <c r="R9793" t="b">
        <f t="shared" si="769"/>
        <v>1</v>
      </c>
      <c r="U9793" s="105" t="s">
        <v>615</v>
      </c>
      <c r="V9793" s="105" t="s">
        <v>616</v>
      </c>
      <c r="W9793" s="106">
        <v>9550000</v>
      </c>
      <c r="X9793" s="106">
        <v>0</v>
      </c>
    </row>
    <row r="9794" spans="2:24" x14ac:dyDescent="0.25">
      <c r="B9794" s="105" t="s">
        <v>617</v>
      </c>
      <c r="C9794" s="105" t="s">
        <v>618</v>
      </c>
      <c r="D9794" s="106">
        <v>9550000</v>
      </c>
      <c r="E9794" s="106">
        <v>0</v>
      </c>
      <c r="M9794" t="b">
        <f t="shared" si="765"/>
        <v>1</v>
      </c>
      <c r="N9794" t="b">
        <f t="shared" si="766"/>
        <v>1</v>
      </c>
      <c r="O9794" t="b">
        <f t="shared" si="767"/>
        <v>1</v>
      </c>
      <c r="P9794" t="b">
        <f t="shared" si="767"/>
        <v>1</v>
      </c>
      <c r="Q9794" t="b">
        <f t="shared" si="768"/>
        <v>1</v>
      </c>
      <c r="R9794" t="b">
        <f t="shared" si="769"/>
        <v>1</v>
      </c>
      <c r="U9794" s="105" t="s">
        <v>617</v>
      </c>
      <c r="V9794" s="105" t="s">
        <v>618</v>
      </c>
      <c r="W9794" s="106">
        <v>9550000</v>
      </c>
      <c r="X9794" s="106">
        <v>0</v>
      </c>
    </row>
    <row r="9795" spans="2:24" x14ac:dyDescent="0.25">
      <c r="B9795" s="105" t="s">
        <v>619</v>
      </c>
      <c r="C9795" s="105" t="s">
        <v>618</v>
      </c>
      <c r="D9795" s="106">
        <v>9550000</v>
      </c>
      <c r="E9795" s="106">
        <v>0</v>
      </c>
      <c r="M9795" t="b">
        <f t="shared" si="765"/>
        <v>1</v>
      </c>
      <c r="N9795" t="b">
        <f t="shared" si="766"/>
        <v>1</v>
      </c>
      <c r="O9795" t="b">
        <f t="shared" si="767"/>
        <v>1</v>
      </c>
      <c r="P9795" t="b">
        <f t="shared" si="767"/>
        <v>1</v>
      </c>
      <c r="Q9795" t="b">
        <f t="shared" si="768"/>
        <v>1</v>
      </c>
      <c r="R9795" t="b">
        <f t="shared" si="769"/>
        <v>1</v>
      </c>
      <c r="U9795" s="105" t="s">
        <v>619</v>
      </c>
      <c r="V9795" s="105" t="s">
        <v>618</v>
      </c>
      <c r="W9795" s="106">
        <v>9550000</v>
      </c>
      <c r="X9795" s="106">
        <v>0</v>
      </c>
    </row>
    <row r="9796" spans="2:24" x14ac:dyDescent="0.25">
      <c r="B9796" s="105" t="s">
        <v>620</v>
      </c>
      <c r="C9796" s="105" t="s">
        <v>621</v>
      </c>
      <c r="D9796" s="106">
        <v>18860000</v>
      </c>
      <c r="E9796" s="106">
        <v>0</v>
      </c>
      <c r="M9796" t="b">
        <f t="shared" si="765"/>
        <v>1</v>
      </c>
      <c r="N9796" t="b">
        <f t="shared" si="766"/>
        <v>1</v>
      </c>
      <c r="O9796" t="b">
        <f t="shared" si="767"/>
        <v>1</v>
      </c>
      <c r="P9796" t="b">
        <f t="shared" si="767"/>
        <v>1</v>
      </c>
      <c r="Q9796" t="b">
        <f t="shared" si="768"/>
        <v>1</v>
      </c>
      <c r="R9796" t="b">
        <f t="shared" si="769"/>
        <v>1</v>
      </c>
      <c r="U9796" s="105" t="s">
        <v>620</v>
      </c>
      <c r="V9796" s="105" t="s">
        <v>621</v>
      </c>
      <c r="W9796" s="106">
        <v>18860000</v>
      </c>
      <c r="X9796" s="106">
        <v>0</v>
      </c>
    </row>
    <row r="9797" spans="2:24" x14ac:dyDescent="0.25">
      <c r="B9797" s="105" t="s">
        <v>622</v>
      </c>
      <c r="C9797" s="105" t="s">
        <v>623</v>
      </c>
      <c r="D9797" s="106">
        <v>18860000</v>
      </c>
      <c r="E9797" s="106">
        <v>0</v>
      </c>
      <c r="M9797" t="b">
        <f t="shared" si="765"/>
        <v>1</v>
      </c>
      <c r="N9797" t="b">
        <f t="shared" si="766"/>
        <v>1</v>
      </c>
      <c r="O9797" t="b">
        <f t="shared" si="767"/>
        <v>1</v>
      </c>
      <c r="P9797" t="b">
        <f t="shared" si="767"/>
        <v>1</v>
      </c>
      <c r="Q9797" t="b">
        <f t="shared" si="768"/>
        <v>1</v>
      </c>
      <c r="R9797" t="b">
        <f t="shared" si="769"/>
        <v>1</v>
      </c>
      <c r="U9797" s="105" t="s">
        <v>622</v>
      </c>
      <c r="V9797" s="105" t="s">
        <v>623</v>
      </c>
      <c r="W9797" s="106">
        <v>18860000</v>
      </c>
      <c r="X9797" s="106">
        <v>0</v>
      </c>
    </row>
    <row r="9798" spans="2:24" x14ac:dyDescent="0.25">
      <c r="B9798" s="105" t="s">
        <v>624</v>
      </c>
      <c r="C9798" s="105" t="s">
        <v>623</v>
      </c>
      <c r="D9798" s="106">
        <v>14160000</v>
      </c>
      <c r="E9798" s="106">
        <v>0</v>
      </c>
      <c r="M9798" t="b">
        <f t="shared" si="765"/>
        <v>1</v>
      </c>
      <c r="N9798" t="b">
        <f t="shared" si="766"/>
        <v>1</v>
      </c>
      <c r="O9798" t="b">
        <f t="shared" si="767"/>
        <v>1</v>
      </c>
      <c r="P9798" t="b">
        <f t="shared" si="767"/>
        <v>1</v>
      </c>
      <c r="Q9798" t="b">
        <f t="shared" si="768"/>
        <v>1</v>
      </c>
      <c r="R9798" t="b">
        <f t="shared" si="769"/>
        <v>1</v>
      </c>
      <c r="U9798" s="105" t="s">
        <v>624</v>
      </c>
      <c r="V9798" s="105" t="s">
        <v>623</v>
      </c>
      <c r="W9798" s="106">
        <v>14160000</v>
      </c>
      <c r="X9798" s="106">
        <v>0</v>
      </c>
    </row>
    <row r="9799" spans="2:24" x14ac:dyDescent="0.25">
      <c r="B9799" s="105" t="s">
        <v>794</v>
      </c>
      <c r="C9799" s="105" t="s">
        <v>1598</v>
      </c>
      <c r="D9799" s="106">
        <v>4700000</v>
      </c>
      <c r="E9799" s="106">
        <v>0</v>
      </c>
      <c r="M9799" t="b">
        <f t="shared" si="765"/>
        <v>1</v>
      </c>
      <c r="N9799" t="b">
        <f t="shared" si="766"/>
        <v>1</v>
      </c>
      <c r="O9799" t="b">
        <f t="shared" si="767"/>
        <v>1</v>
      </c>
      <c r="P9799" t="b">
        <f t="shared" si="767"/>
        <v>1</v>
      </c>
      <c r="Q9799" t="b">
        <f t="shared" si="768"/>
        <v>1</v>
      </c>
      <c r="R9799" t="b">
        <f t="shared" si="769"/>
        <v>1</v>
      </c>
      <c r="U9799" s="105" t="s">
        <v>794</v>
      </c>
      <c r="V9799" s="105" t="s">
        <v>1598</v>
      </c>
      <c r="W9799" s="106">
        <v>4700000</v>
      </c>
      <c r="X9799" s="106">
        <v>0</v>
      </c>
    </row>
    <row r="9800" spans="2:24" x14ac:dyDescent="0.25">
      <c r="B9800" s="105" t="s">
        <v>439</v>
      </c>
      <c r="C9800" s="105" t="s">
        <v>440</v>
      </c>
      <c r="D9800" s="106">
        <v>46400000</v>
      </c>
      <c r="E9800" s="106">
        <v>0</v>
      </c>
      <c r="M9800" t="b">
        <f t="shared" si="765"/>
        <v>1</v>
      </c>
      <c r="N9800" t="b">
        <f t="shared" si="766"/>
        <v>1</v>
      </c>
      <c r="O9800" t="b">
        <f t="shared" si="767"/>
        <v>1</v>
      </c>
      <c r="P9800" t="b">
        <f t="shared" si="767"/>
        <v>1</v>
      </c>
      <c r="Q9800" t="b">
        <f t="shared" si="768"/>
        <v>1</v>
      </c>
      <c r="R9800" t="b">
        <f t="shared" si="769"/>
        <v>1</v>
      </c>
      <c r="U9800" s="105" t="s">
        <v>439</v>
      </c>
      <c r="V9800" s="105" t="s">
        <v>440</v>
      </c>
      <c r="W9800" s="106">
        <v>46400000</v>
      </c>
      <c r="X9800" s="106">
        <v>0</v>
      </c>
    </row>
    <row r="9801" spans="2:24" x14ac:dyDescent="0.25">
      <c r="B9801" s="105" t="s">
        <v>441</v>
      </c>
      <c r="C9801" s="105" t="s">
        <v>442</v>
      </c>
      <c r="D9801" s="106">
        <v>46400000</v>
      </c>
      <c r="E9801" s="106">
        <v>0</v>
      </c>
      <c r="M9801" t="b">
        <f t="shared" si="765"/>
        <v>1</v>
      </c>
      <c r="N9801" t="b">
        <f t="shared" si="766"/>
        <v>1</v>
      </c>
      <c r="O9801" t="b">
        <f t="shared" si="767"/>
        <v>1</v>
      </c>
      <c r="P9801" t="b">
        <f t="shared" si="767"/>
        <v>1</v>
      </c>
      <c r="Q9801" t="b">
        <f t="shared" si="768"/>
        <v>1</v>
      </c>
      <c r="R9801" t="b">
        <f t="shared" si="769"/>
        <v>1</v>
      </c>
      <c r="U9801" s="105" t="s">
        <v>441</v>
      </c>
      <c r="V9801" s="105" t="s">
        <v>442</v>
      </c>
      <c r="W9801" s="106">
        <v>46400000</v>
      </c>
      <c r="X9801" s="106">
        <v>0</v>
      </c>
    </row>
    <row r="9802" spans="2:24" x14ac:dyDescent="0.25">
      <c r="B9802" s="105" t="s">
        <v>443</v>
      </c>
      <c r="C9802" s="105" t="s">
        <v>442</v>
      </c>
      <c r="D9802" s="106">
        <v>46400000</v>
      </c>
      <c r="E9802" s="106">
        <v>0</v>
      </c>
      <c r="M9802" t="b">
        <f t="shared" si="765"/>
        <v>1</v>
      </c>
      <c r="N9802" t="b">
        <f t="shared" si="766"/>
        <v>1</v>
      </c>
      <c r="O9802" t="b">
        <f t="shared" si="767"/>
        <v>1</v>
      </c>
      <c r="P9802" t="b">
        <f t="shared" si="767"/>
        <v>1</v>
      </c>
      <c r="Q9802" t="b">
        <f t="shared" si="768"/>
        <v>1</v>
      </c>
      <c r="R9802" t="b">
        <f t="shared" si="769"/>
        <v>1</v>
      </c>
      <c r="U9802" s="105" t="s">
        <v>443</v>
      </c>
      <c r="V9802" s="105" t="s">
        <v>442</v>
      </c>
      <c r="W9802" s="106">
        <v>46400000</v>
      </c>
      <c r="X9802" s="106">
        <v>0</v>
      </c>
    </row>
    <row r="9803" spans="2:24" x14ac:dyDescent="0.25">
      <c r="B9803" s="105" t="s">
        <v>625</v>
      </c>
      <c r="C9803" s="105" t="s">
        <v>626</v>
      </c>
      <c r="D9803" s="106">
        <v>1950000</v>
      </c>
      <c r="E9803" s="106">
        <v>0</v>
      </c>
      <c r="M9803" t="b">
        <f t="shared" si="765"/>
        <v>1</v>
      </c>
      <c r="N9803" t="b">
        <f t="shared" si="766"/>
        <v>1</v>
      </c>
      <c r="O9803" t="b">
        <f t="shared" si="767"/>
        <v>1</v>
      </c>
      <c r="P9803" t="b">
        <f t="shared" si="767"/>
        <v>1</v>
      </c>
      <c r="Q9803" t="b">
        <f t="shared" si="768"/>
        <v>1</v>
      </c>
      <c r="R9803" t="b">
        <f t="shared" si="769"/>
        <v>1</v>
      </c>
      <c r="U9803" s="105" t="s">
        <v>625</v>
      </c>
      <c r="V9803" s="105" t="s">
        <v>626</v>
      </c>
      <c r="W9803" s="106">
        <v>1950000</v>
      </c>
      <c r="X9803" s="106">
        <v>0</v>
      </c>
    </row>
    <row r="9804" spans="2:24" x14ac:dyDescent="0.25">
      <c r="B9804" s="105" t="s">
        <v>627</v>
      </c>
      <c r="C9804" s="105" t="s">
        <v>628</v>
      </c>
      <c r="D9804" s="106">
        <v>1950000</v>
      </c>
      <c r="E9804" s="106">
        <v>0</v>
      </c>
      <c r="M9804" t="b">
        <f t="shared" si="765"/>
        <v>1</v>
      </c>
      <c r="N9804" t="b">
        <f t="shared" si="766"/>
        <v>1</v>
      </c>
      <c r="O9804" t="b">
        <f t="shared" si="767"/>
        <v>1</v>
      </c>
      <c r="P9804" t="b">
        <f t="shared" si="767"/>
        <v>1</v>
      </c>
      <c r="Q9804" t="b">
        <f t="shared" si="768"/>
        <v>1</v>
      </c>
      <c r="R9804" t="b">
        <f t="shared" si="769"/>
        <v>1</v>
      </c>
      <c r="U9804" s="105" t="s">
        <v>627</v>
      </c>
      <c r="V9804" s="105" t="s">
        <v>628</v>
      </c>
      <c r="W9804" s="106">
        <v>1950000</v>
      </c>
      <c r="X9804" s="106">
        <v>0</v>
      </c>
    </row>
    <row r="9805" spans="2:24" x14ac:dyDescent="0.25">
      <c r="B9805" s="105" t="s">
        <v>629</v>
      </c>
      <c r="C9805" s="105" t="s">
        <v>628</v>
      </c>
      <c r="D9805" s="106">
        <v>1950000</v>
      </c>
      <c r="E9805" s="106">
        <v>0</v>
      </c>
      <c r="M9805" t="b">
        <f t="shared" si="765"/>
        <v>1</v>
      </c>
      <c r="N9805" t="b">
        <f t="shared" si="766"/>
        <v>1</v>
      </c>
      <c r="O9805" t="b">
        <f t="shared" si="767"/>
        <v>1</v>
      </c>
      <c r="P9805" t="b">
        <f t="shared" si="767"/>
        <v>1</v>
      </c>
      <c r="Q9805" t="b">
        <f t="shared" si="768"/>
        <v>1</v>
      </c>
      <c r="R9805" t="b">
        <f t="shared" si="769"/>
        <v>1</v>
      </c>
      <c r="U9805" s="105" t="s">
        <v>629</v>
      </c>
      <c r="V9805" s="105" t="s">
        <v>628</v>
      </c>
      <c r="W9805" s="106">
        <v>1950000</v>
      </c>
      <c r="X9805" s="106">
        <v>0</v>
      </c>
    </row>
    <row r="9806" spans="2:24" x14ac:dyDescent="0.25">
      <c r="B9806" s="105" t="s">
        <v>444</v>
      </c>
      <c r="C9806" s="105" t="s">
        <v>445</v>
      </c>
      <c r="D9806" s="106">
        <v>54826200</v>
      </c>
      <c r="E9806" s="106">
        <v>0</v>
      </c>
      <c r="M9806" t="b">
        <f t="shared" si="765"/>
        <v>1</v>
      </c>
      <c r="N9806" t="b">
        <f t="shared" si="766"/>
        <v>1</v>
      </c>
      <c r="O9806" t="b">
        <f t="shared" si="767"/>
        <v>1</v>
      </c>
      <c r="P9806" t="b">
        <f t="shared" si="767"/>
        <v>1</v>
      </c>
      <c r="Q9806" t="b">
        <f t="shared" si="768"/>
        <v>1</v>
      </c>
      <c r="R9806" t="b">
        <f t="shared" si="769"/>
        <v>1</v>
      </c>
      <c r="U9806" s="105" t="s">
        <v>444</v>
      </c>
      <c r="V9806" s="105" t="s">
        <v>445</v>
      </c>
      <c r="W9806" s="106">
        <v>54826200</v>
      </c>
      <c r="X9806" s="106">
        <v>0</v>
      </c>
    </row>
    <row r="9807" spans="2:24" x14ac:dyDescent="0.25">
      <c r="B9807" s="105" t="s">
        <v>446</v>
      </c>
      <c r="C9807" s="105" t="s">
        <v>447</v>
      </c>
      <c r="D9807" s="106">
        <v>54826200</v>
      </c>
      <c r="E9807" s="106">
        <v>0</v>
      </c>
      <c r="M9807" t="b">
        <f t="shared" si="765"/>
        <v>1</v>
      </c>
      <c r="N9807" t="b">
        <f t="shared" si="766"/>
        <v>1</v>
      </c>
      <c r="O9807" t="b">
        <f t="shared" si="767"/>
        <v>1</v>
      </c>
      <c r="P9807" t="b">
        <f t="shared" si="767"/>
        <v>1</v>
      </c>
      <c r="Q9807" t="b">
        <f t="shared" si="768"/>
        <v>1</v>
      </c>
      <c r="R9807" t="b">
        <f t="shared" si="769"/>
        <v>1</v>
      </c>
      <c r="U9807" s="105" t="s">
        <v>446</v>
      </c>
      <c r="V9807" s="105" t="s">
        <v>447</v>
      </c>
      <c r="W9807" s="106">
        <v>54826200</v>
      </c>
      <c r="X9807" s="106">
        <v>0</v>
      </c>
    </row>
    <row r="9808" spans="2:24" x14ac:dyDescent="0.25">
      <c r="B9808" s="105" t="s">
        <v>448</v>
      </c>
      <c r="C9808" s="105" t="s">
        <v>449</v>
      </c>
      <c r="D9808" s="106">
        <v>44626200</v>
      </c>
      <c r="E9808" s="106">
        <v>0</v>
      </c>
      <c r="M9808" t="b">
        <f t="shared" si="765"/>
        <v>1</v>
      </c>
      <c r="N9808" t="b">
        <f t="shared" si="766"/>
        <v>1</v>
      </c>
      <c r="O9808" t="b">
        <f t="shared" si="767"/>
        <v>1</v>
      </c>
      <c r="P9808" t="b">
        <f t="shared" si="767"/>
        <v>1</v>
      </c>
      <c r="Q9808" t="b">
        <f t="shared" si="768"/>
        <v>1</v>
      </c>
      <c r="R9808" t="b">
        <f t="shared" si="769"/>
        <v>1</v>
      </c>
      <c r="U9808" s="105" t="s">
        <v>448</v>
      </c>
      <c r="V9808" s="105" t="s">
        <v>449</v>
      </c>
      <c r="W9808" s="106">
        <v>44626200</v>
      </c>
      <c r="X9808" s="106">
        <v>0</v>
      </c>
    </row>
    <row r="9809" spans="2:24" x14ac:dyDescent="0.25">
      <c r="B9809" s="105" t="s">
        <v>1455</v>
      </c>
      <c r="C9809" s="105" t="s">
        <v>1456</v>
      </c>
      <c r="D9809" s="106">
        <v>10200000</v>
      </c>
      <c r="E9809" s="106">
        <v>0</v>
      </c>
      <c r="M9809" t="b">
        <f t="shared" si="765"/>
        <v>1</v>
      </c>
      <c r="N9809" t="b">
        <f t="shared" si="766"/>
        <v>1</v>
      </c>
      <c r="O9809" t="b">
        <f t="shared" si="767"/>
        <v>1</v>
      </c>
      <c r="P9809" t="b">
        <f t="shared" si="767"/>
        <v>1</v>
      </c>
      <c r="Q9809" t="b">
        <f t="shared" si="768"/>
        <v>1</v>
      </c>
      <c r="R9809" t="b">
        <f t="shared" si="769"/>
        <v>1</v>
      </c>
      <c r="U9809" s="105" t="s">
        <v>1455</v>
      </c>
      <c r="V9809" s="105" t="s">
        <v>1456</v>
      </c>
      <c r="W9809" s="106">
        <v>10200000</v>
      </c>
      <c r="X9809" s="106">
        <v>0</v>
      </c>
    </row>
    <row r="9810" spans="2:24" x14ac:dyDescent="0.25">
      <c r="B9810" s="105" t="s">
        <v>450</v>
      </c>
      <c r="C9810" s="105" t="s">
        <v>451</v>
      </c>
      <c r="D9810" s="106">
        <v>5400000</v>
      </c>
      <c r="E9810" s="106">
        <v>0</v>
      </c>
      <c r="M9810" t="b">
        <f t="shared" si="765"/>
        <v>1</v>
      </c>
      <c r="N9810" t="b">
        <f t="shared" si="766"/>
        <v>1</v>
      </c>
      <c r="O9810" t="b">
        <f t="shared" si="767"/>
        <v>1</v>
      </c>
      <c r="P9810" t="b">
        <f t="shared" si="767"/>
        <v>1</v>
      </c>
      <c r="Q9810" t="b">
        <f t="shared" si="768"/>
        <v>1</v>
      </c>
      <c r="R9810" t="b">
        <f t="shared" si="769"/>
        <v>1</v>
      </c>
      <c r="U9810" s="105" t="s">
        <v>450</v>
      </c>
      <c r="V9810" s="105" t="s">
        <v>451</v>
      </c>
      <c r="W9810" s="106">
        <v>5400000</v>
      </c>
      <c r="X9810" s="106">
        <v>0</v>
      </c>
    </row>
    <row r="9811" spans="2:24" x14ac:dyDescent="0.25">
      <c r="B9811" s="105" t="s">
        <v>452</v>
      </c>
      <c r="C9811" s="105" t="s">
        <v>453</v>
      </c>
      <c r="D9811" s="106">
        <v>5400000</v>
      </c>
      <c r="E9811" s="106">
        <v>0</v>
      </c>
      <c r="M9811" t="b">
        <f t="shared" si="765"/>
        <v>1</v>
      </c>
      <c r="N9811" t="b">
        <f t="shared" si="766"/>
        <v>1</v>
      </c>
      <c r="O9811" t="b">
        <f t="shared" si="767"/>
        <v>1</v>
      </c>
      <c r="P9811" t="b">
        <f t="shared" si="767"/>
        <v>1</v>
      </c>
      <c r="Q9811" t="b">
        <f t="shared" si="768"/>
        <v>1</v>
      </c>
      <c r="R9811" t="b">
        <f t="shared" si="769"/>
        <v>1</v>
      </c>
      <c r="U9811" s="105" t="s">
        <v>452</v>
      </c>
      <c r="V9811" s="105" t="s">
        <v>453</v>
      </c>
      <c r="W9811" s="106">
        <v>5400000</v>
      </c>
      <c r="X9811" s="106">
        <v>0</v>
      </c>
    </row>
    <row r="9812" spans="2:24" x14ac:dyDescent="0.25">
      <c r="B9812" s="105" t="s">
        <v>454</v>
      </c>
      <c r="C9812" s="105" t="s">
        <v>453</v>
      </c>
      <c r="D9812" s="106">
        <v>5400000</v>
      </c>
      <c r="E9812" s="106">
        <v>0</v>
      </c>
      <c r="M9812" t="b">
        <f t="shared" si="765"/>
        <v>1</v>
      </c>
      <c r="N9812" t="b">
        <f t="shared" si="766"/>
        <v>1</v>
      </c>
      <c r="O9812" t="b">
        <f t="shared" si="767"/>
        <v>1</v>
      </c>
      <c r="P9812" t="b">
        <f t="shared" si="767"/>
        <v>1</v>
      </c>
      <c r="Q9812" t="b">
        <f t="shared" si="768"/>
        <v>1</v>
      </c>
      <c r="R9812" t="b">
        <f t="shared" si="769"/>
        <v>1</v>
      </c>
      <c r="U9812" s="105" t="s">
        <v>454</v>
      </c>
      <c r="V9812" s="105" t="s">
        <v>453</v>
      </c>
      <c r="W9812" s="106">
        <v>5400000</v>
      </c>
      <c r="X9812" s="106">
        <v>0</v>
      </c>
    </row>
    <row r="9813" spans="2:24" x14ac:dyDescent="0.25">
      <c r="B9813" s="105" t="s">
        <v>455</v>
      </c>
      <c r="C9813" s="105" t="s">
        <v>456</v>
      </c>
      <c r="D9813" s="106">
        <v>26530000</v>
      </c>
      <c r="E9813" s="106">
        <v>0</v>
      </c>
      <c r="M9813" t="b">
        <f t="shared" si="765"/>
        <v>1</v>
      </c>
      <c r="N9813" t="b">
        <f t="shared" si="766"/>
        <v>1</v>
      </c>
      <c r="O9813" t="b">
        <f t="shared" si="767"/>
        <v>1</v>
      </c>
      <c r="P9813" t="b">
        <f t="shared" si="767"/>
        <v>1</v>
      </c>
      <c r="Q9813" t="b">
        <f t="shared" si="768"/>
        <v>1</v>
      </c>
      <c r="R9813" t="b">
        <f t="shared" si="769"/>
        <v>1</v>
      </c>
      <c r="U9813" s="105" t="s">
        <v>455</v>
      </c>
      <c r="V9813" s="105" t="s">
        <v>456</v>
      </c>
      <c r="W9813" s="106">
        <v>26530000</v>
      </c>
      <c r="X9813" s="106">
        <v>0</v>
      </c>
    </row>
    <row r="9814" spans="2:24" x14ac:dyDescent="0.25">
      <c r="B9814" s="105" t="s">
        <v>457</v>
      </c>
      <c r="C9814" s="105" t="s">
        <v>458</v>
      </c>
      <c r="D9814" s="106">
        <v>26530000</v>
      </c>
      <c r="E9814" s="106">
        <v>0</v>
      </c>
      <c r="M9814" t="b">
        <f t="shared" si="765"/>
        <v>1</v>
      </c>
      <c r="N9814" t="b">
        <f t="shared" si="766"/>
        <v>1</v>
      </c>
      <c r="O9814" t="b">
        <f t="shared" si="767"/>
        <v>1</v>
      </c>
      <c r="P9814" t="b">
        <f t="shared" si="767"/>
        <v>1</v>
      </c>
      <c r="Q9814" t="b">
        <f t="shared" si="768"/>
        <v>1</v>
      </c>
      <c r="R9814" t="b">
        <f t="shared" si="769"/>
        <v>1</v>
      </c>
      <c r="U9814" s="105" t="s">
        <v>457</v>
      </c>
      <c r="V9814" s="105" t="s">
        <v>458</v>
      </c>
      <c r="W9814" s="106">
        <v>26530000</v>
      </c>
      <c r="X9814" s="106">
        <v>0</v>
      </c>
    </row>
    <row r="9815" spans="2:24" x14ac:dyDescent="0.25">
      <c r="B9815" s="105" t="s">
        <v>828</v>
      </c>
      <c r="C9815" s="105" t="s">
        <v>1612</v>
      </c>
      <c r="D9815" s="106">
        <v>26530000</v>
      </c>
      <c r="E9815" s="106">
        <v>0</v>
      </c>
      <c r="M9815" t="b">
        <f t="shared" si="765"/>
        <v>1</v>
      </c>
      <c r="N9815" t="b">
        <f t="shared" si="766"/>
        <v>1</v>
      </c>
      <c r="O9815" t="b">
        <f t="shared" si="767"/>
        <v>1</v>
      </c>
      <c r="P9815" t="b">
        <f t="shared" si="767"/>
        <v>1</v>
      </c>
      <c r="Q9815" t="b">
        <f t="shared" si="768"/>
        <v>1</v>
      </c>
      <c r="R9815" t="b">
        <f t="shared" si="769"/>
        <v>1</v>
      </c>
      <c r="U9815" s="105" t="s">
        <v>828</v>
      </c>
      <c r="V9815" s="105" t="s">
        <v>1612</v>
      </c>
      <c r="W9815" s="106">
        <v>26530000</v>
      </c>
      <c r="X9815" s="106">
        <v>0</v>
      </c>
    </row>
    <row r="9816" spans="2:24" x14ac:dyDescent="0.25">
      <c r="B9816" s="105" t="s">
        <v>650</v>
      </c>
      <c r="C9816" s="105" t="s">
        <v>651</v>
      </c>
      <c r="D9816" s="106">
        <v>750000</v>
      </c>
      <c r="E9816" s="106">
        <v>0</v>
      </c>
      <c r="M9816" t="b">
        <f t="shared" si="765"/>
        <v>1</v>
      </c>
      <c r="N9816" t="b">
        <f t="shared" si="766"/>
        <v>1</v>
      </c>
      <c r="O9816" t="b">
        <f t="shared" si="767"/>
        <v>1</v>
      </c>
      <c r="P9816" t="b">
        <f t="shared" si="767"/>
        <v>1</v>
      </c>
      <c r="Q9816" t="b">
        <f t="shared" si="768"/>
        <v>1</v>
      </c>
      <c r="R9816" t="b">
        <f t="shared" si="769"/>
        <v>1</v>
      </c>
      <c r="U9816" s="105" t="s">
        <v>650</v>
      </c>
      <c r="V9816" s="105" t="s">
        <v>651</v>
      </c>
      <c r="W9816" s="106">
        <v>750000</v>
      </c>
      <c r="X9816" s="106">
        <v>0</v>
      </c>
    </row>
    <row r="9817" spans="2:24" x14ac:dyDescent="0.25">
      <c r="B9817" s="105" t="s">
        <v>652</v>
      </c>
      <c r="C9817" s="105" t="s">
        <v>653</v>
      </c>
      <c r="D9817" s="106">
        <v>750000</v>
      </c>
      <c r="E9817" s="106">
        <v>0</v>
      </c>
      <c r="M9817" t="b">
        <f t="shared" si="765"/>
        <v>1</v>
      </c>
      <c r="N9817" t="b">
        <f t="shared" si="766"/>
        <v>1</v>
      </c>
      <c r="O9817" t="b">
        <f t="shared" si="767"/>
        <v>1</v>
      </c>
      <c r="P9817" t="b">
        <f t="shared" si="767"/>
        <v>1</v>
      </c>
      <c r="Q9817" t="b">
        <f t="shared" si="768"/>
        <v>1</v>
      </c>
      <c r="R9817" t="b">
        <f t="shared" si="769"/>
        <v>1</v>
      </c>
      <c r="U9817" s="105" t="s">
        <v>652</v>
      </c>
      <c r="V9817" s="105" t="s">
        <v>653</v>
      </c>
      <c r="W9817" s="106">
        <v>750000</v>
      </c>
      <c r="X9817" s="106">
        <v>0</v>
      </c>
    </row>
    <row r="9818" spans="2:24" x14ac:dyDescent="0.25">
      <c r="B9818" s="105" t="s">
        <v>654</v>
      </c>
      <c r="C9818" s="105" t="s">
        <v>653</v>
      </c>
      <c r="D9818" s="106">
        <v>750000</v>
      </c>
      <c r="E9818" s="106">
        <v>0</v>
      </c>
      <c r="M9818" t="b">
        <f t="shared" si="765"/>
        <v>1</v>
      </c>
      <c r="N9818" t="b">
        <f t="shared" si="766"/>
        <v>1</v>
      </c>
      <c r="O9818" t="b">
        <f t="shared" si="767"/>
        <v>1</v>
      </c>
      <c r="P9818" t="b">
        <f t="shared" si="767"/>
        <v>1</v>
      </c>
      <c r="Q9818" t="b">
        <f t="shared" si="768"/>
        <v>1</v>
      </c>
      <c r="R9818" t="b">
        <f t="shared" si="769"/>
        <v>1</v>
      </c>
      <c r="U9818" s="105" t="s">
        <v>654</v>
      </c>
      <c r="V9818" s="105" t="s">
        <v>653</v>
      </c>
      <c r="W9818" s="106">
        <v>750000</v>
      </c>
      <c r="X9818" s="106">
        <v>0</v>
      </c>
    </row>
    <row r="9819" spans="2:24" x14ac:dyDescent="0.25">
      <c r="B9819" s="105" t="s">
        <v>463</v>
      </c>
      <c r="C9819" s="105" t="s">
        <v>464</v>
      </c>
      <c r="D9819" s="106">
        <v>21740000</v>
      </c>
      <c r="E9819" s="106">
        <v>0</v>
      </c>
      <c r="M9819" t="b">
        <f t="shared" ref="M9819:M9882" si="770">+B9819=U9819</f>
        <v>1</v>
      </c>
      <c r="N9819" t="b">
        <f t="shared" ref="N9819:N9882" si="771">+C9819=V9819</f>
        <v>1</v>
      </c>
      <c r="O9819" t="b">
        <f t="shared" ref="O9819:P9882" si="772">+D9819=W9819</f>
        <v>1</v>
      </c>
      <c r="P9819" t="b">
        <f t="shared" si="772"/>
        <v>1</v>
      </c>
      <c r="Q9819" t="b">
        <f t="shared" ref="Q9819:Q9882" si="773">+F9819=Y9819</f>
        <v>1</v>
      </c>
      <c r="R9819" t="b">
        <f t="shared" ref="R9819:R9882" si="774">+G9819=Z9819</f>
        <v>1</v>
      </c>
      <c r="U9819" s="105" t="s">
        <v>463</v>
      </c>
      <c r="V9819" s="105" t="s">
        <v>464</v>
      </c>
      <c r="W9819" s="106">
        <v>21740000</v>
      </c>
      <c r="X9819" s="106">
        <v>0</v>
      </c>
    </row>
    <row r="9820" spans="2:24" x14ac:dyDescent="0.25">
      <c r="B9820" s="105" t="s">
        <v>465</v>
      </c>
      <c r="C9820" s="105" t="s">
        <v>466</v>
      </c>
      <c r="D9820" s="106">
        <v>18890000</v>
      </c>
      <c r="E9820" s="106">
        <v>0</v>
      </c>
      <c r="M9820" t="b">
        <f t="shared" si="770"/>
        <v>1</v>
      </c>
      <c r="N9820" t="b">
        <f t="shared" si="771"/>
        <v>1</v>
      </c>
      <c r="O9820" t="b">
        <f t="shared" si="772"/>
        <v>1</v>
      </c>
      <c r="P9820" t="b">
        <f t="shared" si="772"/>
        <v>1</v>
      </c>
      <c r="Q9820" t="b">
        <f t="shared" si="773"/>
        <v>1</v>
      </c>
      <c r="R9820" t="b">
        <f t="shared" si="774"/>
        <v>1</v>
      </c>
      <c r="U9820" s="105" t="s">
        <v>465</v>
      </c>
      <c r="V9820" s="105" t="s">
        <v>466</v>
      </c>
      <c r="W9820" s="106">
        <v>18890000</v>
      </c>
      <c r="X9820" s="106">
        <v>0</v>
      </c>
    </row>
    <row r="9821" spans="2:24" x14ac:dyDescent="0.25">
      <c r="B9821" s="105" t="s">
        <v>743</v>
      </c>
      <c r="C9821" s="105" t="s">
        <v>744</v>
      </c>
      <c r="D9821" s="106">
        <v>18890000</v>
      </c>
      <c r="E9821" s="106">
        <v>0</v>
      </c>
      <c r="M9821" t="b">
        <f t="shared" si="770"/>
        <v>1</v>
      </c>
      <c r="N9821" t="b">
        <f t="shared" si="771"/>
        <v>1</v>
      </c>
      <c r="O9821" t="b">
        <f t="shared" si="772"/>
        <v>1</v>
      </c>
      <c r="P9821" t="b">
        <f t="shared" si="772"/>
        <v>1</v>
      </c>
      <c r="Q9821" t="b">
        <f t="shared" si="773"/>
        <v>1</v>
      </c>
      <c r="R9821" t="b">
        <f t="shared" si="774"/>
        <v>1</v>
      </c>
      <c r="U9821" s="105" t="s">
        <v>743</v>
      </c>
      <c r="V9821" s="105" t="s">
        <v>744</v>
      </c>
      <c r="W9821" s="106">
        <v>18890000</v>
      </c>
      <c r="X9821" s="106">
        <v>0</v>
      </c>
    </row>
    <row r="9822" spans="2:24" x14ac:dyDescent="0.25">
      <c r="B9822" s="105" t="s">
        <v>572</v>
      </c>
      <c r="C9822" s="105" t="s">
        <v>573</v>
      </c>
      <c r="D9822" s="106">
        <v>2850000</v>
      </c>
      <c r="E9822" s="106">
        <v>0</v>
      </c>
      <c r="M9822" t="b">
        <f t="shared" si="770"/>
        <v>1</v>
      </c>
      <c r="N9822" t="b">
        <f t="shared" si="771"/>
        <v>1</v>
      </c>
      <c r="O9822" t="b">
        <f t="shared" si="772"/>
        <v>1</v>
      </c>
      <c r="P9822" t="b">
        <f t="shared" si="772"/>
        <v>1</v>
      </c>
      <c r="Q9822" t="b">
        <f t="shared" si="773"/>
        <v>1</v>
      </c>
      <c r="R9822" t="b">
        <f t="shared" si="774"/>
        <v>1</v>
      </c>
      <c r="U9822" s="105" t="s">
        <v>572</v>
      </c>
      <c r="V9822" s="105" t="s">
        <v>573</v>
      </c>
      <c r="W9822" s="106">
        <v>2850000</v>
      </c>
      <c r="X9822" s="106">
        <v>0</v>
      </c>
    </row>
    <row r="9823" spans="2:24" x14ac:dyDescent="0.25">
      <c r="B9823" s="105" t="s">
        <v>574</v>
      </c>
      <c r="C9823" s="105" t="s">
        <v>573</v>
      </c>
      <c r="D9823" s="106">
        <v>2850000</v>
      </c>
      <c r="E9823" s="106">
        <v>0</v>
      </c>
      <c r="M9823" t="b">
        <f t="shared" si="770"/>
        <v>1</v>
      </c>
      <c r="N9823" t="b">
        <f t="shared" si="771"/>
        <v>1</v>
      </c>
      <c r="O9823" t="b">
        <f t="shared" si="772"/>
        <v>1</v>
      </c>
      <c r="P9823" t="b">
        <f t="shared" si="772"/>
        <v>1</v>
      </c>
      <c r="Q9823" t="b">
        <f t="shared" si="773"/>
        <v>1</v>
      </c>
      <c r="R9823" t="b">
        <f t="shared" si="774"/>
        <v>1</v>
      </c>
      <c r="U9823" s="105" t="s">
        <v>574</v>
      </c>
      <c r="V9823" s="105" t="s">
        <v>573</v>
      </c>
      <c r="W9823" s="106">
        <v>2850000</v>
      </c>
      <c r="X9823" s="106">
        <v>0</v>
      </c>
    </row>
    <row r="9824" spans="2:24" x14ac:dyDescent="0.25">
      <c r="B9824" s="105" t="s">
        <v>671</v>
      </c>
      <c r="C9824" s="105" t="s">
        <v>672</v>
      </c>
      <c r="D9824" s="106">
        <v>1500000</v>
      </c>
      <c r="E9824" s="106">
        <v>0</v>
      </c>
      <c r="M9824" t="b">
        <f t="shared" si="770"/>
        <v>1</v>
      </c>
      <c r="N9824" t="b">
        <f t="shared" si="771"/>
        <v>1</v>
      </c>
      <c r="O9824" t="b">
        <f t="shared" si="772"/>
        <v>1</v>
      </c>
      <c r="P9824" t="b">
        <f t="shared" si="772"/>
        <v>1</v>
      </c>
      <c r="Q9824" t="b">
        <f t="shared" si="773"/>
        <v>1</v>
      </c>
      <c r="R9824" t="b">
        <f t="shared" si="774"/>
        <v>1</v>
      </c>
      <c r="U9824" s="105" t="s">
        <v>671</v>
      </c>
      <c r="V9824" s="105" t="s">
        <v>672</v>
      </c>
      <c r="W9824" s="106">
        <v>1500000</v>
      </c>
      <c r="X9824" s="106">
        <v>0</v>
      </c>
    </row>
    <row r="9825" spans="2:26" x14ac:dyDescent="0.25">
      <c r="B9825" s="105" t="s">
        <v>673</v>
      </c>
      <c r="C9825" s="105" t="s">
        <v>674</v>
      </c>
      <c r="D9825" s="106">
        <v>1500000</v>
      </c>
      <c r="E9825" s="106">
        <v>0</v>
      </c>
      <c r="M9825" t="b">
        <f t="shared" si="770"/>
        <v>1</v>
      </c>
      <c r="N9825" t="b">
        <f t="shared" si="771"/>
        <v>1</v>
      </c>
      <c r="O9825" t="b">
        <f t="shared" si="772"/>
        <v>1</v>
      </c>
      <c r="P9825" t="b">
        <f t="shared" si="772"/>
        <v>1</v>
      </c>
      <c r="Q9825" t="b">
        <f t="shared" si="773"/>
        <v>1</v>
      </c>
      <c r="R9825" t="b">
        <f t="shared" si="774"/>
        <v>1</v>
      </c>
      <c r="U9825" s="105" t="s">
        <v>673</v>
      </c>
      <c r="V9825" s="105" t="s">
        <v>674</v>
      </c>
      <c r="W9825" s="106">
        <v>1500000</v>
      </c>
      <c r="X9825" s="106">
        <v>0</v>
      </c>
    </row>
    <row r="9826" spans="2:26" x14ac:dyDescent="0.25">
      <c r="B9826" s="105" t="s">
        <v>675</v>
      </c>
      <c r="C9826" s="105" t="s">
        <v>674</v>
      </c>
      <c r="D9826" s="106">
        <v>1500000</v>
      </c>
      <c r="E9826" s="106">
        <v>0</v>
      </c>
      <c r="M9826" t="b">
        <f t="shared" si="770"/>
        <v>1</v>
      </c>
      <c r="N9826" t="b">
        <f t="shared" si="771"/>
        <v>1</v>
      </c>
      <c r="O9826" t="b">
        <f t="shared" si="772"/>
        <v>1</v>
      </c>
      <c r="P9826" t="b">
        <f t="shared" si="772"/>
        <v>1</v>
      </c>
      <c r="Q9826" t="b">
        <f t="shared" si="773"/>
        <v>1</v>
      </c>
      <c r="R9826" t="b">
        <f t="shared" si="774"/>
        <v>1</v>
      </c>
      <c r="U9826" s="105" t="s">
        <v>675</v>
      </c>
      <c r="V9826" s="105" t="s">
        <v>674</v>
      </c>
      <c r="W9826" s="106">
        <v>1500000</v>
      </c>
      <c r="X9826" s="106">
        <v>0</v>
      </c>
    </row>
    <row r="9827" spans="2:26" x14ac:dyDescent="0.25">
      <c r="B9827" t="s">
        <v>359</v>
      </c>
      <c r="C9827" s="106">
        <v>806536200</v>
      </c>
      <c r="D9827" s="106">
        <v>0</v>
      </c>
      <c r="M9827" t="b">
        <f t="shared" si="770"/>
        <v>1</v>
      </c>
      <c r="N9827" t="b">
        <f t="shared" si="771"/>
        <v>1</v>
      </c>
      <c r="O9827" t="b">
        <f t="shared" si="772"/>
        <v>1</v>
      </c>
      <c r="P9827" t="b">
        <f t="shared" si="772"/>
        <v>1</v>
      </c>
      <c r="Q9827" t="b">
        <f t="shared" si="773"/>
        <v>1</v>
      </c>
      <c r="R9827" t="b">
        <f t="shared" si="774"/>
        <v>1</v>
      </c>
      <c r="U9827" t="s">
        <v>359</v>
      </c>
      <c r="V9827" s="106">
        <v>806536200</v>
      </c>
      <c r="W9827" s="106">
        <v>0</v>
      </c>
    </row>
    <row r="9828" spans="2:26" x14ac:dyDescent="0.25">
      <c r="B9828" t="s">
        <v>330</v>
      </c>
      <c r="C9828" t="s">
        <v>331</v>
      </c>
      <c r="D9828" s="105" t="s">
        <v>1071</v>
      </c>
      <c r="E9828" t="s">
        <v>333</v>
      </c>
      <c r="F9828" t="s">
        <v>331</v>
      </c>
      <c r="G9828" s="105" t="s">
        <v>1072</v>
      </c>
      <c r="M9828" t="b">
        <f t="shared" si="770"/>
        <v>1</v>
      </c>
      <c r="N9828" t="b">
        <f t="shared" si="771"/>
        <v>1</v>
      </c>
      <c r="O9828" t="b">
        <f t="shared" si="772"/>
        <v>1</v>
      </c>
      <c r="P9828" t="b">
        <f t="shared" si="772"/>
        <v>1</v>
      </c>
      <c r="Q9828" t="b">
        <f t="shared" si="773"/>
        <v>1</v>
      </c>
      <c r="R9828" t="b">
        <f t="shared" si="774"/>
        <v>1</v>
      </c>
      <c r="U9828" t="s">
        <v>330</v>
      </c>
      <c r="V9828" t="s">
        <v>331</v>
      </c>
      <c r="W9828" s="105" t="s">
        <v>1071</v>
      </c>
      <c r="X9828" t="s">
        <v>333</v>
      </c>
      <c r="Y9828" t="s">
        <v>331</v>
      </c>
      <c r="Z9828" s="105" t="s">
        <v>1072</v>
      </c>
    </row>
    <row r="9829" spans="2:26" x14ac:dyDescent="0.25">
      <c r="B9829" t="s">
        <v>335</v>
      </c>
      <c r="C9829" t="s">
        <v>3</v>
      </c>
      <c r="D9829" t="s">
        <v>336</v>
      </c>
      <c r="E9829" t="s">
        <v>337</v>
      </c>
      <c r="M9829" t="b">
        <f t="shared" si="770"/>
        <v>1</v>
      </c>
      <c r="N9829" t="b">
        <f t="shared" si="771"/>
        <v>1</v>
      </c>
      <c r="O9829" t="b">
        <f t="shared" si="772"/>
        <v>1</v>
      </c>
      <c r="P9829" t="b">
        <f t="shared" si="772"/>
        <v>1</v>
      </c>
      <c r="Q9829" t="b">
        <f t="shared" si="773"/>
        <v>1</v>
      </c>
      <c r="R9829" t="b">
        <f t="shared" si="774"/>
        <v>1</v>
      </c>
      <c r="U9829" t="s">
        <v>335</v>
      </c>
      <c r="V9829" t="s">
        <v>3</v>
      </c>
      <c r="W9829" t="s">
        <v>336</v>
      </c>
      <c r="X9829" t="s">
        <v>337</v>
      </c>
    </row>
    <row r="9830" spans="2:26" x14ac:dyDescent="0.25">
      <c r="B9830" s="105" t="s">
        <v>418</v>
      </c>
      <c r="C9830" s="105" t="s">
        <v>419</v>
      </c>
      <c r="D9830" s="106">
        <v>737600000</v>
      </c>
      <c r="E9830" s="106">
        <v>0</v>
      </c>
      <c r="M9830" t="b">
        <f t="shared" si="770"/>
        <v>1</v>
      </c>
      <c r="N9830" t="b">
        <f t="shared" si="771"/>
        <v>1</v>
      </c>
      <c r="O9830" t="b">
        <f t="shared" si="772"/>
        <v>1</v>
      </c>
      <c r="P9830" t="b">
        <f t="shared" si="772"/>
        <v>1</v>
      </c>
      <c r="Q9830" t="b">
        <f t="shared" si="773"/>
        <v>1</v>
      </c>
      <c r="R9830" t="b">
        <f t="shared" si="774"/>
        <v>1</v>
      </c>
      <c r="U9830" s="105" t="s">
        <v>418</v>
      </c>
      <c r="V9830" s="105" t="s">
        <v>419</v>
      </c>
      <c r="W9830" s="106">
        <v>737600000</v>
      </c>
      <c r="X9830" s="106">
        <v>0</v>
      </c>
    </row>
    <row r="9831" spans="2:26" x14ac:dyDescent="0.25">
      <c r="B9831" s="105" t="s">
        <v>420</v>
      </c>
      <c r="C9831" s="105" t="s">
        <v>421</v>
      </c>
      <c r="D9831" s="106">
        <v>737600000</v>
      </c>
      <c r="E9831" s="106">
        <v>0</v>
      </c>
      <c r="M9831" t="b">
        <f t="shared" si="770"/>
        <v>1</v>
      </c>
      <c r="N9831" t="b">
        <f t="shared" si="771"/>
        <v>1</v>
      </c>
      <c r="O9831" t="b">
        <f t="shared" si="772"/>
        <v>1</v>
      </c>
      <c r="P9831" t="b">
        <f t="shared" si="772"/>
        <v>1</v>
      </c>
      <c r="Q9831" t="b">
        <f t="shared" si="773"/>
        <v>1</v>
      </c>
      <c r="R9831" t="b">
        <f t="shared" si="774"/>
        <v>1</v>
      </c>
      <c r="U9831" s="105" t="s">
        <v>420</v>
      </c>
      <c r="V9831" s="105" t="s">
        <v>421</v>
      </c>
      <c r="W9831" s="106">
        <v>737600000</v>
      </c>
      <c r="X9831" s="106">
        <v>0</v>
      </c>
    </row>
    <row r="9832" spans="2:26" x14ac:dyDescent="0.25">
      <c r="B9832" s="105" t="s">
        <v>422</v>
      </c>
      <c r="C9832" s="105" t="s">
        <v>421</v>
      </c>
      <c r="D9832" s="106">
        <v>525100000</v>
      </c>
      <c r="E9832" s="106">
        <v>0</v>
      </c>
      <c r="M9832" t="b">
        <f t="shared" si="770"/>
        <v>1</v>
      </c>
      <c r="N9832" t="b">
        <f t="shared" si="771"/>
        <v>1</v>
      </c>
      <c r="O9832" t="b">
        <f t="shared" si="772"/>
        <v>1</v>
      </c>
      <c r="P9832" t="b">
        <f t="shared" si="772"/>
        <v>1</v>
      </c>
      <c r="Q9832" t="b">
        <f t="shared" si="773"/>
        <v>1</v>
      </c>
      <c r="R9832" t="b">
        <f t="shared" si="774"/>
        <v>1</v>
      </c>
      <c r="U9832" s="105" t="s">
        <v>422</v>
      </c>
      <c r="V9832" s="105" t="s">
        <v>421</v>
      </c>
      <c r="W9832" s="106">
        <v>525100000</v>
      </c>
      <c r="X9832" s="106">
        <v>0</v>
      </c>
    </row>
    <row r="9833" spans="2:26" x14ac:dyDescent="0.25">
      <c r="B9833" s="105" t="s">
        <v>425</v>
      </c>
      <c r="C9833" s="105" t="s">
        <v>426</v>
      </c>
      <c r="D9833" s="106">
        <v>41500000</v>
      </c>
      <c r="E9833" s="106">
        <v>0</v>
      </c>
      <c r="M9833" t="b">
        <f t="shared" si="770"/>
        <v>1</v>
      </c>
      <c r="N9833" t="b">
        <f t="shared" si="771"/>
        <v>1</v>
      </c>
      <c r="O9833" t="b">
        <f t="shared" si="772"/>
        <v>1</v>
      </c>
      <c r="P9833" t="b">
        <f t="shared" si="772"/>
        <v>1</v>
      </c>
      <c r="Q9833" t="b">
        <f t="shared" si="773"/>
        <v>1</v>
      </c>
      <c r="R9833" t="b">
        <f t="shared" si="774"/>
        <v>1</v>
      </c>
      <c r="U9833" s="105" t="s">
        <v>425</v>
      </c>
      <c r="V9833" s="105" t="s">
        <v>426</v>
      </c>
      <c r="W9833" s="106">
        <v>41500000</v>
      </c>
      <c r="X9833" s="106">
        <v>0</v>
      </c>
    </row>
    <row r="9834" spans="2:26" x14ac:dyDescent="0.25">
      <c r="B9834" s="105" t="s">
        <v>760</v>
      </c>
      <c r="C9834" s="105" t="s">
        <v>1585</v>
      </c>
      <c r="D9834" s="106">
        <v>31200000</v>
      </c>
      <c r="E9834" s="106">
        <v>0</v>
      </c>
      <c r="M9834" t="b">
        <f t="shared" si="770"/>
        <v>1</v>
      </c>
      <c r="N9834" t="b">
        <f t="shared" si="771"/>
        <v>1</v>
      </c>
      <c r="O9834" t="b">
        <f t="shared" si="772"/>
        <v>1</v>
      </c>
      <c r="P9834" t="b">
        <f t="shared" si="772"/>
        <v>1</v>
      </c>
      <c r="Q9834" t="b">
        <f t="shared" si="773"/>
        <v>1</v>
      </c>
      <c r="R9834" t="b">
        <f t="shared" si="774"/>
        <v>1</v>
      </c>
      <c r="U9834" s="105" t="s">
        <v>760</v>
      </c>
      <c r="V9834" s="105" t="s">
        <v>1585</v>
      </c>
      <c r="W9834" s="106">
        <v>31200000</v>
      </c>
      <c r="X9834" s="106">
        <v>0</v>
      </c>
    </row>
    <row r="9835" spans="2:26" x14ac:dyDescent="0.25">
      <c r="B9835" s="105" t="s">
        <v>761</v>
      </c>
      <c r="C9835" s="105" t="s">
        <v>1586</v>
      </c>
      <c r="D9835" s="106">
        <v>27000000</v>
      </c>
      <c r="E9835" s="106">
        <v>0</v>
      </c>
      <c r="M9835" t="b">
        <f t="shared" si="770"/>
        <v>1</v>
      </c>
      <c r="N9835" t="b">
        <f t="shared" si="771"/>
        <v>1</v>
      </c>
      <c r="O9835" t="b">
        <f t="shared" si="772"/>
        <v>1</v>
      </c>
      <c r="P9835" t="b">
        <f t="shared" si="772"/>
        <v>1</v>
      </c>
      <c r="Q9835" t="b">
        <f t="shared" si="773"/>
        <v>1</v>
      </c>
      <c r="R9835" t="b">
        <f t="shared" si="774"/>
        <v>1</v>
      </c>
      <c r="U9835" s="105" t="s">
        <v>761</v>
      </c>
      <c r="V9835" s="105" t="s">
        <v>1586</v>
      </c>
      <c r="W9835" s="106">
        <v>27000000</v>
      </c>
      <c r="X9835" s="106">
        <v>0</v>
      </c>
    </row>
    <row r="9836" spans="2:26" x14ac:dyDescent="0.25">
      <c r="B9836" s="105" t="s">
        <v>763</v>
      </c>
      <c r="C9836" s="105" t="s">
        <v>1588</v>
      </c>
      <c r="D9836" s="106">
        <v>7500000</v>
      </c>
      <c r="E9836" s="106">
        <v>0</v>
      </c>
      <c r="M9836" t="b">
        <f t="shared" si="770"/>
        <v>1</v>
      </c>
      <c r="N9836" t="b">
        <f t="shared" si="771"/>
        <v>1</v>
      </c>
      <c r="O9836" t="b">
        <f t="shared" si="772"/>
        <v>1</v>
      </c>
      <c r="P9836" t="b">
        <f t="shared" si="772"/>
        <v>1</v>
      </c>
      <c r="Q9836" t="b">
        <f t="shared" si="773"/>
        <v>1</v>
      </c>
      <c r="R9836" t="b">
        <f t="shared" si="774"/>
        <v>1</v>
      </c>
      <c r="U9836" s="105" t="s">
        <v>763</v>
      </c>
      <c r="V9836" s="105" t="s">
        <v>1588</v>
      </c>
      <c r="W9836" s="106">
        <v>7500000</v>
      </c>
      <c r="X9836" s="106">
        <v>0</v>
      </c>
    </row>
    <row r="9837" spans="2:26" x14ac:dyDescent="0.25">
      <c r="B9837" s="105" t="s">
        <v>764</v>
      </c>
      <c r="C9837" s="105" t="s">
        <v>1589</v>
      </c>
      <c r="D9837" s="106">
        <v>45000000</v>
      </c>
      <c r="E9837" s="106">
        <v>0</v>
      </c>
      <c r="M9837" t="b">
        <f t="shared" si="770"/>
        <v>1</v>
      </c>
      <c r="N9837" t="b">
        <f t="shared" si="771"/>
        <v>1</v>
      </c>
      <c r="O9837" t="b">
        <f t="shared" si="772"/>
        <v>1</v>
      </c>
      <c r="P9837" t="b">
        <f t="shared" si="772"/>
        <v>1</v>
      </c>
      <c r="Q9837" t="b">
        <f t="shared" si="773"/>
        <v>1</v>
      </c>
      <c r="R9837" t="b">
        <f t="shared" si="774"/>
        <v>1</v>
      </c>
      <c r="U9837" s="105" t="s">
        <v>764</v>
      </c>
      <c r="V9837" s="105" t="s">
        <v>1589</v>
      </c>
      <c r="W9837" s="106">
        <v>45000000</v>
      </c>
      <c r="X9837" s="106">
        <v>0</v>
      </c>
    </row>
    <row r="9838" spans="2:26" x14ac:dyDescent="0.25">
      <c r="B9838" s="105" t="s">
        <v>765</v>
      </c>
      <c r="C9838" s="105" t="s">
        <v>1590</v>
      </c>
      <c r="D9838" s="106">
        <v>49050000</v>
      </c>
      <c r="E9838" s="106">
        <v>0</v>
      </c>
      <c r="M9838" t="b">
        <f t="shared" si="770"/>
        <v>1</v>
      </c>
      <c r="N9838" t="b">
        <f t="shared" si="771"/>
        <v>1</v>
      </c>
      <c r="O9838" t="b">
        <f t="shared" si="772"/>
        <v>1</v>
      </c>
      <c r="P9838" t="b">
        <f t="shared" si="772"/>
        <v>1</v>
      </c>
      <c r="Q9838" t="b">
        <f t="shared" si="773"/>
        <v>1</v>
      </c>
      <c r="R9838" t="b">
        <f t="shared" si="774"/>
        <v>1</v>
      </c>
      <c r="U9838" s="105" t="s">
        <v>765</v>
      </c>
      <c r="V9838" s="105" t="s">
        <v>1590</v>
      </c>
      <c r="W9838" s="106">
        <v>49050000</v>
      </c>
      <c r="X9838" s="106">
        <v>0</v>
      </c>
    </row>
    <row r="9839" spans="2:26" x14ac:dyDescent="0.25">
      <c r="B9839" s="105" t="s">
        <v>766</v>
      </c>
      <c r="C9839" s="105" t="s">
        <v>1591</v>
      </c>
      <c r="D9839" s="106">
        <v>11250000</v>
      </c>
      <c r="E9839" s="106">
        <v>0</v>
      </c>
      <c r="M9839" t="b">
        <f t="shared" si="770"/>
        <v>1</v>
      </c>
      <c r="N9839" t="b">
        <f t="shared" si="771"/>
        <v>1</v>
      </c>
      <c r="O9839" t="b">
        <f t="shared" si="772"/>
        <v>1</v>
      </c>
      <c r="P9839" t="b">
        <f t="shared" si="772"/>
        <v>1</v>
      </c>
      <c r="Q9839" t="b">
        <f t="shared" si="773"/>
        <v>1</v>
      </c>
      <c r="R9839" t="b">
        <f t="shared" si="774"/>
        <v>1</v>
      </c>
      <c r="U9839" s="105" t="s">
        <v>766</v>
      </c>
      <c r="V9839" s="105" t="s">
        <v>1591</v>
      </c>
      <c r="W9839" s="106">
        <v>11250000</v>
      </c>
      <c r="X9839" s="106">
        <v>0</v>
      </c>
    </row>
    <row r="9840" spans="2:26" x14ac:dyDescent="0.25">
      <c r="B9840" s="105" t="s">
        <v>403</v>
      </c>
      <c r="C9840" s="105" t="s">
        <v>404</v>
      </c>
      <c r="D9840" s="106">
        <v>51610000</v>
      </c>
      <c r="E9840" s="106">
        <v>0</v>
      </c>
      <c r="M9840" t="b">
        <f t="shared" si="770"/>
        <v>1</v>
      </c>
      <c r="N9840" t="b">
        <f t="shared" si="771"/>
        <v>1</v>
      </c>
      <c r="O9840" t="b">
        <f t="shared" si="772"/>
        <v>1</v>
      </c>
      <c r="P9840" t="b">
        <f t="shared" si="772"/>
        <v>1</v>
      </c>
      <c r="Q9840" t="b">
        <f t="shared" si="773"/>
        <v>1</v>
      </c>
      <c r="R9840" t="b">
        <f t="shared" si="774"/>
        <v>1</v>
      </c>
      <c r="U9840" s="105" t="s">
        <v>403</v>
      </c>
      <c r="V9840" s="105" t="s">
        <v>404</v>
      </c>
      <c r="W9840" s="106">
        <v>51610000</v>
      </c>
      <c r="X9840" s="106">
        <v>0</v>
      </c>
    </row>
    <row r="9841" spans="2:24" x14ac:dyDescent="0.25">
      <c r="B9841" s="105" t="s">
        <v>405</v>
      </c>
      <c r="C9841" s="105" t="s">
        <v>406</v>
      </c>
      <c r="D9841" s="106">
        <v>47610000</v>
      </c>
      <c r="E9841" s="106">
        <v>0</v>
      </c>
      <c r="M9841" t="b">
        <f t="shared" si="770"/>
        <v>1</v>
      </c>
      <c r="N9841" t="b">
        <f t="shared" si="771"/>
        <v>1</v>
      </c>
      <c r="O9841" t="b">
        <f t="shared" si="772"/>
        <v>1</v>
      </c>
      <c r="P9841" t="b">
        <f t="shared" si="772"/>
        <v>1</v>
      </c>
      <c r="Q9841" t="b">
        <f t="shared" si="773"/>
        <v>1</v>
      </c>
      <c r="R9841" t="b">
        <f t="shared" si="774"/>
        <v>1</v>
      </c>
      <c r="U9841" s="105" t="s">
        <v>405</v>
      </c>
      <c r="V9841" s="105" t="s">
        <v>406</v>
      </c>
      <c r="W9841" s="106">
        <v>47610000</v>
      </c>
      <c r="X9841" s="106">
        <v>0</v>
      </c>
    </row>
    <row r="9842" spans="2:24" x14ac:dyDescent="0.25">
      <c r="B9842" s="105" t="s">
        <v>603</v>
      </c>
      <c r="C9842" s="105" t="s">
        <v>406</v>
      </c>
      <c r="D9842" s="106">
        <v>47610000</v>
      </c>
      <c r="E9842" s="106">
        <v>0</v>
      </c>
      <c r="M9842" t="b">
        <f t="shared" si="770"/>
        <v>1</v>
      </c>
      <c r="N9842" t="b">
        <f t="shared" si="771"/>
        <v>1</v>
      </c>
      <c r="O9842" t="b">
        <f t="shared" si="772"/>
        <v>1</v>
      </c>
      <c r="P9842" t="b">
        <f t="shared" si="772"/>
        <v>1</v>
      </c>
      <c r="Q9842" t="b">
        <f t="shared" si="773"/>
        <v>1</v>
      </c>
      <c r="R9842" t="b">
        <f t="shared" si="774"/>
        <v>1</v>
      </c>
      <c r="U9842" s="105" t="s">
        <v>603</v>
      </c>
      <c r="V9842" s="105" t="s">
        <v>406</v>
      </c>
      <c r="W9842" s="106">
        <v>47610000</v>
      </c>
      <c r="X9842" s="106">
        <v>0</v>
      </c>
    </row>
    <row r="9843" spans="2:24" x14ac:dyDescent="0.25">
      <c r="B9843" s="105" t="s">
        <v>548</v>
      </c>
      <c r="C9843" s="105" t="s">
        <v>549</v>
      </c>
      <c r="D9843" s="106">
        <v>4000000</v>
      </c>
      <c r="E9843" s="106">
        <v>0</v>
      </c>
      <c r="M9843" t="b">
        <f t="shared" si="770"/>
        <v>1</v>
      </c>
      <c r="N9843" t="b">
        <f t="shared" si="771"/>
        <v>1</v>
      </c>
      <c r="O9843" t="b">
        <f t="shared" si="772"/>
        <v>1</v>
      </c>
      <c r="P9843" t="b">
        <f t="shared" si="772"/>
        <v>1</v>
      </c>
      <c r="Q9843" t="b">
        <f t="shared" si="773"/>
        <v>1</v>
      </c>
      <c r="R9843" t="b">
        <f t="shared" si="774"/>
        <v>1</v>
      </c>
      <c r="U9843" s="105" t="s">
        <v>548</v>
      </c>
      <c r="V9843" s="105" t="s">
        <v>549</v>
      </c>
      <c r="W9843" s="106">
        <v>4000000</v>
      </c>
      <c r="X9843" s="106">
        <v>0</v>
      </c>
    </row>
    <row r="9844" spans="2:24" x14ac:dyDescent="0.25">
      <c r="B9844" s="105" t="s">
        <v>607</v>
      </c>
      <c r="C9844" s="105" t="s">
        <v>549</v>
      </c>
      <c r="D9844" s="106">
        <v>4000000</v>
      </c>
      <c r="E9844" s="106">
        <v>0</v>
      </c>
      <c r="M9844" t="b">
        <f t="shared" si="770"/>
        <v>1</v>
      </c>
      <c r="N9844" t="b">
        <f t="shared" si="771"/>
        <v>1</v>
      </c>
      <c r="O9844" t="b">
        <f t="shared" si="772"/>
        <v>1</v>
      </c>
      <c r="P9844" t="b">
        <f t="shared" si="772"/>
        <v>1</v>
      </c>
      <c r="Q9844" t="b">
        <f t="shared" si="773"/>
        <v>1</v>
      </c>
      <c r="R9844" t="b">
        <f t="shared" si="774"/>
        <v>1</v>
      </c>
      <c r="U9844" s="105" t="s">
        <v>607</v>
      </c>
      <c r="V9844" s="105" t="s">
        <v>549</v>
      </c>
      <c r="W9844" s="106">
        <v>4000000</v>
      </c>
      <c r="X9844" s="106">
        <v>0</v>
      </c>
    </row>
    <row r="9845" spans="2:24" x14ac:dyDescent="0.25">
      <c r="B9845" s="105" t="s">
        <v>411</v>
      </c>
      <c r="C9845" s="105" t="s">
        <v>412</v>
      </c>
      <c r="D9845" s="106">
        <v>30850000</v>
      </c>
      <c r="E9845" s="106">
        <v>0</v>
      </c>
      <c r="M9845" t="b">
        <f t="shared" si="770"/>
        <v>1</v>
      </c>
      <c r="N9845" t="b">
        <f t="shared" si="771"/>
        <v>1</v>
      </c>
      <c r="O9845" t="b">
        <f t="shared" si="772"/>
        <v>1</v>
      </c>
      <c r="P9845" t="b">
        <f t="shared" si="772"/>
        <v>1</v>
      </c>
      <c r="Q9845" t="b">
        <f t="shared" si="773"/>
        <v>1</v>
      </c>
      <c r="R9845" t="b">
        <f t="shared" si="774"/>
        <v>1</v>
      </c>
      <c r="U9845" s="105" t="s">
        <v>411</v>
      </c>
      <c r="V9845" s="105" t="s">
        <v>412</v>
      </c>
      <c r="W9845" s="106">
        <v>30850000</v>
      </c>
      <c r="X9845" s="106">
        <v>0</v>
      </c>
    </row>
    <row r="9846" spans="2:24" x14ac:dyDescent="0.25">
      <c r="B9846" s="105" t="s">
        <v>413</v>
      </c>
      <c r="C9846" s="105" t="s">
        <v>414</v>
      </c>
      <c r="D9846" s="106">
        <v>30850000</v>
      </c>
      <c r="E9846" s="106">
        <v>0</v>
      </c>
      <c r="M9846" t="b">
        <f t="shared" si="770"/>
        <v>1</v>
      </c>
      <c r="N9846" t="b">
        <f t="shared" si="771"/>
        <v>1</v>
      </c>
      <c r="O9846" t="b">
        <f t="shared" si="772"/>
        <v>1</v>
      </c>
      <c r="P9846" t="b">
        <f t="shared" si="772"/>
        <v>1</v>
      </c>
      <c r="Q9846" t="b">
        <f t="shared" si="773"/>
        <v>1</v>
      </c>
      <c r="R9846" t="b">
        <f t="shared" si="774"/>
        <v>1</v>
      </c>
      <c r="U9846" s="105" t="s">
        <v>413</v>
      </c>
      <c r="V9846" s="105" t="s">
        <v>414</v>
      </c>
      <c r="W9846" s="106">
        <v>30850000</v>
      </c>
      <c r="X9846" s="106">
        <v>0</v>
      </c>
    </row>
    <row r="9847" spans="2:24" x14ac:dyDescent="0.25">
      <c r="B9847" s="105" t="s">
        <v>415</v>
      </c>
      <c r="C9847" s="105" t="s">
        <v>414</v>
      </c>
      <c r="D9847" s="106">
        <v>30850000</v>
      </c>
      <c r="E9847" s="106">
        <v>0</v>
      </c>
      <c r="M9847" t="b">
        <f t="shared" si="770"/>
        <v>1</v>
      </c>
      <c r="N9847" t="b">
        <f t="shared" si="771"/>
        <v>1</v>
      </c>
      <c r="O9847" t="b">
        <f t="shared" si="772"/>
        <v>1</v>
      </c>
      <c r="P9847" t="b">
        <f t="shared" si="772"/>
        <v>1</v>
      </c>
      <c r="Q9847" t="b">
        <f t="shared" si="773"/>
        <v>1</v>
      </c>
      <c r="R9847" t="b">
        <f t="shared" si="774"/>
        <v>1</v>
      </c>
      <c r="U9847" s="105" t="s">
        <v>415</v>
      </c>
      <c r="V9847" s="105" t="s">
        <v>414</v>
      </c>
      <c r="W9847" s="106">
        <v>30850000</v>
      </c>
      <c r="X9847" s="106">
        <v>0</v>
      </c>
    </row>
    <row r="9848" spans="2:24" x14ac:dyDescent="0.25">
      <c r="B9848" s="105" t="s">
        <v>567</v>
      </c>
      <c r="C9848" s="105" t="s">
        <v>568</v>
      </c>
      <c r="D9848" s="106">
        <v>557200000</v>
      </c>
      <c r="E9848" s="106">
        <v>0</v>
      </c>
      <c r="M9848" t="b">
        <f t="shared" si="770"/>
        <v>1</v>
      </c>
      <c r="N9848" t="b">
        <f t="shared" si="771"/>
        <v>1</v>
      </c>
      <c r="O9848" t="b">
        <f t="shared" si="772"/>
        <v>1</v>
      </c>
      <c r="P9848" t="b">
        <f t="shared" si="772"/>
        <v>1</v>
      </c>
      <c r="Q9848" t="b">
        <f t="shared" si="773"/>
        <v>1</v>
      </c>
      <c r="R9848" t="b">
        <f t="shared" si="774"/>
        <v>1</v>
      </c>
      <c r="U9848" s="105" t="s">
        <v>567</v>
      </c>
      <c r="V9848" s="105" t="s">
        <v>568</v>
      </c>
      <c r="W9848" s="106">
        <v>557200000</v>
      </c>
      <c r="X9848" s="106">
        <v>0</v>
      </c>
    </row>
    <row r="9849" spans="2:24" x14ac:dyDescent="0.25">
      <c r="B9849" s="105" t="s">
        <v>609</v>
      </c>
      <c r="C9849" s="105" t="s">
        <v>610</v>
      </c>
      <c r="D9849" s="106">
        <v>458400000</v>
      </c>
      <c r="E9849" s="106">
        <v>0</v>
      </c>
      <c r="M9849" t="b">
        <f t="shared" si="770"/>
        <v>1</v>
      </c>
      <c r="N9849" t="b">
        <f t="shared" si="771"/>
        <v>1</v>
      </c>
      <c r="O9849" t="b">
        <f t="shared" si="772"/>
        <v>1</v>
      </c>
      <c r="P9849" t="b">
        <f t="shared" si="772"/>
        <v>1</v>
      </c>
      <c r="Q9849" t="b">
        <f t="shared" si="773"/>
        <v>1</v>
      </c>
      <c r="R9849" t="b">
        <f t="shared" si="774"/>
        <v>1</v>
      </c>
      <c r="U9849" s="105" t="s">
        <v>609</v>
      </c>
      <c r="V9849" s="105" t="s">
        <v>610</v>
      </c>
      <c r="W9849" s="106">
        <v>458400000</v>
      </c>
      <c r="X9849" s="106">
        <v>0</v>
      </c>
    </row>
    <row r="9850" spans="2:24" x14ac:dyDescent="0.25">
      <c r="B9850" s="105" t="s">
        <v>611</v>
      </c>
      <c r="C9850" s="105" t="s">
        <v>610</v>
      </c>
      <c r="D9850" s="106">
        <v>458400000</v>
      </c>
      <c r="E9850" s="106">
        <v>0</v>
      </c>
      <c r="M9850" t="b">
        <f t="shared" si="770"/>
        <v>1</v>
      </c>
      <c r="N9850" t="b">
        <f t="shared" si="771"/>
        <v>1</v>
      </c>
      <c r="O9850" t="b">
        <f t="shared" si="772"/>
        <v>1</v>
      </c>
      <c r="P9850" t="b">
        <f t="shared" si="772"/>
        <v>1</v>
      </c>
      <c r="Q9850" t="b">
        <f t="shared" si="773"/>
        <v>1</v>
      </c>
      <c r="R9850" t="b">
        <f t="shared" si="774"/>
        <v>1</v>
      </c>
      <c r="U9850" s="105" t="s">
        <v>611</v>
      </c>
      <c r="V9850" s="105" t="s">
        <v>610</v>
      </c>
      <c r="W9850" s="106">
        <v>458400000</v>
      </c>
      <c r="X9850" s="106">
        <v>0</v>
      </c>
    </row>
    <row r="9851" spans="2:24" x14ac:dyDescent="0.25">
      <c r="B9851" s="105" t="s">
        <v>612</v>
      </c>
      <c r="C9851" s="105" t="s">
        <v>613</v>
      </c>
      <c r="D9851" s="106">
        <v>41800000</v>
      </c>
      <c r="E9851" s="106">
        <v>0</v>
      </c>
      <c r="M9851" t="b">
        <f t="shared" si="770"/>
        <v>1</v>
      </c>
      <c r="N9851" t="b">
        <f t="shared" si="771"/>
        <v>1</v>
      </c>
      <c r="O9851" t="b">
        <f t="shared" si="772"/>
        <v>1</v>
      </c>
      <c r="P9851" t="b">
        <f t="shared" si="772"/>
        <v>1</v>
      </c>
      <c r="Q9851" t="b">
        <f t="shared" si="773"/>
        <v>1</v>
      </c>
      <c r="R9851" t="b">
        <f t="shared" si="774"/>
        <v>1</v>
      </c>
      <c r="U9851" s="105" t="s">
        <v>612</v>
      </c>
      <c r="V9851" s="105" t="s">
        <v>613</v>
      </c>
      <c r="W9851" s="106">
        <v>41800000</v>
      </c>
      <c r="X9851" s="106">
        <v>0</v>
      </c>
    </row>
    <row r="9852" spans="2:24" x14ac:dyDescent="0.25">
      <c r="B9852" s="105" t="s">
        <v>614</v>
      </c>
      <c r="C9852" s="105" t="s">
        <v>613</v>
      </c>
      <c r="D9852" s="106">
        <v>41800000</v>
      </c>
      <c r="E9852" s="106">
        <v>0</v>
      </c>
      <c r="M9852" t="b">
        <f t="shared" si="770"/>
        <v>1</v>
      </c>
      <c r="N9852" t="b">
        <f t="shared" si="771"/>
        <v>1</v>
      </c>
      <c r="O9852" t="b">
        <f t="shared" si="772"/>
        <v>1</v>
      </c>
      <c r="P9852" t="b">
        <f t="shared" si="772"/>
        <v>1</v>
      </c>
      <c r="Q9852" t="b">
        <f t="shared" si="773"/>
        <v>1</v>
      </c>
      <c r="R9852" t="b">
        <f t="shared" si="774"/>
        <v>1</v>
      </c>
      <c r="U9852" s="105" t="s">
        <v>614</v>
      </c>
      <c r="V9852" s="105" t="s">
        <v>613</v>
      </c>
      <c r="W9852" s="106">
        <v>41800000</v>
      </c>
      <c r="X9852" s="106">
        <v>0</v>
      </c>
    </row>
    <row r="9853" spans="2:24" x14ac:dyDescent="0.25">
      <c r="B9853" s="105" t="s">
        <v>569</v>
      </c>
      <c r="C9853" s="105" t="s">
        <v>570</v>
      </c>
      <c r="D9853" s="106">
        <v>57000000</v>
      </c>
      <c r="E9853" s="106">
        <v>0</v>
      </c>
      <c r="M9853" t="b">
        <f t="shared" si="770"/>
        <v>1</v>
      </c>
      <c r="N9853" t="b">
        <f t="shared" si="771"/>
        <v>1</v>
      </c>
      <c r="O9853" t="b">
        <f t="shared" si="772"/>
        <v>1</v>
      </c>
      <c r="P9853" t="b">
        <f t="shared" si="772"/>
        <v>1</v>
      </c>
      <c r="Q9853" t="b">
        <f t="shared" si="773"/>
        <v>1</v>
      </c>
      <c r="R9853" t="b">
        <f t="shared" si="774"/>
        <v>1</v>
      </c>
      <c r="U9853" s="105" t="s">
        <v>569</v>
      </c>
      <c r="V9853" s="105" t="s">
        <v>570</v>
      </c>
      <c r="W9853" s="106">
        <v>57000000</v>
      </c>
      <c r="X9853" s="106">
        <v>0</v>
      </c>
    </row>
    <row r="9854" spans="2:24" x14ac:dyDescent="0.25">
      <c r="B9854" s="105" t="s">
        <v>571</v>
      </c>
      <c r="C9854" s="105" t="s">
        <v>570</v>
      </c>
      <c r="D9854" s="106">
        <v>57000000</v>
      </c>
      <c r="E9854" s="106">
        <v>0</v>
      </c>
      <c r="M9854" t="b">
        <f t="shared" si="770"/>
        <v>1</v>
      </c>
      <c r="N9854" t="b">
        <f t="shared" si="771"/>
        <v>1</v>
      </c>
      <c r="O9854" t="b">
        <f t="shared" si="772"/>
        <v>1</v>
      </c>
      <c r="P9854" t="b">
        <f t="shared" si="772"/>
        <v>1</v>
      </c>
      <c r="Q9854" t="b">
        <f t="shared" si="773"/>
        <v>1</v>
      </c>
      <c r="R9854" t="b">
        <f t="shared" si="774"/>
        <v>1</v>
      </c>
      <c r="U9854" s="105" t="s">
        <v>571</v>
      </c>
      <c r="V9854" s="105" t="s">
        <v>570</v>
      </c>
      <c r="W9854" s="106">
        <v>57000000</v>
      </c>
      <c r="X9854" s="106">
        <v>0</v>
      </c>
    </row>
    <row r="9855" spans="2:24" x14ac:dyDescent="0.25">
      <c r="B9855" s="105" t="s">
        <v>429</v>
      </c>
      <c r="C9855" s="105" t="s">
        <v>430</v>
      </c>
      <c r="D9855" s="106">
        <v>245040000</v>
      </c>
      <c r="E9855" s="106">
        <v>0</v>
      </c>
      <c r="M9855" t="b">
        <f t="shared" si="770"/>
        <v>1</v>
      </c>
      <c r="N9855" t="b">
        <f t="shared" si="771"/>
        <v>1</v>
      </c>
      <c r="O9855" t="b">
        <f t="shared" si="772"/>
        <v>1</v>
      </c>
      <c r="P9855" t="b">
        <f t="shared" si="772"/>
        <v>1</v>
      </c>
      <c r="Q9855" t="b">
        <f t="shared" si="773"/>
        <v>1</v>
      </c>
      <c r="R9855" t="b">
        <f t="shared" si="774"/>
        <v>1</v>
      </c>
      <c r="U9855" s="105" t="s">
        <v>429</v>
      </c>
      <c r="V9855" s="105" t="s">
        <v>430</v>
      </c>
      <c r="W9855" s="106">
        <v>245040000</v>
      </c>
      <c r="X9855" s="106">
        <v>0</v>
      </c>
    </row>
    <row r="9856" spans="2:24" x14ac:dyDescent="0.25">
      <c r="B9856" s="105" t="s">
        <v>431</v>
      </c>
      <c r="C9856" s="105" t="s">
        <v>432</v>
      </c>
      <c r="D9856" s="106">
        <v>245040000</v>
      </c>
      <c r="E9856" s="106">
        <v>0</v>
      </c>
      <c r="M9856" t="b">
        <f t="shared" si="770"/>
        <v>1</v>
      </c>
      <c r="N9856" t="b">
        <f t="shared" si="771"/>
        <v>1</v>
      </c>
      <c r="O9856" t="b">
        <f t="shared" si="772"/>
        <v>1</v>
      </c>
      <c r="P9856" t="b">
        <f t="shared" si="772"/>
        <v>1</v>
      </c>
      <c r="Q9856" t="b">
        <f t="shared" si="773"/>
        <v>1</v>
      </c>
      <c r="R9856" t="b">
        <f t="shared" si="774"/>
        <v>1</v>
      </c>
      <c r="U9856" s="105" t="s">
        <v>431</v>
      </c>
      <c r="V9856" s="105" t="s">
        <v>432</v>
      </c>
      <c r="W9856" s="106">
        <v>245040000</v>
      </c>
      <c r="X9856" s="106">
        <v>0</v>
      </c>
    </row>
    <row r="9857" spans="2:24" x14ac:dyDescent="0.25">
      <c r="B9857" s="105" t="s">
        <v>433</v>
      </c>
      <c r="C9857" s="105" t="s">
        <v>432</v>
      </c>
      <c r="D9857" s="106">
        <v>124950000</v>
      </c>
      <c r="E9857" s="106">
        <v>0</v>
      </c>
      <c r="M9857" t="b">
        <f t="shared" si="770"/>
        <v>1</v>
      </c>
      <c r="N9857" t="b">
        <f t="shared" si="771"/>
        <v>1</v>
      </c>
      <c r="O9857" t="b">
        <f t="shared" si="772"/>
        <v>1</v>
      </c>
      <c r="P9857" t="b">
        <f t="shared" si="772"/>
        <v>1</v>
      </c>
      <c r="Q9857" t="b">
        <f t="shared" si="773"/>
        <v>1</v>
      </c>
      <c r="R9857" t="b">
        <f t="shared" si="774"/>
        <v>1</v>
      </c>
      <c r="U9857" s="105" t="s">
        <v>433</v>
      </c>
      <c r="V9857" s="105" t="s">
        <v>432</v>
      </c>
      <c r="W9857" s="106">
        <v>124950000</v>
      </c>
      <c r="X9857" s="106">
        <v>0</v>
      </c>
    </row>
    <row r="9858" spans="2:24" x14ac:dyDescent="0.25">
      <c r="B9858" s="105" t="s">
        <v>778</v>
      </c>
      <c r="C9858" s="105" t="s">
        <v>779</v>
      </c>
      <c r="D9858" s="106">
        <v>5090000</v>
      </c>
      <c r="E9858" s="106">
        <v>0</v>
      </c>
      <c r="M9858" t="b">
        <f t="shared" si="770"/>
        <v>1</v>
      </c>
      <c r="N9858" t="b">
        <f t="shared" si="771"/>
        <v>1</v>
      </c>
      <c r="O9858" t="b">
        <f t="shared" si="772"/>
        <v>1</v>
      </c>
      <c r="P9858" t="b">
        <f t="shared" si="772"/>
        <v>1</v>
      </c>
      <c r="Q9858" t="b">
        <f t="shared" si="773"/>
        <v>1</v>
      </c>
      <c r="R9858" t="b">
        <f t="shared" si="774"/>
        <v>1</v>
      </c>
      <c r="U9858" s="105" t="s">
        <v>778</v>
      </c>
      <c r="V9858" s="105" t="s">
        <v>779</v>
      </c>
      <c r="W9858" s="106">
        <v>5090000</v>
      </c>
      <c r="X9858" s="106">
        <v>0</v>
      </c>
    </row>
    <row r="9859" spans="2:24" x14ac:dyDescent="0.25">
      <c r="B9859" s="105" t="s">
        <v>785</v>
      </c>
      <c r="C9859" s="105" t="s">
        <v>1594</v>
      </c>
      <c r="D9859" s="106">
        <v>115000000</v>
      </c>
      <c r="E9859" s="106">
        <v>0</v>
      </c>
      <c r="M9859" t="b">
        <f t="shared" si="770"/>
        <v>1</v>
      </c>
      <c r="N9859" t="b">
        <f t="shared" si="771"/>
        <v>1</v>
      </c>
      <c r="O9859" t="b">
        <f t="shared" si="772"/>
        <v>1</v>
      </c>
      <c r="P9859" t="b">
        <f t="shared" si="772"/>
        <v>1</v>
      </c>
      <c r="Q9859" t="b">
        <f t="shared" si="773"/>
        <v>1</v>
      </c>
      <c r="R9859" t="b">
        <f t="shared" si="774"/>
        <v>1</v>
      </c>
      <c r="U9859" s="105" t="s">
        <v>785</v>
      </c>
      <c r="V9859" s="105" t="s">
        <v>1594</v>
      </c>
      <c r="W9859" s="106">
        <v>115000000</v>
      </c>
      <c r="X9859" s="106">
        <v>0</v>
      </c>
    </row>
    <row r="9860" spans="2:24" x14ac:dyDescent="0.25">
      <c r="B9860" s="105" t="s">
        <v>434</v>
      </c>
      <c r="C9860" s="105" t="s">
        <v>435</v>
      </c>
      <c r="D9860" s="106">
        <v>73500000</v>
      </c>
      <c r="E9860" s="106">
        <v>0</v>
      </c>
      <c r="M9860" t="b">
        <f t="shared" si="770"/>
        <v>1</v>
      </c>
      <c r="N9860" t="b">
        <f t="shared" si="771"/>
        <v>1</v>
      </c>
      <c r="O9860" t="b">
        <f t="shared" si="772"/>
        <v>1</v>
      </c>
      <c r="P9860" t="b">
        <f t="shared" si="772"/>
        <v>1</v>
      </c>
      <c r="Q9860" t="b">
        <f t="shared" si="773"/>
        <v>1</v>
      </c>
      <c r="R9860" t="b">
        <f t="shared" si="774"/>
        <v>1</v>
      </c>
      <c r="U9860" s="105" t="s">
        <v>434</v>
      </c>
      <c r="V9860" s="105" t="s">
        <v>435</v>
      </c>
      <c r="W9860" s="106">
        <v>73500000</v>
      </c>
      <c r="X9860" s="106">
        <v>0</v>
      </c>
    </row>
    <row r="9861" spans="2:24" x14ac:dyDescent="0.25">
      <c r="B9861" s="105" t="s">
        <v>436</v>
      </c>
      <c r="C9861" s="105" t="s">
        <v>437</v>
      </c>
      <c r="D9861" s="106">
        <v>73500000</v>
      </c>
      <c r="E9861" s="106">
        <v>0</v>
      </c>
      <c r="M9861" t="b">
        <f t="shared" si="770"/>
        <v>1</v>
      </c>
      <c r="N9861" t="b">
        <f t="shared" si="771"/>
        <v>1</v>
      </c>
      <c r="O9861" t="b">
        <f t="shared" si="772"/>
        <v>1</v>
      </c>
      <c r="P9861" t="b">
        <f t="shared" si="772"/>
        <v>1</v>
      </c>
      <c r="Q9861" t="b">
        <f t="shared" si="773"/>
        <v>1</v>
      </c>
      <c r="R9861" t="b">
        <f t="shared" si="774"/>
        <v>1</v>
      </c>
      <c r="U9861" s="105" t="s">
        <v>436</v>
      </c>
      <c r="V9861" s="105" t="s">
        <v>437</v>
      </c>
      <c r="W9861" s="106">
        <v>73500000</v>
      </c>
      <c r="X9861" s="106">
        <v>0</v>
      </c>
    </row>
    <row r="9862" spans="2:24" x14ac:dyDescent="0.25">
      <c r="B9862" s="105" t="s">
        <v>438</v>
      </c>
      <c r="C9862" s="105" t="s">
        <v>437</v>
      </c>
      <c r="D9862" s="106">
        <v>73500000</v>
      </c>
      <c r="E9862" s="106">
        <v>0</v>
      </c>
      <c r="M9862" t="b">
        <f t="shared" si="770"/>
        <v>1</v>
      </c>
      <c r="N9862" t="b">
        <f t="shared" si="771"/>
        <v>1</v>
      </c>
      <c r="O9862" t="b">
        <f t="shared" si="772"/>
        <v>1</v>
      </c>
      <c r="P9862" t="b">
        <f t="shared" si="772"/>
        <v>1</v>
      </c>
      <c r="Q9862" t="b">
        <f t="shared" si="773"/>
        <v>1</v>
      </c>
      <c r="R9862" t="b">
        <f t="shared" si="774"/>
        <v>1</v>
      </c>
      <c r="U9862" s="105" t="s">
        <v>438</v>
      </c>
      <c r="V9862" s="105" t="s">
        <v>437</v>
      </c>
      <c r="W9862" s="106">
        <v>73500000</v>
      </c>
      <c r="X9862" s="106">
        <v>0</v>
      </c>
    </row>
    <row r="9863" spans="2:24" x14ac:dyDescent="0.25">
      <c r="B9863" s="105" t="s">
        <v>615</v>
      </c>
      <c r="C9863" s="105" t="s">
        <v>616</v>
      </c>
      <c r="D9863" s="106">
        <v>260650000</v>
      </c>
      <c r="E9863" s="106">
        <v>0</v>
      </c>
      <c r="M9863" t="b">
        <f t="shared" si="770"/>
        <v>1</v>
      </c>
      <c r="N9863" t="b">
        <f t="shared" si="771"/>
        <v>1</v>
      </c>
      <c r="O9863" t="b">
        <f t="shared" si="772"/>
        <v>1</v>
      </c>
      <c r="P9863" t="b">
        <f t="shared" si="772"/>
        <v>1</v>
      </c>
      <c r="Q9863" t="b">
        <f t="shared" si="773"/>
        <v>1</v>
      </c>
      <c r="R9863" t="b">
        <f t="shared" si="774"/>
        <v>1</v>
      </c>
      <c r="U9863" s="105" t="s">
        <v>615</v>
      </c>
      <c r="V9863" s="105" t="s">
        <v>616</v>
      </c>
      <c r="W9863" s="106">
        <v>260650000</v>
      </c>
      <c r="X9863" s="106">
        <v>0</v>
      </c>
    </row>
    <row r="9864" spans="2:24" x14ac:dyDescent="0.25">
      <c r="B9864" s="105" t="s">
        <v>617</v>
      </c>
      <c r="C9864" s="105" t="s">
        <v>618</v>
      </c>
      <c r="D9864" s="106">
        <v>260650000</v>
      </c>
      <c r="E9864" s="106">
        <v>0</v>
      </c>
      <c r="M9864" t="b">
        <f t="shared" si="770"/>
        <v>1</v>
      </c>
      <c r="N9864" t="b">
        <f t="shared" si="771"/>
        <v>1</v>
      </c>
      <c r="O9864" t="b">
        <f t="shared" si="772"/>
        <v>1</v>
      </c>
      <c r="P9864" t="b">
        <f t="shared" si="772"/>
        <v>1</v>
      </c>
      <c r="Q9864" t="b">
        <f t="shared" si="773"/>
        <v>1</v>
      </c>
      <c r="R9864" t="b">
        <f t="shared" si="774"/>
        <v>1</v>
      </c>
      <c r="U9864" s="105" t="s">
        <v>617</v>
      </c>
      <c r="V9864" s="105" t="s">
        <v>618</v>
      </c>
      <c r="W9864" s="106">
        <v>260650000</v>
      </c>
      <c r="X9864" s="106">
        <v>0</v>
      </c>
    </row>
    <row r="9865" spans="2:24" x14ac:dyDescent="0.25">
      <c r="B9865" s="105" t="s">
        <v>619</v>
      </c>
      <c r="C9865" s="105" t="s">
        <v>618</v>
      </c>
      <c r="D9865" s="106">
        <v>260650000</v>
      </c>
      <c r="E9865" s="106">
        <v>0</v>
      </c>
      <c r="M9865" t="b">
        <f t="shared" si="770"/>
        <v>1</v>
      </c>
      <c r="N9865" t="b">
        <f t="shared" si="771"/>
        <v>1</v>
      </c>
      <c r="O9865" t="b">
        <f t="shared" si="772"/>
        <v>1</v>
      </c>
      <c r="P9865" t="b">
        <f t="shared" si="772"/>
        <v>1</v>
      </c>
      <c r="Q9865" t="b">
        <f t="shared" si="773"/>
        <v>1</v>
      </c>
      <c r="R9865" t="b">
        <f t="shared" si="774"/>
        <v>1</v>
      </c>
      <c r="U9865" s="105" t="s">
        <v>619</v>
      </c>
      <c r="V9865" s="105" t="s">
        <v>618</v>
      </c>
      <c r="W9865" s="106">
        <v>260650000</v>
      </c>
      <c r="X9865" s="106">
        <v>0</v>
      </c>
    </row>
    <row r="9866" spans="2:24" x14ac:dyDescent="0.25">
      <c r="B9866" s="105" t="s">
        <v>620</v>
      </c>
      <c r="C9866" s="105" t="s">
        <v>621</v>
      </c>
      <c r="D9866" s="106">
        <v>11600000</v>
      </c>
      <c r="E9866" s="106">
        <v>0</v>
      </c>
      <c r="M9866" t="b">
        <f t="shared" si="770"/>
        <v>1</v>
      </c>
      <c r="N9866" t="b">
        <f t="shared" si="771"/>
        <v>1</v>
      </c>
      <c r="O9866" t="b">
        <f t="shared" si="772"/>
        <v>1</v>
      </c>
      <c r="P9866" t="b">
        <f t="shared" si="772"/>
        <v>1</v>
      </c>
      <c r="Q9866" t="b">
        <f t="shared" si="773"/>
        <v>1</v>
      </c>
      <c r="R9866" t="b">
        <f t="shared" si="774"/>
        <v>1</v>
      </c>
      <c r="U9866" s="105" t="s">
        <v>620</v>
      </c>
      <c r="V9866" s="105" t="s">
        <v>621</v>
      </c>
      <c r="W9866" s="106">
        <v>11600000</v>
      </c>
      <c r="X9866" s="106">
        <v>0</v>
      </c>
    </row>
    <row r="9867" spans="2:24" x14ac:dyDescent="0.25">
      <c r="B9867" s="105" t="s">
        <v>622</v>
      </c>
      <c r="C9867" s="105" t="s">
        <v>623</v>
      </c>
      <c r="D9867" s="106">
        <v>11600000</v>
      </c>
      <c r="E9867" s="106">
        <v>0</v>
      </c>
      <c r="M9867" t="b">
        <f t="shared" si="770"/>
        <v>1</v>
      </c>
      <c r="N9867" t="b">
        <f t="shared" si="771"/>
        <v>1</v>
      </c>
      <c r="O9867" t="b">
        <f t="shared" si="772"/>
        <v>1</v>
      </c>
      <c r="P9867" t="b">
        <f t="shared" si="772"/>
        <v>1</v>
      </c>
      <c r="Q9867" t="b">
        <f t="shared" si="773"/>
        <v>1</v>
      </c>
      <c r="R9867" t="b">
        <f t="shared" si="774"/>
        <v>1</v>
      </c>
      <c r="U9867" s="105" t="s">
        <v>622</v>
      </c>
      <c r="V9867" s="105" t="s">
        <v>623</v>
      </c>
      <c r="W9867" s="106">
        <v>11600000</v>
      </c>
      <c r="X9867" s="106">
        <v>0</v>
      </c>
    </row>
    <row r="9868" spans="2:24" x14ac:dyDescent="0.25">
      <c r="B9868" s="105" t="s">
        <v>624</v>
      </c>
      <c r="C9868" s="105" t="s">
        <v>623</v>
      </c>
      <c r="D9868" s="106">
        <v>6600000</v>
      </c>
      <c r="E9868" s="106">
        <v>0</v>
      </c>
      <c r="M9868" t="b">
        <f t="shared" si="770"/>
        <v>1</v>
      </c>
      <c r="N9868" t="b">
        <f t="shared" si="771"/>
        <v>1</v>
      </c>
      <c r="O9868" t="b">
        <f t="shared" si="772"/>
        <v>1</v>
      </c>
      <c r="P9868" t="b">
        <f t="shared" si="772"/>
        <v>1</v>
      </c>
      <c r="Q9868" t="b">
        <f t="shared" si="773"/>
        <v>1</v>
      </c>
      <c r="R9868" t="b">
        <f t="shared" si="774"/>
        <v>1</v>
      </c>
      <c r="U9868" s="105" t="s">
        <v>624</v>
      </c>
      <c r="V9868" s="105" t="s">
        <v>623</v>
      </c>
      <c r="W9868" s="106">
        <v>6600000</v>
      </c>
      <c r="X9868" s="106">
        <v>0</v>
      </c>
    </row>
    <row r="9869" spans="2:24" x14ac:dyDescent="0.25">
      <c r="B9869" s="105" t="s">
        <v>794</v>
      </c>
      <c r="C9869" s="105" t="s">
        <v>1598</v>
      </c>
      <c r="D9869" s="106">
        <v>5000000</v>
      </c>
      <c r="E9869" s="106">
        <v>0</v>
      </c>
      <c r="M9869" t="b">
        <f t="shared" si="770"/>
        <v>1</v>
      </c>
      <c r="N9869" t="b">
        <f t="shared" si="771"/>
        <v>1</v>
      </c>
      <c r="O9869" t="b">
        <f t="shared" si="772"/>
        <v>1</v>
      </c>
      <c r="P9869" t="b">
        <f t="shared" si="772"/>
        <v>1</v>
      </c>
      <c r="Q9869" t="b">
        <f t="shared" si="773"/>
        <v>1</v>
      </c>
      <c r="R9869" t="b">
        <f t="shared" si="774"/>
        <v>1</v>
      </c>
      <c r="U9869" s="105" t="s">
        <v>794</v>
      </c>
      <c r="V9869" s="105" t="s">
        <v>1598</v>
      </c>
      <c r="W9869" s="106">
        <v>5000000</v>
      </c>
      <c r="X9869" s="106">
        <v>0</v>
      </c>
    </row>
    <row r="9870" spans="2:24" x14ac:dyDescent="0.25">
      <c r="B9870" s="105" t="s">
        <v>439</v>
      </c>
      <c r="C9870" s="105" t="s">
        <v>440</v>
      </c>
      <c r="D9870" s="106">
        <v>365750000</v>
      </c>
      <c r="E9870" s="106">
        <v>0</v>
      </c>
      <c r="M9870" t="b">
        <f t="shared" si="770"/>
        <v>1</v>
      </c>
      <c r="N9870" t="b">
        <f t="shared" si="771"/>
        <v>1</v>
      </c>
      <c r="O9870" t="b">
        <f t="shared" si="772"/>
        <v>1</v>
      </c>
      <c r="P9870" t="b">
        <f t="shared" si="772"/>
        <v>1</v>
      </c>
      <c r="Q9870" t="b">
        <f t="shared" si="773"/>
        <v>1</v>
      </c>
      <c r="R9870" t="b">
        <f t="shared" si="774"/>
        <v>1</v>
      </c>
      <c r="U9870" s="105" t="s">
        <v>439</v>
      </c>
      <c r="V9870" s="105" t="s">
        <v>440</v>
      </c>
      <c r="W9870" s="106">
        <v>365750000</v>
      </c>
      <c r="X9870" s="106">
        <v>0</v>
      </c>
    </row>
    <row r="9871" spans="2:24" x14ac:dyDescent="0.25">
      <c r="B9871" s="105" t="s">
        <v>441</v>
      </c>
      <c r="C9871" s="105" t="s">
        <v>442</v>
      </c>
      <c r="D9871" s="106">
        <v>365750000</v>
      </c>
      <c r="E9871" s="106">
        <v>0</v>
      </c>
      <c r="M9871" t="b">
        <f t="shared" si="770"/>
        <v>1</v>
      </c>
      <c r="N9871" t="b">
        <f t="shared" si="771"/>
        <v>1</v>
      </c>
      <c r="O9871" t="b">
        <f t="shared" si="772"/>
        <v>1</v>
      </c>
      <c r="P9871" t="b">
        <f t="shared" si="772"/>
        <v>1</v>
      </c>
      <c r="Q9871" t="b">
        <f t="shared" si="773"/>
        <v>1</v>
      </c>
      <c r="R9871" t="b">
        <f t="shared" si="774"/>
        <v>1</v>
      </c>
      <c r="U9871" s="105" t="s">
        <v>441</v>
      </c>
      <c r="V9871" s="105" t="s">
        <v>442</v>
      </c>
      <c r="W9871" s="106">
        <v>365750000</v>
      </c>
      <c r="X9871" s="106">
        <v>0</v>
      </c>
    </row>
    <row r="9872" spans="2:24" x14ac:dyDescent="0.25">
      <c r="B9872" s="105" t="s">
        <v>443</v>
      </c>
      <c r="C9872" s="105" t="s">
        <v>442</v>
      </c>
      <c r="D9872" s="106">
        <v>284750000</v>
      </c>
      <c r="E9872" s="106">
        <v>0</v>
      </c>
      <c r="M9872" t="b">
        <f t="shared" si="770"/>
        <v>1</v>
      </c>
      <c r="N9872" t="b">
        <f t="shared" si="771"/>
        <v>1</v>
      </c>
      <c r="O9872" t="b">
        <f t="shared" si="772"/>
        <v>1</v>
      </c>
      <c r="P9872" t="b">
        <f t="shared" si="772"/>
        <v>1</v>
      </c>
      <c r="Q9872" t="b">
        <f t="shared" si="773"/>
        <v>1</v>
      </c>
      <c r="R9872" t="b">
        <f t="shared" si="774"/>
        <v>1</v>
      </c>
      <c r="U9872" s="105" t="s">
        <v>443</v>
      </c>
      <c r="V9872" s="105" t="s">
        <v>442</v>
      </c>
      <c r="W9872" s="106">
        <v>284750000</v>
      </c>
      <c r="X9872" s="106">
        <v>0</v>
      </c>
    </row>
    <row r="9873" spans="2:24" x14ac:dyDescent="0.25">
      <c r="B9873" s="105" t="s">
        <v>795</v>
      </c>
      <c r="C9873" s="105" t="s">
        <v>796</v>
      </c>
      <c r="D9873" s="106">
        <v>5000000</v>
      </c>
      <c r="E9873" s="106">
        <v>0</v>
      </c>
      <c r="M9873" t="b">
        <f t="shared" si="770"/>
        <v>1</v>
      </c>
      <c r="N9873" t="b">
        <f t="shared" si="771"/>
        <v>1</v>
      </c>
      <c r="O9873" t="b">
        <f t="shared" si="772"/>
        <v>1</v>
      </c>
      <c r="P9873" t="b">
        <f t="shared" si="772"/>
        <v>1</v>
      </c>
      <c r="Q9873" t="b">
        <f t="shared" si="773"/>
        <v>1</v>
      </c>
      <c r="R9873" t="b">
        <f t="shared" si="774"/>
        <v>1</v>
      </c>
      <c r="U9873" s="105" t="s">
        <v>795</v>
      </c>
      <c r="V9873" s="105" t="s">
        <v>796</v>
      </c>
      <c r="W9873" s="106">
        <v>5000000</v>
      </c>
      <c r="X9873" s="106">
        <v>0</v>
      </c>
    </row>
    <row r="9874" spans="2:24" x14ac:dyDescent="0.25">
      <c r="B9874" s="105" t="s">
        <v>797</v>
      </c>
      <c r="C9874" s="105" t="s">
        <v>1599</v>
      </c>
      <c r="D9874" s="106">
        <v>10000000</v>
      </c>
      <c r="E9874" s="106">
        <v>0</v>
      </c>
      <c r="M9874" t="b">
        <f t="shared" si="770"/>
        <v>1</v>
      </c>
      <c r="N9874" t="b">
        <f t="shared" si="771"/>
        <v>1</v>
      </c>
      <c r="O9874" t="b">
        <f t="shared" si="772"/>
        <v>1</v>
      </c>
      <c r="P9874" t="b">
        <f t="shared" si="772"/>
        <v>1</v>
      </c>
      <c r="Q9874" t="b">
        <f t="shared" si="773"/>
        <v>1</v>
      </c>
      <c r="R9874" t="b">
        <f t="shared" si="774"/>
        <v>1</v>
      </c>
      <c r="U9874" s="105" t="s">
        <v>797</v>
      </c>
      <c r="V9874" s="105" t="s">
        <v>1599</v>
      </c>
      <c r="W9874" s="106">
        <v>10000000</v>
      </c>
      <c r="X9874" s="106">
        <v>0</v>
      </c>
    </row>
    <row r="9875" spans="2:24" x14ac:dyDescent="0.25">
      <c r="B9875" s="105" t="s">
        <v>799</v>
      </c>
      <c r="C9875" s="105" t="s">
        <v>1443</v>
      </c>
      <c r="D9875" s="106">
        <v>8000000</v>
      </c>
      <c r="E9875" s="106">
        <v>0</v>
      </c>
      <c r="M9875" t="b">
        <f t="shared" si="770"/>
        <v>1</v>
      </c>
      <c r="N9875" t="b">
        <f t="shared" si="771"/>
        <v>1</v>
      </c>
      <c r="O9875" t="b">
        <f t="shared" si="772"/>
        <v>1</v>
      </c>
      <c r="P9875" t="b">
        <f t="shared" si="772"/>
        <v>1</v>
      </c>
      <c r="Q9875" t="b">
        <f t="shared" si="773"/>
        <v>1</v>
      </c>
      <c r="R9875" t="b">
        <f t="shared" si="774"/>
        <v>1</v>
      </c>
      <c r="U9875" s="105" t="s">
        <v>799</v>
      </c>
      <c r="V9875" s="105" t="s">
        <v>1443</v>
      </c>
      <c r="W9875" s="106">
        <v>8000000</v>
      </c>
      <c r="X9875" s="106">
        <v>0</v>
      </c>
    </row>
    <row r="9876" spans="2:24" x14ac:dyDescent="0.25">
      <c r="B9876" s="105" t="s">
        <v>800</v>
      </c>
      <c r="C9876" s="105" t="s">
        <v>1444</v>
      </c>
      <c r="D9876" s="106">
        <v>10000000</v>
      </c>
      <c r="E9876" s="106">
        <v>0</v>
      </c>
      <c r="M9876" t="b">
        <f t="shared" si="770"/>
        <v>1</v>
      </c>
      <c r="N9876" t="b">
        <f t="shared" si="771"/>
        <v>1</v>
      </c>
      <c r="O9876" t="b">
        <f t="shared" si="772"/>
        <v>1</v>
      </c>
      <c r="P9876" t="b">
        <f t="shared" si="772"/>
        <v>1</v>
      </c>
      <c r="Q9876" t="b">
        <f t="shared" si="773"/>
        <v>1</v>
      </c>
      <c r="R9876" t="b">
        <f t="shared" si="774"/>
        <v>1</v>
      </c>
      <c r="U9876" s="105" t="s">
        <v>800</v>
      </c>
      <c r="V9876" s="105" t="s">
        <v>1444</v>
      </c>
      <c r="W9876" s="106">
        <v>10000000</v>
      </c>
      <c r="X9876" s="106">
        <v>0</v>
      </c>
    </row>
    <row r="9877" spans="2:24" x14ac:dyDescent="0.25">
      <c r="B9877" s="105" t="s">
        <v>1445</v>
      </c>
      <c r="C9877" s="105" t="s">
        <v>1446</v>
      </c>
      <c r="D9877" s="106">
        <v>8000000</v>
      </c>
      <c r="E9877" s="106">
        <v>0</v>
      </c>
      <c r="M9877" t="b">
        <f t="shared" si="770"/>
        <v>1</v>
      </c>
      <c r="N9877" t="b">
        <f t="shared" si="771"/>
        <v>1</v>
      </c>
      <c r="O9877" t="b">
        <f t="shared" si="772"/>
        <v>1</v>
      </c>
      <c r="P9877" t="b">
        <f t="shared" si="772"/>
        <v>1</v>
      </c>
      <c r="Q9877" t="b">
        <f t="shared" si="773"/>
        <v>1</v>
      </c>
      <c r="R9877" t="b">
        <f t="shared" si="774"/>
        <v>1</v>
      </c>
      <c r="U9877" s="105" t="s">
        <v>1445</v>
      </c>
      <c r="V9877" s="105" t="s">
        <v>1446</v>
      </c>
      <c r="W9877" s="106">
        <v>8000000</v>
      </c>
      <c r="X9877" s="106">
        <v>0</v>
      </c>
    </row>
    <row r="9878" spans="2:24" x14ac:dyDescent="0.25">
      <c r="B9878" s="105" t="s">
        <v>1448</v>
      </c>
      <c r="C9878" s="105" t="s">
        <v>1602</v>
      </c>
      <c r="D9878" s="106">
        <v>10000000</v>
      </c>
      <c r="E9878" s="106">
        <v>0</v>
      </c>
      <c r="M9878" t="b">
        <f t="shared" si="770"/>
        <v>1</v>
      </c>
      <c r="N9878" t="b">
        <f t="shared" si="771"/>
        <v>1</v>
      </c>
      <c r="O9878" t="b">
        <f t="shared" si="772"/>
        <v>1</v>
      </c>
      <c r="P9878" t="b">
        <f t="shared" si="772"/>
        <v>1</v>
      </c>
      <c r="Q9878" t="b">
        <f t="shared" si="773"/>
        <v>1</v>
      </c>
      <c r="R9878" t="b">
        <f t="shared" si="774"/>
        <v>1</v>
      </c>
      <c r="U9878" s="105" t="s">
        <v>1448</v>
      </c>
      <c r="V9878" s="105" t="s">
        <v>1602</v>
      </c>
      <c r="W9878" s="106">
        <v>10000000</v>
      </c>
      <c r="X9878" s="106">
        <v>0</v>
      </c>
    </row>
    <row r="9879" spans="2:24" x14ac:dyDescent="0.25">
      <c r="B9879" s="105" t="s">
        <v>1449</v>
      </c>
      <c r="C9879" s="105" t="s">
        <v>1450</v>
      </c>
      <c r="D9879" s="106">
        <v>10000000</v>
      </c>
      <c r="E9879" s="106">
        <v>0</v>
      </c>
      <c r="M9879" t="b">
        <f t="shared" si="770"/>
        <v>1</v>
      </c>
      <c r="N9879" t="b">
        <f t="shared" si="771"/>
        <v>1</v>
      </c>
      <c r="O9879" t="b">
        <f t="shared" si="772"/>
        <v>1</v>
      </c>
      <c r="P9879" t="b">
        <f t="shared" si="772"/>
        <v>1</v>
      </c>
      <c r="Q9879" t="b">
        <f t="shared" si="773"/>
        <v>1</v>
      </c>
      <c r="R9879" t="b">
        <f t="shared" si="774"/>
        <v>1</v>
      </c>
      <c r="U9879" s="105" t="s">
        <v>1449</v>
      </c>
      <c r="V9879" s="105" t="s">
        <v>1450</v>
      </c>
      <c r="W9879" s="106">
        <v>10000000</v>
      </c>
      <c r="X9879" s="106">
        <v>0</v>
      </c>
    </row>
    <row r="9880" spans="2:24" x14ac:dyDescent="0.25">
      <c r="B9880" s="105" t="s">
        <v>1452</v>
      </c>
      <c r="C9880" s="105" t="s">
        <v>1453</v>
      </c>
      <c r="D9880" s="106">
        <v>16000000</v>
      </c>
      <c r="E9880" s="106">
        <v>0</v>
      </c>
      <c r="M9880" t="b">
        <f t="shared" si="770"/>
        <v>1</v>
      </c>
      <c r="N9880" t="b">
        <f t="shared" si="771"/>
        <v>1</v>
      </c>
      <c r="O9880" t="b">
        <f t="shared" si="772"/>
        <v>1</v>
      </c>
      <c r="P9880" t="b">
        <f t="shared" si="772"/>
        <v>1</v>
      </c>
      <c r="Q9880" t="b">
        <f t="shared" si="773"/>
        <v>1</v>
      </c>
      <c r="R9880" t="b">
        <f t="shared" si="774"/>
        <v>1</v>
      </c>
      <c r="U9880" s="105" t="s">
        <v>1452</v>
      </c>
      <c r="V9880" s="105" t="s">
        <v>1453</v>
      </c>
      <c r="W9880" s="106">
        <v>16000000</v>
      </c>
      <c r="X9880" s="106">
        <v>0</v>
      </c>
    </row>
    <row r="9881" spans="2:24" x14ac:dyDescent="0.25">
      <c r="B9881" s="105" t="s">
        <v>1454</v>
      </c>
      <c r="C9881" s="105" t="s">
        <v>1604</v>
      </c>
      <c r="D9881" s="106">
        <v>4000000</v>
      </c>
      <c r="E9881" s="106">
        <v>0</v>
      </c>
      <c r="M9881" t="b">
        <f t="shared" si="770"/>
        <v>1</v>
      </c>
      <c r="N9881" t="b">
        <f t="shared" si="771"/>
        <v>1</v>
      </c>
      <c r="O9881" t="b">
        <f t="shared" si="772"/>
        <v>1</v>
      </c>
      <c r="P9881" t="b">
        <f t="shared" si="772"/>
        <v>1</v>
      </c>
      <c r="Q9881" t="b">
        <f t="shared" si="773"/>
        <v>1</v>
      </c>
      <c r="R9881" t="b">
        <f t="shared" si="774"/>
        <v>1</v>
      </c>
      <c r="U9881" s="105" t="s">
        <v>1454</v>
      </c>
      <c r="V9881" s="105" t="s">
        <v>1604</v>
      </c>
      <c r="W9881" s="106">
        <v>4000000</v>
      </c>
      <c r="X9881" s="106">
        <v>0</v>
      </c>
    </row>
    <row r="9882" spans="2:24" x14ac:dyDescent="0.25">
      <c r="B9882" s="105" t="s">
        <v>625</v>
      </c>
      <c r="C9882" s="105" t="s">
        <v>626</v>
      </c>
      <c r="D9882" s="106">
        <v>117200000</v>
      </c>
      <c r="E9882" s="106">
        <v>0</v>
      </c>
      <c r="M9882" t="b">
        <f t="shared" si="770"/>
        <v>1</v>
      </c>
      <c r="N9882" t="b">
        <f t="shared" si="771"/>
        <v>1</v>
      </c>
      <c r="O9882" t="b">
        <f t="shared" si="772"/>
        <v>1</v>
      </c>
      <c r="P9882" t="b">
        <f t="shared" si="772"/>
        <v>1</v>
      </c>
      <c r="Q9882" t="b">
        <f t="shared" si="773"/>
        <v>1</v>
      </c>
      <c r="R9882" t="b">
        <f t="shared" si="774"/>
        <v>1</v>
      </c>
      <c r="U9882" s="105" t="s">
        <v>625</v>
      </c>
      <c r="V9882" s="105" t="s">
        <v>626</v>
      </c>
      <c r="W9882" s="106">
        <v>117200000</v>
      </c>
      <c r="X9882" s="106">
        <v>0</v>
      </c>
    </row>
    <row r="9883" spans="2:24" x14ac:dyDescent="0.25">
      <c r="B9883" s="105" t="s">
        <v>627</v>
      </c>
      <c r="C9883" s="105" t="s">
        <v>628</v>
      </c>
      <c r="D9883" s="106">
        <v>117200000</v>
      </c>
      <c r="E9883" s="106">
        <v>0</v>
      </c>
      <c r="M9883" t="b">
        <f t="shared" ref="M9883:M9946" si="775">+B9883=U9883</f>
        <v>1</v>
      </c>
      <c r="N9883" t="b">
        <f t="shared" ref="N9883:N9946" si="776">+C9883=V9883</f>
        <v>1</v>
      </c>
      <c r="O9883" t="b">
        <f t="shared" ref="O9883:P9946" si="777">+D9883=W9883</f>
        <v>1</v>
      </c>
      <c r="P9883" t="b">
        <f t="shared" si="777"/>
        <v>1</v>
      </c>
      <c r="Q9883" t="b">
        <f t="shared" ref="Q9883:Q9946" si="778">+F9883=Y9883</f>
        <v>1</v>
      </c>
      <c r="R9883" t="b">
        <f t="shared" ref="R9883:R9946" si="779">+G9883=Z9883</f>
        <v>1</v>
      </c>
      <c r="U9883" s="105" t="s">
        <v>627</v>
      </c>
      <c r="V9883" s="105" t="s">
        <v>628</v>
      </c>
      <c r="W9883" s="106">
        <v>117200000</v>
      </c>
      <c r="X9883" s="106">
        <v>0</v>
      </c>
    </row>
    <row r="9884" spans="2:24" x14ac:dyDescent="0.25">
      <c r="B9884" s="105" t="s">
        <v>629</v>
      </c>
      <c r="C9884" s="105" t="s">
        <v>628</v>
      </c>
      <c r="D9884" s="106">
        <v>117200000</v>
      </c>
      <c r="E9884" s="106">
        <v>0</v>
      </c>
      <c r="M9884" t="b">
        <f t="shared" si="775"/>
        <v>1</v>
      </c>
      <c r="N9884" t="b">
        <f t="shared" si="776"/>
        <v>1</v>
      </c>
      <c r="O9884" t="b">
        <f t="shared" si="777"/>
        <v>1</v>
      </c>
      <c r="P9884" t="b">
        <f t="shared" si="777"/>
        <v>1</v>
      </c>
      <c r="Q9884" t="b">
        <f t="shared" si="778"/>
        <v>1</v>
      </c>
      <c r="R9884" t="b">
        <f t="shared" si="779"/>
        <v>1</v>
      </c>
      <c r="U9884" s="105" t="s">
        <v>629</v>
      </c>
      <c r="V9884" s="105" t="s">
        <v>628</v>
      </c>
      <c r="W9884" s="106">
        <v>117200000</v>
      </c>
      <c r="X9884" s="106">
        <v>0</v>
      </c>
    </row>
    <row r="9885" spans="2:24" x14ac:dyDescent="0.25">
      <c r="B9885" s="105" t="s">
        <v>489</v>
      </c>
      <c r="C9885" s="105" t="s">
        <v>490</v>
      </c>
      <c r="D9885" s="106">
        <v>39000000</v>
      </c>
      <c r="E9885" s="106">
        <v>0</v>
      </c>
      <c r="M9885" t="b">
        <f t="shared" si="775"/>
        <v>1</v>
      </c>
      <c r="N9885" t="b">
        <f t="shared" si="776"/>
        <v>1</v>
      </c>
      <c r="O9885" t="b">
        <f t="shared" si="777"/>
        <v>1</v>
      </c>
      <c r="P9885" t="b">
        <f t="shared" si="777"/>
        <v>1</v>
      </c>
      <c r="Q9885" t="b">
        <f t="shared" si="778"/>
        <v>1</v>
      </c>
      <c r="R9885" t="b">
        <f t="shared" si="779"/>
        <v>1</v>
      </c>
      <c r="U9885" s="105" t="s">
        <v>489</v>
      </c>
      <c r="V9885" s="105" t="s">
        <v>490</v>
      </c>
      <c r="W9885" s="106">
        <v>39000000</v>
      </c>
      <c r="X9885" s="106">
        <v>0</v>
      </c>
    </row>
    <row r="9886" spans="2:24" x14ac:dyDescent="0.25">
      <c r="B9886" s="105" t="s">
        <v>491</v>
      </c>
      <c r="C9886" s="105" t="s">
        <v>492</v>
      </c>
      <c r="D9886" s="106">
        <v>39000000</v>
      </c>
      <c r="E9886" s="106">
        <v>0</v>
      </c>
      <c r="M9886" t="b">
        <f t="shared" si="775"/>
        <v>1</v>
      </c>
      <c r="N9886" t="b">
        <f t="shared" si="776"/>
        <v>1</v>
      </c>
      <c r="O9886" t="b">
        <f t="shared" si="777"/>
        <v>1</v>
      </c>
      <c r="P9886" t="b">
        <f t="shared" si="777"/>
        <v>1</v>
      </c>
      <c r="Q9886" t="b">
        <f t="shared" si="778"/>
        <v>1</v>
      </c>
      <c r="R9886" t="b">
        <f t="shared" si="779"/>
        <v>1</v>
      </c>
      <c r="U9886" s="105" t="s">
        <v>491</v>
      </c>
      <c r="V9886" s="105" t="s">
        <v>492</v>
      </c>
      <c r="W9886" s="106">
        <v>39000000</v>
      </c>
      <c r="X9886" s="106">
        <v>0</v>
      </c>
    </row>
    <row r="9887" spans="2:24" x14ac:dyDescent="0.25">
      <c r="B9887" s="105" t="s">
        <v>493</v>
      </c>
      <c r="C9887" s="105" t="s">
        <v>492</v>
      </c>
      <c r="D9887" s="106">
        <v>39000000</v>
      </c>
      <c r="E9887" s="106">
        <v>0</v>
      </c>
      <c r="M9887" t="b">
        <f t="shared" si="775"/>
        <v>1</v>
      </c>
      <c r="N9887" t="b">
        <f t="shared" si="776"/>
        <v>1</v>
      </c>
      <c r="O9887" t="b">
        <f t="shared" si="777"/>
        <v>1</v>
      </c>
      <c r="P9887" t="b">
        <f t="shared" si="777"/>
        <v>1</v>
      </c>
      <c r="Q9887" t="b">
        <f t="shared" si="778"/>
        <v>1</v>
      </c>
      <c r="R9887" t="b">
        <f t="shared" si="779"/>
        <v>1</v>
      </c>
      <c r="U9887" s="105" t="s">
        <v>493</v>
      </c>
      <c r="V9887" s="105" t="s">
        <v>492</v>
      </c>
      <c r="W9887" s="106">
        <v>39000000</v>
      </c>
      <c r="X9887" s="106">
        <v>0</v>
      </c>
    </row>
    <row r="9888" spans="2:24" x14ac:dyDescent="0.25">
      <c r="B9888" s="105" t="s">
        <v>630</v>
      </c>
      <c r="C9888" s="105" t="s">
        <v>631</v>
      </c>
      <c r="D9888" s="106">
        <v>55000000</v>
      </c>
      <c r="E9888" s="106">
        <v>0</v>
      </c>
      <c r="M9888" t="b">
        <f t="shared" si="775"/>
        <v>1</v>
      </c>
      <c r="N9888" t="b">
        <f t="shared" si="776"/>
        <v>1</v>
      </c>
      <c r="O9888" t="b">
        <f t="shared" si="777"/>
        <v>1</v>
      </c>
      <c r="P9888" t="b">
        <f t="shared" si="777"/>
        <v>1</v>
      </c>
      <c r="Q9888" t="b">
        <f t="shared" si="778"/>
        <v>1</v>
      </c>
      <c r="R9888" t="b">
        <f t="shared" si="779"/>
        <v>1</v>
      </c>
      <c r="U9888" s="105" t="s">
        <v>630</v>
      </c>
      <c r="V9888" s="105" t="s">
        <v>631</v>
      </c>
      <c r="W9888" s="106">
        <v>55000000</v>
      </c>
      <c r="X9888" s="106">
        <v>0</v>
      </c>
    </row>
    <row r="9889" spans="2:24" x14ac:dyDescent="0.25">
      <c r="B9889" s="105" t="s">
        <v>632</v>
      </c>
      <c r="C9889" s="105" t="s">
        <v>633</v>
      </c>
      <c r="D9889" s="106">
        <v>55000000</v>
      </c>
      <c r="E9889" s="106">
        <v>0</v>
      </c>
      <c r="M9889" t="b">
        <f t="shared" si="775"/>
        <v>1</v>
      </c>
      <c r="N9889" t="b">
        <f t="shared" si="776"/>
        <v>1</v>
      </c>
      <c r="O9889" t="b">
        <f t="shared" si="777"/>
        <v>1</v>
      </c>
      <c r="P9889" t="b">
        <f t="shared" si="777"/>
        <v>1</v>
      </c>
      <c r="Q9889" t="b">
        <f t="shared" si="778"/>
        <v>1</v>
      </c>
      <c r="R9889" t="b">
        <f t="shared" si="779"/>
        <v>1</v>
      </c>
      <c r="U9889" s="105" t="s">
        <v>632</v>
      </c>
      <c r="V9889" s="105" t="s">
        <v>633</v>
      </c>
      <c r="W9889" s="106">
        <v>55000000</v>
      </c>
      <c r="X9889" s="106">
        <v>0</v>
      </c>
    </row>
    <row r="9890" spans="2:24" x14ac:dyDescent="0.25">
      <c r="B9890" s="105" t="s">
        <v>634</v>
      </c>
      <c r="C9890" s="105" t="s">
        <v>633</v>
      </c>
      <c r="D9890" s="106">
        <v>55000000</v>
      </c>
      <c r="E9890" s="106">
        <v>0</v>
      </c>
      <c r="M9890" t="b">
        <f t="shared" si="775"/>
        <v>1</v>
      </c>
      <c r="N9890" t="b">
        <f t="shared" si="776"/>
        <v>1</v>
      </c>
      <c r="O9890" t="b">
        <f t="shared" si="777"/>
        <v>1</v>
      </c>
      <c r="P9890" t="b">
        <f t="shared" si="777"/>
        <v>1</v>
      </c>
      <c r="Q9890" t="b">
        <f t="shared" si="778"/>
        <v>1</v>
      </c>
      <c r="R9890" t="b">
        <f t="shared" si="779"/>
        <v>1</v>
      </c>
      <c r="U9890" s="105" t="s">
        <v>634</v>
      </c>
      <c r="V9890" s="105" t="s">
        <v>633</v>
      </c>
      <c r="W9890" s="106">
        <v>55000000</v>
      </c>
      <c r="X9890" s="106">
        <v>0</v>
      </c>
    </row>
    <row r="9891" spans="2:24" x14ac:dyDescent="0.25">
      <c r="B9891" s="105" t="s">
        <v>444</v>
      </c>
      <c r="C9891" s="105" t="s">
        <v>445</v>
      </c>
      <c r="D9891" s="106">
        <v>1152600000</v>
      </c>
      <c r="E9891" s="106">
        <v>0</v>
      </c>
      <c r="M9891" t="b">
        <f t="shared" si="775"/>
        <v>1</v>
      </c>
      <c r="N9891" t="b">
        <f t="shared" si="776"/>
        <v>1</v>
      </c>
      <c r="O9891" t="b">
        <f t="shared" si="777"/>
        <v>1</v>
      </c>
      <c r="P9891" t="b">
        <f t="shared" si="777"/>
        <v>1</v>
      </c>
      <c r="Q9891" t="b">
        <f t="shared" si="778"/>
        <v>1</v>
      </c>
      <c r="R9891" t="b">
        <f t="shared" si="779"/>
        <v>1</v>
      </c>
      <c r="U9891" s="105" t="s">
        <v>444</v>
      </c>
      <c r="V9891" s="105" t="s">
        <v>445</v>
      </c>
      <c r="W9891" s="106">
        <v>1152600000</v>
      </c>
      <c r="X9891" s="106">
        <v>0</v>
      </c>
    </row>
    <row r="9892" spans="2:24" x14ac:dyDescent="0.25">
      <c r="B9892" s="105" t="s">
        <v>446</v>
      </c>
      <c r="C9892" s="105" t="s">
        <v>447</v>
      </c>
      <c r="D9892" s="106">
        <v>1152600000</v>
      </c>
      <c r="E9892" s="106">
        <v>0</v>
      </c>
      <c r="M9892" t="b">
        <f t="shared" si="775"/>
        <v>1</v>
      </c>
      <c r="N9892" t="b">
        <f t="shared" si="776"/>
        <v>1</v>
      </c>
      <c r="O9892" t="b">
        <f t="shared" si="777"/>
        <v>1</v>
      </c>
      <c r="P9892" t="b">
        <f t="shared" si="777"/>
        <v>1</v>
      </c>
      <c r="Q9892" t="b">
        <f t="shared" si="778"/>
        <v>1</v>
      </c>
      <c r="R9892" t="b">
        <f t="shared" si="779"/>
        <v>1</v>
      </c>
      <c r="U9892" s="105" t="s">
        <v>446</v>
      </c>
      <c r="V9892" s="105" t="s">
        <v>447</v>
      </c>
      <c r="W9892" s="106">
        <v>1152600000</v>
      </c>
      <c r="X9892" s="106">
        <v>0</v>
      </c>
    </row>
    <row r="9893" spans="2:24" x14ac:dyDescent="0.25">
      <c r="B9893" s="105" t="s">
        <v>448</v>
      </c>
      <c r="C9893" s="105" t="s">
        <v>449</v>
      </c>
      <c r="D9893" s="106">
        <v>293100000</v>
      </c>
      <c r="E9893" s="106">
        <v>0</v>
      </c>
      <c r="M9893" t="b">
        <f t="shared" si="775"/>
        <v>1</v>
      </c>
      <c r="N9893" t="b">
        <f t="shared" si="776"/>
        <v>1</v>
      </c>
      <c r="O9893" t="b">
        <f t="shared" si="777"/>
        <v>1</v>
      </c>
      <c r="P9893" t="b">
        <f t="shared" si="777"/>
        <v>1</v>
      </c>
      <c r="Q9893" t="b">
        <f t="shared" si="778"/>
        <v>1</v>
      </c>
      <c r="R9893" t="b">
        <f t="shared" si="779"/>
        <v>1</v>
      </c>
      <c r="U9893" s="105" t="s">
        <v>448</v>
      </c>
      <c r="V9893" s="105" t="s">
        <v>449</v>
      </c>
      <c r="W9893" s="106">
        <v>293100000</v>
      </c>
      <c r="X9893" s="106">
        <v>0</v>
      </c>
    </row>
    <row r="9894" spans="2:24" x14ac:dyDescent="0.25">
      <c r="B9894" s="105" t="s">
        <v>1455</v>
      </c>
      <c r="C9894" s="105" t="s">
        <v>1456</v>
      </c>
      <c r="D9894" s="106">
        <v>859500000</v>
      </c>
      <c r="E9894" s="106">
        <v>0</v>
      </c>
      <c r="M9894" t="b">
        <f t="shared" si="775"/>
        <v>1</v>
      </c>
      <c r="N9894" t="b">
        <f t="shared" si="776"/>
        <v>1</v>
      </c>
      <c r="O9894" t="b">
        <f t="shared" si="777"/>
        <v>1</v>
      </c>
      <c r="P9894" t="b">
        <f t="shared" si="777"/>
        <v>1</v>
      </c>
      <c r="Q9894" t="b">
        <f t="shared" si="778"/>
        <v>1</v>
      </c>
      <c r="R9894" t="b">
        <f t="shared" si="779"/>
        <v>1</v>
      </c>
      <c r="U9894" s="105" t="s">
        <v>1455</v>
      </c>
      <c r="V9894" s="105" t="s">
        <v>1456</v>
      </c>
      <c r="W9894" s="106">
        <v>859500000</v>
      </c>
      <c r="X9894" s="106">
        <v>0</v>
      </c>
    </row>
    <row r="9895" spans="2:24" x14ac:dyDescent="0.25">
      <c r="B9895" s="105" t="s">
        <v>635</v>
      </c>
      <c r="C9895" s="105" t="s">
        <v>636</v>
      </c>
      <c r="D9895" s="106">
        <v>556400000</v>
      </c>
      <c r="E9895" s="106">
        <v>0</v>
      </c>
      <c r="M9895" t="b">
        <f t="shared" si="775"/>
        <v>1</v>
      </c>
      <c r="N9895" t="b">
        <f t="shared" si="776"/>
        <v>1</v>
      </c>
      <c r="O9895" t="b">
        <f t="shared" si="777"/>
        <v>1</v>
      </c>
      <c r="P9895" t="b">
        <f t="shared" si="777"/>
        <v>1</v>
      </c>
      <c r="Q9895" t="b">
        <f t="shared" si="778"/>
        <v>1</v>
      </c>
      <c r="R9895" t="b">
        <f t="shared" si="779"/>
        <v>1</v>
      </c>
      <c r="U9895" s="105" t="s">
        <v>635</v>
      </c>
      <c r="V9895" s="105" t="s">
        <v>636</v>
      </c>
      <c r="W9895" s="106">
        <v>556400000</v>
      </c>
      <c r="X9895" s="106">
        <v>0</v>
      </c>
    </row>
    <row r="9896" spans="2:24" x14ac:dyDescent="0.25">
      <c r="B9896" s="105" t="s">
        <v>637</v>
      </c>
      <c r="C9896" s="105" t="s">
        <v>638</v>
      </c>
      <c r="D9896" s="106">
        <v>556400000</v>
      </c>
      <c r="E9896" s="106">
        <v>0</v>
      </c>
      <c r="M9896" t="b">
        <f t="shared" si="775"/>
        <v>1</v>
      </c>
      <c r="N9896" t="b">
        <f t="shared" si="776"/>
        <v>1</v>
      </c>
      <c r="O9896" t="b">
        <f t="shared" si="777"/>
        <v>1</v>
      </c>
      <c r="P9896" t="b">
        <f t="shared" si="777"/>
        <v>1</v>
      </c>
      <c r="Q9896" t="b">
        <f t="shared" si="778"/>
        <v>1</v>
      </c>
      <c r="R9896" t="b">
        <f t="shared" si="779"/>
        <v>1</v>
      </c>
      <c r="U9896" s="105" t="s">
        <v>637</v>
      </c>
      <c r="V9896" s="105" t="s">
        <v>638</v>
      </c>
      <c r="W9896" s="106">
        <v>556400000</v>
      </c>
      <c r="X9896" s="106">
        <v>0</v>
      </c>
    </row>
    <row r="9897" spans="2:24" x14ac:dyDescent="0.25">
      <c r="B9897" s="105" t="s">
        <v>639</v>
      </c>
      <c r="C9897" s="105" t="s">
        <v>638</v>
      </c>
      <c r="D9897" s="106">
        <v>556400000</v>
      </c>
      <c r="E9897" s="106">
        <v>0</v>
      </c>
      <c r="M9897" t="b">
        <f t="shared" si="775"/>
        <v>1</v>
      </c>
      <c r="N9897" t="b">
        <f t="shared" si="776"/>
        <v>1</v>
      </c>
      <c r="O9897" t="b">
        <f t="shared" si="777"/>
        <v>1</v>
      </c>
      <c r="P9897" t="b">
        <f t="shared" si="777"/>
        <v>1</v>
      </c>
      <c r="Q9897" t="b">
        <f t="shared" si="778"/>
        <v>1</v>
      </c>
      <c r="R9897" t="b">
        <f t="shared" si="779"/>
        <v>1</v>
      </c>
      <c r="U9897" s="105" t="s">
        <v>639</v>
      </c>
      <c r="V9897" s="105" t="s">
        <v>638</v>
      </c>
      <c r="W9897" s="106">
        <v>556400000</v>
      </c>
      <c r="X9897" s="106">
        <v>0</v>
      </c>
    </row>
    <row r="9898" spans="2:24" x14ac:dyDescent="0.25">
      <c r="B9898" s="105" t="s">
        <v>640</v>
      </c>
      <c r="C9898" s="105" t="s">
        <v>641</v>
      </c>
      <c r="D9898" s="106">
        <v>55000000</v>
      </c>
      <c r="E9898" s="106">
        <v>0</v>
      </c>
      <c r="M9898" t="b">
        <f t="shared" si="775"/>
        <v>1</v>
      </c>
      <c r="N9898" t="b">
        <f t="shared" si="776"/>
        <v>1</v>
      </c>
      <c r="O9898" t="b">
        <f t="shared" si="777"/>
        <v>1</v>
      </c>
      <c r="P9898" t="b">
        <f t="shared" si="777"/>
        <v>1</v>
      </c>
      <c r="Q9898" t="b">
        <f t="shared" si="778"/>
        <v>1</v>
      </c>
      <c r="R9898" t="b">
        <f t="shared" si="779"/>
        <v>1</v>
      </c>
      <c r="U9898" s="105" t="s">
        <v>640</v>
      </c>
      <c r="V9898" s="105" t="s">
        <v>641</v>
      </c>
      <c r="W9898" s="106">
        <v>55000000</v>
      </c>
      <c r="X9898" s="106">
        <v>0</v>
      </c>
    </row>
    <row r="9899" spans="2:24" x14ac:dyDescent="0.25">
      <c r="B9899" s="105" t="s">
        <v>642</v>
      </c>
      <c r="C9899" s="105" t="s">
        <v>643</v>
      </c>
      <c r="D9899" s="106">
        <v>55000000</v>
      </c>
      <c r="E9899" s="106">
        <v>0</v>
      </c>
      <c r="M9899" t="b">
        <f t="shared" si="775"/>
        <v>1</v>
      </c>
      <c r="N9899" t="b">
        <f t="shared" si="776"/>
        <v>1</v>
      </c>
      <c r="O9899" t="b">
        <f t="shared" si="777"/>
        <v>1</v>
      </c>
      <c r="P9899" t="b">
        <f t="shared" si="777"/>
        <v>1</v>
      </c>
      <c r="Q9899" t="b">
        <f t="shared" si="778"/>
        <v>1</v>
      </c>
      <c r="R9899" t="b">
        <f t="shared" si="779"/>
        <v>1</v>
      </c>
      <c r="U9899" s="105" t="s">
        <v>642</v>
      </c>
      <c r="V9899" s="105" t="s">
        <v>643</v>
      </c>
      <c r="W9899" s="106">
        <v>55000000</v>
      </c>
      <c r="X9899" s="106">
        <v>0</v>
      </c>
    </row>
    <row r="9900" spans="2:24" x14ac:dyDescent="0.25">
      <c r="B9900" s="105" t="s">
        <v>644</v>
      </c>
      <c r="C9900" s="105" t="s">
        <v>643</v>
      </c>
      <c r="D9900" s="106">
        <v>55000000</v>
      </c>
      <c r="E9900" s="106">
        <v>0</v>
      </c>
      <c r="M9900" t="b">
        <f t="shared" si="775"/>
        <v>1</v>
      </c>
      <c r="N9900" t="b">
        <f t="shared" si="776"/>
        <v>1</v>
      </c>
      <c r="O9900" t="b">
        <f t="shared" si="777"/>
        <v>1</v>
      </c>
      <c r="P9900" t="b">
        <f t="shared" si="777"/>
        <v>1</v>
      </c>
      <c r="Q9900" t="b">
        <f t="shared" si="778"/>
        <v>1</v>
      </c>
      <c r="R9900" t="b">
        <f t="shared" si="779"/>
        <v>1</v>
      </c>
      <c r="U9900" s="105" t="s">
        <v>644</v>
      </c>
      <c r="V9900" s="105" t="s">
        <v>643</v>
      </c>
      <c r="W9900" s="106">
        <v>55000000</v>
      </c>
      <c r="X9900" s="106">
        <v>0</v>
      </c>
    </row>
    <row r="9901" spans="2:24" x14ac:dyDescent="0.25">
      <c r="B9901" s="105" t="s">
        <v>450</v>
      </c>
      <c r="C9901" s="105" t="s">
        <v>451</v>
      </c>
      <c r="D9901" s="106">
        <v>19000000</v>
      </c>
      <c r="E9901" s="106">
        <v>0</v>
      </c>
      <c r="M9901" t="b">
        <f t="shared" si="775"/>
        <v>1</v>
      </c>
      <c r="N9901" t="b">
        <f t="shared" si="776"/>
        <v>1</v>
      </c>
      <c r="O9901" t="b">
        <f t="shared" si="777"/>
        <v>1</v>
      </c>
      <c r="P9901" t="b">
        <f t="shared" si="777"/>
        <v>1</v>
      </c>
      <c r="Q9901" t="b">
        <f t="shared" si="778"/>
        <v>1</v>
      </c>
      <c r="R9901" t="b">
        <f t="shared" si="779"/>
        <v>1</v>
      </c>
      <c r="U9901" s="105" t="s">
        <v>450</v>
      </c>
      <c r="V9901" s="105" t="s">
        <v>451</v>
      </c>
      <c r="W9901" s="106">
        <v>19000000</v>
      </c>
      <c r="X9901" s="106">
        <v>0</v>
      </c>
    </row>
    <row r="9902" spans="2:24" x14ac:dyDescent="0.25">
      <c r="B9902" s="105" t="s">
        <v>452</v>
      </c>
      <c r="C9902" s="105" t="s">
        <v>453</v>
      </c>
      <c r="D9902" s="106">
        <v>19000000</v>
      </c>
      <c r="E9902" s="106">
        <v>0</v>
      </c>
      <c r="M9902" t="b">
        <f t="shared" si="775"/>
        <v>1</v>
      </c>
      <c r="N9902" t="b">
        <f t="shared" si="776"/>
        <v>1</v>
      </c>
      <c r="O9902" t="b">
        <f t="shared" si="777"/>
        <v>1</v>
      </c>
      <c r="P9902" t="b">
        <f t="shared" si="777"/>
        <v>1</v>
      </c>
      <c r="Q9902" t="b">
        <f t="shared" si="778"/>
        <v>1</v>
      </c>
      <c r="R9902" t="b">
        <f t="shared" si="779"/>
        <v>1</v>
      </c>
      <c r="U9902" s="105" t="s">
        <v>452</v>
      </c>
      <c r="V9902" s="105" t="s">
        <v>453</v>
      </c>
      <c r="W9902" s="106">
        <v>19000000</v>
      </c>
      <c r="X9902" s="106">
        <v>0</v>
      </c>
    </row>
    <row r="9903" spans="2:24" x14ac:dyDescent="0.25">
      <c r="B9903" s="105" t="s">
        <v>454</v>
      </c>
      <c r="C9903" s="105" t="s">
        <v>453</v>
      </c>
      <c r="D9903" s="106">
        <v>19000000</v>
      </c>
      <c r="E9903" s="106">
        <v>0</v>
      </c>
      <c r="M9903" t="b">
        <f t="shared" si="775"/>
        <v>1</v>
      </c>
      <c r="N9903" t="b">
        <f t="shared" si="776"/>
        <v>1</v>
      </c>
      <c r="O9903" t="b">
        <f t="shared" si="777"/>
        <v>1</v>
      </c>
      <c r="P9903" t="b">
        <f t="shared" si="777"/>
        <v>1</v>
      </c>
      <c r="Q9903" t="b">
        <f t="shared" si="778"/>
        <v>1</v>
      </c>
      <c r="R9903" t="b">
        <f t="shared" si="779"/>
        <v>1</v>
      </c>
      <c r="U9903" s="105" t="s">
        <v>454</v>
      </c>
      <c r="V9903" s="105" t="s">
        <v>453</v>
      </c>
      <c r="W9903" s="106">
        <v>19000000</v>
      </c>
      <c r="X9903" s="106">
        <v>0</v>
      </c>
    </row>
    <row r="9904" spans="2:24" x14ac:dyDescent="0.25">
      <c r="B9904" s="105" t="s">
        <v>645</v>
      </c>
      <c r="C9904" s="105" t="s">
        <v>646</v>
      </c>
      <c r="D9904" s="106">
        <v>15500000</v>
      </c>
      <c r="E9904" s="106">
        <v>0</v>
      </c>
      <c r="M9904" t="b">
        <f t="shared" si="775"/>
        <v>1</v>
      </c>
      <c r="N9904" t="b">
        <f t="shared" si="776"/>
        <v>1</v>
      </c>
      <c r="O9904" t="b">
        <f t="shared" si="777"/>
        <v>1</v>
      </c>
      <c r="P9904" t="b">
        <f t="shared" si="777"/>
        <v>1</v>
      </c>
      <c r="Q9904" t="b">
        <f t="shared" si="778"/>
        <v>1</v>
      </c>
      <c r="R9904" t="b">
        <f t="shared" si="779"/>
        <v>1</v>
      </c>
      <c r="U9904" s="105" t="s">
        <v>645</v>
      </c>
      <c r="V9904" s="105" t="s">
        <v>646</v>
      </c>
      <c r="W9904" s="106">
        <v>15500000</v>
      </c>
      <c r="X9904" s="106">
        <v>0</v>
      </c>
    </row>
    <row r="9905" spans="2:24" x14ac:dyDescent="0.25">
      <c r="B9905" s="105" t="s">
        <v>647</v>
      </c>
      <c r="C9905" s="105" t="s">
        <v>648</v>
      </c>
      <c r="D9905" s="106">
        <v>15500000</v>
      </c>
      <c r="E9905" s="106">
        <v>0</v>
      </c>
      <c r="M9905" t="b">
        <f t="shared" si="775"/>
        <v>1</v>
      </c>
      <c r="N9905" t="b">
        <f t="shared" si="776"/>
        <v>1</v>
      </c>
      <c r="O9905" t="b">
        <f t="shared" si="777"/>
        <v>1</v>
      </c>
      <c r="P9905" t="b">
        <f t="shared" si="777"/>
        <v>1</v>
      </c>
      <c r="Q9905" t="b">
        <f t="shared" si="778"/>
        <v>1</v>
      </c>
      <c r="R9905" t="b">
        <f t="shared" si="779"/>
        <v>1</v>
      </c>
      <c r="U9905" s="105" t="s">
        <v>647</v>
      </c>
      <c r="V9905" s="105" t="s">
        <v>648</v>
      </c>
      <c r="W9905" s="106">
        <v>15500000</v>
      </c>
      <c r="X9905" s="106">
        <v>0</v>
      </c>
    </row>
    <row r="9906" spans="2:24" x14ac:dyDescent="0.25">
      <c r="B9906" s="105" t="s">
        <v>649</v>
      </c>
      <c r="C9906" s="105" t="s">
        <v>648</v>
      </c>
      <c r="D9906" s="106">
        <v>15500000</v>
      </c>
      <c r="E9906" s="106">
        <v>0</v>
      </c>
      <c r="M9906" t="b">
        <f t="shared" si="775"/>
        <v>1</v>
      </c>
      <c r="N9906" t="b">
        <f t="shared" si="776"/>
        <v>1</v>
      </c>
      <c r="O9906" t="b">
        <f t="shared" si="777"/>
        <v>1</v>
      </c>
      <c r="P9906" t="b">
        <f t="shared" si="777"/>
        <v>1</v>
      </c>
      <c r="Q9906" t="b">
        <f t="shared" si="778"/>
        <v>1</v>
      </c>
      <c r="R9906" t="b">
        <f t="shared" si="779"/>
        <v>1</v>
      </c>
      <c r="U9906" s="105" t="s">
        <v>649</v>
      </c>
      <c r="V9906" s="105" t="s">
        <v>648</v>
      </c>
      <c r="W9906" s="106">
        <v>15500000</v>
      </c>
      <c r="X9906" s="106">
        <v>0</v>
      </c>
    </row>
    <row r="9907" spans="2:24" x14ac:dyDescent="0.25">
      <c r="B9907" s="105" t="s">
        <v>455</v>
      </c>
      <c r="C9907" s="105" t="s">
        <v>456</v>
      </c>
      <c r="D9907" s="106">
        <v>122600000</v>
      </c>
      <c r="E9907" s="106">
        <v>0</v>
      </c>
      <c r="M9907" t="b">
        <f t="shared" si="775"/>
        <v>1</v>
      </c>
      <c r="N9907" t="b">
        <f t="shared" si="776"/>
        <v>1</v>
      </c>
      <c r="O9907" t="b">
        <f t="shared" si="777"/>
        <v>1</v>
      </c>
      <c r="P9907" t="b">
        <f t="shared" si="777"/>
        <v>1</v>
      </c>
      <c r="Q9907" t="b">
        <f t="shared" si="778"/>
        <v>1</v>
      </c>
      <c r="R9907" t="b">
        <f t="shared" si="779"/>
        <v>1</v>
      </c>
      <c r="U9907" s="105" t="s">
        <v>455</v>
      </c>
      <c r="V9907" s="105" t="s">
        <v>456</v>
      </c>
      <c r="W9907" s="106">
        <v>122600000</v>
      </c>
      <c r="X9907" s="106">
        <v>0</v>
      </c>
    </row>
    <row r="9908" spans="2:24" x14ac:dyDescent="0.25">
      <c r="B9908" s="105" t="s">
        <v>457</v>
      </c>
      <c r="C9908" s="105" t="s">
        <v>458</v>
      </c>
      <c r="D9908" s="106">
        <v>82600000</v>
      </c>
      <c r="E9908" s="106">
        <v>0</v>
      </c>
      <c r="M9908" t="b">
        <f t="shared" si="775"/>
        <v>1</v>
      </c>
      <c r="N9908" t="b">
        <f t="shared" si="776"/>
        <v>1</v>
      </c>
      <c r="O9908" t="b">
        <f t="shared" si="777"/>
        <v>1</v>
      </c>
      <c r="P9908" t="b">
        <f t="shared" si="777"/>
        <v>1</v>
      </c>
      <c r="Q9908" t="b">
        <f t="shared" si="778"/>
        <v>1</v>
      </c>
      <c r="R9908" t="b">
        <f t="shared" si="779"/>
        <v>1</v>
      </c>
      <c r="U9908" s="105" t="s">
        <v>457</v>
      </c>
      <c r="V9908" s="105" t="s">
        <v>458</v>
      </c>
      <c r="W9908" s="106">
        <v>82600000</v>
      </c>
      <c r="X9908" s="106">
        <v>0</v>
      </c>
    </row>
    <row r="9909" spans="2:24" x14ac:dyDescent="0.25">
      <c r="B9909" s="105" t="s">
        <v>828</v>
      </c>
      <c r="C9909" s="105" t="s">
        <v>1612</v>
      </c>
      <c r="D9909" s="106">
        <v>82600000</v>
      </c>
      <c r="E9909" s="106">
        <v>0</v>
      </c>
      <c r="M9909" t="b">
        <f t="shared" si="775"/>
        <v>1</v>
      </c>
      <c r="N9909" t="b">
        <f t="shared" si="776"/>
        <v>1</v>
      </c>
      <c r="O9909" t="b">
        <f t="shared" si="777"/>
        <v>1</v>
      </c>
      <c r="P9909" t="b">
        <f t="shared" si="777"/>
        <v>1</v>
      </c>
      <c r="Q9909" t="b">
        <f t="shared" si="778"/>
        <v>1</v>
      </c>
      <c r="R9909" t="b">
        <f t="shared" si="779"/>
        <v>1</v>
      </c>
      <c r="U9909" s="105" t="s">
        <v>828</v>
      </c>
      <c r="V9909" s="105" t="s">
        <v>1612</v>
      </c>
      <c r="W9909" s="106">
        <v>82600000</v>
      </c>
      <c r="X9909" s="106">
        <v>0</v>
      </c>
    </row>
    <row r="9910" spans="2:24" x14ac:dyDescent="0.25">
      <c r="B9910" s="105" t="s">
        <v>460</v>
      </c>
      <c r="C9910" s="105" t="s">
        <v>461</v>
      </c>
      <c r="D9910" s="106">
        <v>40000000</v>
      </c>
      <c r="E9910" s="106">
        <v>0</v>
      </c>
      <c r="M9910" t="b">
        <f t="shared" si="775"/>
        <v>1</v>
      </c>
      <c r="N9910" t="b">
        <f t="shared" si="776"/>
        <v>1</v>
      </c>
      <c r="O9910" t="b">
        <f t="shared" si="777"/>
        <v>1</v>
      </c>
      <c r="P9910" t="b">
        <f t="shared" si="777"/>
        <v>1</v>
      </c>
      <c r="Q9910" t="b">
        <f t="shared" si="778"/>
        <v>1</v>
      </c>
      <c r="R9910" t="b">
        <f t="shared" si="779"/>
        <v>1</v>
      </c>
      <c r="U9910" s="105" t="s">
        <v>460</v>
      </c>
      <c r="V9910" s="105" t="s">
        <v>461</v>
      </c>
      <c r="W9910" s="106">
        <v>40000000</v>
      </c>
      <c r="X9910" s="106">
        <v>0</v>
      </c>
    </row>
    <row r="9911" spans="2:24" x14ac:dyDescent="0.25">
      <c r="B9911" s="105" t="s">
        <v>1458</v>
      </c>
      <c r="C9911" s="105" t="s">
        <v>1459</v>
      </c>
      <c r="D9911" s="106">
        <v>40000000</v>
      </c>
      <c r="E9911" s="106">
        <v>0</v>
      </c>
      <c r="M9911" t="b">
        <f t="shared" si="775"/>
        <v>1</v>
      </c>
      <c r="N9911" t="b">
        <f t="shared" si="776"/>
        <v>1</v>
      </c>
      <c r="O9911" t="b">
        <f t="shared" si="777"/>
        <v>1</v>
      </c>
      <c r="P9911" t="b">
        <f t="shared" si="777"/>
        <v>1</v>
      </c>
      <c r="Q9911" t="b">
        <f t="shared" si="778"/>
        <v>1</v>
      </c>
      <c r="R9911" t="b">
        <f t="shared" si="779"/>
        <v>1</v>
      </c>
      <c r="U9911" s="105" t="s">
        <v>1458</v>
      </c>
      <c r="V9911" s="105" t="s">
        <v>1459</v>
      </c>
      <c r="W9911" s="106">
        <v>40000000</v>
      </c>
      <c r="X9911" s="106">
        <v>0</v>
      </c>
    </row>
    <row r="9912" spans="2:24" x14ac:dyDescent="0.25">
      <c r="B9912" s="105" t="s">
        <v>521</v>
      </c>
      <c r="C9912" s="105" t="s">
        <v>522</v>
      </c>
      <c r="D9912" s="106">
        <v>11750000</v>
      </c>
      <c r="E9912" s="106">
        <v>0</v>
      </c>
      <c r="M9912" t="b">
        <f t="shared" si="775"/>
        <v>1</v>
      </c>
      <c r="N9912" t="b">
        <f t="shared" si="776"/>
        <v>1</v>
      </c>
      <c r="O9912" t="b">
        <f t="shared" si="777"/>
        <v>1</v>
      </c>
      <c r="P9912" t="b">
        <f t="shared" si="777"/>
        <v>1</v>
      </c>
      <c r="Q9912" t="b">
        <f t="shared" si="778"/>
        <v>1</v>
      </c>
      <c r="R9912" t="b">
        <f t="shared" si="779"/>
        <v>1</v>
      </c>
      <c r="U9912" s="105" t="s">
        <v>521</v>
      </c>
      <c r="V9912" s="105" t="s">
        <v>522</v>
      </c>
      <c r="W9912" s="106">
        <v>11750000</v>
      </c>
      <c r="X9912" s="106">
        <v>0</v>
      </c>
    </row>
    <row r="9913" spans="2:24" x14ac:dyDescent="0.25">
      <c r="B9913" s="105" t="s">
        <v>523</v>
      </c>
      <c r="C9913" s="105" t="s">
        <v>524</v>
      </c>
      <c r="D9913" s="106">
        <v>11750000</v>
      </c>
      <c r="E9913" s="106">
        <v>0</v>
      </c>
      <c r="M9913" t="b">
        <f t="shared" si="775"/>
        <v>1</v>
      </c>
      <c r="N9913" t="b">
        <f t="shared" si="776"/>
        <v>1</v>
      </c>
      <c r="O9913" t="b">
        <f t="shared" si="777"/>
        <v>1</v>
      </c>
      <c r="P9913" t="b">
        <f t="shared" si="777"/>
        <v>1</v>
      </c>
      <c r="Q9913" t="b">
        <f t="shared" si="778"/>
        <v>1</v>
      </c>
      <c r="R9913" t="b">
        <f t="shared" si="779"/>
        <v>1</v>
      </c>
      <c r="U9913" s="105" t="s">
        <v>523</v>
      </c>
      <c r="V9913" s="105" t="s">
        <v>524</v>
      </c>
      <c r="W9913" s="106">
        <v>11750000</v>
      </c>
      <c r="X9913" s="106">
        <v>0</v>
      </c>
    </row>
    <row r="9914" spans="2:24" x14ac:dyDescent="0.25">
      <c r="B9914" s="105" t="s">
        <v>525</v>
      </c>
      <c r="C9914" s="105" t="s">
        <v>524</v>
      </c>
      <c r="D9914" s="106">
        <v>11750000</v>
      </c>
      <c r="E9914" s="106">
        <v>0</v>
      </c>
      <c r="M9914" t="b">
        <f t="shared" si="775"/>
        <v>1</v>
      </c>
      <c r="N9914" t="b">
        <f t="shared" si="776"/>
        <v>1</v>
      </c>
      <c r="O9914" t="b">
        <f t="shared" si="777"/>
        <v>1</v>
      </c>
      <c r="P9914" t="b">
        <f t="shared" si="777"/>
        <v>1</v>
      </c>
      <c r="Q9914" t="b">
        <f t="shared" si="778"/>
        <v>1</v>
      </c>
      <c r="R9914" t="b">
        <f t="shared" si="779"/>
        <v>1</v>
      </c>
      <c r="U9914" s="105" t="s">
        <v>525</v>
      </c>
      <c r="V9914" s="105" t="s">
        <v>524</v>
      </c>
      <c r="W9914" s="106">
        <v>11750000</v>
      </c>
      <c r="X9914" s="106">
        <v>0</v>
      </c>
    </row>
    <row r="9915" spans="2:24" x14ac:dyDescent="0.25">
      <c r="B9915" s="105" t="s">
        <v>650</v>
      </c>
      <c r="C9915" s="105" t="s">
        <v>651</v>
      </c>
      <c r="D9915" s="106">
        <v>36000000</v>
      </c>
      <c r="E9915" s="106">
        <v>0</v>
      </c>
      <c r="M9915" t="b">
        <f t="shared" si="775"/>
        <v>1</v>
      </c>
      <c r="N9915" t="b">
        <f t="shared" si="776"/>
        <v>1</v>
      </c>
      <c r="O9915" t="b">
        <f t="shared" si="777"/>
        <v>1</v>
      </c>
      <c r="P9915" t="b">
        <f t="shared" si="777"/>
        <v>1</v>
      </c>
      <c r="Q9915" t="b">
        <f t="shared" si="778"/>
        <v>1</v>
      </c>
      <c r="R9915" t="b">
        <f t="shared" si="779"/>
        <v>1</v>
      </c>
      <c r="U9915" s="105" t="s">
        <v>650</v>
      </c>
      <c r="V9915" s="105" t="s">
        <v>651</v>
      </c>
      <c r="W9915" s="106">
        <v>36000000</v>
      </c>
      <c r="X9915" s="106">
        <v>0</v>
      </c>
    </row>
    <row r="9916" spans="2:24" x14ac:dyDescent="0.25">
      <c r="B9916" s="105" t="s">
        <v>652</v>
      </c>
      <c r="C9916" s="105" t="s">
        <v>653</v>
      </c>
      <c r="D9916" s="106">
        <v>36000000</v>
      </c>
      <c r="E9916" s="106">
        <v>0</v>
      </c>
      <c r="M9916" t="b">
        <f t="shared" si="775"/>
        <v>1</v>
      </c>
      <c r="N9916" t="b">
        <f t="shared" si="776"/>
        <v>1</v>
      </c>
      <c r="O9916" t="b">
        <f t="shared" si="777"/>
        <v>1</v>
      </c>
      <c r="P9916" t="b">
        <f t="shared" si="777"/>
        <v>1</v>
      </c>
      <c r="Q9916" t="b">
        <f t="shared" si="778"/>
        <v>1</v>
      </c>
      <c r="R9916" t="b">
        <f t="shared" si="779"/>
        <v>1</v>
      </c>
      <c r="U9916" s="105" t="s">
        <v>652</v>
      </c>
      <c r="V9916" s="105" t="s">
        <v>653</v>
      </c>
      <c r="W9916" s="106">
        <v>36000000</v>
      </c>
      <c r="X9916" s="106">
        <v>0</v>
      </c>
    </row>
    <row r="9917" spans="2:24" x14ac:dyDescent="0.25">
      <c r="B9917" s="105" t="s">
        <v>654</v>
      </c>
      <c r="C9917" s="105" t="s">
        <v>653</v>
      </c>
      <c r="D9917" s="106">
        <v>36000000</v>
      </c>
      <c r="E9917" s="106">
        <v>0</v>
      </c>
      <c r="M9917" t="b">
        <f t="shared" si="775"/>
        <v>1</v>
      </c>
      <c r="N9917" t="b">
        <f t="shared" si="776"/>
        <v>1</v>
      </c>
      <c r="O9917" t="b">
        <f t="shared" si="777"/>
        <v>1</v>
      </c>
      <c r="P9917" t="b">
        <f t="shared" si="777"/>
        <v>1</v>
      </c>
      <c r="Q9917" t="b">
        <f t="shared" si="778"/>
        <v>1</v>
      </c>
      <c r="R9917" t="b">
        <f t="shared" si="779"/>
        <v>1</v>
      </c>
      <c r="U9917" s="105" t="s">
        <v>654</v>
      </c>
      <c r="V9917" s="105" t="s">
        <v>653</v>
      </c>
      <c r="W9917" s="106">
        <v>36000000</v>
      </c>
      <c r="X9917" s="106">
        <v>0</v>
      </c>
    </row>
    <row r="9918" spans="2:24" x14ac:dyDescent="0.25">
      <c r="B9918" s="105" t="s">
        <v>655</v>
      </c>
      <c r="C9918" s="105" t="s">
        <v>656</v>
      </c>
      <c r="D9918" s="106">
        <v>78800000</v>
      </c>
      <c r="E9918" s="106">
        <v>0</v>
      </c>
      <c r="M9918" t="b">
        <f t="shared" si="775"/>
        <v>1</v>
      </c>
      <c r="N9918" t="b">
        <f t="shared" si="776"/>
        <v>1</v>
      </c>
      <c r="O9918" t="b">
        <f t="shared" si="777"/>
        <v>1</v>
      </c>
      <c r="P9918" t="b">
        <f t="shared" si="777"/>
        <v>1</v>
      </c>
      <c r="Q9918" t="b">
        <f t="shared" si="778"/>
        <v>1</v>
      </c>
      <c r="R9918" t="b">
        <f t="shared" si="779"/>
        <v>1</v>
      </c>
      <c r="U9918" s="105" t="s">
        <v>655</v>
      </c>
      <c r="V9918" s="105" t="s">
        <v>656</v>
      </c>
      <c r="W9918" s="106">
        <v>78800000</v>
      </c>
      <c r="X9918" s="106">
        <v>0</v>
      </c>
    </row>
    <row r="9919" spans="2:24" x14ac:dyDescent="0.25">
      <c r="B9919" s="105" t="s">
        <v>657</v>
      </c>
      <c r="C9919" s="105" t="s">
        <v>658</v>
      </c>
      <c r="D9919" s="106">
        <v>78800000</v>
      </c>
      <c r="E9919" s="106">
        <v>0</v>
      </c>
      <c r="M9919" t="b">
        <f t="shared" si="775"/>
        <v>1</v>
      </c>
      <c r="N9919" t="b">
        <f t="shared" si="776"/>
        <v>1</v>
      </c>
      <c r="O9919" t="b">
        <f t="shared" si="777"/>
        <v>1</v>
      </c>
      <c r="P9919" t="b">
        <f t="shared" si="777"/>
        <v>1</v>
      </c>
      <c r="Q9919" t="b">
        <f t="shared" si="778"/>
        <v>1</v>
      </c>
      <c r="R9919" t="b">
        <f t="shared" si="779"/>
        <v>1</v>
      </c>
      <c r="U9919" s="105" t="s">
        <v>657</v>
      </c>
      <c r="V9919" s="105" t="s">
        <v>658</v>
      </c>
      <c r="W9919" s="106">
        <v>78800000</v>
      </c>
      <c r="X9919" s="106">
        <v>0</v>
      </c>
    </row>
    <row r="9920" spans="2:24" x14ac:dyDescent="0.25">
      <c r="B9920" s="105" t="s">
        <v>659</v>
      </c>
      <c r="C9920" s="105" t="s">
        <v>658</v>
      </c>
      <c r="D9920" s="106">
        <v>72800000</v>
      </c>
      <c r="E9920" s="106">
        <v>0</v>
      </c>
      <c r="M9920" t="b">
        <f t="shared" si="775"/>
        <v>1</v>
      </c>
      <c r="N9920" t="b">
        <f t="shared" si="776"/>
        <v>1</v>
      </c>
      <c r="O9920" t="b">
        <f t="shared" si="777"/>
        <v>1</v>
      </c>
      <c r="P9920" t="b">
        <f t="shared" si="777"/>
        <v>1</v>
      </c>
      <c r="Q9920" t="b">
        <f t="shared" si="778"/>
        <v>1</v>
      </c>
      <c r="R9920" t="b">
        <f t="shared" si="779"/>
        <v>1</v>
      </c>
      <c r="U9920" s="105" t="s">
        <v>659</v>
      </c>
      <c r="V9920" s="105" t="s">
        <v>658</v>
      </c>
      <c r="W9920" s="106">
        <v>72800000</v>
      </c>
      <c r="X9920" s="106">
        <v>0</v>
      </c>
    </row>
    <row r="9921" spans="2:24" x14ac:dyDescent="0.25">
      <c r="B9921" s="105" t="s">
        <v>834</v>
      </c>
      <c r="C9921" s="105" t="s">
        <v>835</v>
      </c>
      <c r="D9921" s="106">
        <v>6000000</v>
      </c>
      <c r="E9921" s="106">
        <v>0</v>
      </c>
      <c r="M9921" t="b">
        <f t="shared" si="775"/>
        <v>1</v>
      </c>
      <c r="N9921" t="b">
        <f t="shared" si="776"/>
        <v>1</v>
      </c>
      <c r="O9921" t="b">
        <f t="shared" si="777"/>
        <v>1</v>
      </c>
      <c r="P9921" t="b">
        <f t="shared" si="777"/>
        <v>1</v>
      </c>
      <c r="Q9921" t="b">
        <f t="shared" si="778"/>
        <v>1</v>
      </c>
      <c r="R9921" t="b">
        <f t="shared" si="779"/>
        <v>1</v>
      </c>
      <c r="U9921" s="105" t="s">
        <v>834</v>
      </c>
      <c r="V9921" s="105" t="s">
        <v>835</v>
      </c>
      <c r="W9921" s="106">
        <v>6000000</v>
      </c>
      <c r="X9921" s="106">
        <v>0</v>
      </c>
    </row>
    <row r="9922" spans="2:24" x14ac:dyDescent="0.25">
      <c r="B9922" s="105" t="s">
        <v>463</v>
      </c>
      <c r="C9922" s="105" t="s">
        <v>464</v>
      </c>
      <c r="D9922" s="106">
        <v>84100000</v>
      </c>
      <c r="E9922" s="106">
        <v>0</v>
      </c>
      <c r="M9922" t="b">
        <f t="shared" si="775"/>
        <v>1</v>
      </c>
      <c r="N9922" t="b">
        <f t="shared" si="776"/>
        <v>1</v>
      </c>
      <c r="O9922" t="b">
        <f t="shared" si="777"/>
        <v>1</v>
      </c>
      <c r="P9922" t="b">
        <f t="shared" si="777"/>
        <v>1</v>
      </c>
      <c r="Q9922" t="b">
        <f t="shared" si="778"/>
        <v>1</v>
      </c>
      <c r="R9922" t="b">
        <f t="shared" si="779"/>
        <v>1</v>
      </c>
      <c r="U9922" s="105" t="s">
        <v>463</v>
      </c>
      <c r="V9922" s="105" t="s">
        <v>464</v>
      </c>
      <c r="W9922" s="106">
        <v>84100000</v>
      </c>
      <c r="X9922" s="106">
        <v>0</v>
      </c>
    </row>
    <row r="9923" spans="2:24" x14ac:dyDescent="0.25">
      <c r="B9923" s="105" t="s">
        <v>465</v>
      </c>
      <c r="C9923" s="105" t="s">
        <v>466</v>
      </c>
      <c r="D9923" s="106">
        <v>76100000</v>
      </c>
      <c r="E9923" s="106">
        <v>0</v>
      </c>
      <c r="M9923" t="b">
        <f t="shared" si="775"/>
        <v>1</v>
      </c>
      <c r="N9923" t="b">
        <f t="shared" si="776"/>
        <v>1</v>
      </c>
      <c r="O9923" t="b">
        <f t="shared" si="777"/>
        <v>1</v>
      </c>
      <c r="P9923" t="b">
        <f t="shared" si="777"/>
        <v>1</v>
      </c>
      <c r="Q9923" t="b">
        <f t="shared" si="778"/>
        <v>1</v>
      </c>
      <c r="R9923" t="b">
        <f t="shared" si="779"/>
        <v>1</v>
      </c>
      <c r="U9923" s="105" t="s">
        <v>465</v>
      </c>
      <c r="V9923" s="105" t="s">
        <v>466</v>
      </c>
      <c r="W9923" s="106">
        <v>76100000</v>
      </c>
      <c r="X9923" s="106">
        <v>0</v>
      </c>
    </row>
    <row r="9924" spans="2:24" x14ac:dyDescent="0.25">
      <c r="B9924" s="105" t="s">
        <v>725</v>
      </c>
      <c r="C9924" s="105" t="s">
        <v>726</v>
      </c>
      <c r="D9924" s="106">
        <v>4000000</v>
      </c>
      <c r="E9924" s="106">
        <v>0</v>
      </c>
      <c r="M9924" t="b">
        <f t="shared" si="775"/>
        <v>1</v>
      </c>
      <c r="N9924" t="b">
        <f t="shared" si="776"/>
        <v>1</v>
      </c>
      <c r="O9924" t="b">
        <f t="shared" si="777"/>
        <v>1</v>
      </c>
      <c r="P9924" t="b">
        <f t="shared" si="777"/>
        <v>1</v>
      </c>
      <c r="Q9924" t="b">
        <f t="shared" si="778"/>
        <v>1</v>
      </c>
      <c r="R9924" t="b">
        <f t="shared" si="779"/>
        <v>1</v>
      </c>
      <c r="U9924" s="105" t="s">
        <v>725</v>
      </c>
      <c r="V9924" s="105" t="s">
        <v>726</v>
      </c>
      <c r="W9924" s="106">
        <v>4000000</v>
      </c>
      <c r="X9924" s="106">
        <v>0</v>
      </c>
    </row>
    <row r="9925" spans="2:24" x14ac:dyDescent="0.25">
      <c r="B9925" s="105" t="s">
        <v>739</v>
      </c>
      <c r="C9925" s="105" t="s">
        <v>740</v>
      </c>
      <c r="D9925" s="106">
        <v>5000000</v>
      </c>
      <c r="E9925" s="106">
        <v>0</v>
      </c>
      <c r="M9925" t="b">
        <f t="shared" si="775"/>
        <v>1</v>
      </c>
      <c r="N9925" t="b">
        <f t="shared" si="776"/>
        <v>1</v>
      </c>
      <c r="O9925" t="b">
        <f t="shared" si="777"/>
        <v>1</v>
      </c>
      <c r="P9925" t="b">
        <f t="shared" si="777"/>
        <v>1</v>
      </c>
      <c r="Q9925" t="b">
        <f t="shared" si="778"/>
        <v>1</v>
      </c>
      <c r="R9925" t="b">
        <f t="shared" si="779"/>
        <v>1</v>
      </c>
      <c r="U9925" s="105" t="s">
        <v>739</v>
      </c>
      <c r="V9925" s="105" t="s">
        <v>740</v>
      </c>
      <c r="W9925" s="106">
        <v>5000000</v>
      </c>
      <c r="X9925" s="106">
        <v>0</v>
      </c>
    </row>
    <row r="9926" spans="2:24" x14ac:dyDescent="0.25">
      <c r="B9926" s="105" t="s">
        <v>743</v>
      </c>
      <c r="C9926" s="105" t="s">
        <v>744</v>
      </c>
      <c r="D9926" s="106">
        <v>31100000</v>
      </c>
      <c r="E9926" s="106">
        <v>0</v>
      </c>
      <c r="M9926" t="b">
        <f t="shared" si="775"/>
        <v>1</v>
      </c>
      <c r="N9926" t="b">
        <f t="shared" si="776"/>
        <v>1</v>
      </c>
      <c r="O9926" t="b">
        <f t="shared" si="777"/>
        <v>1</v>
      </c>
      <c r="P9926" t="b">
        <f t="shared" si="777"/>
        <v>1</v>
      </c>
      <c r="Q9926" t="b">
        <f t="shared" si="778"/>
        <v>1</v>
      </c>
      <c r="R9926" t="b">
        <f t="shared" si="779"/>
        <v>1</v>
      </c>
      <c r="U9926" s="105" t="s">
        <v>743</v>
      </c>
      <c r="V9926" s="105" t="s">
        <v>744</v>
      </c>
      <c r="W9926" s="106">
        <v>31100000</v>
      </c>
      <c r="X9926" s="106">
        <v>0</v>
      </c>
    </row>
    <row r="9927" spans="2:24" x14ac:dyDescent="0.25">
      <c r="B9927" s="105" t="s">
        <v>727</v>
      </c>
      <c r="C9927" s="105" t="s">
        <v>728</v>
      </c>
      <c r="D9927" s="106">
        <v>36000000</v>
      </c>
      <c r="E9927" s="106">
        <v>0</v>
      </c>
      <c r="M9927" t="b">
        <f t="shared" si="775"/>
        <v>1</v>
      </c>
      <c r="N9927" t="b">
        <f t="shared" si="776"/>
        <v>1</v>
      </c>
      <c r="O9927" t="b">
        <f t="shared" si="777"/>
        <v>1</v>
      </c>
      <c r="P9927" t="b">
        <f t="shared" si="777"/>
        <v>1</v>
      </c>
      <c r="Q9927" t="b">
        <f t="shared" si="778"/>
        <v>1</v>
      </c>
      <c r="R9927" t="b">
        <f t="shared" si="779"/>
        <v>1</v>
      </c>
      <c r="U9927" s="105" t="s">
        <v>727</v>
      </c>
      <c r="V9927" s="105" t="s">
        <v>728</v>
      </c>
      <c r="W9927" s="106">
        <v>36000000</v>
      </c>
      <c r="X9927" s="106">
        <v>0</v>
      </c>
    </row>
    <row r="9928" spans="2:24" x14ac:dyDescent="0.25">
      <c r="B9928" s="105" t="s">
        <v>572</v>
      </c>
      <c r="C9928" s="105" t="s">
        <v>573</v>
      </c>
      <c r="D9928" s="106">
        <v>8000000</v>
      </c>
      <c r="E9928" s="106">
        <v>0</v>
      </c>
      <c r="M9928" t="b">
        <f t="shared" si="775"/>
        <v>1</v>
      </c>
      <c r="N9928" t="b">
        <f t="shared" si="776"/>
        <v>1</v>
      </c>
      <c r="O9928" t="b">
        <f t="shared" si="777"/>
        <v>1</v>
      </c>
      <c r="P9928" t="b">
        <f t="shared" si="777"/>
        <v>1</v>
      </c>
      <c r="Q9928" t="b">
        <f t="shared" si="778"/>
        <v>1</v>
      </c>
      <c r="R9928" t="b">
        <f t="shared" si="779"/>
        <v>1</v>
      </c>
      <c r="U9928" s="105" t="s">
        <v>572</v>
      </c>
      <c r="V9928" s="105" t="s">
        <v>573</v>
      </c>
      <c r="W9928" s="106">
        <v>8000000</v>
      </c>
      <c r="X9928" s="106">
        <v>0</v>
      </c>
    </row>
    <row r="9929" spans="2:24" x14ac:dyDescent="0.25">
      <c r="B9929" s="105" t="s">
        <v>574</v>
      </c>
      <c r="C9929" s="105" t="s">
        <v>573</v>
      </c>
      <c r="D9929" s="106">
        <v>8000000</v>
      </c>
      <c r="E9929" s="106">
        <v>0</v>
      </c>
      <c r="M9929" t="b">
        <f t="shared" si="775"/>
        <v>1</v>
      </c>
      <c r="N9929" t="b">
        <f t="shared" si="776"/>
        <v>1</v>
      </c>
      <c r="O9929" t="b">
        <f t="shared" si="777"/>
        <v>1</v>
      </c>
      <c r="P9929" t="b">
        <f t="shared" si="777"/>
        <v>1</v>
      </c>
      <c r="Q9929" t="b">
        <f t="shared" si="778"/>
        <v>1</v>
      </c>
      <c r="R9929" t="b">
        <f t="shared" si="779"/>
        <v>1</v>
      </c>
      <c r="U9929" s="105" t="s">
        <v>574</v>
      </c>
      <c r="V9929" s="105" t="s">
        <v>573</v>
      </c>
      <c r="W9929" s="106">
        <v>8000000</v>
      </c>
      <c r="X9929" s="106">
        <v>0</v>
      </c>
    </row>
    <row r="9930" spans="2:24" x14ac:dyDescent="0.25">
      <c r="B9930" s="105" t="s">
        <v>671</v>
      </c>
      <c r="C9930" s="105" t="s">
        <v>672</v>
      </c>
      <c r="D9930" s="106">
        <v>145400000</v>
      </c>
      <c r="E9930" s="106">
        <v>0</v>
      </c>
      <c r="M9930" t="b">
        <f t="shared" si="775"/>
        <v>1</v>
      </c>
      <c r="N9930" t="b">
        <f t="shared" si="776"/>
        <v>1</v>
      </c>
      <c r="O9930" t="b">
        <f t="shared" si="777"/>
        <v>1</v>
      </c>
      <c r="P9930" t="b">
        <f t="shared" si="777"/>
        <v>1</v>
      </c>
      <c r="Q9930" t="b">
        <f t="shared" si="778"/>
        <v>1</v>
      </c>
      <c r="R9930" t="b">
        <f t="shared" si="779"/>
        <v>1</v>
      </c>
      <c r="U9930" s="105" t="s">
        <v>671</v>
      </c>
      <c r="V9930" s="105" t="s">
        <v>672</v>
      </c>
      <c r="W9930" s="106">
        <v>145400000</v>
      </c>
      <c r="X9930" s="106">
        <v>0</v>
      </c>
    </row>
    <row r="9931" spans="2:24" x14ac:dyDescent="0.25">
      <c r="B9931" s="105" t="s">
        <v>673</v>
      </c>
      <c r="C9931" s="105" t="s">
        <v>674</v>
      </c>
      <c r="D9931" s="106">
        <v>145400000</v>
      </c>
      <c r="E9931" s="106">
        <v>0</v>
      </c>
      <c r="M9931" t="b">
        <f t="shared" si="775"/>
        <v>1</v>
      </c>
      <c r="N9931" t="b">
        <f t="shared" si="776"/>
        <v>1</v>
      </c>
      <c r="O9931" t="b">
        <f t="shared" si="777"/>
        <v>1</v>
      </c>
      <c r="P9931" t="b">
        <f t="shared" si="777"/>
        <v>1</v>
      </c>
      <c r="Q9931" t="b">
        <f t="shared" si="778"/>
        <v>1</v>
      </c>
      <c r="R9931" t="b">
        <f t="shared" si="779"/>
        <v>1</v>
      </c>
      <c r="U9931" s="105" t="s">
        <v>673</v>
      </c>
      <c r="V9931" s="105" t="s">
        <v>674</v>
      </c>
      <c r="W9931" s="106">
        <v>145400000</v>
      </c>
      <c r="X9931" s="106">
        <v>0</v>
      </c>
    </row>
    <row r="9932" spans="2:24" x14ac:dyDescent="0.25">
      <c r="B9932" s="105" t="s">
        <v>675</v>
      </c>
      <c r="C9932" s="105" t="s">
        <v>674</v>
      </c>
      <c r="D9932" s="106">
        <v>145400000</v>
      </c>
      <c r="E9932" s="106">
        <v>0</v>
      </c>
      <c r="M9932" t="b">
        <f t="shared" si="775"/>
        <v>1</v>
      </c>
      <c r="N9932" t="b">
        <f t="shared" si="776"/>
        <v>1</v>
      </c>
      <c r="O9932" t="b">
        <f t="shared" si="777"/>
        <v>1</v>
      </c>
      <c r="P9932" t="b">
        <f t="shared" si="777"/>
        <v>1</v>
      </c>
      <c r="Q9932" t="b">
        <f t="shared" si="778"/>
        <v>1</v>
      </c>
      <c r="R9932" t="b">
        <f t="shared" si="779"/>
        <v>1</v>
      </c>
      <c r="U9932" s="105" t="s">
        <v>675</v>
      </c>
      <c r="V9932" s="105" t="s">
        <v>674</v>
      </c>
      <c r="W9932" s="106">
        <v>145400000</v>
      </c>
      <c r="X9932" s="106">
        <v>0</v>
      </c>
    </row>
    <row r="9933" spans="2:24" x14ac:dyDescent="0.25">
      <c r="B9933" s="105" t="s">
        <v>338</v>
      </c>
      <c r="C9933" s="105" t="s">
        <v>339</v>
      </c>
      <c r="D9933" s="106">
        <v>28600000</v>
      </c>
      <c r="E9933" s="106">
        <v>0</v>
      </c>
      <c r="M9933" t="b">
        <f t="shared" si="775"/>
        <v>1</v>
      </c>
      <c r="N9933" t="b">
        <f t="shared" si="776"/>
        <v>1</v>
      </c>
      <c r="O9933" t="b">
        <f t="shared" si="777"/>
        <v>1</v>
      </c>
      <c r="P9933" t="b">
        <f t="shared" si="777"/>
        <v>1</v>
      </c>
      <c r="Q9933" t="b">
        <f t="shared" si="778"/>
        <v>1</v>
      </c>
      <c r="R9933" t="b">
        <f t="shared" si="779"/>
        <v>1</v>
      </c>
      <c r="U9933" s="105" t="s">
        <v>338</v>
      </c>
      <c r="V9933" s="105" t="s">
        <v>339</v>
      </c>
      <c r="W9933" s="106">
        <v>28600000</v>
      </c>
      <c r="X9933" s="106">
        <v>0</v>
      </c>
    </row>
    <row r="9934" spans="2:24" x14ac:dyDescent="0.25">
      <c r="B9934" s="105" t="s">
        <v>340</v>
      </c>
      <c r="C9934" s="105" t="s">
        <v>341</v>
      </c>
      <c r="D9934" s="106">
        <v>28600000</v>
      </c>
      <c r="E9934" s="106">
        <v>0</v>
      </c>
      <c r="M9934" t="b">
        <f t="shared" si="775"/>
        <v>1</v>
      </c>
      <c r="N9934" t="b">
        <f t="shared" si="776"/>
        <v>1</v>
      </c>
      <c r="O9934" t="b">
        <f t="shared" si="777"/>
        <v>1</v>
      </c>
      <c r="P9934" t="b">
        <f t="shared" si="777"/>
        <v>1</v>
      </c>
      <c r="Q9934" t="b">
        <f t="shared" si="778"/>
        <v>1</v>
      </c>
      <c r="R9934" t="b">
        <f t="shared" si="779"/>
        <v>1</v>
      </c>
      <c r="U9934" s="105" t="s">
        <v>340</v>
      </c>
      <c r="V9934" s="105" t="s">
        <v>341</v>
      </c>
      <c r="W9934" s="106">
        <v>28600000</v>
      </c>
      <c r="X9934" s="106">
        <v>0</v>
      </c>
    </row>
    <row r="9935" spans="2:24" x14ac:dyDescent="0.25">
      <c r="B9935" s="105" t="s">
        <v>392</v>
      </c>
      <c r="C9935" s="105" t="s">
        <v>341</v>
      </c>
      <c r="D9935" s="106">
        <v>28600000</v>
      </c>
      <c r="E9935" s="106">
        <v>0</v>
      </c>
      <c r="M9935" t="b">
        <f t="shared" si="775"/>
        <v>1</v>
      </c>
      <c r="N9935" t="b">
        <f t="shared" si="776"/>
        <v>1</v>
      </c>
      <c r="O9935" t="b">
        <f t="shared" si="777"/>
        <v>1</v>
      </c>
      <c r="P9935" t="b">
        <f t="shared" si="777"/>
        <v>1</v>
      </c>
      <c r="Q9935" t="b">
        <f t="shared" si="778"/>
        <v>1</v>
      </c>
      <c r="R9935" t="b">
        <f t="shared" si="779"/>
        <v>1</v>
      </c>
      <c r="U9935" s="105" t="s">
        <v>392</v>
      </c>
      <c r="V9935" s="105" t="s">
        <v>341</v>
      </c>
      <c r="W9935" s="106">
        <v>28600000</v>
      </c>
      <c r="X9935" s="106">
        <v>0</v>
      </c>
    </row>
    <row r="9936" spans="2:24" x14ac:dyDescent="0.25">
      <c r="B9936" t="s">
        <v>359</v>
      </c>
      <c r="C9936" s="106">
        <v>4850750000</v>
      </c>
      <c r="D9936" s="106">
        <v>0</v>
      </c>
      <c r="M9936" t="b">
        <f t="shared" si="775"/>
        <v>1</v>
      </c>
      <c r="N9936" t="b">
        <f t="shared" si="776"/>
        <v>1</v>
      </c>
      <c r="O9936" t="b">
        <f t="shared" si="777"/>
        <v>1</v>
      </c>
      <c r="P9936" t="b">
        <f t="shared" si="777"/>
        <v>1</v>
      </c>
      <c r="Q9936" t="b">
        <f t="shared" si="778"/>
        <v>1</v>
      </c>
      <c r="R9936" t="b">
        <f t="shared" si="779"/>
        <v>1</v>
      </c>
      <c r="U9936" t="s">
        <v>359</v>
      </c>
      <c r="V9936" s="106">
        <v>4850750000</v>
      </c>
      <c r="W9936" s="106">
        <v>0</v>
      </c>
    </row>
    <row r="9937" spans="2:26" x14ac:dyDescent="0.25">
      <c r="B9937" t="s">
        <v>330</v>
      </c>
      <c r="C9937" t="s">
        <v>331</v>
      </c>
      <c r="D9937" s="105" t="s">
        <v>1073</v>
      </c>
      <c r="E9937" t="s">
        <v>333</v>
      </c>
      <c r="F9937" t="s">
        <v>331</v>
      </c>
      <c r="G9937" s="105" t="s">
        <v>1074</v>
      </c>
      <c r="M9937" t="b">
        <f t="shared" si="775"/>
        <v>1</v>
      </c>
      <c r="N9937" t="b">
        <f t="shared" si="776"/>
        <v>1</v>
      </c>
      <c r="O9937" t="b">
        <f t="shared" si="777"/>
        <v>1</v>
      </c>
      <c r="P9937" t="b">
        <f t="shared" si="777"/>
        <v>1</v>
      </c>
      <c r="Q9937" t="b">
        <f t="shared" si="778"/>
        <v>1</v>
      </c>
      <c r="R9937" t="b">
        <f t="shared" si="779"/>
        <v>1</v>
      </c>
      <c r="U9937" t="s">
        <v>330</v>
      </c>
      <c r="V9937" t="s">
        <v>331</v>
      </c>
      <c r="W9937" s="105" t="s">
        <v>1073</v>
      </c>
      <c r="X9937" t="s">
        <v>333</v>
      </c>
      <c r="Y9937" t="s">
        <v>331</v>
      </c>
      <c r="Z9937" s="105" t="s">
        <v>1074</v>
      </c>
    </row>
    <row r="9938" spans="2:26" x14ac:dyDescent="0.25">
      <c r="B9938" t="s">
        <v>335</v>
      </c>
      <c r="C9938" t="s">
        <v>3</v>
      </c>
      <c r="D9938" t="s">
        <v>336</v>
      </c>
      <c r="E9938" t="s">
        <v>337</v>
      </c>
      <c r="M9938" t="b">
        <f t="shared" si="775"/>
        <v>1</v>
      </c>
      <c r="N9938" t="b">
        <f t="shared" si="776"/>
        <v>1</v>
      </c>
      <c r="O9938" t="b">
        <f t="shared" si="777"/>
        <v>1</v>
      </c>
      <c r="P9938" t="b">
        <f t="shared" si="777"/>
        <v>1</v>
      </c>
      <c r="Q9938" t="b">
        <f t="shared" si="778"/>
        <v>1</v>
      </c>
      <c r="R9938" t="b">
        <f t="shared" si="779"/>
        <v>1</v>
      </c>
      <c r="U9938" t="s">
        <v>335</v>
      </c>
      <c r="V9938" t="s">
        <v>3</v>
      </c>
      <c r="W9938" t="s">
        <v>336</v>
      </c>
      <c r="X9938" t="s">
        <v>337</v>
      </c>
    </row>
    <row r="9939" spans="2:26" x14ac:dyDescent="0.25">
      <c r="B9939" s="105" t="s">
        <v>418</v>
      </c>
      <c r="C9939" s="105" t="s">
        <v>419</v>
      </c>
      <c r="D9939" s="106">
        <v>360000000</v>
      </c>
      <c r="E9939" s="106">
        <v>0</v>
      </c>
      <c r="M9939" t="b">
        <f t="shared" si="775"/>
        <v>1</v>
      </c>
      <c r="N9939" t="b">
        <f t="shared" si="776"/>
        <v>1</v>
      </c>
      <c r="O9939" t="b">
        <f t="shared" si="777"/>
        <v>1</v>
      </c>
      <c r="P9939" t="b">
        <f t="shared" si="777"/>
        <v>1</v>
      </c>
      <c r="Q9939" t="b">
        <f t="shared" si="778"/>
        <v>1</v>
      </c>
      <c r="R9939" t="b">
        <f t="shared" si="779"/>
        <v>1</v>
      </c>
      <c r="U9939" s="105" t="s">
        <v>418</v>
      </c>
      <c r="V9939" s="105" t="s">
        <v>419</v>
      </c>
      <c r="W9939" s="106">
        <v>360000000</v>
      </c>
      <c r="X9939" s="106">
        <v>0</v>
      </c>
    </row>
    <row r="9940" spans="2:26" x14ac:dyDescent="0.25">
      <c r="B9940" s="105" t="s">
        <v>420</v>
      </c>
      <c r="C9940" s="105" t="s">
        <v>421</v>
      </c>
      <c r="D9940" s="106">
        <v>360000000</v>
      </c>
      <c r="E9940" s="106">
        <v>0</v>
      </c>
      <c r="M9940" t="b">
        <f t="shared" si="775"/>
        <v>1</v>
      </c>
      <c r="N9940" t="b">
        <f t="shared" si="776"/>
        <v>1</v>
      </c>
      <c r="O9940" t="b">
        <f t="shared" si="777"/>
        <v>1</v>
      </c>
      <c r="P9940" t="b">
        <f t="shared" si="777"/>
        <v>1</v>
      </c>
      <c r="Q9940" t="b">
        <f t="shared" si="778"/>
        <v>1</v>
      </c>
      <c r="R9940" t="b">
        <f t="shared" si="779"/>
        <v>1</v>
      </c>
      <c r="U9940" s="105" t="s">
        <v>420</v>
      </c>
      <c r="V9940" s="105" t="s">
        <v>421</v>
      </c>
      <c r="W9940" s="106">
        <v>360000000</v>
      </c>
      <c r="X9940" s="106">
        <v>0</v>
      </c>
    </row>
    <row r="9941" spans="2:26" x14ac:dyDescent="0.25">
      <c r="B9941" s="105" t="s">
        <v>422</v>
      </c>
      <c r="C9941" s="105" t="s">
        <v>421</v>
      </c>
      <c r="D9941" s="106">
        <v>329890000</v>
      </c>
      <c r="E9941" s="106">
        <v>0</v>
      </c>
      <c r="M9941" t="b">
        <f t="shared" si="775"/>
        <v>1</v>
      </c>
      <c r="N9941" t="b">
        <f t="shared" si="776"/>
        <v>1</v>
      </c>
      <c r="O9941" t="b">
        <f t="shared" si="777"/>
        <v>1</v>
      </c>
      <c r="P9941" t="b">
        <f t="shared" si="777"/>
        <v>1</v>
      </c>
      <c r="Q9941" t="b">
        <f t="shared" si="778"/>
        <v>1</v>
      </c>
      <c r="R9941" t="b">
        <f t="shared" si="779"/>
        <v>1</v>
      </c>
      <c r="U9941" s="105" t="s">
        <v>422</v>
      </c>
      <c r="V9941" s="105" t="s">
        <v>421</v>
      </c>
      <c r="W9941" s="106">
        <v>329890000</v>
      </c>
      <c r="X9941" s="106">
        <v>0</v>
      </c>
    </row>
    <row r="9942" spans="2:26" x14ac:dyDescent="0.25">
      <c r="B9942" s="105" t="s">
        <v>759</v>
      </c>
      <c r="C9942" s="105" t="s">
        <v>1584</v>
      </c>
      <c r="D9942" s="106">
        <v>14910000</v>
      </c>
      <c r="E9942" s="106">
        <v>0</v>
      </c>
      <c r="M9942" t="b">
        <f t="shared" si="775"/>
        <v>1</v>
      </c>
      <c r="N9942" t="b">
        <f t="shared" si="776"/>
        <v>1</v>
      </c>
      <c r="O9942" t="b">
        <f t="shared" si="777"/>
        <v>1</v>
      </c>
      <c r="P9942" t="b">
        <f t="shared" si="777"/>
        <v>1</v>
      </c>
      <c r="Q9942" t="b">
        <f t="shared" si="778"/>
        <v>1</v>
      </c>
      <c r="R9942" t="b">
        <f t="shared" si="779"/>
        <v>1</v>
      </c>
      <c r="U9942" s="105" t="s">
        <v>759</v>
      </c>
      <c r="V9942" s="105" t="s">
        <v>1584</v>
      </c>
      <c r="W9942" s="106">
        <v>14910000</v>
      </c>
      <c r="X9942" s="106">
        <v>0</v>
      </c>
    </row>
    <row r="9943" spans="2:26" x14ac:dyDescent="0.25">
      <c r="B9943" s="105" t="s">
        <v>425</v>
      </c>
      <c r="C9943" s="105" t="s">
        <v>426</v>
      </c>
      <c r="D9943" s="106">
        <v>9600000</v>
      </c>
      <c r="E9943" s="106">
        <v>0</v>
      </c>
      <c r="M9943" t="b">
        <f t="shared" si="775"/>
        <v>1</v>
      </c>
      <c r="N9943" t="b">
        <f t="shared" si="776"/>
        <v>1</v>
      </c>
      <c r="O9943" t="b">
        <f t="shared" si="777"/>
        <v>1</v>
      </c>
      <c r="P9943" t="b">
        <f t="shared" si="777"/>
        <v>1</v>
      </c>
      <c r="Q9943" t="b">
        <f t="shared" si="778"/>
        <v>1</v>
      </c>
      <c r="R9943" t="b">
        <f t="shared" si="779"/>
        <v>1</v>
      </c>
      <c r="U9943" s="105" t="s">
        <v>425</v>
      </c>
      <c r="V9943" s="105" t="s">
        <v>426</v>
      </c>
      <c r="W9943" s="106">
        <v>9600000</v>
      </c>
      <c r="X9943" s="106">
        <v>0</v>
      </c>
    </row>
    <row r="9944" spans="2:26" x14ac:dyDescent="0.25">
      <c r="B9944" s="105" t="s">
        <v>760</v>
      </c>
      <c r="C9944" s="105" t="s">
        <v>1585</v>
      </c>
      <c r="D9944" s="106">
        <v>2100000</v>
      </c>
      <c r="E9944" s="106">
        <v>0</v>
      </c>
      <c r="M9944" t="b">
        <f t="shared" si="775"/>
        <v>1</v>
      </c>
      <c r="N9944" t="b">
        <f t="shared" si="776"/>
        <v>1</v>
      </c>
      <c r="O9944" t="b">
        <f t="shared" si="777"/>
        <v>1</v>
      </c>
      <c r="P9944" t="b">
        <f t="shared" si="777"/>
        <v>1</v>
      </c>
      <c r="Q9944" t="b">
        <f t="shared" si="778"/>
        <v>1</v>
      </c>
      <c r="R9944" t="b">
        <f t="shared" si="779"/>
        <v>1</v>
      </c>
      <c r="U9944" s="105" t="s">
        <v>760</v>
      </c>
      <c r="V9944" s="105" t="s">
        <v>1585</v>
      </c>
      <c r="W9944" s="106">
        <v>2100000</v>
      </c>
      <c r="X9944" s="106">
        <v>0</v>
      </c>
    </row>
    <row r="9945" spans="2:26" x14ac:dyDescent="0.25">
      <c r="B9945" s="105" t="s">
        <v>766</v>
      </c>
      <c r="C9945" s="105" t="s">
        <v>1591</v>
      </c>
      <c r="D9945" s="106">
        <v>3500000</v>
      </c>
      <c r="E9945" s="106">
        <v>0</v>
      </c>
      <c r="M9945" t="b">
        <f t="shared" si="775"/>
        <v>1</v>
      </c>
      <c r="N9945" t="b">
        <f t="shared" si="776"/>
        <v>1</v>
      </c>
      <c r="O9945" t="b">
        <f t="shared" si="777"/>
        <v>1</v>
      </c>
      <c r="P9945" t="b">
        <f t="shared" si="777"/>
        <v>1</v>
      </c>
      <c r="Q9945" t="b">
        <f t="shared" si="778"/>
        <v>1</v>
      </c>
      <c r="R9945" t="b">
        <f t="shared" si="779"/>
        <v>1</v>
      </c>
      <c r="U9945" s="105" t="s">
        <v>766</v>
      </c>
      <c r="V9945" s="105" t="s">
        <v>1591</v>
      </c>
      <c r="W9945" s="106">
        <v>3500000</v>
      </c>
      <c r="X9945" s="106">
        <v>0</v>
      </c>
    </row>
    <row r="9946" spans="2:26" x14ac:dyDescent="0.25">
      <c r="B9946" s="105" t="s">
        <v>403</v>
      </c>
      <c r="C9946" s="105" t="s">
        <v>404</v>
      </c>
      <c r="D9946" s="106">
        <v>16400000</v>
      </c>
      <c r="E9946" s="106">
        <v>0</v>
      </c>
      <c r="M9946" t="b">
        <f t="shared" si="775"/>
        <v>1</v>
      </c>
      <c r="N9946" t="b">
        <f t="shared" si="776"/>
        <v>1</v>
      </c>
      <c r="O9946" t="b">
        <f t="shared" si="777"/>
        <v>1</v>
      </c>
      <c r="P9946" t="b">
        <f t="shared" si="777"/>
        <v>1</v>
      </c>
      <c r="Q9946" t="b">
        <f t="shared" si="778"/>
        <v>1</v>
      </c>
      <c r="R9946" t="b">
        <f t="shared" si="779"/>
        <v>1</v>
      </c>
      <c r="U9946" s="105" t="s">
        <v>403</v>
      </c>
      <c r="V9946" s="105" t="s">
        <v>404</v>
      </c>
      <c r="W9946" s="106">
        <v>16400000</v>
      </c>
      <c r="X9946" s="106">
        <v>0</v>
      </c>
    </row>
    <row r="9947" spans="2:26" x14ac:dyDescent="0.25">
      <c r="B9947" s="105" t="s">
        <v>405</v>
      </c>
      <c r="C9947" s="105" t="s">
        <v>406</v>
      </c>
      <c r="D9947" s="106">
        <v>16400000</v>
      </c>
      <c r="E9947" s="106">
        <v>0</v>
      </c>
      <c r="M9947" t="b">
        <f t="shared" ref="M9947:M10010" si="780">+B9947=U9947</f>
        <v>1</v>
      </c>
      <c r="N9947" t="b">
        <f t="shared" ref="N9947:N10010" si="781">+C9947=V9947</f>
        <v>1</v>
      </c>
      <c r="O9947" t="b">
        <f t="shared" ref="O9947:P10010" si="782">+D9947=W9947</f>
        <v>1</v>
      </c>
      <c r="P9947" t="b">
        <f t="shared" si="782"/>
        <v>1</v>
      </c>
      <c r="Q9947" t="b">
        <f t="shared" ref="Q9947:Q10010" si="783">+F9947=Y9947</f>
        <v>1</v>
      </c>
      <c r="R9947" t="b">
        <f t="shared" ref="R9947:R10010" si="784">+G9947=Z9947</f>
        <v>1</v>
      </c>
      <c r="U9947" s="105" t="s">
        <v>405</v>
      </c>
      <c r="V9947" s="105" t="s">
        <v>406</v>
      </c>
      <c r="W9947" s="106">
        <v>16400000</v>
      </c>
      <c r="X9947" s="106">
        <v>0</v>
      </c>
    </row>
    <row r="9948" spans="2:26" x14ac:dyDescent="0.25">
      <c r="B9948" s="105" t="s">
        <v>603</v>
      </c>
      <c r="C9948" s="105" t="s">
        <v>406</v>
      </c>
      <c r="D9948" s="106">
        <v>16400000</v>
      </c>
      <c r="E9948" s="106">
        <v>0</v>
      </c>
      <c r="M9948" t="b">
        <f t="shared" si="780"/>
        <v>1</v>
      </c>
      <c r="N9948" t="b">
        <f t="shared" si="781"/>
        <v>1</v>
      </c>
      <c r="O9948" t="b">
        <f t="shared" si="782"/>
        <v>1</v>
      </c>
      <c r="P9948" t="b">
        <f t="shared" si="782"/>
        <v>1</v>
      </c>
      <c r="Q9948" t="b">
        <f t="shared" si="783"/>
        <v>1</v>
      </c>
      <c r="R9948" t="b">
        <f t="shared" si="784"/>
        <v>1</v>
      </c>
      <c r="U9948" s="105" t="s">
        <v>603</v>
      </c>
      <c r="V9948" s="105" t="s">
        <v>406</v>
      </c>
      <c r="W9948" s="106">
        <v>16400000</v>
      </c>
      <c r="X9948" s="106">
        <v>0</v>
      </c>
    </row>
    <row r="9949" spans="2:26" x14ac:dyDescent="0.25">
      <c r="B9949" s="105" t="s">
        <v>567</v>
      </c>
      <c r="C9949" s="105" t="s">
        <v>568</v>
      </c>
      <c r="D9949" s="106">
        <v>78400000</v>
      </c>
      <c r="E9949" s="106">
        <v>0</v>
      </c>
      <c r="M9949" t="b">
        <f t="shared" si="780"/>
        <v>1</v>
      </c>
      <c r="N9949" t="b">
        <f t="shared" si="781"/>
        <v>1</v>
      </c>
      <c r="O9949" t="b">
        <f t="shared" si="782"/>
        <v>1</v>
      </c>
      <c r="P9949" t="b">
        <f t="shared" si="782"/>
        <v>1</v>
      </c>
      <c r="Q9949" t="b">
        <f t="shared" si="783"/>
        <v>1</v>
      </c>
      <c r="R9949" t="b">
        <f t="shared" si="784"/>
        <v>1</v>
      </c>
      <c r="U9949" s="105" t="s">
        <v>567</v>
      </c>
      <c r="V9949" s="105" t="s">
        <v>568</v>
      </c>
      <c r="W9949" s="106">
        <v>78400000</v>
      </c>
      <c r="X9949" s="106">
        <v>0</v>
      </c>
    </row>
    <row r="9950" spans="2:26" x14ac:dyDescent="0.25">
      <c r="B9950" s="105" t="s">
        <v>609</v>
      </c>
      <c r="C9950" s="105" t="s">
        <v>610</v>
      </c>
      <c r="D9950" s="106">
        <v>78400000</v>
      </c>
      <c r="E9950" s="106">
        <v>0</v>
      </c>
      <c r="M9950" t="b">
        <f t="shared" si="780"/>
        <v>1</v>
      </c>
      <c r="N9950" t="b">
        <f t="shared" si="781"/>
        <v>1</v>
      </c>
      <c r="O9950" t="b">
        <f t="shared" si="782"/>
        <v>1</v>
      </c>
      <c r="P9950" t="b">
        <f t="shared" si="782"/>
        <v>1</v>
      </c>
      <c r="Q9950" t="b">
        <f t="shared" si="783"/>
        <v>1</v>
      </c>
      <c r="R9950" t="b">
        <f t="shared" si="784"/>
        <v>1</v>
      </c>
      <c r="U9950" s="105" t="s">
        <v>609</v>
      </c>
      <c r="V9950" s="105" t="s">
        <v>610</v>
      </c>
      <c r="W9950" s="106">
        <v>78400000</v>
      </c>
      <c r="X9950" s="106">
        <v>0</v>
      </c>
    </row>
    <row r="9951" spans="2:26" x14ac:dyDescent="0.25">
      <c r="B9951" s="105" t="s">
        <v>611</v>
      </c>
      <c r="C9951" s="105" t="s">
        <v>610</v>
      </c>
      <c r="D9951" s="106">
        <v>78400000</v>
      </c>
      <c r="E9951" s="106">
        <v>0</v>
      </c>
      <c r="M9951" t="b">
        <f t="shared" si="780"/>
        <v>1</v>
      </c>
      <c r="N9951" t="b">
        <f t="shared" si="781"/>
        <v>1</v>
      </c>
      <c r="O9951" t="b">
        <f t="shared" si="782"/>
        <v>1</v>
      </c>
      <c r="P9951" t="b">
        <f t="shared" si="782"/>
        <v>1</v>
      </c>
      <c r="Q9951" t="b">
        <f t="shared" si="783"/>
        <v>1</v>
      </c>
      <c r="R9951" t="b">
        <f t="shared" si="784"/>
        <v>1</v>
      </c>
      <c r="U9951" s="105" t="s">
        <v>611</v>
      </c>
      <c r="V9951" s="105" t="s">
        <v>610</v>
      </c>
      <c r="W9951" s="106">
        <v>78400000</v>
      </c>
      <c r="X9951" s="106">
        <v>0</v>
      </c>
    </row>
    <row r="9952" spans="2:26" x14ac:dyDescent="0.25">
      <c r="B9952" s="105" t="s">
        <v>429</v>
      </c>
      <c r="C9952" s="105" t="s">
        <v>430</v>
      </c>
      <c r="D9952" s="106">
        <v>466330500</v>
      </c>
      <c r="E9952" s="106">
        <v>0</v>
      </c>
      <c r="M9952" t="b">
        <f t="shared" si="780"/>
        <v>1</v>
      </c>
      <c r="N9952" t="b">
        <f t="shared" si="781"/>
        <v>1</v>
      </c>
      <c r="O9952" t="b">
        <f t="shared" si="782"/>
        <v>1</v>
      </c>
      <c r="P9952" t="b">
        <f t="shared" si="782"/>
        <v>1</v>
      </c>
      <c r="Q9952" t="b">
        <f t="shared" si="783"/>
        <v>1</v>
      </c>
      <c r="R9952" t="b">
        <f t="shared" si="784"/>
        <v>1</v>
      </c>
      <c r="U9952" s="105" t="s">
        <v>429</v>
      </c>
      <c r="V9952" s="105" t="s">
        <v>430</v>
      </c>
      <c r="W9952" s="106">
        <v>466330500</v>
      </c>
      <c r="X9952" s="106">
        <v>0</v>
      </c>
    </row>
    <row r="9953" spans="2:24" x14ac:dyDescent="0.25">
      <c r="B9953" s="105" t="s">
        <v>431</v>
      </c>
      <c r="C9953" s="105" t="s">
        <v>432</v>
      </c>
      <c r="D9953" s="106">
        <v>466330500</v>
      </c>
      <c r="E9953" s="106">
        <v>0</v>
      </c>
      <c r="M9953" t="b">
        <f t="shared" si="780"/>
        <v>1</v>
      </c>
      <c r="N9953" t="b">
        <f t="shared" si="781"/>
        <v>1</v>
      </c>
      <c r="O9953" t="b">
        <f t="shared" si="782"/>
        <v>1</v>
      </c>
      <c r="P9953" t="b">
        <f t="shared" si="782"/>
        <v>1</v>
      </c>
      <c r="Q9953" t="b">
        <f t="shared" si="783"/>
        <v>1</v>
      </c>
      <c r="R9953" t="b">
        <f t="shared" si="784"/>
        <v>1</v>
      </c>
      <c r="U9953" s="105" t="s">
        <v>431</v>
      </c>
      <c r="V9953" s="105" t="s">
        <v>432</v>
      </c>
      <c r="W9953" s="106">
        <v>466330500</v>
      </c>
      <c r="X9953" s="106">
        <v>0</v>
      </c>
    </row>
    <row r="9954" spans="2:24" x14ac:dyDescent="0.25">
      <c r="B9954" s="105" t="s">
        <v>433</v>
      </c>
      <c r="C9954" s="105" t="s">
        <v>432</v>
      </c>
      <c r="D9954" s="106">
        <v>54862500</v>
      </c>
      <c r="E9954" s="106">
        <v>0</v>
      </c>
      <c r="M9954" t="b">
        <f t="shared" si="780"/>
        <v>1</v>
      </c>
      <c r="N9954" t="b">
        <f t="shared" si="781"/>
        <v>1</v>
      </c>
      <c r="O9954" t="b">
        <f t="shared" si="782"/>
        <v>1</v>
      </c>
      <c r="P9954" t="b">
        <f t="shared" si="782"/>
        <v>1</v>
      </c>
      <c r="Q9954" t="b">
        <f t="shared" si="783"/>
        <v>1</v>
      </c>
      <c r="R9954" t="b">
        <f t="shared" si="784"/>
        <v>1</v>
      </c>
      <c r="U9954" s="105" t="s">
        <v>433</v>
      </c>
      <c r="V9954" s="105" t="s">
        <v>432</v>
      </c>
      <c r="W9954" s="106">
        <v>54862500</v>
      </c>
      <c r="X9954" s="106">
        <v>0</v>
      </c>
    </row>
    <row r="9955" spans="2:24" x14ac:dyDescent="0.25">
      <c r="B9955" s="105" t="s">
        <v>778</v>
      </c>
      <c r="C9955" s="105" t="s">
        <v>779</v>
      </c>
      <c r="D9955" s="106">
        <v>64460000</v>
      </c>
      <c r="E9955" s="106">
        <v>0</v>
      </c>
      <c r="M9955" t="b">
        <f t="shared" si="780"/>
        <v>1</v>
      </c>
      <c r="N9955" t="b">
        <f t="shared" si="781"/>
        <v>1</v>
      </c>
      <c r="O9955" t="b">
        <f t="shared" si="782"/>
        <v>1</v>
      </c>
      <c r="P9955" t="b">
        <f t="shared" si="782"/>
        <v>1</v>
      </c>
      <c r="Q9955" t="b">
        <f t="shared" si="783"/>
        <v>1</v>
      </c>
      <c r="R9955" t="b">
        <f t="shared" si="784"/>
        <v>1</v>
      </c>
      <c r="U9955" s="105" t="s">
        <v>778</v>
      </c>
      <c r="V9955" s="105" t="s">
        <v>779</v>
      </c>
      <c r="W9955" s="106">
        <v>64460000</v>
      </c>
      <c r="X9955" s="106">
        <v>0</v>
      </c>
    </row>
    <row r="9956" spans="2:24" x14ac:dyDescent="0.25">
      <c r="B9956" s="105" t="s">
        <v>784</v>
      </c>
      <c r="C9956" s="105" t="s">
        <v>1593</v>
      </c>
      <c r="D9956" s="106">
        <v>172538000</v>
      </c>
      <c r="E9956" s="106">
        <v>0</v>
      </c>
      <c r="M9956" t="b">
        <f t="shared" si="780"/>
        <v>1</v>
      </c>
      <c r="N9956" t="b">
        <f t="shared" si="781"/>
        <v>1</v>
      </c>
      <c r="O9956" t="b">
        <f t="shared" si="782"/>
        <v>1</v>
      </c>
      <c r="P9956" t="b">
        <f t="shared" si="782"/>
        <v>1</v>
      </c>
      <c r="Q9956" t="b">
        <f t="shared" si="783"/>
        <v>1</v>
      </c>
      <c r="R9956" t="b">
        <f t="shared" si="784"/>
        <v>1</v>
      </c>
      <c r="U9956" s="105" t="s">
        <v>784</v>
      </c>
      <c r="V9956" s="105" t="s">
        <v>1593</v>
      </c>
      <c r="W9956" s="106">
        <v>172538000</v>
      </c>
      <c r="X9956" s="106">
        <v>0</v>
      </c>
    </row>
    <row r="9957" spans="2:24" x14ac:dyDescent="0.25">
      <c r="B9957" s="105" t="s">
        <v>785</v>
      </c>
      <c r="C9957" s="105" t="s">
        <v>1594</v>
      </c>
      <c r="D9957" s="106">
        <v>174470000</v>
      </c>
      <c r="E9957" s="106">
        <v>0</v>
      </c>
      <c r="M9957" t="b">
        <f t="shared" si="780"/>
        <v>1</v>
      </c>
      <c r="N9957" t="b">
        <f t="shared" si="781"/>
        <v>1</v>
      </c>
      <c r="O9957" t="b">
        <f t="shared" si="782"/>
        <v>1</v>
      </c>
      <c r="P9957" t="b">
        <f t="shared" si="782"/>
        <v>1</v>
      </c>
      <c r="Q9957" t="b">
        <f t="shared" si="783"/>
        <v>1</v>
      </c>
      <c r="R9957" t="b">
        <f t="shared" si="784"/>
        <v>1</v>
      </c>
      <c r="U9957" s="105" t="s">
        <v>785</v>
      </c>
      <c r="V9957" s="105" t="s">
        <v>1594</v>
      </c>
      <c r="W9957" s="106">
        <v>174470000</v>
      </c>
      <c r="X9957" s="106">
        <v>0</v>
      </c>
    </row>
    <row r="9958" spans="2:24" x14ac:dyDescent="0.25">
      <c r="B9958" s="105" t="s">
        <v>434</v>
      </c>
      <c r="C9958" s="105" t="s">
        <v>435</v>
      </c>
      <c r="D9958" s="106">
        <v>23000000</v>
      </c>
      <c r="E9958" s="106">
        <v>0</v>
      </c>
      <c r="M9958" t="b">
        <f t="shared" si="780"/>
        <v>1</v>
      </c>
      <c r="N9958" t="b">
        <f t="shared" si="781"/>
        <v>1</v>
      </c>
      <c r="O9958" t="b">
        <f t="shared" si="782"/>
        <v>1</v>
      </c>
      <c r="P9958" t="b">
        <f t="shared" si="782"/>
        <v>1</v>
      </c>
      <c r="Q9958" t="b">
        <f t="shared" si="783"/>
        <v>1</v>
      </c>
      <c r="R9958" t="b">
        <f t="shared" si="784"/>
        <v>1</v>
      </c>
      <c r="U9958" s="105" t="s">
        <v>434</v>
      </c>
      <c r="V9958" s="105" t="s">
        <v>435</v>
      </c>
      <c r="W9958" s="106">
        <v>23000000</v>
      </c>
      <c r="X9958" s="106">
        <v>0</v>
      </c>
    </row>
    <row r="9959" spans="2:24" x14ac:dyDescent="0.25">
      <c r="B9959" s="105" t="s">
        <v>436</v>
      </c>
      <c r="C9959" s="105" t="s">
        <v>437</v>
      </c>
      <c r="D9959" s="106">
        <v>23000000</v>
      </c>
      <c r="E9959" s="106">
        <v>0</v>
      </c>
      <c r="M9959" t="b">
        <f t="shared" si="780"/>
        <v>1</v>
      </c>
      <c r="N9959" t="b">
        <f t="shared" si="781"/>
        <v>1</v>
      </c>
      <c r="O9959" t="b">
        <f t="shared" si="782"/>
        <v>1</v>
      </c>
      <c r="P9959" t="b">
        <f t="shared" si="782"/>
        <v>1</v>
      </c>
      <c r="Q9959" t="b">
        <f t="shared" si="783"/>
        <v>1</v>
      </c>
      <c r="R9959" t="b">
        <f t="shared" si="784"/>
        <v>1</v>
      </c>
      <c r="U9959" s="105" t="s">
        <v>436</v>
      </c>
      <c r="V9959" s="105" t="s">
        <v>437</v>
      </c>
      <c r="W9959" s="106">
        <v>23000000</v>
      </c>
      <c r="X9959" s="106">
        <v>0</v>
      </c>
    </row>
    <row r="9960" spans="2:24" x14ac:dyDescent="0.25">
      <c r="B9960" s="105" t="s">
        <v>438</v>
      </c>
      <c r="C9960" s="105" t="s">
        <v>437</v>
      </c>
      <c r="D9960" s="106">
        <v>23000000</v>
      </c>
      <c r="E9960" s="106">
        <v>0</v>
      </c>
      <c r="M9960" t="b">
        <f t="shared" si="780"/>
        <v>1</v>
      </c>
      <c r="N9960" t="b">
        <f t="shared" si="781"/>
        <v>1</v>
      </c>
      <c r="O9960" t="b">
        <f t="shared" si="782"/>
        <v>1</v>
      </c>
      <c r="P9960" t="b">
        <f t="shared" si="782"/>
        <v>1</v>
      </c>
      <c r="Q9960" t="b">
        <f t="shared" si="783"/>
        <v>1</v>
      </c>
      <c r="R9960" t="b">
        <f t="shared" si="784"/>
        <v>1</v>
      </c>
      <c r="U9960" s="105" t="s">
        <v>438</v>
      </c>
      <c r="V9960" s="105" t="s">
        <v>437</v>
      </c>
      <c r="W9960" s="106">
        <v>23000000</v>
      </c>
      <c r="X9960" s="106">
        <v>0</v>
      </c>
    </row>
    <row r="9961" spans="2:24" x14ac:dyDescent="0.25">
      <c r="B9961" s="105" t="s">
        <v>615</v>
      </c>
      <c r="C9961" s="105" t="s">
        <v>616</v>
      </c>
      <c r="D9961" s="106">
        <v>40833000</v>
      </c>
      <c r="E9961" s="106">
        <v>0</v>
      </c>
      <c r="M9961" t="b">
        <f t="shared" si="780"/>
        <v>1</v>
      </c>
      <c r="N9961" t="b">
        <f t="shared" si="781"/>
        <v>1</v>
      </c>
      <c r="O9961" t="b">
        <f t="shared" si="782"/>
        <v>1</v>
      </c>
      <c r="P9961" t="b">
        <f t="shared" si="782"/>
        <v>1</v>
      </c>
      <c r="Q9961" t="b">
        <f t="shared" si="783"/>
        <v>1</v>
      </c>
      <c r="R9961" t="b">
        <f t="shared" si="784"/>
        <v>1</v>
      </c>
      <c r="U9961" s="105" t="s">
        <v>615</v>
      </c>
      <c r="V9961" s="105" t="s">
        <v>616</v>
      </c>
      <c r="W9961" s="106">
        <v>40833000</v>
      </c>
      <c r="X9961" s="106">
        <v>0</v>
      </c>
    </row>
    <row r="9962" spans="2:24" x14ac:dyDescent="0.25">
      <c r="B9962" s="105" t="s">
        <v>617</v>
      </c>
      <c r="C9962" s="105" t="s">
        <v>618</v>
      </c>
      <c r="D9962" s="106">
        <v>40833000</v>
      </c>
      <c r="E9962" s="106">
        <v>0</v>
      </c>
      <c r="M9962" t="b">
        <f t="shared" si="780"/>
        <v>1</v>
      </c>
      <c r="N9962" t="b">
        <f t="shared" si="781"/>
        <v>1</v>
      </c>
      <c r="O9962" t="b">
        <f t="shared" si="782"/>
        <v>1</v>
      </c>
      <c r="P9962" t="b">
        <f t="shared" si="782"/>
        <v>1</v>
      </c>
      <c r="Q9962" t="b">
        <f t="shared" si="783"/>
        <v>1</v>
      </c>
      <c r="R9962" t="b">
        <f t="shared" si="784"/>
        <v>1</v>
      </c>
      <c r="U9962" s="105" t="s">
        <v>617</v>
      </c>
      <c r="V9962" s="105" t="s">
        <v>618</v>
      </c>
      <c r="W9962" s="106">
        <v>40833000</v>
      </c>
      <c r="X9962" s="106">
        <v>0</v>
      </c>
    </row>
    <row r="9963" spans="2:24" x14ac:dyDescent="0.25">
      <c r="B9963" s="105" t="s">
        <v>619</v>
      </c>
      <c r="C9963" s="105" t="s">
        <v>618</v>
      </c>
      <c r="D9963" s="106">
        <v>40833000</v>
      </c>
      <c r="E9963" s="106">
        <v>0</v>
      </c>
      <c r="M9963" t="b">
        <f t="shared" si="780"/>
        <v>1</v>
      </c>
      <c r="N9963" t="b">
        <f t="shared" si="781"/>
        <v>1</v>
      </c>
      <c r="O9963" t="b">
        <f t="shared" si="782"/>
        <v>1</v>
      </c>
      <c r="P9963" t="b">
        <f t="shared" si="782"/>
        <v>1</v>
      </c>
      <c r="Q9963" t="b">
        <f t="shared" si="783"/>
        <v>1</v>
      </c>
      <c r="R9963" t="b">
        <f t="shared" si="784"/>
        <v>1</v>
      </c>
      <c r="U9963" s="105" t="s">
        <v>619</v>
      </c>
      <c r="V9963" s="105" t="s">
        <v>618</v>
      </c>
      <c r="W9963" s="106">
        <v>40833000</v>
      </c>
      <c r="X9963" s="106">
        <v>0</v>
      </c>
    </row>
    <row r="9964" spans="2:24" x14ac:dyDescent="0.25">
      <c r="B9964" s="105" t="s">
        <v>620</v>
      </c>
      <c r="C9964" s="105" t="s">
        <v>621</v>
      </c>
      <c r="D9964" s="106">
        <v>3300000</v>
      </c>
      <c r="E9964" s="106">
        <v>0</v>
      </c>
      <c r="M9964" t="b">
        <f t="shared" si="780"/>
        <v>1</v>
      </c>
      <c r="N9964" t="b">
        <f t="shared" si="781"/>
        <v>1</v>
      </c>
      <c r="O9964" t="b">
        <f t="shared" si="782"/>
        <v>1</v>
      </c>
      <c r="P9964" t="b">
        <f t="shared" si="782"/>
        <v>1</v>
      </c>
      <c r="Q9964" t="b">
        <f t="shared" si="783"/>
        <v>1</v>
      </c>
      <c r="R9964" t="b">
        <f t="shared" si="784"/>
        <v>1</v>
      </c>
      <c r="U9964" s="105" t="s">
        <v>620</v>
      </c>
      <c r="V9964" s="105" t="s">
        <v>621</v>
      </c>
      <c r="W9964" s="106">
        <v>3300000</v>
      </c>
      <c r="X9964" s="106">
        <v>0</v>
      </c>
    </row>
    <row r="9965" spans="2:24" x14ac:dyDescent="0.25">
      <c r="B9965" s="105" t="s">
        <v>622</v>
      </c>
      <c r="C9965" s="105" t="s">
        <v>623</v>
      </c>
      <c r="D9965" s="106">
        <v>3300000</v>
      </c>
      <c r="E9965" s="106">
        <v>0</v>
      </c>
      <c r="M9965" t="b">
        <f t="shared" si="780"/>
        <v>1</v>
      </c>
      <c r="N9965" t="b">
        <f t="shared" si="781"/>
        <v>1</v>
      </c>
      <c r="O9965" t="b">
        <f t="shared" si="782"/>
        <v>1</v>
      </c>
      <c r="P9965" t="b">
        <f t="shared" si="782"/>
        <v>1</v>
      </c>
      <c r="Q9965" t="b">
        <f t="shared" si="783"/>
        <v>1</v>
      </c>
      <c r="R9965" t="b">
        <f t="shared" si="784"/>
        <v>1</v>
      </c>
      <c r="U9965" s="105" t="s">
        <v>622</v>
      </c>
      <c r="V9965" s="105" t="s">
        <v>623</v>
      </c>
      <c r="W9965" s="106">
        <v>3300000</v>
      </c>
      <c r="X9965" s="106">
        <v>0</v>
      </c>
    </row>
    <row r="9966" spans="2:24" x14ac:dyDescent="0.25">
      <c r="B9966" s="105" t="s">
        <v>624</v>
      </c>
      <c r="C9966" s="105" t="s">
        <v>623</v>
      </c>
      <c r="D9966" s="106">
        <v>3300000</v>
      </c>
      <c r="E9966" s="106">
        <v>0</v>
      </c>
      <c r="M9966" t="b">
        <f t="shared" si="780"/>
        <v>1</v>
      </c>
      <c r="N9966" t="b">
        <f t="shared" si="781"/>
        <v>1</v>
      </c>
      <c r="O9966" t="b">
        <f t="shared" si="782"/>
        <v>1</v>
      </c>
      <c r="P9966" t="b">
        <f t="shared" si="782"/>
        <v>1</v>
      </c>
      <c r="Q9966" t="b">
        <f t="shared" si="783"/>
        <v>1</v>
      </c>
      <c r="R9966" t="b">
        <f t="shared" si="784"/>
        <v>1</v>
      </c>
      <c r="U9966" s="105" t="s">
        <v>624</v>
      </c>
      <c r="V9966" s="105" t="s">
        <v>623</v>
      </c>
      <c r="W9966" s="106">
        <v>3300000</v>
      </c>
      <c r="X9966" s="106">
        <v>0</v>
      </c>
    </row>
    <row r="9967" spans="2:24" x14ac:dyDescent="0.25">
      <c r="B9967" s="105" t="s">
        <v>439</v>
      </c>
      <c r="C9967" s="105" t="s">
        <v>440</v>
      </c>
      <c r="D9967" s="106">
        <v>30780000</v>
      </c>
      <c r="E9967" s="106">
        <v>0</v>
      </c>
      <c r="M9967" t="b">
        <f t="shared" si="780"/>
        <v>1</v>
      </c>
      <c r="N9967" t="b">
        <f t="shared" si="781"/>
        <v>1</v>
      </c>
      <c r="O9967" t="b">
        <f t="shared" si="782"/>
        <v>1</v>
      </c>
      <c r="P9967" t="b">
        <f t="shared" si="782"/>
        <v>1</v>
      </c>
      <c r="Q9967" t="b">
        <f t="shared" si="783"/>
        <v>1</v>
      </c>
      <c r="R9967" t="b">
        <f t="shared" si="784"/>
        <v>1</v>
      </c>
      <c r="U9967" s="105" t="s">
        <v>439</v>
      </c>
      <c r="V9967" s="105" t="s">
        <v>440</v>
      </c>
      <c r="W9967" s="106">
        <v>30780000</v>
      </c>
      <c r="X9967" s="106">
        <v>0</v>
      </c>
    </row>
    <row r="9968" spans="2:24" x14ac:dyDescent="0.25">
      <c r="B9968" s="105" t="s">
        <v>441</v>
      </c>
      <c r="C9968" s="105" t="s">
        <v>442</v>
      </c>
      <c r="D9968" s="106">
        <v>30780000</v>
      </c>
      <c r="E9968" s="106">
        <v>0</v>
      </c>
      <c r="M9968" t="b">
        <f t="shared" si="780"/>
        <v>1</v>
      </c>
      <c r="N9968" t="b">
        <f t="shared" si="781"/>
        <v>1</v>
      </c>
      <c r="O9968" t="b">
        <f t="shared" si="782"/>
        <v>1</v>
      </c>
      <c r="P9968" t="b">
        <f t="shared" si="782"/>
        <v>1</v>
      </c>
      <c r="Q9968" t="b">
        <f t="shared" si="783"/>
        <v>1</v>
      </c>
      <c r="R9968" t="b">
        <f t="shared" si="784"/>
        <v>1</v>
      </c>
      <c r="U9968" s="105" t="s">
        <v>441</v>
      </c>
      <c r="V9968" s="105" t="s">
        <v>442</v>
      </c>
      <c r="W9968" s="106">
        <v>30780000</v>
      </c>
      <c r="X9968" s="106">
        <v>0</v>
      </c>
    </row>
    <row r="9969" spans="2:24" x14ac:dyDescent="0.25">
      <c r="B9969" s="105" t="s">
        <v>443</v>
      </c>
      <c r="C9969" s="105" t="s">
        <v>442</v>
      </c>
      <c r="D9969" s="106">
        <v>30780000</v>
      </c>
      <c r="E9969" s="106">
        <v>0</v>
      </c>
      <c r="M9969" t="b">
        <f t="shared" si="780"/>
        <v>1</v>
      </c>
      <c r="N9969" t="b">
        <f t="shared" si="781"/>
        <v>1</v>
      </c>
      <c r="O9969" t="b">
        <f t="shared" si="782"/>
        <v>1</v>
      </c>
      <c r="P9969" t="b">
        <f t="shared" si="782"/>
        <v>1</v>
      </c>
      <c r="Q9969" t="b">
        <f t="shared" si="783"/>
        <v>1</v>
      </c>
      <c r="R9969" t="b">
        <f t="shared" si="784"/>
        <v>1</v>
      </c>
      <c r="U9969" s="105" t="s">
        <v>443</v>
      </c>
      <c r="V9969" s="105" t="s">
        <v>442</v>
      </c>
      <c r="W9969" s="106">
        <v>30780000</v>
      </c>
      <c r="X9969" s="106">
        <v>0</v>
      </c>
    </row>
    <row r="9970" spans="2:24" x14ac:dyDescent="0.25">
      <c r="B9970" s="105" t="s">
        <v>625</v>
      </c>
      <c r="C9970" s="105" t="s">
        <v>626</v>
      </c>
      <c r="D9970" s="106">
        <v>71500000</v>
      </c>
      <c r="E9970" s="106">
        <v>0</v>
      </c>
      <c r="M9970" t="b">
        <f t="shared" si="780"/>
        <v>1</v>
      </c>
      <c r="N9970" t="b">
        <f t="shared" si="781"/>
        <v>1</v>
      </c>
      <c r="O9970" t="b">
        <f t="shared" si="782"/>
        <v>1</v>
      </c>
      <c r="P9970" t="b">
        <f t="shared" si="782"/>
        <v>1</v>
      </c>
      <c r="Q9970" t="b">
        <f t="shared" si="783"/>
        <v>1</v>
      </c>
      <c r="R9970" t="b">
        <f t="shared" si="784"/>
        <v>1</v>
      </c>
      <c r="U9970" s="105" t="s">
        <v>625</v>
      </c>
      <c r="V9970" s="105" t="s">
        <v>626</v>
      </c>
      <c r="W9970" s="106">
        <v>71500000</v>
      </c>
      <c r="X9970" s="106">
        <v>0</v>
      </c>
    </row>
    <row r="9971" spans="2:24" x14ac:dyDescent="0.25">
      <c r="B9971" s="105" t="s">
        <v>627</v>
      </c>
      <c r="C9971" s="105" t="s">
        <v>628</v>
      </c>
      <c r="D9971" s="106">
        <v>71500000</v>
      </c>
      <c r="E9971" s="106">
        <v>0</v>
      </c>
      <c r="M9971" t="b">
        <f t="shared" si="780"/>
        <v>1</v>
      </c>
      <c r="N9971" t="b">
        <f t="shared" si="781"/>
        <v>1</v>
      </c>
      <c r="O9971" t="b">
        <f t="shared" si="782"/>
        <v>1</v>
      </c>
      <c r="P9971" t="b">
        <f t="shared" si="782"/>
        <v>1</v>
      </c>
      <c r="Q9971" t="b">
        <f t="shared" si="783"/>
        <v>1</v>
      </c>
      <c r="R9971" t="b">
        <f t="shared" si="784"/>
        <v>1</v>
      </c>
      <c r="U9971" s="105" t="s">
        <v>627</v>
      </c>
      <c r="V9971" s="105" t="s">
        <v>628</v>
      </c>
      <c r="W9971" s="106">
        <v>71500000</v>
      </c>
      <c r="X9971" s="106">
        <v>0</v>
      </c>
    </row>
    <row r="9972" spans="2:24" x14ac:dyDescent="0.25">
      <c r="B9972" s="105" t="s">
        <v>629</v>
      </c>
      <c r="C9972" s="105" t="s">
        <v>628</v>
      </c>
      <c r="D9972" s="106">
        <v>71500000</v>
      </c>
      <c r="E9972" s="106">
        <v>0</v>
      </c>
      <c r="M9972" t="b">
        <f t="shared" si="780"/>
        <v>1</v>
      </c>
      <c r="N9972" t="b">
        <f t="shared" si="781"/>
        <v>1</v>
      </c>
      <c r="O9972" t="b">
        <f t="shared" si="782"/>
        <v>1</v>
      </c>
      <c r="P9972" t="b">
        <f t="shared" si="782"/>
        <v>1</v>
      </c>
      <c r="Q9972" t="b">
        <f t="shared" si="783"/>
        <v>1</v>
      </c>
      <c r="R9972" t="b">
        <f t="shared" si="784"/>
        <v>1</v>
      </c>
      <c r="U9972" s="105" t="s">
        <v>629</v>
      </c>
      <c r="V9972" s="105" t="s">
        <v>628</v>
      </c>
      <c r="W9972" s="106">
        <v>71500000</v>
      </c>
      <c r="X9972" s="106">
        <v>0</v>
      </c>
    </row>
    <row r="9973" spans="2:24" x14ac:dyDescent="0.25">
      <c r="B9973" s="105" t="s">
        <v>630</v>
      </c>
      <c r="C9973" s="105" t="s">
        <v>631</v>
      </c>
      <c r="D9973" s="106">
        <v>96250000</v>
      </c>
      <c r="E9973" s="106">
        <v>0</v>
      </c>
      <c r="M9973" t="b">
        <f t="shared" si="780"/>
        <v>1</v>
      </c>
      <c r="N9973" t="b">
        <f t="shared" si="781"/>
        <v>1</v>
      </c>
      <c r="O9973" t="b">
        <f t="shared" si="782"/>
        <v>1</v>
      </c>
      <c r="P9973" t="b">
        <f t="shared" si="782"/>
        <v>1</v>
      </c>
      <c r="Q9973" t="b">
        <f t="shared" si="783"/>
        <v>1</v>
      </c>
      <c r="R9973" t="b">
        <f t="shared" si="784"/>
        <v>1</v>
      </c>
      <c r="U9973" s="105" t="s">
        <v>630</v>
      </c>
      <c r="V9973" s="105" t="s">
        <v>631</v>
      </c>
      <c r="W9973" s="106">
        <v>96250000</v>
      </c>
      <c r="X9973" s="106">
        <v>0</v>
      </c>
    </row>
    <row r="9974" spans="2:24" x14ac:dyDescent="0.25">
      <c r="B9974" s="105" t="s">
        <v>632</v>
      </c>
      <c r="C9974" s="105" t="s">
        <v>633</v>
      </c>
      <c r="D9974" s="106">
        <v>96250000</v>
      </c>
      <c r="E9974" s="106">
        <v>0</v>
      </c>
      <c r="M9974" t="b">
        <f t="shared" si="780"/>
        <v>1</v>
      </c>
      <c r="N9974" t="b">
        <f t="shared" si="781"/>
        <v>1</v>
      </c>
      <c r="O9974" t="b">
        <f t="shared" si="782"/>
        <v>1</v>
      </c>
      <c r="P9974" t="b">
        <f t="shared" si="782"/>
        <v>1</v>
      </c>
      <c r="Q9974" t="b">
        <f t="shared" si="783"/>
        <v>1</v>
      </c>
      <c r="R9974" t="b">
        <f t="shared" si="784"/>
        <v>1</v>
      </c>
      <c r="U9974" s="105" t="s">
        <v>632</v>
      </c>
      <c r="V9974" s="105" t="s">
        <v>633</v>
      </c>
      <c r="W9974" s="106">
        <v>96250000</v>
      </c>
      <c r="X9974" s="106">
        <v>0</v>
      </c>
    </row>
    <row r="9975" spans="2:24" x14ac:dyDescent="0.25">
      <c r="B9975" s="105" t="s">
        <v>634</v>
      </c>
      <c r="C9975" s="105" t="s">
        <v>633</v>
      </c>
      <c r="D9975" s="106">
        <v>96250000</v>
      </c>
      <c r="E9975" s="106">
        <v>0</v>
      </c>
      <c r="M9975" t="b">
        <f t="shared" si="780"/>
        <v>1</v>
      </c>
      <c r="N9975" t="b">
        <f t="shared" si="781"/>
        <v>1</v>
      </c>
      <c r="O9975" t="b">
        <f t="shared" si="782"/>
        <v>1</v>
      </c>
      <c r="P9975" t="b">
        <f t="shared" si="782"/>
        <v>1</v>
      </c>
      <c r="Q9975" t="b">
        <f t="shared" si="783"/>
        <v>1</v>
      </c>
      <c r="R9975" t="b">
        <f t="shared" si="784"/>
        <v>1</v>
      </c>
      <c r="U9975" s="105" t="s">
        <v>634</v>
      </c>
      <c r="V9975" s="105" t="s">
        <v>633</v>
      </c>
      <c r="W9975" s="106">
        <v>96250000</v>
      </c>
      <c r="X9975" s="106">
        <v>0</v>
      </c>
    </row>
    <row r="9976" spans="2:24" x14ac:dyDescent="0.25">
      <c r="B9976" s="105" t="s">
        <v>444</v>
      </c>
      <c r="C9976" s="105" t="s">
        <v>445</v>
      </c>
      <c r="D9976" s="106">
        <v>280020000</v>
      </c>
      <c r="E9976" s="106">
        <v>0</v>
      </c>
      <c r="M9976" t="b">
        <f t="shared" si="780"/>
        <v>1</v>
      </c>
      <c r="N9976" t="b">
        <f t="shared" si="781"/>
        <v>1</v>
      </c>
      <c r="O9976" t="b">
        <f t="shared" si="782"/>
        <v>1</v>
      </c>
      <c r="P9976" t="b">
        <f t="shared" si="782"/>
        <v>1</v>
      </c>
      <c r="Q9976" t="b">
        <f t="shared" si="783"/>
        <v>1</v>
      </c>
      <c r="R9976" t="b">
        <f t="shared" si="784"/>
        <v>1</v>
      </c>
      <c r="U9976" s="105" t="s">
        <v>444</v>
      </c>
      <c r="V9976" s="105" t="s">
        <v>445</v>
      </c>
      <c r="W9976" s="106">
        <v>280020000</v>
      </c>
      <c r="X9976" s="106">
        <v>0</v>
      </c>
    </row>
    <row r="9977" spans="2:24" x14ac:dyDescent="0.25">
      <c r="B9977" s="105" t="s">
        <v>446</v>
      </c>
      <c r="C9977" s="105" t="s">
        <v>447</v>
      </c>
      <c r="D9977" s="106">
        <v>280020000</v>
      </c>
      <c r="E9977" s="106">
        <v>0</v>
      </c>
      <c r="M9977" t="b">
        <f t="shared" si="780"/>
        <v>1</v>
      </c>
      <c r="N9977" t="b">
        <f t="shared" si="781"/>
        <v>1</v>
      </c>
      <c r="O9977" t="b">
        <f t="shared" si="782"/>
        <v>1</v>
      </c>
      <c r="P9977" t="b">
        <f t="shared" si="782"/>
        <v>1</v>
      </c>
      <c r="Q9977" t="b">
        <f t="shared" si="783"/>
        <v>1</v>
      </c>
      <c r="R9977" t="b">
        <f t="shared" si="784"/>
        <v>1</v>
      </c>
      <c r="U9977" s="105" t="s">
        <v>446</v>
      </c>
      <c r="V9977" s="105" t="s">
        <v>447</v>
      </c>
      <c r="W9977" s="106">
        <v>280020000</v>
      </c>
      <c r="X9977" s="106">
        <v>0</v>
      </c>
    </row>
    <row r="9978" spans="2:24" x14ac:dyDescent="0.25">
      <c r="B9978" s="105" t="s">
        <v>448</v>
      </c>
      <c r="C9978" s="105" t="s">
        <v>449</v>
      </c>
      <c r="D9978" s="106">
        <v>46540000</v>
      </c>
      <c r="E9978" s="106">
        <v>0</v>
      </c>
      <c r="M9978" t="b">
        <f t="shared" si="780"/>
        <v>1</v>
      </c>
      <c r="N9978" t="b">
        <f t="shared" si="781"/>
        <v>1</v>
      </c>
      <c r="O9978" t="b">
        <f t="shared" si="782"/>
        <v>1</v>
      </c>
      <c r="P9978" t="b">
        <f t="shared" si="782"/>
        <v>1</v>
      </c>
      <c r="Q9978" t="b">
        <f t="shared" si="783"/>
        <v>1</v>
      </c>
      <c r="R9978" t="b">
        <f t="shared" si="784"/>
        <v>1</v>
      </c>
      <c r="U9978" s="105" t="s">
        <v>448</v>
      </c>
      <c r="V9978" s="105" t="s">
        <v>449</v>
      </c>
      <c r="W9978" s="106">
        <v>46540000</v>
      </c>
      <c r="X9978" s="106">
        <v>0</v>
      </c>
    </row>
    <row r="9979" spans="2:24" x14ac:dyDescent="0.25">
      <c r="B9979" s="105" t="s">
        <v>1455</v>
      </c>
      <c r="C9979" s="105" t="s">
        <v>1456</v>
      </c>
      <c r="D9979" s="106">
        <v>233480000</v>
      </c>
      <c r="E9979" s="106">
        <v>0</v>
      </c>
      <c r="M9979" t="b">
        <f t="shared" si="780"/>
        <v>1</v>
      </c>
      <c r="N9979" t="b">
        <f t="shared" si="781"/>
        <v>1</v>
      </c>
      <c r="O9979" t="b">
        <f t="shared" si="782"/>
        <v>1</v>
      </c>
      <c r="P9979" t="b">
        <f t="shared" si="782"/>
        <v>1</v>
      </c>
      <c r="Q9979" t="b">
        <f t="shared" si="783"/>
        <v>1</v>
      </c>
      <c r="R9979" t="b">
        <f t="shared" si="784"/>
        <v>1</v>
      </c>
      <c r="U9979" s="105" t="s">
        <v>1455</v>
      </c>
      <c r="V9979" s="105" t="s">
        <v>1456</v>
      </c>
      <c r="W9979" s="106">
        <v>233480000</v>
      </c>
      <c r="X9979" s="106">
        <v>0</v>
      </c>
    </row>
    <row r="9980" spans="2:24" x14ac:dyDescent="0.25">
      <c r="B9980" s="105" t="s">
        <v>635</v>
      </c>
      <c r="C9980" s="105" t="s">
        <v>636</v>
      </c>
      <c r="D9980" s="106">
        <v>93060000</v>
      </c>
      <c r="E9980" s="106">
        <v>0</v>
      </c>
      <c r="M9980" t="b">
        <f t="shared" si="780"/>
        <v>1</v>
      </c>
      <c r="N9980" t="b">
        <f t="shared" si="781"/>
        <v>1</v>
      </c>
      <c r="O9980" t="b">
        <f t="shared" si="782"/>
        <v>1</v>
      </c>
      <c r="P9980" t="b">
        <f t="shared" si="782"/>
        <v>1</v>
      </c>
      <c r="Q9980" t="b">
        <f t="shared" si="783"/>
        <v>1</v>
      </c>
      <c r="R9980" t="b">
        <f t="shared" si="784"/>
        <v>1</v>
      </c>
      <c r="U9980" s="105" t="s">
        <v>635</v>
      </c>
      <c r="V9980" s="105" t="s">
        <v>636</v>
      </c>
      <c r="W9980" s="106">
        <v>93060000</v>
      </c>
      <c r="X9980" s="106">
        <v>0</v>
      </c>
    </row>
    <row r="9981" spans="2:24" x14ac:dyDescent="0.25">
      <c r="B9981" s="105" t="s">
        <v>637</v>
      </c>
      <c r="C9981" s="105" t="s">
        <v>638</v>
      </c>
      <c r="D9981" s="106">
        <v>93060000</v>
      </c>
      <c r="E9981" s="106">
        <v>0</v>
      </c>
      <c r="M9981" t="b">
        <f t="shared" si="780"/>
        <v>1</v>
      </c>
      <c r="N9981" t="b">
        <f t="shared" si="781"/>
        <v>1</v>
      </c>
      <c r="O9981" t="b">
        <f t="shared" si="782"/>
        <v>1</v>
      </c>
      <c r="P9981" t="b">
        <f t="shared" si="782"/>
        <v>1</v>
      </c>
      <c r="Q9981" t="b">
        <f t="shared" si="783"/>
        <v>1</v>
      </c>
      <c r="R9981" t="b">
        <f t="shared" si="784"/>
        <v>1</v>
      </c>
      <c r="U9981" s="105" t="s">
        <v>637</v>
      </c>
      <c r="V9981" s="105" t="s">
        <v>638</v>
      </c>
      <c r="W9981" s="106">
        <v>93060000</v>
      </c>
      <c r="X9981" s="106">
        <v>0</v>
      </c>
    </row>
    <row r="9982" spans="2:24" x14ac:dyDescent="0.25">
      <c r="B9982" s="105" t="s">
        <v>639</v>
      </c>
      <c r="C9982" s="105" t="s">
        <v>638</v>
      </c>
      <c r="D9982" s="106">
        <v>93060000</v>
      </c>
      <c r="E9982" s="106">
        <v>0</v>
      </c>
      <c r="M9982" t="b">
        <f t="shared" si="780"/>
        <v>1</v>
      </c>
      <c r="N9982" t="b">
        <f t="shared" si="781"/>
        <v>1</v>
      </c>
      <c r="O9982" t="b">
        <f t="shared" si="782"/>
        <v>1</v>
      </c>
      <c r="P9982" t="b">
        <f t="shared" si="782"/>
        <v>1</v>
      </c>
      <c r="Q9982" t="b">
        <f t="shared" si="783"/>
        <v>1</v>
      </c>
      <c r="R9982" t="b">
        <f t="shared" si="784"/>
        <v>1</v>
      </c>
      <c r="U9982" s="105" t="s">
        <v>639</v>
      </c>
      <c r="V9982" s="105" t="s">
        <v>638</v>
      </c>
      <c r="W9982" s="106">
        <v>93060000</v>
      </c>
      <c r="X9982" s="106">
        <v>0</v>
      </c>
    </row>
    <row r="9983" spans="2:24" x14ac:dyDescent="0.25">
      <c r="B9983" s="105" t="s">
        <v>640</v>
      </c>
      <c r="C9983" s="105" t="s">
        <v>641</v>
      </c>
      <c r="D9983" s="106">
        <v>17100000</v>
      </c>
      <c r="E9983" s="106">
        <v>0</v>
      </c>
      <c r="M9983" t="b">
        <f t="shared" si="780"/>
        <v>1</v>
      </c>
      <c r="N9983" t="b">
        <f t="shared" si="781"/>
        <v>1</v>
      </c>
      <c r="O9983" t="b">
        <f t="shared" si="782"/>
        <v>1</v>
      </c>
      <c r="P9983" t="b">
        <f t="shared" si="782"/>
        <v>1</v>
      </c>
      <c r="Q9983" t="b">
        <f t="shared" si="783"/>
        <v>1</v>
      </c>
      <c r="R9983" t="b">
        <f t="shared" si="784"/>
        <v>1</v>
      </c>
      <c r="U9983" s="105" t="s">
        <v>640</v>
      </c>
      <c r="V9983" s="105" t="s">
        <v>641</v>
      </c>
      <c r="W9983" s="106">
        <v>17100000</v>
      </c>
      <c r="X9983" s="106">
        <v>0</v>
      </c>
    </row>
    <row r="9984" spans="2:24" x14ac:dyDescent="0.25">
      <c r="B9984" s="105" t="s">
        <v>642</v>
      </c>
      <c r="C9984" s="105" t="s">
        <v>643</v>
      </c>
      <c r="D9984" s="106">
        <v>17100000</v>
      </c>
      <c r="E9984" s="106">
        <v>0</v>
      </c>
      <c r="M9984" t="b">
        <f t="shared" si="780"/>
        <v>1</v>
      </c>
      <c r="N9984" t="b">
        <f t="shared" si="781"/>
        <v>1</v>
      </c>
      <c r="O9984" t="b">
        <f t="shared" si="782"/>
        <v>1</v>
      </c>
      <c r="P9984" t="b">
        <f t="shared" si="782"/>
        <v>1</v>
      </c>
      <c r="Q9984" t="b">
        <f t="shared" si="783"/>
        <v>1</v>
      </c>
      <c r="R9984" t="b">
        <f t="shared" si="784"/>
        <v>1</v>
      </c>
      <c r="U9984" s="105" t="s">
        <v>642</v>
      </c>
      <c r="V9984" s="105" t="s">
        <v>643</v>
      </c>
      <c r="W9984" s="106">
        <v>17100000</v>
      </c>
      <c r="X9984" s="106">
        <v>0</v>
      </c>
    </row>
    <row r="9985" spans="2:24" x14ac:dyDescent="0.25">
      <c r="B9985" s="105" t="s">
        <v>644</v>
      </c>
      <c r="C9985" s="105" t="s">
        <v>643</v>
      </c>
      <c r="D9985" s="106">
        <v>17100000</v>
      </c>
      <c r="E9985" s="106">
        <v>0</v>
      </c>
      <c r="M9985" t="b">
        <f t="shared" si="780"/>
        <v>1</v>
      </c>
      <c r="N9985" t="b">
        <f t="shared" si="781"/>
        <v>1</v>
      </c>
      <c r="O9985" t="b">
        <f t="shared" si="782"/>
        <v>1</v>
      </c>
      <c r="P9985" t="b">
        <f t="shared" si="782"/>
        <v>1</v>
      </c>
      <c r="Q9985" t="b">
        <f t="shared" si="783"/>
        <v>1</v>
      </c>
      <c r="R9985" t="b">
        <f t="shared" si="784"/>
        <v>1</v>
      </c>
      <c r="U9985" s="105" t="s">
        <v>644</v>
      </c>
      <c r="V9985" s="105" t="s">
        <v>643</v>
      </c>
      <c r="W9985" s="106">
        <v>17100000</v>
      </c>
      <c r="X9985" s="106">
        <v>0</v>
      </c>
    </row>
    <row r="9986" spans="2:24" x14ac:dyDescent="0.25">
      <c r="B9986" s="105" t="s">
        <v>450</v>
      </c>
      <c r="C9986" s="105" t="s">
        <v>451</v>
      </c>
      <c r="D9986" s="106">
        <v>4400000</v>
      </c>
      <c r="E9986" s="106">
        <v>0</v>
      </c>
      <c r="M9986" t="b">
        <f t="shared" si="780"/>
        <v>1</v>
      </c>
      <c r="N9986" t="b">
        <f t="shared" si="781"/>
        <v>1</v>
      </c>
      <c r="O9986" t="b">
        <f t="shared" si="782"/>
        <v>1</v>
      </c>
      <c r="P9986" t="b">
        <f t="shared" si="782"/>
        <v>1</v>
      </c>
      <c r="Q9986" t="b">
        <f t="shared" si="783"/>
        <v>1</v>
      </c>
      <c r="R9986" t="b">
        <f t="shared" si="784"/>
        <v>1</v>
      </c>
      <c r="U9986" s="105" t="s">
        <v>450</v>
      </c>
      <c r="V9986" s="105" t="s">
        <v>451</v>
      </c>
      <c r="W9986" s="106">
        <v>4400000</v>
      </c>
      <c r="X9986" s="106">
        <v>0</v>
      </c>
    </row>
    <row r="9987" spans="2:24" x14ac:dyDescent="0.25">
      <c r="B9987" s="105" t="s">
        <v>452</v>
      </c>
      <c r="C9987" s="105" t="s">
        <v>453</v>
      </c>
      <c r="D9987" s="106">
        <v>4400000</v>
      </c>
      <c r="E9987" s="106">
        <v>0</v>
      </c>
      <c r="M9987" t="b">
        <f t="shared" si="780"/>
        <v>1</v>
      </c>
      <c r="N9987" t="b">
        <f t="shared" si="781"/>
        <v>1</v>
      </c>
      <c r="O9987" t="b">
        <f t="shared" si="782"/>
        <v>1</v>
      </c>
      <c r="P9987" t="b">
        <f t="shared" si="782"/>
        <v>1</v>
      </c>
      <c r="Q9987" t="b">
        <f t="shared" si="783"/>
        <v>1</v>
      </c>
      <c r="R9987" t="b">
        <f t="shared" si="784"/>
        <v>1</v>
      </c>
      <c r="U9987" s="105" t="s">
        <v>452</v>
      </c>
      <c r="V9987" s="105" t="s">
        <v>453</v>
      </c>
      <c r="W9987" s="106">
        <v>4400000</v>
      </c>
      <c r="X9987" s="106">
        <v>0</v>
      </c>
    </row>
    <row r="9988" spans="2:24" x14ac:dyDescent="0.25">
      <c r="B9988" s="105" t="s">
        <v>454</v>
      </c>
      <c r="C9988" s="105" t="s">
        <v>453</v>
      </c>
      <c r="D9988" s="106">
        <v>4400000</v>
      </c>
      <c r="E9988" s="106">
        <v>0</v>
      </c>
      <c r="M9988" t="b">
        <f t="shared" si="780"/>
        <v>1</v>
      </c>
      <c r="N9988" t="b">
        <f t="shared" si="781"/>
        <v>1</v>
      </c>
      <c r="O9988" t="b">
        <f t="shared" si="782"/>
        <v>1</v>
      </c>
      <c r="P9988" t="b">
        <f t="shared" si="782"/>
        <v>1</v>
      </c>
      <c r="Q9988" t="b">
        <f t="shared" si="783"/>
        <v>1</v>
      </c>
      <c r="R9988" t="b">
        <f t="shared" si="784"/>
        <v>1</v>
      </c>
      <c r="U9988" s="105" t="s">
        <v>454</v>
      </c>
      <c r="V9988" s="105" t="s">
        <v>453</v>
      </c>
      <c r="W9988" s="106">
        <v>4400000</v>
      </c>
      <c r="X9988" s="106">
        <v>0</v>
      </c>
    </row>
    <row r="9989" spans="2:24" x14ac:dyDescent="0.25">
      <c r="B9989" s="105" t="s">
        <v>645</v>
      </c>
      <c r="C9989" s="105" t="s">
        <v>646</v>
      </c>
      <c r="D9989" s="106">
        <v>3250000</v>
      </c>
      <c r="E9989" s="106">
        <v>0</v>
      </c>
      <c r="M9989" t="b">
        <f t="shared" si="780"/>
        <v>1</v>
      </c>
      <c r="N9989" t="b">
        <f t="shared" si="781"/>
        <v>1</v>
      </c>
      <c r="O9989" t="b">
        <f t="shared" si="782"/>
        <v>1</v>
      </c>
      <c r="P9989" t="b">
        <f t="shared" si="782"/>
        <v>1</v>
      </c>
      <c r="Q9989" t="b">
        <f t="shared" si="783"/>
        <v>1</v>
      </c>
      <c r="R9989" t="b">
        <f t="shared" si="784"/>
        <v>1</v>
      </c>
      <c r="U9989" s="105" t="s">
        <v>645</v>
      </c>
      <c r="V9989" s="105" t="s">
        <v>646</v>
      </c>
      <c r="W9989" s="106">
        <v>3250000</v>
      </c>
      <c r="X9989" s="106">
        <v>0</v>
      </c>
    </row>
    <row r="9990" spans="2:24" x14ac:dyDescent="0.25">
      <c r="B9990" s="105" t="s">
        <v>647</v>
      </c>
      <c r="C9990" s="105" t="s">
        <v>648</v>
      </c>
      <c r="D9990" s="106">
        <v>3250000</v>
      </c>
      <c r="E9990" s="106">
        <v>0</v>
      </c>
      <c r="M9990" t="b">
        <f t="shared" si="780"/>
        <v>1</v>
      </c>
      <c r="N9990" t="b">
        <f t="shared" si="781"/>
        <v>1</v>
      </c>
      <c r="O9990" t="b">
        <f t="shared" si="782"/>
        <v>1</v>
      </c>
      <c r="P9990" t="b">
        <f t="shared" si="782"/>
        <v>1</v>
      </c>
      <c r="Q9990" t="b">
        <f t="shared" si="783"/>
        <v>1</v>
      </c>
      <c r="R9990" t="b">
        <f t="shared" si="784"/>
        <v>1</v>
      </c>
      <c r="U9990" s="105" t="s">
        <v>647</v>
      </c>
      <c r="V9990" s="105" t="s">
        <v>648</v>
      </c>
      <c r="W9990" s="106">
        <v>3250000</v>
      </c>
      <c r="X9990" s="106">
        <v>0</v>
      </c>
    </row>
    <row r="9991" spans="2:24" x14ac:dyDescent="0.25">
      <c r="B9991" s="105" t="s">
        <v>649</v>
      </c>
      <c r="C9991" s="105" t="s">
        <v>648</v>
      </c>
      <c r="D9991" s="106">
        <v>3250000</v>
      </c>
      <c r="E9991" s="106">
        <v>0</v>
      </c>
      <c r="M9991" t="b">
        <f t="shared" si="780"/>
        <v>1</v>
      </c>
      <c r="N9991" t="b">
        <f t="shared" si="781"/>
        <v>1</v>
      </c>
      <c r="O9991" t="b">
        <f t="shared" si="782"/>
        <v>1</v>
      </c>
      <c r="P9991" t="b">
        <f t="shared" si="782"/>
        <v>1</v>
      </c>
      <c r="Q9991" t="b">
        <f t="shared" si="783"/>
        <v>1</v>
      </c>
      <c r="R9991" t="b">
        <f t="shared" si="784"/>
        <v>1</v>
      </c>
      <c r="U9991" s="105" t="s">
        <v>649</v>
      </c>
      <c r="V9991" s="105" t="s">
        <v>648</v>
      </c>
      <c r="W9991" s="106">
        <v>3250000</v>
      </c>
      <c r="X9991" s="106">
        <v>0</v>
      </c>
    </row>
    <row r="9992" spans="2:24" x14ac:dyDescent="0.25">
      <c r="B9992" s="105" t="s">
        <v>455</v>
      </c>
      <c r="C9992" s="105" t="s">
        <v>456</v>
      </c>
      <c r="D9992" s="106">
        <v>75720000</v>
      </c>
      <c r="E9992" s="106">
        <v>0</v>
      </c>
      <c r="M9992" t="b">
        <f t="shared" si="780"/>
        <v>1</v>
      </c>
      <c r="N9992" t="b">
        <f t="shared" si="781"/>
        <v>1</v>
      </c>
      <c r="O9992" t="b">
        <f t="shared" si="782"/>
        <v>1</v>
      </c>
      <c r="P9992" t="b">
        <f t="shared" si="782"/>
        <v>1</v>
      </c>
      <c r="Q9992" t="b">
        <f t="shared" si="783"/>
        <v>1</v>
      </c>
      <c r="R9992" t="b">
        <f t="shared" si="784"/>
        <v>1</v>
      </c>
      <c r="U9992" s="105" t="s">
        <v>455</v>
      </c>
      <c r="V9992" s="105" t="s">
        <v>456</v>
      </c>
      <c r="W9992" s="106">
        <v>75720000</v>
      </c>
      <c r="X9992" s="106">
        <v>0</v>
      </c>
    </row>
    <row r="9993" spans="2:24" x14ac:dyDescent="0.25">
      <c r="B9993" s="105" t="s">
        <v>457</v>
      </c>
      <c r="C9993" s="105" t="s">
        <v>458</v>
      </c>
      <c r="D9993" s="106">
        <v>57720000</v>
      </c>
      <c r="E9993" s="106">
        <v>0</v>
      </c>
      <c r="M9993" t="b">
        <f t="shared" si="780"/>
        <v>1</v>
      </c>
      <c r="N9993" t="b">
        <f t="shared" si="781"/>
        <v>1</v>
      </c>
      <c r="O9993" t="b">
        <f t="shared" si="782"/>
        <v>1</v>
      </c>
      <c r="P9993" t="b">
        <f t="shared" si="782"/>
        <v>1</v>
      </c>
      <c r="Q9993" t="b">
        <f t="shared" si="783"/>
        <v>1</v>
      </c>
      <c r="R9993" t="b">
        <f t="shared" si="784"/>
        <v>1</v>
      </c>
      <c r="U9993" s="105" t="s">
        <v>457</v>
      </c>
      <c r="V9993" s="105" t="s">
        <v>458</v>
      </c>
      <c r="W9993" s="106">
        <v>57720000</v>
      </c>
      <c r="X9993" s="106">
        <v>0</v>
      </c>
    </row>
    <row r="9994" spans="2:24" x14ac:dyDescent="0.25">
      <c r="B9994" s="105" t="s">
        <v>828</v>
      </c>
      <c r="C9994" s="105" t="s">
        <v>1612</v>
      </c>
      <c r="D9994" s="106">
        <v>57720000</v>
      </c>
      <c r="E9994" s="106">
        <v>0</v>
      </c>
      <c r="M9994" t="b">
        <f t="shared" si="780"/>
        <v>1</v>
      </c>
      <c r="N9994" t="b">
        <f t="shared" si="781"/>
        <v>1</v>
      </c>
      <c r="O9994" t="b">
        <f t="shared" si="782"/>
        <v>1</v>
      </c>
      <c r="P9994" t="b">
        <f t="shared" si="782"/>
        <v>1</v>
      </c>
      <c r="Q9994" t="b">
        <f t="shared" si="783"/>
        <v>1</v>
      </c>
      <c r="R9994" t="b">
        <f t="shared" si="784"/>
        <v>1</v>
      </c>
      <c r="U9994" s="105" t="s">
        <v>828</v>
      </c>
      <c r="V9994" s="105" t="s">
        <v>1612</v>
      </c>
      <c r="W9994" s="106">
        <v>57720000</v>
      </c>
      <c r="X9994" s="106">
        <v>0</v>
      </c>
    </row>
    <row r="9995" spans="2:24" x14ac:dyDescent="0.25">
      <c r="B9995" s="105" t="s">
        <v>460</v>
      </c>
      <c r="C9995" s="105" t="s">
        <v>461</v>
      </c>
      <c r="D9995" s="106">
        <v>18000000</v>
      </c>
      <c r="E9995" s="106">
        <v>0</v>
      </c>
      <c r="M9995" t="b">
        <f t="shared" si="780"/>
        <v>1</v>
      </c>
      <c r="N9995" t="b">
        <f t="shared" si="781"/>
        <v>1</v>
      </c>
      <c r="O9995" t="b">
        <f t="shared" si="782"/>
        <v>1</v>
      </c>
      <c r="P9995" t="b">
        <f t="shared" si="782"/>
        <v>1</v>
      </c>
      <c r="Q9995" t="b">
        <f t="shared" si="783"/>
        <v>1</v>
      </c>
      <c r="R9995" t="b">
        <f t="shared" si="784"/>
        <v>1</v>
      </c>
      <c r="U9995" s="105" t="s">
        <v>460</v>
      </c>
      <c r="V9995" s="105" t="s">
        <v>461</v>
      </c>
      <c r="W9995" s="106">
        <v>18000000</v>
      </c>
      <c r="X9995" s="106">
        <v>0</v>
      </c>
    </row>
    <row r="9996" spans="2:24" x14ac:dyDescent="0.25">
      <c r="B9996" s="105" t="s">
        <v>1458</v>
      </c>
      <c r="C9996" s="105" t="s">
        <v>1459</v>
      </c>
      <c r="D9996" s="106">
        <v>18000000</v>
      </c>
      <c r="E9996" s="106">
        <v>0</v>
      </c>
      <c r="M9996" t="b">
        <f t="shared" si="780"/>
        <v>1</v>
      </c>
      <c r="N9996" t="b">
        <f t="shared" si="781"/>
        <v>1</v>
      </c>
      <c r="O9996" t="b">
        <f t="shared" si="782"/>
        <v>1</v>
      </c>
      <c r="P9996" t="b">
        <f t="shared" si="782"/>
        <v>1</v>
      </c>
      <c r="Q9996" t="b">
        <f t="shared" si="783"/>
        <v>1</v>
      </c>
      <c r="R9996" t="b">
        <f t="shared" si="784"/>
        <v>1</v>
      </c>
      <c r="U9996" s="105" t="s">
        <v>1458</v>
      </c>
      <c r="V9996" s="105" t="s">
        <v>1459</v>
      </c>
      <c r="W9996" s="106">
        <v>18000000</v>
      </c>
      <c r="X9996" s="106">
        <v>0</v>
      </c>
    </row>
    <row r="9997" spans="2:24" x14ac:dyDescent="0.25">
      <c r="B9997" s="105" t="s">
        <v>650</v>
      </c>
      <c r="C9997" s="105" t="s">
        <v>651</v>
      </c>
      <c r="D9997" s="106">
        <v>9000000</v>
      </c>
      <c r="E9997" s="106">
        <v>0</v>
      </c>
      <c r="M9997" t="b">
        <f t="shared" si="780"/>
        <v>1</v>
      </c>
      <c r="N9997" t="b">
        <f t="shared" si="781"/>
        <v>1</v>
      </c>
      <c r="O9997" t="b">
        <f t="shared" si="782"/>
        <v>1</v>
      </c>
      <c r="P9997" t="b">
        <f t="shared" si="782"/>
        <v>1</v>
      </c>
      <c r="Q9997" t="b">
        <f t="shared" si="783"/>
        <v>1</v>
      </c>
      <c r="R9997" t="b">
        <f t="shared" si="784"/>
        <v>1</v>
      </c>
      <c r="U9997" s="105" t="s">
        <v>650</v>
      </c>
      <c r="V9997" s="105" t="s">
        <v>651</v>
      </c>
      <c r="W9997" s="106">
        <v>9000000</v>
      </c>
      <c r="X9997" s="106">
        <v>0</v>
      </c>
    </row>
    <row r="9998" spans="2:24" x14ac:dyDescent="0.25">
      <c r="B9998" s="105" t="s">
        <v>652</v>
      </c>
      <c r="C9998" s="105" t="s">
        <v>653</v>
      </c>
      <c r="D9998" s="106">
        <v>9000000</v>
      </c>
      <c r="E9998" s="106">
        <v>0</v>
      </c>
      <c r="M9998" t="b">
        <f t="shared" si="780"/>
        <v>1</v>
      </c>
      <c r="N9998" t="b">
        <f t="shared" si="781"/>
        <v>1</v>
      </c>
      <c r="O9998" t="b">
        <f t="shared" si="782"/>
        <v>1</v>
      </c>
      <c r="P9998" t="b">
        <f t="shared" si="782"/>
        <v>1</v>
      </c>
      <c r="Q9998" t="b">
        <f t="shared" si="783"/>
        <v>1</v>
      </c>
      <c r="R9998" t="b">
        <f t="shared" si="784"/>
        <v>1</v>
      </c>
      <c r="U9998" s="105" t="s">
        <v>652</v>
      </c>
      <c r="V9998" s="105" t="s">
        <v>653</v>
      </c>
      <c r="W9998" s="106">
        <v>9000000</v>
      </c>
      <c r="X9998" s="106">
        <v>0</v>
      </c>
    </row>
    <row r="9999" spans="2:24" x14ac:dyDescent="0.25">
      <c r="B9999" s="105" t="s">
        <v>654</v>
      </c>
      <c r="C9999" s="105" t="s">
        <v>653</v>
      </c>
      <c r="D9999" s="106">
        <v>9000000</v>
      </c>
      <c r="E9999" s="106">
        <v>0</v>
      </c>
      <c r="M9999" t="b">
        <f t="shared" si="780"/>
        <v>1</v>
      </c>
      <c r="N9999" t="b">
        <f t="shared" si="781"/>
        <v>1</v>
      </c>
      <c r="O9999" t="b">
        <f t="shared" si="782"/>
        <v>1</v>
      </c>
      <c r="P9999" t="b">
        <f t="shared" si="782"/>
        <v>1</v>
      </c>
      <c r="Q9999" t="b">
        <f t="shared" si="783"/>
        <v>1</v>
      </c>
      <c r="R9999" t="b">
        <f t="shared" si="784"/>
        <v>1</v>
      </c>
      <c r="U9999" s="105" t="s">
        <v>654</v>
      </c>
      <c r="V9999" s="105" t="s">
        <v>653</v>
      </c>
      <c r="W9999" s="106">
        <v>9000000</v>
      </c>
      <c r="X9999" s="106">
        <v>0</v>
      </c>
    </row>
    <row r="10000" spans="2:24" x14ac:dyDescent="0.25">
      <c r="B10000" s="105" t="s">
        <v>655</v>
      </c>
      <c r="C10000" s="105" t="s">
        <v>656</v>
      </c>
      <c r="D10000" s="106">
        <v>11030000</v>
      </c>
      <c r="E10000" s="106">
        <v>0</v>
      </c>
      <c r="M10000" t="b">
        <f t="shared" si="780"/>
        <v>1</v>
      </c>
      <c r="N10000" t="b">
        <f t="shared" si="781"/>
        <v>1</v>
      </c>
      <c r="O10000" t="b">
        <f t="shared" si="782"/>
        <v>1</v>
      </c>
      <c r="P10000" t="b">
        <f t="shared" si="782"/>
        <v>1</v>
      </c>
      <c r="Q10000" t="b">
        <f t="shared" si="783"/>
        <v>1</v>
      </c>
      <c r="R10000" t="b">
        <f t="shared" si="784"/>
        <v>1</v>
      </c>
      <c r="U10000" s="105" t="s">
        <v>655</v>
      </c>
      <c r="V10000" s="105" t="s">
        <v>656</v>
      </c>
      <c r="W10000" s="106">
        <v>11030000</v>
      </c>
      <c r="X10000" s="106">
        <v>0</v>
      </c>
    </row>
    <row r="10001" spans="2:26" x14ac:dyDescent="0.25">
      <c r="B10001" s="105" t="s">
        <v>657</v>
      </c>
      <c r="C10001" s="105" t="s">
        <v>658</v>
      </c>
      <c r="D10001" s="106">
        <v>11030000</v>
      </c>
      <c r="E10001" s="106">
        <v>0</v>
      </c>
      <c r="M10001" t="b">
        <f t="shared" si="780"/>
        <v>1</v>
      </c>
      <c r="N10001" t="b">
        <f t="shared" si="781"/>
        <v>1</v>
      </c>
      <c r="O10001" t="b">
        <f t="shared" si="782"/>
        <v>1</v>
      </c>
      <c r="P10001" t="b">
        <f t="shared" si="782"/>
        <v>1</v>
      </c>
      <c r="Q10001" t="b">
        <f t="shared" si="783"/>
        <v>1</v>
      </c>
      <c r="R10001" t="b">
        <f t="shared" si="784"/>
        <v>1</v>
      </c>
      <c r="U10001" s="105" t="s">
        <v>657</v>
      </c>
      <c r="V10001" s="105" t="s">
        <v>658</v>
      </c>
      <c r="W10001" s="106">
        <v>11030000</v>
      </c>
      <c r="X10001" s="106">
        <v>0</v>
      </c>
    </row>
    <row r="10002" spans="2:26" x14ac:dyDescent="0.25">
      <c r="B10002" s="105" t="s">
        <v>659</v>
      </c>
      <c r="C10002" s="105" t="s">
        <v>658</v>
      </c>
      <c r="D10002" s="106">
        <v>5930000</v>
      </c>
      <c r="E10002" s="106">
        <v>0</v>
      </c>
      <c r="M10002" t="b">
        <f t="shared" si="780"/>
        <v>1</v>
      </c>
      <c r="N10002" t="b">
        <f t="shared" si="781"/>
        <v>1</v>
      </c>
      <c r="O10002" t="b">
        <f t="shared" si="782"/>
        <v>1</v>
      </c>
      <c r="P10002" t="b">
        <f t="shared" si="782"/>
        <v>1</v>
      </c>
      <c r="Q10002" t="b">
        <f t="shared" si="783"/>
        <v>1</v>
      </c>
      <c r="R10002" t="b">
        <f t="shared" si="784"/>
        <v>1</v>
      </c>
      <c r="U10002" s="105" t="s">
        <v>659</v>
      </c>
      <c r="V10002" s="105" t="s">
        <v>658</v>
      </c>
      <c r="W10002" s="106">
        <v>5930000</v>
      </c>
      <c r="X10002" s="106">
        <v>0</v>
      </c>
    </row>
    <row r="10003" spans="2:26" x14ac:dyDescent="0.25">
      <c r="B10003" s="105" t="s">
        <v>834</v>
      </c>
      <c r="C10003" s="105" t="s">
        <v>835</v>
      </c>
      <c r="D10003" s="106">
        <v>5100000</v>
      </c>
      <c r="E10003" s="106">
        <v>0</v>
      </c>
      <c r="M10003" t="b">
        <f t="shared" si="780"/>
        <v>1</v>
      </c>
      <c r="N10003" t="b">
        <f t="shared" si="781"/>
        <v>1</v>
      </c>
      <c r="O10003" t="b">
        <f t="shared" si="782"/>
        <v>1</v>
      </c>
      <c r="P10003" t="b">
        <f t="shared" si="782"/>
        <v>1</v>
      </c>
      <c r="Q10003" t="b">
        <f t="shared" si="783"/>
        <v>1</v>
      </c>
      <c r="R10003" t="b">
        <f t="shared" si="784"/>
        <v>1</v>
      </c>
      <c r="U10003" s="105" t="s">
        <v>834</v>
      </c>
      <c r="V10003" s="105" t="s">
        <v>835</v>
      </c>
      <c r="W10003" s="106">
        <v>5100000</v>
      </c>
      <c r="X10003" s="106">
        <v>0</v>
      </c>
    </row>
    <row r="10004" spans="2:26" x14ac:dyDescent="0.25">
      <c r="B10004" s="105" t="s">
        <v>463</v>
      </c>
      <c r="C10004" s="105" t="s">
        <v>464</v>
      </c>
      <c r="D10004" s="106">
        <v>100080000</v>
      </c>
      <c r="E10004" s="106">
        <v>0</v>
      </c>
      <c r="M10004" t="b">
        <f t="shared" si="780"/>
        <v>1</v>
      </c>
      <c r="N10004" t="b">
        <f t="shared" si="781"/>
        <v>1</v>
      </c>
      <c r="O10004" t="b">
        <f t="shared" si="782"/>
        <v>1</v>
      </c>
      <c r="P10004" t="b">
        <f t="shared" si="782"/>
        <v>1</v>
      </c>
      <c r="Q10004" t="b">
        <f t="shared" si="783"/>
        <v>1</v>
      </c>
      <c r="R10004" t="b">
        <f t="shared" si="784"/>
        <v>1</v>
      </c>
      <c r="U10004" s="105" t="s">
        <v>463</v>
      </c>
      <c r="V10004" s="105" t="s">
        <v>464</v>
      </c>
      <c r="W10004" s="106">
        <v>100080000</v>
      </c>
      <c r="X10004" s="106">
        <v>0</v>
      </c>
    </row>
    <row r="10005" spans="2:26" x14ac:dyDescent="0.25">
      <c r="B10005" s="105" t="s">
        <v>465</v>
      </c>
      <c r="C10005" s="105" t="s">
        <v>466</v>
      </c>
      <c r="D10005" s="106">
        <v>98080000</v>
      </c>
      <c r="E10005" s="106">
        <v>0</v>
      </c>
      <c r="M10005" t="b">
        <f t="shared" si="780"/>
        <v>1</v>
      </c>
      <c r="N10005" t="b">
        <f t="shared" si="781"/>
        <v>1</v>
      </c>
      <c r="O10005" t="b">
        <f t="shared" si="782"/>
        <v>1</v>
      </c>
      <c r="P10005" t="b">
        <f t="shared" si="782"/>
        <v>1</v>
      </c>
      <c r="Q10005" t="b">
        <f t="shared" si="783"/>
        <v>1</v>
      </c>
      <c r="R10005" t="b">
        <f t="shared" si="784"/>
        <v>1</v>
      </c>
      <c r="U10005" s="105" t="s">
        <v>465</v>
      </c>
      <c r="V10005" s="105" t="s">
        <v>466</v>
      </c>
      <c r="W10005" s="106">
        <v>98080000</v>
      </c>
      <c r="X10005" s="106">
        <v>0</v>
      </c>
    </row>
    <row r="10006" spans="2:26" x14ac:dyDescent="0.25">
      <c r="B10006" s="105" t="s">
        <v>743</v>
      </c>
      <c r="C10006" s="105" t="s">
        <v>744</v>
      </c>
      <c r="D10006" s="106">
        <v>98080000</v>
      </c>
      <c r="E10006" s="106">
        <v>0</v>
      </c>
      <c r="M10006" t="b">
        <f t="shared" si="780"/>
        <v>1</v>
      </c>
      <c r="N10006" t="b">
        <f t="shared" si="781"/>
        <v>1</v>
      </c>
      <c r="O10006" t="b">
        <f t="shared" si="782"/>
        <v>1</v>
      </c>
      <c r="P10006" t="b">
        <f t="shared" si="782"/>
        <v>1</v>
      </c>
      <c r="Q10006" t="b">
        <f t="shared" si="783"/>
        <v>1</v>
      </c>
      <c r="R10006" t="b">
        <f t="shared" si="784"/>
        <v>1</v>
      </c>
      <c r="U10006" s="105" t="s">
        <v>743</v>
      </c>
      <c r="V10006" s="105" t="s">
        <v>744</v>
      </c>
      <c r="W10006" s="106">
        <v>98080000</v>
      </c>
      <c r="X10006" s="106">
        <v>0</v>
      </c>
    </row>
    <row r="10007" spans="2:26" x14ac:dyDescent="0.25">
      <c r="B10007" s="105" t="s">
        <v>572</v>
      </c>
      <c r="C10007" s="105" t="s">
        <v>573</v>
      </c>
      <c r="D10007" s="106">
        <v>2000000</v>
      </c>
      <c r="E10007" s="106">
        <v>0</v>
      </c>
      <c r="M10007" t="b">
        <f t="shared" si="780"/>
        <v>1</v>
      </c>
      <c r="N10007" t="b">
        <f t="shared" si="781"/>
        <v>1</v>
      </c>
      <c r="O10007" t="b">
        <f t="shared" si="782"/>
        <v>1</v>
      </c>
      <c r="P10007" t="b">
        <f t="shared" si="782"/>
        <v>1</v>
      </c>
      <c r="Q10007" t="b">
        <f t="shared" si="783"/>
        <v>1</v>
      </c>
      <c r="R10007" t="b">
        <f t="shared" si="784"/>
        <v>1</v>
      </c>
      <c r="U10007" s="105" t="s">
        <v>572</v>
      </c>
      <c r="V10007" s="105" t="s">
        <v>573</v>
      </c>
      <c r="W10007" s="106">
        <v>2000000</v>
      </c>
      <c r="X10007" s="106">
        <v>0</v>
      </c>
    </row>
    <row r="10008" spans="2:26" x14ac:dyDescent="0.25">
      <c r="B10008" s="105" t="s">
        <v>574</v>
      </c>
      <c r="C10008" s="105" t="s">
        <v>573</v>
      </c>
      <c r="D10008" s="106">
        <v>2000000</v>
      </c>
      <c r="E10008" s="106">
        <v>0</v>
      </c>
      <c r="M10008" t="b">
        <f t="shared" si="780"/>
        <v>1</v>
      </c>
      <c r="N10008" t="b">
        <f t="shared" si="781"/>
        <v>1</v>
      </c>
      <c r="O10008" t="b">
        <f t="shared" si="782"/>
        <v>1</v>
      </c>
      <c r="P10008" t="b">
        <f t="shared" si="782"/>
        <v>1</v>
      </c>
      <c r="Q10008" t="b">
        <f t="shared" si="783"/>
        <v>1</v>
      </c>
      <c r="R10008" t="b">
        <f t="shared" si="784"/>
        <v>1</v>
      </c>
      <c r="U10008" s="105" t="s">
        <v>574</v>
      </c>
      <c r="V10008" s="105" t="s">
        <v>573</v>
      </c>
      <c r="W10008" s="106">
        <v>2000000</v>
      </c>
      <c r="X10008" s="106">
        <v>0</v>
      </c>
    </row>
    <row r="10009" spans="2:26" x14ac:dyDescent="0.25">
      <c r="B10009" s="105" t="s">
        <v>671</v>
      </c>
      <c r="C10009" s="105" t="s">
        <v>672</v>
      </c>
      <c r="D10009" s="106">
        <v>3930000</v>
      </c>
      <c r="E10009" s="106">
        <v>0</v>
      </c>
      <c r="M10009" t="b">
        <f t="shared" si="780"/>
        <v>1</v>
      </c>
      <c r="N10009" t="b">
        <f t="shared" si="781"/>
        <v>1</v>
      </c>
      <c r="O10009" t="b">
        <f t="shared" si="782"/>
        <v>1</v>
      </c>
      <c r="P10009" t="b">
        <f t="shared" si="782"/>
        <v>1</v>
      </c>
      <c r="Q10009" t="b">
        <f t="shared" si="783"/>
        <v>1</v>
      </c>
      <c r="R10009" t="b">
        <f t="shared" si="784"/>
        <v>1</v>
      </c>
      <c r="U10009" s="105" t="s">
        <v>671</v>
      </c>
      <c r="V10009" s="105" t="s">
        <v>672</v>
      </c>
      <c r="W10009" s="106">
        <v>3930000</v>
      </c>
      <c r="X10009" s="106">
        <v>0</v>
      </c>
    </row>
    <row r="10010" spans="2:26" x14ac:dyDescent="0.25">
      <c r="B10010" s="105" t="s">
        <v>673</v>
      </c>
      <c r="C10010" s="105" t="s">
        <v>674</v>
      </c>
      <c r="D10010" s="106">
        <v>3930000</v>
      </c>
      <c r="E10010" s="106">
        <v>0</v>
      </c>
      <c r="M10010" t="b">
        <f t="shared" si="780"/>
        <v>1</v>
      </c>
      <c r="N10010" t="b">
        <f t="shared" si="781"/>
        <v>1</v>
      </c>
      <c r="O10010" t="b">
        <f t="shared" si="782"/>
        <v>1</v>
      </c>
      <c r="P10010" t="b">
        <f t="shared" si="782"/>
        <v>1</v>
      </c>
      <c r="Q10010" t="b">
        <f t="shared" si="783"/>
        <v>1</v>
      </c>
      <c r="R10010" t="b">
        <f t="shared" si="784"/>
        <v>1</v>
      </c>
      <c r="U10010" s="105" t="s">
        <v>673</v>
      </c>
      <c r="V10010" s="105" t="s">
        <v>674</v>
      </c>
      <c r="W10010" s="106">
        <v>3930000</v>
      </c>
      <c r="X10010" s="106">
        <v>0</v>
      </c>
    </row>
    <row r="10011" spans="2:26" x14ac:dyDescent="0.25">
      <c r="B10011" s="105" t="s">
        <v>675</v>
      </c>
      <c r="C10011" s="105" t="s">
        <v>674</v>
      </c>
      <c r="D10011" s="106">
        <v>3930000</v>
      </c>
      <c r="E10011" s="106">
        <v>0</v>
      </c>
      <c r="M10011" t="b">
        <f t="shared" ref="M10011:M10074" si="785">+B10011=U10011</f>
        <v>1</v>
      </c>
      <c r="N10011" t="b">
        <f t="shared" ref="N10011:N10074" si="786">+C10011=V10011</f>
        <v>1</v>
      </c>
      <c r="O10011" t="b">
        <f t="shared" ref="O10011:P10074" si="787">+D10011=W10011</f>
        <v>1</v>
      </c>
      <c r="P10011" t="b">
        <f t="shared" si="787"/>
        <v>1</v>
      </c>
      <c r="Q10011" t="b">
        <f t="shared" ref="Q10011:Q10074" si="788">+F10011=Y10011</f>
        <v>1</v>
      </c>
      <c r="R10011" t="b">
        <f t="shared" ref="R10011:R10074" si="789">+G10011=Z10011</f>
        <v>1</v>
      </c>
      <c r="U10011" s="105" t="s">
        <v>675</v>
      </c>
      <c r="V10011" s="105" t="s">
        <v>674</v>
      </c>
      <c r="W10011" s="106">
        <v>3930000</v>
      </c>
      <c r="X10011" s="106">
        <v>0</v>
      </c>
    </row>
    <row r="10012" spans="2:26" x14ac:dyDescent="0.25">
      <c r="B10012" t="s">
        <v>359</v>
      </c>
      <c r="C10012" s="106">
        <v>1784383500</v>
      </c>
      <c r="D10012" s="106">
        <v>0</v>
      </c>
      <c r="M10012" t="b">
        <f t="shared" si="785"/>
        <v>1</v>
      </c>
      <c r="N10012" t="b">
        <f t="shared" si="786"/>
        <v>1</v>
      </c>
      <c r="O10012" t="b">
        <f t="shared" si="787"/>
        <v>1</v>
      </c>
      <c r="P10012" t="b">
        <f t="shared" si="787"/>
        <v>1</v>
      </c>
      <c r="Q10012" t="b">
        <f t="shared" si="788"/>
        <v>1</v>
      </c>
      <c r="R10012" t="b">
        <f t="shared" si="789"/>
        <v>1</v>
      </c>
      <c r="U10012" t="s">
        <v>359</v>
      </c>
      <c r="V10012" s="106">
        <v>1784383500</v>
      </c>
      <c r="W10012" s="106">
        <v>0</v>
      </c>
    </row>
    <row r="10013" spans="2:26" x14ac:dyDescent="0.25">
      <c r="B10013" t="s">
        <v>330</v>
      </c>
      <c r="C10013" t="s">
        <v>331</v>
      </c>
      <c r="D10013" s="105" t="s">
        <v>1075</v>
      </c>
      <c r="E10013" t="s">
        <v>333</v>
      </c>
      <c r="F10013" t="s">
        <v>331</v>
      </c>
      <c r="G10013" s="105" t="s">
        <v>1076</v>
      </c>
      <c r="M10013" t="b">
        <f t="shared" si="785"/>
        <v>1</v>
      </c>
      <c r="N10013" t="b">
        <f t="shared" si="786"/>
        <v>1</v>
      </c>
      <c r="O10013" t="b">
        <f t="shared" si="787"/>
        <v>1</v>
      </c>
      <c r="P10013" t="b">
        <f t="shared" si="787"/>
        <v>1</v>
      </c>
      <c r="Q10013" t="b">
        <f t="shared" si="788"/>
        <v>1</v>
      </c>
      <c r="R10013" t="b">
        <f t="shared" si="789"/>
        <v>1</v>
      </c>
      <c r="U10013" t="s">
        <v>330</v>
      </c>
      <c r="V10013" t="s">
        <v>331</v>
      </c>
      <c r="W10013" s="105" t="s">
        <v>1075</v>
      </c>
      <c r="X10013" t="s">
        <v>333</v>
      </c>
      <c r="Y10013" t="s">
        <v>331</v>
      </c>
      <c r="Z10013" s="105" t="s">
        <v>1076</v>
      </c>
    </row>
    <row r="10014" spans="2:26" x14ac:dyDescent="0.25">
      <c r="B10014" t="s">
        <v>335</v>
      </c>
      <c r="C10014" t="s">
        <v>3</v>
      </c>
      <c r="D10014" t="s">
        <v>336</v>
      </c>
      <c r="E10014" t="s">
        <v>337</v>
      </c>
      <c r="M10014" t="b">
        <f t="shared" si="785"/>
        <v>1</v>
      </c>
      <c r="N10014" t="b">
        <f t="shared" si="786"/>
        <v>1</v>
      </c>
      <c r="O10014" t="b">
        <f t="shared" si="787"/>
        <v>1</v>
      </c>
      <c r="P10014" t="b">
        <f t="shared" si="787"/>
        <v>1</v>
      </c>
      <c r="Q10014" t="b">
        <f t="shared" si="788"/>
        <v>1</v>
      </c>
      <c r="R10014" t="b">
        <f t="shared" si="789"/>
        <v>1</v>
      </c>
      <c r="U10014" t="s">
        <v>335</v>
      </c>
      <c r="V10014" t="s">
        <v>3</v>
      </c>
      <c r="W10014" t="s">
        <v>336</v>
      </c>
      <c r="X10014" t="s">
        <v>337</v>
      </c>
    </row>
    <row r="10015" spans="2:26" x14ac:dyDescent="0.25">
      <c r="B10015" s="105" t="s">
        <v>403</v>
      </c>
      <c r="C10015" s="105" t="s">
        <v>404</v>
      </c>
      <c r="D10015" s="106">
        <v>88074126870</v>
      </c>
      <c r="E10015" s="106">
        <v>0</v>
      </c>
      <c r="M10015" t="b">
        <f t="shared" si="785"/>
        <v>1</v>
      </c>
      <c r="N10015" t="b">
        <f t="shared" si="786"/>
        <v>1</v>
      </c>
      <c r="O10015" t="b">
        <f t="shared" si="787"/>
        <v>1</v>
      </c>
      <c r="P10015" t="b">
        <f t="shared" si="787"/>
        <v>1</v>
      </c>
      <c r="Q10015" t="b">
        <f t="shared" si="788"/>
        <v>1</v>
      </c>
      <c r="R10015" t="b">
        <f t="shared" si="789"/>
        <v>1</v>
      </c>
      <c r="U10015" s="105" t="s">
        <v>403</v>
      </c>
      <c r="V10015" s="105" t="s">
        <v>404</v>
      </c>
      <c r="W10015" s="106">
        <v>88074126870</v>
      </c>
      <c r="X10015" s="106">
        <v>0</v>
      </c>
    </row>
    <row r="10016" spans="2:26" x14ac:dyDescent="0.25">
      <c r="B10016" s="105" t="s">
        <v>405</v>
      </c>
      <c r="C10016" s="105" t="s">
        <v>406</v>
      </c>
      <c r="D10016" s="106">
        <v>591694000</v>
      </c>
      <c r="E10016" s="106">
        <v>0</v>
      </c>
      <c r="M10016" t="b">
        <f t="shared" si="785"/>
        <v>1</v>
      </c>
      <c r="N10016" t="b">
        <f t="shared" si="786"/>
        <v>1</v>
      </c>
      <c r="O10016" t="b">
        <f t="shared" si="787"/>
        <v>1</v>
      </c>
      <c r="P10016" t="b">
        <f t="shared" si="787"/>
        <v>1</v>
      </c>
      <c r="Q10016" t="b">
        <f t="shared" si="788"/>
        <v>1</v>
      </c>
      <c r="R10016" t="b">
        <f t="shared" si="789"/>
        <v>1</v>
      </c>
      <c r="U10016" s="105" t="s">
        <v>405</v>
      </c>
      <c r="V10016" s="105" t="s">
        <v>406</v>
      </c>
      <c r="W10016" s="106">
        <v>591694000</v>
      </c>
      <c r="X10016" s="106">
        <v>0</v>
      </c>
    </row>
    <row r="10017" spans="2:26" x14ac:dyDescent="0.25">
      <c r="B10017" s="105" t="s">
        <v>542</v>
      </c>
      <c r="C10017" s="105" t="s">
        <v>543</v>
      </c>
      <c r="D10017" s="106">
        <v>591694000</v>
      </c>
      <c r="E10017" s="106">
        <v>0</v>
      </c>
      <c r="M10017" t="b">
        <f t="shared" si="785"/>
        <v>1</v>
      </c>
      <c r="N10017" t="b">
        <f t="shared" si="786"/>
        <v>1</v>
      </c>
      <c r="O10017" t="b">
        <f t="shared" si="787"/>
        <v>1</v>
      </c>
      <c r="P10017" t="b">
        <f t="shared" si="787"/>
        <v>1</v>
      </c>
      <c r="Q10017" t="b">
        <f t="shared" si="788"/>
        <v>1</v>
      </c>
      <c r="R10017" t="b">
        <f t="shared" si="789"/>
        <v>1</v>
      </c>
      <c r="U10017" s="105" t="s">
        <v>542</v>
      </c>
      <c r="V10017" s="105" t="s">
        <v>543</v>
      </c>
      <c r="W10017" s="106">
        <v>591694000</v>
      </c>
      <c r="X10017" s="106">
        <v>0</v>
      </c>
    </row>
    <row r="10018" spans="2:26" x14ac:dyDescent="0.25">
      <c r="B10018" s="105" t="s">
        <v>544</v>
      </c>
      <c r="C10018" s="105" t="s">
        <v>545</v>
      </c>
      <c r="D10018" s="106">
        <v>71150152219</v>
      </c>
      <c r="E10018" s="106">
        <v>0</v>
      </c>
      <c r="M10018" t="b">
        <f t="shared" si="785"/>
        <v>1</v>
      </c>
      <c r="N10018" t="b">
        <f t="shared" si="786"/>
        <v>1</v>
      </c>
      <c r="O10018" t="b">
        <f t="shared" si="787"/>
        <v>1</v>
      </c>
      <c r="P10018" t="b">
        <f t="shared" si="787"/>
        <v>1</v>
      </c>
      <c r="Q10018" t="b">
        <f t="shared" si="788"/>
        <v>1</v>
      </c>
      <c r="R10018" t="b">
        <f t="shared" si="789"/>
        <v>1</v>
      </c>
      <c r="U10018" s="105" t="s">
        <v>544</v>
      </c>
      <c r="V10018" s="105" t="s">
        <v>545</v>
      </c>
      <c r="W10018" s="106">
        <v>71150152219</v>
      </c>
      <c r="X10018" s="106">
        <v>0</v>
      </c>
    </row>
    <row r="10019" spans="2:26" x14ac:dyDescent="0.25">
      <c r="B10019" s="105" t="s">
        <v>546</v>
      </c>
      <c r="C10019" s="105" t="s">
        <v>547</v>
      </c>
      <c r="D10019" s="106">
        <v>71150152219</v>
      </c>
      <c r="E10019" s="106">
        <v>0</v>
      </c>
      <c r="M10019" t="b">
        <f t="shared" si="785"/>
        <v>1</v>
      </c>
      <c r="N10019" t="b">
        <f t="shared" si="786"/>
        <v>1</v>
      </c>
      <c r="O10019" t="b">
        <f t="shared" si="787"/>
        <v>1</v>
      </c>
      <c r="P10019" t="b">
        <f t="shared" si="787"/>
        <v>1</v>
      </c>
      <c r="Q10019" t="b">
        <f t="shared" si="788"/>
        <v>1</v>
      </c>
      <c r="R10019" t="b">
        <f t="shared" si="789"/>
        <v>1</v>
      </c>
      <c r="U10019" s="105" t="s">
        <v>546</v>
      </c>
      <c r="V10019" s="105" t="s">
        <v>547</v>
      </c>
      <c r="W10019" s="106">
        <v>71150152219</v>
      </c>
      <c r="X10019" s="106">
        <v>0</v>
      </c>
    </row>
    <row r="10020" spans="2:26" x14ac:dyDescent="0.25">
      <c r="B10020" s="105" t="s">
        <v>548</v>
      </c>
      <c r="C10020" s="105" t="s">
        <v>549</v>
      </c>
      <c r="D10020" s="106">
        <v>11005332842</v>
      </c>
      <c r="E10020" s="106">
        <v>0</v>
      </c>
      <c r="M10020" t="b">
        <f t="shared" si="785"/>
        <v>1</v>
      </c>
      <c r="N10020" t="b">
        <f t="shared" si="786"/>
        <v>1</v>
      </c>
      <c r="O10020" t="b">
        <f t="shared" si="787"/>
        <v>1</v>
      </c>
      <c r="P10020" t="b">
        <f t="shared" si="787"/>
        <v>1</v>
      </c>
      <c r="Q10020" t="b">
        <f t="shared" si="788"/>
        <v>1</v>
      </c>
      <c r="R10020" t="b">
        <f t="shared" si="789"/>
        <v>1</v>
      </c>
      <c r="U10020" s="105" t="s">
        <v>548</v>
      </c>
      <c r="V10020" s="105" t="s">
        <v>549</v>
      </c>
      <c r="W10020" s="106">
        <v>11005332842</v>
      </c>
      <c r="X10020" s="106">
        <v>0</v>
      </c>
    </row>
    <row r="10021" spans="2:26" x14ac:dyDescent="0.25">
      <c r="B10021" s="105" t="s">
        <v>550</v>
      </c>
      <c r="C10021" s="105" t="s">
        <v>551</v>
      </c>
      <c r="D10021" s="106">
        <v>11005332842</v>
      </c>
      <c r="E10021" s="106">
        <v>0</v>
      </c>
      <c r="M10021" t="b">
        <f t="shared" si="785"/>
        <v>1</v>
      </c>
      <c r="N10021" t="b">
        <f t="shared" si="786"/>
        <v>1</v>
      </c>
      <c r="O10021" t="b">
        <f t="shared" si="787"/>
        <v>1</v>
      </c>
      <c r="P10021" t="b">
        <f t="shared" si="787"/>
        <v>1</v>
      </c>
      <c r="Q10021" t="b">
        <f t="shared" si="788"/>
        <v>1</v>
      </c>
      <c r="R10021" t="b">
        <f t="shared" si="789"/>
        <v>1</v>
      </c>
      <c r="U10021" s="105" t="s">
        <v>550</v>
      </c>
      <c r="V10021" s="105" t="s">
        <v>551</v>
      </c>
      <c r="W10021" s="106">
        <v>11005332842</v>
      </c>
      <c r="X10021" s="106">
        <v>0</v>
      </c>
    </row>
    <row r="10022" spans="2:26" x14ac:dyDescent="0.25">
      <c r="B10022" s="105" t="s">
        <v>552</v>
      </c>
      <c r="C10022" s="105" t="s">
        <v>553</v>
      </c>
      <c r="D10022" s="106">
        <v>5326947809</v>
      </c>
      <c r="E10022" s="106">
        <v>0</v>
      </c>
      <c r="M10022" t="b">
        <f t="shared" si="785"/>
        <v>1</v>
      </c>
      <c r="N10022" t="b">
        <f t="shared" si="786"/>
        <v>1</v>
      </c>
      <c r="O10022" t="b">
        <f t="shared" si="787"/>
        <v>1</v>
      </c>
      <c r="P10022" t="b">
        <f t="shared" si="787"/>
        <v>1</v>
      </c>
      <c r="Q10022" t="b">
        <f t="shared" si="788"/>
        <v>1</v>
      </c>
      <c r="R10022" t="b">
        <f t="shared" si="789"/>
        <v>1</v>
      </c>
      <c r="U10022" s="105" t="s">
        <v>552</v>
      </c>
      <c r="V10022" s="105" t="s">
        <v>553</v>
      </c>
      <c r="W10022" s="106">
        <v>5326947809</v>
      </c>
      <c r="X10022" s="106">
        <v>0</v>
      </c>
    </row>
    <row r="10023" spans="2:26" x14ac:dyDescent="0.25">
      <c r="B10023" s="105" t="s">
        <v>554</v>
      </c>
      <c r="C10023" s="105" t="s">
        <v>555</v>
      </c>
      <c r="D10023" s="106">
        <v>5326947809</v>
      </c>
      <c r="E10023" s="106">
        <v>0</v>
      </c>
      <c r="M10023" t="b">
        <f t="shared" si="785"/>
        <v>1</v>
      </c>
      <c r="N10023" t="b">
        <f t="shared" si="786"/>
        <v>1</v>
      </c>
      <c r="O10023" t="b">
        <f t="shared" si="787"/>
        <v>1</v>
      </c>
      <c r="P10023" t="b">
        <f t="shared" si="787"/>
        <v>1</v>
      </c>
      <c r="Q10023" t="b">
        <f t="shared" si="788"/>
        <v>1</v>
      </c>
      <c r="R10023" t="b">
        <f t="shared" si="789"/>
        <v>1</v>
      </c>
      <c r="U10023" s="105" t="s">
        <v>554</v>
      </c>
      <c r="V10023" s="105" t="s">
        <v>555</v>
      </c>
      <c r="W10023" s="106">
        <v>5326947809</v>
      </c>
      <c r="X10023" s="106">
        <v>0</v>
      </c>
    </row>
    <row r="10024" spans="2:26" x14ac:dyDescent="0.25">
      <c r="B10024" t="s">
        <v>359</v>
      </c>
      <c r="C10024" s="106">
        <v>88074126870</v>
      </c>
      <c r="D10024" s="106">
        <v>0</v>
      </c>
      <c r="M10024" t="b">
        <f t="shared" si="785"/>
        <v>1</v>
      </c>
      <c r="N10024" t="b">
        <f t="shared" si="786"/>
        <v>1</v>
      </c>
      <c r="O10024" t="b">
        <f t="shared" si="787"/>
        <v>1</v>
      </c>
      <c r="P10024" t="b">
        <f t="shared" si="787"/>
        <v>1</v>
      </c>
      <c r="Q10024" t="b">
        <f t="shared" si="788"/>
        <v>1</v>
      </c>
      <c r="R10024" t="b">
        <f t="shared" si="789"/>
        <v>1</v>
      </c>
      <c r="U10024" t="s">
        <v>359</v>
      </c>
      <c r="V10024" s="106">
        <v>88074126870</v>
      </c>
      <c r="W10024" s="106">
        <v>0</v>
      </c>
    </row>
    <row r="10025" spans="2:26" x14ac:dyDescent="0.25">
      <c r="B10025" t="s">
        <v>330</v>
      </c>
      <c r="C10025" t="s">
        <v>331</v>
      </c>
      <c r="D10025" s="105" t="s">
        <v>1077</v>
      </c>
      <c r="E10025" t="s">
        <v>333</v>
      </c>
      <c r="F10025" t="s">
        <v>331</v>
      </c>
      <c r="G10025" s="105" t="s">
        <v>1078</v>
      </c>
      <c r="M10025" t="b">
        <f t="shared" si="785"/>
        <v>1</v>
      </c>
      <c r="N10025" t="b">
        <f t="shared" si="786"/>
        <v>1</v>
      </c>
      <c r="O10025" t="b">
        <f t="shared" si="787"/>
        <v>1</v>
      </c>
      <c r="P10025" t="b">
        <f t="shared" si="787"/>
        <v>1</v>
      </c>
      <c r="Q10025" t="b">
        <f t="shared" si="788"/>
        <v>1</v>
      </c>
      <c r="R10025" t="b">
        <f t="shared" si="789"/>
        <v>1</v>
      </c>
      <c r="U10025" t="s">
        <v>330</v>
      </c>
      <c r="V10025" t="s">
        <v>331</v>
      </c>
      <c r="W10025" s="105" t="s">
        <v>1077</v>
      </c>
      <c r="X10025" t="s">
        <v>333</v>
      </c>
      <c r="Y10025" t="s">
        <v>331</v>
      </c>
      <c r="Z10025" s="105" t="s">
        <v>1078</v>
      </c>
    </row>
    <row r="10026" spans="2:26" x14ac:dyDescent="0.25">
      <c r="B10026" t="s">
        <v>335</v>
      </c>
      <c r="C10026" t="s">
        <v>3</v>
      </c>
      <c r="D10026" t="s">
        <v>336</v>
      </c>
      <c r="E10026" t="s">
        <v>337</v>
      </c>
      <c r="M10026" t="b">
        <f t="shared" si="785"/>
        <v>1</v>
      </c>
      <c r="N10026" t="b">
        <f t="shared" si="786"/>
        <v>1</v>
      </c>
      <c r="O10026" t="b">
        <f t="shared" si="787"/>
        <v>1</v>
      </c>
      <c r="P10026" t="b">
        <f t="shared" si="787"/>
        <v>1</v>
      </c>
      <c r="Q10026" t="b">
        <f t="shared" si="788"/>
        <v>1</v>
      </c>
      <c r="R10026" t="b">
        <f t="shared" si="789"/>
        <v>1</v>
      </c>
      <c r="U10026" t="s">
        <v>335</v>
      </c>
      <c r="V10026" t="s">
        <v>3</v>
      </c>
      <c r="W10026" t="s">
        <v>336</v>
      </c>
      <c r="X10026" t="s">
        <v>337</v>
      </c>
    </row>
    <row r="10027" spans="2:26" x14ac:dyDescent="0.25">
      <c r="B10027" s="105" t="s">
        <v>403</v>
      </c>
      <c r="C10027" s="105" t="s">
        <v>404</v>
      </c>
      <c r="D10027" s="106">
        <v>149648558635.03</v>
      </c>
      <c r="E10027" s="106">
        <v>0</v>
      </c>
      <c r="M10027" t="b">
        <f t="shared" si="785"/>
        <v>1</v>
      </c>
      <c r="N10027" t="b">
        <f t="shared" si="786"/>
        <v>1</v>
      </c>
      <c r="O10027" t="b">
        <f t="shared" si="787"/>
        <v>1</v>
      </c>
      <c r="P10027" t="b">
        <f t="shared" si="787"/>
        <v>1</v>
      </c>
      <c r="Q10027" t="b">
        <f t="shared" si="788"/>
        <v>1</v>
      </c>
      <c r="R10027" t="b">
        <f t="shared" si="789"/>
        <v>1</v>
      </c>
      <c r="U10027" s="105" t="s">
        <v>403</v>
      </c>
      <c r="V10027" s="105" t="s">
        <v>404</v>
      </c>
      <c r="W10027" s="106">
        <v>149648558635.03</v>
      </c>
      <c r="X10027" s="106">
        <v>0</v>
      </c>
    </row>
    <row r="10028" spans="2:26" x14ac:dyDescent="0.25">
      <c r="B10028" s="105" t="s">
        <v>405</v>
      </c>
      <c r="C10028" s="105" t="s">
        <v>406</v>
      </c>
      <c r="D10028" s="106">
        <v>1093040353</v>
      </c>
      <c r="E10028" s="106">
        <v>0</v>
      </c>
      <c r="M10028" t="b">
        <f t="shared" si="785"/>
        <v>1</v>
      </c>
      <c r="N10028" t="b">
        <f t="shared" si="786"/>
        <v>1</v>
      </c>
      <c r="O10028" t="b">
        <f t="shared" si="787"/>
        <v>1</v>
      </c>
      <c r="P10028" t="b">
        <f t="shared" si="787"/>
        <v>1</v>
      </c>
      <c r="Q10028" t="b">
        <f t="shared" si="788"/>
        <v>1</v>
      </c>
      <c r="R10028" t="b">
        <f t="shared" si="789"/>
        <v>1</v>
      </c>
      <c r="U10028" s="105" t="s">
        <v>405</v>
      </c>
      <c r="V10028" s="105" t="s">
        <v>406</v>
      </c>
      <c r="W10028" s="106">
        <v>1093040353</v>
      </c>
      <c r="X10028" s="106">
        <v>0</v>
      </c>
    </row>
    <row r="10029" spans="2:26" x14ac:dyDescent="0.25">
      <c r="B10029" s="105" t="s">
        <v>542</v>
      </c>
      <c r="C10029" s="105" t="s">
        <v>543</v>
      </c>
      <c r="D10029" s="106">
        <v>1093040353</v>
      </c>
      <c r="E10029" s="106">
        <v>0</v>
      </c>
      <c r="M10029" t="b">
        <f t="shared" si="785"/>
        <v>1</v>
      </c>
      <c r="N10029" t="b">
        <f t="shared" si="786"/>
        <v>1</v>
      </c>
      <c r="O10029" t="b">
        <f t="shared" si="787"/>
        <v>1</v>
      </c>
      <c r="P10029" t="b">
        <f t="shared" si="787"/>
        <v>1</v>
      </c>
      <c r="Q10029" t="b">
        <f t="shared" si="788"/>
        <v>1</v>
      </c>
      <c r="R10029" t="b">
        <f t="shared" si="789"/>
        <v>1</v>
      </c>
      <c r="U10029" s="105" t="s">
        <v>542</v>
      </c>
      <c r="V10029" s="105" t="s">
        <v>543</v>
      </c>
      <c r="W10029" s="106">
        <v>1093040353</v>
      </c>
      <c r="X10029" s="106">
        <v>0</v>
      </c>
    </row>
    <row r="10030" spans="2:26" x14ac:dyDescent="0.25">
      <c r="B10030" s="105" t="s">
        <v>544</v>
      </c>
      <c r="C10030" s="105" t="s">
        <v>545</v>
      </c>
      <c r="D10030" s="106">
        <v>125812571034.03</v>
      </c>
      <c r="E10030" s="106">
        <v>0</v>
      </c>
      <c r="M10030" t="b">
        <f t="shared" si="785"/>
        <v>1</v>
      </c>
      <c r="N10030" t="b">
        <f t="shared" si="786"/>
        <v>1</v>
      </c>
      <c r="O10030" t="b">
        <f t="shared" si="787"/>
        <v>1</v>
      </c>
      <c r="P10030" t="b">
        <f t="shared" si="787"/>
        <v>1</v>
      </c>
      <c r="Q10030" t="b">
        <f t="shared" si="788"/>
        <v>1</v>
      </c>
      <c r="R10030" t="b">
        <f t="shared" si="789"/>
        <v>1</v>
      </c>
      <c r="U10030" s="105" t="s">
        <v>544</v>
      </c>
      <c r="V10030" s="105" t="s">
        <v>545</v>
      </c>
      <c r="W10030" s="106">
        <v>125812571034.03</v>
      </c>
      <c r="X10030" s="106">
        <v>0</v>
      </c>
    </row>
    <row r="10031" spans="2:26" x14ac:dyDescent="0.25">
      <c r="B10031" s="105" t="s">
        <v>546</v>
      </c>
      <c r="C10031" s="105" t="s">
        <v>547</v>
      </c>
      <c r="D10031" s="106">
        <v>125812571034.03</v>
      </c>
      <c r="E10031" s="106">
        <v>0</v>
      </c>
      <c r="M10031" t="b">
        <f t="shared" si="785"/>
        <v>1</v>
      </c>
      <c r="N10031" t="b">
        <f t="shared" si="786"/>
        <v>1</v>
      </c>
      <c r="O10031" t="b">
        <f t="shared" si="787"/>
        <v>1</v>
      </c>
      <c r="P10031" t="b">
        <f t="shared" si="787"/>
        <v>1</v>
      </c>
      <c r="Q10031" t="b">
        <f t="shared" si="788"/>
        <v>1</v>
      </c>
      <c r="R10031" t="b">
        <f t="shared" si="789"/>
        <v>1</v>
      </c>
      <c r="U10031" s="105" t="s">
        <v>546</v>
      </c>
      <c r="V10031" s="105" t="s">
        <v>547</v>
      </c>
      <c r="W10031" s="106">
        <v>125812571034.03</v>
      </c>
      <c r="X10031" s="106">
        <v>0</v>
      </c>
    </row>
    <row r="10032" spans="2:26" x14ac:dyDescent="0.25">
      <c r="B10032" s="105" t="s">
        <v>548</v>
      </c>
      <c r="C10032" s="105" t="s">
        <v>549</v>
      </c>
      <c r="D10032" s="106">
        <v>5241597789</v>
      </c>
      <c r="E10032" s="106">
        <v>0</v>
      </c>
      <c r="M10032" t="b">
        <f t="shared" si="785"/>
        <v>1</v>
      </c>
      <c r="N10032" t="b">
        <f t="shared" si="786"/>
        <v>1</v>
      </c>
      <c r="O10032" t="b">
        <f t="shared" si="787"/>
        <v>1</v>
      </c>
      <c r="P10032" t="b">
        <f t="shared" si="787"/>
        <v>1</v>
      </c>
      <c r="Q10032" t="b">
        <f t="shared" si="788"/>
        <v>1</v>
      </c>
      <c r="R10032" t="b">
        <f t="shared" si="789"/>
        <v>1</v>
      </c>
      <c r="U10032" s="105" t="s">
        <v>548</v>
      </c>
      <c r="V10032" s="105" t="s">
        <v>549</v>
      </c>
      <c r="W10032" s="106">
        <v>5241597789</v>
      </c>
      <c r="X10032" s="106">
        <v>0</v>
      </c>
    </row>
    <row r="10033" spans="2:26" x14ac:dyDescent="0.25">
      <c r="B10033" s="105" t="s">
        <v>550</v>
      </c>
      <c r="C10033" s="105" t="s">
        <v>551</v>
      </c>
      <c r="D10033" s="106">
        <v>5241597789</v>
      </c>
      <c r="E10033" s="106">
        <v>0</v>
      </c>
      <c r="M10033" t="b">
        <f t="shared" si="785"/>
        <v>1</v>
      </c>
      <c r="N10033" t="b">
        <f t="shared" si="786"/>
        <v>1</v>
      </c>
      <c r="O10033" t="b">
        <f t="shared" si="787"/>
        <v>1</v>
      </c>
      <c r="P10033" t="b">
        <f t="shared" si="787"/>
        <v>1</v>
      </c>
      <c r="Q10033" t="b">
        <f t="shared" si="788"/>
        <v>1</v>
      </c>
      <c r="R10033" t="b">
        <f t="shared" si="789"/>
        <v>1</v>
      </c>
      <c r="U10033" s="105" t="s">
        <v>550</v>
      </c>
      <c r="V10033" s="105" t="s">
        <v>551</v>
      </c>
      <c r="W10033" s="106">
        <v>5241597789</v>
      </c>
      <c r="X10033" s="106">
        <v>0</v>
      </c>
    </row>
    <row r="10034" spans="2:26" x14ac:dyDescent="0.25">
      <c r="B10034" s="105" t="s">
        <v>552</v>
      </c>
      <c r="C10034" s="105" t="s">
        <v>553</v>
      </c>
      <c r="D10034" s="106">
        <v>17501349459</v>
      </c>
      <c r="E10034" s="106">
        <v>0</v>
      </c>
      <c r="M10034" t="b">
        <f t="shared" si="785"/>
        <v>1</v>
      </c>
      <c r="N10034" t="b">
        <f t="shared" si="786"/>
        <v>1</v>
      </c>
      <c r="O10034" t="b">
        <f t="shared" si="787"/>
        <v>1</v>
      </c>
      <c r="P10034" t="b">
        <f t="shared" si="787"/>
        <v>1</v>
      </c>
      <c r="Q10034" t="b">
        <f t="shared" si="788"/>
        <v>1</v>
      </c>
      <c r="R10034" t="b">
        <f t="shared" si="789"/>
        <v>1</v>
      </c>
      <c r="U10034" s="105" t="s">
        <v>552</v>
      </c>
      <c r="V10034" s="105" t="s">
        <v>553</v>
      </c>
      <c r="W10034" s="106">
        <v>17501349459</v>
      </c>
      <c r="X10034" s="106">
        <v>0</v>
      </c>
    </row>
    <row r="10035" spans="2:26" x14ac:dyDescent="0.25">
      <c r="B10035" s="105" t="s">
        <v>554</v>
      </c>
      <c r="C10035" s="105" t="s">
        <v>555</v>
      </c>
      <c r="D10035" s="106">
        <v>17501349459</v>
      </c>
      <c r="E10035" s="106">
        <v>0</v>
      </c>
      <c r="M10035" t="b">
        <f t="shared" si="785"/>
        <v>1</v>
      </c>
      <c r="N10035" t="b">
        <f t="shared" si="786"/>
        <v>1</v>
      </c>
      <c r="O10035" t="b">
        <f t="shared" si="787"/>
        <v>1</v>
      </c>
      <c r="P10035" t="b">
        <f t="shared" si="787"/>
        <v>1</v>
      </c>
      <c r="Q10035" t="b">
        <f t="shared" si="788"/>
        <v>1</v>
      </c>
      <c r="R10035" t="b">
        <f t="shared" si="789"/>
        <v>1</v>
      </c>
      <c r="U10035" s="105" t="s">
        <v>554</v>
      </c>
      <c r="V10035" s="105" t="s">
        <v>555</v>
      </c>
      <c r="W10035" s="106">
        <v>17501349459</v>
      </c>
      <c r="X10035" s="106">
        <v>0</v>
      </c>
    </row>
    <row r="10036" spans="2:26" x14ac:dyDescent="0.25">
      <c r="B10036" s="105" t="s">
        <v>450</v>
      </c>
      <c r="C10036" s="105" t="s">
        <v>451</v>
      </c>
      <c r="D10036" s="106">
        <v>0</v>
      </c>
      <c r="E10036" s="106">
        <v>0</v>
      </c>
      <c r="M10036" t="b">
        <f t="shared" si="785"/>
        <v>1</v>
      </c>
      <c r="N10036" t="b">
        <f t="shared" si="786"/>
        <v>1</v>
      </c>
      <c r="O10036" t="b">
        <f t="shared" si="787"/>
        <v>1</v>
      </c>
      <c r="P10036" t="b">
        <f t="shared" si="787"/>
        <v>1</v>
      </c>
      <c r="Q10036" t="b">
        <f t="shared" si="788"/>
        <v>1</v>
      </c>
      <c r="R10036" t="b">
        <f t="shared" si="789"/>
        <v>1</v>
      </c>
      <c r="U10036" s="105" t="s">
        <v>450</v>
      </c>
      <c r="V10036" s="105" t="s">
        <v>451</v>
      </c>
      <c r="W10036" s="106">
        <v>0</v>
      </c>
      <c r="X10036" s="106">
        <v>0</v>
      </c>
    </row>
    <row r="10037" spans="2:26" x14ac:dyDescent="0.25">
      <c r="B10037" s="105" t="s">
        <v>452</v>
      </c>
      <c r="C10037" s="105" t="s">
        <v>453</v>
      </c>
      <c r="D10037" s="106">
        <v>0</v>
      </c>
      <c r="E10037" s="106">
        <v>0</v>
      </c>
      <c r="M10037" t="b">
        <f t="shared" si="785"/>
        <v>1</v>
      </c>
      <c r="N10037" t="b">
        <f t="shared" si="786"/>
        <v>1</v>
      </c>
      <c r="O10037" t="b">
        <f t="shared" si="787"/>
        <v>1</v>
      </c>
      <c r="P10037" t="b">
        <f t="shared" si="787"/>
        <v>1</v>
      </c>
      <c r="Q10037" t="b">
        <f t="shared" si="788"/>
        <v>1</v>
      </c>
      <c r="R10037" t="b">
        <f t="shared" si="789"/>
        <v>1</v>
      </c>
      <c r="U10037" s="105" t="s">
        <v>452</v>
      </c>
      <c r="V10037" s="105" t="s">
        <v>453</v>
      </c>
      <c r="W10037" s="106">
        <v>0</v>
      </c>
      <c r="X10037" s="106">
        <v>0</v>
      </c>
    </row>
    <row r="10038" spans="2:26" x14ac:dyDescent="0.25">
      <c r="B10038" s="105" t="s">
        <v>806</v>
      </c>
      <c r="C10038" s="105" t="s">
        <v>807</v>
      </c>
      <c r="D10038" s="106">
        <v>0</v>
      </c>
      <c r="E10038" s="106">
        <v>0</v>
      </c>
      <c r="M10038" t="b">
        <f t="shared" si="785"/>
        <v>1</v>
      </c>
      <c r="N10038" t="b">
        <f t="shared" si="786"/>
        <v>1</v>
      </c>
      <c r="O10038" t="b">
        <f t="shared" si="787"/>
        <v>1</v>
      </c>
      <c r="P10038" t="b">
        <f t="shared" si="787"/>
        <v>1</v>
      </c>
      <c r="Q10038" t="b">
        <f t="shared" si="788"/>
        <v>1</v>
      </c>
      <c r="R10038" t="b">
        <f t="shared" si="789"/>
        <v>1</v>
      </c>
      <c r="U10038" s="105" t="s">
        <v>806</v>
      </c>
      <c r="V10038" s="105" t="s">
        <v>807</v>
      </c>
      <c r="W10038" s="106">
        <v>0</v>
      </c>
      <c r="X10038" s="106">
        <v>0</v>
      </c>
    </row>
    <row r="10039" spans="2:26" x14ac:dyDescent="0.25">
      <c r="B10039" t="s">
        <v>359</v>
      </c>
      <c r="C10039" s="106">
        <v>149648558635.03</v>
      </c>
      <c r="D10039" s="106">
        <v>0</v>
      </c>
      <c r="M10039" t="b">
        <f t="shared" si="785"/>
        <v>1</v>
      </c>
      <c r="N10039" t="b">
        <f t="shared" si="786"/>
        <v>1</v>
      </c>
      <c r="O10039" t="b">
        <f t="shared" si="787"/>
        <v>1</v>
      </c>
      <c r="P10039" t="b">
        <f t="shared" si="787"/>
        <v>1</v>
      </c>
      <c r="Q10039" t="b">
        <f t="shared" si="788"/>
        <v>1</v>
      </c>
      <c r="R10039" t="b">
        <f t="shared" si="789"/>
        <v>1</v>
      </c>
      <c r="U10039" t="s">
        <v>359</v>
      </c>
      <c r="V10039" s="106">
        <v>149648558635.03</v>
      </c>
      <c r="W10039" s="106">
        <v>0</v>
      </c>
    </row>
    <row r="10040" spans="2:26" x14ac:dyDescent="0.25">
      <c r="B10040" t="s">
        <v>330</v>
      </c>
      <c r="C10040" t="s">
        <v>331</v>
      </c>
      <c r="D10040" s="105" t="s">
        <v>1079</v>
      </c>
      <c r="E10040" t="s">
        <v>333</v>
      </c>
      <c r="F10040" t="s">
        <v>331</v>
      </c>
      <c r="G10040" s="105" t="s">
        <v>1080</v>
      </c>
      <c r="M10040" t="b">
        <f t="shared" si="785"/>
        <v>1</v>
      </c>
      <c r="N10040" t="b">
        <f t="shared" si="786"/>
        <v>1</v>
      </c>
      <c r="O10040" t="b">
        <f t="shared" si="787"/>
        <v>1</v>
      </c>
      <c r="P10040" t="b">
        <f t="shared" si="787"/>
        <v>1</v>
      </c>
      <c r="Q10040" t="b">
        <f t="shared" si="788"/>
        <v>1</v>
      </c>
      <c r="R10040" t="b">
        <f t="shared" si="789"/>
        <v>1</v>
      </c>
      <c r="U10040" t="s">
        <v>330</v>
      </c>
      <c r="V10040" t="s">
        <v>331</v>
      </c>
      <c r="W10040" s="105" t="s">
        <v>1079</v>
      </c>
      <c r="X10040" t="s">
        <v>333</v>
      </c>
      <c r="Y10040" t="s">
        <v>331</v>
      </c>
      <c r="Z10040" s="105" t="s">
        <v>1080</v>
      </c>
    </row>
    <row r="10041" spans="2:26" x14ac:dyDescent="0.25">
      <c r="B10041" t="s">
        <v>335</v>
      </c>
      <c r="C10041" t="s">
        <v>3</v>
      </c>
      <c r="D10041" t="s">
        <v>336</v>
      </c>
      <c r="E10041" t="s">
        <v>337</v>
      </c>
      <c r="M10041" t="b">
        <f t="shared" si="785"/>
        <v>1</v>
      </c>
      <c r="N10041" t="b">
        <f t="shared" si="786"/>
        <v>1</v>
      </c>
      <c r="O10041" t="b">
        <f t="shared" si="787"/>
        <v>1</v>
      </c>
      <c r="P10041" t="b">
        <f t="shared" si="787"/>
        <v>1</v>
      </c>
      <c r="Q10041" t="b">
        <f t="shared" si="788"/>
        <v>1</v>
      </c>
      <c r="R10041" t="b">
        <f t="shared" si="789"/>
        <v>1</v>
      </c>
      <c r="U10041" t="s">
        <v>335</v>
      </c>
      <c r="V10041" t="s">
        <v>3</v>
      </c>
      <c r="W10041" t="s">
        <v>336</v>
      </c>
      <c r="X10041" t="s">
        <v>337</v>
      </c>
    </row>
    <row r="10042" spans="2:26" x14ac:dyDescent="0.25">
      <c r="B10042" s="105" t="s">
        <v>418</v>
      </c>
      <c r="C10042" s="105" t="s">
        <v>419</v>
      </c>
      <c r="D10042" s="106">
        <v>385275000</v>
      </c>
      <c r="E10042" s="106">
        <v>0</v>
      </c>
      <c r="M10042" t="b">
        <f t="shared" si="785"/>
        <v>1</v>
      </c>
      <c r="N10042" t="b">
        <f t="shared" si="786"/>
        <v>1</v>
      </c>
      <c r="O10042" t="b">
        <f t="shared" si="787"/>
        <v>1</v>
      </c>
      <c r="P10042" t="b">
        <f t="shared" si="787"/>
        <v>1</v>
      </c>
      <c r="Q10042" t="b">
        <f t="shared" si="788"/>
        <v>1</v>
      </c>
      <c r="R10042" t="b">
        <f t="shared" si="789"/>
        <v>1</v>
      </c>
      <c r="U10042" s="105" t="s">
        <v>418</v>
      </c>
      <c r="V10042" s="105" t="s">
        <v>419</v>
      </c>
      <c r="W10042" s="106">
        <v>385275000</v>
      </c>
      <c r="X10042" s="106">
        <v>0</v>
      </c>
    </row>
    <row r="10043" spans="2:26" x14ac:dyDescent="0.25">
      <c r="B10043" s="105" t="s">
        <v>420</v>
      </c>
      <c r="C10043" s="105" t="s">
        <v>421</v>
      </c>
      <c r="D10043" s="106">
        <v>385275000</v>
      </c>
      <c r="E10043" s="106">
        <v>0</v>
      </c>
      <c r="M10043" t="b">
        <f t="shared" si="785"/>
        <v>1</v>
      </c>
      <c r="N10043" t="b">
        <f t="shared" si="786"/>
        <v>1</v>
      </c>
      <c r="O10043" t="b">
        <f t="shared" si="787"/>
        <v>1</v>
      </c>
      <c r="P10043" t="b">
        <f t="shared" si="787"/>
        <v>1</v>
      </c>
      <c r="Q10043" t="b">
        <f t="shared" si="788"/>
        <v>1</v>
      </c>
      <c r="R10043" t="b">
        <f t="shared" si="789"/>
        <v>1</v>
      </c>
      <c r="U10043" s="105" t="s">
        <v>420</v>
      </c>
      <c r="V10043" s="105" t="s">
        <v>421</v>
      </c>
      <c r="W10043" s="106">
        <v>385275000</v>
      </c>
      <c r="X10043" s="106">
        <v>0</v>
      </c>
    </row>
    <row r="10044" spans="2:26" x14ac:dyDescent="0.25">
      <c r="B10044" s="105" t="s">
        <v>422</v>
      </c>
      <c r="C10044" s="105" t="s">
        <v>421</v>
      </c>
      <c r="D10044" s="106">
        <v>385275000</v>
      </c>
      <c r="E10044" s="106">
        <v>0</v>
      </c>
      <c r="M10044" t="b">
        <f t="shared" si="785"/>
        <v>1</v>
      </c>
      <c r="N10044" t="b">
        <f t="shared" si="786"/>
        <v>1</v>
      </c>
      <c r="O10044" t="b">
        <f t="shared" si="787"/>
        <v>1</v>
      </c>
      <c r="P10044" t="b">
        <f t="shared" si="787"/>
        <v>1</v>
      </c>
      <c r="Q10044" t="b">
        <f t="shared" si="788"/>
        <v>1</v>
      </c>
      <c r="R10044" t="b">
        <f t="shared" si="789"/>
        <v>1</v>
      </c>
      <c r="U10044" s="105" t="s">
        <v>422</v>
      </c>
      <c r="V10044" s="105" t="s">
        <v>421</v>
      </c>
      <c r="W10044" s="106">
        <v>385275000</v>
      </c>
      <c r="X10044" s="106">
        <v>0</v>
      </c>
    </row>
    <row r="10045" spans="2:26" x14ac:dyDescent="0.25">
      <c r="B10045" s="105" t="s">
        <v>630</v>
      </c>
      <c r="C10045" s="105" t="s">
        <v>631</v>
      </c>
      <c r="D10045" s="106">
        <v>24000000</v>
      </c>
      <c r="E10045" s="106">
        <v>0</v>
      </c>
      <c r="M10045" t="b">
        <f t="shared" si="785"/>
        <v>1</v>
      </c>
      <c r="N10045" t="b">
        <f t="shared" si="786"/>
        <v>1</v>
      </c>
      <c r="O10045" t="b">
        <f t="shared" si="787"/>
        <v>1</v>
      </c>
      <c r="P10045" t="b">
        <f t="shared" si="787"/>
        <v>1</v>
      </c>
      <c r="Q10045" t="b">
        <f t="shared" si="788"/>
        <v>1</v>
      </c>
      <c r="R10045" t="b">
        <f t="shared" si="789"/>
        <v>1</v>
      </c>
      <c r="U10045" s="105" t="s">
        <v>630</v>
      </c>
      <c r="V10045" s="105" t="s">
        <v>631</v>
      </c>
      <c r="W10045" s="106">
        <v>24000000</v>
      </c>
      <c r="X10045" s="106">
        <v>0</v>
      </c>
    </row>
    <row r="10046" spans="2:26" x14ac:dyDescent="0.25">
      <c r="B10046" s="105" t="s">
        <v>632</v>
      </c>
      <c r="C10046" s="105" t="s">
        <v>633</v>
      </c>
      <c r="D10046" s="106">
        <v>24000000</v>
      </c>
      <c r="E10046" s="106">
        <v>0</v>
      </c>
      <c r="M10046" t="b">
        <f t="shared" si="785"/>
        <v>1</v>
      </c>
      <c r="N10046" t="b">
        <f t="shared" si="786"/>
        <v>1</v>
      </c>
      <c r="O10046" t="b">
        <f t="shared" si="787"/>
        <v>1</v>
      </c>
      <c r="P10046" t="b">
        <f t="shared" si="787"/>
        <v>1</v>
      </c>
      <c r="Q10046" t="b">
        <f t="shared" si="788"/>
        <v>1</v>
      </c>
      <c r="R10046" t="b">
        <f t="shared" si="789"/>
        <v>1</v>
      </c>
      <c r="U10046" s="105" t="s">
        <v>632</v>
      </c>
      <c r="V10046" s="105" t="s">
        <v>633</v>
      </c>
      <c r="W10046" s="106">
        <v>24000000</v>
      </c>
      <c r="X10046" s="106">
        <v>0</v>
      </c>
    </row>
    <row r="10047" spans="2:26" x14ac:dyDescent="0.25">
      <c r="B10047" s="105" t="s">
        <v>634</v>
      </c>
      <c r="C10047" s="105" t="s">
        <v>633</v>
      </c>
      <c r="D10047" s="106">
        <v>24000000</v>
      </c>
      <c r="E10047" s="106">
        <v>0</v>
      </c>
      <c r="M10047" t="b">
        <f t="shared" si="785"/>
        <v>1</v>
      </c>
      <c r="N10047" t="b">
        <f t="shared" si="786"/>
        <v>1</v>
      </c>
      <c r="O10047" t="b">
        <f t="shared" si="787"/>
        <v>1</v>
      </c>
      <c r="P10047" t="b">
        <f t="shared" si="787"/>
        <v>1</v>
      </c>
      <c r="Q10047" t="b">
        <f t="shared" si="788"/>
        <v>1</v>
      </c>
      <c r="R10047" t="b">
        <f t="shared" si="789"/>
        <v>1</v>
      </c>
      <c r="U10047" s="105" t="s">
        <v>634</v>
      </c>
      <c r="V10047" s="105" t="s">
        <v>633</v>
      </c>
      <c r="W10047" s="106">
        <v>24000000</v>
      </c>
      <c r="X10047" s="106">
        <v>0</v>
      </c>
    </row>
    <row r="10048" spans="2:26" x14ac:dyDescent="0.25">
      <c r="B10048" t="s">
        <v>359</v>
      </c>
      <c r="C10048" s="106">
        <v>409275000</v>
      </c>
      <c r="D10048" s="106">
        <v>0</v>
      </c>
      <c r="M10048" t="b">
        <f t="shared" si="785"/>
        <v>1</v>
      </c>
      <c r="N10048" t="b">
        <f t="shared" si="786"/>
        <v>1</v>
      </c>
      <c r="O10048" t="b">
        <f t="shared" si="787"/>
        <v>1</v>
      </c>
      <c r="P10048" t="b">
        <f t="shared" si="787"/>
        <v>1</v>
      </c>
      <c r="Q10048" t="b">
        <f t="shared" si="788"/>
        <v>1</v>
      </c>
      <c r="R10048" t="b">
        <f t="shared" si="789"/>
        <v>1</v>
      </c>
      <c r="U10048" t="s">
        <v>359</v>
      </c>
      <c r="V10048" s="106">
        <v>409275000</v>
      </c>
      <c r="W10048" s="106">
        <v>0</v>
      </c>
    </row>
    <row r="10049" spans="2:26" x14ac:dyDescent="0.25">
      <c r="B10049" t="s">
        <v>330</v>
      </c>
      <c r="C10049" t="s">
        <v>331</v>
      </c>
      <c r="D10049" s="105" t="s">
        <v>1631</v>
      </c>
      <c r="E10049" t="s">
        <v>333</v>
      </c>
      <c r="F10049" t="s">
        <v>331</v>
      </c>
      <c r="G10049" s="105" t="s">
        <v>1048</v>
      </c>
      <c r="M10049" t="b">
        <f t="shared" si="785"/>
        <v>1</v>
      </c>
      <c r="N10049" t="b">
        <f t="shared" si="786"/>
        <v>1</v>
      </c>
      <c r="O10049" t="b">
        <f t="shared" si="787"/>
        <v>1</v>
      </c>
      <c r="P10049" t="b">
        <f t="shared" si="787"/>
        <v>1</v>
      </c>
      <c r="Q10049" t="b">
        <f t="shared" si="788"/>
        <v>1</v>
      </c>
      <c r="R10049" t="b">
        <f t="shared" si="789"/>
        <v>1</v>
      </c>
      <c r="U10049" t="s">
        <v>330</v>
      </c>
      <c r="V10049" t="s">
        <v>331</v>
      </c>
      <c r="W10049" s="105" t="s">
        <v>1631</v>
      </c>
      <c r="X10049" t="s">
        <v>333</v>
      </c>
      <c r="Y10049" t="s">
        <v>331</v>
      </c>
      <c r="Z10049" s="105" t="s">
        <v>1048</v>
      </c>
    </row>
    <row r="10050" spans="2:26" x14ac:dyDescent="0.25">
      <c r="B10050" t="s">
        <v>335</v>
      </c>
      <c r="C10050" t="s">
        <v>3</v>
      </c>
      <c r="D10050" t="s">
        <v>336</v>
      </c>
      <c r="E10050" t="s">
        <v>337</v>
      </c>
      <c r="M10050" t="b">
        <f t="shared" si="785"/>
        <v>1</v>
      </c>
      <c r="N10050" t="b">
        <f t="shared" si="786"/>
        <v>1</v>
      </c>
      <c r="O10050" t="b">
        <f t="shared" si="787"/>
        <v>1</v>
      </c>
      <c r="P10050" t="b">
        <f t="shared" si="787"/>
        <v>1</v>
      </c>
      <c r="Q10050" t="b">
        <f t="shared" si="788"/>
        <v>1</v>
      </c>
      <c r="R10050" t="b">
        <f t="shared" si="789"/>
        <v>1</v>
      </c>
      <c r="U10050" t="s">
        <v>335</v>
      </c>
      <c r="V10050" t="s">
        <v>3</v>
      </c>
      <c r="W10050" t="s">
        <v>336</v>
      </c>
      <c r="X10050" t="s">
        <v>337</v>
      </c>
    </row>
    <row r="10051" spans="2:26" x14ac:dyDescent="0.25">
      <c r="B10051" s="105" t="s">
        <v>463</v>
      </c>
      <c r="C10051" s="105" t="s">
        <v>464</v>
      </c>
      <c r="D10051" s="106">
        <v>20000000</v>
      </c>
      <c r="E10051" s="106">
        <v>0</v>
      </c>
      <c r="M10051" t="b">
        <f t="shared" si="785"/>
        <v>1</v>
      </c>
      <c r="N10051" t="b">
        <f t="shared" si="786"/>
        <v>1</v>
      </c>
      <c r="O10051" t="b">
        <f t="shared" si="787"/>
        <v>1</v>
      </c>
      <c r="P10051" t="b">
        <f t="shared" si="787"/>
        <v>1</v>
      </c>
      <c r="Q10051" t="b">
        <f t="shared" si="788"/>
        <v>1</v>
      </c>
      <c r="R10051" t="b">
        <f t="shared" si="789"/>
        <v>1</v>
      </c>
      <c r="U10051" s="105" t="s">
        <v>463</v>
      </c>
      <c r="V10051" s="105" t="s">
        <v>464</v>
      </c>
      <c r="W10051" s="106">
        <v>20000000</v>
      </c>
      <c r="X10051" s="106">
        <v>0</v>
      </c>
    </row>
    <row r="10052" spans="2:26" x14ac:dyDescent="0.25">
      <c r="B10052" s="105" t="s">
        <v>465</v>
      </c>
      <c r="C10052" s="105" t="s">
        <v>466</v>
      </c>
      <c r="D10052" s="106">
        <v>20000000</v>
      </c>
      <c r="E10052" s="106">
        <v>0</v>
      </c>
      <c r="M10052" t="b">
        <f t="shared" si="785"/>
        <v>1</v>
      </c>
      <c r="N10052" t="b">
        <f t="shared" si="786"/>
        <v>1</v>
      </c>
      <c r="O10052" t="b">
        <f t="shared" si="787"/>
        <v>1</v>
      </c>
      <c r="P10052" t="b">
        <f t="shared" si="787"/>
        <v>1</v>
      </c>
      <c r="Q10052" t="b">
        <f t="shared" si="788"/>
        <v>1</v>
      </c>
      <c r="R10052" t="b">
        <f t="shared" si="789"/>
        <v>1</v>
      </c>
      <c r="U10052" s="105" t="s">
        <v>465</v>
      </c>
      <c r="V10052" s="105" t="s">
        <v>466</v>
      </c>
      <c r="W10052" s="106">
        <v>20000000</v>
      </c>
      <c r="X10052" s="106">
        <v>0</v>
      </c>
    </row>
    <row r="10053" spans="2:26" x14ac:dyDescent="0.25">
      <c r="B10053" s="105" t="s">
        <v>735</v>
      </c>
      <c r="C10053" s="105" t="s">
        <v>736</v>
      </c>
      <c r="D10053" s="106">
        <v>20000000</v>
      </c>
      <c r="E10053" s="106">
        <v>0</v>
      </c>
      <c r="M10053" t="b">
        <f t="shared" si="785"/>
        <v>1</v>
      </c>
      <c r="N10053" t="b">
        <f t="shared" si="786"/>
        <v>1</v>
      </c>
      <c r="O10053" t="b">
        <f t="shared" si="787"/>
        <v>1</v>
      </c>
      <c r="P10053" t="b">
        <f t="shared" si="787"/>
        <v>1</v>
      </c>
      <c r="Q10053" t="b">
        <f t="shared" si="788"/>
        <v>1</v>
      </c>
      <c r="R10053" t="b">
        <f t="shared" si="789"/>
        <v>1</v>
      </c>
      <c r="U10053" s="105" t="s">
        <v>735</v>
      </c>
      <c r="V10053" s="105" t="s">
        <v>736</v>
      </c>
      <c r="W10053" s="106">
        <v>20000000</v>
      </c>
      <c r="X10053" s="106">
        <v>0</v>
      </c>
    </row>
    <row r="10054" spans="2:26" x14ac:dyDescent="0.25">
      <c r="B10054" t="s">
        <v>359</v>
      </c>
      <c r="C10054" s="106">
        <v>20000000</v>
      </c>
      <c r="D10054" s="106">
        <v>0</v>
      </c>
      <c r="M10054" t="b">
        <f t="shared" si="785"/>
        <v>1</v>
      </c>
      <c r="N10054" t="b">
        <f t="shared" si="786"/>
        <v>1</v>
      </c>
      <c r="O10054" t="b">
        <f t="shared" si="787"/>
        <v>1</v>
      </c>
      <c r="P10054" t="b">
        <f t="shared" si="787"/>
        <v>1</v>
      </c>
      <c r="Q10054" t="b">
        <f t="shared" si="788"/>
        <v>1</v>
      </c>
      <c r="R10054" t="b">
        <f t="shared" si="789"/>
        <v>1</v>
      </c>
      <c r="U10054" t="s">
        <v>359</v>
      </c>
      <c r="V10054" s="106">
        <v>20000000</v>
      </c>
      <c r="W10054" s="106">
        <v>0</v>
      </c>
    </row>
    <row r="10055" spans="2:26" x14ac:dyDescent="0.25">
      <c r="B10055" t="s">
        <v>330</v>
      </c>
      <c r="C10055" t="s">
        <v>331</v>
      </c>
      <c r="D10055" s="105" t="s">
        <v>1081</v>
      </c>
      <c r="E10055" t="s">
        <v>333</v>
      </c>
      <c r="F10055" t="s">
        <v>331</v>
      </c>
      <c r="G10055" s="105" t="s">
        <v>1050</v>
      </c>
      <c r="M10055" t="b">
        <f t="shared" si="785"/>
        <v>1</v>
      </c>
      <c r="N10055" t="b">
        <f t="shared" si="786"/>
        <v>1</v>
      </c>
      <c r="O10055" t="b">
        <f t="shared" si="787"/>
        <v>1</v>
      </c>
      <c r="P10055" t="b">
        <f t="shared" si="787"/>
        <v>1</v>
      </c>
      <c r="Q10055" t="b">
        <f t="shared" si="788"/>
        <v>1</v>
      </c>
      <c r="R10055" t="b">
        <f t="shared" si="789"/>
        <v>1</v>
      </c>
      <c r="U10055" t="s">
        <v>330</v>
      </c>
      <c r="V10055" t="s">
        <v>331</v>
      </c>
      <c r="W10055" s="105" t="s">
        <v>1081</v>
      </c>
      <c r="X10055" t="s">
        <v>333</v>
      </c>
      <c r="Y10055" t="s">
        <v>331</v>
      </c>
      <c r="Z10055" s="105" t="s">
        <v>1050</v>
      </c>
    </row>
    <row r="10056" spans="2:26" x14ac:dyDescent="0.25">
      <c r="B10056" t="s">
        <v>335</v>
      </c>
      <c r="C10056" t="s">
        <v>3</v>
      </c>
      <c r="D10056" t="s">
        <v>336</v>
      </c>
      <c r="E10056" t="s">
        <v>337</v>
      </c>
      <c r="M10056" t="b">
        <f t="shared" si="785"/>
        <v>1</v>
      </c>
      <c r="N10056" t="b">
        <f t="shared" si="786"/>
        <v>1</v>
      </c>
      <c r="O10056" t="b">
        <f t="shared" si="787"/>
        <v>1</v>
      </c>
      <c r="P10056" t="b">
        <f t="shared" si="787"/>
        <v>1</v>
      </c>
      <c r="Q10056" t="b">
        <f t="shared" si="788"/>
        <v>1</v>
      </c>
      <c r="R10056" t="b">
        <f t="shared" si="789"/>
        <v>1</v>
      </c>
      <c r="U10056" t="s">
        <v>335</v>
      </c>
      <c r="V10056" t="s">
        <v>3</v>
      </c>
      <c r="W10056" t="s">
        <v>336</v>
      </c>
      <c r="X10056" t="s">
        <v>337</v>
      </c>
    </row>
    <row r="10057" spans="2:26" x14ac:dyDescent="0.25">
      <c r="B10057" s="105" t="s">
        <v>463</v>
      </c>
      <c r="C10057" s="105" t="s">
        <v>464</v>
      </c>
      <c r="D10057" s="106">
        <v>906000000</v>
      </c>
      <c r="E10057" s="106">
        <v>0</v>
      </c>
      <c r="M10057" t="b">
        <f t="shared" si="785"/>
        <v>1</v>
      </c>
      <c r="N10057" t="b">
        <f t="shared" si="786"/>
        <v>1</v>
      </c>
      <c r="O10057" t="b">
        <f t="shared" si="787"/>
        <v>1</v>
      </c>
      <c r="P10057" t="b">
        <f t="shared" si="787"/>
        <v>1</v>
      </c>
      <c r="Q10057" t="b">
        <f t="shared" si="788"/>
        <v>1</v>
      </c>
      <c r="R10057" t="b">
        <f t="shared" si="789"/>
        <v>1</v>
      </c>
      <c r="U10057" s="105" t="s">
        <v>463</v>
      </c>
      <c r="V10057" s="105" t="s">
        <v>464</v>
      </c>
      <c r="W10057" s="106">
        <v>906000000</v>
      </c>
      <c r="X10057" s="106">
        <v>0</v>
      </c>
    </row>
    <row r="10058" spans="2:26" x14ac:dyDescent="0.25">
      <c r="B10058" s="105" t="s">
        <v>572</v>
      </c>
      <c r="C10058" s="105" t="s">
        <v>573</v>
      </c>
      <c r="D10058" s="106">
        <v>906000000</v>
      </c>
      <c r="E10058" s="106">
        <v>0</v>
      </c>
      <c r="M10058" t="b">
        <f t="shared" si="785"/>
        <v>1</v>
      </c>
      <c r="N10058" t="b">
        <f t="shared" si="786"/>
        <v>1</v>
      </c>
      <c r="O10058" t="b">
        <f t="shared" si="787"/>
        <v>1</v>
      </c>
      <c r="P10058" t="b">
        <f t="shared" si="787"/>
        <v>1</v>
      </c>
      <c r="Q10058" t="b">
        <f t="shared" si="788"/>
        <v>1</v>
      </c>
      <c r="R10058" t="b">
        <f t="shared" si="789"/>
        <v>1</v>
      </c>
      <c r="U10058" s="105" t="s">
        <v>572</v>
      </c>
      <c r="V10058" s="105" t="s">
        <v>573</v>
      </c>
      <c r="W10058" s="106">
        <v>906000000</v>
      </c>
      <c r="X10058" s="106">
        <v>0</v>
      </c>
    </row>
    <row r="10059" spans="2:26" x14ac:dyDescent="0.25">
      <c r="B10059" s="105" t="s">
        <v>574</v>
      </c>
      <c r="C10059" s="105" t="s">
        <v>573</v>
      </c>
      <c r="D10059" s="106">
        <v>906000000</v>
      </c>
      <c r="E10059" s="106">
        <v>0</v>
      </c>
      <c r="M10059" t="b">
        <f t="shared" si="785"/>
        <v>1</v>
      </c>
      <c r="N10059" t="b">
        <f t="shared" si="786"/>
        <v>1</v>
      </c>
      <c r="O10059" t="b">
        <f t="shared" si="787"/>
        <v>1</v>
      </c>
      <c r="P10059" t="b">
        <f t="shared" si="787"/>
        <v>1</v>
      </c>
      <c r="Q10059" t="b">
        <f t="shared" si="788"/>
        <v>1</v>
      </c>
      <c r="R10059" t="b">
        <f t="shared" si="789"/>
        <v>1</v>
      </c>
      <c r="U10059" s="105" t="s">
        <v>574</v>
      </c>
      <c r="V10059" s="105" t="s">
        <v>573</v>
      </c>
      <c r="W10059" s="106">
        <v>906000000</v>
      </c>
      <c r="X10059" s="106">
        <v>0</v>
      </c>
    </row>
    <row r="10060" spans="2:26" x14ac:dyDescent="0.25">
      <c r="B10060" t="s">
        <v>359</v>
      </c>
      <c r="C10060" s="106">
        <v>906000000</v>
      </c>
      <c r="D10060" s="106">
        <v>0</v>
      </c>
      <c r="M10060" t="b">
        <f t="shared" si="785"/>
        <v>1</v>
      </c>
      <c r="N10060" t="b">
        <f t="shared" si="786"/>
        <v>1</v>
      </c>
      <c r="O10060" t="b">
        <f t="shared" si="787"/>
        <v>1</v>
      </c>
      <c r="P10060" t="b">
        <f t="shared" si="787"/>
        <v>1</v>
      </c>
      <c r="Q10060" t="b">
        <f t="shared" si="788"/>
        <v>1</v>
      </c>
      <c r="R10060" t="b">
        <f t="shared" si="789"/>
        <v>1</v>
      </c>
      <c r="U10060" t="s">
        <v>359</v>
      </c>
      <c r="V10060" s="106">
        <v>906000000</v>
      </c>
      <c r="W10060" s="106">
        <v>0</v>
      </c>
    </row>
    <row r="10061" spans="2:26" x14ac:dyDescent="0.25">
      <c r="B10061" t="s">
        <v>330</v>
      </c>
      <c r="C10061" t="s">
        <v>331</v>
      </c>
      <c r="D10061" s="105" t="s">
        <v>1082</v>
      </c>
      <c r="E10061" t="s">
        <v>333</v>
      </c>
      <c r="F10061" t="s">
        <v>331</v>
      </c>
      <c r="G10061" s="105" t="s">
        <v>1083</v>
      </c>
      <c r="M10061" t="b">
        <f t="shared" si="785"/>
        <v>1</v>
      </c>
      <c r="N10061" t="b">
        <f t="shared" si="786"/>
        <v>1</v>
      </c>
      <c r="O10061" t="b">
        <f t="shared" si="787"/>
        <v>1</v>
      </c>
      <c r="P10061" t="b">
        <f t="shared" si="787"/>
        <v>1</v>
      </c>
      <c r="Q10061" t="b">
        <f t="shared" si="788"/>
        <v>1</v>
      </c>
      <c r="R10061" t="b">
        <f t="shared" si="789"/>
        <v>1</v>
      </c>
      <c r="U10061" t="s">
        <v>330</v>
      </c>
      <c r="V10061" t="s">
        <v>331</v>
      </c>
      <c r="W10061" s="105" t="s">
        <v>1082</v>
      </c>
      <c r="X10061" t="s">
        <v>333</v>
      </c>
      <c r="Y10061" t="s">
        <v>331</v>
      </c>
      <c r="Z10061" s="105" t="s">
        <v>1083</v>
      </c>
    </row>
    <row r="10062" spans="2:26" x14ac:dyDescent="0.25">
      <c r="B10062" t="s">
        <v>335</v>
      </c>
      <c r="C10062" t="s">
        <v>3</v>
      </c>
      <c r="D10062" t="s">
        <v>336</v>
      </c>
      <c r="E10062" t="s">
        <v>337</v>
      </c>
      <c r="M10062" t="b">
        <f t="shared" si="785"/>
        <v>1</v>
      </c>
      <c r="N10062" t="b">
        <f t="shared" si="786"/>
        <v>1</v>
      </c>
      <c r="O10062" t="b">
        <f t="shared" si="787"/>
        <v>1</v>
      </c>
      <c r="P10062" t="b">
        <f t="shared" si="787"/>
        <v>1</v>
      </c>
      <c r="Q10062" t="b">
        <f t="shared" si="788"/>
        <v>1</v>
      </c>
      <c r="R10062" t="b">
        <f t="shared" si="789"/>
        <v>1</v>
      </c>
      <c r="U10062" t="s">
        <v>335</v>
      </c>
      <c r="V10062" t="s">
        <v>3</v>
      </c>
      <c r="W10062" t="s">
        <v>336</v>
      </c>
      <c r="X10062" t="s">
        <v>337</v>
      </c>
    </row>
    <row r="10063" spans="2:26" x14ac:dyDescent="0.25">
      <c r="B10063" s="105" t="s">
        <v>418</v>
      </c>
      <c r="C10063" s="105" t="s">
        <v>419</v>
      </c>
      <c r="D10063" s="106">
        <v>129640650097</v>
      </c>
      <c r="E10063" s="106">
        <v>0</v>
      </c>
      <c r="M10063" t="b">
        <f t="shared" si="785"/>
        <v>1</v>
      </c>
      <c r="N10063" t="b">
        <f t="shared" si="786"/>
        <v>1</v>
      </c>
      <c r="O10063" t="b">
        <f t="shared" si="787"/>
        <v>1</v>
      </c>
      <c r="P10063" t="b">
        <f t="shared" si="787"/>
        <v>1</v>
      </c>
      <c r="Q10063" t="b">
        <f t="shared" si="788"/>
        <v>1</v>
      </c>
      <c r="R10063" t="b">
        <f t="shared" si="789"/>
        <v>1</v>
      </c>
      <c r="U10063" s="105" t="s">
        <v>418</v>
      </c>
      <c r="V10063" s="105" t="s">
        <v>419</v>
      </c>
      <c r="W10063" s="106">
        <v>129640650097</v>
      </c>
      <c r="X10063" s="106">
        <v>0</v>
      </c>
    </row>
    <row r="10064" spans="2:26" x14ac:dyDescent="0.25">
      <c r="B10064" s="105" t="s">
        <v>420</v>
      </c>
      <c r="C10064" s="105" t="s">
        <v>421</v>
      </c>
      <c r="D10064" s="106">
        <v>129640650097</v>
      </c>
      <c r="E10064" s="106">
        <v>0</v>
      </c>
      <c r="M10064" t="b">
        <f t="shared" si="785"/>
        <v>1</v>
      </c>
      <c r="N10064" t="b">
        <f t="shared" si="786"/>
        <v>1</v>
      </c>
      <c r="O10064" t="b">
        <f t="shared" si="787"/>
        <v>1</v>
      </c>
      <c r="P10064" t="b">
        <f t="shared" si="787"/>
        <v>1</v>
      </c>
      <c r="Q10064" t="b">
        <f t="shared" si="788"/>
        <v>1</v>
      </c>
      <c r="R10064" t="b">
        <f t="shared" si="789"/>
        <v>1</v>
      </c>
      <c r="U10064" s="105" t="s">
        <v>420</v>
      </c>
      <c r="V10064" s="105" t="s">
        <v>421</v>
      </c>
      <c r="W10064" s="106">
        <v>129640650097</v>
      </c>
      <c r="X10064" s="106">
        <v>0</v>
      </c>
    </row>
    <row r="10065" spans="2:26" x14ac:dyDescent="0.25">
      <c r="B10065" s="105" t="s">
        <v>422</v>
      </c>
      <c r="C10065" s="105" t="s">
        <v>421</v>
      </c>
      <c r="D10065" s="106">
        <v>129640650097</v>
      </c>
      <c r="E10065" s="106">
        <v>0</v>
      </c>
      <c r="M10065" t="b">
        <f t="shared" si="785"/>
        <v>1</v>
      </c>
      <c r="N10065" t="b">
        <f t="shared" si="786"/>
        <v>1</v>
      </c>
      <c r="O10065" t="b">
        <f t="shared" si="787"/>
        <v>1</v>
      </c>
      <c r="P10065" t="b">
        <f t="shared" si="787"/>
        <v>1</v>
      </c>
      <c r="Q10065" t="b">
        <f t="shared" si="788"/>
        <v>1</v>
      </c>
      <c r="R10065" t="b">
        <f t="shared" si="789"/>
        <v>1</v>
      </c>
      <c r="U10065" s="105" t="s">
        <v>422</v>
      </c>
      <c r="V10065" s="105" t="s">
        <v>421</v>
      </c>
      <c r="W10065" s="106">
        <v>129640650097</v>
      </c>
      <c r="X10065" s="106">
        <v>0</v>
      </c>
    </row>
    <row r="10066" spans="2:26" x14ac:dyDescent="0.25">
      <c r="B10066" t="s">
        <v>359</v>
      </c>
      <c r="C10066" s="106">
        <v>129640650097</v>
      </c>
      <c r="D10066" s="106">
        <v>0</v>
      </c>
      <c r="M10066" t="b">
        <f t="shared" si="785"/>
        <v>1</v>
      </c>
      <c r="N10066" t="b">
        <f t="shared" si="786"/>
        <v>1</v>
      </c>
      <c r="O10066" t="b">
        <f t="shared" si="787"/>
        <v>1</v>
      </c>
      <c r="P10066" t="b">
        <f t="shared" si="787"/>
        <v>1</v>
      </c>
      <c r="Q10066" t="b">
        <f t="shared" si="788"/>
        <v>1</v>
      </c>
      <c r="R10066" t="b">
        <f t="shared" si="789"/>
        <v>1</v>
      </c>
      <c r="U10066" t="s">
        <v>359</v>
      </c>
      <c r="V10066" s="106">
        <v>129640650097</v>
      </c>
      <c r="W10066" s="106">
        <v>0</v>
      </c>
    </row>
    <row r="10067" spans="2:26" x14ac:dyDescent="0.25">
      <c r="B10067" t="s">
        <v>330</v>
      </c>
      <c r="C10067" t="s">
        <v>331</v>
      </c>
      <c r="D10067" s="105" t="s">
        <v>1084</v>
      </c>
      <c r="E10067" t="s">
        <v>333</v>
      </c>
      <c r="F10067" t="s">
        <v>331</v>
      </c>
      <c r="G10067" s="105" t="s">
        <v>1085</v>
      </c>
      <c r="M10067" t="b">
        <f t="shared" si="785"/>
        <v>1</v>
      </c>
      <c r="N10067" t="b">
        <f t="shared" si="786"/>
        <v>1</v>
      </c>
      <c r="O10067" t="b">
        <f t="shared" si="787"/>
        <v>1</v>
      </c>
      <c r="P10067" t="b">
        <f t="shared" si="787"/>
        <v>1</v>
      </c>
      <c r="Q10067" t="b">
        <f t="shared" si="788"/>
        <v>1</v>
      </c>
      <c r="R10067" t="b">
        <f t="shared" si="789"/>
        <v>1</v>
      </c>
      <c r="U10067" t="s">
        <v>330</v>
      </c>
      <c r="V10067" t="s">
        <v>331</v>
      </c>
      <c r="W10067" s="105" t="s">
        <v>1084</v>
      </c>
      <c r="X10067" t="s">
        <v>333</v>
      </c>
      <c r="Y10067" t="s">
        <v>331</v>
      </c>
      <c r="Z10067" s="105" t="s">
        <v>1085</v>
      </c>
    </row>
    <row r="10068" spans="2:26" x14ac:dyDescent="0.25">
      <c r="B10068" t="s">
        <v>335</v>
      </c>
      <c r="C10068" t="s">
        <v>3</v>
      </c>
      <c r="D10068" t="s">
        <v>336</v>
      </c>
      <c r="E10068" t="s">
        <v>337</v>
      </c>
      <c r="M10068" t="b">
        <f t="shared" si="785"/>
        <v>1</v>
      </c>
      <c r="N10068" t="b">
        <f t="shared" si="786"/>
        <v>1</v>
      </c>
      <c r="O10068" t="b">
        <f t="shared" si="787"/>
        <v>1</v>
      </c>
      <c r="P10068" t="b">
        <f t="shared" si="787"/>
        <v>1</v>
      </c>
      <c r="Q10068" t="b">
        <f t="shared" si="788"/>
        <v>1</v>
      </c>
      <c r="R10068" t="b">
        <f t="shared" si="789"/>
        <v>1</v>
      </c>
      <c r="U10068" t="s">
        <v>335</v>
      </c>
      <c r="V10068" t="s">
        <v>3</v>
      </c>
      <c r="W10068" t="s">
        <v>336</v>
      </c>
      <c r="X10068" t="s">
        <v>337</v>
      </c>
    </row>
    <row r="10069" spans="2:26" x14ac:dyDescent="0.25">
      <c r="B10069" s="105" t="s">
        <v>418</v>
      </c>
      <c r="C10069" s="105" t="s">
        <v>419</v>
      </c>
      <c r="D10069" s="106">
        <v>1868085000</v>
      </c>
      <c r="E10069" s="106">
        <v>0</v>
      </c>
      <c r="M10069" t="b">
        <f t="shared" si="785"/>
        <v>1</v>
      </c>
      <c r="N10069" t="b">
        <f t="shared" si="786"/>
        <v>1</v>
      </c>
      <c r="O10069" t="b">
        <f t="shared" si="787"/>
        <v>1</v>
      </c>
      <c r="P10069" t="b">
        <f t="shared" si="787"/>
        <v>1</v>
      </c>
      <c r="Q10069" t="b">
        <f t="shared" si="788"/>
        <v>1</v>
      </c>
      <c r="R10069" t="b">
        <f t="shared" si="789"/>
        <v>1</v>
      </c>
      <c r="U10069" s="105" t="s">
        <v>418</v>
      </c>
      <c r="V10069" s="105" t="s">
        <v>419</v>
      </c>
      <c r="W10069" s="106">
        <v>1868085000</v>
      </c>
      <c r="X10069" s="106">
        <v>0</v>
      </c>
    </row>
    <row r="10070" spans="2:26" x14ac:dyDescent="0.25">
      <c r="B10070" s="105" t="s">
        <v>420</v>
      </c>
      <c r="C10070" s="105" t="s">
        <v>421</v>
      </c>
      <c r="D10070" s="106">
        <v>1868085000</v>
      </c>
      <c r="E10070" s="106">
        <v>0</v>
      </c>
      <c r="M10070" t="b">
        <f t="shared" si="785"/>
        <v>1</v>
      </c>
      <c r="N10070" t="b">
        <f t="shared" si="786"/>
        <v>1</v>
      </c>
      <c r="O10070" t="b">
        <f t="shared" si="787"/>
        <v>1</v>
      </c>
      <c r="P10070" t="b">
        <f t="shared" si="787"/>
        <v>1</v>
      </c>
      <c r="Q10070" t="b">
        <f t="shared" si="788"/>
        <v>1</v>
      </c>
      <c r="R10070" t="b">
        <f t="shared" si="789"/>
        <v>1</v>
      </c>
      <c r="U10070" s="105" t="s">
        <v>420</v>
      </c>
      <c r="V10070" s="105" t="s">
        <v>421</v>
      </c>
      <c r="W10070" s="106">
        <v>1868085000</v>
      </c>
      <c r="X10070" s="106">
        <v>0</v>
      </c>
    </row>
    <row r="10071" spans="2:26" x14ac:dyDescent="0.25">
      <c r="B10071" s="105" t="s">
        <v>760</v>
      </c>
      <c r="C10071" s="105" t="s">
        <v>1585</v>
      </c>
      <c r="D10071" s="106">
        <v>288585000</v>
      </c>
      <c r="E10071" s="106">
        <v>0</v>
      </c>
      <c r="M10071" t="b">
        <f t="shared" si="785"/>
        <v>1</v>
      </c>
      <c r="N10071" t="b">
        <f t="shared" si="786"/>
        <v>1</v>
      </c>
      <c r="O10071" t="b">
        <f t="shared" si="787"/>
        <v>1</v>
      </c>
      <c r="P10071" t="b">
        <f t="shared" si="787"/>
        <v>1</v>
      </c>
      <c r="Q10071" t="b">
        <f t="shared" si="788"/>
        <v>1</v>
      </c>
      <c r="R10071" t="b">
        <f t="shared" si="789"/>
        <v>1</v>
      </c>
      <c r="U10071" s="105" t="s">
        <v>760</v>
      </c>
      <c r="V10071" s="105" t="s">
        <v>1585</v>
      </c>
      <c r="W10071" s="106">
        <v>288585000</v>
      </c>
      <c r="X10071" s="106">
        <v>0</v>
      </c>
    </row>
    <row r="10072" spans="2:26" x14ac:dyDescent="0.25">
      <c r="B10072" s="105" t="s">
        <v>761</v>
      </c>
      <c r="C10072" s="105" t="s">
        <v>1586</v>
      </c>
      <c r="D10072" s="106">
        <v>277330000</v>
      </c>
      <c r="E10072" s="106">
        <v>0</v>
      </c>
      <c r="M10072" t="b">
        <f t="shared" si="785"/>
        <v>1</v>
      </c>
      <c r="N10072" t="b">
        <f t="shared" si="786"/>
        <v>1</v>
      </c>
      <c r="O10072" t="b">
        <f t="shared" si="787"/>
        <v>1</v>
      </c>
      <c r="P10072" t="b">
        <f t="shared" si="787"/>
        <v>1</v>
      </c>
      <c r="Q10072" t="b">
        <f t="shared" si="788"/>
        <v>1</v>
      </c>
      <c r="R10072" t="b">
        <f t="shared" si="789"/>
        <v>1</v>
      </c>
      <c r="U10072" s="105" t="s">
        <v>761</v>
      </c>
      <c r="V10072" s="105" t="s">
        <v>1586</v>
      </c>
      <c r="W10072" s="106">
        <v>277330000</v>
      </c>
      <c r="X10072" s="106">
        <v>0</v>
      </c>
    </row>
    <row r="10073" spans="2:26" x14ac:dyDescent="0.25">
      <c r="B10073" s="105" t="s">
        <v>762</v>
      </c>
      <c r="C10073" s="105" t="s">
        <v>1587</v>
      </c>
      <c r="D10073" s="106">
        <v>241820000</v>
      </c>
      <c r="E10073" s="106">
        <v>0</v>
      </c>
      <c r="M10073" t="b">
        <f t="shared" si="785"/>
        <v>1</v>
      </c>
      <c r="N10073" t="b">
        <f t="shared" si="786"/>
        <v>1</v>
      </c>
      <c r="O10073" t="b">
        <f t="shared" si="787"/>
        <v>1</v>
      </c>
      <c r="P10073" t="b">
        <f t="shared" si="787"/>
        <v>1</v>
      </c>
      <c r="Q10073" t="b">
        <f t="shared" si="788"/>
        <v>1</v>
      </c>
      <c r="R10073" t="b">
        <f t="shared" si="789"/>
        <v>1</v>
      </c>
      <c r="U10073" s="105" t="s">
        <v>762</v>
      </c>
      <c r="V10073" s="105" t="s">
        <v>1587</v>
      </c>
      <c r="W10073" s="106">
        <v>241820000</v>
      </c>
      <c r="X10073" s="106">
        <v>0</v>
      </c>
    </row>
    <row r="10074" spans="2:26" x14ac:dyDescent="0.25">
      <c r="B10074" s="105" t="s">
        <v>763</v>
      </c>
      <c r="C10074" s="105" t="s">
        <v>1588</v>
      </c>
      <c r="D10074" s="106">
        <v>19960000</v>
      </c>
      <c r="E10074" s="106">
        <v>0</v>
      </c>
      <c r="M10074" t="b">
        <f t="shared" si="785"/>
        <v>1</v>
      </c>
      <c r="N10074" t="b">
        <f t="shared" si="786"/>
        <v>1</v>
      </c>
      <c r="O10074" t="b">
        <f t="shared" si="787"/>
        <v>1</v>
      </c>
      <c r="P10074" t="b">
        <f t="shared" si="787"/>
        <v>1</v>
      </c>
      <c r="Q10074" t="b">
        <f t="shared" si="788"/>
        <v>1</v>
      </c>
      <c r="R10074" t="b">
        <f t="shared" si="789"/>
        <v>1</v>
      </c>
      <c r="U10074" s="105" t="s">
        <v>763</v>
      </c>
      <c r="V10074" s="105" t="s">
        <v>1588</v>
      </c>
      <c r="W10074" s="106">
        <v>19960000</v>
      </c>
      <c r="X10074" s="106">
        <v>0</v>
      </c>
    </row>
    <row r="10075" spans="2:26" x14ac:dyDescent="0.25">
      <c r="B10075" s="105" t="s">
        <v>764</v>
      </c>
      <c r="C10075" s="105" t="s">
        <v>1589</v>
      </c>
      <c r="D10075" s="106">
        <v>120000000</v>
      </c>
      <c r="E10075" s="106">
        <v>0</v>
      </c>
      <c r="M10075" t="b">
        <f t="shared" ref="M10075:M10138" si="790">+B10075=U10075</f>
        <v>1</v>
      </c>
      <c r="N10075" t="b">
        <f t="shared" ref="N10075:N10138" si="791">+C10075=V10075</f>
        <v>1</v>
      </c>
      <c r="O10075" t="b">
        <f t="shared" ref="O10075:P10138" si="792">+D10075=W10075</f>
        <v>1</v>
      </c>
      <c r="P10075" t="b">
        <f t="shared" si="792"/>
        <v>1</v>
      </c>
      <c r="Q10075" t="b">
        <f t="shared" ref="Q10075:Q10138" si="793">+F10075=Y10075</f>
        <v>1</v>
      </c>
      <c r="R10075" t="b">
        <f t="shared" ref="R10075:R10138" si="794">+G10075=Z10075</f>
        <v>1</v>
      </c>
      <c r="U10075" s="105" t="s">
        <v>764</v>
      </c>
      <c r="V10075" s="105" t="s">
        <v>1589</v>
      </c>
      <c r="W10075" s="106">
        <v>120000000</v>
      </c>
      <c r="X10075" s="106">
        <v>0</v>
      </c>
    </row>
    <row r="10076" spans="2:26" x14ac:dyDescent="0.25">
      <c r="B10076" s="105" t="s">
        <v>765</v>
      </c>
      <c r="C10076" s="105" t="s">
        <v>1590</v>
      </c>
      <c r="D10076" s="106">
        <v>257100000</v>
      </c>
      <c r="E10076" s="106">
        <v>0</v>
      </c>
      <c r="M10076" t="b">
        <f t="shared" si="790"/>
        <v>1</v>
      </c>
      <c r="N10076" t="b">
        <f t="shared" si="791"/>
        <v>1</v>
      </c>
      <c r="O10076" t="b">
        <f t="shared" si="792"/>
        <v>1</v>
      </c>
      <c r="P10076" t="b">
        <f t="shared" si="792"/>
        <v>1</v>
      </c>
      <c r="Q10076" t="b">
        <f t="shared" si="793"/>
        <v>1</v>
      </c>
      <c r="R10076" t="b">
        <f t="shared" si="794"/>
        <v>1</v>
      </c>
      <c r="U10076" s="105" t="s">
        <v>765</v>
      </c>
      <c r="V10076" s="105" t="s">
        <v>1590</v>
      </c>
      <c r="W10076" s="106">
        <v>257100000</v>
      </c>
      <c r="X10076" s="106">
        <v>0</v>
      </c>
    </row>
    <row r="10077" spans="2:26" x14ac:dyDescent="0.25">
      <c r="B10077" s="105" t="s">
        <v>766</v>
      </c>
      <c r="C10077" s="105" t="s">
        <v>1591</v>
      </c>
      <c r="D10077" s="106">
        <v>269990000</v>
      </c>
      <c r="E10077" s="106">
        <v>0</v>
      </c>
      <c r="M10077" t="b">
        <f t="shared" si="790"/>
        <v>1</v>
      </c>
      <c r="N10077" t="b">
        <f t="shared" si="791"/>
        <v>1</v>
      </c>
      <c r="O10077" t="b">
        <f t="shared" si="792"/>
        <v>1</v>
      </c>
      <c r="P10077" t="b">
        <f t="shared" si="792"/>
        <v>1</v>
      </c>
      <c r="Q10077" t="b">
        <f t="shared" si="793"/>
        <v>1</v>
      </c>
      <c r="R10077" t="b">
        <f t="shared" si="794"/>
        <v>1</v>
      </c>
      <c r="U10077" s="105" t="s">
        <v>766</v>
      </c>
      <c r="V10077" s="105" t="s">
        <v>1591</v>
      </c>
      <c r="W10077" s="106">
        <v>269990000</v>
      </c>
      <c r="X10077" s="106">
        <v>0</v>
      </c>
    </row>
    <row r="10078" spans="2:26" x14ac:dyDescent="0.25">
      <c r="B10078" s="105" t="s">
        <v>767</v>
      </c>
      <c r="C10078" s="105" t="s">
        <v>1592</v>
      </c>
      <c r="D10078" s="106">
        <v>393300000</v>
      </c>
      <c r="E10078" s="106">
        <v>0</v>
      </c>
      <c r="M10078" t="b">
        <f t="shared" si="790"/>
        <v>1</v>
      </c>
      <c r="N10078" t="b">
        <f t="shared" si="791"/>
        <v>1</v>
      </c>
      <c r="O10078" t="b">
        <f t="shared" si="792"/>
        <v>1</v>
      </c>
      <c r="P10078" t="b">
        <f t="shared" si="792"/>
        <v>1</v>
      </c>
      <c r="Q10078" t="b">
        <f t="shared" si="793"/>
        <v>1</v>
      </c>
      <c r="R10078" t="b">
        <f t="shared" si="794"/>
        <v>1</v>
      </c>
      <c r="U10078" s="105" t="s">
        <v>767</v>
      </c>
      <c r="V10078" s="105" t="s">
        <v>1592</v>
      </c>
      <c r="W10078" s="106">
        <v>393300000</v>
      </c>
      <c r="X10078" s="106">
        <v>0</v>
      </c>
    </row>
    <row r="10079" spans="2:26" x14ac:dyDescent="0.25">
      <c r="B10079" t="s">
        <v>359</v>
      </c>
      <c r="C10079" s="106">
        <v>1868085000</v>
      </c>
      <c r="D10079" s="106">
        <v>0</v>
      </c>
      <c r="M10079" t="b">
        <f t="shared" si="790"/>
        <v>1</v>
      </c>
      <c r="N10079" t="b">
        <f t="shared" si="791"/>
        <v>1</v>
      </c>
      <c r="O10079" t="b">
        <f t="shared" si="792"/>
        <v>1</v>
      </c>
      <c r="P10079" t="b">
        <f t="shared" si="792"/>
        <v>1</v>
      </c>
      <c r="Q10079" t="b">
        <f t="shared" si="793"/>
        <v>1</v>
      </c>
      <c r="R10079" t="b">
        <f t="shared" si="794"/>
        <v>1</v>
      </c>
      <c r="U10079" t="s">
        <v>359</v>
      </c>
      <c r="V10079" s="106">
        <v>1868085000</v>
      </c>
      <c r="W10079" s="106">
        <v>0</v>
      </c>
    </row>
    <row r="10080" spans="2:26" x14ac:dyDescent="0.25">
      <c r="B10080" t="s">
        <v>330</v>
      </c>
      <c r="C10080" t="s">
        <v>331</v>
      </c>
      <c r="D10080" s="105" t="s">
        <v>1632</v>
      </c>
      <c r="E10080" t="s">
        <v>333</v>
      </c>
      <c r="F10080" t="s">
        <v>331</v>
      </c>
      <c r="G10080" s="105" t="s">
        <v>1633</v>
      </c>
      <c r="M10080" t="b">
        <f t="shared" si="790"/>
        <v>1</v>
      </c>
      <c r="N10080" t="b">
        <f t="shared" si="791"/>
        <v>1</v>
      </c>
      <c r="O10080" t="b">
        <f t="shared" si="792"/>
        <v>1</v>
      </c>
      <c r="P10080" t="b">
        <f t="shared" si="792"/>
        <v>1</v>
      </c>
      <c r="Q10080" t="b">
        <f t="shared" si="793"/>
        <v>1</v>
      </c>
      <c r="R10080" t="b">
        <f t="shared" si="794"/>
        <v>1</v>
      </c>
      <c r="U10080" t="s">
        <v>330</v>
      </c>
      <c r="V10080" t="s">
        <v>331</v>
      </c>
      <c r="W10080" s="105" t="s">
        <v>1632</v>
      </c>
      <c r="X10080" t="s">
        <v>333</v>
      </c>
      <c r="Y10080" t="s">
        <v>331</v>
      </c>
      <c r="Z10080" s="105" t="s">
        <v>1633</v>
      </c>
    </row>
    <row r="10081" spans="2:26" x14ac:dyDescent="0.25">
      <c r="B10081" t="s">
        <v>335</v>
      </c>
      <c r="C10081" t="s">
        <v>3</v>
      </c>
      <c r="D10081" t="s">
        <v>336</v>
      </c>
      <c r="E10081" t="s">
        <v>337</v>
      </c>
      <c r="M10081" t="b">
        <f t="shared" si="790"/>
        <v>1</v>
      </c>
      <c r="N10081" t="b">
        <f t="shared" si="791"/>
        <v>1</v>
      </c>
      <c r="O10081" t="b">
        <f t="shared" si="792"/>
        <v>1</v>
      </c>
      <c r="P10081" t="b">
        <f t="shared" si="792"/>
        <v>1</v>
      </c>
      <c r="Q10081" t="b">
        <f t="shared" si="793"/>
        <v>1</v>
      </c>
      <c r="R10081" t="b">
        <f t="shared" si="794"/>
        <v>1</v>
      </c>
      <c r="U10081" t="s">
        <v>335</v>
      </c>
      <c r="V10081" t="s">
        <v>3</v>
      </c>
      <c r="W10081" t="s">
        <v>336</v>
      </c>
      <c r="X10081" t="s">
        <v>337</v>
      </c>
    </row>
    <row r="10082" spans="2:26" x14ac:dyDescent="0.25">
      <c r="B10082" s="105" t="s">
        <v>489</v>
      </c>
      <c r="C10082" s="105" t="s">
        <v>490</v>
      </c>
      <c r="D10082" s="106">
        <v>3025311029</v>
      </c>
      <c r="E10082" s="106">
        <v>0</v>
      </c>
      <c r="M10082" t="b">
        <f t="shared" si="790"/>
        <v>1</v>
      </c>
      <c r="N10082" t="b">
        <f t="shared" si="791"/>
        <v>1</v>
      </c>
      <c r="O10082" t="b">
        <f t="shared" si="792"/>
        <v>1</v>
      </c>
      <c r="P10082" t="b">
        <f t="shared" si="792"/>
        <v>1</v>
      </c>
      <c r="Q10082" t="b">
        <f t="shared" si="793"/>
        <v>1</v>
      </c>
      <c r="R10082" t="b">
        <f t="shared" si="794"/>
        <v>1</v>
      </c>
      <c r="U10082" s="105" t="s">
        <v>489</v>
      </c>
      <c r="V10082" s="105" t="s">
        <v>490</v>
      </c>
      <c r="W10082" s="106">
        <v>3025311029</v>
      </c>
      <c r="X10082" s="106">
        <v>0</v>
      </c>
    </row>
    <row r="10083" spans="2:26" x14ac:dyDescent="0.25">
      <c r="B10083" s="105" t="s">
        <v>491</v>
      </c>
      <c r="C10083" s="105" t="s">
        <v>492</v>
      </c>
      <c r="D10083" s="106">
        <v>3025311029</v>
      </c>
      <c r="E10083" s="106">
        <v>0</v>
      </c>
      <c r="M10083" t="b">
        <f t="shared" si="790"/>
        <v>1</v>
      </c>
      <c r="N10083" t="b">
        <f t="shared" si="791"/>
        <v>1</v>
      </c>
      <c r="O10083" t="b">
        <f t="shared" si="792"/>
        <v>1</v>
      </c>
      <c r="P10083" t="b">
        <f t="shared" si="792"/>
        <v>1</v>
      </c>
      <c r="Q10083" t="b">
        <f t="shared" si="793"/>
        <v>1</v>
      </c>
      <c r="R10083" t="b">
        <f t="shared" si="794"/>
        <v>1</v>
      </c>
      <c r="U10083" s="105" t="s">
        <v>491</v>
      </c>
      <c r="V10083" s="105" t="s">
        <v>492</v>
      </c>
      <c r="W10083" s="106">
        <v>3025311029</v>
      </c>
      <c r="X10083" s="106">
        <v>0</v>
      </c>
    </row>
    <row r="10084" spans="2:26" x14ac:dyDescent="0.25">
      <c r="B10084" s="105" t="s">
        <v>493</v>
      </c>
      <c r="C10084" s="105" t="s">
        <v>492</v>
      </c>
      <c r="D10084" s="106">
        <v>3025311029</v>
      </c>
      <c r="E10084" s="106">
        <v>0</v>
      </c>
      <c r="M10084" t="b">
        <f t="shared" si="790"/>
        <v>1</v>
      </c>
      <c r="N10084" t="b">
        <f t="shared" si="791"/>
        <v>1</v>
      </c>
      <c r="O10084" t="b">
        <f t="shared" si="792"/>
        <v>1</v>
      </c>
      <c r="P10084" t="b">
        <f t="shared" si="792"/>
        <v>1</v>
      </c>
      <c r="Q10084" t="b">
        <f t="shared" si="793"/>
        <v>1</v>
      </c>
      <c r="R10084" t="b">
        <f t="shared" si="794"/>
        <v>1</v>
      </c>
      <c r="U10084" s="105" t="s">
        <v>493</v>
      </c>
      <c r="V10084" s="105" t="s">
        <v>492</v>
      </c>
      <c r="W10084" s="106">
        <v>3025311029</v>
      </c>
      <c r="X10084" s="106">
        <v>0</v>
      </c>
    </row>
    <row r="10085" spans="2:26" x14ac:dyDescent="0.25">
      <c r="B10085" t="s">
        <v>359</v>
      </c>
      <c r="C10085" s="106">
        <v>3025311029</v>
      </c>
      <c r="D10085" s="106">
        <v>0</v>
      </c>
      <c r="M10085" t="b">
        <f t="shared" si="790"/>
        <v>1</v>
      </c>
      <c r="N10085" t="b">
        <f t="shared" si="791"/>
        <v>1</v>
      </c>
      <c r="O10085" t="b">
        <f t="shared" si="792"/>
        <v>1</v>
      </c>
      <c r="P10085" t="b">
        <f t="shared" si="792"/>
        <v>1</v>
      </c>
      <c r="Q10085" t="b">
        <f t="shared" si="793"/>
        <v>1</v>
      </c>
      <c r="R10085" t="b">
        <f t="shared" si="794"/>
        <v>1</v>
      </c>
      <c r="U10085" t="s">
        <v>359</v>
      </c>
      <c r="V10085" s="106">
        <v>3025311029</v>
      </c>
      <c r="W10085" s="106">
        <v>0</v>
      </c>
    </row>
    <row r="10086" spans="2:26" x14ac:dyDescent="0.25">
      <c r="B10086" t="s">
        <v>330</v>
      </c>
      <c r="C10086" t="s">
        <v>331</v>
      </c>
      <c r="D10086" s="105" t="s">
        <v>1086</v>
      </c>
      <c r="E10086" t="s">
        <v>333</v>
      </c>
      <c r="F10086" t="s">
        <v>331</v>
      </c>
      <c r="G10086" s="105" t="s">
        <v>1087</v>
      </c>
      <c r="M10086" t="b">
        <f t="shared" si="790"/>
        <v>1</v>
      </c>
      <c r="N10086" t="b">
        <f t="shared" si="791"/>
        <v>1</v>
      </c>
      <c r="O10086" t="b">
        <f t="shared" si="792"/>
        <v>1</v>
      </c>
      <c r="P10086" t="b">
        <f t="shared" si="792"/>
        <v>1</v>
      </c>
      <c r="Q10086" t="b">
        <f t="shared" si="793"/>
        <v>1</v>
      </c>
      <c r="R10086" t="b">
        <f t="shared" si="794"/>
        <v>1</v>
      </c>
      <c r="U10086" t="s">
        <v>330</v>
      </c>
      <c r="V10086" t="s">
        <v>331</v>
      </c>
      <c r="W10086" s="105" t="s">
        <v>1086</v>
      </c>
      <c r="X10086" t="s">
        <v>333</v>
      </c>
      <c r="Y10086" t="s">
        <v>331</v>
      </c>
      <c r="Z10086" s="105" t="s">
        <v>1087</v>
      </c>
    </row>
    <row r="10087" spans="2:26" x14ac:dyDescent="0.25">
      <c r="B10087" t="s">
        <v>335</v>
      </c>
      <c r="C10087" t="s">
        <v>3</v>
      </c>
      <c r="D10087" t="s">
        <v>336</v>
      </c>
      <c r="E10087" t="s">
        <v>337</v>
      </c>
      <c r="M10087" t="b">
        <f t="shared" si="790"/>
        <v>1</v>
      </c>
      <c r="N10087" t="b">
        <f t="shared" si="791"/>
        <v>1</v>
      </c>
      <c r="O10087" t="b">
        <f t="shared" si="792"/>
        <v>1</v>
      </c>
      <c r="P10087" t="b">
        <f t="shared" si="792"/>
        <v>1</v>
      </c>
      <c r="Q10087" t="b">
        <f t="shared" si="793"/>
        <v>1</v>
      </c>
      <c r="R10087" t="b">
        <f t="shared" si="794"/>
        <v>1</v>
      </c>
      <c r="U10087" t="s">
        <v>335</v>
      </c>
      <c r="V10087" t="s">
        <v>3</v>
      </c>
      <c r="W10087" t="s">
        <v>336</v>
      </c>
      <c r="X10087" t="s">
        <v>337</v>
      </c>
    </row>
    <row r="10088" spans="2:26" x14ac:dyDescent="0.25">
      <c r="B10088" s="105" t="s">
        <v>418</v>
      </c>
      <c r="C10088" s="105" t="s">
        <v>419</v>
      </c>
      <c r="D10088" s="106">
        <v>24180296000</v>
      </c>
      <c r="E10088" s="106">
        <v>0</v>
      </c>
      <c r="M10088" t="b">
        <f t="shared" si="790"/>
        <v>1</v>
      </c>
      <c r="N10088" t="b">
        <f t="shared" si="791"/>
        <v>1</v>
      </c>
      <c r="O10088" t="b">
        <f t="shared" si="792"/>
        <v>1</v>
      </c>
      <c r="P10088" t="b">
        <f t="shared" si="792"/>
        <v>1</v>
      </c>
      <c r="Q10088" t="b">
        <f t="shared" si="793"/>
        <v>1</v>
      </c>
      <c r="R10088" t="b">
        <f t="shared" si="794"/>
        <v>1</v>
      </c>
      <c r="U10088" s="105" t="s">
        <v>418</v>
      </c>
      <c r="V10088" s="105" t="s">
        <v>419</v>
      </c>
      <c r="W10088" s="106">
        <v>24180296000</v>
      </c>
      <c r="X10088" s="106">
        <v>0</v>
      </c>
    </row>
    <row r="10089" spans="2:26" x14ac:dyDescent="0.25">
      <c r="B10089" s="105" t="s">
        <v>420</v>
      </c>
      <c r="C10089" s="105" t="s">
        <v>421</v>
      </c>
      <c r="D10089" s="106">
        <v>24180296000</v>
      </c>
      <c r="E10089" s="106">
        <v>0</v>
      </c>
      <c r="M10089" t="b">
        <f t="shared" si="790"/>
        <v>1</v>
      </c>
      <c r="N10089" t="b">
        <f t="shared" si="791"/>
        <v>1</v>
      </c>
      <c r="O10089" t="b">
        <f t="shared" si="792"/>
        <v>1</v>
      </c>
      <c r="P10089" t="b">
        <f t="shared" si="792"/>
        <v>1</v>
      </c>
      <c r="Q10089" t="b">
        <f t="shared" si="793"/>
        <v>1</v>
      </c>
      <c r="R10089" t="b">
        <f t="shared" si="794"/>
        <v>1</v>
      </c>
      <c r="U10089" s="105" t="s">
        <v>420</v>
      </c>
      <c r="V10089" s="105" t="s">
        <v>421</v>
      </c>
      <c r="W10089" s="106">
        <v>24180296000</v>
      </c>
      <c r="X10089" s="106">
        <v>0</v>
      </c>
    </row>
    <row r="10090" spans="2:26" x14ac:dyDescent="0.25">
      <c r="B10090" s="105" t="s">
        <v>422</v>
      </c>
      <c r="C10090" s="105" t="s">
        <v>421</v>
      </c>
      <c r="D10090" s="106">
        <v>24180296000</v>
      </c>
      <c r="E10090" s="106">
        <v>0</v>
      </c>
      <c r="M10090" t="b">
        <f t="shared" si="790"/>
        <v>1</v>
      </c>
      <c r="N10090" t="b">
        <f t="shared" si="791"/>
        <v>1</v>
      </c>
      <c r="O10090" t="b">
        <f t="shared" si="792"/>
        <v>1</v>
      </c>
      <c r="P10090" t="b">
        <f t="shared" si="792"/>
        <v>1</v>
      </c>
      <c r="Q10090" t="b">
        <f t="shared" si="793"/>
        <v>1</v>
      </c>
      <c r="R10090" t="b">
        <f t="shared" si="794"/>
        <v>1</v>
      </c>
      <c r="U10090" s="105" t="s">
        <v>422</v>
      </c>
      <c r="V10090" s="105" t="s">
        <v>421</v>
      </c>
      <c r="W10090" s="106">
        <v>24180296000</v>
      </c>
      <c r="X10090" s="106">
        <v>0</v>
      </c>
    </row>
    <row r="10091" spans="2:26" x14ac:dyDescent="0.25">
      <c r="B10091" s="105" t="s">
        <v>403</v>
      </c>
      <c r="C10091" s="105" t="s">
        <v>404</v>
      </c>
      <c r="D10091" s="106">
        <v>3406810250</v>
      </c>
      <c r="E10091" s="106">
        <v>0</v>
      </c>
      <c r="M10091" t="b">
        <f t="shared" si="790"/>
        <v>1</v>
      </c>
      <c r="N10091" t="b">
        <f t="shared" si="791"/>
        <v>1</v>
      </c>
      <c r="O10091" t="b">
        <f t="shared" si="792"/>
        <v>1</v>
      </c>
      <c r="P10091" t="b">
        <f t="shared" si="792"/>
        <v>1</v>
      </c>
      <c r="Q10091" t="b">
        <f t="shared" si="793"/>
        <v>1</v>
      </c>
      <c r="R10091" t="b">
        <f t="shared" si="794"/>
        <v>1</v>
      </c>
      <c r="U10091" s="105" t="s">
        <v>403</v>
      </c>
      <c r="V10091" s="105" t="s">
        <v>404</v>
      </c>
      <c r="W10091" s="106">
        <v>3406810250</v>
      </c>
      <c r="X10091" s="106">
        <v>0</v>
      </c>
    </row>
    <row r="10092" spans="2:26" x14ac:dyDescent="0.25">
      <c r="B10092" s="105" t="s">
        <v>405</v>
      </c>
      <c r="C10092" s="105" t="s">
        <v>406</v>
      </c>
      <c r="D10092" s="106">
        <v>3406810250</v>
      </c>
      <c r="E10092" s="106">
        <v>0</v>
      </c>
      <c r="M10092" t="b">
        <f t="shared" si="790"/>
        <v>1</v>
      </c>
      <c r="N10092" t="b">
        <f t="shared" si="791"/>
        <v>1</v>
      </c>
      <c r="O10092" t="b">
        <f t="shared" si="792"/>
        <v>1</v>
      </c>
      <c r="P10092" t="b">
        <f t="shared" si="792"/>
        <v>1</v>
      </c>
      <c r="Q10092" t="b">
        <f t="shared" si="793"/>
        <v>1</v>
      </c>
      <c r="R10092" t="b">
        <f t="shared" si="794"/>
        <v>1</v>
      </c>
      <c r="U10092" s="105" t="s">
        <v>405</v>
      </c>
      <c r="V10092" s="105" t="s">
        <v>406</v>
      </c>
      <c r="W10092" s="106">
        <v>3406810250</v>
      </c>
      <c r="X10092" s="106">
        <v>0</v>
      </c>
    </row>
    <row r="10093" spans="2:26" x14ac:dyDescent="0.25">
      <c r="B10093" s="105" t="s">
        <v>603</v>
      </c>
      <c r="C10093" s="105" t="s">
        <v>406</v>
      </c>
      <c r="D10093" s="106">
        <v>3406810250</v>
      </c>
      <c r="E10093" s="106">
        <v>0</v>
      </c>
      <c r="M10093" t="b">
        <f t="shared" si="790"/>
        <v>1</v>
      </c>
      <c r="N10093" t="b">
        <f t="shared" si="791"/>
        <v>1</v>
      </c>
      <c r="O10093" t="b">
        <f t="shared" si="792"/>
        <v>1</v>
      </c>
      <c r="P10093" t="b">
        <f t="shared" si="792"/>
        <v>1</v>
      </c>
      <c r="Q10093" t="b">
        <f t="shared" si="793"/>
        <v>1</v>
      </c>
      <c r="R10093" t="b">
        <f t="shared" si="794"/>
        <v>1</v>
      </c>
      <c r="U10093" s="105" t="s">
        <v>603</v>
      </c>
      <c r="V10093" s="105" t="s">
        <v>406</v>
      </c>
      <c r="W10093" s="106">
        <v>3406810250</v>
      </c>
      <c r="X10093" s="106">
        <v>0</v>
      </c>
    </row>
    <row r="10094" spans="2:26" x14ac:dyDescent="0.25">
      <c r="B10094" s="105" t="s">
        <v>411</v>
      </c>
      <c r="C10094" s="105" t="s">
        <v>412</v>
      </c>
      <c r="D10094" s="106">
        <v>77188762100</v>
      </c>
      <c r="E10094" s="106">
        <v>0</v>
      </c>
      <c r="M10094" t="b">
        <f t="shared" si="790"/>
        <v>1</v>
      </c>
      <c r="N10094" t="b">
        <f t="shared" si="791"/>
        <v>1</v>
      </c>
      <c r="O10094" t="b">
        <f t="shared" si="792"/>
        <v>1</v>
      </c>
      <c r="P10094" t="b">
        <f t="shared" si="792"/>
        <v>1</v>
      </c>
      <c r="Q10094" t="b">
        <f t="shared" si="793"/>
        <v>1</v>
      </c>
      <c r="R10094" t="b">
        <f t="shared" si="794"/>
        <v>1</v>
      </c>
      <c r="U10094" s="105" t="s">
        <v>411</v>
      </c>
      <c r="V10094" s="105" t="s">
        <v>412</v>
      </c>
      <c r="W10094" s="106">
        <v>77188762100</v>
      </c>
      <c r="X10094" s="106">
        <v>0</v>
      </c>
    </row>
    <row r="10095" spans="2:26" x14ac:dyDescent="0.25">
      <c r="B10095" s="105" t="s">
        <v>413</v>
      </c>
      <c r="C10095" s="105" t="s">
        <v>414</v>
      </c>
      <c r="D10095" s="106">
        <v>77188762100</v>
      </c>
      <c r="E10095" s="106">
        <v>0</v>
      </c>
      <c r="M10095" t="b">
        <f t="shared" si="790"/>
        <v>1</v>
      </c>
      <c r="N10095" t="b">
        <f t="shared" si="791"/>
        <v>1</v>
      </c>
      <c r="O10095" t="b">
        <f t="shared" si="792"/>
        <v>1</v>
      </c>
      <c r="P10095" t="b">
        <f t="shared" si="792"/>
        <v>1</v>
      </c>
      <c r="Q10095" t="b">
        <f t="shared" si="793"/>
        <v>1</v>
      </c>
      <c r="R10095" t="b">
        <f t="shared" si="794"/>
        <v>1</v>
      </c>
      <c r="U10095" s="105" t="s">
        <v>413</v>
      </c>
      <c r="V10095" s="105" t="s">
        <v>414</v>
      </c>
      <c r="W10095" s="106">
        <v>77188762100</v>
      </c>
      <c r="X10095" s="106">
        <v>0</v>
      </c>
    </row>
    <row r="10096" spans="2:26" x14ac:dyDescent="0.25">
      <c r="B10096" s="105" t="s">
        <v>415</v>
      </c>
      <c r="C10096" s="105" t="s">
        <v>414</v>
      </c>
      <c r="D10096" s="106">
        <v>17464774200</v>
      </c>
      <c r="E10096" s="106">
        <v>0</v>
      </c>
      <c r="M10096" t="b">
        <f t="shared" si="790"/>
        <v>1</v>
      </c>
      <c r="N10096" t="b">
        <f t="shared" si="791"/>
        <v>1</v>
      </c>
      <c r="O10096" t="b">
        <f t="shared" si="792"/>
        <v>1</v>
      </c>
      <c r="P10096" t="b">
        <f t="shared" si="792"/>
        <v>1</v>
      </c>
      <c r="Q10096" t="b">
        <f t="shared" si="793"/>
        <v>1</v>
      </c>
      <c r="R10096" t="b">
        <f t="shared" si="794"/>
        <v>1</v>
      </c>
      <c r="U10096" s="105" t="s">
        <v>415</v>
      </c>
      <c r="V10096" s="105" t="s">
        <v>414</v>
      </c>
      <c r="W10096" s="106">
        <v>17464774200</v>
      </c>
      <c r="X10096" s="106">
        <v>0</v>
      </c>
    </row>
    <row r="10097" spans="2:24" x14ac:dyDescent="0.25">
      <c r="B10097" s="105" t="s">
        <v>770</v>
      </c>
      <c r="C10097" s="105" t="s">
        <v>773</v>
      </c>
      <c r="D10097" s="106">
        <v>1068768500</v>
      </c>
      <c r="E10097" s="106">
        <v>0</v>
      </c>
      <c r="M10097" t="b">
        <f t="shared" si="790"/>
        <v>1</v>
      </c>
      <c r="N10097" t="b">
        <f t="shared" si="791"/>
        <v>1</v>
      </c>
      <c r="O10097" t="b">
        <f t="shared" si="792"/>
        <v>1</v>
      </c>
      <c r="P10097" t="b">
        <f t="shared" si="792"/>
        <v>1</v>
      </c>
      <c r="Q10097" t="b">
        <f t="shared" si="793"/>
        <v>1</v>
      </c>
      <c r="R10097" t="b">
        <f t="shared" si="794"/>
        <v>1</v>
      </c>
      <c r="U10097" s="105" t="s">
        <v>770</v>
      </c>
      <c r="V10097" s="105" t="s">
        <v>773</v>
      </c>
      <c r="W10097" s="106">
        <v>1068768500</v>
      </c>
      <c r="X10097" s="106">
        <v>0</v>
      </c>
    </row>
    <row r="10098" spans="2:24" x14ac:dyDescent="0.25">
      <c r="B10098" s="105" t="s">
        <v>772</v>
      </c>
      <c r="C10098" s="105" t="s">
        <v>769</v>
      </c>
      <c r="D10098" s="106">
        <v>56346203400</v>
      </c>
      <c r="E10098" s="106">
        <v>0</v>
      </c>
      <c r="M10098" t="b">
        <f t="shared" si="790"/>
        <v>1</v>
      </c>
      <c r="N10098" t="b">
        <f t="shared" si="791"/>
        <v>1</v>
      </c>
      <c r="O10098" t="b">
        <f t="shared" si="792"/>
        <v>1</v>
      </c>
      <c r="P10098" t="b">
        <f t="shared" si="792"/>
        <v>1</v>
      </c>
      <c r="Q10098" t="b">
        <f t="shared" si="793"/>
        <v>1</v>
      </c>
      <c r="R10098" t="b">
        <f t="shared" si="794"/>
        <v>1</v>
      </c>
      <c r="U10098" s="105" t="s">
        <v>772</v>
      </c>
      <c r="V10098" s="105" t="s">
        <v>769</v>
      </c>
      <c r="W10098" s="106">
        <v>56346203400</v>
      </c>
      <c r="X10098" s="106">
        <v>0</v>
      </c>
    </row>
    <row r="10099" spans="2:24" x14ac:dyDescent="0.25">
      <c r="B10099" s="105" t="s">
        <v>774</v>
      </c>
      <c r="C10099" s="105" t="s">
        <v>771</v>
      </c>
      <c r="D10099" s="106">
        <v>2309016000</v>
      </c>
      <c r="E10099" s="106">
        <v>0</v>
      </c>
      <c r="M10099" t="b">
        <f t="shared" si="790"/>
        <v>1</v>
      </c>
      <c r="N10099" t="b">
        <f t="shared" si="791"/>
        <v>1</v>
      </c>
      <c r="O10099" t="b">
        <f t="shared" si="792"/>
        <v>1</v>
      </c>
      <c r="P10099" t="b">
        <f t="shared" si="792"/>
        <v>1</v>
      </c>
      <c r="Q10099" t="b">
        <f t="shared" si="793"/>
        <v>1</v>
      </c>
      <c r="R10099" t="b">
        <f t="shared" si="794"/>
        <v>1</v>
      </c>
      <c r="U10099" s="105" t="s">
        <v>774</v>
      </c>
      <c r="V10099" s="105" t="s">
        <v>771</v>
      </c>
      <c r="W10099" s="106">
        <v>2309016000</v>
      </c>
      <c r="X10099" s="106">
        <v>0</v>
      </c>
    </row>
    <row r="10100" spans="2:24" x14ac:dyDescent="0.25">
      <c r="B10100" s="105" t="s">
        <v>562</v>
      </c>
      <c r="C10100" s="105" t="s">
        <v>563</v>
      </c>
      <c r="D10100" s="106">
        <v>194255979700</v>
      </c>
      <c r="E10100" s="106">
        <v>0</v>
      </c>
      <c r="M10100" t="b">
        <f t="shared" si="790"/>
        <v>1</v>
      </c>
      <c r="N10100" t="b">
        <f t="shared" si="791"/>
        <v>1</v>
      </c>
      <c r="O10100" t="b">
        <f t="shared" si="792"/>
        <v>1</v>
      </c>
      <c r="P10100" t="b">
        <f t="shared" si="792"/>
        <v>1</v>
      </c>
      <c r="Q10100" t="b">
        <f t="shared" si="793"/>
        <v>1</v>
      </c>
      <c r="R10100" t="b">
        <f t="shared" si="794"/>
        <v>1</v>
      </c>
      <c r="U10100" s="105" t="s">
        <v>562</v>
      </c>
      <c r="V10100" s="105" t="s">
        <v>563</v>
      </c>
      <c r="W10100" s="106">
        <v>194255979700</v>
      </c>
      <c r="X10100" s="106">
        <v>0</v>
      </c>
    </row>
    <row r="10101" spans="2:24" x14ac:dyDescent="0.25">
      <c r="B10101" s="105" t="s">
        <v>564</v>
      </c>
      <c r="C10101" s="105" t="s">
        <v>565</v>
      </c>
      <c r="D10101" s="106">
        <v>194255979700</v>
      </c>
      <c r="E10101" s="106">
        <v>0</v>
      </c>
      <c r="M10101" t="b">
        <f t="shared" si="790"/>
        <v>1</v>
      </c>
      <c r="N10101" t="b">
        <f t="shared" si="791"/>
        <v>1</v>
      </c>
      <c r="O10101" t="b">
        <f t="shared" si="792"/>
        <v>1</v>
      </c>
      <c r="P10101" t="b">
        <f t="shared" si="792"/>
        <v>1</v>
      </c>
      <c r="Q10101" t="b">
        <f t="shared" si="793"/>
        <v>1</v>
      </c>
      <c r="R10101" t="b">
        <f t="shared" si="794"/>
        <v>1</v>
      </c>
      <c r="U10101" s="105" t="s">
        <v>564</v>
      </c>
      <c r="V10101" s="105" t="s">
        <v>565</v>
      </c>
      <c r="W10101" s="106">
        <v>194255979700</v>
      </c>
      <c r="X10101" s="106">
        <v>0</v>
      </c>
    </row>
    <row r="10102" spans="2:24" x14ac:dyDescent="0.25">
      <c r="B10102" s="105" t="s">
        <v>566</v>
      </c>
      <c r="C10102" s="105" t="s">
        <v>565</v>
      </c>
      <c r="D10102" s="106">
        <v>194255979700</v>
      </c>
      <c r="E10102" s="106">
        <v>0</v>
      </c>
      <c r="M10102" t="b">
        <f t="shared" si="790"/>
        <v>1</v>
      </c>
      <c r="N10102" t="b">
        <f t="shared" si="791"/>
        <v>1</v>
      </c>
      <c r="O10102" t="b">
        <f t="shared" si="792"/>
        <v>1</v>
      </c>
      <c r="P10102" t="b">
        <f t="shared" si="792"/>
        <v>1</v>
      </c>
      <c r="Q10102" t="b">
        <f t="shared" si="793"/>
        <v>1</v>
      </c>
      <c r="R10102" t="b">
        <f t="shared" si="794"/>
        <v>1</v>
      </c>
      <c r="U10102" s="105" t="s">
        <v>566</v>
      </c>
      <c r="V10102" s="105" t="s">
        <v>565</v>
      </c>
      <c r="W10102" s="106">
        <v>194255979700</v>
      </c>
      <c r="X10102" s="106">
        <v>0</v>
      </c>
    </row>
    <row r="10103" spans="2:24" x14ac:dyDescent="0.25">
      <c r="B10103" s="105" t="s">
        <v>567</v>
      </c>
      <c r="C10103" s="105" t="s">
        <v>568</v>
      </c>
      <c r="D10103" s="106">
        <v>16930539000</v>
      </c>
      <c r="E10103" s="106">
        <v>0</v>
      </c>
      <c r="M10103" t="b">
        <f t="shared" si="790"/>
        <v>1</v>
      </c>
      <c r="N10103" t="b">
        <f t="shared" si="791"/>
        <v>1</v>
      </c>
      <c r="O10103" t="b">
        <f t="shared" si="792"/>
        <v>1</v>
      </c>
      <c r="P10103" t="b">
        <f t="shared" si="792"/>
        <v>1</v>
      </c>
      <c r="Q10103" t="b">
        <f t="shared" si="793"/>
        <v>1</v>
      </c>
      <c r="R10103" t="b">
        <f t="shared" si="794"/>
        <v>1</v>
      </c>
      <c r="U10103" s="105" t="s">
        <v>567</v>
      </c>
      <c r="V10103" s="105" t="s">
        <v>568</v>
      </c>
      <c r="W10103" s="106">
        <v>16930539000</v>
      </c>
      <c r="X10103" s="106">
        <v>0</v>
      </c>
    </row>
    <row r="10104" spans="2:24" x14ac:dyDescent="0.25">
      <c r="B10104" s="105" t="s">
        <v>609</v>
      </c>
      <c r="C10104" s="105" t="s">
        <v>610</v>
      </c>
      <c r="D10104" s="106">
        <v>2580389000</v>
      </c>
      <c r="E10104" s="106">
        <v>0</v>
      </c>
      <c r="M10104" t="b">
        <f t="shared" si="790"/>
        <v>1</v>
      </c>
      <c r="N10104" t="b">
        <f t="shared" si="791"/>
        <v>1</v>
      </c>
      <c r="O10104" t="b">
        <f t="shared" si="792"/>
        <v>1</v>
      </c>
      <c r="P10104" t="b">
        <f t="shared" si="792"/>
        <v>1</v>
      </c>
      <c r="Q10104" t="b">
        <f t="shared" si="793"/>
        <v>1</v>
      </c>
      <c r="R10104" t="b">
        <f t="shared" si="794"/>
        <v>1</v>
      </c>
      <c r="U10104" s="105" t="s">
        <v>609</v>
      </c>
      <c r="V10104" s="105" t="s">
        <v>610</v>
      </c>
      <c r="W10104" s="106">
        <v>2580389000</v>
      </c>
      <c r="X10104" s="106">
        <v>0</v>
      </c>
    </row>
    <row r="10105" spans="2:24" x14ac:dyDescent="0.25">
      <c r="B10105" s="105" t="s">
        <v>611</v>
      </c>
      <c r="C10105" s="105" t="s">
        <v>610</v>
      </c>
      <c r="D10105" s="106">
        <v>2580389000</v>
      </c>
      <c r="E10105" s="106">
        <v>0</v>
      </c>
      <c r="M10105" t="b">
        <f t="shared" si="790"/>
        <v>1</v>
      </c>
      <c r="N10105" t="b">
        <f t="shared" si="791"/>
        <v>1</v>
      </c>
      <c r="O10105" t="b">
        <f t="shared" si="792"/>
        <v>1</v>
      </c>
      <c r="P10105" t="b">
        <f t="shared" si="792"/>
        <v>1</v>
      </c>
      <c r="Q10105" t="b">
        <f t="shared" si="793"/>
        <v>1</v>
      </c>
      <c r="R10105" t="b">
        <f t="shared" si="794"/>
        <v>1</v>
      </c>
      <c r="U10105" s="105" t="s">
        <v>611</v>
      </c>
      <c r="V10105" s="105" t="s">
        <v>610</v>
      </c>
      <c r="W10105" s="106">
        <v>2580389000</v>
      </c>
      <c r="X10105" s="106">
        <v>0</v>
      </c>
    </row>
    <row r="10106" spans="2:24" x14ac:dyDescent="0.25">
      <c r="B10106" s="105" t="s">
        <v>569</v>
      </c>
      <c r="C10106" s="105" t="s">
        <v>570</v>
      </c>
      <c r="D10106" s="106">
        <v>14350150000</v>
      </c>
      <c r="E10106" s="106">
        <v>0</v>
      </c>
      <c r="M10106" t="b">
        <f t="shared" si="790"/>
        <v>1</v>
      </c>
      <c r="N10106" t="b">
        <f t="shared" si="791"/>
        <v>1</v>
      </c>
      <c r="O10106" t="b">
        <f t="shared" si="792"/>
        <v>1</v>
      </c>
      <c r="P10106" t="b">
        <f t="shared" si="792"/>
        <v>1</v>
      </c>
      <c r="Q10106" t="b">
        <f t="shared" si="793"/>
        <v>1</v>
      </c>
      <c r="R10106" t="b">
        <f t="shared" si="794"/>
        <v>1</v>
      </c>
      <c r="U10106" s="105" t="s">
        <v>569</v>
      </c>
      <c r="V10106" s="105" t="s">
        <v>570</v>
      </c>
      <c r="W10106" s="106">
        <v>14350150000</v>
      </c>
      <c r="X10106" s="106">
        <v>0</v>
      </c>
    </row>
    <row r="10107" spans="2:24" x14ac:dyDescent="0.25">
      <c r="B10107" s="105" t="s">
        <v>571</v>
      </c>
      <c r="C10107" s="105" t="s">
        <v>570</v>
      </c>
      <c r="D10107" s="106">
        <v>14350150000</v>
      </c>
      <c r="E10107" s="106">
        <v>0</v>
      </c>
      <c r="M10107" t="b">
        <f t="shared" si="790"/>
        <v>1</v>
      </c>
      <c r="N10107" t="b">
        <f t="shared" si="791"/>
        <v>1</v>
      </c>
      <c r="O10107" t="b">
        <f t="shared" si="792"/>
        <v>1</v>
      </c>
      <c r="P10107" t="b">
        <f t="shared" si="792"/>
        <v>1</v>
      </c>
      <c r="Q10107" t="b">
        <f t="shared" si="793"/>
        <v>1</v>
      </c>
      <c r="R10107" t="b">
        <f t="shared" si="794"/>
        <v>1</v>
      </c>
      <c r="U10107" s="105" t="s">
        <v>571</v>
      </c>
      <c r="V10107" s="105" t="s">
        <v>570</v>
      </c>
      <c r="W10107" s="106">
        <v>14350150000</v>
      </c>
      <c r="X10107" s="106">
        <v>0</v>
      </c>
    </row>
    <row r="10108" spans="2:24" x14ac:dyDescent="0.25">
      <c r="B10108" s="105" t="s">
        <v>429</v>
      </c>
      <c r="C10108" s="105" t="s">
        <v>430</v>
      </c>
      <c r="D10108" s="106">
        <v>14147168047</v>
      </c>
      <c r="E10108" s="106">
        <v>0</v>
      </c>
      <c r="M10108" t="b">
        <f t="shared" si="790"/>
        <v>1</v>
      </c>
      <c r="N10108" t="b">
        <f t="shared" si="791"/>
        <v>1</v>
      </c>
      <c r="O10108" t="b">
        <f t="shared" si="792"/>
        <v>1</v>
      </c>
      <c r="P10108" t="b">
        <f t="shared" si="792"/>
        <v>1</v>
      </c>
      <c r="Q10108" t="b">
        <f t="shared" si="793"/>
        <v>1</v>
      </c>
      <c r="R10108" t="b">
        <f t="shared" si="794"/>
        <v>1</v>
      </c>
      <c r="U10108" s="105" t="s">
        <v>429</v>
      </c>
      <c r="V10108" s="105" t="s">
        <v>430</v>
      </c>
      <c r="W10108" s="106">
        <v>14147168047</v>
      </c>
      <c r="X10108" s="106">
        <v>0</v>
      </c>
    </row>
    <row r="10109" spans="2:24" x14ac:dyDescent="0.25">
      <c r="B10109" s="105" t="s">
        <v>431</v>
      </c>
      <c r="C10109" s="105" t="s">
        <v>432</v>
      </c>
      <c r="D10109" s="106">
        <v>14147168047</v>
      </c>
      <c r="E10109" s="106">
        <v>0</v>
      </c>
      <c r="M10109" t="b">
        <f t="shared" si="790"/>
        <v>1</v>
      </c>
      <c r="N10109" t="b">
        <f t="shared" si="791"/>
        <v>1</v>
      </c>
      <c r="O10109" t="b">
        <f t="shared" si="792"/>
        <v>1</v>
      </c>
      <c r="P10109" t="b">
        <f t="shared" si="792"/>
        <v>1</v>
      </c>
      <c r="Q10109" t="b">
        <f t="shared" si="793"/>
        <v>1</v>
      </c>
      <c r="R10109" t="b">
        <f t="shared" si="794"/>
        <v>1</v>
      </c>
      <c r="U10109" s="105" t="s">
        <v>431</v>
      </c>
      <c r="V10109" s="105" t="s">
        <v>432</v>
      </c>
      <c r="W10109" s="106">
        <v>14147168047</v>
      </c>
      <c r="X10109" s="106">
        <v>0</v>
      </c>
    </row>
    <row r="10110" spans="2:24" x14ac:dyDescent="0.25">
      <c r="B10110" s="105" t="s">
        <v>433</v>
      </c>
      <c r="C10110" s="105" t="s">
        <v>432</v>
      </c>
      <c r="D10110" s="106">
        <v>13771065590</v>
      </c>
      <c r="E10110" s="106">
        <v>0</v>
      </c>
      <c r="M10110" t="b">
        <f t="shared" si="790"/>
        <v>1</v>
      </c>
      <c r="N10110" t="b">
        <f t="shared" si="791"/>
        <v>1</v>
      </c>
      <c r="O10110" t="b">
        <f t="shared" si="792"/>
        <v>1</v>
      </c>
      <c r="P10110" t="b">
        <f t="shared" si="792"/>
        <v>1</v>
      </c>
      <c r="Q10110" t="b">
        <f t="shared" si="793"/>
        <v>1</v>
      </c>
      <c r="R10110" t="b">
        <f t="shared" si="794"/>
        <v>1</v>
      </c>
      <c r="U10110" s="105" t="s">
        <v>433</v>
      </c>
      <c r="V10110" s="105" t="s">
        <v>432</v>
      </c>
      <c r="W10110" s="106">
        <v>13771065590</v>
      </c>
      <c r="X10110" s="106">
        <v>0</v>
      </c>
    </row>
    <row r="10111" spans="2:24" x14ac:dyDescent="0.25">
      <c r="B10111" s="105" t="s">
        <v>778</v>
      </c>
      <c r="C10111" s="105" t="s">
        <v>779</v>
      </c>
      <c r="D10111" s="106">
        <v>201552457</v>
      </c>
      <c r="E10111" s="106">
        <v>0</v>
      </c>
      <c r="M10111" t="b">
        <f t="shared" si="790"/>
        <v>1</v>
      </c>
      <c r="N10111" t="b">
        <f t="shared" si="791"/>
        <v>1</v>
      </c>
      <c r="O10111" t="b">
        <f t="shared" si="792"/>
        <v>1</v>
      </c>
      <c r="P10111" t="b">
        <f t="shared" si="792"/>
        <v>1</v>
      </c>
      <c r="Q10111" t="b">
        <f t="shared" si="793"/>
        <v>1</v>
      </c>
      <c r="R10111" t="b">
        <f t="shared" si="794"/>
        <v>1</v>
      </c>
      <c r="U10111" s="105" t="s">
        <v>778</v>
      </c>
      <c r="V10111" s="105" t="s">
        <v>779</v>
      </c>
      <c r="W10111" s="106">
        <v>201552457</v>
      </c>
      <c r="X10111" s="106">
        <v>0</v>
      </c>
    </row>
    <row r="10112" spans="2:24" x14ac:dyDescent="0.25">
      <c r="B10112" s="105" t="s">
        <v>780</v>
      </c>
      <c r="C10112" s="105" t="s">
        <v>781</v>
      </c>
      <c r="D10112" s="106">
        <v>174550000</v>
      </c>
      <c r="E10112" s="106">
        <v>0</v>
      </c>
      <c r="M10112" t="b">
        <f t="shared" si="790"/>
        <v>1</v>
      </c>
      <c r="N10112" t="b">
        <f t="shared" si="791"/>
        <v>1</v>
      </c>
      <c r="O10112" t="b">
        <f t="shared" si="792"/>
        <v>1</v>
      </c>
      <c r="P10112" t="b">
        <f t="shared" si="792"/>
        <v>1</v>
      </c>
      <c r="Q10112" t="b">
        <f t="shared" si="793"/>
        <v>1</v>
      </c>
      <c r="R10112" t="b">
        <f t="shared" si="794"/>
        <v>1</v>
      </c>
      <c r="U10112" s="105" t="s">
        <v>780</v>
      </c>
      <c r="V10112" s="105" t="s">
        <v>781</v>
      </c>
      <c r="W10112" s="106">
        <v>174550000</v>
      </c>
      <c r="X10112" s="106">
        <v>0</v>
      </c>
    </row>
    <row r="10113" spans="2:24" x14ac:dyDescent="0.25">
      <c r="B10113" s="105" t="s">
        <v>434</v>
      </c>
      <c r="C10113" s="105" t="s">
        <v>435</v>
      </c>
      <c r="D10113" s="106">
        <v>326615000</v>
      </c>
      <c r="E10113" s="106">
        <v>0</v>
      </c>
      <c r="M10113" t="b">
        <f t="shared" si="790"/>
        <v>1</v>
      </c>
      <c r="N10113" t="b">
        <f t="shared" si="791"/>
        <v>1</v>
      </c>
      <c r="O10113" t="b">
        <f t="shared" si="792"/>
        <v>1</v>
      </c>
      <c r="P10113" t="b">
        <f t="shared" si="792"/>
        <v>1</v>
      </c>
      <c r="Q10113" t="b">
        <f t="shared" si="793"/>
        <v>1</v>
      </c>
      <c r="R10113" t="b">
        <f t="shared" si="794"/>
        <v>1</v>
      </c>
      <c r="U10113" s="105" t="s">
        <v>434</v>
      </c>
      <c r="V10113" s="105" t="s">
        <v>435</v>
      </c>
      <c r="W10113" s="106">
        <v>326615000</v>
      </c>
      <c r="X10113" s="106">
        <v>0</v>
      </c>
    </row>
    <row r="10114" spans="2:24" x14ac:dyDescent="0.25">
      <c r="B10114" s="105" t="s">
        <v>436</v>
      </c>
      <c r="C10114" s="105" t="s">
        <v>437</v>
      </c>
      <c r="D10114" s="106">
        <v>326615000</v>
      </c>
      <c r="E10114" s="106">
        <v>0</v>
      </c>
      <c r="M10114" t="b">
        <f t="shared" si="790"/>
        <v>1</v>
      </c>
      <c r="N10114" t="b">
        <f t="shared" si="791"/>
        <v>1</v>
      </c>
      <c r="O10114" t="b">
        <f t="shared" si="792"/>
        <v>1</v>
      </c>
      <c r="P10114" t="b">
        <f t="shared" si="792"/>
        <v>1</v>
      </c>
      <c r="Q10114" t="b">
        <f t="shared" si="793"/>
        <v>1</v>
      </c>
      <c r="R10114" t="b">
        <f t="shared" si="794"/>
        <v>1</v>
      </c>
      <c r="U10114" s="105" t="s">
        <v>436</v>
      </c>
      <c r="V10114" s="105" t="s">
        <v>437</v>
      </c>
      <c r="W10114" s="106">
        <v>326615000</v>
      </c>
      <c r="X10114" s="106">
        <v>0</v>
      </c>
    </row>
    <row r="10115" spans="2:24" x14ac:dyDescent="0.25">
      <c r="B10115" s="105" t="s">
        <v>438</v>
      </c>
      <c r="C10115" s="105" t="s">
        <v>437</v>
      </c>
      <c r="D10115" s="106">
        <v>326615000</v>
      </c>
      <c r="E10115" s="106">
        <v>0</v>
      </c>
      <c r="M10115" t="b">
        <f t="shared" si="790"/>
        <v>1</v>
      </c>
      <c r="N10115" t="b">
        <f t="shared" si="791"/>
        <v>1</v>
      </c>
      <c r="O10115" t="b">
        <f t="shared" si="792"/>
        <v>1</v>
      </c>
      <c r="P10115" t="b">
        <f t="shared" si="792"/>
        <v>1</v>
      </c>
      <c r="Q10115" t="b">
        <f t="shared" si="793"/>
        <v>1</v>
      </c>
      <c r="R10115" t="b">
        <f t="shared" si="794"/>
        <v>1</v>
      </c>
      <c r="U10115" s="105" t="s">
        <v>438</v>
      </c>
      <c r="V10115" s="105" t="s">
        <v>437</v>
      </c>
      <c r="W10115" s="106">
        <v>326615000</v>
      </c>
      <c r="X10115" s="106">
        <v>0</v>
      </c>
    </row>
    <row r="10116" spans="2:24" x14ac:dyDescent="0.25">
      <c r="B10116" s="105" t="s">
        <v>620</v>
      </c>
      <c r="C10116" s="105" t="s">
        <v>621</v>
      </c>
      <c r="D10116" s="106">
        <v>3222508719</v>
      </c>
      <c r="E10116" s="106">
        <v>0</v>
      </c>
      <c r="M10116" t="b">
        <f t="shared" si="790"/>
        <v>1</v>
      </c>
      <c r="N10116" t="b">
        <f t="shared" si="791"/>
        <v>1</v>
      </c>
      <c r="O10116" t="b">
        <f t="shared" si="792"/>
        <v>1</v>
      </c>
      <c r="P10116" t="b">
        <f t="shared" si="792"/>
        <v>1</v>
      </c>
      <c r="Q10116" t="b">
        <f t="shared" si="793"/>
        <v>1</v>
      </c>
      <c r="R10116" t="b">
        <f t="shared" si="794"/>
        <v>1</v>
      </c>
      <c r="U10116" s="105" t="s">
        <v>620</v>
      </c>
      <c r="V10116" s="105" t="s">
        <v>621</v>
      </c>
      <c r="W10116" s="106">
        <v>3222508719</v>
      </c>
      <c r="X10116" s="106">
        <v>0</v>
      </c>
    </row>
    <row r="10117" spans="2:24" x14ac:dyDescent="0.25">
      <c r="B10117" s="105" t="s">
        <v>622</v>
      </c>
      <c r="C10117" s="105" t="s">
        <v>623</v>
      </c>
      <c r="D10117" s="106">
        <v>3222508719</v>
      </c>
      <c r="E10117" s="106">
        <v>0</v>
      </c>
      <c r="M10117" t="b">
        <f t="shared" si="790"/>
        <v>1</v>
      </c>
      <c r="N10117" t="b">
        <f t="shared" si="791"/>
        <v>1</v>
      </c>
      <c r="O10117" t="b">
        <f t="shared" si="792"/>
        <v>1</v>
      </c>
      <c r="P10117" t="b">
        <f t="shared" si="792"/>
        <v>1</v>
      </c>
      <c r="Q10117" t="b">
        <f t="shared" si="793"/>
        <v>1</v>
      </c>
      <c r="R10117" t="b">
        <f t="shared" si="794"/>
        <v>1</v>
      </c>
      <c r="U10117" s="105" t="s">
        <v>622</v>
      </c>
      <c r="V10117" s="105" t="s">
        <v>623</v>
      </c>
      <c r="W10117" s="106">
        <v>3222508719</v>
      </c>
      <c r="X10117" s="106">
        <v>0</v>
      </c>
    </row>
    <row r="10118" spans="2:24" x14ac:dyDescent="0.25">
      <c r="B10118" s="105" t="s">
        <v>624</v>
      </c>
      <c r="C10118" s="105" t="s">
        <v>623</v>
      </c>
      <c r="D10118" s="106">
        <v>3222508719</v>
      </c>
      <c r="E10118" s="106">
        <v>0</v>
      </c>
      <c r="M10118" t="b">
        <f t="shared" si="790"/>
        <v>1</v>
      </c>
      <c r="N10118" t="b">
        <f t="shared" si="791"/>
        <v>1</v>
      </c>
      <c r="O10118" t="b">
        <f t="shared" si="792"/>
        <v>1</v>
      </c>
      <c r="P10118" t="b">
        <f t="shared" si="792"/>
        <v>1</v>
      </c>
      <c r="Q10118" t="b">
        <f t="shared" si="793"/>
        <v>1</v>
      </c>
      <c r="R10118" t="b">
        <f t="shared" si="794"/>
        <v>1</v>
      </c>
      <c r="U10118" s="105" t="s">
        <v>624</v>
      </c>
      <c r="V10118" s="105" t="s">
        <v>623</v>
      </c>
      <c r="W10118" s="106">
        <v>3222508719</v>
      </c>
      <c r="X10118" s="106">
        <v>0</v>
      </c>
    </row>
    <row r="10119" spans="2:24" x14ac:dyDescent="0.25">
      <c r="B10119" s="105" t="s">
        <v>439</v>
      </c>
      <c r="C10119" s="105" t="s">
        <v>440</v>
      </c>
      <c r="D10119" s="106">
        <v>4273646998</v>
      </c>
      <c r="E10119" s="106">
        <v>0</v>
      </c>
      <c r="M10119" t="b">
        <f t="shared" si="790"/>
        <v>1</v>
      </c>
      <c r="N10119" t="b">
        <f t="shared" si="791"/>
        <v>1</v>
      </c>
      <c r="O10119" t="b">
        <f t="shared" si="792"/>
        <v>1</v>
      </c>
      <c r="P10119" t="b">
        <f t="shared" si="792"/>
        <v>1</v>
      </c>
      <c r="Q10119" t="b">
        <f t="shared" si="793"/>
        <v>1</v>
      </c>
      <c r="R10119" t="b">
        <f t="shared" si="794"/>
        <v>1</v>
      </c>
      <c r="U10119" s="105" t="s">
        <v>439</v>
      </c>
      <c r="V10119" s="105" t="s">
        <v>440</v>
      </c>
      <c r="W10119" s="106">
        <v>4273646998</v>
      </c>
      <c r="X10119" s="106">
        <v>0</v>
      </c>
    </row>
    <row r="10120" spans="2:24" x14ac:dyDescent="0.25">
      <c r="B10120" s="105" t="s">
        <v>441</v>
      </c>
      <c r="C10120" s="105" t="s">
        <v>442</v>
      </c>
      <c r="D10120" s="106">
        <v>4273646998</v>
      </c>
      <c r="E10120" s="106">
        <v>0</v>
      </c>
      <c r="M10120" t="b">
        <f t="shared" si="790"/>
        <v>1</v>
      </c>
      <c r="N10120" t="b">
        <f t="shared" si="791"/>
        <v>1</v>
      </c>
      <c r="O10120" t="b">
        <f t="shared" si="792"/>
        <v>1</v>
      </c>
      <c r="P10120" t="b">
        <f t="shared" si="792"/>
        <v>1</v>
      </c>
      <c r="Q10120" t="b">
        <f t="shared" si="793"/>
        <v>1</v>
      </c>
      <c r="R10120" t="b">
        <f t="shared" si="794"/>
        <v>1</v>
      </c>
      <c r="U10120" s="105" t="s">
        <v>441</v>
      </c>
      <c r="V10120" s="105" t="s">
        <v>442</v>
      </c>
      <c r="W10120" s="106">
        <v>4273646998</v>
      </c>
      <c r="X10120" s="106">
        <v>0</v>
      </c>
    </row>
    <row r="10121" spans="2:24" x14ac:dyDescent="0.25">
      <c r="B10121" s="105" t="s">
        <v>443</v>
      </c>
      <c r="C10121" s="105" t="s">
        <v>442</v>
      </c>
      <c r="D10121" s="106">
        <v>3620862698</v>
      </c>
      <c r="E10121" s="106">
        <v>0</v>
      </c>
      <c r="M10121" t="b">
        <f t="shared" si="790"/>
        <v>1</v>
      </c>
      <c r="N10121" t="b">
        <f t="shared" si="791"/>
        <v>1</v>
      </c>
      <c r="O10121" t="b">
        <f t="shared" si="792"/>
        <v>1</v>
      </c>
      <c r="P10121" t="b">
        <f t="shared" si="792"/>
        <v>1</v>
      </c>
      <c r="Q10121" t="b">
        <f t="shared" si="793"/>
        <v>1</v>
      </c>
      <c r="R10121" t="b">
        <f t="shared" si="794"/>
        <v>1</v>
      </c>
      <c r="U10121" s="105" t="s">
        <v>443</v>
      </c>
      <c r="V10121" s="105" t="s">
        <v>442</v>
      </c>
      <c r="W10121" s="106">
        <v>3620862698</v>
      </c>
      <c r="X10121" s="106">
        <v>0</v>
      </c>
    </row>
    <row r="10122" spans="2:24" x14ac:dyDescent="0.25">
      <c r="B10122" s="105" t="s">
        <v>797</v>
      </c>
      <c r="C10122" s="105" t="s">
        <v>1599</v>
      </c>
      <c r="D10122" s="106">
        <v>58500000</v>
      </c>
      <c r="E10122" s="106">
        <v>0</v>
      </c>
      <c r="M10122" t="b">
        <f t="shared" si="790"/>
        <v>1</v>
      </c>
      <c r="N10122" t="b">
        <f t="shared" si="791"/>
        <v>1</v>
      </c>
      <c r="O10122" t="b">
        <f t="shared" si="792"/>
        <v>1</v>
      </c>
      <c r="P10122" t="b">
        <f t="shared" si="792"/>
        <v>1</v>
      </c>
      <c r="Q10122" t="b">
        <f t="shared" si="793"/>
        <v>1</v>
      </c>
      <c r="R10122" t="b">
        <f t="shared" si="794"/>
        <v>1</v>
      </c>
      <c r="U10122" s="105" t="s">
        <v>797</v>
      </c>
      <c r="V10122" s="105" t="s">
        <v>1599</v>
      </c>
      <c r="W10122" s="106">
        <v>58500000</v>
      </c>
      <c r="X10122" s="106">
        <v>0</v>
      </c>
    </row>
    <row r="10123" spans="2:24" x14ac:dyDescent="0.25">
      <c r="B10123" s="105" t="s">
        <v>800</v>
      </c>
      <c r="C10123" s="105" t="s">
        <v>1444</v>
      </c>
      <c r="D10123" s="106">
        <v>94925500</v>
      </c>
      <c r="E10123" s="106">
        <v>0</v>
      </c>
      <c r="M10123" t="b">
        <f t="shared" si="790"/>
        <v>1</v>
      </c>
      <c r="N10123" t="b">
        <f t="shared" si="791"/>
        <v>1</v>
      </c>
      <c r="O10123" t="b">
        <f t="shared" si="792"/>
        <v>1</v>
      </c>
      <c r="P10123" t="b">
        <f t="shared" si="792"/>
        <v>1</v>
      </c>
      <c r="Q10123" t="b">
        <f t="shared" si="793"/>
        <v>1</v>
      </c>
      <c r="R10123" t="b">
        <f t="shared" si="794"/>
        <v>1</v>
      </c>
      <c r="U10123" s="105" t="s">
        <v>800</v>
      </c>
      <c r="V10123" s="105" t="s">
        <v>1444</v>
      </c>
      <c r="W10123" s="106">
        <v>94925500</v>
      </c>
      <c r="X10123" s="106">
        <v>0</v>
      </c>
    </row>
    <row r="10124" spans="2:24" x14ac:dyDescent="0.25">
      <c r="B10124" s="105" t="s">
        <v>1445</v>
      </c>
      <c r="C10124" s="105" t="s">
        <v>1446</v>
      </c>
      <c r="D10124" s="106">
        <v>36500000</v>
      </c>
      <c r="E10124" s="106">
        <v>0</v>
      </c>
      <c r="M10124" t="b">
        <f t="shared" si="790"/>
        <v>1</v>
      </c>
      <c r="N10124" t="b">
        <f t="shared" si="791"/>
        <v>1</v>
      </c>
      <c r="O10124" t="b">
        <f t="shared" si="792"/>
        <v>1</v>
      </c>
      <c r="P10124" t="b">
        <f t="shared" si="792"/>
        <v>1</v>
      </c>
      <c r="Q10124" t="b">
        <f t="shared" si="793"/>
        <v>1</v>
      </c>
      <c r="R10124" t="b">
        <f t="shared" si="794"/>
        <v>1</v>
      </c>
      <c r="U10124" s="105" t="s">
        <v>1445</v>
      </c>
      <c r="V10124" s="105" t="s">
        <v>1446</v>
      </c>
      <c r="W10124" s="106">
        <v>36500000</v>
      </c>
      <c r="X10124" s="106">
        <v>0</v>
      </c>
    </row>
    <row r="10125" spans="2:24" x14ac:dyDescent="0.25">
      <c r="B10125" s="105" t="s">
        <v>1448</v>
      </c>
      <c r="C10125" s="105" t="s">
        <v>1602</v>
      </c>
      <c r="D10125" s="106">
        <v>123908800</v>
      </c>
      <c r="E10125" s="106">
        <v>0</v>
      </c>
      <c r="M10125" t="b">
        <f t="shared" si="790"/>
        <v>1</v>
      </c>
      <c r="N10125" t="b">
        <f t="shared" si="791"/>
        <v>1</v>
      </c>
      <c r="O10125" t="b">
        <f t="shared" si="792"/>
        <v>1</v>
      </c>
      <c r="P10125" t="b">
        <f t="shared" si="792"/>
        <v>1</v>
      </c>
      <c r="Q10125" t="b">
        <f t="shared" si="793"/>
        <v>1</v>
      </c>
      <c r="R10125" t="b">
        <f t="shared" si="794"/>
        <v>1</v>
      </c>
      <c r="U10125" s="105" t="s">
        <v>1448</v>
      </c>
      <c r="V10125" s="105" t="s">
        <v>1602</v>
      </c>
      <c r="W10125" s="106">
        <v>123908800</v>
      </c>
      <c r="X10125" s="106">
        <v>0</v>
      </c>
    </row>
    <row r="10126" spans="2:24" x14ac:dyDescent="0.25">
      <c r="B10126" s="105" t="s">
        <v>1451</v>
      </c>
      <c r="C10126" s="105" t="s">
        <v>1603</v>
      </c>
      <c r="D10126" s="106">
        <v>99550000</v>
      </c>
      <c r="E10126" s="106">
        <v>0</v>
      </c>
      <c r="M10126" t="b">
        <f t="shared" si="790"/>
        <v>1</v>
      </c>
      <c r="N10126" t="b">
        <f t="shared" si="791"/>
        <v>1</v>
      </c>
      <c r="O10126" t="b">
        <f t="shared" si="792"/>
        <v>1</v>
      </c>
      <c r="P10126" t="b">
        <f t="shared" si="792"/>
        <v>1</v>
      </c>
      <c r="Q10126" t="b">
        <f t="shared" si="793"/>
        <v>1</v>
      </c>
      <c r="R10126" t="b">
        <f t="shared" si="794"/>
        <v>1</v>
      </c>
      <c r="U10126" s="105" t="s">
        <v>1451</v>
      </c>
      <c r="V10126" s="105" t="s">
        <v>1603</v>
      </c>
      <c r="W10126" s="106">
        <v>99550000</v>
      </c>
      <c r="X10126" s="106">
        <v>0</v>
      </c>
    </row>
    <row r="10127" spans="2:24" x14ac:dyDescent="0.25">
      <c r="B10127" s="105" t="s">
        <v>1452</v>
      </c>
      <c r="C10127" s="105" t="s">
        <v>1453</v>
      </c>
      <c r="D10127" s="106">
        <v>199400000</v>
      </c>
      <c r="E10127" s="106">
        <v>0</v>
      </c>
      <c r="M10127" t="b">
        <f t="shared" si="790"/>
        <v>1</v>
      </c>
      <c r="N10127" t="b">
        <f t="shared" si="791"/>
        <v>1</v>
      </c>
      <c r="O10127" t="b">
        <f t="shared" si="792"/>
        <v>1</v>
      </c>
      <c r="P10127" t="b">
        <f t="shared" si="792"/>
        <v>1</v>
      </c>
      <c r="Q10127" t="b">
        <f t="shared" si="793"/>
        <v>1</v>
      </c>
      <c r="R10127" t="b">
        <f t="shared" si="794"/>
        <v>1</v>
      </c>
      <c r="U10127" s="105" t="s">
        <v>1452</v>
      </c>
      <c r="V10127" s="105" t="s">
        <v>1453</v>
      </c>
      <c r="W10127" s="106">
        <v>199400000</v>
      </c>
      <c r="X10127" s="106">
        <v>0</v>
      </c>
    </row>
    <row r="10128" spans="2:24" x14ac:dyDescent="0.25">
      <c r="B10128" s="105" t="s">
        <v>1454</v>
      </c>
      <c r="C10128" s="105" t="s">
        <v>1604</v>
      </c>
      <c r="D10128" s="106">
        <v>40000000</v>
      </c>
      <c r="E10128" s="106">
        <v>0</v>
      </c>
      <c r="M10128" t="b">
        <f t="shared" si="790"/>
        <v>1</v>
      </c>
      <c r="N10128" t="b">
        <f t="shared" si="791"/>
        <v>1</v>
      </c>
      <c r="O10128" t="b">
        <f t="shared" si="792"/>
        <v>1</v>
      </c>
      <c r="P10128" t="b">
        <f t="shared" si="792"/>
        <v>1</v>
      </c>
      <c r="Q10128" t="b">
        <f t="shared" si="793"/>
        <v>1</v>
      </c>
      <c r="R10128" t="b">
        <f t="shared" si="794"/>
        <v>1</v>
      </c>
      <c r="U10128" s="105" t="s">
        <v>1454</v>
      </c>
      <c r="V10128" s="105" t="s">
        <v>1604</v>
      </c>
      <c r="W10128" s="106">
        <v>40000000</v>
      </c>
      <c r="X10128" s="106">
        <v>0</v>
      </c>
    </row>
    <row r="10129" spans="2:24" x14ac:dyDescent="0.25">
      <c r="B10129" s="105" t="s">
        <v>625</v>
      </c>
      <c r="C10129" s="105" t="s">
        <v>626</v>
      </c>
      <c r="D10129" s="106">
        <v>299100000</v>
      </c>
      <c r="E10129" s="106">
        <v>0</v>
      </c>
      <c r="M10129" t="b">
        <f t="shared" si="790"/>
        <v>1</v>
      </c>
      <c r="N10129" t="b">
        <f t="shared" si="791"/>
        <v>1</v>
      </c>
      <c r="O10129" t="b">
        <f t="shared" si="792"/>
        <v>1</v>
      </c>
      <c r="P10129" t="b">
        <f t="shared" si="792"/>
        <v>1</v>
      </c>
      <c r="Q10129" t="b">
        <f t="shared" si="793"/>
        <v>1</v>
      </c>
      <c r="R10129" t="b">
        <f t="shared" si="794"/>
        <v>1</v>
      </c>
      <c r="U10129" s="105" t="s">
        <v>625</v>
      </c>
      <c r="V10129" s="105" t="s">
        <v>626</v>
      </c>
      <c r="W10129" s="106">
        <v>299100000</v>
      </c>
      <c r="X10129" s="106">
        <v>0</v>
      </c>
    </row>
    <row r="10130" spans="2:24" x14ac:dyDescent="0.25">
      <c r="B10130" s="105" t="s">
        <v>627</v>
      </c>
      <c r="C10130" s="105" t="s">
        <v>628</v>
      </c>
      <c r="D10130" s="106">
        <v>299100000</v>
      </c>
      <c r="E10130" s="106">
        <v>0</v>
      </c>
      <c r="M10130" t="b">
        <f t="shared" si="790"/>
        <v>1</v>
      </c>
      <c r="N10130" t="b">
        <f t="shared" si="791"/>
        <v>1</v>
      </c>
      <c r="O10130" t="b">
        <f t="shared" si="792"/>
        <v>1</v>
      </c>
      <c r="P10130" t="b">
        <f t="shared" si="792"/>
        <v>1</v>
      </c>
      <c r="Q10130" t="b">
        <f t="shared" si="793"/>
        <v>1</v>
      </c>
      <c r="R10130" t="b">
        <f t="shared" si="794"/>
        <v>1</v>
      </c>
      <c r="U10130" s="105" t="s">
        <v>627</v>
      </c>
      <c r="V10130" s="105" t="s">
        <v>628</v>
      </c>
      <c r="W10130" s="106">
        <v>299100000</v>
      </c>
      <c r="X10130" s="106">
        <v>0</v>
      </c>
    </row>
    <row r="10131" spans="2:24" x14ac:dyDescent="0.25">
      <c r="B10131" s="105" t="s">
        <v>629</v>
      </c>
      <c r="C10131" s="105" t="s">
        <v>628</v>
      </c>
      <c r="D10131" s="106">
        <v>299100000</v>
      </c>
      <c r="E10131" s="106">
        <v>0</v>
      </c>
      <c r="M10131" t="b">
        <f t="shared" si="790"/>
        <v>1</v>
      </c>
      <c r="N10131" t="b">
        <f t="shared" si="791"/>
        <v>1</v>
      </c>
      <c r="O10131" t="b">
        <f t="shared" si="792"/>
        <v>1</v>
      </c>
      <c r="P10131" t="b">
        <f t="shared" si="792"/>
        <v>1</v>
      </c>
      <c r="Q10131" t="b">
        <f t="shared" si="793"/>
        <v>1</v>
      </c>
      <c r="R10131" t="b">
        <f t="shared" si="794"/>
        <v>1</v>
      </c>
      <c r="U10131" s="105" t="s">
        <v>629</v>
      </c>
      <c r="V10131" s="105" t="s">
        <v>628</v>
      </c>
      <c r="W10131" s="106">
        <v>299100000</v>
      </c>
      <c r="X10131" s="106">
        <v>0</v>
      </c>
    </row>
    <row r="10132" spans="2:24" x14ac:dyDescent="0.25">
      <c r="B10132" s="105" t="s">
        <v>635</v>
      </c>
      <c r="C10132" s="105" t="s">
        <v>636</v>
      </c>
      <c r="D10132" s="106">
        <v>2727100000</v>
      </c>
      <c r="E10132" s="106">
        <v>0</v>
      </c>
      <c r="M10132" t="b">
        <f t="shared" si="790"/>
        <v>1</v>
      </c>
      <c r="N10132" t="b">
        <f t="shared" si="791"/>
        <v>1</v>
      </c>
      <c r="O10132" t="b">
        <f t="shared" si="792"/>
        <v>1</v>
      </c>
      <c r="P10132" t="b">
        <f t="shared" si="792"/>
        <v>1</v>
      </c>
      <c r="Q10132" t="b">
        <f t="shared" si="793"/>
        <v>1</v>
      </c>
      <c r="R10132" t="b">
        <f t="shared" si="794"/>
        <v>1</v>
      </c>
      <c r="U10132" s="105" t="s">
        <v>635</v>
      </c>
      <c r="V10132" s="105" t="s">
        <v>636</v>
      </c>
      <c r="W10132" s="106">
        <v>2727100000</v>
      </c>
      <c r="X10132" s="106">
        <v>0</v>
      </c>
    </row>
    <row r="10133" spans="2:24" x14ac:dyDescent="0.25">
      <c r="B10133" s="105" t="s">
        <v>637</v>
      </c>
      <c r="C10133" s="105" t="s">
        <v>638</v>
      </c>
      <c r="D10133" s="106">
        <v>2727100000</v>
      </c>
      <c r="E10133" s="106">
        <v>0</v>
      </c>
      <c r="M10133" t="b">
        <f t="shared" si="790"/>
        <v>1</v>
      </c>
      <c r="N10133" t="b">
        <f t="shared" si="791"/>
        <v>1</v>
      </c>
      <c r="O10133" t="b">
        <f t="shared" si="792"/>
        <v>1</v>
      </c>
      <c r="P10133" t="b">
        <f t="shared" si="792"/>
        <v>1</v>
      </c>
      <c r="Q10133" t="b">
        <f t="shared" si="793"/>
        <v>1</v>
      </c>
      <c r="R10133" t="b">
        <f t="shared" si="794"/>
        <v>1</v>
      </c>
      <c r="U10133" s="105" t="s">
        <v>637</v>
      </c>
      <c r="V10133" s="105" t="s">
        <v>638</v>
      </c>
      <c r="W10133" s="106">
        <v>2727100000</v>
      </c>
      <c r="X10133" s="106">
        <v>0</v>
      </c>
    </row>
    <row r="10134" spans="2:24" x14ac:dyDescent="0.25">
      <c r="B10134" s="105" t="s">
        <v>639</v>
      </c>
      <c r="C10134" s="105" t="s">
        <v>638</v>
      </c>
      <c r="D10134" s="106">
        <v>2727100000</v>
      </c>
      <c r="E10134" s="106">
        <v>0</v>
      </c>
      <c r="M10134" t="b">
        <f t="shared" si="790"/>
        <v>1</v>
      </c>
      <c r="N10134" t="b">
        <f t="shared" si="791"/>
        <v>1</v>
      </c>
      <c r="O10134" t="b">
        <f t="shared" si="792"/>
        <v>1</v>
      </c>
      <c r="P10134" t="b">
        <f t="shared" si="792"/>
        <v>1</v>
      </c>
      <c r="Q10134" t="b">
        <f t="shared" si="793"/>
        <v>1</v>
      </c>
      <c r="R10134" t="b">
        <f t="shared" si="794"/>
        <v>1</v>
      </c>
      <c r="U10134" s="105" t="s">
        <v>639</v>
      </c>
      <c r="V10134" s="105" t="s">
        <v>638</v>
      </c>
      <c r="W10134" s="106">
        <v>2727100000</v>
      </c>
      <c r="X10134" s="106">
        <v>0</v>
      </c>
    </row>
    <row r="10135" spans="2:24" x14ac:dyDescent="0.25">
      <c r="B10135" s="105" t="s">
        <v>640</v>
      </c>
      <c r="C10135" s="105" t="s">
        <v>641</v>
      </c>
      <c r="D10135" s="106">
        <v>99600000</v>
      </c>
      <c r="E10135" s="106">
        <v>0</v>
      </c>
      <c r="M10135" t="b">
        <f t="shared" si="790"/>
        <v>1</v>
      </c>
      <c r="N10135" t="b">
        <f t="shared" si="791"/>
        <v>1</v>
      </c>
      <c r="O10135" t="b">
        <f t="shared" si="792"/>
        <v>1</v>
      </c>
      <c r="P10135" t="b">
        <f t="shared" si="792"/>
        <v>1</v>
      </c>
      <c r="Q10135" t="b">
        <f t="shared" si="793"/>
        <v>1</v>
      </c>
      <c r="R10135" t="b">
        <f t="shared" si="794"/>
        <v>1</v>
      </c>
      <c r="U10135" s="105" t="s">
        <v>640</v>
      </c>
      <c r="V10135" s="105" t="s">
        <v>641</v>
      </c>
      <c r="W10135" s="106">
        <v>99600000</v>
      </c>
      <c r="X10135" s="106">
        <v>0</v>
      </c>
    </row>
    <row r="10136" spans="2:24" x14ac:dyDescent="0.25">
      <c r="B10136" s="105" t="s">
        <v>642</v>
      </c>
      <c r="C10136" s="105" t="s">
        <v>643</v>
      </c>
      <c r="D10136" s="106">
        <v>99600000</v>
      </c>
      <c r="E10136" s="106">
        <v>0</v>
      </c>
      <c r="M10136" t="b">
        <f t="shared" si="790"/>
        <v>1</v>
      </c>
      <c r="N10136" t="b">
        <f t="shared" si="791"/>
        <v>1</v>
      </c>
      <c r="O10136" t="b">
        <f t="shared" si="792"/>
        <v>1</v>
      </c>
      <c r="P10136" t="b">
        <f t="shared" si="792"/>
        <v>1</v>
      </c>
      <c r="Q10136" t="b">
        <f t="shared" si="793"/>
        <v>1</v>
      </c>
      <c r="R10136" t="b">
        <f t="shared" si="794"/>
        <v>1</v>
      </c>
      <c r="U10136" s="105" t="s">
        <v>642</v>
      </c>
      <c r="V10136" s="105" t="s">
        <v>643</v>
      </c>
      <c r="W10136" s="106">
        <v>99600000</v>
      </c>
      <c r="X10136" s="106">
        <v>0</v>
      </c>
    </row>
    <row r="10137" spans="2:24" x14ac:dyDescent="0.25">
      <c r="B10137" s="105" t="s">
        <v>644</v>
      </c>
      <c r="C10137" s="105" t="s">
        <v>643</v>
      </c>
      <c r="D10137" s="106">
        <v>99600000</v>
      </c>
      <c r="E10137" s="106">
        <v>0</v>
      </c>
      <c r="M10137" t="b">
        <f t="shared" si="790"/>
        <v>1</v>
      </c>
      <c r="N10137" t="b">
        <f t="shared" si="791"/>
        <v>1</v>
      </c>
      <c r="O10137" t="b">
        <f t="shared" si="792"/>
        <v>1</v>
      </c>
      <c r="P10137" t="b">
        <f t="shared" si="792"/>
        <v>1</v>
      </c>
      <c r="Q10137" t="b">
        <f t="shared" si="793"/>
        <v>1</v>
      </c>
      <c r="R10137" t="b">
        <f t="shared" si="794"/>
        <v>1</v>
      </c>
      <c r="U10137" s="105" t="s">
        <v>644</v>
      </c>
      <c r="V10137" s="105" t="s">
        <v>643</v>
      </c>
      <c r="W10137" s="106">
        <v>99600000</v>
      </c>
      <c r="X10137" s="106">
        <v>0</v>
      </c>
    </row>
    <row r="10138" spans="2:24" x14ac:dyDescent="0.25">
      <c r="B10138" s="105" t="s">
        <v>450</v>
      </c>
      <c r="C10138" s="105" t="s">
        <v>451</v>
      </c>
      <c r="D10138" s="106">
        <v>6365159720</v>
      </c>
      <c r="E10138" s="106">
        <v>0</v>
      </c>
      <c r="M10138" t="b">
        <f t="shared" si="790"/>
        <v>1</v>
      </c>
      <c r="N10138" t="b">
        <f t="shared" si="791"/>
        <v>1</v>
      </c>
      <c r="O10138" t="b">
        <f t="shared" si="792"/>
        <v>1</v>
      </c>
      <c r="P10138" t="b">
        <f t="shared" si="792"/>
        <v>1</v>
      </c>
      <c r="Q10138" t="b">
        <f t="shared" si="793"/>
        <v>1</v>
      </c>
      <c r="R10138" t="b">
        <f t="shared" si="794"/>
        <v>1</v>
      </c>
      <c r="U10138" s="105" t="s">
        <v>450</v>
      </c>
      <c r="V10138" s="105" t="s">
        <v>451</v>
      </c>
      <c r="W10138" s="106">
        <v>6365159720</v>
      </c>
      <c r="X10138" s="106">
        <v>0</v>
      </c>
    </row>
    <row r="10139" spans="2:24" x14ac:dyDescent="0.25">
      <c r="B10139" s="105" t="s">
        <v>452</v>
      </c>
      <c r="C10139" s="105" t="s">
        <v>453</v>
      </c>
      <c r="D10139" s="106">
        <v>6365159720</v>
      </c>
      <c r="E10139" s="106">
        <v>0</v>
      </c>
      <c r="M10139" t="b">
        <f t="shared" ref="M10139:M10202" si="795">+B10139=U10139</f>
        <v>1</v>
      </c>
      <c r="N10139" t="b">
        <f t="shared" ref="N10139:N10202" si="796">+C10139=V10139</f>
        <v>1</v>
      </c>
      <c r="O10139" t="b">
        <f t="shared" ref="O10139:P10202" si="797">+D10139=W10139</f>
        <v>1</v>
      </c>
      <c r="P10139" t="b">
        <f t="shared" si="797"/>
        <v>1</v>
      </c>
      <c r="Q10139" t="b">
        <f t="shared" ref="Q10139:Q10202" si="798">+F10139=Y10139</f>
        <v>1</v>
      </c>
      <c r="R10139" t="b">
        <f t="shared" ref="R10139:R10202" si="799">+G10139=Z10139</f>
        <v>1</v>
      </c>
      <c r="U10139" s="105" t="s">
        <v>452</v>
      </c>
      <c r="V10139" s="105" t="s">
        <v>453</v>
      </c>
      <c r="W10139" s="106">
        <v>6365159720</v>
      </c>
      <c r="X10139" s="106">
        <v>0</v>
      </c>
    </row>
    <row r="10140" spans="2:24" x14ac:dyDescent="0.25">
      <c r="B10140" s="105" t="s">
        <v>454</v>
      </c>
      <c r="C10140" s="105" t="s">
        <v>453</v>
      </c>
      <c r="D10140" s="106">
        <v>6365159720</v>
      </c>
      <c r="E10140" s="106">
        <v>0</v>
      </c>
      <c r="M10140" t="b">
        <f t="shared" si="795"/>
        <v>1</v>
      </c>
      <c r="N10140" t="b">
        <f t="shared" si="796"/>
        <v>1</v>
      </c>
      <c r="O10140" t="b">
        <f t="shared" si="797"/>
        <v>1</v>
      </c>
      <c r="P10140" t="b">
        <f t="shared" si="797"/>
        <v>1</v>
      </c>
      <c r="Q10140" t="b">
        <f t="shared" si="798"/>
        <v>1</v>
      </c>
      <c r="R10140" t="b">
        <f t="shared" si="799"/>
        <v>1</v>
      </c>
      <c r="U10140" s="105" t="s">
        <v>454</v>
      </c>
      <c r="V10140" s="105" t="s">
        <v>453</v>
      </c>
      <c r="W10140" s="106">
        <v>6365159720</v>
      </c>
      <c r="X10140" s="106">
        <v>0</v>
      </c>
    </row>
    <row r="10141" spans="2:24" x14ac:dyDescent="0.25">
      <c r="B10141" s="105" t="s">
        <v>645</v>
      </c>
      <c r="C10141" s="105" t="s">
        <v>646</v>
      </c>
      <c r="D10141" s="106">
        <v>3023099200</v>
      </c>
      <c r="E10141" s="106">
        <v>0</v>
      </c>
      <c r="M10141" t="b">
        <f t="shared" si="795"/>
        <v>1</v>
      </c>
      <c r="N10141" t="b">
        <f t="shared" si="796"/>
        <v>1</v>
      </c>
      <c r="O10141" t="b">
        <f t="shared" si="797"/>
        <v>1</v>
      </c>
      <c r="P10141" t="b">
        <f t="shared" si="797"/>
        <v>1</v>
      </c>
      <c r="Q10141" t="b">
        <f t="shared" si="798"/>
        <v>1</v>
      </c>
      <c r="R10141" t="b">
        <f t="shared" si="799"/>
        <v>1</v>
      </c>
      <c r="U10141" s="105" t="s">
        <v>645</v>
      </c>
      <c r="V10141" s="105" t="s">
        <v>646</v>
      </c>
      <c r="W10141" s="106">
        <v>3023099200</v>
      </c>
      <c r="X10141" s="106">
        <v>0</v>
      </c>
    </row>
    <row r="10142" spans="2:24" x14ac:dyDescent="0.25">
      <c r="B10142" s="105" t="s">
        <v>647</v>
      </c>
      <c r="C10142" s="105" t="s">
        <v>648</v>
      </c>
      <c r="D10142" s="106">
        <v>3023099200</v>
      </c>
      <c r="E10142" s="106">
        <v>0</v>
      </c>
      <c r="M10142" t="b">
        <f t="shared" si="795"/>
        <v>1</v>
      </c>
      <c r="N10142" t="b">
        <f t="shared" si="796"/>
        <v>1</v>
      </c>
      <c r="O10142" t="b">
        <f t="shared" si="797"/>
        <v>1</v>
      </c>
      <c r="P10142" t="b">
        <f t="shared" si="797"/>
        <v>1</v>
      </c>
      <c r="Q10142" t="b">
        <f t="shared" si="798"/>
        <v>1</v>
      </c>
      <c r="R10142" t="b">
        <f t="shared" si="799"/>
        <v>1</v>
      </c>
      <c r="U10142" s="105" t="s">
        <v>647</v>
      </c>
      <c r="V10142" s="105" t="s">
        <v>648</v>
      </c>
      <c r="W10142" s="106">
        <v>3023099200</v>
      </c>
      <c r="X10142" s="106">
        <v>0</v>
      </c>
    </row>
    <row r="10143" spans="2:24" x14ac:dyDescent="0.25">
      <c r="B10143" s="105" t="s">
        <v>649</v>
      </c>
      <c r="C10143" s="105" t="s">
        <v>648</v>
      </c>
      <c r="D10143" s="106">
        <v>3023099200</v>
      </c>
      <c r="E10143" s="106">
        <v>0</v>
      </c>
      <c r="M10143" t="b">
        <f t="shared" si="795"/>
        <v>1</v>
      </c>
      <c r="N10143" t="b">
        <f t="shared" si="796"/>
        <v>1</v>
      </c>
      <c r="O10143" t="b">
        <f t="shared" si="797"/>
        <v>1</v>
      </c>
      <c r="P10143" t="b">
        <f t="shared" si="797"/>
        <v>1</v>
      </c>
      <c r="Q10143" t="b">
        <f t="shared" si="798"/>
        <v>1</v>
      </c>
      <c r="R10143" t="b">
        <f t="shared" si="799"/>
        <v>1</v>
      </c>
      <c r="U10143" s="105" t="s">
        <v>649</v>
      </c>
      <c r="V10143" s="105" t="s">
        <v>648</v>
      </c>
      <c r="W10143" s="106">
        <v>3023099200</v>
      </c>
      <c r="X10143" s="106">
        <v>0</v>
      </c>
    </row>
    <row r="10144" spans="2:24" x14ac:dyDescent="0.25">
      <c r="B10144" s="105" t="s">
        <v>455</v>
      </c>
      <c r="C10144" s="105" t="s">
        <v>456</v>
      </c>
      <c r="D10144" s="106">
        <v>89717683082</v>
      </c>
      <c r="E10144" s="106">
        <v>0</v>
      </c>
      <c r="M10144" t="b">
        <f t="shared" si="795"/>
        <v>1</v>
      </c>
      <c r="N10144" t="b">
        <f t="shared" si="796"/>
        <v>1</v>
      </c>
      <c r="O10144" t="b">
        <f t="shared" si="797"/>
        <v>1</v>
      </c>
      <c r="P10144" t="b">
        <f t="shared" si="797"/>
        <v>1</v>
      </c>
      <c r="Q10144" t="b">
        <f t="shared" si="798"/>
        <v>1</v>
      </c>
      <c r="R10144" t="b">
        <f t="shared" si="799"/>
        <v>1</v>
      </c>
      <c r="U10144" s="105" t="s">
        <v>455</v>
      </c>
      <c r="V10144" s="105" t="s">
        <v>456</v>
      </c>
      <c r="W10144" s="106">
        <v>89717683082</v>
      </c>
      <c r="X10144" s="106">
        <v>0</v>
      </c>
    </row>
    <row r="10145" spans="2:24" x14ac:dyDescent="0.25">
      <c r="B10145" s="105" t="s">
        <v>457</v>
      </c>
      <c r="C10145" s="105" t="s">
        <v>458</v>
      </c>
      <c r="D10145" s="106">
        <v>81574120850</v>
      </c>
      <c r="E10145" s="106">
        <v>0</v>
      </c>
      <c r="M10145" t="b">
        <f t="shared" si="795"/>
        <v>1</v>
      </c>
      <c r="N10145" t="b">
        <f t="shared" si="796"/>
        <v>1</v>
      </c>
      <c r="O10145" t="b">
        <f t="shared" si="797"/>
        <v>1</v>
      </c>
      <c r="P10145" t="b">
        <f t="shared" si="797"/>
        <v>1</v>
      </c>
      <c r="Q10145" t="b">
        <f t="shared" si="798"/>
        <v>1</v>
      </c>
      <c r="R10145" t="b">
        <f t="shared" si="799"/>
        <v>1</v>
      </c>
      <c r="U10145" s="105" t="s">
        <v>457</v>
      </c>
      <c r="V10145" s="105" t="s">
        <v>458</v>
      </c>
      <c r="W10145" s="106">
        <v>81574120850</v>
      </c>
      <c r="X10145" s="106">
        <v>0</v>
      </c>
    </row>
    <row r="10146" spans="2:24" x14ac:dyDescent="0.25">
      <c r="B10146" s="105" t="s">
        <v>459</v>
      </c>
      <c r="C10146" s="105" t="s">
        <v>458</v>
      </c>
      <c r="D10146" s="106">
        <v>81574120850</v>
      </c>
      <c r="E10146" s="106">
        <v>0</v>
      </c>
      <c r="M10146" t="b">
        <f t="shared" si="795"/>
        <v>1</v>
      </c>
      <c r="N10146" t="b">
        <f t="shared" si="796"/>
        <v>1</v>
      </c>
      <c r="O10146" t="b">
        <f t="shared" si="797"/>
        <v>1</v>
      </c>
      <c r="P10146" t="b">
        <f t="shared" si="797"/>
        <v>1</v>
      </c>
      <c r="Q10146" t="b">
        <f t="shared" si="798"/>
        <v>1</v>
      </c>
      <c r="R10146" t="b">
        <f t="shared" si="799"/>
        <v>1</v>
      </c>
      <c r="U10146" s="105" t="s">
        <v>459</v>
      </c>
      <c r="V10146" s="105" t="s">
        <v>458</v>
      </c>
      <c r="W10146" s="106">
        <v>81574120850</v>
      </c>
      <c r="X10146" s="106">
        <v>0</v>
      </c>
    </row>
    <row r="10147" spans="2:24" x14ac:dyDescent="0.25">
      <c r="B10147" s="105" t="s">
        <v>460</v>
      </c>
      <c r="C10147" s="105" t="s">
        <v>461</v>
      </c>
      <c r="D10147" s="106">
        <v>8143562232</v>
      </c>
      <c r="E10147" s="106">
        <v>0</v>
      </c>
      <c r="M10147" t="b">
        <f t="shared" si="795"/>
        <v>1</v>
      </c>
      <c r="N10147" t="b">
        <f t="shared" si="796"/>
        <v>1</v>
      </c>
      <c r="O10147" t="b">
        <f t="shared" si="797"/>
        <v>1</v>
      </c>
      <c r="P10147" t="b">
        <f t="shared" si="797"/>
        <v>1</v>
      </c>
      <c r="Q10147" t="b">
        <f t="shared" si="798"/>
        <v>1</v>
      </c>
      <c r="R10147" t="b">
        <f t="shared" si="799"/>
        <v>1</v>
      </c>
      <c r="U10147" s="105" t="s">
        <v>460</v>
      </c>
      <c r="V10147" s="105" t="s">
        <v>461</v>
      </c>
      <c r="W10147" s="106">
        <v>8143562232</v>
      </c>
      <c r="X10147" s="106">
        <v>0</v>
      </c>
    </row>
    <row r="10148" spans="2:24" x14ac:dyDescent="0.25">
      <c r="B10148" s="105" t="s">
        <v>462</v>
      </c>
      <c r="C10148" s="105" t="s">
        <v>461</v>
      </c>
      <c r="D10148" s="106">
        <v>8143562232</v>
      </c>
      <c r="E10148" s="106">
        <v>0</v>
      </c>
      <c r="M10148" t="b">
        <f t="shared" si="795"/>
        <v>1</v>
      </c>
      <c r="N10148" t="b">
        <f t="shared" si="796"/>
        <v>1</v>
      </c>
      <c r="O10148" t="b">
        <f t="shared" si="797"/>
        <v>1</v>
      </c>
      <c r="P10148" t="b">
        <f t="shared" si="797"/>
        <v>1</v>
      </c>
      <c r="Q10148" t="b">
        <f t="shared" si="798"/>
        <v>1</v>
      </c>
      <c r="R10148" t="b">
        <f t="shared" si="799"/>
        <v>1</v>
      </c>
      <c r="U10148" s="105" t="s">
        <v>462</v>
      </c>
      <c r="V10148" s="105" t="s">
        <v>461</v>
      </c>
      <c r="W10148" s="106">
        <v>8143562232</v>
      </c>
      <c r="X10148" s="106">
        <v>0</v>
      </c>
    </row>
    <row r="10149" spans="2:24" x14ac:dyDescent="0.25">
      <c r="B10149" s="105" t="s">
        <v>521</v>
      </c>
      <c r="C10149" s="105" t="s">
        <v>522</v>
      </c>
      <c r="D10149" s="106">
        <v>219810000</v>
      </c>
      <c r="E10149" s="106">
        <v>0</v>
      </c>
      <c r="M10149" t="b">
        <f t="shared" si="795"/>
        <v>1</v>
      </c>
      <c r="N10149" t="b">
        <f t="shared" si="796"/>
        <v>1</v>
      </c>
      <c r="O10149" t="b">
        <f t="shared" si="797"/>
        <v>1</v>
      </c>
      <c r="P10149" t="b">
        <f t="shared" si="797"/>
        <v>1</v>
      </c>
      <c r="Q10149" t="b">
        <f t="shared" si="798"/>
        <v>1</v>
      </c>
      <c r="R10149" t="b">
        <f t="shared" si="799"/>
        <v>1</v>
      </c>
      <c r="U10149" s="105" t="s">
        <v>521</v>
      </c>
      <c r="V10149" s="105" t="s">
        <v>522</v>
      </c>
      <c r="W10149" s="106">
        <v>219810000</v>
      </c>
      <c r="X10149" s="106">
        <v>0</v>
      </c>
    </row>
    <row r="10150" spans="2:24" x14ac:dyDescent="0.25">
      <c r="B10150" s="105" t="s">
        <v>523</v>
      </c>
      <c r="C10150" s="105" t="s">
        <v>524</v>
      </c>
      <c r="D10150" s="106">
        <v>219810000</v>
      </c>
      <c r="E10150" s="106">
        <v>0</v>
      </c>
      <c r="M10150" t="b">
        <f t="shared" si="795"/>
        <v>1</v>
      </c>
      <c r="N10150" t="b">
        <f t="shared" si="796"/>
        <v>1</v>
      </c>
      <c r="O10150" t="b">
        <f t="shared" si="797"/>
        <v>1</v>
      </c>
      <c r="P10150" t="b">
        <f t="shared" si="797"/>
        <v>1</v>
      </c>
      <c r="Q10150" t="b">
        <f t="shared" si="798"/>
        <v>1</v>
      </c>
      <c r="R10150" t="b">
        <f t="shared" si="799"/>
        <v>1</v>
      </c>
      <c r="U10150" s="105" t="s">
        <v>523</v>
      </c>
      <c r="V10150" s="105" t="s">
        <v>524</v>
      </c>
      <c r="W10150" s="106">
        <v>219810000</v>
      </c>
      <c r="X10150" s="106">
        <v>0</v>
      </c>
    </row>
    <row r="10151" spans="2:24" x14ac:dyDescent="0.25">
      <c r="B10151" s="105" t="s">
        <v>525</v>
      </c>
      <c r="C10151" s="105" t="s">
        <v>524</v>
      </c>
      <c r="D10151" s="106">
        <v>219810000</v>
      </c>
      <c r="E10151" s="106">
        <v>0</v>
      </c>
      <c r="M10151" t="b">
        <f t="shared" si="795"/>
        <v>1</v>
      </c>
      <c r="N10151" t="b">
        <f t="shared" si="796"/>
        <v>1</v>
      </c>
      <c r="O10151" t="b">
        <f t="shared" si="797"/>
        <v>1</v>
      </c>
      <c r="P10151" t="b">
        <f t="shared" si="797"/>
        <v>1</v>
      </c>
      <c r="Q10151" t="b">
        <f t="shared" si="798"/>
        <v>1</v>
      </c>
      <c r="R10151" t="b">
        <f t="shared" si="799"/>
        <v>1</v>
      </c>
      <c r="U10151" s="105" t="s">
        <v>525</v>
      </c>
      <c r="V10151" s="105" t="s">
        <v>524</v>
      </c>
      <c r="W10151" s="106">
        <v>219810000</v>
      </c>
      <c r="X10151" s="106">
        <v>0</v>
      </c>
    </row>
    <row r="10152" spans="2:24" x14ac:dyDescent="0.25">
      <c r="B10152" s="105" t="s">
        <v>650</v>
      </c>
      <c r="C10152" s="105" t="s">
        <v>651</v>
      </c>
      <c r="D10152" s="106">
        <v>5899113200</v>
      </c>
      <c r="E10152" s="106">
        <v>0</v>
      </c>
      <c r="M10152" t="b">
        <f t="shared" si="795"/>
        <v>1</v>
      </c>
      <c r="N10152" t="b">
        <f t="shared" si="796"/>
        <v>1</v>
      </c>
      <c r="O10152" t="b">
        <f t="shared" si="797"/>
        <v>1</v>
      </c>
      <c r="P10152" t="b">
        <f t="shared" si="797"/>
        <v>1</v>
      </c>
      <c r="Q10152" t="b">
        <f t="shared" si="798"/>
        <v>1</v>
      </c>
      <c r="R10152" t="b">
        <f t="shared" si="799"/>
        <v>1</v>
      </c>
      <c r="U10152" s="105" t="s">
        <v>650</v>
      </c>
      <c r="V10152" s="105" t="s">
        <v>651</v>
      </c>
      <c r="W10152" s="106">
        <v>5899113200</v>
      </c>
      <c r="X10152" s="106">
        <v>0</v>
      </c>
    </row>
    <row r="10153" spans="2:24" x14ac:dyDescent="0.25">
      <c r="B10153" s="105" t="s">
        <v>652</v>
      </c>
      <c r="C10153" s="105" t="s">
        <v>653</v>
      </c>
      <c r="D10153" s="106">
        <v>5899113200</v>
      </c>
      <c r="E10153" s="106">
        <v>0</v>
      </c>
      <c r="M10153" t="b">
        <f t="shared" si="795"/>
        <v>1</v>
      </c>
      <c r="N10153" t="b">
        <f t="shared" si="796"/>
        <v>1</v>
      </c>
      <c r="O10153" t="b">
        <f t="shared" si="797"/>
        <v>1</v>
      </c>
      <c r="P10153" t="b">
        <f t="shared" si="797"/>
        <v>1</v>
      </c>
      <c r="Q10153" t="b">
        <f t="shared" si="798"/>
        <v>1</v>
      </c>
      <c r="R10153" t="b">
        <f t="shared" si="799"/>
        <v>1</v>
      </c>
      <c r="U10153" s="105" t="s">
        <v>652</v>
      </c>
      <c r="V10153" s="105" t="s">
        <v>653</v>
      </c>
      <c r="W10153" s="106">
        <v>5899113200</v>
      </c>
      <c r="X10153" s="106">
        <v>0</v>
      </c>
    </row>
    <row r="10154" spans="2:24" x14ac:dyDescent="0.25">
      <c r="B10154" s="105" t="s">
        <v>654</v>
      </c>
      <c r="C10154" s="105" t="s">
        <v>653</v>
      </c>
      <c r="D10154" s="106">
        <v>5899113200</v>
      </c>
      <c r="E10154" s="106">
        <v>0</v>
      </c>
      <c r="M10154" t="b">
        <f t="shared" si="795"/>
        <v>1</v>
      </c>
      <c r="N10154" t="b">
        <f t="shared" si="796"/>
        <v>1</v>
      </c>
      <c r="O10154" t="b">
        <f t="shared" si="797"/>
        <v>1</v>
      </c>
      <c r="P10154" t="b">
        <f t="shared" si="797"/>
        <v>1</v>
      </c>
      <c r="Q10154" t="b">
        <f t="shared" si="798"/>
        <v>1</v>
      </c>
      <c r="R10154" t="b">
        <f t="shared" si="799"/>
        <v>1</v>
      </c>
      <c r="U10154" s="105" t="s">
        <v>654</v>
      </c>
      <c r="V10154" s="105" t="s">
        <v>653</v>
      </c>
      <c r="W10154" s="106">
        <v>5899113200</v>
      </c>
      <c r="X10154" s="106">
        <v>0</v>
      </c>
    </row>
    <row r="10155" spans="2:24" x14ac:dyDescent="0.25">
      <c r="B10155" s="105" t="s">
        <v>655</v>
      </c>
      <c r="C10155" s="105" t="s">
        <v>656</v>
      </c>
      <c r="D10155" s="106">
        <v>2887031500</v>
      </c>
      <c r="E10155" s="106">
        <v>0</v>
      </c>
      <c r="M10155" t="b">
        <f t="shared" si="795"/>
        <v>1</v>
      </c>
      <c r="N10155" t="b">
        <f t="shared" si="796"/>
        <v>1</v>
      </c>
      <c r="O10155" t="b">
        <f t="shared" si="797"/>
        <v>1</v>
      </c>
      <c r="P10155" t="b">
        <f t="shared" si="797"/>
        <v>1</v>
      </c>
      <c r="Q10155" t="b">
        <f t="shared" si="798"/>
        <v>1</v>
      </c>
      <c r="R10155" t="b">
        <f t="shared" si="799"/>
        <v>1</v>
      </c>
      <c r="U10155" s="105" t="s">
        <v>655</v>
      </c>
      <c r="V10155" s="105" t="s">
        <v>656</v>
      </c>
      <c r="W10155" s="106">
        <v>2887031500</v>
      </c>
      <c r="X10155" s="106">
        <v>0</v>
      </c>
    </row>
    <row r="10156" spans="2:24" x14ac:dyDescent="0.25">
      <c r="B10156" s="105" t="s">
        <v>657</v>
      </c>
      <c r="C10156" s="105" t="s">
        <v>658</v>
      </c>
      <c r="D10156" s="106">
        <v>2887031500</v>
      </c>
      <c r="E10156" s="106">
        <v>0</v>
      </c>
      <c r="M10156" t="b">
        <f t="shared" si="795"/>
        <v>1</v>
      </c>
      <c r="N10156" t="b">
        <f t="shared" si="796"/>
        <v>1</v>
      </c>
      <c r="O10156" t="b">
        <f t="shared" si="797"/>
        <v>1</v>
      </c>
      <c r="P10156" t="b">
        <f t="shared" si="797"/>
        <v>1</v>
      </c>
      <c r="Q10156" t="b">
        <f t="shared" si="798"/>
        <v>1</v>
      </c>
      <c r="R10156" t="b">
        <f t="shared" si="799"/>
        <v>1</v>
      </c>
      <c r="U10156" s="105" t="s">
        <v>657</v>
      </c>
      <c r="V10156" s="105" t="s">
        <v>658</v>
      </c>
      <c r="W10156" s="106">
        <v>2887031500</v>
      </c>
      <c r="X10156" s="106">
        <v>0</v>
      </c>
    </row>
    <row r="10157" spans="2:24" x14ac:dyDescent="0.25">
      <c r="B10157" s="105" t="s">
        <v>659</v>
      </c>
      <c r="C10157" s="105" t="s">
        <v>658</v>
      </c>
      <c r="D10157" s="106">
        <v>2737031500</v>
      </c>
      <c r="E10157" s="106">
        <v>0</v>
      </c>
      <c r="M10157" t="b">
        <f t="shared" si="795"/>
        <v>1</v>
      </c>
      <c r="N10157" t="b">
        <f t="shared" si="796"/>
        <v>1</v>
      </c>
      <c r="O10157" t="b">
        <f t="shared" si="797"/>
        <v>1</v>
      </c>
      <c r="P10157" t="b">
        <f t="shared" si="797"/>
        <v>1</v>
      </c>
      <c r="Q10157" t="b">
        <f t="shared" si="798"/>
        <v>1</v>
      </c>
      <c r="R10157" t="b">
        <f t="shared" si="799"/>
        <v>1</v>
      </c>
      <c r="U10157" s="105" t="s">
        <v>659</v>
      </c>
      <c r="V10157" s="105" t="s">
        <v>658</v>
      </c>
      <c r="W10157" s="106">
        <v>2737031500</v>
      </c>
      <c r="X10157" s="106">
        <v>0</v>
      </c>
    </row>
    <row r="10158" spans="2:24" x14ac:dyDescent="0.25">
      <c r="B10158" s="105" t="s">
        <v>834</v>
      </c>
      <c r="C10158" s="105" t="s">
        <v>835</v>
      </c>
      <c r="D10158" s="106">
        <v>150000000</v>
      </c>
      <c r="E10158" s="106">
        <v>0</v>
      </c>
      <c r="M10158" t="b">
        <f t="shared" si="795"/>
        <v>1</v>
      </c>
      <c r="N10158" t="b">
        <f t="shared" si="796"/>
        <v>1</v>
      </c>
      <c r="O10158" t="b">
        <f t="shared" si="797"/>
        <v>1</v>
      </c>
      <c r="P10158" t="b">
        <f t="shared" si="797"/>
        <v>1</v>
      </c>
      <c r="Q10158" t="b">
        <f t="shared" si="798"/>
        <v>1</v>
      </c>
      <c r="R10158" t="b">
        <f t="shared" si="799"/>
        <v>1</v>
      </c>
      <c r="U10158" s="105" t="s">
        <v>834</v>
      </c>
      <c r="V10158" s="105" t="s">
        <v>835</v>
      </c>
      <c r="W10158" s="106">
        <v>150000000</v>
      </c>
      <c r="X10158" s="106">
        <v>0</v>
      </c>
    </row>
    <row r="10159" spans="2:24" x14ac:dyDescent="0.25">
      <c r="B10159" s="105" t="s">
        <v>676</v>
      </c>
      <c r="C10159" s="105" t="s">
        <v>677</v>
      </c>
      <c r="D10159" s="106">
        <v>34350000</v>
      </c>
      <c r="E10159" s="106">
        <v>0</v>
      </c>
      <c r="M10159" t="b">
        <f t="shared" si="795"/>
        <v>1</v>
      </c>
      <c r="N10159" t="b">
        <f t="shared" si="796"/>
        <v>1</v>
      </c>
      <c r="O10159" t="b">
        <f t="shared" si="797"/>
        <v>1</v>
      </c>
      <c r="P10159" t="b">
        <f t="shared" si="797"/>
        <v>1</v>
      </c>
      <c r="Q10159" t="b">
        <f t="shared" si="798"/>
        <v>1</v>
      </c>
      <c r="R10159" t="b">
        <f t="shared" si="799"/>
        <v>1</v>
      </c>
      <c r="U10159" s="105" t="s">
        <v>676</v>
      </c>
      <c r="V10159" s="105" t="s">
        <v>677</v>
      </c>
      <c r="W10159" s="106">
        <v>34350000</v>
      </c>
      <c r="X10159" s="106">
        <v>0</v>
      </c>
    </row>
    <row r="10160" spans="2:24" x14ac:dyDescent="0.25">
      <c r="B10160" s="105" t="s">
        <v>678</v>
      </c>
      <c r="C10160" s="105" t="s">
        <v>679</v>
      </c>
      <c r="D10160" s="106">
        <v>34350000</v>
      </c>
      <c r="E10160" s="106">
        <v>0</v>
      </c>
      <c r="M10160" t="b">
        <f t="shared" si="795"/>
        <v>1</v>
      </c>
      <c r="N10160" t="b">
        <f t="shared" si="796"/>
        <v>1</v>
      </c>
      <c r="O10160" t="b">
        <f t="shared" si="797"/>
        <v>1</v>
      </c>
      <c r="P10160" t="b">
        <f t="shared" si="797"/>
        <v>1</v>
      </c>
      <c r="Q10160" t="b">
        <f t="shared" si="798"/>
        <v>1</v>
      </c>
      <c r="R10160" t="b">
        <f t="shared" si="799"/>
        <v>1</v>
      </c>
      <c r="U10160" s="105" t="s">
        <v>678</v>
      </c>
      <c r="V10160" s="105" t="s">
        <v>679</v>
      </c>
      <c r="W10160" s="106">
        <v>34350000</v>
      </c>
      <c r="X10160" s="106">
        <v>0</v>
      </c>
    </row>
    <row r="10161" spans="2:26" x14ac:dyDescent="0.25">
      <c r="B10161" s="105" t="s">
        <v>680</v>
      </c>
      <c r="C10161" s="105" t="s">
        <v>679</v>
      </c>
      <c r="D10161" s="106">
        <v>34350000</v>
      </c>
      <c r="E10161" s="106">
        <v>0</v>
      </c>
      <c r="M10161" t="b">
        <f t="shared" si="795"/>
        <v>1</v>
      </c>
      <c r="N10161" t="b">
        <f t="shared" si="796"/>
        <v>1</v>
      </c>
      <c r="O10161" t="b">
        <f t="shared" si="797"/>
        <v>1</v>
      </c>
      <c r="P10161" t="b">
        <f t="shared" si="797"/>
        <v>1</v>
      </c>
      <c r="Q10161" t="b">
        <f t="shared" si="798"/>
        <v>1</v>
      </c>
      <c r="R10161" t="b">
        <f t="shared" si="799"/>
        <v>1</v>
      </c>
      <c r="U10161" s="105" t="s">
        <v>680</v>
      </c>
      <c r="V10161" s="105" t="s">
        <v>679</v>
      </c>
      <c r="W10161" s="106">
        <v>34350000</v>
      </c>
      <c r="X10161" s="106">
        <v>0</v>
      </c>
    </row>
    <row r="10162" spans="2:26" x14ac:dyDescent="0.25">
      <c r="B10162" t="s">
        <v>359</v>
      </c>
      <c r="C10162" s="106">
        <v>449204372516</v>
      </c>
      <c r="D10162" s="106">
        <v>0</v>
      </c>
      <c r="M10162" t="b">
        <f t="shared" si="795"/>
        <v>1</v>
      </c>
      <c r="N10162" t="b">
        <f t="shared" si="796"/>
        <v>1</v>
      </c>
      <c r="O10162" t="b">
        <f t="shared" si="797"/>
        <v>1</v>
      </c>
      <c r="P10162" t="b">
        <f t="shared" si="797"/>
        <v>1</v>
      </c>
      <c r="Q10162" t="b">
        <f t="shared" si="798"/>
        <v>1</v>
      </c>
      <c r="R10162" t="b">
        <f t="shared" si="799"/>
        <v>1</v>
      </c>
      <c r="U10162" t="s">
        <v>359</v>
      </c>
      <c r="V10162" s="106">
        <v>449204372516</v>
      </c>
      <c r="W10162" s="106">
        <v>0</v>
      </c>
    </row>
    <row r="10163" spans="2:26" x14ac:dyDescent="0.25">
      <c r="B10163" t="s">
        <v>330</v>
      </c>
      <c r="C10163" t="s">
        <v>331</v>
      </c>
      <c r="D10163" s="105" t="s">
        <v>1088</v>
      </c>
      <c r="E10163" t="s">
        <v>333</v>
      </c>
      <c r="F10163" t="s">
        <v>331</v>
      </c>
      <c r="G10163" s="105" t="s">
        <v>1089</v>
      </c>
      <c r="M10163" t="b">
        <f t="shared" si="795"/>
        <v>1</v>
      </c>
      <c r="N10163" t="b">
        <f t="shared" si="796"/>
        <v>1</v>
      </c>
      <c r="O10163" t="b">
        <f t="shared" si="797"/>
        <v>1</v>
      </c>
      <c r="P10163" t="b">
        <f t="shared" si="797"/>
        <v>1</v>
      </c>
      <c r="Q10163" t="b">
        <f t="shared" si="798"/>
        <v>1</v>
      </c>
      <c r="R10163" t="b">
        <f t="shared" si="799"/>
        <v>1</v>
      </c>
      <c r="U10163" t="s">
        <v>330</v>
      </c>
      <c r="V10163" t="s">
        <v>331</v>
      </c>
      <c r="W10163" s="105" t="s">
        <v>1088</v>
      </c>
      <c r="X10163" t="s">
        <v>333</v>
      </c>
      <c r="Y10163" t="s">
        <v>331</v>
      </c>
      <c r="Z10163" s="105" t="s">
        <v>1089</v>
      </c>
    </row>
    <row r="10164" spans="2:26" x14ac:dyDescent="0.25">
      <c r="B10164" t="s">
        <v>335</v>
      </c>
      <c r="C10164" t="s">
        <v>3</v>
      </c>
      <c r="D10164" t="s">
        <v>336</v>
      </c>
      <c r="E10164" t="s">
        <v>337</v>
      </c>
      <c r="M10164" t="b">
        <f t="shared" si="795"/>
        <v>1</v>
      </c>
      <c r="N10164" t="b">
        <f t="shared" si="796"/>
        <v>1</v>
      </c>
      <c r="O10164" t="b">
        <f t="shared" si="797"/>
        <v>1</v>
      </c>
      <c r="P10164" t="b">
        <f t="shared" si="797"/>
        <v>1</v>
      </c>
      <c r="Q10164" t="b">
        <f t="shared" si="798"/>
        <v>1</v>
      </c>
      <c r="R10164" t="b">
        <f t="shared" si="799"/>
        <v>1</v>
      </c>
      <c r="U10164" t="s">
        <v>335</v>
      </c>
      <c r="V10164" t="s">
        <v>3</v>
      </c>
      <c r="W10164" t="s">
        <v>336</v>
      </c>
      <c r="X10164" t="s">
        <v>337</v>
      </c>
    </row>
    <row r="10165" spans="2:26" x14ac:dyDescent="0.25">
      <c r="B10165" s="105" t="s">
        <v>403</v>
      </c>
      <c r="C10165" s="105" t="s">
        <v>404</v>
      </c>
      <c r="D10165" s="106">
        <v>10000000</v>
      </c>
      <c r="E10165" s="106">
        <v>0</v>
      </c>
      <c r="M10165" t="b">
        <f t="shared" si="795"/>
        <v>1</v>
      </c>
      <c r="N10165" t="b">
        <f t="shared" si="796"/>
        <v>1</v>
      </c>
      <c r="O10165" t="b">
        <f t="shared" si="797"/>
        <v>1</v>
      </c>
      <c r="P10165" t="b">
        <f t="shared" si="797"/>
        <v>1</v>
      </c>
      <c r="Q10165" t="b">
        <f t="shared" si="798"/>
        <v>1</v>
      </c>
      <c r="R10165" t="b">
        <f t="shared" si="799"/>
        <v>1</v>
      </c>
      <c r="U10165" s="105" t="s">
        <v>403</v>
      </c>
      <c r="V10165" s="105" t="s">
        <v>404</v>
      </c>
      <c r="W10165" s="106">
        <v>10000000</v>
      </c>
      <c r="X10165" s="106">
        <v>0</v>
      </c>
    </row>
    <row r="10166" spans="2:26" x14ac:dyDescent="0.25">
      <c r="B10166" s="105" t="s">
        <v>405</v>
      </c>
      <c r="C10166" s="105" t="s">
        <v>406</v>
      </c>
      <c r="D10166" s="106">
        <v>10000000</v>
      </c>
      <c r="E10166" s="106">
        <v>0</v>
      </c>
      <c r="M10166" t="b">
        <f t="shared" si="795"/>
        <v>1</v>
      </c>
      <c r="N10166" t="b">
        <f t="shared" si="796"/>
        <v>1</v>
      </c>
      <c r="O10166" t="b">
        <f t="shared" si="797"/>
        <v>1</v>
      </c>
      <c r="P10166" t="b">
        <f t="shared" si="797"/>
        <v>1</v>
      </c>
      <c r="Q10166" t="b">
        <f t="shared" si="798"/>
        <v>1</v>
      </c>
      <c r="R10166" t="b">
        <f t="shared" si="799"/>
        <v>1</v>
      </c>
      <c r="U10166" s="105" t="s">
        <v>405</v>
      </c>
      <c r="V10166" s="105" t="s">
        <v>406</v>
      </c>
      <c r="W10166" s="106">
        <v>10000000</v>
      </c>
      <c r="X10166" s="106">
        <v>0</v>
      </c>
    </row>
    <row r="10167" spans="2:26" x14ac:dyDescent="0.25">
      <c r="B10167" s="105" t="s">
        <v>603</v>
      </c>
      <c r="C10167" s="105" t="s">
        <v>406</v>
      </c>
      <c r="D10167" s="106">
        <v>10000000</v>
      </c>
      <c r="E10167" s="106">
        <v>0</v>
      </c>
      <c r="M10167" t="b">
        <f t="shared" si="795"/>
        <v>1</v>
      </c>
      <c r="N10167" t="b">
        <f t="shared" si="796"/>
        <v>1</v>
      </c>
      <c r="O10167" t="b">
        <f t="shared" si="797"/>
        <v>1</v>
      </c>
      <c r="P10167" t="b">
        <f t="shared" si="797"/>
        <v>1</v>
      </c>
      <c r="Q10167" t="b">
        <f t="shared" si="798"/>
        <v>1</v>
      </c>
      <c r="R10167" t="b">
        <f t="shared" si="799"/>
        <v>1</v>
      </c>
      <c r="U10167" s="105" t="s">
        <v>603</v>
      </c>
      <c r="V10167" s="105" t="s">
        <v>406</v>
      </c>
      <c r="W10167" s="106">
        <v>10000000</v>
      </c>
      <c r="X10167" s="106">
        <v>0</v>
      </c>
    </row>
    <row r="10168" spans="2:26" x14ac:dyDescent="0.25">
      <c r="B10168" s="105" t="s">
        <v>567</v>
      </c>
      <c r="C10168" s="105" t="s">
        <v>568</v>
      </c>
      <c r="D10168" s="106">
        <v>7591485550</v>
      </c>
      <c r="E10168" s="106">
        <v>0</v>
      </c>
      <c r="M10168" t="b">
        <f t="shared" si="795"/>
        <v>1</v>
      </c>
      <c r="N10168" t="b">
        <f t="shared" si="796"/>
        <v>1</v>
      </c>
      <c r="O10168" t="b">
        <f t="shared" si="797"/>
        <v>1</v>
      </c>
      <c r="P10168" t="b">
        <f t="shared" si="797"/>
        <v>1</v>
      </c>
      <c r="Q10168" t="b">
        <f t="shared" si="798"/>
        <v>1</v>
      </c>
      <c r="R10168" t="b">
        <f t="shared" si="799"/>
        <v>1</v>
      </c>
      <c r="U10168" s="105" t="s">
        <v>567</v>
      </c>
      <c r="V10168" s="105" t="s">
        <v>568</v>
      </c>
      <c r="W10168" s="106">
        <v>7591485550</v>
      </c>
      <c r="X10168" s="106">
        <v>0</v>
      </c>
    </row>
    <row r="10169" spans="2:26" x14ac:dyDescent="0.25">
      <c r="B10169" s="105" t="s">
        <v>569</v>
      </c>
      <c r="C10169" s="105" t="s">
        <v>570</v>
      </c>
      <c r="D10169" s="106">
        <v>7591485550</v>
      </c>
      <c r="E10169" s="106">
        <v>0</v>
      </c>
      <c r="M10169" t="b">
        <f t="shared" si="795"/>
        <v>1</v>
      </c>
      <c r="N10169" t="b">
        <f t="shared" si="796"/>
        <v>1</v>
      </c>
      <c r="O10169" t="b">
        <f t="shared" si="797"/>
        <v>1</v>
      </c>
      <c r="P10169" t="b">
        <f t="shared" si="797"/>
        <v>1</v>
      </c>
      <c r="Q10169" t="b">
        <f t="shared" si="798"/>
        <v>1</v>
      </c>
      <c r="R10169" t="b">
        <f t="shared" si="799"/>
        <v>1</v>
      </c>
      <c r="U10169" s="105" t="s">
        <v>569</v>
      </c>
      <c r="V10169" s="105" t="s">
        <v>570</v>
      </c>
      <c r="W10169" s="106">
        <v>7591485550</v>
      </c>
      <c r="X10169" s="106">
        <v>0</v>
      </c>
    </row>
    <row r="10170" spans="2:26" x14ac:dyDescent="0.25">
      <c r="B10170" s="105" t="s">
        <v>571</v>
      </c>
      <c r="C10170" s="105" t="s">
        <v>570</v>
      </c>
      <c r="D10170" s="106">
        <v>7591485550</v>
      </c>
      <c r="E10170" s="106">
        <v>0</v>
      </c>
      <c r="M10170" t="b">
        <f t="shared" si="795"/>
        <v>1</v>
      </c>
      <c r="N10170" t="b">
        <f t="shared" si="796"/>
        <v>1</v>
      </c>
      <c r="O10170" t="b">
        <f t="shared" si="797"/>
        <v>1</v>
      </c>
      <c r="P10170" t="b">
        <f t="shared" si="797"/>
        <v>1</v>
      </c>
      <c r="Q10170" t="b">
        <f t="shared" si="798"/>
        <v>1</v>
      </c>
      <c r="R10170" t="b">
        <f t="shared" si="799"/>
        <v>1</v>
      </c>
      <c r="U10170" s="105" t="s">
        <v>571</v>
      </c>
      <c r="V10170" s="105" t="s">
        <v>570</v>
      </c>
      <c r="W10170" s="106">
        <v>7591485550</v>
      </c>
      <c r="X10170" s="106">
        <v>0</v>
      </c>
    </row>
    <row r="10171" spans="2:26" x14ac:dyDescent="0.25">
      <c r="B10171" s="105" t="s">
        <v>615</v>
      </c>
      <c r="C10171" s="105" t="s">
        <v>616</v>
      </c>
      <c r="D10171" s="106">
        <v>30000000</v>
      </c>
      <c r="E10171" s="106">
        <v>0</v>
      </c>
      <c r="M10171" t="b">
        <f t="shared" si="795"/>
        <v>1</v>
      </c>
      <c r="N10171" t="b">
        <f t="shared" si="796"/>
        <v>1</v>
      </c>
      <c r="O10171" t="b">
        <f t="shared" si="797"/>
        <v>1</v>
      </c>
      <c r="P10171" t="b">
        <f t="shared" si="797"/>
        <v>1</v>
      </c>
      <c r="Q10171" t="b">
        <f t="shared" si="798"/>
        <v>1</v>
      </c>
      <c r="R10171" t="b">
        <f t="shared" si="799"/>
        <v>1</v>
      </c>
      <c r="U10171" s="105" t="s">
        <v>615</v>
      </c>
      <c r="V10171" s="105" t="s">
        <v>616</v>
      </c>
      <c r="W10171" s="106">
        <v>30000000</v>
      </c>
      <c r="X10171" s="106">
        <v>0</v>
      </c>
    </row>
    <row r="10172" spans="2:26" x14ac:dyDescent="0.25">
      <c r="B10172" s="105" t="s">
        <v>617</v>
      </c>
      <c r="C10172" s="105" t="s">
        <v>618</v>
      </c>
      <c r="D10172" s="106">
        <v>30000000</v>
      </c>
      <c r="E10172" s="106">
        <v>0</v>
      </c>
      <c r="M10172" t="b">
        <f t="shared" si="795"/>
        <v>1</v>
      </c>
      <c r="N10172" t="b">
        <f t="shared" si="796"/>
        <v>1</v>
      </c>
      <c r="O10172" t="b">
        <f t="shared" si="797"/>
        <v>1</v>
      </c>
      <c r="P10172" t="b">
        <f t="shared" si="797"/>
        <v>1</v>
      </c>
      <c r="Q10172" t="b">
        <f t="shared" si="798"/>
        <v>1</v>
      </c>
      <c r="R10172" t="b">
        <f t="shared" si="799"/>
        <v>1</v>
      </c>
      <c r="U10172" s="105" t="s">
        <v>617</v>
      </c>
      <c r="V10172" s="105" t="s">
        <v>618</v>
      </c>
      <c r="W10172" s="106">
        <v>30000000</v>
      </c>
      <c r="X10172" s="106">
        <v>0</v>
      </c>
    </row>
    <row r="10173" spans="2:26" x14ac:dyDescent="0.25">
      <c r="B10173" s="105" t="s">
        <v>619</v>
      </c>
      <c r="C10173" s="105" t="s">
        <v>618</v>
      </c>
      <c r="D10173" s="106">
        <v>30000000</v>
      </c>
      <c r="E10173" s="106">
        <v>0</v>
      </c>
      <c r="M10173" t="b">
        <f t="shared" si="795"/>
        <v>1</v>
      </c>
      <c r="N10173" t="b">
        <f t="shared" si="796"/>
        <v>1</v>
      </c>
      <c r="O10173" t="b">
        <f t="shared" si="797"/>
        <v>1</v>
      </c>
      <c r="P10173" t="b">
        <f t="shared" si="797"/>
        <v>1</v>
      </c>
      <c r="Q10173" t="b">
        <f t="shared" si="798"/>
        <v>1</v>
      </c>
      <c r="R10173" t="b">
        <f t="shared" si="799"/>
        <v>1</v>
      </c>
      <c r="U10173" s="105" t="s">
        <v>619</v>
      </c>
      <c r="V10173" s="105" t="s">
        <v>618</v>
      </c>
      <c r="W10173" s="106">
        <v>30000000</v>
      </c>
      <c r="X10173" s="106">
        <v>0</v>
      </c>
    </row>
    <row r="10174" spans="2:26" x14ac:dyDescent="0.25">
      <c r="B10174" s="105" t="s">
        <v>439</v>
      </c>
      <c r="C10174" s="105" t="s">
        <v>440</v>
      </c>
      <c r="D10174" s="106">
        <v>99950000</v>
      </c>
      <c r="E10174" s="106">
        <v>0</v>
      </c>
      <c r="M10174" t="b">
        <f t="shared" si="795"/>
        <v>1</v>
      </c>
      <c r="N10174" t="b">
        <f t="shared" si="796"/>
        <v>1</v>
      </c>
      <c r="O10174" t="b">
        <f t="shared" si="797"/>
        <v>1</v>
      </c>
      <c r="P10174" t="b">
        <f t="shared" si="797"/>
        <v>1</v>
      </c>
      <c r="Q10174" t="b">
        <f t="shared" si="798"/>
        <v>1</v>
      </c>
      <c r="R10174" t="b">
        <f t="shared" si="799"/>
        <v>1</v>
      </c>
      <c r="U10174" s="105" t="s">
        <v>439</v>
      </c>
      <c r="V10174" s="105" t="s">
        <v>440</v>
      </c>
      <c r="W10174" s="106">
        <v>99950000</v>
      </c>
      <c r="X10174" s="106">
        <v>0</v>
      </c>
    </row>
    <row r="10175" spans="2:26" x14ac:dyDescent="0.25">
      <c r="B10175" s="105" t="s">
        <v>441</v>
      </c>
      <c r="C10175" s="105" t="s">
        <v>442</v>
      </c>
      <c r="D10175" s="106">
        <v>99950000</v>
      </c>
      <c r="E10175" s="106">
        <v>0</v>
      </c>
      <c r="M10175" t="b">
        <f t="shared" si="795"/>
        <v>1</v>
      </c>
      <c r="N10175" t="b">
        <f t="shared" si="796"/>
        <v>1</v>
      </c>
      <c r="O10175" t="b">
        <f t="shared" si="797"/>
        <v>1</v>
      </c>
      <c r="P10175" t="b">
        <f t="shared" si="797"/>
        <v>1</v>
      </c>
      <c r="Q10175" t="b">
        <f t="shared" si="798"/>
        <v>1</v>
      </c>
      <c r="R10175" t="b">
        <f t="shared" si="799"/>
        <v>1</v>
      </c>
      <c r="U10175" s="105" t="s">
        <v>441</v>
      </c>
      <c r="V10175" s="105" t="s">
        <v>442</v>
      </c>
      <c r="W10175" s="106">
        <v>99950000</v>
      </c>
      <c r="X10175" s="106">
        <v>0</v>
      </c>
    </row>
    <row r="10176" spans="2:26" x14ac:dyDescent="0.25">
      <c r="B10176" s="105" t="s">
        <v>443</v>
      </c>
      <c r="C10176" s="105" t="s">
        <v>442</v>
      </c>
      <c r="D10176" s="106">
        <v>99950000</v>
      </c>
      <c r="E10176" s="106">
        <v>0</v>
      </c>
      <c r="M10176" t="b">
        <f t="shared" si="795"/>
        <v>1</v>
      </c>
      <c r="N10176" t="b">
        <f t="shared" si="796"/>
        <v>1</v>
      </c>
      <c r="O10176" t="b">
        <f t="shared" si="797"/>
        <v>1</v>
      </c>
      <c r="P10176" t="b">
        <f t="shared" si="797"/>
        <v>1</v>
      </c>
      <c r="Q10176" t="b">
        <f t="shared" si="798"/>
        <v>1</v>
      </c>
      <c r="R10176" t="b">
        <f t="shared" si="799"/>
        <v>1</v>
      </c>
      <c r="U10176" s="105" t="s">
        <v>443</v>
      </c>
      <c r="V10176" s="105" t="s">
        <v>442</v>
      </c>
      <c r="W10176" s="106">
        <v>99950000</v>
      </c>
      <c r="X10176" s="106">
        <v>0</v>
      </c>
    </row>
    <row r="10177" spans="2:26" x14ac:dyDescent="0.25">
      <c r="B10177" s="105" t="s">
        <v>635</v>
      </c>
      <c r="C10177" s="105" t="s">
        <v>636</v>
      </c>
      <c r="D10177" s="106">
        <v>69566000</v>
      </c>
      <c r="E10177" s="106">
        <v>0</v>
      </c>
      <c r="M10177" t="b">
        <f t="shared" si="795"/>
        <v>1</v>
      </c>
      <c r="N10177" t="b">
        <f t="shared" si="796"/>
        <v>1</v>
      </c>
      <c r="O10177" t="b">
        <f t="shared" si="797"/>
        <v>1</v>
      </c>
      <c r="P10177" t="b">
        <f t="shared" si="797"/>
        <v>1</v>
      </c>
      <c r="Q10177" t="b">
        <f t="shared" si="798"/>
        <v>1</v>
      </c>
      <c r="R10177" t="b">
        <f t="shared" si="799"/>
        <v>1</v>
      </c>
      <c r="U10177" s="105" t="s">
        <v>635</v>
      </c>
      <c r="V10177" s="105" t="s">
        <v>636</v>
      </c>
      <c r="W10177" s="106">
        <v>69566000</v>
      </c>
      <c r="X10177" s="106">
        <v>0</v>
      </c>
    </row>
    <row r="10178" spans="2:26" x14ac:dyDescent="0.25">
      <c r="B10178" s="105" t="s">
        <v>637</v>
      </c>
      <c r="C10178" s="105" t="s">
        <v>638</v>
      </c>
      <c r="D10178" s="106">
        <v>69566000</v>
      </c>
      <c r="E10178" s="106">
        <v>0</v>
      </c>
      <c r="M10178" t="b">
        <f t="shared" si="795"/>
        <v>1</v>
      </c>
      <c r="N10178" t="b">
        <f t="shared" si="796"/>
        <v>1</v>
      </c>
      <c r="O10178" t="b">
        <f t="shared" si="797"/>
        <v>1</v>
      </c>
      <c r="P10178" t="b">
        <f t="shared" si="797"/>
        <v>1</v>
      </c>
      <c r="Q10178" t="b">
        <f t="shared" si="798"/>
        <v>1</v>
      </c>
      <c r="R10178" t="b">
        <f t="shared" si="799"/>
        <v>1</v>
      </c>
      <c r="U10178" s="105" t="s">
        <v>637</v>
      </c>
      <c r="V10178" s="105" t="s">
        <v>638</v>
      </c>
      <c r="W10178" s="106">
        <v>69566000</v>
      </c>
      <c r="X10178" s="106">
        <v>0</v>
      </c>
    </row>
    <row r="10179" spans="2:26" x14ac:dyDescent="0.25">
      <c r="B10179" s="105" t="s">
        <v>639</v>
      </c>
      <c r="C10179" s="105" t="s">
        <v>638</v>
      </c>
      <c r="D10179" s="106">
        <v>69566000</v>
      </c>
      <c r="E10179" s="106">
        <v>0</v>
      </c>
      <c r="M10179" t="b">
        <f t="shared" si="795"/>
        <v>1</v>
      </c>
      <c r="N10179" t="b">
        <f t="shared" si="796"/>
        <v>1</v>
      </c>
      <c r="O10179" t="b">
        <f t="shared" si="797"/>
        <v>1</v>
      </c>
      <c r="P10179" t="b">
        <f t="shared" si="797"/>
        <v>1</v>
      </c>
      <c r="Q10179" t="b">
        <f t="shared" si="798"/>
        <v>1</v>
      </c>
      <c r="R10179" t="b">
        <f t="shared" si="799"/>
        <v>1</v>
      </c>
      <c r="U10179" s="105" t="s">
        <v>639</v>
      </c>
      <c r="V10179" s="105" t="s">
        <v>638</v>
      </c>
      <c r="W10179" s="106">
        <v>69566000</v>
      </c>
      <c r="X10179" s="106">
        <v>0</v>
      </c>
    </row>
    <row r="10180" spans="2:26" x14ac:dyDescent="0.25">
      <c r="B10180" s="105" t="s">
        <v>463</v>
      </c>
      <c r="C10180" s="105" t="s">
        <v>464</v>
      </c>
      <c r="D10180" s="106">
        <v>2577350000</v>
      </c>
      <c r="E10180" s="106">
        <v>0</v>
      </c>
      <c r="M10180" t="b">
        <f t="shared" si="795"/>
        <v>1</v>
      </c>
      <c r="N10180" t="b">
        <f t="shared" si="796"/>
        <v>1</v>
      </c>
      <c r="O10180" t="b">
        <f t="shared" si="797"/>
        <v>1</v>
      </c>
      <c r="P10180" t="b">
        <f t="shared" si="797"/>
        <v>1</v>
      </c>
      <c r="Q10180" t="b">
        <f t="shared" si="798"/>
        <v>1</v>
      </c>
      <c r="R10180" t="b">
        <f t="shared" si="799"/>
        <v>1</v>
      </c>
      <c r="U10180" s="105" t="s">
        <v>463</v>
      </c>
      <c r="V10180" s="105" t="s">
        <v>464</v>
      </c>
      <c r="W10180" s="106">
        <v>2577350000</v>
      </c>
      <c r="X10180" s="106">
        <v>0</v>
      </c>
    </row>
    <row r="10181" spans="2:26" x14ac:dyDescent="0.25">
      <c r="B10181" s="105" t="s">
        <v>465</v>
      </c>
      <c r="C10181" s="105" t="s">
        <v>466</v>
      </c>
      <c r="D10181" s="106">
        <v>2577350000</v>
      </c>
      <c r="E10181" s="106">
        <v>0</v>
      </c>
      <c r="M10181" t="b">
        <f t="shared" si="795"/>
        <v>1</v>
      </c>
      <c r="N10181" t="b">
        <f t="shared" si="796"/>
        <v>1</v>
      </c>
      <c r="O10181" t="b">
        <f t="shared" si="797"/>
        <v>1</v>
      </c>
      <c r="P10181" t="b">
        <f t="shared" si="797"/>
        <v>1</v>
      </c>
      <c r="Q10181" t="b">
        <f t="shared" si="798"/>
        <v>1</v>
      </c>
      <c r="R10181" t="b">
        <f t="shared" si="799"/>
        <v>1</v>
      </c>
      <c r="U10181" s="105" t="s">
        <v>465</v>
      </c>
      <c r="V10181" s="105" t="s">
        <v>466</v>
      </c>
      <c r="W10181" s="106">
        <v>2577350000</v>
      </c>
      <c r="X10181" s="106">
        <v>0</v>
      </c>
    </row>
    <row r="10182" spans="2:26" x14ac:dyDescent="0.25">
      <c r="B10182" s="105" t="s">
        <v>743</v>
      </c>
      <c r="C10182" s="105" t="s">
        <v>744</v>
      </c>
      <c r="D10182" s="106">
        <v>2577350000</v>
      </c>
      <c r="E10182" s="106">
        <v>0</v>
      </c>
      <c r="M10182" t="b">
        <f t="shared" si="795"/>
        <v>1</v>
      </c>
      <c r="N10182" t="b">
        <f t="shared" si="796"/>
        <v>1</v>
      </c>
      <c r="O10182" t="b">
        <f t="shared" si="797"/>
        <v>1</v>
      </c>
      <c r="P10182" t="b">
        <f t="shared" si="797"/>
        <v>1</v>
      </c>
      <c r="Q10182" t="b">
        <f t="shared" si="798"/>
        <v>1</v>
      </c>
      <c r="R10182" t="b">
        <f t="shared" si="799"/>
        <v>1</v>
      </c>
      <c r="U10182" s="105" t="s">
        <v>743</v>
      </c>
      <c r="V10182" s="105" t="s">
        <v>744</v>
      </c>
      <c r="W10182" s="106">
        <v>2577350000</v>
      </c>
      <c r="X10182" s="106">
        <v>0</v>
      </c>
    </row>
    <row r="10183" spans="2:26" x14ac:dyDescent="0.25">
      <c r="B10183" s="105" t="s">
        <v>338</v>
      </c>
      <c r="C10183" s="105" t="s">
        <v>339</v>
      </c>
      <c r="D10183" s="106">
        <v>117133485514</v>
      </c>
      <c r="E10183" s="106">
        <v>0</v>
      </c>
      <c r="M10183" t="b">
        <f t="shared" si="795"/>
        <v>1</v>
      </c>
      <c r="N10183" t="b">
        <f t="shared" si="796"/>
        <v>1</v>
      </c>
      <c r="O10183" t="b">
        <f t="shared" si="797"/>
        <v>1</v>
      </c>
      <c r="P10183" t="b">
        <f t="shared" si="797"/>
        <v>1</v>
      </c>
      <c r="Q10183" t="b">
        <f t="shared" si="798"/>
        <v>1</v>
      </c>
      <c r="R10183" t="b">
        <f t="shared" si="799"/>
        <v>1</v>
      </c>
      <c r="U10183" s="105" t="s">
        <v>338</v>
      </c>
      <c r="V10183" s="105" t="s">
        <v>339</v>
      </c>
      <c r="W10183" s="106">
        <v>117133485514</v>
      </c>
      <c r="X10183" s="106">
        <v>0</v>
      </c>
    </row>
    <row r="10184" spans="2:26" x14ac:dyDescent="0.25">
      <c r="B10184" s="105" t="s">
        <v>469</v>
      </c>
      <c r="C10184" s="105" t="s">
        <v>470</v>
      </c>
      <c r="D10184" s="106">
        <v>117133485514</v>
      </c>
      <c r="E10184" s="106">
        <v>0</v>
      </c>
      <c r="M10184" t="b">
        <f t="shared" si="795"/>
        <v>1</v>
      </c>
      <c r="N10184" t="b">
        <f t="shared" si="796"/>
        <v>1</v>
      </c>
      <c r="O10184" t="b">
        <f t="shared" si="797"/>
        <v>1</v>
      </c>
      <c r="P10184" t="b">
        <f t="shared" si="797"/>
        <v>1</v>
      </c>
      <c r="Q10184" t="b">
        <f t="shared" si="798"/>
        <v>1</v>
      </c>
      <c r="R10184" t="b">
        <f t="shared" si="799"/>
        <v>1</v>
      </c>
      <c r="U10184" s="105" t="s">
        <v>469</v>
      </c>
      <c r="V10184" s="105" t="s">
        <v>470</v>
      </c>
      <c r="W10184" s="106">
        <v>117133485514</v>
      </c>
      <c r="X10184" s="106">
        <v>0</v>
      </c>
    </row>
    <row r="10185" spans="2:26" x14ac:dyDescent="0.25">
      <c r="B10185" s="105" t="s">
        <v>505</v>
      </c>
      <c r="C10185" s="105" t="s">
        <v>506</v>
      </c>
      <c r="D10185" s="106">
        <v>117133485514</v>
      </c>
      <c r="E10185" s="106">
        <v>0</v>
      </c>
      <c r="M10185" t="b">
        <f t="shared" si="795"/>
        <v>1</v>
      </c>
      <c r="N10185" t="b">
        <f t="shared" si="796"/>
        <v>1</v>
      </c>
      <c r="O10185" t="b">
        <f t="shared" si="797"/>
        <v>1</v>
      </c>
      <c r="P10185" t="b">
        <f t="shared" si="797"/>
        <v>1</v>
      </c>
      <c r="Q10185" t="b">
        <f t="shared" si="798"/>
        <v>1</v>
      </c>
      <c r="R10185" t="b">
        <f t="shared" si="799"/>
        <v>1</v>
      </c>
      <c r="U10185" s="105" t="s">
        <v>505</v>
      </c>
      <c r="V10185" s="105" t="s">
        <v>506</v>
      </c>
      <c r="W10185" s="106">
        <v>117133485514</v>
      </c>
      <c r="X10185" s="106">
        <v>0</v>
      </c>
    </row>
    <row r="10186" spans="2:26" x14ac:dyDescent="0.25">
      <c r="B10186" t="s">
        <v>359</v>
      </c>
      <c r="C10186" s="106">
        <v>127511837064</v>
      </c>
      <c r="D10186" s="106">
        <v>0</v>
      </c>
      <c r="M10186" t="b">
        <f t="shared" si="795"/>
        <v>1</v>
      </c>
      <c r="N10186" t="b">
        <f t="shared" si="796"/>
        <v>1</v>
      </c>
      <c r="O10186" t="b">
        <f t="shared" si="797"/>
        <v>1</v>
      </c>
      <c r="P10186" t="b">
        <f t="shared" si="797"/>
        <v>1</v>
      </c>
      <c r="Q10186" t="b">
        <f t="shared" si="798"/>
        <v>1</v>
      </c>
      <c r="R10186" t="b">
        <f t="shared" si="799"/>
        <v>1</v>
      </c>
      <c r="U10186" t="s">
        <v>359</v>
      </c>
      <c r="V10186" s="106">
        <v>127511837064</v>
      </c>
      <c r="W10186" s="106">
        <v>0</v>
      </c>
    </row>
    <row r="10187" spans="2:26" x14ac:dyDescent="0.25">
      <c r="B10187" t="s">
        <v>330</v>
      </c>
      <c r="C10187" t="s">
        <v>331</v>
      </c>
      <c r="D10187" s="105" t="s">
        <v>1090</v>
      </c>
      <c r="E10187" t="s">
        <v>333</v>
      </c>
      <c r="F10187" t="s">
        <v>331</v>
      </c>
      <c r="G10187" s="105" t="s">
        <v>1091</v>
      </c>
      <c r="M10187" t="b">
        <f t="shared" si="795"/>
        <v>1</v>
      </c>
      <c r="N10187" t="b">
        <f t="shared" si="796"/>
        <v>1</v>
      </c>
      <c r="O10187" t="b">
        <f t="shared" si="797"/>
        <v>1</v>
      </c>
      <c r="P10187" t="b">
        <f t="shared" si="797"/>
        <v>1</v>
      </c>
      <c r="Q10187" t="b">
        <f t="shared" si="798"/>
        <v>1</v>
      </c>
      <c r="R10187" t="b">
        <f t="shared" si="799"/>
        <v>1</v>
      </c>
      <c r="U10187" t="s">
        <v>330</v>
      </c>
      <c r="V10187" t="s">
        <v>331</v>
      </c>
      <c r="W10187" s="105" t="s">
        <v>1090</v>
      </c>
      <c r="X10187" t="s">
        <v>333</v>
      </c>
      <c r="Y10187" t="s">
        <v>331</v>
      </c>
      <c r="Z10187" s="105" t="s">
        <v>1091</v>
      </c>
    </row>
    <row r="10188" spans="2:26" x14ac:dyDescent="0.25">
      <c r="B10188" t="s">
        <v>335</v>
      </c>
      <c r="C10188" t="s">
        <v>3</v>
      </c>
      <c r="D10188" t="s">
        <v>336</v>
      </c>
      <c r="E10188" t="s">
        <v>337</v>
      </c>
      <c r="M10188" t="b">
        <f t="shared" si="795"/>
        <v>1</v>
      </c>
      <c r="N10188" t="b">
        <f t="shared" si="796"/>
        <v>1</v>
      </c>
      <c r="O10188" t="b">
        <f t="shared" si="797"/>
        <v>1</v>
      </c>
      <c r="P10188" t="b">
        <f t="shared" si="797"/>
        <v>1</v>
      </c>
      <c r="Q10188" t="b">
        <f t="shared" si="798"/>
        <v>1</v>
      </c>
      <c r="R10188" t="b">
        <f t="shared" si="799"/>
        <v>1</v>
      </c>
      <c r="U10188" t="s">
        <v>335</v>
      </c>
      <c r="V10188" t="s">
        <v>3</v>
      </c>
      <c r="W10188" t="s">
        <v>336</v>
      </c>
      <c r="X10188" t="s">
        <v>337</v>
      </c>
    </row>
    <row r="10189" spans="2:26" x14ac:dyDescent="0.25">
      <c r="B10189" s="105" t="s">
        <v>338</v>
      </c>
      <c r="C10189" s="105" t="s">
        <v>339</v>
      </c>
      <c r="D10189" s="106">
        <v>585391080000</v>
      </c>
      <c r="E10189" s="106">
        <v>0</v>
      </c>
      <c r="M10189" t="b">
        <f t="shared" si="795"/>
        <v>1</v>
      </c>
      <c r="N10189" t="b">
        <f t="shared" si="796"/>
        <v>1</v>
      </c>
      <c r="O10189" t="b">
        <f t="shared" si="797"/>
        <v>1</v>
      </c>
      <c r="P10189" t="b">
        <f t="shared" si="797"/>
        <v>1</v>
      </c>
      <c r="Q10189" t="b">
        <f t="shared" si="798"/>
        <v>1</v>
      </c>
      <c r="R10189" t="b">
        <f t="shared" si="799"/>
        <v>1</v>
      </c>
      <c r="U10189" s="105" t="s">
        <v>338</v>
      </c>
      <c r="V10189" s="105" t="s">
        <v>339</v>
      </c>
      <c r="W10189" s="106">
        <v>585391080000</v>
      </c>
      <c r="X10189" s="106">
        <v>0</v>
      </c>
    </row>
    <row r="10190" spans="2:26" x14ac:dyDescent="0.25">
      <c r="B10190" s="105" t="s">
        <v>469</v>
      </c>
      <c r="C10190" s="105" t="s">
        <v>470</v>
      </c>
      <c r="D10190" s="106">
        <v>585391080000</v>
      </c>
      <c r="E10190" s="106">
        <v>0</v>
      </c>
      <c r="M10190" t="b">
        <f t="shared" si="795"/>
        <v>1</v>
      </c>
      <c r="N10190" t="b">
        <f t="shared" si="796"/>
        <v>1</v>
      </c>
      <c r="O10190" t="b">
        <f t="shared" si="797"/>
        <v>1</v>
      </c>
      <c r="P10190" t="b">
        <f t="shared" si="797"/>
        <v>1</v>
      </c>
      <c r="Q10190" t="b">
        <f t="shared" si="798"/>
        <v>1</v>
      </c>
      <c r="R10190" t="b">
        <f t="shared" si="799"/>
        <v>1</v>
      </c>
      <c r="U10190" s="105" t="s">
        <v>469</v>
      </c>
      <c r="V10190" s="105" t="s">
        <v>470</v>
      </c>
      <c r="W10190" s="106">
        <v>585391080000</v>
      </c>
      <c r="X10190" s="106">
        <v>0</v>
      </c>
    </row>
    <row r="10191" spans="2:26" x14ac:dyDescent="0.25">
      <c r="B10191" s="105" t="s">
        <v>505</v>
      </c>
      <c r="C10191" s="105" t="s">
        <v>506</v>
      </c>
      <c r="D10191" s="106">
        <v>585391080000</v>
      </c>
      <c r="E10191" s="106">
        <v>0</v>
      </c>
      <c r="M10191" t="b">
        <f t="shared" si="795"/>
        <v>1</v>
      </c>
      <c r="N10191" t="b">
        <f t="shared" si="796"/>
        <v>1</v>
      </c>
      <c r="O10191" t="b">
        <f t="shared" si="797"/>
        <v>1</v>
      </c>
      <c r="P10191" t="b">
        <f t="shared" si="797"/>
        <v>1</v>
      </c>
      <c r="Q10191" t="b">
        <f t="shared" si="798"/>
        <v>1</v>
      </c>
      <c r="R10191" t="b">
        <f t="shared" si="799"/>
        <v>1</v>
      </c>
      <c r="U10191" s="105" t="s">
        <v>505</v>
      </c>
      <c r="V10191" s="105" t="s">
        <v>506</v>
      </c>
      <c r="W10191" s="106">
        <v>585391080000</v>
      </c>
      <c r="X10191" s="106">
        <v>0</v>
      </c>
    </row>
    <row r="10192" spans="2:26" x14ac:dyDescent="0.25">
      <c r="B10192" t="s">
        <v>359</v>
      </c>
      <c r="C10192" s="106">
        <v>585391080000</v>
      </c>
      <c r="D10192" s="106">
        <v>0</v>
      </c>
      <c r="M10192" t="b">
        <f t="shared" si="795"/>
        <v>1</v>
      </c>
      <c r="N10192" t="b">
        <f t="shared" si="796"/>
        <v>1</v>
      </c>
      <c r="O10192" t="b">
        <f t="shared" si="797"/>
        <v>1</v>
      </c>
      <c r="P10192" t="b">
        <f t="shared" si="797"/>
        <v>1</v>
      </c>
      <c r="Q10192" t="b">
        <f t="shared" si="798"/>
        <v>1</v>
      </c>
      <c r="R10192" t="b">
        <f t="shared" si="799"/>
        <v>1</v>
      </c>
      <c r="U10192" t="s">
        <v>359</v>
      </c>
      <c r="V10192" s="106">
        <v>585391080000</v>
      </c>
      <c r="W10192" s="106">
        <v>0</v>
      </c>
    </row>
    <row r="10193" spans="2:26" x14ac:dyDescent="0.25">
      <c r="B10193" t="s">
        <v>330</v>
      </c>
      <c r="C10193" t="s">
        <v>331</v>
      </c>
      <c r="D10193" s="105" t="s">
        <v>1092</v>
      </c>
      <c r="E10193" t="s">
        <v>333</v>
      </c>
      <c r="F10193" t="s">
        <v>331</v>
      </c>
      <c r="G10193" s="105" t="s">
        <v>1093</v>
      </c>
      <c r="M10193" t="b">
        <f t="shared" si="795"/>
        <v>1</v>
      </c>
      <c r="N10193" t="b">
        <f t="shared" si="796"/>
        <v>1</v>
      </c>
      <c r="O10193" t="b">
        <f t="shared" si="797"/>
        <v>1</v>
      </c>
      <c r="P10193" t="b">
        <f t="shared" si="797"/>
        <v>1</v>
      </c>
      <c r="Q10193" t="b">
        <f t="shared" si="798"/>
        <v>1</v>
      </c>
      <c r="R10193" t="b">
        <f t="shared" si="799"/>
        <v>1</v>
      </c>
      <c r="U10193" t="s">
        <v>330</v>
      </c>
      <c r="V10193" t="s">
        <v>331</v>
      </c>
      <c r="W10193" s="105" t="s">
        <v>1092</v>
      </c>
      <c r="X10193" t="s">
        <v>333</v>
      </c>
      <c r="Y10193" t="s">
        <v>331</v>
      </c>
      <c r="Z10193" s="105" t="s">
        <v>1093</v>
      </c>
    </row>
    <row r="10194" spans="2:26" x14ac:dyDescent="0.25">
      <c r="B10194" t="s">
        <v>335</v>
      </c>
      <c r="C10194" t="s">
        <v>3</v>
      </c>
      <c r="D10194" t="s">
        <v>336</v>
      </c>
      <c r="E10194" t="s">
        <v>337</v>
      </c>
      <c r="M10194" t="b">
        <f t="shared" si="795"/>
        <v>1</v>
      </c>
      <c r="N10194" t="b">
        <f t="shared" si="796"/>
        <v>1</v>
      </c>
      <c r="O10194" t="b">
        <f t="shared" si="797"/>
        <v>1</v>
      </c>
      <c r="P10194" t="b">
        <f t="shared" si="797"/>
        <v>1</v>
      </c>
      <c r="Q10194" t="b">
        <f t="shared" si="798"/>
        <v>1</v>
      </c>
      <c r="R10194" t="b">
        <f t="shared" si="799"/>
        <v>1</v>
      </c>
      <c r="U10194" t="s">
        <v>335</v>
      </c>
      <c r="V10194" t="s">
        <v>3</v>
      </c>
      <c r="W10194" t="s">
        <v>336</v>
      </c>
      <c r="X10194" t="s">
        <v>337</v>
      </c>
    </row>
    <row r="10195" spans="2:26" x14ac:dyDescent="0.25">
      <c r="B10195" s="105" t="s">
        <v>338</v>
      </c>
      <c r="C10195" s="105" t="s">
        <v>339</v>
      </c>
      <c r="D10195" s="106">
        <v>49876680000</v>
      </c>
      <c r="E10195" s="106">
        <v>0</v>
      </c>
      <c r="M10195" t="b">
        <f t="shared" si="795"/>
        <v>1</v>
      </c>
      <c r="N10195" t="b">
        <f t="shared" si="796"/>
        <v>1</v>
      </c>
      <c r="O10195" t="b">
        <f t="shared" si="797"/>
        <v>1</v>
      </c>
      <c r="P10195" t="b">
        <f t="shared" si="797"/>
        <v>1</v>
      </c>
      <c r="Q10195" t="b">
        <f t="shared" si="798"/>
        <v>1</v>
      </c>
      <c r="R10195" t="b">
        <f t="shared" si="799"/>
        <v>1</v>
      </c>
      <c r="U10195" s="105" t="s">
        <v>338</v>
      </c>
      <c r="V10195" s="105" t="s">
        <v>339</v>
      </c>
      <c r="W10195" s="106">
        <v>49876680000</v>
      </c>
      <c r="X10195" s="106">
        <v>0</v>
      </c>
    </row>
    <row r="10196" spans="2:26" x14ac:dyDescent="0.25">
      <c r="B10196" s="105" t="s">
        <v>469</v>
      </c>
      <c r="C10196" s="105" t="s">
        <v>470</v>
      </c>
      <c r="D10196" s="106">
        <v>49876680000</v>
      </c>
      <c r="E10196" s="106">
        <v>0</v>
      </c>
      <c r="M10196" t="b">
        <f t="shared" si="795"/>
        <v>1</v>
      </c>
      <c r="N10196" t="b">
        <f t="shared" si="796"/>
        <v>1</v>
      </c>
      <c r="O10196" t="b">
        <f t="shared" si="797"/>
        <v>1</v>
      </c>
      <c r="P10196" t="b">
        <f t="shared" si="797"/>
        <v>1</v>
      </c>
      <c r="Q10196" t="b">
        <f t="shared" si="798"/>
        <v>1</v>
      </c>
      <c r="R10196" t="b">
        <f t="shared" si="799"/>
        <v>1</v>
      </c>
      <c r="U10196" s="105" t="s">
        <v>469</v>
      </c>
      <c r="V10196" s="105" t="s">
        <v>470</v>
      </c>
      <c r="W10196" s="106">
        <v>49876680000</v>
      </c>
      <c r="X10196" s="106">
        <v>0</v>
      </c>
    </row>
    <row r="10197" spans="2:26" x14ac:dyDescent="0.25">
      <c r="B10197" s="105" t="s">
        <v>505</v>
      </c>
      <c r="C10197" s="105" t="s">
        <v>506</v>
      </c>
      <c r="D10197" s="106">
        <v>49876680000</v>
      </c>
      <c r="E10197" s="106">
        <v>0</v>
      </c>
      <c r="M10197" t="b">
        <f t="shared" si="795"/>
        <v>1</v>
      </c>
      <c r="N10197" t="b">
        <f t="shared" si="796"/>
        <v>1</v>
      </c>
      <c r="O10197" t="b">
        <f t="shared" si="797"/>
        <v>1</v>
      </c>
      <c r="P10197" t="b">
        <f t="shared" si="797"/>
        <v>1</v>
      </c>
      <c r="Q10197" t="b">
        <f t="shared" si="798"/>
        <v>1</v>
      </c>
      <c r="R10197" t="b">
        <f t="shared" si="799"/>
        <v>1</v>
      </c>
      <c r="U10197" s="105" t="s">
        <v>505</v>
      </c>
      <c r="V10197" s="105" t="s">
        <v>506</v>
      </c>
      <c r="W10197" s="106">
        <v>49876680000</v>
      </c>
      <c r="X10197" s="106">
        <v>0</v>
      </c>
    </row>
    <row r="10198" spans="2:26" x14ac:dyDescent="0.25">
      <c r="B10198" t="s">
        <v>359</v>
      </c>
      <c r="C10198" s="106">
        <v>49876680000</v>
      </c>
      <c r="D10198" s="106">
        <v>0</v>
      </c>
      <c r="M10198" t="b">
        <f t="shared" si="795"/>
        <v>1</v>
      </c>
      <c r="N10198" t="b">
        <f t="shared" si="796"/>
        <v>1</v>
      </c>
      <c r="O10198" t="b">
        <f t="shared" si="797"/>
        <v>1</v>
      </c>
      <c r="P10198" t="b">
        <f t="shared" si="797"/>
        <v>1</v>
      </c>
      <c r="Q10198" t="b">
        <f t="shared" si="798"/>
        <v>1</v>
      </c>
      <c r="R10198" t="b">
        <f t="shared" si="799"/>
        <v>1</v>
      </c>
      <c r="U10198" t="s">
        <v>359</v>
      </c>
      <c r="V10198" s="106">
        <v>49876680000</v>
      </c>
      <c r="W10198" s="106">
        <v>0</v>
      </c>
    </row>
    <row r="10199" spans="2:26" x14ac:dyDescent="0.25">
      <c r="B10199" t="s">
        <v>330</v>
      </c>
      <c r="C10199" t="s">
        <v>331</v>
      </c>
      <c r="D10199" s="105" t="s">
        <v>1094</v>
      </c>
      <c r="E10199" t="s">
        <v>333</v>
      </c>
      <c r="F10199" t="s">
        <v>331</v>
      </c>
      <c r="G10199" s="105" t="s">
        <v>1095</v>
      </c>
      <c r="M10199" t="b">
        <f t="shared" si="795"/>
        <v>1</v>
      </c>
      <c r="N10199" t="b">
        <f t="shared" si="796"/>
        <v>1</v>
      </c>
      <c r="O10199" t="b">
        <f t="shared" si="797"/>
        <v>1</v>
      </c>
      <c r="P10199" t="b">
        <f t="shared" si="797"/>
        <v>1</v>
      </c>
      <c r="Q10199" t="b">
        <f t="shared" si="798"/>
        <v>1</v>
      </c>
      <c r="R10199" t="b">
        <f t="shared" si="799"/>
        <v>1</v>
      </c>
      <c r="U10199" t="s">
        <v>330</v>
      </c>
      <c r="V10199" t="s">
        <v>331</v>
      </c>
      <c r="W10199" s="105" t="s">
        <v>1094</v>
      </c>
      <c r="X10199" t="s">
        <v>333</v>
      </c>
      <c r="Y10199" t="s">
        <v>331</v>
      </c>
      <c r="Z10199" s="105" t="s">
        <v>1095</v>
      </c>
    </row>
    <row r="10200" spans="2:26" x14ac:dyDescent="0.25">
      <c r="B10200" t="s">
        <v>335</v>
      </c>
      <c r="C10200" t="s">
        <v>3</v>
      </c>
      <c r="D10200" t="s">
        <v>336</v>
      </c>
      <c r="E10200" t="s">
        <v>337</v>
      </c>
      <c r="M10200" t="b">
        <f t="shared" si="795"/>
        <v>1</v>
      </c>
      <c r="N10200" t="b">
        <f t="shared" si="796"/>
        <v>1</v>
      </c>
      <c r="O10200" t="b">
        <f t="shared" si="797"/>
        <v>1</v>
      </c>
      <c r="P10200" t="b">
        <f t="shared" si="797"/>
        <v>1</v>
      </c>
      <c r="Q10200" t="b">
        <f t="shared" si="798"/>
        <v>1</v>
      </c>
      <c r="R10200" t="b">
        <f t="shared" si="799"/>
        <v>1</v>
      </c>
      <c r="U10200" t="s">
        <v>335</v>
      </c>
      <c r="V10200" t="s">
        <v>3</v>
      </c>
      <c r="W10200" t="s">
        <v>336</v>
      </c>
      <c r="X10200" t="s">
        <v>337</v>
      </c>
    </row>
    <row r="10201" spans="2:26" x14ac:dyDescent="0.25">
      <c r="B10201" s="105" t="s">
        <v>338</v>
      </c>
      <c r="C10201" s="105" t="s">
        <v>339</v>
      </c>
      <c r="D10201" s="106">
        <v>60159240000</v>
      </c>
      <c r="E10201" s="106">
        <v>0</v>
      </c>
      <c r="M10201" t="b">
        <f t="shared" si="795"/>
        <v>1</v>
      </c>
      <c r="N10201" t="b">
        <f t="shared" si="796"/>
        <v>1</v>
      </c>
      <c r="O10201" t="b">
        <f t="shared" si="797"/>
        <v>1</v>
      </c>
      <c r="P10201" t="b">
        <f t="shared" si="797"/>
        <v>1</v>
      </c>
      <c r="Q10201" t="b">
        <f t="shared" si="798"/>
        <v>1</v>
      </c>
      <c r="R10201" t="b">
        <f t="shared" si="799"/>
        <v>1</v>
      </c>
      <c r="U10201" s="105" t="s">
        <v>338</v>
      </c>
      <c r="V10201" s="105" t="s">
        <v>339</v>
      </c>
      <c r="W10201" s="106">
        <v>60159240000</v>
      </c>
      <c r="X10201" s="106">
        <v>0</v>
      </c>
    </row>
    <row r="10202" spans="2:26" x14ac:dyDescent="0.25">
      <c r="B10202" s="105" t="s">
        <v>469</v>
      </c>
      <c r="C10202" s="105" t="s">
        <v>470</v>
      </c>
      <c r="D10202" s="106">
        <v>60159240000</v>
      </c>
      <c r="E10202" s="106">
        <v>0</v>
      </c>
      <c r="M10202" t="b">
        <f t="shared" si="795"/>
        <v>1</v>
      </c>
      <c r="N10202" t="b">
        <f t="shared" si="796"/>
        <v>1</v>
      </c>
      <c r="O10202" t="b">
        <f t="shared" si="797"/>
        <v>1</v>
      </c>
      <c r="P10202" t="b">
        <f t="shared" si="797"/>
        <v>1</v>
      </c>
      <c r="Q10202" t="b">
        <f t="shared" si="798"/>
        <v>1</v>
      </c>
      <c r="R10202" t="b">
        <f t="shared" si="799"/>
        <v>1</v>
      </c>
      <c r="U10202" s="105" t="s">
        <v>469</v>
      </c>
      <c r="V10202" s="105" t="s">
        <v>470</v>
      </c>
      <c r="W10202" s="106">
        <v>60159240000</v>
      </c>
      <c r="X10202" s="106">
        <v>0</v>
      </c>
    </row>
    <row r="10203" spans="2:26" x14ac:dyDescent="0.25">
      <c r="B10203" s="105" t="s">
        <v>505</v>
      </c>
      <c r="C10203" s="105" t="s">
        <v>506</v>
      </c>
      <c r="D10203" s="106">
        <v>60159240000</v>
      </c>
      <c r="E10203" s="106">
        <v>0</v>
      </c>
      <c r="M10203" t="b">
        <f t="shared" ref="M10203:M10266" si="800">+B10203=U10203</f>
        <v>1</v>
      </c>
      <c r="N10203" t="b">
        <f t="shared" ref="N10203:N10266" si="801">+C10203=V10203</f>
        <v>1</v>
      </c>
      <c r="O10203" t="b">
        <f t="shared" ref="O10203:P10266" si="802">+D10203=W10203</f>
        <v>1</v>
      </c>
      <c r="P10203" t="b">
        <f t="shared" si="802"/>
        <v>1</v>
      </c>
      <c r="Q10203" t="b">
        <f t="shared" ref="Q10203:Q10266" si="803">+F10203=Y10203</f>
        <v>1</v>
      </c>
      <c r="R10203" t="b">
        <f t="shared" ref="R10203:R10266" si="804">+G10203=Z10203</f>
        <v>1</v>
      </c>
      <c r="U10203" s="105" t="s">
        <v>505</v>
      </c>
      <c r="V10203" s="105" t="s">
        <v>506</v>
      </c>
      <c r="W10203" s="106">
        <v>60159240000</v>
      </c>
      <c r="X10203" s="106">
        <v>0</v>
      </c>
    </row>
    <row r="10204" spans="2:26" x14ac:dyDescent="0.25">
      <c r="B10204" t="s">
        <v>359</v>
      </c>
      <c r="C10204" s="106">
        <v>60159240000</v>
      </c>
      <c r="D10204" s="106">
        <v>0</v>
      </c>
      <c r="M10204" t="b">
        <f t="shared" si="800"/>
        <v>1</v>
      </c>
      <c r="N10204" t="b">
        <f t="shared" si="801"/>
        <v>1</v>
      </c>
      <c r="O10204" t="b">
        <f t="shared" si="802"/>
        <v>1</v>
      </c>
      <c r="P10204" t="b">
        <f t="shared" si="802"/>
        <v>1</v>
      </c>
      <c r="Q10204" t="b">
        <f t="shared" si="803"/>
        <v>1</v>
      </c>
      <c r="R10204" t="b">
        <f t="shared" si="804"/>
        <v>1</v>
      </c>
      <c r="U10204" t="s">
        <v>359</v>
      </c>
      <c r="V10204" s="106">
        <v>60159240000</v>
      </c>
      <c r="W10204" s="106">
        <v>0</v>
      </c>
    </row>
    <row r="10205" spans="2:26" x14ac:dyDescent="0.25">
      <c r="B10205" t="s">
        <v>330</v>
      </c>
      <c r="C10205" t="s">
        <v>331</v>
      </c>
      <c r="D10205" s="105" t="s">
        <v>1096</v>
      </c>
      <c r="E10205" t="s">
        <v>333</v>
      </c>
      <c r="F10205" t="s">
        <v>331</v>
      </c>
      <c r="G10205" s="105" t="s">
        <v>1097</v>
      </c>
      <c r="M10205" t="b">
        <f t="shared" si="800"/>
        <v>1</v>
      </c>
      <c r="N10205" t="b">
        <f t="shared" si="801"/>
        <v>1</v>
      </c>
      <c r="O10205" t="b">
        <f t="shared" si="802"/>
        <v>1</v>
      </c>
      <c r="P10205" t="b">
        <f t="shared" si="802"/>
        <v>1</v>
      </c>
      <c r="Q10205" t="b">
        <f t="shared" si="803"/>
        <v>1</v>
      </c>
      <c r="R10205" t="b">
        <f t="shared" si="804"/>
        <v>1</v>
      </c>
      <c r="U10205" t="s">
        <v>330</v>
      </c>
      <c r="V10205" t="s">
        <v>331</v>
      </c>
      <c r="W10205" s="105" t="s">
        <v>1096</v>
      </c>
      <c r="X10205" t="s">
        <v>333</v>
      </c>
      <c r="Y10205" t="s">
        <v>331</v>
      </c>
      <c r="Z10205" s="105" t="s">
        <v>1097</v>
      </c>
    </row>
    <row r="10206" spans="2:26" x14ac:dyDescent="0.25">
      <c r="B10206" t="s">
        <v>335</v>
      </c>
      <c r="C10206" t="s">
        <v>3</v>
      </c>
      <c r="D10206" t="s">
        <v>336</v>
      </c>
      <c r="E10206" t="s">
        <v>337</v>
      </c>
      <c r="M10206" t="b">
        <f t="shared" si="800"/>
        <v>1</v>
      </c>
      <c r="N10206" t="b">
        <f t="shared" si="801"/>
        <v>1</v>
      </c>
      <c r="O10206" t="b">
        <f t="shared" si="802"/>
        <v>1</v>
      </c>
      <c r="P10206" t="b">
        <f t="shared" si="802"/>
        <v>1</v>
      </c>
      <c r="Q10206" t="b">
        <f t="shared" si="803"/>
        <v>1</v>
      </c>
      <c r="R10206" t="b">
        <f t="shared" si="804"/>
        <v>1</v>
      </c>
      <c r="U10206" t="s">
        <v>335</v>
      </c>
      <c r="V10206" t="s">
        <v>3</v>
      </c>
      <c r="W10206" t="s">
        <v>336</v>
      </c>
      <c r="X10206" t="s">
        <v>337</v>
      </c>
    </row>
    <row r="10207" spans="2:26" x14ac:dyDescent="0.25">
      <c r="B10207" s="105" t="s">
        <v>338</v>
      </c>
      <c r="C10207" s="105" t="s">
        <v>339</v>
      </c>
      <c r="D10207" s="106">
        <v>6290000000</v>
      </c>
      <c r="E10207" s="106">
        <v>0</v>
      </c>
      <c r="M10207" t="b">
        <f t="shared" si="800"/>
        <v>1</v>
      </c>
      <c r="N10207" t="b">
        <f t="shared" si="801"/>
        <v>1</v>
      </c>
      <c r="O10207" t="b">
        <f t="shared" si="802"/>
        <v>1</v>
      </c>
      <c r="P10207" t="b">
        <f t="shared" si="802"/>
        <v>1</v>
      </c>
      <c r="Q10207" t="b">
        <f t="shared" si="803"/>
        <v>1</v>
      </c>
      <c r="R10207" t="b">
        <f t="shared" si="804"/>
        <v>1</v>
      </c>
      <c r="U10207" s="105" t="s">
        <v>338</v>
      </c>
      <c r="V10207" s="105" t="s">
        <v>339</v>
      </c>
      <c r="W10207" s="106">
        <v>6290000000</v>
      </c>
      <c r="X10207" s="106">
        <v>0</v>
      </c>
    </row>
    <row r="10208" spans="2:26" x14ac:dyDescent="0.25">
      <c r="B10208" s="105" t="s">
        <v>469</v>
      </c>
      <c r="C10208" s="105" t="s">
        <v>470</v>
      </c>
      <c r="D10208" s="106">
        <v>6290000000</v>
      </c>
      <c r="E10208" s="106">
        <v>0</v>
      </c>
      <c r="M10208" t="b">
        <f t="shared" si="800"/>
        <v>1</v>
      </c>
      <c r="N10208" t="b">
        <f t="shared" si="801"/>
        <v>1</v>
      </c>
      <c r="O10208" t="b">
        <f t="shared" si="802"/>
        <v>1</v>
      </c>
      <c r="P10208" t="b">
        <f t="shared" si="802"/>
        <v>1</v>
      </c>
      <c r="Q10208" t="b">
        <f t="shared" si="803"/>
        <v>1</v>
      </c>
      <c r="R10208" t="b">
        <f t="shared" si="804"/>
        <v>1</v>
      </c>
      <c r="U10208" s="105" t="s">
        <v>469</v>
      </c>
      <c r="V10208" s="105" t="s">
        <v>470</v>
      </c>
      <c r="W10208" s="106">
        <v>6290000000</v>
      </c>
      <c r="X10208" s="106">
        <v>0</v>
      </c>
    </row>
    <row r="10209" spans="2:26" x14ac:dyDescent="0.25">
      <c r="B10209" s="105" t="s">
        <v>505</v>
      </c>
      <c r="C10209" s="105" t="s">
        <v>506</v>
      </c>
      <c r="D10209" s="106">
        <v>6290000000</v>
      </c>
      <c r="E10209" s="106">
        <v>0</v>
      </c>
      <c r="M10209" t="b">
        <f t="shared" si="800"/>
        <v>1</v>
      </c>
      <c r="N10209" t="b">
        <f t="shared" si="801"/>
        <v>1</v>
      </c>
      <c r="O10209" t="b">
        <f t="shared" si="802"/>
        <v>1</v>
      </c>
      <c r="P10209" t="b">
        <f t="shared" si="802"/>
        <v>1</v>
      </c>
      <c r="Q10209" t="b">
        <f t="shared" si="803"/>
        <v>1</v>
      </c>
      <c r="R10209" t="b">
        <f t="shared" si="804"/>
        <v>1</v>
      </c>
      <c r="U10209" s="105" t="s">
        <v>505</v>
      </c>
      <c r="V10209" s="105" t="s">
        <v>506</v>
      </c>
      <c r="W10209" s="106">
        <v>6290000000</v>
      </c>
      <c r="X10209" s="106">
        <v>0</v>
      </c>
    </row>
    <row r="10210" spans="2:26" x14ac:dyDescent="0.25">
      <c r="B10210" t="s">
        <v>359</v>
      </c>
      <c r="C10210" s="106">
        <v>6290000000</v>
      </c>
      <c r="D10210" s="106">
        <v>0</v>
      </c>
      <c r="M10210" t="b">
        <f t="shared" si="800"/>
        <v>1</v>
      </c>
      <c r="N10210" t="b">
        <f t="shared" si="801"/>
        <v>1</v>
      </c>
      <c r="O10210" t="b">
        <f t="shared" si="802"/>
        <v>1</v>
      </c>
      <c r="P10210" t="b">
        <f t="shared" si="802"/>
        <v>1</v>
      </c>
      <c r="Q10210" t="b">
        <f t="shared" si="803"/>
        <v>1</v>
      </c>
      <c r="R10210" t="b">
        <f t="shared" si="804"/>
        <v>1</v>
      </c>
      <c r="U10210" t="s">
        <v>359</v>
      </c>
      <c r="V10210" s="106">
        <v>6290000000</v>
      </c>
      <c r="W10210" s="106">
        <v>0</v>
      </c>
    </row>
    <row r="10211" spans="2:26" x14ac:dyDescent="0.25">
      <c r="B10211" t="s">
        <v>330</v>
      </c>
      <c r="C10211" t="s">
        <v>331</v>
      </c>
      <c r="D10211" s="105" t="s">
        <v>1098</v>
      </c>
      <c r="E10211" t="s">
        <v>333</v>
      </c>
      <c r="F10211" t="s">
        <v>331</v>
      </c>
      <c r="G10211" s="105" t="s">
        <v>1099</v>
      </c>
      <c r="M10211" t="b">
        <f t="shared" si="800"/>
        <v>1</v>
      </c>
      <c r="N10211" t="b">
        <f t="shared" si="801"/>
        <v>1</v>
      </c>
      <c r="O10211" t="b">
        <f t="shared" si="802"/>
        <v>1</v>
      </c>
      <c r="P10211" t="b">
        <f t="shared" si="802"/>
        <v>1</v>
      </c>
      <c r="Q10211" t="b">
        <f t="shared" si="803"/>
        <v>1</v>
      </c>
      <c r="R10211" t="b">
        <f t="shared" si="804"/>
        <v>1</v>
      </c>
      <c r="U10211" t="s">
        <v>330</v>
      </c>
      <c r="V10211" t="s">
        <v>331</v>
      </c>
      <c r="W10211" s="105" t="s">
        <v>1098</v>
      </c>
      <c r="X10211" t="s">
        <v>333</v>
      </c>
      <c r="Y10211" t="s">
        <v>331</v>
      </c>
      <c r="Z10211" s="105" t="s">
        <v>1099</v>
      </c>
    </row>
    <row r="10212" spans="2:26" x14ac:dyDescent="0.25">
      <c r="B10212" t="s">
        <v>335</v>
      </c>
      <c r="C10212" t="s">
        <v>3</v>
      </c>
      <c r="D10212" t="s">
        <v>336</v>
      </c>
      <c r="E10212" t="s">
        <v>337</v>
      </c>
      <c r="M10212" t="b">
        <f t="shared" si="800"/>
        <v>1</v>
      </c>
      <c r="N10212" t="b">
        <f t="shared" si="801"/>
        <v>1</v>
      </c>
      <c r="O10212" t="b">
        <f t="shared" si="802"/>
        <v>1</v>
      </c>
      <c r="P10212" t="b">
        <f t="shared" si="802"/>
        <v>1</v>
      </c>
      <c r="Q10212" t="b">
        <f t="shared" si="803"/>
        <v>1</v>
      </c>
      <c r="R10212" t="b">
        <f t="shared" si="804"/>
        <v>1</v>
      </c>
      <c r="U10212" t="s">
        <v>335</v>
      </c>
      <c r="V10212" t="s">
        <v>3</v>
      </c>
      <c r="W10212" t="s">
        <v>336</v>
      </c>
      <c r="X10212" t="s">
        <v>337</v>
      </c>
    </row>
    <row r="10213" spans="2:26" x14ac:dyDescent="0.25">
      <c r="B10213" s="105" t="s">
        <v>338</v>
      </c>
      <c r="C10213" s="105" t="s">
        <v>339</v>
      </c>
      <c r="D10213" s="106">
        <v>5077000000</v>
      </c>
      <c r="E10213" s="106">
        <v>0</v>
      </c>
      <c r="M10213" t="b">
        <f t="shared" si="800"/>
        <v>1</v>
      </c>
      <c r="N10213" t="b">
        <f t="shared" si="801"/>
        <v>1</v>
      </c>
      <c r="O10213" t="b">
        <f t="shared" si="802"/>
        <v>1</v>
      </c>
      <c r="P10213" t="b">
        <f t="shared" si="802"/>
        <v>1</v>
      </c>
      <c r="Q10213" t="b">
        <f t="shared" si="803"/>
        <v>1</v>
      </c>
      <c r="R10213" t="b">
        <f t="shared" si="804"/>
        <v>1</v>
      </c>
      <c r="U10213" s="105" t="s">
        <v>338</v>
      </c>
      <c r="V10213" s="105" t="s">
        <v>339</v>
      </c>
      <c r="W10213" s="106">
        <v>5077000000</v>
      </c>
      <c r="X10213" s="106">
        <v>0</v>
      </c>
    </row>
    <row r="10214" spans="2:26" x14ac:dyDescent="0.25">
      <c r="B10214" s="105" t="s">
        <v>469</v>
      </c>
      <c r="C10214" s="105" t="s">
        <v>470</v>
      </c>
      <c r="D10214" s="106">
        <v>5077000000</v>
      </c>
      <c r="E10214" s="106">
        <v>0</v>
      </c>
      <c r="M10214" t="b">
        <f t="shared" si="800"/>
        <v>1</v>
      </c>
      <c r="N10214" t="b">
        <f t="shared" si="801"/>
        <v>1</v>
      </c>
      <c r="O10214" t="b">
        <f t="shared" si="802"/>
        <v>1</v>
      </c>
      <c r="P10214" t="b">
        <f t="shared" si="802"/>
        <v>1</v>
      </c>
      <c r="Q10214" t="b">
        <f t="shared" si="803"/>
        <v>1</v>
      </c>
      <c r="R10214" t="b">
        <f t="shared" si="804"/>
        <v>1</v>
      </c>
      <c r="U10214" s="105" t="s">
        <v>469</v>
      </c>
      <c r="V10214" s="105" t="s">
        <v>470</v>
      </c>
      <c r="W10214" s="106">
        <v>5077000000</v>
      </c>
      <c r="X10214" s="106">
        <v>0</v>
      </c>
    </row>
    <row r="10215" spans="2:26" x14ac:dyDescent="0.25">
      <c r="B10215" s="105" t="s">
        <v>505</v>
      </c>
      <c r="C10215" s="105" t="s">
        <v>506</v>
      </c>
      <c r="D10215" s="106">
        <v>5077000000</v>
      </c>
      <c r="E10215" s="106">
        <v>0</v>
      </c>
      <c r="M10215" t="b">
        <f t="shared" si="800"/>
        <v>1</v>
      </c>
      <c r="N10215" t="b">
        <f t="shared" si="801"/>
        <v>1</v>
      </c>
      <c r="O10215" t="b">
        <f t="shared" si="802"/>
        <v>1</v>
      </c>
      <c r="P10215" t="b">
        <f t="shared" si="802"/>
        <v>1</v>
      </c>
      <c r="Q10215" t="b">
        <f t="shared" si="803"/>
        <v>1</v>
      </c>
      <c r="R10215" t="b">
        <f t="shared" si="804"/>
        <v>1</v>
      </c>
      <c r="U10215" s="105" t="s">
        <v>505</v>
      </c>
      <c r="V10215" s="105" t="s">
        <v>506</v>
      </c>
      <c r="W10215" s="106">
        <v>5077000000</v>
      </c>
      <c r="X10215" s="106">
        <v>0</v>
      </c>
    </row>
    <row r="10216" spans="2:26" x14ac:dyDescent="0.25">
      <c r="B10216" t="s">
        <v>359</v>
      </c>
      <c r="C10216" s="106">
        <v>5077000000</v>
      </c>
      <c r="D10216" s="106">
        <v>0</v>
      </c>
      <c r="M10216" t="b">
        <f t="shared" si="800"/>
        <v>1</v>
      </c>
      <c r="N10216" t="b">
        <f t="shared" si="801"/>
        <v>1</v>
      </c>
      <c r="O10216" t="b">
        <f t="shared" si="802"/>
        <v>1</v>
      </c>
      <c r="P10216" t="b">
        <f t="shared" si="802"/>
        <v>1</v>
      </c>
      <c r="Q10216" t="b">
        <f t="shared" si="803"/>
        <v>1</v>
      </c>
      <c r="R10216" t="b">
        <f t="shared" si="804"/>
        <v>1</v>
      </c>
      <c r="U10216" t="s">
        <v>359</v>
      </c>
      <c r="V10216" s="106">
        <v>5077000000</v>
      </c>
      <c r="W10216" s="106">
        <v>0</v>
      </c>
    </row>
    <row r="10217" spans="2:26" x14ac:dyDescent="0.25">
      <c r="B10217" t="s">
        <v>330</v>
      </c>
      <c r="C10217" t="s">
        <v>331</v>
      </c>
      <c r="D10217" s="105" t="s">
        <v>1100</v>
      </c>
      <c r="E10217" t="s">
        <v>333</v>
      </c>
      <c r="F10217" t="s">
        <v>331</v>
      </c>
      <c r="G10217" s="105" t="s">
        <v>1101</v>
      </c>
      <c r="M10217" t="b">
        <f t="shared" si="800"/>
        <v>1</v>
      </c>
      <c r="N10217" t="b">
        <f t="shared" si="801"/>
        <v>1</v>
      </c>
      <c r="O10217" t="b">
        <f t="shared" si="802"/>
        <v>1</v>
      </c>
      <c r="P10217" t="b">
        <f t="shared" si="802"/>
        <v>1</v>
      </c>
      <c r="Q10217" t="b">
        <f t="shared" si="803"/>
        <v>1</v>
      </c>
      <c r="R10217" t="b">
        <f t="shared" si="804"/>
        <v>1</v>
      </c>
      <c r="U10217" t="s">
        <v>330</v>
      </c>
      <c r="V10217" t="s">
        <v>331</v>
      </c>
      <c r="W10217" s="105" t="s">
        <v>1100</v>
      </c>
      <c r="X10217" t="s">
        <v>333</v>
      </c>
      <c r="Y10217" t="s">
        <v>331</v>
      </c>
      <c r="Z10217" s="105" t="s">
        <v>1101</v>
      </c>
    </row>
    <row r="10218" spans="2:26" x14ac:dyDescent="0.25">
      <c r="B10218" t="s">
        <v>335</v>
      </c>
      <c r="C10218" t="s">
        <v>3</v>
      </c>
      <c r="D10218" t="s">
        <v>336</v>
      </c>
      <c r="E10218" t="s">
        <v>337</v>
      </c>
      <c r="M10218" t="b">
        <f t="shared" si="800"/>
        <v>1</v>
      </c>
      <c r="N10218" t="b">
        <f t="shared" si="801"/>
        <v>1</v>
      </c>
      <c r="O10218" t="b">
        <f t="shared" si="802"/>
        <v>1</v>
      </c>
      <c r="P10218" t="b">
        <f t="shared" si="802"/>
        <v>1</v>
      </c>
      <c r="Q10218" t="b">
        <f t="shared" si="803"/>
        <v>1</v>
      </c>
      <c r="R10218" t="b">
        <f t="shared" si="804"/>
        <v>1</v>
      </c>
      <c r="U10218" t="s">
        <v>335</v>
      </c>
      <c r="V10218" t="s">
        <v>3</v>
      </c>
      <c r="W10218" t="s">
        <v>336</v>
      </c>
      <c r="X10218" t="s">
        <v>337</v>
      </c>
    </row>
    <row r="10219" spans="2:26" x14ac:dyDescent="0.25">
      <c r="B10219" s="105" t="s">
        <v>403</v>
      </c>
      <c r="C10219" s="105" t="s">
        <v>404</v>
      </c>
      <c r="D10219" s="106">
        <v>109711500</v>
      </c>
      <c r="E10219" s="106">
        <v>0</v>
      </c>
      <c r="M10219" t="b">
        <f t="shared" si="800"/>
        <v>1</v>
      </c>
      <c r="N10219" t="b">
        <f t="shared" si="801"/>
        <v>1</v>
      </c>
      <c r="O10219" t="b">
        <f t="shared" si="802"/>
        <v>1</v>
      </c>
      <c r="P10219" t="b">
        <f t="shared" si="802"/>
        <v>1</v>
      </c>
      <c r="Q10219" t="b">
        <f t="shared" si="803"/>
        <v>1</v>
      </c>
      <c r="R10219" t="b">
        <f t="shared" si="804"/>
        <v>1</v>
      </c>
      <c r="U10219" s="105" t="s">
        <v>403</v>
      </c>
      <c r="V10219" s="105" t="s">
        <v>404</v>
      </c>
      <c r="W10219" s="106">
        <v>109711500</v>
      </c>
      <c r="X10219" s="106">
        <v>0</v>
      </c>
    </row>
    <row r="10220" spans="2:26" x14ac:dyDescent="0.25">
      <c r="B10220" s="105" t="s">
        <v>405</v>
      </c>
      <c r="C10220" s="105" t="s">
        <v>406</v>
      </c>
      <c r="D10220" s="106">
        <v>109711500</v>
      </c>
      <c r="E10220" s="106">
        <v>0</v>
      </c>
      <c r="M10220" t="b">
        <f t="shared" si="800"/>
        <v>1</v>
      </c>
      <c r="N10220" t="b">
        <f t="shared" si="801"/>
        <v>1</v>
      </c>
      <c r="O10220" t="b">
        <f t="shared" si="802"/>
        <v>1</v>
      </c>
      <c r="P10220" t="b">
        <f t="shared" si="802"/>
        <v>1</v>
      </c>
      <c r="Q10220" t="b">
        <f t="shared" si="803"/>
        <v>1</v>
      </c>
      <c r="R10220" t="b">
        <f t="shared" si="804"/>
        <v>1</v>
      </c>
      <c r="U10220" s="105" t="s">
        <v>405</v>
      </c>
      <c r="V10220" s="105" t="s">
        <v>406</v>
      </c>
      <c r="W10220" s="106">
        <v>109711500</v>
      </c>
      <c r="X10220" s="106">
        <v>0</v>
      </c>
    </row>
    <row r="10221" spans="2:26" x14ac:dyDescent="0.25">
      <c r="B10221" s="105" t="s">
        <v>603</v>
      </c>
      <c r="C10221" s="105" t="s">
        <v>406</v>
      </c>
      <c r="D10221" s="106">
        <v>109711500</v>
      </c>
      <c r="E10221" s="106">
        <v>0</v>
      </c>
      <c r="M10221" t="b">
        <f t="shared" si="800"/>
        <v>1</v>
      </c>
      <c r="N10221" t="b">
        <f t="shared" si="801"/>
        <v>1</v>
      </c>
      <c r="O10221" t="b">
        <f t="shared" si="802"/>
        <v>1</v>
      </c>
      <c r="P10221" t="b">
        <f t="shared" si="802"/>
        <v>1</v>
      </c>
      <c r="Q10221" t="b">
        <f t="shared" si="803"/>
        <v>1</v>
      </c>
      <c r="R10221" t="b">
        <f t="shared" si="804"/>
        <v>1</v>
      </c>
      <c r="U10221" s="105" t="s">
        <v>603</v>
      </c>
      <c r="V10221" s="105" t="s">
        <v>406</v>
      </c>
      <c r="W10221" s="106">
        <v>109711500</v>
      </c>
      <c r="X10221" s="106">
        <v>0</v>
      </c>
    </row>
    <row r="10222" spans="2:26" x14ac:dyDescent="0.25">
      <c r="B10222" s="105" t="s">
        <v>429</v>
      </c>
      <c r="C10222" s="105" t="s">
        <v>430</v>
      </c>
      <c r="D10222" s="106">
        <v>549800000</v>
      </c>
      <c r="E10222" s="106">
        <v>0</v>
      </c>
      <c r="M10222" t="b">
        <f t="shared" si="800"/>
        <v>1</v>
      </c>
      <c r="N10222" t="b">
        <f t="shared" si="801"/>
        <v>1</v>
      </c>
      <c r="O10222" t="b">
        <f t="shared" si="802"/>
        <v>1</v>
      </c>
      <c r="P10222" t="b">
        <f t="shared" si="802"/>
        <v>1</v>
      </c>
      <c r="Q10222" t="b">
        <f t="shared" si="803"/>
        <v>1</v>
      </c>
      <c r="R10222" t="b">
        <f t="shared" si="804"/>
        <v>1</v>
      </c>
      <c r="U10222" s="105" t="s">
        <v>429</v>
      </c>
      <c r="V10222" s="105" t="s">
        <v>430</v>
      </c>
      <c r="W10222" s="106">
        <v>549800000</v>
      </c>
      <c r="X10222" s="106">
        <v>0</v>
      </c>
    </row>
    <row r="10223" spans="2:26" x14ac:dyDescent="0.25">
      <c r="B10223" s="105" t="s">
        <v>431</v>
      </c>
      <c r="C10223" s="105" t="s">
        <v>432</v>
      </c>
      <c r="D10223" s="106">
        <v>549800000</v>
      </c>
      <c r="E10223" s="106">
        <v>0</v>
      </c>
      <c r="M10223" t="b">
        <f t="shared" si="800"/>
        <v>1</v>
      </c>
      <c r="N10223" t="b">
        <f t="shared" si="801"/>
        <v>1</v>
      </c>
      <c r="O10223" t="b">
        <f t="shared" si="802"/>
        <v>1</v>
      </c>
      <c r="P10223" t="b">
        <f t="shared" si="802"/>
        <v>1</v>
      </c>
      <c r="Q10223" t="b">
        <f t="shared" si="803"/>
        <v>1</v>
      </c>
      <c r="R10223" t="b">
        <f t="shared" si="804"/>
        <v>1</v>
      </c>
      <c r="U10223" s="105" t="s">
        <v>431</v>
      </c>
      <c r="V10223" s="105" t="s">
        <v>432</v>
      </c>
      <c r="W10223" s="106">
        <v>549800000</v>
      </c>
      <c r="X10223" s="106">
        <v>0</v>
      </c>
    </row>
    <row r="10224" spans="2:26" x14ac:dyDescent="0.25">
      <c r="B10224" s="105" t="s">
        <v>433</v>
      </c>
      <c r="C10224" s="105" t="s">
        <v>432</v>
      </c>
      <c r="D10224" s="106">
        <v>144800000</v>
      </c>
      <c r="E10224" s="106">
        <v>0</v>
      </c>
      <c r="M10224" t="b">
        <f t="shared" si="800"/>
        <v>1</v>
      </c>
      <c r="N10224" t="b">
        <f t="shared" si="801"/>
        <v>1</v>
      </c>
      <c r="O10224" t="b">
        <f t="shared" si="802"/>
        <v>1</v>
      </c>
      <c r="P10224" t="b">
        <f t="shared" si="802"/>
        <v>1</v>
      </c>
      <c r="Q10224" t="b">
        <f t="shared" si="803"/>
        <v>1</v>
      </c>
      <c r="R10224" t="b">
        <f t="shared" si="804"/>
        <v>1</v>
      </c>
      <c r="U10224" s="105" t="s">
        <v>433</v>
      </c>
      <c r="V10224" s="105" t="s">
        <v>432</v>
      </c>
      <c r="W10224" s="106">
        <v>144800000</v>
      </c>
      <c r="X10224" s="106">
        <v>0</v>
      </c>
    </row>
    <row r="10225" spans="2:26" x14ac:dyDescent="0.25">
      <c r="B10225" s="105" t="s">
        <v>788</v>
      </c>
      <c r="C10225" s="105" t="s">
        <v>789</v>
      </c>
      <c r="D10225" s="106">
        <v>405000000</v>
      </c>
      <c r="E10225" s="106">
        <v>0</v>
      </c>
      <c r="M10225" t="b">
        <f t="shared" si="800"/>
        <v>1</v>
      </c>
      <c r="N10225" t="b">
        <f t="shared" si="801"/>
        <v>1</v>
      </c>
      <c r="O10225" t="b">
        <f t="shared" si="802"/>
        <v>1</v>
      </c>
      <c r="P10225" t="b">
        <f t="shared" si="802"/>
        <v>1</v>
      </c>
      <c r="Q10225" t="b">
        <f t="shared" si="803"/>
        <v>1</v>
      </c>
      <c r="R10225" t="b">
        <f t="shared" si="804"/>
        <v>1</v>
      </c>
      <c r="U10225" s="105" t="s">
        <v>788</v>
      </c>
      <c r="V10225" s="105" t="s">
        <v>789</v>
      </c>
      <c r="W10225" s="106">
        <v>405000000</v>
      </c>
      <c r="X10225" s="106">
        <v>0</v>
      </c>
    </row>
    <row r="10226" spans="2:26" x14ac:dyDescent="0.25">
      <c r="B10226" s="105" t="s">
        <v>521</v>
      </c>
      <c r="C10226" s="105" t="s">
        <v>522</v>
      </c>
      <c r="D10226" s="106">
        <v>6711049177</v>
      </c>
      <c r="E10226" s="106">
        <v>0</v>
      </c>
      <c r="M10226" t="b">
        <f t="shared" si="800"/>
        <v>1</v>
      </c>
      <c r="N10226" t="b">
        <f t="shared" si="801"/>
        <v>1</v>
      </c>
      <c r="O10226" t="b">
        <f t="shared" si="802"/>
        <v>1</v>
      </c>
      <c r="P10226" t="b">
        <f t="shared" si="802"/>
        <v>1</v>
      </c>
      <c r="Q10226" t="b">
        <f t="shared" si="803"/>
        <v>1</v>
      </c>
      <c r="R10226" t="b">
        <f t="shared" si="804"/>
        <v>1</v>
      </c>
      <c r="U10226" s="105" t="s">
        <v>521</v>
      </c>
      <c r="V10226" s="105" t="s">
        <v>522</v>
      </c>
      <c r="W10226" s="106">
        <v>6711049177</v>
      </c>
      <c r="X10226" s="106">
        <v>0</v>
      </c>
    </row>
    <row r="10227" spans="2:26" x14ac:dyDescent="0.25">
      <c r="B10227" s="105" t="s">
        <v>523</v>
      </c>
      <c r="C10227" s="105" t="s">
        <v>524</v>
      </c>
      <c r="D10227" s="106">
        <v>6711049177</v>
      </c>
      <c r="E10227" s="106">
        <v>0</v>
      </c>
      <c r="M10227" t="b">
        <f t="shared" si="800"/>
        <v>1</v>
      </c>
      <c r="N10227" t="b">
        <f t="shared" si="801"/>
        <v>1</v>
      </c>
      <c r="O10227" t="b">
        <f t="shared" si="802"/>
        <v>1</v>
      </c>
      <c r="P10227" t="b">
        <f t="shared" si="802"/>
        <v>1</v>
      </c>
      <c r="Q10227" t="b">
        <f t="shared" si="803"/>
        <v>1</v>
      </c>
      <c r="R10227" t="b">
        <f t="shared" si="804"/>
        <v>1</v>
      </c>
      <c r="U10227" s="105" t="s">
        <v>523</v>
      </c>
      <c r="V10227" s="105" t="s">
        <v>524</v>
      </c>
      <c r="W10227" s="106">
        <v>6711049177</v>
      </c>
      <c r="X10227" s="106">
        <v>0</v>
      </c>
    </row>
    <row r="10228" spans="2:26" x14ac:dyDescent="0.25">
      <c r="B10228" s="105" t="s">
        <v>525</v>
      </c>
      <c r="C10228" s="105" t="s">
        <v>524</v>
      </c>
      <c r="D10228" s="106">
        <v>6711049177</v>
      </c>
      <c r="E10228" s="106">
        <v>0</v>
      </c>
      <c r="M10228" t="b">
        <f t="shared" si="800"/>
        <v>1</v>
      </c>
      <c r="N10228" t="b">
        <f t="shared" si="801"/>
        <v>1</v>
      </c>
      <c r="O10228" t="b">
        <f t="shared" si="802"/>
        <v>1</v>
      </c>
      <c r="P10228" t="b">
        <f t="shared" si="802"/>
        <v>1</v>
      </c>
      <c r="Q10228" t="b">
        <f t="shared" si="803"/>
        <v>1</v>
      </c>
      <c r="R10228" t="b">
        <f t="shared" si="804"/>
        <v>1</v>
      </c>
      <c r="U10228" s="105" t="s">
        <v>525</v>
      </c>
      <c r="V10228" s="105" t="s">
        <v>524</v>
      </c>
      <c r="W10228" s="106">
        <v>6711049177</v>
      </c>
      <c r="X10228" s="106">
        <v>0</v>
      </c>
    </row>
    <row r="10229" spans="2:26" x14ac:dyDescent="0.25">
      <c r="B10229" s="105" t="s">
        <v>650</v>
      </c>
      <c r="C10229" s="105" t="s">
        <v>651</v>
      </c>
      <c r="D10229" s="106">
        <v>568905000</v>
      </c>
      <c r="E10229" s="106">
        <v>0</v>
      </c>
      <c r="M10229" t="b">
        <f t="shared" si="800"/>
        <v>1</v>
      </c>
      <c r="N10229" t="b">
        <f t="shared" si="801"/>
        <v>1</v>
      </c>
      <c r="O10229" t="b">
        <f t="shared" si="802"/>
        <v>1</v>
      </c>
      <c r="P10229" t="b">
        <f t="shared" si="802"/>
        <v>1</v>
      </c>
      <c r="Q10229" t="b">
        <f t="shared" si="803"/>
        <v>1</v>
      </c>
      <c r="R10229" t="b">
        <f t="shared" si="804"/>
        <v>1</v>
      </c>
      <c r="U10229" s="105" t="s">
        <v>650</v>
      </c>
      <c r="V10229" s="105" t="s">
        <v>651</v>
      </c>
      <c r="W10229" s="106">
        <v>568905000</v>
      </c>
      <c r="X10229" s="106">
        <v>0</v>
      </c>
    </row>
    <row r="10230" spans="2:26" x14ac:dyDescent="0.25">
      <c r="B10230" s="105" t="s">
        <v>652</v>
      </c>
      <c r="C10230" s="105" t="s">
        <v>653</v>
      </c>
      <c r="D10230" s="106">
        <v>568905000</v>
      </c>
      <c r="E10230" s="106">
        <v>0</v>
      </c>
      <c r="M10230" t="b">
        <f t="shared" si="800"/>
        <v>1</v>
      </c>
      <c r="N10230" t="b">
        <f t="shared" si="801"/>
        <v>1</v>
      </c>
      <c r="O10230" t="b">
        <f t="shared" si="802"/>
        <v>1</v>
      </c>
      <c r="P10230" t="b">
        <f t="shared" si="802"/>
        <v>1</v>
      </c>
      <c r="Q10230" t="b">
        <f t="shared" si="803"/>
        <v>1</v>
      </c>
      <c r="R10230" t="b">
        <f t="shared" si="804"/>
        <v>1</v>
      </c>
      <c r="U10230" s="105" t="s">
        <v>652</v>
      </c>
      <c r="V10230" s="105" t="s">
        <v>653</v>
      </c>
      <c r="W10230" s="106">
        <v>568905000</v>
      </c>
      <c r="X10230" s="106">
        <v>0</v>
      </c>
    </row>
    <row r="10231" spans="2:26" x14ac:dyDescent="0.25">
      <c r="B10231" s="105" t="s">
        <v>654</v>
      </c>
      <c r="C10231" s="105" t="s">
        <v>653</v>
      </c>
      <c r="D10231" s="106">
        <v>568905000</v>
      </c>
      <c r="E10231" s="106">
        <v>0</v>
      </c>
      <c r="M10231" t="b">
        <f t="shared" si="800"/>
        <v>1</v>
      </c>
      <c r="N10231" t="b">
        <f t="shared" si="801"/>
        <v>1</v>
      </c>
      <c r="O10231" t="b">
        <f t="shared" si="802"/>
        <v>1</v>
      </c>
      <c r="P10231" t="b">
        <f t="shared" si="802"/>
        <v>1</v>
      </c>
      <c r="Q10231" t="b">
        <f t="shared" si="803"/>
        <v>1</v>
      </c>
      <c r="R10231" t="b">
        <f t="shared" si="804"/>
        <v>1</v>
      </c>
      <c r="U10231" s="105" t="s">
        <v>654</v>
      </c>
      <c r="V10231" s="105" t="s">
        <v>653</v>
      </c>
      <c r="W10231" s="106">
        <v>568905000</v>
      </c>
      <c r="X10231" s="106">
        <v>0</v>
      </c>
    </row>
    <row r="10232" spans="2:26" x14ac:dyDescent="0.25">
      <c r="B10232" t="s">
        <v>359</v>
      </c>
      <c r="C10232" s="106">
        <v>7939465677</v>
      </c>
      <c r="D10232" s="106">
        <v>0</v>
      </c>
      <c r="M10232" t="b">
        <f t="shared" si="800"/>
        <v>1</v>
      </c>
      <c r="N10232" t="b">
        <f t="shared" si="801"/>
        <v>1</v>
      </c>
      <c r="O10232" t="b">
        <f t="shared" si="802"/>
        <v>1</v>
      </c>
      <c r="P10232" t="b">
        <f t="shared" si="802"/>
        <v>1</v>
      </c>
      <c r="Q10232" t="b">
        <f t="shared" si="803"/>
        <v>1</v>
      </c>
      <c r="R10232" t="b">
        <f t="shared" si="804"/>
        <v>1</v>
      </c>
      <c r="U10232" t="s">
        <v>359</v>
      </c>
      <c r="V10232" s="106">
        <v>7939465677</v>
      </c>
      <c r="W10232" s="106">
        <v>0</v>
      </c>
    </row>
    <row r="10233" spans="2:26" x14ac:dyDescent="0.25">
      <c r="B10233" t="s">
        <v>330</v>
      </c>
      <c r="C10233" t="s">
        <v>331</v>
      </c>
      <c r="D10233" s="105" t="s">
        <v>1102</v>
      </c>
      <c r="E10233" t="s">
        <v>333</v>
      </c>
      <c r="F10233" t="s">
        <v>331</v>
      </c>
      <c r="G10233" s="105" t="s">
        <v>1103</v>
      </c>
      <c r="M10233" t="b">
        <f t="shared" si="800"/>
        <v>1</v>
      </c>
      <c r="N10233" t="b">
        <f t="shared" si="801"/>
        <v>1</v>
      </c>
      <c r="O10233" t="b">
        <f t="shared" si="802"/>
        <v>1</v>
      </c>
      <c r="P10233" t="b">
        <f t="shared" si="802"/>
        <v>1</v>
      </c>
      <c r="Q10233" t="b">
        <f t="shared" si="803"/>
        <v>1</v>
      </c>
      <c r="R10233" t="b">
        <f t="shared" si="804"/>
        <v>1</v>
      </c>
      <c r="U10233" t="s">
        <v>330</v>
      </c>
      <c r="V10233" t="s">
        <v>331</v>
      </c>
      <c r="W10233" s="105" t="s">
        <v>1102</v>
      </c>
      <c r="X10233" t="s">
        <v>333</v>
      </c>
      <c r="Y10233" t="s">
        <v>331</v>
      </c>
      <c r="Z10233" s="105" t="s">
        <v>1103</v>
      </c>
    </row>
    <row r="10234" spans="2:26" x14ac:dyDescent="0.25">
      <c r="B10234" t="s">
        <v>335</v>
      </c>
      <c r="C10234" t="s">
        <v>3</v>
      </c>
      <c r="D10234" t="s">
        <v>336</v>
      </c>
      <c r="E10234" t="s">
        <v>337</v>
      </c>
      <c r="M10234" t="b">
        <f t="shared" si="800"/>
        <v>1</v>
      </c>
      <c r="N10234" t="b">
        <f t="shared" si="801"/>
        <v>1</v>
      </c>
      <c r="O10234" t="b">
        <f t="shared" si="802"/>
        <v>1</v>
      </c>
      <c r="P10234" t="b">
        <f t="shared" si="802"/>
        <v>1</v>
      </c>
      <c r="Q10234" t="b">
        <f t="shared" si="803"/>
        <v>1</v>
      </c>
      <c r="R10234" t="b">
        <f t="shared" si="804"/>
        <v>1</v>
      </c>
      <c r="U10234" t="s">
        <v>335</v>
      </c>
      <c r="V10234" t="s">
        <v>3</v>
      </c>
      <c r="W10234" t="s">
        <v>336</v>
      </c>
      <c r="X10234" t="s">
        <v>337</v>
      </c>
    </row>
    <row r="10235" spans="2:26" x14ac:dyDescent="0.25">
      <c r="B10235" s="105" t="s">
        <v>338</v>
      </c>
      <c r="C10235" s="105" t="s">
        <v>339</v>
      </c>
      <c r="D10235" s="106">
        <v>425500000</v>
      </c>
      <c r="E10235" s="106">
        <v>0</v>
      </c>
      <c r="M10235" t="b">
        <f t="shared" si="800"/>
        <v>1</v>
      </c>
      <c r="N10235" t="b">
        <f t="shared" si="801"/>
        <v>1</v>
      </c>
      <c r="O10235" t="b">
        <f t="shared" si="802"/>
        <v>1</v>
      </c>
      <c r="P10235" t="b">
        <f t="shared" si="802"/>
        <v>1</v>
      </c>
      <c r="Q10235" t="b">
        <f t="shared" si="803"/>
        <v>1</v>
      </c>
      <c r="R10235" t="b">
        <f t="shared" si="804"/>
        <v>1</v>
      </c>
      <c r="U10235" s="105" t="s">
        <v>338</v>
      </c>
      <c r="V10235" s="105" t="s">
        <v>339</v>
      </c>
      <c r="W10235" s="106">
        <v>425500000</v>
      </c>
      <c r="X10235" s="106">
        <v>0</v>
      </c>
    </row>
    <row r="10236" spans="2:26" x14ac:dyDescent="0.25">
      <c r="B10236" s="105" t="s">
        <v>469</v>
      </c>
      <c r="C10236" s="105" t="s">
        <v>470</v>
      </c>
      <c r="D10236" s="106">
        <v>425500000</v>
      </c>
      <c r="E10236" s="106">
        <v>0</v>
      </c>
      <c r="M10236" t="b">
        <f t="shared" si="800"/>
        <v>1</v>
      </c>
      <c r="N10236" t="b">
        <f t="shared" si="801"/>
        <v>1</v>
      </c>
      <c r="O10236" t="b">
        <f t="shared" si="802"/>
        <v>1</v>
      </c>
      <c r="P10236" t="b">
        <f t="shared" si="802"/>
        <v>1</v>
      </c>
      <c r="Q10236" t="b">
        <f t="shared" si="803"/>
        <v>1</v>
      </c>
      <c r="R10236" t="b">
        <f t="shared" si="804"/>
        <v>1</v>
      </c>
      <c r="U10236" s="105" t="s">
        <v>469</v>
      </c>
      <c r="V10236" s="105" t="s">
        <v>470</v>
      </c>
      <c r="W10236" s="106">
        <v>425500000</v>
      </c>
      <c r="X10236" s="106">
        <v>0</v>
      </c>
    </row>
    <row r="10237" spans="2:26" x14ac:dyDescent="0.25">
      <c r="B10237" s="105" t="s">
        <v>505</v>
      </c>
      <c r="C10237" s="105" t="s">
        <v>506</v>
      </c>
      <c r="D10237" s="106">
        <v>425500000</v>
      </c>
      <c r="E10237" s="106">
        <v>0</v>
      </c>
      <c r="M10237" t="b">
        <f t="shared" si="800"/>
        <v>1</v>
      </c>
      <c r="N10237" t="b">
        <f t="shared" si="801"/>
        <v>1</v>
      </c>
      <c r="O10237" t="b">
        <f t="shared" si="802"/>
        <v>1</v>
      </c>
      <c r="P10237" t="b">
        <f t="shared" si="802"/>
        <v>1</v>
      </c>
      <c r="Q10237" t="b">
        <f t="shared" si="803"/>
        <v>1</v>
      </c>
      <c r="R10237" t="b">
        <f t="shared" si="804"/>
        <v>1</v>
      </c>
      <c r="U10237" s="105" t="s">
        <v>505</v>
      </c>
      <c r="V10237" s="105" t="s">
        <v>506</v>
      </c>
      <c r="W10237" s="106">
        <v>425500000</v>
      </c>
      <c r="X10237" s="106">
        <v>0</v>
      </c>
    </row>
    <row r="10238" spans="2:26" x14ac:dyDescent="0.25">
      <c r="B10238" t="s">
        <v>359</v>
      </c>
      <c r="C10238" s="106">
        <v>425500000</v>
      </c>
      <c r="D10238" s="106">
        <v>0</v>
      </c>
      <c r="M10238" t="b">
        <f t="shared" si="800"/>
        <v>1</v>
      </c>
      <c r="N10238" t="b">
        <f t="shared" si="801"/>
        <v>1</v>
      </c>
      <c r="O10238" t="b">
        <f t="shared" si="802"/>
        <v>1</v>
      </c>
      <c r="P10238" t="b">
        <f t="shared" si="802"/>
        <v>1</v>
      </c>
      <c r="Q10238" t="b">
        <f t="shared" si="803"/>
        <v>1</v>
      </c>
      <c r="R10238" t="b">
        <f t="shared" si="804"/>
        <v>1</v>
      </c>
      <c r="U10238" t="s">
        <v>359</v>
      </c>
      <c r="V10238" s="106">
        <v>425500000</v>
      </c>
      <c r="W10238" s="106">
        <v>0</v>
      </c>
    </row>
    <row r="10239" spans="2:26" x14ac:dyDescent="0.25">
      <c r="B10239" t="s">
        <v>330</v>
      </c>
      <c r="C10239" t="s">
        <v>331</v>
      </c>
      <c r="D10239" s="105" t="s">
        <v>1104</v>
      </c>
      <c r="E10239" t="s">
        <v>333</v>
      </c>
      <c r="F10239" t="s">
        <v>331</v>
      </c>
      <c r="G10239" s="105" t="s">
        <v>1105</v>
      </c>
      <c r="M10239" t="b">
        <f t="shared" si="800"/>
        <v>1</v>
      </c>
      <c r="N10239" t="b">
        <f t="shared" si="801"/>
        <v>1</v>
      </c>
      <c r="O10239" t="b">
        <f t="shared" si="802"/>
        <v>1</v>
      </c>
      <c r="P10239" t="b">
        <f t="shared" si="802"/>
        <v>1</v>
      </c>
      <c r="Q10239" t="b">
        <f t="shared" si="803"/>
        <v>1</v>
      </c>
      <c r="R10239" t="b">
        <f t="shared" si="804"/>
        <v>1</v>
      </c>
      <c r="U10239" t="s">
        <v>330</v>
      </c>
      <c r="V10239" t="s">
        <v>331</v>
      </c>
      <c r="W10239" s="105" t="s">
        <v>1104</v>
      </c>
      <c r="X10239" t="s">
        <v>333</v>
      </c>
      <c r="Y10239" t="s">
        <v>331</v>
      </c>
      <c r="Z10239" s="105" t="s">
        <v>1105</v>
      </c>
    </row>
    <row r="10240" spans="2:26" x14ac:dyDescent="0.25">
      <c r="B10240" t="s">
        <v>335</v>
      </c>
      <c r="C10240" t="s">
        <v>3</v>
      </c>
      <c r="D10240" t="s">
        <v>336</v>
      </c>
      <c r="E10240" t="s">
        <v>337</v>
      </c>
      <c r="M10240" t="b">
        <f t="shared" si="800"/>
        <v>1</v>
      </c>
      <c r="N10240" t="b">
        <f t="shared" si="801"/>
        <v>1</v>
      </c>
      <c r="O10240" t="b">
        <f t="shared" si="802"/>
        <v>1</v>
      </c>
      <c r="P10240" t="b">
        <f t="shared" si="802"/>
        <v>1</v>
      </c>
      <c r="Q10240" t="b">
        <f t="shared" si="803"/>
        <v>1</v>
      </c>
      <c r="R10240" t="b">
        <f t="shared" si="804"/>
        <v>1</v>
      </c>
      <c r="U10240" t="s">
        <v>335</v>
      </c>
      <c r="V10240" t="s">
        <v>3</v>
      </c>
      <c r="W10240" t="s">
        <v>336</v>
      </c>
      <c r="X10240" t="s">
        <v>337</v>
      </c>
    </row>
    <row r="10241" spans="2:26" x14ac:dyDescent="0.25">
      <c r="B10241" s="105" t="s">
        <v>338</v>
      </c>
      <c r="C10241" s="105" t="s">
        <v>339</v>
      </c>
      <c r="D10241" s="106">
        <v>2446000000</v>
      </c>
      <c r="E10241" s="106">
        <v>0</v>
      </c>
      <c r="M10241" t="b">
        <f t="shared" si="800"/>
        <v>1</v>
      </c>
      <c r="N10241" t="b">
        <f t="shared" si="801"/>
        <v>1</v>
      </c>
      <c r="O10241" t="b">
        <f t="shared" si="802"/>
        <v>1</v>
      </c>
      <c r="P10241" t="b">
        <f t="shared" si="802"/>
        <v>1</v>
      </c>
      <c r="Q10241" t="b">
        <f t="shared" si="803"/>
        <v>1</v>
      </c>
      <c r="R10241" t="b">
        <f t="shared" si="804"/>
        <v>1</v>
      </c>
      <c r="U10241" s="105" t="s">
        <v>338</v>
      </c>
      <c r="V10241" s="105" t="s">
        <v>339</v>
      </c>
      <c r="W10241" s="106">
        <v>2446000000</v>
      </c>
      <c r="X10241" s="106">
        <v>0</v>
      </c>
    </row>
    <row r="10242" spans="2:26" x14ac:dyDescent="0.25">
      <c r="B10242" s="105" t="s">
        <v>469</v>
      </c>
      <c r="C10242" s="105" t="s">
        <v>470</v>
      </c>
      <c r="D10242" s="106">
        <v>2446000000</v>
      </c>
      <c r="E10242" s="106">
        <v>0</v>
      </c>
      <c r="M10242" t="b">
        <f t="shared" si="800"/>
        <v>1</v>
      </c>
      <c r="N10242" t="b">
        <f t="shared" si="801"/>
        <v>1</v>
      </c>
      <c r="O10242" t="b">
        <f t="shared" si="802"/>
        <v>1</v>
      </c>
      <c r="P10242" t="b">
        <f t="shared" si="802"/>
        <v>1</v>
      </c>
      <c r="Q10242" t="b">
        <f t="shared" si="803"/>
        <v>1</v>
      </c>
      <c r="R10242" t="b">
        <f t="shared" si="804"/>
        <v>1</v>
      </c>
      <c r="U10242" s="105" t="s">
        <v>469</v>
      </c>
      <c r="V10242" s="105" t="s">
        <v>470</v>
      </c>
      <c r="W10242" s="106">
        <v>2446000000</v>
      </c>
      <c r="X10242" s="106">
        <v>0</v>
      </c>
    </row>
    <row r="10243" spans="2:26" x14ac:dyDescent="0.25">
      <c r="B10243" s="105" t="s">
        <v>505</v>
      </c>
      <c r="C10243" s="105" t="s">
        <v>506</v>
      </c>
      <c r="D10243" s="106">
        <v>2446000000</v>
      </c>
      <c r="E10243" s="106">
        <v>0</v>
      </c>
      <c r="M10243" t="b">
        <f t="shared" si="800"/>
        <v>1</v>
      </c>
      <c r="N10243" t="b">
        <f t="shared" si="801"/>
        <v>1</v>
      </c>
      <c r="O10243" t="b">
        <f t="shared" si="802"/>
        <v>1</v>
      </c>
      <c r="P10243" t="b">
        <f t="shared" si="802"/>
        <v>1</v>
      </c>
      <c r="Q10243" t="b">
        <f t="shared" si="803"/>
        <v>1</v>
      </c>
      <c r="R10243" t="b">
        <f t="shared" si="804"/>
        <v>1</v>
      </c>
      <c r="U10243" s="105" t="s">
        <v>505</v>
      </c>
      <c r="V10243" s="105" t="s">
        <v>506</v>
      </c>
      <c r="W10243" s="106">
        <v>2446000000</v>
      </c>
      <c r="X10243" s="106">
        <v>0</v>
      </c>
    </row>
    <row r="10244" spans="2:26" x14ac:dyDescent="0.25">
      <c r="B10244" t="s">
        <v>359</v>
      </c>
      <c r="C10244" s="106">
        <v>2446000000</v>
      </c>
      <c r="D10244" s="106">
        <v>0</v>
      </c>
      <c r="M10244" t="b">
        <f t="shared" si="800"/>
        <v>1</v>
      </c>
      <c r="N10244" t="b">
        <f t="shared" si="801"/>
        <v>1</v>
      </c>
      <c r="O10244" t="b">
        <f t="shared" si="802"/>
        <v>1</v>
      </c>
      <c r="P10244" t="b">
        <f t="shared" si="802"/>
        <v>1</v>
      </c>
      <c r="Q10244" t="b">
        <f t="shared" si="803"/>
        <v>1</v>
      </c>
      <c r="R10244" t="b">
        <f t="shared" si="804"/>
        <v>1</v>
      </c>
      <c r="U10244" t="s">
        <v>359</v>
      </c>
      <c r="V10244" s="106">
        <v>2446000000</v>
      </c>
      <c r="W10244" s="106">
        <v>0</v>
      </c>
    </row>
    <row r="10245" spans="2:26" x14ac:dyDescent="0.25">
      <c r="B10245" t="s">
        <v>330</v>
      </c>
      <c r="C10245" t="s">
        <v>331</v>
      </c>
      <c r="D10245" s="105" t="s">
        <v>1106</v>
      </c>
      <c r="E10245" t="s">
        <v>333</v>
      </c>
      <c r="F10245" t="s">
        <v>331</v>
      </c>
      <c r="G10245" s="105" t="s">
        <v>1107</v>
      </c>
      <c r="M10245" t="b">
        <f t="shared" si="800"/>
        <v>1</v>
      </c>
      <c r="N10245" t="b">
        <f t="shared" si="801"/>
        <v>1</v>
      </c>
      <c r="O10245" t="b">
        <f t="shared" si="802"/>
        <v>1</v>
      </c>
      <c r="P10245" t="b">
        <f t="shared" si="802"/>
        <v>1</v>
      </c>
      <c r="Q10245" t="b">
        <f t="shared" si="803"/>
        <v>1</v>
      </c>
      <c r="R10245" t="b">
        <f t="shared" si="804"/>
        <v>1</v>
      </c>
      <c r="U10245" t="s">
        <v>330</v>
      </c>
      <c r="V10245" t="s">
        <v>331</v>
      </c>
      <c r="W10245" s="105" t="s">
        <v>1106</v>
      </c>
      <c r="X10245" t="s">
        <v>333</v>
      </c>
      <c r="Y10245" t="s">
        <v>331</v>
      </c>
      <c r="Z10245" s="105" t="s">
        <v>1107</v>
      </c>
    </row>
    <row r="10246" spans="2:26" x14ac:dyDescent="0.25">
      <c r="B10246" t="s">
        <v>335</v>
      </c>
      <c r="C10246" t="s">
        <v>3</v>
      </c>
      <c r="D10246" t="s">
        <v>336</v>
      </c>
      <c r="E10246" t="s">
        <v>337</v>
      </c>
      <c r="M10246" t="b">
        <f t="shared" si="800"/>
        <v>1</v>
      </c>
      <c r="N10246" t="b">
        <f t="shared" si="801"/>
        <v>1</v>
      </c>
      <c r="O10246" t="b">
        <f t="shared" si="802"/>
        <v>1</v>
      </c>
      <c r="P10246" t="b">
        <f t="shared" si="802"/>
        <v>1</v>
      </c>
      <c r="Q10246" t="b">
        <f t="shared" si="803"/>
        <v>1</v>
      </c>
      <c r="R10246" t="b">
        <f t="shared" si="804"/>
        <v>1</v>
      </c>
      <c r="U10246" t="s">
        <v>335</v>
      </c>
      <c r="V10246" t="s">
        <v>3</v>
      </c>
      <c r="W10246" t="s">
        <v>336</v>
      </c>
      <c r="X10246" t="s">
        <v>337</v>
      </c>
    </row>
    <row r="10247" spans="2:26" x14ac:dyDescent="0.25">
      <c r="B10247" s="105" t="s">
        <v>338</v>
      </c>
      <c r="C10247" s="105" t="s">
        <v>339</v>
      </c>
      <c r="D10247" s="106">
        <v>527773000</v>
      </c>
      <c r="E10247" s="106">
        <v>0</v>
      </c>
      <c r="M10247" t="b">
        <f t="shared" si="800"/>
        <v>1</v>
      </c>
      <c r="N10247" t="b">
        <f t="shared" si="801"/>
        <v>1</v>
      </c>
      <c r="O10247" t="b">
        <f t="shared" si="802"/>
        <v>1</v>
      </c>
      <c r="P10247" t="b">
        <f t="shared" si="802"/>
        <v>1</v>
      </c>
      <c r="Q10247" t="b">
        <f t="shared" si="803"/>
        <v>1</v>
      </c>
      <c r="R10247" t="b">
        <f t="shared" si="804"/>
        <v>1</v>
      </c>
      <c r="U10247" s="105" t="s">
        <v>338</v>
      </c>
      <c r="V10247" s="105" t="s">
        <v>339</v>
      </c>
      <c r="W10247" s="106">
        <v>527773000</v>
      </c>
      <c r="X10247" s="106">
        <v>0</v>
      </c>
    </row>
    <row r="10248" spans="2:26" x14ac:dyDescent="0.25">
      <c r="B10248" s="105" t="s">
        <v>469</v>
      </c>
      <c r="C10248" s="105" t="s">
        <v>470</v>
      </c>
      <c r="D10248" s="106">
        <v>527773000</v>
      </c>
      <c r="E10248" s="106">
        <v>0</v>
      </c>
      <c r="M10248" t="b">
        <f t="shared" si="800"/>
        <v>1</v>
      </c>
      <c r="N10248" t="b">
        <f t="shared" si="801"/>
        <v>1</v>
      </c>
      <c r="O10248" t="b">
        <f t="shared" si="802"/>
        <v>1</v>
      </c>
      <c r="P10248" t="b">
        <f t="shared" si="802"/>
        <v>1</v>
      </c>
      <c r="Q10248" t="b">
        <f t="shared" si="803"/>
        <v>1</v>
      </c>
      <c r="R10248" t="b">
        <f t="shared" si="804"/>
        <v>1</v>
      </c>
      <c r="U10248" s="105" t="s">
        <v>469</v>
      </c>
      <c r="V10248" s="105" t="s">
        <v>470</v>
      </c>
      <c r="W10248" s="106">
        <v>527773000</v>
      </c>
      <c r="X10248" s="106">
        <v>0</v>
      </c>
    </row>
    <row r="10249" spans="2:26" x14ac:dyDescent="0.25">
      <c r="B10249" s="105" t="s">
        <v>505</v>
      </c>
      <c r="C10249" s="105" t="s">
        <v>506</v>
      </c>
      <c r="D10249" s="106">
        <v>527773000</v>
      </c>
      <c r="E10249" s="106">
        <v>0</v>
      </c>
      <c r="M10249" t="b">
        <f t="shared" si="800"/>
        <v>1</v>
      </c>
      <c r="N10249" t="b">
        <f t="shared" si="801"/>
        <v>1</v>
      </c>
      <c r="O10249" t="b">
        <f t="shared" si="802"/>
        <v>1</v>
      </c>
      <c r="P10249" t="b">
        <f t="shared" si="802"/>
        <v>1</v>
      </c>
      <c r="Q10249" t="b">
        <f t="shared" si="803"/>
        <v>1</v>
      </c>
      <c r="R10249" t="b">
        <f t="shared" si="804"/>
        <v>1</v>
      </c>
      <c r="U10249" s="105" t="s">
        <v>505</v>
      </c>
      <c r="V10249" s="105" t="s">
        <v>506</v>
      </c>
      <c r="W10249" s="106">
        <v>527773000</v>
      </c>
      <c r="X10249" s="106">
        <v>0</v>
      </c>
    </row>
    <row r="10250" spans="2:26" x14ac:dyDescent="0.25">
      <c r="B10250" t="s">
        <v>359</v>
      </c>
      <c r="C10250" s="106">
        <v>527773000</v>
      </c>
      <c r="D10250" s="106">
        <v>0</v>
      </c>
      <c r="M10250" t="b">
        <f t="shared" si="800"/>
        <v>1</v>
      </c>
      <c r="N10250" t="b">
        <f t="shared" si="801"/>
        <v>1</v>
      </c>
      <c r="O10250" t="b">
        <f t="shared" si="802"/>
        <v>1</v>
      </c>
      <c r="P10250" t="b">
        <f t="shared" si="802"/>
        <v>1</v>
      </c>
      <c r="Q10250" t="b">
        <f t="shared" si="803"/>
        <v>1</v>
      </c>
      <c r="R10250" t="b">
        <f t="shared" si="804"/>
        <v>1</v>
      </c>
      <c r="U10250" t="s">
        <v>359</v>
      </c>
      <c r="V10250" s="106">
        <v>527773000</v>
      </c>
      <c r="W10250" s="106">
        <v>0</v>
      </c>
    </row>
    <row r="10251" spans="2:26" x14ac:dyDescent="0.25">
      <c r="B10251" t="s">
        <v>330</v>
      </c>
      <c r="C10251" t="s">
        <v>331</v>
      </c>
      <c r="D10251" s="105" t="s">
        <v>1108</v>
      </c>
      <c r="E10251" t="s">
        <v>333</v>
      </c>
      <c r="F10251" t="s">
        <v>331</v>
      </c>
      <c r="G10251" s="105" t="s">
        <v>1109</v>
      </c>
      <c r="M10251" t="b">
        <f t="shared" si="800"/>
        <v>1</v>
      </c>
      <c r="N10251" t="b">
        <f t="shared" si="801"/>
        <v>1</v>
      </c>
      <c r="O10251" t="b">
        <f t="shared" si="802"/>
        <v>1</v>
      </c>
      <c r="P10251" t="b">
        <f t="shared" si="802"/>
        <v>1</v>
      </c>
      <c r="Q10251" t="b">
        <f t="shared" si="803"/>
        <v>1</v>
      </c>
      <c r="R10251" t="b">
        <f t="shared" si="804"/>
        <v>1</v>
      </c>
      <c r="U10251" t="s">
        <v>330</v>
      </c>
      <c r="V10251" t="s">
        <v>331</v>
      </c>
      <c r="W10251" s="105" t="s">
        <v>1108</v>
      </c>
      <c r="X10251" t="s">
        <v>333</v>
      </c>
      <c r="Y10251" t="s">
        <v>331</v>
      </c>
      <c r="Z10251" s="105" t="s">
        <v>1109</v>
      </c>
    </row>
    <row r="10252" spans="2:26" x14ac:dyDescent="0.25">
      <c r="B10252" t="s">
        <v>335</v>
      </c>
      <c r="C10252" t="s">
        <v>3</v>
      </c>
      <c r="D10252" t="s">
        <v>336</v>
      </c>
      <c r="E10252" t="s">
        <v>337</v>
      </c>
      <c r="M10252" t="b">
        <f t="shared" si="800"/>
        <v>1</v>
      </c>
      <c r="N10252" t="b">
        <f t="shared" si="801"/>
        <v>1</v>
      </c>
      <c r="O10252" t="b">
        <f t="shared" si="802"/>
        <v>1</v>
      </c>
      <c r="P10252" t="b">
        <f t="shared" si="802"/>
        <v>1</v>
      </c>
      <c r="Q10252" t="b">
        <f t="shared" si="803"/>
        <v>1</v>
      </c>
      <c r="R10252" t="b">
        <f t="shared" si="804"/>
        <v>1</v>
      </c>
      <c r="U10252" t="s">
        <v>335</v>
      </c>
      <c r="V10252" t="s">
        <v>3</v>
      </c>
      <c r="W10252" t="s">
        <v>336</v>
      </c>
      <c r="X10252" t="s">
        <v>337</v>
      </c>
    </row>
    <row r="10253" spans="2:26" x14ac:dyDescent="0.25">
      <c r="B10253" s="105" t="s">
        <v>338</v>
      </c>
      <c r="C10253" s="105" t="s">
        <v>339</v>
      </c>
      <c r="D10253" s="106">
        <v>595900000</v>
      </c>
      <c r="E10253" s="106">
        <v>0</v>
      </c>
      <c r="M10253" t="b">
        <f t="shared" si="800"/>
        <v>1</v>
      </c>
      <c r="N10253" t="b">
        <f t="shared" si="801"/>
        <v>1</v>
      </c>
      <c r="O10253" t="b">
        <f t="shared" si="802"/>
        <v>1</v>
      </c>
      <c r="P10253" t="b">
        <f t="shared" si="802"/>
        <v>1</v>
      </c>
      <c r="Q10253" t="b">
        <f t="shared" si="803"/>
        <v>1</v>
      </c>
      <c r="R10253" t="b">
        <f t="shared" si="804"/>
        <v>1</v>
      </c>
      <c r="U10253" s="105" t="s">
        <v>338</v>
      </c>
      <c r="V10253" s="105" t="s">
        <v>339</v>
      </c>
      <c r="W10253" s="106">
        <v>595900000</v>
      </c>
      <c r="X10253" s="106">
        <v>0</v>
      </c>
    </row>
    <row r="10254" spans="2:26" x14ac:dyDescent="0.25">
      <c r="B10254" s="105" t="s">
        <v>469</v>
      </c>
      <c r="C10254" s="105" t="s">
        <v>470</v>
      </c>
      <c r="D10254" s="106">
        <v>595900000</v>
      </c>
      <c r="E10254" s="106">
        <v>0</v>
      </c>
      <c r="M10254" t="b">
        <f t="shared" si="800"/>
        <v>1</v>
      </c>
      <c r="N10254" t="b">
        <f t="shared" si="801"/>
        <v>1</v>
      </c>
      <c r="O10254" t="b">
        <f t="shared" si="802"/>
        <v>1</v>
      </c>
      <c r="P10254" t="b">
        <f t="shared" si="802"/>
        <v>1</v>
      </c>
      <c r="Q10254" t="b">
        <f t="shared" si="803"/>
        <v>1</v>
      </c>
      <c r="R10254" t="b">
        <f t="shared" si="804"/>
        <v>1</v>
      </c>
      <c r="U10254" s="105" t="s">
        <v>469</v>
      </c>
      <c r="V10254" s="105" t="s">
        <v>470</v>
      </c>
      <c r="W10254" s="106">
        <v>595900000</v>
      </c>
      <c r="X10254" s="106">
        <v>0</v>
      </c>
    </row>
    <row r="10255" spans="2:26" x14ac:dyDescent="0.25">
      <c r="B10255" s="105" t="s">
        <v>505</v>
      </c>
      <c r="C10255" s="105" t="s">
        <v>506</v>
      </c>
      <c r="D10255" s="106">
        <v>595900000</v>
      </c>
      <c r="E10255" s="106">
        <v>0</v>
      </c>
      <c r="M10255" t="b">
        <f t="shared" si="800"/>
        <v>1</v>
      </c>
      <c r="N10255" t="b">
        <f t="shared" si="801"/>
        <v>1</v>
      </c>
      <c r="O10255" t="b">
        <f t="shared" si="802"/>
        <v>1</v>
      </c>
      <c r="P10255" t="b">
        <f t="shared" si="802"/>
        <v>1</v>
      </c>
      <c r="Q10255" t="b">
        <f t="shared" si="803"/>
        <v>1</v>
      </c>
      <c r="R10255" t="b">
        <f t="shared" si="804"/>
        <v>1</v>
      </c>
      <c r="U10255" s="105" t="s">
        <v>505</v>
      </c>
      <c r="V10255" s="105" t="s">
        <v>506</v>
      </c>
      <c r="W10255" s="106">
        <v>595900000</v>
      </c>
      <c r="X10255" s="106">
        <v>0</v>
      </c>
    </row>
    <row r="10256" spans="2:26" x14ac:dyDescent="0.25">
      <c r="B10256" t="s">
        <v>359</v>
      </c>
      <c r="C10256" s="106">
        <v>595900000</v>
      </c>
      <c r="D10256" s="106">
        <v>0</v>
      </c>
      <c r="M10256" t="b">
        <f t="shared" si="800"/>
        <v>1</v>
      </c>
      <c r="N10256" t="b">
        <f t="shared" si="801"/>
        <v>1</v>
      </c>
      <c r="O10256" t="b">
        <f t="shared" si="802"/>
        <v>1</v>
      </c>
      <c r="P10256" t="b">
        <f t="shared" si="802"/>
        <v>1</v>
      </c>
      <c r="Q10256" t="b">
        <f t="shared" si="803"/>
        <v>1</v>
      </c>
      <c r="R10256" t="b">
        <f t="shared" si="804"/>
        <v>1</v>
      </c>
      <c r="U10256" t="s">
        <v>359</v>
      </c>
      <c r="V10256" s="106">
        <v>595900000</v>
      </c>
      <c r="W10256" s="106">
        <v>0</v>
      </c>
    </row>
    <row r="10257" spans="2:26" x14ac:dyDescent="0.25">
      <c r="B10257" t="s">
        <v>330</v>
      </c>
      <c r="C10257" t="s">
        <v>331</v>
      </c>
      <c r="D10257" s="105" t="s">
        <v>1634</v>
      </c>
      <c r="E10257" t="s">
        <v>333</v>
      </c>
      <c r="F10257" t="s">
        <v>331</v>
      </c>
      <c r="G10257" s="105" t="s">
        <v>1635</v>
      </c>
      <c r="M10257" t="b">
        <f t="shared" si="800"/>
        <v>1</v>
      </c>
      <c r="N10257" t="b">
        <f t="shared" si="801"/>
        <v>1</v>
      </c>
      <c r="O10257" t="b">
        <f t="shared" si="802"/>
        <v>1</v>
      </c>
      <c r="P10257" t="b">
        <f t="shared" si="802"/>
        <v>1</v>
      </c>
      <c r="Q10257" t="b">
        <f t="shared" si="803"/>
        <v>1</v>
      </c>
      <c r="R10257" t="b">
        <f t="shared" si="804"/>
        <v>1</v>
      </c>
      <c r="U10257" t="s">
        <v>330</v>
      </c>
      <c r="V10257" t="s">
        <v>331</v>
      </c>
      <c r="W10257" s="105" t="s">
        <v>1634</v>
      </c>
      <c r="X10257" t="s">
        <v>333</v>
      </c>
      <c r="Y10257" t="s">
        <v>331</v>
      </c>
      <c r="Z10257" s="105" t="s">
        <v>1635</v>
      </c>
    </row>
    <row r="10258" spans="2:26" x14ac:dyDescent="0.25">
      <c r="B10258" t="s">
        <v>335</v>
      </c>
      <c r="C10258" t="s">
        <v>3</v>
      </c>
      <c r="D10258" t="s">
        <v>336</v>
      </c>
      <c r="E10258" t="s">
        <v>337</v>
      </c>
      <c r="M10258" t="b">
        <f t="shared" si="800"/>
        <v>1</v>
      </c>
      <c r="N10258" t="b">
        <f t="shared" si="801"/>
        <v>1</v>
      </c>
      <c r="O10258" t="b">
        <f t="shared" si="802"/>
        <v>1</v>
      </c>
      <c r="P10258" t="b">
        <f t="shared" si="802"/>
        <v>1</v>
      </c>
      <c r="Q10258" t="b">
        <f t="shared" si="803"/>
        <v>1</v>
      </c>
      <c r="R10258" t="b">
        <f t="shared" si="804"/>
        <v>1</v>
      </c>
      <c r="U10258" t="s">
        <v>335</v>
      </c>
      <c r="V10258" t="s">
        <v>3</v>
      </c>
      <c r="W10258" t="s">
        <v>336</v>
      </c>
      <c r="X10258" t="s">
        <v>337</v>
      </c>
    </row>
    <row r="10259" spans="2:26" x14ac:dyDescent="0.25">
      <c r="B10259" s="105" t="s">
        <v>635</v>
      </c>
      <c r="C10259" s="105" t="s">
        <v>636</v>
      </c>
      <c r="D10259" s="106">
        <v>491566000</v>
      </c>
      <c r="E10259" s="106">
        <v>0</v>
      </c>
      <c r="M10259" t="b">
        <f t="shared" si="800"/>
        <v>1</v>
      </c>
      <c r="N10259" t="b">
        <f t="shared" si="801"/>
        <v>1</v>
      </c>
      <c r="O10259" t="b">
        <f t="shared" si="802"/>
        <v>1</v>
      </c>
      <c r="P10259" t="b">
        <f t="shared" si="802"/>
        <v>1</v>
      </c>
      <c r="Q10259" t="b">
        <f t="shared" si="803"/>
        <v>1</v>
      </c>
      <c r="R10259" t="b">
        <f t="shared" si="804"/>
        <v>1</v>
      </c>
      <c r="U10259" s="105" t="s">
        <v>635</v>
      </c>
      <c r="V10259" s="105" t="s">
        <v>636</v>
      </c>
      <c r="W10259" s="106">
        <v>491566000</v>
      </c>
      <c r="X10259" s="106">
        <v>0</v>
      </c>
    </row>
    <row r="10260" spans="2:26" x14ac:dyDescent="0.25">
      <c r="B10260" s="105" t="s">
        <v>637</v>
      </c>
      <c r="C10260" s="105" t="s">
        <v>638</v>
      </c>
      <c r="D10260" s="106">
        <v>491566000</v>
      </c>
      <c r="E10260" s="106">
        <v>0</v>
      </c>
      <c r="M10260" t="b">
        <f t="shared" si="800"/>
        <v>1</v>
      </c>
      <c r="N10260" t="b">
        <f t="shared" si="801"/>
        <v>1</v>
      </c>
      <c r="O10260" t="b">
        <f t="shared" si="802"/>
        <v>1</v>
      </c>
      <c r="P10260" t="b">
        <f t="shared" si="802"/>
        <v>1</v>
      </c>
      <c r="Q10260" t="b">
        <f t="shared" si="803"/>
        <v>1</v>
      </c>
      <c r="R10260" t="b">
        <f t="shared" si="804"/>
        <v>1</v>
      </c>
      <c r="U10260" s="105" t="s">
        <v>637</v>
      </c>
      <c r="V10260" s="105" t="s">
        <v>638</v>
      </c>
      <c r="W10260" s="106">
        <v>491566000</v>
      </c>
      <c r="X10260" s="106">
        <v>0</v>
      </c>
    </row>
    <row r="10261" spans="2:26" x14ac:dyDescent="0.25">
      <c r="B10261" s="105" t="s">
        <v>639</v>
      </c>
      <c r="C10261" s="105" t="s">
        <v>638</v>
      </c>
      <c r="D10261" s="106">
        <v>491566000</v>
      </c>
      <c r="E10261" s="106">
        <v>0</v>
      </c>
      <c r="M10261" t="b">
        <f t="shared" si="800"/>
        <v>1</v>
      </c>
      <c r="N10261" t="b">
        <f t="shared" si="801"/>
        <v>1</v>
      </c>
      <c r="O10261" t="b">
        <f t="shared" si="802"/>
        <v>1</v>
      </c>
      <c r="P10261" t="b">
        <f t="shared" si="802"/>
        <v>1</v>
      </c>
      <c r="Q10261" t="b">
        <f t="shared" si="803"/>
        <v>1</v>
      </c>
      <c r="R10261" t="b">
        <f t="shared" si="804"/>
        <v>1</v>
      </c>
      <c r="U10261" s="105" t="s">
        <v>639</v>
      </c>
      <c r="V10261" s="105" t="s">
        <v>638</v>
      </c>
      <c r="W10261" s="106">
        <v>491566000</v>
      </c>
      <c r="X10261" s="106">
        <v>0</v>
      </c>
    </row>
    <row r="10262" spans="2:26" x14ac:dyDescent="0.25">
      <c r="B10262" t="s">
        <v>359</v>
      </c>
      <c r="C10262" s="106">
        <v>491566000</v>
      </c>
      <c r="D10262" s="106">
        <v>0</v>
      </c>
      <c r="M10262" t="b">
        <f t="shared" si="800"/>
        <v>1</v>
      </c>
      <c r="N10262" t="b">
        <f t="shared" si="801"/>
        <v>1</v>
      </c>
      <c r="O10262" t="b">
        <f t="shared" si="802"/>
        <v>1</v>
      </c>
      <c r="P10262" t="b">
        <f t="shared" si="802"/>
        <v>1</v>
      </c>
      <c r="Q10262" t="b">
        <f t="shared" si="803"/>
        <v>1</v>
      </c>
      <c r="R10262" t="b">
        <f t="shared" si="804"/>
        <v>1</v>
      </c>
      <c r="U10262" t="s">
        <v>359</v>
      </c>
      <c r="V10262" s="106">
        <v>491566000</v>
      </c>
      <c r="W10262" s="106">
        <v>0</v>
      </c>
    </row>
    <row r="10263" spans="2:26" x14ac:dyDescent="0.25">
      <c r="B10263" t="s">
        <v>330</v>
      </c>
      <c r="C10263" t="s">
        <v>331</v>
      </c>
      <c r="D10263" s="105" t="s">
        <v>1636</v>
      </c>
      <c r="E10263" t="s">
        <v>333</v>
      </c>
      <c r="F10263" t="s">
        <v>331</v>
      </c>
      <c r="G10263" s="105" t="s">
        <v>1637</v>
      </c>
      <c r="M10263" t="b">
        <f t="shared" si="800"/>
        <v>1</v>
      </c>
      <c r="N10263" t="b">
        <f t="shared" si="801"/>
        <v>1</v>
      </c>
      <c r="O10263" t="b">
        <f t="shared" si="802"/>
        <v>1</v>
      </c>
      <c r="P10263" t="b">
        <f t="shared" si="802"/>
        <v>1</v>
      </c>
      <c r="Q10263" t="b">
        <f t="shared" si="803"/>
        <v>1</v>
      </c>
      <c r="R10263" t="b">
        <f t="shared" si="804"/>
        <v>1</v>
      </c>
      <c r="U10263" t="s">
        <v>330</v>
      </c>
      <c r="V10263" t="s">
        <v>331</v>
      </c>
      <c r="W10263" s="105" t="s">
        <v>1636</v>
      </c>
      <c r="X10263" t="s">
        <v>333</v>
      </c>
      <c r="Y10263" t="s">
        <v>331</v>
      </c>
      <c r="Z10263" s="105" t="s">
        <v>1637</v>
      </c>
    </row>
    <row r="10264" spans="2:26" x14ac:dyDescent="0.25">
      <c r="B10264" t="s">
        <v>335</v>
      </c>
      <c r="C10264" t="s">
        <v>3</v>
      </c>
      <c r="D10264" t="s">
        <v>336</v>
      </c>
      <c r="E10264" t="s">
        <v>337</v>
      </c>
      <c r="M10264" t="b">
        <f t="shared" si="800"/>
        <v>1</v>
      </c>
      <c r="N10264" t="b">
        <f t="shared" si="801"/>
        <v>1</v>
      </c>
      <c r="O10264" t="b">
        <f t="shared" si="802"/>
        <v>1</v>
      </c>
      <c r="P10264" t="b">
        <f t="shared" si="802"/>
        <v>1</v>
      </c>
      <c r="Q10264" t="b">
        <f t="shared" si="803"/>
        <v>1</v>
      </c>
      <c r="R10264" t="b">
        <f t="shared" si="804"/>
        <v>1</v>
      </c>
      <c r="U10264" t="s">
        <v>335</v>
      </c>
      <c r="V10264" t="s">
        <v>3</v>
      </c>
      <c r="W10264" t="s">
        <v>336</v>
      </c>
      <c r="X10264" t="s">
        <v>337</v>
      </c>
    </row>
    <row r="10265" spans="2:26" x14ac:dyDescent="0.25">
      <c r="B10265" s="105" t="s">
        <v>455</v>
      </c>
      <c r="C10265" s="105" t="s">
        <v>456</v>
      </c>
      <c r="D10265" s="106">
        <v>437042000</v>
      </c>
      <c r="E10265" s="106">
        <v>0</v>
      </c>
      <c r="M10265" t="b">
        <f t="shared" si="800"/>
        <v>1</v>
      </c>
      <c r="N10265" t="b">
        <f t="shared" si="801"/>
        <v>1</v>
      </c>
      <c r="O10265" t="b">
        <f t="shared" si="802"/>
        <v>1</v>
      </c>
      <c r="P10265" t="b">
        <f t="shared" si="802"/>
        <v>1</v>
      </c>
      <c r="Q10265" t="b">
        <f t="shared" si="803"/>
        <v>1</v>
      </c>
      <c r="R10265" t="b">
        <f t="shared" si="804"/>
        <v>1</v>
      </c>
      <c r="U10265" s="105" t="s">
        <v>455</v>
      </c>
      <c r="V10265" s="105" t="s">
        <v>456</v>
      </c>
      <c r="W10265" s="106">
        <v>437042000</v>
      </c>
      <c r="X10265" s="106">
        <v>0</v>
      </c>
    </row>
    <row r="10266" spans="2:26" x14ac:dyDescent="0.25">
      <c r="B10266" s="105" t="s">
        <v>457</v>
      </c>
      <c r="C10266" s="105" t="s">
        <v>458</v>
      </c>
      <c r="D10266" s="106">
        <v>437042000</v>
      </c>
      <c r="E10266" s="106">
        <v>0</v>
      </c>
      <c r="M10266" t="b">
        <f t="shared" si="800"/>
        <v>1</v>
      </c>
      <c r="N10266" t="b">
        <f t="shared" si="801"/>
        <v>1</v>
      </c>
      <c r="O10266" t="b">
        <f t="shared" si="802"/>
        <v>1</v>
      </c>
      <c r="P10266" t="b">
        <f t="shared" si="802"/>
        <v>1</v>
      </c>
      <c r="Q10266" t="b">
        <f t="shared" si="803"/>
        <v>1</v>
      </c>
      <c r="R10266" t="b">
        <f t="shared" si="804"/>
        <v>1</v>
      </c>
      <c r="U10266" s="105" t="s">
        <v>457</v>
      </c>
      <c r="V10266" s="105" t="s">
        <v>458</v>
      </c>
      <c r="W10266" s="106">
        <v>437042000</v>
      </c>
      <c r="X10266" s="106">
        <v>0</v>
      </c>
    </row>
    <row r="10267" spans="2:26" x14ac:dyDescent="0.25">
      <c r="B10267" s="105" t="s">
        <v>819</v>
      </c>
      <c r="C10267" s="105" t="s">
        <v>820</v>
      </c>
      <c r="D10267" s="106">
        <v>437042000</v>
      </c>
      <c r="E10267" s="106">
        <v>0</v>
      </c>
      <c r="M10267" t="b">
        <f t="shared" ref="M10267:M10330" si="805">+B10267=U10267</f>
        <v>1</v>
      </c>
      <c r="N10267" t="b">
        <f t="shared" ref="N10267:N10330" si="806">+C10267=V10267</f>
        <v>1</v>
      </c>
      <c r="O10267" t="b">
        <f t="shared" ref="O10267:P10330" si="807">+D10267=W10267</f>
        <v>1</v>
      </c>
      <c r="P10267" t="b">
        <f t="shared" si="807"/>
        <v>1</v>
      </c>
      <c r="Q10267" t="b">
        <f t="shared" ref="Q10267:Q10330" si="808">+F10267=Y10267</f>
        <v>1</v>
      </c>
      <c r="R10267" t="b">
        <f t="shared" ref="R10267:R10330" si="809">+G10267=Z10267</f>
        <v>1</v>
      </c>
      <c r="U10267" s="105" t="s">
        <v>819</v>
      </c>
      <c r="V10267" s="105" t="s">
        <v>820</v>
      </c>
      <c r="W10267" s="106">
        <v>437042000</v>
      </c>
      <c r="X10267" s="106">
        <v>0</v>
      </c>
    </row>
    <row r="10268" spans="2:26" x14ac:dyDescent="0.25">
      <c r="B10268" t="s">
        <v>359</v>
      </c>
      <c r="C10268" s="106">
        <v>437042000</v>
      </c>
      <c r="D10268" s="106">
        <v>0</v>
      </c>
      <c r="M10268" t="b">
        <f t="shared" si="805"/>
        <v>1</v>
      </c>
      <c r="N10268" t="b">
        <f t="shared" si="806"/>
        <v>1</v>
      </c>
      <c r="O10268" t="b">
        <f t="shared" si="807"/>
        <v>1</v>
      </c>
      <c r="P10268" t="b">
        <f t="shared" si="807"/>
        <v>1</v>
      </c>
      <c r="Q10268" t="b">
        <f t="shared" si="808"/>
        <v>1</v>
      </c>
      <c r="R10268" t="b">
        <f t="shared" si="809"/>
        <v>1</v>
      </c>
      <c r="U10268" t="s">
        <v>359</v>
      </c>
      <c r="V10268" s="106">
        <v>437042000</v>
      </c>
      <c r="W10268" s="106">
        <v>0</v>
      </c>
    </row>
    <row r="10269" spans="2:26" x14ac:dyDescent="0.25">
      <c r="B10269" t="s">
        <v>330</v>
      </c>
      <c r="C10269" t="s">
        <v>331</v>
      </c>
      <c r="D10269" s="105" t="s">
        <v>1492</v>
      </c>
      <c r="E10269" t="s">
        <v>333</v>
      </c>
      <c r="F10269" t="s">
        <v>331</v>
      </c>
      <c r="G10269" s="105" t="s">
        <v>1493</v>
      </c>
      <c r="M10269" t="b">
        <f t="shared" si="805"/>
        <v>1</v>
      </c>
      <c r="N10269" t="b">
        <f t="shared" si="806"/>
        <v>1</v>
      </c>
      <c r="O10269" t="b">
        <f t="shared" si="807"/>
        <v>1</v>
      </c>
      <c r="P10269" t="b">
        <f t="shared" si="807"/>
        <v>1</v>
      </c>
      <c r="Q10269" t="b">
        <f t="shared" si="808"/>
        <v>1</v>
      </c>
      <c r="R10269" t="b">
        <f t="shared" si="809"/>
        <v>1</v>
      </c>
      <c r="U10269" t="s">
        <v>330</v>
      </c>
      <c r="V10269" t="s">
        <v>331</v>
      </c>
      <c r="W10269" s="105" t="s">
        <v>1492</v>
      </c>
      <c r="X10269" t="s">
        <v>333</v>
      </c>
      <c r="Y10269" t="s">
        <v>331</v>
      </c>
      <c r="Z10269" s="105" t="s">
        <v>1493</v>
      </c>
    </row>
    <row r="10270" spans="2:26" x14ac:dyDescent="0.25">
      <c r="B10270" t="s">
        <v>335</v>
      </c>
      <c r="C10270" t="s">
        <v>3</v>
      </c>
      <c r="D10270" t="s">
        <v>336</v>
      </c>
      <c r="E10270" t="s">
        <v>337</v>
      </c>
      <c r="M10270" t="b">
        <f t="shared" si="805"/>
        <v>1</v>
      </c>
      <c r="N10270" t="b">
        <f t="shared" si="806"/>
        <v>1</v>
      </c>
      <c r="O10270" t="b">
        <f t="shared" si="807"/>
        <v>1</v>
      </c>
      <c r="P10270" t="b">
        <f t="shared" si="807"/>
        <v>1</v>
      </c>
      <c r="Q10270" t="b">
        <f t="shared" si="808"/>
        <v>1</v>
      </c>
      <c r="R10270" t="b">
        <f t="shared" si="809"/>
        <v>1</v>
      </c>
      <c r="U10270" t="s">
        <v>335</v>
      </c>
      <c r="V10270" t="s">
        <v>3</v>
      </c>
      <c r="W10270" t="s">
        <v>336</v>
      </c>
      <c r="X10270" t="s">
        <v>337</v>
      </c>
    </row>
    <row r="10271" spans="2:26" x14ac:dyDescent="0.25">
      <c r="B10271" s="105" t="s">
        <v>411</v>
      </c>
      <c r="C10271" s="105" t="s">
        <v>412</v>
      </c>
      <c r="D10271" s="106">
        <v>60000000</v>
      </c>
      <c r="E10271" s="106">
        <v>0</v>
      </c>
      <c r="M10271" t="b">
        <f t="shared" si="805"/>
        <v>1</v>
      </c>
      <c r="N10271" t="b">
        <f t="shared" si="806"/>
        <v>1</v>
      </c>
      <c r="O10271" t="b">
        <f t="shared" si="807"/>
        <v>1</v>
      </c>
      <c r="P10271" t="b">
        <f t="shared" si="807"/>
        <v>1</v>
      </c>
      <c r="Q10271" t="b">
        <f t="shared" si="808"/>
        <v>1</v>
      </c>
      <c r="R10271" t="b">
        <f t="shared" si="809"/>
        <v>1</v>
      </c>
      <c r="U10271" s="105" t="s">
        <v>411</v>
      </c>
      <c r="V10271" s="105" t="s">
        <v>412</v>
      </c>
      <c r="W10271" s="106">
        <v>60000000</v>
      </c>
      <c r="X10271" s="106">
        <v>0</v>
      </c>
    </row>
    <row r="10272" spans="2:26" x14ac:dyDescent="0.25">
      <c r="B10272" s="105" t="s">
        <v>413</v>
      </c>
      <c r="C10272" s="105" t="s">
        <v>414</v>
      </c>
      <c r="D10272" s="106">
        <v>60000000</v>
      </c>
      <c r="E10272" s="106">
        <v>0</v>
      </c>
      <c r="M10272" t="b">
        <f t="shared" si="805"/>
        <v>1</v>
      </c>
      <c r="N10272" t="b">
        <f t="shared" si="806"/>
        <v>1</v>
      </c>
      <c r="O10272" t="b">
        <f t="shared" si="807"/>
        <v>1</v>
      </c>
      <c r="P10272" t="b">
        <f t="shared" si="807"/>
        <v>1</v>
      </c>
      <c r="Q10272" t="b">
        <f t="shared" si="808"/>
        <v>1</v>
      </c>
      <c r="R10272" t="b">
        <f t="shared" si="809"/>
        <v>1</v>
      </c>
      <c r="U10272" s="105" t="s">
        <v>413</v>
      </c>
      <c r="V10272" s="105" t="s">
        <v>414</v>
      </c>
      <c r="W10272" s="106">
        <v>60000000</v>
      </c>
      <c r="X10272" s="106">
        <v>0</v>
      </c>
    </row>
    <row r="10273" spans="2:26" x14ac:dyDescent="0.25">
      <c r="B10273" s="105" t="s">
        <v>415</v>
      </c>
      <c r="C10273" s="105" t="s">
        <v>414</v>
      </c>
      <c r="D10273" s="106">
        <v>60000000</v>
      </c>
      <c r="E10273" s="106">
        <v>0</v>
      </c>
      <c r="M10273" t="b">
        <f t="shared" si="805"/>
        <v>1</v>
      </c>
      <c r="N10273" t="b">
        <f t="shared" si="806"/>
        <v>1</v>
      </c>
      <c r="O10273" t="b">
        <f t="shared" si="807"/>
        <v>1</v>
      </c>
      <c r="P10273" t="b">
        <f t="shared" si="807"/>
        <v>1</v>
      </c>
      <c r="Q10273" t="b">
        <f t="shared" si="808"/>
        <v>1</v>
      </c>
      <c r="R10273" t="b">
        <f t="shared" si="809"/>
        <v>1</v>
      </c>
      <c r="U10273" s="105" t="s">
        <v>415</v>
      </c>
      <c r="V10273" s="105" t="s">
        <v>414</v>
      </c>
      <c r="W10273" s="106">
        <v>60000000</v>
      </c>
      <c r="X10273" s="106">
        <v>0</v>
      </c>
    </row>
    <row r="10274" spans="2:26" x14ac:dyDescent="0.25">
      <c r="B10274" t="s">
        <v>359</v>
      </c>
      <c r="C10274" s="106">
        <v>60000000</v>
      </c>
      <c r="D10274" s="106">
        <v>0</v>
      </c>
      <c r="M10274" t="b">
        <f t="shared" si="805"/>
        <v>1</v>
      </c>
      <c r="N10274" t="b">
        <f t="shared" si="806"/>
        <v>1</v>
      </c>
      <c r="O10274" t="b">
        <f t="shared" si="807"/>
        <v>1</v>
      </c>
      <c r="P10274" t="b">
        <f t="shared" si="807"/>
        <v>1</v>
      </c>
      <c r="Q10274" t="b">
        <f t="shared" si="808"/>
        <v>1</v>
      </c>
      <c r="R10274" t="b">
        <f t="shared" si="809"/>
        <v>1</v>
      </c>
      <c r="U10274" t="s">
        <v>359</v>
      </c>
      <c r="V10274" s="106">
        <v>60000000</v>
      </c>
      <c r="W10274" s="106">
        <v>0</v>
      </c>
    </row>
    <row r="10275" spans="2:26" x14ac:dyDescent="0.25">
      <c r="B10275" t="s">
        <v>330</v>
      </c>
      <c r="C10275" t="s">
        <v>331</v>
      </c>
      <c r="D10275" s="105" t="s">
        <v>1494</v>
      </c>
      <c r="E10275" t="s">
        <v>333</v>
      </c>
      <c r="F10275" t="s">
        <v>331</v>
      </c>
      <c r="G10275" s="105" t="s">
        <v>1495</v>
      </c>
      <c r="M10275" t="b">
        <f t="shared" si="805"/>
        <v>1</v>
      </c>
      <c r="N10275" t="b">
        <f t="shared" si="806"/>
        <v>1</v>
      </c>
      <c r="O10275" t="b">
        <f t="shared" si="807"/>
        <v>1</v>
      </c>
      <c r="P10275" t="b">
        <f t="shared" si="807"/>
        <v>1</v>
      </c>
      <c r="Q10275" t="b">
        <f t="shared" si="808"/>
        <v>1</v>
      </c>
      <c r="R10275" t="b">
        <f t="shared" si="809"/>
        <v>1</v>
      </c>
      <c r="U10275" t="s">
        <v>330</v>
      </c>
      <c r="V10275" t="s">
        <v>331</v>
      </c>
      <c r="W10275" s="105" t="s">
        <v>1494</v>
      </c>
      <c r="X10275" t="s">
        <v>333</v>
      </c>
      <c r="Y10275" t="s">
        <v>331</v>
      </c>
      <c r="Z10275" s="105" t="s">
        <v>1495</v>
      </c>
    </row>
    <row r="10276" spans="2:26" x14ac:dyDescent="0.25">
      <c r="B10276" t="s">
        <v>335</v>
      </c>
      <c r="C10276" t="s">
        <v>3</v>
      </c>
      <c r="D10276" t="s">
        <v>336</v>
      </c>
      <c r="E10276" t="s">
        <v>337</v>
      </c>
      <c r="M10276" t="b">
        <f t="shared" si="805"/>
        <v>1</v>
      </c>
      <c r="N10276" t="b">
        <f t="shared" si="806"/>
        <v>1</v>
      </c>
      <c r="O10276" t="b">
        <f t="shared" si="807"/>
        <v>1</v>
      </c>
      <c r="P10276" t="b">
        <f t="shared" si="807"/>
        <v>1</v>
      </c>
      <c r="Q10276" t="b">
        <f t="shared" si="808"/>
        <v>1</v>
      </c>
      <c r="R10276" t="b">
        <f t="shared" si="809"/>
        <v>1</v>
      </c>
      <c r="U10276" t="s">
        <v>335</v>
      </c>
      <c r="V10276" t="s">
        <v>3</v>
      </c>
      <c r="W10276" t="s">
        <v>336</v>
      </c>
      <c r="X10276" t="s">
        <v>337</v>
      </c>
    </row>
    <row r="10277" spans="2:26" x14ac:dyDescent="0.25">
      <c r="B10277" s="105" t="s">
        <v>418</v>
      </c>
      <c r="C10277" s="105" t="s">
        <v>419</v>
      </c>
      <c r="D10277" s="106">
        <v>9500000</v>
      </c>
      <c r="E10277" s="106">
        <v>0</v>
      </c>
      <c r="M10277" t="b">
        <f t="shared" si="805"/>
        <v>1</v>
      </c>
      <c r="N10277" t="b">
        <f t="shared" si="806"/>
        <v>1</v>
      </c>
      <c r="O10277" t="b">
        <f t="shared" si="807"/>
        <v>1</v>
      </c>
      <c r="P10277" t="b">
        <f t="shared" si="807"/>
        <v>1</v>
      </c>
      <c r="Q10277" t="b">
        <f t="shared" si="808"/>
        <v>1</v>
      </c>
      <c r="R10277" t="b">
        <f t="shared" si="809"/>
        <v>1</v>
      </c>
      <c r="U10277" s="105" t="s">
        <v>418</v>
      </c>
      <c r="V10277" s="105" t="s">
        <v>419</v>
      </c>
      <c r="W10277" s="106">
        <v>9500000</v>
      </c>
      <c r="X10277" s="106">
        <v>0</v>
      </c>
    </row>
    <row r="10278" spans="2:26" x14ac:dyDescent="0.25">
      <c r="B10278" s="105" t="s">
        <v>420</v>
      </c>
      <c r="C10278" s="105" t="s">
        <v>421</v>
      </c>
      <c r="D10278" s="106">
        <v>9500000</v>
      </c>
      <c r="E10278" s="106">
        <v>0</v>
      </c>
      <c r="M10278" t="b">
        <f t="shared" si="805"/>
        <v>1</v>
      </c>
      <c r="N10278" t="b">
        <f t="shared" si="806"/>
        <v>1</v>
      </c>
      <c r="O10278" t="b">
        <f t="shared" si="807"/>
        <v>1</v>
      </c>
      <c r="P10278" t="b">
        <f t="shared" si="807"/>
        <v>1</v>
      </c>
      <c r="Q10278" t="b">
        <f t="shared" si="808"/>
        <v>1</v>
      </c>
      <c r="R10278" t="b">
        <f t="shared" si="809"/>
        <v>1</v>
      </c>
      <c r="U10278" s="105" t="s">
        <v>420</v>
      </c>
      <c r="V10278" s="105" t="s">
        <v>421</v>
      </c>
      <c r="W10278" s="106">
        <v>9500000</v>
      </c>
      <c r="X10278" s="106">
        <v>0</v>
      </c>
    </row>
    <row r="10279" spans="2:26" x14ac:dyDescent="0.25">
      <c r="B10279" s="105" t="s">
        <v>767</v>
      </c>
      <c r="C10279" s="105" t="s">
        <v>1592</v>
      </c>
      <c r="D10279" s="106">
        <v>9500000</v>
      </c>
      <c r="E10279" s="106">
        <v>0</v>
      </c>
      <c r="M10279" t="b">
        <f t="shared" si="805"/>
        <v>1</v>
      </c>
      <c r="N10279" t="b">
        <f t="shared" si="806"/>
        <v>1</v>
      </c>
      <c r="O10279" t="b">
        <f t="shared" si="807"/>
        <v>1</v>
      </c>
      <c r="P10279" t="b">
        <f t="shared" si="807"/>
        <v>1</v>
      </c>
      <c r="Q10279" t="b">
        <f t="shared" si="808"/>
        <v>1</v>
      </c>
      <c r="R10279" t="b">
        <f t="shared" si="809"/>
        <v>1</v>
      </c>
      <c r="U10279" s="105" t="s">
        <v>767</v>
      </c>
      <c r="V10279" s="105" t="s">
        <v>1592</v>
      </c>
      <c r="W10279" s="106">
        <v>9500000</v>
      </c>
      <c r="X10279" s="106">
        <v>0</v>
      </c>
    </row>
    <row r="10280" spans="2:26" x14ac:dyDescent="0.25">
      <c r="B10280" s="105" t="s">
        <v>439</v>
      </c>
      <c r="C10280" s="105" t="s">
        <v>440</v>
      </c>
      <c r="D10280" s="106">
        <v>446650000</v>
      </c>
      <c r="E10280" s="106">
        <v>0</v>
      </c>
      <c r="M10280" t="b">
        <f t="shared" si="805"/>
        <v>1</v>
      </c>
      <c r="N10280" t="b">
        <f t="shared" si="806"/>
        <v>1</v>
      </c>
      <c r="O10280" t="b">
        <f t="shared" si="807"/>
        <v>1</v>
      </c>
      <c r="P10280" t="b">
        <f t="shared" si="807"/>
        <v>1</v>
      </c>
      <c r="Q10280" t="b">
        <f t="shared" si="808"/>
        <v>1</v>
      </c>
      <c r="R10280" t="b">
        <f t="shared" si="809"/>
        <v>1</v>
      </c>
      <c r="U10280" s="105" t="s">
        <v>439</v>
      </c>
      <c r="V10280" s="105" t="s">
        <v>440</v>
      </c>
      <c r="W10280" s="106">
        <v>446650000</v>
      </c>
      <c r="X10280" s="106">
        <v>0</v>
      </c>
    </row>
    <row r="10281" spans="2:26" x14ac:dyDescent="0.25">
      <c r="B10281" s="105" t="s">
        <v>441</v>
      </c>
      <c r="C10281" s="105" t="s">
        <v>442</v>
      </c>
      <c r="D10281" s="106">
        <v>446650000</v>
      </c>
      <c r="E10281" s="106">
        <v>0</v>
      </c>
      <c r="M10281" t="b">
        <f t="shared" si="805"/>
        <v>1</v>
      </c>
      <c r="N10281" t="b">
        <f t="shared" si="806"/>
        <v>1</v>
      </c>
      <c r="O10281" t="b">
        <f t="shared" si="807"/>
        <v>1</v>
      </c>
      <c r="P10281" t="b">
        <f t="shared" si="807"/>
        <v>1</v>
      </c>
      <c r="Q10281" t="b">
        <f t="shared" si="808"/>
        <v>1</v>
      </c>
      <c r="R10281" t="b">
        <f t="shared" si="809"/>
        <v>1</v>
      </c>
      <c r="U10281" s="105" t="s">
        <v>441</v>
      </c>
      <c r="V10281" s="105" t="s">
        <v>442</v>
      </c>
      <c r="W10281" s="106">
        <v>446650000</v>
      </c>
      <c r="X10281" s="106">
        <v>0</v>
      </c>
    </row>
    <row r="10282" spans="2:26" x14ac:dyDescent="0.25">
      <c r="B10282" s="105" t="s">
        <v>443</v>
      </c>
      <c r="C10282" s="105" t="s">
        <v>442</v>
      </c>
      <c r="D10282" s="106">
        <v>446650000</v>
      </c>
      <c r="E10282" s="106">
        <v>0</v>
      </c>
      <c r="M10282" t="b">
        <f t="shared" si="805"/>
        <v>1</v>
      </c>
      <c r="N10282" t="b">
        <f t="shared" si="806"/>
        <v>1</v>
      </c>
      <c r="O10282" t="b">
        <f t="shared" si="807"/>
        <v>1</v>
      </c>
      <c r="P10282" t="b">
        <f t="shared" si="807"/>
        <v>1</v>
      </c>
      <c r="Q10282" t="b">
        <f t="shared" si="808"/>
        <v>1</v>
      </c>
      <c r="R10282" t="b">
        <f t="shared" si="809"/>
        <v>1</v>
      </c>
      <c r="U10282" s="105" t="s">
        <v>443</v>
      </c>
      <c r="V10282" s="105" t="s">
        <v>442</v>
      </c>
      <c r="W10282" s="106">
        <v>446650000</v>
      </c>
      <c r="X10282" s="106">
        <v>0</v>
      </c>
    </row>
    <row r="10283" spans="2:26" x14ac:dyDescent="0.25">
      <c r="B10283" s="105" t="s">
        <v>450</v>
      </c>
      <c r="C10283" s="105" t="s">
        <v>451</v>
      </c>
      <c r="D10283" s="106">
        <v>1250767000</v>
      </c>
      <c r="E10283" s="106">
        <v>0</v>
      </c>
      <c r="M10283" t="b">
        <f t="shared" si="805"/>
        <v>1</v>
      </c>
      <c r="N10283" t="b">
        <f t="shared" si="806"/>
        <v>1</v>
      </c>
      <c r="O10283" t="b">
        <f t="shared" si="807"/>
        <v>1</v>
      </c>
      <c r="P10283" t="b">
        <f t="shared" si="807"/>
        <v>1</v>
      </c>
      <c r="Q10283" t="b">
        <f t="shared" si="808"/>
        <v>1</v>
      </c>
      <c r="R10283" t="b">
        <f t="shared" si="809"/>
        <v>1</v>
      </c>
      <c r="U10283" s="105" t="s">
        <v>450</v>
      </c>
      <c r="V10283" s="105" t="s">
        <v>451</v>
      </c>
      <c r="W10283" s="106">
        <v>1250767000</v>
      </c>
      <c r="X10283" s="106">
        <v>0</v>
      </c>
    </row>
    <row r="10284" spans="2:26" x14ac:dyDescent="0.25">
      <c r="B10284" s="105" t="s">
        <v>452</v>
      </c>
      <c r="C10284" s="105" t="s">
        <v>453</v>
      </c>
      <c r="D10284" s="106">
        <v>1250767000</v>
      </c>
      <c r="E10284" s="106">
        <v>0</v>
      </c>
      <c r="M10284" t="b">
        <f t="shared" si="805"/>
        <v>1</v>
      </c>
      <c r="N10284" t="b">
        <f t="shared" si="806"/>
        <v>1</v>
      </c>
      <c r="O10284" t="b">
        <f t="shared" si="807"/>
        <v>1</v>
      </c>
      <c r="P10284" t="b">
        <f t="shared" si="807"/>
        <v>1</v>
      </c>
      <c r="Q10284" t="b">
        <f t="shared" si="808"/>
        <v>1</v>
      </c>
      <c r="R10284" t="b">
        <f t="shared" si="809"/>
        <v>1</v>
      </c>
      <c r="U10284" s="105" t="s">
        <v>452</v>
      </c>
      <c r="V10284" s="105" t="s">
        <v>453</v>
      </c>
      <c r="W10284" s="106">
        <v>1250767000</v>
      </c>
      <c r="X10284" s="106">
        <v>0</v>
      </c>
    </row>
    <row r="10285" spans="2:26" x14ac:dyDescent="0.25">
      <c r="B10285" s="105" t="s">
        <v>801</v>
      </c>
      <c r="C10285" s="105" t="s">
        <v>802</v>
      </c>
      <c r="D10285" s="106">
        <v>2497000</v>
      </c>
      <c r="E10285" s="106">
        <v>0</v>
      </c>
      <c r="M10285" t="b">
        <f t="shared" si="805"/>
        <v>1</v>
      </c>
      <c r="N10285" t="b">
        <f t="shared" si="806"/>
        <v>1</v>
      </c>
      <c r="O10285" t="b">
        <f t="shared" si="807"/>
        <v>1</v>
      </c>
      <c r="P10285" t="b">
        <f t="shared" si="807"/>
        <v>1</v>
      </c>
      <c r="Q10285" t="b">
        <f t="shared" si="808"/>
        <v>1</v>
      </c>
      <c r="R10285" t="b">
        <f t="shared" si="809"/>
        <v>1</v>
      </c>
      <c r="U10285" s="105" t="s">
        <v>801</v>
      </c>
      <c r="V10285" s="105" t="s">
        <v>802</v>
      </c>
      <c r="W10285" s="106">
        <v>2497000</v>
      </c>
      <c r="X10285" s="106">
        <v>0</v>
      </c>
    </row>
    <row r="10286" spans="2:26" x14ac:dyDescent="0.25">
      <c r="B10286" s="105" t="s">
        <v>806</v>
      </c>
      <c r="C10286" s="105" t="s">
        <v>807</v>
      </c>
      <c r="D10286" s="106">
        <v>1248270000</v>
      </c>
      <c r="E10286" s="106">
        <v>0</v>
      </c>
      <c r="M10286" t="b">
        <f t="shared" si="805"/>
        <v>1</v>
      </c>
      <c r="N10286" t="b">
        <f t="shared" si="806"/>
        <v>1</v>
      </c>
      <c r="O10286" t="b">
        <f t="shared" si="807"/>
        <v>1</v>
      </c>
      <c r="P10286" t="b">
        <f t="shared" si="807"/>
        <v>1</v>
      </c>
      <c r="Q10286" t="b">
        <f t="shared" si="808"/>
        <v>1</v>
      </c>
      <c r="R10286" t="b">
        <f t="shared" si="809"/>
        <v>1</v>
      </c>
      <c r="U10286" s="105" t="s">
        <v>806</v>
      </c>
      <c r="V10286" s="105" t="s">
        <v>807</v>
      </c>
      <c r="W10286" s="106">
        <v>1248270000</v>
      </c>
      <c r="X10286" s="106">
        <v>0</v>
      </c>
    </row>
    <row r="10287" spans="2:26" x14ac:dyDescent="0.25">
      <c r="B10287" s="105" t="s">
        <v>463</v>
      </c>
      <c r="C10287" s="105" t="s">
        <v>464</v>
      </c>
      <c r="D10287" s="106">
        <v>8025000</v>
      </c>
      <c r="E10287" s="106">
        <v>0</v>
      </c>
      <c r="M10287" t="b">
        <f t="shared" si="805"/>
        <v>1</v>
      </c>
      <c r="N10287" t="b">
        <f t="shared" si="806"/>
        <v>1</v>
      </c>
      <c r="O10287" t="b">
        <f t="shared" si="807"/>
        <v>1</v>
      </c>
      <c r="P10287" t="b">
        <f t="shared" si="807"/>
        <v>1</v>
      </c>
      <c r="Q10287" t="b">
        <f t="shared" si="808"/>
        <v>1</v>
      </c>
      <c r="R10287" t="b">
        <f t="shared" si="809"/>
        <v>1</v>
      </c>
      <c r="U10287" s="105" t="s">
        <v>463</v>
      </c>
      <c r="V10287" s="105" t="s">
        <v>464</v>
      </c>
      <c r="W10287" s="106">
        <v>8025000</v>
      </c>
      <c r="X10287" s="106">
        <v>0</v>
      </c>
    </row>
    <row r="10288" spans="2:26" x14ac:dyDescent="0.25">
      <c r="B10288" s="105" t="s">
        <v>572</v>
      </c>
      <c r="C10288" s="105" t="s">
        <v>573</v>
      </c>
      <c r="D10288" s="106">
        <v>8025000</v>
      </c>
      <c r="E10288" s="106">
        <v>0</v>
      </c>
      <c r="M10288" t="b">
        <f t="shared" si="805"/>
        <v>1</v>
      </c>
      <c r="N10288" t="b">
        <f t="shared" si="806"/>
        <v>1</v>
      </c>
      <c r="O10288" t="b">
        <f t="shared" si="807"/>
        <v>1</v>
      </c>
      <c r="P10288" t="b">
        <f t="shared" si="807"/>
        <v>1</v>
      </c>
      <c r="Q10288" t="b">
        <f t="shared" si="808"/>
        <v>1</v>
      </c>
      <c r="R10288" t="b">
        <f t="shared" si="809"/>
        <v>1</v>
      </c>
      <c r="U10288" s="105" t="s">
        <v>572</v>
      </c>
      <c r="V10288" s="105" t="s">
        <v>573</v>
      </c>
      <c r="W10288" s="106">
        <v>8025000</v>
      </c>
      <c r="X10288" s="106">
        <v>0</v>
      </c>
    </row>
    <row r="10289" spans="2:26" x14ac:dyDescent="0.25">
      <c r="B10289" s="105" t="s">
        <v>574</v>
      </c>
      <c r="C10289" s="105" t="s">
        <v>573</v>
      </c>
      <c r="D10289" s="106">
        <v>8025000</v>
      </c>
      <c r="E10289" s="106">
        <v>0</v>
      </c>
      <c r="M10289" t="b">
        <f t="shared" si="805"/>
        <v>1</v>
      </c>
      <c r="N10289" t="b">
        <f t="shared" si="806"/>
        <v>1</v>
      </c>
      <c r="O10289" t="b">
        <f t="shared" si="807"/>
        <v>1</v>
      </c>
      <c r="P10289" t="b">
        <f t="shared" si="807"/>
        <v>1</v>
      </c>
      <c r="Q10289" t="b">
        <f t="shared" si="808"/>
        <v>1</v>
      </c>
      <c r="R10289" t="b">
        <f t="shared" si="809"/>
        <v>1</v>
      </c>
      <c r="U10289" s="105" t="s">
        <v>574</v>
      </c>
      <c r="V10289" s="105" t="s">
        <v>573</v>
      </c>
      <c r="W10289" s="106">
        <v>8025000</v>
      </c>
      <c r="X10289" s="106">
        <v>0</v>
      </c>
    </row>
    <row r="10290" spans="2:26" x14ac:dyDescent="0.25">
      <c r="B10290" t="s">
        <v>359</v>
      </c>
      <c r="C10290" s="106">
        <v>1714942000</v>
      </c>
      <c r="D10290" s="106">
        <v>0</v>
      </c>
      <c r="M10290" t="b">
        <f t="shared" si="805"/>
        <v>1</v>
      </c>
      <c r="N10290" t="b">
        <f t="shared" si="806"/>
        <v>1</v>
      </c>
      <c r="O10290" t="b">
        <f t="shared" si="807"/>
        <v>1</v>
      </c>
      <c r="P10290" t="b">
        <f t="shared" si="807"/>
        <v>1</v>
      </c>
      <c r="Q10290" t="b">
        <f t="shared" si="808"/>
        <v>1</v>
      </c>
      <c r="R10290" t="b">
        <f t="shared" si="809"/>
        <v>1</v>
      </c>
      <c r="U10290" t="s">
        <v>359</v>
      </c>
      <c r="V10290" s="106">
        <v>1714942000</v>
      </c>
      <c r="W10290" s="106">
        <v>0</v>
      </c>
    </row>
    <row r="10291" spans="2:26" x14ac:dyDescent="0.25">
      <c r="B10291" t="s">
        <v>330</v>
      </c>
      <c r="C10291" t="s">
        <v>331</v>
      </c>
      <c r="D10291" s="105" t="s">
        <v>1638</v>
      </c>
      <c r="E10291" t="s">
        <v>333</v>
      </c>
      <c r="F10291" t="s">
        <v>331</v>
      </c>
      <c r="G10291" s="105" t="s">
        <v>1639</v>
      </c>
      <c r="M10291" t="b">
        <f t="shared" si="805"/>
        <v>1</v>
      </c>
      <c r="N10291" t="b">
        <f t="shared" si="806"/>
        <v>1</v>
      </c>
      <c r="O10291" t="b">
        <f t="shared" si="807"/>
        <v>1</v>
      </c>
      <c r="P10291" t="b">
        <f t="shared" si="807"/>
        <v>1</v>
      </c>
      <c r="Q10291" t="b">
        <f t="shared" si="808"/>
        <v>1</v>
      </c>
      <c r="R10291" t="b">
        <f t="shared" si="809"/>
        <v>1</v>
      </c>
      <c r="U10291" t="s">
        <v>330</v>
      </c>
      <c r="V10291" t="s">
        <v>331</v>
      </c>
      <c r="W10291" s="105" t="s">
        <v>1638</v>
      </c>
      <c r="X10291" t="s">
        <v>333</v>
      </c>
      <c r="Y10291" t="s">
        <v>331</v>
      </c>
      <c r="Z10291" s="105" t="s">
        <v>1639</v>
      </c>
    </row>
    <row r="10292" spans="2:26" x14ac:dyDescent="0.25">
      <c r="B10292" t="s">
        <v>335</v>
      </c>
      <c r="C10292" t="s">
        <v>3</v>
      </c>
      <c r="D10292" t="s">
        <v>336</v>
      </c>
      <c r="E10292" t="s">
        <v>337</v>
      </c>
      <c r="M10292" t="b">
        <f t="shared" si="805"/>
        <v>1</v>
      </c>
      <c r="N10292" t="b">
        <f t="shared" si="806"/>
        <v>1</v>
      </c>
      <c r="O10292" t="b">
        <f t="shared" si="807"/>
        <v>1</v>
      </c>
      <c r="P10292" t="b">
        <f t="shared" si="807"/>
        <v>1</v>
      </c>
      <c r="Q10292" t="b">
        <f t="shared" si="808"/>
        <v>1</v>
      </c>
      <c r="R10292" t="b">
        <f t="shared" si="809"/>
        <v>1</v>
      </c>
      <c r="U10292" t="s">
        <v>335</v>
      </c>
      <c r="V10292" t="s">
        <v>3</v>
      </c>
      <c r="W10292" t="s">
        <v>336</v>
      </c>
      <c r="X10292" t="s">
        <v>337</v>
      </c>
    </row>
    <row r="10293" spans="2:26" x14ac:dyDescent="0.25">
      <c r="B10293" s="105" t="s">
        <v>403</v>
      </c>
      <c r="C10293" s="105" t="s">
        <v>404</v>
      </c>
      <c r="D10293" s="106">
        <v>452080000</v>
      </c>
      <c r="E10293" s="106">
        <v>0</v>
      </c>
      <c r="M10293" t="b">
        <f t="shared" si="805"/>
        <v>1</v>
      </c>
      <c r="N10293" t="b">
        <f t="shared" si="806"/>
        <v>1</v>
      </c>
      <c r="O10293" t="b">
        <f t="shared" si="807"/>
        <v>1</v>
      </c>
      <c r="P10293" t="b">
        <f t="shared" si="807"/>
        <v>1</v>
      </c>
      <c r="Q10293" t="b">
        <f t="shared" si="808"/>
        <v>1</v>
      </c>
      <c r="R10293" t="b">
        <f t="shared" si="809"/>
        <v>1</v>
      </c>
      <c r="U10293" s="105" t="s">
        <v>403</v>
      </c>
      <c r="V10293" s="105" t="s">
        <v>404</v>
      </c>
      <c r="W10293" s="106">
        <v>452080000</v>
      </c>
      <c r="X10293" s="106">
        <v>0</v>
      </c>
    </row>
    <row r="10294" spans="2:26" x14ac:dyDescent="0.25">
      <c r="B10294" s="105" t="s">
        <v>405</v>
      </c>
      <c r="C10294" s="105" t="s">
        <v>406</v>
      </c>
      <c r="D10294" s="106">
        <v>452080000</v>
      </c>
      <c r="E10294" s="106">
        <v>0</v>
      </c>
      <c r="M10294" t="b">
        <f t="shared" si="805"/>
        <v>1</v>
      </c>
      <c r="N10294" t="b">
        <f t="shared" si="806"/>
        <v>1</v>
      </c>
      <c r="O10294" t="b">
        <f t="shared" si="807"/>
        <v>1</v>
      </c>
      <c r="P10294" t="b">
        <f t="shared" si="807"/>
        <v>1</v>
      </c>
      <c r="Q10294" t="b">
        <f t="shared" si="808"/>
        <v>1</v>
      </c>
      <c r="R10294" t="b">
        <f t="shared" si="809"/>
        <v>1</v>
      </c>
      <c r="U10294" s="105" t="s">
        <v>405</v>
      </c>
      <c r="V10294" s="105" t="s">
        <v>406</v>
      </c>
      <c r="W10294" s="106">
        <v>452080000</v>
      </c>
      <c r="X10294" s="106">
        <v>0</v>
      </c>
    </row>
    <row r="10295" spans="2:26" x14ac:dyDescent="0.25">
      <c r="B10295" s="105" t="s">
        <v>408</v>
      </c>
      <c r="C10295" s="105" t="s">
        <v>1439</v>
      </c>
      <c r="D10295" s="106">
        <v>452080000</v>
      </c>
      <c r="E10295" s="106">
        <v>0</v>
      </c>
      <c r="M10295" t="b">
        <f t="shared" si="805"/>
        <v>1</v>
      </c>
      <c r="N10295" t="b">
        <f t="shared" si="806"/>
        <v>1</v>
      </c>
      <c r="O10295" t="b">
        <f t="shared" si="807"/>
        <v>1</v>
      </c>
      <c r="P10295" t="b">
        <f t="shared" si="807"/>
        <v>1</v>
      </c>
      <c r="Q10295" t="b">
        <f t="shared" si="808"/>
        <v>1</v>
      </c>
      <c r="R10295" t="b">
        <f t="shared" si="809"/>
        <v>1</v>
      </c>
      <c r="U10295" s="105" t="s">
        <v>408</v>
      </c>
      <c r="V10295" s="105" t="s">
        <v>1439</v>
      </c>
      <c r="W10295" s="106">
        <v>452080000</v>
      </c>
      <c r="X10295" s="106">
        <v>0</v>
      </c>
    </row>
    <row r="10296" spans="2:26" x14ac:dyDescent="0.25">
      <c r="B10296" s="105" t="s">
        <v>455</v>
      </c>
      <c r="C10296" s="105" t="s">
        <v>456</v>
      </c>
      <c r="D10296" s="106">
        <v>36600000</v>
      </c>
      <c r="E10296" s="106">
        <v>0</v>
      </c>
      <c r="M10296" t="b">
        <f t="shared" si="805"/>
        <v>1</v>
      </c>
      <c r="N10296" t="b">
        <f t="shared" si="806"/>
        <v>1</v>
      </c>
      <c r="O10296" t="b">
        <f t="shared" si="807"/>
        <v>1</v>
      </c>
      <c r="P10296" t="b">
        <f t="shared" si="807"/>
        <v>1</v>
      </c>
      <c r="Q10296" t="b">
        <f t="shared" si="808"/>
        <v>1</v>
      </c>
      <c r="R10296" t="b">
        <f t="shared" si="809"/>
        <v>1</v>
      </c>
      <c r="U10296" s="105" t="s">
        <v>455</v>
      </c>
      <c r="V10296" s="105" t="s">
        <v>456</v>
      </c>
      <c r="W10296" s="106">
        <v>36600000</v>
      </c>
      <c r="X10296" s="106">
        <v>0</v>
      </c>
    </row>
    <row r="10297" spans="2:26" x14ac:dyDescent="0.25">
      <c r="B10297" s="105" t="s">
        <v>457</v>
      </c>
      <c r="C10297" s="105" t="s">
        <v>458</v>
      </c>
      <c r="D10297" s="106">
        <v>36600000</v>
      </c>
      <c r="E10297" s="106">
        <v>0</v>
      </c>
      <c r="M10297" t="b">
        <f t="shared" si="805"/>
        <v>1</v>
      </c>
      <c r="N10297" t="b">
        <f t="shared" si="806"/>
        <v>1</v>
      </c>
      <c r="O10297" t="b">
        <f t="shared" si="807"/>
        <v>1</v>
      </c>
      <c r="P10297" t="b">
        <f t="shared" si="807"/>
        <v>1</v>
      </c>
      <c r="Q10297" t="b">
        <f t="shared" si="808"/>
        <v>1</v>
      </c>
      <c r="R10297" t="b">
        <f t="shared" si="809"/>
        <v>1</v>
      </c>
      <c r="U10297" s="105" t="s">
        <v>457</v>
      </c>
      <c r="V10297" s="105" t="s">
        <v>458</v>
      </c>
      <c r="W10297" s="106">
        <v>36600000</v>
      </c>
      <c r="X10297" s="106">
        <v>0</v>
      </c>
    </row>
    <row r="10298" spans="2:26" x14ac:dyDescent="0.25">
      <c r="B10298" s="105" t="s">
        <v>819</v>
      </c>
      <c r="C10298" s="105" t="s">
        <v>820</v>
      </c>
      <c r="D10298" s="106">
        <v>36600000</v>
      </c>
      <c r="E10298" s="106">
        <v>0</v>
      </c>
      <c r="M10298" t="b">
        <f t="shared" si="805"/>
        <v>1</v>
      </c>
      <c r="N10298" t="b">
        <f t="shared" si="806"/>
        <v>1</v>
      </c>
      <c r="O10298" t="b">
        <f t="shared" si="807"/>
        <v>1</v>
      </c>
      <c r="P10298" t="b">
        <f t="shared" si="807"/>
        <v>1</v>
      </c>
      <c r="Q10298" t="b">
        <f t="shared" si="808"/>
        <v>1</v>
      </c>
      <c r="R10298" t="b">
        <f t="shared" si="809"/>
        <v>1</v>
      </c>
      <c r="U10298" s="105" t="s">
        <v>819</v>
      </c>
      <c r="V10298" s="105" t="s">
        <v>820</v>
      </c>
      <c r="W10298" s="106">
        <v>36600000</v>
      </c>
      <c r="X10298" s="106">
        <v>0</v>
      </c>
    </row>
    <row r="10299" spans="2:26" x14ac:dyDescent="0.25">
      <c r="B10299" t="s">
        <v>359</v>
      </c>
      <c r="C10299" s="106">
        <v>488680000</v>
      </c>
      <c r="D10299" s="106">
        <v>0</v>
      </c>
      <c r="M10299" t="b">
        <f t="shared" si="805"/>
        <v>1</v>
      </c>
      <c r="N10299" t="b">
        <f t="shared" si="806"/>
        <v>1</v>
      </c>
      <c r="O10299" t="b">
        <f t="shared" si="807"/>
        <v>1</v>
      </c>
      <c r="P10299" t="b">
        <f t="shared" si="807"/>
        <v>1</v>
      </c>
      <c r="Q10299" t="b">
        <f t="shared" si="808"/>
        <v>1</v>
      </c>
      <c r="R10299" t="b">
        <f t="shared" si="809"/>
        <v>1</v>
      </c>
      <c r="U10299" t="s">
        <v>359</v>
      </c>
      <c r="V10299" s="106">
        <v>488680000</v>
      </c>
      <c r="W10299" s="106">
        <v>0</v>
      </c>
    </row>
    <row r="10300" spans="2:26" x14ac:dyDescent="0.25">
      <c r="B10300" t="s">
        <v>330</v>
      </c>
      <c r="C10300" t="s">
        <v>331</v>
      </c>
      <c r="D10300" s="105" t="s">
        <v>1110</v>
      </c>
      <c r="E10300" t="s">
        <v>333</v>
      </c>
      <c r="F10300" t="s">
        <v>331</v>
      </c>
      <c r="G10300" s="105" t="s">
        <v>1111</v>
      </c>
      <c r="M10300" t="b">
        <f t="shared" si="805"/>
        <v>1</v>
      </c>
      <c r="N10300" t="b">
        <f t="shared" si="806"/>
        <v>1</v>
      </c>
      <c r="O10300" t="b">
        <f t="shared" si="807"/>
        <v>1</v>
      </c>
      <c r="P10300" t="b">
        <f t="shared" si="807"/>
        <v>1</v>
      </c>
      <c r="Q10300" t="b">
        <f t="shared" si="808"/>
        <v>1</v>
      </c>
      <c r="R10300" t="b">
        <f t="shared" si="809"/>
        <v>1</v>
      </c>
      <c r="U10300" t="s">
        <v>330</v>
      </c>
      <c r="V10300" t="s">
        <v>331</v>
      </c>
      <c r="W10300" s="105" t="s">
        <v>1110</v>
      </c>
      <c r="X10300" t="s">
        <v>333</v>
      </c>
      <c r="Y10300" t="s">
        <v>331</v>
      </c>
      <c r="Z10300" s="105" t="s">
        <v>1111</v>
      </c>
    </row>
    <row r="10301" spans="2:26" x14ac:dyDescent="0.25">
      <c r="B10301" t="s">
        <v>335</v>
      </c>
      <c r="C10301" t="s">
        <v>3</v>
      </c>
      <c r="D10301" t="s">
        <v>336</v>
      </c>
      <c r="E10301" t="s">
        <v>337</v>
      </c>
      <c r="M10301" t="b">
        <f t="shared" si="805"/>
        <v>1</v>
      </c>
      <c r="N10301" t="b">
        <f t="shared" si="806"/>
        <v>1</v>
      </c>
      <c r="O10301" t="b">
        <f t="shared" si="807"/>
        <v>1</v>
      </c>
      <c r="P10301" t="b">
        <f t="shared" si="807"/>
        <v>1</v>
      </c>
      <c r="Q10301" t="b">
        <f t="shared" si="808"/>
        <v>1</v>
      </c>
      <c r="R10301" t="b">
        <f t="shared" si="809"/>
        <v>1</v>
      </c>
      <c r="U10301" t="s">
        <v>335</v>
      </c>
      <c r="V10301" t="s">
        <v>3</v>
      </c>
      <c r="W10301" t="s">
        <v>336</v>
      </c>
      <c r="X10301" t="s">
        <v>337</v>
      </c>
    </row>
    <row r="10302" spans="2:26" x14ac:dyDescent="0.25">
      <c r="B10302" s="105" t="s">
        <v>418</v>
      </c>
      <c r="C10302" s="105" t="s">
        <v>419</v>
      </c>
      <c r="D10302" s="106">
        <v>5000000</v>
      </c>
      <c r="E10302" s="106">
        <v>0</v>
      </c>
      <c r="M10302" t="b">
        <f t="shared" si="805"/>
        <v>1</v>
      </c>
      <c r="N10302" t="b">
        <f t="shared" si="806"/>
        <v>1</v>
      </c>
      <c r="O10302" t="b">
        <f t="shared" si="807"/>
        <v>1</v>
      </c>
      <c r="P10302" t="b">
        <f t="shared" si="807"/>
        <v>1</v>
      </c>
      <c r="Q10302" t="b">
        <f t="shared" si="808"/>
        <v>1</v>
      </c>
      <c r="R10302" t="b">
        <f t="shared" si="809"/>
        <v>1</v>
      </c>
      <c r="U10302" s="105" t="s">
        <v>418</v>
      </c>
      <c r="V10302" s="105" t="s">
        <v>419</v>
      </c>
      <c r="W10302" s="106">
        <v>5000000</v>
      </c>
      <c r="X10302" s="106">
        <v>0</v>
      </c>
    </row>
    <row r="10303" spans="2:26" x14ac:dyDescent="0.25">
      <c r="B10303" s="105" t="s">
        <v>420</v>
      </c>
      <c r="C10303" s="105" t="s">
        <v>421</v>
      </c>
      <c r="D10303" s="106">
        <v>5000000</v>
      </c>
      <c r="E10303" s="106">
        <v>0</v>
      </c>
      <c r="M10303" t="b">
        <f t="shared" si="805"/>
        <v>1</v>
      </c>
      <c r="N10303" t="b">
        <f t="shared" si="806"/>
        <v>1</v>
      </c>
      <c r="O10303" t="b">
        <f t="shared" si="807"/>
        <v>1</v>
      </c>
      <c r="P10303" t="b">
        <f t="shared" si="807"/>
        <v>1</v>
      </c>
      <c r="Q10303" t="b">
        <f t="shared" si="808"/>
        <v>1</v>
      </c>
      <c r="R10303" t="b">
        <f t="shared" si="809"/>
        <v>1</v>
      </c>
      <c r="U10303" s="105" t="s">
        <v>420</v>
      </c>
      <c r="V10303" s="105" t="s">
        <v>421</v>
      </c>
      <c r="W10303" s="106">
        <v>5000000</v>
      </c>
      <c r="X10303" s="106">
        <v>0</v>
      </c>
    </row>
    <row r="10304" spans="2:26" x14ac:dyDescent="0.25">
      <c r="B10304" s="105" t="s">
        <v>766</v>
      </c>
      <c r="C10304" s="105" t="s">
        <v>1591</v>
      </c>
      <c r="D10304" s="106">
        <v>5000000</v>
      </c>
      <c r="E10304" s="106">
        <v>0</v>
      </c>
      <c r="M10304" t="b">
        <f t="shared" si="805"/>
        <v>1</v>
      </c>
      <c r="N10304" t="b">
        <f t="shared" si="806"/>
        <v>1</v>
      </c>
      <c r="O10304" t="b">
        <f t="shared" si="807"/>
        <v>1</v>
      </c>
      <c r="P10304" t="b">
        <f t="shared" si="807"/>
        <v>1</v>
      </c>
      <c r="Q10304" t="b">
        <f t="shared" si="808"/>
        <v>1</v>
      </c>
      <c r="R10304" t="b">
        <f t="shared" si="809"/>
        <v>1</v>
      </c>
      <c r="U10304" s="105" t="s">
        <v>766</v>
      </c>
      <c r="V10304" s="105" t="s">
        <v>1591</v>
      </c>
      <c r="W10304" s="106">
        <v>5000000</v>
      </c>
      <c r="X10304" s="106">
        <v>0</v>
      </c>
    </row>
    <row r="10305" spans="2:26" x14ac:dyDescent="0.25">
      <c r="B10305" s="105" t="s">
        <v>439</v>
      </c>
      <c r="C10305" s="105" t="s">
        <v>440</v>
      </c>
      <c r="D10305" s="106">
        <v>12350000</v>
      </c>
      <c r="E10305" s="106">
        <v>0</v>
      </c>
      <c r="M10305" t="b">
        <f t="shared" si="805"/>
        <v>1</v>
      </c>
      <c r="N10305" t="b">
        <f t="shared" si="806"/>
        <v>1</v>
      </c>
      <c r="O10305" t="b">
        <f t="shared" si="807"/>
        <v>1</v>
      </c>
      <c r="P10305" t="b">
        <f t="shared" si="807"/>
        <v>1</v>
      </c>
      <c r="Q10305" t="b">
        <f t="shared" si="808"/>
        <v>1</v>
      </c>
      <c r="R10305" t="b">
        <f t="shared" si="809"/>
        <v>1</v>
      </c>
      <c r="U10305" s="105" t="s">
        <v>439</v>
      </c>
      <c r="V10305" s="105" t="s">
        <v>440</v>
      </c>
      <c r="W10305" s="106">
        <v>12350000</v>
      </c>
      <c r="X10305" s="106">
        <v>0</v>
      </c>
    </row>
    <row r="10306" spans="2:26" x14ac:dyDescent="0.25">
      <c r="B10306" s="105" t="s">
        <v>441</v>
      </c>
      <c r="C10306" s="105" t="s">
        <v>442</v>
      </c>
      <c r="D10306" s="106">
        <v>12350000</v>
      </c>
      <c r="E10306" s="106">
        <v>0</v>
      </c>
      <c r="M10306" t="b">
        <f t="shared" si="805"/>
        <v>1</v>
      </c>
      <c r="N10306" t="b">
        <f t="shared" si="806"/>
        <v>1</v>
      </c>
      <c r="O10306" t="b">
        <f t="shared" si="807"/>
        <v>1</v>
      </c>
      <c r="P10306" t="b">
        <f t="shared" si="807"/>
        <v>1</v>
      </c>
      <c r="Q10306" t="b">
        <f t="shared" si="808"/>
        <v>1</v>
      </c>
      <c r="R10306" t="b">
        <f t="shared" si="809"/>
        <v>1</v>
      </c>
      <c r="U10306" s="105" t="s">
        <v>441</v>
      </c>
      <c r="V10306" s="105" t="s">
        <v>442</v>
      </c>
      <c r="W10306" s="106">
        <v>12350000</v>
      </c>
      <c r="X10306" s="106">
        <v>0</v>
      </c>
    </row>
    <row r="10307" spans="2:26" x14ac:dyDescent="0.25">
      <c r="B10307" s="105" t="s">
        <v>443</v>
      </c>
      <c r="C10307" s="105" t="s">
        <v>442</v>
      </c>
      <c r="D10307" s="106">
        <v>12350000</v>
      </c>
      <c r="E10307" s="106">
        <v>0</v>
      </c>
      <c r="M10307" t="b">
        <f t="shared" si="805"/>
        <v>1</v>
      </c>
      <c r="N10307" t="b">
        <f t="shared" si="806"/>
        <v>1</v>
      </c>
      <c r="O10307" t="b">
        <f t="shared" si="807"/>
        <v>1</v>
      </c>
      <c r="P10307" t="b">
        <f t="shared" si="807"/>
        <v>1</v>
      </c>
      <c r="Q10307" t="b">
        <f t="shared" si="808"/>
        <v>1</v>
      </c>
      <c r="R10307" t="b">
        <f t="shared" si="809"/>
        <v>1</v>
      </c>
      <c r="U10307" s="105" t="s">
        <v>443</v>
      </c>
      <c r="V10307" s="105" t="s">
        <v>442</v>
      </c>
      <c r="W10307" s="106">
        <v>12350000</v>
      </c>
      <c r="X10307" s="106">
        <v>0</v>
      </c>
    </row>
    <row r="10308" spans="2:26" x14ac:dyDescent="0.25">
      <c r="B10308" s="105" t="s">
        <v>450</v>
      </c>
      <c r="C10308" s="105" t="s">
        <v>451</v>
      </c>
      <c r="D10308" s="106">
        <v>42175600</v>
      </c>
      <c r="E10308" s="106">
        <v>0</v>
      </c>
      <c r="M10308" t="b">
        <f t="shared" si="805"/>
        <v>1</v>
      </c>
      <c r="N10308" t="b">
        <f t="shared" si="806"/>
        <v>1</v>
      </c>
      <c r="O10308" t="b">
        <f t="shared" si="807"/>
        <v>1</v>
      </c>
      <c r="P10308" t="b">
        <f t="shared" si="807"/>
        <v>1</v>
      </c>
      <c r="Q10308" t="b">
        <f t="shared" si="808"/>
        <v>1</v>
      </c>
      <c r="R10308" t="b">
        <f t="shared" si="809"/>
        <v>1</v>
      </c>
      <c r="U10308" s="105" t="s">
        <v>450</v>
      </c>
      <c r="V10308" s="105" t="s">
        <v>451</v>
      </c>
      <c r="W10308" s="106">
        <v>42175600</v>
      </c>
      <c r="X10308" s="106">
        <v>0</v>
      </c>
    </row>
    <row r="10309" spans="2:26" x14ac:dyDescent="0.25">
      <c r="B10309" s="105" t="s">
        <v>452</v>
      </c>
      <c r="C10309" s="105" t="s">
        <v>453</v>
      </c>
      <c r="D10309" s="106">
        <v>42175600</v>
      </c>
      <c r="E10309" s="106">
        <v>0</v>
      </c>
      <c r="M10309" t="b">
        <f t="shared" si="805"/>
        <v>1</v>
      </c>
      <c r="N10309" t="b">
        <f t="shared" si="806"/>
        <v>1</v>
      </c>
      <c r="O10309" t="b">
        <f t="shared" si="807"/>
        <v>1</v>
      </c>
      <c r="P10309" t="b">
        <f t="shared" si="807"/>
        <v>1</v>
      </c>
      <c r="Q10309" t="b">
        <f t="shared" si="808"/>
        <v>1</v>
      </c>
      <c r="R10309" t="b">
        <f t="shared" si="809"/>
        <v>1</v>
      </c>
      <c r="U10309" s="105" t="s">
        <v>452</v>
      </c>
      <c r="V10309" s="105" t="s">
        <v>453</v>
      </c>
      <c r="W10309" s="106">
        <v>42175600</v>
      </c>
      <c r="X10309" s="106">
        <v>0</v>
      </c>
    </row>
    <row r="10310" spans="2:26" x14ac:dyDescent="0.25">
      <c r="B10310" s="105" t="s">
        <v>801</v>
      </c>
      <c r="C10310" s="105" t="s">
        <v>802</v>
      </c>
      <c r="D10310" s="106">
        <v>42175600</v>
      </c>
      <c r="E10310" s="106">
        <v>0</v>
      </c>
      <c r="M10310" t="b">
        <f t="shared" si="805"/>
        <v>1</v>
      </c>
      <c r="N10310" t="b">
        <f t="shared" si="806"/>
        <v>1</v>
      </c>
      <c r="O10310" t="b">
        <f t="shared" si="807"/>
        <v>1</v>
      </c>
      <c r="P10310" t="b">
        <f t="shared" si="807"/>
        <v>1</v>
      </c>
      <c r="Q10310" t="b">
        <f t="shared" si="808"/>
        <v>1</v>
      </c>
      <c r="R10310" t="b">
        <f t="shared" si="809"/>
        <v>1</v>
      </c>
      <c r="U10310" s="105" t="s">
        <v>801</v>
      </c>
      <c r="V10310" s="105" t="s">
        <v>802</v>
      </c>
      <c r="W10310" s="106">
        <v>42175600</v>
      </c>
      <c r="X10310" s="106">
        <v>0</v>
      </c>
    </row>
    <row r="10311" spans="2:26" x14ac:dyDescent="0.25">
      <c r="B10311" s="105" t="s">
        <v>338</v>
      </c>
      <c r="C10311" s="105" t="s">
        <v>339</v>
      </c>
      <c r="D10311" s="106">
        <v>17350000</v>
      </c>
      <c r="E10311" s="106">
        <v>0</v>
      </c>
      <c r="M10311" t="b">
        <f t="shared" si="805"/>
        <v>1</v>
      </c>
      <c r="N10311" t="b">
        <f t="shared" si="806"/>
        <v>1</v>
      </c>
      <c r="O10311" t="b">
        <f t="shared" si="807"/>
        <v>1</v>
      </c>
      <c r="P10311" t="b">
        <f t="shared" si="807"/>
        <v>1</v>
      </c>
      <c r="Q10311" t="b">
        <f t="shared" si="808"/>
        <v>1</v>
      </c>
      <c r="R10311" t="b">
        <f t="shared" si="809"/>
        <v>1</v>
      </c>
      <c r="U10311" s="105" t="s">
        <v>338</v>
      </c>
      <c r="V10311" s="105" t="s">
        <v>339</v>
      </c>
      <c r="W10311" s="106">
        <v>17350000</v>
      </c>
      <c r="X10311" s="106">
        <v>0</v>
      </c>
    </row>
    <row r="10312" spans="2:26" x14ac:dyDescent="0.25">
      <c r="B10312" s="105" t="s">
        <v>469</v>
      </c>
      <c r="C10312" s="105" t="s">
        <v>470</v>
      </c>
      <c r="D10312" s="106">
        <v>17350000</v>
      </c>
      <c r="E10312" s="106">
        <v>0</v>
      </c>
      <c r="M10312" t="b">
        <f t="shared" si="805"/>
        <v>1</v>
      </c>
      <c r="N10312" t="b">
        <f t="shared" si="806"/>
        <v>1</v>
      </c>
      <c r="O10312" t="b">
        <f t="shared" si="807"/>
        <v>1</v>
      </c>
      <c r="P10312" t="b">
        <f t="shared" si="807"/>
        <v>1</v>
      </c>
      <c r="Q10312" t="b">
        <f t="shared" si="808"/>
        <v>1</v>
      </c>
      <c r="R10312" t="b">
        <f t="shared" si="809"/>
        <v>1</v>
      </c>
      <c r="U10312" s="105" t="s">
        <v>469</v>
      </c>
      <c r="V10312" s="105" t="s">
        <v>470</v>
      </c>
      <c r="W10312" s="106">
        <v>17350000</v>
      </c>
      <c r="X10312" s="106">
        <v>0</v>
      </c>
    </row>
    <row r="10313" spans="2:26" x14ac:dyDescent="0.25">
      <c r="B10313" s="105" t="s">
        <v>471</v>
      </c>
      <c r="C10313" s="105" t="s">
        <v>472</v>
      </c>
      <c r="D10313" s="106">
        <v>17350000</v>
      </c>
      <c r="E10313" s="106">
        <v>0</v>
      </c>
      <c r="M10313" t="b">
        <f t="shared" si="805"/>
        <v>1</v>
      </c>
      <c r="N10313" t="b">
        <f t="shared" si="806"/>
        <v>1</v>
      </c>
      <c r="O10313" t="b">
        <f t="shared" si="807"/>
        <v>1</v>
      </c>
      <c r="P10313" t="b">
        <f t="shared" si="807"/>
        <v>1</v>
      </c>
      <c r="Q10313" t="b">
        <f t="shared" si="808"/>
        <v>1</v>
      </c>
      <c r="R10313" t="b">
        <f t="shared" si="809"/>
        <v>1</v>
      </c>
      <c r="U10313" s="105" t="s">
        <v>471</v>
      </c>
      <c r="V10313" s="105" t="s">
        <v>472</v>
      </c>
      <c r="W10313" s="106">
        <v>17350000</v>
      </c>
      <c r="X10313" s="106">
        <v>0</v>
      </c>
    </row>
    <row r="10314" spans="2:26" x14ac:dyDescent="0.25">
      <c r="B10314" t="s">
        <v>359</v>
      </c>
      <c r="C10314" s="106">
        <v>76875600</v>
      </c>
      <c r="D10314" s="106">
        <v>0</v>
      </c>
      <c r="M10314" t="b">
        <f t="shared" si="805"/>
        <v>1</v>
      </c>
      <c r="N10314" t="b">
        <f t="shared" si="806"/>
        <v>1</v>
      </c>
      <c r="O10314" t="b">
        <f t="shared" si="807"/>
        <v>1</v>
      </c>
      <c r="P10314" t="b">
        <f t="shared" si="807"/>
        <v>1</v>
      </c>
      <c r="Q10314" t="b">
        <f t="shared" si="808"/>
        <v>1</v>
      </c>
      <c r="R10314" t="b">
        <f t="shared" si="809"/>
        <v>1</v>
      </c>
      <c r="U10314" t="s">
        <v>359</v>
      </c>
      <c r="V10314" s="106">
        <v>76875600</v>
      </c>
      <c r="W10314" s="106">
        <v>0</v>
      </c>
    </row>
    <row r="10315" spans="2:26" x14ac:dyDescent="0.25">
      <c r="B10315" t="s">
        <v>330</v>
      </c>
      <c r="C10315" t="s">
        <v>331</v>
      </c>
      <c r="D10315" s="105" t="s">
        <v>1112</v>
      </c>
      <c r="E10315" t="s">
        <v>333</v>
      </c>
      <c r="F10315" t="s">
        <v>331</v>
      </c>
      <c r="G10315" s="105" t="s">
        <v>1113</v>
      </c>
      <c r="M10315" t="b">
        <f t="shared" si="805"/>
        <v>1</v>
      </c>
      <c r="N10315" t="b">
        <f t="shared" si="806"/>
        <v>1</v>
      </c>
      <c r="O10315" t="b">
        <f t="shared" si="807"/>
        <v>1</v>
      </c>
      <c r="P10315" t="b">
        <f t="shared" si="807"/>
        <v>1</v>
      </c>
      <c r="Q10315" t="b">
        <f t="shared" si="808"/>
        <v>1</v>
      </c>
      <c r="R10315" t="b">
        <f t="shared" si="809"/>
        <v>1</v>
      </c>
      <c r="U10315" t="s">
        <v>330</v>
      </c>
      <c r="V10315" t="s">
        <v>331</v>
      </c>
      <c r="W10315" s="105" t="s">
        <v>1112</v>
      </c>
      <c r="X10315" t="s">
        <v>333</v>
      </c>
      <c r="Y10315" t="s">
        <v>331</v>
      </c>
      <c r="Z10315" s="105" t="s">
        <v>1113</v>
      </c>
    </row>
    <row r="10316" spans="2:26" x14ac:dyDescent="0.25">
      <c r="B10316" t="s">
        <v>335</v>
      </c>
      <c r="C10316" t="s">
        <v>3</v>
      </c>
      <c r="D10316" t="s">
        <v>336</v>
      </c>
      <c r="E10316" t="s">
        <v>337</v>
      </c>
      <c r="M10316" t="b">
        <f t="shared" si="805"/>
        <v>1</v>
      </c>
      <c r="N10316" t="b">
        <f t="shared" si="806"/>
        <v>1</v>
      </c>
      <c r="O10316" t="b">
        <f t="shared" si="807"/>
        <v>1</v>
      </c>
      <c r="P10316" t="b">
        <f t="shared" si="807"/>
        <v>1</v>
      </c>
      <c r="Q10316" t="b">
        <f t="shared" si="808"/>
        <v>1</v>
      </c>
      <c r="R10316" t="b">
        <f t="shared" si="809"/>
        <v>1</v>
      </c>
      <c r="U10316" t="s">
        <v>335</v>
      </c>
      <c r="V10316" t="s">
        <v>3</v>
      </c>
      <c r="W10316" t="s">
        <v>336</v>
      </c>
      <c r="X10316" t="s">
        <v>337</v>
      </c>
    </row>
    <row r="10317" spans="2:26" x14ac:dyDescent="0.25">
      <c r="B10317" s="105" t="s">
        <v>635</v>
      </c>
      <c r="C10317" s="105" t="s">
        <v>636</v>
      </c>
      <c r="D10317" s="106">
        <v>20000000</v>
      </c>
      <c r="E10317" s="106">
        <v>0</v>
      </c>
      <c r="M10317" t="b">
        <f t="shared" si="805"/>
        <v>1</v>
      </c>
      <c r="N10317" t="b">
        <f t="shared" si="806"/>
        <v>1</v>
      </c>
      <c r="O10317" t="b">
        <f t="shared" si="807"/>
        <v>1</v>
      </c>
      <c r="P10317" t="b">
        <f t="shared" si="807"/>
        <v>1</v>
      </c>
      <c r="Q10317" t="b">
        <f t="shared" si="808"/>
        <v>1</v>
      </c>
      <c r="R10317" t="b">
        <f t="shared" si="809"/>
        <v>1</v>
      </c>
      <c r="U10317" s="105" t="s">
        <v>635</v>
      </c>
      <c r="V10317" s="105" t="s">
        <v>636</v>
      </c>
      <c r="W10317" s="106">
        <v>20000000</v>
      </c>
      <c r="X10317" s="106">
        <v>0</v>
      </c>
    </row>
    <row r="10318" spans="2:26" x14ac:dyDescent="0.25">
      <c r="B10318" s="105" t="s">
        <v>637</v>
      </c>
      <c r="C10318" s="105" t="s">
        <v>638</v>
      </c>
      <c r="D10318" s="106">
        <v>20000000</v>
      </c>
      <c r="E10318" s="106">
        <v>0</v>
      </c>
      <c r="M10318" t="b">
        <f t="shared" si="805"/>
        <v>1</v>
      </c>
      <c r="N10318" t="b">
        <f t="shared" si="806"/>
        <v>1</v>
      </c>
      <c r="O10318" t="b">
        <f t="shared" si="807"/>
        <v>1</v>
      </c>
      <c r="P10318" t="b">
        <f t="shared" si="807"/>
        <v>1</v>
      </c>
      <c r="Q10318" t="b">
        <f t="shared" si="808"/>
        <v>1</v>
      </c>
      <c r="R10318" t="b">
        <f t="shared" si="809"/>
        <v>1</v>
      </c>
      <c r="U10318" s="105" t="s">
        <v>637</v>
      </c>
      <c r="V10318" s="105" t="s">
        <v>638</v>
      </c>
      <c r="W10318" s="106">
        <v>20000000</v>
      </c>
      <c r="X10318" s="106">
        <v>0</v>
      </c>
    </row>
    <row r="10319" spans="2:26" x14ac:dyDescent="0.25">
      <c r="B10319" s="105" t="s">
        <v>639</v>
      </c>
      <c r="C10319" s="105" t="s">
        <v>638</v>
      </c>
      <c r="D10319" s="106">
        <v>20000000</v>
      </c>
      <c r="E10319" s="106">
        <v>0</v>
      </c>
      <c r="M10319" t="b">
        <f t="shared" si="805"/>
        <v>1</v>
      </c>
      <c r="N10319" t="b">
        <f t="shared" si="806"/>
        <v>1</v>
      </c>
      <c r="O10319" t="b">
        <f t="shared" si="807"/>
        <v>1</v>
      </c>
      <c r="P10319" t="b">
        <f t="shared" si="807"/>
        <v>1</v>
      </c>
      <c r="Q10319" t="b">
        <f t="shared" si="808"/>
        <v>1</v>
      </c>
      <c r="R10319" t="b">
        <f t="shared" si="809"/>
        <v>1</v>
      </c>
      <c r="U10319" s="105" t="s">
        <v>639</v>
      </c>
      <c r="V10319" s="105" t="s">
        <v>638</v>
      </c>
      <c r="W10319" s="106">
        <v>20000000</v>
      </c>
      <c r="X10319" s="106">
        <v>0</v>
      </c>
    </row>
    <row r="10320" spans="2:26" x14ac:dyDescent="0.25">
      <c r="B10320" t="s">
        <v>359</v>
      </c>
      <c r="C10320" s="106">
        <v>20000000</v>
      </c>
      <c r="D10320" s="106">
        <v>0</v>
      </c>
      <c r="M10320" t="b">
        <f t="shared" si="805"/>
        <v>1</v>
      </c>
      <c r="N10320" t="b">
        <f t="shared" si="806"/>
        <v>1</v>
      </c>
      <c r="O10320" t="b">
        <f t="shared" si="807"/>
        <v>1</v>
      </c>
      <c r="P10320" t="b">
        <f t="shared" si="807"/>
        <v>1</v>
      </c>
      <c r="Q10320" t="b">
        <f t="shared" si="808"/>
        <v>1</v>
      </c>
      <c r="R10320" t="b">
        <f t="shared" si="809"/>
        <v>1</v>
      </c>
      <c r="U10320" t="s">
        <v>359</v>
      </c>
      <c r="V10320" s="106">
        <v>20000000</v>
      </c>
      <c r="W10320" s="106">
        <v>0</v>
      </c>
    </row>
    <row r="10321" spans="2:26" x14ac:dyDescent="0.25">
      <c r="B10321" t="s">
        <v>330</v>
      </c>
      <c r="C10321" t="s">
        <v>331</v>
      </c>
      <c r="D10321" s="105" t="s">
        <v>1496</v>
      </c>
      <c r="E10321" t="s">
        <v>333</v>
      </c>
      <c r="F10321" t="s">
        <v>331</v>
      </c>
      <c r="G10321" s="105" t="s">
        <v>1497</v>
      </c>
      <c r="M10321" t="b">
        <f t="shared" si="805"/>
        <v>1</v>
      </c>
      <c r="N10321" t="b">
        <f t="shared" si="806"/>
        <v>1</v>
      </c>
      <c r="O10321" t="b">
        <f t="shared" si="807"/>
        <v>1</v>
      </c>
      <c r="P10321" t="b">
        <f t="shared" si="807"/>
        <v>1</v>
      </c>
      <c r="Q10321" t="b">
        <f t="shared" si="808"/>
        <v>1</v>
      </c>
      <c r="R10321" t="b">
        <f t="shared" si="809"/>
        <v>1</v>
      </c>
      <c r="U10321" t="s">
        <v>330</v>
      </c>
      <c r="V10321" t="s">
        <v>331</v>
      </c>
      <c r="W10321" s="105" t="s">
        <v>1496</v>
      </c>
      <c r="X10321" t="s">
        <v>333</v>
      </c>
      <c r="Y10321" t="s">
        <v>331</v>
      </c>
      <c r="Z10321" s="105" t="s">
        <v>1497</v>
      </c>
    </row>
    <row r="10322" spans="2:26" x14ac:dyDescent="0.25">
      <c r="B10322" t="s">
        <v>335</v>
      </c>
      <c r="C10322" t="s">
        <v>3</v>
      </c>
      <c r="D10322" t="s">
        <v>336</v>
      </c>
      <c r="E10322" t="s">
        <v>337</v>
      </c>
      <c r="M10322" t="b">
        <f t="shared" si="805"/>
        <v>1</v>
      </c>
      <c r="N10322" t="b">
        <f t="shared" si="806"/>
        <v>1</v>
      </c>
      <c r="O10322" t="b">
        <f t="shared" si="807"/>
        <v>1</v>
      </c>
      <c r="P10322" t="b">
        <f t="shared" si="807"/>
        <v>1</v>
      </c>
      <c r="Q10322" t="b">
        <f t="shared" si="808"/>
        <v>1</v>
      </c>
      <c r="R10322" t="b">
        <f t="shared" si="809"/>
        <v>1</v>
      </c>
      <c r="U10322" t="s">
        <v>335</v>
      </c>
      <c r="V10322" t="s">
        <v>3</v>
      </c>
      <c r="W10322" t="s">
        <v>336</v>
      </c>
      <c r="X10322" t="s">
        <v>337</v>
      </c>
    </row>
    <row r="10323" spans="2:26" x14ac:dyDescent="0.25">
      <c r="B10323" s="105" t="s">
        <v>439</v>
      </c>
      <c r="C10323" s="105" t="s">
        <v>440</v>
      </c>
      <c r="D10323" s="106">
        <v>348472000</v>
      </c>
      <c r="E10323" s="106">
        <v>0</v>
      </c>
      <c r="M10323" t="b">
        <f t="shared" si="805"/>
        <v>1</v>
      </c>
      <c r="N10323" t="b">
        <f t="shared" si="806"/>
        <v>1</v>
      </c>
      <c r="O10323" t="b">
        <f t="shared" si="807"/>
        <v>1</v>
      </c>
      <c r="P10323" t="b">
        <f t="shared" si="807"/>
        <v>1</v>
      </c>
      <c r="Q10323" t="b">
        <f t="shared" si="808"/>
        <v>1</v>
      </c>
      <c r="R10323" t="b">
        <f t="shared" si="809"/>
        <v>1</v>
      </c>
      <c r="U10323" s="105" t="s">
        <v>439</v>
      </c>
      <c r="V10323" s="105" t="s">
        <v>440</v>
      </c>
      <c r="W10323" s="106">
        <v>348472000</v>
      </c>
      <c r="X10323" s="106">
        <v>0</v>
      </c>
    </row>
    <row r="10324" spans="2:26" x14ac:dyDescent="0.25">
      <c r="B10324" s="105" t="s">
        <v>441</v>
      </c>
      <c r="C10324" s="105" t="s">
        <v>442</v>
      </c>
      <c r="D10324" s="106">
        <v>348472000</v>
      </c>
      <c r="E10324" s="106">
        <v>0</v>
      </c>
      <c r="M10324" t="b">
        <f t="shared" si="805"/>
        <v>1</v>
      </c>
      <c r="N10324" t="b">
        <f t="shared" si="806"/>
        <v>1</v>
      </c>
      <c r="O10324" t="b">
        <f t="shared" si="807"/>
        <v>1</v>
      </c>
      <c r="P10324" t="b">
        <f t="shared" si="807"/>
        <v>1</v>
      </c>
      <c r="Q10324" t="b">
        <f t="shared" si="808"/>
        <v>1</v>
      </c>
      <c r="R10324" t="b">
        <f t="shared" si="809"/>
        <v>1</v>
      </c>
      <c r="U10324" s="105" t="s">
        <v>441</v>
      </c>
      <c r="V10324" s="105" t="s">
        <v>442</v>
      </c>
      <c r="W10324" s="106">
        <v>348472000</v>
      </c>
      <c r="X10324" s="106">
        <v>0</v>
      </c>
    </row>
    <row r="10325" spans="2:26" x14ac:dyDescent="0.25">
      <c r="B10325" s="105" t="s">
        <v>443</v>
      </c>
      <c r="C10325" s="105" t="s">
        <v>442</v>
      </c>
      <c r="D10325" s="106">
        <v>348472000</v>
      </c>
      <c r="E10325" s="106">
        <v>0</v>
      </c>
      <c r="M10325" t="b">
        <f t="shared" si="805"/>
        <v>1</v>
      </c>
      <c r="N10325" t="b">
        <f t="shared" si="806"/>
        <v>1</v>
      </c>
      <c r="O10325" t="b">
        <f t="shared" si="807"/>
        <v>1</v>
      </c>
      <c r="P10325" t="b">
        <f t="shared" si="807"/>
        <v>1</v>
      </c>
      <c r="Q10325" t="b">
        <f t="shared" si="808"/>
        <v>1</v>
      </c>
      <c r="R10325" t="b">
        <f t="shared" si="809"/>
        <v>1</v>
      </c>
      <c r="U10325" s="105" t="s">
        <v>443</v>
      </c>
      <c r="V10325" s="105" t="s">
        <v>442</v>
      </c>
      <c r="W10325" s="106">
        <v>348472000</v>
      </c>
      <c r="X10325" s="106">
        <v>0</v>
      </c>
    </row>
    <row r="10326" spans="2:26" x14ac:dyDescent="0.25">
      <c r="B10326" t="s">
        <v>359</v>
      </c>
      <c r="C10326" s="106">
        <v>348472000</v>
      </c>
      <c r="D10326" s="106">
        <v>0</v>
      </c>
      <c r="M10326" t="b">
        <f t="shared" si="805"/>
        <v>1</v>
      </c>
      <c r="N10326" t="b">
        <f t="shared" si="806"/>
        <v>1</v>
      </c>
      <c r="O10326" t="b">
        <f t="shared" si="807"/>
        <v>1</v>
      </c>
      <c r="P10326" t="b">
        <f t="shared" si="807"/>
        <v>1</v>
      </c>
      <c r="Q10326" t="b">
        <f t="shared" si="808"/>
        <v>1</v>
      </c>
      <c r="R10326" t="b">
        <f t="shared" si="809"/>
        <v>1</v>
      </c>
      <c r="U10326" t="s">
        <v>359</v>
      </c>
      <c r="V10326" s="106">
        <v>348472000</v>
      </c>
      <c r="W10326" s="106">
        <v>0</v>
      </c>
    </row>
    <row r="10327" spans="2:26" x14ac:dyDescent="0.25">
      <c r="B10327" t="s">
        <v>330</v>
      </c>
      <c r="C10327" t="s">
        <v>331</v>
      </c>
      <c r="D10327" s="105" t="s">
        <v>1114</v>
      </c>
      <c r="E10327" t="s">
        <v>333</v>
      </c>
      <c r="F10327" t="s">
        <v>331</v>
      </c>
      <c r="G10327" s="105" t="s">
        <v>1115</v>
      </c>
      <c r="M10327" t="b">
        <f t="shared" si="805"/>
        <v>1</v>
      </c>
      <c r="N10327" t="b">
        <f t="shared" si="806"/>
        <v>1</v>
      </c>
      <c r="O10327" t="b">
        <f t="shared" si="807"/>
        <v>1</v>
      </c>
      <c r="P10327" t="b">
        <f t="shared" si="807"/>
        <v>1</v>
      </c>
      <c r="Q10327" t="b">
        <f t="shared" si="808"/>
        <v>1</v>
      </c>
      <c r="R10327" t="b">
        <f t="shared" si="809"/>
        <v>1</v>
      </c>
      <c r="U10327" t="s">
        <v>330</v>
      </c>
      <c r="V10327" t="s">
        <v>331</v>
      </c>
      <c r="W10327" s="105" t="s">
        <v>1114</v>
      </c>
      <c r="X10327" t="s">
        <v>333</v>
      </c>
      <c r="Y10327" t="s">
        <v>331</v>
      </c>
      <c r="Z10327" s="105" t="s">
        <v>1115</v>
      </c>
    </row>
    <row r="10328" spans="2:26" x14ac:dyDescent="0.25">
      <c r="B10328" t="s">
        <v>335</v>
      </c>
      <c r="C10328" t="s">
        <v>3</v>
      </c>
      <c r="D10328" t="s">
        <v>336</v>
      </c>
      <c r="E10328" t="s">
        <v>337</v>
      </c>
      <c r="M10328" t="b">
        <f t="shared" si="805"/>
        <v>1</v>
      </c>
      <c r="N10328" t="b">
        <f t="shared" si="806"/>
        <v>1</v>
      </c>
      <c r="O10328" t="b">
        <f t="shared" si="807"/>
        <v>1</v>
      </c>
      <c r="P10328" t="b">
        <f t="shared" si="807"/>
        <v>1</v>
      </c>
      <c r="Q10328" t="b">
        <f t="shared" si="808"/>
        <v>1</v>
      </c>
      <c r="R10328" t="b">
        <f t="shared" si="809"/>
        <v>1</v>
      </c>
      <c r="U10328" t="s">
        <v>335</v>
      </c>
      <c r="V10328" t="s">
        <v>3</v>
      </c>
      <c r="W10328" t="s">
        <v>336</v>
      </c>
      <c r="X10328" t="s">
        <v>337</v>
      </c>
    </row>
    <row r="10329" spans="2:26" x14ac:dyDescent="0.25">
      <c r="B10329" s="105" t="s">
        <v>567</v>
      </c>
      <c r="C10329" s="105" t="s">
        <v>568</v>
      </c>
      <c r="D10329" s="106">
        <v>466898259</v>
      </c>
      <c r="E10329" s="106">
        <v>0</v>
      </c>
      <c r="M10329" t="b">
        <f t="shared" si="805"/>
        <v>1</v>
      </c>
      <c r="N10329" t="b">
        <f t="shared" si="806"/>
        <v>1</v>
      </c>
      <c r="O10329" t="b">
        <f t="shared" si="807"/>
        <v>1</v>
      </c>
      <c r="P10329" t="b">
        <f t="shared" si="807"/>
        <v>1</v>
      </c>
      <c r="Q10329" t="b">
        <f t="shared" si="808"/>
        <v>1</v>
      </c>
      <c r="R10329" t="b">
        <f t="shared" si="809"/>
        <v>1</v>
      </c>
      <c r="U10329" s="105" t="s">
        <v>567</v>
      </c>
      <c r="V10329" s="105" t="s">
        <v>568</v>
      </c>
      <c r="W10329" s="106">
        <v>466898259</v>
      </c>
      <c r="X10329" s="106">
        <v>0</v>
      </c>
    </row>
    <row r="10330" spans="2:26" x14ac:dyDescent="0.25">
      <c r="B10330" s="105" t="s">
        <v>612</v>
      </c>
      <c r="C10330" s="105" t="s">
        <v>613</v>
      </c>
      <c r="D10330" s="106">
        <v>466898259</v>
      </c>
      <c r="E10330" s="106">
        <v>0</v>
      </c>
      <c r="M10330" t="b">
        <f t="shared" si="805"/>
        <v>1</v>
      </c>
      <c r="N10330" t="b">
        <f t="shared" si="806"/>
        <v>1</v>
      </c>
      <c r="O10330" t="b">
        <f t="shared" si="807"/>
        <v>1</v>
      </c>
      <c r="P10330" t="b">
        <f t="shared" si="807"/>
        <v>1</v>
      </c>
      <c r="Q10330" t="b">
        <f t="shared" si="808"/>
        <v>1</v>
      </c>
      <c r="R10330" t="b">
        <f t="shared" si="809"/>
        <v>1</v>
      </c>
      <c r="U10330" s="105" t="s">
        <v>612</v>
      </c>
      <c r="V10330" s="105" t="s">
        <v>613</v>
      </c>
      <c r="W10330" s="106">
        <v>466898259</v>
      </c>
      <c r="X10330" s="106">
        <v>0</v>
      </c>
    </row>
    <row r="10331" spans="2:26" x14ac:dyDescent="0.25">
      <c r="B10331" s="105" t="s">
        <v>614</v>
      </c>
      <c r="C10331" s="105" t="s">
        <v>613</v>
      </c>
      <c r="D10331" s="106">
        <v>466898259</v>
      </c>
      <c r="E10331" s="106">
        <v>0</v>
      </c>
      <c r="M10331" t="b">
        <f t="shared" ref="M10331:M10394" si="810">+B10331=U10331</f>
        <v>1</v>
      </c>
      <c r="N10331" t="b">
        <f t="shared" ref="N10331:N10394" si="811">+C10331=V10331</f>
        <v>1</v>
      </c>
      <c r="O10331" t="b">
        <f t="shared" ref="O10331:P10394" si="812">+D10331=W10331</f>
        <v>1</v>
      </c>
      <c r="P10331" t="b">
        <f t="shared" si="812"/>
        <v>1</v>
      </c>
      <c r="Q10331" t="b">
        <f t="shared" ref="Q10331:Q10394" si="813">+F10331=Y10331</f>
        <v>1</v>
      </c>
      <c r="R10331" t="b">
        <f t="shared" ref="R10331:R10394" si="814">+G10331=Z10331</f>
        <v>1</v>
      </c>
      <c r="U10331" s="105" t="s">
        <v>614</v>
      </c>
      <c r="V10331" s="105" t="s">
        <v>613</v>
      </c>
      <c r="W10331" s="106">
        <v>466898259</v>
      </c>
      <c r="X10331" s="106">
        <v>0</v>
      </c>
    </row>
    <row r="10332" spans="2:26" x14ac:dyDescent="0.25">
      <c r="B10332" s="105" t="s">
        <v>429</v>
      </c>
      <c r="C10332" s="105" t="s">
        <v>430</v>
      </c>
      <c r="D10332" s="106">
        <v>34900000</v>
      </c>
      <c r="E10332" s="106">
        <v>0</v>
      </c>
      <c r="M10332" t="b">
        <f t="shared" si="810"/>
        <v>1</v>
      </c>
      <c r="N10332" t="b">
        <f t="shared" si="811"/>
        <v>1</v>
      </c>
      <c r="O10332" t="b">
        <f t="shared" si="812"/>
        <v>1</v>
      </c>
      <c r="P10332" t="b">
        <f t="shared" si="812"/>
        <v>1</v>
      </c>
      <c r="Q10332" t="b">
        <f t="shared" si="813"/>
        <v>1</v>
      </c>
      <c r="R10332" t="b">
        <f t="shared" si="814"/>
        <v>1</v>
      </c>
      <c r="U10332" s="105" t="s">
        <v>429</v>
      </c>
      <c r="V10332" s="105" t="s">
        <v>430</v>
      </c>
      <c r="W10332" s="106">
        <v>34900000</v>
      </c>
      <c r="X10332" s="106">
        <v>0</v>
      </c>
    </row>
    <row r="10333" spans="2:26" x14ac:dyDescent="0.25">
      <c r="B10333" s="105" t="s">
        <v>431</v>
      </c>
      <c r="C10333" s="105" t="s">
        <v>432</v>
      </c>
      <c r="D10333" s="106">
        <v>34900000</v>
      </c>
      <c r="E10333" s="106">
        <v>0</v>
      </c>
      <c r="M10333" t="b">
        <f t="shared" si="810"/>
        <v>1</v>
      </c>
      <c r="N10333" t="b">
        <f t="shared" si="811"/>
        <v>1</v>
      </c>
      <c r="O10333" t="b">
        <f t="shared" si="812"/>
        <v>1</v>
      </c>
      <c r="P10333" t="b">
        <f t="shared" si="812"/>
        <v>1</v>
      </c>
      <c r="Q10333" t="b">
        <f t="shared" si="813"/>
        <v>1</v>
      </c>
      <c r="R10333" t="b">
        <f t="shared" si="814"/>
        <v>1</v>
      </c>
      <c r="U10333" s="105" t="s">
        <v>431</v>
      </c>
      <c r="V10333" s="105" t="s">
        <v>432</v>
      </c>
      <c r="W10333" s="106">
        <v>34900000</v>
      </c>
      <c r="X10333" s="106">
        <v>0</v>
      </c>
    </row>
    <row r="10334" spans="2:26" x14ac:dyDescent="0.25">
      <c r="B10334" s="105" t="s">
        <v>786</v>
      </c>
      <c r="C10334" s="105" t="s">
        <v>787</v>
      </c>
      <c r="D10334" s="106">
        <v>34900000</v>
      </c>
      <c r="E10334" s="106">
        <v>0</v>
      </c>
      <c r="M10334" t="b">
        <f t="shared" si="810"/>
        <v>1</v>
      </c>
      <c r="N10334" t="b">
        <f t="shared" si="811"/>
        <v>1</v>
      </c>
      <c r="O10334" t="b">
        <f t="shared" si="812"/>
        <v>1</v>
      </c>
      <c r="P10334" t="b">
        <f t="shared" si="812"/>
        <v>1</v>
      </c>
      <c r="Q10334" t="b">
        <f t="shared" si="813"/>
        <v>1</v>
      </c>
      <c r="R10334" t="b">
        <f t="shared" si="814"/>
        <v>1</v>
      </c>
      <c r="U10334" s="105" t="s">
        <v>786</v>
      </c>
      <c r="V10334" s="105" t="s">
        <v>787</v>
      </c>
      <c r="W10334" s="106">
        <v>34900000</v>
      </c>
      <c r="X10334" s="106">
        <v>0</v>
      </c>
    </row>
    <row r="10335" spans="2:26" x14ac:dyDescent="0.25">
      <c r="B10335" s="105" t="s">
        <v>615</v>
      </c>
      <c r="C10335" s="105" t="s">
        <v>616</v>
      </c>
      <c r="D10335" s="106">
        <v>250600000</v>
      </c>
      <c r="E10335" s="106">
        <v>0</v>
      </c>
      <c r="M10335" t="b">
        <f t="shared" si="810"/>
        <v>1</v>
      </c>
      <c r="N10335" t="b">
        <f t="shared" si="811"/>
        <v>1</v>
      </c>
      <c r="O10335" t="b">
        <f t="shared" si="812"/>
        <v>1</v>
      </c>
      <c r="P10335" t="b">
        <f t="shared" si="812"/>
        <v>1</v>
      </c>
      <c r="Q10335" t="b">
        <f t="shared" si="813"/>
        <v>1</v>
      </c>
      <c r="R10335" t="b">
        <f t="shared" si="814"/>
        <v>1</v>
      </c>
      <c r="U10335" s="105" t="s">
        <v>615</v>
      </c>
      <c r="V10335" s="105" t="s">
        <v>616</v>
      </c>
      <c r="W10335" s="106">
        <v>250600000</v>
      </c>
      <c r="X10335" s="106">
        <v>0</v>
      </c>
    </row>
    <row r="10336" spans="2:26" x14ac:dyDescent="0.25">
      <c r="B10336" s="105" t="s">
        <v>617</v>
      </c>
      <c r="C10336" s="105" t="s">
        <v>618</v>
      </c>
      <c r="D10336" s="106">
        <v>250600000</v>
      </c>
      <c r="E10336" s="106">
        <v>0</v>
      </c>
      <c r="M10336" t="b">
        <f t="shared" si="810"/>
        <v>1</v>
      </c>
      <c r="N10336" t="b">
        <f t="shared" si="811"/>
        <v>1</v>
      </c>
      <c r="O10336" t="b">
        <f t="shared" si="812"/>
        <v>1</v>
      </c>
      <c r="P10336" t="b">
        <f t="shared" si="812"/>
        <v>1</v>
      </c>
      <c r="Q10336" t="b">
        <f t="shared" si="813"/>
        <v>1</v>
      </c>
      <c r="R10336" t="b">
        <f t="shared" si="814"/>
        <v>1</v>
      </c>
      <c r="U10336" s="105" t="s">
        <v>617</v>
      </c>
      <c r="V10336" s="105" t="s">
        <v>618</v>
      </c>
      <c r="W10336" s="106">
        <v>250600000</v>
      </c>
      <c r="X10336" s="106">
        <v>0</v>
      </c>
    </row>
    <row r="10337" spans="2:24" x14ac:dyDescent="0.25">
      <c r="B10337" s="105" t="s">
        <v>619</v>
      </c>
      <c r="C10337" s="105" t="s">
        <v>618</v>
      </c>
      <c r="D10337" s="106">
        <v>250600000</v>
      </c>
      <c r="E10337" s="106">
        <v>0</v>
      </c>
      <c r="M10337" t="b">
        <f t="shared" si="810"/>
        <v>1</v>
      </c>
      <c r="N10337" t="b">
        <f t="shared" si="811"/>
        <v>1</v>
      </c>
      <c r="O10337" t="b">
        <f t="shared" si="812"/>
        <v>1</v>
      </c>
      <c r="P10337" t="b">
        <f t="shared" si="812"/>
        <v>1</v>
      </c>
      <c r="Q10337" t="b">
        <f t="shared" si="813"/>
        <v>1</v>
      </c>
      <c r="R10337" t="b">
        <f t="shared" si="814"/>
        <v>1</v>
      </c>
      <c r="U10337" s="105" t="s">
        <v>619</v>
      </c>
      <c r="V10337" s="105" t="s">
        <v>618</v>
      </c>
      <c r="W10337" s="106">
        <v>250600000</v>
      </c>
      <c r="X10337" s="106">
        <v>0</v>
      </c>
    </row>
    <row r="10338" spans="2:24" x14ac:dyDescent="0.25">
      <c r="B10338" s="105" t="s">
        <v>635</v>
      </c>
      <c r="C10338" s="105" t="s">
        <v>636</v>
      </c>
      <c r="D10338" s="106">
        <v>28300000</v>
      </c>
      <c r="E10338" s="106">
        <v>0</v>
      </c>
      <c r="M10338" t="b">
        <f t="shared" si="810"/>
        <v>1</v>
      </c>
      <c r="N10338" t="b">
        <f t="shared" si="811"/>
        <v>1</v>
      </c>
      <c r="O10338" t="b">
        <f t="shared" si="812"/>
        <v>1</v>
      </c>
      <c r="P10338" t="b">
        <f t="shared" si="812"/>
        <v>1</v>
      </c>
      <c r="Q10338" t="b">
        <f t="shared" si="813"/>
        <v>1</v>
      </c>
      <c r="R10338" t="b">
        <f t="shared" si="814"/>
        <v>1</v>
      </c>
      <c r="U10338" s="105" t="s">
        <v>635</v>
      </c>
      <c r="V10338" s="105" t="s">
        <v>636</v>
      </c>
      <c r="W10338" s="106">
        <v>28300000</v>
      </c>
      <c r="X10338" s="106">
        <v>0</v>
      </c>
    </row>
    <row r="10339" spans="2:24" x14ac:dyDescent="0.25">
      <c r="B10339" s="105" t="s">
        <v>637</v>
      </c>
      <c r="C10339" s="105" t="s">
        <v>638</v>
      </c>
      <c r="D10339" s="106">
        <v>28300000</v>
      </c>
      <c r="E10339" s="106">
        <v>0</v>
      </c>
      <c r="M10339" t="b">
        <f t="shared" si="810"/>
        <v>1</v>
      </c>
      <c r="N10339" t="b">
        <f t="shared" si="811"/>
        <v>1</v>
      </c>
      <c r="O10339" t="b">
        <f t="shared" si="812"/>
        <v>1</v>
      </c>
      <c r="P10339" t="b">
        <f t="shared" si="812"/>
        <v>1</v>
      </c>
      <c r="Q10339" t="b">
        <f t="shared" si="813"/>
        <v>1</v>
      </c>
      <c r="R10339" t="b">
        <f t="shared" si="814"/>
        <v>1</v>
      </c>
      <c r="U10339" s="105" t="s">
        <v>637</v>
      </c>
      <c r="V10339" s="105" t="s">
        <v>638</v>
      </c>
      <c r="W10339" s="106">
        <v>28300000</v>
      </c>
      <c r="X10339" s="106">
        <v>0</v>
      </c>
    </row>
    <row r="10340" spans="2:24" x14ac:dyDescent="0.25">
      <c r="B10340" s="105" t="s">
        <v>639</v>
      </c>
      <c r="C10340" s="105" t="s">
        <v>638</v>
      </c>
      <c r="D10340" s="106">
        <v>28300000</v>
      </c>
      <c r="E10340" s="106">
        <v>0</v>
      </c>
      <c r="M10340" t="b">
        <f t="shared" si="810"/>
        <v>1</v>
      </c>
      <c r="N10340" t="b">
        <f t="shared" si="811"/>
        <v>1</v>
      </c>
      <c r="O10340" t="b">
        <f t="shared" si="812"/>
        <v>1</v>
      </c>
      <c r="P10340" t="b">
        <f t="shared" si="812"/>
        <v>1</v>
      </c>
      <c r="Q10340" t="b">
        <f t="shared" si="813"/>
        <v>1</v>
      </c>
      <c r="R10340" t="b">
        <f t="shared" si="814"/>
        <v>1</v>
      </c>
      <c r="U10340" s="105" t="s">
        <v>639</v>
      </c>
      <c r="V10340" s="105" t="s">
        <v>638</v>
      </c>
      <c r="W10340" s="106">
        <v>28300000</v>
      </c>
      <c r="X10340" s="106">
        <v>0</v>
      </c>
    </row>
    <row r="10341" spans="2:24" x14ac:dyDescent="0.25">
      <c r="B10341" s="105" t="s">
        <v>650</v>
      </c>
      <c r="C10341" s="105" t="s">
        <v>651</v>
      </c>
      <c r="D10341" s="106">
        <v>360088249</v>
      </c>
      <c r="E10341" s="106">
        <v>0</v>
      </c>
      <c r="M10341" t="b">
        <f t="shared" si="810"/>
        <v>1</v>
      </c>
      <c r="N10341" t="b">
        <f t="shared" si="811"/>
        <v>1</v>
      </c>
      <c r="O10341" t="b">
        <f t="shared" si="812"/>
        <v>1</v>
      </c>
      <c r="P10341" t="b">
        <f t="shared" si="812"/>
        <v>1</v>
      </c>
      <c r="Q10341" t="b">
        <f t="shared" si="813"/>
        <v>1</v>
      </c>
      <c r="R10341" t="b">
        <f t="shared" si="814"/>
        <v>1</v>
      </c>
      <c r="U10341" s="105" t="s">
        <v>650</v>
      </c>
      <c r="V10341" s="105" t="s">
        <v>651</v>
      </c>
      <c r="W10341" s="106">
        <v>360088249</v>
      </c>
      <c r="X10341" s="106">
        <v>0</v>
      </c>
    </row>
    <row r="10342" spans="2:24" x14ac:dyDescent="0.25">
      <c r="B10342" s="105" t="s">
        <v>652</v>
      </c>
      <c r="C10342" s="105" t="s">
        <v>653</v>
      </c>
      <c r="D10342" s="106">
        <v>360088249</v>
      </c>
      <c r="E10342" s="106">
        <v>0</v>
      </c>
      <c r="M10342" t="b">
        <f t="shared" si="810"/>
        <v>1</v>
      </c>
      <c r="N10342" t="b">
        <f t="shared" si="811"/>
        <v>1</v>
      </c>
      <c r="O10342" t="b">
        <f t="shared" si="812"/>
        <v>1</v>
      </c>
      <c r="P10342" t="b">
        <f t="shared" si="812"/>
        <v>1</v>
      </c>
      <c r="Q10342" t="b">
        <f t="shared" si="813"/>
        <v>1</v>
      </c>
      <c r="R10342" t="b">
        <f t="shared" si="814"/>
        <v>1</v>
      </c>
      <c r="U10342" s="105" t="s">
        <v>652</v>
      </c>
      <c r="V10342" s="105" t="s">
        <v>653</v>
      </c>
      <c r="W10342" s="106">
        <v>360088249</v>
      </c>
      <c r="X10342" s="106">
        <v>0</v>
      </c>
    </row>
    <row r="10343" spans="2:24" x14ac:dyDescent="0.25">
      <c r="B10343" s="105" t="s">
        <v>654</v>
      </c>
      <c r="C10343" s="105" t="s">
        <v>653</v>
      </c>
      <c r="D10343" s="106">
        <v>360088249</v>
      </c>
      <c r="E10343" s="106">
        <v>0</v>
      </c>
      <c r="M10343" t="b">
        <f t="shared" si="810"/>
        <v>1</v>
      </c>
      <c r="N10343" t="b">
        <f t="shared" si="811"/>
        <v>1</v>
      </c>
      <c r="O10343" t="b">
        <f t="shared" si="812"/>
        <v>1</v>
      </c>
      <c r="P10343" t="b">
        <f t="shared" si="812"/>
        <v>1</v>
      </c>
      <c r="Q10343" t="b">
        <f t="shared" si="813"/>
        <v>1</v>
      </c>
      <c r="R10343" t="b">
        <f t="shared" si="814"/>
        <v>1</v>
      </c>
      <c r="U10343" s="105" t="s">
        <v>654</v>
      </c>
      <c r="V10343" s="105" t="s">
        <v>653</v>
      </c>
      <c r="W10343" s="106">
        <v>360088249</v>
      </c>
      <c r="X10343" s="106">
        <v>0</v>
      </c>
    </row>
    <row r="10344" spans="2:24" x14ac:dyDescent="0.25">
      <c r="B10344" s="105" t="s">
        <v>463</v>
      </c>
      <c r="C10344" s="105" t="s">
        <v>464</v>
      </c>
      <c r="D10344" s="106">
        <v>3392059604</v>
      </c>
      <c r="E10344" s="106">
        <v>0</v>
      </c>
      <c r="M10344" t="b">
        <f t="shared" si="810"/>
        <v>1</v>
      </c>
      <c r="N10344" t="b">
        <f t="shared" si="811"/>
        <v>1</v>
      </c>
      <c r="O10344" t="b">
        <f t="shared" si="812"/>
        <v>1</v>
      </c>
      <c r="P10344" t="b">
        <f t="shared" si="812"/>
        <v>1</v>
      </c>
      <c r="Q10344" t="b">
        <f t="shared" si="813"/>
        <v>1</v>
      </c>
      <c r="R10344" t="b">
        <f t="shared" si="814"/>
        <v>1</v>
      </c>
      <c r="U10344" s="105" t="s">
        <v>463</v>
      </c>
      <c r="V10344" s="105" t="s">
        <v>464</v>
      </c>
      <c r="W10344" s="106">
        <v>3392059604</v>
      </c>
      <c r="X10344" s="106">
        <v>0</v>
      </c>
    </row>
    <row r="10345" spans="2:24" x14ac:dyDescent="0.25">
      <c r="B10345" s="105" t="s">
        <v>465</v>
      </c>
      <c r="C10345" s="105" t="s">
        <v>466</v>
      </c>
      <c r="D10345" s="106">
        <v>2033819604</v>
      </c>
      <c r="E10345" s="106">
        <v>0</v>
      </c>
      <c r="M10345" t="b">
        <f t="shared" si="810"/>
        <v>1</v>
      </c>
      <c r="N10345" t="b">
        <f t="shared" si="811"/>
        <v>1</v>
      </c>
      <c r="O10345" t="b">
        <f t="shared" si="812"/>
        <v>1</v>
      </c>
      <c r="P10345" t="b">
        <f t="shared" si="812"/>
        <v>1</v>
      </c>
      <c r="Q10345" t="b">
        <f t="shared" si="813"/>
        <v>1</v>
      </c>
      <c r="R10345" t="b">
        <f t="shared" si="814"/>
        <v>1</v>
      </c>
      <c r="U10345" s="105" t="s">
        <v>465</v>
      </c>
      <c r="V10345" s="105" t="s">
        <v>466</v>
      </c>
      <c r="W10345" s="106">
        <v>2033819604</v>
      </c>
      <c r="X10345" s="106">
        <v>0</v>
      </c>
    </row>
    <row r="10346" spans="2:24" x14ac:dyDescent="0.25">
      <c r="B10346" s="105" t="s">
        <v>467</v>
      </c>
      <c r="C10346" s="105" t="s">
        <v>468</v>
      </c>
      <c r="D10346" s="106">
        <v>1010221355</v>
      </c>
      <c r="E10346" s="106">
        <v>0</v>
      </c>
      <c r="M10346" t="b">
        <f t="shared" si="810"/>
        <v>1</v>
      </c>
      <c r="N10346" t="b">
        <f t="shared" si="811"/>
        <v>1</v>
      </c>
      <c r="O10346" t="b">
        <f t="shared" si="812"/>
        <v>1</v>
      </c>
      <c r="P10346" t="b">
        <f t="shared" si="812"/>
        <v>1</v>
      </c>
      <c r="Q10346" t="b">
        <f t="shared" si="813"/>
        <v>1</v>
      </c>
      <c r="R10346" t="b">
        <f t="shared" si="814"/>
        <v>1</v>
      </c>
      <c r="U10346" s="105" t="s">
        <v>467</v>
      </c>
      <c r="V10346" s="105" t="s">
        <v>468</v>
      </c>
      <c r="W10346" s="106">
        <v>1010221355</v>
      </c>
      <c r="X10346" s="106">
        <v>0</v>
      </c>
    </row>
    <row r="10347" spans="2:24" x14ac:dyDescent="0.25">
      <c r="B10347" s="105" t="s">
        <v>727</v>
      </c>
      <c r="C10347" s="105" t="s">
        <v>728</v>
      </c>
      <c r="D10347" s="106">
        <v>1023598249</v>
      </c>
      <c r="E10347" s="106">
        <v>0</v>
      </c>
      <c r="M10347" t="b">
        <f t="shared" si="810"/>
        <v>1</v>
      </c>
      <c r="N10347" t="b">
        <f t="shared" si="811"/>
        <v>1</v>
      </c>
      <c r="O10347" t="b">
        <f t="shared" si="812"/>
        <v>1</v>
      </c>
      <c r="P10347" t="b">
        <f t="shared" si="812"/>
        <v>1</v>
      </c>
      <c r="Q10347" t="b">
        <f t="shared" si="813"/>
        <v>1</v>
      </c>
      <c r="R10347" t="b">
        <f t="shared" si="814"/>
        <v>1</v>
      </c>
      <c r="U10347" s="105" t="s">
        <v>727</v>
      </c>
      <c r="V10347" s="105" t="s">
        <v>728</v>
      </c>
      <c r="W10347" s="106">
        <v>1023598249</v>
      </c>
      <c r="X10347" s="106">
        <v>0</v>
      </c>
    </row>
    <row r="10348" spans="2:24" x14ac:dyDescent="0.25">
      <c r="B10348" s="105" t="s">
        <v>480</v>
      </c>
      <c r="C10348" s="105" t="s">
        <v>481</v>
      </c>
      <c r="D10348" s="106">
        <v>1358240000</v>
      </c>
      <c r="E10348" s="106">
        <v>0</v>
      </c>
      <c r="M10348" t="b">
        <f t="shared" si="810"/>
        <v>1</v>
      </c>
      <c r="N10348" t="b">
        <f t="shared" si="811"/>
        <v>1</v>
      </c>
      <c r="O10348" t="b">
        <f t="shared" si="812"/>
        <v>1</v>
      </c>
      <c r="P10348" t="b">
        <f t="shared" si="812"/>
        <v>1</v>
      </c>
      <c r="Q10348" t="b">
        <f t="shared" si="813"/>
        <v>1</v>
      </c>
      <c r="R10348" t="b">
        <f t="shared" si="814"/>
        <v>1</v>
      </c>
      <c r="U10348" s="105" t="s">
        <v>480</v>
      </c>
      <c r="V10348" s="105" t="s">
        <v>481</v>
      </c>
      <c r="W10348" s="106">
        <v>1358240000</v>
      </c>
      <c r="X10348" s="106">
        <v>0</v>
      </c>
    </row>
    <row r="10349" spans="2:24" x14ac:dyDescent="0.25">
      <c r="B10349" s="105" t="s">
        <v>482</v>
      </c>
      <c r="C10349" s="105" t="s">
        <v>481</v>
      </c>
      <c r="D10349" s="106">
        <v>1358240000</v>
      </c>
      <c r="E10349" s="106">
        <v>0</v>
      </c>
      <c r="M10349" t="b">
        <f t="shared" si="810"/>
        <v>1</v>
      </c>
      <c r="N10349" t="b">
        <f t="shared" si="811"/>
        <v>1</v>
      </c>
      <c r="O10349" t="b">
        <f t="shared" si="812"/>
        <v>1</v>
      </c>
      <c r="P10349" t="b">
        <f t="shared" si="812"/>
        <v>1</v>
      </c>
      <c r="Q10349" t="b">
        <f t="shared" si="813"/>
        <v>1</v>
      </c>
      <c r="R10349" t="b">
        <f t="shared" si="814"/>
        <v>1</v>
      </c>
      <c r="U10349" s="105" t="s">
        <v>482</v>
      </c>
      <c r="V10349" s="105" t="s">
        <v>481</v>
      </c>
      <c r="W10349" s="106">
        <v>1358240000</v>
      </c>
      <c r="X10349" s="106">
        <v>0</v>
      </c>
    </row>
    <row r="10350" spans="2:24" x14ac:dyDescent="0.25">
      <c r="B10350" s="105" t="s">
        <v>338</v>
      </c>
      <c r="C10350" s="105" t="s">
        <v>339</v>
      </c>
      <c r="D10350" s="106">
        <v>359525000</v>
      </c>
      <c r="E10350" s="106">
        <v>0</v>
      </c>
      <c r="M10350" t="b">
        <f t="shared" si="810"/>
        <v>1</v>
      </c>
      <c r="N10350" t="b">
        <f t="shared" si="811"/>
        <v>1</v>
      </c>
      <c r="O10350" t="b">
        <f t="shared" si="812"/>
        <v>1</v>
      </c>
      <c r="P10350" t="b">
        <f t="shared" si="812"/>
        <v>1</v>
      </c>
      <c r="Q10350" t="b">
        <f t="shared" si="813"/>
        <v>1</v>
      </c>
      <c r="R10350" t="b">
        <f t="shared" si="814"/>
        <v>1</v>
      </c>
      <c r="U10350" s="105" t="s">
        <v>338</v>
      </c>
      <c r="V10350" s="105" t="s">
        <v>339</v>
      </c>
      <c r="W10350" s="106">
        <v>359525000</v>
      </c>
      <c r="X10350" s="106">
        <v>0</v>
      </c>
    </row>
    <row r="10351" spans="2:24" x14ac:dyDescent="0.25">
      <c r="B10351" s="105" t="s">
        <v>469</v>
      </c>
      <c r="C10351" s="105" t="s">
        <v>470</v>
      </c>
      <c r="D10351" s="106">
        <v>278000000</v>
      </c>
      <c r="E10351" s="106">
        <v>0</v>
      </c>
      <c r="M10351" t="b">
        <f t="shared" si="810"/>
        <v>1</v>
      </c>
      <c r="N10351" t="b">
        <f t="shared" si="811"/>
        <v>1</v>
      </c>
      <c r="O10351" t="b">
        <f t="shared" si="812"/>
        <v>1</v>
      </c>
      <c r="P10351" t="b">
        <f t="shared" si="812"/>
        <v>1</v>
      </c>
      <c r="Q10351" t="b">
        <f t="shared" si="813"/>
        <v>1</v>
      </c>
      <c r="R10351" t="b">
        <f t="shared" si="814"/>
        <v>1</v>
      </c>
      <c r="U10351" s="105" t="s">
        <v>469</v>
      </c>
      <c r="V10351" s="105" t="s">
        <v>470</v>
      </c>
      <c r="W10351" s="106">
        <v>278000000</v>
      </c>
      <c r="X10351" s="106">
        <v>0</v>
      </c>
    </row>
    <row r="10352" spans="2:24" x14ac:dyDescent="0.25">
      <c r="B10352" s="105" t="s">
        <v>471</v>
      </c>
      <c r="C10352" s="105" t="s">
        <v>472</v>
      </c>
      <c r="D10352" s="106">
        <v>278000000</v>
      </c>
      <c r="E10352" s="106">
        <v>0</v>
      </c>
      <c r="M10352" t="b">
        <f t="shared" si="810"/>
        <v>1</v>
      </c>
      <c r="N10352" t="b">
        <f t="shared" si="811"/>
        <v>1</v>
      </c>
      <c r="O10352" t="b">
        <f t="shared" si="812"/>
        <v>1</v>
      </c>
      <c r="P10352" t="b">
        <f t="shared" si="812"/>
        <v>1</v>
      </c>
      <c r="Q10352" t="b">
        <f t="shared" si="813"/>
        <v>1</v>
      </c>
      <c r="R10352" t="b">
        <f t="shared" si="814"/>
        <v>1</v>
      </c>
      <c r="U10352" s="105" t="s">
        <v>471</v>
      </c>
      <c r="V10352" s="105" t="s">
        <v>472</v>
      </c>
      <c r="W10352" s="106">
        <v>278000000</v>
      </c>
      <c r="X10352" s="106">
        <v>0</v>
      </c>
    </row>
    <row r="10353" spans="2:26" x14ac:dyDescent="0.25">
      <c r="B10353" s="105" t="s">
        <v>340</v>
      </c>
      <c r="C10353" s="105" t="s">
        <v>341</v>
      </c>
      <c r="D10353" s="106">
        <v>81525000</v>
      </c>
      <c r="E10353" s="106">
        <v>0</v>
      </c>
      <c r="M10353" t="b">
        <f t="shared" si="810"/>
        <v>1</v>
      </c>
      <c r="N10353" t="b">
        <f t="shared" si="811"/>
        <v>1</v>
      </c>
      <c r="O10353" t="b">
        <f t="shared" si="812"/>
        <v>1</v>
      </c>
      <c r="P10353" t="b">
        <f t="shared" si="812"/>
        <v>1</v>
      </c>
      <c r="Q10353" t="b">
        <f t="shared" si="813"/>
        <v>1</v>
      </c>
      <c r="R10353" t="b">
        <f t="shared" si="814"/>
        <v>1</v>
      </c>
      <c r="U10353" s="105" t="s">
        <v>340</v>
      </c>
      <c r="V10353" s="105" t="s">
        <v>341</v>
      </c>
      <c r="W10353" s="106">
        <v>81525000</v>
      </c>
      <c r="X10353" s="106">
        <v>0</v>
      </c>
    </row>
    <row r="10354" spans="2:26" x14ac:dyDescent="0.25">
      <c r="B10354" s="105" t="s">
        <v>351</v>
      </c>
      <c r="C10354" s="105" t="s">
        <v>352</v>
      </c>
      <c r="D10354" s="106">
        <v>81525000</v>
      </c>
      <c r="E10354" s="106">
        <v>0</v>
      </c>
      <c r="M10354" t="b">
        <f t="shared" si="810"/>
        <v>1</v>
      </c>
      <c r="N10354" t="b">
        <f t="shared" si="811"/>
        <v>1</v>
      </c>
      <c r="O10354" t="b">
        <f t="shared" si="812"/>
        <v>1</v>
      </c>
      <c r="P10354" t="b">
        <f t="shared" si="812"/>
        <v>1</v>
      </c>
      <c r="Q10354" t="b">
        <f t="shared" si="813"/>
        <v>1</v>
      </c>
      <c r="R10354" t="b">
        <f t="shared" si="814"/>
        <v>1</v>
      </c>
      <c r="U10354" s="105" t="s">
        <v>351</v>
      </c>
      <c r="V10354" s="105" t="s">
        <v>352</v>
      </c>
      <c r="W10354" s="106">
        <v>81525000</v>
      </c>
      <c r="X10354" s="106">
        <v>0</v>
      </c>
    </row>
    <row r="10355" spans="2:26" x14ac:dyDescent="0.25">
      <c r="B10355" t="s">
        <v>359</v>
      </c>
      <c r="C10355" s="106">
        <v>4892371112</v>
      </c>
      <c r="D10355" s="106">
        <v>0</v>
      </c>
      <c r="M10355" t="b">
        <f t="shared" si="810"/>
        <v>1</v>
      </c>
      <c r="N10355" t="b">
        <f t="shared" si="811"/>
        <v>1</v>
      </c>
      <c r="O10355" t="b">
        <f t="shared" si="812"/>
        <v>1</v>
      </c>
      <c r="P10355" t="b">
        <f t="shared" si="812"/>
        <v>1</v>
      </c>
      <c r="Q10355" t="b">
        <f t="shared" si="813"/>
        <v>1</v>
      </c>
      <c r="R10355" t="b">
        <f t="shared" si="814"/>
        <v>1</v>
      </c>
      <c r="U10355" t="s">
        <v>359</v>
      </c>
      <c r="V10355" s="106">
        <v>4892371112</v>
      </c>
      <c r="W10355" s="106">
        <v>0</v>
      </c>
    </row>
    <row r="10356" spans="2:26" x14ac:dyDescent="0.25">
      <c r="B10356" t="s">
        <v>330</v>
      </c>
      <c r="C10356" t="s">
        <v>331</v>
      </c>
      <c r="D10356" s="105" t="s">
        <v>1116</v>
      </c>
      <c r="E10356" t="s">
        <v>333</v>
      </c>
      <c r="F10356" t="s">
        <v>331</v>
      </c>
      <c r="G10356" s="105" t="s">
        <v>1117</v>
      </c>
      <c r="M10356" t="b">
        <f t="shared" si="810"/>
        <v>1</v>
      </c>
      <c r="N10356" t="b">
        <f t="shared" si="811"/>
        <v>1</v>
      </c>
      <c r="O10356" t="b">
        <f t="shared" si="812"/>
        <v>1</v>
      </c>
      <c r="P10356" t="b">
        <f t="shared" si="812"/>
        <v>1</v>
      </c>
      <c r="Q10356" t="b">
        <f t="shared" si="813"/>
        <v>1</v>
      </c>
      <c r="R10356" t="b">
        <f t="shared" si="814"/>
        <v>1</v>
      </c>
      <c r="U10356" t="s">
        <v>330</v>
      </c>
      <c r="V10356" t="s">
        <v>331</v>
      </c>
      <c r="W10356" s="105" t="s">
        <v>1116</v>
      </c>
      <c r="X10356" t="s">
        <v>333</v>
      </c>
      <c r="Y10356" t="s">
        <v>331</v>
      </c>
      <c r="Z10356" s="105" t="s">
        <v>1117</v>
      </c>
    </row>
    <row r="10357" spans="2:26" x14ac:dyDescent="0.25">
      <c r="B10357" t="s">
        <v>335</v>
      </c>
      <c r="C10357" t="s">
        <v>3</v>
      </c>
      <c r="D10357" t="s">
        <v>336</v>
      </c>
      <c r="E10357" t="s">
        <v>337</v>
      </c>
      <c r="M10357" t="b">
        <f t="shared" si="810"/>
        <v>1</v>
      </c>
      <c r="N10357" t="b">
        <f t="shared" si="811"/>
        <v>1</v>
      </c>
      <c r="O10357" t="b">
        <f t="shared" si="812"/>
        <v>1</v>
      </c>
      <c r="P10357" t="b">
        <f t="shared" si="812"/>
        <v>1</v>
      </c>
      <c r="Q10357" t="b">
        <f t="shared" si="813"/>
        <v>1</v>
      </c>
      <c r="R10357" t="b">
        <f t="shared" si="814"/>
        <v>1</v>
      </c>
      <c r="U10357" t="s">
        <v>335</v>
      </c>
      <c r="V10357" t="s">
        <v>3</v>
      </c>
      <c r="W10357" t="s">
        <v>336</v>
      </c>
      <c r="X10357" t="s">
        <v>337</v>
      </c>
    </row>
    <row r="10358" spans="2:26" x14ac:dyDescent="0.25">
      <c r="B10358" s="105" t="s">
        <v>640</v>
      </c>
      <c r="C10358" s="105" t="s">
        <v>641</v>
      </c>
      <c r="D10358" s="106">
        <v>360788249</v>
      </c>
      <c r="E10358" s="106">
        <v>0</v>
      </c>
      <c r="M10358" t="b">
        <f t="shared" si="810"/>
        <v>1</v>
      </c>
      <c r="N10358" t="b">
        <f t="shared" si="811"/>
        <v>1</v>
      </c>
      <c r="O10358" t="b">
        <f t="shared" si="812"/>
        <v>1</v>
      </c>
      <c r="P10358" t="b">
        <f t="shared" si="812"/>
        <v>1</v>
      </c>
      <c r="Q10358" t="b">
        <f t="shared" si="813"/>
        <v>1</v>
      </c>
      <c r="R10358" t="b">
        <f t="shared" si="814"/>
        <v>1</v>
      </c>
      <c r="U10358" s="105" t="s">
        <v>640</v>
      </c>
      <c r="V10358" s="105" t="s">
        <v>641</v>
      </c>
      <c r="W10358" s="106">
        <v>360788249</v>
      </c>
      <c r="X10358" s="106">
        <v>0</v>
      </c>
    </row>
    <row r="10359" spans="2:26" x14ac:dyDescent="0.25">
      <c r="B10359" s="105" t="s">
        <v>642</v>
      </c>
      <c r="C10359" s="105" t="s">
        <v>643</v>
      </c>
      <c r="D10359" s="106">
        <v>360788249</v>
      </c>
      <c r="E10359" s="106">
        <v>0</v>
      </c>
      <c r="M10359" t="b">
        <f t="shared" si="810"/>
        <v>1</v>
      </c>
      <c r="N10359" t="b">
        <f t="shared" si="811"/>
        <v>1</v>
      </c>
      <c r="O10359" t="b">
        <f t="shared" si="812"/>
        <v>1</v>
      </c>
      <c r="P10359" t="b">
        <f t="shared" si="812"/>
        <v>1</v>
      </c>
      <c r="Q10359" t="b">
        <f t="shared" si="813"/>
        <v>1</v>
      </c>
      <c r="R10359" t="b">
        <f t="shared" si="814"/>
        <v>1</v>
      </c>
      <c r="U10359" s="105" t="s">
        <v>642</v>
      </c>
      <c r="V10359" s="105" t="s">
        <v>643</v>
      </c>
      <c r="W10359" s="106">
        <v>360788249</v>
      </c>
      <c r="X10359" s="106">
        <v>0</v>
      </c>
    </row>
    <row r="10360" spans="2:26" x14ac:dyDescent="0.25">
      <c r="B10360" s="105" t="s">
        <v>644</v>
      </c>
      <c r="C10360" s="105" t="s">
        <v>643</v>
      </c>
      <c r="D10360" s="106">
        <v>360788249</v>
      </c>
      <c r="E10360" s="106">
        <v>0</v>
      </c>
      <c r="M10360" t="b">
        <f t="shared" si="810"/>
        <v>1</v>
      </c>
      <c r="N10360" t="b">
        <f t="shared" si="811"/>
        <v>1</v>
      </c>
      <c r="O10360" t="b">
        <f t="shared" si="812"/>
        <v>1</v>
      </c>
      <c r="P10360" t="b">
        <f t="shared" si="812"/>
        <v>1</v>
      </c>
      <c r="Q10360" t="b">
        <f t="shared" si="813"/>
        <v>1</v>
      </c>
      <c r="R10360" t="b">
        <f t="shared" si="814"/>
        <v>1</v>
      </c>
      <c r="U10360" s="105" t="s">
        <v>644</v>
      </c>
      <c r="V10360" s="105" t="s">
        <v>643</v>
      </c>
      <c r="W10360" s="106">
        <v>360788249</v>
      </c>
      <c r="X10360" s="106">
        <v>0</v>
      </c>
    </row>
    <row r="10361" spans="2:26" x14ac:dyDescent="0.25">
      <c r="B10361" s="105" t="s">
        <v>671</v>
      </c>
      <c r="C10361" s="105" t="s">
        <v>672</v>
      </c>
      <c r="D10361" s="106">
        <v>943083001</v>
      </c>
      <c r="E10361" s="106">
        <v>0</v>
      </c>
      <c r="M10361" t="b">
        <f t="shared" si="810"/>
        <v>1</v>
      </c>
      <c r="N10361" t="b">
        <f t="shared" si="811"/>
        <v>1</v>
      </c>
      <c r="O10361" t="b">
        <f t="shared" si="812"/>
        <v>1</v>
      </c>
      <c r="P10361" t="b">
        <f t="shared" si="812"/>
        <v>1</v>
      </c>
      <c r="Q10361" t="b">
        <f t="shared" si="813"/>
        <v>1</v>
      </c>
      <c r="R10361" t="b">
        <f t="shared" si="814"/>
        <v>1</v>
      </c>
      <c r="U10361" s="105" t="s">
        <v>671</v>
      </c>
      <c r="V10361" s="105" t="s">
        <v>672</v>
      </c>
      <c r="W10361" s="106">
        <v>943083001</v>
      </c>
      <c r="X10361" s="106">
        <v>0</v>
      </c>
    </row>
    <row r="10362" spans="2:26" x14ac:dyDescent="0.25">
      <c r="B10362" s="105" t="s">
        <v>673</v>
      </c>
      <c r="C10362" s="105" t="s">
        <v>674</v>
      </c>
      <c r="D10362" s="106">
        <v>943083001</v>
      </c>
      <c r="E10362" s="106">
        <v>0</v>
      </c>
      <c r="M10362" t="b">
        <f t="shared" si="810"/>
        <v>1</v>
      </c>
      <c r="N10362" t="b">
        <f t="shared" si="811"/>
        <v>1</v>
      </c>
      <c r="O10362" t="b">
        <f t="shared" si="812"/>
        <v>1</v>
      </c>
      <c r="P10362" t="b">
        <f t="shared" si="812"/>
        <v>1</v>
      </c>
      <c r="Q10362" t="b">
        <f t="shared" si="813"/>
        <v>1</v>
      </c>
      <c r="R10362" t="b">
        <f t="shared" si="814"/>
        <v>1</v>
      </c>
      <c r="U10362" s="105" t="s">
        <v>673</v>
      </c>
      <c r="V10362" s="105" t="s">
        <v>674</v>
      </c>
      <c r="W10362" s="106">
        <v>943083001</v>
      </c>
      <c r="X10362" s="106">
        <v>0</v>
      </c>
    </row>
    <row r="10363" spans="2:26" x14ac:dyDescent="0.25">
      <c r="B10363" s="105" t="s">
        <v>675</v>
      </c>
      <c r="C10363" s="105" t="s">
        <v>674</v>
      </c>
      <c r="D10363" s="106">
        <v>943083001</v>
      </c>
      <c r="E10363" s="106">
        <v>0</v>
      </c>
      <c r="M10363" t="b">
        <f t="shared" si="810"/>
        <v>1</v>
      </c>
      <c r="N10363" t="b">
        <f t="shared" si="811"/>
        <v>1</v>
      </c>
      <c r="O10363" t="b">
        <f t="shared" si="812"/>
        <v>1</v>
      </c>
      <c r="P10363" t="b">
        <f t="shared" si="812"/>
        <v>1</v>
      </c>
      <c r="Q10363" t="b">
        <f t="shared" si="813"/>
        <v>1</v>
      </c>
      <c r="R10363" t="b">
        <f t="shared" si="814"/>
        <v>1</v>
      </c>
      <c r="U10363" s="105" t="s">
        <v>675</v>
      </c>
      <c r="V10363" s="105" t="s">
        <v>674</v>
      </c>
      <c r="W10363" s="106">
        <v>943083001</v>
      </c>
      <c r="X10363" s="106">
        <v>0</v>
      </c>
    </row>
    <row r="10364" spans="2:26" x14ac:dyDescent="0.25">
      <c r="B10364" s="105" t="s">
        <v>338</v>
      </c>
      <c r="C10364" s="105" t="s">
        <v>339</v>
      </c>
      <c r="D10364" s="106">
        <v>1384366991</v>
      </c>
      <c r="E10364" s="106">
        <v>0</v>
      </c>
      <c r="M10364" t="b">
        <f t="shared" si="810"/>
        <v>1</v>
      </c>
      <c r="N10364" t="b">
        <f t="shared" si="811"/>
        <v>1</v>
      </c>
      <c r="O10364" t="b">
        <f t="shared" si="812"/>
        <v>1</v>
      </c>
      <c r="P10364" t="b">
        <f t="shared" si="812"/>
        <v>1</v>
      </c>
      <c r="Q10364" t="b">
        <f t="shared" si="813"/>
        <v>1</v>
      </c>
      <c r="R10364" t="b">
        <f t="shared" si="814"/>
        <v>1</v>
      </c>
      <c r="U10364" s="105" t="s">
        <v>338</v>
      </c>
      <c r="V10364" s="105" t="s">
        <v>339</v>
      </c>
      <c r="W10364" s="106">
        <v>1384366991</v>
      </c>
      <c r="X10364" s="106">
        <v>0</v>
      </c>
    </row>
    <row r="10365" spans="2:26" x14ac:dyDescent="0.25">
      <c r="B10365" s="105" t="s">
        <v>469</v>
      </c>
      <c r="C10365" s="105" t="s">
        <v>470</v>
      </c>
      <c r="D10365" s="106">
        <v>746111991</v>
      </c>
      <c r="E10365" s="106">
        <v>0</v>
      </c>
      <c r="M10365" t="b">
        <f t="shared" si="810"/>
        <v>1</v>
      </c>
      <c r="N10365" t="b">
        <f t="shared" si="811"/>
        <v>1</v>
      </c>
      <c r="O10365" t="b">
        <f t="shared" si="812"/>
        <v>1</v>
      </c>
      <c r="P10365" t="b">
        <f t="shared" si="812"/>
        <v>1</v>
      </c>
      <c r="Q10365" t="b">
        <f t="shared" si="813"/>
        <v>1</v>
      </c>
      <c r="R10365" t="b">
        <f t="shared" si="814"/>
        <v>1</v>
      </c>
      <c r="U10365" s="105" t="s">
        <v>469</v>
      </c>
      <c r="V10365" s="105" t="s">
        <v>470</v>
      </c>
      <c r="W10365" s="106">
        <v>746111991</v>
      </c>
      <c r="X10365" s="106">
        <v>0</v>
      </c>
    </row>
    <row r="10366" spans="2:26" x14ac:dyDescent="0.25">
      <c r="B10366" s="105" t="s">
        <v>471</v>
      </c>
      <c r="C10366" s="105" t="s">
        <v>472</v>
      </c>
      <c r="D10366" s="106">
        <v>746111991</v>
      </c>
      <c r="E10366" s="106">
        <v>0</v>
      </c>
      <c r="M10366" t="b">
        <f t="shared" si="810"/>
        <v>1</v>
      </c>
      <c r="N10366" t="b">
        <f t="shared" si="811"/>
        <v>1</v>
      </c>
      <c r="O10366" t="b">
        <f t="shared" si="812"/>
        <v>1</v>
      </c>
      <c r="P10366" t="b">
        <f t="shared" si="812"/>
        <v>1</v>
      </c>
      <c r="Q10366" t="b">
        <f t="shared" si="813"/>
        <v>1</v>
      </c>
      <c r="R10366" t="b">
        <f t="shared" si="814"/>
        <v>1</v>
      </c>
      <c r="U10366" s="105" t="s">
        <v>471</v>
      </c>
      <c r="V10366" s="105" t="s">
        <v>472</v>
      </c>
      <c r="W10366" s="106">
        <v>746111991</v>
      </c>
      <c r="X10366" s="106">
        <v>0</v>
      </c>
    </row>
    <row r="10367" spans="2:26" x14ac:dyDescent="0.25">
      <c r="B10367" s="105" t="s">
        <v>340</v>
      </c>
      <c r="C10367" s="105" t="s">
        <v>341</v>
      </c>
      <c r="D10367" s="106">
        <v>638255000</v>
      </c>
      <c r="E10367" s="106">
        <v>0</v>
      </c>
      <c r="M10367" t="b">
        <f t="shared" si="810"/>
        <v>1</v>
      </c>
      <c r="N10367" t="b">
        <f t="shared" si="811"/>
        <v>1</v>
      </c>
      <c r="O10367" t="b">
        <f t="shared" si="812"/>
        <v>1</v>
      </c>
      <c r="P10367" t="b">
        <f t="shared" si="812"/>
        <v>1</v>
      </c>
      <c r="Q10367" t="b">
        <f t="shared" si="813"/>
        <v>1</v>
      </c>
      <c r="R10367" t="b">
        <f t="shared" si="814"/>
        <v>1</v>
      </c>
      <c r="U10367" s="105" t="s">
        <v>340</v>
      </c>
      <c r="V10367" s="105" t="s">
        <v>341</v>
      </c>
      <c r="W10367" s="106">
        <v>638255000</v>
      </c>
      <c r="X10367" s="106">
        <v>0</v>
      </c>
    </row>
    <row r="10368" spans="2:26" x14ac:dyDescent="0.25">
      <c r="B10368" s="105" t="s">
        <v>392</v>
      </c>
      <c r="C10368" s="105" t="s">
        <v>341</v>
      </c>
      <c r="D10368" s="106">
        <v>638255000</v>
      </c>
      <c r="E10368" s="106">
        <v>0</v>
      </c>
      <c r="M10368" t="b">
        <f t="shared" si="810"/>
        <v>1</v>
      </c>
      <c r="N10368" t="b">
        <f t="shared" si="811"/>
        <v>1</v>
      </c>
      <c r="O10368" t="b">
        <f t="shared" si="812"/>
        <v>1</v>
      </c>
      <c r="P10368" t="b">
        <f t="shared" si="812"/>
        <v>1</v>
      </c>
      <c r="Q10368" t="b">
        <f t="shared" si="813"/>
        <v>1</v>
      </c>
      <c r="R10368" t="b">
        <f t="shared" si="814"/>
        <v>1</v>
      </c>
      <c r="U10368" s="105" t="s">
        <v>392</v>
      </c>
      <c r="V10368" s="105" t="s">
        <v>341</v>
      </c>
      <c r="W10368" s="106">
        <v>638255000</v>
      </c>
      <c r="X10368" s="106">
        <v>0</v>
      </c>
    </row>
    <row r="10369" spans="2:26" x14ac:dyDescent="0.25">
      <c r="B10369" t="s">
        <v>359</v>
      </c>
      <c r="C10369" s="106">
        <v>2688238241</v>
      </c>
      <c r="D10369" s="106">
        <v>0</v>
      </c>
      <c r="M10369" t="b">
        <f t="shared" si="810"/>
        <v>1</v>
      </c>
      <c r="N10369" t="b">
        <f t="shared" si="811"/>
        <v>1</v>
      </c>
      <c r="O10369" t="b">
        <f t="shared" si="812"/>
        <v>1</v>
      </c>
      <c r="P10369" t="b">
        <f t="shared" si="812"/>
        <v>1</v>
      </c>
      <c r="Q10369" t="b">
        <f t="shared" si="813"/>
        <v>1</v>
      </c>
      <c r="R10369" t="b">
        <f t="shared" si="814"/>
        <v>1</v>
      </c>
      <c r="U10369" t="s">
        <v>359</v>
      </c>
      <c r="V10369" s="106">
        <v>2688238241</v>
      </c>
      <c r="W10369" s="106">
        <v>0</v>
      </c>
    </row>
    <row r="10370" spans="2:26" x14ac:dyDescent="0.25">
      <c r="B10370" t="s">
        <v>330</v>
      </c>
      <c r="C10370" t="s">
        <v>331</v>
      </c>
      <c r="D10370" s="105" t="s">
        <v>1118</v>
      </c>
      <c r="E10370" t="s">
        <v>333</v>
      </c>
      <c r="F10370" t="s">
        <v>331</v>
      </c>
      <c r="G10370" s="105" t="s">
        <v>1119</v>
      </c>
      <c r="M10370" t="b">
        <f t="shared" si="810"/>
        <v>1</v>
      </c>
      <c r="N10370" t="b">
        <f t="shared" si="811"/>
        <v>1</v>
      </c>
      <c r="O10370" t="b">
        <f t="shared" si="812"/>
        <v>1</v>
      </c>
      <c r="P10370" t="b">
        <f t="shared" si="812"/>
        <v>1</v>
      </c>
      <c r="Q10370" t="b">
        <f t="shared" si="813"/>
        <v>1</v>
      </c>
      <c r="R10370" t="b">
        <f t="shared" si="814"/>
        <v>1</v>
      </c>
      <c r="U10370" t="s">
        <v>330</v>
      </c>
      <c r="V10370" t="s">
        <v>331</v>
      </c>
      <c r="W10370" s="105" t="s">
        <v>1118</v>
      </c>
      <c r="X10370" t="s">
        <v>333</v>
      </c>
      <c r="Y10370" t="s">
        <v>331</v>
      </c>
      <c r="Z10370" s="105" t="s">
        <v>1119</v>
      </c>
    </row>
    <row r="10371" spans="2:26" x14ac:dyDescent="0.25">
      <c r="B10371" t="s">
        <v>335</v>
      </c>
      <c r="C10371" t="s">
        <v>3</v>
      </c>
      <c r="D10371" t="s">
        <v>336</v>
      </c>
      <c r="E10371" t="s">
        <v>337</v>
      </c>
      <c r="M10371" t="b">
        <f t="shared" si="810"/>
        <v>1</v>
      </c>
      <c r="N10371" t="b">
        <f t="shared" si="811"/>
        <v>1</v>
      </c>
      <c r="O10371" t="b">
        <f t="shared" si="812"/>
        <v>1</v>
      </c>
      <c r="P10371" t="b">
        <f t="shared" si="812"/>
        <v>1</v>
      </c>
      <c r="Q10371" t="b">
        <f t="shared" si="813"/>
        <v>1</v>
      </c>
      <c r="R10371" t="b">
        <f t="shared" si="814"/>
        <v>1</v>
      </c>
      <c r="U10371" t="s">
        <v>335</v>
      </c>
      <c r="V10371" t="s">
        <v>3</v>
      </c>
      <c r="W10371" t="s">
        <v>336</v>
      </c>
      <c r="X10371" t="s">
        <v>337</v>
      </c>
    </row>
    <row r="10372" spans="2:26" x14ac:dyDescent="0.25">
      <c r="B10372" s="105" t="s">
        <v>439</v>
      </c>
      <c r="C10372" s="105" t="s">
        <v>440</v>
      </c>
      <c r="D10372" s="106">
        <v>633955000</v>
      </c>
      <c r="E10372" s="106">
        <v>0</v>
      </c>
      <c r="M10372" t="b">
        <f t="shared" si="810"/>
        <v>1</v>
      </c>
      <c r="N10372" t="b">
        <f t="shared" si="811"/>
        <v>1</v>
      </c>
      <c r="O10372" t="b">
        <f t="shared" si="812"/>
        <v>1</v>
      </c>
      <c r="P10372" t="b">
        <f t="shared" si="812"/>
        <v>1</v>
      </c>
      <c r="Q10372" t="b">
        <f t="shared" si="813"/>
        <v>1</v>
      </c>
      <c r="R10372" t="b">
        <f t="shared" si="814"/>
        <v>1</v>
      </c>
      <c r="U10372" s="105" t="s">
        <v>439</v>
      </c>
      <c r="V10372" s="105" t="s">
        <v>440</v>
      </c>
      <c r="W10372" s="106">
        <v>633955000</v>
      </c>
      <c r="X10372" s="106">
        <v>0</v>
      </c>
    </row>
    <row r="10373" spans="2:26" x14ac:dyDescent="0.25">
      <c r="B10373" s="105" t="s">
        <v>441</v>
      </c>
      <c r="C10373" s="105" t="s">
        <v>442</v>
      </c>
      <c r="D10373" s="106">
        <v>633955000</v>
      </c>
      <c r="E10373" s="106">
        <v>0</v>
      </c>
      <c r="M10373" t="b">
        <f t="shared" si="810"/>
        <v>1</v>
      </c>
      <c r="N10373" t="b">
        <f t="shared" si="811"/>
        <v>1</v>
      </c>
      <c r="O10373" t="b">
        <f t="shared" si="812"/>
        <v>1</v>
      </c>
      <c r="P10373" t="b">
        <f t="shared" si="812"/>
        <v>1</v>
      </c>
      <c r="Q10373" t="b">
        <f t="shared" si="813"/>
        <v>1</v>
      </c>
      <c r="R10373" t="b">
        <f t="shared" si="814"/>
        <v>1</v>
      </c>
      <c r="U10373" s="105" t="s">
        <v>441</v>
      </c>
      <c r="V10373" s="105" t="s">
        <v>442</v>
      </c>
      <c r="W10373" s="106">
        <v>633955000</v>
      </c>
      <c r="X10373" s="106">
        <v>0</v>
      </c>
    </row>
    <row r="10374" spans="2:26" x14ac:dyDescent="0.25">
      <c r="B10374" s="105" t="s">
        <v>443</v>
      </c>
      <c r="C10374" s="105" t="s">
        <v>442</v>
      </c>
      <c r="D10374" s="106">
        <v>633955000</v>
      </c>
      <c r="E10374" s="106">
        <v>0</v>
      </c>
      <c r="M10374" t="b">
        <f t="shared" si="810"/>
        <v>1</v>
      </c>
      <c r="N10374" t="b">
        <f t="shared" si="811"/>
        <v>1</v>
      </c>
      <c r="O10374" t="b">
        <f t="shared" si="812"/>
        <v>1</v>
      </c>
      <c r="P10374" t="b">
        <f t="shared" si="812"/>
        <v>1</v>
      </c>
      <c r="Q10374" t="b">
        <f t="shared" si="813"/>
        <v>1</v>
      </c>
      <c r="R10374" t="b">
        <f t="shared" si="814"/>
        <v>1</v>
      </c>
      <c r="U10374" s="105" t="s">
        <v>443</v>
      </c>
      <c r="V10374" s="105" t="s">
        <v>442</v>
      </c>
      <c r="W10374" s="106">
        <v>633955000</v>
      </c>
      <c r="X10374" s="106">
        <v>0</v>
      </c>
    </row>
    <row r="10375" spans="2:26" x14ac:dyDescent="0.25">
      <c r="B10375" s="105" t="s">
        <v>455</v>
      </c>
      <c r="C10375" s="105" t="s">
        <v>456</v>
      </c>
      <c r="D10375" s="106">
        <v>103050000</v>
      </c>
      <c r="E10375" s="106">
        <v>0</v>
      </c>
      <c r="M10375" t="b">
        <f t="shared" si="810"/>
        <v>1</v>
      </c>
      <c r="N10375" t="b">
        <f t="shared" si="811"/>
        <v>1</v>
      </c>
      <c r="O10375" t="b">
        <f t="shared" si="812"/>
        <v>1</v>
      </c>
      <c r="P10375" t="b">
        <f t="shared" si="812"/>
        <v>1</v>
      </c>
      <c r="Q10375" t="b">
        <f t="shared" si="813"/>
        <v>1</v>
      </c>
      <c r="R10375" t="b">
        <f t="shared" si="814"/>
        <v>1</v>
      </c>
      <c r="U10375" s="105" t="s">
        <v>455</v>
      </c>
      <c r="V10375" s="105" t="s">
        <v>456</v>
      </c>
      <c r="W10375" s="106">
        <v>103050000</v>
      </c>
      <c r="X10375" s="106">
        <v>0</v>
      </c>
    </row>
    <row r="10376" spans="2:26" x14ac:dyDescent="0.25">
      <c r="B10376" s="105" t="s">
        <v>457</v>
      </c>
      <c r="C10376" s="105" t="s">
        <v>458</v>
      </c>
      <c r="D10376" s="106">
        <v>103050000</v>
      </c>
      <c r="E10376" s="106">
        <v>0</v>
      </c>
      <c r="M10376" t="b">
        <f t="shared" si="810"/>
        <v>1</v>
      </c>
      <c r="N10376" t="b">
        <f t="shared" si="811"/>
        <v>1</v>
      </c>
      <c r="O10376" t="b">
        <f t="shared" si="812"/>
        <v>1</v>
      </c>
      <c r="P10376" t="b">
        <f t="shared" si="812"/>
        <v>1</v>
      </c>
      <c r="Q10376" t="b">
        <f t="shared" si="813"/>
        <v>1</v>
      </c>
      <c r="R10376" t="b">
        <f t="shared" si="814"/>
        <v>1</v>
      </c>
      <c r="U10376" s="105" t="s">
        <v>457</v>
      </c>
      <c r="V10376" s="105" t="s">
        <v>458</v>
      </c>
      <c r="W10376" s="106">
        <v>103050000</v>
      </c>
      <c r="X10376" s="106">
        <v>0</v>
      </c>
    </row>
    <row r="10377" spans="2:26" x14ac:dyDescent="0.25">
      <c r="B10377" s="105" t="s">
        <v>819</v>
      </c>
      <c r="C10377" s="105" t="s">
        <v>820</v>
      </c>
      <c r="D10377" s="106">
        <v>103050000</v>
      </c>
      <c r="E10377" s="106">
        <v>0</v>
      </c>
      <c r="M10377" t="b">
        <f t="shared" si="810"/>
        <v>1</v>
      </c>
      <c r="N10377" t="b">
        <f t="shared" si="811"/>
        <v>1</v>
      </c>
      <c r="O10377" t="b">
        <f t="shared" si="812"/>
        <v>1</v>
      </c>
      <c r="P10377" t="b">
        <f t="shared" si="812"/>
        <v>1</v>
      </c>
      <c r="Q10377" t="b">
        <f t="shared" si="813"/>
        <v>1</v>
      </c>
      <c r="R10377" t="b">
        <f t="shared" si="814"/>
        <v>1</v>
      </c>
      <c r="U10377" s="105" t="s">
        <v>819</v>
      </c>
      <c r="V10377" s="105" t="s">
        <v>820</v>
      </c>
      <c r="W10377" s="106">
        <v>103050000</v>
      </c>
      <c r="X10377" s="106">
        <v>0</v>
      </c>
    </row>
    <row r="10378" spans="2:26" x14ac:dyDescent="0.25">
      <c r="B10378" s="105" t="s">
        <v>338</v>
      </c>
      <c r="C10378" s="105" t="s">
        <v>339</v>
      </c>
      <c r="D10378" s="106">
        <v>65600000</v>
      </c>
      <c r="E10378" s="106">
        <v>0</v>
      </c>
      <c r="M10378" t="b">
        <f t="shared" si="810"/>
        <v>1</v>
      </c>
      <c r="N10378" t="b">
        <f t="shared" si="811"/>
        <v>1</v>
      </c>
      <c r="O10378" t="b">
        <f t="shared" si="812"/>
        <v>1</v>
      </c>
      <c r="P10378" t="b">
        <f t="shared" si="812"/>
        <v>1</v>
      </c>
      <c r="Q10378" t="b">
        <f t="shared" si="813"/>
        <v>1</v>
      </c>
      <c r="R10378" t="b">
        <f t="shared" si="814"/>
        <v>1</v>
      </c>
      <c r="U10378" s="105" t="s">
        <v>338</v>
      </c>
      <c r="V10378" s="105" t="s">
        <v>339</v>
      </c>
      <c r="W10378" s="106">
        <v>65600000</v>
      </c>
      <c r="X10378" s="106">
        <v>0</v>
      </c>
    </row>
    <row r="10379" spans="2:26" x14ac:dyDescent="0.25">
      <c r="B10379" s="105" t="s">
        <v>340</v>
      </c>
      <c r="C10379" s="105" t="s">
        <v>341</v>
      </c>
      <c r="D10379" s="106">
        <v>65600000</v>
      </c>
      <c r="E10379" s="106">
        <v>0</v>
      </c>
      <c r="M10379" t="b">
        <f t="shared" si="810"/>
        <v>1</v>
      </c>
      <c r="N10379" t="b">
        <f t="shared" si="811"/>
        <v>1</v>
      </c>
      <c r="O10379" t="b">
        <f t="shared" si="812"/>
        <v>1</v>
      </c>
      <c r="P10379" t="b">
        <f t="shared" si="812"/>
        <v>1</v>
      </c>
      <c r="Q10379" t="b">
        <f t="shared" si="813"/>
        <v>1</v>
      </c>
      <c r="R10379" t="b">
        <f t="shared" si="814"/>
        <v>1</v>
      </c>
      <c r="U10379" s="105" t="s">
        <v>340</v>
      </c>
      <c r="V10379" s="105" t="s">
        <v>341</v>
      </c>
      <c r="W10379" s="106">
        <v>65600000</v>
      </c>
      <c r="X10379" s="106">
        <v>0</v>
      </c>
    </row>
    <row r="10380" spans="2:26" x14ac:dyDescent="0.25">
      <c r="B10380" s="105" t="s">
        <v>392</v>
      </c>
      <c r="C10380" s="105" t="s">
        <v>341</v>
      </c>
      <c r="D10380" s="106">
        <v>65600000</v>
      </c>
      <c r="E10380" s="106">
        <v>0</v>
      </c>
      <c r="M10380" t="b">
        <f t="shared" si="810"/>
        <v>1</v>
      </c>
      <c r="N10380" t="b">
        <f t="shared" si="811"/>
        <v>1</v>
      </c>
      <c r="O10380" t="b">
        <f t="shared" si="812"/>
        <v>1</v>
      </c>
      <c r="P10380" t="b">
        <f t="shared" si="812"/>
        <v>1</v>
      </c>
      <c r="Q10380" t="b">
        <f t="shared" si="813"/>
        <v>1</v>
      </c>
      <c r="R10380" t="b">
        <f t="shared" si="814"/>
        <v>1</v>
      </c>
      <c r="U10380" s="105" t="s">
        <v>392</v>
      </c>
      <c r="V10380" s="105" t="s">
        <v>341</v>
      </c>
      <c r="W10380" s="106">
        <v>65600000</v>
      </c>
      <c r="X10380" s="106">
        <v>0</v>
      </c>
    </row>
    <row r="10381" spans="2:26" x14ac:dyDescent="0.25">
      <c r="B10381" t="s">
        <v>359</v>
      </c>
      <c r="C10381" s="106">
        <v>802605000</v>
      </c>
      <c r="D10381" s="106">
        <v>0</v>
      </c>
      <c r="M10381" t="b">
        <f t="shared" si="810"/>
        <v>1</v>
      </c>
      <c r="N10381" t="b">
        <f t="shared" si="811"/>
        <v>1</v>
      </c>
      <c r="O10381" t="b">
        <f t="shared" si="812"/>
        <v>1</v>
      </c>
      <c r="P10381" t="b">
        <f t="shared" si="812"/>
        <v>1</v>
      </c>
      <c r="Q10381" t="b">
        <f t="shared" si="813"/>
        <v>1</v>
      </c>
      <c r="R10381" t="b">
        <f t="shared" si="814"/>
        <v>1</v>
      </c>
      <c r="U10381" t="s">
        <v>359</v>
      </c>
      <c r="V10381" s="106">
        <v>802605000</v>
      </c>
      <c r="W10381" s="106">
        <v>0</v>
      </c>
    </row>
    <row r="10382" spans="2:26" x14ac:dyDescent="0.25">
      <c r="B10382" t="s">
        <v>330</v>
      </c>
      <c r="C10382" t="s">
        <v>331</v>
      </c>
      <c r="D10382" s="105" t="s">
        <v>1120</v>
      </c>
      <c r="E10382" t="s">
        <v>333</v>
      </c>
      <c r="F10382" t="s">
        <v>331</v>
      </c>
      <c r="G10382" s="105" t="s">
        <v>1121</v>
      </c>
      <c r="M10382" t="b">
        <f t="shared" si="810"/>
        <v>1</v>
      </c>
      <c r="N10382" t="b">
        <f t="shared" si="811"/>
        <v>1</v>
      </c>
      <c r="O10382" t="b">
        <f t="shared" si="812"/>
        <v>1</v>
      </c>
      <c r="P10382" t="b">
        <f t="shared" si="812"/>
        <v>1</v>
      </c>
      <c r="Q10382" t="b">
        <f t="shared" si="813"/>
        <v>1</v>
      </c>
      <c r="R10382" t="b">
        <f t="shared" si="814"/>
        <v>1</v>
      </c>
      <c r="U10382" t="s">
        <v>330</v>
      </c>
      <c r="V10382" t="s">
        <v>331</v>
      </c>
      <c r="W10382" s="105" t="s">
        <v>1120</v>
      </c>
      <c r="X10382" t="s">
        <v>333</v>
      </c>
      <c r="Y10382" t="s">
        <v>331</v>
      </c>
      <c r="Z10382" s="105" t="s">
        <v>1121</v>
      </c>
    </row>
    <row r="10383" spans="2:26" x14ac:dyDescent="0.25">
      <c r="B10383" t="s">
        <v>335</v>
      </c>
      <c r="C10383" t="s">
        <v>3</v>
      </c>
      <c r="D10383" t="s">
        <v>336</v>
      </c>
      <c r="E10383" t="s">
        <v>337</v>
      </c>
      <c r="M10383" t="b">
        <f t="shared" si="810"/>
        <v>1</v>
      </c>
      <c r="N10383" t="b">
        <f t="shared" si="811"/>
        <v>1</v>
      </c>
      <c r="O10383" t="b">
        <f t="shared" si="812"/>
        <v>1</v>
      </c>
      <c r="P10383" t="b">
        <f t="shared" si="812"/>
        <v>1</v>
      </c>
      <c r="Q10383" t="b">
        <f t="shared" si="813"/>
        <v>1</v>
      </c>
      <c r="R10383" t="b">
        <f t="shared" si="814"/>
        <v>1</v>
      </c>
      <c r="U10383" t="s">
        <v>335</v>
      </c>
      <c r="V10383" t="s">
        <v>3</v>
      </c>
      <c r="W10383" t="s">
        <v>336</v>
      </c>
      <c r="X10383" t="s">
        <v>337</v>
      </c>
    </row>
    <row r="10384" spans="2:26" x14ac:dyDescent="0.25">
      <c r="B10384" s="105" t="s">
        <v>403</v>
      </c>
      <c r="C10384" s="105" t="s">
        <v>404</v>
      </c>
      <c r="D10384" s="106">
        <v>1429682250</v>
      </c>
      <c r="E10384" s="106">
        <v>0</v>
      </c>
      <c r="M10384" t="b">
        <f t="shared" si="810"/>
        <v>1</v>
      </c>
      <c r="N10384" t="b">
        <f t="shared" si="811"/>
        <v>1</v>
      </c>
      <c r="O10384" t="b">
        <f t="shared" si="812"/>
        <v>1</v>
      </c>
      <c r="P10384" t="b">
        <f t="shared" si="812"/>
        <v>1</v>
      </c>
      <c r="Q10384" t="b">
        <f t="shared" si="813"/>
        <v>1</v>
      </c>
      <c r="R10384" t="b">
        <f t="shared" si="814"/>
        <v>1</v>
      </c>
      <c r="U10384" s="105" t="s">
        <v>403</v>
      </c>
      <c r="V10384" s="105" t="s">
        <v>404</v>
      </c>
      <c r="W10384" s="106">
        <v>1429682250</v>
      </c>
      <c r="X10384" s="106">
        <v>0</v>
      </c>
    </row>
    <row r="10385" spans="2:26" x14ac:dyDescent="0.25">
      <c r="B10385" s="105" t="s">
        <v>405</v>
      </c>
      <c r="C10385" s="105" t="s">
        <v>406</v>
      </c>
      <c r="D10385" s="106">
        <v>278862250</v>
      </c>
      <c r="E10385" s="106">
        <v>0</v>
      </c>
      <c r="M10385" t="b">
        <f t="shared" si="810"/>
        <v>1</v>
      </c>
      <c r="N10385" t="b">
        <f t="shared" si="811"/>
        <v>1</v>
      </c>
      <c r="O10385" t="b">
        <f t="shared" si="812"/>
        <v>1</v>
      </c>
      <c r="P10385" t="b">
        <f t="shared" si="812"/>
        <v>1</v>
      </c>
      <c r="Q10385" t="b">
        <f t="shared" si="813"/>
        <v>1</v>
      </c>
      <c r="R10385" t="b">
        <f t="shared" si="814"/>
        <v>1</v>
      </c>
      <c r="U10385" s="105" t="s">
        <v>405</v>
      </c>
      <c r="V10385" s="105" t="s">
        <v>406</v>
      </c>
      <c r="W10385" s="106">
        <v>278862250</v>
      </c>
      <c r="X10385" s="106">
        <v>0</v>
      </c>
    </row>
    <row r="10386" spans="2:26" x14ac:dyDescent="0.25">
      <c r="B10386" s="105" t="s">
        <v>408</v>
      </c>
      <c r="C10386" s="105" t="s">
        <v>1439</v>
      </c>
      <c r="D10386" s="106">
        <v>278862250</v>
      </c>
      <c r="E10386" s="106">
        <v>0</v>
      </c>
      <c r="M10386" t="b">
        <f t="shared" si="810"/>
        <v>1</v>
      </c>
      <c r="N10386" t="b">
        <f t="shared" si="811"/>
        <v>1</v>
      </c>
      <c r="O10386" t="b">
        <f t="shared" si="812"/>
        <v>1</v>
      </c>
      <c r="P10386" t="b">
        <f t="shared" si="812"/>
        <v>1</v>
      </c>
      <c r="Q10386" t="b">
        <f t="shared" si="813"/>
        <v>1</v>
      </c>
      <c r="R10386" t="b">
        <f t="shared" si="814"/>
        <v>1</v>
      </c>
      <c r="U10386" s="105" t="s">
        <v>408</v>
      </c>
      <c r="V10386" s="105" t="s">
        <v>1439</v>
      </c>
      <c r="W10386" s="106">
        <v>278862250</v>
      </c>
      <c r="X10386" s="106">
        <v>0</v>
      </c>
    </row>
    <row r="10387" spans="2:26" x14ac:dyDescent="0.25">
      <c r="B10387" s="105" t="s">
        <v>552</v>
      </c>
      <c r="C10387" s="105" t="s">
        <v>553</v>
      </c>
      <c r="D10387" s="106">
        <v>1150820000</v>
      </c>
      <c r="E10387" s="106">
        <v>0</v>
      </c>
      <c r="M10387" t="b">
        <f t="shared" si="810"/>
        <v>1</v>
      </c>
      <c r="N10387" t="b">
        <f t="shared" si="811"/>
        <v>1</v>
      </c>
      <c r="O10387" t="b">
        <f t="shared" si="812"/>
        <v>1</v>
      </c>
      <c r="P10387" t="b">
        <f t="shared" si="812"/>
        <v>1</v>
      </c>
      <c r="Q10387" t="b">
        <f t="shared" si="813"/>
        <v>1</v>
      </c>
      <c r="R10387" t="b">
        <f t="shared" si="814"/>
        <v>1</v>
      </c>
      <c r="U10387" s="105" t="s">
        <v>552</v>
      </c>
      <c r="V10387" s="105" t="s">
        <v>553</v>
      </c>
      <c r="W10387" s="106">
        <v>1150820000</v>
      </c>
      <c r="X10387" s="106">
        <v>0</v>
      </c>
    </row>
    <row r="10388" spans="2:26" x14ac:dyDescent="0.25">
      <c r="B10388" s="105" t="s">
        <v>608</v>
      </c>
      <c r="C10388" s="105" t="s">
        <v>553</v>
      </c>
      <c r="D10388" s="106">
        <v>1150820000</v>
      </c>
      <c r="E10388" s="106">
        <v>0</v>
      </c>
      <c r="M10388" t="b">
        <f t="shared" si="810"/>
        <v>1</v>
      </c>
      <c r="N10388" t="b">
        <f t="shared" si="811"/>
        <v>1</v>
      </c>
      <c r="O10388" t="b">
        <f t="shared" si="812"/>
        <v>1</v>
      </c>
      <c r="P10388" t="b">
        <f t="shared" si="812"/>
        <v>1</v>
      </c>
      <c r="Q10388" t="b">
        <f t="shared" si="813"/>
        <v>1</v>
      </c>
      <c r="R10388" t="b">
        <f t="shared" si="814"/>
        <v>1</v>
      </c>
      <c r="U10388" s="105" t="s">
        <v>608</v>
      </c>
      <c r="V10388" s="105" t="s">
        <v>553</v>
      </c>
      <c r="W10388" s="106">
        <v>1150820000</v>
      </c>
      <c r="X10388" s="106">
        <v>0</v>
      </c>
    </row>
    <row r="10389" spans="2:26" x14ac:dyDescent="0.25">
      <c r="B10389" t="s">
        <v>359</v>
      </c>
      <c r="C10389" s="106">
        <v>1429682250</v>
      </c>
      <c r="D10389" s="106">
        <v>0</v>
      </c>
      <c r="M10389" t="b">
        <f t="shared" si="810"/>
        <v>1</v>
      </c>
      <c r="N10389" t="b">
        <f t="shared" si="811"/>
        <v>1</v>
      </c>
      <c r="O10389" t="b">
        <f t="shared" si="812"/>
        <v>1</v>
      </c>
      <c r="P10389" t="b">
        <f t="shared" si="812"/>
        <v>1</v>
      </c>
      <c r="Q10389" t="b">
        <f t="shared" si="813"/>
        <v>1</v>
      </c>
      <c r="R10389" t="b">
        <f t="shared" si="814"/>
        <v>1</v>
      </c>
      <c r="U10389" t="s">
        <v>359</v>
      </c>
      <c r="V10389" s="106">
        <v>1429682250</v>
      </c>
      <c r="W10389" s="106">
        <v>0</v>
      </c>
    </row>
    <row r="10390" spans="2:26" x14ac:dyDescent="0.25">
      <c r="B10390" t="s">
        <v>330</v>
      </c>
      <c r="C10390" t="s">
        <v>331</v>
      </c>
      <c r="D10390" s="105" t="s">
        <v>1122</v>
      </c>
      <c r="E10390" t="s">
        <v>333</v>
      </c>
      <c r="F10390" t="s">
        <v>331</v>
      </c>
      <c r="G10390" s="105" t="s">
        <v>1123</v>
      </c>
      <c r="M10390" t="b">
        <f t="shared" si="810"/>
        <v>1</v>
      </c>
      <c r="N10390" t="b">
        <f t="shared" si="811"/>
        <v>1</v>
      </c>
      <c r="O10390" t="b">
        <f t="shared" si="812"/>
        <v>1</v>
      </c>
      <c r="P10390" t="b">
        <f t="shared" si="812"/>
        <v>1</v>
      </c>
      <c r="Q10390" t="b">
        <f t="shared" si="813"/>
        <v>1</v>
      </c>
      <c r="R10390" t="b">
        <f t="shared" si="814"/>
        <v>1</v>
      </c>
      <c r="U10390" t="s">
        <v>330</v>
      </c>
      <c r="V10390" t="s">
        <v>331</v>
      </c>
      <c r="W10390" s="105" t="s">
        <v>1122</v>
      </c>
      <c r="X10390" t="s">
        <v>333</v>
      </c>
      <c r="Y10390" t="s">
        <v>331</v>
      </c>
      <c r="Z10390" s="105" t="s">
        <v>1123</v>
      </c>
    </row>
    <row r="10391" spans="2:26" x14ac:dyDescent="0.25">
      <c r="B10391" t="s">
        <v>335</v>
      </c>
      <c r="C10391" t="s">
        <v>3</v>
      </c>
      <c r="D10391" t="s">
        <v>336</v>
      </c>
      <c r="E10391" t="s">
        <v>337</v>
      </c>
      <c r="M10391" t="b">
        <f t="shared" si="810"/>
        <v>1</v>
      </c>
      <c r="N10391" t="b">
        <f t="shared" si="811"/>
        <v>1</v>
      </c>
      <c r="O10391" t="b">
        <f t="shared" si="812"/>
        <v>1</v>
      </c>
      <c r="P10391" t="b">
        <f t="shared" si="812"/>
        <v>1</v>
      </c>
      <c r="Q10391" t="b">
        <f t="shared" si="813"/>
        <v>1</v>
      </c>
      <c r="R10391" t="b">
        <f t="shared" si="814"/>
        <v>1</v>
      </c>
      <c r="U10391" t="s">
        <v>335</v>
      </c>
      <c r="V10391" t="s">
        <v>3</v>
      </c>
      <c r="W10391" t="s">
        <v>336</v>
      </c>
      <c r="X10391" t="s">
        <v>337</v>
      </c>
    </row>
    <row r="10392" spans="2:26" x14ac:dyDescent="0.25">
      <c r="B10392" s="105" t="s">
        <v>418</v>
      </c>
      <c r="C10392" s="105" t="s">
        <v>419</v>
      </c>
      <c r="D10392" s="106">
        <v>67200000</v>
      </c>
      <c r="E10392" s="106">
        <v>0</v>
      </c>
      <c r="M10392" t="b">
        <f t="shared" si="810"/>
        <v>1</v>
      </c>
      <c r="N10392" t="b">
        <f t="shared" si="811"/>
        <v>1</v>
      </c>
      <c r="O10392" t="b">
        <f t="shared" si="812"/>
        <v>1</v>
      </c>
      <c r="P10392" t="b">
        <f t="shared" si="812"/>
        <v>1</v>
      </c>
      <c r="Q10392" t="b">
        <f t="shared" si="813"/>
        <v>1</v>
      </c>
      <c r="R10392" t="b">
        <f t="shared" si="814"/>
        <v>1</v>
      </c>
      <c r="U10392" s="105" t="s">
        <v>418</v>
      </c>
      <c r="V10392" s="105" t="s">
        <v>419</v>
      </c>
      <c r="W10392" s="106">
        <v>67200000</v>
      </c>
      <c r="X10392" s="106">
        <v>0</v>
      </c>
    </row>
    <row r="10393" spans="2:26" x14ac:dyDescent="0.25">
      <c r="B10393" s="105" t="s">
        <v>420</v>
      </c>
      <c r="C10393" s="105" t="s">
        <v>421</v>
      </c>
      <c r="D10393" s="106">
        <v>67200000</v>
      </c>
      <c r="E10393" s="106">
        <v>0</v>
      </c>
      <c r="M10393" t="b">
        <f t="shared" si="810"/>
        <v>1</v>
      </c>
      <c r="N10393" t="b">
        <f t="shared" si="811"/>
        <v>1</v>
      </c>
      <c r="O10393" t="b">
        <f t="shared" si="812"/>
        <v>1</v>
      </c>
      <c r="P10393" t="b">
        <f t="shared" si="812"/>
        <v>1</v>
      </c>
      <c r="Q10393" t="b">
        <f t="shared" si="813"/>
        <v>1</v>
      </c>
      <c r="R10393" t="b">
        <f t="shared" si="814"/>
        <v>1</v>
      </c>
      <c r="U10393" s="105" t="s">
        <v>420</v>
      </c>
      <c r="V10393" s="105" t="s">
        <v>421</v>
      </c>
      <c r="W10393" s="106">
        <v>67200000</v>
      </c>
      <c r="X10393" s="106">
        <v>0</v>
      </c>
    </row>
    <row r="10394" spans="2:26" x14ac:dyDescent="0.25">
      <c r="B10394" s="105" t="s">
        <v>422</v>
      </c>
      <c r="C10394" s="105" t="s">
        <v>421</v>
      </c>
      <c r="D10394" s="106">
        <v>67200000</v>
      </c>
      <c r="E10394" s="106">
        <v>0</v>
      </c>
      <c r="M10394" t="b">
        <f t="shared" si="810"/>
        <v>1</v>
      </c>
      <c r="N10394" t="b">
        <f t="shared" si="811"/>
        <v>1</v>
      </c>
      <c r="O10394" t="b">
        <f t="shared" si="812"/>
        <v>1</v>
      </c>
      <c r="P10394" t="b">
        <f t="shared" si="812"/>
        <v>1</v>
      </c>
      <c r="Q10394" t="b">
        <f t="shared" si="813"/>
        <v>1</v>
      </c>
      <c r="R10394" t="b">
        <f t="shared" si="814"/>
        <v>1</v>
      </c>
      <c r="U10394" s="105" t="s">
        <v>422</v>
      </c>
      <c r="V10394" s="105" t="s">
        <v>421</v>
      </c>
      <c r="W10394" s="106">
        <v>67200000</v>
      </c>
      <c r="X10394" s="106">
        <v>0</v>
      </c>
    </row>
    <row r="10395" spans="2:26" x14ac:dyDescent="0.25">
      <c r="B10395" s="105" t="s">
        <v>567</v>
      </c>
      <c r="C10395" s="105" t="s">
        <v>568</v>
      </c>
      <c r="D10395" s="106">
        <v>19610000</v>
      </c>
      <c r="E10395" s="106">
        <v>0</v>
      </c>
      <c r="M10395" t="b">
        <f t="shared" ref="M10395:M10458" si="815">+B10395=U10395</f>
        <v>1</v>
      </c>
      <c r="N10395" t="b">
        <f t="shared" ref="N10395:N10458" si="816">+C10395=V10395</f>
        <v>1</v>
      </c>
      <c r="O10395" t="b">
        <f t="shared" ref="O10395:P10458" si="817">+D10395=W10395</f>
        <v>1</v>
      </c>
      <c r="P10395" t="b">
        <f t="shared" si="817"/>
        <v>1</v>
      </c>
      <c r="Q10395" t="b">
        <f t="shared" ref="Q10395:Q10458" si="818">+F10395=Y10395</f>
        <v>1</v>
      </c>
      <c r="R10395" t="b">
        <f t="shared" ref="R10395:R10458" si="819">+G10395=Z10395</f>
        <v>1</v>
      </c>
      <c r="U10395" s="105" t="s">
        <v>567</v>
      </c>
      <c r="V10395" s="105" t="s">
        <v>568</v>
      </c>
      <c r="W10395" s="106">
        <v>19610000</v>
      </c>
      <c r="X10395" s="106">
        <v>0</v>
      </c>
    </row>
    <row r="10396" spans="2:26" x14ac:dyDescent="0.25">
      <c r="B10396" s="105" t="s">
        <v>612</v>
      </c>
      <c r="C10396" s="105" t="s">
        <v>613</v>
      </c>
      <c r="D10396" s="106">
        <v>19610000</v>
      </c>
      <c r="E10396" s="106">
        <v>0</v>
      </c>
      <c r="M10396" t="b">
        <f t="shared" si="815"/>
        <v>1</v>
      </c>
      <c r="N10396" t="b">
        <f t="shared" si="816"/>
        <v>1</v>
      </c>
      <c r="O10396" t="b">
        <f t="shared" si="817"/>
        <v>1</v>
      </c>
      <c r="P10396" t="b">
        <f t="shared" si="817"/>
        <v>1</v>
      </c>
      <c r="Q10396" t="b">
        <f t="shared" si="818"/>
        <v>1</v>
      </c>
      <c r="R10396" t="b">
        <f t="shared" si="819"/>
        <v>1</v>
      </c>
      <c r="U10396" s="105" t="s">
        <v>612</v>
      </c>
      <c r="V10396" s="105" t="s">
        <v>613</v>
      </c>
      <c r="W10396" s="106">
        <v>19610000</v>
      </c>
      <c r="X10396" s="106">
        <v>0</v>
      </c>
    </row>
    <row r="10397" spans="2:26" x14ac:dyDescent="0.25">
      <c r="B10397" s="105" t="s">
        <v>614</v>
      </c>
      <c r="C10397" s="105" t="s">
        <v>613</v>
      </c>
      <c r="D10397" s="106">
        <v>19610000</v>
      </c>
      <c r="E10397" s="106">
        <v>0</v>
      </c>
      <c r="M10397" t="b">
        <f t="shared" si="815"/>
        <v>1</v>
      </c>
      <c r="N10397" t="b">
        <f t="shared" si="816"/>
        <v>1</v>
      </c>
      <c r="O10397" t="b">
        <f t="shared" si="817"/>
        <v>1</v>
      </c>
      <c r="P10397" t="b">
        <f t="shared" si="817"/>
        <v>1</v>
      </c>
      <c r="Q10397" t="b">
        <f t="shared" si="818"/>
        <v>1</v>
      </c>
      <c r="R10397" t="b">
        <f t="shared" si="819"/>
        <v>1</v>
      </c>
      <c r="U10397" s="105" t="s">
        <v>614</v>
      </c>
      <c r="V10397" s="105" t="s">
        <v>613</v>
      </c>
      <c r="W10397" s="106">
        <v>19610000</v>
      </c>
      <c r="X10397" s="106">
        <v>0</v>
      </c>
    </row>
    <row r="10398" spans="2:26" x14ac:dyDescent="0.25">
      <c r="B10398" s="105" t="s">
        <v>429</v>
      </c>
      <c r="C10398" s="105" t="s">
        <v>430</v>
      </c>
      <c r="D10398" s="106">
        <v>100085000</v>
      </c>
      <c r="E10398" s="106">
        <v>0</v>
      </c>
      <c r="M10398" t="b">
        <f t="shared" si="815"/>
        <v>1</v>
      </c>
      <c r="N10398" t="b">
        <f t="shared" si="816"/>
        <v>1</v>
      </c>
      <c r="O10398" t="b">
        <f t="shared" si="817"/>
        <v>1</v>
      </c>
      <c r="P10398" t="b">
        <f t="shared" si="817"/>
        <v>1</v>
      </c>
      <c r="Q10398" t="b">
        <f t="shared" si="818"/>
        <v>1</v>
      </c>
      <c r="R10398" t="b">
        <f t="shared" si="819"/>
        <v>1</v>
      </c>
      <c r="U10398" s="105" t="s">
        <v>429</v>
      </c>
      <c r="V10398" s="105" t="s">
        <v>430</v>
      </c>
      <c r="W10398" s="106">
        <v>100085000</v>
      </c>
      <c r="X10398" s="106">
        <v>0</v>
      </c>
    </row>
    <row r="10399" spans="2:26" x14ac:dyDescent="0.25">
      <c r="B10399" s="105" t="s">
        <v>431</v>
      </c>
      <c r="C10399" s="105" t="s">
        <v>432</v>
      </c>
      <c r="D10399" s="106">
        <v>100085000</v>
      </c>
      <c r="E10399" s="106">
        <v>0</v>
      </c>
      <c r="M10399" t="b">
        <f t="shared" si="815"/>
        <v>1</v>
      </c>
      <c r="N10399" t="b">
        <f t="shared" si="816"/>
        <v>1</v>
      </c>
      <c r="O10399" t="b">
        <f t="shared" si="817"/>
        <v>1</v>
      </c>
      <c r="P10399" t="b">
        <f t="shared" si="817"/>
        <v>1</v>
      </c>
      <c r="Q10399" t="b">
        <f t="shared" si="818"/>
        <v>1</v>
      </c>
      <c r="R10399" t="b">
        <f t="shared" si="819"/>
        <v>1</v>
      </c>
      <c r="U10399" s="105" t="s">
        <v>431</v>
      </c>
      <c r="V10399" s="105" t="s">
        <v>432</v>
      </c>
      <c r="W10399" s="106">
        <v>100085000</v>
      </c>
      <c r="X10399" s="106">
        <v>0</v>
      </c>
    </row>
    <row r="10400" spans="2:26" x14ac:dyDescent="0.25">
      <c r="B10400" s="105" t="s">
        <v>782</v>
      </c>
      <c r="C10400" s="105" t="s">
        <v>783</v>
      </c>
      <c r="D10400" s="106">
        <v>42000000</v>
      </c>
      <c r="E10400" s="106">
        <v>0</v>
      </c>
      <c r="M10400" t="b">
        <f t="shared" si="815"/>
        <v>1</v>
      </c>
      <c r="N10400" t="b">
        <f t="shared" si="816"/>
        <v>1</v>
      </c>
      <c r="O10400" t="b">
        <f t="shared" si="817"/>
        <v>1</v>
      </c>
      <c r="P10400" t="b">
        <f t="shared" si="817"/>
        <v>1</v>
      </c>
      <c r="Q10400" t="b">
        <f t="shared" si="818"/>
        <v>1</v>
      </c>
      <c r="R10400" t="b">
        <f t="shared" si="819"/>
        <v>1</v>
      </c>
      <c r="U10400" s="105" t="s">
        <v>782</v>
      </c>
      <c r="V10400" s="105" t="s">
        <v>783</v>
      </c>
      <c r="W10400" s="106">
        <v>42000000</v>
      </c>
      <c r="X10400" s="106">
        <v>0</v>
      </c>
    </row>
    <row r="10401" spans="2:24" x14ac:dyDescent="0.25">
      <c r="B10401" s="105" t="s">
        <v>784</v>
      </c>
      <c r="C10401" s="105" t="s">
        <v>1593</v>
      </c>
      <c r="D10401" s="106">
        <v>19400000</v>
      </c>
      <c r="E10401" s="106">
        <v>0</v>
      </c>
      <c r="M10401" t="b">
        <f t="shared" si="815"/>
        <v>1</v>
      </c>
      <c r="N10401" t="b">
        <f t="shared" si="816"/>
        <v>1</v>
      </c>
      <c r="O10401" t="b">
        <f t="shared" si="817"/>
        <v>1</v>
      </c>
      <c r="P10401" t="b">
        <f t="shared" si="817"/>
        <v>1</v>
      </c>
      <c r="Q10401" t="b">
        <f t="shared" si="818"/>
        <v>1</v>
      </c>
      <c r="R10401" t="b">
        <f t="shared" si="819"/>
        <v>1</v>
      </c>
      <c r="U10401" s="105" t="s">
        <v>784</v>
      </c>
      <c r="V10401" s="105" t="s">
        <v>1593</v>
      </c>
      <c r="W10401" s="106">
        <v>19400000</v>
      </c>
      <c r="X10401" s="106">
        <v>0</v>
      </c>
    </row>
    <row r="10402" spans="2:24" x14ac:dyDescent="0.25">
      <c r="B10402" s="105" t="s">
        <v>785</v>
      </c>
      <c r="C10402" s="105" t="s">
        <v>1594</v>
      </c>
      <c r="D10402" s="106">
        <v>19285000</v>
      </c>
      <c r="E10402" s="106">
        <v>0</v>
      </c>
      <c r="M10402" t="b">
        <f t="shared" si="815"/>
        <v>1</v>
      </c>
      <c r="N10402" t="b">
        <f t="shared" si="816"/>
        <v>1</v>
      </c>
      <c r="O10402" t="b">
        <f t="shared" si="817"/>
        <v>1</v>
      </c>
      <c r="P10402" t="b">
        <f t="shared" si="817"/>
        <v>1</v>
      </c>
      <c r="Q10402" t="b">
        <f t="shared" si="818"/>
        <v>1</v>
      </c>
      <c r="R10402" t="b">
        <f t="shared" si="819"/>
        <v>1</v>
      </c>
      <c r="U10402" s="105" t="s">
        <v>785</v>
      </c>
      <c r="V10402" s="105" t="s">
        <v>1594</v>
      </c>
      <c r="W10402" s="106">
        <v>19285000</v>
      </c>
      <c r="X10402" s="106">
        <v>0</v>
      </c>
    </row>
    <row r="10403" spans="2:24" x14ac:dyDescent="0.25">
      <c r="B10403" s="105" t="s">
        <v>790</v>
      </c>
      <c r="C10403" s="105" t="s">
        <v>791</v>
      </c>
      <c r="D10403" s="106">
        <v>19400000</v>
      </c>
      <c r="E10403" s="106">
        <v>0</v>
      </c>
      <c r="M10403" t="b">
        <f t="shared" si="815"/>
        <v>1</v>
      </c>
      <c r="N10403" t="b">
        <f t="shared" si="816"/>
        <v>1</v>
      </c>
      <c r="O10403" t="b">
        <f t="shared" si="817"/>
        <v>1</v>
      </c>
      <c r="P10403" t="b">
        <f t="shared" si="817"/>
        <v>1</v>
      </c>
      <c r="Q10403" t="b">
        <f t="shared" si="818"/>
        <v>1</v>
      </c>
      <c r="R10403" t="b">
        <f t="shared" si="819"/>
        <v>1</v>
      </c>
      <c r="U10403" s="105" t="s">
        <v>790</v>
      </c>
      <c r="V10403" s="105" t="s">
        <v>791</v>
      </c>
      <c r="W10403" s="106">
        <v>19400000</v>
      </c>
      <c r="X10403" s="106">
        <v>0</v>
      </c>
    </row>
    <row r="10404" spans="2:24" x14ac:dyDescent="0.25">
      <c r="B10404" s="105" t="s">
        <v>434</v>
      </c>
      <c r="C10404" s="105" t="s">
        <v>435</v>
      </c>
      <c r="D10404" s="106">
        <v>65839000</v>
      </c>
      <c r="E10404" s="106">
        <v>0</v>
      </c>
      <c r="M10404" t="b">
        <f t="shared" si="815"/>
        <v>1</v>
      </c>
      <c r="N10404" t="b">
        <f t="shared" si="816"/>
        <v>1</v>
      </c>
      <c r="O10404" t="b">
        <f t="shared" si="817"/>
        <v>1</v>
      </c>
      <c r="P10404" t="b">
        <f t="shared" si="817"/>
        <v>1</v>
      </c>
      <c r="Q10404" t="b">
        <f t="shared" si="818"/>
        <v>1</v>
      </c>
      <c r="R10404" t="b">
        <f t="shared" si="819"/>
        <v>1</v>
      </c>
      <c r="U10404" s="105" t="s">
        <v>434</v>
      </c>
      <c r="V10404" s="105" t="s">
        <v>435</v>
      </c>
      <c r="W10404" s="106">
        <v>65839000</v>
      </c>
      <c r="X10404" s="106">
        <v>0</v>
      </c>
    </row>
    <row r="10405" spans="2:24" x14ac:dyDescent="0.25">
      <c r="B10405" s="105" t="s">
        <v>436</v>
      </c>
      <c r="C10405" s="105" t="s">
        <v>437</v>
      </c>
      <c r="D10405" s="106">
        <v>65839000</v>
      </c>
      <c r="E10405" s="106">
        <v>0</v>
      </c>
      <c r="M10405" t="b">
        <f t="shared" si="815"/>
        <v>1</v>
      </c>
      <c r="N10405" t="b">
        <f t="shared" si="816"/>
        <v>1</v>
      </c>
      <c r="O10405" t="b">
        <f t="shared" si="817"/>
        <v>1</v>
      </c>
      <c r="P10405" t="b">
        <f t="shared" si="817"/>
        <v>1</v>
      </c>
      <c r="Q10405" t="b">
        <f t="shared" si="818"/>
        <v>1</v>
      </c>
      <c r="R10405" t="b">
        <f t="shared" si="819"/>
        <v>1</v>
      </c>
      <c r="U10405" s="105" t="s">
        <v>436</v>
      </c>
      <c r="V10405" s="105" t="s">
        <v>437</v>
      </c>
      <c r="W10405" s="106">
        <v>65839000</v>
      </c>
      <c r="X10405" s="106">
        <v>0</v>
      </c>
    </row>
    <row r="10406" spans="2:24" x14ac:dyDescent="0.25">
      <c r="B10406" s="105" t="s">
        <v>438</v>
      </c>
      <c r="C10406" s="105" t="s">
        <v>437</v>
      </c>
      <c r="D10406" s="106">
        <v>22617000</v>
      </c>
      <c r="E10406" s="106">
        <v>0</v>
      </c>
      <c r="M10406" t="b">
        <f t="shared" si="815"/>
        <v>1</v>
      </c>
      <c r="N10406" t="b">
        <f t="shared" si="816"/>
        <v>1</v>
      </c>
      <c r="O10406" t="b">
        <f t="shared" si="817"/>
        <v>1</v>
      </c>
      <c r="P10406" t="b">
        <f t="shared" si="817"/>
        <v>1</v>
      </c>
      <c r="Q10406" t="b">
        <f t="shared" si="818"/>
        <v>1</v>
      </c>
      <c r="R10406" t="b">
        <f t="shared" si="819"/>
        <v>1</v>
      </c>
      <c r="U10406" s="105" t="s">
        <v>438</v>
      </c>
      <c r="V10406" s="105" t="s">
        <v>437</v>
      </c>
      <c r="W10406" s="106">
        <v>22617000</v>
      </c>
      <c r="X10406" s="106">
        <v>0</v>
      </c>
    </row>
    <row r="10407" spans="2:24" x14ac:dyDescent="0.25">
      <c r="B10407" s="105" t="s">
        <v>792</v>
      </c>
      <c r="C10407" s="105" t="s">
        <v>793</v>
      </c>
      <c r="D10407" s="106">
        <v>43222000</v>
      </c>
      <c r="E10407" s="106">
        <v>0</v>
      </c>
      <c r="M10407" t="b">
        <f t="shared" si="815"/>
        <v>1</v>
      </c>
      <c r="N10407" t="b">
        <f t="shared" si="816"/>
        <v>1</v>
      </c>
      <c r="O10407" t="b">
        <f t="shared" si="817"/>
        <v>1</v>
      </c>
      <c r="P10407" t="b">
        <f t="shared" si="817"/>
        <v>1</v>
      </c>
      <c r="Q10407" t="b">
        <f t="shared" si="818"/>
        <v>1</v>
      </c>
      <c r="R10407" t="b">
        <f t="shared" si="819"/>
        <v>1</v>
      </c>
      <c r="U10407" s="105" t="s">
        <v>792</v>
      </c>
      <c r="V10407" s="105" t="s">
        <v>793</v>
      </c>
      <c r="W10407" s="106">
        <v>43222000</v>
      </c>
      <c r="X10407" s="106">
        <v>0</v>
      </c>
    </row>
    <row r="10408" spans="2:24" x14ac:dyDescent="0.25">
      <c r="B10408" s="105" t="s">
        <v>439</v>
      </c>
      <c r="C10408" s="105" t="s">
        <v>440</v>
      </c>
      <c r="D10408" s="106">
        <v>230230000</v>
      </c>
      <c r="E10408" s="106">
        <v>0</v>
      </c>
      <c r="M10408" t="b">
        <f t="shared" si="815"/>
        <v>1</v>
      </c>
      <c r="N10408" t="b">
        <f t="shared" si="816"/>
        <v>1</v>
      </c>
      <c r="O10408" t="b">
        <f t="shared" si="817"/>
        <v>1</v>
      </c>
      <c r="P10408" t="b">
        <f t="shared" si="817"/>
        <v>1</v>
      </c>
      <c r="Q10408" t="b">
        <f t="shared" si="818"/>
        <v>1</v>
      </c>
      <c r="R10408" t="b">
        <f t="shared" si="819"/>
        <v>1</v>
      </c>
      <c r="U10408" s="105" t="s">
        <v>439</v>
      </c>
      <c r="V10408" s="105" t="s">
        <v>440</v>
      </c>
      <c r="W10408" s="106">
        <v>230230000</v>
      </c>
      <c r="X10408" s="106">
        <v>0</v>
      </c>
    </row>
    <row r="10409" spans="2:24" x14ac:dyDescent="0.25">
      <c r="B10409" s="105" t="s">
        <v>441</v>
      </c>
      <c r="C10409" s="105" t="s">
        <v>442</v>
      </c>
      <c r="D10409" s="106">
        <v>230230000</v>
      </c>
      <c r="E10409" s="106">
        <v>0</v>
      </c>
      <c r="M10409" t="b">
        <f t="shared" si="815"/>
        <v>1</v>
      </c>
      <c r="N10409" t="b">
        <f t="shared" si="816"/>
        <v>1</v>
      </c>
      <c r="O10409" t="b">
        <f t="shared" si="817"/>
        <v>1</v>
      </c>
      <c r="P10409" t="b">
        <f t="shared" si="817"/>
        <v>1</v>
      </c>
      <c r="Q10409" t="b">
        <f t="shared" si="818"/>
        <v>1</v>
      </c>
      <c r="R10409" t="b">
        <f t="shared" si="819"/>
        <v>1</v>
      </c>
      <c r="U10409" s="105" t="s">
        <v>441</v>
      </c>
      <c r="V10409" s="105" t="s">
        <v>442</v>
      </c>
      <c r="W10409" s="106">
        <v>230230000</v>
      </c>
      <c r="X10409" s="106">
        <v>0</v>
      </c>
    </row>
    <row r="10410" spans="2:24" x14ac:dyDescent="0.25">
      <c r="B10410" s="105" t="s">
        <v>797</v>
      </c>
      <c r="C10410" s="105" t="s">
        <v>1599</v>
      </c>
      <c r="D10410" s="106">
        <v>32790000</v>
      </c>
      <c r="E10410" s="106">
        <v>0</v>
      </c>
      <c r="M10410" t="b">
        <f t="shared" si="815"/>
        <v>1</v>
      </c>
      <c r="N10410" t="b">
        <f t="shared" si="816"/>
        <v>1</v>
      </c>
      <c r="O10410" t="b">
        <f t="shared" si="817"/>
        <v>1</v>
      </c>
      <c r="P10410" t="b">
        <f t="shared" si="817"/>
        <v>1</v>
      </c>
      <c r="Q10410" t="b">
        <f t="shared" si="818"/>
        <v>1</v>
      </c>
      <c r="R10410" t="b">
        <f t="shared" si="819"/>
        <v>1</v>
      </c>
      <c r="U10410" s="105" t="s">
        <v>797</v>
      </c>
      <c r="V10410" s="105" t="s">
        <v>1599</v>
      </c>
      <c r="W10410" s="106">
        <v>32790000</v>
      </c>
      <c r="X10410" s="106">
        <v>0</v>
      </c>
    </row>
    <row r="10411" spans="2:24" x14ac:dyDescent="0.25">
      <c r="B10411" s="105" t="s">
        <v>1445</v>
      </c>
      <c r="C10411" s="105" t="s">
        <v>1446</v>
      </c>
      <c r="D10411" s="106">
        <v>32790000</v>
      </c>
      <c r="E10411" s="106">
        <v>0</v>
      </c>
      <c r="M10411" t="b">
        <f t="shared" si="815"/>
        <v>1</v>
      </c>
      <c r="N10411" t="b">
        <f t="shared" si="816"/>
        <v>1</v>
      </c>
      <c r="O10411" t="b">
        <f t="shared" si="817"/>
        <v>1</v>
      </c>
      <c r="P10411" t="b">
        <f t="shared" si="817"/>
        <v>1</v>
      </c>
      <c r="Q10411" t="b">
        <f t="shared" si="818"/>
        <v>1</v>
      </c>
      <c r="R10411" t="b">
        <f t="shared" si="819"/>
        <v>1</v>
      </c>
      <c r="U10411" s="105" t="s">
        <v>1445</v>
      </c>
      <c r="V10411" s="105" t="s">
        <v>1446</v>
      </c>
      <c r="W10411" s="106">
        <v>32790000</v>
      </c>
      <c r="X10411" s="106">
        <v>0</v>
      </c>
    </row>
    <row r="10412" spans="2:24" x14ac:dyDescent="0.25">
      <c r="B10412" s="105" t="s">
        <v>1447</v>
      </c>
      <c r="C10412" s="105" t="s">
        <v>1601</v>
      </c>
      <c r="D10412" s="106">
        <v>32790000</v>
      </c>
      <c r="E10412" s="106">
        <v>0</v>
      </c>
      <c r="M10412" t="b">
        <f t="shared" si="815"/>
        <v>1</v>
      </c>
      <c r="N10412" t="b">
        <f t="shared" si="816"/>
        <v>1</v>
      </c>
      <c r="O10412" t="b">
        <f t="shared" si="817"/>
        <v>1</v>
      </c>
      <c r="P10412" t="b">
        <f t="shared" si="817"/>
        <v>1</v>
      </c>
      <c r="Q10412" t="b">
        <f t="shared" si="818"/>
        <v>1</v>
      </c>
      <c r="R10412" t="b">
        <f t="shared" si="819"/>
        <v>1</v>
      </c>
      <c r="U10412" s="105" t="s">
        <v>1447</v>
      </c>
      <c r="V10412" s="105" t="s">
        <v>1601</v>
      </c>
      <c r="W10412" s="106">
        <v>32790000</v>
      </c>
      <c r="X10412" s="106">
        <v>0</v>
      </c>
    </row>
    <row r="10413" spans="2:24" x14ac:dyDescent="0.25">
      <c r="B10413" s="105" t="s">
        <v>1448</v>
      </c>
      <c r="C10413" s="105" t="s">
        <v>1602</v>
      </c>
      <c r="D10413" s="106">
        <v>32790000</v>
      </c>
      <c r="E10413" s="106">
        <v>0</v>
      </c>
      <c r="M10413" t="b">
        <f t="shared" si="815"/>
        <v>1</v>
      </c>
      <c r="N10413" t="b">
        <f t="shared" si="816"/>
        <v>1</v>
      </c>
      <c r="O10413" t="b">
        <f t="shared" si="817"/>
        <v>1</v>
      </c>
      <c r="P10413" t="b">
        <f t="shared" si="817"/>
        <v>1</v>
      </c>
      <c r="Q10413" t="b">
        <f t="shared" si="818"/>
        <v>1</v>
      </c>
      <c r="R10413" t="b">
        <f t="shared" si="819"/>
        <v>1</v>
      </c>
      <c r="U10413" s="105" t="s">
        <v>1448</v>
      </c>
      <c r="V10413" s="105" t="s">
        <v>1602</v>
      </c>
      <c r="W10413" s="106">
        <v>32790000</v>
      </c>
      <c r="X10413" s="106">
        <v>0</v>
      </c>
    </row>
    <row r="10414" spans="2:24" x14ac:dyDescent="0.25">
      <c r="B10414" s="105" t="s">
        <v>1449</v>
      </c>
      <c r="C10414" s="105" t="s">
        <v>1450</v>
      </c>
      <c r="D10414" s="106">
        <v>32790000</v>
      </c>
      <c r="E10414" s="106">
        <v>0</v>
      </c>
      <c r="M10414" t="b">
        <f t="shared" si="815"/>
        <v>1</v>
      </c>
      <c r="N10414" t="b">
        <f t="shared" si="816"/>
        <v>1</v>
      </c>
      <c r="O10414" t="b">
        <f t="shared" si="817"/>
        <v>1</v>
      </c>
      <c r="P10414" t="b">
        <f t="shared" si="817"/>
        <v>1</v>
      </c>
      <c r="Q10414" t="b">
        <f t="shared" si="818"/>
        <v>1</v>
      </c>
      <c r="R10414" t="b">
        <f t="shared" si="819"/>
        <v>1</v>
      </c>
      <c r="U10414" s="105" t="s">
        <v>1449</v>
      </c>
      <c r="V10414" s="105" t="s">
        <v>1450</v>
      </c>
      <c r="W10414" s="106">
        <v>32790000</v>
      </c>
      <c r="X10414" s="106">
        <v>0</v>
      </c>
    </row>
    <row r="10415" spans="2:24" x14ac:dyDescent="0.25">
      <c r="B10415" s="105" t="s">
        <v>1451</v>
      </c>
      <c r="C10415" s="105" t="s">
        <v>1603</v>
      </c>
      <c r="D10415" s="106">
        <v>33490000</v>
      </c>
      <c r="E10415" s="106">
        <v>0</v>
      </c>
      <c r="M10415" t="b">
        <f t="shared" si="815"/>
        <v>1</v>
      </c>
      <c r="N10415" t="b">
        <f t="shared" si="816"/>
        <v>1</v>
      </c>
      <c r="O10415" t="b">
        <f t="shared" si="817"/>
        <v>1</v>
      </c>
      <c r="P10415" t="b">
        <f t="shared" si="817"/>
        <v>1</v>
      </c>
      <c r="Q10415" t="b">
        <f t="shared" si="818"/>
        <v>1</v>
      </c>
      <c r="R10415" t="b">
        <f t="shared" si="819"/>
        <v>1</v>
      </c>
      <c r="U10415" s="105" t="s">
        <v>1451</v>
      </c>
      <c r="V10415" s="105" t="s">
        <v>1603</v>
      </c>
      <c r="W10415" s="106">
        <v>33490000</v>
      </c>
      <c r="X10415" s="106">
        <v>0</v>
      </c>
    </row>
    <row r="10416" spans="2:24" x14ac:dyDescent="0.25">
      <c r="B10416" s="105" t="s">
        <v>1452</v>
      </c>
      <c r="C10416" s="105" t="s">
        <v>1453</v>
      </c>
      <c r="D10416" s="106">
        <v>32790000</v>
      </c>
      <c r="E10416" s="106">
        <v>0</v>
      </c>
      <c r="M10416" t="b">
        <f t="shared" si="815"/>
        <v>1</v>
      </c>
      <c r="N10416" t="b">
        <f t="shared" si="816"/>
        <v>1</v>
      </c>
      <c r="O10416" t="b">
        <f t="shared" si="817"/>
        <v>1</v>
      </c>
      <c r="P10416" t="b">
        <f t="shared" si="817"/>
        <v>1</v>
      </c>
      <c r="Q10416" t="b">
        <f t="shared" si="818"/>
        <v>1</v>
      </c>
      <c r="R10416" t="b">
        <f t="shared" si="819"/>
        <v>1</v>
      </c>
      <c r="U10416" s="105" t="s">
        <v>1452</v>
      </c>
      <c r="V10416" s="105" t="s">
        <v>1453</v>
      </c>
      <c r="W10416" s="106">
        <v>32790000</v>
      </c>
      <c r="X10416" s="106">
        <v>0</v>
      </c>
    </row>
    <row r="10417" spans="2:26" x14ac:dyDescent="0.25">
      <c r="B10417" s="105" t="s">
        <v>455</v>
      </c>
      <c r="C10417" s="105" t="s">
        <v>456</v>
      </c>
      <c r="D10417" s="106">
        <v>68540000</v>
      </c>
      <c r="E10417" s="106">
        <v>0</v>
      </c>
      <c r="M10417" t="b">
        <f t="shared" si="815"/>
        <v>1</v>
      </c>
      <c r="N10417" t="b">
        <f t="shared" si="816"/>
        <v>1</v>
      </c>
      <c r="O10417" t="b">
        <f t="shared" si="817"/>
        <v>1</v>
      </c>
      <c r="P10417" t="b">
        <f t="shared" si="817"/>
        <v>1</v>
      </c>
      <c r="Q10417" t="b">
        <f t="shared" si="818"/>
        <v>1</v>
      </c>
      <c r="R10417" t="b">
        <f t="shared" si="819"/>
        <v>1</v>
      </c>
      <c r="U10417" s="105" t="s">
        <v>455</v>
      </c>
      <c r="V10417" s="105" t="s">
        <v>456</v>
      </c>
      <c r="W10417" s="106">
        <v>68540000</v>
      </c>
      <c r="X10417" s="106">
        <v>0</v>
      </c>
    </row>
    <row r="10418" spans="2:26" x14ac:dyDescent="0.25">
      <c r="B10418" s="105" t="s">
        <v>457</v>
      </c>
      <c r="C10418" s="105" t="s">
        <v>458</v>
      </c>
      <c r="D10418" s="106">
        <v>68540000</v>
      </c>
      <c r="E10418" s="106">
        <v>0</v>
      </c>
      <c r="M10418" t="b">
        <f t="shared" si="815"/>
        <v>1</v>
      </c>
      <c r="N10418" t="b">
        <f t="shared" si="816"/>
        <v>1</v>
      </c>
      <c r="O10418" t="b">
        <f t="shared" si="817"/>
        <v>1</v>
      </c>
      <c r="P10418" t="b">
        <f t="shared" si="817"/>
        <v>1</v>
      </c>
      <c r="Q10418" t="b">
        <f t="shared" si="818"/>
        <v>1</v>
      </c>
      <c r="R10418" t="b">
        <f t="shared" si="819"/>
        <v>1</v>
      </c>
      <c r="U10418" s="105" t="s">
        <v>457</v>
      </c>
      <c r="V10418" s="105" t="s">
        <v>458</v>
      </c>
      <c r="W10418" s="106">
        <v>68540000</v>
      </c>
      <c r="X10418" s="106">
        <v>0</v>
      </c>
    </row>
    <row r="10419" spans="2:26" x14ac:dyDescent="0.25">
      <c r="B10419" s="105" t="s">
        <v>823</v>
      </c>
      <c r="C10419" s="105" t="s">
        <v>824</v>
      </c>
      <c r="D10419" s="106">
        <v>68540000</v>
      </c>
      <c r="E10419" s="106">
        <v>0</v>
      </c>
      <c r="M10419" t="b">
        <f t="shared" si="815"/>
        <v>1</v>
      </c>
      <c r="N10419" t="b">
        <f t="shared" si="816"/>
        <v>1</v>
      </c>
      <c r="O10419" t="b">
        <f t="shared" si="817"/>
        <v>1</v>
      </c>
      <c r="P10419" t="b">
        <f t="shared" si="817"/>
        <v>1</v>
      </c>
      <c r="Q10419" t="b">
        <f t="shared" si="818"/>
        <v>1</v>
      </c>
      <c r="R10419" t="b">
        <f t="shared" si="819"/>
        <v>1</v>
      </c>
      <c r="U10419" s="105" t="s">
        <v>823</v>
      </c>
      <c r="V10419" s="105" t="s">
        <v>824</v>
      </c>
      <c r="W10419" s="106">
        <v>68540000</v>
      </c>
      <c r="X10419" s="106">
        <v>0</v>
      </c>
    </row>
    <row r="10420" spans="2:26" x14ac:dyDescent="0.25">
      <c r="B10420" s="105" t="s">
        <v>463</v>
      </c>
      <c r="C10420" s="105" t="s">
        <v>464</v>
      </c>
      <c r="D10420" s="106">
        <v>47350000</v>
      </c>
      <c r="E10420" s="106">
        <v>0</v>
      </c>
      <c r="M10420" t="b">
        <f t="shared" si="815"/>
        <v>1</v>
      </c>
      <c r="N10420" t="b">
        <f t="shared" si="816"/>
        <v>1</v>
      </c>
      <c r="O10420" t="b">
        <f t="shared" si="817"/>
        <v>1</v>
      </c>
      <c r="P10420" t="b">
        <f t="shared" si="817"/>
        <v>1</v>
      </c>
      <c r="Q10420" t="b">
        <f t="shared" si="818"/>
        <v>1</v>
      </c>
      <c r="R10420" t="b">
        <f t="shared" si="819"/>
        <v>1</v>
      </c>
      <c r="U10420" s="105" t="s">
        <v>463</v>
      </c>
      <c r="V10420" s="105" t="s">
        <v>464</v>
      </c>
      <c r="W10420" s="106">
        <v>47350000</v>
      </c>
      <c r="X10420" s="106">
        <v>0</v>
      </c>
    </row>
    <row r="10421" spans="2:26" x14ac:dyDescent="0.25">
      <c r="B10421" s="105" t="s">
        <v>465</v>
      </c>
      <c r="C10421" s="105" t="s">
        <v>466</v>
      </c>
      <c r="D10421" s="106">
        <v>47350000</v>
      </c>
      <c r="E10421" s="106">
        <v>0</v>
      </c>
      <c r="M10421" t="b">
        <f t="shared" si="815"/>
        <v>1</v>
      </c>
      <c r="N10421" t="b">
        <f t="shared" si="816"/>
        <v>1</v>
      </c>
      <c r="O10421" t="b">
        <f t="shared" si="817"/>
        <v>1</v>
      </c>
      <c r="P10421" t="b">
        <f t="shared" si="817"/>
        <v>1</v>
      </c>
      <c r="Q10421" t="b">
        <f t="shared" si="818"/>
        <v>1</v>
      </c>
      <c r="R10421" t="b">
        <f t="shared" si="819"/>
        <v>1</v>
      </c>
      <c r="U10421" s="105" t="s">
        <v>465</v>
      </c>
      <c r="V10421" s="105" t="s">
        <v>466</v>
      </c>
      <c r="W10421" s="106">
        <v>47350000</v>
      </c>
      <c r="X10421" s="106">
        <v>0</v>
      </c>
    </row>
    <row r="10422" spans="2:26" x14ac:dyDescent="0.25">
      <c r="B10422" s="105" t="s">
        <v>467</v>
      </c>
      <c r="C10422" s="105" t="s">
        <v>468</v>
      </c>
      <c r="D10422" s="106">
        <v>47350000</v>
      </c>
      <c r="E10422" s="106">
        <v>0</v>
      </c>
      <c r="M10422" t="b">
        <f t="shared" si="815"/>
        <v>1</v>
      </c>
      <c r="N10422" t="b">
        <f t="shared" si="816"/>
        <v>1</v>
      </c>
      <c r="O10422" t="b">
        <f t="shared" si="817"/>
        <v>1</v>
      </c>
      <c r="P10422" t="b">
        <f t="shared" si="817"/>
        <v>1</v>
      </c>
      <c r="Q10422" t="b">
        <f t="shared" si="818"/>
        <v>1</v>
      </c>
      <c r="R10422" t="b">
        <f t="shared" si="819"/>
        <v>1</v>
      </c>
      <c r="U10422" s="105" t="s">
        <v>467</v>
      </c>
      <c r="V10422" s="105" t="s">
        <v>468</v>
      </c>
      <c r="W10422" s="106">
        <v>47350000</v>
      </c>
      <c r="X10422" s="106">
        <v>0</v>
      </c>
    </row>
    <row r="10423" spans="2:26" x14ac:dyDescent="0.25">
      <c r="B10423" s="105" t="s">
        <v>338</v>
      </c>
      <c r="C10423" s="105" t="s">
        <v>339</v>
      </c>
      <c r="D10423" s="106">
        <v>205960000</v>
      </c>
      <c r="E10423" s="106">
        <v>0</v>
      </c>
      <c r="M10423" t="b">
        <f t="shared" si="815"/>
        <v>1</v>
      </c>
      <c r="N10423" t="b">
        <f t="shared" si="816"/>
        <v>1</v>
      </c>
      <c r="O10423" t="b">
        <f t="shared" si="817"/>
        <v>1</v>
      </c>
      <c r="P10423" t="b">
        <f t="shared" si="817"/>
        <v>1</v>
      </c>
      <c r="Q10423" t="b">
        <f t="shared" si="818"/>
        <v>1</v>
      </c>
      <c r="R10423" t="b">
        <f t="shared" si="819"/>
        <v>1</v>
      </c>
      <c r="U10423" s="105" t="s">
        <v>338</v>
      </c>
      <c r="V10423" s="105" t="s">
        <v>339</v>
      </c>
      <c r="W10423" s="106">
        <v>205960000</v>
      </c>
      <c r="X10423" s="106">
        <v>0</v>
      </c>
    </row>
    <row r="10424" spans="2:26" x14ac:dyDescent="0.25">
      <c r="B10424" s="105" t="s">
        <v>340</v>
      </c>
      <c r="C10424" s="105" t="s">
        <v>341</v>
      </c>
      <c r="D10424" s="106">
        <v>205960000</v>
      </c>
      <c r="E10424" s="106">
        <v>0</v>
      </c>
      <c r="M10424" t="b">
        <f t="shared" si="815"/>
        <v>1</v>
      </c>
      <c r="N10424" t="b">
        <f t="shared" si="816"/>
        <v>1</v>
      </c>
      <c r="O10424" t="b">
        <f t="shared" si="817"/>
        <v>1</v>
      </c>
      <c r="P10424" t="b">
        <f t="shared" si="817"/>
        <v>1</v>
      </c>
      <c r="Q10424" t="b">
        <f t="shared" si="818"/>
        <v>1</v>
      </c>
      <c r="R10424" t="b">
        <f t="shared" si="819"/>
        <v>1</v>
      </c>
      <c r="U10424" s="105" t="s">
        <v>340</v>
      </c>
      <c r="V10424" s="105" t="s">
        <v>341</v>
      </c>
      <c r="W10424" s="106">
        <v>205960000</v>
      </c>
      <c r="X10424" s="106">
        <v>0</v>
      </c>
    </row>
    <row r="10425" spans="2:26" x14ac:dyDescent="0.25">
      <c r="B10425" s="105" t="s">
        <v>392</v>
      </c>
      <c r="C10425" s="105" t="s">
        <v>341</v>
      </c>
      <c r="D10425" s="106">
        <v>113685000</v>
      </c>
      <c r="E10425" s="106">
        <v>0</v>
      </c>
      <c r="M10425" t="b">
        <f t="shared" si="815"/>
        <v>1</v>
      </c>
      <c r="N10425" t="b">
        <f t="shared" si="816"/>
        <v>1</v>
      </c>
      <c r="O10425" t="b">
        <f t="shared" si="817"/>
        <v>1</v>
      </c>
      <c r="P10425" t="b">
        <f t="shared" si="817"/>
        <v>1</v>
      </c>
      <c r="Q10425" t="b">
        <f t="shared" si="818"/>
        <v>1</v>
      </c>
      <c r="R10425" t="b">
        <f t="shared" si="819"/>
        <v>1</v>
      </c>
      <c r="U10425" s="105" t="s">
        <v>392</v>
      </c>
      <c r="V10425" s="105" t="s">
        <v>341</v>
      </c>
      <c r="W10425" s="106">
        <v>113685000</v>
      </c>
      <c r="X10425" s="106">
        <v>0</v>
      </c>
    </row>
    <row r="10426" spans="2:26" x14ac:dyDescent="0.25">
      <c r="B10426" s="105" t="s">
        <v>344</v>
      </c>
      <c r="C10426" s="105" t="s">
        <v>345</v>
      </c>
      <c r="D10426" s="106">
        <v>47325000</v>
      </c>
      <c r="E10426" s="106">
        <v>0</v>
      </c>
      <c r="M10426" t="b">
        <f t="shared" si="815"/>
        <v>1</v>
      </c>
      <c r="N10426" t="b">
        <f t="shared" si="816"/>
        <v>1</v>
      </c>
      <c r="O10426" t="b">
        <f t="shared" si="817"/>
        <v>1</v>
      </c>
      <c r="P10426" t="b">
        <f t="shared" si="817"/>
        <v>1</v>
      </c>
      <c r="Q10426" t="b">
        <f t="shared" si="818"/>
        <v>1</v>
      </c>
      <c r="R10426" t="b">
        <f t="shared" si="819"/>
        <v>1</v>
      </c>
      <c r="U10426" s="105" t="s">
        <v>344</v>
      </c>
      <c r="V10426" s="105" t="s">
        <v>345</v>
      </c>
      <c r="W10426" s="106">
        <v>47325000</v>
      </c>
      <c r="X10426" s="106">
        <v>0</v>
      </c>
    </row>
    <row r="10427" spans="2:26" x14ac:dyDescent="0.25">
      <c r="B10427" s="105" t="s">
        <v>353</v>
      </c>
      <c r="C10427" s="105" t="s">
        <v>354</v>
      </c>
      <c r="D10427" s="106">
        <v>21125000</v>
      </c>
      <c r="E10427" s="106">
        <v>0</v>
      </c>
      <c r="M10427" t="b">
        <f t="shared" si="815"/>
        <v>1</v>
      </c>
      <c r="N10427" t="b">
        <f t="shared" si="816"/>
        <v>1</v>
      </c>
      <c r="O10427" t="b">
        <f t="shared" si="817"/>
        <v>1</v>
      </c>
      <c r="P10427" t="b">
        <f t="shared" si="817"/>
        <v>1</v>
      </c>
      <c r="Q10427" t="b">
        <f t="shared" si="818"/>
        <v>1</v>
      </c>
      <c r="R10427" t="b">
        <f t="shared" si="819"/>
        <v>1</v>
      </c>
      <c r="U10427" s="105" t="s">
        <v>353</v>
      </c>
      <c r="V10427" s="105" t="s">
        <v>354</v>
      </c>
      <c r="W10427" s="106">
        <v>21125000</v>
      </c>
      <c r="X10427" s="106">
        <v>0</v>
      </c>
    </row>
    <row r="10428" spans="2:26" x14ac:dyDescent="0.25">
      <c r="B10428" s="105" t="s">
        <v>1464</v>
      </c>
      <c r="C10428" s="105" t="s">
        <v>1465</v>
      </c>
      <c r="D10428" s="106">
        <v>23825000</v>
      </c>
      <c r="E10428" s="106">
        <v>0</v>
      </c>
      <c r="M10428" t="b">
        <f t="shared" si="815"/>
        <v>1</v>
      </c>
      <c r="N10428" t="b">
        <f t="shared" si="816"/>
        <v>1</v>
      </c>
      <c r="O10428" t="b">
        <f t="shared" si="817"/>
        <v>1</v>
      </c>
      <c r="P10428" t="b">
        <f t="shared" si="817"/>
        <v>1</v>
      </c>
      <c r="Q10428" t="b">
        <f t="shared" si="818"/>
        <v>1</v>
      </c>
      <c r="R10428" t="b">
        <f t="shared" si="819"/>
        <v>1</v>
      </c>
      <c r="U10428" s="105" t="s">
        <v>1464</v>
      </c>
      <c r="V10428" s="105" t="s">
        <v>1465</v>
      </c>
      <c r="W10428" s="106">
        <v>23825000</v>
      </c>
      <c r="X10428" s="106">
        <v>0</v>
      </c>
    </row>
    <row r="10429" spans="2:26" x14ac:dyDescent="0.25">
      <c r="B10429" t="s">
        <v>359</v>
      </c>
      <c r="C10429" s="106">
        <v>804814000</v>
      </c>
      <c r="D10429" s="106">
        <v>0</v>
      </c>
      <c r="M10429" t="b">
        <f t="shared" si="815"/>
        <v>1</v>
      </c>
      <c r="N10429" t="b">
        <f t="shared" si="816"/>
        <v>1</v>
      </c>
      <c r="O10429" t="b">
        <f t="shared" si="817"/>
        <v>1</v>
      </c>
      <c r="P10429" t="b">
        <f t="shared" si="817"/>
        <v>1</v>
      </c>
      <c r="Q10429" t="b">
        <f t="shared" si="818"/>
        <v>1</v>
      </c>
      <c r="R10429" t="b">
        <f t="shared" si="819"/>
        <v>1</v>
      </c>
      <c r="U10429" t="s">
        <v>359</v>
      </c>
      <c r="V10429" s="106">
        <v>804814000</v>
      </c>
      <c r="W10429" s="106">
        <v>0</v>
      </c>
    </row>
    <row r="10430" spans="2:26" x14ac:dyDescent="0.25">
      <c r="B10430" t="s">
        <v>330</v>
      </c>
      <c r="C10430" t="s">
        <v>331</v>
      </c>
      <c r="D10430" s="105" t="s">
        <v>1124</v>
      </c>
      <c r="E10430" t="s">
        <v>333</v>
      </c>
      <c r="F10430" t="s">
        <v>331</v>
      </c>
      <c r="G10430" s="105" t="s">
        <v>1125</v>
      </c>
      <c r="M10430" t="b">
        <f t="shared" si="815"/>
        <v>1</v>
      </c>
      <c r="N10430" t="b">
        <f t="shared" si="816"/>
        <v>1</v>
      </c>
      <c r="O10430" t="b">
        <f t="shared" si="817"/>
        <v>1</v>
      </c>
      <c r="P10430" t="b">
        <f t="shared" si="817"/>
        <v>1</v>
      </c>
      <c r="Q10430" t="b">
        <f t="shared" si="818"/>
        <v>1</v>
      </c>
      <c r="R10430" t="b">
        <f t="shared" si="819"/>
        <v>1</v>
      </c>
      <c r="U10430" t="s">
        <v>330</v>
      </c>
      <c r="V10430" t="s">
        <v>331</v>
      </c>
      <c r="W10430" s="105" t="s">
        <v>1124</v>
      </c>
      <c r="X10430" t="s">
        <v>333</v>
      </c>
      <c r="Y10430" t="s">
        <v>331</v>
      </c>
      <c r="Z10430" s="105" t="s">
        <v>1125</v>
      </c>
    </row>
    <row r="10431" spans="2:26" x14ac:dyDescent="0.25">
      <c r="B10431" t="s">
        <v>335</v>
      </c>
      <c r="C10431" t="s">
        <v>3</v>
      </c>
      <c r="D10431" t="s">
        <v>336</v>
      </c>
      <c r="E10431" t="s">
        <v>337</v>
      </c>
      <c r="M10431" t="b">
        <f t="shared" si="815"/>
        <v>1</v>
      </c>
      <c r="N10431" t="b">
        <f t="shared" si="816"/>
        <v>1</v>
      </c>
      <c r="O10431" t="b">
        <f t="shared" si="817"/>
        <v>1</v>
      </c>
      <c r="P10431" t="b">
        <f t="shared" si="817"/>
        <v>1</v>
      </c>
      <c r="Q10431" t="b">
        <f t="shared" si="818"/>
        <v>1</v>
      </c>
      <c r="R10431" t="b">
        <f t="shared" si="819"/>
        <v>1</v>
      </c>
      <c r="U10431" t="s">
        <v>335</v>
      </c>
      <c r="V10431" t="s">
        <v>3</v>
      </c>
      <c r="W10431" t="s">
        <v>336</v>
      </c>
      <c r="X10431" t="s">
        <v>337</v>
      </c>
    </row>
    <row r="10432" spans="2:26" x14ac:dyDescent="0.25">
      <c r="B10432" s="105" t="s">
        <v>439</v>
      </c>
      <c r="C10432" s="105" t="s">
        <v>440</v>
      </c>
      <c r="D10432" s="106">
        <v>78500000</v>
      </c>
      <c r="E10432" s="106">
        <v>0</v>
      </c>
      <c r="M10432" t="b">
        <f t="shared" si="815"/>
        <v>1</v>
      </c>
      <c r="N10432" t="b">
        <f t="shared" si="816"/>
        <v>1</v>
      </c>
      <c r="O10432" t="b">
        <f t="shared" si="817"/>
        <v>1</v>
      </c>
      <c r="P10432" t="b">
        <f t="shared" si="817"/>
        <v>1</v>
      </c>
      <c r="Q10432" t="b">
        <f t="shared" si="818"/>
        <v>1</v>
      </c>
      <c r="R10432" t="b">
        <f t="shared" si="819"/>
        <v>1</v>
      </c>
      <c r="U10432" s="105" t="s">
        <v>439</v>
      </c>
      <c r="V10432" s="105" t="s">
        <v>440</v>
      </c>
      <c r="W10432" s="106">
        <v>78500000</v>
      </c>
      <c r="X10432" s="106">
        <v>0</v>
      </c>
    </row>
    <row r="10433" spans="2:26" x14ac:dyDescent="0.25">
      <c r="B10433" s="105" t="s">
        <v>441</v>
      </c>
      <c r="C10433" s="105" t="s">
        <v>442</v>
      </c>
      <c r="D10433" s="106">
        <v>78500000</v>
      </c>
      <c r="E10433" s="106">
        <v>0</v>
      </c>
      <c r="M10433" t="b">
        <f t="shared" si="815"/>
        <v>1</v>
      </c>
      <c r="N10433" t="b">
        <f t="shared" si="816"/>
        <v>1</v>
      </c>
      <c r="O10433" t="b">
        <f t="shared" si="817"/>
        <v>1</v>
      </c>
      <c r="P10433" t="b">
        <f t="shared" si="817"/>
        <v>1</v>
      </c>
      <c r="Q10433" t="b">
        <f t="shared" si="818"/>
        <v>1</v>
      </c>
      <c r="R10433" t="b">
        <f t="shared" si="819"/>
        <v>1</v>
      </c>
      <c r="U10433" s="105" t="s">
        <v>441</v>
      </c>
      <c r="V10433" s="105" t="s">
        <v>442</v>
      </c>
      <c r="W10433" s="106">
        <v>78500000</v>
      </c>
      <c r="X10433" s="106">
        <v>0</v>
      </c>
    </row>
    <row r="10434" spans="2:26" x14ac:dyDescent="0.25">
      <c r="B10434" s="105" t="s">
        <v>443</v>
      </c>
      <c r="C10434" s="105" t="s">
        <v>442</v>
      </c>
      <c r="D10434" s="106">
        <v>78500000</v>
      </c>
      <c r="E10434" s="106">
        <v>0</v>
      </c>
      <c r="M10434" t="b">
        <f t="shared" si="815"/>
        <v>1</v>
      </c>
      <c r="N10434" t="b">
        <f t="shared" si="816"/>
        <v>1</v>
      </c>
      <c r="O10434" t="b">
        <f t="shared" si="817"/>
        <v>1</v>
      </c>
      <c r="P10434" t="b">
        <f t="shared" si="817"/>
        <v>1</v>
      </c>
      <c r="Q10434" t="b">
        <f t="shared" si="818"/>
        <v>1</v>
      </c>
      <c r="R10434" t="b">
        <f t="shared" si="819"/>
        <v>1</v>
      </c>
      <c r="U10434" s="105" t="s">
        <v>443</v>
      </c>
      <c r="V10434" s="105" t="s">
        <v>442</v>
      </c>
      <c r="W10434" s="106">
        <v>78500000</v>
      </c>
      <c r="X10434" s="106">
        <v>0</v>
      </c>
    </row>
    <row r="10435" spans="2:26" x14ac:dyDescent="0.25">
      <c r="B10435" s="105" t="s">
        <v>455</v>
      </c>
      <c r="C10435" s="105" t="s">
        <v>456</v>
      </c>
      <c r="D10435" s="106">
        <v>24532750</v>
      </c>
      <c r="E10435" s="106">
        <v>0</v>
      </c>
      <c r="M10435" t="b">
        <f t="shared" si="815"/>
        <v>1</v>
      </c>
      <c r="N10435" t="b">
        <f t="shared" si="816"/>
        <v>1</v>
      </c>
      <c r="O10435" t="b">
        <f t="shared" si="817"/>
        <v>1</v>
      </c>
      <c r="P10435" t="b">
        <f t="shared" si="817"/>
        <v>1</v>
      </c>
      <c r="Q10435" t="b">
        <f t="shared" si="818"/>
        <v>1</v>
      </c>
      <c r="R10435" t="b">
        <f t="shared" si="819"/>
        <v>1</v>
      </c>
      <c r="U10435" s="105" t="s">
        <v>455</v>
      </c>
      <c r="V10435" s="105" t="s">
        <v>456</v>
      </c>
      <c r="W10435" s="106">
        <v>24532750</v>
      </c>
      <c r="X10435" s="106">
        <v>0</v>
      </c>
    </row>
    <row r="10436" spans="2:26" x14ac:dyDescent="0.25">
      <c r="B10436" s="105" t="s">
        <v>457</v>
      </c>
      <c r="C10436" s="105" t="s">
        <v>458</v>
      </c>
      <c r="D10436" s="106">
        <v>24532750</v>
      </c>
      <c r="E10436" s="106">
        <v>0</v>
      </c>
      <c r="M10436" t="b">
        <f t="shared" si="815"/>
        <v>1</v>
      </c>
      <c r="N10436" t="b">
        <f t="shared" si="816"/>
        <v>1</v>
      </c>
      <c r="O10436" t="b">
        <f t="shared" si="817"/>
        <v>1</v>
      </c>
      <c r="P10436" t="b">
        <f t="shared" si="817"/>
        <v>1</v>
      </c>
      <c r="Q10436" t="b">
        <f t="shared" si="818"/>
        <v>1</v>
      </c>
      <c r="R10436" t="b">
        <f t="shared" si="819"/>
        <v>1</v>
      </c>
      <c r="U10436" s="105" t="s">
        <v>457</v>
      </c>
      <c r="V10436" s="105" t="s">
        <v>458</v>
      </c>
      <c r="W10436" s="106">
        <v>24532750</v>
      </c>
      <c r="X10436" s="106">
        <v>0</v>
      </c>
    </row>
    <row r="10437" spans="2:26" x14ac:dyDescent="0.25">
      <c r="B10437" s="105" t="s">
        <v>823</v>
      </c>
      <c r="C10437" s="105" t="s">
        <v>824</v>
      </c>
      <c r="D10437" s="106">
        <v>24532750</v>
      </c>
      <c r="E10437" s="106">
        <v>0</v>
      </c>
      <c r="M10437" t="b">
        <f t="shared" si="815"/>
        <v>1</v>
      </c>
      <c r="N10437" t="b">
        <f t="shared" si="816"/>
        <v>1</v>
      </c>
      <c r="O10437" t="b">
        <f t="shared" si="817"/>
        <v>1</v>
      </c>
      <c r="P10437" t="b">
        <f t="shared" si="817"/>
        <v>1</v>
      </c>
      <c r="Q10437" t="b">
        <f t="shared" si="818"/>
        <v>1</v>
      </c>
      <c r="R10437" t="b">
        <f t="shared" si="819"/>
        <v>1</v>
      </c>
      <c r="U10437" s="105" t="s">
        <v>823</v>
      </c>
      <c r="V10437" s="105" t="s">
        <v>824</v>
      </c>
      <c r="W10437" s="106">
        <v>24532750</v>
      </c>
      <c r="X10437" s="106">
        <v>0</v>
      </c>
    </row>
    <row r="10438" spans="2:26" x14ac:dyDescent="0.25">
      <c r="B10438" t="s">
        <v>359</v>
      </c>
      <c r="C10438" s="106">
        <v>103032750</v>
      </c>
      <c r="D10438" s="106">
        <v>0</v>
      </c>
      <c r="M10438" t="b">
        <f t="shared" si="815"/>
        <v>1</v>
      </c>
      <c r="N10438" t="b">
        <f t="shared" si="816"/>
        <v>1</v>
      </c>
      <c r="O10438" t="b">
        <f t="shared" si="817"/>
        <v>1</v>
      </c>
      <c r="P10438" t="b">
        <f t="shared" si="817"/>
        <v>1</v>
      </c>
      <c r="Q10438" t="b">
        <f t="shared" si="818"/>
        <v>1</v>
      </c>
      <c r="R10438" t="b">
        <f t="shared" si="819"/>
        <v>1</v>
      </c>
      <c r="U10438" t="s">
        <v>359</v>
      </c>
      <c r="V10438" s="106">
        <v>103032750</v>
      </c>
      <c r="W10438" s="106">
        <v>0</v>
      </c>
    </row>
    <row r="10439" spans="2:26" x14ac:dyDescent="0.25">
      <c r="B10439" t="s">
        <v>330</v>
      </c>
      <c r="C10439" t="s">
        <v>331</v>
      </c>
      <c r="D10439" s="105" t="s">
        <v>1498</v>
      </c>
      <c r="E10439" t="s">
        <v>333</v>
      </c>
      <c r="F10439" t="s">
        <v>331</v>
      </c>
      <c r="G10439" s="105" t="s">
        <v>1499</v>
      </c>
      <c r="M10439" t="b">
        <f t="shared" si="815"/>
        <v>1</v>
      </c>
      <c r="N10439" t="b">
        <f t="shared" si="816"/>
        <v>1</v>
      </c>
      <c r="O10439" t="b">
        <f t="shared" si="817"/>
        <v>1</v>
      </c>
      <c r="P10439" t="b">
        <f t="shared" si="817"/>
        <v>1</v>
      </c>
      <c r="Q10439" t="b">
        <f t="shared" si="818"/>
        <v>1</v>
      </c>
      <c r="R10439" t="b">
        <f t="shared" si="819"/>
        <v>1</v>
      </c>
      <c r="U10439" t="s">
        <v>330</v>
      </c>
      <c r="V10439" t="s">
        <v>331</v>
      </c>
      <c r="W10439" s="105" t="s">
        <v>1498</v>
      </c>
      <c r="X10439" t="s">
        <v>333</v>
      </c>
      <c r="Y10439" t="s">
        <v>331</v>
      </c>
      <c r="Z10439" s="105" t="s">
        <v>1499</v>
      </c>
    </row>
    <row r="10440" spans="2:26" x14ac:dyDescent="0.25">
      <c r="B10440" t="s">
        <v>335</v>
      </c>
      <c r="C10440" t="s">
        <v>3</v>
      </c>
      <c r="D10440" t="s">
        <v>336</v>
      </c>
      <c r="E10440" t="s">
        <v>337</v>
      </c>
      <c r="M10440" t="b">
        <f t="shared" si="815"/>
        <v>1</v>
      </c>
      <c r="N10440" t="b">
        <f t="shared" si="816"/>
        <v>1</v>
      </c>
      <c r="O10440" t="b">
        <f t="shared" si="817"/>
        <v>1</v>
      </c>
      <c r="P10440" t="b">
        <f t="shared" si="817"/>
        <v>1</v>
      </c>
      <c r="Q10440" t="b">
        <f t="shared" si="818"/>
        <v>1</v>
      </c>
      <c r="R10440" t="b">
        <f t="shared" si="819"/>
        <v>1</v>
      </c>
      <c r="U10440" t="s">
        <v>335</v>
      </c>
      <c r="V10440" t="s">
        <v>3</v>
      </c>
      <c r="W10440" t="s">
        <v>336</v>
      </c>
      <c r="X10440" t="s">
        <v>337</v>
      </c>
    </row>
    <row r="10441" spans="2:26" x14ac:dyDescent="0.25">
      <c r="B10441" s="105" t="s">
        <v>655</v>
      </c>
      <c r="C10441" s="105" t="s">
        <v>656</v>
      </c>
      <c r="D10441" s="106">
        <v>1033336890</v>
      </c>
      <c r="E10441" s="106">
        <v>0</v>
      </c>
      <c r="M10441" t="b">
        <f t="shared" si="815"/>
        <v>1</v>
      </c>
      <c r="N10441" t="b">
        <f t="shared" si="816"/>
        <v>1</v>
      </c>
      <c r="O10441" t="b">
        <f t="shared" si="817"/>
        <v>1</v>
      </c>
      <c r="P10441" t="b">
        <f t="shared" si="817"/>
        <v>1</v>
      </c>
      <c r="Q10441" t="b">
        <f t="shared" si="818"/>
        <v>1</v>
      </c>
      <c r="R10441" t="b">
        <f t="shared" si="819"/>
        <v>1</v>
      </c>
      <c r="U10441" s="105" t="s">
        <v>655</v>
      </c>
      <c r="V10441" s="105" t="s">
        <v>656</v>
      </c>
      <c r="W10441" s="106">
        <v>1033336890</v>
      </c>
      <c r="X10441" s="106">
        <v>0</v>
      </c>
    </row>
    <row r="10442" spans="2:26" x14ac:dyDescent="0.25">
      <c r="B10442" s="105" t="s">
        <v>657</v>
      </c>
      <c r="C10442" s="105" t="s">
        <v>658</v>
      </c>
      <c r="D10442" s="106">
        <v>1033336890</v>
      </c>
      <c r="E10442" s="106">
        <v>0</v>
      </c>
      <c r="M10442" t="b">
        <f t="shared" si="815"/>
        <v>1</v>
      </c>
      <c r="N10442" t="b">
        <f t="shared" si="816"/>
        <v>1</v>
      </c>
      <c r="O10442" t="b">
        <f t="shared" si="817"/>
        <v>1</v>
      </c>
      <c r="P10442" t="b">
        <f t="shared" si="817"/>
        <v>1</v>
      </c>
      <c r="Q10442" t="b">
        <f t="shared" si="818"/>
        <v>1</v>
      </c>
      <c r="R10442" t="b">
        <f t="shared" si="819"/>
        <v>1</v>
      </c>
      <c r="U10442" s="105" t="s">
        <v>657</v>
      </c>
      <c r="V10442" s="105" t="s">
        <v>658</v>
      </c>
      <c r="W10442" s="106">
        <v>1033336890</v>
      </c>
      <c r="X10442" s="106">
        <v>0</v>
      </c>
    </row>
    <row r="10443" spans="2:26" x14ac:dyDescent="0.25">
      <c r="B10443" s="105" t="s">
        <v>659</v>
      </c>
      <c r="C10443" s="105" t="s">
        <v>658</v>
      </c>
      <c r="D10443" s="106">
        <v>1033336890</v>
      </c>
      <c r="E10443" s="106">
        <v>0</v>
      </c>
      <c r="M10443" t="b">
        <f t="shared" si="815"/>
        <v>1</v>
      </c>
      <c r="N10443" t="b">
        <f t="shared" si="816"/>
        <v>1</v>
      </c>
      <c r="O10443" t="b">
        <f t="shared" si="817"/>
        <v>1</v>
      </c>
      <c r="P10443" t="b">
        <f t="shared" si="817"/>
        <v>1</v>
      </c>
      <c r="Q10443" t="b">
        <f t="shared" si="818"/>
        <v>1</v>
      </c>
      <c r="R10443" t="b">
        <f t="shared" si="819"/>
        <v>1</v>
      </c>
      <c r="U10443" s="105" t="s">
        <v>659</v>
      </c>
      <c r="V10443" s="105" t="s">
        <v>658</v>
      </c>
      <c r="W10443" s="106">
        <v>1033336890</v>
      </c>
      <c r="X10443" s="106">
        <v>0</v>
      </c>
    </row>
    <row r="10444" spans="2:26" x14ac:dyDescent="0.25">
      <c r="B10444" t="s">
        <v>359</v>
      </c>
      <c r="C10444" s="106">
        <v>1033336890</v>
      </c>
      <c r="D10444" s="106">
        <v>0</v>
      </c>
      <c r="M10444" t="b">
        <f t="shared" si="815"/>
        <v>1</v>
      </c>
      <c r="N10444" t="b">
        <f t="shared" si="816"/>
        <v>1</v>
      </c>
      <c r="O10444" t="b">
        <f t="shared" si="817"/>
        <v>1</v>
      </c>
      <c r="P10444" t="b">
        <f t="shared" si="817"/>
        <v>1</v>
      </c>
      <c r="Q10444" t="b">
        <f t="shared" si="818"/>
        <v>1</v>
      </c>
      <c r="R10444" t="b">
        <f t="shared" si="819"/>
        <v>1</v>
      </c>
      <c r="U10444" t="s">
        <v>359</v>
      </c>
      <c r="V10444" s="106">
        <v>1033336890</v>
      </c>
      <c r="W10444" s="106">
        <v>0</v>
      </c>
    </row>
    <row r="10445" spans="2:26" x14ac:dyDescent="0.25">
      <c r="B10445" t="s">
        <v>330</v>
      </c>
      <c r="C10445" t="s">
        <v>331</v>
      </c>
      <c r="D10445" s="105" t="s">
        <v>1500</v>
      </c>
      <c r="E10445" t="s">
        <v>333</v>
      </c>
      <c r="F10445" t="s">
        <v>331</v>
      </c>
      <c r="G10445" s="105" t="s">
        <v>1501</v>
      </c>
      <c r="M10445" t="b">
        <f t="shared" si="815"/>
        <v>1</v>
      </c>
      <c r="N10445" t="b">
        <f t="shared" si="816"/>
        <v>1</v>
      </c>
      <c r="O10445" t="b">
        <f t="shared" si="817"/>
        <v>1</v>
      </c>
      <c r="P10445" t="b">
        <f t="shared" si="817"/>
        <v>1</v>
      </c>
      <c r="Q10445" t="b">
        <f t="shared" si="818"/>
        <v>1</v>
      </c>
      <c r="R10445" t="b">
        <f t="shared" si="819"/>
        <v>1</v>
      </c>
      <c r="U10445" t="s">
        <v>330</v>
      </c>
      <c r="V10445" t="s">
        <v>331</v>
      </c>
      <c r="W10445" s="105" t="s">
        <v>1500</v>
      </c>
      <c r="X10445" t="s">
        <v>333</v>
      </c>
      <c r="Y10445" t="s">
        <v>331</v>
      </c>
      <c r="Z10445" s="105" t="s">
        <v>1501</v>
      </c>
    </row>
    <row r="10446" spans="2:26" x14ac:dyDescent="0.25">
      <c r="B10446" t="s">
        <v>335</v>
      </c>
      <c r="C10446" t="s">
        <v>3</v>
      </c>
      <c r="D10446" t="s">
        <v>336</v>
      </c>
      <c r="E10446" t="s">
        <v>337</v>
      </c>
      <c r="M10446" t="b">
        <f t="shared" si="815"/>
        <v>1</v>
      </c>
      <c r="N10446" t="b">
        <f t="shared" si="816"/>
        <v>1</v>
      </c>
      <c r="O10446" t="b">
        <f t="shared" si="817"/>
        <v>1</v>
      </c>
      <c r="P10446" t="b">
        <f t="shared" si="817"/>
        <v>1</v>
      </c>
      <c r="Q10446" t="b">
        <f t="shared" si="818"/>
        <v>1</v>
      </c>
      <c r="R10446" t="b">
        <f t="shared" si="819"/>
        <v>1</v>
      </c>
      <c r="U10446" t="s">
        <v>335</v>
      </c>
      <c r="V10446" t="s">
        <v>3</v>
      </c>
      <c r="W10446" t="s">
        <v>336</v>
      </c>
      <c r="X10446" t="s">
        <v>337</v>
      </c>
    </row>
    <row r="10447" spans="2:26" x14ac:dyDescent="0.25">
      <c r="B10447" s="105" t="s">
        <v>434</v>
      </c>
      <c r="C10447" s="105" t="s">
        <v>435</v>
      </c>
      <c r="D10447" s="106">
        <v>5000000</v>
      </c>
      <c r="E10447" s="106">
        <v>0</v>
      </c>
      <c r="M10447" t="b">
        <f t="shared" si="815"/>
        <v>1</v>
      </c>
      <c r="N10447" t="b">
        <f t="shared" si="816"/>
        <v>1</v>
      </c>
      <c r="O10447" t="b">
        <f t="shared" si="817"/>
        <v>1</v>
      </c>
      <c r="P10447" t="b">
        <f t="shared" si="817"/>
        <v>1</v>
      </c>
      <c r="Q10447" t="b">
        <f t="shared" si="818"/>
        <v>1</v>
      </c>
      <c r="R10447" t="b">
        <f t="shared" si="819"/>
        <v>1</v>
      </c>
      <c r="U10447" s="105" t="s">
        <v>434</v>
      </c>
      <c r="V10447" s="105" t="s">
        <v>435</v>
      </c>
      <c r="W10447" s="106">
        <v>5000000</v>
      </c>
      <c r="X10447" s="106">
        <v>0</v>
      </c>
    </row>
    <row r="10448" spans="2:26" x14ac:dyDescent="0.25">
      <c r="B10448" s="105" t="s">
        <v>436</v>
      </c>
      <c r="C10448" s="105" t="s">
        <v>437</v>
      </c>
      <c r="D10448" s="106">
        <v>5000000</v>
      </c>
      <c r="E10448" s="106">
        <v>0</v>
      </c>
      <c r="M10448" t="b">
        <f t="shared" si="815"/>
        <v>1</v>
      </c>
      <c r="N10448" t="b">
        <f t="shared" si="816"/>
        <v>1</v>
      </c>
      <c r="O10448" t="b">
        <f t="shared" si="817"/>
        <v>1</v>
      </c>
      <c r="P10448" t="b">
        <f t="shared" si="817"/>
        <v>1</v>
      </c>
      <c r="Q10448" t="b">
        <f t="shared" si="818"/>
        <v>1</v>
      </c>
      <c r="R10448" t="b">
        <f t="shared" si="819"/>
        <v>1</v>
      </c>
      <c r="U10448" s="105" t="s">
        <v>436</v>
      </c>
      <c r="V10448" s="105" t="s">
        <v>437</v>
      </c>
      <c r="W10448" s="106">
        <v>5000000</v>
      </c>
      <c r="X10448" s="106">
        <v>0</v>
      </c>
    </row>
    <row r="10449" spans="2:26" x14ac:dyDescent="0.25">
      <c r="B10449" s="105" t="s">
        <v>792</v>
      </c>
      <c r="C10449" s="105" t="s">
        <v>793</v>
      </c>
      <c r="D10449" s="106">
        <v>5000000</v>
      </c>
      <c r="E10449" s="106">
        <v>0</v>
      </c>
      <c r="M10449" t="b">
        <f t="shared" si="815"/>
        <v>1</v>
      </c>
      <c r="N10449" t="b">
        <f t="shared" si="816"/>
        <v>1</v>
      </c>
      <c r="O10449" t="b">
        <f t="shared" si="817"/>
        <v>1</v>
      </c>
      <c r="P10449" t="b">
        <f t="shared" si="817"/>
        <v>1</v>
      </c>
      <c r="Q10449" t="b">
        <f t="shared" si="818"/>
        <v>1</v>
      </c>
      <c r="R10449" t="b">
        <f t="shared" si="819"/>
        <v>1</v>
      </c>
      <c r="U10449" s="105" t="s">
        <v>792</v>
      </c>
      <c r="V10449" s="105" t="s">
        <v>793</v>
      </c>
      <c r="W10449" s="106">
        <v>5000000</v>
      </c>
      <c r="X10449" s="106">
        <v>0</v>
      </c>
    </row>
    <row r="10450" spans="2:26" x14ac:dyDescent="0.25">
      <c r="B10450" s="105" t="s">
        <v>655</v>
      </c>
      <c r="C10450" s="105" t="s">
        <v>656</v>
      </c>
      <c r="D10450" s="106">
        <v>409500000</v>
      </c>
      <c r="E10450" s="106">
        <v>0</v>
      </c>
      <c r="M10450" t="b">
        <f t="shared" si="815"/>
        <v>1</v>
      </c>
      <c r="N10450" t="b">
        <f t="shared" si="816"/>
        <v>1</v>
      </c>
      <c r="O10450" t="b">
        <f t="shared" si="817"/>
        <v>1</v>
      </c>
      <c r="P10450" t="b">
        <f t="shared" si="817"/>
        <v>1</v>
      </c>
      <c r="Q10450" t="b">
        <f t="shared" si="818"/>
        <v>1</v>
      </c>
      <c r="R10450" t="b">
        <f t="shared" si="819"/>
        <v>1</v>
      </c>
      <c r="U10450" s="105" t="s">
        <v>655</v>
      </c>
      <c r="V10450" s="105" t="s">
        <v>656</v>
      </c>
      <c r="W10450" s="106">
        <v>409500000</v>
      </c>
      <c r="X10450" s="106">
        <v>0</v>
      </c>
    </row>
    <row r="10451" spans="2:26" x14ac:dyDescent="0.25">
      <c r="B10451" s="105" t="s">
        <v>657</v>
      </c>
      <c r="C10451" s="105" t="s">
        <v>658</v>
      </c>
      <c r="D10451" s="106">
        <v>409500000</v>
      </c>
      <c r="E10451" s="106">
        <v>0</v>
      </c>
      <c r="M10451" t="b">
        <f t="shared" si="815"/>
        <v>1</v>
      </c>
      <c r="N10451" t="b">
        <f t="shared" si="816"/>
        <v>1</v>
      </c>
      <c r="O10451" t="b">
        <f t="shared" si="817"/>
        <v>1</v>
      </c>
      <c r="P10451" t="b">
        <f t="shared" si="817"/>
        <v>1</v>
      </c>
      <c r="Q10451" t="b">
        <f t="shared" si="818"/>
        <v>1</v>
      </c>
      <c r="R10451" t="b">
        <f t="shared" si="819"/>
        <v>1</v>
      </c>
      <c r="U10451" s="105" t="s">
        <v>657</v>
      </c>
      <c r="V10451" s="105" t="s">
        <v>658</v>
      </c>
      <c r="W10451" s="106">
        <v>409500000</v>
      </c>
      <c r="X10451" s="106">
        <v>0</v>
      </c>
    </row>
    <row r="10452" spans="2:26" x14ac:dyDescent="0.25">
      <c r="B10452" s="105" t="s">
        <v>659</v>
      </c>
      <c r="C10452" s="105" t="s">
        <v>658</v>
      </c>
      <c r="D10452" s="106">
        <v>409500000</v>
      </c>
      <c r="E10452" s="106">
        <v>0</v>
      </c>
      <c r="M10452" t="b">
        <f t="shared" si="815"/>
        <v>1</v>
      </c>
      <c r="N10452" t="b">
        <f t="shared" si="816"/>
        <v>1</v>
      </c>
      <c r="O10452" t="b">
        <f t="shared" si="817"/>
        <v>1</v>
      </c>
      <c r="P10452" t="b">
        <f t="shared" si="817"/>
        <v>1</v>
      </c>
      <c r="Q10452" t="b">
        <f t="shared" si="818"/>
        <v>1</v>
      </c>
      <c r="R10452" t="b">
        <f t="shared" si="819"/>
        <v>1</v>
      </c>
      <c r="U10452" s="105" t="s">
        <v>659</v>
      </c>
      <c r="V10452" s="105" t="s">
        <v>658</v>
      </c>
      <c r="W10452" s="106">
        <v>409500000</v>
      </c>
      <c r="X10452" s="106">
        <v>0</v>
      </c>
    </row>
    <row r="10453" spans="2:26" x14ac:dyDescent="0.25">
      <c r="B10453" t="s">
        <v>359</v>
      </c>
      <c r="C10453" s="106">
        <v>414500000</v>
      </c>
      <c r="D10453" s="106">
        <v>0</v>
      </c>
      <c r="M10453" t="b">
        <f t="shared" si="815"/>
        <v>1</v>
      </c>
      <c r="N10453" t="b">
        <f t="shared" si="816"/>
        <v>1</v>
      </c>
      <c r="O10453" t="b">
        <f t="shared" si="817"/>
        <v>1</v>
      </c>
      <c r="P10453" t="b">
        <f t="shared" si="817"/>
        <v>1</v>
      </c>
      <c r="Q10453" t="b">
        <f t="shared" si="818"/>
        <v>1</v>
      </c>
      <c r="R10453" t="b">
        <f t="shared" si="819"/>
        <v>1</v>
      </c>
      <c r="U10453" t="s">
        <v>359</v>
      </c>
      <c r="V10453" s="106">
        <v>414500000</v>
      </c>
      <c r="W10453" s="106">
        <v>0</v>
      </c>
    </row>
    <row r="10454" spans="2:26" x14ac:dyDescent="0.25">
      <c r="B10454" t="s">
        <v>330</v>
      </c>
      <c r="C10454" t="s">
        <v>331</v>
      </c>
      <c r="D10454" s="105" t="s">
        <v>1126</v>
      </c>
      <c r="E10454" t="s">
        <v>333</v>
      </c>
      <c r="F10454" t="s">
        <v>331</v>
      </c>
      <c r="G10454" s="105" t="s">
        <v>1127</v>
      </c>
      <c r="M10454" t="b">
        <f t="shared" si="815"/>
        <v>1</v>
      </c>
      <c r="N10454" t="b">
        <f t="shared" si="816"/>
        <v>1</v>
      </c>
      <c r="O10454" t="b">
        <f t="shared" si="817"/>
        <v>1</v>
      </c>
      <c r="P10454" t="b">
        <f t="shared" si="817"/>
        <v>1</v>
      </c>
      <c r="Q10454" t="b">
        <f t="shared" si="818"/>
        <v>1</v>
      </c>
      <c r="R10454" t="b">
        <f t="shared" si="819"/>
        <v>1</v>
      </c>
      <c r="U10454" t="s">
        <v>330</v>
      </c>
      <c r="V10454" t="s">
        <v>331</v>
      </c>
      <c r="W10454" s="105" t="s">
        <v>1126</v>
      </c>
      <c r="X10454" t="s">
        <v>333</v>
      </c>
      <c r="Y10454" t="s">
        <v>331</v>
      </c>
      <c r="Z10454" s="105" t="s">
        <v>1127</v>
      </c>
    </row>
    <row r="10455" spans="2:26" x14ac:dyDescent="0.25">
      <c r="B10455" t="s">
        <v>335</v>
      </c>
      <c r="C10455" t="s">
        <v>3</v>
      </c>
      <c r="D10455" t="s">
        <v>336</v>
      </c>
      <c r="E10455" t="s">
        <v>337</v>
      </c>
      <c r="M10455" t="b">
        <f t="shared" si="815"/>
        <v>1</v>
      </c>
      <c r="N10455" t="b">
        <f t="shared" si="816"/>
        <v>1</v>
      </c>
      <c r="O10455" t="b">
        <f t="shared" si="817"/>
        <v>1</v>
      </c>
      <c r="P10455" t="b">
        <f t="shared" si="817"/>
        <v>1</v>
      </c>
      <c r="Q10455" t="b">
        <f t="shared" si="818"/>
        <v>1</v>
      </c>
      <c r="R10455" t="b">
        <f t="shared" si="819"/>
        <v>1</v>
      </c>
      <c r="U10455" t="s">
        <v>335</v>
      </c>
      <c r="V10455" t="s">
        <v>3</v>
      </c>
      <c r="W10455" t="s">
        <v>336</v>
      </c>
      <c r="X10455" t="s">
        <v>337</v>
      </c>
    </row>
    <row r="10456" spans="2:26" x14ac:dyDescent="0.25">
      <c r="B10456" s="105" t="s">
        <v>434</v>
      </c>
      <c r="C10456" s="105" t="s">
        <v>435</v>
      </c>
      <c r="D10456" s="106">
        <v>223050000</v>
      </c>
      <c r="E10456" s="106">
        <v>0</v>
      </c>
      <c r="M10456" t="b">
        <f t="shared" si="815"/>
        <v>1</v>
      </c>
      <c r="N10456" t="b">
        <f t="shared" si="816"/>
        <v>1</v>
      </c>
      <c r="O10456" t="b">
        <f t="shared" si="817"/>
        <v>1</v>
      </c>
      <c r="P10456" t="b">
        <f t="shared" si="817"/>
        <v>1</v>
      </c>
      <c r="Q10456" t="b">
        <f t="shared" si="818"/>
        <v>1</v>
      </c>
      <c r="R10456" t="b">
        <f t="shared" si="819"/>
        <v>1</v>
      </c>
      <c r="U10456" s="105" t="s">
        <v>434</v>
      </c>
      <c r="V10456" s="105" t="s">
        <v>435</v>
      </c>
      <c r="W10456" s="106">
        <v>223050000</v>
      </c>
      <c r="X10456" s="106">
        <v>0</v>
      </c>
    </row>
    <row r="10457" spans="2:26" x14ac:dyDescent="0.25">
      <c r="B10457" s="105" t="s">
        <v>436</v>
      </c>
      <c r="C10457" s="105" t="s">
        <v>437</v>
      </c>
      <c r="D10457" s="106">
        <v>223050000</v>
      </c>
      <c r="E10457" s="106">
        <v>0</v>
      </c>
      <c r="M10457" t="b">
        <f t="shared" si="815"/>
        <v>1</v>
      </c>
      <c r="N10457" t="b">
        <f t="shared" si="816"/>
        <v>1</v>
      </c>
      <c r="O10457" t="b">
        <f t="shared" si="817"/>
        <v>1</v>
      </c>
      <c r="P10457" t="b">
        <f t="shared" si="817"/>
        <v>1</v>
      </c>
      <c r="Q10457" t="b">
        <f t="shared" si="818"/>
        <v>1</v>
      </c>
      <c r="R10457" t="b">
        <f t="shared" si="819"/>
        <v>1</v>
      </c>
      <c r="U10457" s="105" t="s">
        <v>436</v>
      </c>
      <c r="V10457" s="105" t="s">
        <v>437</v>
      </c>
      <c r="W10457" s="106">
        <v>223050000</v>
      </c>
      <c r="X10457" s="106">
        <v>0</v>
      </c>
    </row>
    <row r="10458" spans="2:26" x14ac:dyDescent="0.25">
      <c r="B10458" s="105" t="s">
        <v>792</v>
      </c>
      <c r="C10458" s="105" t="s">
        <v>793</v>
      </c>
      <c r="D10458" s="106">
        <v>223050000</v>
      </c>
      <c r="E10458" s="106">
        <v>0</v>
      </c>
      <c r="M10458" t="b">
        <f t="shared" si="815"/>
        <v>1</v>
      </c>
      <c r="N10458" t="b">
        <f t="shared" si="816"/>
        <v>1</v>
      </c>
      <c r="O10458" t="b">
        <f t="shared" si="817"/>
        <v>1</v>
      </c>
      <c r="P10458" t="b">
        <f t="shared" si="817"/>
        <v>1</v>
      </c>
      <c r="Q10458" t="b">
        <f t="shared" si="818"/>
        <v>1</v>
      </c>
      <c r="R10458" t="b">
        <f t="shared" si="819"/>
        <v>1</v>
      </c>
      <c r="U10458" s="105" t="s">
        <v>792</v>
      </c>
      <c r="V10458" s="105" t="s">
        <v>793</v>
      </c>
      <c r="W10458" s="106">
        <v>223050000</v>
      </c>
      <c r="X10458" s="106">
        <v>0</v>
      </c>
    </row>
    <row r="10459" spans="2:26" x14ac:dyDescent="0.25">
      <c r="B10459" t="s">
        <v>359</v>
      </c>
      <c r="C10459" s="106">
        <v>223050000</v>
      </c>
      <c r="D10459" s="106">
        <v>0</v>
      </c>
      <c r="M10459" t="b">
        <f t="shared" ref="M10459:M10522" si="820">+B10459=U10459</f>
        <v>1</v>
      </c>
      <c r="N10459" t="b">
        <f t="shared" ref="N10459:N10522" si="821">+C10459=V10459</f>
        <v>1</v>
      </c>
      <c r="O10459" t="b">
        <f t="shared" ref="O10459:P10522" si="822">+D10459=W10459</f>
        <v>1</v>
      </c>
      <c r="P10459" t="b">
        <f t="shared" si="822"/>
        <v>1</v>
      </c>
      <c r="Q10459" t="b">
        <f t="shared" ref="Q10459:Q10522" si="823">+F10459=Y10459</f>
        <v>1</v>
      </c>
      <c r="R10459" t="b">
        <f t="shared" ref="R10459:R10522" si="824">+G10459=Z10459</f>
        <v>1</v>
      </c>
      <c r="U10459" t="s">
        <v>359</v>
      </c>
      <c r="V10459" s="106">
        <v>223050000</v>
      </c>
      <c r="W10459" s="106">
        <v>0</v>
      </c>
    </row>
    <row r="10460" spans="2:26" x14ac:dyDescent="0.25">
      <c r="B10460" t="s">
        <v>330</v>
      </c>
      <c r="C10460" t="s">
        <v>331</v>
      </c>
      <c r="D10460" s="105" t="s">
        <v>1640</v>
      </c>
      <c r="E10460" t="s">
        <v>333</v>
      </c>
      <c r="F10460" t="s">
        <v>331</v>
      </c>
      <c r="G10460" s="105" t="s">
        <v>1641</v>
      </c>
      <c r="M10460" t="b">
        <f t="shared" si="820"/>
        <v>1</v>
      </c>
      <c r="N10460" t="b">
        <f t="shared" si="821"/>
        <v>1</v>
      </c>
      <c r="O10460" t="b">
        <f t="shared" si="822"/>
        <v>1</v>
      </c>
      <c r="P10460" t="b">
        <f t="shared" si="822"/>
        <v>1</v>
      </c>
      <c r="Q10460" t="b">
        <f t="shared" si="823"/>
        <v>1</v>
      </c>
      <c r="R10460" t="b">
        <f t="shared" si="824"/>
        <v>1</v>
      </c>
      <c r="U10460" t="s">
        <v>330</v>
      </c>
      <c r="V10460" t="s">
        <v>331</v>
      </c>
      <c r="W10460" s="105" t="s">
        <v>1640</v>
      </c>
      <c r="X10460" t="s">
        <v>333</v>
      </c>
      <c r="Y10460" t="s">
        <v>331</v>
      </c>
      <c r="Z10460" s="105" t="s">
        <v>1641</v>
      </c>
    </row>
    <row r="10461" spans="2:26" x14ac:dyDescent="0.25">
      <c r="B10461" t="s">
        <v>335</v>
      </c>
      <c r="C10461" t="s">
        <v>3</v>
      </c>
      <c r="D10461" t="s">
        <v>336</v>
      </c>
      <c r="E10461" t="s">
        <v>337</v>
      </c>
      <c r="M10461" t="b">
        <f t="shared" si="820"/>
        <v>1</v>
      </c>
      <c r="N10461" t="b">
        <f t="shared" si="821"/>
        <v>1</v>
      </c>
      <c r="O10461" t="b">
        <f t="shared" si="822"/>
        <v>1</v>
      </c>
      <c r="P10461" t="b">
        <f t="shared" si="822"/>
        <v>1</v>
      </c>
      <c r="Q10461" t="b">
        <f t="shared" si="823"/>
        <v>1</v>
      </c>
      <c r="R10461" t="b">
        <f t="shared" si="824"/>
        <v>1</v>
      </c>
      <c r="U10461" t="s">
        <v>335</v>
      </c>
      <c r="V10461" t="s">
        <v>3</v>
      </c>
      <c r="W10461" t="s">
        <v>336</v>
      </c>
      <c r="X10461" t="s">
        <v>337</v>
      </c>
    </row>
    <row r="10462" spans="2:26" x14ac:dyDescent="0.25">
      <c r="B10462" s="105" t="s">
        <v>418</v>
      </c>
      <c r="C10462" s="105" t="s">
        <v>419</v>
      </c>
      <c r="D10462" s="106">
        <v>10281700</v>
      </c>
      <c r="E10462" s="106">
        <v>0</v>
      </c>
      <c r="M10462" t="b">
        <f t="shared" si="820"/>
        <v>1</v>
      </c>
      <c r="N10462" t="b">
        <f t="shared" si="821"/>
        <v>1</v>
      </c>
      <c r="O10462" t="b">
        <f t="shared" si="822"/>
        <v>1</v>
      </c>
      <c r="P10462" t="b">
        <f t="shared" si="822"/>
        <v>1</v>
      </c>
      <c r="Q10462" t="b">
        <f t="shared" si="823"/>
        <v>1</v>
      </c>
      <c r="R10462" t="b">
        <f t="shared" si="824"/>
        <v>1</v>
      </c>
      <c r="U10462" s="105" t="s">
        <v>418</v>
      </c>
      <c r="V10462" s="105" t="s">
        <v>419</v>
      </c>
      <c r="W10462" s="106">
        <v>10281700</v>
      </c>
      <c r="X10462" s="106">
        <v>0</v>
      </c>
    </row>
    <row r="10463" spans="2:26" x14ac:dyDescent="0.25">
      <c r="B10463" s="105" t="s">
        <v>420</v>
      </c>
      <c r="C10463" s="105" t="s">
        <v>421</v>
      </c>
      <c r="D10463" s="106">
        <v>10281700</v>
      </c>
      <c r="E10463" s="106">
        <v>0</v>
      </c>
      <c r="M10463" t="b">
        <f t="shared" si="820"/>
        <v>1</v>
      </c>
      <c r="N10463" t="b">
        <f t="shared" si="821"/>
        <v>1</v>
      </c>
      <c r="O10463" t="b">
        <f t="shared" si="822"/>
        <v>1</v>
      </c>
      <c r="P10463" t="b">
        <f t="shared" si="822"/>
        <v>1</v>
      </c>
      <c r="Q10463" t="b">
        <f t="shared" si="823"/>
        <v>1</v>
      </c>
      <c r="R10463" t="b">
        <f t="shared" si="824"/>
        <v>1</v>
      </c>
      <c r="U10463" s="105" t="s">
        <v>420</v>
      </c>
      <c r="V10463" s="105" t="s">
        <v>421</v>
      </c>
      <c r="W10463" s="106">
        <v>10281700</v>
      </c>
      <c r="X10463" s="106">
        <v>0</v>
      </c>
    </row>
    <row r="10464" spans="2:26" x14ac:dyDescent="0.25">
      <c r="B10464" s="105" t="s">
        <v>425</v>
      </c>
      <c r="C10464" s="105" t="s">
        <v>426</v>
      </c>
      <c r="D10464" s="106">
        <v>10281700</v>
      </c>
      <c r="E10464" s="106">
        <v>0</v>
      </c>
      <c r="M10464" t="b">
        <f t="shared" si="820"/>
        <v>1</v>
      </c>
      <c r="N10464" t="b">
        <f t="shared" si="821"/>
        <v>1</v>
      </c>
      <c r="O10464" t="b">
        <f t="shared" si="822"/>
        <v>1</v>
      </c>
      <c r="P10464" t="b">
        <f t="shared" si="822"/>
        <v>1</v>
      </c>
      <c r="Q10464" t="b">
        <f t="shared" si="823"/>
        <v>1</v>
      </c>
      <c r="R10464" t="b">
        <f t="shared" si="824"/>
        <v>1</v>
      </c>
      <c r="U10464" s="105" t="s">
        <v>425</v>
      </c>
      <c r="V10464" s="105" t="s">
        <v>426</v>
      </c>
      <c r="W10464" s="106">
        <v>10281700</v>
      </c>
      <c r="X10464" s="106">
        <v>0</v>
      </c>
    </row>
    <row r="10465" spans="2:26" x14ac:dyDescent="0.25">
      <c r="B10465" t="s">
        <v>359</v>
      </c>
      <c r="C10465" s="106">
        <v>10281700</v>
      </c>
      <c r="D10465" s="106">
        <v>0</v>
      </c>
      <c r="M10465" t="b">
        <f t="shared" si="820"/>
        <v>1</v>
      </c>
      <c r="N10465" t="b">
        <f t="shared" si="821"/>
        <v>1</v>
      </c>
      <c r="O10465" t="b">
        <f t="shared" si="822"/>
        <v>1</v>
      </c>
      <c r="P10465" t="b">
        <f t="shared" si="822"/>
        <v>1</v>
      </c>
      <c r="Q10465" t="b">
        <f t="shared" si="823"/>
        <v>1</v>
      </c>
      <c r="R10465" t="b">
        <f t="shared" si="824"/>
        <v>1</v>
      </c>
      <c r="U10465" t="s">
        <v>359</v>
      </c>
      <c r="V10465" s="106">
        <v>10281700</v>
      </c>
      <c r="W10465" s="106">
        <v>0</v>
      </c>
    </row>
    <row r="10466" spans="2:26" x14ac:dyDescent="0.25">
      <c r="B10466" t="s">
        <v>330</v>
      </c>
      <c r="C10466" t="s">
        <v>331</v>
      </c>
      <c r="D10466" s="105" t="s">
        <v>1502</v>
      </c>
      <c r="E10466" t="s">
        <v>333</v>
      </c>
      <c r="F10466" t="s">
        <v>331</v>
      </c>
      <c r="G10466" s="105" t="s">
        <v>1503</v>
      </c>
      <c r="M10466" t="b">
        <f t="shared" si="820"/>
        <v>1</v>
      </c>
      <c r="N10466" t="b">
        <f t="shared" si="821"/>
        <v>1</v>
      </c>
      <c r="O10466" t="b">
        <f t="shared" si="822"/>
        <v>1</v>
      </c>
      <c r="P10466" t="b">
        <f t="shared" si="822"/>
        <v>1</v>
      </c>
      <c r="Q10466" t="b">
        <f t="shared" si="823"/>
        <v>1</v>
      </c>
      <c r="R10466" t="b">
        <f t="shared" si="824"/>
        <v>1</v>
      </c>
      <c r="U10466" t="s">
        <v>330</v>
      </c>
      <c r="V10466" t="s">
        <v>331</v>
      </c>
      <c r="W10466" s="105" t="s">
        <v>1502</v>
      </c>
      <c r="X10466" t="s">
        <v>333</v>
      </c>
      <c r="Y10466" t="s">
        <v>331</v>
      </c>
      <c r="Z10466" s="105" t="s">
        <v>1503</v>
      </c>
    </row>
    <row r="10467" spans="2:26" x14ac:dyDescent="0.25">
      <c r="B10467" t="s">
        <v>335</v>
      </c>
      <c r="C10467" t="s">
        <v>3</v>
      </c>
      <c r="D10467" t="s">
        <v>336</v>
      </c>
      <c r="E10467" t="s">
        <v>337</v>
      </c>
      <c r="M10467" t="b">
        <f t="shared" si="820"/>
        <v>1</v>
      </c>
      <c r="N10467" t="b">
        <f t="shared" si="821"/>
        <v>1</v>
      </c>
      <c r="O10467" t="b">
        <f t="shared" si="822"/>
        <v>1</v>
      </c>
      <c r="P10467" t="b">
        <f t="shared" si="822"/>
        <v>1</v>
      </c>
      <c r="Q10467" t="b">
        <f t="shared" si="823"/>
        <v>1</v>
      </c>
      <c r="R10467" t="b">
        <f t="shared" si="824"/>
        <v>1</v>
      </c>
      <c r="U10467" t="s">
        <v>335</v>
      </c>
      <c r="V10467" t="s">
        <v>3</v>
      </c>
      <c r="W10467" t="s">
        <v>336</v>
      </c>
      <c r="X10467" t="s">
        <v>337</v>
      </c>
    </row>
    <row r="10468" spans="2:26" x14ac:dyDescent="0.25">
      <c r="B10468" s="105" t="s">
        <v>434</v>
      </c>
      <c r="C10468" s="105" t="s">
        <v>435</v>
      </c>
      <c r="D10468" s="106">
        <v>9000000</v>
      </c>
      <c r="E10468" s="106">
        <v>0</v>
      </c>
      <c r="M10468" t="b">
        <f t="shared" si="820"/>
        <v>1</v>
      </c>
      <c r="N10468" t="b">
        <f t="shared" si="821"/>
        <v>1</v>
      </c>
      <c r="O10468" t="b">
        <f t="shared" si="822"/>
        <v>1</v>
      </c>
      <c r="P10468" t="b">
        <f t="shared" si="822"/>
        <v>1</v>
      </c>
      <c r="Q10468" t="b">
        <f t="shared" si="823"/>
        <v>1</v>
      </c>
      <c r="R10468" t="b">
        <f t="shared" si="824"/>
        <v>1</v>
      </c>
      <c r="U10468" s="105" t="s">
        <v>434</v>
      </c>
      <c r="V10468" s="105" t="s">
        <v>435</v>
      </c>
      <c r="W10468" s="106">
        <v>9000000</v>
      </c>
      <c r="X10468" s="106">
        <v>0</v>
      </c>
    </row>
    <row r="10469" spans="2:26" x14ac:dyDescent="0.25">
      <c r="B10469" s="105" t="s">
        <v>436</v>
      </c>
      <c r="C10469" s="105" t="s">
        <v>437</v>
      </c>
      <c r="D10469" s="106">
        <v>9000000</v>
      </c>
      <c r="E10469" s="106">
        <v>0</v>
      </c>
      <c r="M10469" t="b">
        <f t="shared" si="820"/>
        <v>1</v>
      </c>
      <c r="N10469" t="b">
        <f t="shared" si="821"/>
        <v>1</v>
      </c>
      <c r="O10469" t="b">
        <f t="shared" si="822"/>
        <v>1</v>
      </c>
      <c r="P10469" t="b">
        <f t="shared" si="822"/>
        <v>1</v>
      </c>
      <c r="Q10469" t="b">
        <f t="shared" si="823"/>
        <v>1</v>
      </c>
      <c r="R10469" t="b">
        <f t="shared" si="824"/>
        <v>1</v>
      </c>
      <c r="U10469" s="105" t="s">
        <v>436</v>
      </c>
      <c r="V10469" s="105" t="s">
        <v>437</v>
      </c>
      <c r="W10469" s="106">
        <v>9000000</v>
      </c>
      <c r="X10469" s="106">
        <v>0</v>
      </c>
    </row>
    <row r="10470" spans="2:26" x14ac:dyDescent="0.25">
      <c r="B10470" s="105" t="s">
        <v>792</v>
      </c>
      <c r="C10470" s="105" t="s">
        <v>793</v>
      </c>
      <c r="D10470" s="106">
        <v>9000000</v>
      </c>
      <c r="E10470" s="106">
        <v>0</v>
      </c>
      <c r="M10470" t="b">
        <f t="shared" si="820"/>
        <v>1</v>
      </c>
      <c r="N10470" t="b">
        <f t="shared" si="821"/>
        <v>1</v>
      </c>
      <c r="O10470" t="b">
        <f t="shared" si="822"/>
        <v>1</v>
      </c>
      <c r="P10470" t="b">
        <f t="shared" si="822"/>
        <v>1</v>
      </c>
      <c r="Q10470" t="b">
        <f t="shared" si="823"/>
        <v>1</v>
      </c>
      <c r="R10470" t="b">
        <f t="shared" si="824"/>
        <v>1</v>
      </c>
      <c r="U10470" s="105" t="s">
        <v>792</v>
      </c>
      <c r="V10470" s="105" t="s">
        <v>793</v>
      </c>
      <c r="W10470" s="106">
        <v>9000000</v>
      </c>
      <c r="X10470" s="106">
        <v>0</v>
      </c>
    </row>
    <row r="10471" spans="2:26" x14ac:dyDescent="0.25">
      <c r="B10471" t="s">
        <v>359</v>
      </c>
      <c r="C10471" s="106">
        <v>9000000</v>
      </c>
      <c r="D10471" s="106">
        <v>0</v>
      </c>
      <c r="M10471" t="b">
        <f t="shared" si="820"/>
        <v>1</v>
      </c>
      <c r="N10471" t="b">
        <f t="shared" si="821"/>
        <v>1</v>
      </c>
      <c r="O10471" t="b">
        <f t="shared" si="822"/>
        <v>1</v>
      </c>
      <c r="P10471" t="b">
        <f t="shared" si="822"/>
        <v>1</v>
      </c>
      <c r="Q10471" t="b">
        <f t="shared" si="823"/>
        <v>1</v>
      </c>
      <c r="R10471" t="b">
        <f t="shared" si="824"/>
        <v>1</v>
      </c>
      <c r="U10471" t="s">
        <v>359</v>
      </c>
      <c r="V10471" s="106">
        <v>9000000</v>
      </c>
      <c r="W10471" s="106">
        <v>0</v>
      </c>
    </row>
    <row r="10472" spans="2:26" x14ac:dyDescent="0.25">
      <c r="B10472" t="s">
        <v>330</v>
      </c>
      <c r="C10472" t="s">
        <v>331</v>
      </c>
      <c r="D10472" s="105" t="s">
        <v>1642</v>
      </c>
      <c r="E10472" t="s">
        <v>333</v>
      </c>
      <c r="F10472" t="s">
        <v>331</v>
      </c>
      <c r="G10472" s="105" t="s">
        <v>1643</v>
      </c>
      <c r="M10472" t="b">
        <f t="shared" si="820"/>
        <v>1</v>
      </c>
      <c r="N10472" t="b">
        <f t="shared" si="821"/>
        <v>1</v>
      </c>
      <c r="O10472" t="b">
        <f t="shared" si="822"/>
        <v>1</v>
      </c>
      <c r="P10472" t="b">
        <f t="shared" si="822"/>
        <v>1</v>
      </c>
      <c r="Q10472" t="b">
        <f t="shared" si="823"/>
        <v>1</v>
      </c>
      <c r="R10472" t="b">
        <f t="shared" si="824"/>
        <v>1</v>
      </c>
      <c r="U10472" t="s">
        <v>330</v>
      </c>
      <c r="V10472" t="s">
        <v>331</v>
      </c>
      <c r="W10472" s="105" t="s">
        <v>1642</v>
      </c>
      <c r="X10472" t="s">
        <v>333</v>
      </c>
      <c r="Y10472" t="s">
        <v>331</v>
      </c>
      <c r="Z10472" s="105" t="s">
        <v>1643</v>
      </c>
    </row>
    <row r="10473" spans="2:26" x14ac:dyDescent="0.25">
      <c r="B10473" t="s">
        <v>335</v>
      </c>
      <c r="C10473" t="s">
        <v>3</v>
      </c>
      <c r="D10473" t="s">
        <v>336</v>
      </c>
      <c r="E10473" t="s">
        <v>337</v>
      </c>
      <c r="M10473" t="b">
        <f t="shared" si="820"/>
        <v>1</v>
      </c>
      <c r="N10473" t="b">
        <f t="shared" si="821"/>
        <v>1</v>
      </c>
      <c r="O10473" t="b">
        <f t="shared" si="822"/>
        <v>1</v>
      </c>
      <c r="P10473" t="b">
        <f t="shared" si="822"/>
        <v>1</v>
      </c>
      <c r="Q10473" t="b">
        <f t="shared" si="823"/>
        <v>1</v>
      </c>
      <c r="R10473" t="b">
        <f t="shared" si="824"/>
        <v>1</v>
      </c>
      <c r="U10473" t="s">
        <v>335</v>
      </c>
      <c r="V10473" t="s">
        <v>3</v>
      </c>
      <c r="W10473" t="s">
        <v>336</v>
      </c>
      <c r="X10473" t="s">
        <v>337</v>
      </c>
    </row>
    <row r="10474" spans="2:26" x14ac:dyDescent="0.25">
      <c r="B10474" s="105" t="s">
        <v>434</v>
      </c>
      <c r="C10474" s="105" t="s">
        <v>435</v>
      </c>
      <c r="D10474" s="106">
        <v>26400000</v>
      </c>
      <c r="E10474" s="106">
        <v>0</v>
      </c>
      <c r="M10474" t="b">
        <f t="shared" si="820"/>
        <v>1</v>
      </c>
      <c r="N10474" t="b">
        <f t="shared" si="821"/>
        <v>1</v>
      </c>
      <c r="O10474" t="b">
        <f t="shared" si="822"/>
        <v>1</v>
      </c>
      <c r="P10474" t="b">
        <f t="shared" si="822"/>
        <v>1</v>
      </c>
      <c r="Q10474" t="b">
        <f t="shared" si="823"/>
        <v>1</v>
      </c>
      <c r="R10474" t="b">
        <f t="shared" si="824"/>
        <v>1</v>
      </c>
      <c r="U10474" s="105" t="s">
        <v>434</v>
      </c>
      <c r="V10474" s="105" t="s">
        <v>435</v>
      </c>
      <c r="W10474" s="106">
        <v>26400000</v>
      </c>
      <c r="X10474" s="106">
        <v>0</v>
      </c>
    </row>
    <row r="10475" spans="2:26" x14ac:dyDescent="0.25">
      <c r="B10475" s="105" t="s">
        <v>436</v>
      </c>
      <c r="C10475" s="105" t="s">
        <v>437</v>
      </c>
      <c r="D10475" s="106">
        <v>26400000</v>
      </c>
      <c r="E10475" s="106">
        <v>0</v>
      </c>
      <c r="M10475" t="b">
        <f t="shared" si="820"/>
        <v>1</v>
      </c>
      <c r="N10475" t="b">
        <f t="shared" si="821"/>
        <v>1</v>
      </c>
      <c r="O10475" t="b">
        <f t="shared" si="822"/>
        <v>1</v>
      </c>
      <c r="P10475" t="b">
        <f t="shared" si="822"/>
        <v>1</v>
      </c>
      <c r="Q10475" t="b">
        <f t="shared" si="823"/>
        <v>1</v>
      </c>
      <c r="R10475" t="b">
        <f t="shared" si="824"/>
        <v>1</v>
      </c>
      <c r="U10475" s="105" t="s">
        <v>436</v>
      </c>
      <c r="V10475" s="105" t="s">
        <v>437</v>
      </c>
      <c r="W10475" s="106">
        <v>26400000</v>
      </c>
      <c r="X10475" s="106">
        <v>0</v>
      </c>
    </row>
    <row r="10476" spans="2:26" x14ac:dyDescent="0.25">
      <c r="B10476" s="105" t="s">
        <v>792</v>
      </c>
      <c r="C10476" s="105" t="s">
        <v>793</v>
      </c>
      <c r="D10476" s="106">
        <v>26400000</v>
      </c>
      <c r="E10476" s="106">
        <v>0</v>
      </c>
      <c r="M10476" t="b">
        <f t="shared" si="820"/>
        <v>1</v>
      </c>
      <c r="N10476" t="b">
        <f t="shared" si="821"/>
        <v>1</v>
      </c>
      <c r="O10476" t="b">
        <f t="shared" si="822"/>
        <v>1</v>
      </c>
      <c r="P10476" t="b">
        <f t="shared" si="822"/>
        <v>1</v>
      </c>
      <c r="Q10476" t="b">
        <f t="shared" si="823"/>
        <v>1</v>
      </c>
      <c r="R10476" t="b">
        <f t="shared" si="824"/>
        <v>1</v>
      </c>
      <c r="U10476" s="105" t="s">
        <v>792</v>
      </c>
      <c r="V10476" s="105" t="s">
        <v>793</v>
      </c>
      <c r="W10476" s="106">
        <v>26400000</v>
      </c>
      <c r="X10476" s="106">
        <v>0</v>
      </c>
    </row>
    <row r="10477" spans="2:26" x14ac:dyDescent="0.25">
      <c r="B10477" t="s">
        <v>359</v>
      </c>
      <c r="C10477" s="106">
        <v>26400000</v>
      </c>
      <c r="D10477" s="106">
        <v>0</v>
      </c>
      <c r="M10477" t="b">
        <f t="shared" si="820"/>
        <v>1</v>
      </c>
      <c r="N10477" t="b">
        <f t="shared" si="821"/>
        <v>1</v>
      </c>
      <c r="O10477" t="b">
        <f t="shared" si="822"/>
        <v>1</v>
      </c>
      <c r="P10477" t="b">
        <f t="shared" si="822"/>
        <v>1</v>
      </c>
      <c r="Q10477" t="b">
        <f t="shared" si="823"/>
        <v>1</v>
      </c>
      <c r="R10477" t="b">
        <f t="shared" si="824"/>
        <v>1</v>
      </c>
      <c r="U10477" t="s">
        <v>359</v>
      </c>
      <c r="V10477" s="106">
        <v>26400000</v>
      </c>
      <c r="W10477" s="106">
        <v>0</v>
      </c>
    </row>
    <row r="10478" spans="2:26" x14ac:dyDescent="0.25">
      <c r="B10478" t="s">
        <v>330</v>
      </c>
      <c r="C10478" t="s">
        <v>331</v>
      </c>
      <c r="D10478" s="105" t="s">
        <v>1128</v>
      </c>
      <c r="E10478" t="s">
        <v>333</v>
      </c>
      <c r="F10478" t="s">
        <v>331</v>
      </c>
      <c r="G10478" s="105" t="s">
        <v>1129</v>
      </c>
      <c r="M10478" t="b">
        <f t="shared" si="820"/>
        <v>1</v>
      </c>
      <c r="N10478" t="b">
        <f t="shared" si="821"/>
        <v>1</v>
      </c>
      <c r="O10478" t="b">
        <f t="shared" si="822"/>
        <v>1</v>
      </c>
      <c r="P10478" t="b">
        <f t="shared" si="822"/>
        <v>1</v>
      </c>
      <c r="Q10478" t="b">
        <f t="shared" si="823"/>
        <v>1</v>
      </c>
      <c r="R10478" t="b">
        <f t="shared" si="824"/>
        <v>1</v>
      </c>
      <c r="U10478" t="s">
        <v>330</v>
      </c>
      <c r="V10478" t="s">
        <v>331</v>
      </c>
      <c r="W10478" s="105" t="s">
        <v>1128</v>
      </c>
      <c r="X10478" t="s">
        <v>333</v>
      </c>
      <c r="Y10478" t="s">
        <v>331</v>
      </c>
      <c r="Z10478" s="105" t="s">
        <v>1129</v>
      </c>
    </row>
    <row r="10479" spans="2:26" x14ac:dyDescent="0.25">
      <c r="B10479" t="s">
        <v>335</v>
      </c>
      <c r="C10479" t="s">
        <v>3</v>
      </c>
      <c r="D10479" t="s">
        <v>336</v>
      </c>
      <c r="E10479" t="s">
        <v>337</v>
      </c>
      <c r="M10479" t="b">
        <f t="shared" si="820"/>
        <v>1</v>
      </c>
      <c r="N10479" t="b">
        <f t="shared" si="821"/>
        <v>1</v>
      </c>
      <c r="O10479" t="b">
        <f t="shared" si="822"/>
        <v>1</v>
      </c>
      <c r="P10479" t="b">
        <f t="shared" si="822"/>
        <v>1</v>
      </c>
      <c r="Q10479" t="b">
        <f t="shared" si="823"/>
        <v>1</v>
      </c>
      <c r="R10479" t="b">
        <f t="shared" si="824"/>
        <v>1</v>
      </c>
      <c r="U10479" t="s">
        <v>335</v>
      </c>
      <c r="V10479" t="s">
        <v>3</v>
      </c>
      <c r="W10479" t="s">
        <v>336</v>
      </c>
      <c r="X10479" t="s">
        <v>337</v>
      </c>
    </row>
    <row r="10480" spans="2:26" x14ac:dyDescent="0.25">
      <c r="B10480" s="105" t="s">
        <v>455</v>
      </c>
      <c r="C10480" s="105" t="s">
        <v>456</v>
      </c>
      <c r="D10480" s="106">
        <v>32000000</v>
      </c>
      <c r="E10480" s="106">
        <v>0</v>
      </c>
      <c r="M10480" t="b">
        <f t="shared" si="820"/>
        <v>1</v>
      </c>
      <c r="N10480" t="b">
        <f t="shared" si="821"/>
        <v>1</v>
      </c>
      <c r="O10480" t="b">
        <f t="shared" si="822"/>
        <v>1</v>
      </c>
      <c r="P10480" t="b">
        <f t="shared" si="822"/>
        <v>1</v>
      </c>
      <c r="Q10480" t="b">
        <f t="shared" si="823"/>
        <v>1</v>
      </c>
      <c r="R10480" t="b">
        <f t="shared" si="824"/>
        <v>1</v>
      </c>
      <c r="U10480" s="105" t="s">
        <v>455</v>
      </c>
      <c r="V10480" s="105" t="s">
        <v>456</v>
      </c>
      <c r="W10480" s="106">
        <v>32000000</v>
      </c>
      <c r="X10480" s="106">
        <v>0</v>
      </c>
    </row>
    <row r="10481" spans="2:26" x14ac:dyDescent="0.25">
      <c r="B10481" s="105" t="s">
        <v>457</v>
      </c>
      <c r="C10481" s="105" t="s">
        <v>458</v>
      </c>
      <c r="D10481" s="106">
        <v>32000000</v>
      </c>
      <c r="E10481" s="106">
        <v>0</v>
      </c>
      <c r="M10481" t="b">
        <f t="shared" si="820"/>
        <v>1</v>
      </c>
      <c r="N10481" t="b">
        <f t="shared" si="821"/>
        <v>1</v>
      </c>
      <c r="O10481" t="b">
        <f t="shared" si="822"/>
        <v>1</v>
      </c>
      <c r="P10481" t="b">
        <f t="shared" si="822"/>
        <v>1</v>
      </c>
      <c r="Q10481" t="b">
        <f t="shared" si="823"/>
        <v>1</v>
      </c>
      <c r="R10481" t="b">
        <f t="shared" si="824"/>
        <v>1</v>
      </c>
      <c r="U10481" s="105" t="s">
        <v>457</v>
      </c>
      <c r="V10481" s="105" t="s">
        <v>458</v>
      </c>
      <c r="W10481" s="106">
        <v>32000000</v>
      </c>
      <c r="X10481" s="106">
        <v>0</v>
      </c>
    </row>
    <row r="10482" spans="2:26" x14ac:dyDescent="0.25">
      <c r="B10482" s="105" t="s">
        <v>825</v>
      </c>
      <c r="C10482" s="105" t="s">
        <v>1609</v>
      </c>
      <c r="D10482" s="106">
        <v>32000000</v>
      </c>
      <c r="E10482" s="106">
        <v>0</v>
      </c>
      <c r="M10482" t="b">
        <f t="shared" si="820"/>
        <v>1</v>
      </c>
      <c r="N10482" t="b">
        <f t="shared" si="821"/>
        <v>1</v>
      </c>
      <c r="O10482" t="b">
        <f t="shared" si="822"/>
        <v>1</v>
      </c>
      <c r="P10482" t="b">
        <f t="shared" si="822"/>
        <v>1</v>
      </c>
      <c r="Q10482" t="b">
        <f t="shared" si="823"/>
        <v>1</v>
      </c>
      <c r="R10482" t="b">
        <f t="shared" si="824"/>
        <v>1</v>
      </c>
      <c r="U10482" s="105" t="s">
        <v>825</v>
      </c>
      <c r="V10482" s="105" t="s">
        <v>1609</v>
      </c>
      <c r="W10482" s="106">
        <v>32000000</v>
      </c>
      <c r="X10482" s="106">
        <v>0</v>
      </c>
    </row>
    <row r="10483" spans="2:26" x14ac:dyDescent="0.25">
      <c r="B10483" s="105" t="s">
        <v>666</v>
      </c>
      <c r="C10483" s="105" t="s">
        <v>667</v>
      </c>
      <c r="D10483" s="106">
        <v>2850000</v>
      </c>
      <c r="E10483" s="106">
        <v>0</v>
      </c>
      <c r="M10483" t="b">
        <f t="shared" si="820"/>
        <v>1</v>
      </c>
      <c r="N10483" t="b">
        <f t="shared" si="821"/>
        <v>1</v>
      </c>
      <c r="O10483" t="b">
        <f t="shared" si="822"/>
        <v>1</v>
      </c>
      <c r="P10483" t="b">
        <f t="shared" si="822"/>
        <v>1</v>
      </c>
      <c r="Q10483" t="b">
        <f t="shared" si="823"/>
        <v>1</v>
      </c>
      <c r="R10483" t="b">
        <f t="shared" si="824"/>
        <v>1</v>
      </c>
      <c r="U10483" s="105" t="s">
        <v>666</v>
      </c>
      <c r="V10483" s="105" t="s">
        <v>667</v>
      </c>
      <c r="W10483" s="106">
        <v>2850000</v>
      </c>
      <c r="X10483" s="106">
        <v>0</v>
      </c>
    </row>
    <row r="10484" spans="2:26" x14ac:dyDescent="0.25">
      <c r="B10484" s="105" t="s">
        <v>668</v>
      </c>
      <c r="C10484" s="105" t="s">
        <v>669</v>
      </c>
      <c r="D10484" s="106">
        <v>2850000</v>
      </c>
      <c r="E10484" s="106">
        <v>0</v>
      </c>
      <c r="M10484" t="b">
        <f t="shared" si="820"/>
        <v>1</v>
      </c>
      <c r="N10484" t="b">
        <f t="shared" si="821"/>
        <v>1</v>
      </c>
      <c r="O10484" t="b">
        <f t="shared" si="822"/>
        <v>1</v>
      </c>
      <c r="P10484" t="b">
        <f t="shared" si="822"/>
        <v>1</v>
      </c>
      <c r="Q10484" t="b">
        <f t="shared" si="823"/>
        <v>1</v>
      </c>
      <c r="R10484" t="b">
        <f t="shared" si="824"/>
        <v>1</v>
      </c>
      <c r="U10484" s="105" t="s">
        <v>668</v>
      </c>
      <c r="V10484" s="105" t="s">
        <v>669</v>
      </c>
      <c r="W10484" s="106">
        <v>2850000</v>
      </c>
      <c r="X10484" s="106">
        <v>0</v>
      </c>
    </row>
    <row r="10485" spans="2:26" x14ac:dyDescent="0.25">
      <c r="B10485" s="105" t="s">
        <v>670</v>
      </c>
      <c r="C10485" s="105" t="s">
        <v>669</v>
      </c>
      <c r="D10485" s="106">
        <v>2850000</v>
      </c>
      <c r="E10485" s="106">
        <v>0</v>
      </c>
      <c r="M10485" t="b">
        <f t="shared" si="820"/>
        <v>1</v>
      </c>
      <c r="N10485" t="b">
        <f t="shared" si="821"/>
        <v>1</v>
      </c>
      <c r="O10485" t="b">
        <f t="shared" si="822"/>
        <v>1</v>
      </c>
      <c r="P10485" t="b">
        <f t="shared" si="822"/>
        <v>1</v>
      </c>
      <c r="Q10485" t="b">
        <f t="shared" si="823"/>
        <v>1</v>
      </c>
      <c r="R10485" t="b">
        <f t="shared" si="824"/>
        <v>1</v>
      </c>
      <c r="U10485" s="105" t="s">
        <v>670</v>
      </c>
      <c r="V10485" s="105" t="s">
        <v>669</v>
      </c>
      <c r="W10485" s="106">
        <v>2850000</v>
      </c>
      <c r="X10485" s="106">
        <v>0</v>
      </c>
    </row>
    <row r="10486" spans="2:26" x14ac:dyDescent="0.25">
      <c r="B10486" t="s">
        <v>359</v>
      </c>
      <c r="C10486" s="106">
        <v>34850000</v>
      </c>
      <c r="D10486" s="106">
        <v>0</v>
      </c>
      <c r="M10486" t="b">
        <f t="shared" si="820"/>
        <v>1</v>
      </c>
      <c r="N10486" t="b">
        <f t="shared" si="821"/>
        <v>1</v>
      </c>
      <c r="O10486" t="b">
        <f t="shared" si="822"/>
        <v>1</v>
      </c>
      <c r="P10486" t="b">
        <f t="shared" si="822"/>
        <v>1</v>
      </c>
      <c r="Q10486" t="b">
        <f t="shared" si="823"/>
        <v>1</v>
      </c>
      <c r="R10486" t="b">
        <f t="shared" si="824"/>
        <v>1</v>
      </c>
      <c r="U10486" t="s">
        <v>359</v>
      </c>
      <c r="V10486" s="106">
        <v>34850000</v>
      </c>
      <c r="W10486" s="106">
        <v>0</v>
      </c>
    </row>
    <row r="10487" spans="2:26" x14ac:dyDescent="0.25">
      <c r="B10487" t="s">
        <v>330</v>
      </c>
      <c r="C10487" t="s">
        <v>331</v>
      </c>
      <c r="D10487" s="105" t="s">
        <v>1644</v>
      </c>
      <c r="E10487" t="s">
        <v>333</v>
      </c>
      <c r="F10487" t="s">
        <v>331</v>
      </c>
      <c r="G10487" s="105" t="s">
        <v>1645</v>
      </c>
      <c r="M10487" t="b">
        <f t="shared" si="820"/>
        <v>1</v>
      </c>
      <c r="N10487" t="b">
        <f t="shared" si="821"/>
        <v>1</v>
      </c>
      <c r="O10487" t="b">
        <f t="shared" si="822"/>
        <v>1</v>
      </c>
      <c r="P10487" t="b">
        <f t="shared" si="822"/>
        <v>1</v>
      </c>
      <c r="Q10487" t="b">
        <f t="shared" si="823"/>
        <v>1</v>
      </c>
      <c r="R10487" t="b">
        <f t="shared" si="824"/>
        <v>1</v>
      </c>
      <c r="U10487" t="s">
        <v>330</v>
      </c>
      <c r="V10487" t="s">
        <v>331</v>
      </c>
      <c r="W10487" s="105" t="s">
        <v>1644</v>
      </c>
      <c r="X10487" t="s">
        <v>333</v>
      </c>
      <c r="Y10487" t="s">
        <v>331</v>
      </c>
      <c r="Z10487" s="105" t="s">
        <v>1645</v>
      </c>
    </row>
    <row r="10488" spans="2:26" x14ac:dyDescent="0.25">
      <c r="B10488" t="s">
        <v>335</v>
      </c>
      <c r="C10488" t="s">
        <v>3</v>
      </c>
      <c r="D10488" t="s">
        <v>336</v>
      </c>
      <c r="E10488" t="s">
        <v>337</v>
      </c>
      <c r="M10488" t="b">
        <f t="shared" si="820"/>
        <v>1</v>
      </c>
      <c r="N10488" t="b">
        <f t="shared" si="821"/>
        <v>1</v>
      </c>
      <c r="O10488" t="b">
        <f t="shared" si="822"/>
        <v>1</v>
      </c>
      <c r="P10488" t="b">
        <f t="shared" si="822"/>
        <v>1</v>
      </c>
      <c r="Q10488" t="b">
        <f t="shared" si="823"/>
        <v>1</v>
      </c>
      <c r="R10488" t="b">
        <f t="shared" si="824"/>
        <v>1</v>
      </c>
      <c r="U10488" t="s">
        <v>335</v>
      </c>
      <c r="V10488" t="s">
        <v>3</v>
      </c>
      <c r="W10488" t="s">
        <v>336</v>
      </c>
      <c r="X10488" t="s">
        <v>337</v>
      </c>
    </row>
    <row r="10489" spans="2:26" x14ac:dyDescent="0.25">
      <c r="B10489" s="105" t="s">
        <v>455</v>
      </c>
      <c r="C10489" s="105" t="s">
        <v>456</v>
      </c>
      <c r="D10489" s="106">
        <v>143071800</v>
      </c>
      <c r="E10489" s="106">
        <v>0</v>
      </c>
      <c r="M10489" t="b">
        <f t="shared" si="820"/>
        <v>1</v>
      </c>
      <c r="N10489" t="b">
        <f t="shared" si="821"/>
        <v>1</v>
      </c>
      <c r="O10489" t="b">
        <f t="shared" si="822"/>
        <v>1</v>
      </c>
      <c r="P10489" t="b">
        <f t="shared" si="822"/>
        <v>1</v>
      </c>
      <c r="Q10489" t="b">
        <f t="shared" si="823"/>
        <v>1</v>
      </c>
      <c r="R10489" t="b">
        <f t="shared" si="824"/>
        <v>1</v>
      </c>
      <c r="U10489" s="105" t="s">
        <v>455</v>
      </c>
      <c r="V10489" s="105" t="s">
        <v>456</v>
      </c>
      <c r="W10489" s="106">
        <v>143071800</v>
      </c>
      <c r="X10489" s="106">
        <v>0</v>
      </c>
    </row>
    <row r="10490" spans="2:26" x14ac:dyDescent="0.25">
      <c r="B10490" s="105" t="s">
        <v>457</v>
      </c>
      <c r="C10490" s="105" t="s">
        <v>458</v>
      </c>
      <c r="D10490" s="106">
        <v>143071800</v>
      </c>
      <c r="E10490" s="106">
        <v>0</v>
      </c>
      <c r="M10490" t="b">
        <f t="shared" si="820"/>
        <v>1</v>
      </c>
      <c r="N10490" t="b">
        <f t="shared" si="821"/>
        <v>1</v>
      </c>
      <c r="O10490" t="b">
        <f t="shared" si="822"/>
        <v>1</v>
      </c>
      <c r="P10490" t="b">
        <f t="shared" si="822"/>
        <v>1</v>
      </c>
      <c r="Q10490" t="b">
        <f t="shared" si="823"/>
        <v>1</v>
      </c>
      <c r="R10490" t="b">
        <f t="shared" si="824"/>
        <v>1</v>
      </c>
      <c r="U10490" s="105" t="s">
        <v>457</v>
      </c>
      <c r="V10490" s="105" t="s">
        <v>458</v>
      </c>
      <c r="W10490" s="106">
        <v>143071800</v>
      </c>
      <c r="X10490" s="106">
        <v>0</v>
      </c>
    </row>
    <row r="10491" spans="2:26" x14ac:dyDescent="0.25">
      <c r="B10491" s="105" t="s">
        <v>819</v>
      </c>
      <c r="C10491" s="105" t="s">
        <v>820</v>
      </c>
      <c r="D10491" s="106">
        <v>143071800</v>
      </c>
      <c r="E10491" s="106">
        <v>0</v>
      </c>
      <c r="M10491" t="b">
        <f t="shared" si="820"/>
        <v>1</v>
      </c>
      <c r="N10491" t="b">
        <f t="shared" si="821"/>
        <v>1</v>
      </c>
      <c r="O10491" t="b">
        <f t="shared" si="822"/>
        <v>1</v>
      </c>
      <c r="P10491" t="b">
        <f t="shared" si="822"/>
        <v>1</v>
      </c>
      <c r="Q10491" t="b">
        <f t="shared" si="823"/>
        <v>1</v>
      </c>
      <c r="R10491" t="b">
        <f t="shared" si="824"/>
        <v>1</v>
      </c>
      <c r="U10491" s="105" t="s">
        <v>819</v>
      </c>
      <c r="V10491" s="105" t="s">
        <v>820</v>
      </c>
      <c r="W10491" s="106">
        <v>143071800</v>
      </c>
      <c r="X10491" s="106">
        <v>0</v>
      </c>
    </row>
    <row r="10492" spans="2:26" x14ac:dyDescent="0.25">
      <c r="B10492" t="s">
        <v>359</v>
      </c>
      <c r="C10492" s="106">
        <v>143071800</v>
      </c>
      <c r="D10492" s="106">
        <v>0</v>
      </c>
      <c r="M10492" t="b">
        <f t="shared" si="820"/>
        <v>1</v>
      </c>
      <c r="N10492" t="b">
        <f t="shared" si="821"/>
        <v>1</v>
      </c>
      <c r="O10492" t="b">
        <f t="shared" si="822"/>
        <v>1</v>
      </c>
      <c r="P10492" t="b">
        <f t="shared" si="822"/>
        <v>1</v>
      </c>
      <c r="Q10492" t="b">
        <f t="shared" si="823"/>
        <v>1</v>
      </c>
      <c r="R10492" t="b">
        <f t="shared" si="824"/>
        <v>1</v>
      </c>
      <c r="U10492" t="s">
        <v>359</v>
      </c>
      <c r="V10492" s="106">
        <v>143071800</v>
      </c>
      <c r="W10492" s="106">
        <v>0</v>
      </c>
    </row>
    <row r="10493" spans="2:26" x14ac:dyDescent="0.25">
      <c r="B10493" t="s">
        <v>330</v>
      </c>
      <c r="C10493" t="s">
        <v>331</v>
      </c>
      <c r="D10493" s="105" t="s">
        <v>1504</v>
      </c>
      <c r="E10493" t="s">
        <v>333</v>
      </c>
      <c r="F10493" t="s">
        <v>331</v>
      </c>
      <c r="G10493" s="105" t="s">
        <v>1505</v>
      </c>
      <c r="M10493" t="b">
        <f t="shared" si="820"/>
        <v>1</v>
      </c>
      <c r="N10493" t="b">
        <f t="shared" si="821"/>
        <v>1</v>
      </c>
      <c r="O10493" t="b">
        <f t="shared" si="822"/>
        <v>1</v>
      </c>
      <c r="P10493" t="b">
        <f t="shared" si="822"/>
        <v>1</v>
      </c>
      <c r="Q10493" t="b">
        <f t="shared" si="823"/>
        <v>1</v>
      </c>
      <c r="R10493" t="b">
        <f t="shared" si="824"/>
        <v>1</v>
      </c>
      <c r="U10493" t="s">
        <v>330</v>
      </c>
      <c r="V10493" t="s">
        <v>331</v>
      </c>
      <c r="W10493" s="105" t="s">
        <v>1504</v>
      </c>
      <c r="X10493" t="s">
        <v>333</v>
      </c>
      <c r="Y10493" t="s">
        <v>331</v>
      </c>
      <c r="Z10493" s="105" t="s">
        <v>1505</v>
      </c>
    </row>
    <row r="10494" spans="2:26" x14ac:dyDescent="0.25">
      <c r="B10494" t="s">
        <v>335</v>
      </c>
      <c r="C10494" t="s">
        <v>3</v>
      </c>
      <c r="D10494" t="s">
        <v>336</v>
      </c>
      <c r="E10494" t="s">
        <v>337</v>
      </c>
      <c r="M10494" t="b">
        <f t="shared" si="820"/>
        <v>1</v>
      </c>
      <c r="N10494" t="b">
        <f t="shared" si="821"/>
        <v>1</v>
      </c>
      <c r="O10494" t="b">
        <f t="shared" si="822"/>
        <v>1</v>
      </c>
      <c r="P10494" t="b">
        <f t="shared" si="822"/>
        <v>1</v>
      </c>
      <c r="Q10494" t="b">
        <f t="shared" si="823"/>
        <v>1</v>
      </c>
      <c r="R10494" t="b">
        <f t="shared" si="824"/>
        <v>1</v>
      </c>
      <c r="U10494" t="s">
        <v>335</v>
      </c>
      <c r="V10494" t="s">
        <v>3</v>
      </c>
      <c r="W10494" t="s">
        <v>336</v>
      </c>
      <c r="X10494" t="s">
        <v>337</v>
      </c>
    </row>
    <row r="10495" spans="2:26" x14ac:dyDescent="0.25">
      <c r="B10495" s="105" t="s">
        <v>455</v>
      </c>
      <c r="C10495" s="105" t="s">
        <v>456</v>
      </c>
      <c r="D10495" s="106">
        <v>49816000</v>
      </c>
      <c r="E10495" s="106">
        <v>0</v>
      </c>
      <c r="M10495" t="b">
        <f t="shared" si="820"/>
        <v>1</v>
      </c>
      <c r="N10495" t="b">
        <f t="shared" si="821"/>
        <v>1</v>
      </c>
      <c r="O10495" t="b">
        <f t="shared" si="822"/>
        <v>1</v>
      </c>
      <c r="P10495" t="b">
        <f t="shared" si="822"/>
        <v>1</v>
      </c>
      <c r="Q10495" t="b">
        <f t="shared" si="823"/>
        <v>1</v>
      </c>
      <c r="R10495" t="b">
        <f t="shared" si="824"/>
        <v>1</v>
      </c>
      <c r="U10495" s="105" t="s">
        <v>455</v>
      </c>
      <c r="V10495" s="105" t="s">
        <v>456</v>
      </c>
      <c r="W10495" s="106">
        <v>49816000</v>
      </c>
      <c r="X10495" s="106">
        <v>0</v>
      </c>
    </row>
    <row r="10496" spans="2:26" x14ac:dyDescent="0.25">
      <c r="B10496" s="105" t="s">
        <v>457</v>
      </c>
      <c r="C10496" s="105" t="s">
        <v>458</v>
      </c>
      <c r="D10496" s="106">
        <v>49816000</v>
      </c>
      <c r="E10496" s="106">
        <v>0</v>
      </c>
      <c r="M10496" t="b">
        <f t="shared" si="820"/>
        <v>1</v>
      </c>
      <c r="N10496" t="b">
        <f t="shared" si="821"/>
        <v>1</v>
      </c>
      <c r="O10496" t="b">
        <f t="shared" si="822"/>
        <v>1</v>
      </c>
      <c r="P10496" t="b">
        <f t="shared" si="822"/>
        <v>1</v>
      </c>
      <c r="Q10496" t="b">
        <f t="shared" si="823"/>
        <v>1</v>
      </c>
      <c r="R10496" t="b">
        <f t="shared" si="824"/>
        <v>1</v>
      </c>
      <c r="U10496" s="105" t="s">
        <v>457</v>
      </c>
      <c r="V10496" s="105" t="s">
        <v>458</v>
      </c>
      <c r="W10496" s="106">
        <v>49816000</v>
      </c>
      <c r="X10496" s="106">
        <v>0</v>
      </c>
    </row>
    <row r="10497" spans="2:26" x14ac:dyDescent="0.25">
      <c r="B10497" s="105" t="s">
        <v>819</v>
      </c>
      <c r="C10497" s="105" t="s">
        <v>820</v>
      </c>
      <c r="D10497" s="106">
        <v>49816000</v>
      </c>
      <c r="E10497" s="106">
        <v>0</v>
      </c>
      <c r="M10497" t="b">
        <f t="shared" si="820"/>
        <v>1</v>
      </c>
      <c r="N10497" t="b">
        <f t="shared" si="821"/>
        <v>1</v>
      </c>
      <c r="O10497" t="b">
        <f t="shared" si="822"/>
        <v>1</v>
      </c>
      <c r="P10497" t="b">
        <f t="shared" si="822"/>
        <v>1</v>
      </c>
      <c r="Q10497" t="b">
        <f t="shared" si="823"/>
        <v>1</v>
      </c>
      <c r="R10497" t="b">
        <f t="shared" si="824"/>
        <v>1</v>
      </c>
      <c r="U10497" s="105" t="s">
        <v>819</v>
      </c>
      <c r="V10497" s="105" t="s">
        <v>820</v>
      </c>
      <c r="W10497" s="106">
        <v>49816000</v>
      </c>
      <c r="X10497" s="106">
        <v>0</v>
      </c>
    </row>
    <row r="10498" spans="2:26" x14ac:dyDescent="0.25">
      <c r="B10498" t="s">
        <v>359</v>
      </c>
      <c r="C10498" s="106">
        <v>49816000</v>
      </c>
      <c r="D10498" s="106">
        <v>0</v>
      </c>
      <c r="M10498" t="b">
        <f t="shared" si="820"/>
        <v>1</v>
      </c>
      <c r="N10498" t="b">
        <f t="shared" si="821"/>
        <v>1</v>
      </c>
      <c r="O10498" t="b">
        <f t="shared" si="822"/>
        <v>1</v>
      </c>
      <c r="P10498" t="b">
        <f t="shared" si="822"/>
        <v>1</v>
      </c>
      <c r="Q10498" t="b">
        <f t="shared" si="823"/>
        <v>1</v>
      </c>
      <c r="R10498" t="b">
        <f t="shared" si="824"/>
        <v>1</v>
      </c>
      <c r="U10498" t="s">
        <v>359</v>
      </c>
      <c r="V10498" s="106">
        <v>49816000</v>
      </c>
      <c r="W10498" s="106">
        <v>0</v>
      </c>
    </row>
    <row r="10499" spans="2:26" x14ac:dyDescent="0.25">
      <c r="B10499" t="s">
        <v>330</v>
      </c>
      <c r="C10499" t="s">
        <v>331</v>
      </c>
      <c r="D10499" s="105" t="s">
        <v>1130</v>
      </c>
      <c r="E10499" t="s">
        <v>333</v>
      </c>
      <c r="F10499" t="s">
        <v>331</v>
      </c>
      <c r="G10499" s="105" t="s">
        <v>1131</v>
      </c>
      <c r="M10499" t="b">
        <f t="shared" si="820"/>
        <v>1</v>
      </c>
      <c r="N10499" t="b">
        <f t="shared" si="821"/>
        <v>1</v>
      </c>
      <c r="O10499" t="b">
        <f t="shared" si="822"/>
        <v>1</v>
      </c>
      <c r="P10499" t="b">
        <f t="shared" si="822"/>
        <v>1</v>
      </c>
      <c r="Q10499" t="b">
        <f t="shared" si="823"/>
        <v>1</v>
      </c>
      <c r="R10499" t="b">
        <f t="shared" si="824"/>
        <v>1</v>
      </c>
      <c r="U10499" t="s">
        <v>330</v>
      </c>
      <c r="V10499" t="s">
        <v>331</v>
      </c>
      <c r="W10499" s="105" t="s">
        <v>1130</v>
      </c>
      <c r="X10499" t="s">
        <v>333</v>
      </c>
      <c r="Y10499" t="s">
        <v>331</v>
      </c>
      <c r="Z10499" s="105" t="s">
        <v>1131</v>
      </c>
    </row>
    <row r="10500" spans="2:26" x14ac:dyDescent="0.25">
      <c r="B10500" t="s">
        <v>335</v>
      </c>
      <c r="C10500" t="s">
        <v>3</v>
      </c>
      <c r="D10500" t="s">
        <v>336</v>
      </c>
      <c r="E10500" t="s">
        <v>337</v>
      </c>
      <c r="M10500" t="b">
        <f t="shared" si="820"/>
        <v>1</v>
      </c>
      <c r="N10500" t="b">
        <f t="shared" si="821"/>
        <v>1</v>
      </c>
      <c r="O10500" t="b">
        <f t="shared" si="822"/>
        <v>1</v>
      </c>
      <c r="P10500" t="b">
        <f t="shared" si="822"/>
        <v>1</v>
      </c>
      <c r="Q10500" t="b">
        <f t="shared" si="823"/>
        <v>1</v>
      </c>
      <c r="R10500" t="b">
        <f t="shared" si="824"/>
        <v>1</v>
      </c>
      <c r="U10500" t="s">
        <v>335</v>
      </c>
      <c r="V10500" t="s">
        <v>3</v>
      </c>
      <c r="W10500" t="s">
        <v>336</v>
      </c>
      <c r="X10500" t="s">
        <v>337</v>
      </c>
    </row>
    <row r="10501" spans="2:26" x14ac:dyDescent="0.25">
      <c r="B10501" s="105" t="s">
        <v>455</v>
      </c>
      <c r="C10501" s="105" t="s">
        <v>456</v>
      </c>
      <c r="D10501" s="106">
        <v>665740000</v>
      </c>
      <c r="E10501" s="106">
        <v>0</v>
      </c>
      <c r="M10501" t="b">
        <f t="shared" si="820"/>
        <v>1</v>
      </c>
      <c r="N10501" t="b">
        <f t="shared" si="821"/>
        <v>1</v>
      </c>
      <c r="O10501" t="b">
        <f t="shared" si="822"/>
        <v>1</v>
      </c>
      <c r="P10501" t="b">
        <f t="shared" si="822"/>
        <v>1</v>
      </c>
      <c r="Q10501" t="b">
        <f t="shared" si="823"/>
        <v>1</v>
      </c>
      <c r="R10501" t="b">
        <f t="shared" si="824"/>
        <v>1</v>
      </c>
      <c r="U10501" s="105" t="s">
        <v>455</v>
      </c>
      <c r="V10501" s="105" t="s">
        <v>456</v>
      </c>
      <c r="W10501" s="106">
        <v>665740000</v>
      </c>
      <c r="X10501" s="106">
        <v>0</v>
      </c>
    </row>
    <row r="10502" spans="2:26" x14ac:dyDescent="0.25">
      <c r="B10502" s="105" t="s">
        <v>457</v>
      </c>
      <c r="C10502" s="105" t="s">
        <v>458</v>
      </c>
      <c r="D10502" s="106">
        <v>665740000</v>
      </c>
      <c r="E10502" s="106">
        <v>0</v>
      </c>
      <c r="M10502" t="b">
        <f t="shared" si="820"/>
        <v>1</v>
      </c>
      <c r="N10502" t="b">
        <f t="shared" si="821"/>
        <v>1</v>
      </c>
      <c r="O10502" t="b">
        <f t="shared" si="822"/>
        <v>1</v>
      </c>
      <c r="P10502" t="b">
        <f t="shared" si="822"/>
        <v>1</v>
      </c>
      <c r="Q10502" t="b">
        <f t="shared" si="823"/>
        <v>1</v>
      </c>
      <c r="R10502" t="b">
        <f t="shared" si="824"/>
        <v>1</v>
      </c>
      <c r="U10502" s="105" t="s">
        <v>457</v>
      </c>
      <c r="V10502" s="105" t="s">
        <v>458</v>
      </c>
      <c r="W10502" s="106">
        <v>665740000</v>
      </c>
      <c r="X10502" s="106">
        <v>0</v>
      </c>
    </row>
    <row r="10503" spans="2:26" x14ac:dyDescent="0.25">
      <c r="B10503" s="105" t="s">
        <v>815</v>
      </c>
      <c r="C10503" s="105" t="s">
        <v>816</v>
      </c>
      <c r="D10503" s="106">
        <v>531740000</v>
      </c>
      <c r="E10503" s="106">
        <v>0</v>
      </c>
      <c r="M10503" t="b">
        <f t="shared" si="820"/>
        <v>1</v>
      </c>
      <c r="N10503" t="b">
        <f t="shared" si="821"/>
        <v>1</v>
      </c>
      <c r="O10503" t="b">
        <f t="shared" si="822"/>
        <v>1</v>
      </c>
      <c r="P10503" t="b">
        <f t="shared" si="822"/>
        <v>1</v>
      </c>
      <c r="Q10503" t="b">
        <f t="shared" si="823"/>
        <v>1</v>
      </c>
      <c r="R10503" t="b">
        <f t="shared" si="824"/>
        <v>1</v>
      </c>
      <c r="U10503" s="105" t="s">
        <v>815</v>
      </c>
      <c r="V10503" s="105" t="s">
        <v>816</v>
      </c>
      <c r="W10503" s="106">
        <v>531740000</v>
      </c>
      <c r="X10503" s="106">
        <v>0</v>
      </c>
    </row>
    <row r="10504" spans="2:26" x14ac:dyDescent="0.25">
      <c r="B10504" s="105" t="s">
        <v>817</v>
      </c>
      <c r="C10504" s="105" t="s">
        <v>818</v>
      </c>
      <c r="D10504" s="106">
        <v>134000000</v>
      </c>
      <c r="E10504" s="106">
        <v>0</v>
      </c>
      <c r="M10504" t="b">
        <f t="shared" si="820"/>
        <v>1</v>
      </c>
      <c r="N10504" t="b">
        <f t="shared" si="821"/>
        <v>1</v>
      </c>
      <c r="O10504" t="b">
        <f t="shared" si="822"/>
        <v>1</v>
      </c>
      <c r="P10504" t="b">
        <f t="shared" si="822"/>
        <v>1</v>
      </c>
      <c r="Q10504" t="b">
        <f t="shared" si="823"/>
        <v>1</v>
      </c>
      <c r="R10504" t="b">
        <f t="shared" si="824"/>
        <v>1</v>
      </c>
      <c r="U10504" s="105" t="s">
        <v>817</v>
      </c>
      <c r="V10504" s="105" t="s">
        <v>818</v>
      </c>
      <c r="W10504" s="106">
        <v>134000000</v>
      </c>
      <c r="X10504" s="106">
        <v>0</v>
      </c>
    </row>
    <row r="10505" spans="2:26" x14ac:dyDescent="0.25">
      <c r="B10505" t="s">
        <v>359</v>
      </c>
      <c r="C10505" s="106">
        <v>665740000</v>
      </c>
      <c r="D10505" s="106">
        <v>0</v>
      </c>
      <c r="M10505" t="b">
        <f t="shared" si="820"/>
        <v>1</v>
      </c>
      <c r="N10505" t="b">
        <f t="shared" si="821"/>
        <v>1</v>
      </c>
      <c r="O10505" t="b">
        <f t="shared" si="822"/>
        <v>1</v>
      </c>
      <c r="P10505" t="b">
        <f t="shared" si="822"/>
        <v>1</v>
      </c>
      <c r="Q10505" t="b">
        <f t="shared" si="823"/>
        <v>1</v>
      </c>
      <c r="R10505" t="b">
        <f t="shared" si="824"/>
        <v>1</v>
      </c>
      <c r="U10505" t="s">
        <v>359</v>
      </c>
      <c r="V10505" s="106">
        <v>665740000</v>
      </c>
      <c r="W10505" s="106">
        <v>0</v>
      </c>
    </row>
    <row r="10506" spans="2:26" x14ac:dyDescent="0.25">
      <c r="B10506" t="s">
        <v>330</v>
      </c>
      <c r="C10506" t="s">
        <v>331</v>
      </c>
      <c r="D10506" s="105" t="s">
        <v>1506</v>
      </c>
      <c r="E10506" t="s">
        <v>333</v>
      </c>
      <c r="F10506" t="s">
        <v>331</v>
      </c>
      <c r="G10506" s="105" t="s">
        <v>1507</v>
      </c>
      <c r="M10506" t="b">
        <f t="shared" si="820"/>
        <v>1</v>
      </c>
      <c r="N10506" t="b">
        <f t="shared" si="821"/>
        <v>1</v>
      </c>
      <c r="O10506" t="b">
        <f t="shared" si="822"/>
        <v>1</v>
      </c>
      <c r="P10506" t="b">
        <f t="shared" si="822"/>
        <v>1</v>
      </c>
      <c r="Q10506" t="b">
        <f t="shared" si="823"/>
        <v>1</v>
      </c>
      <c r="R10506" t="b">
        <f t="shared" si="824"/>
        <v>1</v>
      </c>
      <c r="U10506" t="s">
        <v>330</v>
      </c>
      <c r="V10506" t="s">
        <v>331</v>
      </c>
      <c r="W10506" s="105" t="s">
        <v>1506</v>
      </c>
      <c r="X10506" t="s">
        <v>333</v>
      </c>
      <c r="Y10506" t="s">
        <v>331</v>
      </c>
      <c r="Z10506" s="105" t="s">
        <v>1507</v>
      </c>
    </row>
    <row r="10507" spans="2:26" x14ac:dyDescent="0.25">
      <c r="B10507" t="s">
        <v>335</v>
      </c>
      <c r="C10507" t="s">
        <v>3</v>
      </c>
      <c r="D10507" t="s">
        <v>336</v>
      </c>
      <c r="E10507" t="s">
        <v>337</v>
      </c>
      <c r="M10507" t="b">
        <f t="shared" si="820"/>
        <v>1</v>
      </c>
      <c r="N10507" t="b">
        <f t="shared" si="821"/>
        <v>1</v>
      </c>
      <c r="O10507" t="b">
        <f t="shared" si="822"/>
        <v>1</v>
      </c>
      <c r="P10507" t="b">
        <f t="shared" si="822"/>
        <v>1</v>
      </c>
      <c r="Q10507" t="b">
        <f t="shared" si="823"/>
        <v>1</v>
      </c>
      <c r="R10507" t="b">
        <f t="shared" si="824"/>
        <v>1</v>
      </c>
      <c r="U10507" t="s">
        <v>335</v>
      </c>
      <c r="V10507" t="s">
        <v>3</v>
      </c>
      <c r="W10507" t="s">
        <v>336</v>
      </c>
      <c r="X10507" t="s">
        <v>337</v>
      </c>
    </row>
    <row r="10508" spans="2:26" x14ac:dyDescent="0.25">
      <c r="B10508" s="105" t="s">
        <v>455</v>
      </c>
      <c r="C10508" s="105" t="s">
        <v>456</v>
      </c>
      <c r="D10508" s="106">
        <v>164855000</v>
      </c>
      <c r="E10508" s="106">
        <v>0</v>
      </c>
      <c r="M10508" t="b">
        <f t="shared" si="820"/>
        <v>1</v>
      </c>
      <c r="N10508" t="b">
        <f t="shared" si="821"/>
        <v>1</v>
      </c>
      <c r="O10508" t="b">
        <f t="shared" si="822"/>
        <v>1</v>
      </c>
      <c r="P10508" t="b">
        <f t="shared" si="822"/>
        <v>1</v>
      </c>
      <c r="Q10508" t="b">
        <f t="shared" si="823"/>
        <v>1</v>
      </c>
      <c r="R10508" t="b">
        <f t="shared" si="824"/>
        <v>1</v>
      </c>
      <c r="U10508" s="105" t="s">
        <v>455</v>
      </c>
      <c r="V10508" s="105" t="s">
        <v>456</v>
      </c>
      <c r="W10508" s="106">
        <v>164855000</v>
      </c>
      <c r="X10508" s="106">
        <v>0</v>
      </c>
    </row>
    <row r="10509" spans="2:26" x14ac:dyDescent="0.25">
      <c r="B10509" s="105" t="s">
        <v>457</v>
      </c>
      <c r="C10509" s="105" t="s">
        <v>458</v>
      </c>
      <c r="D10509" s="106">
        <v>164855000</v>
      </c>
      <c r="E10509" s="106">
        <v>0</v>
      </c>
      <c r="M10509" t="b">
        <f t="shared" si="820"/>
        <v>1</v>
      </c>
      <c r="N10509" t="b">
        <f t="shared" si="821"/>
        <v>1</v>
      </c>
      <c r="O10509" t="b">
        <f t="shared" si="822"/>
        <v>1</v>
      </c>
      <c r="P10509" t="b">
        <f t="shared" si="822"/>
        <v>1</v>
      </c>
      <c r="Q10509" t="b">
        <f t="shared" si="823"/>
        <v>1</v>
      </c>
      <c r="R10509" t="b">
        <f t="shared" si="824"/>
        <v>1</v>
      </c>
      <c r="U10509" s="105" t="s">
        <v>457</v>
      </c>
      <c r="V10509" s="105" t="s">
        <v>458</v>
      </c>
      <c r="W10509" s="106">
        <v>164855000</v>
      </c>
      <c r="X10509" s="106">
        <v>0</v>
      </c>
    </row>
    <row r="10510" spans="2:26" x14ac:dyDescent="0.25">
      <c r="B10510" s="105" t="s">
        <v>819</v>
      </c>
      <c r="C10510" s="105" t="s">
        <v>820</v>
      </c>
      <c r="D10510" s="106">
        <v>164855000</v>
      </c>
      <c r="E10510" s="106">
        <v>0</v>
      </c>
      <c r="M10510" t="b">
        <f t="shared" si="820"/>
        <v>1</v>
      </c>
      <c r="N10510" t="b">
        <f t="shared" si="821"/>
        <v>1</v>
      </c>
      <c r="O10510" t="b">
        <f t="shared" si="822"/>
        <v>1</v>
      </c>
      <c r="P10510" t="b">
        <f t="shared" si="822"/>
        <v>1</v>
      </c>
      <c r="Q10510" t="b">
        <f t="shared" si="823"/>
        <v>1</v>
      </c>
      <c r="R10510" t="b">
        <f t="shared" si="824"/>
        <v>1</v>
      </c>
      <c r="U10510" s="105" t="s">
        <v>819</v>
      </c>
      <c r="V10510" s="105" t="s">
        <v>820</v>
      </c>
      <c r="W10510" s="106">
        <v>164855000</v>
      </c>
      <c r="X10510" s="106">
        <v>0</v>
      </c>
    </row>
    <row r="10511" spans="2:26" x14ac:dyDescent="0.25">
      <c r="B10511" t="s">
        <v>359</v>
      </c>
      <c r="C10511" s="106">
        <v>164855000</v>
      </c>
      <c r="D10511" s="106">
        <v>0</v>
      </c>
      <c r="M10511" t="b">
        <f t="shared" si="820"/>
        <v>1</v>
      </c>
      <c r="N10511" t="b">
        <f t="shared" si="821"/>
        <v>1</v>
      </c>
      <c r="O10511" t="b">
        <f t="shared" si="822"/>
        <v>1</v>
      </c>
      <c r="P10511" t="b">
        <f t="shared" si="822"/>
        <v>1</v>
      </c>
      <c r="Q10511" t="b">
        <f t="shared" si="823"/>
        <v>1</v>
      </c>
      <c r="R10511" t="b">
        <f t="shared" si="824"/>
        <v>1</v>
      </c>
      <c r="U10511" t="s">
        <v>359</v>
      </c>
      <c r="V10511" s="106">
        <v>164855000</v>
      </c>
      <c r="W10511" s="106">
        <v>0</v>
      </c>
    </row>
    <row r="10512" spans="2:26" x14ac:dyDescent="0.25">
      <c r="B10512" t="s">
        <v>330</v>
      </c>
      <c r="C10512" t="s">
        <v>331</v>
      </c>
      <c r="D10512" s="105" t="s">
        <v>1646</v>
      </c>
      <c r="E10512" t="s">
        <v>333</v>
      </c>
      <c r="F10512" t="s">
        <v>331</v>
      </c>
      <c r="G10512" s="105" t="s">
        <v>1647</v>
      </c>
      <c r="M10512" t="b">
        <f t="shared" si="820"/>
        <v>1</v>
      </c>
      <c r="N10512" t="b">
        <f t="shared" si="821"/>
        <v>1</v>
      </c>
      <c r="O10512" t="b">
        <f t="shared" si="822"/>
        <v>1</v>
      </c>
      <c r="P10512" t="b">
        <f t="shared" si="822"/>
        <v>1</v>
      </c>
      <c r="Q10512" t="b">
        <f t="shared" si="823"/>
        <v>1</v>
      </c>
      <c r="R10512" t="b">
        <f t="shared" si="824"/>
        <v>1</v>
      </c>
      <c r="U10512" t="s">
        <v>330</v>
      </c>
      <c r="V10512" t="s">
        <v>331</v>
      </c>
      <c r="W10512" s="105" t="s">
        <v>1646</v>
      </c>
      <c r="X10512" t="s">
        <v>333</v>
      </c>
      <c r="Y10512" t="s">
        <v>331</v>
      </c>
      <c r="Z10512" s="105" t="s">
        <v>1647</v>
      </c>
    </row>
    <row r="10513" spans="2:26" x14ac:dyDescent="0.25">
      <c r="B10513" t="s">
        <v>335</v>
      </c>
      <c r="C10513" t="s">
        <v>3</v>
      </c>
      <c r="D10513" t="s">
        <v>336</v>
      </c>
      <c r="E10513" t="s">
        <v>337</v>
      </c>
      <c r="M10513" t="b">
        <f t="shared" si="820"/>
        <v>1</v>
      </c>
      <c r="N10513" t="b">
        <f t="shared" si="821"/>
        <v>1</v>
      </c>
      <c r="O10513" t="b">
        <f t="shared" si="822"/>
        <v>1</v>
      </c>
      <c r="P10513" t="b">
        <f t="shared" si="822"/>
        <v>1</v>
      </c>
      <c r="Q10513" t="b">
        <f t="shared" si="823"/>
        <v>1</v>
      </c>
      <c r="R10513" t="b">
        <f t="shared" si="824"/>
        <v>1</v>
      </c>
      <c r="U10513" t="s">
        <v>335</v>
      </c>
      <c r="V10513" t="s">
        <v>3</v>
      </c>
      <c r="W10513" t="s">
        <v>336</v>
      </c>
      <c r="X10513" t="s">
        <v>337</v>
      </c>
    </row>
    <row r="10514" spans="2:26" x14ac:dyDescent="0.25">
      <c r="B10514" s="105" t="s">
        <v>455</v>
      </c>
      <c r="C10514" s="105" t="s">
        <v>456</v>
      </c>
      <c r="D10514" s="106">
        <v>276848000</v>
      </c>
      <c r="E10514" s="106">
        <v>0</v>
      </c>
      <c r="M10514" t="b">
        <f t="shared" si="820"/>
        <v>1</v>
      </c>
      <c r="N10514" t="b">
        <f t="shared" si="821"/>
        <v>1</v>
      </c>
      <c r="O10514" t="b">
        <f t="shared" si="822"/>
        <v>1</v>
      </c>
      <c r="P10514" t="b">
        <f t="shared" si="822"/>
        <v>1</v>
      </c>
      <c r="Q10514" t="b">
        <f t="shared" si="823"/>
        <v>1</v>
      </c>
      <c r="R10514" t="b">
        <f t="shared" si="824"/>
        <v>1</v>
      </c>
      <c r="U10514" s="105" t="s">
        <v>455</v>
      </c>
      <c r="V10514" s="105" t="s">
        <v>456</v>
      </c>
      <c r="W10514" s="106">
        <v>276848000</v>
      </c>
      <c r="X10514" s="106">
        <v>0</v>
      </c>
    </row>
    <row r="10515" spans="2:26" x14ac:dyDescent="0.25">
      <c r="B10515" s="105" t="s">
        <v>457</v>
      </c>
      <c r="C10515" s="105" t="s">
        <v>458</v>
      </c>
      <c r="D10515" s="106">
        <v>276848000</v>
      </c>
      <c r="E10515" s="106">
        <v>0</v>
      </c>
      <c r="M10515" t="b">
        <f t="shared" si="820"/>
        <v>1</v>
      </c>
      <c r="N10515" t="b">
        <f t="shared" si="821"/>
        <v>1</v>
      </c>
      <c r="O10515" t="b">
        <f t="shared" si="822"/>
        <v>1</v>
      </c>
      <c r="P10515" t="b">
        <f t="shared" si="822"/>
        <v>1</v>
      </c>
      <c r="Q10515" t="b">
        <f t="shared" si="823"/>
        <v>1</v>
      </c>
      <c r="R10515" t="b">
        <f t="shared" si="824"/>
        <v>1</v>
      </c>
      <c r="U10515" s="105" t="s">
        <v>457</v>
      </c>
      <c r="V10515" s="105" t="s">
        <v>458</v>
      </c>
      <c r="W10515" s="106">
        <v>276848000</v>
      </c>
      <c r="X10515" s="106">
        <v>0</v>
      </c>
    </row>
    <row r="10516" spans="2:26" x14ac:dyDescent="0.25">
      <c r="B10516" s="105" t="s">
        <v>819</v>
      </c>
      <c r="C10516" s="105" t="s">
        <v>820</v>
      </c>
      <c r="D10516" s="106">
        <v>26848000</v>
      </c>
      <c r="E10516" s="106">
        <v>0</v>
      </c>
      <c r="M10516" t="b">
        <f t="shared" si="820"/>
        <v>1</v>
      </c>
      <c r="N10516" t="b">
        <f t="shared" si="821"/>
        <v>1</v>
      </c>
      <c r="O10516" t="b">
        <f t="shared" si="822"/>
        <v>1</v>
      </c>
      <c r="P10516" t="b">
        <f t="shared" si="822"/>
        <v>1</v>
      </c>
      <c r="Q10516" t="b">
        <f t="shared" si="823"/>
        <v>1</v>
      </c>
      <c r="R10516" t="b">
        <f t="shared" si="824"/>
        <v>1</v>
      </c>
      <c r="U10516" s="105" t="s">
        <v>819</v>
      </c>
      <c r="V10516" s="105" t="s">
        <v>820</v>
      </c>
      <c r="W10516" s="106">
        <v>26848000</v>
      </c>
      <c r="X10516" s="106">
        <v>0</v>
      </c>
    </row>
    <row r="10517" spans="2:26" x14ac:dyDescent="0.25">
      <c r="B10517" s="105" t="s">
        <v>825</v>
      </c>
      <c r="C10517" s="105" t="s">
        <v>1609</v>
      </c>
      <c r="D10517" s="106">
        <v>250000000</v>
      </c>
      <c r="E10517" s="106">
        <v>0</v>
      </c>
      <c r="M10517" t="b">
        <f t="shared" si="820"/>
        <v>1</v>
      </c>
      <c r="N10517" t="b">
        <f t="shared" si="821"/>
        <v>1</v>
      </c>
      <c r="O10517" t="b">
        <f t="shared" si="822"/>
        <v>1</v>
      </c>
      <c r="P10517" t="b">
        <f t="shared" si="822"/>
        <v>1</v>
      </c>
      <c r="Q10517" t="b">
        <f t="shared" si="823"/>
        <v>1</v>
      </c>
      <c r="R10517" t="b">
        <f t="shared" si="824"/>
        <v>1</v>
      </c>
      <c r="U10517" s="105" t="s">
        <v>825</v>
      </c>
      <c r="V10517" s="105" t="s">
        <v>1609</v>
      </c>
      <c r="W10517" s="106">
        <v>250000000</v>
      </c>
      <c r="X10517" s="106">
        <v>0</v>
      </c>
    </row>
    <row r="10518" spans="2:26" x14ac:dyDescent="0.25">
      <c r="B10518" t="s">
        <v>359</v>
      </c>
      <c r="C10518" s="106">
        <v>276848000</v>
      </c>
      <c r="D10518" s="106">
        <v>0</v>
      </c>
      <c r="M10518" t="b">
        <f t="shared" si="820"/>
        <v>1</v>
      </c>
      <c r="N10518" t="b">
        <f t="shared" si="821"/>
        <v>1</v>
      </c>
      <c r="O10518" t="b">
        <f t="shared" si="822"/>
        <v>1</v>
      </c>
      <c r="P10518" t="b">
        <f t="shared" si="822"/>
        <v>1</v>
      </c>
      <c r="Q10518" t="b">
        <f t="shared" si="823"/>
        <v>1</v>
      </c>
      <c r="R10518" t="b">
        <f t="shared" si="824"/>
        <v>1</v>
      </c>
      <c r="U10518" t="s">
        <v>359</v>
      </c>
      <c r="V10518" s="106">
        <v>276848000</v>
      </c>
      <c r="W10518" s="106">
        <v>0</v>
      </c>
    </row>
    <row r="10519" spans="2:26" x14ac:dyDescent="0.25">
      <c r="B10519" t="s">
        <v>330</v>
      </c>
      <c r="C10519" t="s">
        <v>331</v>
      </c>
      <c r="D10519" s="105" t="s">
        <v>1648</v>
      </c>
      <c r="E10519" t="s">
        <v>333</v>
      </c>
      <c r="F10519" t="s">
        <v>331</v>
      </c>
      <c r="G10519" s="105" t="s">
        <v>1649</v>
      </c>
      <c r="M10519" t="b">
        <f t="shared" si="820"/>
        <v>1</v>
      </c>
      <c r="N10519" t="b">
        <f t="shared" si="821"/>
        <v>1</v>
      </c>
      <c r="O10519" t="b">
        <f t="shared" si="822"/>
        <v>1</v>
      </c>
      <c r="P10519" t="b">
        <f t="shared" si="822"/>
        <v>1</v>
      </c>
      <c r="Q10519" t="b">
        <f t="shared" si="823"/>
        <v>1</v>
      </c>
      <c r="R10519" t="b">
        <f t="shared" si="824"/>
        <v>1</v>
      </c>
      <c r="U10519" t="s">
        <v>330</v>
      </c>
      <c r="V10519" t="s">
        <v>331</v>
      </c>
      <c r="W10519" s="105" t="s">
        <v>1648</v>
      </c>
      <c r="X10519" t="s">
        <v>333</v>
      </c>
      <c r="Y10519" t="s">
        <v>331</v>
      </c>
      <c r="Z10519" s="105" t="s">
        <v>1649</v>
      </c>
    </row>
    <row r="10520" spans="2:26" x14ac:dyDescent="0.25">
      <c r="B10520" t="s">
        <v>335</v>
      </c>
      <c r="C10520" t="s">
        <v>3</v>
      </c>
      <c r="D10520" t="s">
        <v>336</v>
      </c>
      <c r="E10520" t="s">
        <v>337</v>
      </c>
      <c r="M10520" t="b">
        <f t="shared" si="820"/>
        <v>1</v>
      </c>
      <c r="N10520" t="b">
        <f t="shared" si="821"/>
        <v>1</v>
      </c>
      <c r="O10520" t="b">
        <f t="shared" si="822"/>
        <v>1</v>
      </c>
      <c r="P10520" t="b">
        <f t="shared" si="822"/>
        <v>1</v>
      </c>
      <c r="Q10520" t="b">
        <f t="shared" si="823"/>
        <v>1</v>
      </c>
      <c r="R10520" t="b">
        <f t="shared" si="824"/>
        <v>1</v>
      </c>
      <c r="U10520" t="s">
        <v>335</v>
      </c>
      <c r="V10520" t="s">
        <v>3</v>
      </c>
      <c r="W10520" t="s">
        <v>336</v>
      </c>
      <c r="X10520" t="s">
        <v>337</v>
      </c>
    </row>
    <row r="10521" spans="2:26" x14ac:dyDescent="0.25">
      <c r="B10521" s="105" t="s">
        <v>455</v>
      </c>
      <c r="C10521" s="105" t="s">
        <v>456</v>
      </c>
      <c r="D10521" s="106">
        <v>120300000</v>
      </c>
      <c r="E10521" s="106">
        <v>0</v>
      </c>
      <c r="M10521" t="b">
        <f t="shared" si="820"/>
        <v>1</v>
      </c>
      <c r="N10521" t="b">
        <f t="shared" si="821"/>
        <v>1</v>
      </c>
      <c r="O10521" t="b">
        <f t="shared" si="822"/>
        <v>1</v>
      </c>
      <c r="P10521" t="b">
        <f t="shared" si="822"/>
        <v>1</v>
      </c>
      <c r="Q10521" t="b">
        <f t="shared" si="823"/>
        <v>1</v>
      </c>
      <c r="R10521" t="b">
        <f t="shared" si="824"/>
        <v>1</v>
      </c>
      <c r="U10521" s="105" t="s">
        <v>455</v>
      </c>
      <c r="V10521" s="105" t="s">
        <v>456</v>
      </c>
      <c r="W10521" s="106">
        <v>120300000</v>
      </c>
      <c r="X10521" s="106">
        <v>0</v>
      </c>
    </row>
    <row r="10522" spans="2:26" x14ac:dyDescent="0.25">
      <c r="B10522" s="105" t="s">
        <v>457</v>
      </c>
      <c r="C10522" s="105" t="s">
        <v>458</v>
      </c>
      <c r="D10522" s="106">
        <v>120300000</v>
      </c>
      <c r="E10522" s="106">
        <v>0</v>
      </c>
      <c r="M10522" t="b">
        <f t="shared" si="820"/>
        <v>1</v>
      </c>
      <c r="N10522" t="b">
        <f t="shared" si="821"/>
        <v>1</v>
      </c>
      <c r="O10522" t="b">
        <f t="shared" si="822"/>
        <v>1</v>
      </c>
      <c r="P10522" t="b">
        <f t="shared" si="822"/>
        <v>1</v>
      </c>
      <c r="Q10522" t="b">
        <f t="shared" si="823"/>
        <v>1</v>
      </c>
      <c r="R10522" t="b">
        <f t="shared" si="824"/>
        <v>1</v>
      </c>
      <c r="U10522" s="105" t="s">
        <v>457</v>
      </c>
      <c r="V10522" s="105" t="s">
        <v>458</v>
      </c>
      <c r="W10522" s="106">
        <v>120300000</v>
      </c>
      <c r="X10522" s="106">
        <v>0</v>
      </c>
    </row>
    <row r="10523" spans="2:26" x14ac:dyDescent="0.25">
      <c r="B10523" s="105" t="s">
        <v>819</v>
      </c>
      <c r="C10523" s="105" t="s">
        <v>820</v>
      </c>
      <c r="D10523" s="106">
        <v>120300000</v>
      </c>
      <c r="E10523" s="106">
        <v>0</v>
      </c>
      <c r="M10523" t="b">
        <f t="shared" ref="M10523:M10586" si="825">+B10523=U10523</f>
        <v>1</v>
      </c>
      <c r="N10523" t="b">
        <f t="shared" ref="N10523:N10586" si="826">+C10523=V10523</f>
        <v>1</v>
      </c>
      <c r="O10523" t="b">
        <f t="shared" ref="O10523:P10586" si="827">+D10523=W10523</f>
        <v>1</v>
      </c>
      <c r="P10523" t="b">
        <f t="shared" si="827"/>
        <v>1</v>
      </c>
      <c r="Q10523" t="b">
        <f t="shared" ref="Q10523:Q10586" si="828">+F10523=Y10523</f>
        <v>1</v>
      </c>
      <c r="R10523" t="b">
        <f t="shared" ref="R10523:R10586" si="829">+G10523=Z10523</f>
        <v>1</v>
      </c>
      <c r="U10523" s="105" t="s">
        <v>819</v>
      </c>
      <c r="V10523" s="105" t="s">
        <v>820</v>
      </c>
      <c r="W10523" s="106">
        <v>120300000</v>
      </c>
      <c r="X10523" s="106">
        <v>0</v>
      </c>
    </row>
    <row r="10524" spans="2:26" x14ac:dyDescent="0.25">
      <c r="B10524" t="s">
        <v>359</v>
      </c>
      <c r="C10524" s="106">
        <v>120300000</v>
      </c>
      <c r="D10524" s="106">
        <v>0</v>
      </c>
      <c r="M10524" t="b">
        <f t="shared" si="825"/>
        <v>1</v>
      </c>
      <c r="N10524" t="b">
        <f t="shared" si="826"/>
        <v>1</v>
      </c>
      <c r="O10524" t="b">
        <f t="shared" si="827"/>
        <v>1</v>
      </c>
      <c r="P10524" t="b">
        <f t="shared" si="827"/>
        <v>1</v>
      </c>
      <c r="Q10524" t="b">
        <f t="shared" si="828"/>
        <v>1</v>
      </c>
      <c r="R10524" t="b">
        <f t="shared" si="829"/>
        <v>1</v>
      </c>
      <c r="U10524" t="s">
        <v>359</v>
      </c>
      <c r="V10524" s="106">
        <v>120300000</v>
      </c>
      <c r="W10524" s="106">
        <v>0</v>
      </c>
    </row>
    <row r="10525" spans="2:26" x14ac:dyDescent="0.25">
      <c r="B10525" t="s">
        <v>330</v>
      </c>
      <c r="C10525" t="s">
        <v>331</v>
      </c>
      <c r="D10525" s="105" t="s">
        <v>1132</v>
      </c>
      <c r="E10525" t="s">
        <v>333</v>
      </c>
      <c r="F10525" t="s">
        <v>331</v>
      </c>
      <c r="G10525" s="105" t="s">
        <v>1133</v>
      </c>
      <c r="M10525" t="b">
        <f t="shared" si="825"/>
        <v>1</v>
      </c>
      <c r="N10525" t="b">
        <f t="shared" si="826"/>
        <v>1</v>
      </c>
      <c r="O10525" t="b">
        <f t="shared" si="827"/>
        <v>1</v>
      </c>
      <c r="P10525" t="b">
        <f t="shared" si="827"/>
        <v>1</v>
      </c>
      <c r="Q10525" t="b">
        <f t="shared" si="828"/>
        <v>1</v>
      </c>
      <c r="R10525" t="b">
        <f t="shared" si="829"/>
        <v>1</v>
      </c>
      <c r="U10525" t="s">
        <v>330</v>
      </c>
      <c r="V10525" t="s">
        <v>331</v>
      </c>
      <c r="W10525" s="105" t="s">
        <v>1132</v>
      </c>
      <c r="X10525" t="s">
        <v>333</v>
      </c>
      <c r="Y10525" t="s">
        <v>331</v>
      </c>
      <c r="Z10525" s="105" t="s">
        <v>1133</v>
      </c>
    </row>
    <row r="10526" spans="2:26" x14ac:dyDescent="0.25">
      <c r="B10526" t="s">
        <v>335</v>
      </c>
      <c r="C10526" t="s">
        <v>3</v>
      </c>
      <c r="D10526" t="s">
        <v>336</v>
      </c>
      <c r="E10526" t="s">
        <v>337</v>
      </c>
      <c r="M10526" t="b">
        <f t="shared" si="825"/>
        <v>1</v>
      </c>
      <c r="N10526" t="b">
        <f t="shared" si="826"/>
        <v>1</v>
      </c>
      <c r="O10526" t="b">
        <f t="shared" si="827"/>
        <v>1</v>
      </c>
      <c r="P10526" t="b">
        <f t="shared" si="827"/>
        <v>1</v>
      </c>
      <c r="Q10526" t="b">
        <f t="shared" si="828"/>
        <v>1</v>
      </c>
      <c r="R10526" t="b">
        <f t="shared" si="829"/>
        <v>1</v>
      </c>
      <c r="U10526" t="s">
        <v>335</v>
      </c>
      <c r="V10526" t="s">
        <v>3</v>
      </c>
      <c r="W10526" t="s">
        <v>336</v>
      </c>
      <c r="X10526" t="s">
        <v>337</v>
      </c>
    </row>
    <row r="10527" spans="2:26" x14ac:dyDescent="0.25">
      <c r="B10527" s="105" t="s">
        <v>403</v>
      </c>
      <c r="C10527" s="105" t="s">
        <v>404</v>
      </c>
      <c r="D10527" s="106">
        <v>1870926493</v>
      </c>
      <c r="E10527" s="106">
        <v>0</v>
      </c>
      <c r="M10527" t="b">
        <f t="shared" si="825"/>
        <v>1</v>
      </c>
      <c r="N10527" t="b">
        <f t="shared" si="826"/>
        <v>1</v>
      </c>
      <c r="O10527" t="b">
        <f t="shared" si="827"/>
        <v>1</v>
      </c>
      <c r="P10527" t="b">
        <f t="shared" si="827"/>
        <v>1</v>
      </c>
      <c r="Q10527" t="b">
        <f t="shared" si="828"/>
        <v>1</v>
      </c>
      <c r="R10527" t="b">
        <f t="shared" si="829"/>
        <v>1</v>
      </c>
      <c r="U10527" s="105" t="s">
        <v>403</v>
      </c>
      <c r="V10527" s="105" t="s">
        <v>404</v>
      </c>
      <c r="W10527" s="106">
        <v>1870926493</v>
      </c>
      <c r="X10527" s="106">
        <v>0</v>
      </c>
    </row>
    <row r="10528" spans="2:26" x14ac:dyDescent="0.25">
      <c r="B10528" s="105" t="s">
        <v>405</v>
      </c>
      <c r="C10528" s="105" t="s">
        <v>406</v>
      </c>
      <c r="D10528" s="106">
        <v>1870926493</v>
      </c>
      <c r="E10528" s="106">
        <v>0</v>
      </c>
      <c r="M10528" t="b">
        <f t="shared" si="825"/>
        <v>1</v>
      </c>
      <c r="N10528" t="b">
        <f t="shared" si="826"/>
        <v>1</v>
      </c>
      <c r="O10528" t="b">
        <f t="shared" si="827"/>
        <v>1</v>
      </c>
      <c r="P10528" t="b">
        <f t="shared" si="827"/>
        <v>1</v>
      </c>
      <c r="Q10528" t="b">
        <f t="shared" si="828"/>
        <v>1</v>
      </c>
      <c r="R10528" t="b">
        <f t="shared" si="829"/>
        <v>1</v>
      </c>
      <c r="U10528" s="105" t="s">
        <v>405</v>
      </c>
      <c r="V10528" s="105" t="s">
        <v>406</v>
      </c>
      <c r="W10528" s="106">
        <v>1870926493</v>
      </c>
      <c r="X10528" s="106">
        <v>0</v>
      </c>
    </row>
    <row r="10529" spans="2:26" x14ac:dyDescent="0.25">
      <c r="B10529" s="105" t="s">
        <v>407</v>
      </c>
      <c r="C10529" s="105" t="s">
        <v>1551</v>
      </c>
      <c r="D10529" s="106">
        <v>1870926493</v>
      </c>
      <c r="E10529" s="106">
        <v>0</v>
      </c>
      <c r="M10529" t="b">
        <f t="shared" si="825"/>
        <v>1</v>
      </c>
      <c r="N10529" t="b">
        <f t="shared" si="826"/>
        <v>1</v>
      </c>
      <c r="O10529" t="b">
        <f t="shared" si="827"/>
        <v>1</v>
      </c>
      <c r="P10529" t="b">
        <f t="shared" si="827"/>
        <v>1</v>
      </c>
      <c r="Q10529" t="b">
        <f t="shared" si="828"/>
        <v>1</v>
      </c>
      <c r="R10529" t="b">
        <f t="shared" si="829"/>
        <v>1</v>
      </c>
      <c r="U10529" s="105" t="s">
        <v>407</v>
      </c>
      <c r="V10529" s="105" t="s">
        <v>1551</v>
      </c>
      <c r="W10529" s="106">
        <v>1870926493</v>
      </c>
      <c r="X10529" s="106">
        <v>0</v>
      </c>
    </row>
    <row r="10530" spans="2:26" x14ac:dyDescent="0.25">
      <c r="B10530" s="105" t="s">
        <v>450</v>
      </c>
      <c r="C10530" s="105" t="s">
        <v>451</v>
      </c>
      <c r="D10530" s="106">
        <v>100550000</v>
      </c>
      <c r="E10530" s="106">
        <v>0</v>
      </c>
      <c r="M10530" t="b">
        <f t="shared" si="825"/>
        <v>1</v>
      </c>
      <c r="N10530" t="b">
        <f t="shared" si="826"/>
        <v>1</v>
      </c>
      <c r="O10530" t="b">
        <f t="shared" si="827"/>
        <v>1</v>
      </c>
      <c r="P10530" t="b">
        <f t="shared" si="827"/>
        <v>1</v>
      </c>
      <c r="Q10530" t="b">
        <f t="shared" si="828"/>
        <v>1</v>
      </c>
      <c r="R10530" t="b">
        <f t="shared" si="829"/>
        <v>1</v>
      </c>
      <c r="U10530" s="105" t="s">
        <v>450</v>
      </c>
      <c r="V10530" s="105" t="s">
        <v>451</v>
      </c>
      <c r="W10530" s="106">
        <v>100550000</v>
      </c>
      <c r="X10530" s="106">
        <v>0</v>
      </c>
    </row>
    <row r="10531" spans="2:26" x14ac:dyDescent="0.25">
      <c r="B10531" s="105" t="s">
        <v>452</v>
      </c>
      <c r="C10531" s="105" t="s">
        <v>453</v>
      </c>
      <c r="D10531" s="106">
        <v>100550000</v>
      </c>
      <c r="E10531" s="106">
        <v>0</v>
      </c>
      <c r="M10531" t="b">
        <f t="shared" si="825"/>
        <v>1</v>
      </c>
      <c r="N10531" t="b">
        <f t="shared" si="826"/>
        <v>1</v>
      </c>
      <c r="O10531" t="b">
        <f t="shared" si="827"/>
        <v>1</v>
      </c>
      <c r="P10531" t="b">
        <f t="shared" si="827"/>
        <v>1</v>
      </c>
      <c r="Q10531" t="b">
        <f t="shared" si="828"/>
        <v>1</v>
      </c>
      <c r="R10531" t="b">
        <f t="shared" si="829"/>
        <v>1</v>
      </c>
      <c r="U10531" s="105" t="s">
        <v>452</v>
      </c>
      <c r="V10531" s="105" t="s">
        <v>453</v>
      </c>
      <c r="W10531" s="106">
        <v>100550000</v>
      </c>
      <c r="X10531" s="106">
        <v>0</v>
      </c>
    </row>
    <row r="10532" spans="2:26" x14ac:dyDescent="0.25">
      <c r="B10532" s="105" t="s">
        <v>812</v>
      </c>
      <c r="C10532" s="105" t="s">
        <v>1606</v>
      </c>
      <c r="D10532" s="106">
        <v>100550000</v>
      </c>
      <c r="E10532" s="106">
        <v>0</v>
      </c>
      <c r="M10532" t="b">
        <f t="shared" si="825"/>
        <v>1</v>
      </c>
      <c r="N10532" t="b">
        <f t="shared" si="826"/>
        <v>1</v>
      </c>
      <c r="O10532" t="b">
        <f t="shared" si="827"/>
        <v>1</v>
      </c>
      <c r="P10532" t="b">
        <f t="shared" si="827"/>
        <v>1</v>
      </c>
      <c r="Q10532" t="b">
        <f t="shared" si="828"/>
        <v>1</v>
      </c>
      <c r="R10532" t="b">
        <f t="shared" si="829"/>
        <v>1</v>
      </c>
      <c r="U10532" s="105" t="s">
        <v>812</v>
      </c>
      <c r="V10532" s="105" t="s">
        <v>1606</v>
      </c>
      <c r="W10532" s="106">
        <v>100550000</v>
      </c>
      <c r="X10532" s="106">
        <v>0</v>
      </c>
    </row>
    <row r="10533" spans="2:26" x14ac:dyDescent="0.25">
      <c r="B10533" s="105" t="s">
        <v>455</v>
      </c>
      <c r="C10533" s="105" t="s">
        <v>456</v>
      </c>
      <c r="D10533" s="106">
        <v>254025000</v>
      </c>
      <c r="E10533" s="106">
        <v>0</v>
      </c>
      <c r="M10533" t="b">
        <f t="shared" si="825"/>
        <v>1</v>
      </c>
      <c r="N10533" t="b">
        <f t="shared" si="826"/>
        <v>1</v>
      </c>
      <c r="O10533" t="b">
        <f t="shared" si="827"/>
        <v>1</v>
      </c>
      <c r="P10533" t="b">
        <f t="shared" si="827"/>
        <v>1</v>
      </c>
      <c r="Q10533" t="b">
        <f t="shared" si="828"/>
        <v>1</v>
      </c>
      <c r="R10533" t="b">
        <f t="shared" si="829"/>
        <v>1</v>
      </c>
      <c r="U10533" s="105" t="s">
        <v>455</v>
      </c>
      <c r="V10533" s="105" t="s">
        <v>456</v>
      </c>
      <c r="W10533" s="106">
        <v>254025000</v>
      </c>
      <c r="X10533" s="106">
        <v>0</v>
      </c>
    </row>
    <row r="10534" spans="2:26" x14ac:dyDescent="0.25">
      <c r="B10534" s="105" t="s">
        <v>457</v>
      </c>
      <c r="C10534" s="105" t="s">
        <v>458</v>
      </c>
      <c r="D10534" s="106">
        <v>254025000</v>
      </c>
      <c r="E10534" s="106">
        <v>0</v>
      </c>
      <c r="M10534" t="b">
        <f t="shared" si="825"/>
        <v>1</v>
      </c>
      <c r="N10534" t="b">
        <f t="shared" si="826"/>
        <v>1</v>
      </c>
      <c r="O10534" t="b">
        <f t="shared" si="827"/>
        <v>1</v>
      </c>
      <c r="P10534" t="b">
        <f t="shared" si="827"/>
        <v>1</v>
      </c>
      <c r="Q10534" t="b">
        <f t="shared" si="828"/>
        <v>1</v>
      </c>
      <c r="R10534" t="b">
        <f t="shared" si="829"/>
        <v>1</v>
      </c>
      <c r="U10534" s="105" t="s">
        <v>457</v>
      </c>
      <c r="V10534" s="105" t="s">
        <v>458</v>
      </c>
      <c r="W10534" s="106">
        <v>254025000</v>
      </c>
      <c r="X10534" s="106">
        <v>0</v>
      </c>
    </row>
    <row r="10535" spans="2:26" x14ac:dyDescent="0.25">
      <c r="B10535" s="105" t="s">
        <v>823</v>
      </c>
      <c r="C10535" s="105" t="s">
        <v>824</v>
      </c>
      <c r="D10535" s="106">
        <v>70000000</v>
      </c>
      <c r="E10535" s="106">
        <v>0</v>
      </c>
      <c r="M10535" t="b">
        <f t="shared" si="825"/>
        <v>1</v>
      </c>
      <c r="N10535" t="b">
        <f t="shared" si="826"/>
        <v>1</v>
      </c>
      <c r="O10535" t="b">
        <f t="shared" si="827"/>
        <v>1</v>
      </c>
      <c r="P10535" t="b">
        <f t="shared" si="827"/>
        <v>1</v>
      </c>
      <c r="Q10535" t="b">
        <f t="shared" si="828"/>
        <v>1</v>
      </c>
      <c r="R10535" t="b">
        <f t="shared" si="829"/>
        <v>1</v>
      </c>
      <c r="U10535" s="105" t="s">
        <v>823</v>
      </c>
      <c r="V10535" s="105" t="s">
        <v>824</v>
      </c>
      <c r="W10535" s="106">
        <v>70000000</v>
      </c>
      <c r="X10535" s="106">
        <v>0</v>
      </c>
    </row>
    <row r="10536" spans="2:26" x14ac:dyDescent="0.25">
      <c r="B10536" s="105" t="s">
        <v>825</v>
      </c>
      <c r="C10536" s="105" t="s">
        <v>1609</v>
      </c>
      <c r="D10536" s="106">
        <v>184025000</v>
      </c>
      <c r="E10536" s="106">
        <v>0</v>
      </c>
      <c r="M10536" t="b">
        <f t="shared" si="825"/>
        <v>1</v>
      </c>
      <c r="N10536" t="b">
        <f t="shared" si="826"/>
        <v>1</v>
      </c>
      <c r="O10536" t="b">
        <f t="shared" si="827"/>
        <v>1</v>
      </c>
      <c r="P10536" t="b">
        <f t="shared" si="827"/>
        <v>1</v>
      </c>
      <c r="Q10536" t="b">
        <f t="shared" si="828"/>
        <v>1</v>
      </c>
      <c r="R10536" t="b">
        <f t="shared" si="829"/>
        <v>1</v>
      </c>
      <c r="U10536" s="105" t="s">
        <v>825</v>
      </c>
      <c r="V10536" s="105" t="s">
        <v>1609</v>
      </c>
      <c r="W10536" s="106">
        <v>184025000</v>
      </c>
      <c r="X10536" s="106">
        <v>0</v>
      </c>
    </row>
    <row r="10537" spans="2:26" x14ac:dyDescent="0.25">
      <c r="B10537" t="s">
        <v>359</v>
      </c>
      <c r="C10537" s="106">
        <v>2225501493</v>
      </c>
      <c r="D10537" s="106">
        <v>0</v>
      </c>
      <c r="M10537" t="b">
        <f t="shared" si="825"/>
        <v>1</v>
      </c>
      <c r="N10537" t="b">
        <f t="shared" si="826"/>
        <v>1</v>
      </c>
      <c r="O10537" t="b">
        <f t="shared" si="827"/>
        <v>1</v>
      </c>
      <c r="P10537" t="b">
        <f t="shared" si="827"/>
        <v>1</v>
      </c>
      <c r="Q10537" t="b">
        <f t="shared" si="828"/>
        <v>1</v>
      </c>
      <c r="R10537" t="b">
        <f t="shared" si="829"/>
        <v>1</v>
      </c>
      <c r="U10537" t="s">
        <v>359</v>
      </c>
      <c r="V10537" s="106">
        <v>2225501493</v>
      </c>
      <c r="W10537" s="106">
        <v>0</v>
      </c>
    </row>
    <row r="10538" spans="2:26" x14ac:dyDescent="0.25">
      <c r="B10538" t="s">
        <v>330</v>
      </c>
      <c r="C10538" t="s">
        <v>331</v>
      </c>
      <c r="D10538" s="105" t="s">
        <v>1134</v>
      </c>
      <c r="E10538" t="s">
        <v>333</v>
      </c>
      <c r="F10538" t="s">
        <v>331</v>
      </c>
      <c r="G10538" s="105" t="s">
        <v>1135</v>
      </c>
      <c r="M10538" t="b">
        <f t="shared" si="825"/>
        <v>1</v>
      </c>
      <c r="N10538" t="b">
        <f t="shared" si="826"/>
        <v>1</v>
      </c>
      <c r="O10538" t="b">
        <f t="shared" si="827"/>
        <v>1</v>
      </c>
      <c r="P10538" t="b">
        <f t="shared" si="827"/>
        <v>1</v>
      </c>
      <c r="Q10538" t="b">
        <f t="shared" si="828"/>
        <v>1</v>
      </c>
      <c r="R10538" t="b">
        <f t="shared" si="829"/>
        <v>1</v>
      </c>
      <c r="U10538" t="s">
        <v>330</v>
      </c>
      <c r="V10538" t="s">
        <v>331</v>
      </c>
      <c r="W10538" s="105" t="s">
        <v>1134</v>
      </c>
      <c r="X10538" t="s">
        <v>333</v>
      </c>
      <c r="Y10538" t="s">
        <v>331</v>
      </c>
      <c r="Z10538" s="105" t="s">
        <v>1135</v>
      </c>
    </row>
    <row r="10539" spans="2:26" x14ac:dyDescent="0.25">
      <c r="B10539" t="s">
        <v>335</v>
      </c>
      <c r="C10539" t="s">
        <v>3</v>
      </c>
      <c r="D10539" t="s">
        <v>336</v>
      </c>
      <c r="E10539" t="s">
        <v>337</v>
      </c>
      <c r="M10539" t="b">
        <f t="shared" si="825"/>
        <v>1</v>
      </c>
      <c r="N10539" t="b">
        <f t="shared" si="826"/>
        <v>1</v>
      </c>
      <c r="O10539" t="b">
        <f t="shared" si="827"/>
        <v>1</v>
      </c>
      <c r="P10539" t="b">
        <f t="shared" si="827"/>
        <v>1</v>
      </c>
      <c r="Q10539" t="b">
        <f t="shared" si="828"/>
        <v>1</v>
      </c>
      <c r="R10539" t="b">
        <f t="shared" si="829"/>
        <v>1</v>
      </c>
      <c r="U10539" t="s">
        <v>335</v>
      </c>
      <c r="V10539" t="s">
        <v>3</v>
      </c>
      <c r="W10539" t="s">
        <v>336</v>
      </c>
      <c r="X10539" t="s">
        <v>337</v>
      </c>
    </row>
    <row r="10540" spans="2:26" x14ac:dyDescent="0.25">
      <c r="B10540" s="105" t="s">
        <v>429</v>
      </c>
      <c r="C10540" s="105" t="s">
        <v>430</v>
      </c>
      <c r="D10540" s="106">
        <v>2500000</v>
      </c>
      <c r="E10540" s="106">
        <v>0</v>
      </c>
      <c r="M10540" t="b">
        <f t="shared" si="825"/>
        <v>1</v>
      </c>
      <c r="N10540" t="b">
        <f t="shared" si="826"/>
        <v>1</v>
      </c>
      <c r="O10540" t="b">
        <f t="shared" si="827"/>
        <v>1</v>
      </c>
      <c r="P10540" t="b">
        <f t="shared" si="827"/>
        <v>1</v>
      </c>
      <c r="Q10540" t="b">
        <f t="shared" si="828"/>
        <v>1</v>
      </c>
      <c r="R10540" t="b">
        <f t="shared" si="829"/>
        <v>1</v>
      </c>
      <c r="U10540" s="105" t="s">
        <v>429</v>
      </c>
      <c r="V10540" s="105" t="s">
        <v>430</v>
      </c>
      <c r="W10540" s="106">
        <v>2500000</v>
      </c>
      <c r="X10540" s="106">
        <v>0</v>
      </c>
    </row>
    <row r="10541" spans="2:26" x14ac:dyDescent="0.25">
      <c r="B10541" s="105" t="s">
        <v>431</v>
      </c>
      <c r="C10541" s="105" t="s">
        <v>432</v>
      </c>
      <c r="D10541" s="106">
        <v>2500000</v>
      </c>
      <c r="E10541" s="106">
        <v>0</v>
      </c>
      <c r="M10541" t="b">
        <f t="shared" si="825"/>
        <v>1</v>
      </c>
      <c r="N10541" t="b">
        <f t="shared" si="826"/>
        <v>1</v>
      </c>
      <c r="O10541" t="b">
        <f t="shared" si="827"/>
        <v>1</v>
      </c>
      <c r="P10541" t="b">
        <f t="shared" si="827"/>
        <v>1</v>
      </c>
      <c r="Q10541" t="b">
        <f t="shared" si="828"/>
        <v>1</v>
      </c>
      <c r="R10541" t="b">
        <f t="shared" si="829"/>
        <v>1</v>
      </c>
      <c r="U10541" s="105" t="s">
        <v>431</v>
      </c>
      <c r="V10541" s="105" t="s">
        <v>432</v>
      </c>
      <c r="W10541" s="106">
        <v>2500000</v>
      </c>
      <c r="X10541" s="106">
        <v>0</v>
      </c>
    </row>
    <row r="10542" spans="2:26" x14ac:dyDescent="0.25">
      <c r="B10542" s="105" t="s">
        <v>790</v>
      </c>
      <c r="C10542" s="105" t="s">
        <v>791</v>
      </c>
      <c r="D10542" s="106">
        <v>2500000</v>
      </c>
      <c r="E10542" s="106">
        <v>0</v>
      </c>
      <c r="M10542" t="b">
        <f t="shared" si="825"/>
        <v>1</v>
      </c>
      <c r="N10542" t="b">
        <f t="shared" si="826"/>
        <v>1</v>
      </c>
      <c r="O10542" t="b">
        <f t="shared" si="827"/>
        <v>1</v>
      </c>
      <c r="P10542" t="b">
        <f t="shared" si="827"/>
        <v>1</v>
      </c>
      <c r="Q10542" t="b">
        <f t="shared" si="828"/>
        <v>1</v>
      </c>
      <c r="R10542" t="b">
        <f t="shared" si="829"/>
        <v>1</v>
      </c>
      <c r="U10542" s="105" t="s">
        <v>790</v>
      </c>
      <c r="V10542" s="105" t="s">
        <v>791</v>
      </c>
      <c r="W10542" s="106">
        <v>2500000</v>
      </c>
      <c r="X10542" s="106">
        <v>0</v>
      </c>
    </row>
    <row r="10543" spans="2:26" x14ac:dyDescent="0.25">
      <c r="B10543" s="105" t="s">
        <v>463</v>
      </c>
      <c r="C10543" s="105" t="s">
        <v>464</v>
      </c>
      <c r="D10543" s="106">
        <v>2600000</v>
      </c>
      <c r="E10543" s="106">
        <v>0</v>
      </c>
      <c r="M10543" t="b">
        <f t="shared" si="825"/>
        <v>1</v>
      </c>
      <c r="N10543" t="b">
        <f t="shared" si="826"/>
        <v>1</v>
      </c>
      <c r="O10543" t="b">
        <f t="shared" si="827"/>
        <v>1</v>
      </c>
      <c r="P10543" t="b">
        <f t="shared" si="827"/>
        <v>1</v>
      </c>
      <c r="Q10543" t="b">
        <f t="shared" si="828"/>
        <v>1</v>
      </c>
      <c r="R10543" t="b">
        <f t="shared" si="829"/>
        <v>1</v>
      </c>
      <c r="U10543" s="105" t="s">
        <v>463</v>
      </c>
      <c r="V10543" s="105" t="s">
        <v>464</v>
      </c>
      <c r="W10543" s="106">
        <v>2600000</v>
      </c>
      <c r="X10543" s="106">
        <v>0</v>
      </c>
    </row>
    <row r="10544" spans="2:26" x14ac:dyDescent="0.25">
      <c r="B10544" s="105" t="s">
        <v>465</v>
      </c>
      <c r="C10544" s="105" t="s">
        <v>466</v>
      </c>
      <c r="D10544" s="106">
        <v>2600000</v>
      </c>
      <c r="E10544" s="106">
        <v>0</v>
      </c>
      <c r="M10544" t="b">
        <f t="shared" si="825"/>
        <v>1</v>
      </c>
      <c r="N10544" t="b">
        <f t="shared" si="826"/>
        <v>1</v>
      </c>
      <c r="O10544" t="b">
        <f t="shared" si="827"/>
        <v>1</v>
      </c>
      <c r="P10544" t="b">
        <f t="shared" si="827"/>
        <v>1</v>
      </c>
      <c r="Q10544" t="b">
        <f t="shared" si="828"/>
        <v>1</v>
      </c>
      <c r="R10544" t="b">
        <f t="shared" si="829"/>
        <v>1</v>
      </c>
      <c r="U10544" s="105" t="s">
        <v>465</v>
      </c>
      <c r="V10544" s="105" t="s">
        <v>466</v>
      </c>
      <c r="W10544" s="106">
        <v>2600000</v>
      </c>
      <c r="X10544" s="106">
        <v>0</v>
      </c>
    </row>
    <row r="10545" spans="2:26" x14ac:dyDescent="0.25">
      <c r="B10545" s="105" t="s">
        <v>1582</v>
      </c>
      <c r="C10545" s="105" t="s">
        <v>1583</v>
      </c>
      <c r="D10545" s="106">
        <v>2600000</v>
      </c>
      <c r="E10545" s="106">
        <v>0</v>
      </c>
      <c r="M10545" t="b">
        <f t="shared" si="825"/>
        <v>1</v>
      </c>
      <c r="N10545" t="b">
        <f t="shared" si="826"/>
        <v>1</v>
      </c>
      <c r="O10545" t="b">
        <f t="shared" si="827"/>
        <v>1</v>
      </c>
      <c r="P10545" t="b">
        <f t="shared" si="827"/>
        <v>1</v>
      </c>
      <c r="Q10545" t="b">
        <f t="shared" si="828"/>
        <v>1</v>
      </c>
      <c r="R10545" t="b">
        <f t="shared" si="829"/>
        <v>1</v>
      </c>
      <c r="U10545" s="105" t="s">
        <v>1582</v>
      </c>
      <c r="V10545" s="105" t="s">
        <v>1583</v>
      </c>
      <c r="W10545" s="106">
        <v>2600000</v>
      </c>
      <c r="X10545" s="106">
        <v>0</v>
      </c>
    </row>
    <row r="10546" spans="2:26" x14ac:dyDescent="0.25">
      <c r="B10546" s="105" t="s">
        <v>338</v>
      </c>
      <c r="C10546" s="105" t="s">
        <v>339</v>
      </c>
      <c r="D10546" s="106">
        <v>3000000</v>
      </c>
      <c r="E10546" s="106">
        <v>0</v>
      </c>
      <c r="M10546" t="b">
        <f t="shared" si="825"/>
        <v>1</v>
      </c>
      <c r="N10546" t="b">
        <f t="shared" si="826"/>
        <v>1</v>
      </c>
      <c r="O10546" t="b">
        <f t="shared" si="827"/>
        <v>1</v>
      </c>
      <c r="P10546" t="b">
        <f t="shared" si="827"/>
        <v>1</v>
      </c>
      <c r="Q10546" t="b">
        <f t="shared" si="828"/>
        <v>1</v>
      </c>
      <c r="R10546" t="b">
        <f t="shared" si="829"/>
        <v>1</v>
      </c>
      <c r="U10546" s="105" t="s">
        <v>338</v>
      </c>
      <c r="V10546" s="105" t="s">
        <v>339</v>
      </c>
      <c r="W10546" s="106">
        <v>3000000</v>
      </c>
      <c r="X10546" s="106">
        <v>0</v>
      </c>
    </row>
    <row r="10547" spans="2:26" x14ac:dyDescent="0.25">
      <c r="B10547" s="105" t="s">
        <v>469</v>
      </c>
      <c r="C10547" s="105" t="s">
        <v>470</v>
      </c>
      <c r="D10547" s="106">
        <v>3000000</v>
      </c>
      <c r="E10547" s="106">
        <v>0</v>
      </c>
      <c r="M10547" t="b">
        <f t="shared" si="825"/>
        <v>1</v>
      </c>
      <c r="N10547" t="b">
        <f t="shared" si="826"/>
        <v>1</v>
      </c>
      <c r="O10547" t="b">
        <f t="shared" si="827"/>
        <v>1</v>
      </c>
      <c r="P10547" t="b">
        <f t="shared" si="827"/>
        <v>1</v>
      </c>
      <c r="Q10547" t="b">
        <f t="shared" si="828"/>
        <v>1</v>
      </c>
      <c r="R10547" t="b">
        <f t="shared" si="829"/>
        <v>1</v>
      </c>
      <c r="U10547" s="105" t="s">
        <v>469</v>
      </c>
      <c r="V10547" s="105" t="s">
        <v>470</v>
      </c>
      <c r="W10547" s="106">
        <v>3000000</v>
      </c>
      <c r="X10547" s="106">
        <v>0</v>
      </c>
    </row>
    <row r="10548" spans="2:26" x14ac:dyDescent="0.25">
      <c r="B10548" s="105" t="s">
        <v>471</v>
      </c>
      <c r="C10548" s="105" t="s">
        <v>472</v>
      </c>
      <c r="D10548" s="106">
        <v>3000000</v>
      </c>
      <c r="E10548" s="106">
        <v>0</v>
      </c>
      <c r="M10548" t="b">
        <f t="shared" si="825"/>
        <v>1</v>
      </c>
      <c r="N10548" t="b">
        <f t="shared" si="826"/>
        <v>1</v>
      </c>
      <c r="O10548" t="b">
        <f t="shared" si="827"/>
        <v>1</v>
      </c>
      <c r="P10548" t="b">
        <f t="shared" si="827"/>
        <v>1</v>
      </c>
      <c r="Q10548" t="b">
        <f t="shared" si="828"/>
        <v>1</v>
      </c>
      <c r="R10548" t="b">
        <f t="shared" si="829"/>
        <v>1</v>
      </c>
      <c r="U10548" s="105" t="s">
        <v>471</v>
      </c>
      <c r="V10548" s="105" t="s">
        <v>472</v>
      </c>
      <c r="W10548" s="106">
        <v>3000000</v>
      </c>
      <c r="X10548" s="106">
        <v>0</v>
      </c>
    </row>
    <row r="10549" spans="2:26" x14ac:dyDescent="0.25">
      <c r="B10549" t="s">
        <v>359</v>
      </c>
      <c r="C10549" s="106">
        <v>8100000</v>
      </c>
      <c r="D10549" s="106">
        <v>0</v>
      </c>
      <c r="M10549" t="b">
        <f t="shared" si="825"/>
        <v>1</v>
      </c>
      <c r="N10549" t="b">
        <f t="shared" si="826"/>
        <v>1</v>
      </c>
      <c r="O10549" t="b">
        <f t="shared" si="827"/>
        <v>1</v>
      </c>
      <c r="P10549" t="b">
        <f t="shared" si="827"/>
        <v>1</v>
      </c>
      <c r="Q10549" t="b">
        <f t="shared" si="828"/>
        <v>1</v>
      </c>
      <c r="R10549" t="b">
        <f t="shared" si="829"/>
        <v>1</v>
      </c>
      <c r="U10549" t="s">
        <v>359</v>
      </c>
      <c r="V10549" s="106">
        <v>8100000</v>
      </c>
      <c r="W10549" s="106">
        <v>0</v>
      </c>
    </row>
    <row r="10550" spans="2:26" x14ac:dyDescent="0.25">
      <c r="B10550" t="s">
        <v>330</v>
      </c>
      <c r="C10550" t="s">
        <v>331</v>
      </c>
      <c r="D10550" s="105" t="s">
        <v>1136</v>
      </c>
      <c r="E10550" t="s">
        <v>333</v>
      </c>
      <c r="F10550" t="s">
        <v>331</v>
      </c>
      <c r="G10550" s="105" t="s">
        <v>1137</v>
      </c>
      <c r="M10550" t="b">
        <f t="shared" si="825"/>
        <v>1</v>
      </c>
      <c r="N10550" t="b">
        <f t="shared" si="826"/>
        <v>1</v>
      </c>
      <c r="O10550" t="b">
        <f t="shared" si="827"/>
        <v>1</v>
      </c>
      <c r="P10550" t="b">
        <f t="shared" si="827"/>
        <v>1</v>
      </c>
      <c r="Q10550" t="b">
        <f t="shared" si="828"/>
        <v>1</v>
      </c>
      <c r="R10550" t="b">
        <f t="shared" si="829"/>
        <v>1</v>
      </c>
      <c r="U10550" t="s">
        <v>330</v>
      </c>
      <c r="V10550" t="s">
        <v>331</v>
      </c>
      <c r="W10550" s="105" t="s">
        <v>1136</v>
      </c>
      <c r="X10550" t="s">
        <v>333</v>
      </c>
      <c r="Y10550" t="s">
        <v>331</v>
      </c>
      <c r="Z10550" s="105" t="s">
        <v>1137</v>
      </c>
    </row>
    <row r="10551" spans="2:26" x14ac:dyDescent="0.25">
      <c r="B10551" t="s">
        <v>335</v>
      </c>
      <c r="C10551" t="s">
        <v>3</v>
      </c>
      <c r="D10551" t="s">
        <v>336</v>
      </c>
      <c r="E10551" t="s">
        <v>337</v>
      </c>
      <c r="M10551" t="b">
        <f t="shared" si="825"/>
        <v>1</v>
      </c>
      <c r="N10551" t="b">
        <f t="shared" si="826"/>
        <v>1</v>
      </c>
      <c r="O10551" t="b">
        <f t="shared" si="827"/>
        <v>1</v>
      </c>
      <c r="P10551" t="b">
        <f t="shared" si="827"/>
        <v>1</v>
      </c>
      <c r="Q10551" t="b">
        <f t="shared" si="828"/>
        <v>1</v>
      </c>
      <c r="R10551" t="b">
        <f t="shared" si="829"/>
        <v>1</v>
      </c>
      <c r="U10551" t="s">
        <v>335</v>
      </c>
      <c r="V10551" t="s">
        <v>3</v>
      </c>
      <c r="W10551" t="s">
        <v>336</v>
      </c>
      <c r="X10551" t="s">
        <v>337</v>
      </c>
    </row>
    <row r="10552" spans="2:26" x14ac:dyDescent="0.25">
      <c r="B10552" s="105" t="s">
        <v>521</v>
      </c>
      <c r="C10552" s="105" t="s">
        <v>522</v>
      </c>
      <c r="D10552" s="106">
        <v>3251000</v>
      </c>
      <c r="E10552" s="106">
        <v>0</v>
      </c>
      <c r="M10552" t="b">
        <f t="shared" si="825"/>
        <v>1</v>
      </c>
      <c r="N10552" t="b">
        <f t="shared" si="826"/>
        <v>1</v>
      </c>
      <c r="O10552" t="b">
        <f t="shared" si="827"/>
        <v>1</v>
      </c>
      <c r="P10552" t="b">
        <f t="shared" si="827"/>
        <v>1</v>
      </c>
      <c r="Q10552" t="b">
        <f t="shared" si="828"/>
        <v>1</v>
      </c>
      <c r="R10552" t="b">
        <f t="shared" si="829"/>
        <v>1</v>
      </c>
      <c r="U10552" s="105" t="s">
        <v>521</v>
      </c>
      <c r="V10552" s="105" t="s">
        <v>522</v>
      </c>
      <c r="W10552" s="106">
        <v>3251000</v>
      </c>
      <c r="X10552" s="106">
        <v>0</v>
      </c>
    </row>
    <row r="10553" spans="2:26" x14ac:dyDescent="0.25">
      <c r="B10553" s="105" t="s">
        <v>523</v>
      </c>
      <c r="C10553" s="105" t="s">
        <v>524</v>
      </c>
      <c r="D10553" s="106">
        <v>3251000</v>
      </c>
      <c r="E10553" s="106">
        <v>0</v>
      </c>
      <c r="M10553" t="b">
        <f t="shared" si="825"/>
        <v>1</v>
      </c>
      <c r="N10553" t="b">
        <f t="shared" si="826"/>
        <v>1</v>
      </c>
      <c r="O10553" t="b">
        <f t="shared" si="827"/>
        <v>1</v>
      </c>
      <c r="P10553" t="b">
        <f t="shared" si="827"/>
        <v>1</v>
      </c>
      <c r="Q10553" t="b">
        <f t="shared" si="828"/>
        <v>1</v>
      </c>
      <c r="R10553" t="b">
        <f t="shared" si="829"/>
        <v>1</v>
      </c>
      <c r="U10553" s="105" t="s">
        <v>523</v>
      </c>
      <c r="V10553" s="105" t="s">
        <v>524</v>
      </c>
      <c r="W10553" s="106">
        <v>3251000</v>
      </c>
      <c r="X10553" s="106">
        <v>0</v>
      </c>
    </row>
    <row r="10554" spans="2:26" x14ac:dyDescent="0.25">
      <c r="B10554" s="105" t="s">
        <v>525</v>
      </c>
      <c r="C10554" s="105" t="s">
        <v>524</v>
      </c>
      <c r="D10554" s="106">
        <v>3251000</v>
      </c>
      <c r="E10554" s="106">
        <v>0</v>
      </c>
      <c r="M10554" t="b">
        <f t="shared" si="825"/>
        <v>1</v>
      </c>
      <c r="N10554" t="b">
        <f t="shared" si="826"/>
        <v>1</v>
      </c>
      <c r="O10554" t="b">
        <f t="shared" si="827"/>
        <v>1</v>
      </c>
      <c r="P10554" t="b">
        <f t="shared" si="827"/>
        <v>1</v>
      </c>
      <c r="Q10554" t="b">
        <f t="shared" si="828"/>
        <v>1</v>
      </c>
      <c r="R10554" t="b">
        <f t="shared" si="829"/>
        <v>1</v>
      </c>
      <c r="U10554" s="105" t="s">
        <v>525</v>
      </c>
      <c r="V10554" s="105" t="s">
        <v>524</v>
      </c>
      <c r="W10554" s="106">
        <v>3251000</v>
      </c>
      <c r="X10554" s="106">
        <v>0</v>
      </c>
    </row>
    <row r="10555" spans="2:26" x14ac:dyDescent="0.25">
      <c r="B10555" s="105" t="s">
        <v>338</v>
      </c>
      <c r="C10555" s="105" t="s">
        <v>339</v>
      </c>
      <c r="D10555" s="106">
        <v>23944000</v>
      </c>
      <c r="E10555" s="106">
        <v>0</v>
      </c>
      <c r="M10555" t="b">
        <f t="shared" si="825"/>
        <v>1</v>
      </c>
      <c r="N10555" t="b">
        <f t="shared" si="826"/>
        <v>1</v>
      </c>
      <c r="O10555" t="b">
        <f t="shared" si="827"/>
        <v>1</v>
      </c>
      <c r="P10555" t="b">
        <f t="shared" si="827"/>
        <v>1</v>
      </c>
      <c r="Q10555" t="b">
        <f t="shared" si="828"/>
        <v>1</v>
      </c>
      <c r="R10555" t="b">
        <f t="shared" si="829"/>
        <v>1</v>
      </c>
      <c r="U10555" s="105" t="s">
        <v>338</v>
      </c>
      <c r="V10555" s="105" t="s">
        <v>339</v>
      </c>
      <c r="W10555" s="106">
        <v>23944000</v>
      </c>
      <c r="X10555" s="106">
        <v>0</v>
      </c>
    </row>
    <row r="10556" spans="2:26" x14ac:dyDescent="0.25">
      <c r="B10556" s="105" t="s">
        <v>340</v>
      </c>
      <c r="C10556" s="105" t="s">
        <v>341</v>
      </c>
      <c r="D10556" s="106">
        <v>23944000</v>
      </c>
      <c r="E10556" s="106">
        <v>0</v>
      </c>
      <c r="M10556" t="b">
        <f t="shared" si="825"/>
        <v>1</v>
      </c>
      <c r="N10556" t="b">
        <f t="shared" si="826"/>
        <v>1</v>
      </c>
      <c r="O10556" t="b">
        <f t="shared" si="827"/>
        <v>1</v>
      </c>
      <c r="P10556" t="b">
        <f t="shared" si="827"/>
        <v>1</v>
      </c>
      <c r="Q10556" t="b">
        <f t="shared" si="828"/>
        <v>1</v>
      </c>
      <c r="R10556" t="b">
        <f t="shared" si="829"/>
        <v>1</v>
      </c>
      <c r="U10556" s="105" t="s">
        <v>340</v>
      </c>
      <c r="V10556" s="105" t="s">
        <v>341</v>
      </c>
      <c r="W10556" s="106">
        <v>23944000</v>
      </c>
      <c r="X10556" s="106">
        <v>0</v>
      </c>
    </row>
    <row r="10557" spans="2:26" x14ac:dyDescent="0.25">
      <c r="B10557" s="105" t="s">
        <v>351</v>
      </c>
      <c r="C10557" s="105" t="s">
        <v>352</v>
      </c>
      <c r="D10557" s="106">
        <v>4719000</v>
      </c>
      <c r="E10557" s="106">
        <v>0</v>
      </c>
      <c r="M10557" t="b">
        <f t="shared" si="825"/>
        <v>1</v>
      </c>
      <c r="N10557" t="b">
        <f t="shared" si="826"/>
        <v>1</v>
      </c>
      <c r="O10557" t="b">
        <f t="shared" si="827"/>
        <v>1</v>
      </c>
      <c r="P10557" t="b">
        <f t="shared" si="827"/>
        <v>1</v>
      </c>
      <c r="Q10557" t="b">
        <f t="shared" si="828"/>
        <v>1</v>
      </c>
      <c r="R10557" t="b">
        <f t="shared" si="829"/>
        <v>1</v>
      </c>
      <c r="U10557" s="105" t="s">
        <v>351</v>
      </c>
      <c r="V10557" s="105" t="s">
        <v>352</v>
      </c>
      <c r="W10557" s="106">
        <v>4719000</v>
      </c>
      <c r="X10557" s="106">
        <v>0</v>
      </c>
    </row>
    <row r="10558" spans="2:26" x14ac:dyDescent="0.25">
      <c r="B10558" s="105" t="s">
        <v>355</v>
      </c>
      <c r="C10558" s="105" t="s">
        <v>356</v>
      </c>
      <c r="D10558" s="106">
        <v>12700000</v>
      </c>
      <c r="E10558" s="106">
        <v>0</v>
      </c>
      <c r="M10558" t="b">
        <f t="shared" si="825"/>
        <v>1</v>
      </c>
      <c r="N10558" t="b">
        <f t="shared" si="826"/>
        <v>1</v>
      </c>
      <c r="O10558" t="b">
        <f t="shared" si="827"/>
        <v>1</v>
      </c>
      <c r="P10558" t="b">
        <f t="shared" si="827"/>
        <v>1</v>
      </c>
      <c r="Q10558" t="b">
        <f t="shared" si="828"/>
        <v>1</v>
      </c>
      <c r="R10558" t="b">
        <f t="shared" si="829"/>
        <v>1</v>
      </c>
      <c r="U10558" s="105" t="s">
        <v>355</v>
      </c>
      <c r="V10558" s="105" t="s">
        <v>356</v>
      </c>
      <c r="W10558" s="106">
        <v>12700000</v>
      </c>
      <c r="X10558" s="106">
        <v>0</v>
      </c>
    </row>
    <row r="10559" spans="2:26" x14ac:dyDescent="0.25">
      <c r="B10559" s="105" t="s">
        <v>1464</v>
      </c>
      <c r="C10559" s="105" t="s">
        <v>1465</v>
      </c>
      <c r="D10559" s="106">
        <v>6525000</v>
      </c>
      <c r="E10559" s="106">
        <v>0</v>
      </c>
      <c r="M10559" t="b">
        <f t="shared" si="825"/>
        <v>1</v>
      </c>
      <c r="N10559" t="b">
        <f t="shared" si="826"/>
        <v>1</v>
      </c>
      <c r="O10559" t="b">
        <f t="shared" si="827"/>
        <v>1</v>
      </c>
      <c r="P10559" t="b">
        <f t="shared" si="827"/>
        <v>1</v>
      </c>
      <c r="Q10559" t="b">
        <f t="shared" si="828"/>
        <v>1</v>
      </c>
      <c r="R10559" t="b">
        <f t="shared" si="829"/>
        <v>1</v>
      </c>
      <c r="U10559" s="105" t="s">
        <v>1464</v>
      </c>
      <c r="V10559" s="105" t="s">
        <v>1465</v>
      </c>
      <c r="W10559" s="106">
        <v>6525000</v>
      </c>
      <c r="X10559" s="106">
        <v>0</v>
      </c>
    </row>
    <row r="10560" spans="2:26" x14ac:dyDescent="0.25">
      <c r="B10560" t="s">
        <v>359</v>
      </c>
      <c r="C10560" s="106">
        <v>27195000</v>
      </c>
      <c r="D10560" s="106">
        <v>0</v>
      </c>
      <c r="M10560" t="b">
        <f t="shared" si="825"/>
        <v>1</v>
      </c>
      <c r="N10560" t="b">
        <f t="shared" si="826"/>
        <v>1</v>
      </c>
      <c r="O10560" t="b">
        <f t="shared" si="827"/>
        <v>1</v>
      </c>
      <c r="P10560" t="b">
        <f t="shared" si="827"/>
        <v>1</v>
      </c>
      <c r="Q10560" t="b">
        <f t="shared" si="828"/>
        <v>1</v>
      </c>
      <c r="R10560" t="b">
        <f t="shared" si="829"/>
        <v>1</v>
      </c>
      <c r="U10560" t="s">
        <v>359</v>
      </c>
      <c r="V10560" s="106">
        <v>27195000</v>
      </c>
      <c r="W10560" s="106">
        <v>0</v>
      </c>
    </row>
    <row r="10561" spans="2:26" x14ac:dyDescent="0.25">
      <c r="B10561" t="s">
        <v>330</v>
      </c>
      <c r="C10561" t="s">
        <v>331</v>
      </c>
      <c r="D10561" s="105" t="s">
        <v>1138</v>
      </c>
      <c r="E10561" t="s">
        <v>333</v>
      </c>
      <c r="F10561" t="s">
        <v>331</v>
      </c>
      <c r="G10561" s="105" t="s">
        <v>1139</v>
      </c>
      <c r="M10561" t="b">
        <f t="shared" si="825"/>
        <v>1</v>
      </c>
      <c r="N10561" t="b">
        <f t="shared" si="826"/>
        <v>1</v>
      </c>
      <c r="O10561" t="b">
        <f t="shared" si="827"/>
        <v>1</v>
      </c>
      <c r="P10561" t="b">
        <f t="shared" si="827"/>
        <v>1</v>
      </c>
      <c r="Q10561" t="b">
        <f t="shared" si="828"/>
        <v>1</v>
      </c>
      <c r="R10561" t="b">
        <f t="shared" si="829"/>
        <v>1</v>
      </c>
      <c r="U10561" t="s">
        <v>330</v>
      </c>
      <c r="V10561" t="s">
        <v>331</v>
      </c>
      <c r="W10561" s="105" t="s">
        <v>1138</v>
      </c>
      <c r="X10561" t="s">
        <v>333</v>
      </c>
      <c r="Y10561" t="s">
        <v>331</v>
      </c>
      <c r="Z10561" s="105" t="s">
        <v>1139</v>
      </c>
    </row>
    <row r="10562" spans="2:26" x14ac:dyDescent="0.25">
      <c r="B10562" t="s">
        <v>335</v>
      </c>
      <c r="C10562" t="s">
        <v>3</v>
      </c>
      <c r="D10562" t="s">
        <v>336</v>
      </c>
      <c r="E10562" t="s">
        <v>337</v>
      </c>
      <c r="M10562" t="b">
        <f t="shared" si="825"/>
        <v>1</v>
      </c>
      <c r="N10562" t="b">
        <f t="shared" si="826"/>
        <v>1</v>
      </c>
      <c r="O10562" t="b">
        <f t="shared" si="827"/>
        <v>1</v>
      </c>
      <c r="P10562" t="b">
        <f t="shared" si="827"/>
        <v>1</v>
      </c>
      <c r="Q10562" t="b">
        <f t="shared" si="828"/>
        <v>1</v>
      </c>
      <c r="R10562" t="b">
        <f t="shared" si="829"/>
        <v>1</v>
      </c>
      <c r="U10562" t="s">
        <v>335</v>
      </c>
      <c r="V10562" t="s">
        <v>3</v>
      </c>
      <c r="W10562" t="s">
        <v>336</v>
      </c>
      <c r="X10562" t="s">
        <v>337</v>
      </c>
    </row>
    <row r="10563" spans="2:26" x14ac:dyDescent="0.25">
      <c r="B10563" s="105" t="s">
        <v>418</v>
      </c>
      <c r="C10563" s="105" t="s">
        <v>419</v>
      </c>
      <c r="D10563" s="106">
        <v>21980000</v>
      </c>
      <c r="E10563" s="106">
        <v>0</v>
      </c>
      <c r="M10563" t="b">
        <f t="shared" si="825"/>
        <v>1</v>
      </c>
      <c r="N10563" t="b">
        <f t="shared" si="826"/>
        <v>1</v>
      </c>
      <c r="O10563" t="b">
        <f t="shared" si="827"/>
        <v>1</v>
      </c>
      <c r="P10563" t="b">
        <f t="shared" si="827"/>
        <v>1</v>
      </c>
      <c r="Q10563" t="b">
        <f t="shared" si="828"/>
        <v>1</v>
      </c>
      <c r="R10563" t="b">
        <f t="shared" si="829"/>
        <v>1</v>
      </c>
      <c r="U10563" s="105" t="s">
        <v>418</v>
      </c>
      <c r="V10563" s="105" t="s">
        <v>419</v>
      </c>
      <c r="W10563" s="106">
        <v>21980000</v>
      </c>
      <c r="X10563" s="106">
        <v>0</v>
      </c>
    </row>
    <row r="10564" spans="2:26" x14ac:dyDescent="0.25">
      <c r="B10564" s="105" t="s">
        <v>420</v>
      </c>
      <c r="C10564" s="105" t="s">
        <v>421</v>
      </c>
      <c r="D10564" s="106">
        <v>21980000</v>
      </c>
      <c r="E10564" s="106">
        <v>0</v>
      </c>
      <c r="M10564" t="b">
        <f t="shared" si="825"/>
        <v>1</v>
      </c>
      <c r="N10564" t="b">
        <f t="shared" si="826"/>
        <v>1</v>
      </c>
      <c r="O10564" t="b">
        <f t="shared" si="827"/>
        <v>1</v>
      </c>
      <c r="P10564" t="b">
        <f t="shared" si="827"/>
        <v>1</v>
      </c>
      <c r="Q10564" t="b">
        <f t="shared" si="828"/>
        <v>1</v>
      </c>
      <c r="R10564" t="b">
        <f t="shared" si="829"/>
        <v>1</v>
      </c>
      <c r="U10564" s="105" t="s">
        <v>420</v>
      </c>
      <c r="V10564" s="105" t="s">
        <v>421</v>
      </c>
      <c r="W10564" s="106">
        <v>21980000</v>
      </c>
      <c r="X10564" s="106">
        <v>0</v>
      </c>
    </row>
    <row r="10565" spans="2:26" x14ac:dyDescent="0.25">
      <c r="B10565" s="105" t="s">
        <v>761</v>
      </c>
      <c r="C10565" s="105" t="s">
        <v>1586</v>
      </c>
      <c r="D10565" s="106">
        <v>15000000</v>
      </c>
      <c r="E10565" s="106">
        <v>0</v>
      </c>
      <c r="M10565" t="b">
        <f t="shared" si="825"/>
        <v>1</v>
      </c>
      <c r="N10565" t="b">
        <f t="shared" si="826"/>
        <v>1</v>
      </c>
      <c r="O10565" t="b">
        <f t="shared" si="827"/>
        <v>1</v>
      </c>
      <c r="P10565" t="b">
        <f t="shared" si="827"/>
        <v>1</v>
      </c>
      <c r="Q10565" t="b">
        <f t="shared" si="828"/>
        <v>1</v>
      </c>
      <c r="R10565" t="b">
        <f t="shared" si="829"/>
        <v>1</v>
      </c>
      <c r="U10565" s="105" t="s">
        <v>761</v>
      </c>
      <c r="V10565" s="105" t="s">
        <v>1586</v>
      </c>
      <c r="W10565" s="106">
        <v>15000000</v>
      </c>
      <c r="X10565" s="106">
        <v>0</v>
      </c>
    </row>
    <row r="10566" spans="2:26" x14ac:dyDescent="0.25">
      <c r="B10566" s="105" t="s">
        <v>766</v>
      </c>
      <c r="C10566" s="105" t="s">
        <v>1591</v>
      </c>
      <c r="D10566" s="106">
        <v>6980000</v>
      </c>
      <c r="E10566" s="106">
        <v>0</v>
      </c>
      <c r="M10566" t="b">
        <f t="shared" si="825"/>
        <v>1</v>
      </c>
      <c r="N10566" t="b">
        <f t="shared" si="826"/>
        <v>1</v>
      </c>
      <c r="O10566" t="b">
        <f t="shared" si="827"/>
        <v>1</v>
      </c>
      <c r="P10566" t="b">
        <f t="shared" si="827"/>
        <v>1</v>
      </c>
      <c r="Q10566" t="b">
        <f t="shared" si="828"/>
        <v>1</v>
      </c>
      <c r="R10566" t="b">
        <f t="shared" si="829"/>
        <v>1</v>
      </c>
      <c r="U10566" s="105" t="s">
        <v>766</v>
      </c>
      <c r="V10566" s="105" t="s">
        <v>1591</v>
      </c>
      <c r="W10566" s="106">
        <v>6980000</v>
      </c>
      <c r="X10566" s="106">
        <v>0</v>
      </c>
    </row>
    <row r="10567" spans="2:26" x14ac:dyDescent="0.25">
      <c r="B10567" s="105" t="s">
        <v>625</v>
      </c>
      <c r="C10567" s="105" t="s">
        <v>626</v>
      </c>
      <c r="D10567" s="106">
        <v>2950000</v>
      </c>
      <c r="E10567" s="106">
        <v>0</v>
      </c>
      <c r="M10567" t="b">
        <f t="shared" si="825"/>
        <v>1</v>
      </c>
      <c r="N10567" t="b">
        <f t="shared" si="826"/>
        <v>1</v>
      </c>
      <c r="O10567" t="b">
        <f t="shared" si="827"/>
        <v>1</v>
      </c>
      <c r="P10567" t="b">
        <f t="shared" si="827"/>
        <v>1</v>
      </c>
      <c r="Q10567" t="b">
        <f t="shared" si="828"/>
        <v>1</v>
      </c>
      <c r="R10567" t="b">
        <f t="shared" si="829"/>
        <v>1</v>
      </c>
      <c r="U10567" s="105" t="s">
        <v>625</v>
      </c>
      <c r="V10567" s="105" t="s">
        <v>626</v>
      </c>
      <c r="W10567" s="106">
        <v>2950000</v>
      </c>
      <c r="X10567" s="106">
        <v>0</v>
      </c>
    </row>
    <row r="10568" spans="2:26" x14ac:dyDescent="0.25">
      <c r="B10568" s="105" t="s">
        <v>627</v>
      </c>
      <c r="C10568" s="105" t="s">
        <v>628</v>
      </c>
      <c r="D10568" s="106">
        <v>2950000</v>
      </c>
      <c r="E10568" s="106">
        <v>0</v>
      </c>
      <c r="M10568" t="b">
        <f t="shared" si="825"/>
        <v>1</v>
      </c>
      <c r="N10568" t="b">
        <f t="shared" si="826"/>
        <v>1</v>
      </c>
      <c r="O10568" t="b">
        <f t="shared" si="827"/>
        <v>1</v>
      </c>
      <c r="P10568" t="b">
        <f t="shared" si="827"/>
        <v>1</v>
      </c>
      <c r="Q10568" t="b">
        <f t="shared" si="828"/>
        <v>1</v>
      </c>
      <c r="R10568" t="b">
        <f t="shared" si="829"/>
        <v>1</v>
      </c>
      <c r="U10568" s="105" t="s">
        <v>627</v>
      </c>
      <c r="V10568" s="105" t="s">
        <v>628</v>
      </c>
      <c r="W10568" s="106">
        <v>2950000</v>
      </c>
      <c r="X10568" s="106">
        <v>0</v>
      </c>
    </row>
    <row r="10569" spans="2:26" x14ac:dyDescent="0.25">
      <c r="B10569" s="105" t="s">
        <v>629</v>
      </c>
      <c r="C10569" s="105" t="s">
        <v>628</v>
      </c>
      <c r="D10569" s="106">
        <v>2950000</v>
      </c>
      <c r="E10569" s="106">
        <v>0</v>
      </c>
      <c r="M10569" t="b">
        <f t="shared" si="825"/>
        <v>1</v>
      </c>
      <c r="N10569" t="b">
        <f t="shared" si="826"/>
        <v>1</v>
      </c>
      <c r="O10569" t="b">
        <f t="shared" si="827"/>
        <v>1</v>
      </c>
      <c r="P10569" t="b">
        <f t="shared" si="827"/>
        <v>1</v>
      </c>
      <c r="Q10569" t="b">
        <f t="shared" si="828"/>
        <v>1</v>
      </c>
      <c r="R10569" t="b">
        <f t="shared" si="829"/>
        <v>1</v>
      </c>
      <c r="U10569" s="105" t="s">
        <v>629</v>
      </c>
      <c r="V10569" s="105" t="s">
        <v>628</v>
      </c>
      <c r="W10569" s="106">
        <v>2950000</v>
      </c>
      <c r="X10569" s="106">
        <v>0</v>
      </c>
    </row>
    <row r="10570" spans="2:26" x14ac:dyDescent="0.25">
      <c r="B10570" s="105" t="s">
        <v>640</v>
      </c>
      <c r="C10570" s="105" t="s">
        <v>641</v>
      </c>
      <c r="D10570" s="106">
        <v>142190500</v>
      </c>
      <c r="E10570" s="106">
        <v>0</v>
      </c>
      <c r="M10570" t="b">
        <f t="shared" si="825"/>
        <v>1</v>
      </c>
      <c r="N10570" t="b">
        <f t="shared" si="826"/>
        <v>1</v>
      </c>
      <c r="O10570" t="b">
        <f t="shared" si="827"/>
        <v>1</v>
      </c>
      <c r="P10570" t="b">
        <f t="shared" si="827"/>
        <v>1</v>
      </c>
      <c r="Q10570" t="b">
        <f t="shared" si="828"/>
        <v>1</v>
      </c>
      <c r="R10570" t="b">
        <f t="shared" si="829"/>
        <v>1</v>
      </c>
      <c r="U10570" s="105" t="s">
        <v>640</v>
      </c>
      <c r="V10570" s="105" t="s">
        <v>641</v>
      </c>
      <c r="W10570" s="106">
        <v>142190500</v>
      </c>
      <c r="X10570" s="106">
        <v>0</v>
      </c>
    </row>
    <row r="10571" spans="2:26" x14ac:dyDescent="0.25">
      <c r="B10571" s="105" t="s">
        <v>642</v>
      </c>
      <c r="C10571" s="105" t="s">
        <v>643</v>
      </c>
      <c r="D10571" s="106">
        <v>142190500</v>
      </c>
      <c r="E10571" s="106">
        <v>0</v>
      </c>
      <c r="M10571" t="b">
        <f t="shared" si="825"/>
        <v>1</v>
      </c>
      <c r="N10571" t="b">
        <f t="shared" si="826"/>
        <v>1</v>
      </c>
      <c r="O10571" t="b">
        <f t="shared" si="827"/>
        <v>1</v>
      </c>
      <c r="P10571" t="b">
        <f t="shared" si="827"/>
        <v>1</v>
      </c>
      <c r="Q10571" t="b">
        <f t="shared" si="828"/>
        <v>1</v>
      </c>
      <c r="R10571" t="b">
        <f t="shared" si="829"/>
        <v>1</v>
      </c>
      <c r="U10571" s="105" t="s">
        <v>642</v>
      </c>
      <c r="V10571" s="105" t="s">
        <v>643</v>
      </c>
      <c r="W10571" s="106">
        <v>142190500</v>
      </c>
      <c r="X10571" s="106">
        <v>0</v>
      </c>
    </row>
    <row r="10572" spans="2:26" x14ac:dyDescent="0.25">
      <c r="B10572" s="105" t="s">
        <v>644</v>
      </c>
      <c r="C10572" s="105" t="s">
        <v>643</v>
      </c>
      <c r="D10572" s="106">
        <v>142190500</v>
      </c>
      <c r="E10572" s="106">
        <v>0</v>
      </c>
      <c r="M10572" t="b">
        <f t="shared" si="825"/>
        <v>1</v>
      </c>
      <c r="N10572" t="b">
        <f t="shared" si="826"/>
        <v>1</v>
      </c>
      <c r="O10572" t="b">
        <f t="shared" si="827"/>
        <v>1</v>
      </c>
      <c r="P10572" t="b">
        <f t="shared" si="827"/>
        <v>1</v>
      </c>
      <c r="Q10572" t="b">
        <f t="shared" si="828"/>
        <v>1</v>
      </c>
      <c r="R10572" t="b">
        <f t="shared" si="829"/>
        <v>1</v>
      </c>
      <c r="U10572" s="105" t="s">
        <v>644</v>
      </c>
      <c r="V10572" s="105" t="s">
        <v>643</v>
      </c>
      <c r="W10572" s="106">
        <v>142190500</v>
      </c>
      <c r="X10572" s="106">
        <v>0</v>
      </c>
    </row>
    <row r="10573" spans="2:26" x14ac:dyDescent="0.25">
      <c r="B10573" s="105" t="s">
        <v>463</v>
      </c>
      <c r="C10573" s="105" t="s">
        <v>464</v>
      </c>
      <c r="D10573" s="106">
        <v>62651000</v>
      </c>
      <c r="E10573" s="106">
        <v>0</v>
      </c>
      <c r="M10573" t="b">
        <f t="shared" si="825"/>
        <v>1</v>
      </c>
      <c r="N10573" t="b">
        <f t="shared" si="826"/>
        <v>1</v>
      </c>
      <c r="O10573" t="b">
        <f t="shared" si="827"/>
        <v>1</v>
      </c>
      <c r="P10573" t="b">
        <f t="shared" si="827"/>
        <v>1</v>
      </c>
      <c r="Q10573" t="b">
        <f t="shared" si="828"/>
        <v>1</v>
      </c>
      <c r="R10573" t="b">
        <f t="shared" si="829"/>
        <v>1</v>
      </c>
      <c r="U10573" s="105" t="s">
        <v>463</v>
      </c>
      <c r="V10573" s="105" t="s">
        <v>464</v>
      </c>
      <c r="W10573" s="106">
        <v>62651000</v>
      </c>
      <c r="X10573" s="106">
        <v>0</v>
      </c>
    </row>
    <row r="10574" spans="2:26" x14ac:dyDescent="0.25">
      <c r="B10574" s="105" t="s">
        <v>465</v>
      </c>
      <c r="C10574" s="105" t="s">
        <v>466</v>
      </c>
      <c r="D10574" s="106">
        <v>62651000</v>
      </c>
      <c r="E10574" s="106">
        <v>0</v>
      </c>
      <c r="M10574" t="b">
        <f t="shared" si="825"/>
        <v>1</v>
      </c>
      <c r="N10574" t="b">
        <f t="shared" si="826"/>
        <v>1</v>
      </c>
      <c r="O10574" t="b">
        <f t="shared" si="827"/>
        <v>1</v>
      </c>
      <c r="P10574" t="b">
        <f t="shared" si="827"/>
        <v>1</v>
      </c>
      <c r="Q10574" t="b">
        <f t="shared" si="828"/>
        <v>1</v>
      </c>
      <c r="R10574" t="b">
        <f t="shared" si="829"/>
        <v>1</v>
      </c>
      <c r="U10574" s="105" t="s">
        <v>465</v>
      </c>
      <c r="V10574" s="105" t="s">
        <v>466</v>
      </c>
      <c r="W10574" s="106">
        <v>62651000</v>
      </c>
      <c r="X10574" s="106">
        <v>0</v>
      </c>
    </row>
    <row r="10575" spans="2:26" x14ac:dyDescent="0.25">
      <c r="B10575" s="105" t="s">
        <v>467</v>
      </c>
      <c r="C10575" s="105" t="s">
        <v>468</v>
      </c>
      <c r="D10575" s="106">
        <v>28276000</v>
      </c>
      <c r="E10575" s="106">
        <v>0</v>
      </c>
      <c r="M10575" t="b">
        <f t="shared" si="825"/>
        <v>1</v>
      </c>
      <c r="N10575" t="b">
        <f t="shared" si="826"/>
        <v>1</v>
      </c>
      <c r="O10575" t="b">
        <f t="shared" si="827"/>
        <v>1</v>
      </c>
      <c r="P10575" t="b">
        <f t="shared" si="827"/>
        <v>1</v>
      </c>
      <c r="Q10575" t="b">
        <f t="shared" si="828"/>
        <v>1</v>
      </c>
      <c r="R10575" t="b">
        <f t="shared" si="829"/>
        <v>1</v>
      </c>
      <c r="U10575" s="105" t="s">
        <v>467</v>
      </c>
      <c r="V10575" s="105" t="s">
        <v>468</v>
      </c>
      <c r="W10575" s="106">
        <v>28276000</v>
      </c>
      <c r="X10575" s="106">
        <v>0</v>
      </c>
    </row>
    <row r="10576" spans="2:26" x14ac:dyDescent="0.25">
      <c r="B10576" s="105" t="s">
        <v>727</v>
      </c>
      <c r="C10576" s="105" t="s">
        <v>728</v>
      </c>
      <c r="D10576" s="106">
        <v>15150000</v>
      </c>
      <c r="E10576" s="106">
        <v>0</v>
      </c>
      <c r="M10576" t="b">
        <f t="shared" si="825"/>
        <v>1</v>
      </c>
      <c r="N10576" t="b">
        <f t="shared" si="826"/>
        <v>1</v>
      </c>
      <c r="O10576" t="b">
        <f t="shared" si="827"/>
        <v>1</v>
      </c>
      <c r="P10576" t="b">
        <f t="shared" si="827"/>
        <v>1</v>
      </c>
      <c r="Q10576" t="b">
        <f t="shared" si="828"/>
        <v>1</v>
      </c>
      <c r="R10576" t="b">
        <f t="shared" si="829"/>
        <v>1</v>
      </c>
      <c r="U10576" s="105" t="s">
        <v>727</v>
      </c>
      <c r="V10576" s="105" t="s">
        <v>728</v>
      </c>
      <c r="W10576" s="106">
        <v>15150000</v>
      </c>
      <c r="X10576" s="106">
        <v>0</v>
      </c>
    </row>
    <row r="10577" spans="2:26" x14ac:dyDescent="0.25">
      <c r="B10577" s="105" t="s">
        <v>1582</v>
      </c>
      <c r="C10577" s="105" t="s">
        <v>1583</v>
      </c>
      <c r="D10577" s="106">
        <v>19225000</v>
      </c>
      <c r="E10577" s="106">
        <v>0</v>
      </c>
      <c r="M10577" t="b">
        <f t="shared" si="825"/>
        <v>1</v>
      </c>
      <c r="N10577" t="b">
        <f t="shared" si="826"/>
        <v>1</v>
      </c>
      <c r="O10577" t="b">
        <f t="shared" si="827"/>
        <v>1</v>
      </c>
      <c r="P10577" t="b">
        <f t="shared" si="827"/>
        <v>1</v>
      </c>
      <c r="Q10577" t="b">
        <f t="shared" si="828"/>
        <v>1</v>
      </c>
      <c r="R10577" t="b">
        <f t="shared" si="829"/>
        <v>1</v>
      </c>
      <c r="U10577" s="105" t="s">
        <v>1582</v>
      </c>
      <c r="V10577" s="105" t="s">
        <v>1583</v>
      </c>
      <c r="W10577" s="106">
        <v>19225000</v>
      </c>
      <c r="X10577" s="106">
        <v>0</v>
      </c>
    </row>
    <row r="10578" spans="2:26" x14ac:dyDescent="0.25">
      <c r="B10578" s="105" t="s">
        <v>671</v>
      </c>
      <c r="C10578" s="105" t="s">
        <v>672</v>
      </c>
      <c r="D10578" s="106">
        <v>6000000</v>
      </c>
      <c r="E10578" s="106">
        <v>0</v>
      </c>
      <c r="M10578" t="b">
        <f t="shared" si="825"/>
        <v>1</v>
      </c>
      <c r="N10578" t="b">
        <f t="shared" si="826"/>
        <v>1</v>
      </c>
      <c r="O10578" t="b">
        <f t="shared" si="827"/>
        <v>1</v>
      </c>
      <c r="P10578" t="b">
        <f t="shared" si="827"/>
        <v>1</v>
      </c>
      <c r="Q10578" t="b">
        <f t="shared" si="828"/>
        <v>1</v>
      </c>
      <c r="R10578" t="b">
        <f t="shared" si="829"/>
        <v>1</v>
      </c>
      <c r="U10578" s="105" t="s">
        <v>671</v>
      </c>
      <c r="V10578" s="105" t="s">
        <v>672</v>
      </c>
      <c r="W10578" s="106">
        <v>6000000</v>
      </c>
      <c r="X10578" s="106">
        <v>0</v>
      </c>
    </row>
    <row r="10579" spans="2:26" x14ac:dyDescent="0.25">
      <c r="B10579" s="105" t="s">
        <v>673</v>
      </c>
      <c r="C10579" s="105" t="s">
        <v>674</v>
      </c>
      <c r="D10579" s="106">
        <v>6000000</v>
      </c>
      <c r="E10579" s="106">
        <v>0</v>
      </c>
      <c r="M10579" t="b">
        <f t="shared" si="825"/>
        <v>1</v>
      </c>
      <c r="N10579" t="b">
        <f t="shared" si="826"/>
        <v>1</v>
      </c>
      <c r="O10579" t="b">
        <f t="shared" si="827"/>
        <v>1</v>
      </c>
      <c r="P10579" t="b">
        <f t="shared" si="827"/>
        <v>1</v>
      </c>
      <c r="Q10579" t="b">
        <f t="shared" si="828"/>
        <v>1</v>
      </c>
      <c r="R10579" t="b">
        <f t="shared" si="829"/>
        <v>1</v>
      </c>
      <c r="U10579" s="105" t="s">
        <v>673</v>
      </c>
      <c r="V10579" s="105" t="s">
        <v>674</v>
      </c>
      <c r="W10579" s="106">
        <v>6000000</v>
      </c>
      <c r="X10579" s="106">
        <v>0</v>
      </c>
    </row>
    <row r="10580" spans="2:26" x14ac:dyDescent="0.25">
      <c r="B10580" s="105" t="s">
        <v>675</v>
      </c>
      <c r="C10580" s="105" t="s">
        <v>674</v>
      </c>
      <c r="D10580" s="106">
        <v>6000000</v>
      </c>
      <c r="E10580" s="106">
        <v>0</v>
      </c>
      <c r="M10580" t="b">
        <f t="shared" si="825"/>
        <v>1</v>
      </c>
      <c r="N10580" t="b">
        <f t="shared" si="826"/>
        <v>1</v>
      </c>
      <c r="O10580" t="b">
        <f t="shared" si="827"/>
        <v>1</v>
      </c>
      <c r="P10580" t="b">
        <f t="shared" si="827"/>
        <v>1</v>
      </c>
      <c r="Q10580" t="b">
        <f t="shared" si="828"/>
        <v>1</v>
      </c>
      <c r="R10580" t="b">
        <f t="shared" si="829"/>
        <v>1</v>
      </c>
      <c r="U10580" s="105" t="s">
        <v>675</v>
      </c>
      <c r="V10580" s="105" t="s">
        <v>674</v>
      </c>
      <c r="W10580" s="106">
        <v>6000000</v>
      </c>
      <c r="X10580" s="106">
        <v>0</v>
      </c>
    </row>
    <row r="10581" spans="2:26" x14ac:dyDescent="0.25">
      <c r="B10581" s="105" t="s">
        <v>338</v>
      </c>
      <c r="C10581" s="105" t="s">
        <v>339</v>
      </c>
      <c r="D10581" s="106">
        <v>178250000</v>
      </c>
      <c r="E10581" s="106">
        <v>0</v>
      </c>
      <c r="M10581" t="b">
        <f t="shared" si="825"/>
        <v>1</v>
      </c>
      <c r="N10581" t="b">
        <f t="shared" si="826"/>
        <v>1</v>
      </c>
      <c r="O10581" t="b">
        <f t="shared" si="827"/>
        <v>1</v>
      </c>
      <c r="P10581" t="b">
        <f t="shared" si="827"/>
        <v>1</v>
      </c>
      <c r="Q10581" t="b">
        <f t="shared" si="828"/>
        <v>1</v>
      </c>
      <c r="R10581" t="b">
        <f t="shared" si="829"/>
        <v>1</v>
      </c>
      <c r="U10581" s="105" t="s">
        <v>338</v>
      </c>
      <c r="V10581" s="105" t="s">
        <v>339</v>
      </c>
      <c r="W10581" s="106">
        <v>178250000</v>
      </c>
      <c r="X10581" s="106">
        <v>0</v>
      </c>
    </row>
    <row r="10582" spans="2:26" x14ac:dyDescent="0.25">
      <c r="B10582" s="105" t="s">
        <v>340</v>
      </c>
      <c r="C10582" s="105" t="s">
        <v>341</v>
      </c>
      <c r="D10582" s="106">
        <v>178250000</v>
      </c>
      <c r="E10582" s="106">
        <v>0</v>
      </c>
      <c r="M10582" t="b">
        <f t="shared" si="825"/>
        <v>1</v>
      </c>
      <c r="N10582" t="b">
        <f t="shared" si="826"/>
        <v>1</v>
      </c>
      <c r="O10582" t="b">
        <f t="shared" si="827"/>
        <v>1</v>
      </c>
      <c r="P10582" t="b">
        <f t="shared" si="827"/>
        <v>1</v>
      </c>
      <c r="Q10582" t="b">
        <f t="shared" si="828"/>
        <v>1</v>
      </c>
      <c r="R10582" t="b">
        <f t="shared" si="829"/>
        <v>1</v>
      </c>
      <c r="U10582" s="105" t="s">
        <v>340</v>
      </c>
      <c r="V10582" s="105" t="s">
        <v>341</v>
      </c>
      <c r="W10582" s="106">
        <v>178250000</v>
      </c>
      <c r="X10582" s="106">
        <v>0</v>
      </c>
    </row>
    <row r="10583" spans="2:26" x14ac:dyDescent="0.25">
      <c r="B10583" s="105" t="s">
        <v>346</v>
      </c>
      <c r="C10583" s="105" t="s">
        <v>347</v>
      </c>
      <c r="D10583" s="106">
        <v>50325000</v>
      </c>
      <c r="E10583" s="106">
        <v>0</v>
      </c>
      <c r="M10583" t="b">
        <f t="shared" si="825"/>
        <v>1</v>
      </c>
      <c r="N10583" t="b">
        <f t="shared" si="826"/>
        <v>1</v>
      </c>
      <c r="O10583" t="b">
        <f t="shared" si="827"/>
        <v>1</v>
      </c>
      <c r="P10583" t="b">
        <f t="shared" si="827"/>
        <v>1</v>
      </c>
      <c r="Q10583" t="b">
        <f t="shared" si="828"/>
        <v>1</v>
      </c>
      <c r="R10583" t="b">
        <f t="shared" si="829"/>
        <v>1</v>
      </c>
      <c r="U10583" s="105" t="s">
        <v>346</v>
      </c>
      <c r="V10583" s="105" t="s">
        <v>347</v>
      </c>
      <c r="W10583" s="106">
        <v>50325000</v>
      </c>
      <c r="X10583" s="106">
        <v>0</v>
      </c>
    </row>
    <row r="10584" spans="2:26" x14ac:dyDescent="0.25">
      <c r="B10584" s="105" t="s">
        <v>348</v>
      </c>
      <c r="C10584" s="105" t="s">
        <v>1542</v>
      </c>
      <c r="D10584" s="106">
        <v>27925000</v>
      </c>
      <c r="E10584" s="106">
        <v>0</v>
      </c>
      <c r="M10584" t="b">
        <f t="shared" si="825"/>
        <v>1</v>
      </c>
      <c r="N10584" t="b">
        <f t="shared" si="826"/>
        <v>1</v>
      </c>
      <c r="O10584" t="b">
        <f t="shared" si="827"/>
        <v>1</v>
      </c>
      <c r="P10584" t="b">
        <f t="shared" si="827"/>
        <v>1</v>
      </c>
      <c r="Q10584" t="b">
        <f t="shared" si="828"/>
        <v>1</v>
      </c>
      <c r="R10584" t="b">
        <f t="shared" si="829"/>
        <v>1</v>
      </c>
      <c r="U10584" s="105" t="s">
        <v>348</v>
      </c>
      <c r="V10584" s="105" t="s">
        <v>1542</v>
      </c>
      <c r="W10584" s="106">
        <v>27925000</v>
      </c>
      <c r="X10584" s="106">
        <v>0</v>
      </c>
    </row>
    <row r="10585" spans="2:26" x14ac:dyDescent="0.25">
      <c r="B10585" s="105" t="s">
        <v>353</v>
      </c>
      <c r="C10585" s="105" t="s">
        <v>354</v>
      </c>
      <c r="D10585" s="106">
        <v>8325000</v>
      </c>
      <c r="E10585" s="106">
        <v>0</v>
      </c>
      <c r="M10585" t="b">
        <f t="shared" si="825"/>
        <v>1</v>
      </c>
      <c r="N10585" t="b">
        <f t="shared" si="826"/>
        <v>1</v>
      </c>
      <c r="O10585" t="b">
        <f t="shared" si="827"/>
        <v>1</v>
      </c>
      <c r="P10585" t="b">
        <f t="shared" si="827"/>
        <v>1</v>
      </c>
      <c r="Q10585" t="b">
        <f t="shared" si="828"/>
        <v>1</v>
      </c>
      <c r="R10585" t="b">
        <f t="shared" si="829"/>
        <v>1</v>
      </c>
      <c r="U10585" s="105" t="s">
        <v>353</v>
      </c>
      <c r="V10585" s="105" t="s">
        <v>354</v>
      </c>
      <c r="W10585" s="106">
        <v>8325000</v>
      </c>
      <c r="X10585" s="106">
        <v>0</v>
      </c>
    </row>
    <row r="10586" spans="2:26" x14ac:dyDescent="0.25">
      <c r="B10586" s="105" t="s">
        <v>355</v>
      </c>
      <c r="C10586" s="105" t="s">
        <v>356</v>
      </c>
      <c r="D10586" s="106">
        <v>63850000</v>
      </c>
      <c r="E10586" s="106">
        <v>0</v>
      </c>
      <c r="M10586" t="b">
        <f t="shared" si="825"/>
        <v>1</v>
      </c>
      <c r="N10586" t="b">
        <f t="shared" si="826"/>
        <v>1</v>
      </c>
      <c r="O10586" t="b">
        <f t="shared" si="827"/>
        <v>1</v>
      </c>
      <c r="P10586" t="b">
        <f t="shared" si="827"/>
        <v>1</v>
      </c>
      <c r="Q10586" t="b">
        <f t="shared" si="828"/>
        <v>1</v>
      </c>
      <c r="R10586" t="b">
        <f t="shared" si="829"/>
        <v>1</v>
      </c>
      <c r="U10586" s="105" t="s">
        <v>355</v>
      </c>
      <c r="V10586" s="105" t="s">
        <v>356</v>
      </c>
      <c r="W10586" s="106">
        <v>63850000</v>
      </c>
      <c r="X10586" s="106">
        <v>0</v>
      </c>
    </row>
    <row r="10587" spans="2:26" x14ac:dyDescent="0.25">
      <c r="B10587" s="105" t="s">
        <v>1464</v>
      </c>
      <c r="C10587" s="105" t="s">
        <v>1465</v>
      </c>
      <c r="D10587" s="106">
        <v>27825000</v>
      </c>
      <c r="E10587" s="106">
        <v>0</v>
      </c>
      <c r="M10587" t="b">
        <f t="shared" ref="M10587:M10650" si="830">+B10587=U10587</f>
        <v>1</v>
      </c>
      <c r="N10587" t="b">
        <f t="shared" ref="N10587:N10650" si="831">+C10587=V10587</f>
        <v>1</v>
      </c>
      <c r="O10587" t="b">
        <f t="shared" ref="O10587:P10650" si="832">+D10587=W10587</f>
        <v>1</v>
      </c>
      <c r="P10587" t="b">
        <f t="shared" si="832"/>
        <v>1</v>
      </c>
      <c r="Q10587" t="b">
        <f t="shared" ref="Q10587:Q10650" si="833">+F10587=Y10587</f>
        <v>1</v>
      </c>
      <c r="R10587" t="b">
        <f t="shared" ref="R10587:R10650" si="834">+G10587=Z10587</f>
        <v>1</v>
      </c>
      <c r="U10587" s="105" t="s">
        <v>1464</v>
      </c>
      <c r="V10587" s="105" t="s">
        <v>1465</v>
      </c>
      <c r="W10587" s="106">
        <v>27825000</v>
      </c>
      <c r="X10587" s="106">
        <v>0</v>
      </c>
    </row>
    <row r="10588" spans="2:26" x14ac:dyDescent="0.25">
      <c r="B10588" s="105" t="s">
        <v>473</v>
      </c>
      <c r="C10588" s="105" t="s">
        <v>474</v>
      </c>
      <c r="D10588" s="106">
        <v>105800000</v>
      </c>
      <c r="E10588" s="106">
        <v>0</v>
      </c>
      <c r="M10588" t="b">
        <f t="shared" si="830"/>
        <v>1</v>
      </c>
      <c r="N10588" t="b">
        <f t="shared" si="831"/>
        <v>1</v>
      </c>
      <c r="O10588" t="b">
        <f t="shared" si="832"/>
        <v>1</v>
      </c>
      <c r="P10588" t="b">
        <f t="shared" si="832"/>
        <v>1</v>
      </c>
      <c r="Q10588" t="b">
        <f t="shared" si="833"/>
        <v>1</v>
      </c>
      <c r="R10588" t="b">
        <f t="shared" si="834"/>
        <v>1</v>
      </c>
      <c r="U10588" s="105" t="s">
        <v>473</v>
      </c>
      <c r="V10588" s="105" t="s">
        <v>474</v>
      </c>
      <c r="W10588" s="106">
        <v>105800000</v>
      </c>
      <c r="X10588" s="106">
        <v>0</v>
      </c>
    </row>
    <row r="10589" spans="2:26" x14ac:dyDescent="0.25">
      <c r="B10589" s="105" t="s">
        <v>475</v>
      </c>
      <c r="C10589" s="105" t="s">
        <v>476</v>
      </c>
      <c r="D10589" s="106">
        <v>105800000</v>
      </c>
      <c r="E10589" s="106">
        <v>0</v>
      </c>
      <c r="M10589" t="b">
        <f t="shared" si="830"/>
        <v>1</v>
      </c>
      <c r="N10589" t="b">
        <f t="shared" si="831"/>
        <v>1</v>
      </c>
      <c r="O10589" t="b">
        <f t="shared" si="832"/>
        <v>1</v>
      </c>
      <c r="P10589" t="b">
        <f t="shared" si="832"/>
        <v>1</v>
      </c>
      <c r="Q10589" t="b">
        <f t="shared" si="833"/>
        <v>1</v>
      </c>
      <c r="R10589" t="b">
        <f t="shared" si="834"/>
        <v>1</v>
      </c>
      <c r="U10589" s="105" t="s">
        <v>475</v>
      </c>
      <c r="V10589" s="105" t="s">
        <v>476</v>
      </c>
      <c r="W10589" s="106">
        <v>105800000</v>
      </c>
      <c r="X10589" s="106">
        <v>0</v>
      </c>
    </row>
    <row r="10590" spans="2:26" x14ac:dyDescent="0.25">
      <c r="B10590" s="105" t="s">
        <v>477</v>
      </c>
      <c r="C10590" s="105" t="s">
        <v>476</v>
      </c>
      <c r="D10590" s="106">
        <v>105800000</v>
      </c>
      <c r="E10590" s="106">
        <v>0</v>
      </c>
      <c r="M10590" t="b">
        <f t="shared" si="830"/>
        <v>1</v>
      </c>
      <c r="N10590" t="b">
        <f t="shared" si="831"/>
        <v>1</v>
      </c>
      <c r="O10590" t="b">
        <f t="shared" si="832"/>
        <v>1</v>
      </c>
      <c r="P10590" t="b">
        <f t="shared" si="832"/>
        <v>1</v>
      </c>
      <c r="Q10590" t="b">
        <f t="shared" si="833"/>
        <v>1</v>
      </c>
      <c r="R10590" t="b">
        <f t="shared" si="834"/>
        <v>1</v>
      </c>
      <c r="U10590" s="105" t="s">
        <v>477</v>
      </c>
      <c r="V10590" s="105" t="s">
        <v>476</v>
      </c>
      <c r="W10590" s="106">
        <v>105800000</v>
      </c>
      <c r="X10590" s="106">
        <v>0</v>
      </c>
    </row>
    <row r="10591" spans="2:26" x14ac:dyDescent="0.25">
      <c r="B10591" t="s">
        <v>359</v>
      </c>
      <c r="C10591" s="106">
        <v>519821500</v>
      </c>
      <c r="D10591" s="106">
        <v>0</v>
      </c>
      <c r="M10591" t="b">
        <f t="shared" si="830"/>
        <v>1</v>
      </c>
      <c r="N10591" t="b">
        <f t="shared" si="831"/>
        <v>1</v>
      </c>
      <c r="O10591" t="b">
        <f t="shared" si="832"/>
        <v>1</v>
      </c>
      <c r="P10591" t="b">
        <f t="shared" si="832"/>
        <v>1</v>
      </c>
      <c r="Q10591" t="b">
        <f t="shared" si="833"/>
        <v>1</v>
      </c>
      <c r="R10591" t="b">
        <f t="shared" si="834"/>
        <v>1</v>
      </c>
      <c r="U10591" t="s">
        <v>359</v>
      </c>
      <c r="V10591" s="106">
        <v>519821500</v>
      </c>
      <c r="W10591" s="106">
        <v>0</v>
      </c>
    </row>
    <row r="10592" spans="2:26" x14ac:dyDescent="0.25">
      <c r="B10592" t="s">
        <v>330</v>
      </c>
      <c r="C10592" t="s">
        <v>331</v>
      </c>
      <c r="D10592" s="105" t="s">
        <v>1140</v>
      </c>
      <c r="E10592" t="s">
        <v>333</v>
      </c>
      <c r="F10592" t="s">
        <v>331</v>
      </c>
      <c r="G10592" s="105" t="s">
        <v>1141</v>
      </c>
      <c r="M10592" t="b">
        <f t="shared" si="830"/>
        <v>1</v>
      </c>
      <c r="N10592" t="b">
        <f t="shared" si="831"/>
        <v>1</v>
      </c>
      <c r="O10592" t="b">
        <f t="shared" si="832"/>
        <v>1</v>
      </c>
      <c r="P10592" t="b">
        <f t="shared" si="832"/>
        <v>1</v>
      </c>
      <c r="Q10592" t="b">
        <f t="shared" si="833"/>
        <v>1</v>
      </c>
      <c r="R10592" t="b">
        <f t="shared" si="834"/>
        <v>1</v>
      </c>
      <c r="U10592" t="s">
        <v>330</v>
      </c>
      <c r="V10592" t="s">
        <v>331</v>
      </c>
      <c r="W10592" s="105" t="s">
        <v>1140</v>
      </c>
      <c r="X10592" t="s">
        <v>333</v>
      </c>
      <c r="Y10592" t="s">
        <v>331</v>
      </c>
      <c r="Z10592" s="105" t="s">
        <v>1141</v>
      </c>
    </row>
    <row r="10593" spans="2:24" x14ac:dyDescent="0.25">
      <c r="B10593" t="s">
        <v>335</v>
      </c>
      <c r="C10593" t="s">
        <v>3</v>
      </c>
      <c r="D10593" t="s">
        <v>336</v>
      </c>
      <c r="E10593" t="s">
        <v>337</v>
      </c>
      <c r="M10593" t="b">
        <f t="shared" si="830"/>
        <v>1</v>
      </c>
      <c r="N10593" t="b">
        <f t="shared" si="831"/>
        <v>1</v>
      </c>
      <c r="O10593" t="b">
        <f t="shared" si="832"/>
        <v>1</v>
      </c>
      <c r="P10593" t="b">
        <f t="shared" si="832"/>
        <v>1</v>
      </c>
      <c r="Q10593" t="b">
        <f t="shared" si="833"/>
        <v>1</v>
      </c>
      <c r="R10593" t="b">
        <f t="shared" si="834"/>
        <v>1</v>
      </c>
      <c r="U10593" t="s">
        <v>335</v>
      </c>
      <c r="V10593" t="s">
        <v>3</v>
      </c>
      <c r="W10593" t="s">
        <v>336</v>
      </c>
      <c r="X10593" t="s">
        <v>337</v>
      </c>
    </row>
    <row r="10594" spans="2:24" x14ac:dyDescent="0.25">
      <c r="B10594" s="105" t="s">
        <v>418</v>
      </c>
      <c r="C10594" s="105" t="s">
        <v>419</v>
      </c>
      <c r="D10594" s="106">
        <v>45655150300</v>
      </c>
      <c r="E10594" s="106">
        <v>0</v>
      </c>
      <c r="M10594" t="b">
        <f t="shared" si="830"/>
        <v>1</v>
      </c>
      <c r="N10594" t="b">
        <f t="shared" si="831"/>
        <v>1</v>
      </c>
      <c r="O10594" t="b">
        <f t="shared" si="832"/>
        <v>1</v>
      </c>
      <c r="P10594" t="b">
        <f t="shared" si="832"/>
        <v>1</v>
      </c>
      <c r="Q10594" t="b">
        <f t="shared" si="833"/>
        <v>1</v>
      </c>
      <c r="R10594" t="b">
        <f t="shared" si="834"/>
        <v>1</v>
      </c>
      <c r="U10594" s="105" t="s">
        <v>418</v>
      </c>
      <c r="V10594" s="105" t="s">
        <v>419</v>
      </c>
      <c r="W10594" s="106">
        <v>45655150300</v>
      </c>
      <c r="X10594" s="106">
        <v>0</v>
      </c>
    </row>
    <row r="10595" spans="2:24" x14ac:dyDescent="0.25">
      <c r="B10595" s="105" t="s">
        <v>420</v>
      </c>
      <c r="C10595" s="105" t="s">
        <v>421</v>
      </c>
      <c r="D10595" s="106">
        <v>45655150300</v>
      </c>
      <c r="E10595" s="106">
        <v>0</v>
      </c>
      <c r="M10595" t="b">
        <f t="shared" si="830"/>
        <v>1</v>
      </c>
      <c r="N10595" t="b">
        <f t="shared" si="831"/>
        <v>1</v>
      </c>
      <c r="O10595" t="b">
        <f t="shared" si="832"/>
        <v>1</v>
      </c>
      <c r="P10595" t="b">
        <f t="shared" si="832"/>
        <v>1</v>
      </c>
      <c r="Q10595" t="b">
        <f t="shared" si="833"/>
        <v>1</v>
      </c>
      <c r="R10595" t="b">
        <f t="shared" si="834"/>
        <v>1</v>
      </c>
      <c r="U10595" s="105" t="s">
        <v>420</v>
      </c>
      <c r="V10595" s="105" t="s">
        <v>421</v>
      </c>
      <c r="W10595" s="106">
        <v>45655150300</v>
      </c>
      <c r="X10595" s="106">
        <v>0</v>
      </c>
    </row>
    <row r="10596" spans="2:24" x14ac:dyDescent="0.25">
      <c r="B10596" s="105" t="s">
        <v>422</v>
      </c>
      <c r="C10596" s="105" t="s">
        <v>421</v>
      </c>
      <c r="D10596" s="106">
        <v>45635800300</v>
      </c>
      <c r="E10596" s="106">
        <v>0</v>
      </c>
      <c r="M10596" t="b">
        <f t="shared" si="830"/>
        <v>1</v>
      </c>
      <c r="N10596" t="b">
        <f t="shared" si="831"/>
        <v>1</v>
      </c>
      <c r="O10596" t="b">
        <f t="shared" si="832"/>
        <v>1</v>
      </c>
      <c r="P10596" t="b">
        <f t="shared" si="832"/>
        <v>1</v>
      </c>
      <c r="Q10596" t="b">
        <f t="shared" si="833"/>
        <v>1</v>
      </c>
      <c r="R10596" t="b">
        <f t="shared" si="834"/>
        <v>1</v>
      </c>
      <c r="U10596" s="105" t="s">
        <v>422</v>
      </c>
      <c r="V10596" s="105" t="s">
        <v>421</v>
      </c>
      <c r="W10596" s="106">
        <v>45635800300</v>
      </c>
      <c r="X10596" s="106">
        <v>0</v>
      </c>
    </row>
    <row r="10597" spans="2:24" x14ac:dyDescent="0.25">
      <c r="B10597" s="105" t="s">
        <v>423</v>
      </c>
      <c r="C10597" s="105" t="s">
        <v>424</v>
      </c>
      <c r="D10597" s="106">
        <v>9000000</v>
      </c>
      <c r="E10597" s="106">
        <v>0</v>
      </c>
      <c r="M10597" t="b">
        <f t="shared" si="830"/>
        <v>1</v>
      </c>
      <c r="N10597" t="b">
        <f t="shared" si="831"/>
        <v>1</v>
      </c>
      <c r="O10597" t="b">
        <f t="shared" si="832"/>
        <v>1</v>
      </c>
      <c r="P10597" t="b">
        <f t="shared" si="832"/>
        <v>1</v>
      </c>
      <c r="Q10597" t="b">
        <f t="shared" si="833"/>
        <v>1</v>
      </c>
      <c r="R10597" t="b">
        <f t="shared" si="834"/>
        <v>1</v>
      </c>
      <c r="U10597" s="105" t="s">
        <v>423</v>
      </c>
      <c r="V10597" s="105" t="s">
        <v>424</v>
      </c>
      <c r="W10597" s="106">
        <v>9000000</v>
      </c>
      <c r="X10597" s="106">
        <v>0</v>
      </c>
    </row>
    <row r="10598" spans="2:24" x14ac:dyDescent="0.25">
      <c r="B10598" s="105" t="s">
        <v>765</v>
      </c>
      <c r="C10598" s="105" t="s">
        <v>1590</v>
      </c>
      <c r="D10598" s="106">
        <v>6500000</v>
      </c>
      <c r="E10598" s="106">
        <v>0</v>
      </c>
      <c r="M10598" t="b">
        <f t="shared" si="830"/>
        <v>1</v>
      </c>
      <c r="N10598" t="b">
        <f t="shared" si="831"/>
        <v>1</v>
      </c>
      <c r="O10598" t="b">
        <f t="shared" si="832"/>
        <v>1</v>
      </c>
      <c r="P10598" t="b">
        <f t="shared" si="832"/>
        <v>1</v>
      </c>
      <c r="Q10598" t="b">
        <f t="shared" si="833"/>
        <v>1</v>
      </c>
      <c r="R10598" t="b">
        <f t="shared" si="834"/>
        <v>1</v>
      </c>
      <c r="U10598" s="105" t="s">
        <v>765</v>
      </c>
      <c r="V10598" s="105" t="s">
        <v>1590</v>
      </c>
      <c r="W10598" s="106">
        <v>6500000</v>
      </c>
      <c r="X10598" s="106">
        <v>0</v>
      </c>
    </row>
    <row r="10599" spans="2:24" x14ac:dyDescent="0.25">
      <c r="B10599" s="105" t="s">
        <v>766</v>
      </c>
      <c r="C10599" s="105" t="s">
        <v>1591</v>
      </c>
      <c r="D10599" s="106">
        <v>3850000</v>
      </c>
      <c r="E10599" s="106">
        <v>0</v>
      </c>
      <c r="M10599" t="b">
        <f t="shared" si="830"/>
        <v>1</v>
      </c>
      <c r="N10599" t="b">
        <f t="shared" si="831"/>
        <v>1</v>
      </c>
      <c r="O10599" t="b">
        <f t="shared" si="832"/>
        <v>1</v>
      </c>
      <c r="P10599" t="b">
        <f t="shared" si="832"/>
        <v>1</v>
      </c>
      <c r="Q10599" t="b">
        <f t="shared" si="833"/>
        <v>1</v>
      </c>
      <c r="R10599" t="b">
        <f t="shared" si="834"/>
        <v>1</v>
      </c>
      <c r="U10599" s="105" t="s">
        <v>766</v>
      </c>
      <c r="V10599" s="105" t="s">
        <v>1591</v>
      </c>
      <c r="W10599" s="106">
        <v>3850000</v>
      </c>
      <c r="X10599" s="106">
        <v>0</v>
      </c>
    </row>
    <row r="10600" spans="2:24" x14ac:dyDescent="0.25">
      <c r="B10600" s="105" t="s">
        <v>403</v>
      </c>
      <c r="C10600" s="105" t="s">
        <v>404</v>
      </c>
      <c r="D10600" s="106">
        <v>88750000</v>
      </c>
      <c r="E10600" s="106">
        <v>0</v>
      </c>
      <c r="M10600" t="b">
        <f t="shared" si="830"/>
        <v>1</v>
      </c>
      <c r="N10600" t="b">
        <f t="shared" si="831"/>
        <v>1</v>
      </c>
      <c r="O10600" t="b">
        <f t="shared" si="832"/>
        <v>1</v>
      </c>
      <c r="P10600" t="b">
        <f t="shared" si="832"/>
        <v>1</v>
      </c>
      <c r="Q10600" t="b">
        <f t="shared" si="833"/>
        <v>1</v>
      </c>
      <c r="R10600" t="b">
        <f t="shared" si="834"/>
        <v>1</v>
      </c>
      <c r="U10600" s="105" t="s">
        <v>403</v>
      </c>
      <c r="V10600" s="105" t="s">
        <v>404</v>
      </c>
      <c r="W10600" s="106">
        <v>88750000</v>
      </c>
      <c r="X10600" s="106">
        <v>0</v>
      </c>
    </row>
    <row r="10601" spans="2:24" x14ac:dyDescent="0.25">
      <c r="B10601" s="105" t="s">
        <v>405</v>
      </c>
      <c r="C10601" s="105" t="s">
        <v>406</v>
      </c>
      <c r="D10601" s="106">
        <v>88750000</v>
      </c>
      <c r="E10601" s="106">
        <v>0</v>
      </c>
      <c r="M10601" t="b">
        <f t="shared" si="830"/>
        <v>1</v>
      </c>
      <c r="N10601" t="b">
        <f t="shared" si="831"/>
        <v>1</v>
      </c>
      <c r="O10601" t="b">
        <f t="shared" si="832"/>
        <v>1</v>
      </c>
      <c r="P10601" t="b">
        <f t="shared" si="832"/>
        <v>1</v>
      </c>
      <c r="Q10601" t="b">
        <f t="shared" si="833"/>
        <v>1</v>
      </c>
      <c r="R10601" t="b">
        <f t="shared" si="834"/>
        <v>1</v>
      </c>
      <c r="U10601" s="105" t="s">
        <v>405</v>
      </c>
      <c r="V10601" s="105" t="s">
        <v>406</v>
      </c>
      <c r="W10601" s="106">
        <v>88750000</v>
      </c>
      <c r="X10601" s="106">
        <v>0</v>
      </c>
    </row>
    <row r="10602" spans="2:24" x14ac:dyDescent="0.25">
      <c r="B10602" s="105" t="s">
        <v>603</v>
      </c>
      <c r="C10602" s="105" t="s">
        <v>406</v>
      </c>
      <c r="D10602" s="106">
        <v>48750000</v>
      </c>
      <c r="E10602" s="106">
        <v>0</v>
      </c>
      <c r="M10602" t="b">
        <f t="shared" si="830"/>
        <v>1</v>
      </c>
      <c r="N10602" t="b">
        <f t="shared" si="831"/>
        <v>1</v>
      </c>
      <c r="O10602" t="b">
        <f t="shared" si="832"/>
        <v>1</v>
      </c>
      <c r="P10602" t="b">
        <f t="shared" si="832"/>
        <v>1</v>
      </c>
      <c r="Q10602" t="b">
        <f t="shared" si="833"/>
        <v>1</v>
      </c>
      <c r="R10602" t="b">
        <f t="shared" si="834"/>
        <v>1</v>
      </c>
      <c r="U10602" s="105" t="s">
        <v>603</v>
      </c>
      <c r="V10602" s="105" t="s">
        <v>406</v>
      </c>
      <c r="W10602" s="106">
        <v>48750000</v>
      </c>
      <c r="X10602" s="106">
        <v>0</v>
      </c>
    </row>
    <row r="10603" spans="2:24" x14ac:dyDescent="0.25">
      <c r="B10603" s="105" t="s">
        <v>408</v>
      </c>
      <c r="C10603" s="105" t="s">
        <v>1439</v>
      </c>
      <c r="D10603" s="106">
        <v>40000000</v>
      </c>
      <c r="E10603" s="106">
        <v>0</v>
      </c>
      <c r="M10603" t="b">
        <f t="shared" si="830"/>
        <v>1</v>
      </c>
      <c r="N10603" t="b">
        <f t="shared" si="831"/>
        <v>1</v>
      </c>
      <c r="O10603" t="b">
        <f t="shared" si="832"/>
        <v>1</v>
      </c>
      <c r="P10603" t="b">
        <f t="shared" si="832"/>
        <v>1</v>
      </c>
      <c r="Q10603" t="b">
        <f t="shared" si="833"/>
        <v>1</v>
      </c>
      <c r="R10603" t="b">
        <f t="shared" si="834"/>
        <v>1</v>
      </c>
      <c r="U10603" s="105" t="s">
        <v>408</v>
      </c>
      <c r="V10603" s="105" t="s">
        <v>1439</v>
      </c>
      <c r="W10603" s="106">
        <v>40000000</v>
      </c>
      <c r="X10603" s="106">
        <v>0</v>
      </c>
    </row>
    <row r="10604" spans="2:24" x14ac:dyDescent="0.25">
      <c r="B10604" s="105" t="s">
        <v>411</v>
      </c>
      <c r="C10604" s="105" t="s">
        <v>412</v>
      </c>
      <c r="D10604" s="106">
        <v>28000000</v>
      </c>
      <c r="E10604" s="106">
        <v>0</v>
      </c>
      <c r="M10604" t="b">
        <f t="shared" si="830"/>
        <v>1</v>
      </c>
      <c r="N10604" t="b">
        <f t="shared" si="831"/>
        <v>1</v>
      </c>
      <c r="O10604" t="b">
        <f t="shared" si="832"/>
        <v>1</v>
      </c>
      <c r="P10604" t="b">
        <f t="shared" si="832"/>
        <v>1</v>
      </c>
      <c r="Q10604" t="b">
        <f t="shared" si="833"/>
        <v>1</v>
      </c>
      <c r="R10604" t="b">
        <f t="shared" si="834"/>
        <v>1</v>
      </c>
      <c r="U10604" s="105" t="s">
        <v>411</v>
      </c>
      <c r="V10604" s="105" t="s">
        <v>412</v>
      </c>
      <c r="W10604" s="106">
        <v>28000000</v>
      </c>
      <c r="X10604" s="106">
        <v>0</v>
      </c>
    </row>
    <row r="10605" spans="2:24" x14ac:dyDescent="0.25">
      <c r="B10605" s="105" t="s">
        <v>413</v>
      </c>
      <c r="C10605" s="105" t="s">
        <v>414</v>
      </c>
      <c r="D10605" s="106">
        <v>28000000</v>
      </c>
      <c r="E10605" s="106">
        <v>0</v>
      </c>
      <c r="M10605" t="b">
        <f t="shared" si="830"/>
        <v>1</v>
      </c>
      <c r="N10605" t="b">
        <f t="shared" si="831"/>
        <v>1</v>
      </c>
      <c r="O10605" t="b">
        <f t="shared" si="832"/>
        <v>1</v>
      </c>
      <c r="P10605" t="b">
        <f t="shared" si="832"/>
        <v>1</v>
      </c>
      <c r="Q10605" t="b">
        <f t="shared" si="833"/>
        <v>1</v>
      </c>
      <c r="R10605" t="b">
        <f t="shared" si="834"/>
        <v>1</v>
      </c>
      <c r="U10605" s="105" t="s">
        <v>413</v>
      </c>
      <c r="V10605" s="105" t="s">
        <v>414</v>
      </c>
      <c r="W10605" s="106">
        <v>28000000</v>
      </c>
      <c r="X10605" s="106">
        <v>0</v>
      </c>
    </row>
    <row r="10606" spans="2:24" x14ac:dyDescent="0.25">
      <c r="B10606" s="105" t="s">
        <v>415</v>
      </c>
      <c r="C10606" s="105" t="s">
        <v>414</v>
      </c>
      <c r="D10606" s="106">
        <v>28000000</v>
      </c>
      <c r="E10606" s="106">
        <v>0</v>
      </c>
      <c r="M10606" t="b">
        <f t="shared" si="830"/>
        <v>1</v>
      </c>
      <c r="N10606" t="b">
        <f t="shared" si="831"/>
        <v>1</v>
      </c>
      <c r="O10606" t="b">
        <f t="shared" si="832"/>
        <v>1</v>
      </c>
      <c r="P10606" t="b">
        <f t="shared" si="832"/>
        <v>1</v>
      </c>
      <c r="Q10606" t="b">
        <f t="shared" si="833"/>
        <v>1</v>
      </c>
      <c r="R10606" t="b">
        <f t="shared" si="834"/>
        <v>1</v>
      </c>
      <c r="U10606" s="105" t="s">
        <v>415</v>
      </c>
      <c r="V10606" s="105" t="s">
        <v>414</v>
      </c>
      <c r="W10606" s="106">
        <v>28000000</v>
      </c>
      <c r="X10606" s="106">
        <v>0</v>
      </c>
    </row>
    <row r="10607" spans="2:24" x14ac:dyDescent="0.25">
      <c r="B10607" s="105" t="s">
        <v>562</v>
      </c>
      <c r="C10607" s="105" t="s">
        <v>563</v>
      </c>
      <c r="D10607" s="106">
        <v>7500000</v>
      </c>
      <c r="E10607" s="106">
        <v>0</v>
      </c>
      <c r="M10607" t="b">
        <f t="shared" si="830"/>
        <v>1</v>
      </c>
      <c r="N10607" t="b">
        <f t="shared" si="831"/>
        <v>1</v>
      </c>
      <c r="O10607" t="b">
        <f t="shared" si="832"/>
        <v>1</v>
      </c>
      <c r="P10607" t="b">
        <f t="shared" si="832"/>
        <v>1</v>
      </c>
      <c r="Q10607" t="b">
        <f t="shared" si="833"/>
        <v>1</v>
      </c>
      <c r="R10607" t="b">
        <f t="shared" si="834"/>
        <v>1</v>
      </c>
      <c r="U10607" s="105" t="s">
        <v>562</v>
      </c>
      <c r="V10607" s="105" t="s">
        <v>563</v>
      </c>
      <c r="W10607" s="106">
        <v>7500000</v>
      </c>
      <c r="X10607" s="106">
        <v>0</v>
      </c>
    </row>
    <row r="10608" spans="2:24" x14ac:dyDescent="0.25">
      <c r="B10608" s="105" t="s">
        <v>564</v>
      </c>
      <c r="C10608" s="105" t="s">
        <v>565</v>
      </c>
      <c r="D10608" s="106">
        <v>7500000</v>
      </c>
      <c r="E10608" s="106">
        <v>0</v>
      </c>
      <c r="M10608" t="b">
        <f t="shared" si="830"/>
        <v>1</v>
      </c>
      <c r="N10608" t="b">
        <f t="shared" si="831"/>
        <v>1</v>
      </c>
      <c r="O10608" t="b">
        <f t="shared" si="832"/>
        <v>1</v>
      </c>
      <c r="P10608" t="b">
        <f t="shared" si="832"/>
        <v>1</v>
      </c>
      <c r="Q10608" t="b">
        <f t="shared" si="833"/>
        <v>1</v>
      </c>
      <c r="R10608" t="b">
        <f t="shared" si="834"/>
        <v>1</v>
      </c>
      <c r="U10608" s="105" t="s">
        <v>564</v>
      </c>
      <c r="V10608" s="105" t="s">
        <v>565</v>
      </c>
      <c r="W10608" s="106">
        <v>7500000</v>
      </c>
      <c r="X10608" s="106">
        <v>0</v>
      </c>
    </row>
    <row r="10609" spans="2:24" x14ac:dyDescent="0.25">
      <c r="B10609" s="105" t="s">
        <v>566</v>
      </c>
      <c r="C10609" s="105" t="s">
        <v>565</v>
      </c>
      <c r="D10609" s="106">
        <v>7500000</v>
      </c>
      <c r="E10609" s="106">
        <v>0</v>
      </c>
      <c r="M10609" t="b">
        <f t="shared" si="830"/>
        <v>1</v>
      </c>
      <c r="N10609" t="b">
        <f t="shared" si="831"/>
        <v>1</v>
      </c>
      <c r="O10609" t="b">
        <f t="shared" si="832"/>
        <v>1</v>
      </c>
      <c r="P10609" t="b">
        <f t="shared" si="832"/>
        <v>1</v>
      </c>
      <c r="Q10609" t="b">
        <f t="shared" si="833"/>
        <v>1</v>
      </c>
      <c r="R10609" t="b">
        <f t="shared" si="834"/>
        <v>1</v>
      </c>
      <c r="U10609" s="105" t="s">
        <v>566</v>
      </c>
      <c r="V10609" s="105" t="s">
        <v>565</v>
      </c>
      <c r="W10609" s="106">
        <v>7500000</v>
      </c>
      <c r="X10609" s="106">
        <v>0</v>
      </c>
    </row>
    <row r="10610" spans="2:24" x14ac:dyDescent="0.25">
      <c r="B10610" s="105" t="s">
        <v>429</v>
      </c>
      <c r="C10610" s="105" t="s">
        <v>430</v>
      </c>
      <c r="D10610" s="106">
        <v>30250000</v>
      </c>
      <c r="E10610" s="106">
        <v>0</v>
      </c>
      <c r="M10610" t="b">
        <f t="shared" si="830"/>
        <v>1</v>
      </c>
      <c r="N10610" t="b">
        <f t="shared" si="831"/>
        <v>1</v>
      </c>
      <c r="O10610" t="b">
        <f t="shared" si="832"/>
        <v>1</v>
      </c>
      <c r="P10610" t="b">
        <f t="shared" si="832"/>
        <v>1</v>
      </c>
      <c r="Q10610" t="b">
        <f t="shared" si="833"/>
        <v>1</v>
      </c>
      <c r="R10610" t="b">
        <f t="shared" si="834"/>
        <v>1</v>
      </c>
      <c r="U10610" s="105" t="s">
        <v>429</v>
      </c>
      <c r="V10610" s="105" t="s">
        <v>430</v>
      </c>
      <c r="W10610" s="106">
        <v>30250000</v>
      </c>
      <c r="X10610" s="106">
        <v>0</v>
      </c>
    </row>
    <row r="10611" spans="2:24" x14ac:dyDescent="0.25">
      <c r="B10611" s="105" t="s">
        <v>431</v>
      </c>
      <c r="C10611" s="105" t="s">
        <v>432</v>
      </c>
      <c r="D10611" s="106">
        <v>30250000</v>
      </c>
      <c r="E10611" s="106">
        <v>0</v>
      </c>
      <c r="M10611" t="b">
        <f t="shared" si="830"/>
        <v>1</v>
      </c>
      <c r="N10611" t="b">
        <f t="shared" si="831"/>
        <v>1</v>
      </c>
      <c r="O10611" t="b">
        <f t="shared" si="832"/>
        <v>1</v>
      </c>
      <c r="P10611" t="b">
        <f t="shared" si="832"/>
        <v>1</v>
      </c>
      <c r="Q10611" t="b">
        <f t="shared" si="833"/>
        <v>1</v>
      </c>
      <c r="R10611" t="b">
        <f t="shared" si="834"/>
        <v>1</v>
      </c>
      <c r="U10611" s="105" t="s">
        <v>431</v>
      </c>
      <c r="V10611" s="105" t="s">
        <v>432</v>
      </c>
      <c r="W10611" s="106">
        <v>30250000</v>
      </c>
      <c r="X10611" s="106">
        <v>0</v>
      </c>
    </row>
    <row r="10612" spans="2:24" x14ac:dyDescent="0.25">
      <c r="B10612" s="105" t="s">
        <v>790</v>
      </c>
      <c r="C10612" s="105" t="s">
        <v>791</v>
      </c>
      <c r="D10612" s="106">
        <v>30250000</v>
      </c>
      <c r="E10612" s="106">
        <v>0</v>
      </c>
      <c r="M10612" t="b">
        <f t="shared" si="830"/>
        <v>1</v>
      </c>
      <c r="N10612" t="b">
        <f t="shared" si="831"/>
        <v>1</v>
      </c>
      <c r="O10612" t="b">
        <f t="shared" si="832"/>
        <v>1</v>
      </c>
      <c r="P10612" t="b">
        <f t="shared" si="832"/>
        <v>1</v>
      </c>
      <c r="Q10612" t="b">
        <f t="shared" si="833"/>
        <v>1</v>
      </c>
      <c r="R10612" t="b">
        <f t="shared" si="834"/>
        <v>1</v>
      </c>
      <c r="U10612" s="105" t="s">
        <v>790</v>
      </c>
      <c r="V10612" s="105" t="s">
        <v>791</v>
      </c>
      <c r="W10612" s="106">
        <v>30250000</v>
      </c>
      <c r="X10612" s="106">
        <v>0</v>
      </c>
    </row>
    <row r="10613" spans="2:24" x14ac:dyDescent="0.25">
      <c r="B10613" s="105" t="s">
        <v>615</v>
      </c>
      <c r="C10613" s="105" t="s">
        <v>616</v>
      </c>
      <c r="D10613" s="106">
        <v>38000000</v>
      </c>
      <c r="E10613" s="106">
        <v>0</v>
      </c>
      <c r="M10613" t="b">
        <f t="shared" si="830"/>
        <v>1</v>
      </c>
      <c r="N10613" t="b">
        <f t="shared" si="831"/>
        <v>1</v>
      </c>
      <c r="O10613" t="b">
        <f t="shared" si="832"/>
        <v>1</v>
      </c>
      <c r="P10613" t="b">
        <f t="shared" si="832"/>
        <v>1</v>
      </c>
      <c r="Q10613" t="b">
        <f t="shared" si="833"/>
        <v>1</v>
      </c>
      <c r="R10613" t="b">
        <f t="shared" si="834"/>
        <v>1</v>
      </c>
      <c r="U10613" s="105" t="s">
        <v>615</v>
      </c>
      <c r="V10613" s="105" t="s">
        <v>616</v>
      </c>
      <c r="W10613" s="106">
        <v>38000000</v>
      </c>
      <c r="X10613" s="106">
        <v>0</v>
      </c>
    </row>
    <row r="10614" spans="2:24" x14ac:dyDescent="0.25">
      <c r="B10614" s="105" t="s">
        <v>617</v>
      </c>
      <c r="C10614" s="105" t="s">
        <v>618</v>
      </c>
      <c r="D10614" s="106">
        <v>38000000</v>
      </c>
      <c r="E10614" s="106">
        <v>0</v>
      </c>
      <c r="M10614" t="b">
        <f t="shared" si="830"/>
        <v>1</v>
      </c>
      <c r="N10614" t="b">
        <f t="shared" si="831"/>
        <v>1</v>
      </c>
      <c r="O10614" t="b">
        <f t="shared" si="832"/>
        <v>1</v>
      </c>
      <c r="P10614" t="b">
        <f t="shared" si="832"/>
        <v>1</v>
      </c>
      <c r="Q10614" t="b">
        <f t="shared" si="833"/>
        <v>1</v>
      </c>
      <c r="R10614" t="b">
        <f t="shared" si="834"/>
        <v>1</v>
      </c>
      <c r="U10614" s="105" t="s">
        <v>617</v>
      </c>
      <c r="V10614" s="105" t="s">
        <v>618</v>
      </c>
      <c r="W10614" s="106">
        <v>38000000</v>
      </c>
      <c r="X10614" s="106">
        <v>0</v>
      </c>
    </row>
    <row r="10615" spans="2:24" x14ac:dyDescent="0.25">
      <c r="B10615" s="105" t="s">
        <v>619</v>
      </c>
      <c r="C10615" s="105" t="s">
        <v>618</v>
      </c>
      <c r="D10615" s="106">
        <v>38000000</v>
      </c>
      <c r="E10615" s="106">
        <v>0</v>
      </c>
      <c r="M10615" t="b">
        <f t="shared" si="830"/>
        <v>1</v>
      </c>
      <c r="N10615" t="b">
        <f t="shared" si="831"/>
        <v>1</v>
      </c>
      <c r="O10615" t="b">
        <f t="shared" si="832"/>
        <v>1</v>
      </c>
      <c r="P10615" t="b">
        <f t="shared" si="832"/>
        <v>1</v>
      </c>
      <c r="Q10615" t="b">
        <f t="shared" si="833"/>
        <v>1</v>
      </c>
      <c r="R10615" t="b">
        <f t="shared" si="834"/>
        <v>1</v>
      </c>
      <c r="U10615" s="105" t="s">
        <v>619</v>
      </c>
      <c r="V10615" s="105" t="s">
        <v>618</v>
      </c>
      <c r="W10615" s="106">
        <v>38000000</v>
      </c>
      <c r="X10615" s="106">
        <v>0</v>
      </c>
    </row>
    <row r="10616" spans="2:24" x14ac:dyDescent="0.25">
      <c r="B10616" s="105" t="s">
        <v>620</v>
      </c>
      <c r="C10616" s="105" t="s">
        <v>621</v>
      </c>
      <c r="D10616" s="106">
        <v>3500000</v>
      </c>
      <c r="E10616" s="106">
        <v>0</v>
      </c>
      <c r="M10616" t="b">
        <f t="shared" si="830"/>
        <v>1</v>
      </c>
      <c r="N10616" t="b">
        <f t="shared" si="831"/>
        <v>1</v>
      </c>
      <c r="O10616" t="b">
        <f t="shared" si="832"/>
        <v>1</v>
      </c>
      <c r="P10616" t="b">
        <f t="shared" si="832"/>
        <v>1</v>
      </c>
      <c r="Q10616" t="b">
        <f t="shared" si="833"/>
        <v>1</v>
      </c>
      <c r="R10616" t="b">
        <f t="shared" si="834"/>
        <v>1</v>
      </c>
      <c r="U10616" s="105" t="s">
        <v>620</v>
      </c>
      <c r="V10616" s="105" t="s">
        <v>621</v>
      </c>
      <c r="W10616" s="106">
        <v>3500000</v>
      </c>
      <c r="X10616" s="106">
        <v>0</v>
      </c>
    </row>
    <row r="10617" spans="2:24" x14ac:dyDescent="0.25">
      <c r="B10617" s="105" t="s">
        <v>622</v>
      </c>
      <c r="C10617" s="105" t="s">
        <v>623</v>
      </c>
      <c r="D10617" s="106">
        <v>3500000</v>
      </c>
      <c r="E10617" s="106">
        <v>0</v>
      </c>
      <c r="M10617" t="b">
        <f t="shared" si="830"/>
        <v>1</v>
      </c>
      <c r="N10617" t="b">
        <f t="shared" si="831"/>
        <v>1</v>
      </c>
      <c r="O10617" t="b">
        <f t="shared" si="832"/>
        <v>1</v>
      </c>
      <c r="P10617" t="b">
        <f t="shared" si="832"/>
        <v>1</v>
      </c>
      <c r="Q10617" t="b">
        <f t="shared" si="833"/>
        <v>1</v>
      </c>
      <c r="R10617" t="b">
        <f t="shared" si="834"/>
        <v>1</v>
      </c>
      <c r="U10617" s="105" t="s">
        <v>622</v>
      </c>
      <c r="V10617" s="105" t="s">
        <v>623</v>
      </c>
      <c r="W10617" s="106">
        <v>3500000</v>
      </c>
      <c r="X10617" s="106">
        <v>0</v>
      </c>
    </row>
    <row r="10618" spans="2:24" x14ac:dyDescent="0.25">
      <c r="B10618" s="105" t="s">
        <v>624</v>
      </c>
      <c r="C10618" s="105" t="s">
        <v>623</v>
      </c>
      <c r="D10618" s="106">
        <v>3500000</v>
      </c>
      <c r="E10618" s="106">
        <v>0</v>
      </c>
      <c r="M10618" t="b">
        <f t="shared" si="830"/>
        <v>1</v>
      </c>
      <c r="N10618" t="b">
        <f t="shared" si="831"/>
        <v>1</v>
      </c>
      <c r="O10618" t="b">
        <f t="shared" si="832"/>
        <v>1</v>
      </c>
      <c r="P10618" t="b">
        <f t="shared" si="832"/>
        <v>1</v>
      </c>
      <c r="Q10618" t="b">
        <f t="shared" si="833"/>
        <v>1</v>
      </c>
      <c r="R10618" t="b">
        <f t="shared" si="834"/>
        <v>1</v>
      </c>
      <c r="U10618" s="105" t="s">
        <v>624</v>
      </c>
      <c r="V10618" s="105" t="s">
        <v>623</v>
      </c>
      <c r="W10618" s="106">
        <v>3500000</v>
      </c>
      <c r="X10618" s="106">
        <v>0</v>
      </c>
    </row>
    <row r="10619" spans="2:24" x14ac:dyDescent="0.25">
      <c r="B10619" s="105" t="s">
        <v>439</v>
      </c>
      <c r="C10619" s="105" t="s">
        <v>440</v>
      </c>
      <c r="D10619" s="106">
        <v>827790000</v>
      </c>
      <c r="E10619" s="106">
        <v>0</v>
      </c>
      <c r="M10619" t="b">
        <f t="shared" si="830"/>
        <v>1</v>
      </c>
      <c r="N10619" t="b">
        <f t="shared" si="831"/>
        <v>1</v>
      </c>
      <c r="O10619" t="b">
        <f t="shared" si="832"/>
        <v>1</v>
      </c>
      <c r="P10619" t="b">
        <f t="shared" si="832"/>
        <v>1</v>
      </c>
      <c r="Q10619" t="b">
        <f t="shared" si="833"/>
        <v>1</v>
      </c>
      <c r="R10619" t="b">
        <f t="shared" si="834"/>
        <v>1</v>
      </c>
      <c r="U10619" s="105" t="s">
        <v>439</v>
      </c>
      <c r="V10619" s="105" t="s">
        <v>440</v>
      </c>
      <c r="W10619" s="106">
        <v>827790000</v>
      </c>
      <c r="X10619" s="106">
        <v>0</v>
      </c>
    </row>
    <row r="10620" spans="2:24" x14ac:dyDescent="0.25">
      <c r="B10620" s="105" t="s">
        <v>441</v>
      </c>
      <c r="C10620" s="105" t="s">
        <v>442</v>
      </c>
      <c r="D10620" s="106">
        <v>827790000</v>
      </c>
      <c r="E10620" s="106">
        <v>0</v>
      </c>
      <c r="M10620" t="b">
        <f t="shared" si="830"/>
        <v>1</v>
      </c>
      <c r="N10620" t="b">
        <f t="shared" si="831"/>
        <v>1</v>
      </c>
      <c r="O10620" t="b">
        <f t="shared" si="832"/>
        <v>1</v>
      </c>
      <c r="P10620" t="b">
        <f t="shared" si="832"/>
        <v>1</v>
      </c>
      <c r="Q10620" t="b">
        <f t="shared" si="833"/>
        <v>1</v>
      </c>
      <c r="R10620" t="b">
        <f t="shared" si="834"/>
        <v>1</v>
      </c>
      <c r="U10620" s="105" t="s">
        <v>441</v>
      </c>
      <c r="V10620" s="105" t="s">
        <v>442</v>
      </c>
      <c r="W10620" s="106">
        <v>827790000</v>
      </c>
      <c r="X10620" s="106">
        <v>0</v>
      </c>
    </row>
    <row r="10621" spans="2:24" x14ac:dyDescent="0.25">
      <c r="B10621" s="105" t="s">
        <v>443</v>
      </c>
      <c r="C10621" s="105" t="s">
        <v>442</v>
      </c>
      <c r="D10621" s="106">
        <v>378265000</v>
      </c>
      <c r="E10621" s="106">
        <v>0</v>
      </c>
      <c r="M10621" t="b">
        <f t="shared" si="830"/>
        <v>1</v>
      </c>
      <c r="N10621" t="b">
        <f t="shared" si="831"/>
        <v>1</v>
      </c>
      <c r="O10621" t="b">
        <f t="shared" si="832"/>
        <v>1</v>
      </c>
      <c r="P10621" t="b">
        <f t="shared" si="832"/>
        <v>1</v>
      </c>
      <c r="Q10621" t="b">
        <f t="shared" si="833"/>
        <v>1</v>
      </c>
      <c r="R10621" t="b">
        <f t="shared" si="834"/>
        <v>1</v>
      </c>
      <c r="U10621" s="105" t="s">
        <v>443</v>
      </c>
      <c r="V10621" s="105" t="s">
        <v>442</v>
      </c>
      <c r="W10621" s="106">
        <v>378265000</v>
      </c>
      <c r="X10621" s="106">
        <v>0</v>
      </c>
    </row>
    <row r="10622" spans="2:24" x14ac:dyDescent="0.25">
      <c r="B10622" s="105" t="s">
        <v>797</v>
      </c>
      <c r="C10622" s="105" t="s">
        <v>1599</v>
      </c>
      <c r="D10622" s="106">
        <v>59500000</v>
      </c>
      <c r="E10622" s="106">
        <v>0</v>
      </c>
      <c r="M10622" t="b">
        <f t="shared" si="830"/>
        <v>1</v>
      </c>
      <c r="N10622" t="b">
        <f t="shared" si="831"/>
        <v>1</v>
      </c>
      <c r="O10622" t="b">
        <f t="shared" si="832"/>
        <v>1</v>
      </c>
      <c r="P10622" t="b">
        <f t="shared" si="832"/>
        <v>1</v>
      </c>
      <c r="Q10622" t="b">
        <f t="shared" si="833"/>
        <v>1</v>
      </c>
      <c r="R10622" t="b">
        <f t="shared" si="834"/>
        <v>1</v>
      </c>
      <c r="U10622" s="105" t="s">
        <v>797</v>
      </c>
      <c r="V10622" s="105" t="s">
        <v>1599</v>
      </c>
      <c r="W10622" s="106">
        <v>59500000</v>
      </c>
      <c r="X10622" s="106">
        <v>0</v>
      </c>
    </row>
    <row r="10623" spans="2:24" x14ac:dyDescent="0.25">
      <c r="B10623" s="105" t="s">
        <v>798</v>
      </c>
      <c r="C10623" s="105" t="s">
        <v>1600</v>
      </c>
      <c r="D10623" s="106">
        <v>30000000</v>
      </c>
      <c r="E10623" s="106">
        <v>0</v>
      </c>
      <c r="M10623" t="b">
        <f t="shared" si="830"/>
        <v>1</v>
      </c>
      <c r="N10623" t="b">
        <f t="shared" si="831"/>
        <v>1</v>
      </c>
      <c r="O10623" t="b">
        <f t="shared" si="832"/>
        <v>1</v>
      </c>
      <c r="P10623" t="b">
        <f t="shared" si="832"/>
        <v>1</v>
      </c>
      <c r="Q10623" t="b">
        <f t="shared" si="833"/>
        <v>1</v>
      </c>
      <c r="R10623" t="b">
        <f t="shared" si="834"/>
        <v>1</v>
      </c>
      <c r="U10623" s="105" t="s">
        <v>798</v>
      </c>
      <c r="V10623" s="105" t="s">
        <v>1600</v>
      </c>
      <c r="W10623" s="106">
        <v>30000000</v>
      </c>
      <c r="X10623" s="106">
        <v>0</v>
      </c>
    </row>
    <row r="10624" spans="2:24" x14ac:dyDescent="0.25">
      <c r="B10624" s="105" t="s">
        <v>799</v>
      </c>
      <c r="C10624" s="105" t="s">
        <v>1443</v>
      </c>
      <c r="D10624" s="106">
        <v>30000000</v>
      </c>
      <c r="E10624" s="106">
        <v>0</v>
      </c>
      <c r="M10624" t="b">
        <f t="shared" si="830"/>
        <v>1</v>
      </c>
      <c r="N10624" t="b">
        <f t="shared" si="831"/>
        <v>1</v>
      </c>
      <c r="O10624" t="b">
        <f t="shared" si="832"/>
        <v>1</v>
      </c>
      <c r="P10624" t="b">
        <f t="shared" si="832"/>
        <v>1</v>
      </c>
      <c r="Q10624" t="b">
        <f t="shared" si="833"/>
        <v>1</v>
      </c>
      <c r="R10624" t="b">
        <f t="shared" si="834"/>
        <v>1</v>
      </c>
      <c r="U10624" s="105" t="s">
        <v>799</v>
      </c>
      <c r="V10624" s="105" t="s">
        <v>1443</v>
      </c>
      <c r="W10624" s="106">
        <v>30000000</v>
      </c>
      <c r="X10624" s="106">
        <v>0</v>
      </c>
    </row>
    <row r="10625" spans="2:24" x14ac:dyDescent="0.25">
      <c r="B10625" s="105" t="s">
        <v>800</v>
      </c>
      <c r="C10625" s="105" t="s">
        <v>1444</v>
      </c>
      <c r="D10625" s="106">
        <v>30325000</v>
      </c>
      <c r="E10625" s="106">
        <v>0</v>
      </c>
      <c r="M10625" t="b">
        <f t="shared" si="830"/>
        <v>1</v>
      </c>
      <c r="N10625" t="b">
        <f t="shared" si="831"/>
        <v>1</v>
      </c>
      <c r="O10625" t="b">
        <f t="shared" si="832"/>
        <v>1</v>
      </c>
      <c r="P10625" t="b">
        <f t="shared" si="832"/>
        <v>1</v>
      </c>
      <c r="Q10625" t="b">
        <f t="shared" si="833"/>
        <v>1</v>
      </c>
      <c r="R10625" t="b">
        <f t="shared" si="834"/>
        <v>1</v>
      </c>
      <c r="U10625" s="105" t="s">
        <v>800</v>
      </c>
      <c r="V10625" s="105" t="s">
        <v>1444</v>
      </c>
      <c r="W10625" s="106">
        <v>30325000</v>
      </c>
      <c r="X10625" s="106">
        <v>0</v>
      </c>
    </row>
    <row r="10626" spans="2:24" x14ac:dyDescent="0.25">
      <c r="B10626" s="105" t="s">
        <v>1445</v>
      </c>
      <c r="C10626" s="105" t="s">
        <v>1446</v>
      </c>
      <c r="D10626" s="106">
        <v>29800000</v>
      </c>
      <c r="E10626" s="106">
        <v>0</v>
      </c>
      <c r="M10626" t="b">
        <f t="shared" si="830"/>
        <v>1</v>
      </c>
      <c r="N10626" t="b">
        <f t="shared" si="831"/>
        <v>1</v>
      </c>
      <c r="O10626" t="b">
        <f t="shared" si="832"/>
        <v>1</v>
      </c>
      <c r="P10626" t="b">
        <f t="shared" si="832"/>
        <v>1</v>
      </c>
      <c r="Q10626" t="b">
        <f t="shared" si="833"/>
        <v>1</v>
      </c>
      <c r="R10626" t="b">
        <f t="shared" si="834"/>
        <v>1</v>
      </c>
      <c r="U10626" s="105" t="s">
        <v>1445</v>
      </c>
      <c r="V10626" s="105" t="s">
        <v>1446</v>
      </c>
      <c r="W10626" s="106">
        <v>29800000</v>
      </c>
      <c r="X10626" s="106">
        <v>0</v>
      </c>
    </row>
    <row r="10627" spans="2:24" x14ac:dyDescent="0.25">
      <c r="B10627" s="105" t="s">
        <v>1447</v>
      </c>
      <c r="C10627" s="105" t="s">
        <v>1601</v>
      </c>
      <c r="D10627" s="106">
        <v>30000000</v>
      </c>
      <c r="E10627" s="106">
        <v>0</v>
      </c>
      <c r="M10627" t="b">
        <f t="shared" si="830"/>
        <v>1</v>
      </c>
      <c r="N10627" t="b">
        <f t="shared" si="831"/>
        <v>1</v>
      </c>
      <c r="O10627" t="b">
        <f t="shared" si="832"/>
        <v>1</v>
      </c>
      <c r="P10627" t="b">
        <f t="shared" si="832"/>
        <v>1</v>
      </c>
      <c r="Q10627" t="b">
        <f t="shared" si="833"/>
        <v>1</v>
      </c>
      <c r="R10627" t="b">
        <f t="shared" si="834"/>
        <v>1</v>
      </c>
      <c r="U10627" s="105" t="s">
        <v>1447</v>
      </c>
      <c r="V10627" s="105" t="s">
        <v>1601</v>
      </c>
      <c r="W10627" s="106">
        <v>30000000</v>
      </c>
      <c r="X10627" s="106">
        <v>0</v>
      </c>
    </row>
    <row r="10628" spans="2:24" x14ac:dyDescent="0.25">
      <c r="B10628" s="105" t="s">
        <v>1448</v>
      </c>
      <c r="C10628" s="105" t="s">
        <v>1602</v>
      </c>
      <c r="D10628" s="106">
        <v>59950000</v>
      </c>
      <c r="E10628" s="106">
        <v>0</v>
      </c>
      <c r="M10628" t="b">
        <f t="shared" si="830"/>
        <v>1</v>
      </c>
      <c r="N10628" t="b">
        <f t="shared" si="831"/>
        <v>1</v>
      </c>
      <c r="O10628" t="b">
        <f t="shared" si="832"/>
        <v>1</v>
      </c>
      <c r="P10628" t="b">
        <f t="shared" si="832"/>
        <v>1</v>
      </c>
      <c r="Q10628" t="b">
        <f t="shared" si="833"/>
        <v>1</v>
      </c>
      <c r="R10628" t="b">
        <f t="shared" si="834"/>
        <v>1</v>
      </c>
      <c r="U10628" s="105" t="s">
        <v>1448</v>
      </c>
      <c r="V10628" s="105" t="s">
        <v>1602</v>
      </c>
      <c r="W10628" s="106">
        <v>59950000</v>
      </c>
      <c r="X10628" s="106">
        <v>0</v>
      </c>
    </row>
    <row r="10629" spans="2:24" x14ac:dyDescent="0.25">
      <c r="B10629" s="105" t="s">
        <v>1449</v>
      </c>
      <c r="C10629" s="105" t="s">
        <v>1450</v>
      </c>
      <c r="D10629" s="106">
        <v>30000000</v>
      </c>
      <c r="E10629" s="106">
        <v>0</v>
      </c>
      <c r="M10629" t="b">
        <f t="shared" si="830"/>
        <v>1</v>
      </c>
      <c r="N10629" t="b">
        <f t="shared" si="831"/>
        <v>1</v>
      </c>
      <c r="O10629" t="b">
        <f t="shared" si="832"/>
        <v>1</v>
      </c>
      <c r="P10629" t="b">
        <f t="shared" si="832"/>
        <v>1</v>
      </c>
      <c r="Q10629" t="b">
        <f t="shared" si="833"/>
        <v>1</v>
      </c>
      <c r="R10629" t="b">
        <f t="shared" si="834"/>
        <v>1</v>
      </c>
      <c r="U10629" s="105" t="s">
        <v>1449</v>
      </c>
      <c r="V10629" s="105" t="s">
        <v>1450</v>
      </c>
      <c r="W10629" s="106">
        <v>30000000</v>
      </c>
      <c r="X10629" s="106">
        <v>0</v>
      </c>
    </row>
    <row r="10630" spans="2:24" x14ac:dyDescent="0.25">
      <c r="B10630" s="105" t="s">
        <v>1451</v>
      </c>
      <c r="C10630" s="105" t="s">
        <v>1603</v>
      </c>
      <c r="D10630" s="106">
        <v>59950000</v>
      </c>
      <c r="E10630" s="106">
        <v>0</v>
      </c>
      <c r="M10630" t="b">
        <f t="shared" si="830"/>
        <v>1</v>
      </c>
      <c r="N10630" t="b">
        <f t="shared" si="831"/>
        <v>1</v>
      </c>
      <c r="O10630" t="b">
        <f t="shared" si="832"/>
        <v>1</v>
      </c>
      <c r="P10630" t="b">
        <f t="shared" si="832"/>
        <v>1</v>
      </c>
      <c r="Q10630" t="b">
        <f t="shared" si="833"/>
        <v>1</v>
      </c>
      <c r="R10630" t="b">
        <f t="shared" si="834"/>
        <v>1</v>
      </c>
      <c r="U10630" s="105" t="s">
        <v>1451</v>
      </c>
      <c r="V10630" s="105" t="s">
        <v>1603</v>
      </c>
      <c r="W10630" s="106">
        <v>59950000</v>
      </c>
      <c r="X10630" s="106">
        <v>0</v>
      </c>
    </row>
    <row r="10631" spans="2:24" x14ac:dyDescent="0.25">
      <c r="B10631" s="105" t="s">
        <v>1452</v>
      </c>
      <c r="C10631" s="105" t="s">
        <v>1453</v>
      </c>
      <c r="D10631" s="106">
        <v>30000000</v>
      </c>
      <c r="E10631" s="106">
        <v>0</v>
      </c>
      <c r="M10631" t="b">
        <f t="shared" si="830"/>
        <v>1</v>
      </c>
      <c r="N10631" t="b">
        <f t="shared" si="831"/>
        <v>1</v>
      </c>
      <c r="O10631" t="b">
        <f t="shared" si="832"/>
        <v>1</v>
      </c>
      <c r="P10631" t="b">
        <f t="shared" si="832"/>
        <v>1</v>
      </c>
      <c r="Q10631" t="b">
        <f t="shared" si="833"/>
        <v>1</v>
      </c>
      <c r="R10631" t="b">
        <f t="shared" si="834"/>
        <v>1</v>
      </c>
      <c r="U10631" s="105" t="s">
        <v>1452</v>
      </c>
      <c r="V10631" s="105" t="s">
        <v>1453</v>
      </c>
      <c r="W10631" s="106">
        <v>30000000</v>
      </c>
      <c r="X10631" s="106">
        <v>0</v>
      </c>
    </row>
    <row r="10632" spans="2:24" x14ac:dyDescent="0.25">
      <c r="B10632" s="105" t="s">
        <v>1454</v>
      </c>
      <c r="C10632" s="105" t="s">
        <v>1604</v>
      </c>
      <c r="D10632" s="106">
        <v>60000000</v>
      </c>
      <c r="E10632" s="106">
        <v>0</v>
      </c>
      <c r="M10632" t="b">
        <f t="shared" si="830"/>
        <v>1</v>
      </c>
      <c r="N10632" t="b">
        <f t="shared" si="831"/>
        <v>1</v>
      </c>
      <c r="O10632" t="b">
        <f t="shared" si="832"/>
        <v>1</v>
      </c>
      <c r="P10632" t="b">
        <f t="shared" si="832"/>
        <v>1</v>
      </c>
      <c r="Q10632" t="b">
        <f t="shared" si="833"/>
        <v>1</v>
      </c>
      <c r="R10632" t="b">
        <f t="shared" si="834"/>
        <v>1</v>
      </c>
      <c r="U10632" s="105" t="s">
        <v>1454</v>
      </c>
      <c r="V10632" s="105" t="s">
        <v>1604</v>
      </c>
      <c r="W10632" s="106">
        <v>60000000</v>
      </c>
      <c r="X10632" s="106">
        <v>0</v>
      </c>
    </row>
    <row r="10633" spans="2:24" x14ac:dyDescent="0.25">
      <c r="B10633" s="105" t="s">
        <v>630</v>
      </c>
      <c r="C10633" s="105" t="s">
        <v>631</v>
      </c>
      <c r="D10633" s="106">
        <v>74545000</v>
      </c>
      <c r="E10633" s="106">
        <v>0</v>
      </c>
      <c r="M10633" t="b">
        <f t="shared" si="830"/>
        <v>1</v>
      </c>
      <c r="N10633" t="b">
        <f t="shared" si="831"/>
        <v>1</v>
      </c>
      <c r="O10633" t="b">
        <f t="shared" si="832"/>
        <v>1</v>
      </c>
      <c r="P10633" t="b">
        <f t="shared" si="832"/>
        <v>1</v>
      </c>
      <c r="Q10633" t="b">
        <f t="shared" si="833"/>
        <v>1</v>
      </c>
      <c r="R10633" t="b">
        <f t="shared" si="834"/>
        <v>1</v>
      </c>
      <c r="U10633" s="105" t="s">
        <v>630</v>
      </c>
      <c r="V10633" s="105" t="s">
        <v>631</v>
      </c>
      <c r="W10633" s="106">
        <v>74545000</v>
      </c>
      <c r="X10633" s="106">
        <v>0</v>
      </c>
    </row>
    <row r="10634" spans="2:24" x14ac:dyDescent="0.25">
      <c r="B10634" s="105" t="s">
        <v>632</v>
      </c>
      <c r="C10634" s="105" t="s">
        <v>633</v>
      </c>
      <c r="D10634" s="106">
        <v>74545000</v>
      </c>
      <c r="E10634" s="106">
        <v>0</v>
      </c>
      <c r="M10634" t="b">
        <f t="shared" si="830"/>
        <v>1</v>
      </c>
      <c r="N10634" t="b">
        <f t="shared" si="831"/>
        <v>1</v>
      </c>
      <c r="O10634" t="b">
        <f t="shared" si="832"/>
        <v>1</v>
      </c>
      <c r="P10634" t="b">
        <f t="shared" si="832"/>
        <v>1</v>
      </c>
      <c r="Q10634" t="b">
        <f t="shared" si="833"/>
        <v>1</v>
      </c>
      <c r="R10634" t="b">
        <f t="shared" si="834"/>
        <v>1</v>
      </c>
      <c r="U10634" s="105" t="s">
        <v>632</v>
      </c>
      <c r="V10634" s="105" t="s">
        <v>633</v>
      </c>
      <c r="W10634" s="106">
        <v>74545000</v>
      </c>
      <c r="X10634" s="106">
        <v>0</v>
      </c>
    </row>
    <row r="10635" spans="2:24" x14ac:dyDescent="0.25">
      <c r="B10635" s="105" t="s">
        <v>634</v>
      </c>
      <c r="C10635" s="105" t="s">
        <v>633</v>
      </c>
      <c r="D10635" s="106">
        <v>74545000</v>
      </c>
      <c r="E10635" s="106">
        <v>0</v>
      </c>
      <c r="M10635" t="b">
        <f t="shared" si="830"/>
        <v>1</v>
      </c>
      <c r="N10635" t="b">
        <f t="shared" si="831"/>
        <v>1</v>
      </c>
      <c r="O10635" t="b">
        <f t="shared" si="832"/>
        <v>1</v>
      </c>
      <c r="P10635" t="b">
        <f t="shared" si="832"/>
        <v>1</v>
      </c>
      <c r="Q10635" t="b">
        <f t="shared" si="833"/>
        <v>1</v>
      </c>
      <c r="R10635" t="b">
        <f t="shared" si="834"/>
        <v>1</v>
      </c>
      <c r="U10635" s="105" t="s">
        <v>634</v>
      </c>
      <c r="V10635" s="105" t="s">
        <v>633</v>
      </c>
      <c r="W10635" s="106">
        <v>74545000</v>
      </c>
      <c r="X10635" s="106">
        <v>0</v>
      </c>
    </row>
    <row r="10636" spans="2:24" x14ac:dyDescent="0.25">
      <c r="B10636" s="105" t="s">
        <v>635</v>
      </c>
      <c r="C10636" s="105" t="s">
        <v>636</v>
      </c>
      <c r="D10636" s="106">
        <v>32000000</v>
      </c>
      <c r="E10636" s="106">
        <v>0</v>
      </c>
      <c r="M10636" t="b">
        <f t="shared" si="830"/>
        <v>1</v>
      </c>
      <c r="N10636" t="b">
        <f t="shared" si="831"/>
        <v>1</v>
      </c>
      <c r="O10636" t="b">
        <f t="shared" si="832"/>
        <v>1</v>
      </c>
      <c r="P10636" t="b">
        <f t="shared" si="832"/>
        <v>1</v>
      </c>
      <c r="Q10636" t="b">
        <f t="shared" si="833"/>
        <v>1</v>
      </c>
      <c r="R10636" t="b">
        <f t="shared" si="834"/>
        <v>1</v>
      </c>
      <c r="U10636" s="105" t="s">
        <v>635</v>
      </c>
      <c r="V10636" s="105" t="s">
        <v>636</v>
      </c>
      <c r="W10636" s="106">
        <v>32000000</v>
      </c>
      <c r="X10636" s="106">
        <v>0</v>
      </c>
    </row>
    <row r="10637" spans="2:24" x14ac:dyDescent="0.25">
      <c r="B10637" s="105" t="s">
        <v>637</v>
      </c>
      <c r="C10637" s="105" t="s">
        <v>638</v>
      </c>
      <c r="D10637" s="106">
        <v>32000000</v>
      </c>
      <c r="E10637" s="106">
        <v>0</v>
      </c>
      <c r="M10637" t="b">
        <f t="shared" si="830"/>
        <v>1</v>
      </c>
      <c r="N10637" t="b">
        <f t="shared" si="831"/>
        <v>1</v>
      </c>
      <c r="O10637" t="b">
        <f t="shared" si="832"/>
        <v>1</v>
      </c>
      <c r="P10637" t="b">
        <f t="shared" si="832"/>
        <v>1</v>
      </c>
      <c r="Q10637" t="b">
        <f t="shared" si="833"/>
        <v>1</v>
      </c>
      <c r="R10637" t="b">
        <f t="shared" si="834"/>
        <v>1</v>
      </c>
      <c r="U10637" s="105" t="s">
        <v>637</v>
      </c>
      <c r="V10637" s="105" t="s">
        <v>638</v>
      </c>
      <c r="W10637" s="106">
        <v>32000000</v>
      </c>
      <c r="X10637" s="106">
        <v>0</v>
      </c>
    </row>
    <row r="10638" spans="2:24" x14ac:dyDescent="0.25">
      <c r="B10638" s="105" t="s">
        <v>639</v>
      </c>
      <c r="C10638" s="105" t="s">
        <v>638</v>
      </c>
      <c r="D10638" s="106">
        <v>32000000</v>
      </c>
      <c r="E10638" s="106">
        <v>0</v>
      </c>
      <c r="M10638" t="b">
        <f t="shared" si="830"/>
        <v>1</v>
      </c>
      <c r="N10638" t="b">
        <f t="shared" si="831"/>
        <v>1</v>
      </c>
      <c r="O10638" t="b">
        <f t="shared" si="832"/>
        <v>1</v>
      </c>
      <c r="P10638" t="b">
        <f t="shared" si="832"/>
        <v>1</v>
      </c>
      <c r="Q10638" t="b">
        <f t="shared" si="833"/>
        <v>1</v>
      </c>
      <c r="R10638" t="b">
        <f t="shared" si="834"/>
        <v>1</v>
      </c>
      <c r="U10638" s="105" t="s">
        <v>639</v>
      </c>
      <c r="V10638" s="105" t="s">
        <v>638</v>
      </c>
      <c r="W10638" s="106">
        <v>32000000</v>
      </c>
      <c r="X10638" s="106">
        <v>0</v>
      </c>
    </row>
    <row r="10639" spans="2:24" x14ac:dyDescent="0.25">
      <c r="B10639" s="105" t="s">
        <v>640</v>
      </c>
      <c r="C10639" s="105" t="s">
        <v>641</v>
      </c>
      <c r="D10639" s="106">
        <v>25000000</v>
      </c>
      <c r="E10639" s="106">
        <v>0</v>
      </c>
      <c r="M10639" t="b">
        <f t="shared" si="830"/>
        <v>1</v>
      </c>
      <c r="N10639" t="b">
        <f t="shared" si="831"/>
        <v>1</v>
      </c>
      <c r="O10639" t="b">
        <f t="shared" si="832"/>
        <v>1</v>
      </c>
      <c r="P10639" t="b">
        <f t="shared" si="832"/>
        <v>1</v>
      </c>
      <c r="Q10639" t="b">
        <f t="shared" si="833"/>
        <v>1</v>
      </c>
      <c r="R10639" t="b">
        <f t="shared" si="834"/>
        <v>1</v>
      </c>
      <c r="U10639" s="105" t="s">
        <v>640</v>
      </c>
      <c r="V10639" s="105" t="s">
        <v>641</v>
      </c>
      <c r="W10639" s="106">
        <v>25000000</v>
      </c>
      <c r="X10639" s="106">
        <v>0</v>
      </c>
    </row>
    <row r="10640" spans="2:24" x14ac:dyDescent="0.25">
      <c r="B10640" s="105" t="s">
        <v>642</v>
      </c>
      <c r="C10640" s="105" t="s">
        <v>643</v>
      </c>
      <c r="D10640" s="106">
        <v>25000000</v>
      </c>
      <c r="E10640" s="106">
        <v>0</v>
      </c>
      <c r="M10640" t="b">
        <f t="shared" si="830"/>
        <v>1</v>
      </c>
      <c r="N10640" t="b">
        <f t="shared" si="831"/>
        <v>1</v>
      </c>
      <c r="O10640" t="b">
        <f t="shared" si="832"/>
        <v>1</v>
      </c>
      <c r="P10640" t="b">
        <f t="shared" si="832"/>
        <v>1</v>
      </c>
      <c r="Q10640" t="b">
        <f t="shared" si="833"/>
        <v>1</v>
      </c>
      <c r="R10640" t="b">
        <f t="shared" si="834"/>
        <v>1</v>
      </c>
      <c r="U10640" s="105" t="s">
        <v>642</v>
      </c>
      <c r="V10640" s="105" t="s">
        <v>643</v>
      </c>
      <c r="W10640" s="106">
        <v>25000000</v>
      </c>
      <c r="X10640" s="106">
        <v>0</v>
      </c>
    </row>
    <row r="10641" spans="2:24" x14ac:dyDescent="0.25">
      <c r="B10641" s="105" t="s">
        <v>644</v>
      </c>
      <c r="C10641" s="105" t="s">
        <v>643</v>
      </c>
      <c r="D10641" s="106">
        <v>25000000</v>
      </c>
      <c r="E10641" s="106">
        <v>0</v>
      </c>
      <c r="M10641" t="b">
        <f t="shared" si="830"/>
        <v>1</v>
      </c>
      <c r="N10641" t="b">
        <f t="shared" si="831"/>
        <v>1</v>
      </c>
      <c r="O10641" t="b">
        <f t="shared" si="832"/>
        <v>1</v>
      </c>
      <c r="P10641" t="b">
        <f t="shared" si="832"/>
        <v>1</v>
      </c>
      <c r="Q10641" t="b">
        <f t="shared" si="833"/>
        <v>1</v>
      </c>
      <c r="R10641" t="b">
        <f t="shared" si="834"/>
        <v>1</v>
      </c>
      <c r="U10641" s="105" t="s">
        <v>644</v>
      </c>
      <c r="V10641" s="105" t="s">
        <v>643</v>
      </c>
      <c r="W10641" s="106">
        <v>25000000</v>
      </c>
      <c r="X10641" s="106">
        <v>0</v>
      </c>
    </row>
    <row r="10642" spans="2:24" x14ac:dyDescent="0.25">
      <c r="B10642" s="105" t="s">
        <v>450</v>
      </c>
      <c r="C10642" s="105" t="s">
        <v>451</v>
      </c>
      <c r="D10642" s="106">
        <v>320145000</v>
      </c>
      <c r="E10642" s="106">
        <v>0</v>
      </c>
      <c r="M10642" t="b">
        <f t="shared" si="830"/>
        <v>1</v>
      </c>
      <c r="N10642" t="b">
        <f t="shared" si="831"/>
        <v>1</v>
      </c>
      <c r="O10642" t="b">
        <f t="shared" si="832"/>
        <v>1</v>
      </c>
      <c r="P10642" t="b">
        <f t="shared" si="832"/>
        <v>1</v>
      </c>
      <c r="Q10642" t="b">
        <f t="shared" si="833"/>
        <v>1</v>
      </c>
      <c r="R10642" t="b">
        <f t="shared" si="834"/>
        <v>1</v>
      </c>
      <c r="U10642" s="105" t="s">
        <v>450</v>
      </c>
      <c r="V10642" s="105" t="s">
        <v>451</v>
      </c>
      <c r="W10642" s="106">
        <v>320145000</v>
      </c>
      <c r="X10642" s="106">
        <v>0</v>
      </c>
    </row>
    <row r="10643" spans="2:24" x14ac:dyDescent="0.25">
      <c r="B10643" s="105" t="s">
        <v>452</v>
      </c>
      <c r="C10643" s="105" t="s">
        <v>453</v>
      </c>
      <c r="D10643" s="106">
        <v>320145000</v>
      </c>
      <c r="E10643" s="106">
        <v>0</v>
      </c>
      <c r="M10643" t="b">
        <f t="shared" si="830"/>
        <v>1</v>
      </c>
      <c r="N10643" t="b">
        <f t="shared" si="831"/>
        <v>1</v>
      </c>
      <c r="O10643" t="b">
        <f t="shared" si="832"/>
        <v>1</v>
      </c>
      <c r="P10643" t="b">
        <f t="shared" si="832"/>
        <v>1</v>
      </c>
      <c r="Q10643" t="b">
        <f t="shared" si="833"/>
        <v>1</v>
      </c>
      <c r="R10643" t="b">
        <f t="shared" si="834"/>
        <v>1</v>
      </c>
      <c r="U10643" s="105" t="s">
        <v>452</v>
      </c>
      <c r="V10643" s="105" t="s">
        <v>453</v>
      </c>
      <c r="W10643" s="106">
        <v>320145000</v>
      </c>
      <c r="X10643" s="106">
        <v>0</v>
      </c>
    </row>
    <row r="10644" spans="2:24" x14ac:dyDescent="0.25">
      <c r="B10644" s="105" t="s">
        <v>812</v>
      </c>
      <c r="C10644" s="105" t="s">
        <v>1606</v>
      </c>
      <c r="D10644" s="106">
        <v>109560000</v>
      </c>
      <c r="E10644" s="106">
        <v>0</v>
      </c>
      <c r="M10644" t="b">
        <f t="shared" si="830"/>
        <v>1</v>
      </c>
      <c r="N10644" t="b">
        <f t="shared" si="831"/>
        <v>1</v>
      </c>
      <c r="O10644" t="b">
        <f t="shared" si="832"/>
        <v>1</v>
      </c>
      <c r="P10644" t="b">
        <f t="shared" si="832"/>
        <v>1</v>
      </c>
      <c r="Q10644" t="b">
        <f t="shared" si="833"/>
        <v>1</v>
      </c>
      <c r="R10644" t="b">
        <f t="shared" si="834"/>
        <v>1</v>
      </c>
      <c r="U10644" s="105" t="s">
        <v>812</v>
      </c>
      <c r="V10644" s="105" t="s">
        <v>1606</v>
      </c>
      <c r="W10644" s="106">
        <v>109560000</v>
      </c>
      <c r="X10644" s="106">
        <v>0</v>
      </c>
    </row>
    <row r="10645" spans="2:24" x14ac:dyDescent="0.25">
      <c r="B10645" s="105" t="s">
        <v>813</v>
      </c>
      <c r="C10645" s="105" t="s">
        <v>1607</v>
      </c>
      <c r="D10645" s="106">
        <v>100520000</v>
      </c>
      <c r="E10645" s="106">
        <v>0</v>
      </c>
      <c r="M10645" t="b">
        <f t="shared" si="830"/>
        <v>1</v>
      </c>
      <c r="N10645" t="b">
        <f t="shared" si="831"/>
        <v>1</v>
      </c>
      <c r="O10645" t="b">
        <f t="shared" si="832"/>
        <v>1</v>
      </c>
      <c r="P10645" t="b">
        <f t="shared" si="832"/>
        <v>1</v>
      </c>
      <c r="Q10645" t="b">
        <f t="shared" si="833"/>
        <v>1</v>
      </c>
      <c r="R10645" t="b">
        <f t="shared" si="834"/>
        <v>1</v>
      </c>
      <c r="U10645" s="105" t="s">
        <v>813</v>
      </c>
      <c r="V10645" s="105" t="s">
        <v>1607</v>
      </c>
      <c r="W10645" s="106">
        <v>100520000</v>
      </c>
      <c r="X10645" s="106">
        <v>0</v>
      </c>
    </row>
    <row r="10646" spans="2:24" x14ac:dyDescent="0.25">
      <c r="B10646" s="105" t="s">
        <v>814</v>
      </c>
      <c r="C10646" s="105" t="s">
        <v>1608</v>
      </c>
      <c r="D10646" s="106">
        <v>110065000</v>
      </c>
      <c r="E10646" s="106">
        <v>0</v>
      </c>
      <c r="M10646" t="b">
        <f t="shared" si="830"/>
        <v>1</v>
      </c>
      <c r="N10646" t="b">
        <f t="shared" si="831"/>
        <v>1</v>
      </c>
      <c r="O10646" t="b">
        <f t="shared" si="832"/>
        <v>1</v>
      </c>
      <c r="P10646" t="b">
        <f t="shared" si="832"/>
        <v>1</v>
      </c>
      <c r="Q10646" t="b">
        <f t="shared" si="833"/>
        <v>1</v>
      </c>
      <c r="R10646" t="b">
        <f t="shared" si="834"/>
        <v>1</v>
      </c>
      <c r="U10646" s="105" t="s">
        <v>814</v>
      </c>
      <c r="V10646" s="105" t="s">
        <v>1608</v>
      </c>
      <c r="W10646" s="106">
        <v>110065000</v>
      </c>
      <c r="X10646" s="106">
        <v>0</v>
      </c>
    </row>
    <row r="10647" spans="2:24" x14ac:dyDescent="0.25">
      <c r="B10647" s="105" t="s">
        <v>455</v>
      </c>
      <c r="C10647" s="105" t="s">
        <v>456</v>
      </c>
      <c r="D10647" s="106">
        <v>465003000</v>
      </c>
      <c r="E10647" s="106">
        <v>0</v>
      </c>
      <c r="M10647" t="b">
        <f t="shared" si="830"/>
        <v>1</v>
      </c>
      <c r="N10647" t="b">
        <f t="shared" si="831"/>
        <v>1</v>
      </c>
      <c r="O10647" t="b">
        <f t="shared" si="832"/>
        <v>1</v>
      </c>
      <c r="P10647" t="b">
        <f t="shared" si="832"/>
        <v>1</v>
      </c>
      <c r="Q10647" t="b">
        <f t="shared" si="833"/>
        <v>1</v>
      </c>
      <c r="R10647" t="b">
        <f t="shared" si="834"/>
        <v>1</v>
      </c>
      <c r="U10647" s="105" t="s">
        <v>455</v>
      </c>
      <c r="V10647" s="105" t="s">
        <v>456</v>
      </c>
      <c r="W10647" s="106">
        <v>465003000</v>
      </c>
      <c r="X10647" s="106">
        <v>0</v>
      </c>
    </row>
    <row r="10648" spans="2:24" x14ac:dyDescent="0.25">
      <c r="B10648" s="105" t="s">
        <v>457</v>
      </c>
      <c r="C10648" s="105" t="s">
        <v>458</v>
      </c>
      <c r="D10648" s="106">
        <v>465003000</v>
      </c>
      <c r="E10648" s="106">
        <v>0</v>
      </c>
      <c r="M10648" t="b">
        <f t="shared" si="830"/>
        <v>1</v>
      </c>
      <c r="N10648" t="b">
        <f t="shared" si="831"/>
        <v>1</v>
      </c>
      <c r="O10648" t="b">
        <f t="shared" si="832"/>
        <v>1</v>
      </c>
      <c r="P10648" t="b">
        <f t="shared" si="832"/>
        <v>1</v>
      </c>
      <c r="Q10648" t="b">
        <f t="shared" si="833"/>
        <v>1</v>
      </c>
      <c r="R10648" t="b">
        <f t="shared" si="834"/>
        <v>1</v>
      </c>
      <c r="U10648" s="105" t="s">
        <v>457</v>
      </c>
      <c r="V10648" s="105" t="s">
        <v>458</v>
      </c>
      <c r="W10648" s="106">
        <v>465003000</v>
      </c>
      <c r="X10648" s="106">
        <v>0</v>
      </c>
    </row>
    <row r="10649" spans="2:24" x14ac:dyDescent="0.25">
      <c r="B10649" s="105" t="s">
        <v>817</v>
      </c>
      <c r="C10649" s="105" t="s">
        <v>818</v>
      </c>
      <c r="D10649" s="106">
        <v>403030000</v>
      </c>
      <c r="E10649" s="106">
        <v>0</v>
      </c>
      <c r="M10649" t="b">
        <f t="shared" si="830"/>
        <v>1</v>
      </c>
      <c r="N10649" t="b">
        <f t="shared" si="831"/>
        <v>1</v>
      </c>
      <c r="O10649" t="b">
        <f t="shared" si="832"/>
        <v>1</v>
      </c>
      <c r="P10649" t="b">
        <f t="shared" si="832"/>
        <v>1</v>
      </c>
      <c r="Q10649" t="b">
        <f t="shared" si="833"/>
        <v>1</v>
      </c>
      <c r="R10649" t="b">
        <f t="shared" si="834"/>
        <v>1</v>
      </c>
      <c r="U10649" s="105" t="s">
        <v>817</v>
      </c>
      <c r="V10649" s="105" t="s">
        <v>818</v>
      </c>
      <c r="W10649" s="106">
        <v>403030000</v>
      </c>
      <c r="X10649" s="106">
        <v>0</v>
      </c>
    </row>
    <row r="10650" spans="2:24" x14ac:dyDescent="0.25">
      <c r="B10650" s="105" t="s">
        <v>819</v>
      </c>
      <c r="C10650" s="105" t="s">
        <v>820</v>
      </c>
      <c r="D10650" s="106">
        <v>13673000</v>
      </c>
      <c r="E10650" s="106">
        <v>0</v>
      </c>
      <c r="M10650" t="b">
        <f t="shared" si="830"/>
        <v>1</v>
      </c>
      <c r="N10650" t="b">
        <f t="shared" si="831"/>
        <v>1</v>
      </c>
      <c r="O10650" t="b">
        <f t="shared" si="832"/>
        <v>1</v>
      </c>
      <c r="P10650" t="b">
        <f t="shared" si="832"/>
        <v>1</v>
      </c>
      <c r="Q10650" t="b">
        <f t="shared" si="833"/>
        <v>1</v>
      </c>
      <c r="R10650" t="b">
        <f t="shared" si="834"/>
        <v>1</v>
      </c>
      <c r="U10650" s="105" t="s">
        <v>819</v>
      </c>
      <c r="V10650" s="105" t="s">
        <v>820</v>
      </c>
      <c r="W10650" s="106">
        <v>13673000</v>
      </c>
      <c r="X10650" s="106">
        <v>0</v>
      </c>
    </row>
    <row r="10651" spans="2:24" x14ac:dyDescent="0.25">
      <c r="B10651" s="105" t="s">
        <v>825</v>
      </c>
      <c r="C10651" s="105" t="s">
        <v>1609</v>
      </c>
      <c r="D10651" s="106">
        <v>48300000</v>
      </c>
      <c r="E10651" s="106">
        <v>0</v>
      </c>
      <c r="M10651" t="b">
        <f t="shared" ref="M10651:M10714" si="835">+B10651=U10651</f>
        <v>1</v>
      </c>
      <c r="N10651" t="b">
        <f t="shared" ref="N10651:N10714" si="836">+C10651=V10651</f>
        <v>1</v>
      </c>
      <c r="O10651" t="b">
        <f t="shared" ref="O10651:P10714" si="837">+D10651=W10651</f>
        <v>1</v>
      </c>
      <c r="P10651" t="b">
        <f t="shared" si="837"/>
        <v>1</v>
      </c>
      <c r="Q10651" t="b">
        <f t="shared" ref="Q10651:Q10714" si="838">+F10651=Y10651</f>
        <v>1</v>
      </c>
      <c r="R10651" t="b">
        <f t="shared" ref="R10651:R10714" si="839">+G10651=Z10651</f>
        <v>1</v>
      </c>
      <c r="U10651" s="105" t="s">
        <v>825</v>
      </c>
      <c r="V10651" s="105" t="s">
        <v>1609</v>
      </c>
      <c r="W10651" s="106">
        <v>48300000</v>
      </c>
      <c r="X10651" s="106">
        <v>0</v>
      </c>
    </row>
    <row r="10652" spans="2:24" x14ac:dyDescent="0.25">
      <c r="B10652" s="105" t="s">
        <v>650</v>
      </c>
      <c r="C10652" s="105" t="s">
        <v>651</v>
      </c>
      <c r="D10652" s="106">
        <v>6500000</v>
      </c>
      <c r="E10652" s="106">
        <v>0</v>
      </c>
      <c r="M10652" t="b">
        <f t="shared" si="835"/>
        <v>1</v>
      </c>
      <c r="N10652" t="b">
        <f t="shared" si="836"/>
        <v>1</v>
      </c>
      <c r="O10652" t="b">
        <f t="shared" si="837"/>
        <v>1</v>
      </c>
      <c r="P10652" t="b">
        <f t="shared" si="837"/>
        <v>1</v>
      </c>
      <c r="Q10652" t="b">
        <f t="shared" si="838"/>
        <v>1</v>
      </c>
      <c r="R10652" t="b">
        <f t="shared" si="839"/>
        <v>1</v>
      </c>
      <c r="U10652" s="105" t="s">
        <v>650</v>
      </c>
      <c r="V10652" s="105" t="s">
        <v>651</v>
      </c>
      <c r="W10652" s="106">
        <v>6500000</v>
      </c>
      <c r="X10652" s="106">
        <v>0</v>
      </c>
    </row>
    <row r="10653" spans="2:24" x14ac:dyDescent="0.25">
      <c r="B10653" s="105" t="s">
        <v>652</v>
      </c>
      <c r="C10653" s="105" t="s">
        <v>653</v>
      </c>
      <c r="D10653" s="106">
        <v>6500000</v>
      </c>
      <c r="E10653" s="106">
        <v>0</v>
      </c>
      <c r="M10653" t="b">
        <f t="shared" si="835"/>
        <v>1</v>
      </c>
      <c r="N10653" t="b">
        <f t="shared" si="836"/>
        <v>1</v>
      </c>
      <c r="O10653" t="b">
        <f t="shared" si="837"/>
        <v>1</v>
      </c>
      <c r="P10653" t="b">
        <f t="shared" si="837"/>
        <v>1</v>
      </c>
      <c r="Q10653" t="b">
        <f t="shared" si="838"/>
        <v>1</v>
      </c>
      <c r="R10653" t="b">
        <f t="shared" si="839"/>
        <v>1</v>
      </c>
      <c r="U10653" s="105" t="s">
        <v>652</v>
      </c>
      <c r="V10653" s="105" t="s">
        <v>653</v>
      </c>
      <c r="W10653" s="106">
        <v>6500000</v>
      </c>
      <c r="X10653" s="106">
        <v>0</v>
      </c>
    </row>
    <row r="10654" spans="2:24" x14ac:dyDescent="0.25">
      <c r="B10654" s="105" t="s">
        <v>654</v>
      </c>
      <c r="C10654" s="105" t="s">
        <v>653</v>
      </c>
      <c r="D10654" s="106">
        <v>6500000</v>
      </c>
      <c r="E10654" s="106">
        <v>0</v>
      </c>
      <c r="M10654" t="b">
        <f t="shared" si="835"/>
        <v>1</v>
      </c>
      <c r="N10654" t="b">
        <f t="shared" si="836"/>
        <v>1</v>
      </c>
      <c r="O10654" t="b">
        <f t="shared" si="837"/>
        <v>1</v>
      </c>
      <c r="P10654" t="b">
        <f t="shared" si="837"/>
        <v>1</v>
      </c>
      <c r="Q10654" t="b">
        <f t="shared" si="838"/>
        <v>1</v>
      </c>
      <c r="R10654" t="b">
        <f t="shared" si="839"/>
        <v>1</v>
      </c>
      <c r="U10654" s="105" t="s">
        <v>654</v>
      </c>
      <c r="V10654" s="105" t="s">
        <v>653</v>
      </c>
      <c r="W10654" s="106">
        <v>6500000</v>
      </c>
      <c r="X10654" s="106">
        <v>0</v>
      </c>
    </row>
    <row r="10655" spans="2:24" x14ac:dyDescent="0.25">
      <c r="B10655" s="105" t="s">
        <v>655</v>
      </c>
      <c r="C10655" s="105" t="s">
        <v>656</v>
      </c>
      <c r="D10655" s="106">
        <v>252460740</v>
      </c>
      <c r="E10655" s="106">
        <v>0</v>
      </c>
      <c r="M10655" t="b">
        <f t="shared" si="835"/>
        <v>1</v>
      </c>
      <c r="N10655" t="b">
        <f t="shared" si="836"/>
        <v>1</v>
      </c>
      <c r="O10655" t="b">
        <f t="shared" si="837"/>
        <v>1</v>
      </c>
      <c r="P10655" t="b">
        <f t="shared" si="837"/>
        <v>1</v>
      </c>
      <c r="Q10655" t="b">
        <f t="shared" si="838"/>
        <v>1</v>
      </c>
      <c r="R10655" t="b">
        <f t="shared" si="839"/>
        <v>1</v>
      </c>
      <c r="U10655" s="105" t="s">
        <v>655</v>
      </c>
      <c r="V10655" s="105" t="s">
        <v>656</v>
      </c>
      <c r="W10655" s="106">
        <v>252460740</v>
      </c>
      <c r="X10655" s="106">
        <v>0</v>
      </c>
    </row>
    <row r="10656" spans="2:24" x14ac:dyDescent="0.25">
      <c r="B10656" s="105" t="s">
        <v>657</v>
      </c>
      <c r="C10656" s="105" t="s">
        <v>658</v>
      </c>
      <c r="D10656" s="106">
        <v>252460740</v>
      </c>
      <c r="E10656" s="106">
        <v>0</v>
      </c>
      <c r="M10656" t="b">
        <f t="shared" si="835"/>
        <v>1</v>
      </c>
      <c r="N10656" t="b">
        <f t="shared" si="836"/>
        <v>1</v>
      </c>
      <c r="O10656" t="b">
        <f t="shared" si="837"/>
        <v>1</v>
      </c>
      <c r="P10656" t="b">
        <f t="shared" si="837"/>
        <v>1</v>
      </c>
      <c r="Q10656" t="b">
        <f t="shared" si="838"/>
        <v>1</v>
      </c>
      <c r="R10656" t="b">
        <f t="shared" si="839"/>
        <v>1</v>
      </c>
      <c r="U10656" s="105" t="s">
        <v>657</v>
      </c>
      <c r="V10656" s="105" t="s">
        <v>658</v>
      </c>
      <c r="W10656" s="106">
        <v>252460740</v>
      </c>
      <c r="X10656" s="106">
        <v>0</v>
      </c>
    </row>
    <row r="10657" spans="2:24" x14ac:dyDescent="0.25">
      <c r="B10657" s="105" t="s">
        <v>659</v>
      </c>
      <c r="C10657" s="105" t="s">
        <v>658</v>
      </c>
      <c r="D10657" s="106">
        <v>245175300</v>
      </c>
      <c r="E10657" s="106">
        <v>0</v>
      </c>
      <c r="M10657" t="b">
        <f t="shared" si="835"/>
        <v>1</v>
      </c>
      <c r="N10657" t="b">
        <f t="shared" si="836"/>
        <v>1</v>
      </c>
      <c r="O10657" t="b">
        <f t="shared" si="837"/>
        <v>1</v>
      </c>
      <c r="P10657" t="b">
        <f t="shared" si="837"/>
        <v>1</v>
      </c>
      <c r="Q10657" t="b">
        <f t="shared" si="838"/>
        <v>1</v>
      </c>
      <c r="R10657" t="b">
        <f t="shared" si="839"/>
        <v>1</v>
      </c>
      <c r="U10657" s="105" t="s">
        <v>659</v>
      </c>
      <c r="V10657" s="105" t="s">
        <v>658</v>
      </c>
      <c r="W10657" s="106">
        <v>245175300</v>
      </c>
      <c r="X10657" s="106">
        <v>0</v>
      </c>
    </row>
    <row r="10658" spans="2:24" x14ac:dyDescent="0.25">
      <c r="B10658" s="105" t="s">
        <v>834</v>
      </c>
      <c r="C10658" s="105" t="s">
        <v>835</v>
      </c>
      <c r="D10658" s="106">
        <v>7285440</v>
      </c>
      <c r="E10658" s="106">
        <v>0</v>
      </c>
      <c r="M10658" t="b">
        <f t="shared" si="835"/>
        <v>1</v>
      </c>
      <c r="N10658" t="b">
        <f t="shared" si="836"/>
        <v>1</v>
      </c>
      <c r="O10658" t="b">
        <f t="shared" si="837"/>
        <v>1</v>
      </c>
      <c r="P10658" t="b">
        <f t="shared" si="837"/>
        <v>1</v>
      </c>
      <c r="Q10658" t="b">
        <f t="shared" si="838"/>
        <v>1</v>
      </c>
      <c r="R10658" t="b">
        <f t="shared" si="839"/>
        <v>1</v>
      </c>
      <c r="U10658" s="105" t="s">
        <v>834</v>
      </c>
      <c r="V10658" s="105" t="s">
        <v>835</v>
      </c>
      <c r="W10658" s="106">
        <v>7285440</v>
      </c>
      <c r="X10658" s="106">
        <v>0</v>
      </c>
    </row>
    <row r="10659" spans="2:24" x14ac:dyDescent="0.25">
      <c r="B10659" s="105" t="s">
        <v>463</v>
      </c>
      <c r="C10659" s="105" t="s">
        <v>464</v>
      </c>
      <c r="D10659" s="106">
        <v>224295000</v>
      </c>
      <c r="E10659" s="106">
        <v>0</v>
      </c>
      <c r="M10659" t="b">
        <f t="shared" si="835"/>
        <v>1</v>
      </c>
      <c r="N10659" t="b">
        <f t="shared" si="836"/>
        <v>1</v>
      </c>
      <c r="O10659" t="b">
        <f t="shared" si="837"/>
        <v>1</v>
      </c>
      <c r="P10659" t="b">
        <f t="shared" si="837"/>
        <v>1</v>
      </c>
      <c r="Q10659" t="b">
        <f t="shared" si="838"/>
        <v>1</v>
      </c>
      <c r="R10659" t="b">
        <f t="shared" si="839"/>
        <v>1</v>
      </c>
      <c r="U10659" s="105" t="s">
        <v>463</v>
      </c>
      <c r="V10659" s="105" t="s">
        <v>464</v>
      </c>
      <c r="W10659" s="106">
        <v>224295000</v>
      </c>
      <c r="X10659" s="106">
        <v>0</v>
      </c>
    </row>
    <row r="10660" spans="2:24" x14ac:dyDescent="0.25">
      <c r="B10660" s="105" t="s">
        <v>465</v>
      </c>
      <c r="C10660" s="105" t="s">
        <v>466</v>
      </c>
      <c r="D10660" s="106">
        <v>15095000</v>
      </c>
      <c r="E10660" s="106">
        <v>0</v>
      </c>
      <c r="M10660" t="b">
        <f t="shared" si="835"/>
        <v>1</v>
      </c>
      <c r="N10660" t="b">
        <f t="shared" si="836"/>
        <v>1</v>
      </c>
      <c r="O10660" t="b">
        <f t="shared" si="837"/>
        <v>1</v>
      </c>
      <c r="P10660" t="b">
        <f t="shared" si="837"/>
        <v>1</v>
      </c>
      <c r="Q10660" t="b">
        <f t="shared" si="838"/>
        <v>1</v>
      </c>
      <c r="R10660" t="b">
        <f t="shared" si="839"/>
        <v>1</v>
      </c>
      <c r="U10660" s="105" t="s">
        <v>465</v>
      </c>
      <c r="V10660" s="105" t="s">
        <v>466</v>
      </c>
      <c r="W10660" s="106">
        <v>15095000</v>
      </c>
      <c r="X10660" s="106">
        <v>0</v>
      </c>
    </row>
    <row r="10661" spans="2:24" x14ac:dyDescent="0.25">
      <c r="B10661" s="105" t="s">
        <v>467</v>
      </c>
      <c r="C10661" s="105" t="s">
        <v>468</v>
      </c>
      <c r="D10661" s="106">
        <v>15095000</v>
      </c>
      <c r="E10661" s="106">
        <v>0</v>
      </c>
      <c r="M10661" t="b">
        <f t="shared" si="835"/>
        <v>1</v>
      </c>
      <c r="N10661" t="b">
        <f t="shared" si="836"/>
        <v>1</v>
      </c>
      <c r="O10661" t="b">
        <f t="shared" si="837"/>
        <v>1</v>
      </c>
      <c r="P10661" t="b">
        <f t="shared" si="837"/>
        <v>1</v>
      </c>
      <c r="Q10661" t="b">
        <f t="shared" si="838"/>
        <v>1</v>
      </c>
      <c r="R10661" t="b">
        <f t="shared" si="839"/>
        <v>1</v>
      </c>
      <c r="U10661" s="105" t="s">
        <v>467</v>
      </c>
      <c r="V10661" s="105" t="s">
        <v>468</v>
      </c>
      <c r="W10661" s="106">
        <v>15095000</v>
      </c>
      <c r="X10661" s="106">
        <v>0</v>
      </c>
    </row>
    <row r="10662" spans="2:24" x14ac:dyDescent="0.25">
      <c r="B10662" s="105" t="s">
        <v>572</v>
      </c>
      <c r="C10662" s="105" t="s">
        <v>573</v>
      </c>
      <c r="D10662" s="106">
        <v>209200000</v>
      </c>
      <c r="E10662" s="106">
        <v>0</v>
      </c>
      <c r="M10662" t="b">
        <f t="shared" si="835"/>
        <v>1</v>
      </c>
      <c r="N10662" t="b">
        <f t="shared" si="836"/>
        <v>1</v>
      </c>
      <c r="O10662" t="b">
        <f t="shared" si="837"/>
        <v>1</v>
      </c>
      <c r="P10662" t="b">
        <f t="shared" si="837"/>
        <v>1</v>
      </c>
      <c r="Q10662" t="b">
        <f t="shared" si="838"/>
        <v>1</v>
      </c>
      <c r="R10662" t="b">
        <f t="shared" si="839"/>
        <v>1</v>
      </c>
      <c r="U10662" s="105" t="s">
        <v>572</v>
      </c>
      <c r="V10662" s="105" t="s">
        <v>573</v>
      </c>
      <c r="W10662" s="106">
        <v>209200000</v>
      </c>
      <c r="X10662" s="106">
        <v>0</v>
      </c>
    </row>
    <row r="10663" spans="2:24" x14ac:dyDescent="0.25">
      <c r="B10663" s="105" t="s">
        <v>574</v>
      </c>
      <c r="C10663" s="105" t="s">
        <v>573</v>
      </c>
      <c r="D10663" s="106">
        <v>209200000</v>
      </c>
      <c r="E10663" s="106">
        <v>0</v>
      </c>
      <c r="M10663" t="b">
        <f t="shared" si="835"/>
        <v>1</v>
      </c>
      <c r="N10663" t="b">
        <f t="shared" si="836"/>
        <v>1</v>
      </c>
      <c r="O10663" t="b">
        <f t="shared" si="837"/>
        <v>1</v>
      </c>
      <c r="P10663" t="b">
        <f t="shared" si="837"/>
        <v>1</v>
      </c>
      <c r="Q10663" t="b">
        <f t="shared" si="838"/>
        <v>1</v>
      </c>
      <c r="R10663" t="b">
        <f t="shared" si="839"/>
        <v>1</v>
      </c>
      <c r="U10663" s="105" t="s">
        <v>574</v>
      </c>
      <c r="V10663" s="105" t="s">
        <v>573</v>
      </c>
      <c r="W10663" s="106">
        <v>209200000</v>
      </c>
      <c r="X10663" s="106">
        <v>0</v>
      </c>
    </row>
    <row r="10664" spans="2:24" x14ac:dyDescent="0.25">
      <c r="B10664" s="105" t="s">
        <v>666</v>
      </c>
      <c r="C10664" s="105" t="s">
        <v>667</v>
      </c>
      <c r="D10664" s="106">
        <v>11579800</v>
      </c>
      <c r="E10664" s="106">
        <v>0</v>
      </c>
      <c r="M10664" t="b">
        <f t="shared" si="835"/>
        <v>1</v>
      </c>
      <c r="N10664" t="b">
        <f t="shared" si="836"/>
        <v>1</v>
      </c>
      <c r="O10664" t="b">
        <f t="shared" si="837"/>
        <v>1</v>
      </c>
      <c r="P10664" t="b">
        <f t="shared" si="837"/>
        <v>1</v>
      </c>
      <c r="Q10664" t="b">
        <f t="shared" si="838"/>
        <v>1</v>
      </c>
      <c r="R10664" t="b">
        <f t="shared" si="839"/>
        <v>1</v>
      </c>
      <c r="U10664" s="105" t="s">
        <v>666</v>
      </c>
      <c r="V10664" s="105" t="s">
        <v>667</v>
      </c>
      <c r="W10664" s="106">
        <v>11579800</v>
      </c>
      <c r="X10664" s="106">
        <v>0</v>
      </c>
    </row>
    <row r="10665" spans="2:24" x14ac:dyDescent="0.25">
      <c r="B10665" s="105" t="s">
        <v>668</v>
      </c>
      <c r="C10665" s="105" t="s">
        <v>669</v>
      </c>
      <c r="D10665" s="106">
        <v>11579800</v>
      </c>
      <c r="E10665" s="106">
        <v>0</v>
      </c>
      <c r="M10665" t="b">
        <f t="shared" si="835"/>
        <v>1</v>
      </c>
      <c r="N10665" t="b">
        <f t="shared" si="836"/>
        <v>1</v>
      </c>
      <c r="O10665" t="b">
        <f t="shared" si="837"/>
        <v>1</v>
      </c>
      <c r="P10665" t="b">
        <f t="shared" si="837"/>
        <v>1</v>
      </c>
      <c r="Q10665" t="b">
        <f t="shared" si="838"/>
        <v>1</v>
      </c>
      <c r="R10665" t="b">
        <f t="shared" si="839"/>
        <v>1</v>
      </c>
      <c r="U10665" s="105" t="s">
        <v>668</v>
      </c>
      <c r="V10665" s="105" t="s">
        <v>669</v>
      </c>
      <c r="W10665" s="106">
        <v>11579800</v>
      </c>
      <c r="X10665" s="106">
        <v>0</v>
      </c>
    </row>
    <row r="10666" spans="2:24" x14ac:dyDescent="0.25">
      <c r="B10666" s="105" t="s">
        <v>670</v>
      </c>
      <c r="C10666" s="105" t="s">
        <v>669</v>
      </c>
      <c r="D10666" s="106">
        <v>11579800</v>
      </c>
      <c r="E10666" s="106">
        <v>0</v>
      </c>
      <c r="M10666" t="b">
        <f t="shared" si="835"/>
        <v>1</v>
      </c>
      <c r="N10666" t="b">
        <f t="shared" si="836"/>
        <v>1</v>
      </c>
      <c r="O10666" t="b">
        <f t="shared" si="837"/>
        <v>1</v>
      </c>
      <c r="P10666" t="b">
        <f t="shared" si="837"/>
        <v>1</v>
      </c>
      <c r="Q10666" t="b">
        <f t="shared" si="838"/>
        <v>1</v>
      </c>
      <c r="R10666" t="b">
        <f t="shared" si="839"/>
        <v>1</v>
      </c>
      <c r="U10666" s="105" t="s">
        <v>670</v>
      </c>
      <c r="V10666" s="105" t="s">
        <v>669</v>
      </c>
      <c r="W10666" s="106">
        <v>11579800</v>
      </c>
      <c r="X10666" s="106">
        <v>0</v>
      </c>
    </row>
    <row r="10667" spans="2:24" x14ac:dyDescent="0.25">
      <c r="B10667" s="105" t="s">
        <v>671</v>
      </c>
      <c r="C10667" s="105" t="s">
        <v>672</v>
      </c>
      <c r="D10667" s="106">
        <v>6500000</v>
      </c>
      <c r="E10667" s="106">
        <v>0</v>
      </c>
      <c r="M10667" t="b">
        <f t="shared" si="835"/>
        <v>1</v>
      </c>
      <c r="N10667" t="b">
        <f t="shared" si="836"/>
        <v>1</v>
      </c>
      <c r="O10667" t="b">
        <f t="shared" si="837"/>
        <v>1</v>
      </c>
      <c r="P10667" t="b">
        <f t="shared" si="837"/>
        <v>1</v>
      </c>
      <c r="Q10667" t="b">
        <f t="shared" si="838"/>
        <v>1</v>
      </c>
      <c r="R10667" t="b">
        <f t="shared" si="839"/>
        <v>1</v>
      </c>
      <c r="U10667" s="105" t="s">
        <v>671</v>
      </c>
      <c r="V10667" s="105" t="s">
        <v>672</v>
      </c>
      <c r="W10667" s="106">
        <v>6500000</v>
      </c>
      <c r="X10667" s="106">
        <v>0</v>
      </c>
    </row>
    <row r="10668" spans="2:24" x14ac:dyDescent="0.25">
      <c r="B10668" s="105" t="s">
        <v>673</v>
      </c>
      <c r="C10668" s="105" t="s">
        <v>674</v>
      </c>
      <c r="D10668" s="106">
        <v>6500000</v>
      </c>
      <c r="E10668" s="106">
        <v>0</v>
      </c>
      <c r="M10668" t="b">
        <f t="shared" si="835"/>
        <v>1</v>
      </c>
      <c r="N10668" t="b">
        <f t="shared" si="836"/>
        <v>1</v>
      </c>
      <c r="O10668" t="b">
        <f t="shared" si="837"/>
        <v>1</v>
      </c>
      <c r="P10668" t="b">
        <f t="shared" si="837"/>
        <v>1</v>
      </c>
      <c r="Q10668" t="b">
        <f t="shared" si="838"/>
        <v>1</v>
      </c>
      <c r="R10668" t="b">
        <f t="shared" si="839"/>
        <v>1</v>
      </c>
      <c r="U10668" s="105" t="s">
        <v>673</v>
      </c>
      <c r="V10668" s="105" t="s">
        <v>674</v>
      </c>
      <c r="W10668" s="106">
        <v>6500000</v>
      </c>
      <c r="X10668" s="106">
        <v>0</v>
      </c>
    </row>
    <row r="10669" spans="2:24" x14ac:dyDescent="0.25">
      <c r="B10669" s="105" t="s">
        <v>675</v>
      </c>
      <c r="C10669" s="105" t="s">
        <v>674</v>
      </c>
      <c r="D10669" s="106">
        <v>6500000</v>
      </c>
      <c r="E10669" s="106">
        <v>0</v>
      </c>
      <c r="M10669" t="b">
        <f t="shared" si="835"/>
        <v>1</v>
      </c>
      <c r="N10669" t="b">
        <f t="shared" si="836"/>
        <v>1</v>
      </c>
      <c r="O10669" t="b">
        <f t="shared" si="837"/>
        <v>1</v>
      </c>
      <c r="P10669" t="b">
        <f t="shared" si="837"/>
        <v>1</v>
      </c>
      <c r="Q10669" t="b">
        <f t="shared" si="838"/>
        <v>1</v>
      </c>
      <c r="R10669" t="b">
        <f t="shared" si="839"/>
        <v>1</v>
      </c>
      <c r="U10669" s="105" t="s">
        <v>675</v>
      </c>
      <c r="V10669" s="105" t="s">
        <v>674</v>
      </c>
      <c r="W10669" s="106">
        <v>6500000</v>
      </c>
      <c r="X10669" s="106">
        <v>0</v>
      </c>
    </row>
    <row r="10670" spans="2:24" x14ac:dyDescent="0.25">
      <c r="B10670" s="105" t="s">
        <v>338</v>
      </c>
      <c r="C10670" s="105" t="s">
        <v>339</v>
      </c>
      <c r="D10670" s="106">
        <v>248104500</v>
      </c>
      <c r="E10670" s="106">
        <v>0</v>
      </c>
      <c r="M10670" t="b">
        <f t="shared" si="835"/>
        <v>1</v>
      </c>
      <c r="N10670" t="b">
        <f t="shared" si="836"/>
        <v>1</v>
      </c>
      <c r="O10670" t="b">
        <f t="shared" si="837"/>
        <v>1</v>
      </c>
      <c r="P10670" t="b">
        <f t="shared" si="837"/>
        <v>1</v>
      </c>
      <c r="Q10670" t="b">
        <f t="shared" si="838"/>
        <v>1</v>
      </c>
      <c r="R10670" t="b">
        <f t="shared" si="839"/>
        <v>1</v>
      </c>
      <c r="U10670" s="105" t="s">
        <v>338</v>
      </c>
      <c r="V10670" s="105" t="s">
        <v>339</v>
      </c>
      <c r="W10670" s="106">
        <v>248104500</v>
      </c>
      <c r="X10670" s="106">
        <v>0</v>
      </c>
    </row>
    <row r="10671" spans="2:24" x14ac:dyDescent="0.25">
      <c r="B10671" s="105" t="s">
        <v>469</v>
      </c>
      <c r="C10671" s="105" t="s">
        <v>470</v>
      </c>
      <c r="D10671" s="106">
        <v>134941500</v>
      </c>
      <c r="E10671" s="106">
        <v>0</v>
      </c>
      <c r="M10671" t="b">
        <f t="shared" si="835"/>
        <v>1</v>
      </c>
      <c r="N10671" t="b">
        <f t="shared" si="836"/>
        <v>1</v>
      </c>
      <c r="O10671" t="b">
        <f t="shared" si="837"/>
        <v>1</v>
      </c>
      <c r="P10671" t="b">
        <f t="shared" si="837"/>
        <v>1</v>
      </c>
      <c r="Q10671" t="b">
        <f t="shared" si="838"/>
        <v>1</v>
      </c>
      <c r="R10671" t="b">
        <f t="shared" si="839"/>
        <v>1</v>
      </c>
      <c r="U10671" s="105" t="s">
        <v>469</v>
      </c>
      <c r="V10671" s="105" t="s">
        <v>470</v>
      </c>
      <c r="W10671" s="106">
        <v>134941500</v>
      </c>
      <c r="X10671" s="106">
        <v>0</v>
      </c>
    </row>
    <row r="10672" spans="2:24" x14ac:dyDescent="0.25">
      <c r="B10672" s="105" t="s">
        <v>471</v>
      </c>
      <c r="C10672" s="105" t="s">
        <v>472</v>
      </c>
      <c r="D10672" s="106">
        <v>4241500</v>
      </c>
      <c r="E10672" s="106">
        <v>0</v>
      </c>
      <c r="M10672" t="b">
        <f t="shared" si="835"/>
        <v>1</v>
      </c>
      <c r="N10672" t="b">
        <f t="shared" si="836"/>
        <v>1</v>
      </c>
      <c r="O10672" t="b">
        <f t="shared" si="837"/>
        <v>1</v>
      </c>
      <c r="P10672" t="b">
        <f t="shared" si="837"/>
        <v>1</v>
      </c>
      <c r="Q10672" t="b">
        <f t="shared" si="838"/>
        <v>1</v>
      </c>
      <c r="R10672" t="b">
        <f t="shared" si="839"/>
        <v>1</v>
      </c>
      <c r="U10672" s="105" t="s">
        <v>471</v>
      </c>
      <c r="V10672" s="105" t="s">
        <v>472</v>
      </c>
      <c r="W10672" s="106">
        <v>4241500</v>
      </c>
      <c r="X10672" s="106">
        <v>0</v>
      </c>
    </row>
    <row r="10673" spans="2:26" x14ac:dyDescent="0.25">
      <c r="B10673" s="105" t="s">
        <v>1461</v>
      </c>
      <c r="C10673" s="105" t="s">
        <v>1614</v>
      </c>
      <c r="D10673" s="106">
        <v>130700000</v>
      </c>
      <c r="E10673" s="106">
        <v>0</v>
      </c>
      <c r="M10673" t="b">
        <f t="shared" si="835"/>
        <v>1</v>
      </c>
      <c r="N10673" t="b">
        <f t="shared" si="836"/>
        <v>1</v>
      </c>
      <c r="O10673" t="b">
        <f t="shared" si="837"/>
        <v>1</v>
      </c>
      <c r="P10673" t="b">
        <f t="shared" si="837"/>
        <v>1</v>
      </c>
      <c r="Q10673" t="b">
        <f t="shared" si="838"/>
        <v>1</v>
      </c>
      <c r="R10673" t="b">
        <f t="shared" si="839"/>
        <v>1</v>
      </c>
      <c r="U10673" s="105" t="s">
        <v>1461</v>
      </c>
      <c r="V10673" s="105" t="s">
        <v>1614</v>
      </c>
      <c r="W10673" s="106">
        <v>130700000</v>
      </c>
      <c r="X10673" s="106">
        <v>0</v>
      </c>
    </row>
    <row r="10674" spans="2:26" x14ac:dyDescent="0.25">
      <c r="B10674" s="105" t="s">
        <v>340</v>
      </c>
      <c r="C10674" s="105" t="s">
        <v>341</v>
      </c>
      <c r="D10674" s="106">
        <v>113163000</v>
      </c>
      <c r="E10674" s="106">
        <v>0</v>
      </c>
      <c r="M10674" t="b">
        <f t="shared" si="835"/>
        <v>1</v>
      </c>
      <c r="N10674" t="b">
        <f t="shared" si="836"/>
        <v>1</v>
      </c>
      <c r="O10674" t="b">
        <f t="shared" si="837"/>
        <v>1</v>
      </c>
      <c r="P10674" t="b">
        <f t="shared" si="837"/>
        <v>1</v>
      </c>
      <c r="Q10674" t="b">
        <f t="shared" si="838"/>
        <v>1</v>
      </c>
      <c r="R10674" t="b">
        <f t="shared" si="839"/>
        <v>1</v>
      </c>
      <c r="U10674" s="105" t="s">
        <v>340</v>
      </c>
      <c r="V10674" s="105" t="s">
        <v>341</v>
      </c>
      <c r="W10674" s="106">
        <v>113163000</v>
      </c>
      <c r="X10674" s="106">
        <v>0</v>
      </c>
    </row>
    <row r="10675" spans="2:26" x14ac:dyDescent="0.25">
      <c r="B10675" s="105" t="s">
        <v>392</v>
      </c>
      <c r="C10675" s="105" t="s">
        <v>341</v>
      </c>
      <c r="D10675" s="106">
        <v>5319000</v>
      </c>
      <c r="E10675" s="106">
        <v>0</v>
      </c>
      <c r="M10675" t="b">
        <f t="shared" si="835"/>
        <v>1</v>
      </c>
      <c r="N10675" t="b">
        <f t="shared" si="836"/>
        <v>1</v>
      </c>
      <c r="O10675" t="b">
        <f t="shared" si="837"/>
        <v>1</v>
      </c>
      <c r="P10675" t="b">
        <f t="shared" si="837"/>
        <v>1</v>
      </c>
      <c r="Q10675" t="b">
        <f t="shared" si="838"/>
        <v>1</v>
      </c>
      <c r="R10675" t="b">
        <f t="shared" si="839"/>
        <v>1</v>
      </c>
      <c r="U10675" s="105" t="s">
        <v>392</v>
      </c>
      <c r="V10675" s="105" t="s">
        <v>341</v>
      </c>
      <c r="W10675" s="106">
        <v>5319000</v>
      </c>
      <c r="X10675" s="106">
        <v>0</v>
      </c>
    </row>
    <row r="10676" spans="2:26" x14ac:dyDescent="0.25">
      <c r="B10676" s="105" t="s">
        <v>344</v>
      </c>
      <c r="C10676" s="105" t="s">
        <v>345</v>
      </c>
      <c r="D10676" s="106">
        <v>72400000</v>
      </c>
      <c r="E10676" s="106">
        <v>0</v>
      </c>
      <c r="M10676" t="b">
        <f t="shared" si="835"/>
        <v>1</v>
      </c>
      <c r="N10676" t="b">
        <f t="shared" si="836"/>
        <v>1</v>
      </c>
      <c r="O10676" t="b">
        <f t="shared" si="837"/>
        <v>1</v>
      </c>
      <c r="P10676" t="b">
        <f t="shared" si="837"/>
        <v>1</v>
      </c>
      <c r="Q10676" t="b">
        <f t="shared" si="838"/>
        <v>1</v>
      </c>
      <c r="R10676" t="b">
        <f t="shared" si="839"/>
        <v>1</v>
      </c>
      <c r="U10676" s="105" t="s">
        <v>344</v>
      </c>
      <c r="V10676" s="105" t="s">
        <v>345</v>
      </c>
      <c r="W10676" s="106">
        <v>72400000</v>
      </c>
      <c r="X10676" s="106">
        <v>0</v>
      </c>
    </row>
    <row r="10677" spans="2:26" x14ac:dyDescent="0.25">
      <c r="B10677" s="105" t="s">
        <v>346</v>
      </c>
      <c r="C10677" s="105" t="s">
        <v>347</v>
      </c>
      <c r="D10677" s="106">
        <v>16825000</v>
      </c>
      <c r="E10677" s="106">
        <v>0</v>
      </c>
      <c r="M10677" t="b">
        <f t="shared" si="835"/>
        <v>1</v>
      </c>
      <c r="N10677" t="b">
        <f t="shared" si="836"/>
        <v>1</v>
      </c>
      <c r="O10677" t="b">
        <f t="shared" si="837"/>
        <v>1</v>
      </c>
      <c r="P10677" t="b">
        <f t="shared" si="837"/>
        <v>1</v>
      </c>
      <c r="Q10677" t="b">
        <f t="shared" si="838"/>
        <v>1</v>
      </c>
      <c r="R10677" t="b">
        <f t="shared" si="839"/>
        <v>1</v>
      </c>
      <c r="U10677" s="105" t="s">
        <v>346</v>
      </c>
      <c r="V10677" s="105" t="s">
        <v>347</v>
      </c>
      <c r="W10677" s="106">
        <v>16825000</v>
      </c>
      <c r="X10677" s="106">
        <v>0</v>
      </c>
    </row>
    <row r="10678" spans="2:26" x14ac:dyDescent="0.25">
      <c r="B10678" s="105" t="s">
        <v>351</v>
      </c>
      <c r="C10678" s="105" t="s">
        <v>352</v>
      </c>
      <c r="D10678" s="106">
        <v>11650000</v>
      </c>
      <c r="E10678" s="106">
        <v>0</v>
      </c>
      <c r="M10678" t="b">
        <f t="shared" si="835"/>
        <v>1</v>
      </c>
      <c r="N10678" t="b">
        <f t="shared" si="836"/>
        <v>1</v>
      </c>
      <c r="O10678" t="b">
        <f t="shared" si="837"/>
        <v>1</v>
      </c>
      <c r="P10678" t="b">
        <f t="shared" si="837"/>
        <v>1</v>
      </c>
      <c r="Q10678" t="b">
        <f t="shared" si="838"/>
        <v>1</v>
      </c>
      <c r="R10678" t="b">
        <f t="shared" si="839"/>
        <v>1</v>
      </c>
      <c r="U10678" s="105" t="s">
        <v>351</v>
      </c>
      <c r="V10678" s="105" t="s">
        <v>352</v>
      </c>
      <c r="W10678" s="106">
        <v>11650000</v>
      </c>
      <c r="X10678" s="106">
        <v>0</v>
      </c>
    </row>
    <row r="10679" spans="2:26" x14ac:dyDescent="0.25">
      <c r="B10679" s="105" t="s">
        <v>357</v>
      </c>
      <c r="C10679" s="105" t="s">
        <v>358</v>
      </c>
      <c r="D10679" s="106">
        <v>6969000</v>
      </c>
      <c r="E10679" s="106">
        <v>0</v>
      </c>
      <c r="M10679" t="b">
        <f t="shared" si="835"/>
        <v>1</v>
      </c>
      <c r="N10679" t="b">
        <f t="shared" si="836"/>
        <v>1</v>
      </c>
      <c r="O10679" t="b">
        <f t="shared" si="837"/>
        <v>1</v>
      </c>
      <c r="P10679" t="b">
        <f t="shared" si="837"/>
        <v>1</v>
      </c>
      <c r="Q10679" t="b">
        <f t="shared" si="838"/>
        <v>1</v>
      </c>
      <c r="R10679" t="b">
        <f t="shared" si="839"/>
        <v>1</v>
      </c>
      <c r="U10679" s="105" t="s">
        <v>357</v>
      </c>
      <c r="V10679" s="105" t="s">
        <v>358</v>
      </c>
      <c r="W10679" s="106">
        <v>6969000</v>
      </c>
      <c r="X10679" s="106">
        <v>0</v>
      </c>
    </row>
    <row r="10680" spans="2:26" x14ac:dyDescent="0.25">
      <c r="B10680" s="105" t="s">
        <v>473</v>
      </c>
      <c r="C10680" s="105" t="s">
        <v>474</v>
      </c>
      <c r="D10680" s="106">
        <v>35153400</v>
      </c>
      <c r="E10680" s="106">
        <v>0</v>
      </c>
      <c r="M10680" t="b">
        <f t="shared" si="835"/>
        <v>1</v>
      </c>
      <c r="N10680" t="b">
        <f t="shared" si="836"/>
        <v>1</v>
      </c>
      <c r="O10680" t="b">
        <f t="shared" si="837"/>
        <v>1</v>
      </c>
      <c r="P10680" t="b">
        <f t="shared" si="837"/>
        <v>1</v>
      </c>
      <c r="Q10680" t="b">
        <f t="shared" si="838"/>
        <v>1</v>
      </c>
      <c r="R10680" t="b">
        <f t="shared" si="839"/>
        <v>1</v>
      </c>
      <c r="U10680" s="105" t="s">
        <v>473</v>
      </c>
      <c r="V10680" s="105" t="s">
        <v>474</v>
      </c>
      <c r="W10680" s="106">
        <v>35153400</v>
      </c>
      <c r="X10680" s="106">
        <v>0</v>
      </c>
    </row>
    <row r="10681" spans="2:26" x14ac:dyDescent="0.25">
      <c r="B10681" s="105" t="s">
        <v>475</v>
      </c>
      <c r="C10681" s="105" t="s">
        <v>476</v>
      </c>
      <c r="D10681" s="106">
        <v>35153400</v>
      </c>
      <c r="E10681" s="106">
        <v>0</v>
      </c>
      <c r="M10681" t="b">
        <f t="shared" si="835"/>
        <v>1</v>
      </c>
      <c r="N10681" t="b">
        <f t="shared" si="836"/>
        <v>1</v>
      </c>
      <c r="O10681" t="b">
        <f t="shared" si="837"/>
        <v>1</v>
      </c>
      <c r="P10681" t="b">
        <f t="shared" si="837"/>
        <v>1</v>
      </c>
      <c r="Q10681" t="b">
        <f t="shared" si="838"/>
        <v>1</v>
      </c>
      <c r="R10681" t="b">
        <f t="shared" si="839"/>
        <v>1</v>
      </c>
      <c r="U10681" s="105" t="s">
        <v>475</v>
      </c>
      <c r="V10681" s="105" t="s">
        <v>476</v>
      </c>
      <c r="W10681" s="106">
        <v>35153400</v>
      </c>
      <c r="X10681" s="106">
        <v>0</v>
      </c>
    </row>
    <row r="10682" spans="2:26" x14ac:dyDescent="0.25">
      <c r="B10682" s="105" t="s">
        <v>477</v>
      </c>
      <c r="C10682" s="105" t="s">
        <v>476</v>
      </c>
      <c r="D10682" s="106">
        <v>35153400</v>
      </c>
      <c r="E10682" s="106">
        <v>0</v>
      </c>
      <c r="M10682" t="b">
        <f t="shared" si="835"/>
        <v>1</v>
      </c>
      <c r="N10682" t="b">
        <f t="shared" si="836"/>
        <v>1</v>
      </c>
      <c r="O10682" t="b">
        <f t="shared" si="837"/>
        <v>1</v>
      </c>
      <c r="P10682" t="b">
        <f t="shared" si="837"/>
        <v>1</v>
      </c>
      <c r="Q10682" t="b">
        <f t="shared" si="838"/>
        <v>1</v>
      </c>
      <c r="R10682" t="b">
        <f t="shared" si="839"/>
        <v>1</v>
      </c>
      <c r="U10682" s="105" t="s">
        <v>477</v>
      </c>
      <c r="V10682" s="105" t="s">
        <v>476</v>
      </c>
      <c r="W10682" s="106">
        <v>35153400</v>
      </c>
      <c r="X10682" s="106">
        <v>0</v>
      </c>
    </row>
    <row r="10683" spans="2:26" x14ac:dyDescent="0.25">
      <c r="B10683" t="s">
        <v>359</v>
      </c>
      <c r="C10683" s="106">
        <v>48380226740</v>
      </c>
      <c r="D10683" s="106">
        <v>0</v>
      </c>
      <c r="M10683" t="b">
        <f t="shared" si="835"/>
        <v>1</v>
      </c>
      <c r="N10683" t="b">
        <f t="shared" si="836"/>
        <v>1</v>
      </c>
      <c r="O10683" t="b">
        <f t="shared" si="837"/>
        <v>1</v>
      </c>
      <c r="P10683" t="b">
        <f t="shared" si="837"/>
        <v>1</v>
      </c>
      <c r="Q10683" t="b">
        <f t="shared" si="838"/>
        <v>1</v>
      </c>
      <c r="R10683" t="b">
        <f t="shared" si="839"/>
        <v>1</v>
      </c>
      <c r="U10683" t="s">
        <v>359</v>
      </c>
      <c r="V10683" s="106">
        <v>48380226740</v>
      </c>
      <c r="W10683" s="106">
        <v>0</v>
      </c>
    </row>
    <row r="10684" spans="2:26" x14ac:dyDescent="0.25">
      <c r="B10684" t="s">
        <v>330</v>
      </c>
      <c r="C10684" t="s">
        <v>331</v>
      </c>
      <c r="D10684" s="105" t="s">
        <v>1142</v>
      </c>
      <c r="E10684" t="s">
        <v>333</v>
      </c>
      <c r="F10684" t="s">
        <v>331</v>
      </c>
      <c r="G10684" s="105" t="s">
        <v>1143</v>
      </c>
      <c r="M10684" t="b">
        <f t="shared" si="835"/>
        <v>1</v>
      </c>
      <c r="N10684" t="b">
        <f t="shared" si="836"/>
        <v>1</v>
      </c>
      <c r="O10684" t="b">
        <f t="shared" si="837"/>
        <v>1</v>
      </c>
      <c r="P10684" t="b">
        <f t="shared" si="837"/>
        <v>1</v>
      </c>
      <c r="Q10684" t="b">
        <f t="shared" si="838"/>
        <v>1</v>
      </c>
      <c r="R10684" t="b">
        <f t="shared" si="839"/>
        <v>1</v>
      </c>
      <c r="U10684" t="s">
        <v>330</v>
      </c>
      <c r="V10684" t="s">
        <v>331</v>
      </c>
      <c r="W10684" s="105" t="s">
        <v>1142</v>
      </c>
      <c r="X10684" t="s">
        <v>333</v>
      </c>
      <c r="Y10684" t="s">
        <v>331</v>
      </c>
      <c r="Z10684" s="105" t="s">
        <v>1143</v>
      </c>
    </row>
    <row r="10685" spans="2:26" x14ac:dyDescent="0.25">
      <c r="B10685" t="s">
        <v>335</v>
      </c>
      <c r="C10685" t="s">
        <v>3</v>
      </c>
      <c r="D10685" t="s">
        <v>336</v>
      </c>
      <c r="E10685" t="s">
        <v>337</v>
      </c>
      <c r="M10685" t="b">
        <f t="shared" si="835"/>
        <v>1</v>
      </c>
      <c r="N10685" t="b">
        <f t="shared" si="836"/>
        <v>1</v>
      </c>
      <c r="O10685" t="b">
        <f t="shared" si="837"/>
        <v>1</v>
      </c>
      <c r="P10685" t="b">
        <f t="shared" si="837"/>
        <v>1</v>
      </c>
      <c r="Q10685" t="b">
        <f t="shared" si="838"/>
        <v>1</v>
      </c>
      <c r="R10685" t="b">
        <f t="shared" si="839"/>
        <v>1</v>
      </c>
      <c r="U10685" t="s">
        <v>335</v>
      </c>
      <c r="V10685" t="s">
        <v>3</v>
      </c>
      <c r="W10685" t="s">
        <v>336</v>
      </c>
      <c r="X10685" t="s">
        <v>337</v>
      </c>
    </row>
    <row r="10686" spans="2:26" x14ac:dyDescent="0.25">
      <c r="B10686" s="105" t="s">
        <v>418</v>
      </c>
      <c r="C10686" s="105" t="s">
        <v>419</v>
      </c>
      <c r="D10686" s="106">
        <v>387790000</v>
      </c>
      <c r="E10686" s="106">
        <v>0</v>
      </c>
      <c r="M10686" t="b">
        <f t="shared" si="835"/>
        <v>1</v>
      </c>
      <c r="N10686" t="b">
        <f t="shared" si="836"/>
        <v>1</v>
      </c>
      <c r="O10686" t="b">
        <f t="shared" si="837"/>
        <v>1</v>
      </c>
      <c r="P10686" t="b">
        <f t="shared" si="837"/>
        <v>1</v>
      </c>
      <c r="Q10686" t="b">
        <f t="shared" si="838"/>
        <v>1</v>
      </c>
      <c r="R10686" t="b">
        <f t="shared" si="839"/>
        <v>1</v>
      </c>
      <c r="U10686" s="105" t="s">
        <v>418</v>
      </c>
      <c r="V10686" s="105" t="s">
        <v>419</v>
      </c>
      <c r="W10686" s="106">
        <v>387790000</v>
      </c>
      <c r="X10686" s="106">
        <v>0</v>
      </c>
    </row>
    <row r="10687" spans="2:26" x14ac:dyDescent="0.25">
      <c r="B10687" s="105" t="s">
        <v>420</v>
      </c>
      <c r="C10687" s="105" t="s">
        <v>421</v>
      </c>
      <c r="D10687" s="106">
        <v>387790000</v>
      </c>
      <c r="E10687" s="106">
        <v>0</v>
      </c>
      <c r="M10687" t="b">
        <f t="shared" si="835"/>
        <v>1</v>
      </c>
      <c r="N10687" t="b">
        <f t="shared" si="836"/>
        <v>1</v>
      </c>
      <c r="O10687" t="b">
        <f t="shared" si="837"/>
        <v>1</v>
      </c>
      <c r="P10687" t="b">
        <f t="shared" si="837"/>
        <v>1</v>
      </c>
      <c r="Q10687" t="b">
        <f t="shared" si="838"/>
        <v>1</v>
      </c>
      <c r="R10687" t="b">
        <f t="shared" si="839"/>
        <v>1</v>
      </c>
      <c r="U10687" s="105" t="s">
        <v>420</v>
      </c>
      <c r="V10687" s="105" t="s">
        <v>421</v>
      </c>
      <c r="W10687" s="106">
        <v>387790000</v>
      </c>
      <c r="X10687" s="106">
        <v>0</v>
      </c>
    </row>
    <row r="10688" spans="2:26" x14ac:dyDescent="0.25">
      <c r="B10688" s="105" t="s">
        <v>422</v>
      </c>
      <c r="C10688" s="105" t="s">
        <v>421</v>
      </c>
      <c r="D10688" s="106">
        <v>298400000</v>
      </c>
      <c r="E10688" s="106">
        <v>0</v>
      </c>
      <c r="M10688" t="b">
        <f t="shared" si="835"/>
        <v>1</v>
      </c>
      <c r="N10688" t="b">
        <f t="shared" si="836"/>
        <v>1</v>
      </c>
      <c r="O10688" t="b">
        <f t="shared" si="837"/>
        <v>1</v>
      </c>
      <c r="P10688" t="b">
        <f t="shared" si="837"/>
        <v>1</v>
      </c>
      <c r="Q10688" t="b">
        <f t="shared" si="838"/>
        <v>1</v>
      </c>
      <c r="R10688" t="b">
        <f t="shared" si="839"/>
        <v>1</v>
      </c>
      <c r="U10688" s="105" t="s">
        <v>422</v>
      </c>
      <c r="V10688" s="105" t="s">
        <v>421</v>
      </c>
      <c r="W10688" s="106">
        <v>298400000</v>
      </c>
      <c r="X10688" s="106">
        <v>0</v>
      </c>
    </row>
    <row r="10689" spans="2:24" x14ac:dyDescent="0.25">
      <c r="B10689" s="105" t="s">
        <v>761</v>
      </c>
      <c r="C10689" s="105" t="s">
        <v>1586</v>
      </c>
      <c r="D10689" s="106">
        <v>57200000</v>
      </c>
      <c r="E10689" s="106">
        <v>0</v>
      </c>
      <c r="M10689" t="b">
        <f t="shared" si="835"/>
        <v>1</v>
      </c>
      <c r="N10689" t="b">
        <f t="shared" si="836"/>
        <v>1</v>
      </c>
      <c r="O10689" t="b">
        <f t="shared" si="837"/>
        <v>1</v>
      </c>
      <c r="P10689" t="b">
        <f t="shared" si="837"/>
        <v>1</v>
      </c>
      <c r="Q10689" t="b">
        <f t="shared" si="838"/>
        <v>1</v>
      </c>
      <c r="R10689" t="b">
        <f t="shared" si="839"/>
        <v>1</v>
      </c>
      <c r="U10689" s="105" t="s">
        <v>761</v>
      </c>
      <c r="V10689" s="105" t="s">
        <v>1586</v>
      </c>
      <c r="W10689" s="106">
        <v>57200000</v>
      </c>
      <c r="X10689" s="106">
        <v>0</v>
      </c>
    </row>
    <row r="10690" spans="2:24" x14ac:dyDescent="0.25">
      <c r="B10690" s="105" t="s">
        <v>766</v>
      </c>
      <c r="C10690" s="105" t="s">
        <v>1591</v>
      </c>
      <c r="D10690" s="106">
        <v>17390000</v>
      </c>
      <c r="E10690" s="106">
        <v>0</v>
      </c>
      <c r="M10690" t="b">
        <f t="shared" si="835"/>
        <v>1</v>
      </c>
      <c r="N10690" t="b">
        <f t="shared" si="836"/>
        <v>1</v>
      </c>
      <c r="O10690" t="b">
        <f t="shared" si="837"/>
        <v>1</v>
      </c>
      <c r="P10690" t="b">
        <f t="shared" si="837"/>
        <v>1</v>
      </c>
      <c r="Q10690" t="b">
        <f t="shared" si="838"/>
        <v>1</v>
      </c>
      <c r="R10690" t="b">
        <f t="shared" si="839"/>
        <v>1</v>
      </c>
      <c r="U10690" s="105" t="s">
        <v>766</v>
      </c>
      <c r="V10690" s="105" t="s">
        <v>1591</v>
      </c>
      <c r="W10690" s="106">
        <v>17390000</v>
      </c>
      <c r="X10690" s="106">
        <v>0</v>
      </c>
    </row>
    <row r="10691" spans="2:24" x14ac:dyDescent="0.25">
      <c r="B10691" s="105" t="s">
        <v>767</v>
      </c>
      <c r="C10691" s="105" t="s">
        <v>1592</v>
      </c>
      <c r="D10691" s="106">
        <v>14800000</v>
      </c>
      <c r="E10691" s="106">
        <v>0</v>
      </c>
      <c r="M10691" t="b">
        <f t="shared" si="835"/>
        <v>1</v>
      </c>
      <c r="N10691" t="b">
        <f t="shared" si="836"/>
        <v>1</v>
      </c>
      <c r="O10691" t="b">
        <f t="shared" si="837"/>
        <v>1</v>
      </c>
      <c r="P10691" t="b">
        <f t="shared" si="837"/>
        <v>1</v>
      </c>
      <c r="Q10691" t="b">
        <f t="shared" si="838"/>
        <v>1</v>
      </c>
      <c r="R10691" t="b">
        <f t="shared" si="839"/>
        <v>1</v>
      </c>
      <c r="U10691" s="105" t="s">
        <v>767</v>
      </c>
      <c r="V10691" s="105" t="s">
        <v>1592</v>
      </c>
      <c r="W10691" s="106">
        <v>14800000</v>
      </c>
      <c r="X10691" s="106">
        <v>0</v>
      </c>
    </row>
    <row r="10692" spans="2:24" x14ac:dyDescent="0.25">
      <c r="B10692" s="105" t="s">
        <v>403</v>
      </c>
      <c r="C10692" s="105" t="s">
        <v>404</v>
      </c>
      <c r="D10692" s="106">
        <v>466884992</v>
      </c>
      <c r="E10692" s="106">
        <v>0</v>
      </c>
      <c r="M10692" t="b">
        <f t="shared" si="835"/>
        <v>1</v>
      </c>
      <c r="N10692" t="b">
        <f t="shared" si="836"/>
        <v>1</v>
      </c>
      <c r="O10692" t="b">
        <f t="shared" si="837"/>
        <v>1</v>
      </c>
      <c r="P10692" t="b">
        <f t="shared" si="837"/>
        <v>1</v>
      </c>
      <c r="Q10692" t="b">
        <f t="shared" si="838"/>
        <v>1</v>
      </c>
      <c r="R10692" t="b">
        <f t="shared" si="839"/>
        <v>1</v>
      </c>
      <c r="U10692" s="105" t="s">
        <v>403</v>
      </c>
      <c r="V10692" s="105" t="s">
        <v>404</v>
      </c>
      <c r="W10692" s="106">
        <v>466884992</v>
      </c>
      <c r="X10692" s="106">
        <v>0</v>
      </c>
    </row>
    <row r="10693" spans="2:24" x14ac:dyDescent="0.25">
      <c r="B10693" s="105" t="s">
        <v>405</v>
      </c>
      <c r="C10693" s="105" t="s">
        <v>406</v>
      </c>
      <c r="D10693" s="106">
        <v>245449492</v>
      </c>
      <c r="E10693" s="106">
        <v>0</v>
      </c>
      <c r="M10693" t="b">
        <f t="shared" si="835"/>
        <v>1</v>
      </c>
      <c r="N10693" t="b">
        <f t="shared" si="836"/>
        <v>1</v>
      </c>
      <c r="O10693" t="b">
        <f t="shared" si="837"/>
        <v>1</v>
      </c>
      <c r="P10693" t="b">
        <f t="shared" si="837"/>
        <v>1</v>
      </c>
      <c r="Q10693" t="b">
        <f t="shared" si="838"/>
        <v>1</v>
      </c>
      <c r="R10693" t="b">
        <f t="shared" si="839"/>
        <v>1</v>
      </c>
      <c r="U10693" s="105" t="s">
        <v>405</v>
      </c>
      <c r="V10693" s="105" t="s">
        <v>406</v>
      </c>
      <c r="W10693" s="106">
        <v>245449492</v>
      </c>
      <c r="X10693" s="106">
        <v>0</v>
      </c>
    </row>
    <row r="10694" spans="2:24" x14ac:dyDescent="0.25">
      <c r="B10694" s="105" t="s">
        <v>407</v>
      </c>
      <c r="C10694" s="105" t="s">
        <v>1551</v>
      </c>
      <c r="D10694" s="106">
        <v>101299492</v>
      </c>
      <c r="E10694" s="106">
        <v>0</v>
      </c>
      <c r="M10694" t="b">
        <f t="shared" si="835"/>
        <v>1</v>
      </c>
      <c r="N10694" t="b">
        <f t="shared" si="836"/>
        <v>1</v>
      </c>
      <c r="O10694" t="b">
        <f t="shared" si="837"/>
        <v>1</v>
      </c>
      <c r="P10694" t="b">
        <f t="shared" si="837"/>
        <v>1</v>
      </c>
      <c r="Q10694" t="b">
        <f t="shared" si="838"/>
        <v>1</v>
      </c>
      <c r="R10694" t="b">
        <f t="shared" si="839"/>
        <v>1</v>
      </c>
      <c r="U10694" s="105" t="s">
        <v>407</v>
      </c>
      <c r="V10694" s="105" t="s">
        <v>1551</v>
      </c>
      <c r="W10694" s="106">
        <v>101299492</v>
      </c>
      <c r="X10694" s="106">
        <v>0</v>
      </c>
    </row>
    <row r="10695" spans="2:24" x14ac:dyDescent="0.25">
      <c r="B10695" s="105" t="s">
        <v>408</v>
      </c>
      <c r="C10695" s="105" t="s">
        <v>1439</v>
      </c>
      <c r="D10695" s="106">
        <v>144150000</v>
      </c>
      <c r="E10695" s="106">
        <v>0</v>
      </c>
      <c r="M10695" t="b">
        <f t="shared" si="835"/>
        <v>1</v>
      </c>
      <c r="N10695" t="b">
        <f t="shared" si="836"/>
        <v>1</v>
      </c>
      <c r="O10695" t="b">
        <f t="shared" si="837"/>
        <v>1</v>
      </c>
      <c r="P10695" t="b">
        <f t="shared" si="837"/>
        <v>1</v>
      </c>
      <c r="Q10695" t="b">
        <f t="shared" si="838"/>
        <v>1</v>
      </c>
      <c r="R10695" t="b">
        <f t="shared" si="839"/>
        <v>1</v>
      </c>
      <c r="U10695" s="105" t="s">
        <v>408</v>
      </c>
      <c r="V10695" s="105" t="s">
        <v>1439</v>
      </c>
      <c r="W10695" s="106">
        <v>144150000</v>
      </c>
      <c r="X10695" s="106">
        <v>0</v>
      </c>
    </row>
    <row r="10696" spans="2:24" x14ac:dyDescent="0.25">
      <c r="B10696" s="105" t="s">
        <v>544</v>
      </c>
      <c r="C10696" s="105" t="s">
        <v>545</v>
      </c>
      <c r="D10696" s="106">
        <v>221435500</v>
      </c>
      <c r="E10696" s="106">
        <v>0</v>
      </c>
      <c r="M10696" t="b">
        <f t="shared" si="835"/>
        <v>1</v>
      </c>
      <c r="N10696" t="b">
        <f t="shared" si="836"/>
        <v>1</v>
      </c>
      <c r="O10696" t="b">
        <f t="shared" si="837"/>
        <v>1</v>
      </c>
      <c r="P10696" t="b">
        <f t="shared" si="837"/>
        <v>1</v>
      </c>
      <c r="Q10696" t="b">
        <f t="shared" si="838"/>
        <v>1</v>
      </c>
      <c r="R10696" t="b">
        <f t="shared" si="839"/>
        <v>1</v>
      </c>
      <c r="U10696" s="105" t="s">
        <v>544</v>
      </c>
      <c r="V10696" s="105" t="s">
        <v>545</v>
      </c>
      <c r="W10696" s="106">
        <v>221435500</v>
      </c>
      <c r="X10696" s="106">
        <v>0</v>
      </c>
    </row>
    <row r="10697" spans="2:24" x14ac:dyDescent="0.25">
      <c r="B10697" s="105" t="s">
        <v>606</v>
      </c>
      <c r="C10697" s="105" t="s">
        <v>545</v>
      </c>
      <c r="D10697" s="106">
        <v>221435500</v>
      </c>
      <c r="E10697" s="106">
        <v>0</v>
      </c>
      <c r="M10697" t="b">
        <f t="shared" si="835"/>
        <v>1</v>
      </c>
      <c r="N10697" t="b">
        <f t="shared" si="836"/>
        <v>1</v>
      </c>
      <c r="O10697" t="b">
        <f t="shared" si="837"/>
        <v>1</v>
      </c>
      <c r="P10697" t="b">
        <f t="shared" si="837"/>
        <v>1</v>
      </c>
      <c r="Q10697" t="b">
        <f t="shared" si="838"/>
        <v>1</v>
      </c>
      <c r="R10697" t="b">
        <f t="shared" si="839"/>
        <v>1</v>
      </c>
      <c r="U10697" s="105" t="s">
        <v>606</v>
      </c>
      <c r="V10697" s="105" t="s">
        <v>545</v>
      </c>
      <c r="W10697" s="106">
        <v>221435500</v>
      </c>
      <c r="X10697" s="106">
        <v>0</v>
      </c>
    </row>
    <row r="10698" spans="2:24" x14ac:dyDescent="0.25">
      <c r="B10698" s="105" t="s">
        <v>411</v>
      </c>
      <c r="C10698" s="105" t="s">
        <v>412</v>
      </c>
      <c r="D10698" s="106">
        <v>70450000</v>
      </c>
      <c r="E10698" s="106">
        <v>0</v>
      </c>
      <c r="M10698" t="b">
        <f t="shared" si="835"/>
        <v>1</v>
      </c>
      <c r="N10698" t="b">
        <f t="shared" si="836"/>
        <v>1</v>
      </c>
      <c r="O10698" t="b">
        <f t="shared" si="837"/>
        <v>1</v>
      </c>
      <c r="P10698" t="b">
        <f t="shared" si="837"/>
        <v>1</v>
      </c>
      <c r="Q10698" t="b">
        <f t="shared" si="838"/>
        <v>1</v>
      </c>
      <c r="R10698" t="b">
        <f t="shared" si="839"/>
        <v>1</v>
      </c>
      <c r="U10698" s="105" t="s">
        <v>411</v>
      </c>
      <c r="V10698" s="105" t="s">
        <v>412</v>
      </c>
      <c r="W10698" s="106">
        <v>70450000</v>
      </c>
      <c r="X10698" s="106">
        <v>0</v>
      </c>
    </row>
    <row r="10699" spans="2:24" x14ac:dyDescent="0.25">
      <c r="B10699" s="105" t="s">
        <v>413</v>
      </c>
      <c r="C10699" s="105" t="s">
        <v>414</v>
      </c>
      <c r="D10699" s="106">
        <v>70450000</v>
      </c>
      <c r="E10699" s="106">
        <v>0</v>
      </c>
      <c r="M10699" t="b">
        <f t="shared" si="835"/>
        <v>1</v>
      </c>
      <c r="N10699" t="b">
        <f t="shared" si="836"/>
        <v>1</v>
      </c>
      <c r="O10699" t="b">
        <f t="shared" si="837"/>
        <v>1</v>
      </c>
      <c r="P10699" t="b">
        <f t="shared" si="837"/>
        <v>1</v>
      </c>
      <c r="Q10699" t="b">
        <f t="shared" si="838"/>
        <v>1</v>
      </c>
      <c r="R10699" t="b">
        <f t="shared" si="839"/>
        <v>1</v>
      </c>
      <c r="U10699" s="105" t="s">
        <v>413</v>
      </c>
      <c r="V10699" s="105" t="s">
        <v>414</v>
      </c>
      <c r="W10699" s="106">
        <v>70450000</v>
      </c>
      <c r="X10699" s="106">
        <v>0</v>
      </c>
    </row>
    <row r="10700" spans="2:24" x14ac:dyDescent="0.25">
      <c r="B10700" s="105" t="s">
        <v>415</v>
      </c>
      <c r="C10700" s="105" t="s">
        <v>414</v>
      </c>
      <c r="D10700" s="106">
        <v>45250000</v>
      </c>
      <c r="E10700" s="106">
        <v>0</v>
      </c>
      <c r="M10700" t="b">
        <f t="shared" si="835"/>
        <v>1</v>
      </c>
      <c r="N10700" t="b">
        <f t="shared" si="836"/>
        <v>1</v>
      </c>
      <c r="O10700" t="b">
        <f t="shared" si="837"/>
        <v>1</v>
      </c>
      <c r="P10700" t="b">
        <f t="shared" si="837"/>
        <v>1</v>
      </c>
      <c r="Q10700" t="b">
        <f t="shared" si="838"/>
        <v>1</v>
      </c>
      <c r="R10700" t="b">
        <f t="shared" si="839"/>
        <v>1</v>
      </c>
      <c r="U10700" s="105" t="s">
        <v>415</v>
      </c>
      <c r="V10700" s="105" t="s">
        <v>414</v>
      </c>
      <c r="W10700" s="106">
        <v>45250000</v>
      </c>
      <c r="X10700" s="106">
        <v>0</v>
      </c>
    </row>
    <row r="10701" spans="2:24" x14ac:dyDescent="0.25">
      <c r="B10701" s="105" t="s">
        <v>770</v>
      </c>
      <c r="C10701" s="105" t="s">
        <v>773</v>
      </c>
      <c r="D10701" s="106">
        <v>17400000</v>
      </c>
      <c r="E10701" s="106">
        <v>0</v>
      </c>
      <c r="M10701" t="b">
        <f t="shared" si="835"/>
        <v>1</v>
      </c>
      <c r="N10701" t="b">
        <f t="shared" si="836"/>
        <v>1</v>
      </c>
      <c r="O10701" t="b">
        <f t="shared" si="837"/>
        <v>1</v>
      </c>
      <c r="P10701" t="b">
        <f t="shared" si="837"/>
        <v>1</v>
      </c>
      <c r="Q10701" t="b">
        <f t="shared" si="838"/>
        <v>1</v>
      </c>
      <c r="R10701" t="b">
        <f t="shared" si="839"/>
        <v>1</v>
      </c>
      <c r="U10701" s="105" t="s">
        <v>770</v>
      </c>
      <c r="V10701" s="105" t="s">
        <v>773</v>
      </c>
      <c r="W10701" s="106">
        <v>17400000</v>
      </c>
      <c r="X10701" s="106">
        <v>0</v>
      </c>
    </row>
    <row r="10702" spans="2:24" x14ac:dyDescent="0.25">
      <c r="B10702" s="105" t="s">
        <v>772</v>
      </c>
      <c r="C10702" s="105" t="s">
        <v>769</v>
      </c>
      <c r="D10702" s="106">
        <v>7800000</v>
      </c>
      <c r="E10702" s="106">
        <v>0</v>
      </c>
      <c r="M10702" t="b">
        <f t="shared" si="835"/>
        <v>1</v>
      </c>
      <c r="N10702" t="b">
        <f t="shared" si="836"/>
        <v>1</v>
      </c>
      <c r="O10702" t="b">
        <f t="shared" si="837"/>
        <v>1</v>
      </c>
      <c r="P10702" t="b">
        <f t="shared" si="837"/>
        <v>1</v>
      </c>
      <c r="Q10702" t="b">
        <f t="shared" si="838"/>
        <v>1</v>
      </c>
      <c r="R10702" t="b">
        <f t="shared" si="839"/>
        <v>1</v>
      </c>
      <c r="U10702" s="105" t="s">
        <v>772</v>
      </c>
      <c r="V10702" s="105" t="s">
        <v>769</v>
      </c>
      <c r="W10702" s="106">
        <v>7800000</v>
      </c>
      <c r="X10702" s="106">
        <v>0</v>
      </c>
    </row>
    <row r="10703" spans="2:24" x14ac:dyDescent="0.25">
      <c r="B10703" s="105" t="s">
        <v>567</v>
      </c>
      <c r="C10703" s="105" t="s">
        <v>568</v>
      </c>
      <c r="D10703" s="106">
        <v>71499500</v>
      </c>
      <c r="E10703" s="106">
        <v>0</v>
      </c>
      <c r="M10703" t="b">
        <f t="shared" si="835"/>
        <v>1</v>
      </c>
      <c r="N10703" t="b">
        <f t="shared" si="836"/>
        <v>1</v>
      </c>
      <c r="O10703" t="b">
        <f t="shared" si="837"/>
        <v>1</v>
      </c>
      <c r="P10703" t="b">
        <f t="shared" si="837"/>
        <v>1</v>
      </c>
      <c r="Q10703" t="b">
        <f t="shared" si="838"/>
        <v>1</v>
      </c>
      <c r="R10703" t="b">
        <f t="shared" si="839"/>
        <v>1</v>
      </c>
      <c r="U10703" s="105" t="s">
        <v>567</v>
      </c>
      <c r="V10703" s="105" t="s">
        <v>568</v>
      </c>
      <c r="W10703" s="106">
        <v>71499500</v>
      </c>
      <c r="X10703" s="106">
        <v>0</v>
      </c>
    </row>
    <row r="10704" spans="2:24" x14ac:dyDescent="0.25">
      <c r="B10704" s="105" t="s">
        <v>612</v>
      </c>
      <c r="C10704" s="105" t="s">
        <v>613</v>
      </c>
      <c r="D10704" s="106">
        <v>36949500</v>
      </c>
      <c r="E10704" s="106">
        <v>0</v>
      </c>
      <c r="M10704" t="b">
        <f t="shared" si="835"/>
        <v>1</v>
      </c>
      <c r="N10704" t="b">
        <f t="shared" si="836"/>
        <v>1</v>
      </c>
      <c r="O10704" t="b">
        <f t="shared" si="837"/>
        <v>1</v>
      </c>
      <c r="P10704" t="b">
        <f t="shared" si="837"/>
        <v>1</v>
      </c>
      <c r="Q10704" t="b">
        <f t="shared" si="838"/>
        <v>1</v>
      </c>
      <c r="R10704" t="b">
        <f t="shared" si="839"/>
        <v>1</v>
      </c>
      <c r="U10704" s="105" t="s">
        <v>612</v>
      </c>
      <c r="V10704" s="105" t="s">
        <v>613</v>
      </c>
      <c r="W10704" s="106">
        <v>36949500</v>
      </c>
      <c r="X10704" s="106">
        <v>0</v>
      </c>
    </row>
    <row r="10705" spans="2:24" x14ac:dyDescent="0.25">
      <c r="B10705" s="105" t="s">
        <v>614</v>
      </c>
      <c r="C10705" s="105" t="s">
        <v>613</v>
      </c>
      <c r="D10705" s="106">
        <v>36949500</v>
      </c>
      <c r="E10705" s="106">
        <v>0</v>
      </c>
      <c r="M10705" t="b">
        <f t="shared" si="835"/>
        <v>1</v>
      </c>
      <c r="N10705" t="b">
        <f t="shared" si="836"/>
        <v>1</v>
      </c>
      <c r="O10705" t="b">
        <f t="shared" si="837"/>
        <v>1</v>
      </c>
      <c r="P10705" t="b">
        <f t="shared" si="837"/>
        <v>1</v>
      </c>
      <c r="Q10705" t="b">
        <f t="shared" si="838"/>
        <v>1</v>
      </c>
      <c r="R10705" t="b">
        <f t="shared" si="839"/>
        <v>1</v>
      </c>
      <c r="U10705" s="105" t="s">
        <v>614</v>
      </c>
      <c r="V10705" s="105" t="s">
        <v>613</v>
      </c>
      <c r="W10705" s="106">
        <v>36949500</v>
      </c>
      <c r="X10705" s="106">
        <v>0</v>
      </c>
    </row>
    <row r="10706" spans="2:24" x14ac:dyDescent="0.25">
      <c r="B10706" s="105" t="s">
        <v>569</v>
      </c>
      <c r="C10706" s="105" t="s">
        <v>570</v>
      </c>
      <c r="D10706" s="106">
        <v>34550000</v>
      </c>
      <c r="E10706" s="106">
        <v>0</v>
      </c>
      <c r="M10706" t="b">
        <f t="shared" si="835"/>
        <v>1</v>
      </c>
      <c r="N10706" t="b">
        <f t="shared" si="836"/>
        <v>1</v>
      </c>
      <c r="O10706" t="b">
        <f t="shared" si="837"/>
        <v>1</v>
      </c>
      <c r="P10706" t="b">
        <f t="shared" si="837"/>
        <v>1</v>
      </c>
      <c r="Q10706" t="b">
        <f t="shared" si="838"/>
        <v>1</v>
      </c>
      <c r="R10706" t="b">
        <f t="shared" si="839"/>
        <v>1</v>
      </c>
      <c r="U10706" s="105" t="s">
        <v>569</v>
      </c>
      <c r="V10706" s="105" t="s">
        <v>570</v>
      </c>
      <c r="W10706" s="106">
        <v>34550000</v>
      </c>
      <c r="X10706" s="106">
        <v>0</v>
      </c>
    </row>
    <row r="10707" spans="2:24" x14ac:dyDescent="0.25">
      <c r="B10707" s="105" t="s">
        <v>571</v>
      </c>
      <c r="C10707" s="105" t="s">
        <v>570</v>
      </c>
      <c r="D10707" s="106">
        <v>34550000</v>
      </c>
      <c r="E10707" s="106">
        <v>0</v>
      </c>
      <c r="M10707" t="b">
        <f t="shared" si="835"/>
        <v>1</v>
      </c>
      <c r="N10707" t="b">
        <f t="shared" si="836"/>
        <v>1</v>
      </c>
      <c r="O10707" t="b">
        <f t="shared" si="837"/>
        <v>1</v>
      </c>
      <c r="P10707" t="b">
        <f t="shared" si="837"/>
        <v>1</v>
      </c>
      <c r="Q10707" t="b">
        <f t="shared" si="838"/>
        <v>1</v>
      </c>
      <c r="R10707" t="b">
        <f t="shared" si="839"/>
        <v>1</v>
      </c>
      <c r="U10707" s="105" t="s">
        <v>571</v>
      </c>
      <c r="V10707" s="105" t="s">
        <v>570</v>
      </c>
      <c r="W10707" s="106">
        <v>34550000</v>
      </c>
      <c r="X10707" s="106">
        <v>0</v>
      </c>
    </row>
    <row r="10708" spans="2:24" x14ac:dyDescent="0.25">
      <c r="B10708" s="105" t="s">
        <v>429</v>
      </c>
      <c r="C10708" s="105" t="s">
        <v>430</v>
      </c>
      <c r="D10708" s="106">
        <v>164150000</v>
      </c>
      <c r="E10708" s="106">
        <v>0</v>
      </c>
      <c r="M10708" t="b">
        <f t="shared" si="835"/>
        <v>1</v>
      </c>
      <c r="N10708" t="b">
        <f t="shared" si="836"/>
        <v>1</v>
      </c>
      <c r="O10708" t="b">
        <f t="shared" si="837"/>
        <v>1</v>
      </c>
      <c r="P10708" t="b">
        <f t="shared" si="837"/>
        <v>1</v>
      </c>
      <c r="Q10708" t="b">
        <f t="shared" si="838"/>
        <v>1</v>
      </c>
      <c r="R10708" t="b">
        <f t="shared" si="839"/>
        <v>1</v>
      </c>
      <c r="U10708" s="105" t="s">
        <v>429</v>
      </c>
      <c r="V10708" s="105" t="s">
        <v>430</v>
      </c>
      <c r="W10708" s="106">
        <v>164150000</v>
      </c>
      <c r="X10708" s="106">
        <v>0</v>
      </c>
    </row>
    <row r="10709" spans="2:24" x14ac:dyDescent="0.25">
      <c r="B10709" s="105" t="s">
        <v>431</v>
      </c>
      <c r="C10709" s="105" t="s">
        <v>432</v>
      </c>
      <c r="D10709" s="106">
        <v>164150000</v>
      </c>
      <c r="E10709" s="106">
        <v>0</v>
      </c>
      <c r="M10709" t="b">
        <f t="shared" si="835"/>
        <v>1</v>
      </c>
      <c r="N10709" t="b">
        <f t="shared" si="836"/>
        <v>1</v>
      </c>
      <c r="O10709" t="b">
        <f t="shared" si="837"/>
        <v>1</v>
      </c>
      <c r="P10709" t="b">
        <f t="shared" si="837"/>
        <v>1</v>
      </c>
      <c r="Q10709" t="b">
        <f t="shared" si="838"/>
        <v>1</v>
      </c>
      <c r="R10709" t="b">
        <f t="shared" si="839"/>
        <v>1</v>
      </c>
      <c r="U10709" s="105" t="s">
        <v>431</v>
      </c>
      <c r="V10709" s="105" t="s">
        <v>432</v>
      </c>
      <c r="W10709" s="106">
        <v>164150000</v>
      </c>
      <c r="X10709" s="106">
        <v>0</v>
      </c>
    </row>
    <row r="10710" spans="2:24" x14ac:dyDescent="0.25">
      <c r="B10710" s="105" t="s">
        <v>778</v>
      </c>
      <c r="C10710" s="105" t="s">
        <v>779</v>
      </c>
      <c r="D10710" s="106">
        <v>77340000</v>
      </c>
      <c r="E10710" s="106">
        <v>0</v>
      </c>
      <c r="M10710" t="b">
        <f t="shared" si="835"/>
        <v>1</v>
      </c>
      <c r="N10710" t="b">
        <f t="shared" si="836"/>
        <v>1</v>
      </c>
      <c r="O10710" t="b">
        <f t="shared" si="837"/>
        <v>1</v>
      </c>
      <c r="P10710" t="b">
        <f t="shared" si="837"/>
        <v>1</v>
      </c>
      <c r="Q10710" t="b">
        <f t="shared" si="838"/>
        <v>1</v>
      </c>
      <c r="R10710" t="b">
        <f t="shared" si="839"/>
        <v>1</v>
      </c>
      <c r="U10710" s="105" t="s">
        <v>778</v>
      </c>
      <c r="V10710" s="105" t="s">
        <v>779</v>
      </c>
      <c r="W10710" s="106">
        <v>77340000</v>
      </c>
      <c r="X10710" s="106">
        <v>0</v>
      </c>
    </row>
    <row r="10711" spans="2:24" x14ac:dyDescent="0.25">
      <c r="B10711" s="105" t="s">
        <v>782</v>
      </c>
      <c r="C10711" s="105" t="s">
        <v>783</v>
      </c>
      <c r="D10711" s="106">
        <v>46310000</v>
      </c>
      <c r="E10711" s="106">
        <v>0</v>
      </c>
      <c r="M10711" t="b">
        <f t="shared" si="835"/>
        <v>1</v>
      </c>
      <c r="N10711" t="b">
        <f t="shared" si="836"/>
        <v>1</v>
      </c>
      <c r="O10711" t="b">
        <f t="shared" si="837"/>
        <v>1</v>
      </c>
      <c r="P10711" t="b">
        <f t="shared" si="837"/>
        <v>1</v>
      </c>
      <c r="Q10711" t="b">
        <f t="shared" si="838"/>
        <v>1</v>
      </c>
      <c r="R10711" t="b">
        <f t="shared" si="839"/>
        <v>1</v>
      </c>
      <c r="U10711" s="105" t="s">
        <v>782</v>
      </c>
      <c r="V10711" s="105" t="s">
        <v>783</v>
      </c>
      <c r="W10711" s="106">
        <v>46310000</v>
      </c>
      <c r="X10711" s="106">
        <v>0</v>
      </c>
    </row>
    <row r="10712" spans="2:24" x14ac:dyDescent="0.25">
      <c r="B10712" s="105" t="s">
        <v>784</v>
      </c>
      <c r="C10712" s="105" t="s">
        <v>1593</v>
      </c>
      <c r="D10712" s="106">
        <v>17500000</v>
      </c>
      <c r="E10712" s="106">
        <v>0</v>
      </c>
      <c r="M10712" t="b">
        <f t="shared" si="835"/>
        <v>1</v>
      </c>
      <c r="N10712" t="b">
        <f t="shared" si="836"/>
        <v>1</v>
      </c>
      <c r="O10712" t="b">
        <f t="shared" si="837"/>
        <v>1</v>
      </c>
      <c r="P10712" t="b">
        <f t="shared" si="837"/>
        <v>1</v>
      </c>
      <c r="Q10712" t="b">
        <f t="shared" si="838"/>
        <v>1</v>
      </c>
      <c r="R10712" t="b">
        <f t="shared" si="839"/>
        <v>1</v>
      </c>
      <c r="U10712" s="105" t="s">
        <v>784</v>
      </c>
      <c r="V10712" s="105" t="s">
        <v>1593</v>
      </c>
      <c r="W10712" s="106">
        <v>17500000</v>
      </c>
      <c r="X10712" s="106">
        <v>0</v>
      </c>
    </row>
    <row r="10713" spans="2:24" x14ac:dyDescent="0.25">
      <c r="B10713" s="105" t="s">
        <v>786</v>
      </c>
      <c r="C10713" s="105" t="s">
        <v>787</v>
      </c>
      <c r="D10713" s="106">
        <v>23000000</v>
      </c>
      <c r="E10713" s="106">
        <v>0</v>
      </c>
      <c r="M10713" t="b">
        <f t="shared" si="835"/>
        <v>1</v>
      </c>
      <c r="N10713" t="b">
        <f t="shared" si="836"/>
        <v>1</v>
      </c>
      <c r="O10713" t="b">
        <f t="shared" si="837"/>
        <v>1</v>
      </c>
      <c r="P10713" t="b">
        <f t="shared" si="837"/>
        <v>1</v>
      </c>
      <c r="Q10713" t="b">
        <f t="shared" si="838"/>
        <v>1</v>
      </c>
      <c r="R10713" t="b">
        <f t="shared" si="839"/>
        <v>1</v>
      </c>
      <c r="U10713" s="105" t="s">
        <v>786</v>
      </c>
      <c r="V10713" s="105" t="s">
        <v>787</v>
      </c>
      <c r="W10713" s="106">
        <v>23000000</v>
      </c>
      <c r="X10713" s="106">
        <v>0</v>
      </c>
    </row>
    <row r="10714" spans="2:24" x14ac:dyDescent="0.25">
      <c r="B10714" s="105" t="s">
        <v>434</v>
      </c>
      <c r="C10714" s="105" t="s">
        <v>435</v>
      </c>
      <c r="D10714" s="106">
        <v>50300000</v>
      </c>
      <c r="E10714" s="106">
        <v>0</v>
      </c>
      <c r="M10714" t="b">
        <f t="shared" si="835"/>
        <v>1</v>
      </c>
      <c r="N10714" t="b">
        <f t="shared" si="836"/>
        <v>1</v>
      </c>
      <c r="O10714" t="b">
        <f t="shared" si="837"/>
        <v>1</v>
      </c>
      <c r="P10714" t="b">
        <f t="shared" si="837"/>
        <v>1</v>
      </c>
      <c r="Q10714" t="b">
        <f t="shared" si="838"/>
        <v>1</v>
      </c>
      <c r="R10714" t="b">
        <f t="shared" si="839"/>
        <v>1</v>
      </c>
      <c r="U10714" s="105" t="s">
        <v>434</v>
      </c>
      <c r="V10714" s="105" t="s">
        <v>435</v>
      </c>
      <c r="W10714" s="106">
        <v>50300000</v>
      </c>
      <c r="X10714" s="106">
        <v>0</v>
      </c>
    </row>
    <row r="10715" spans="2:24" x14ac:dyDescent="0.25">
      <c r="B10715" s="105" t="s">
        <v>436</v>
      </c>
      <c r="C10715" s="105" t="s">
        <v>437</v>
      </c>
      <c r="D10715" s="106">
        <v>50300000</v>
      </c>
      <c r="E10715" s="106">
        <v>0</v>
      </c>
      <c r="M10715" t="b">
        <f t="shared" ref="M10715:M10778" si="840">+B10715=U10715</f>
        <v>1</v>
      </c>
      <c r="N10715" t="b">
        <f t="shared" ref="N10715:N10778" si="841">+C10715=V10715</f>
        <v>1</v>
      </c>
      <c r="O10715" t="b">
        <f t="shared" ref="O10715:P10778" si="842">+D10715=W10715</f>
        <v>1</v>
      </c>
      <c r="P10715" t="b">
        <f t="shared" si="842"/>
        <v>1</v>
      </c>
      <c r="Q10715" t="b">
        <f t="shared" ref="Q10715:Q10778" si="843">+F10715=Y10715</f>
        <v>1</v>
      </c>
      <c r="R10715" t="b">
        <f t="shared" ref="R10715:R10778" si="844">+G10715=Z10715</f>
        <v>1</v>
      </c>
      <c r="U10715" s="105" t="s">
        <v>436</v>
      </c>
      <c r="V10715" s="105" t="s">
        <v>437</v>
      </c>
      <c r="W10715" s="106">
        <v>50300000</v>
      </c>
      <c r="X10715" s="106">
        <v>0</v>
      </c>
    </row>
    <row r="10716" spans="2:24" x14ac:dyDescent="0.25">
      <c r="B10716" s="105" t="s">
        <v>792</v>
      </c>
      <c r="C10716" s="105" t="s">
        <v>793</v>
      </c>
      <c r="D10716" s="106">
        <v>50300000</v>
      </c>
      <c r="E10716" s="106">
        <v>0</v>
      </c>
      <c r="M10716" t="b">
        <f t="shared" si="840"/>
        <v>1</v>
      </c>
      <c r="N10716" t="b">
        <f t="shared" si="841"/>
        <v>1</v>
      </c>
      <c r="O10716" t="b">
        <f t="shared" si="842"/>
        <v>1</v>
      </c>
      <c r="P10716" t="b">
        <f t="shared" si="842"/>
        <v>1</v>
      </c>
      <c r="Q10716" t="b">
        <f t="shared" si="843"/>
        <v>1</v>
      </c>
      <c r="R10716" t="b">
        <f t="shared" si="844"/>
        <v>1</v>
      </c>
      <c r="U10716" s="105" t="s">
        <v>792</v>
      </c>
      <c r="V10716" s="105" t="s">
        <v>793</v>
      </c>
      <c r="W10716" s="106">
        <v>50300000</v>
      </c>
      <c r="X10716" s="106">
        <v>0</v>
      </c>
    </row>
    <row r="10717" spans="2:24" x14ac:dyDescent="0.25">
      <c r="B10717" s="105" t="s">
        <v>615</v>
      </c>
      <c r="C10717" s="105" t="s">
        <v>616</v>
      </c>
      <c r="D10717" s="106">
        <v>6400000</v>
      </c>
      <c r="E10717" s="106">
        <v>0</v>
      </c>
      <c r="M10717" t="b">
        <f t="shared" si="840"/>
        <v>1</v>
      </c>
      <c r="N10717" t="b">
        <f t="shared" si="841"/>
        <v>1</v>
      </c>
      <c r="O10717" t="b">
        <f t="shared" si="842"/>
        <v>1</v>
      </c>
      <c r="P10717" t="b">
        <f t="shared" si="842"/>
        <v>1</v>
      </c>
      <c r="Q10717" t="b">
        <f t="shared" si="843"/>
        <v>1</v>
      </c>
      <c r="R10717" t="b">
        <f t="shared" si="844"/>
        <v>1</v>
      </c>
      <c r="U10717" s="105" t="s">
        <v>615</v>
      </c>
      <c r="V10717" s="105" t="s">
        <v>616</v>
      </c>
      <c r="W10717" s="106">
        <v>6400000</v>
      </c>
      <c r="X10717" s="106">
        <v>0</v>
      </c>
    </row>
    <row r="10718" spans="2:24" x14ac:dyDescent="0.25">
      <c r="B10718" s="105" t="s">
        <v>617</v>
      </c>
      <c r="C10718" s="105" t="s">
        <v>618</v>
      </c>
      <c r="D10718" s="106">
        <v>6400000</v>
      </c>
      <c r="E10718" s="106">
        <v>0</v>
      </c>
      <c r="M10718" t="b">
        <f t="shared" si="840"/>
        <v>1</v>
      </c>
      <c r="N10718" t="b">
        <f t="shared" si="841"/>
        <v>1</v>
      </c>
      <c r="O10718" t="b">
        <f t="shared" si="842"/>
        <v>1</v>
      </c>
      <c r="P10718" t="b">
        <f t="shared" si="842"/>
        <v>1</v>
      </c>
      <c r="Q10718" t="b">
        <f t="shared" si="843"/>
        <v>1</v>
      </c>
      <c r="R10718" t="b">
        <f t="shared" si="844"/>
        <v>1</v>
      </c>
      <c r="U10718" s="105" t="s">
        <v>617</v>
      </c>
      <c r="V10718" s="105" t="s">
        <v>618</v>
      </c>
      <c r="W10718" s="106">
        <v>6400000</v>
      </c>
      <c r="X10718" s="106">
        <v>0</v>
      </c>
    </row>
    <row r="10719" spans="2:24" x14ac:dyDescent="0.25">
      <c r="B10719" s="105" t="s">
        <v>619</v>
      </c>
      <c r="C10719" s="105" t="s">
        <v>618</v>
      </c>
      <c r="D10719" s="106">
        <v>6400000</v>
      </c>
      <c r="E10719" s="106">
        <v>0</v>
      </c>
      <c r="M10719" t="b">
        <f t="shared" si="840"/>
        <v>1</v>
      </c>
      <c r="N10719" t="b">
        <f t="shared" si="841"/>
        <v>1</v>
      </c>
      <c r="O10719" t="b">
        <f t="shared" si="842"/>
        <v>1</v>
      </c>
      <c r="P10719" t="b">
        <f t="shared" si="842"/>
        <v>1</v>
      </c>
      <c r="Q10719" t="b">
        <f t="shared" si="843"/>
        <v>1</v>
      </c>
      <c r="R10719" t="b">
        <f t="shared" si="844"/>
        <v>1</v>
      </c>
      <c r="U10719" s="105" t="s">
        <v>619</v>
      </c>
      <c r="V10719" s="105" t="s">
        <v>618</v>
      </c>
      <c r="W10719" s="106">
        <v>6400000</v>
      </c>
      <c r="X10719" s="106">
        <v>0</v>
      </c>
    </row>
    <row r="10720" spans="2:24" x14ac:dyDescent="0.25">
      <c r="B10720" s="105" t="s">
        <v>439</v>
      </c>
      <c r="C10720" s="105" t="s">
        <v>440</v>
      </c>
      <c r="D10720" s="106">
        <v>204675000</v>
      </c>
      <c r="E10720" s="106">
        <v>0</v>
      </c>
      <c r="M10720" t="b">
        <f t="shared" si="840"/>
        <v>1</v>
      </c>
      <c r="N10720" t="b">
        <f t="shared" si="841"/>
        <v>1</v>
      </c>
      <c r="O10720" t="b">
        <f t="shared" si="842"/>
        <v>1</v>
      </c>
      <c r="P10720" t="b">
        <f t="shared" si="842"/>
        <v>1</v>
      </c>
      <c r="Q10720" t="b">
        <f t="shared" si="843"/>
        <v>1</v>
      </c>
      <c r="R10720" t="b">
        <f t="shared" si="844"/>
        <v>1</v>
      </c>
      <c r="U10720" s="105" t="s">
        <v>439</v>
      </c>
      <c r="V10720" s="105" t="s">
        <v>440</v>
      </c>
      <c r="W10720" s="106">
        <v>204675000</v>
      </c>
      <c r="X10720" s="106">
        <v>0</v>
      </c>
    </row>
    <row r="10721" spans="2:24" x14ac:dyDescent="0.25">
      <c r="B10721" s="105" t="s">
        <v>441</v>
      </c>
      <c r="C10721" s="105" t="s">
        <v>442</v>
      </c>
      <c r="D10721" s="106">
        <v>204675000</v>
      </c>
      <c r="E10721" s="106">
        <v>0</v>
      </c>
      <c r="M10721" t="b">
        <f t="shared" si="840"/>
        <v>1</v>
      </c>
      <c r="N10721" t="b">
        <f t="shared" si="841"/>
        <v>1</v>
      </c>
      <c r="O10721" t="b">
        <f t="shared" si="842"/>
        <v>1</v>
      </c>
      <c r="P10721" t="b">
        <f t="shared" si="842"/>
        <v>1</v>
      </c>
      <c r="Q10721" t="b">
        <f t="shared" si="843"/>
        <v>1</v>
      </c>
      <c r="R10721" t="b">
        <f t="shared" si="844"/>
        <v>1</v>
      </c>
      <c r="U10721" s="105" t="s">
        <v>441</v>
      </c>
      <c r="V10721" s="105" t="s">
        <v>442</v>
      </c>
      <c r="W10721" s="106">
        <v>204675000</v>
      </c>
      <c r="X10721" s="106">
        <v>0</v>
      </c>
    </row>
    <row r="10722" spans="2:24" x14ac:dyDescent="0.25">
      <c r="B10722" s="105" t="s">
        <v>443</v>
      </c>
      <c r="C10722" s="105" t="s">
        <v>442</v>
      </c>
      <c r="D10722" s="106">
        <v>151385000</v>
      </c>
      <c r="E10722" s="106">
        <v>0</v>
      </c>
      <c r="M10722" t="b">
        <f t="shared" si="840"/>
        <v>1</v>
      </c>
      <c r="N10722" t="b">
        <f t="shared" si="841"/>
        <v>1</v>
      </c>
      <c r="O10722" t="b">
        <f t="shared" si="842"/>
        <v>1</v>
      </c>
      <c r="P10722" t="b">
        <f t="shared" si="842"/>
        <v>1</v>
      </c>
      <c r="Q10722" t="b">
        <f t="shared" si="843"/>
        <v>1</v>
      </c>
      <c r="R10722" t="b">
        <f t="shared" si="844"/>
        <v>1</v>
      </c>
      <c r="U10722" s="105" t="s">
        <v>443</v>
      </c>
      <c r="V10722" s="105" t="s">
        <v>442</v>
      </c>
      <c r="W10722" s="106">
        <v>151385000</v>
      </c>
      <c r="X10722" s="106">
        <v>0</v>
      </c>
    </row>
    <row r="10723" spans="2:24" x14ac:dyDescent="0.25">
      <c r="B10723" s="105" t="s">
        <v>1441</v>
      </c>
      <c r="C10723" s="105" t="s">
        <v>1442</v>
      </c>
      <c r="D10723" s="106">
        <v>12040000</v>
      </c>
      <c r="E10723" s="106">
        <v>0</v>
      </c>
      <c r="M10723" t="b">
        <f t="shared" si="840"/>
        <v>1</v>
      </c>
      <c r="N10723" t="b">
        <f t="shared" si="841"/>
        <v>1</v>
      </c>
      <c r="O10723" t="b">
        <f t="shared" si="842"/>
        <v>1</v>
      </c>
      <c r="P10723" t="b">
        <f t="shared" si="842"/>
        <v>1</v>
      </c>
      <c r="Q10723" t="b">
        <f t="shared" si="843"/>
        <v>1</v>
      </c>
      <c r="R10723" t="b">
        <f t="shared" si="844"/>
        <v>1</v>
      </c>
      <c r="U10723" s="105" t="s">
        <v>1441</v>
      </c>
      <c r="V10723" s="105" t="s">
        <v>1442</v>
      </c>
      <c r="W10723" s="106">
        <v>12040000</v>
      </c>
      <c r="X10723" s="106">
        <v>0</v>
      </c>
    </row>
    <row r="10724" spans="2:24" x14ac:dyDescent="0.25">
      <c r="B10724" s="105" t="s">
        <v>1451</v>
      </c>
      <c r="C10724" s="105" t="s">
        <v>1603</v>
      </c>
      <c r="D10724" s="106">
        <v>41250000</v>
      </c>
      <c r="E10724" s="106">
        <v>0</v>
      </c>
      <c r="M10724" t="b">
        <f t="shared" si="840"/>
        <v>1</v>
      </c>
      <c r="N10724" t="b">
        <f t="shared" si="841"/>
        <v>1</v>
      </c>
      <c r="O10724" t="b">
        <f t="shared" si="842"/>
        <v>1</v>
      </c>
      <c r="P10724" t="b">
        <f t="shared" si="842"/>
        <v>1</v>
      </c>
      <c r="Q10724" t="b">
        <f t="shared" si="843"/>
        <v>1</v>
      </c>
      <c r="R10724" t="b">
        <f t="shared" si="844"/>
        <v>1</v>
      </c>
      <c r="U10724" s="105" t="s">
        <v>1451</v>
      </c>
      <c r="V10724" s="105" t="s">
        <v>1603</v>
      </c>
      <c r="W10724" s="106">
        <v>41250000</v>
      </c>
      <c r="X10724" s="106">
        <v>0</v>
      </c>
    </row>
    <row r="10725" spans="2:24" x14ac:dyDescent="0.25">
      <c r="B10725" s="105" t="s">
        <v>489</v>
      </c>
      <c r="C10725" s="105" t="s">
        <v>490</v>
      </c>
      <c r="D10725" s="106">
        <v>9270000</v>
      </c>
      <c r="E10725" s="106">
        <v>0</v>
      </c>
      <c r="M10725" t="b">
        <f t="shared" si="840"/>
        <v>1</v>
      </c>
      <c r="N10725" t="b">
        <f t="shared" si="841"/>
        <v>1</v>
      </c>
      <c r="O10725" t="b">
        <f t="shared" si="842"/>
        <v>1</v>
      </c>
      <c r="P10725" t="b">
        <f t="shared" si="842"/>
        <v>1</v>
      </c>
      <c r="Q10725" t="b">
        <f t="shared" si="843"/>
        <v>1</v>
      </c>
      <c r="R10725" t="b">
        <f t="shared" si="844"/>
        <v>1</v>
      </c>
      <c r="U10725" s="105" t="s">
        <v>489</v>
      </c>
      <c r="V10725" s="105" t="s">
        <v>490</v>
      </c>
      <c r="W10725" s="106">
        <v>9270000</v>
      </c>
      <c r="X10725" s="106">
        <v>0</v>
      </c>
    </row>
    <row r="10726" spans="2:24" x14ac:dyDescent="0.25">
      <c r="B10726" s="105" t="s">
        <v>491</v>
      </c>
      <c r="C10726" s="105" t="s">
        <v>492</v>
      </c>
      <c r="D10726" s="106">
        <v>9270000</v>
      </c>
      <c r="E10726" s="106">
        <v>0</v>
      </c>
      <c r="M10726" t="b">
        <f t="shared" si="840"/>
        <v>1</v>
      </c>
      <c r="N10726" t="b">
        <f t="shared" si="841"/>
        <v>1</v>
      </c>
      <c r="O10726" t="b">
        <f t="shared" si="842"/>
        <v>1</v>
      </c>
      <c r="P10726" t="b">
        <f t="shared" si="842"/>
        <v>1</v>
      </c>
      <c r="Q10726" t="b">
        <f t="shared" si="843"/>
        <v>1</v>
      </c>
      <c r="R10726" t="b">
        <f t="shared" si="844"/>
        <v>1</v>
      </c>
      <c r="U10726" s="105" t="s">
        <v>491</v>
      </c>
      <c r="V10726" s="105" t="s">
        <v>492</v>
      </c>
      <c r="W10726" s="106">
        <v>9270000</v>
      </c>
      <c r="X10726" s="106">
        <v>0</v>
      </c>
    </row>
    <row r="10727" spans="2:24" x14ac:dyDescent="0.25">
      <c r="B10727" s="105" t="s">
        <v>493</v>
      </c>
      <c r="C10727" s="105" t="s">
        <v>492</v>
      </c>
      <c r="D10727" s="106">
        <v>9270000</v>
      </c>
      <c r="E10727" s="106">
        <v>0</v>
      </c>
      <c r="M10727" t="b">
        <f t="shared" si="840"/>
        <v>1</v>
      </c>
      <c r="N10727" t="b">
        <f t="shared" si="841"/>
        <v>1</v>
      </c>
      <c r="O10727" t="b">
        <f t="shared" si="842"/>
        <v>1</v>
      </c>
      <c r="P10727" t="b">
        <f t="shared" si="842"/>
        <v>1</v>
      </c>
      <c r="Q10727" t="b">
        <f t="shared" si="843"/>
        <v>1</v>
      </c>
      <c r="R10727" t="b">
        <f t="shared" si="844"/>
        <v>1</v>
      </c>
      <c r="U10727" s="105" t="s">
        <v>493</v>
      </c>
      <c r="V10727" s="105" t="s">
        <v>492</v>
      </c>
      <c r="W10727" s="106">
        <v>9270000</v>
      </c>
      <c r="X10727" s="106">
        <v>0</v>
      </c>
    </row>
    <row r="10728" spans="2:24" x14ac:dyDescent="0.25">
      <c r="B10728" s="105" t="s">
        <v>630</v>
      </c>
      <c r="C10728" s="105" t="s">
        <v>631</v>
      </c>
      <c r="D10728" s="106">
        <v>50500000</v>
      </c>
      <c r="E10728" s="106">
        <v>0</v>
      </c>
      <c r="M10728" t="b">
        <f t="shared" si="840"/>
        <v>1</v>
      </c>
      <c r="N10728" t="b">
        <f t="shared" si="841"/>
        <v>1</v>
      </c>
      <c r="O10728" t="b">
        <f t="shared" si="842"/>
        <v>1</v>
      </c>
      <c r="P10728" t="b">
        <f t="shared" si="842"/>
        <v>1</v>
      </c>
      <c r="Q10728" t="b">
        <f t="shared" si="843"/>
        <v>1</v>
      </c>
      <c r="R10728" t="b">
        <f t="shared" si="844"/>
        <v>1</v>
      </c>
      <c r="U10728" s="105" t="s">
        <v>630</v>
      </c>
      <c r="V10728" s="105" t="s">
        <v>631</v>
      </c>
      <c r="W10728" s="106">
        <v>50500000</v>
      </c>
      <c r="X10728" s="106">
        <v>0</v>
      </c>
    </row>
    <row r="10729" spans="2:24" x14ac:dyDescent="0.25">
      <c r="B10729" s="105" t="s">
        <v>632</v>
      </c>
      <c r="C10729" s="105" t="s">
        <v>633</v>
      </c>
      <c r="D10729" s="106">
        <v>50500000</v>
      </c>
      <c r="E10729" s="106">
        <v>0</v>
      </c>
      <c r="M10729" t="b">
        <f t="shared" si="840"/>
        <v>1</v>
      </c>
      <c r="N10729" t="b">
        <f t="shared" si="841"/>
        <v>1</v>
      </c>
      <c r="O10729" t="b">
        <f t="shared" si="842"/>
        <v>1</v>
      </c>
      <c r="P10729" t="b">
        <f t="shared" si="842"/>
        <v>1</v>
      </c>
      <c r="Q10729" t="b">
        <f t="shared" si="843"/>
        <v>1</v>
      </c>
      <c r="R10729" t="b">
        <f t="shared" si="844"/>
        <v>1</v>
      </c>
      <c r="U10729" s="105" t="s">
        <v>632</v>
      </c>
      <c r="V10729" s="105" t="s">
        <v>633</v>
      </c>
      <c r="W10729" s="106">
        <v>50500000</v>
      </c>
      <c r="X10729" s="106">
        <v>0</v>
      </c>
    </row>
    <row r="10730" spans="2:24" x14ac:dyDescent="0.25">
      <c r="B10730" s="105" t="s">
        <v>634</v>
      </c>
      <c r="C10730" s="105" t="s">
        <v>633</v>
      </c>
      <c r="D10730" s="106">
        <v>50500000</v>
      </c>
      <c r="E10730" s="106">
        <v>0</v>
      </c>
      <c r="M10730" t="b">
        <f t="shared" si="840"/>
        <v>1</v>
      </c>
      <c r="N10730" t="b">
        <f t="shared" si="841"/>
        <v>1</v>
      </c>
      <c r="O10730" t="b">
        <f t="shared" si="842"/>
        <v>1</v>
      </c>
      <c r="P10730" t="b">
        <f t="shared" si="842"/>
        <v>1</v>
      </c>
      <c r="Q10730" t="b">
        <f t="shared" si="843"/>
        <v>1</v>
      </c>
      <c r="R10730" t="b">
        <f t="shared" si="844"/>
        <v>1</v>
      </c>
      <c r="U10730" s="105" t="s">
        <v>634</v>
      </c>
      <c r="V10730" s="105" t="s">
        <v>633</v>
      </c>
      <c r="W10730" s="106">
        <v>50500000</v>
      </c>
      <c r="X10730" s="106">
        <v>0</v>
      </c>
    </row>
    <row r="10731" spans="2:24" x14ac:dyDescent="0.25">
      <c r="B10731" s="105" t="s">
        <v>444</v>
      </c>
      <c r="C10731" s="105" t="s">
        <v>445</v>
      </c>
      <c r="D10731" s="106">
        <v>39523467</v>
      </c>
      <c r="E10731" s="106">
        <v>0</v>
      </c>
      <c r="M10731" t="b">
        <f t="shared" si="840"/>
        <v>1</v>
      </c>
      <c r="N10731" t="b">
        <f t="shared" si="841"/>
        <v>1</v>
      </c>
      <c r="O10731" t="b">
        <f t="shared" si="842"/>
        <v>1</v>
      </c>
      <c r="P10731" t="b">
        <f t="shared" si="842"/>
        <v>1</v>
      </c>
      <c r="Q10731" t="b">
        <f t="shared" si="843"/>
        <v>1</v>
      </c>
      <c r="R10731" t="b">
        <f t="shared" si="844"/>
        <v>1</v>
      </c>
      <c r="U10731" s="105" t="s">
        <v>444</v>
      </c>
      <c r="V10731" s="105" t="s">
        <v>445</v>
      </c>
      <c r="W10731" s="106">
        <v>39523467</v>
      </c>
      <c r="X10731" s="106">
        <v>0</v>
      </c>
    </row>
    <row r="10732" spans="2:24" x14ac:dyDescent="0.25">
      <c r="B10732" s="105" t="s">
        <v>446</v>
      </c>
      <c r="C10732" s="105" t="s">
        <v>447</v>
      </c>
      <c r="D10732" s="106">
        <v>39523467</v>
      </c>
      <c r="E10732" s="106">
        <v>0</v>
      </c>
      <c r="M10732" t="b">
        <f t="shared" si="840"/>
        <v>1</v>
      </c>
      <c r="N10732" t="b">
        <f t="shared" si="841"/>
        <v>1</v>
      </c>
      <c r="O10732" t="b">
        <f t="shared" si="842"/>
        <v>1</v>
      </c>
      <c r="P10732" t="b">
        <f t="shared" si="842"/>
        <v>1</v>
      </c>
      <c r="Q10732" t="b">
        <f t="shared" si="843"/>
        <v>1</v>
      </c>
      <c r="R10732" t="b">
        <f t="shared" si="844"/>
        <v>1</v>
      </c>
      <c r="U10732" s="105" t="s">
        <v>446</v>
      </c>
      <c r="V10732" s="105" t="s">
        <v>447</v>
      </c>
      <c r="W10732" s="106">
        <v>39523467</v>
      </c>
      <c r="X10732" s="106">
        <v>0</v>
      </c>
    </row>
    <row r="10733" spans="2:24" x14ac:dyDescent="0.25">
      <c r="B10733" s="105" t="s">
        <v>448</v>
      </c>
      <c r="C10733" s="105" t="s">
        <v>449</v>
      </c>
      <c r="D10733" s="106">
        <v>39523467</v>
      </c>
      <c r="E10733" s="106">
        <v>0</v>
      </c>
      <c r="M10733" t="b">
        <f t="shared" si="840"/>
        <v>1</v>
      </c>
      <c r="N10733" t="b">
        <f t="shared" si="841"/>
        <v>1</v>
      </c>
      <c r="O10733" t="b">
        <f t="shared" si="842"/>
        <v>1</v>
      </c>
      <c r="P10733" t="b">
        <f t="shared" si="842"/>
        <v>1</v>
      </c>
      <c r="Q10733" t="b">
        <f t="shared" si="843"/>
        <v>1</v>
      </c>
      <c r="R10733" t="b">
        <f t="shared" si="844"/>
        <v>1</v>
      </c>
      <c r="U10733" s="105" t="s">
        <v>448</v>
      </c>
      <c r="V10733" s="105" t="s">
        <v>449</v>
      </c>
      <c r="W10733" s="106">
        <v>39523467</v>
      </c>
      <c r="X10733" s="106">
        <v>0</v>
      </c>
    </row>
    <row r="10734" spans="2:24" x14ac:dyDescent="0.25">
      <c r="B10734" s="105" t="s">
        <v>635</v>
      </c>
      <c r="C10734" s="105" t="s">
        <v>636</v>
      </c>
      <c r="D10734" s="106">
        <v>14970500</v>
      </c>
      <c r="E10734" s="106">
        <v>0</v>
      </c>
      <c r="M10734" t="b">
        <f t="shared" si="840"/>
        <v>1</v>
      </c>
      <c r="N10734" t="b">
        <f t="shared" si="841"/>
        <v>1</v>
      </c>
      <c r="O10734" t="b">
        <f t="shared" si="842"/>
        <v>1</v>
      </c>
      <c r="P10734" t="b">
        <f t="shared" si="842"/>
        <v>1</v>
      </c>
      <c r="Q10734" t="b">
        <f t="shared" si="843"/>
        <v>1</v>
      </c>
      <c r="R10734" t="b">
        <f t="shared" si="844"/>
        <v>1</v>
      </c>
      <c r="U10734" s="105" t="s">
        <v>635</v>
      </c>
      <c r="V10734" s="105" t="s">
        <v>636</v>
      </c>
      <c r="W10734" s="106">
        <v>14970500</v>
      </c>
      <c r="X10734" s="106">
        <v>0</v>
      </c>
    </row>
    <row r="10735" spans="2:24" x14ac:dyDescent="0.25">
      <c r="B10735" s="105" t="s">
        <v>637</v>
      </c>
      <c r="C10735" s="105" t="s">
        <v>638</v>
      </c>
      <c r="D10735" s="106">
        <v>14970500</v>
      </c>
      <c r="E10735" s="106">
        <v>0</v>
      </c>
      <c r="M10735" t="b">
        <f t="shared" si="840"/>
        <v>1</v>
      </c>
      <c r="N10735" t="b">
        <f t="shared" si="841"/>
        <v>1</v>
      </c>
      <c r="O10735" t="b">
        <f t="shared" si="842"/>
        <v>1</v>
      </c>
      <c r="P10735" t="b">
        <f t="shared" si="842"/>
        <v>1</v>
      </c>
      <c r="Q10735" t="b">
        <f t="shared" si="843"/>
        <v>1</v>
      </c>
      <c r="R10735" t="b">
        <f t="shared" si="844"/>
        <v>1</v>
      </c>
      <c r="U10735" s="105" t="s">
        <v>637</v>
      </c>
      <c r="V10735" s="105" t="s">
        <v>638</v>
      </c>
      <c r="W10735" s="106">
        <v>14970500</v>
      </c>
      <c r="X10735" s="106">
        <v>0</v>
      </c>
    </row>
    <row r="10736" spans="2:24" x14ac:dyDescent="0.25">
      <c r="B10736" s="105" t="s">
        <v>639</v>
      </c>
      <c r="C10736" s="105" t="s">
        <v>638</v>
      </c>
      <c r="D10736" s="106">
        <v>14970500</v>
      </c>
      <c r="E10736" s="106">
        <v>0</v>
      </c>
      <c r="M10736" t="b">
        <f t="shared" si="840"/>
        <v>1</v>
      </c>
      <c r="N10736" t="b">
        <f t="shared" si="841"/>
        <v>1</v>
      </c>
      <c r="O10736" t="b">
        <f t="shared" si="842"/>
        <v>1</v>
      </c>
      <c r="P10736" t="b">
        <f t="shared" si="842"/>
        <v>1</v>
      </c>
      <c r="Q10736" t="b">
        <f t="shared" si="843"/>
        <v>1</v>
      </c>
      <c r="R10736" t="b">
        <f t="shared" si="844"/>
        <v>1</v>
      </c>
      <c r="U10736" s="105" t="s">
        <v>639</v>
      </c>
      <c r="V10736" s="105" t="s">
        <v>638</v>
      </c>
      <c r="W10736" s="106">
        <v>14970500</v>
      </c>
      <c r="X10736" s="106">
        <v>0</v>
      </c>
    </row>
    <row r="10737" spans="2:24" x14ac:dyDescent="0.25">
      <c r="B10737" s="105" t="s">
        <v>455</v>
      </c>
      <c r="C10737" s="105" t="s">
        <v>456</v>
      </c>
      <c r="D10737" s="106">
        <v>496967790</v>
      </c>
      <c r="E10737" s="106">
        <v>0</v>
      </c>
      <c r="M10737" t="b">
        <f t="shared" si="840"/>
        <v>1</v>
      </c>
      <c r="N10737" t="b">
        <f t="shared" si="841"/>
        <v>1</v>
      </c>
      <c r="O10737" t="b">
        <f t="shared" si="842"/>
        <v>1</v>
      </c>
      <c r="P10737" t="b">
        <f t="shared" si="842"/>
        <v>1</v>
      </c>
      <c r="Q10737" t="b">
        <f t="shared" si="843"/>
        <v>1</v>
      </c>
      <c r="R10737" t="b">
        <f t="shared" si="844"/>
        <v>1</v>
      </c>
      <c r="U10737" s="105" t="s">
        <v>455</v>
      </c>
      <c r="V10737" s="105" t="s">
        <v>456</v>
      </c>
      <c r="W10737" s="106">
        <v>496967790</v>
      </c>
      <c r="X10737" s="106">
        <v>0</v>
      </c>
    </row>
    <row r="10738" spans="2:24" x14ac:dyDescent="0.25">
      <c r="B10738" s="105" t="s">
        <v>457</v>
      </c>
      <c r="C10738" s="105" t="s">
        <v>458</v>
      </c>
      <c r="D10738" s="106">
        <v>409475000</v>
      </c>
      <c r="E10738" s="106">
        <v>0</v>
      </c>
      <c r="M10738" t="b">
        <f t="shared" si="840"/>
        <v>1</v>
      </c>
      <c r="N10738" t="b">
        <f t="shared" si="841"/>
        <v>1</v>
      </c>
      <c r="O10738" t="b">
        <f t="shared" si="842"/>
        <v>1</v>
      </c>
      <c r="P10738" t="b">
        <f t="shared" si="842"/>
        <v>1</v>
      </c>
      <c r="Q10738" t="b">
        <f t="shared" si="843"/>
        <v>1</v>
      </c>
      <c r="R10738" t="b">
        <f t="shared" si="844"/>
        <v>1</v>
      </c>
      <c r="U10738" s="105" t="s">
        <v>457</v>
      </c>
      <c r="V10738" s="105" t="s">
        <v>458</v>
      </c>
      <c r="W10738" s="106">
        <v>409475000</v>
      </c>
      <c r="X10738" s="106">
        <v>0</v>
      </c>
    </row>
    <row r="10739" spans="2:24" x14ac:dyDescent="0.25">
      <c r="B10739" s="105" t="s">
        <v>815</v>
      </c>
      <c r="C10739" s="105" t="s">
        <v>816</v>
      </c>
      <c r="D10739" s="106">
        <v>199908000</v>
      </c>
      <c r="E10739" s="106">
        <v>0</v>
      </c>
      <c r="M10739" t="b">
        <f t="shared" si="840"/>
        <v>1</v>
      </c>
      <c r="N10739" t="b">
        <f t="shared" si="841"/>
        <v>1</v>
      </c>
      <c r="O10739" t="b">
        <f t="shared" si="842"/>
        <v>1</v>
      </c>
      <c r="P10739" t="b">
        <f t="shared" si="842"/>
        <v>1</v>
      </c>
      <c r="Q10739" t="b">
        <f t="shared" si="843"/>
        <v>1</v>
      </c>
      <c r="R10739" t="b">
        <f t="shared" si="844"/>
        <v>1</v>
      </c>
      <c r="U10739" s="105" t="s">
        <v>815</v>
      </c>
      <c r="V10739" s="105" t="s">
        <v>816</v>
      </c>
      <c r="W10739" s="106">
        <v>199908000</v>
      </c>
      <c r="X10739" s="106">
        <v>0</v>
      </c>
    </row>
    <row r="10740" spans="2:24" x14ac:dyDescent="0.25">
      <c r="B10740" s="105" t="s">
        <v>817</v>
      </c>
      <c r="C10740" s="105" t="s">
        <v>818</v>
      </c>
      <c r="D10740" s="106">
        <v>33675000</v>
      </c>
      <c r="E10740" s="106">
        <v>0</v>
      </c>
      <c r="M10740" t="b">
        <f t="shared" si="840"/>
        <v>1</v>
      </c>
      <c r="N10740" t="b">
        <f t="shared" si="841"/>
        <v>1</v>
      </c>
      <c r="O10740" t="b">
        <f t="shared" si="842"/>
        <v>1</v>
      </c>
      <c r="P10740" t="b">
        <f t="shared" si="842"/>
        <v>1</v>
      </c>
      <c r="Q10740" t="b">
        <f t="shared" si="843"/>
        <v>1</v>
      </c>
      <c r="R10740" t="b">
        <f t="shared" si="844"/>
        <v>1</v>
      </c>
      <c r="U10740" s="105" t="s">
        <v>817</v>
      </c>
      <c r="V10740" s="105" t="s">
        <v>818</v>
      </c>
      <c r="W10740" s="106">
        <v>33675000</v>
      </c>
      <c r="X10740" s="106">
        <v>0</v>
      </c>
    </row>
    <row r="10741" spans="2:24" x14ac:dyDescent="0.25">
      <c r="B10741" s="105" t="s">
        <v>823</v>
      </c>
      <c r="C10741" s="105" t="s">
        <v>824</v>
      </c>
      <c r="D10741" s="106">
        <v>160892000</v>
      </c>
      <c r="E10741" s="106">
        <v>0</v>
      </c>
      <c r="M10741" t="b">
        <f t="shared" si="840"/>
        <v>1</v>
      </c>
      <c r="N10741" t="b">
        <f t="shared" si="841"/>
        <v>1</v>
      </c>
      <c r="O10741" t="b">
        <f t="shared" si="842"/>
        <v>1</v>
      </c>
      <c r="P10741" t="b">
        <f t="shared" si="842"/>
        <v>1</v>
      </c>
      <c r="Q10741" t="b">
        <f t="shared" si="843"/>
        <v>1</v>
      </c>
      <c r="R10741" t="b">
        <f t="shared" si="844"/>
        <v>1</v>
      </c>
      <c r="U10741" s="105" t="s">
        <v>823</v>
      </c>
      <c r="V10741" s="105" t="s">
        <v>824</v>
      </c>
      <c r="W10741" s="106">
        <v>160892000</v>
      </c>
      <c r="X10741" s="106">
        <v>0</v>
      </c>
    </row>
    <row r="10742" spans="2:24" x14ac:dyDescent="0.25">
      <c r="B10742" s="105" t="s">
        <v>825</v>
      </c>
      <c r="C10742" s="105" t="s">
        <v>1609</v>
      </c>
      <c r="D10742" s="106">
        <v>15000000</v>
      </c>
      <c r="E10742" s="106">
        <v>0</v>
      </c>
      <c r="M10742" t="b">
        <f t="shared" si="840"/>
        <v>1</v>
      </c>
      <c r="N10742" t="b">
        <f t="shared" si="841"/>
        <v>1</v>
      </c>
      <c r="O10742" t="b">
        <f t="shared" si="842"/>
        <v>1</v>
      </c>
      <c r="P10742" t="b">
        <f t="shared" si="842"/>
        <v>1</v>
      </c>
      <c r="Q10742" t="b">
        <f t="shared" si="843"/>
        <v>1</v>
      </c>
      <c r="R10742" t="b">
        <f t="shared" si="844"/>
        <v>1</v>
      </c>
      <c r="U10742" s="105" t="s">
        <v>825</v>
      </c>
      <c r="V10742" s="105" t="s">
        <v>1609</v>
      </c>
      <c r="W10742" s="106">
        <v>15000000</v>
      </c>
      <c r="X10742" s="106">
        <v>0</v>
      </c>
    </row>
    <row r="10743" spans="2:24" x14ac:dyDescent="0.25">
      <c r="B10743" s="105" t="s">
        <v>460</v>
      </c>
      <c r="C10743" s="105" t="s">
        <v>461</v>
      </c>
      <c r="D10743" s="106">
        <v>87492790</v>
      </c>
      <c r="E10743" s="106">
        <v>0</v>
      </c>
      <c r="M10743" t="b">
        <f t="shared" si="840"/>
        <v>1</v>
      </c>
      <c r="N10743" t="b">
        <f t="shared" si="841"/>
        <v>1</v>
      </c>
      <c r="O10743" t="b">
        <f t="shared" si="842"/>
        <v>1</v>
      </c>
      <c r="P10743" t="b">
        <f t="shared" si="842"/>
        <v>1</v>
      </c>
      <c r="Q10743" t="b">
        <f t="shared" si="843"/>
        <v>1</v>
      </c>
      <c r="R10743" t="b">
        <f t="shared" si="844"/>
        <v>1</v>
      </c>
      <c r="U10743" s="105" t="s">
        <v>460</v>
      </c>
      <c r="V10743" s="105" t="s">
        <v>461</v>
      </c>
      <c r="W10743" s="106">
        <v>87492790</v>
      </c>
      <c r="X10743" s="106">
        <v>0</v>
      </c>
    </row>
    <row r="10744" spans="2:24" x14ac:dyDescent="0.25">
      <c r="B10744" s="105" t="s">
        <v>832</v>
      </c>
      <c r="C10744" s="105" t="s">
        <v>1457</v>
      </c>
      <c r="D10744" s="106">
        <v>87492790</v>
      </c>
      <c r="E10744" s="106">
        <v>0</v>
      </c>
      <c r="M10744" t="b">
        <f t="shared" si="840"/>
        <v>1</v>
      </c>
      <c r="N10744" t="b">
        <f t="shared" si="841"/>
        <v>1</v>
      </c>
      <c r="O10744" t="b">
        <f t="shared" si="842"/>
        <v>1</v>
      </c>
      <c r="P10744" t="b">
        <f t="shared" si="842"/>
        <v>1</v>
      </c>
      <c r="Q10744" t="b">
        <f t="shared" si="843"/>
        <v>1</v>
      </c>
      <c r="R10744" t="b">
        <f t="shared" si="844"/>
        <v>1</v>
      </c>
      <c r="U10744" s="105" t="s">
        <v>832</v>
      </c>
      <c r="V10744" s="105" t="s">
        <v>1457</v>
      </c>
      <c r="W10744" s="106">
        <v>87492790</v>
      </c>
      <c r="X10744" s="106">
        <v>0</v>
      </c>
    </row>
    <row r="10745" spans="2:24" x14ac:dyDescent="0.25">
      <c r="B10745" s="105" t="s">
        <v>655</v>
      </c>
      <c r="C10745" s="105" t="s">
        <v>656</v>
      </c>
      <c r="D10745" s="106">
        <v>123993600</v>
      </c>
      <c r="E10745" s="106">
        <v>0</v>
      </c>
      <c r="M10745" t="b">
        <f t="shared" si="840"/>
        <v>1</v>
      </c>
      <c r="N10745" t="b">
        <f t="shared" si="841"/>
        <v>1</v>
      </c>
      <c r="O10745" t="b">
        <f t="shared" si="842"/>
        <v>1</v>
      </c>
      <c r="P10745" t="b">
        <f t="shared" si="842"/>
        <v>1</v>
      </c>
      <c r="Q10745" t="b">
        <f t="shared" si="843"/>
        <v>1</v>
      </c>
      <c r="R10745" t="b">
        <f t="shared" si="844"/>
        <v>1</v>
      </c>
      <c r="U10745" s="105" t="s">
        <v>655</v>
      </c>
      <c r="V10745" s="105" t="s">
        <v>656</v>
      </c>
      <c r="W10745" s="106">
        <v>123993600</v>
      </c>
      <c r="X10745" s="106">
        <v>0</v>
      </c>
    </row>
    <row r="10746" spans="2:24" x14ac:dyDescent="0.25">
      <c r="B10746" s="105" t="s">
        <v>657</v>
      </c>
      <c r="C10746" s="105" t="s">
        <v>658</v>
      </c>
      <c r="D10746" s="106">
        <v>123993600</v>
      </c>
      <c r="E10746" s="106">
        <v>0</v>
      </c>
      <c r="M10746" t="b">
        <f t="shared" si="840"/>
        <v>1</v>
      </c>
      <c r="N10746" t="b">
        <f t="shared" si="841"/>
        <v>1</v>
      </c>
      <c r="O10746" t="b">
        <f t="shared" si="842"/>
        <v>1</v>
      </c>
      <c r="P10746" t="b">
        <f t="shared" si="842"/>
        <v>1</v>
      </c>
      <c r="Q10746" t="b">
        <f t="shared" si="843"/>
        <v>1</v>
      </c>
      <c r="R10746" t="b">
        <f t="shared" si="844"/>
        <v>1</v>
      </c>
      <c r="U10746" s="105" t="s">
        <v>657</v>
      </c>
      <c r="V10746" s="105" t="s">
        <v>658</v>
      </c>
      <c r="W10746" s="106">
        <v>123993600</v>
      </c>
      <c r="X10746" s="106">
        <v>0</v>
      </c>
    </row>
    <row r="10747" spans="2:24" x14ac:dyDescent="0.25">
      <c r="B10747" s="105" t="s">
        <v>659</v>
      </c>
      <c r="C10747" s="105" t="s">
        <v>658</v>
      </c>
      <c r="D10747" s="106">
        <v>123993600</v>
      </c>
      <c r="E10747" s="106">
        <v>0</v>
      </c>
      <c r="M10747" t="b">
        <f t="shared" si="840"/>
        <v>1</v>
      </c>
      <c r="N10747" t="b">
        <f t="shared" si="841"/>
        <v>1</v>
      </c>
      <c r="O10747" t="b">
        <f t="shared" si="842"/>
        <v>1</v>
      </c>
      <c r="P10747" t="b">
        <f t="shared" si="842"/>
        <v>1</v>
      </c>
      <c r="Q10747" t="b">
        <f t="shared" si="843"/>
        <v>1</v>
      </c>
      <c r="R10747" t="b">
        <f t="shared" si="844"/>
        <v>1</v>
      </c>
      <c r="U10747" s="105" t="s">
        <v>659</v>
      </c>
      <c r="V10747" s="105" t="s">
        <v>658</v>
      </c>
      <c r="W10747" s="106">
        <v>123993600</v>
      </c>
      <c r="X10747" s="106">
        <v>0</v>
      </c>
    </row>
    <row r="10748" spans="2:24" x14ac:dyDescent="0.25">
      <c r="B10748" s="105" t="s">
        <v>463</v>
      </c>
      <c r="C10748" s="105" t="s">
        <v>464</v>
      </c>
      <c r="D10748" s="106">
        <v>1685536026</v>
      </c>
      <c r="E10748" s="106">
        <v>0</v>
      </c>
      <c r="M10748" t="b">
        <f t="shared" si="840"/>
        <v>1</v>
      </c>
      <c r="N10748" t="b">
        <f t="shared" si="841"/>
        <v>1</v>
      </c>
      <c r="O10748" t="b">
        <f t="shared" si="842"/>
        <v>1</v>
      </c>
      <c r="P10748" t="b">
        <f t="shared" si="842"/>
        <v>1</v>
      </c>
      <c r="Q10748" t="b">
        <f t="shared" si="843"/>
        <v>1</v>
      </c>
      <c r="R10748" t="b">
        <f t="shared" si="844"/>
        <v>1</v>
      </c>
      <c r="U10748" s="105" t="s">
        <v>463</v>
      </c>
      <c r="V10748" s="105" t="s">
        <v>464</v>
      </c>
      <c r="W10748" s="106">
        <v>1685536026</v>
      </c>
      <c r="X10748" s="106">
        <v>0</v>
      </c>
    </row>
    <row r="10749" spans="2:24" x14ac:dyDescent="0.25">
      <c r="B10749" s="105" t="s">
        <v>465</v>
      </c>
      <c r="C10749" s="105" t="s">
        <v>466</v>
      </c>
      <c r="D10749" s="106">
        <v>1354319750</v>
      </c>
      <c r="E10749" s="106">
        <v>0</v>
      </c>
      <c r="M10749" t="b">
        <f t="shared" si="840"/>
        <v>1</v>
      </c>
      <c r="N10749" t="b">
        <f t="shared" si="841"/>
        <v>1</v>
      </c>
      <c r="O10749" t="b">
        <f t="shared" si="842"/>
        <v>1</v>
      </c>
      <c r="P10749" t="b">
        <f t="shared" si="842"/>
        <v>1</v>
      </c>
      <c r="Q10749" t="b">
        <f t="shared" si="843"/>
        <v>1</v>
      </c>
      <c r="R10749" t="b">
        <f t="shared" si="844"/>
        <v>1</v>
      </c>
      <c r="U10749" s="105" t="s">
        <v>465</v>
      </c>
      <c r="V10749" s="105" t="s">
        <v>466</v>
      </c>
      <c r="W10749" s="106">
        <v>1354319750</v>
      </c>
      <c r="X10749" s="106">
        <v>0</v>
      </c>
    </row>
    <row r="10750" spans="2:24" x14ac:dyDescent="0.25">
      <c r="B10750" s="105" t="s">
        <v>467</v>
      </c>
      <c r="C10750" s="105" t="s">
        <v>468</v>
      </c>
      <c r="D10750" s="106">
        <v>1130460750</v>
      </c>
      <c r="E10750" s="106">
        <v>0</v>
      </c>
      <c r="M10750" t="b">
        <f t="shared" si="840"/>
        <v>1</v>
      </c>
      <c r="N10750" t="b">
        <f t="shared" si="841"/>
        <v>1</v>
      </c>
      <c r="O10750" t="b">
        <f t="shared" si="842"/>
        <v>1</v>
      </c>
      <c r="P10750" t="b">
        <f t="shared" si="842"/>
        <v>1</v>
      </c>
      <c r="Q10750" t="b">
        <f t="shared" si="843"/>
        <v>1</v>
      </c>
      <c r="R10750" t="b">
        <f t="shared" si="844"/>
        <v>1</v>
      </c>
      <c r="U10750" s="105" t="s">
        <v>467</v>
      </c>
      <c r="V10750" s="105" t="s">
        <v>468</v>
      </c>
      <c r="W10750" s="106">
        <v>1130460750</v>
      </c>
      <c r="X10750" s="106">
        <v>0</v>
      </c>
    </row>
    <row r="10751" spans="2:24" x14ac:dyDescent="0.25">
      <c r="B10751" s="105" t="s">
        <v>727</v>
      </c>
      <c r="C10751" s="105" t="s">
        <v>728</v>
      </c>
      <c r="D10751" s="106">
        <v>106299000</v>
      </c>
      <c r="E10751" s="106">
        <v>0</v>
      </c>
      <c r="M10751" t="b">
        <f t="shared" si="840"/>
        <v>1</v>
      </c>
      <c r="N10751" t="b">
        <f t="shared" si="841"/>
        <v>1</v>
      </c>
      <c r="O10751" t="b">
        <f t="shared" si="842"/>
        <v>1</v>
      </c>
      <c r="P10751" t="b">
        <f t="shared" si="842"/>
        <v>1</v>
      </c>
      <c r="Q10751" t="b">
        <f t="shared" si="843"/>
        <v>1</v>
      </c>
      <c r="R10751" t="b">
        <f t="shared" si="844"/>
        <v>1</v>
      </c>
      <c r="U10751" s="105" t="s">
        <v>727</v>
      </c>
      <c r="V10751" s="105" t="s">
        <v>728</v>
      </c>
      <c r="W10751" s="106">
        <v>106299000</v>
      </c>
      <c r="X10751" s="106">
        <v>0</v>
      </c>
    </row>
    <row r="10752" spans="2:24" x14ac:dyDescent="0.25">
      <c r="B10752" s="105" t="s">
        <v>1582</v>
      </c>
      <c r="C10752" s="105" t="s">
        <v>1583</v>
      </c>
      <c r="D10752" s="106">
        <v>117560000</v>
      </c>
      <c r="E10752" s="106">
        <v>0</v>
      </c>
      <c r="M10752" t="b">
        <f t="shared" si="840"/>
        <v>1</v>
      </c>
      <c r="N10752" t="b">
        <f t="shared" si="841"/>
        <v>1</v>
      </c>
      <c r="O10752" t="b">
        <f t="shared" si="842"/>
        <v>1</v>
      </c>
      <c r="P10752" t="b">
        <f t="shared" si="842"/>
        <v>1</v>
      </c>
      <c r="Q10752" t="b">
        <f t="shared" si="843"/>
        <v>1</v>
      </c>
      <c r="R10752" t="b">
        <f t="shared" si="844"/>
        <v>1</v>
      </c>
      <c r="U10752" s="105" t="s">
        <v>1582</v>
      </c>
      <c r="V10752" s="105" t="s">
        <v>1583</v>
      </c>
      <c r="W10752" s="106">
        <v>117560000</v>
      </c>
      <c r="X10752" s="106">
        <v>0</v>
      </c>
    </row>
    <row r="10753" spans="2:24" x14ac:dyDescent="0.25">
      <c r="B10753" s="105" t="s">
        <v>572</v>
      </c>
      <c r="C10753" s="105" t="s">
        <v>573</v>
      </c>
      <c r="D10753" s="106">
        <v>331216276</v>
      </c>
      <c r="E10753" s="106">
        <v>0</v>
      </c>
      <c r="M10753" t="b">
        <f t="shared" si="840"/>
        <v>1</v>
      </c>
      <c r="N10753" t="b">
        <f t="shared" si="841"/>
        <v>1</v>
      </c>
      <c r="O10753" t="b">
        <f t="shared" si="842"/>
        <v>1</v>
      </c>
      <c r="P10753" t="b">
        <f t="shared" si="842"/>
        <v>1</v>
      </c>
      <c r="Q10753" t="b">
        <f t="shared" si="843"/>
        <v>1</v>
      </c>
      <c r="R10753" t="b">
        <f t="shared" si="844"/>
        <v>1</v>
      </c>
      <c r="U10753" s="105" t="s">
        <v>572</v>
      </c>
      <c r="V10753" s="105" t="s">
        <v>573</v>
      </c>
      <c r="W10753" s="106">
        <v>331216276</v>
      </c>
      <c r="X10753" s="106">
        <v>0</v>
      </c>
    </row>
    <row r="10754" spans="2:24" x14ac:dyDescent="0.25">
      <c r="B10754" s="105" t="s">
        <v>574</v>
      </c>
      <c r="C10754" s="105" t="s">
        <v>573</v>
      </c>
      <c r="D10754" s="106">
        <v>331216276</v>
      </c>
      <c r="E10754" s="106">
        <v>0</v>
      </c>
      <c r="M10754" t="b">
        <f t="shared" si="840"/>
        <v>1</v>
      </c>
      <c r="N10754" t="b">
        <f t="shared" si="841"/>
        <v>1</v>
      </c>
      <c r="O10754" t="b">
        <f t="shared" si="842"/>
        <v>1</v>
      </c>
      <c r="P10754" t="b">
        <f t="shared" si="842"/>
        <v>1</v>
      </c>
      <c r="Q10754" t="b">
        <f t="shared" si="843"/>
        <v>1</v>
      </c>
      <c r="R10754" t="b">
        <f t="shared" si="844"/>
        <v>1</v>
      </c>
      <c r="U10754" s="105" t="s">
        <v>574</v>
      </c>
      <c r="V10754" s="105" t="s">
        <v>573</v>
      </c>
      <c r="W10754" s="106">
        <v>331216276</v>
      </c>
      <c r="X10754" s="106">
        <v>0</v>
      </c>
    </row>
    <row r="10755" spans="2:24" x14ac:dyDescent="0.25">
      <c r="B10755" s="105" t="s">
        <v>666</v>
      </c>
      <c r="C10755" s="105" t="s">
        <v>667</v>
      </c>
      <c r="D10755" s="106">
        <v>10050000</v>
      </c>
      <c r="E10755" s="106">
        <v>0</v>
      </c>
      <c r="M10755" t="b">
        <f t="shared" si="840"/>
        <v>1</v>
      </c>
      <c r="N10755" t="b">
        <f t="shared" si="841"/>
        <v>1</v>
      </c>
      <c r="O10755" t="b">
        <f t="shared" si="842"/>
        <v>1</v>
      </c>
      <c r="P10755" t="b">
        <f t="shared" si="842"/>
        <v>1</v>
      </c>
      <c r="Q10755" t="b">
        <f t="shared" si="843"/>
        <v>1</v>
      </c>
      <c r="R10755" t="b">
        <f t="shared" si="844"/>
        <v>1</v>
      </c>
      <c r="U10755" s="105" t="s">
        <v>666</v>
      </c>
      <c r="V10755" s="105" t="s">
        <v>667</v>
      </c>
      <c r="W10755" s="106">
        <v>10050000</v>
      </c>
      <c r="X10755" s="106">
        <v>0</v>
      </c>
    </row>
    <row r="10756" spans="2:24" x14ac:dyDescent="0.25">
      <c r="B10756" s="105" t="s">
        <v>668</v>
      </c>
      <c r="C10756" s="105" t="s">
        <v>669</v>
      </c>
      <c r="D10756" s="106">
        <v>10050000</v>
      </c>
      <c r="E10756" s="106">
        <v>0</v>
      </c>
      <c r="M10756" t="b">
        <f t="shared" si="840"/>
        <v>1</v>
      </c>
      <c r="N10756" t="b">
        <f t="shared" si="841"/>
        <v>1</v>
      </c>
      <c r="O10756" t="b">
        <f t="shared" si="842"/>
        <v>1</v>
      </c>
      <c r="P10756" t="b">
        <f t="shared" si="842"/>
        <v>1</v>
      </c>
      <c r="Q10756" t="b">
        <f t="shared" si="843"/>
        <v>1</v>
      </c>
      <c r="R10756" t="b">
        <f t="shared" si="844"/>
        <v>1</v>
      </c>
      <c r="U10756" s="105" t="s">
        <v>668</v>
      </c>
      <c r="V10756" s="105" t="s">
        <v>669</v>
      </c>
      <c r="W10756" s="106">
        <v>10050000</v>
      </c>
      <c r="X10756" s="106">
        <v>0</v>
      </c>
    </row>
    <row r="10757" spans="2:24" x14ac:dyDescent="0.25">
      <c r="B10757" s="105" t="s">
        <v>670</v>
      </c>
      <c r="C10757" s="105" t="s">
        <v>669</v>
      </c>
      <c r="D10757" s="106">
        <v>10050000</v>
      </c>
      <c r="E10757" s="106">
        <v>0</v>
      </c>
      <c r="M10757" t="b">
        <f t="shared" si="840"/>
        <v>1</v>
      </c>
      <c r="N10757" t="b">
        <f t="shared" si="841"/>
        <v>1</v>
      </c>
      <c r="O10757" t="b">
        <f t="shared" si="842"/>
        <v>1</v>
      </c>
      <c r="P10757" t="b">
        <f t="shared" si="842"/>
        <v>1</v>
      </c>
      <c r="Q10757" t="b">
        <f t="shared" si="843"/>
        <v>1</v>
      </c>
      <c r="R10757" t="b">
        <f t="shared" si="844"/>
        <v>1</v>
      </c>
      <c r="U10757" s="105" t="s">
        <v>670</v>
      </c>
      <c r="V10757" s="105" t="s">
        <v>669</v>
      </c>
      <c r="W10757" s="106">
        <v>10050000</v>
      </c>
      <c r="X10757" s="106">
        <v>0</v>
      </c>
    </row>
    <row r="10758" spans="2:24" x14ac:dyDescent="0.25">
      <c r="B10758" s="105" t="s">
        <v>671</v>
      </c>
      <c r="C10758" s="105" t="s">
        <v>672</v>
      </c>
      <c r="D10758" s="106">
        <v>5000000</v>
      </c>
      <c r="E10758" s="106">
        <v>0</v>
      </c>
      <c r="M10758" t="b">
        <f t="shared" si="840"/>
        <v>1</v>
      </c>
      <c r="N10758" t="b">
        <f t="shared" si="841"/>
        <v>1</v>
      </c>
      <c r="O10758" t="b">
        <f t="shared" si="842"/>
        <v>1</v>
      </c>
      <c r="P10758" t="b">
        <f t="shared" si="842"/>
        <v>1</v>
      </c>
      <c r="Q10758" t="b">
        <f t="shared" si="843"/>
        <v>1</v>
      </c>
      <c r="R10758" t="b">
        <f t="shared" si="844"/>
        <v>1</v>
      </c>
      <c r="U10758" s="105" t="s">
        <v>671</v>
      </c>
      <c r="V10758" s="105" t="s">
        <v>672</v>
      </c>
      <c r="W10758" s="106">
        <v>5000000</v>
      </c>
      <c r="X10758" s="106">
        <v>0</v>
      </c>
    </row>
    <row r="10759" spans="2:24" x14ac:dyDescent="0.25">
      <c r="B10759" s="105" t="s">
        <v>673</v>
      </c>
      <c r="C10759" s="105" t="s">
        <v>674</v>
      </c>
      <c r="D10759" s="106">
        <v>5000000</v>
      </c>
      <c r="E10759" s="106">
        <v>0</v>
      </c>
      <c r="M10759" t="b">
        <f t="shared" si="840"/>
        <v>1</v>
      </c>
      <c r="N10759" t="b">
        <f t="shared" si="841"/>
        <v>1</v>
      </c>
      <c r="O10759" t="b">
        <f t="shared" si="842"/>
        <v>1</v>
      </c>
      <c r="P10759" t="b">
        <f t="shared" si="842"/>
        <v>1</v>
      </c>
      <c r="Q10759" t="b">
        <f t="shared" si="843"/>
        <v>1</v>
      </c>
      <c r="R10759" t="b">
        <f t="shared" si="844"/>
        <v>1</v>
      </c>
      <c r="U10759" s="105" t="s">
        <v>673</v>
      </c>
      <c r="V10759" s="105" t="s">
        <v>674</v>
      </c>
      <c r="W10759" s="106">
        <v>5000000</v>
      </c>
      <c r="X10759" s="106">
        <v>0</v>
      </c>
    </row>
    <row r="10760" spans="2:24" x14ac:dyDescent="0.25">
      <c r="B10760" s="105" t="s">
        <v>675</v>
      </c>
      <c r="C10760" s="105" t="s">
        <v>674</v>
      </c>
      <c r="D10760" s="106">
        <v>5000000</v>
      </c>
      <c r="E10760" s="106">
        <v>0</v>
      </c>
      <c r="M10760" t="b">
        <f t="shared" si="840"/>
        <v>1</v>
      </c>
      <c r="N10760" t="b">
        <f t="shared" si="841"/>
        <v>1</v>
      </c>
      <c r="O10760" t="b">
        <f t="shared" si="842"/>
        <v>1</v>
      </c>
      <c r="P10760" t="b">
        <f t="shared" si="842"/>
        <v>1</v>
      </c>
      <c r="Q10760" t="b">
        <f t="shared" si="843"/>
        <v>1</v>
      </c>
      <c r="R10760" t="b">
        <f t="shared" si="844"/>
        <v>1</v>
      </c>
      <c r="U10760" s="105" t="s">
        <v>675</v>
      </c>
      <c r="V10760" s="105" t="s">
        <v>674</v>
      </c>
      <c r="W10760" s="106">
        <v>5000000</v>
      </c>
      <c r="X10760" s="106">
        <v>0</v>
      </c>
    </row>
    <row r="10761" spans="2:24" x14ac:dyDescent="0.25">
      <c r="B10761" s="105" t="s">
        <v>338</v>
      </c>
      <c r="C10761" s="105" t="s">
        <v>339</v>
      </c>
      <c r="D10761" s="106">
        <v>395379850</v>
      </c>
      <c r="E10761" s="106">
        <v>0</v>
      </c>
      <c r="M10761" t="b">
        <f t="shared" si="840"/>
        <v>1</v>
      </c>
      <c r="N10761" t="b">
        <f t="shared" si="841"/>
        <v>1</v>
      </c>
      <c r="O10761" t="b">
        <f t="shared" si="842"/>
        <v>1</v>
      </c>
      <c r="P10761" t="b">
        <f t="shared" si="842"/>
        <v>1</v>
      </c>
      <c r="Q10761" t="b">
        <f t="shared" si="843"/>
        <v>1</v>
      </c>
      <c r="R10761" t="b">
        <f t="shared" si="844"/>
        <v>1</v>
      </c>
      <c r="U10761" s="105" t="s">
        <v>338</v>
      </c>
      <c r="V10761" s="105" t="s">
        <v>339</v>
      </c>
      <c r="W10761" s="106">
        <v>395379850</v>
      </c>
      <c r="X10761" s="106">
        <v>0</v>
      </c>
    </row>
    <row r="10762" spans="2:24" x14ac:dyDescent="0.25">
      <c r="B10762" s="105" t="s">
        <v>469</v>
      </c>
      <c r="C10762" s="105" t="s">
        <v>470</v>
      </c>
      <c r="D10762" s="106">
        <v>88200000</v>
      </c>
      <c r="E10762" s="106">
        <v>0</v>
      </c>
      <c r="M10762" t="b">
        <f t="shared" si="840"/>
        <v>1</v>
      </c>
      <c r="N10762" t="b">
        <f t="shared" si="841"/>
        <v>1</v>
      </c>
      <c r="O10762" t="b">
        <f t="shared" si="842"/>
        <v>1</v>
      </c>
      <c r="P10762" t="b">
        <f t="shared" si="842"/>
        <v>1</v>
      </c>
      <c r="Q10762" t="b">
        <f t="shared" si="843"/>
        <v>1</v>
      </c>
      <c r="R10762" t="b">
        <f t="shared" si="844"/>
        <v>1</v>
      </c>
      <c r="U10762" s="105" t="s">
        <v>469</v>
      </c>
      <c r="V10762" s="105" t="s">
        <v>470</v>
      </c>
      <c r="W10762" s="106">
        <v>88200000</v>
      </c>
      <c r="X10762" s="106">
        <v>0</v>
      </c>
    </row>
    <row r="10763" spans="2:24" x14ac:dyDescent="0.25">
      <c r="B10763" s="105" t="s">
        <v>471</v>
      </c>
      <c r="C10763" s="105" t="s">
        <v>472</v>
      </c>
      <c r="D10763" s="106">
        <v>88200000</v>
      </c>
      <c r="E10763" s="106">
        <v>0</v>
      </c>
      <c r="M10763" t="b">
        <f t="shared" si="840"/>
        <v>1</v>
      </c>
      <c r="N10763" t="b">
        <f t="shared" si="841"/>
        <v>1</v>
      </c>
      <c r="O10763" t="b">
        <f t="shared" si="842"/>
        <v>1</v>
      </c>
      <c r="P10763" t="b">
        <f t="shared" si="842"/>
        <v>1</v>
      </c>
      <c r="Q10763" t="b">
        <f t="shared" si="843"/>
        <v>1</v>
      </c>
      <c r="R10763" t="b">
        <f t="shared" si="844"/>
        <v>1</v>
      </c>
      <c r="U10763" s="105" t="s">
        <v>471</v>
      </c>
      <c r="V10763" s="105" t="s">
        <v>472</v>
      </c>
      <c r="W10763" s="106">
        <v>88200000</v>
      </c>
      <c r="X10763" s="106">
        <v>0</v>
      </c>
    </row>
    <row r="10764" spans="2:24" x14ac:dyDescent="0.25">
      <c r="B10764" s="105" t="s">
        <v>340</v>
      </c>
      <c r="C10764" s="105" t="s">
        <v>341</v>
      </c>
      <c r="D10764" s="106">
        <v>307179850</v>
      </c>
      <c r="E10764" s="106">
        <v>0</v>
      </c>
      <c r="M10764" t="b">
        <f t="shared" si="840"/>
        <v>1</v>
      </c>
      <c r="N10764" t="b">
        <f t="shared" si="841"/>
        <v>1</v>
      </c>
      <c r="O10764" t="b">
        <f t="shared" si="842"/>
        <v>1</v>
      </c>
      <c r="P10764" t="b">
        <f t="shared" si="842"/>
        <v>1</v>
      </c>
      <c r="Q10764" t="b">
        <f t="shared" si="843"/>
        <v>1</v>
      </c>
      <c r="R10764" t="b">
        <f t="shared" si="844"/>
        <v>1</v>
      </c>
      <c r="U10764" s="105" t="s">
        <v>340</v>
      </c>
      <c r="V10764" s="105" t="s">
        <v>341</v>
      </c>
      <c r="W10764" s="106">
        <v>307179850</v>
      </c>
      <c r="X10764" s="106">
        <v>0</v>
      </c>
    </row>
    <row r="10765" spans="2:24" x14ac:dyDescent="0.25">
      <c r="B10765" s="105" t="s">
        <v>392</v>
      </c>
      <c r="C10765" s="105" t="s">
        <v>341</v>
      </c>
      <c r="D10765" s="106">
        <v>29708000</v>
      </c>
      <c r="E10765" s="106">
        <v>0</v>
      </c>
      <c r="M10765" t="b">
        <f t="shared" si="840"/>
        <v>1</v>
      </c>
      <c r="N10765" t="b">
        <f t="shared" si="841"/>
        <v>1</v>
      </c>
      <c r="O10765" t="b">
        <f t="shared" si="842"/>
        <v>1</v>
      </c>
      <c r="P10765" t="b">
        <f t="shared" si="842"/>
        <v>1</v>
      </c>
      <c r="Q10765" t="b">
        <f t="shared" si="843"/>
        <v>1</v>
      </c>
      <c r="R10765" t="b">
        <f t="shared" si="844"/>
        <v>1</v>
      </c>
      <c r="U10765" s="105" t="s">
        <v>392</v>
      </c>
      <c r="V10765" s="105" t="s">
        <v>341</v>
      </c>
      <c r="W10765" s="106">
        <v>29708000</v>
      </c>
      <c r="X10765" s="106">
        <v>0</v>
      </c>
    </row>
    <row r="10766" spans="2:24" x14ac:dyDescent="0.25">
      <c r="B10766" s="105" t="s">
        <v>344</v>
      </c>
      <c r="C10766" s="105" t="s">
        <v>345</v>
      </c>
      <c r="D10766" s="106">
        <v>10000000</v>
      </c>
      <c r="E10766" s="106">
        <v>0</v>
      </c>
      <c r="M10766" t="b">
        <f t="shared" si="840"/>
        <v>1</v>
      </c>
      <c r="N10766" t="b">
        <f t="shared" si="841"/>
        <v>1</v>
      </c>
      <c r="O10766" t="b">
        <f t="shared" si="842"/>
        <v>1</v>
      </c>
      <c r="P10766" t="b">
        <f t="shared" si="842"/>
        <v>1</v>
      </c>
      <c r="Q10766" t="b">
        <f t="shared" si="843"/>
        <v>1</v>
      </c>
      <c r="R10766" t="b">
        <f t="shared" si="844"/>
        <v>1</v>
      </c>
      <c r="U10766" s="105" t="s">
        <v>344</v>
      </c>
      <c r="V10766" s="105" t="s">
        <v>345</v>
      </c>
      <c r="W10766" s="106">
        <v>10000000</v>
      </c>
      <c r="X10766" s="106">
        <v>0</v>
      </c>
    </row>
    <row r="10767" spans="2:24" x14ac:dyDescent="0.25">
      <c r="B10767" s="105" t="s">
        <v>346</v>
      </c>
      <c r="C10767" s="105" t="s">
        <v>347</v>
      </c>
      <c r="D10767" s="106">
        <v>83384850</v>
      </c>
      <c r="E10767" s="106">
        <v>0</v>
      </c>
      <c r="M10767" t="b">
        <f t="shared" si="840"/>
        <v>1</v>
      </c>
      <c r="N10767" t="b">
        <f t="shared" si="841"/>
        <v>1</v>
      </c>
      <c r="O10767" t="b">
        <f t="shared" si="842"/>
        <v>1</v>
      </c>
      <c r="P10767" t="b">
        <f t="shared" si="842"/>
        <v>1</v>
      </c>
      <c r="Q10767" t="b">
        <f t="shared" si="843"/>
        <v>1</v>
      </c>
      <c r="R10767" t="b">
        <f t="shared" si="844"/>
        <v>1</v>
      </c>
      <c r="U10767" s="105" t="s">
        <v>346</v>
      </c>
      <c r="V10767" s="105" t="s">
        <v>347</v>
      </c>
      <c r="W10767" s="106">
        <v>83384850</v>
      </c>
      <c r="X10767" s="106">
        <v>0</v>
      </c>
    </row>
    <row r="10768" spans="2:24" x14ac:dyDescent="0.25">
      <c r="B10768" s="105" t="s">
        <v>349</v>
      </c>
      <c r="C10768" s="105" t="s">
        <v>350</v>
      </c>
      <c r="D10768" s="106">
        <v>8800000</v>
      </c>
      <c r="E10768" s="106">
        <v>0</v>
      </c>
      <c r="M10768" t="b">
        <f t="shared" si="840"/>
        <v>1</v>
      </c>
      <c r="N10768" t="b">
        <f t="shared" si="841"/>
        <v>1</v>
      </c>
      <c r="O10768" t="b">
        <f t="shared" si="842"/>
        <v>1</v>
      </c>
      <c r="P10768" t="b">
        <f t="shared" si="842"/>
        <v>1</v>
      </c>
      <c r="Q10768" t="b">
        <f t="shared" si="843"/>
        <v>1</v>
      </c>
      <c r="R10768" t="b">
        <f t="shared" si="844"/>
        <v>1</v>
      </c>
      <c r="U10768" s="105" t="s">
        <v>349</v>
      </c>
      <c r="V10768" s="105" t="s">
        <v>350</v>
      </c>
      <c r="W10768" s="106">
        <v>8800000</v>
      </c>
      <c r="X10768" s="106">
        <v>0</v>
      </c>
    </row>
    <row r="10769" spans="2:26" x14ac:dyDescent="0.25">
      <c r="B10769" s="105" t="s">
        <v>353</v>
      </c>
      <c r="C10769" s="105" t="s">
        <v>354</v>
      </c>
      <c r="D10769" s="106">
        <v>18220000</v>
      </c>
      <c r="E10769" s="106">
        <v>0</v>
      </c>
      <c r="M10769" t="b">
        <f t="shared" si="840"/>
        <v>1</v>
      </c>
      <c r="N10769" t="b">
        <f t="shared" si="841"/>
        <v>1</v>
      </c>
      <c r="O10769" t="b">
        <f t="shared" si="842"/>
        <v>1</v>
      </c>
      <c r="P10769" t="b">
        <f t="shared" si="842"/>
        <v>1</v>
      </c>
      <c r="Q10769" t="b">
        <f t="shared" si="843"/>
        <v>1</v>
      </c>
      <c r="R10769" t="b">
        <f t="shared" si="844"/>
        <v>1</v>
      </c>
      <c r="U10769" s="105" t="s">
        <v>353</v>
      </c>
      <c r="V10769" s="105" t="s">
        <v>354</v>
      </c>
      <c r="W10769" s="106">
        <v>18220000</v>
      </c>
      <c r="X10769" s="106">
        <v>0</v>
      </c>
    </row>
    <row r="10770" spans="2:26" x14ac:dyDescent="0.25">
      <c r="B10770" s="105" t="s">
        <v>355</v>
      </c>
      <c r="C10770" s="105" t="s">
        <v>356</v>
      </c>
      <c r="D10770" s="106">
        <v>131617000</v>
      </c>
      <c r="E10770" s="106">
        <v>0</v>
      </c>
      <c r="M10770" t="b">
        <f t="shared" si="840"/>
        <v>1</v>
      </c>
      <c r="N10770" t="b">
        <f t="shared" si="841"/>
        <v>1</v>
      </c>
      <c r="O10770" t="b">
        <f t="shared" si="842"/>
        <v>1</v>
      </c>
      <c r="P10770" t="b">
        <f t="shared" si="842"/>
        <v>1</v>
      </c>
      <c r="Q10770" t="b">
        <f t="shared" si="843"/>
        <v>1</v>
      </c>
      <c r="R10770" t="b">
        <f t="shared" si="844"/>
        <v>1</v>
      </c>
      <c r="U10770" s="105" t="s">
        <v>355</v>
      </c>
      <c r="V10770" s="105" t="s">
        <v>356</v>
      </c>
      <c r="W10770" s="106">
        <v>131617000</v>
      </c>
      <c r="X10770" s="106">
        <v>0</v>
      </c>
    </row>
    <row r="10771" spans="2:26" x14ac:dyDescent="0.25">
      <c r="B10771" s="105" t="s">
        <v>357</v>
      </c>
      <c r="C10771" s="105" t="s">
        <v>358</v>
      </c>
      <c r="D10771" s="106">
        <v>20525000</v>
      </c>
      <c r="E10771" s="106">
        <v>0</v>
      </c>
      <c r="M10771" t="b">
        <f t="shared" si="840"/>
        <v>1</v>
      </c>
      <c r="N10771" t="b">
        <f t="shared" si="841"/>
        <v>1</v>
      </c>
      <c r="O10771" t="b">
        <f t="shared" si="842"/>
        <v>1</v>
      </c>
      <c r="P10771" t="b">
        <f t="shared" si="842"/>
        <v>1</v>
      </c>
      <c r="Q10771" t="b">
        <f t="shared" si="843"/>
        <v>1</v>
      </c>
      <c r="R10771" t="b">
        <f t="shared" si="844"/>
        <v>1</v>
      </c>
      <c r="U10771" s="105" t="s">
        <v>357</v>
      </c>
      <c r="V10771" s="105" t="s">
        <v>358</v>
      </c>
      <c r="W10771" s="106">
        <v>20525000</v>
      </c>
      <c r="X10771" s="106">
        <v>0</v>
      </c>
    </row>
    <row r="10772" spans="2:26" x14ac:dyDescent="0.25">
      <c r="B10772" s="105" t="s">
        <v>1464</v>
      </c>
      <c r="C10772" s="105" t="s">
        <v>1465</v>
      </c>
      <c r="D10772" s="106">
        <v>4925000</v>
      </c>
      <c r="E10772" s="106">
        <v>0</v>
      </c>
      <c r="M10772" t="b">
        <f t="shared" si="840"/>
        <v>1</v>
      </c>
      <c r="N10772" t="b">
        <f t="shared" si="841"/>
        <v>1</v>
      </c>
      <c r="O10772" t="b">
        <f t="shared" si="842"/>
        <v>1</v>
      </c>
      <c r="P10772" t="b">
        <f t="shared" si="842"/>
        <v>1</v>
      </c>
      <c r="Q10772" t="b">
        <f t="shared" si="843"/>
        <v>1</v>
      </c>
      <c r="R10772" t="b">
        <f t="shared" si="844"/>
        <v>1</v>
      </c>
      <c r="U10772" s="105" t="s">
        <v>1464</v>
      </c>
      <c r="V10772" s="105" t="s">
        <v>1465</v>
      </c>
      <c r="W10772" s="106">
        <v>4925000</v>
      </c>
      <c r="X10772" s="106">
        <v>0</v>
      </c>
    </row>
    <row r="10773" spans="2:26" x14ac:dyDescent="0.25">
      <c r="B10773" s="105" t="s">
        <v>473</v>
      </c>
      <c r="C10773" s="105" t="s">
        <v>474</v>
      </c>
      <c r="D10773" s="106">
        <v>82933000</v>
      </c>
      <c r="E10773" s="106">
        <v>0</v>
      </c>
      <c r="M10773" t="b">
        <f t="shared" si="840"/>
        <v>1</v>
      </c>
      <c r="N10773" t="b">
        <f t="shared" si="841"/>
        <v>1</v>
      </c>
      <c r="O10773" t="b">
        <f t="shared" si="842"/>
        <v>1</v>
      </c>
      <c r="P10773" t="b">
        <f t="shared" si="842"/>
        <v>1</v>
      </c>
      <c r="Q10773" t="b">
        <f t="shared" si="843"/>
        <v>1</v>
      </c>
      <c r="R10773" t="b">
        <f t="shared" si="844"/>
        <v>1</v>
      </c>
      <c r="U10773" s="105" t="s">
        <v>473</v>
      </c>
      <c r="V10773" s="105" t="s">
        <v>474</v>
      </c>
      <c r="W10773" s="106">
        <v>82933000</v>
      </c>
      <c r="X10773" s="106">
        <v>0</v>
      </c>
    </row>
    <row r="10774" spans="2:26" x14ac:dyDescent="0.25">
      <c r="B10774" s="105" t="s">
        <v>475</v>
      </c>
      <c r="C10774" s="105" t="s">
        <v>476</v>
      </c>
      <c r="D10774" s="106">
        <v>82933000</v>
      </c>
      <c r="E10774" s="106">
        <v>0</v>
      </c>
      <c r="M10774" t="b">
        <f t="shared" si="840"/>
        <v>1</v>
      </c>
      <c r="N10774" t="b">
        <f t="shared" si="841"/>
        <v>1</v>
      </c>
      <c r="O10774" t="b">
        <f t="shared" si="842"/>
        <v>1</v>
      </c>
      <c r="P10774" t="b">
        <f t="shared" si="842"/>
        <v>1</v>
      </c>
      <c r="Q10774" t="b">
        <f t="shared" si="843"/>
        <v>1</v>
      </c>
      <c r="R10774" t="b">
        <f t="shared" si="844"/>
        <v>1</v>
      </c>
      <c r="U10774" s="105" t="s">
        <v>475</v>
      </c>
      <c r="V10774" s="105" t="s">
        <v>476</v>
      </c>
      <c r="W10774" s="106">
        <v>82933000</v>
      </c>
      <c r="X10774" s="106">
        <v>0</v>
      </c>
    </row>
    <row r="10775" spans="2:26" x14ac:dyDescent="0.25">
      <c r="B10775" s="105" t="s">
        <v>477</v>
      </c>
      <c r="C10775" s="105" t="s">
        <v>476</v>
      </c>
      <c r="D10775" s="106">
        <v>82933000</v>
      </c>
      <c r="E10775" s="106">
        <v>0</v>
      </c>
      <c r="M10775" t="b">
        <f t="shared" si="840"/>
        <v>1</v>
      </c>
      <c r="N10775" t="b">
        <f t="shared" si="841"/>
        <v>1</v>
      </c>
      <c r="O10775" t="b">
        <f t="shared" si="842"/>
        <v>1</v>
      </c>
      <c r="P10775" t="b">
        <f t="shared" si="842"/>
        <v>1</v>
      </c>
      <c r="Q10775" t="b">
        <f t="shared" si="843"/>
        <v>1</v>
      </c>
      <c r="R10775" t="b">
        <f t="shared" si="844"/>
        <v>1</v>
      </c>
      <c r="U10775" s="105" t="s">
        <v>477</v>
      </c>
      <c r="V10775" s="105" t="s">
        <v>476</v>
      </c>
      <c r="W10775" s="106">
        <v>82933000</v>
      </c>
      <c r="X10775" s="106">
        <v>0</v>
      </c>
    </row>
    <row r="10776" spans="2:26" x14ac:dyDescent="0.25">
      <c r="B10776" t="s">
        <v>359</v>
      </c>
      <c r="C10776" s="106">
        <v>4336273725</v>
      </c>
      <c r="D10776" s="106">
        <v>0</v>
      </c>
      <c r="M10776" t="b">
        <f t="shared" si="840"/>
        <v>1</v>
      </c>
      <c r="N10776" t="b">
        <f t="shared" si="841"/>
        <v>1</v>
      </c>
      <c r="O10776" t="b">
        <f t="shared" si="842"/>
        <v>1</v>
      </c>
      <c r="P10776" t="b">
        <f t="shared" si="842"/>
        <v>1</v>
      </c>
      <c r="Q10776" t="b">
        <f t="shared" si="843"/>
        <v>1</v>
      </c>
      <c r="R10776" t="b">
        <f t="shared" si="844"/>
        <v>1</v>
      </c>
      <c r="U10776" t="s">
        <v>359</v>
      </c>
      <c r="V10776" s="106">
        <v>4336273725</v>
      </c>
      <c r="W10776" s="106">
        <v>0</v>
      </c>
    </row>
    <row r="10777" spans="2:26" x14ac:dyDescent="0.25">
      <c r="B10777" t="s">
        <v>330</v>
      </c>
      <c r="C10777" t="s">
        <v>331</v>
      </c>
      <c r="D10777" s="105" t="s">
        <v>1144</v>
      </c>
      <c r="E10777" t="s">
        <v>333</v>
      </c>
      <c r="F10777" t="s">
        <v>331</v>
      </c>
      <c r="G10777" s="105" t="s">
        <v>1145</v>
      </c>
      <c r="M10777" t="b">
        <f t="shared" si="840"/>
        <v>1</v>
      </c>
      <c r="N10777" t="b">
        <f t="shared" si="841"/>
        <v>1</v>
      </c>
      <c r="O10777" t="b">
        <f t="shared" si="842"/>
        <v>1</v>
      </c>
      <c r="P10777" t="b">
        <f t="shared" si="842"/>
        <v>1</v>
      </c>
      <c r="Q10777" t="b">
        <f t="shared" si="843"/>
        <v>1</v>
      </c>
      <c r="R10777" t="b">
        <f t="shared" si="844"/>
        <v>1</v>
      </c>
      <c r="U10777" t="s">
        <v>330</v>
      </c>
      <c r="V10777" t="s">
        <v>331</v>
      </c>
      <c r="W10777" s="105" t="s">
        <v>1144</v>
      </c>
      <c r="X10777" t="s">
        <v>333</v>
      </c>
      <c r="Y10777" t="s">
        <v>331</v>
      </c>
      <c r="Z10777" s="105" t="s">
        <v>1145</v>
      </c>
    </row>
    <row r="10778" spans="2:26" x14ac:dyDescent="0.25">
      <c r="B10778" t="s">
        <v>335</v>
      </c>
      <c r="C10778" t="s">
        <v>3</v>
      </c>
      <c r="D10778" t="s">
        <v>336</v>
      </c>
      <c r="E10778" t="s">
        <v>337</v>
      </c>
      <c r="M10778" t="b">
        <f t="shared" si="840"/>
        <v>1</v>
      </c>
      <c r="N10778" t="b">
        <f t="shared" si="841"/>
        <v>1</v>
      </c>
      <c r="O10778" t="b">
        <f t="shared" si="842"/>
        <v>1</v>
      </c>
      <c r="P10778" t="b">
        <f t="shared" si="842"/>
        <v>1</v>
      </c>
      <c r="Q10778" t="b">
        <f t="shared" si="843"/>
        <v>1</v>
      </c>
      <c r="R10778" t="b">
        <f t="shared" si="844"/>
        <v>1</v>
      </c>
      <c r="U10778" t="s">
        <v>335</v>
      </c>
      <c r="V10778" t="s">
        <v>3</v>
      </c>
      <c r="W10778" t="s">
        <v>336</v>
      </c>
      <c r="X10778" t="s">
        <v>337</v>
      </c>
    </row>
    <row r="10779" spans="2:26" x14ac:dyDescent="0.25">
      <c r="B10779" s="105" t="s">
        <v>418</v>
      </c>
      <c r="C10779" s="105" t="s">
        <v>419</v>
      </c>
      <c r="D10779" s="106">
        <v>11200000</v>
      </c>
      <c r="E10779" s="106">
        <v>0</v>
      </c>
      <c r="M10779" t="b">
        <f t="shared" ref="M10779:M10842" si="845">+B10779=U10779</f>
        <v>1</v>
      </c>
      <c r="N10779" t="b">
        <f t="shared" ref="N10779:N10842" si="846">+C10779=V10779</f>
        <v>1</v>
      </c>
      <c r="O10779" t="b">
        <f t="shared" ref="O10779:P10842" si="847">+D10779=W10779</f>
        <v>1</v>
      </c>
      <c r="P10779" t="b">
        <f t="shared" si="847"/>
        <v>1</v>
      </c>
      <c r="Q10779" t="b">
        <f t="shared" ref="Q10779:Q10842" si="848">+F10779=Y10779</f>
        <v>1</v>
      </c>
      <c r="R10779" t="b">
        <f t="shared" ref="R10779:R10842" si="849">+G10779=Z10779</f>
        <v>1</v>
      </c>
      <c r="U10779" s="105" t="s">
        <v>418</v>
      </c>
      <c r="V10779" s="105" t="s">
        <v>419</v>
      </c>
      <c r="W10779" s="106">
        <v>11200000</v>
      </c>
      <c r="X10779" s="106">
        <v>0</v>
      </c>
    </row>
    <row r="10780" spans="2:26" x14ac:dyDescent="0.25">
      <c r="B10780" s="105" t="s">
        <v>420</v>
      </c>
      <c r="C10780" s="105" t="s">
        <v>421</v>
      </c>
      <c r="D10780" s="106">
        <v>11200000</v>
      </c>
      <c r="E10780" s="106">
        <v>0</v>
      </c>
      <c r="M10780" t="b">
        <f t="shared" si="845"/>
        <v>1</v>
      </c>
      <c r="N10780" t="b">
        <f t="shared" si="846"/>
        <v>1</v>
      </c>
      <c r="O10780" t="b">
        <f t="shared" si="847"/>
        <v>1</v>
      </c>
      <c r="P10780" t="b">
        <f t="shared" si="847"/>
        <v>1</v>
      </c>
      <c r="Q10780" t="b">
        <f t="shared" si="848"/>
        <v>1</v>
      </c>
      <c r="R10780" t="b">
        <f t="shared" si="849"/>
        <v>1</v>
      </c>
      <c r="U10780" s="105" t="s">
        <v>420</v>
      </c>
      <c r="V10780" s="105" t="s">
        <v>421</v>
      </c>
      <c r="W10780" s="106">
        <v>11200000</v>
      </c>
      <c r="X10780" s="106">
        <v>0</v>
      </c>
    </row>
    <row r="10781" spans="2:26" x14ac:dyDescent="0.25">
      <c r="B10781" s="105" t="s">
        <v>761</v>
      </c>
      <c r="C10781" s="105" t="s">
        <v>1586</v>
      </c>
      <c r="D10781" s="106">
        <v>5200000</v>
      </c>
      <c r="E10781" s="106">
        <v>0</v>
      </c>
      <c r="M10781" t="b">
        <f t="shared" si="845"/>
        <v>1</v>
      </c>
      <c r="N10781" t="b">
        <f t="shared" si="846"/>
        <v>1</v>
      </c>
      <c r="O10781" t="b">
        <f t="shared" si="847"/>
        <v>1</v>
      </c>
      <c r="P10781" t="b">
        <f t="shared" si="847"/>
        <v>1</v>
      </c>
      <c r="Q10781" t="b">
        <f t="shared" si="848"/>
        <v>1</v>
      </c>
      <c r="R10781" t="b">
        <f t="shared" si="849"/>
        <v>1</v>
      </c>
      <c r="U10781" s="105" t="s">
        <v>761</v>
      </c>
      <c r="V10781" s="105" t="s">
        <v>1586</v>
      </c>
      <c r="W10781" s="106">
        <v>5200000</v>
      </c>
      <c r="X10781" s="106">
        <v>0</v>
      </c>
    </row>
    <row r="10782" spans="2:26" x14ac:dyDescent="0.25">
      <c r="B10782" s="105" t="s">
        <v>763</v>
      </c>
      <c r="C10782" s="105" t="s">
        <v>1588</v>
      </c>
      <c r="D10782" s="106">
        <v>6000000</v>
      </c>
      <c r="E10782" s="106">
        <v>0</v>
      </c>
      <c r="M10782" t="b">
        <f t="shared" si="845"/>
        <v>1</v>
      </c>
      <c r="N10782" t="b">
        <f t="shared" si="846"/>
        <v>1</v>
      </c>
      <c r="O10782" t="b">
        <f t="shared" si="847"/>
        <v>1</v>
      </c>
      <c r="P10782" t="b">
        <f t="shared" si="847"/>
        <v>1</v>
      </c>
      <c r="Q10782" t="b">
        <f t="shared" si="848"/>
        <v>1</v>
      </c>
      <c r="R10782" t="b">
        <f t="shared" si="849"/>
        <v>1</v>
      </c>
      <c r="U10782" s="105" t="s">
        <v>763</v>
      </c>
      <c r="V10782" s="105" t="s">
        <v>1588</v>
      </c>
      <c r="W10782" s="106">
        <v>6000000</v>
      </c>
      <c r="X10782" s="106">
        <v>0</v>
      </c>
    </row>
    <row r="10783" spans="2:26" x14ac:dyDescent="0.25">
      <c r="B10783" s="105" t="s">
        <v>429</v>
      </c>
      <c r="C10783" s="105" t="s">
        <v>430</v>
      </c>
      <c r="D10783" s="106">
        <v>27300000</v>
      </c>
      <c r="E10783" s="106">
        <v>0</v>
      </c>
      <c r="M10783" t="b">
        <f t="shared" si="845"/>
        <v>1</v>
      </c>
      <c r="N10783" t="b">
        <f t="shared" si="846"/>
        <v>1</v>
      </c>
      <c r="O10783" t="b">
        <f t="shared" si="847"/>
        <v>1</v>
      </c>
      <c r="P10783" t="b">
        <f t="shared" si="847"/>
        <v>1</v>
      </c>
      <c r="Q10783" t="b">
        <f t="shared" si="848"/>
        <v>1</v>
      </c>
      <c r="R10783" t="b">
        <f t="shared" si="849"/>
        <v>1</v>
      </c>
      <c r="U10783" s="105" t="s">
        <v>429</v>
      </c>
      <c r="V10783" s="105" t="s">
        <v>430</v>
      </c>
      <c r="W10783" s="106">
        <v>27300000</v>
      </c>
      <c r="X10783" s="106">
        <v>0</v>
      </c>
    </row>
    <row r="10784" spans="2:26" x14ac:dyDescent="0.25">
      <c r="B10784" s="105" t="s">
        <v>431</v>
      </c>
      <c r="C10784" s="105" t="s">
        <v>432</v>
      </c>
      <c r="D10784" s="106">
        <v>27300000</v>
      </c>
      <c r="E10784" s="106">
        <v>0</v>
      </c>
      <c r="M10784" t="b">
        <f t="shared" si="845"/>
        <v>1</v>
      </c>
      <c r="N10784" t="b">
        <f t="shared" si="846"/>
        <v>1</v>
      </c>
      <c r="O10784" t="b">
        <f t="shared" si="847"/>
        <v>1</v>
      </c>
      <c r="P10784" t="b">
        <f t="shared" si="847"/>
        <v>1</v>
      </c>
      <c r="Q10784" t="b">
        <f t="shared" si="848"/>
        <v>1</v>
      </c>
      <c r="R10784" t="b">
        <f t="shared" si="849"/>
        <v>1</v>
      </c>
      <c r="U10784" s="105" t="s">
        <v>431</v>
      </c>
      <c r="V10784" s="105" t="s">
        <v>432</v>
      </c>
      <c r="W10784" s="106">
        <v>27300000</v>
      </c>
      <c r="X10784" s="106">
        <v>0</v>
      </c>
    </row>
    <row r="10785" spans="2:26" x14ac:dyDescent="0.25">
      <c r="B10785" s="105" t="s">
        <v>778</v>
      </c>
      <c r="C10785" s="105" t="s">
        <v>779</v>
      </c>
      <c r="D10785" s="106">
        <v>27300000</v>
      </c>
      <c r="E10785" s="106">
        <v>0</v>
      </c>
      <c r="M10785" t="b">
        <f t="shared" si="845"/>
        <v>1</v>
      </c>
      <c r="N10785" t="b">
        <f t="shared" si="846"/>
        <v>1</v>
      </c>
      <c r="O10785" t="b">
        <f t="shared" si="847"/>
        <v>1</v>
      </c>
      <c r="P10785" t="b">
        <f t="shared" si="847"/>
        <v>1</v>
      </c>
      <c r="Q10785" t="b">
        <f t="shared" si="848"/>
        <v>1</v>
      </c>
      <c r="R10785" t="b">
        <f t="shared" si="849"/>
        <v>1</v>
      </c>
      <c r="U10785" s="105" t="s">
        <v>778</v>
      </c>
      <c r="V10785" s="105" t="s">
        <v>779</v>
      </c>
      <c r="W10785" s="106">
        <v>27300000</v>
      </c>
      <c r="X10785" s="106">
        <v>0</v>
      </c>
    </row>
    <row r="10786" spans="2:26" x14ac:dyDescent="0.25">
      <c r="B10786" s="105" t="s">
        <v>450</v>
      </c>
      <c r="C10786" s="105" t="s">
        <v>451</v>
      </c>
      <c r="D10786" s="106">
        <v>2299000</v>
      </c>
      <c r="E10786" s="106">
        <v>0</v>
      </c>
      <c r="M10786" t="b">
        <f t="shared" si="845"/>
        <v>1</v>
      </c>
      <c r="N10786" t="b">
        <f t="shared" si="846"/>
        <v>1</v>
      </c>
      <c r="O10786" t="b">
        <f t="shared" si="847"/>
        <v>1</v>
      </c>
      <c r="P10786" t="b">
        <f t="shared" si="847"/>
        <v>1</v>
      </c>
      <c r="Q10786" t="b">
        <f t="shared" si="848"/>
        <v>1</v>
      </c>
      <c r="R10786" t="b">
        <f t="shared" si="849"/>
        <v>1</v>
      </c>
      <c r="U10786" s="105" t="s">
        <v>450</v>
      </c>
      <c r="V10786" s="105" t="s">
        <v>451</v>
      </c>
      <c r="W10786" s="106">
        <v>2299000</v>
      </c>
      <c r="X10786" s="106">
        <v>0</v>
      </c>
    </row>
    <row r="10787" spans="2:26" x14ac:dyDescent="0.25">
      <c r="B10787" s="105" t="s">
        <v>452</v>
      </c>
      <c r="C10787" s="105" t="s">
        <v>453</v>
      </c>
      <c r="D10787" s="106">
        <v>2299000</v>
      </c>
      <c r="E10787" s="106">
        <v>0</v>
      </c>
      <c r="M10787" t="b">
        <f t="shared" si="845"/>
        <v>1</v>
      </c>
      <c r="N10787" t="b">
        <f t="shared" si="846"/>
        <v>1</v>
      </c>
      <c r="O10787" t="b">
        <f t="shared" si="847"/>
        <v>1</v>
      </c>
      <c r="P10787" t="b">
        <f t="shared" si="847"/>
        <v>1</v>
      </c>
      <c r="Q10787" t="b">
        <f t="shared" si="848"/>
        <v>1</v>
      </c>
      <c r="R10787" t="b">
        <f t="shared" si="849"/>
        <v>1</v>
      </c>
      <c r="U10787" s="105" t="s">
        <v>452</v>
      </c>
      <c r="V10787" s="105" t="s">
        <v>453</v>
      </c>
      <c r="W10787" s="106">
        <v>2299000</v>
      </c>
      <c r="X10787" s="106">
        <v>0</v>
      </c>
    </row>
    <row r="10788" spans="2:26" x14ac:dyDescent="0.25">
      <c r="B10788" s="105" t="s">
        <v>801</v>
      </c>
      <c r="C10788" s="105" t="s">
        <v>802</v>
      </c>
      <c r="D10788" s="106">
        <v>2299000</v>
      </c>
      <c r="E10788" s="106">
        <v>0</v>
      </c>
      <c r="M10788" t="b">
        <f t="shared" si="845"/>
        <v>1</v>
      </c>
      <c r="N10788" t="b">
        <f t="shared" si="846"/>
        <v>1</v>
      </c>
      <c r="O10788" t="b">
        <f t="shared" si="847"/>
        <v>1</v>
      </c>
      <c r="P10788" t="b">
        <f t="shared" si="847"/>
        <v>1</v>
      </c>
      <c r="Q10788" t="b">
        <f t="shared" si="848"/>
        <v>1</v>
      </c>
      <c r="R10788" t="b">
        <f t="shared" si="849"/>
        <v>1</v>
      </c>
      <c r="U10788" s="105" t="s">
        <v>801</v>
      </c>
      <c r="V10788" s="105" t="s">
        <v>802</v>
      </c>
      <c r="W10788" s="106">
        <v>2299000</v>
      </c>
      <c r="X10788" s="106">
        <v>0</v>
      </c>
    </row>
    <row r="10789" spans="2:26" x14ac:dyDescent="0.25">
      <c r="B10789" s="105" t="s">
        <v>463</v>
      </c>
      <c r="C10789" s="105" t="s">
        <v>464</v>
      </c>
      <c r="D10789" s="106">
        <v>32040000</v>
      </c>
      <c r="E10789" s="106">
        <v>0</v>
      </c>
      <c r="M10789" t="b">
        <f t="shared" si="845"/>
        <v>1</v>
      </c>
      <c r="N10789" t="b">
        <f t="shared" si="846"/>
        <v>1</v>
      </c>
      <c r="O10789" t="b">
        <f t="shared" si="847"/>
        <v>1</v>
      </c>
      <c r="P10789" t="b">
        <f t="shared" si="847"/>
        <v>1</v>
      </c>
      <c r="Q10789" t="b">
        <f t="shared" si="848"/>
        <v>1</v>
      </c>
      <c r="R10789" t="b">
        <f t="shared" si="849"/>
        <v>1</v>
      </c>
      <c r="U10789" s="105" t="s">
        <v>463</v>
      </c>
      <c r="V10789" s="105" t="s">
        <v>464</v>
      </c>
      <c r="W10789" s="106">
        <v>32040000</v>
      </c>
      <c r="X10789" s="106">
        <v>0</v>
      </c>
    </row>
    <row r="10790" spans="2:26" x14ac:dyDescent="0.25">
      <c r="B10790" s="105" t="s">
        <v>465</v>
      </c>
      <c r="C10790" s="105" t="s">
        <v>466</v>
      </c>
      <c r="D10790" s="106">
        <v>15615000</v>
      </c>
      <c r="E10790" s="106">
        <v>0</v>
      </c>
      <c r="M10790" t="b">
        <f t="shared" si="845"/>
        <v>1</v>
      </c>
      <c r="N10790" t="b">
        <f t="shared" si="846"/>
        <v>1</v>
      </c>
      <c r="O10790" t="b">
        <f t="shared" si="847"/>
        <v>1</v>
      </c>
      <c r="P10790" t="b">
        <f t="shared" si="847"/>
        <v>1</v>
      </c>
      <c r="Q10790" t="b">
        <f t="shared" si="848"/>
        <v>1</v>
      </c>
      <c r="R10790" t="b">
        <f t="shared" si="849"/>
        <v>1</v>
      </c>
      <c r="U10790" s="105" t="s">
        <v>465</v>
      </c>
      <c r="V10790" s="105" t="s">
        <v>466</v>
      </c>
      <c r="W10790" s="106">
        <v>15615000</v>
      </c>
      <c r="X10790" s="106">
        <v>0</v>
      </c>
    </row>
    <row r="10791" spans="2:26" x14ac:dyDescent="0.25">
      <c r="B10791" s="105" t="s">
        <v>467</v>
      </c>
      <c r="C10791" s="105" t="s">
        <v>468</v>
      </c>
      <c r="D10791" s="106">
        <v>15615000</v>
      </c>
      <c r="E10791" s="106">
        <v>0</v>
      </c>
      <c r="M10791" t="b">
        <f t="shared" si="845"/>
        <v>1</v>
      </c>
      <c r="N10791" t="b">
        <f t="shared" si="846"/>
        <v>1</v>
      </c>
      <c r="O10791" t="b">
        <f t="shared" si="847"/>
        <v>1</v>
      </c>
      <c r="P10791" t="b">
        <f t="shared" si="847"/>
        <v>1</v>
      </c>
      <c r="Q10791" t="b">
        <f t="shared" si="848"/>
        <v>1</v>
      </c>
      <c r="R10791" t="b">
        <f t="shared" si="849"/>
        <v>1</v>
      </c>
      <c r="U10791" s="105" t="s">
        <v>467</v>
      </c>
      <c r="V10791" s="105" t="s">
        <v>468</v>
      </c>
      <c r="W10791" s="106">
        <v>15615000</v>
      </c>
      <c r="X10791" s="106">
        <v>0</v>
      </c>
    </row>
    <row r="10792" spans="2:26" x14ac:dyDescent="0.25">
      <c r="B10792" s="105" t="s">
        <v>572</v>
      </c>
      <c r="C10792" s="105" t="s">
        <v>573</v>
      </c>
      <c r="D10792" s="106">
        <v>16425000</v>
      </c>
      <c r="E10792" s="106">
        <v>0</v>
      </c>
      <c r="M10792" t="b">
        <f t="shared" si="845"/>
        <v>1</v>
      </c>
      <c r="N10792" t="b">
        <f t="shared" si="846"/>
        <v>1</v>
      </c>
      <c r="O10792" t="b">
        <f t="shared" si="847"/>
        <v>1</v>
      </c>
      <c r="P10792" t="b">
        <f t="shared" si="847"/>
        <v>1</v>
      </c>
      <c r="Q10792" t="b">
        <f t="shared" si="848"/>
        <v>1</v>
      </c>
      <c r="R10792" t="b">
        <f t="shared" si="849"/>
        <v>1</v>
      </c>
      <c r="U10792" s="105" t="s">
        <v>572</v>
      </c>
      <c r="V10792" s="105" t="s">
        <v>573</v>
      </c>
      <c r="W10792" s="106">
        <v>16425000</v>
      </c>
      <c r="X10792" s="106">
        <v>0</v>
      </c>
    </row>
    <row r="10793" spans="2:26" x14ac:dyDescent="0.25">
      <c r="B10793" s="105" t="s">
        <v>574</v>
      </c>
      <c r="C10793" s="105" t="s">
        <v>573</v>
      </c>
      <c r="D10793" s="106">
        <v>16425000</v>
      </c>
      <c r="E10793" s="106">
        <v>0</v>
      </c>
      <c r="M10793" t="b">
        <f t="shared" si="845"/>
        <v>1</v>
      </c>
      <c r="N10793" t="b">
        <f t="shared" si="846"/>
        <v>1</v>
      </c>
      <c r="O10793" t="b">
        <f t="shared" si="847"/>
        <v>1</v>
      </c>
      <c r="P10793" t="b">
        <f t="shared" si="847"/>
        <v>1</v>
      </c>
      <c r="Q10793" t="b">
        <f t="shared" si="848"/>
        <v>1</v>
      </c>
      <c r="R10793" t="b">
        <f t="shared" si="849"/>
        <v>1</v>
      </c>
      <c r="U10793" s="105" t="s">
        <v>574</v>
      </c>
      <c r="V10793" s="105" t="s">
        <v>573</v>
      </c>
      <c r="W10793" s="106">
        <v>16425000</v>
      </c>
      <c r="X10793" s="106">
        <v>0</v>
      </c>
    </row>
    <row r="10794" spans="2:26" x14ac:dyDescent="0.25">
      <c r="B10794" s="105" t="s">
        <v>338</v>
      </c>
      <c r="C10794" s="105" t="s">
        <v>339</v>
      </c>
      <c r="D10794" s="106">
        <v>62231800</v>
      </c>
      <c r="E10794" s="106">
        <v>0</v>
      </c>
      <c r="M10794" t="b">
        <f t="shared" si="845"/>
        <v>1</v>
      </c>
      <c r="N10794" t="b">
        <f t="shared" si="846"/>
        <v>1</v>
      </c>
      <c r="O10794" t="b">
        <f t="shared" si="847"/>
        <v>1</v>
      </c>
      <c r="P10794" t="b">
        <f t="shared" si="847"/>
        <v>1</v>
      </c>
      <c r="Q10794" t="b">
        <f t="shared" si="848"/>
        <v>1</v>
      </c>
      <c r="R10794" t="b">
        <f t="shared" si="849"/>
        <v>1</v>
      </c>
      <c r="U10794" s="105" t="s">
        <v>338</v>
      </c>
      <c r="V10794" s="105" t="s">
        <v>339</v>
      </c>
      <c r="W10794" s="106">
        <v>62231800</v>
      </c>
      <c r="X10794" s="106">
        <v>0</v>
      </c>
    </row>
    <row r="10795" spans="2:26" x14ac:dyDescent="0.25">
      <c r="B10795" s="105" t="s">
        <v>469</v>
      </c>
      <c r="C10795" s="105" t="s">
        <v>470</v>
      </c>
      <c r="D10795" s="106">
        <v>59406800</v>
      </c>
      <c r="E10795" s="106">
        <v>0</v>
      </c>
      <c r="M10795" t="b">
        <f t="shared" si="845"/>
        <v>1</v>
      </c>
      <c r="N10795" t="b">
        <f t="shared" si="846"/>
        <v>1</v>
      </c>
      <c r="O10795" t="b">
        <f t="shared" si="847"/>
        <v>1</v>
      </c>
      <c r="P10795" t="b">
        <f t="shared" si="847"/>
        <v>1</v>
      </c>
      <c r="Q10795" t="b">
        <f t="shared" si="848"/>
        <v>1</v>
      </c>
      <c r="R10795" t="b">
        <f t="shared" si="849"/>
        <v>1</v>
      </c>
      <c r="U10795" s="105" t="s">
        <v>469</v>
      </c>
      <c r="V10795" s="105" t="s">
        <v>470</v>
      </c>
      <c r="W10795" s="106">
        <v>59406800</v>
      </c>
      <c r="X10795" s="106">
        <v>0</v>
      </c>
    </row>
    <row r="10796" spans="2:26" x14ac:dyDescent="0.25">
      <c r="B10796" s="105" t="s">
        <v>471</v>
      </c>
      <c r="C10796" s="105" t="s">
        <v>472</v>
      </c>
      <c r="D10796" s="106">
        <v>59406800</v>
      </c>
      <c r="E10796" s="106">
        <v>0</v>
      </c>
      <c r="M10796" t="b">
        <f t="shared" si="845"/>
        <v>1</v>
      </c>
      <c r="N10796" t="b">
        <f t="shared" si="846"/>
        <v>1</v>
      </c>
      <c r="O10796" t="b">
        <f t="shared" si="847"/>
        <v>1</v>
      </c>
      <c r="P10796" t="b">
        <f t="shared" si="847"/>
        <v>1</v>
      </c>
      <c r="Q10796" t="b">
        <f t="shared" si="848"/>
        <v>1</v>
      </c>
      <c r="R10796" t="b">
        <f t="shared" si="849"/>
        <v>1</v>
      </c>
      <c r="U10796" s="105" t="s">
        <v>471</v>
      </c>
      <c r="V10796" s="105" t="s">
        <v>472</v>
      </c>
      <c r="W10796" s="106">
        <v>59406800</v>
      </c>
      <c r="X10796" s="106">
        <v>0</v>
      </c>
    </row>
    <row r="10797" spans="2:26" x14ac:dyDescent="0.25">
      <c r="B10797" s="105" t="s">
        <v>340</v>
      </c>
      <c r="C10797" s="105" t="s">
        <v>341</v>
      </c>
      <c r="D10797" s="106">
        <v>2825000</v>
      </c>
      <c r="E10797" s="106">
        <v>0</v>
      </c>
      <c r="M10797" t="b">
        <f t="shared" si="845"/>
        <v>1</v>
      </c>
      <c r="N10797" t="b">
        <f t="shared" si="846"/>
        <v>1</v>
      </c>
      <c r="O10797" t="b">
        <f t="shared" si="847"/>
        <v>1</v>
      </c>
      <c r="P10797" t="b">
        <f t="shared" si="847"/>
        <v>1</v>
      </c>
      <c r="Q10797" t="b">
        <f t="shared" si="848"/>
        <v>1</v>
      </c>
      <c r="R10797" t="b">
        <f t="shared" si="849"/>
        <v>1</v>
      </c>
      <c r="U10797" s="105" t="s">
        <v>340</v>
      </c>
      <c r="V10797" s="105" t="s">
        <v>341</v>
      </c>
      <c r="W10797" s="106">
        <v>2825000</v>
      </c>
      <c r="X10797" s="106">
        <v>0</v>
      </c>
    </row>
    <row r="10798" spans="2:26" x14ac:dyDescent="0.25">
      <c r="B10798" s="105" t="s">
        <v>1464</v>
      </c>
      <c r="C10798" s="105" t="s">
        <v>1465</v>
      </c>
      <c r="D10798" s="106">
        <v>2825000</v>
      </c>
      <c r="E10798" s="106">
        <v>0</v>
      </c>
      <c r="M10798" t="b">
        <f t="shared" si="845"/>
        <v>1</v>
      </c>
      <c r="N10798" t="b">
        <f t="shared" si="846"/>
        <v>1</v>
      </c>
      <c r="O10798" t="b">
        <f t="shared" si="847"/>
        <v>1</v>
      </c>
      <c r="P10798" t="b">
        <f t="shared" si="847"/>
        <v>1</v>
      </c>
      <c r="Q10798" t="b">
        <f t="shared" si="848"/>
        <v>1</v>
      </c>
      <c r="R10798" t="b">
        <f t="shared" si="849"/>
        <v>1</v>
      </c>
      <c r="U10798" s="105" t="s">
        <v>1464</v>
      </c>
      <c r="V10798" s="105" t="s">
        <v>1465</v>
      </c>
      <c r="W10798" s="106">
        <v>2825000</v>
      </c>
      <c r="X10798" s="106">
        <v>0</v>
      </c>
    </row>
    <row r="10799" spans="2:26" x14ac:dyDescent="0.25">
      <c r="B10799" t="s">
        <v>359</v>
      </c>
      <c r="C10799" s="106">
        <v>135070800</v>
      </c>
      <c r="D10799" s="106">
        <v>0</v>
      </c>
      <c r="M10799" t="b">
        <f t="shared" si="845"/>
        <v>1</v>
      </c>
      <c r="N10799" t="b">
        <f t="shared" si="846"/>
        <v>1</v>
      </c>
      <c r="O10799" t="b">
        <f t="shared" si="847"/>
        <v>1</v>
      </c>
      <c r="P10799" t="b">
        <f t="shared" si="847"/>
        <v>1</v>
      </c>
      <c r="Q10799" t="b">
        <f t="shared" si="848"/>
        <v>1</v>
      </c>
      <c r="R10799" t="b">
        <f t="shared" si="849"/>
        <v>1</v>
      </c>
      <c r="U10799" t="s">
        <v>359</v>
      </c>
      <c r="V10799" s="106">
        <v>135070800</v>
      </c>
      <c r="W10799" s="106">
        <v>0</v>
      </c>
    </row>
    <row r="10800" spans="2:26" x14ac:dyDescent="0.25">
      <c r="B10800" t="s">
        <v>330</v>
      </c>
      <c r="C10800" t="s">
        <v>331</v>
      </c>
      <c r="D10800" s="105" t="s">
        <v>1146</v>
      </c>
      <c r="E10800" t="s">
        <v>333</v>
      </c>
      <c r="F10800" t="s">
        <v>331</v>
      </c>
      <c r="G10800" s="105" t="s">
        <v>1147</v>
      </c>
      <c r="M10800" t="b">
        <f t="shared" si="845"/>
        <v>1</v>
      </c>
      <c r="N10800" t="b">
        <f t="shared" si="846"/>
        <v>1</v>
      </c>
      <c r="O10800" t="b">
        <f t="shared" si="847"/>
        <v>1</v>
      </c>
      <c r="P10800" t="b">
        <f t="shared" si="847"/>
        <v>1</v>
      </c>
      <c r="Q10800" t="b">
        <f t="shared" si="848"/>
        <v>1</v>
      </c>
      <c r="R10800" t="b">
        <f t="shared" si="849"/>
        <v>1</v>
      </c>
      <c r="U10800" t="s">
        <v>330</v>
      </c>
      <c r="V10800" t="s">
        <v>331</v>
      </c>
      <c r="W10800" s="105" t="s">
        <v>1146</v>
      </c>
      <c r="X10800" t="s">
        <v>333</v>
      </c>
      <c r="Y10800" t="s">
        <v>331</v>
      </c>
      <c r="Z10800" s="105" t="s">
        <v>1147</v>
      </c>
    </row>
    <row r="10801" spans="2:24" x14ac:dyDescent="0.25">
      <c r="B10801" t="s">
        <v>335</v>
      </c>
      <c r="C10801" t="s">
        <v>3</v>
      </c>
      <c r="D10801" t="s">
        <v>336</v>
      </c>
      <c r="E10801" t="s">
        <v>337</v>
      </c>
      <c r="M10801" t="b">
        <f t="shared" si="845"/>
        <v>1</v>
      </c>
      <c r="N10801" t="b">
        <f t="shared" si="846"/>
        <v>1</v>
      </c>
      <c r="O10801" t="b">
        <f t="shared" si="847"/>
        <v>1</v>
      </c>
      <c r="P10801" t="b">
        <f t="shared" si="847"/>
        <v>1</v>
      </c>
      <c r="Q10801" t="b">
        <f t="shared" si="848"/>
        <v>1</v>
      </c>
      <c r="R10801" t="b">
        <f t="shared" si="849"/>
        <v>1</v>
      </c>
      <c r="U10801" t="s">
        <v>335</v>
      </c>
      <c r="V10801" t="s">
        <v>3</v>
      </c>
      <c r="W10801" t="s">
        <v>336</v>
      </c>
      <c r="X10801" t="s">
        <v>337</v>
      </c>
    </row>
    <row r="10802" spans="2:24" x14ac:dyDescent="0.25">
      <c r="B10802" s="105" t="s">
        <v>418</v>
      </c>
      <c r="C10802" s="105" t="s">
        <v>419</v>
      </c>
      <c r="D10802" s="106">
        <v>103600000</v>
      </c>
      <c r="E10802" s="106">
        <v>0</v>
      </c>
      <c r="M10802" t="b">
        <f t="shared" si="845"/>
        <v>1</v>
      </c>
      <c r="N10802" t="b">
        <f t="shared" si="846"/>
        <v>1</v>
      </c>
      <c r="O10802" t="b">
        <f t="shared" si="847"/>
        <v>1</v>
      </c>
      <c r="P10802" t="b">
        <f t="shared" si="847"/>
        <v>1</v>
      </c>
      <c r="Q10802" t="b">
        <f t="shared" si="848"/>
        <v>1</v>
      </c>
      <c r="R10802" t="b">
        <f t="shared" si="849"/>
        <v>1</v>
      </c>
      <c r="U10802" s="105" t="s">
        <v>418</v>
      </c>
      <c r="V10802" s="105" t="s">
        <v>419</v>
      </c>
      <c r="W10802" s="106">
        <v>103600000</v>
      </c>
      <c r="X10802" s="106">
        <v>0</v>
      </c>
    </row>
    <row r="10803" spans="2:24" x14ac:dyDescent="0.25">
      <c r="B10803" s="105" t="s">
        <v>420</v>
      </c>
      <c r="C10803" s="105" t="s">
        <v>421</v>
      </c>
      <c r="D10803" s="106">
        <v>103600000</v>
      </c>
      <c r="E10803" s="106">
        <v>0</v>
      </c>
      <c r="M10803" t="b">
        <f t="shared" si="845"/>
        <v>1</v>
      </c>
      <c r="N10803" t="b">
        <f t="shared" si="846"/>
        <v>1</v>
      </c>
      <c r="O10803" t="b">
        <f t="shared" si="847"/>
        <v>1</v>
      </c>
      <c r="P10803" t="b">
        <f t="shared" si="847"/>
        <v>1</v>
      </c>
      <c r="Q10803" t="b">
        <f t="shared" si="848"/>
        <v>1</v>
      </c>
      <c r="R10803" t="b">
        <f t="shared" si="849"/>
        <v>1</v>
      </c>
      <c r="U10803" s="105" t="s">
        <v>420</v>
      </c>
      <c r="V10803" s="105" t="s">
        <v>421</v>
      </c>
      <c r="W10803" s="106">
        <v>103600000</v>
      </c>
      <c r="X10803" s="106">
        <v>0</v>
      </c>
    </row>
    <row r="10804" spans="2:24" x14ac:dyDescent="0.25">
      <c r="B10804" s="105" t="s">
        <v>422</v>
      </c>
      <c r="C10804" s="105" t="s">
        <v>421</v>
      </c>
      <c r="D10804" s="106">
        <v>36000000</v>
      </c>
      <c r="E10804" s="106">
        <v>0</v>
      </c>
      <c r="M10804" t="b">
        <f t="shared" si="845"/>
        <v>1</v>
      </c>
      <c r="N10804" t="b">
        <f t="shared" si="846"/>
        <v>1</v>
      </c>
      <c r="O10804" t="b">
        <f t="shared" si="847"/>
        <v>1</v>
      </c>
      <c r="P10804" t="b">
        <f t="shared" si="847"/>
        <v>1</v>
      </c>
      <c r="Q10804" t="b">
        <f t="shared" si="848"/>
        <v>1</v>
      </c>
      <c r="R10804" t="b">
        <f t="shared" si="849"/>
        <v>1</v>
      </c>
      <c r="U10804" s="105" t="s">
        <v>422</v>
      </c>
      <c r="V10804" s="105" t="s">
        <v>421</v>
      </c>
      <c r="W10804" s="106">
        <v>36000000</v>
      </c>
      <c r="X10804" s="106">
        <v>0</v>
      </c>
    </row>
    <row r="10805" spans="2:24" x14ac:dyDescent="0.25">
      <c r="B10805" s="105" t="s">
        <v>423</v>
      </c>
      <c r="C10805" s="105" t="s">
        <v>424</v>
      </c>
      <c r="D10805" s="106">
        <v>11200000</v>
      </c>
      <c r="E10805" s="106">
        <v>0</v>
      </c>
      <c r="M10805" t="b">
        <f t="shared" si="845"/>
        <v>1</v>
      </c>
      <c r="N10805" t="b">
        <f t="shared" si="846"/>
        <v>1</v>
      </c>
      <c r="O10805" t="b">
        <f t="shared" si="847"/>
        <v>1</v>
      </c>
      <c r="P10805" t="b">
        <f t="shared" si="847"/>
        <v>1</v>
      </c>
      <c r="Q10805" t="b">
        <f t="shared" si="848"/>
        <v>1</v>
      </c>
      <c r="R10805" t="b">
        <f t="shared" si="849"/>
        <v>1</v>
      </c>
      <c r="U10805" s="105" t="s">
        <v>423</v>
      </c>
      <c r="V10805" s="105" t="s">
        <v>424</v>
      </c>
      <c r="W10805" s="106">
        <v>11200000</v>
      </c>
      <c r="X10805" s="106">
        <v>0</v>
      </c>
    </row>
    <row r="10806" spans="2:24" x14ac:dyDescent="0.25">
      <c r="B10806" s="105" t="s">
        <v>765</v>
      </c>
      <c r="C10806" s="105" t="s">
        <v>1590</v>
      </c>
      <c r="D10806" s="106">
        <v>8000000</v>
      </c>
      <c r="E10806" s="106">
        <v>0</v>
      </c>
      <c r="M10806" t="b">
        <f t="shared" si="845"/>
        <v>1</v>
      </c>
      <c r="N10806" t="b">
        <f t="shared" si="846"/>
        <v>1</v>
      </c>
      <c r="O10806" t="b">
        <f t="shared" si="847"/>
        <v>1</v>
      </c>
      <c r="P10806" t="b">
        <f t="shared" si="847"/>
        <v>1</v>
      </c>
      <c r="Q10806" t="b">
        <f t="shared" si="848"/>
        <v>1</v>
      </c>
      <c r="R10806" t="b">
        <f t="shared" si="849"/>
        <v>1</v>
      </c>
      <c r="U10806" s="105" t="s">
        <v>765</v>
      </c>
      <c r="V10806" s="105" t="s">
        <v>1590</v>
      </c>
      <c r="W10806" s="106">
        <v>8000000</v>
      </c>
      <c r="X10806" s="106">
        <v>0</v>
      </c>
    </row>
    <row r="10807" spans="2:24" x14ac:dyDescent="0.25">
      <c r="B10807" s="105" t="s">
        <v>766</v>
      </c>
      <c r="C10807" s="105" t="s">
        <v>1591</v>
      </c>
      <c r="D10807" s="106">
        <v>38500000</v>
      </c>
      <c r="E10807" s="106">
        <v>0</v>
      </c>
      <c r="M10807" t="b">
        <f t="shared" si="845"/>
        <v>1</v>
      </c>
      <c r="N10807" t="b">
        <f t="shared" si="846"/>
        <v>1</v>
      </c>
      <c r="O10807" t="b">
        <f t="shared" si="847"/>
        <v>1</v>
      </c>
      <c r="P10807" t="b">
        <f t="shared" si="847"/>
        <v>1</v>
      </c>
      <c r="Q10807" t="b">
        <f t="shared" si="848"/>
        <v>1</v>
      </c>
      <c r="R10807" t="b">
        <f t="shared" si="849"/>
        <v>1</v>
      </c>
      <c r="U10807" s="105" t="s">
        <v>766</v>
      </c>
      <c r="V10807" s="105" t="s">
        <v>1591</v>
      </c>
      <c r="W10807" s="106">
        <v>38500000</v>
      </c>
      <c r="X10807" s="106">
        <v>0</v>
      </c>
    </row>
    <row r="10808" spans="2:24" x14ac:dyDescent="0.25">
      <c r="B10808" s="105" t="s">
        <v>767</v>
      </c>
      <c r="C10808" s="105" t="s">
        <v>1592</v>
      </c>
      <c r="D10808" s="106">
        <v>9900000</v>
      </c>
      <c r="E10808" s="106">
        <v>0</v>
      </c>
      <c r="M10808" t="b">
        <f t="shared" si="845"/>
        <v>1</v>
      </c>
      <c r="N10808" t="b">
        <f t="shared" si="846"/>
        <v>1</v>
      </c>
      <c r="O10808" t="b">
        <f t="shared" si="847"/>
        <v>1</v>
      </c>
      <c r="P10808" t="b">
        <f t="shared" si="847"/>
        <v>1</v>
      </c>
      <c r="Q10808" t="b">
        <f t="shared" si="848"/>
        <v>1</v>
      </c>
      <c r="R10808" t="b">
        <f t="shared" si="849"/>
        <v>1</v>
      </c>
      <c r="U10808" s="105" t="s">
        <v>767</v>
      </c>
      <c r="V10808" s="105" t="s">
        <v>1592</v>
      </c>
      <c r="W10808" s="106">
        <v>9900000</v>
      </c>
      <c r="X10808" s="106">
        <v>0</v>
      </c>
    </row>
    <row r="10809" spans="2:24" x14ac:dyDescent="0.25">
      <c r="B10809" s="105" t="s">
        <v>403</v>
      </c>
      <c r="C10809" s="105" t="s">
        <v>404</v>
      </c>
      <c r="D10809" s="106">
        <v>434739977</v>
      </c>
      <c r="E10809" s="106">
        <v>0</v>
      </c>
      <c r="M10809" t="b">
        <f t="shared" si="845"/>
        <v>1</v>
      </c>
      <c r="N10809" t="b">
        <f t="shared" si="846"/>
        <v>1</v>
      </c>
      <c r="O10809" t="b">
        <f t="shared" si="847"/>
        <v>1</v>
      </c>
      <c r="P10809" t="b">
        <f t="shared" si="847"/>
        <v>1</v>
      </c>
      <c r="Q10809" t="b">
        <f t="shared" si="848"/>
        <v>1</v>
      </c>
      <c r="R10809" t="b">
        <f t="shared" si="849"/>
        <v>1</v>
      </c>
      <c r="U10809" s="105" t="s">
        <v>403</v>
      </c>
      <c r="V10809" s="105" t="s">
        <v>404</v>
      </c>
      <c r="W10809" s="106">
        <v>434739977</v>
      </c>
      <c r="X10809" s="106">
        <v>0</v>
      </c>
    </row>
    <row r="10810" spans="2:24" x14ac:dyDescent="0.25">
      <c r="B10810" s="105" t="s">
        <v>405</v>
      </c>
      <c r="C10810" s="105" t="s">
        <v>406</v>
      </c>
      <c r="D10810" s="106">
        <v>409869977</v>
      </c>
      <c r="E10810" s="106">
        <v>0</v>
      </c>
      <c r="M10810" t="b">
        <f t="shared" si="845"/>
        <v>1</v>
      </c>
      <c r="N10810" t="b">
        <f t="shared" si="846"/>
        <v>1</v>
      </c>
      <c r="O10810" t="b">
        <f t="shared" si="847"/>
        <v>1</v>
      </c>
      <c r="P10810" t="b">
        <f t="shared" si="847"/>
        <v>1</v>
      </c>
      <c r="Q10810" t="b">
        <f t="shared" si="848"/>
        <v>1</v>
      </c>
      <c r="R10810" t="b">
        <f t="shared" si="849"/>
        <v>1</v>
      </c>
      <c r="U10810" s="105" t="s">
        <v>405</v>
      </c>
      <c r="V10810" s="105" t="s">
        <v>406</v>
      </c>
      <c r="W10810" s="106">
        <v>409869977</v>
      </c>
      <c r="X10810" s="106">
        <v>0</v>
      </c>
    </row>
    <row r="10811" spans="2:24" x14ac:dyDescent="0.25">
      <c r="B10811" s="105" t="s">
        <v>603</v>
      </c>
      <c r="C10811" s="105" t="s">
        <v>406</v>
      </c>
      <c r="D10811" s="106">
        <v>67500000</v>
      </c>
      <c r="E10811" s="106">
        <v>0</v>
      </c>
      <c r="M10811" t="b">
        <f t="shared" si="845"/>
        <v>1</v>
      </c>
      <c r="N10811" t="b">
        <f t="shared" si="846"/>
        <v>1</v>
      </c>
      <c r="O10811" t="b">
        <f t="shared" si="847"/>
        <v>1</v>
      </c>
      <c r="P10811" t="b">
        <f t="shared" si="847"/>
        <v>1</v>
      </c>
      <c r="Q10811" t="b">
        <f t="shared" si="848"/>
        <v>1</v>
      </c>
      <c r="R10811" t="b">
        <f t="shared" si="849"/>
        <v>1</v>
      </c>
      <c r="U10811" s="105" t="s">
        <v>603</v>
      </c>
      <c r="V10811" s="105" t="s">
        <v>406</v>
      </c>
      <c r="W10811" s="106">
        <v>67500000</v>
      </c>
      <c r="X10811" s="106">
        <v>0</v>
      </c>
    </row>
    <row r="10812" spans="2:24" x14ac:dyDescent="0.25">
      <c r="B10812" s="105" t="s">
        <v>407</v>
      </c>
      <c r="C10812" s="105" t="s">
        <v>1551</v>
      </c>
      <c r="D10812" s="106">
        <v>104309977</v>
      </c>
      <c r="E10812" s="106">
        <v>0</v>
      </c>
      <c r="M10812" t="b">
        <f t="shared" si="845"/>
        <v>1</v>
      </c>
      <c r="N10812" t="b">
        <f t="shared" si="846"/>
        <v>1</v>
      </c>
      <c r="O10812" t="b">
        <f t="shared" si="847"/>
        <v>1</v>
      </c>
      <c r="P10812" t="b">
        <f t="shared" si="847"/>
        <v>1</v>
      </c>
      <c r="Q10812" t="b">
        <f t="shared" si="848"/>
        <v>1</v>
      </c>
      <c r="R10812" t="b">
        <f t="shared" si="849"/>
        <v>1</v>
      </c>
      <c r="U10812" s="105" t="s">
        <v>407</v>
      </c>
      <c r="V10812" s="105" t="s">
        <v>1551</v>
      </c>
      <c r="W10812" s="106">
        <v>104309977</v>
      </c>
      <c r="X10812" s="106">
        <v>0</v>
      </c>
    </row>
    <row r="10813" spans="2:24" x14ac:dyDescent="0.25">
      <c r="B10813" s="105" t="s">
        <v>408</v>
      </c>
      <c r="C10813" s="105" t="s">
        <v>1439</v>
      </c>
      <c r="D10813" s="106">
        <v>238060000</v>
      </c>
      <c r="E10813" s="106">
        <v>0</v>
      </c>
      <c r="M10813" t="b">
        <f t="shared" si="845"/>
        <v>1</v>
      </c>
      <c r="N10813" t="b">
        <f t="shared" si="846"/>
        <v>1</v>
      </c>
      <c r="O10813" t="b">
        <f t="shared" si="847"/>
        <v>1</v>
      </c>
      <c r="P10813" t="b">
        <f t="shared" si="847"/>
        <v>1</v>
      </c>
      <c r="Q10813" t="b">
        <f t="shared" si="848"/>
        <v>1</v>
      </c>
      <c r="R10813" t="b">
        <f t="shared" si="849"/>
        <v>1</v>
      </c>
      <c r="U10813" s="105" t="s">
        <v>408</v>
      </c>
      <c r="V10813" s="105" t="s">
        <v>1439</v>
      </c>
      <c r="W10813" s="106">
        <v>238060000</v>
      </c>
      <c r="X10813" s="106">
        <v>0</v>
      </c>
    </row>
    <row r="10814" spans="2:24" x14ac:dyDescent="0.25">
      <c r="B10814" s="105" t="s">
        <v>548</v>
      </c>
      <c r="C10814" s="105" t="s">
        <v>549</v>
      </c>
      <c r="D10814" s="106">
        <v>24870000</v>
      </c>
      <c r="E10814" s="106">
        <v>0</v>
      </c>
      <c r="M10814" t="b">
        <f t="shared" si="845"/>
        <v>1</v>
      </c>
      <c r="N10814" t="b">
        <f t="shared" si="846"/>
        <v>1</v>
      </c>
      <c r="O10814" t="b">
        <f t="shared" si="847"/>
        <v>1</v>
      </c>
      <c r="P10814" t="b">
        <f t="shared" si="847"/>
        <v>1</v>
      </c>
      <c r="Q10814" t="b">
        <f t="shared" si="848"/>
        <v>1</v>
      </c>
      <c r="R10814" t="b">
        <f t="shared" si="849"/>
        <v>1</v>
      </c>
      <c r="U10814" s="105" t="s">
        <v>548</v>
      </c>
      <c r="V10814" s="105" t="s">
        <v>549</v>
      </c>
      <c r="W10814" s="106">
        <v>24870000</v>
      </c>
      <c r="X10814" s="106">
        <v>0</v>
      </c>
    </row>
    <row r="10815" spans="2:24" x14ac:dyDescent="0.25">
      <c r="B10815" s="105" t="s">
        <v>607</v>
      </c>
      <c r="C10815" s="105" t="s">
        <v>549</v>
      </c>
      <c r="D10815" s="106">
        <v>24870000</v>
      </c>
      <c r="E10815" s="106">
        <v>0</v>
      </c>
      <c r="M10815" t="b">
        <f t="shared" si="845"/>
        <v>1</v>
      </c>
      <c r="N10815" t="b">
        <f t="shared" si="846"/>
        <v>1</v>
      </c>
      <c r="O10815" t="b">
        <f t="shared" si="847"/>
        <v>1</v>
      </c>
      <c r="P10815" t="b">
        <f t="shared" si="847"/>
        <v>1</v>
      </c>
      <c r="Q10815" t="b">
        <f t="shared" si="848"/>
        <v>1</v>
      </c>
      <c r="R10815" t="b">
        <f t="shared" si="849"/>
        <v>1</v>
      </c>
      <c r="U10815" s="105" t="s">
        <v>607</v>
      </c>
      <c r="V10815" s="105" t="s">
        <v>549</v>
      </c>
      <c r="W10815" s="106">
        <v>24870000</v>
      </c>
      <c r="X10815" s="106">
        <v>0</v>
      </c>
    </row>
    <row r="10816" spans="2:24" x14ac:dyDescent="0.25">
      <c r="B10816" s="105" t="s">
        <v>411</v>
      </c>
      <c r="C10816" s="105" t="s">
        <v>412</v>
      </c>
      <c r="D10816" s="106">
        <v>40141500</v>
      </c>
      <c r="E10816" s="106">
        <v>0</v>
      </c>
      <c r="M10816" t="b">
        <f t="shared" si="845"/>
        <v>1</v>
      </c>
      <c r="N10816" t="b">
        <f t="shared" si="846"/>
        <v>1</v>
      </c>
      <c r="O10816" t="b">
        <f t="shared" si="847"/>
        <v>1</v>
      </c>
      <c r="P10816" t="b">
        <f t="shared" si="847"/>
        <v>1</v>
      </c>
      <c r="Q10816" t="b">
        <f t="shared" si="848"/>
        <v>1</v>
      </c>
      <c r="R10816" t="b">
        <f t="shared" si="849"/>
        <v>1</v>
      </c>
      <c r="U10816" s="105" t="s">
        <v>411</v>
      </c>
      <c r="V10816" s="105" t="s">
        <v>412</v>
      </c>
      <c r="W10816" s="106">
        <v>40141500</v>
      </c>
      <c r="X10816" s="106">
        <v>0</v>
      </c>
    </row>
    <row r="10817" spans="2:24" x14ac:dyDescent="0.25">
      <c r="B10817" s="105" t="s">
        <v>413</v>
      </c>
      <c r="C10817" s="105" t="s">
        <v>414</v>
      </c>
      <c r="D10817" s="106">
        <v>40141500</v>
      </c>
      <c r="E10817" s="106">
        <v>0</v>
      </c>
      <c r="M10817" t="b">
        <f t="shared" si="845"/>
        <v>1</v>
      </c>
      <c r="N10817" t="b">
        <f t="shared" si="846"/>
        <v>1</v>
      </c>
      <c r="O10817" t="b">
        <f t="shared" si="847"/>
        <v>1</v>
      </c>
      <c r="P10817" t="b">
        <f t="shared" si="847"/>
        <v>1</v>
      </c>
      <c r="Q10817" t="b">
        <f t="shared" si="848"/>
        <v>1</v>
      </c>
      <c r="R10817" t="b">
        <f t="shared" si="849"/>
        <v>1</v>
      </c>
      <c r="U10817" s="105" t="s">
        <v>413</v>
      </c>
      <c r="V10817" s="105" t="s">
        <v>414</v>
      </c>
      <c r="W10817" s="106">
        <v>40141500</v>
      </c>
      <c r="X10817" s="106">
        <v>0</v>
      </c>
    </row>
    <row r="10818" spans="2:24" x14ac:dyDescent="0.25">
      <c r="B10818" s="105" t="s">
        <v>415</v>
      </c>
      <c r="C10818" s="105" t="s">
        <v>414</v>
      </c>
      <c r="D10818" s="106">
        <v>31985000</v>
      </c>
      <c r="E10818" s="106">
        <v>0</v>
      </c>
      <c r="M10818" t="b">
        <f t="shared" si="845"/>
        <v>1</v>
      </c>
      <c r="N10818" t="b">
        <f t="shared" si="846"/>
        <v>1</v>
      </c>
      <c r="O10818" t="b">
        <f t="shared" si="847"/>
        <v>1</v>
      </c>
      <c r="P10818" t="b">
        <f t="shared" si="847"/>
        <v>1</v>
      </c>
      <c r="Q10818" t="b">
        <f t="shared" si="848"/>
        <v>1</v>
      </c>
      <c r="R10818" t="b">
        <f t="shared" si="849"/>
        <v>1</v>
      </c>
      <c r="U10818" s="105" t="s">
        <v>415</v>
      </c>
      <c r="V10818" s="105" t="s">
        <v>414</v>
      </c>
      <c r="W10818" s="106">
        <v>31985000</v>
      </c>
      <c r="X10818" s="106">
        <v>0</v>
      </c>
    </row>
    <row r="10819" spans="2:24" x14ac:dyDescent="0.25">
      <c r="B10819" s="105" t="s">
        <v>776</v>
      </c>
      <c r="C10819" s="105" t="s">
        <v>777</v>
      </c>
      <c r="D10819" s="106">
        <v>8156500</v>
      </c>
      <c r="E10819" s="106">
        <v>0</v>
      </c>
      <c r="M10819" t="b">
        <f t="shared" si="845"/>
        <v>1</v>
      </c>
      <c r="N10819" t="b">
        <f t="shared" si="846"/>
        <v>1</v>
      </c>
      <c r="O10819" t="b">
        <f t="shared" si="847"/>
        <v>1</v>
      </c>
      <c r="P10819" t="b">
        <f t="shared" si="847"/>
        <v>1</v>
      </c>
      <c r="Q10819" t="b">
        <f t="shared" si="848"/>
        <v>1</v>
      </c>
      <c r="R10819" t="b">
        <f t="shared" si="849"/>
        <v>1</v>
      </c>
      <c r="U10819" s="105" t="s">
        <v>776</v>
      </c>
      <c r="V10819" s="105" t="s">
        <v>777</v>
      </c>
      <c r="W10819" s="106">
        <v>8156500</v>
      </c>
      <c r="X10819" s="106">
        <v>0</v>
      </c>
    </row>
    <row r="10820" spans="2:24" x14ac:dyDescent="0.25">
      <c r="B10820" s="105" t="s">
        <v>567</v>
      </c>
      <c r="C10820" s="105" t="s">
        <v>568</v>
      </c>
      <c r="D10820" s="106">
        <v>44598600</v>
      </c>
      <c r="E10820" s="106">
        <v>0</v>
      </c>
      <c r="M10820" t="b">
        <f t="shared" si="845"/>
        <v>1</v>
      </c>
      <c r="N10820" t="b">
        <f t="shared" si="846"/>
        <v>1</v>
      </c>
      <c r="O10820" t="b">
        <f t="shared" si="847"/>
        <v>1</v>
      </c>
      <c r="P10820" t="b">
        <f t="shared" si="847"/>
        <v>1</v>
      </c>
      <c r="Q10820" t="b">
        <f t="shared" si="848"/>
        <v>1</v>
      </c>
      <c r="R10820" t="b">
        <f t="shared" si="849"/>
        <v>1</v>
      </c>
      <c r="U10820" s="105" t="s">
        <v>567</v>
      </c>
      <c r="V10820" s="105" t="s">
        <v>568</v>
      </c>
      <c r="W10820" s="106">
        <v>44598600</v>
      </c>
      <c r="X10820" s="106">
        <v>0</v>
      </c>
    </row>
    <row r="10821" spans="2:24" x14ac:dyDescent="0.25">
      <c r="B10821" s="105" t="s">
        <v>612</v>
      </c>
      <c r="C10821" s="105" t="s">
        <v>613</v>
      </c>
      <c r="D10821" s="106">
        <v>21773600</v>
      </c>
      <c r="E10821" s="106">
        <v>0</v>
      </c>
      <c r="M10821" t="b">
        <f t="shared" si="845"/>
        <v>1</v>
      </c>
      <c r="N10821" t="b">
        <f t="shared" si="846"/>
        <v>1</v>
      </c>
      <c r="O10821" t="b">
        <f t="shared" si="847"/>
        <v>1</v>
      </c>
      <c r="P10821" t="b">
        <f t="shared" si="847"/>
        <v>1</v>
      </c>
      <c r="Q10821" t="b">
        <f t="shared" si="848"/>
        <v>1</v>
      </c>
      <c r="R10821" t="b">
        <f t="shared" si="849"/>
        <v>1</v>
      </c>
      <c r="U10821" s="105" t="s">
        <v>612</v>
      </c>
      <c r="V10821" s="105" t="s">
        <v>613</v>
      </c>
      <c r="W10821" s="106">
        <v>21773600</v>
      </c>
      <c r="X10821" s="106">
        <v>0</v>
      </c>
    </row>
    <row r="10822" spans="2:24" x14ac:dyDescent="0.25">
      <c r="B10822" s="105" t="s">
        <v>614</v>
      </c>
      <c r="C10822" s="105" t="s">
        <v>613</v>
      </c>
      <c r="D10822" s="106">
        <v>21773600</v>
      </c>
      <c r="E10822" s="106">
        <v>0</v>
      </c>
      <c r="M10822" t="b">
        <f t="shared" si="845"/>
        <v>1</v>
      </c>
      <c r="N10822" t="b">
        <f t="shared" si="846"/>
        <v>1</v>
      </c>
      <c r="O10822" t="b">
        <f t="shared" si="847"/>
        <v>1</v>
      </c>
      <c r="P10822" t="b">
        <f t="shared" si="847"/>
        <v>1</v>
      </c>
      <c r="Q10822" t="b">
        <f t="shared" si="848"/>
        <v>1</v>
      </c>
      <c r="R10822" t="b">
        <f t="shared" si="849"/>
        <v>1</v>
      </c>
      <c r="U10822" s="105" t="s">
        <v>614</v>
      </c>
      <c r="V10822" s="105" t="s">
        <v>613</v>
      </c>
      <c r="W10822" s="106">
        <v>21773600</v>
      </c>
      <c r="X10822" s="106">
        <v>0</v>
      </c>
    </row>
    <row r="10823" spans="2:24" x14ac:dyDescent="0.25">
      <c r="B10823" s="105" t="s">
        <v>569</v>
      </c>
      <c r="C10823" s="105" t="s">
        <v>570</v>
      </c>
      <c r="D10823" s="106">
        <v>22825000</v>
      </c>
      <c r="E10823" s="106">
        <v>0</v>
      </c>
      <c r="M10823" t="b">
        <f t="shared" si="845"/>
        <v>1</v>
      </c>
      <c r="N10823" t="b">
        <f t="shared" si="846"/>
        <v>1</v>
      </c>
      <c r="O10823" t="b">
        <f t="shared" si="847"/>
        <v>1</v>
      </c>
      <c r="P10823" t="b">
        <f t="shared" si="847"/>
        <v>1</v>
      </c>
      <c r="Q10823" t="b">
        <f t="shared" si="848"/>
        <v>1</v>
      </c>
      <c r="R10823" t="b">
        <f t="shared" si="849"/>
        <v>1</v>
      </c>
      <c r="U10823" s="105" t="s">
        <v>569</v>
      </c>
      <c r="V10823" s="105" t="s">
        <v>570</v>
      </c>
      <c r="W10823" s="106">
        <v>22825000</v>
      </c>
      <c r="X10823" s="106">
        <v>0</v>
      </c>
    </row>
    <row r="10824" spans="2:24" x14ac:dyDescent="0.25">
      <c r="B10824" s="105" t="s">
        <v>571</v>
      </c>
      <c r="C10824" s="105" t="s">
        <v>570</v>
      </c>
      <c r="D10824" s="106">
        <v>22825000</v>
      </c>
      <c r="E10824" s="106">
        <v>0</v>
      </c>
      <c r="M10824" t="b">
        <f t="shared" si="845"/>
        <v>1</v>
      </c>
      <c r="N10824" t="b">
        <f t="shared" si="846"/>
        <v>1</v>
      </c>
      <c r="O10824" t="b">
        <f t="shared" si="847"/>
        <v>1</v>
      </c>
      <c r="P10824" t="b">
        <f t="shared" si="847"/>
        <v>1</v>
      </c>
      <c r="Q10824" t="b">
        <f t="shared" si="848"/>
        <v>1</v>
      </c>
      <c r="R10824" t="b">
        <f t="shared" si="849"/>
        <v>1</v>
      </c>
      <c r="U10824" s="105" t="s">
        <v>571</v>
      </c>
      <c r="V10824" s="105" t="s">
        <v>570</v>
      </c>
      <c r="W10824" s="106">
        <v>22825000</v>
      </c>
      <c r="X10824" s="106">
        <v>0</v>
      </c>
    </row>
    <row r="10825" spans="2:24" x14ac:dyDescent="0.25">
      <c r="B10825" s="105" t="s">
        <v>429</v>
      </c>
      <c r="C10825" s="105" t="s">
        <v>430</v>
      </c>
      <c r="D10825" s="106">
        <v>36375000</v>
      </c>
      <c r="E10825" s="106">
        <v>0</v>
      </c>
      <c r="M10825" t="b">
        <f t="shared" si="845"/>
        <v>1</v>
      </c>
      <c r="N10825" t="b">
        <f t="shared" si="846"/>
        <v>1</v>
      </c>
      <c r="O10825" t="b">
        <f t="shared" si="847"/>
        <v>1</v>
      </c>
      <c r="P10825" t="b">
        <f t="shared" si="847"/>
        <v>1</v>
      </c>
      <c r="Q10825" t="b">
        <f t="shared" si="848"/>
        <v>1</v>
      </c>
      <c r="R10825" t="b">
        <f t="shared" si="849"/>
        <v>1</v>
      </c>
      <c r="U10825" s="105" t="s">
        <v>429</v>
      </c>
      <c r="V10825" s="105" t="s">
        <v>430</v>
      </c>
      <c r="W10825" s="106">
        <v>36375000</v>
      </c>
      <c r="X10825" s="106">
        <v>0</v>
      </c>
    </row>
    <row r="10826" spans="2:24" x14ac:dyDescent="0.25">
      <c r="B10826" s="105" t="s">
        <v>431</v>
      </c>
      <c r="C10826" s="105" t="s">
        <v>432</v>
      </c>
      <c r="D10826" s="106">
        <v>36375000</v>
      </c>
      <c r="E10826" s="106">
        <v>0</v>
      </c>
      <c r="M10826" t="b">
        <f t="shared" si="845"/>
        <v>1</v>
      </c>
      <c r="N10826" t="b">
        <f t="shared" si="846"/>
        <v>1</v>
      </c>
      <c r="O10826" t="b">
        <f t="shared" si="847"/>
        <v>1</v>
      </c>
      <c r="P10826" t="b">
        <f t="shared" si="847"/>
        <v>1</v>
      </c>
      <c r="Q10826" t="b">
        <f t="shared" si="848"/>
        <v>1</v>
      </c>
      <c r="R10826" t="b">
        <f t="shared" si="849"/>
        <v>1</v>
      </c>
      <c r="U10826" s="105" t="s">
        <v>431</v>
      </c>
      <c r="V10826" s="105" t="s">
        <v>432</v>
      </c>
      <c r="W10826" s="106">
        <v>36375000</v>
      </c>
      <c r="X10826" s="106">
        <v>0</v>
      </c>
    </row>
    <row r="10827" spans="2:24" x14ac:dyDescent="0.25">
      <c r="B10827" s="105" t="s">
        <v>433</v>
      </c>
      <c r="C10827" s="105" t="s">
        <v>432</v>
      </c>
      <c r="D10827" s="106">
        <v>14000000</v>
      </c>
      <c r="E10827" s="106">
        <v>0</v>
      </c>
      <c r="M10827" t="b">
        <f t="shared" si="845"/>
        <v>1</v>
      </c>
      <c r="N10827" t="b">
        <f t="shared" si="846"/>
        <v>1</v>
      </c>
      <c r="O10827" t="b">
        <f t="shared" si="847"/>
        <v>1</v>
      </c>
      <c r="P10827" t="b">
        <f t="shared" si="847"/>
        <v>1</v>
      </c>
      <c r="Q10827" t="b">
        <f t="shared" si="848"/>
        <v>1</v>
      </c>
      <c r="R10827" t="b">
        <f t="shared" si="849"/>
        <v>1</v>
      </c>
      <c r="U10827" s="105" t="s">
        <v>433</v>
      </c>
      <c r="V10827" s="105" t="s">
        <v>432</v>
      </c>
      <c r="W10827" s="106">
        <v>14000000</v>
      </c>
      <c r="X10827" s="106">
        <v>0</v>
      </c>
    </row>
    <row r="10828" spans="2:24" x14ac:dyDescent="0.25">
      <c r="B10828" s="105" t="s">
        <v>778</v>
      </c>
      <c r="C10828" s="105" t="s">
        <v>779</v>
      </c>
      <c r="D10828" s="106">
        <v>18875000</v>
      </c>
      <c r="E10828" s="106">
        <v>0</v>
      </c>
      <c r="M10828" t="b">
        <f t="shared" si="845"/>
        <v>1</v>
      </c>
      <c r="N10828" t="b">
        <f t="shared" si="846"/>
        <v>1</v>
      </c>
      <c r="O10828" t="b">
        <f t="shared" si="847"/>
        <v>1</v>
      </c>
      <c r="P10828" t="b">
        <f t="shared" si="847"/>
        <v>1</v>
      </c>
      <c r="Q10828" t="b">
        <f t="shared" si="848"/>
        <v>1</v>
      </c>
      <c r="R10828" t="b">
        <f t="shared" si="849"/>
        <v>1</v>
      </c>
      <c r="U10828" s="105" t="s">
        <v>778</v>
      </c>
      <c r="V10828" s="105" t="s">
        <v>779</v>
      </c>
      <c r="W10828" s="106">
        <v>18875000</v>
      </c>
      <c r="X10828" s="106">
        <v>0</v>
      </c>
    </row>
    <row r="10829" spans="2:24" x14ac:dyDescent="0.25">
      <c r="B10829" s="105" t="s">
        <v>780</v>
      </c>
      <c r="C10829" s="105" t="s">
        <v>781</v>
      </c>
      <c r="D10829" s="106">
        <v>3500000</v>
      </c>
      <c r="E10829" s="106">
        <v>0</v>
      </c>
      <c r="M10829" t="b">
        <f t="shared" si="845"/>
        <v>1</v>
      </c>
      <c r="N10829" t="b">
        <f t="shared" si="846"/>
        <v>1</v>
      </c>
      <c r="O10829" t="b">
        <f t="shared" si="847"/>
        <v>1</v>
      </c>
      <c r="P10829" t="b">
        <f t="shared" si="847"/>
        <v>1</v>
      </c>
      <c r="Q10829" t="b">
        <f t="shared" si="848"/>
        <v>1</v>
      </c>
      <c r="R10829" t="b">
        <f t="shared" si="849"/>
        <v>1</v>
      </c>
      <c r="U10829" s="105" t="s">
        <v>780</v>
      </c>
      <c r="V10829" s="105" t="s">
        <v>781</v>
      </c>
      <c r="W10829" s="106">
        <v>3500000</v>
      </c>
      <c r="X10829" s="106">
        <v>0</v>
      </c>
    </row>
    <row r="10830" spans="2:24" x14ac:dyDescent="0.25">
      <c r="B10830" s="105" t="s">
        <v>434</v>
      </c>
      <c r="C10830" s="105" t="s">
        <v>435</v>
      </c>
      <c r="D10830" s="106">
        <v>33000000</v>
      </c>
      <c r="E10830" s="106">
        <v>0</v>
      </c>
      <c r="M10830" t="b">
        <f t="shared" si="845"/>
        <v>1</v>
      </c>
      <c r="N10830" t="b">
        <f t="shared" si="846"/>
        <v>1</v>
      </c>
      <c r="O10830" t="b">
        <f t="shared" si="847"/>
        <v>1</v>
      </c>
      <c r="P10830" t="b">
        <f t="shared" si="847"/>
        <v>1</v>
      </c>
      <c r="Q10830" t="b">
        <f t="shared" si="848"/>
        <v>1</v>
      </c>
      <c r="R10830" t="b">
        <f t="shared" si="849"/>
        <v>1</v>
      </c>
      <c r="U10830" s="105" t="s">
        <v>434</v>
      </c>
      <c r="V10830" s="105" t="s">
        <v>435</v>
      </c>
      <c r="W10830" s="106">
        <v>33000000</v>
      </c>
      <c r="X10830" s="106">
        <v>0</v>
      </c>
    </row>
    <row r="10831" spans="2:24" x14ac:dyDescent="0.25">
      <c r="B10831" s="105" t="s">
        <v>436</v>
      </c>
      <c r="C10831" s="105" t="s">
        <v>437</v>
      </c>
      <c r="D10831" s="106">
        <v>33000000</v>
      </c>
      <c r="E10831" s="106">
        <v>0</v>
      </c>
      <c r="M10831" t="b">
        <f t="shared" si="845"/>
        <v>1</v>
      </c>
      <c r="N10831" t="b">
        <f t="shared" si="846"/>
        <v>1</v>
      </c>
      <c r="O10831" t="b">
        <f t="shared" si="847"/>
        <v>1</v>
      </c>
      <c r="P10831" t="b">
        <f t="shared" si="847"/>
        <v>1</v>
      </c>
      <c r="Q10831" t="b">
        <f t="shared" si="848"/>
        <v>1</v>
      </c>
      <c r="R10831" t="b">
        <f t="shared" si="849"/>
        <v>1</v>
      </c>
      <c r="U10831" s="105" t="s">
        <v>436</v>
      </c>
      <c r="V10831" s="105" t="s">
        <v>437</v>
      </c>
      <c r="W10831" s="106">
        <v>33000000</v>
      </c>
      <c r="X10831" s="106">
        <v>0</v>
      </c>
    </row>
    <row r="10832" spans="2:24" x14ac:dyDescent="0.25">
      <c r="B10832" s="105" t="s">
        <v>792</v>
      </c>
      <c r="C10832" s="105" t="s">
        <v>793</v>
      </c>
      <c r="D10832" s="106">
        <v>33000000</v>
      </c>
      <c r="E10832" s="106">
        <v>0</v>
      </c>
      <c r="M10832" t="b">
        <f t="shared" si="845"/>
        <v>1</v>
      </c>
      <c r="N10832" t="b">
        <f t="shared" si="846"/>
        <v>1</v>
      </c>
      <c r="O10832" t="b">
        <f t="shared" si="847"/>
        <v>1</v>
      </c>
      <c r="P10832" t="b">
        <f t="shared" si="847"/>
        <v>1</v>
      </c>
      <c r="Q10832" t="b">
        <f t="shared" si="848"/>
        <v>1</v>
      </c>
      <c r="R10832" t="b">
        <f t="shared" si="849"/>
        <v>1</v>
      </c>
      <c r="U10832" s="105" t="s">
        <v>792</v>
      </c>
      <c r="V10832" s="105" t="s">
        <v>793</v>
      </c>
      <c r="W10832" s="106">
        <v>33000000</v>
      </c>
      <c r="X10832" s="106">
        <v>0</v>
      </c>
    </row>
    <row r="10833" spans="2:24" x14ac:dyDescent="0.25">
      <c r="B10833" s="105" t="s">
        <v>615</v>
      </c>
      <c r="C10833" s="105" t="s">
        <v>616</v>
      </c>
      <c r="D10833" s="106">
        <v>48210000</v>
      </c>
      <c r="E10833" s="106">
        <v>0</v>
      </c>
      <c r="M10833" t="b">
        <f t="shared" si="845"/>
        <v>1</v>
      </c>
      <c r="N10833" t="b">
        <f t="shared" si="846"/>
        <v>1</v>
      </c>
      <c r="O10833" t="b">
        <f t="shared" si="847"/>
        <v>1</v>
      </c>
      <c r="P10833" t="b">
        <f t="shared" si="847"/>
        <v>1</v>
      </c>
      <c r="Q10833" t="b">
        <f t="shared" si="848"/>
        <v>1</v>
      </c>
      <c r="R10833" t="b">
        <f t="shared" si="849"/>
        <v>1</v>
      </c>
      <c r="U10833" s="105" t="s">
        <v>615</v>
      </c>
      <c r="V10833" s="105" t="s">
        <v>616</v>
      </c>
      <c r="W10833" s="106">
        <v>48210000</v>
      </c>
      <c r="X10833" s="106">
        <v>0</v>
      </c>
    </row>
    <row r="10834" spans="2:24" x14ac:dyDescent="0.25">
      <c r="B10834" s="105" t="s">
        <v>617</v>
      </c>
      <c r="C10834" s="105" t="s">
        <v>618</v>
      </c>
      <c r="D10834" s="106">
        <v>48210000</v>
      </c>
      <c r="E10834" s="106">
        <v>0</v>
      </c>
      <c r="M10834" t="b">
        <f t="shared" si="845"/>
        <v>1</v>
      </c>
      <c r="N10834" t="b">
        <f t="shared" si="846"/>
        <v>1</v>
      </c>
      <c r="O10834" t="b">
        <f t="shared" si="847"/>
        <v>1</v>
      </c>
      <c r="P10834" t="b">
        <f t="shared" si="847"/>
        <v>1</v>
      </c>
      <c r="Q10834" t="b">
        <f t="shared" si="848"/>
        <v>1</v>
      </c>
      <c r="R10834" t="b">
        <f t="shared" si="849"/>
        <v>1</v>
      </c>
      <c r="U10834" s="105" t="s">
        <v>617</v>
      </c>
      <c r="V10834" s="105" t="s">
        <v>618</v>
      </c>
      <c r="W10834" s="106">
        <v>48210000</v>
      </c>
      <c r="X10834" s="106">
        <v>0</v>
      </c>
    </row>
    <row r="10835" spans="2:24" x14ac:dyDescent="0.25">
      <c r="B10835" s="105" t="s">
        <v>619</v>
      </c>
      <c r="C10835" s="105" t="s">
        <v>618</v>
      </c>
      <c r="D10835" s="106">
        <v>48210000</v>
      </c>
      <c r="E10835" s="106">
        <v>0</v>
      </c>
      <c r="M10835" t="b">
        <f t="shared" si="845"/>
        <v>1</v>
      </c>
      <c r="N10835" t="b">
        <f t="shared" si="846"/>
        <v>1</v>
      </c>
      <c r="O10835" t="b">
        <f t="shared" si="847"/>
        <v>1</v>
      </c>
      <c r="P10835" t="b">
        <f t="shared" si="847"/>
        <v>1</v>
      </c>
      <c r="Q10835" t="b">
        <f t="shared" si="848"/>
        <v>1</v>
      </c>
      <c r="R10835" t="b">
        <f t="shared" si="849"/>
        <v>1</v>
      </c>
      <c r="U10835" s="105" t="s">
        <v>619</v>
      </c>
      <c r="V10835" s="105" t="s">
        <v>618</v>
      </c>
      <c r="W10835" s="106">
        <v>48210000</v>
      </c>
      <c r="X10835" s="106">
        <v>0</v>
      </c>
    </row>
    <row r="10836" spans="2:24" x14ac:dyDescent="0.25">
      <c r="B10836" s="105" t="s">
        <v>439</v>
      </c>
      <c r="C10836" s="105" t="s">
        <v>440</v>
      </c>
      <c r="D10836" s="106">
        <v>54350000</v>
      </c>
      <c r="E10836" s="106">
        <v>0</v>
      </c>
      <c r="M10836" t="b">
        <f t="shared" si="845"/>
        <v>1</v>
      </c>
      <c r="N10836" t="b">
        <f t="shared" si="846"/>
        <v>1</v>
      </c>
      <c r="O10836" t="b">
        <f t="shared" si="847"/>
        <v>1</v>
      </c>
      <c r="P10836" t="b">
        <f t="shared" si="847"/>
        <v>1</v>
      </c>
      <c r="Q10836" t="b">
        <f t="shared" si="848"/>
        <v>1</v>
      </c>
      <c r="R10836" t="b">
        <f t="shared" si="849"/>
        <v>1</v>
      </c>
      <c r="U10836" s="105" t="s">
        <v>439</v>
      </c>
      <c r="V10836" s="105" t="s">
        <v>440</v>
      </c>
      <c r="W10836" s="106">
        <v>54350000</v>
      </c>
      <c r="X10836" s="106">
        <v>0</v>
      </c>
    </row>
    <row r="10837" spans="2:24" x14ac:dyDescent="0.25">
      <c r="B10837" s="105" t="s">
        <v>441</v>
      </c>
      <c r="C10837" s="105" t="s">
        <v>442</v>
      </c>
      <c r="D10837" s="106">
        <v>54350000</v>
      </c>
      <c r="E10837" s="106">
        <v>0</v>
      </c>
      <c r="M10837" t="b">
        <f t="shared" si="845"/>
        <v>1</v>
      </c>
      <c r="N10837" t="b">
        <f t="shared" si="846"/>
        <v>1</v>
      </c>
      <c r="O10837" t="b">
        <f t="shared" si="847"/>
        <v>1</v>
      </c>
      <c r="P10837" t="b">
        <f t="shared" si="847"/>
        <v>1</v>
      </c>
      <c r="Q10837" t="b">
        <f t="shared" si="848"/>
        <v>1</v>
      </c>
      <c r="R10837" t="b">
        <f t="shared" si="849"/>
        <v>1</v>
      </c>
      <c r="U10837" s="105" t="s">
        <v>441</v>
      </c>
      <c r="V10837" s="105" t="s">
        <v>442</v>
      </c>
      <c r="W10837" s="106">
        <v>54350000</v>
      </c>
      <c r="X10837" s="106">
        <v>0</v>
      </c>
    </row>
    <row r="10838" spans="2:24" x14ac:dyDescent="0.25">
      <c r="B10838" s="105" t="s">
        <v>443</v>
      </c>
      <c r="C10838" s="105" t="s">
        <v>442</v>
      </c>
      <c r="D10838" s="106">
        <v>54350000</v>
      </c>
      <c r="E10838" s="106">
        <v>0</v>
      </c>
      <c r="M10838" t="b">
        <f t="shared" si="845"/>
        <v>1</v>
      </c>
      <c r="N10838" t="b">
        <f t="shared" si="846"/>
        <v>1</v>
      </c>
      <c r="O10838" t="b">
        <f t="shared" si="847"/>
        <v>1</v>
      </c>
      <c r="P10838" t="b">
        <f t="shared" si="847"/>
        <v>1</v>
      </c>
      <c r="Q10838" t="b">
        <f t="shared" si="848"/>
        <v>1</v>
      </c>
      <c r="R10838" t="b">
        <f t="shared" si="849"/>
        <v>1</v>
      </c>
      <c r="U10838" s="105" t="s">
        <v>443</v>
      </c>
      <c r="V10838" s="105" t="s">
        <v>442</v>
      </c>
      <c r="W10838" s="106">
        <v>54350000</v>
      </c>
      <c r="X10838" s="106">
        <v>0</v>
      </c>
    </row>
    <row r="10839" spans="2:24" x14ac:dyDescent="0.25">
      <c r="B10839" s="105" t="s">
        <v>630</v>
      </c>
      <c r="C10839" s="105" t="s">
        <v>631</v>
      </c>
      <c r="D10839" s="106">
        <v>18325000</v>
      </c>
      <c r="E10839" s="106">
        <v>0</v>
      </c>
      <c r="M10839" t="b">
        <f t="shared" si="845"/>
        <v>1</v>
      </c>
      <c r="N10839" t="b">
        <f t="shared" si="846"/>
        <v>1</v>
      </c>
      <c r="O10839" t="b">
        <f t="shared" si="847"/>
        <v>1</v>
      </c>
      <c r="P10839" t="b">
        <f t="shared" si="847"/>
        <v>1</v>
      </c>
      <c r="Q10839" t="b">
        <f t="shared" si="848"/>
        <v>1</v>
      </c>
      <c r="R10839" t="b">
        <f t="shared" si="849"/>
        <v>1</v>
      </c>
      <c r="U10839" s="105" t="s">
        <v>630</v>
      </c>
      <c r="V10839" s="105" t="s">
        <v>631</v>
      </c>
      <c r="W10839" s="106">
        <v>18325000</v>
      </c>
      <c r="X10839" s="106">
        <v>0</v>
      </c>
    </row>
    <row r="10840" spans="2:24" x14ac:dyDescent="0.25">
      <c r="B10840" s="105" t="s">
        <v>632</v>
      </c>
      <c r="C10840" s="105" t="s">
        <v>633</v>
      </c>
      <c r="D10840" s="106">
        <v>18325000</v>
      </c>
      <c r="E10840" s="106">
        <v>0</v>
      </c>
      <c r="M10840" t="b">
        <f t="shared" si="845"/>
        <v>1</v>
      </c>
      <c r="N10840" t="b">
        <f t="shared" si="846"/>
        <v>1</v>
      </c>
      <c r="O10840" t="b">
        <f t="shared" si="847"/>
        <v>1</v>
      </c>
      <c r="P10840" t="b">
        <f t="shared" si="847"/>
        <v>1</v>
      </c>
      <c r="Q10840" t="b">
        <f t="shared" si="848"/>
        <v>1</v>
      </c>
      <c r="R10840" t="b">
        <f t="shared" si="849"/>
        <v>1</v>
      </c>
      <c r="U10840" s="105" t="s">
        <v>632</v>
      </c>
      <c r="V10840" s="105" t="s">
        <v>633</v>
      </c>
      <c r="W10840" s="106">
        <v>18325000</v>
      </c>
      <c r="X10840" s="106">
        <v>0</v>
      </c>
    </row>
    <row r="10841" spans="2:24" x14ac:dyDescent="0.25">
      <c r="B10841" s="105" t="s">
        <v>634</v>
      </c>
      <c r="C10841" s="105" t="s">
        <v>633</v>
      </c>
      <c r="D10841" s="106">
        <v>18325000</v>
      </c>
      <c r="E10841" s="106">
        <v>0</v>
      </c>
      <c r="M10841" t="b">
        <f t="shared" si="845"/>
        <v>1</v>
      </c>
      <c r="N10841" t="b">
        <f t="shared" si="846"/>
        <v>1</v>
      </c>
      <c r="O10841" t="b">
        <f t="shared" si="847"/>
        <v>1</v>
      </c>
      <c r="P10841" t="b">
        <f t="shared" si="847"/>
        <v>1</v>
      </c>
      <c r="Q10841" t="b">
        <f t="shared" si="848"/>
        <v>1</v>
      </c>
      <c r="R10841" t="b">
        <f t="shared" si="849"/>
        <v>1</v>
      </c>
      <c r="U10841" s="105" t="s">
        <v>634</v>
      </c>
      <c r="V10841" s="105" t="s">
        <v>633</v>
      </c>
      <c r="W10841" s="106">
        <v>18325000</v>
      </c>
      <c r="X10841" s="106">
        <v>0</v>
      </c>
    </row>
    <row r="10842" spans="2:24" x14ac:dyDescent="0.25">
      <c r="B10842" s="105" t="s">
        <v>635</v>
      </c>
      <c r="C10842" s="105" t="s">
        <v>636</v>
      </c>
      <c r="D10842" s="106">
        <v>21330000</v>
      </c>
      <c r="E10842" s="106">
        <v>0</v>
      </c>
      <c r="M10842" t="b">
        <f t="shared" si="845"/>
        <v>1</v>
      </c>
      <c r="N10842" t="b">
        <f t="shared" si="846"/>
        <v>1</v>
      </c>
      <c r="O10842" t="b">
        <f t="shared" si="847"/>
        <v>1</v>
      </c>
      <c r="P10842" t="b">
        <f t="shared" si="847"/>
        <v>1</v>
      </c>
      <c r="Q10842" t="b">
        <f t="shared" si="848"/>
        <v>1</v>
      </c>
      <c r="R10842" t="b">
        <f t="shared" si="849"/>
        <v>1</v>
      </c>
      <c r="U10842" s="105" t="s">
        <v>635</v>
      </c>
      <c r="V10842" s="105" t="s">
        <v>636</v>
      </c>
      <c r="W10842" s="106">
        <v>21330000</v>
      </c>
      <c r="X10842" s="106">
        <v>0</v>
      </c>
    </row>
    <row r="10843" spans="2:24" x14ac:dyDescent="0.25">
      <c r="B10843" s="105" t="s">
        <v>637</v>
      </c>
      <c r="C10843" s="105" t="s">
        <v>638</v>
      </c>
      <c r="D10843" s="106">
        <v>21330000</v>
      </c>
      <c r="E10843" s="106">
        <v>0</v>
      </c>
      <c r="M10843" t="b">
        <f t="shared" ref="M10843:M10906" si="850">+B10843=U10843</f>
        <v>1</v>
      </c>
      <c r="N10843" t="b">
        <f t="shared" ref="N10843:N10906" si="851">+C10843=V10843</f>
        <v>1</v>
      </c>
      <c r="O10843" t="b">
        <f t="shared" ref="O10843:P10906" si="852">+D10843=W10843</f>
        <v>1</v>
      </c>
      <c r="P10843" t="b">
        <f t="shared" si="852"/>
        <v>1</v>
      </c>
      <c r="Q10843" t="b">
        <f t="shared" ref="Q10843:Q10906" si="853">+F10843=Y10843</f>
        <v>1</v>
      </c>
      <c r="R10843" t="b">
        <f t="shared" ref="R10843:R10906" si="854">+G10843=Z10843</f>
        <v>1</v>
      </c>
      <c r="U10843" s="105" t="s">
        <v>637</v>
      </c>
      <c r="V10843" s="105" t="s">
        <v>638</v>
      </c>
      <c r="W10843" s="106">
        <v>21330000</v>
      </c>
      <c r="X10843" s="106">
        <v>0</v>
      </c>
    </row>
    <row r="10844" spans="2:24" x14ac:dyDescent="0.25">
      <c r="B10844" s="105" t="s">
        <v>639</v>
      </c>
      <c r="C10844" s="105" t="s">
        <v>638</v>
      </c>
      <c r="D10844" s="106">
        <v>21330000</v>
      </c>
      <c r="E10844" s="106">
        <v>0</v>
      </c>
      <c r="M10844" t="b">
        <f t="shared" si="850"/>
        <v>1</v>
      </c>
      <c r="N10844" t="b">
        <f t="shared" si="851"/>
        <v>1</v>
      </c>
      <c r="O10844" t="b">
        <f t="shared" si="852"/>
        <v>1</v>
      </c>
      <c r="P10844" t="b">
        <f t="shared" si="852"/>
        <v>1</v>
      </c>
      <c r="Q10844" t="b">
        <f t="shared" si="853"/>
        <v>1</v>
      </c>
      <c r="R10844" t="b">
        <f t="shared" si="854"/>
        <v>1</v>
      </c>
      <c r="U10844" s="105" t="s">
        <v>639</v>
      </c>
      <c r="V10844" s="105" t="s">
        <v>638</v>
      </c>
      <c r="W10844" s="106">
        <v>21330000</v>
      </c>
      <c r="X10844" s="106">
        <v>0</v>
      </c>
    </row>
    <row r="10845" spans="2:24" x14ac:dyDescent="0.25">
      <c r="B10845" s="105" t="s">
        <v>450</v>
      </c>
      <c r="C10845" s="105" t="s">
        <v>451</v>
      </c>
      <c r="D10845" s="106">
        <v>8580000</v>
      </c>
      <c r="E10845" s="106">
        <v>0</v>
      </c>
      <c r="M10845" t="b">
        <f t="shared" si="850"/>
        <v>1</v>
      </c>
      <c r="N10845" t="b">
        <f t="shared" si="851"/>
        <v>1</v>
      </c>
      <c r="O10845" t="b">
        <f t="shared" si="852"/>
        <v>1</v>
      </c>
      <c r="P10845" t="b">
        <f t="shared" si="852"/>
        <v>1</v>
      </c>
      <c r="Q10845" t="b">
        <f t="shared" si="853"/>
        <v>1</v>
      </c>
      <c r="R10845" t="b">
        <f t="shared" si="854"/>
        <v>1</v>
      </c>
      <c r="U10845" s="105" t="s">
        <v>450</v>
      </c>
      <c r="V10845" s="105" t="s">
        <v>451</v>
      </c>
      <c r="W10845" s="106">
        <v>8580000</v>
      </c>
      <c r="X10845" s="106">
        <v>0</v>
      </c>
    </row>
    <row r="10846" spans="2:24" x14ac:dyDescent="0.25">
      <c r="B10846" s="105" t="s">
        <v>452</v>
      </c>
      <c r="C10846" s="105" t="s">
        <v>453</v>
      </c>
      <c r="D10846" s="106">
        <v>8580000</v>
      </c>
      <c r="E10846" s="106">
        <v>0</v>
      </c>
      <c r="M10846" t="b">
        <f t="shared" si="850"/>
        <v>1</v>
      </c>
      <c r="N10846" t="b">
        <f t="shared" si="851"/>
        <v>1</v>
      </c>
      <c r="O10846" t="b">
        <f t="shared" si="852"/>
        <v>1</v>
      </c>
      <c r="P10846" t="b">
        <f t="shared" si="852"/>
        <v>1</v>
      </c>
      <c r="Q10846" t="b">
        <f t="shared" si="853"/>
        <v>1</v>
      </c>
      <c r="R10846" t="b">
        <f t="shared" si="854"/>
        <v>1</v>
      </c>
      <c r="U10846" s="105" t="s">
        <v>452</v>
      </c>
      <c r="V10846" s="105" t="s">
        <v>453</v>
      </c>
      <c r="W10846" s="106">
        <v>8580000</v>
      </c>
      <c r="X10846" s="106">
        <v>0</v>
      </c>
    </row>
    <row r="10847" spans="2:24" x14ac:dyDescent="0.25">
      <c r="B10847" s="105" t="s">
        <v>801</v>
      </c>
      <c r="C10847" s="105" t="s">
        <v>802</v>
      </c>
      <c r="D10847" s="106">
        <v>8580000</v>
      </c>
      <c r="E10847" s="106">
        <v>0</v>
      </c>
      <c r="M10847" t="b">
        <f t="shared" si="850"/>
        <v>1</v>
      </c>
      <c r="N10847" t="b">
        <f t="shared" si="851"/>
        <v>1</v>
      </c>
      <c r="O10847" t="b">
        <f t="shared" si="852"/>
        <v>1</v>
      </c>
      <c r="P10847" t="b">
        <f t="shared" si="852"/>
        <v>1</v>
      </c>
      <c r="Q10847" t="b">
        <f t="shared" si="853"/>
        <v>1</v>
      </c>
      <c r="R10847" t="b">
        <f t="shared" si="854"/>
        <v>1</v>
      </c>
      <c r="U10847" s="105" t="s">
        <v>801</v>
      </c>
      <c r="V10847" s="105" t="s">
        <v>802</v>
      </c>
      <c r="W10847" s="106">
        <v>8580000</v>
      </c>
      <c r="X10847" s="106">
        <v>0</v>
      </c>
    </row>
    <row r="10848" spans="2:24" x14ac:dyDescent="0.25">
      <c r="B10848" s="105" t="s">
        <v>645</v>
      </c>
      <c r="C10848" s="105" t="s">
        <v>646</v>
      </c>
      <c r="D10848" s="106">
        <v>10750000</v>
      </c>
      <c r="E10848" s="106">
        <v>0</v>
      </c>
      <c r="M10848" t="b">
        <f t="shared" si="850"/>
        <v>1</v>
      </c>
      <c r="N10848" t="b">
        <f t="shared" si="851"/>
        <v>1</v>
      </c>
      <c r="O10848" t="b">
        <f t="shared" si="852"/>
        <v>1</v>
      </c>
      <c r="P10848" t="b">
        <f t="shared" si="852"/>
        <v>1</v>
      </c>
      <c r="Q10848" t="b">
        <f t="shared" si="853"/>
        <v>1</v>
      </c>
      <c r="R10848" t="b">
        <f t="shared" si="854"/>
        <v>1</v>
      </c>
      <c r="U10848" s="105" t="s">
        <v>645</v>
      </c>
      <c r="V10848" s="105" t="s">
        <v>646</v>
      </c>
      <c r="W10848" s="106">
        <v>10750000</v>
      </c>
      <c r="X10848" s="106">
        <v>0</v>
      </c>
    </row>
    <row r="10849" spans="2:24" x14ac:dyDescent="0.25">
      <c r="B10849" s="105" t="s">
        <v>647</v>
      </c>
      <c r="C10849" s="105" t="s">
        <v>648</v>
      </c>
      <c r="D10849" s="106">
        <v>10750000</v>
      </c>
      <c r="E10849" s="106">
        <v>0</v>
      </c>
      <c r="M10849" t="b">
        <f t="shared" si="850"/>
        <v>1</v>
      </c>
      <c r="N10849" t="b">
        <f t="shared" si="851"/>
        <v>1</v>
      </c>
      <c r="O10849" t="b">
        <f t="shared" si="852"/>
        <v>1</v>
      </c>
      <c r="P10849" t="b">
        <f t="shared" si="852"/>
        <v>1</v>
      </c>
      <c r="Q10849" t="b">
        <f t="shared" si="853"/>
        <v>1</v>
      </c>
      <c r="R10849" t="b">
        <f t="shared" si="854"/>
        <v>1</v>
      </c>
      <c r="U10849" s="105" t="s">
        <v>647</v>
      </c>
      <c r="V10849" s="105" t="s">
        <v>648</v>
      </c>
      <c r="W10849" s="106">
        <v>10750000</v>
      </c>
      <c r="X10849" s="106">
        <v>0</v>
      </c>
    </row>
    <row r="10850" spans="2:24" x14ac:dyDescent="0.25">
      <c r="B10850" s="105" t="s">
        <v>649</v>
      </c>
      <c r="C10850" s="105" t="s">
        <v>648</v>
      </c>
      <c r="D10850" s="106">
        <v>10750000</v>
      </c>
      <c r="E10850" s="106">
        <v>0</v>
      </c>
      <c r="M10850" t="b">
        <f t="shared" si="850"/>
        <v>1</v>
      </c>
      <c r="N10850" t="b">
        <f t="shared" si="851"/>
        <v>1</v>
      </c>
      <c r="O10850" t="b">
        <f t="shared" si="852"/>
        <v>1</v>
      </c>
      <c r="P10850" t="b">
        <f t="shared" si="852"/>
        <v>1</v>
      </c>
      <c r="Q10850" t="b">
        <f t="shared" si="853"/>
        <v>1</v>
      </c>
      <c r="R10850" t="b">
        <f t="shared" si="854"/>
        <v>1</v>
      </c>
      <c r="U10850" s="105" t="s">
        <v>649</v>
      </c>
      <c r="V10850" s="105" t="s">
        <v>648</v>
      </c>
      <c r="W10850" s="106">
        <v>10750000</v>
      </c>
      <c r="X10850" s="106">
        <v>0</v>
      </c>
    </row>
    <row r="10851" spans="2:24" x14ac:dyDescent="0.25">
      <c r="B10851" s="105" t="s">
        <v>455</v>
      </c>
      <c r="C10851" s="105" t="s">
        <v>456</v>
      </c>
      <c r="D10851" s="106">
        <v>122612000</v>
      </c>
      <c r="E10851" s="106">
        <v>0</v>
      </c>
      <c r="M10851" t="b">
        <f t="shared" si="850"/>
        <v>1</v>
      </c>
      <c r="N10851" t="b">
        <f t="shared" si="851"/>
        <v>1</v>
      </c>
      <c r="O10851" t="b">
        <f t="shared" si="852"/>
        <v>1</v>
      </c>
      <c r="P10851" t="b">
        <f t="shared" si="852"/>
        <v>1</v>
      </c>
      <c r="Q10851" t="b">
        <f t="shared" si="853"/>
        <v>1</v>
      </c>
      <c r="R10851" t="b">
        <f t="shared" si="854"/>
        <v>1</v>
      </c>
      <c r="U10851" s="105" t="s">
        <v>455</v>
      </c>
      <c r="V10851" s="105" t="s">
        <v>456</v>
      </c>
      <c r="W10851" s="106">
        <v>122612000</v>
      </c>
      <c r="X10851" s="106">
        <v>0</v>
      </c>
    </row>
    <row r="10852" spans="2:24" x14ac:dyDescent="0.25">
      <c r="B10852" s="105" t="s">
        <v>457</v>
      </c>
      <c r="C10852" s="105" t="s">
        <v>458</v>
      </c>
      <c r="D10852" s="106">
        <v>122612000</v>
      </c>
      <c r="E10852" s="106">
        <v>0</v>
      </c>
      <c r="M10852" t="b">
        <f t="shared" si="850"/>
        <v>1</v>
      </c>
      <c r="N10852" t="b">
        <f t="shared" si="851"/>
        <v>1</v>
      </c>
      <c r="O10852" t="b">
        <f t="shared" si="852"/>
        <v>1</v>
      </c>
      <c r="P10852" t="b">
        <f t="shared" si="852"/>
        <v>1</v>
      </c>
      <c r="Q10852" t="b">
        <f t="shared" si="853"/>
        <v>1</v>
      </c>
      <c r="R10852" t="b">
        <f t="shared" si="854"/>
        <v>1</v>
      </c>
      <c r="U10852" s="105" t="s">
        <v>457</v>
      </c>
      <c r="V10852" s="105" t="s">
        <v>458</v>
      </c>
      <c r="W10852" s="106">
        <v>122612000</v>
      </c>
      <c r="X10852" s="106">
        <v>0</v>
      </c>
    </row>
    <row r="10853" spans="2:24" x14ac:dyDescent="0.25">
      <c r="B10853" s="105" t="s">
        <v>815</v>
      </c>
      <c r="C10853" s="105" t="s">
        <v>816</v>
      </c>
      <c r="D10853" s="106">
        <v>20000000</v>
      </c>
      <c r="E10853" s="106">
        <v>0</v>
      </c>
      <c r="M10853" t="b">
        <f t="shared" si="850"/>
        <v>1</v>
      </c>
      <c r="N10853" t="b">
        <f t="shared" si="851"/>
        <v>1</v>
      </c>
      <c r="O10853" t="b">
        <f t="shared" si="852"/>
        <v>1</v>
      </c>
      <c r="P10853" t="b">
        <f t="shared" si="852"/>
        <v>1</v>
      </c>
      <c r="Q10853" t="b">
        <f t="shared" si="853"/>
        <v>1</v>
      </c>
      <c r="R10853" t="b">
        <f t="shared" si="854"/>
        <v>1</v>
      </c>
      <c r="U10853" s="105" t="s">
        <v>815</v>
      </c>
      <c r="V10853" s="105" t="s">
        <v>816</v>
      </c>
      <c r="W10853" s="106">
        <v>20000000</v>
      </c>
      <c r="X10853" s="106">
        <v>0</v>
      </c>
    </row>
    <row r="10854" spans="2:24" x14ac:dyDescent="0.25">
      <c r="B10854" s="105" t="s">
        <v>817</v>
      </c>
      <c r="C10854" s="105" t="s">
        <v>818</v>
      </c>
      <c r="D10854" s="106">
        <v>31100000</v>
      </c>
      <c r="E10854" s="106">
        <v>0</v>
      </c>
      <c r="M10854" t="b">
        <f t="shared" si="850"/>
        <v>1</v>
      </c>
      <c r="N10854" t="b">
        <f t="shared" si="851"/>
        <v>1</v>
      </c>
      <c r="O10854" t="b">
        <f t="shared" si="852"/>
        <v>1</v>
      </c>
      <c r="P10854" t="b">
        <f t="shared" si="852"/>
        <v>1</v>
      </c>
      <c r="Q10854" t="b">
        <f t="shared" si="853"/>
        <v>1</v>
      </c>
      <c r="R10854" t="b">
        <f t="shared" si="854"/>
        <v>1</v>
      </c>
      <c r="U10854" s="105" t="s">
        <v>817</v>
      </c>
      <c r="V10854" s="105" t="s">
        <v>818</v>
      </c>
      <c r="W10854" s="106">
        <v>31100000</v>
      </c>
      <c r="X10854" s="106">
        <v>0</v>
      </c>
    </row>
    <row r="10855" spans="2:24" x14ac:dyDescent="0.25">
      <c r="B10855" s="105" t="s">
        <v>819</v>
      </c>
      <c r="C10855" s="105" t="s">
        <v>820</v>
      </c>
      <c r="D10855" s="106">
        <v>41512000</v>
      </c>
      <c r="E10855" s="106">
        <v>0</v>
      </c>
      <c r="M10855" t="b">
        <f t="shared" si="850"/>
        <v>1</v>
      </c>
      <c r="N10855" t="b">
        <f t="shared" si="851"/>
        <v>1</v>
      </c>
      <c r="O10855" t="b">
        <f t="shared" si="852"/>
        <v>1</v>
      </c>
      <c r="P10855" t="b">
        <f t="shared" si="852"/>
        <v>1</v>
      </c>
      <c r="Q10855" t="b">
        <f t="shared" si="853"/>
        <v>1</v>
      </c>
      <c r="R10855" t="b">
        <f t="shared" si="854"/>
        <v>1</v>
      </c>
      <c r="U10855" s="105" t="s">
        <v>819</v>
      </c>
      <c r="V10855" s="105" t="s">
        <v>820</v>
      </c>
      <c r="W10855" s="106">
        <v>41512000</v>
      </c>
      <c r="X10855" s="106">
        <v>0</v>
      </c>
    </row>
    <row r="10856" spans="2:24" x14ac:dyDescent="0.25">
      <c r="B10856" s="105" t="s">
        <v>825</v>
      </c>
      <c r="C10856" s="105" t="s">
        <v>1609</v>
      </c>
      <c r="D10856" s="106">
        <v>30000000</v>
      </c>
      <c r="E10856" s="106">
        <v>0</v>
      </c>
      <c r="M10856" t="b">
        <f t="shared" si="850"/>
        <v>1</v>
      </c>
      <c r="N10856" t="b">
        <f t="shared" si="851"/>
        <v>1</v>
      </c>
      <c r="O10856" t="b">
        <f t="shared" si="852"/>
        <v>1</v>
      </c>
      <c r="P10856" t="b">
        <f t="shared" si="852"/>
        <v>1</v>
      </c>
      <c r="Q10856" t="b">
        <f t="shared" si="853"/>
        <v>1</v>
      </c>
      <c r="R10856" t="b">
        <f t="shared" si="854"/>
        <v>1</v>
      </c>
      <c r="U10856" s="105" t="s">
        <v>825</v>
      </c>
      <c r="V10856" s="105" t="s">
        <v>1609</v>
      </c>
      <c r="W10856" s="106">
        <v>30000000</v>
      </c>
      <c r="X10856" s="106">
        <v>0</v>
      </c>
    </row>
    <row r="10857" spans="2:24" x14ac:dyDescent="0.25">
      <c r="B10857" s="105" t="s">
        <v>521</v>
      </c>
      <c r="C10857" s="105" t="s">
        <v>522</v>
      </c>
      <c r="D10857" s="106">
        <v>15285000</v>
      </c>
      <c r="E10857" s="106">
        <v>0</v>
      </c>
      <c r="M10857" t="b">
        <f t="shared" si="850"/>
        <v>1</v>
      </c>
      <c r="N10857" t="b">
        <f t="shared" si="851"/>
        <v>1</v>
      </c>
      <c r="O10857" t="b">
        <f t="shared" si="852"/>
        <v>1</v>
      </c>
      <c r="P10857" t="b">
        <f t="shared" si="852"/>
        <v>1</v>
      </c>
      <c r="Q10857" t="b">
        <f t="shared" si="853"/>
        <v>1</v>
      </c>
      <c r="R10857" t="b">
        <f t="shared" si="854"/>
        <v>1</v>
      </c>
      <c r="U10857" s="105" t="s">
        <v>521</v>
      </c>
      <c r="V10857" s="105" t="s">
        <v>522</v>
      </c>
      <c r="W10857" s="106">
        <v>15285000</v>
      </c>
      <c r="X10857" s="106">
        <v>0</v>
      </c>
    </row>
    <row r="10858" spans="2:24" x14ac:dyDescent="0.25">
      <c r="B10858" s="105" t="s">
        <v>523</v>
      </c>
      <c r="C10858" s="105" t="s">
        <v>524</v>
      </c>
      <c r="D10858" s="106">
        <v>15285000</v>
      </c>
      <c r="E10858" s="106">
        <v>0</v>
      </c>
      <c r="M10858" t="b">
        <f t="shared" si="850"/>
        <v>1</v>
      </c>
      <c r="N10858" t="b">
        <f t="shared" si="851"/>
        <v>1</v>
      </c>
      <c r="O10858" t="b">
        <f t="shared" si="852"/>
        <v>1</v>
      </c>
      <c r="P10858" t="b">
        <f t="shared" si="852"/>
        <v>1</v>
      </c>
      <c r="Q10858" t="b">
        <f t="shared" si="853"/>
        <v>1</v>
      </c>
      <c r="R10858" t="b">
        <f t="shared" si="854"/>
        <v>1</v>
      </c>
      <c r="U10858" s="105" t="s">
        <v>523</v>
      </c>
      <c r="V10858" s="105" t="s">
        <v>524</v>
      </c>
      <c r="W10858" s="106">
        <v>15285000</v>
      </c>
      <c r="X10858" s="106">
        <v>0</v>
      </c>
    </row>
    <row r="10859" spans="2:24" x14ac:dyDescent="0.25">
      <c r="B10859" s="105" t="s">
        <v>525</v>
      </c>
      <c r="C10859" s="105" t="s">
        <v>524</v>
      </c>
      <c r="D10859" s="106">
        <v>15285000</v>
      </c>
      <c r="E10859" s="106">
        <v>0</v>
      </c>
      <c r="M10859" t="b">
        <f t="shared" si="850"/>
        <v>1</v>
      </c>
      <c r="N10859" t="b">
        <f t="shared" si="851"/>
        <v>1</v>
      </c>
      <c r="O10859" t="b">
        <f t="shared" si="852"/>
        <v>1</v>
      </c>
      <c r="P10859" t="b">
        <f t="shared" si="852"/>
        <v>1</v>
      </c>
      <c r="Q10859" t="b">
        <f t="shared" si="853"/>
        <v>1</v>
      </c>
      <c r="R10859" t="b">
        <f t="shared" si="854"/>
        <v>1</v>
      </c>
      <c r="U10859" s="105" t="s">
        <v>525</v>
      </c>
      <c r="V10859" s="105" t="s">
        <v>524</v>
      </c>
      <c r="W10859" s="106">
        <v>15285000</v>
      </c>
      <c r="X10859" s="106">
        <v>0</v>
      </c>
    </row>
    <row r="10860" spans="2:24" x14ac:dyDescent="0.25">
      <c r="B10860" s="105" t="s">
        <v>655</v>
      </c>
      <c r="C10860" s="105" t="s">
        <v>656</v>
      </c>
      <c r="D10860" s="106">
        <v>60000000</v>
      </c>
      <c r="E10860" s="106">
        <v>0</v>
      </c>
      <c r="M10860" t="b">
        <f t="shared" si="850"/>
        <v>1</v>
      </c>
      <c r="N10860" t="b">
        <f t="shared" si="851"/>
        <v>1</v>
      </c>
      <c r="O10860" t="b">
        <f t="shared" si="852"/>
        <v>1</v>
      </c>
      <c r="P10860" t="b">
        <f t="shared" si="852"/>
        <v>1</v>
      </c>
      <c r="Q10860" t="b">
        <f t="shared" si="853"/>
        <v>1</v>
      </c>
      <c r="R10860" t="b">
        <f t="shared" si="854"/>
        <v>1</v>
      </c>
      <c r="U10860" s="105" t="s">
        <v>655</v>
      </c>
      <c r="V10860" s="105" t="s">
        <v>656</v>
      </c>
      <c r="W10860" s="106">
        <v>60000000</v>
      </c>
      <c r="X10860" s="106">
        <v>0</v>
      </c>
    </row>
    <row r="10861" spans="2:24" x14ac:dyDescent="0.25">
      <c r="B10861" s="105" t="s">
        <v>657</v>
      </c>
      <c r="C10861" s="105" t="s">
        <v>658</v>
      </c>
      <c r="D10861" s="106">
        <v>60000000</v>
      </c>
      <c r="E10861" s="106">
        <v>0</v>
      </c>
      <c r="M10861" t="b">
        <f t="shared" si="850"/>
        <v>1</v>
      </c>
      <c r="N10861" t="b">
        <f t="shared" si="851"/>
        <v>1</v>
      </c>
      <c r="O10861" t="b">
        <f t="shared" si="852"/>
        <v>1</v>
      </c>
      <c r="P10861" t="b">
        <f t="shared" si="852"/>
        <v>1</v>
      </c>
      <c r="Q10861" t="b">
        <f t="shared" si="853"/>
        <v>1</v>
      </c>
      <c r="R10861" t="b">
        <f t="shared" si="854"/>
        <v>1</v>
      </c>
      <c r="U10861" s="105" t="s">
        <v>657</v>
      </c>
      <c r="V10861" s="105" t="s">
        <v>658</v>
      </c>
      <c r="W10861" s="106">
        <v>60000000</v>
      </c>
      <c r="X10861" s="106">
        <v>0</v>
      </c>
    </row>
    <row r="10862" spans="2:24" x14ac:dyDescent="0.25">
      <c r="B10862" s="105" t="s">
        <v>659</v>
      </c>
      <c r="C10862" s="105" t="s">
        <v>658</v>
      </c>
      <c r="D10862" s="106">
        <v>60000000</v>
      </c>
      <c r="E10862" s="106">
        <v>0</v>
      </c>
      <c r="M10862" t="b">
        <f t="shared" si="850"/>
        <v>1</v>
      </c>
      <c r="N10862" t="b">
        <f t="shared" si="851"/>
        <v>1</v>
      </c>
      <c r="O10862" t="b">
        <f t="shared" si="852"/>
        <v>1</v>
      </c>
      <c r="P10862" t="b">
        <f t="shared" si="852"/>
        <v>1</v>
      </c>
      <c r="Q10862" t="b">
        <f t="shared" si="853"/>
        <v>1</v>
      </c>
      <c r="R10862" t="b">
        <f t="shared" si="854"/>
        <v>1</v>
      </c>
      <c r="U10862" s="105" t="s">
        <v>659</v>
      </c>
      <c r="V10862" s="105" t="s">
        <v>658</v>
      </c>
      <c r="W10862" s="106">
        <v>60000000</v>
      </c>
      <c r="X10862" s="106">
        <v>0</v>
      </c>
    </row>
    <row r="10863" spans="2:24" x14ac:dyDescent="0.25">
      <c r="B10863" s="105" t="s">
        <v>463</v>
      </c>
      <c r="C10863" s="105" t="s">
        <v>464</v>
      </c>
      <c r="D10863" s="106">
        <v>225437150</v>
      </c>
      <c r="E10863" s="106">
        <v>0</v>
      </c>
      <c r="M10863" t="b">
        <f t="shared" si="850"/>
        <v>1</v>
      </c>
      <c r="N10863" t="b">
        <f t="shared" si="851"/>
        <v>1</v>
      </c>
      <c r="O10863" t="b">
        <f t="shared" si="852"/>
        <v>1</v>
      </c>
      <c r="P10863" t="b">
        <f t="shared" si="852"/>
        <v>1</v>
      </c>
      <c r="Q10863" t="b">
        <f t="shared" si="853"/>
        <v>1</v>
      </c>
      <c r="R10863" t="b">
        <f t="shared" si="854"/>
        <v>1</v>
      </c>
      <c r="U10863" s="105" t="s">
        <v>463</v>
      </c>
      <c r="V10863" s="105" t="s">
        <v>464</v>
      </c>
      <c r="W10863" s="106">
        <v>225437150</v>
      </c>
      <c r="X10863" s="106">
        <v>0</v>
      </c>
    </row>
    <row r="10864" spans="2:24" x14ac:dyDescent="0.25">
      <c r="B10864" s="105" t="s">
        <v>465</v>
      </c>
      <c r="C10864" s="105" t="s">
        <v>466</v>
      </c>
      <c r="D10864" s="106">
        <v>225437150</v>
      </c>
      <c r="E10864" s="106">
        <v>0</v>
      </c>
      <c r="M10864" t="b">
        <f t="shared" si="850"/>
        <v>1</v>
      </c>
      <c r="N10864" t="b">
        <f t="shared" si="851"/>
        <v>1</v>
      </c>
      <c r="O10864" t="b">
        <f t="shared" si="852"/>
        <v>1</v>
      </c>
      <c r="P10864" t="b">
        <f t="shared" si="852"/>
        <v>1</v>
      </c>
      <c r="Q10864" t="b">
        <f t="shared" si="853"/>
        <v>1</v>
      </c>
      <c r="R10864" t="b">
        <f t="shared" si="854"/>
        <v>1</v>
      </c>
      <c r="U10864" s="105" t="s">
        <v>465</v>
      </c>
      <c r="V10864" s="105" t="s">
        <v>466</v>
      </c>
      <c r="W10864" s="106">
        <v>225437150</v>
      </c>
      <c r="X10864" s="106">
        <v>0</v>
      </c>
    </row>
    <row r="10865" spans="2:24" x14ac:dyDescent="0.25">
      <c r="B10865" s="105" t="s">
        <v>467</v>
      </c>
      <c r="C10865" s="105" t="s">
        <v>468</v>
      </c>
      <c r="D10865" s="106">
        <v>203087150</v>
      </c>
      <c r="E10865" s="106">
        <v>0</v>
      </c>
      <c r="M10865" t="b">
        <f t="shared" si="850"/>
        <v>1</v>
      </c>
      <c r="N10865" t="b">
        <f t="shared" si="851"/>
        <v>1</v>
      </c>
      <c r="O10865" t="b">
        <f t="shared" si="852"/>
        <v>1</v>
      </c>
      <c r="P10865" t="b">
        <f t="shared" si="852"/>
        <v>1</v>
      </c>
      <c r="Q10865" t="b">
        <f t="shared" si="853"/>
        <v>1</v>
      </c>
      <c r="R10865" t="b">
        <f t="shared" si="854"/>
        <v>1</v>
      </c>
      <c r="U10865" s="105" t="s">
        <v>467</v>
      </c>
      <c r="V10865" s="105" t="s">
        <v>468</v>
      </c>
      <c r="W10865" s="106">
        <v>203087150</v>
      </c>
      <c r="X10865" s="106">
        <v>0</v>
      </c>
    </row>
    <row r="10866" spans="2:24" x14ac:dyDescent="0.25">
      <c r="B10866" s="105" t="s">
        <v>727</v>
      </c>
      <c r="C10866" s="105" t="s">
        <v>728</v>
      </c>
      <c r="D10866" s="106">
        <v>22350000</v>
      </c>
      <c r="E10866" s="106">
        <v>0</v>
      </c>
      <c r="M10866" t="b">
        <f t="shared" si="850"/>
        <v>1</v>
      </c>
      <c r="N10866" t="b">
        <f t="shared" si="851"/>
        <v>1</v>
      </c>
      <c r="O10866" t="b">
        <f t="shared" si="852"/>
        <v>1</v>
      </c>
      <c r="P10866" t="b">
        <f t="shared" si="852"/>
        <v>1</v>
      </c>
      <c r="Q10866" t="b">
        <f t="shared" si="853"/>
        <v>1</v>
      </c>
      <c r="R10866" t="b">
        <f t="shared" si="854"/>
        <v>1</v>
      </c>
      <c r="U10866" s="105" t="s">
        <v>727</v>
      </c>
      <c r="V10866" s="105" t="s">
        <v>728</v>
      </c>
      <c r="W10866" s="106">
        <v>22350000</v>
      </c>
      <c r="X10866" s="106">
        <v>0</v>
      </c>
    </row>
    <row r="10867" spans="2:24" x14ac:dyDescent="0.25">
      <c r="B10867" s="105" t="s">
        <v>666</v>
      </c>
      <c r="C10867" s="105" t="s">
        <v>667</v>
      </c>
      <c r="D10867" s="106">
        <v>24400000</v>
      </c>
      <c r="E10867" s="106">
        <v>0</v>
      </c>
      <c r="M10867" t="b">
        <f t="shared" si="850"/>
        <v>1</v>
      </c>
      <c r="N10867" t="b">
        <f t="shared" si="851"/>
        <v>1</v>
      </c>
      <c r="O10867" t="b">
        <f t="shared" si="852"/>
        <v>1</v>
      </c>
      <c r="P10867" t="b">
        <f t="shared" si="852"/>
        <v>1</v>
      </c>
      <c r="Q10867" t="b">
        <f t="shared" si="853"/>
        <v>1</v>
      </c>
      <c r="R10867" t="b">
        <f t="shared" si="854"/>
        <v>1</v>
      </c>
      <c r="U10867" s="105" t="s">
        <v>666</v>
      </c>
      <c r="V10867" s="105" t="s">
        <v>667</v>
      </c>
      <c r="W10867" s="106">
        <v>24400000</v>
      </c>
      <c r="X10867" s="106">
        <v>0</v>
      </c>
    </row>
    <row r="10868" spans="2:24" x14ac:dyDescent="0.25">
      <c r="B10868" s="105" t="s">
        <v>668</v>
      </c>
      <c r="C10868" s="105" t="s">
        <v>669</v>
      </c>
      <c r="D10868" s="106">
        <v>24400000</v>
      </c>
      <c r="E10868" s="106">
        <v>0</v>
      </c>
      <c r="M10868" t="b">
        <f t="shared" si="850"/>
        <v>1</v>
      </c>
      <c r="N10868" t="b">
        <f t="shared" si="851"/>
        <v>1</v>
      </c>
      <c r="O10868" t="b">
        <f t="shared" si="852"/>
        <v>1</v>
      </c>
      <c r="P10868" t="b">
        <f t="shared" si="852"/>
        <v>1</v>
      </c>
      <c r="Q10868" t="b">
        <f t="shared" si="853"/>
        <v>1</v>
      </c>
      <c r="R10868" t="b">
        <f t="shared" si="854"/>
        <v>1</v>
      </c>
      <c r="U10868" s="105" t="s">
        <v>668</v>
      </c>
      <c r="V10868" s="105" t="s">
        <v>669</v>
      </c>
      <c r="W10868" s="106">
        <v>24400000</v>
      </c>
      <c r="X10868" s="106">
        <v>0</v>
      </c>
    </row>
    <row r="10869" spans="2:24" x14ac:dyDescent="0.25">
      <c r="B10869" s="105" t="s">
        <v>670</v>
      </c>
      <c r="C10869" s="105" t="s">
        <v>669</v>
      </c>
      <c r="D10869" s="106">
        <v>24400000</v>
      </c>
      <c r="E10869" s="106">
        <v>0</v>
      </c>
      <c r="M10869" t="b">
        <f t="shared" si="850"/>
        <v>1</v>
      </c>
      <c r="N10869" t="b">
        <f t="shared" si="851"/>
        <v>1</v>
      </c>
      <c r="O10869" t="b">
        <f t="shared" si="852"/>
        <v>1</v>
      </c>
      <c r="P10869" t="b">
        <f t="shared" si="852"/>
        <v>1</v>
      </c>
      <c r="Q10869" t="b">
        <f t="shared" si="853"/>
        <v>1</v>
      </c>
      <c r="R10869" t="b">
        <f t="shared" si="854"/>
        <v>1</v>
      </c>
      <c r="U10869" s="105" t="s">
        <v>670</v>
      </c>
      <c r="V10869" s="105" t="s">
        <v>669</v>
      </c>
      <c r="W10869" s="106">
        <v>24400000</v>
      </c>
      <c r="X10869" s="106">
        <v>0</v>
      </c>
    </row>
    <row r="10870" spans="2:24" x14ac:dyDescent="0.25">
      <c r="B10870" s="105" t="s">
        <v>671</v>
      </c>
      <c r="C10870" s="105" t="s">
        <v>672</v>
      </c>
      <c r="D10870" s="106">
        <v>43620000</v>
      </c>
      <c r="E10870" s="106">
        <v>0</v>
      </c>
      <c r="M10870" t="b">
        <f t="shared" si="850"/>
        <v>1</v>
      </c>
      <c r="N10870" t="b">
        <f t="shared" si="851"/>
        <v>1</v>
      </c>
      <c r="O10870" t="b">
        <f t="shared" si="852"/>
        <v>1</v>
      </c>
      <c r="P10870" t="b">
        <f t="shared" si="852"/>
        <v>1</v>
      </c>
      <c r="Q10870" t="b">
        <f t="shared" si="853"/>
        <v>1</v>
      </c>
      <c r="R10870" t="b">
        <f t="shared" si="854"/>
        <v>1</v>
      </c>
      <c r="U10870" s="105" t="s">
        <v>671</v>
      </c>
      <c r="V10870" s="105" t="s">
        <v>672</v>
      </c>
      <c r="W10870" s="106">
        <v>43620000</v>
      </c>
      <c r="X10870" s="106">
        <v>0</v>
      </c>
    </row>
    <row r="10871" spans="2:24" x14ac:dyDescent="0.25">
      <c r="B10871" s="105" t="s">
        <v>673</v>
      </c>
      <c r="C10871" s="105" t="s">
        <v>674</v>
      </c>
      <c r="D10871" s="106">
        <v>43620000</v>
      </c>
      <c r="E10871" s="106">
        <v>0</v>
      </c>
      <c r="M10871" t="b">
        <f t="shared" si="850"/>
        <v>1</v>
      </c>
      <c r="N10871" t="b">
        <f t="shared" si="851"/>
        <v>1</v>
      </c>
      <c r="O10871" t="b">
        <f t="shared" si="852"/>
        <v>1</v>
      </c>
      <c r="P10871" t="b">
        <f t="shared" si="852"/>
        <v>1</v>
      </c>
      <c r="Q10871" t="b">
        <f t="shared" si="853"/>
        <v>1</v>
      </c>
      <c r="R10871" t="b">
        <f t="shared" si="854"/>
        <v>1</v>
      </c>
      <c r="U10871" s="105" t="s">
        <v>673</v>
      </c>
      <c r="V10871" s="105" t="s">
        <v>674</v>
      </c>
      <c r="W10871" s="106">
        <v>43620000</v>
      </c>
      <c r="X10871" s="106">
        <v>0</v>
      </c>
    </row>
    <row r="10872" spans="2:24" x14ac:dyDescent="0.25">
      <c r="B10872" s="105" t="s">
        <v>675</v>
      </c>
      <c r="C10872" s="105" t="s">
        <v>674</v>
      </c>
      <c r="D10872" s="106">
        <v>43620000</v>
      </c>
      <c r="E10872" s="106">
        <v>0</v>
      </c>
      <c r="M10872" t="b">
        <f t="shared" si="850"/>
        <v>1</v>
      </c>
      <c r="N10872" t="b">
        <f t="shared" si="851"/>
        <v>1</v>
      </c>
      <c r="O10872" t="b">
        <f t="shared" si="852"/>
        <v>1</v>
      </c>
      <c r="P10872" t="b">
        <f t="shared" si="852"/>
        <v>1</v>
      </c>
      <c r="Q10872" t="b">
        <f t="shared" si="853"/>
        <v>1</v>
      </c>
      <c r="R10872" t="b">
        <f t="shared" si="854"/>
        <v>1</v>
      </c>
      <c r="U10872" s="105" t="s">
        <v>675</v>
      </c>
      <c r="V10872" s="105" t="s">
        <v>674</v>
      </c>
      <c r="W10872" s="106">
        <v>43620000</v>
      </c>
      <c r="X10872" s="106">
        <v>0</v>
      </c>
    </row>
    <row r="10873" spans="2:24" x14ac:dyDescent="0.25">
      <c r="B10873" s="105" t="s">
        <v>338</v>
      </c>
      <c r="C10873" s="105" t="s">
        <v>339</v>
      </c>
      <c r="D10873" s="106">
        <v>244995000</v>
      </c>
      <c r="E10873" s="106">
        <v>0</v>
      </c>
      <c r="M10873" t="b">
        <f t="shared" si="850"/>
        <v>1</v>
      </c>
      <c r="N10873" t="b">
        <f t="shared" si="851"/>
        <v>1</v>
      </c>
      <c r="O10873" t="b">
        <f t="shared" si="852"/>
        <v>1</v>
      </c>
      <c r="P10873" t="b">
        <f t="shared" si="852"/>
        <v>1</v>
      </c>
      <c r="Q10873" t="b">
        <f t="shared" si="853"/>
        <v>1</v>
      </c>
      <c r="R10873" t="b">
        <f t="shared" si="854"/>
        <v>1</v>
      </c>
      <c r="U10873" s="105" t="s">
        <v>338</v>
      </c>
      <c r="V10873" s="105" t="s">
        <v>339</v>
      </c>
      <c r="W10873" s="106">
        <v>244995000</v>
      </c>
      <c r="X10873" s="106">
        <v>0</v>
      </c>
    </row>
    <row r="10874" spans="2:24" x14ac:dyDescent="0.25">
      <c r="B10874" s="105" t="s">
        <v>469</v>
      </c>
      <c r="C10874" s="105" t="s">
        <v>470</v>
      </c>
      <c r="D10874" s="106">
        <v>15700000</v>
      </c>
      <c r="E10874" s="106">
        <v>0</v>
      </c>
      <c r="M10874" t="b">
        <f t="shared" si="850"/>
        <v>1</v>
      </c>
      <c r="N10874" t="b">
        <f t="shared" si="851"/>
        <v>1</v>
      </c>
      <c r="O10874" t="b">
        <f t="shared" si="852"/>
        <v>1</v>
      </c>
      <c r="P10874" t="b">
        <f t="shared" si="852"/>
        <v>1</v>
      </c>
      <c r="Q10874" t="b">
        <f t="shared" si="853"/>
        <v>1</v>
      </c>
      <c r="R10874" t="b">
        <f t="shared" si="854"/>
        <v>1</v>
      </c>
      <c r="U10874" s="105" t="s">
        <v>469</v>
      </c>
      <c r="V10874" s="105" t="s">
        <v>470</v>
      </c>
      <c r="W10874" s="106">
        <v>15700000</v>
      </c>
      <c r="X10874" s="106">
        <v>0</v>
      </c>
    </row>
    <row r="10875" spans="2:24" x14ac:dyDescent="0.25">
      <c r="B10875" s="105" t="s">
        <v>471</v>
      </c>
      <c r="C10875" s="105" t="s">
        <v>472</v>
      </c>
      <c r="D10875" s="106">
        <v>15700000</v>
      </c>
      <c r="E10875" s="106">
        <v>0</v>
      </c>
      <c r="M10875" t="b">
        <f t="shared" si="850"/>
        <v>1</v>
      </c>
      <c r="N10875" t="b">
        <f t="shared" si="851"/>
        <v>1</v>
      </c>
      <c r="O10875" t="b">
        <f t="shared" si="852"/>
        <v>1</v>
      </c>
      <c r="P10875" t="b">
        <f t="shared" si="852"/>
        <v>1</v>
      </c>
      <c r="Q10875" t="b">
        <f t="shared" si="853"/>
        <v>1</v>
      </c>
      <c r="R10875" t="b">
        <f t="shared" si="854"/>
        <v>1</v>
      </c>
      <c r="U10875" s="105" t="s">
        <v>471</v>
      </c>
      <c r="V10875" s="105" t="s">
        <v>472</v>
      </c>
      <c r="W10875" s="106">
        <v>15700000</v>
      </c>
      <c r="X10875" s="106">
        <v>0</v>
      </c>
    </row>
    <row r="10876" spans="2:24" x14ac:dyDescent="0.25">
      <c r="B10876" s="105" t="s">
        <v>340</v>
      </c>
      <c r="C10876" s="105" t="s">
        <v>341</v>
      </c>
      <c r="D10876" s="106">
        <v>229295000</v>
      </c>
      <c r="E10876" s="106">
        <v>0</v>
      </c>
      <c r="M10876" t="b">
        <f t="shared" si="850"/>
        <v>1</v>
      </c>
      <c r="N10876" t="b">
        <f t="shared" si="851"/>
        <v>1</v>
      </c>
      <c r="O10876" t="b">
        <f t="shared" si="852"/>
        <v>1</v>
      </c>
      <c r="P10876" t="b">
        <f t="shared" si="852"/>
        <v>1</v>
      </c>
      <c r="Q10876" t="b">
        <f t="shared" si="853"/>
        <v>1</v>
      </c>
      <c r="R10876" t="b">
        <f t="shared" si="854"/>
        <v>1</v>
      </c>
      <c r="U10876" s="105" t="s">
        <v>340</v>
      </c>
      <c r="V10876" s="105" t="s">
        <v>341</v>
      </c>
      <c r="W10876" s="106">
        <v>229295000</v>
      </c>
      <c r="X10876" s="106">
        <v>0</v>
      </c>
    </row>
    <row r="10877" spans="2:24" x14ac:dyDescent="0.25">
      <c r="B10877" s="105" t="s">
        <v>392</v>
      </c>
      <c r="C10877" s="105" t="s">
        <v>341</v>
      </c>
      <c r="D10877" s="106">
        <v>30025000</v>
      </c>
      <c r="E10877" s="106">
        <v>0</v>
      </c>
      <c r="M10877" t="b">
        <f t="shared" si="850"/>
        <v>1</v>
      </c>
      <c r="N10877" t="b">
        <f t="shared" si="851"/>
        <v>1</v>
      </c>
      <c r="O10877" t="b">
        <f t="shared" si="852"/>
        <v>1</v>
      </c>
      <c r="P10877" t="b">
        <f t="shared" si="852"/>
        <v>1</v>
      </c>
      <c r="Q10877" t="b">
        <f t="shared" si="853"/>
        <v>1</v>
      </c>
      <c r="R10877" t="b">
        <f t="shared" si="854"/>
        <v>1</v>
      </c>
      <c r="U10877" s="105" t="s">
        <v>392</v>
      </c>
      <c r="V10877" s="105" t="s">
        <v>341</v>
      </c>
      <c r="W10877" s="106">
        <v>30025000</v>
      </c>
      <c r="X10877" s="106">
        <v>0</v>
      </c>
    </row>
    <row r="10878" spans="2:24" x14ac:dyDescent="0.25">
      <c r="B10878" s="105" t="s">
        <v>342</v>
      </c>
      <c r="C10878" s="105" t="s">
        <v>343</v>
      </c>
      <c r="D10878" s="106">
        <v>16605000</v>
      </c>
      <c r="E10878" s="106">
        <v>0</v>
      </c>
      <c r="M10878" t="b">
        <f t="shared" si="850"/>
        <v>1</v>
      </c>
      <c r="N10878" t="b">
        <f t="shared" si="851"/>
        <v>1</v>
      </c>
      <c r="O10878" t="b">
        <f t="shared" si="852"/>
        <v>1</v>
      </c>
      <c r="P10878" t="b">
        <f t="shared" si="852"/>
        <v>1</v>
      </c>
      <c r="Q10878" t="b">
        <f t="shared" si="853"/>
        <v>1</v>
      </c>
      <c r="R10878" t="b">
        <f t="shared" si="854"/>
        <v>1</v>
      </c>
      <c r="U10878" s="105" t="s">
        <v>342</v>
      </c>
      <c r="V10878" s="105" t="s">
        <v>343</v>
      </c>
      <c r="W10878" s="106">
        <v>16605000</v>
      </c>
      <c r="X10878" s="106">
        <v>0</v>
      </c>
    </row>
    <row r="10879" spans="2:24" x14ac:dyDescent="0.25">
      <c r="B10879" s="105" t="s">
        <v>344</v>
      </c>
      <c r="C10879" s="105" t="s">
        <v>345</v>
      </c>
      <c r="D10879" s="106">
        <v>34200000</v>
      </c>
      <c r="E10879" s="106">
        <v>0</v>
      </c>
      <c r="M10879" t="b">
        <f t="shared" si="850"/>
        <v>1</v>
      </c>
      <c r="N10879" t="b">
        <f t="shared" si="851"/>
        <v>1</v>
      </c>
      <c r="O10879" t="b">
        <f t="shared" si="852"/>
        <v>1</v>
      </c>
      <c r="P10879" t="b">
        <f t="shared" si="852"/>
        <v>1</v>
      </c>
      <c r="Q10879" t="b">
        <f t="shared" si="853"/>
        <v>1</v>
      </c>
      <c r="R10879" t="b">
        <f t="shared" si="854"/>
        <v>1</v>
      </c>
      <c r="U10879" s="105" t="s">
        <v>344</v>
      </c>
      <c r="V10879" s="105" t="s">
        <v>345</v>
      </c>
      <c r="W10879" s="106">
        <v>34200000</v>
      </c>
      <c r="X10879" s="106">
        <v>0</v>
      </c>
    </row>
    <row r="10880" spans="2:24" x14ac:dyDescent="0.25">
      <c r="B10880" s="105" t="s">
        <v>348</v>
      </c>
      <c r="C10880" s="105" t="s">
        <v>1542</v>
      </c>
      <c r="D10880" s="106">
        <v>13925000</v>
      </c>
      <c r="E10880" s="106">
        <v>0</v>
      </c>
      <c r="M10880" t="b">
        <f t="shared" si="850"/>
        <v>1</v>
      </c>
      <c r="N10880" t="b">
        <f t="shared" si="851"/>
        <v>1</v>
      </c>
      <c r="O10880" t="b">
        <f t="shared" si="852"/>
        <v>1</v>
      </c>
      <c r="P10880" t="b">
        <f t="shared" si="852"/>
        <v>1</v>
      </c>
      <c r="Q10880" t="b">
        <f t="shared" si="853"/>
        <v>1</v>
      </c>
      <c r="R10880" t="b">
        <f t="shared" si="854"/>
        <v>1</v>
      </c>
      <c r="U10880" s="105" t="s">
        <v>348</v>
      </c>
      <c r="V10880" s="105" t="s">
        <v>1542</v>
      </c>
      <c r="W10880" s="106">
        <v>13925000</v>
      </c>
      <c r="X10880" s="106">
        <v>0</v>
      </c>
    </row>
    <row r="10881" spans="2:26" x14ac:dyDescent="0.25">
      <c r="B10881" s="105" t="s">
        <v>349</v>
      </c>
      <c r="C10881" s="105" t="s">
        <v>350</v>
      </c>
      <c r="D10881" s="106">
        <v>10225000</v>
      </c>
      <c r="E10881" s="106">
        <v>0</v>
      </c>
      <c r="M10881" t="b">
        <f t="shared" si="850"/>
        <v>1</v>
      </c>
      <c r="N10881" t="b">
        <f t="shared" si="851"/>
        <v>1</v>
      </c>
      <c r="O10881" t="b">
        <f t="shared" si="852"/>
        <v>1</v>
      </c>
      <c r="P10881" t="b">
        <f t="shared" si="852"/>
        <v>1</v>
      </c>
      <c r="Q10881" t="b">
        <f t="shared" si="853"/>
        <v>1</v>
      </c>
      <c r="R10881" t="b">
        <f t="shared" si="854"/>
        <v>1</v>
      </c>
      <c r="U10881" s="105" t="s">
        <v>349</v>
      </c>
      <c r="V10881" s="105" t="s">
        <v>350</v>
      </c>
      <c r="W10881" s="106">
        <v>10225000</v>
      </c>
      <c r="X10881" s="106">
        <v>0</v>
      </c>
    </row>
    <row r="10882" spans="2:26" x14ac:dyDescent="0.25">
      <c r="B10882" s="105" t="s">
        <v>351</v>
      </c>
      <c r="C10882" s="105" t="s">
        <v>352</v>
      </c>
      <c r="D10882" s="106">
        <v>24690000</v>
      </c>
      <c r="E10882" s="106">
        <v>0</v>
      </c>
      <c r="M10882" t="b">
        <f t="shared" si="850"/>
        <v>1</v>
      </c>
      <c r="N10882" t="b">
        <f t="shared" si="851"/>
        <v>1</v>
      </c>
      <c r="O10882" t="b">
        <f t="shared" si="852"/>
        <v>1</v>
      </c>
      <c r="P10882" t="b">
        <f t="shared" si="852"/>
        <v>1</v>
      </c>
      <c r="Q10882" t="b">
        <f t="shared" si="853"/>
        <v>1</v>
      </c>
      <c r="R10882" t="b">
        <f t="shared" si="854"/>
        <v>1</v>
      </c>
      <c r="U10882" s="105" t="s">
        <v>351</v>
      </c>
      <c r="V10882" s="105" t="s">
        <v>352</v>
      </c>
      <c r="W10882" s="106">
        <v>24690000</v>
      </c>
      <c r="X10882" s="106">
        <v>0</v>
      </c>
    </row>
    <row r="10883" spans="2:26" x14ac:dyDescent="0.25">
      <c r="B10883" s="105" t="s">
        <v>353</v>
      </c>
      <c r="C10883" s="105" t="s">
        <v>354</v>
      </c>
      <c r="D10883" s="106">
        <v>25325000</v>
      </c>
      <c r="E10883" s="106">
        <v>0</v>
      </c>
      <c r="M10883" t="b">
        <f t="shared" si="850"/>
        <v>1</v>
      </c>
      <c r="N10883" t="b">
        <f t="shared" si="851"/>
        <v>1</v>
      </c>
      <c r="O10883" t="b">
        <f t="shared" si="852"/>
        <v>1</v>
      </c>
      <c r="P10883" t="b">
        <f t="shared" si="852"/>
        <v>1</v>
      </c>
      <c r="Q10883" t="b">
        <f t="shared" si="853"/>
        <v>1</v>
      </c>
      <c r="R10883" t="b">
        <f t="shared" si="854"/>
        <v>1</v>
      </c>
      <c r="U10883" s="105" t="s">
        <v>353</v>
      </c>
      <c r="V10883" s="105" t="s">
        <v>354</v>
      </c>
      <c r="W10883" s="106">
        <v>25325000</v>
      </c>
      <c r="X10883" s="106">
        <v>0</v>
      </c>
    </row>
    <row r="10884" spans="2:26" x14ac:dyDescent="0.25">
      <c r="B10884" s="105" t="s">
        <v>355</v>
      </c>
      <c r="C10884" s="105" t="s">
        <v>356</v>
      </c>
      <c r="D10884" s="106">
        <v>52410000</v>
      </c>
      <c r="E10884" s="106">
        <v>0</v>
      </c>
      <c r="M10884" t="b">
        <f t="shared" si="850"/>
        <v>1</v>
      </c>
      <c r="N10884" t="b">
        <f t="shared" si="851"/>
        <v>1</v>
      </c>
      <c r="O10884" t="b">
        <f t="shared" si="852"/>
        <v>1</v>
      </c>
      <c r="P10884" t="b">
        <f t="shared" si="852"/>
        <v>1</v>
      </c>
      <c r="Q10884" t="b">
        <f t="shared" si="853"/>
        <v>1</v>
      </c>
      <c r="R10884" t="b">
        <f t="shared" si="854"/>
        <v>1</v>
      </c>
      <c r="U10884" s="105" t="s">
        <v>355</v>
      </c>
      <c r="V10884" s="105" t="s">
        <v>356</v>
      </c>
      <c r="W10884" s="106">
        <v>52410000</v>
      </c>
      <c r="X10884" s="106">
        <v>0</v>
      </c>
    </row>
    <row r="10885" spans="2:26" x14ac:dyDescent="0.25">
      <c r="B10885" s="105" t="s">
        <v>357</v>
      </c>
      <c r="C10885" s="105" t="s">
        <v>358</v>
      </c>
      <c r="D10885" s="106">
        <v>3315000</v>
      </c>
      <c r="E10885" s="106">
        <v>0</v>
      </c>
      <c r="M10885" t="b">
        <f t="shared" si="850"/>
        <v>1</v>
      </c>
      <c r="N10885" t="b">
        <f t="shared" si="851"/>
        <v>1</v>
      </c>
      <c r="O10885" t="b">
        <f t="shared" si="852"/>
        <v>1</v>
      </c>
      <c r="P10885" t="b">
        <f t="shared" si="852"/>
        <v>1</v>
      </c>
      <c r="Q10885" t="b">
        <f t="shared" si="853"/>
        <v>1</v>
      </c>
      <c r="R10885" t="b">
        <f t="shared" si="854"/>
        <v>1</v>
      </c>
      <c r="U10885" s="105" t="s">
        <v>357</v>
      </c>
      <c r="V10885" s="105" t="s">
        <v>358</v>
      </c>
      <c r="W10885" s="106">
        <v>3315000</v>
      </c>
      <c r="X10885" s="106">
        <v>0</v>
      </c>
    </row>
    <row r="10886" spans="2:26" x14ac:dyDescent="0.25">
      <c r="B10886" s="105" t="s">
        <v>1464</v>
      </c>
      <c r="C10886" s="105" t="s">
        <v>1465</v>
      </c>
      <c r="D10886" s="106">
        <v>18575000</v>
      </c>
      <c r="E10886" s="106">
        <v>0</v>
      </c>
      <c r="M10886" t="b">
        <f t="shared" si="850"/>
        <v>1</v>
      </c>
      <c r="N10886" t="b">
        <f t="shared" si="851"/>
        <v>1</v>
      </c>
      <c r="O10886" t="b">
        <f t="shared" si="852"/>
        <v>1</v>
      </c>
      <c r="P10886" t="b">
        <f t="shared" si="852"/>
        <v>1</v>
      </c>
      <c r="Q10886" t="b">
        <f t="shared" si="853"/>
        <v>1</v>
      </c>
      <c r="R10886" t="b">
        <f t="shared" si="854"/>
        <v>1</v>
      </c>
      <c r="U10886" s="105" t="s">
        <v>1464</v>
      </c>
      <c r="V10886" s="105" t="s">
        <v>1465</v>
      </c>
      <c r="W10886" s="106">
        <v>18575000</v>
      </c>
      <c r="X10886" s="106">
        <v>0</v>
      </c>
    </row>
    <row r="10887" spans="2:26" x14ac:dyDescent="0.25">
      <c r="B10887" s="105" t="s">
        <v>473</v>
      </c>
      <c r="C10887" s="105" t="s">
        <v>474</v>
      </c>
      <c r="D10887" s="106">
        <v>95125000</v>
      </c>
      <c r="E10887" s="106">
        <v>0</v>
      </c>
      <c r="M10887" t="b">
        <f t="shared" si="850"/>
        <v>1</v>
      </c>
      <c r="N10887" t="b">
        <f t="shared" si="851"/>
        <v>1</v>
      </c>
      <c r="O10887" t="b">
        <f t="shared" si="852"/>
        <v>1</v>
      </c>
      <c r="P10887" t="b">
        <f t="shared" si="852"/>
        <v>1</v>
      </c>
      <c r="Q10887" t="b">
        <f t="shared" si="853"/>
        <v>1</v>
      </c>
      <c r="R10887" t="b">
        <f t="shared" si="854"/>
        <v>1</v>
      </c>
      <c r="U10887" s="105" t="s">
        <v>473</v>
      </c>
      <c r="V10887" s="105" t="s">
        <v>474</v>
      </c>
      <c r="W10887" s="106">
        <v>95125000</v>
      </c>
      <c r="X10887" s="106">
        <v>0</v>
      </c>
    </row>
    <row r="10888" spans="2:26" x14ac:dyDescent="0.25">
      <c r="B10888" s="105" t="s">
        <v>475</v>
      </c>
      <c r="C10888" s="105" t="s">
        <v>476</v>
      </c>
      <c r="D10888" s="106">
        <v>95125000</v>
      </c>
      <c r="E10888" s="106">
        <v>0</v>
      </c>
      <c r="M10888" t="b">
        <f t="shared" si="850"/>
        <v>1</v>
      </c>
      <c r="N10888" t="b">
        <f t="shared" si="851"/>
        <v>1</v>
      </c>
      <c r="O10888" t="b">
        <f t="shared" si="852"/>
        <v>1</v>
      </c>
      <c r="P10888" t="b">
        <f t="shared" si="852"/>
        <v>1</v>
      </c>
      <c r="Q10888" t="b">
        <f t="shared" si="853"/>
        <v>1</v>
      </c>
      <c r="R10888" t="b">
        <f t="shared" si="854"/>
        <v>1</v>
      </c>
      <c r="U10888" s="105" t="s">
        <v>475</v>
      </c>
      <c r="V10888" s="105" t="s">
        <v>476</v>
      </c>
      <c r="W10888" s="106">
        <v>95125000</v>
      </c>
      <c r="X10888" s="106">
        <v>0</v>
      </c>
    </row>
    <row r="10889" spans="2:26" x14ac:dyDescent="0.25">
      <c r="B10889" s="105" t="s">
        <v>477</v>
      </c>
      <c r="C10889" s="105" t="s">
        <v>476</v>
      </c>
      <c r="D10889" s="106">
        <v>95125000</v>
      </c>
      <c r="E10889" s="106">
        <v>0</v>
      </c>
      <c r="M10889" t="b">
        <f t="shared" si="850"/>
        <v>1</v>
      </c>
      <c r="N10889" t="b">
        <f t="shared" si="851"/>
        <v>1</v>
      </c>
      <c r="O10889" t="b">
        <f t="shared" si="852"/>
        <v>1</v>
      </c>
      <c r="P10889" t="b">
        <f t="shared" si="852"/>
        <v>1</v>
      </c>
      <c r="Q10889" t="b">
        <f t="shared" si="853"/>
        <v>1</v>
      </c>
      <c r="R10889" t="b">
        <f t="shared" si="854"/>
        <v>1</v>
      </c>
      <c r="U10889" s="105" t="s">
        <v>477</v>
      </c>
      <c r="V10889" s="105" t="s">
        <v>476</v>
      </c>
      <c r="W10889" s="106">
        <v>95125000</v>
      </c>
      <c r="X10889" s="106">
        <v>0</v>
      </c>
    </row>
    <row r="10890" spans="2:26" x14ac:dyDescent="0.25">
      <c r="B10890" t="s">
        <v>359</v>
      </c>
      <c r="C10890" s="106">
        <v>1685474227</v>
      </c>
      <c r="D10890" s="106">
        <v>0</v>
      </c>
      <c r="M10890" t="b">
        <f t="shared" si="850"/>
        <v>1</v>
      </c>
      <c r="N10890" t="b">
        <f t="shared" si="851"/>
        <v>1</v>
      </c>
      <c r="O10890" t="b">
        <f t="shared" si="852"/>
        <v>1</v>
      </c>
      <c r="P10890" t="b">
        <f t="shared" si="852"/>
        <v>1</v>
      </c>
      <c r="Q10890" t="b">
        <f t="shared" si="853"/>
        <v>1</v>
      </c>
      <c r="R10890" t="b">
        <f t="shared" si="854"/>
        <v>1</v>
      </c>
      <c r="U10890" t="s">
        <v>359</v>
      </c>
      <c r="V10890" s="106">
        <v>1685474227</v>
      </c>
      <c r="W10890" s="106">
        <v>0</v>
      </c>
    </row>
    <row r="10891" spans="2:26" x14ac:dyDescent="0.25">
      <c r="B10891" t="s">
        <v>330</v>
      </c>
      <c r="C10891" t="s">
        <v>331</v>
      </c>
      <c r="D10891" s="105" t="s">
        <v>1148</v>
      </c>
      <c r="E10891" t="s">
        <v>333</v>
      </c>
      <c r="F10891" t="s">
        <v>331</v>
      </c>
      <c r="G10891" s="105" t="s">
        <v>1149</v>
      </c>
      <c r="M10891" t="b">
        <f t="shared" si="850"/>
        <v>1</v>
      </c>
      <c r="N10891" t="b">
        <f t="shared" si="851"/>
        <v>1</v>
      </c>
      <c r="O10891" t="b">
        <f t="shared" si="852"/>
        <v>1</v>
      </c>
      <c r="P10891" t="b">
        <f t="shared" si="852"/>
        <v>1</v>
      </c>
      <c r="Q10891" t="b">
        <f t="shared" si="853"/>
        <v>1</v>
      </c>
      <c r="R10891" t="b">
        <f t="shared" si="854"/>
        <v>1</v>
      </c>
      <c r="U10891" t="s">
        <v>330</v>
      </c>
      <c r="V10891" t="s">
        <v>331</v>
      </c>
      <c r="W10891" s="105" t="s">
        <v>1148</v>
      </c>
      <c r="X10891" t="s">
        <v>333</v>
      </c>
      <c r="Y10891" t="s">
        <v>331</v>
      </c>
      <c r="Z10891" s="105" t="s">
        <v>1149</v>
      </c>
    </row>
    <row r="10892" spans="2:26" x14ac:dyDescent="0.25">
      <c r="B10892" t="s">
        <v>335</v>
      </c>
      <c r="C10892" t="s">
        <v>3</v>
      </c>
      <c r="D10892" t="s">
        <v>336</v>
      </c>
      <c r="E10892" t="s">
        <v>337</v>
      </c>
      <c r="M10892" t="b">
        <f t="shared" si="850"/>
        <v>1</v>
      </c>
      <c r="N10892" t="b">
        <f t="shared" si="851"/>
        <v>1</v>
      </c>
      <c r="O10892" t="b">
        <f t="shared" si="852"/>
        <v>1</v>
      </c>
      <c r="P10892" t="b">
        <f t="shared" si="852"/>
        <v>1</v>
      </c>
      <c r="Q10892" t="b">
        <f t="shared" si="853"/>
        <v>1</v>
      </c>
      <c r="R10892" t="b">
        <f t="shared" si="854"/>
        <v>1</v>
      </c>
      <c r="U10892" t="s">
        <v>335</v>
      </c>
      <c r="V10892" t="s">
        <v>3</v>
      </c>
      <c r="W10892" t="s">
        <v>336</v>
      </c>
      <c r="X10892" t="s">
        <v>337</v>
      </c>
    </row>
    <row r="10893" spans="2:26" x14ac:dyDescent="0.25">
      <c r="B10893" s="105" t="s">
        <v>429</v>
      </c>
      <c r="C10893" s="105" t="s">
        <v>430</v>
      </c>
      <c r="D10893" s="106">
        <v>1800000</v>
      </c>
      <c r="E10893" s="106">
        <v>0</v>
      </c>
      <c r="M10893" t="b">
        <f t="shared" si="850"/>
        <v>1</v>
      </c>
      <c r="N10893" t="b">
        <f t="shared" si="851"/>
        <v>1</v>
      </c>
      <c r="O10893" t="b">
        <f t="shared" si="852"/>
        <v>1</v>
      </c>
      <c r="P10893" t="b">
        <f t="shared" si="852"/>
        <v>1</v>
      </c>
      <c r="Q10893" t="b">
        <f t="shared" si="853"/>
        <v>1</v>
      </c>
      <c r="R10893" t="b">
        <f t="shared" si="854"/>
        <v>1</v>
      </c>
      <c r="U10893" s="105" t="s">
        <v>429</v>
      </c>
      <c r="V10893" s="105" t="s">
        <v>430</v>
      </c>
      <c r="W10893" s="106">
        <v>1800000</v>
      </c>
      <c r="X10893" s="106">
        <v>0</v>
      </c>
    </row>
    <row r="10894" spans="2:26" x14ac:dyDescent="0.25">
      <c r="B10894" s="105" t="s">
        <v>431</v>
      </c>
      <c r="C10894" s="105" t="s">
        <v>432</v>
      </c>
      <c r="D10894" s="106">
        <v>1800000</v>
      </c>
      <c r="E10894" s="106">
        <v>0</v>
      </c>
      <c r="M10894" t="b">
        <f t="shared" si="850"/>
        <v>1</v>
      </c>
      <c r="N10894" t="b">
        <f t="shared" si="851"/>
        <v>1</v>
      </c>
      <c r="O10894" t="b">
        <f t="shared" si="852"/>
        <v>1</v>
      </c>
      <c r="P10894" t="b">
        <f t="shared" si="852"/>
        <v>1</v>
      </c>
      <c r="Q10894" t="b">
        <f t="shared" si="853"/>
        <v>1</v>
      </c>
      <c r="R10894" t="b">
        <f t="shared" si="854"/>
        <v>1</v>
      </c>
      <c r="U10894" s="105" t="s">
        <v>431</v>
      </c>
      <c r="V10894" s="105" t="s">
        <v>432</v>
      </c>
      <c r="W10894" s="106">
        <v>1800000</v>
      </c>
      <c r="X10894" s="106">
        <v>0</v>
      </c>
    </row>
    <row r="10895" spans="2:26" x14ac:dyDescent="0.25">
      <c r="B10895" s="105" t="s">
        <v>780</v>
      </c>
      <c r="C10895" s="105" t="s">
        <v>781</v>
      </c>
      <c r="D10895" s="106">
        <v>1800000</v>
      </c>
      <c r="E10895" s="106">
        <v>0</v>
      </c>
      <c r="M10895" t="b">
        <f t="shared" si="850"/>
        <v>1</v>
      </c>
      <c r="N10895" t="b">
        <f t="shared" si="851"/>
        <v>1</v>
      </c>
      <c r="O10895" t="b">
        <f t="shared" si="852"/>
        <v>1</v>
      </c>
      <c r="P10895" t="b">
        <f t="shared" si="852"/>
        <v>1</v>
      </c>
      <c r="Q10895" t="b">
        <f t="shared" si="853"/>
        <v>1</v>
      </c>
      <c r="R10895" t="b">
        <f t="shared" si="854"/>
        <v>1</v>
      </c>
      <c r="U10895" s="105" t="s">
        <v>780</v>
      </c>
      <c r="V10895" s="105" t="s">
        <v>781</v>
      </c>
      <c r="W10895" s="106">
        <v>1800000</v>
      </c>
      <c r="X10895" s="106">
        <v>0</v>
      </c>
    </row>
    <row r="10896" spans="2:26" x14ac:dyDescent="0.25">
      <c r="B10896" s="105" t="s">
        <v>434</v>
      </c>
      <c r="C10896" s="105" t="s">
        <v>435</v>
      </c>
      <c r="D10896" s="106">
        <v>5000000</v>
      </c>
      <c r="E10896" s="106">
        <v>0</v>
      </c>
      <c r="M10896" t="b">
        <f t="shared" si="850"/>
        <v>1</v>
      </c>
      <c r="N10896" t="b">
        <f t="shared" si="851"/>
        <v>1</v>
      </c>
      <c r="O10896" t="b">
        <f t="shared" si="852"/>
        <v>1</v>
      </c>
      <c r="P10896" t="b">
        <f t="shared" si="852"/>
        <v>1</v>
      </c>
      <c r="Q10896" t="b">
        <f t="shared" si="853"/>
        <v>1</v>
      </c>
      <c r="R10896" t="b">
        <f t="shared" si="854"/>
        <v>1</v>
      </c>
      <c r="U10896" s="105" t="s">
        <v>434</v>
      </c>
      <c r="V10896" s="105" t="s">
        <v>435</v>
      </c>
      <c r="W10896" s="106">
        <v>5000000</v>
      </c>
      <c r="X10896" s="106">
        <v>0</v>
      </c>
    </row>
    <row r="10897" spans="2:26" x14ac:dyDescent="0.25">
      <c r="B10897" s="105" t="s">
        <v>436</v>
      </c>
      <c r="C10897" s="105" t="s">
        <v>437</v>
      </c>
      <c r="D10897" s="106">
        <v>5000000</v>
      </c>
      <c r="E10897" s="106">
        <v>0</v>
      </c>
      <c r="M10897" t="b">
        <f t="shared" si="850"/>
        <v>1</v>
      </c>
      <c r="N10897" t="b">
        <f t="shared" si="851"/>
        <v>1</v>
      </c>
      <c r="O10897" t="b">
        <f t="shared" si="852"/>
        <v>1</v>
      </c>
      <c r="P10897" t="b">
        <f t="shared" si="852"/>
        <v>1</v>
      </c>
      <c r="Q10897" t="b">
        <f t="shared" si="853"/>
        <v>1</v>
      </c>
      <c r="R10897" t="b">
        <f t="shared" si="854"/>
        <v>1</v>
      </c>
      <c r="U10897" s="105" t="s">
        <v>436</v>
      </c>
      <c r="V10897" s="105" t="s">
        <v>437</v>
      </c>
      <c r="W10897" s="106">
        <v>5000000</v>
      </c>
      <c r="X10897" s="106">
        <v>0</v>
      </c>
    </row>
    <row r="10898" spans="2:26" x14ac:dyDescent="0.25">
      <c r="B10898" s="105" t="s">
        <v>792</v>
      </c>
      <c r="C10898" s="105" t="s">
        <v>793</v>
      </c>
      <c r="D10898" s="106">
        <v>5000000</v>
      </c>
      <c r="E10898" s="106">
        <v>0</v>
      </c>
      <c r="M10898" t="b">
        <f t="shared" si="850"/>
        <v>1</v>
      </c>
      <c r="N10898" t="b">
        <f t="shared" si="851"/>
        <v>1</v>
      </c>
      <c r="O10898" t="b">
        <f t="shared" si="852"/>
        <v>1</v>
      </c>
      <c r="P10898" t="b">
        <f t="shared" si="852"/>
        <v>1</v>
      </c>
      <c r="Q10898" t="b">
        <f t="shared" si="853"/>
        <v>1</v>
      </c>
      <c r="R10898" t="b">
        <f t="shared" si="854"/>
        <v>1</v>
      </c>
      <c r="U10898" s="105" t="s">
        <v>792</v>
      </c>
      <c r="V10898" s="105" t="s">
        <v>793</v>
      </c>
      <c r="W10898" s="106">
        <v>5000000</v>
      </c>
      <c r="X10898" s="106">
        <v>0</v>
      </c>
    </row>
    <row r="10899" spans="2:26" x14ac:dyDescent="0.25">
      <c r="B10899" s="105" t="s">
        <v>463</v>
      </c>
      <c r="C10899" s="105" t="s">
        <v>464</v>
      </c>
      <c r="D10899" s="106">
        <v>83025600</v>
      </c>
      <c r="E10899" s="106">
        <v>0</v>
      </c>
      <c r="M10899" t="b">
        <f t="shared" si="850"/>
        <v>1</v>
      </c>
      <c r="N10899" t="b">
        <f t="shared" si="851"/>
        <v>1</v>
      </c>
      <c r="O10899" t="b">
        <f t="shared" si="852"/>
        <v>1</v>
      </c>
      <c r="P10899" t="b">
        <f t="shared" si="852"/>
        <v>1</v>
      </c>
      <c r="Q10899" t="b">
        <f t="shared" si="853"/>
        <v>1</v>
      </c>
      <c r="R10899" t="b">
        <f t="shared" si="854"/>
        <v>1</v>
      </c>
      <c r="U10899" s="105" t="s">
        <v>463</v>
      </c>
      <c r="V10899" s="105" t="s">
        <v>464</v>
      </c>
      <c r="W10899" s="106">
        <v>83025600</v>
      </c>
      <c r="X10899" s="106">
        <v>0</v>
      </c>
    </row>
    <row r="10900" spans="2:26" x14ac:dyDescent="0.25">
      <c r="B10900" s="105" t="s">
        <v>465</v>
      </c>
      <c r="C10900" s="105" t="s">
        <v>466</v>
      </c>
      <c r="D10900" s="106">
        <v>83025600</v>
      </c>
      <c r="E10900" s="106">
        <v>0</v>
      </c>
      <c r="M10900" t="b">
        <f t="shared" si="850"/>
        <v>1</v>
      </c>
      <c r="N10900" t="b">
        <f t="shared" si="851"/>
        <v>1</v>
      </c>
      <c r="O10900" t="b">
        <f t="shared" si="852"/>
        <v>1</v>
      </c>
      <c r="P10900" t="b">
        <f t="shared" si="852"/>
        <v>1</v>
      </c>
      <c r="Q10900" t="b">
        <f t="shared" si="853"/>
        <v>1</v>
      </c>
      <c r="R10900" t="b">
        <f t="shared" si="854"/>
        <v>1</v>
      </c>
      <c r="U10900" s="105" t="s">
        <v>465</v>
      </c>
      <c r="V10900" s="105" t="s">
        <v>466</v>
      </c>
      <c r="W10900" s="106">
        <v>83025600</v>
      </c>
      <c r="X10900" s="106">
        <v>0</v>
      </c>
    </row>
    <row r="10901" spans="2:26" x14ac:dyDescent="0.25">
      <c r="B10901" s="105" t="s">
        <v>467</v>
      </c>
      <c r="C10901" s="105" t="s">
        <v>468</v>
      </c>
      <c r="D10901" s="106">
        <v>80026000</v>
      </c>
      <c r="E10901" s="106">
        <v>0</v>
      </c>
      <c r="M10901" t="b">
        <f t="shared" si="850"/>
        <v>1</v>
      </c>
      <c r="N10901" t="b">
        <f t="shared" si="851"/>
        <v>1</v>
      </c>
      <c r="O10901" t="b">
        <f t="shared" si="852"/>
        <v>1</v>
      </c>
      <c r="P10901" t="b">
        <f t="shared" si="852"/>
        <v>1</v>
      </c>
      <c r="Q10901" t="b">
        <f t="shared" si="853"/>
        <v>1</v>
      </c>
      <c r="R10901" t="b">
        <f t="shared" si="854"/>
        <v>1</v>
      </c>
      <c r="U10901" s="105" t="s">
        <v>467</v>
      </c>
      <c r="V10901" s="105" t="s">
        <v>468</v>
      </c>
      <c r="W10901" s="106">
        <v>80026000</v>
      </c>
      <c r="X10901" s="106">
        <v>0</v>
      </c>
    </row>
    <row r="10902" spans="2:26" x14ac:dyDescent="0.25">
      <c r="B10902" s="105" t="s">
        <v>1582</v>
      </c>
      <c r="C10902" s="105" t="s">
        <v>1583</v>
      </c>
      <c r="D10902" s="106">
        <v>2999600</v>
      </c>
      <c r="E10902" s="106">
        <v>0</v>
      </c>
      <c r="M10902" t="b">
        <f t="shared" si="850"/>
        <v>1</v>
      </c>
      <c r="N10902" t="b">
        <f t="shared" si="851"/>
        <v>1</v>
      </c>
      <c r="O10902" t="b">
        <f t="shared" si="852"/>
        <v>1</v>
      </c>
      <c r="P10902" t="b">
        <f t="shared" si="852"/>
        <v>1</v>
      </c>
      <c r="Q10902" t="b">
        <f t="shared" si="853"/>
        <v>1</v>
      </c>
      <c r="R10902" t="b">
        <f t="shared" si="854"/>
        <v>1</v>
      </c>
      <c r="U10902" s="105" t="s">
        <v>1582</v>
      </c>
      <c r="V10902" s="105" t="s">
        <v>1583</v>
      </c>
      <c r="W10902" s="106">
        <v>2999600</v>
      </c>
      <c r="X10902" s="106">
        <v>0</v>
      </c>
    </row>
    <row r="10903" spans="2:26" x14ac:dyDescent="0.25">
      <c r="B10903" t="s">
        <v>359</v>
      </c>
      <c r="C10903" s="106">
        <v>89825600</v>
      </c>
      <c r="D10903" s="106">
        <v>0</v>
      </c>
      <c r="M10903" t="b">
        <f t="shared" si="850"/>
        <v>1</v>
      </c>
      <c r="N10903" t="b">
        <f t="shared" si="851"/>
        <v>1</v>
      </c>
      <c r="O10903" t="b">
        <f t="shared" si="852"/>
        <v>1</v>
      </c>
      <c r="P10903" t="b">
        <f t="shared" si="852"/>
        <v>1</v>
      </c>
      <c r="Q10903" t="b">
        <f t="shared" si="853"/>
        <v>1</v>
      </c>
      <c r="R10903" t="b">
        <f t="shared" si="854"/>
        <v>1</v>
      </c>
      <c r="U10903" t="s">
        <v>359</v>
      </c>
      <c r="V10903" s="106">
        <v>89825600</v>
      </c>
      <c r="W10903" s="106">
        <v>0</v>
      </c>
    </row>
    <row r="10904" spans="2:26" x14ac:dyDescent="0.25">
      <c r="B10904" t="s">
        <v>330</v>
      </c>
      <c r="C10904" t="s">
        <v>331</v>
      </c>
      <c r="D10904" s="105" t="s">
        <v>1150</v>
      </c>
      <c r="E10904" t="s">
        <v>333</v>
      </c>
      <c r="F10904" t="s">
        <v>331</v>
      </c>
      <c r="G10904" s="105" t="s">
        <v>1151</v>
      </c>
      <c r="M10904" t="b">
        <f t="shared" si="850"/>
        <v>1</v>
      </c>
      <c r="N10904" t="b">
        <f t="shared" si="851"/>
        <v>1</v>
      </c>
      <c r="O10904" t="b">
        <f t="shared" si="852"/>
        <v>1</v>
      </c>
      <c r="P10904" t="b">
        <f t="shared" si="852"/>
        <v>1</v>
      </c>
      <c r="Q10904" t="b">
        <f t="shared" si="853"/>
        <v>1</v>
      </c>
      <c r="R10904" t="b">
        <f t="shared" si="854"/>
        <v>1</v>
      </c>
      <c r="U10904" t="s">
        <v>330</v>
      </c>
      <c r="V10904" t="s">
        <v>331</v>
      </c>
      <c r="W10904" s="105" t="s">
        <v>1150</v>
      </c>
      <c r="X10904" t="s">
        <v>333</v>
      </c>
      <c r="Y10904" t="s">
        <v>331</v>
      </c>
      <c r="Z10904" s="105" t="s">
        <v>1151</v>
      </c>
    </row>
    <row r="10905" spans="2:26" x14ac:dyDescent="0.25">
      <c r="B10905" t="s">
        <v>335</v>
      </c>
      <c r="C10905" t="s">
        <v>3</v>
      </c>
      <c r="D10905" t="s">
        <v>336</v>
      </c>
      <c r="E10905" t="s">
        <v>337</v>
      </c>
      <c r="M10905" t="b">
        <f t="shared" si="850"/>
        <v>1</v>
      </c>
      <c r="N10905" t="b">
        <f t="shared" si="851"/>
        <v>1</v>
      </c>
      <c r="O10905" t="b">
        <f t="shared" si="852"/>
        <v>1</v>
      </c>
      <c r="P10905" t="b">
        <f t="shared" si="852"/>
        <v>1</v>
      </c>
      <c r="Q10905" t="b">
        <f t="shared" si="853"/>
        <v>1</v>
      </c>
      <c r="R10905" t="b">
        <f t="shared" si="854"/>
        <v>1</v>
      </c>
      <c r="U10905" t="s">
        <v>335</v>
      </c>
      <c r="V10905" t="s">
        <v>3</v>
      </c>
      <c r="W10905" t="s">
        <v>336</v>
      </c>
      <c r="X10905" t="s">
        <v>337</v>
      </c>
    </row>
    <row r="10906" spans="2:26" x14ac:dyDescent="0.25">
      <c r="B10906" s="105" t="s">
        <v>418</v>
      </c>
      <c r="C10906" s="105" t="s">
        <v>419</v>
      </c>
      <c r="D10906" s="106">
        <v>26930000</v>
      </c>
      <c r="E10906" s="106">
        <v>0</v>
      </c>
      <c r="M10906" t="b">
        <f t="shared" si="850"/>
        <v>1</v>
      </c>
      <c r="N10906" t="b">
        <f t="shared" si="851"/>
        <v>1</v>
      </c>
      <c r="O10906" t="b">
        <f t="shared" si="852"/>
        <v>1</v>
      </c>
      <c r="P10906" t="b">
        <f t="shared" si="852"/>
        <v>1</v>
      </c>
      <c r="Q10906" t="b">
        <f t="shared" si="853"/>
        <v>1</v>
      </c>
      <c r="R10906" t="b">
        <f t="shared" si="854"/>
        <v>1</v>
      </c>
      <c r="U10906" s="105" t="s">
        <v>418</v>
      </c>
      <c r="V10906" s="105" t="s">
        <v>419</v>
      </c>
      <c r="W10906" s="106">
        <v>26930000</v>
      </c>
      <c r="X10906" s="106">
        <v>0</v>
      </c>
    </row>
    <row r="10907" spans="2:26" x14ac:dyDescent="0.25">
      <c r="B10907" s="105" t="s">
        <v>420</v>
      </c>
      <c r="C10907" s="105" t="s">
        <v>421</v>
      </c>
      <c r="D10907" s="106">
        <v>26930000</v>
      </c>
      <c r="E10907" s="106">
        <v>0</v>
      </c>
      <c r="M10907" t="b">
        <f t="shared" ref="M10907:M10970" si="855">+B10907=U10907</f>
        <v>1</v>
      </c>
      <c r="N10907" t="b">
        <f t="shared" ref="N10907:N10970" si="856">+C10907=V10907</f>
        <v>1</v>
      </c>
      <c r="O10907" t="b">
        <f t="shared" ref="O10907:P10970" si="857">+D10907=W10907</f>
        <v>1</v>
      </c>
      <c r="P10907" t="b">
        <f t="shared" si="857"/>
        <v>1</v>
      </c>
      <c r="Q10907" t="b">
        <f t="shared" ref="Q10907:Q10970" si="858">+F10907=Y10907</f>
        <v>1</v>
      </c>
      <c r="R10907" t="b">
        <f t="shared" ref="R10907:R10970" si="859">+G10907=Z10907</f>
        <v>1</v>
      </c>
      <c r="U10907" s="105" t="s">
        <v>420</v>
      </c>
      <c r="V10907" s="105" t="s">
        <v>421</v>
      </c>
      <c r="W10907" s="106">
        <v>26930000</v>
      </c>
      <c r="X10907" s="106">
        <v>0</v>
      </c>
    </row>
    <row r="10908" spans="2:26" x14ac:dyDescent="0.25">
      <c r="B10908" s="105" t="s">
        <v>759</v>
      </c>
      <c r="C10908" s="105" t="s">
        <v>1584</v>
      </c>
      <c r="D10908" s="106">
        <v>10500000</v>
      </c>
      <c r="E10908" s="106">
        <v>0</v>
      </c>
      <c r="M10908" t="b">
        <f t="shared" si="855"/>
        <v>1</v>
      </c>
      <c r="N10908" t="b">
        <f t="shared" si="856"/>
        <v>1</v>
      </c>
      <c r="O10908" t="b">
        <f t="shared" si="857"/>
        <v>1</v>
      </c>
      <c r="P10908" t="b">
        <f t="shared" si="857"/>
        <v>1</v>
      </c>
      <c r="Q10908" t="b">
        <f t="shared" si="858"/>
        <v>1</v>
      </c>
      <c r="R10908" t="b">
        <f t="shared" si="859"/>
        <v>1</v>
      </c>
      <c r="U10908" s="105" t="s">
        <v>759</v>
      </c>
      <c r="V10908" s="105" t="s">
        <v>1584</v>
      </c>
      <c r="W10908" s="106">
        <v>10500000</v>
      </c>
      <c r="X10908" s="106">
        <v>0</v>
      </c>
    </row>
    <row r="10909" spans="2:26" x14ac:dyDescent="0.25">
      <c r="B10909" s="105" t="s">
        <v>423</v>
      </c>
      <c r="C10909" s="105" t="s">
        <v>424</v>
      </c>
      <c r="D10909" s="106">
        <v>15000000</v>
      </c>
      <c r="E10909" s="106">
        <v>0</v>
      </c>
      <c r="M10909" t="b">
        <f t="shared" si="855"/>
        <v>1</v>
      </c>
      <c r="N10909" t="b">
        <f t="shared" si="856"/>
        <v>1</v>
      </c>
      <c r="O10909" t="b">
        <f t="shared" si="857"/>
        <v>1</v>
      </c>
      <c r="P10909" t="b">
        <f t="shared" si="857"/>
        <v>1</v>
      </c>
      <c r="Q10909" t="b">
        <f t="shared" si="858"/>
        <v>1</v>
      </c>
      <c r="R10909" t="b">
        <f t="shared" si="859"/>
        <v>1</v>
      </c>
      <c r="U10909" s="105" t="s">
        <v>423</v>
      </c>
      <c r="V10909" s="105" t="s">
        <v>424</v>
      </c>
      <c r="W10909" s="106">
        <v>15000000</v>
      </c>
      <c r="X10909" s="106">
        <v>0</v>
      </c>
    </row>
    <row r="10910" spans="2:26" x14ac:dyDescent="0.25">
      <c r="B10910" s="105" t="s">
        <v>766</v>
      </c>
      <c r="C10910" s="105" t="s">
        <v>1591</v>
      </c>
      <c r="D10910" s="106">
        <v>1430000</v>
      </c>
      <c r="E10910" s="106">
        <v>0</v>
      </c>
      <c r="M10910" t="b">
        <f t="shared" si="855"/>
        <v>1</v>
      </c>
      <c r="N10910" t="b">
        <f t="shared" si="856"/>
        <v>1</v>
      </c>
      <c r="O10910" t="b">
        <f t="shared" si="857"/>
        <v>1</v>
      </c>
      <c r="P10910" t="b">
        <f t="shared" si="857"/>
        <v>1</v>
      </c>
      <c r="Q10910" t="b">
        <f t="shared" si="858"/>
        <v>1</v>
      </c>
      <c r="R10910" t="b">
        <f t="shared" si="859"/>
        <v>1</v>
      </c>
      <c r="U10910" s="105" t="s">
        <v>766</v>
      </c>
      <c r="V10910" s="105" t="s">
        <v>1591</v>
      </c>
      <c r="W10910" s="106">
        <v>1430000</v>
      </c>
      <c r="X10910" s="106">
        <v>0</v>
      </c>
    </row>
    <row r="10911" spans="2:26" x14ac:dyDescent="0.25">
      <c r="B10911" s="105" t="s">
        <v>403</v>
      </c>
      <c r="C10911" s="105" t="s">
        <v>404</v>
      </c>
      <c r="D10911" s="106">
        <v>31399000</v>
      </c>
      <c r="E10911" s="106">
        <v>0</v>
      </c>
      <c r="M10911" t="b">
        <f t="shared" si="855"/>
        <v>1</v>
      </c>
      <c r="N10911" t="b">
        <f t="shared" si="856"/>
        <v>1</v>
      </c>
      <c r="O10911" t="b">
        <f t="shared" si="857"/>
        <v>1</v>
      </c>
      <c r="P10911" t="b">
        <f t="shared" si="857"/>
        <v>1</v>
      </c>
      <c r="Q10911" t="b">
        <f t="shared" si="858"/>
        <v>1</v>
      </c>
      <c r="R10911" t="b">
        <f t="shared" si="859"/>
        <v>1</v>
      </c>
      <c r="U10911" s="105" t="s">
        <v>403</v>
      </c>
      <c r="V10911" s="105" t="s">
        <v>404</v>
      </c>
      <c r="W10911" s="106">
        <v>31399000</v>
      </c>
      <c r="X10911" s="106">
        <v>0</v>
      </c>
    </row>
    <row r="10912" spans="2:26" x14ac:dyDescent="0.25">
      <c r="B10912" s="105" t="s">
        <v>405</v>
      </c>
      <c r="C10912" s="105" t="s">
        <v>406</v>
      </c>
      <c r="D10912" s="106">
        <v>31399000</v>
      </c>
      <c r="E10912" s="106">
        <v>0</v>
      </c>
      <c r="M10912" t="b">
        <f t="shared" si="855"/>
        <v>1</v>
      </c>
      <c r="N10912" t="b">
        <f t="shared" si="856"/>
        <v>1</v>
      </c>
      <c r="O10912" t="b">
        <f t="shared" si="857"/>
        <v>1</v>
      </c>
      <c r="P10912" t="b">
        <f t="shared" si="857"/>
        <v>1</v>
      </c>
      <c r="Q10912" t="b">
        <f t="shared" si="858"/>
        <v>1</v>
      </c>
      <c r="R10912" t="b">
        <f t="shared" si="859"/>
        <v>1</v>
      </c>
      <c r="U10912" s="105" t="s">
        <v>405</v>
      </c>
      <c r="V10912" s="105" t="s">
        <v>406</v>
      </c>
      <c r="W10912" s="106">
        <v>31399000</v>
      </c>
      <c r="X10912" s="106">
        <v>0</v>
      </c>
    </row>
    <row r="10913" spans="2:24" x14ac:dyDescent="0.25">
      <c r="B10913" s="105" t="s">
        <v>603</v>
      </c>
      <c r="C10913" s="105" t="s">
        <v>406</v>
      </c>
      <c r="D10913" s="106">
        <v>16399000</v>
      </c>
      <c r="E10913" s="106">
        <v>0</v>
      </c>
      <c r="M10913" t="b">
        <f t="shared" si="855"/>
        <v>1</v>
      </c>
      <c r="N10913" t="b">
        <f t="shared" si="856"/>
        <v>1</v>
      </c>
      <c r="O10913" t="b">
        <f t="shared" si="857"/>
        <v>1</v>
      </c>
      <c r="P10913" t="b">
        <f t="shared" si="857"/>
        <v>1</v>
      </c>
      <c r="Q10913" t="b">
        <f t="shared" si="858"/>
        <v>1</v>
      </c>
      <c r="R10913" t="b">
        <f t="shared" si="859"/>
        <v>1</v>
      </c>
      <c r="U10913" s="105" t="s">
        <v>603</v>
      </c>
      <c r="V10913" s="105" t="s">
        <v>406</v>
      </c>
      <c r="W10913" s="106">
        <v>16399000</v>
      </c>
      <c r="X10913" s="106">
        <v>0</v>
      </c>
    </row>
    <row r="10914" spans="2:24" x14ac:dyDescent="0.25">
      <c r="B10914" s="105" t="s">
        <v>408</v>
      </c>
      <c r="C10914" s="105" t="s">
        <v>1439</v>
      </c>
      <c r="D10914" s="106">
        <v>15000000</v>
      </c>
      <c r="E10914" s="106">
        <v>0</v>
      </c>
      <c r="M10914" t="b">
        <f t="shared" si="855"/>
        <v>1</v>
      </c>
      <c r="N10914" t="b">
        <f t="shared" si="856"/>
        <v>1</v>
      </c>
      <c r="O10914" t="b">
        <f t="shared" si="857"/>
        <v>1</v>
      </c>
      <c r="P10914" t="b">
        <f t="shared" si="857"/>
        <v>1</v>
      </c>
      <c r="Q10914" t="b">
        <f t="shared" si="858"/>
        <v>1</v>
      </c>
      <c r="R10914" t="b">
        <f t="shared" si="859"/>
        <v>1</v>
      </c>
      <c r="U10914" s="105" t="s">
        <v>408</v>
      </c>
      <c r="V10914" s="105" t="s">
        <v>1439</v>
      </c>
      <c r="W10914" s="106">
        <v>15000000</v>
      </c>
      <c r="X10914" s="106">
        <v>0</v>
      </c>
    </row>
    <row r="10915" spans="2:24" x14ac:dyDescent="0.25">
      <c r="B10915" s="105" t="s">
        <v>567</v>
      </c>
      <c r="C10915" s="105" t="s">
        <v>568</v>
      </c>
      <c r="D10915" s="106">
        <v>12370000</v>
      </c>
      <c r="E10915" s="106">
        <v>0</v>
      </c>
      <c r="M10915" t="b">
        <f t="shared" si="855"/>
        <v>1</v>
      </c>
      <c r="N10915" t="b">
        <f t="shared" si="856"/>
        <v>1</v>
      </c>
      <c r="O10915" t="b">
        <f t="shared" si="857"/>
        <v>1</v>
      </c>
      <c r="P10915" t="b">
        <f t="shared" si="857"/>
        <v>1</v>
      </c>
      <c r="Q10915" t="b">
        <f t="shared" si="858"/>
        <v>1</v>
      </c>
      <c r="R10915" t="b">
        <f t="shared" si="859"/>
        <v>1</v>
      </c>
      <c r="U10915" s="105" t="s">
        <v>567</v>
      </c>
      <c r="V10915" s="105" t="s">
        <v>568</v>
      </c>
      <c r="W10915" s="106">
        <v>12370000</v>
      </c>
      <c r="X10915" s="106">
        <v>0</v>
      </c>
    </row>
    <row r="10916" spans="2:24" x14ac:dyDescent="0.25">
      <c r="B10916" s="105" t="s">
        <v>569</v>
      </c>
      <c r="C10916" s="105" t="s">
        <v>570</v>
      </c>
      <c r="D10916" s="106">
        <v>12370000</v>
      </c>
      <c r="E10916" s="106">
        <v>0</v>
      </c>
      <c r="M10916" t="b">
        <f t="shared" si="855"/>
        <v>1</v>
      </c>
      <c r="N10916" t="b">
        <f t="shared" si="856"/>
        <v>1</v>
      </c>
      <c r="O10916" t="b">
        <f t="shared" si="857"/>
        <v>1</v>
      </c>
      <c r="P10916" t="b">
        <f t="shared" si="857"/>
        <v>1</v>
      </c>
      <c r="Q10916" t="b">
        <f t="shared" si="858"/>
        <v>1</v>
      </c>
      <c r="R10916" t="b">
        <f t="shared" si="859"/>
        <v>1</v>
      </c>
      <c r="U10916" s="105" t="s">
        <v>569</v>
      </c>
      <c r="V10916" s="105" t="s">
        <v>570</v>
      </c>
      <c r="W10916" s="106">
        <v>12370000</v>
      </c>
      <c r="X10916" s="106">
        <v>0</v>
      </c>
    </row>
    <row r="10917" spans="2:24" x14ac:dyDescent="0.25">
      <c r="B10917" s="105" t="s">
        <v>571</v>
      </c>
      <c r="C10917" s="105" t="s">
        <v>570</v>
      </c>
      <c r="D10917" s="106">
        <v>12370000</v>
      </c>
      <c r="E10917" s="106">
        <v>0</v>
      </c>
      <c r="M10917" t="b">
        <f t="shared" si="855"/>
        <v>1</v>
      </c>
      <c r="N10917" t="b">
        <f t="shared" si="856"/>
        <v>1</v>
      </c>
      <c r="O10917" t="b">
        <f t="shared" si="857"/>
        <v>1</v>
      </c>
      <c r="P10917" t="b">
        <f t="shared" si="857"/>
        <v>1</v>
      </c>
      <c r="Q10917" t="b">
        <f t="shared" si="858"/>
        <v>1</v>
      </c>
      <c r="R10917" t="b">
        <f t="shared" si="859"/>
        <v>1</v>
      </c>
      <c r="U10917" s="105" t="s">
        <v>571</v>
      </c>
      <c r="V10917" s="105" t="s">
        <v>570</v>
      </c>
      <c r="W10917" s="106">
        <v>12370000</v>
      </c>
      <c r="X10917" s="106">
        <v>0</v>
      </c>
    </row>
    <row r="10918" spans="2:24" x14ac:dyDescent="0.25">
      <c r="B10918" s="105" t="s">
        <v>429</v>
      </c>
      <c r="C10918" s="105" t="s">
        <v>430</v>
      </c>
      <c r="D10918" s="106">
        <v>64325000</v>
      </c>
      <c r="E10918" s="106">
        <v>0</v>
      </c>
      <c r="M10918" t="b">
        <f t="shared" si="855"/>
        <v>1</v>
      </c>
      <c r="N10918" t="b">
        <f t="shared" si="856"/>
        <v>1</v>
      </c>
      <c r="O10918" t="b">
        <f t="shared" si="857"/>
        <v>1</v>
      </c>
      <c r="P10918" t="b">
        <f t="shared" si="857"/>
        <v>1</v>
      </c>
      <c r="Q10918" t="b">
        <f t="shared" si="858"/>
        <v>1</v>
      </c>
      <c r="R10918" t="b">
        <f t="shared" si="859"/>
        <v>1</v>
      </c>
      <c r="U10918" s="105" t="s">
        <v>429</v>
      </c>
      <c r="V10918" s="105" t="s">
        <v>430</v>
      </c>
      <c r="W10918" s="106">
        <v>64325000</v>
      </c>
      <c r="X10918" s="106">
        <v>0</v>
      </c>
    </row>
    <row r="10919" spans="2:24" x14ac:dyDescent="0.25">
      <c r="B10919" s="105" t="s">
        <v>431</v>
      </c>
      <c r="C10919" s="105" t="s">
        <v>432</v>
      </c>
      <c r="D10919" s="106">
        <v>64325000</v>
      </c>
      <c r="E10919" s="106">
        <v>0</v>
      </c>
      <c r="M10919" t="b">
        <f t="shared" si="855"/>
        <v>1</v>
      </c>
      <c r="N10919" t="b">
        <f t="shared" si="856"/>
        <v>1</v>
      </c>
      <c r="O10919" t="b">
        <f t="shared" si="857"/>
        <v>1</v>
      </c>
      <c r="P10919" t="b">
        <f t="shared" si="857"/>
        <v>1</v>
      </c>
      <c r="Q10919" t="b">
        <f t="shared" si="858"/>
        <v>1</v>
      </c>
      <c r="R10919" t="b">
        <f t="shared" si="859"/>
        <v>1</v>
      </c>
      <c r="U10919" s="105" t="s">
        <v>431</v>
      </c>
      <c r="V10919" s="105" t="s">
        <v>432</v>
      </c>
      <c r="W10919" s="106">
        <v>64325000</v>
      </c>
      <c r="X10919" s="106">
        <v>0</v>
      </c>
    </row>
    <row r="10920" spans="2:24" x14ac:dyDescent="0.25">
      <c r="B10920" s="105" t="s">
        <v>778</v>
      </c>
      <c r="C10920" s="105" t="s">
        <v>779</v>
      </c>
      <c r="D10920" s="106">
        <v>46875000</v>
      </c>
      <c r="E10920" s="106">
        <v>0</v>
      </c>
      <c r="M10920" t="b">
        <f t="shared" si="855"/>
        <v>1</v>
      </c>
      <c r="N10920" t="b">
        <f t="shared" si="856"/>
        <v>1</v>
      </c>
      <c r="O10920" t="b">
        <f t="shared" si="857"/>
        <v>1</v>
      </c>
      <c r="P10920" t="b">
        <f t="shared" si="857"/>
        <v>1</v>
      </c>
      <c r="Q10920" t="b">
        <f t="shared" si="858"/>
        <v>1</v>
      </c>
      <c r="R10920" t="b">
        <f t="shared" si="859"/>
        <v>1</v>
      </c>
      <c r="U10920" s="105" t="s">
        <v>778</v>
      </c>
      <c r="V10920" s="105" t="s">
        <v>779</v>
      </c>
      <c r="W10920" s="106">
        <v>46875000</v>
      </c>
      <c r="X10920" s="106">
        <v>0</v>
      </c>
    </row>
    <row r="10921" spans="2:24" x14ac:dyDescent="0.25">
      <c r="B10921" s="105" t="s">
        <v>780</v>
      </c>
      <c r="C10921" s="105" t="s">
        <v>781</v>
      </c>
      <c r="D10921" s="106">
        <v>17450000</v>
      </c>
      <c r="E10921" s="106">
        <v>0</v>
      </c>
      <c r="M10921" t="b">
        <f t="shared" si="855"/>
        <v>1</v>
      </c>
      <c r="N10921" t="b">
        <f t="shared" si="856"/>
        <v>1</v>
      </c>
      <c r="O10921" t="b">
        <f t="shared" si="857"/>
        <v>1</v>
      </c>
      <c r="P10921" t="b">
        <f t="shared" si="857"/>
        <v>1</v>
      </c>
      <c r="Q10921" t="b">
        <f t="shared" si="858"/>
        <v>1</v>
      </c>
      <c r="R10921" t="b">
        <f t="shared" si="859"/>
        <v>1</v>
      </c>
      <c r="U10921" s="105" t="s">
        <v>780</v>
      </c>
      <c r="V10921" s="105" t="s">
        <v>781</v>
      </c>
      <c r="W10921" s="106">
        <v>17450000</v>
      </c>
      <c r="X10921" s="106">
        <v>0</v>
      </c>
    </row>
    <row r="10922" spans="2:24" x14ac:dyDescent="0.25">
      <c r="B10922" s="105" t="s">
        <v>434</v>
      </c>
      <c r="C10922" s="105" t="s">
        <v>435</v>
      </c>
      <c r="D10922" s="106">
        <v>18000000</v>
      </c>
      <c r="E10922" s="106">
        <v>0</v>
      </c>
      <c r="M10922" t="b">
        <f t="shared" si="855"/>
        <v>1</v>
      </c>
      <c r="N10922" t="b">
        <f t="shared" si="856"/>
        <v>1</v>
      </c>
      <c r="O10922" t="b">
        <f t="shared" si="857"/>
        <v>1</v>
      </c>
      <c r="P10922" t="b">
        <f t="shared" si="857"/>
        <v>1</v>
      </c>
      <c r="Q10922" t="b">
        <f t="shared" si="858"/>
        <v>1</v>
      </c>
      <c r="R10922" t="b">
        <f t="shared" si="859"/>
        <v>1</v>
      </c>
      <c r="U10922" s="105" t="s">
        <v>434</v>
      </c>
      <c r="V10922" s="105" t="s">
        <v>435</v>
      </c>
      <c r="W10922" s="106">
        <v>18000000</v>
      </c>
      <c r="X10922" s="106">
        <v>0</v>
      </c>
    </row>
    <row r="10923" spans="2:24" x14ac:dyDescent="0.25">
      <c r="B10923" s="105" t="s">
        <v>436</v>
      </c>
      <c r="C10923" s="105" t="s">
        <v>437</v>
      </c>
      <c r="D10923" s="106">
        <v>18000000</v>
      </c>
      <c r="E10923" s="106">
        <v>0</v>
      </c>
      <c r="M10923" t="b">
        <f t="shared" si="855"/>
        <v>1</v>
      </c>
      <c r="N10923" t="b">
        <f t="shared" si="856"/>
        <v>1</v>
      </c>
      <c r="O10923" t="b">
        <f t="shared" si="857"/>
        <v>1</v>
      </c>
      <c r="P10923" t="b">
        <f t="shared" si="857"/>
        <v>1</v>
      </c>
      <c r="Q10923" t="b">
        <f t="shared" si="858"/>
        <v>1</v>
      </c>
      <c r="R10923" t="b">
        <f t="shared" si="859"/>
        <v>1</v>
      </c>
      <c r="U10923" s="105" t="s">
        <v>436</v>
      </c>
      <c r="V10923" s="105" t="s">
        <v>437</v>
      </c>
      <c r="W10923" s="106">
        <v>18000000</v>
      </c>
      <c r="X10923" s="106">
        <v>0</v>
      </c>
    </row>
    <row r="10924" spans="2:24" x14ac:dyDescent="0.25">
      <c r="B10924" s="105" t="s">
        <v>792</v>
      </c>
      <c r="C10924" s="105" t="s">
        <v>793</v>
      </c>
      <c r="D10924" s="106">
        <v>18000000</v>
      </c>
      <c r="E10924" s="106">
        <v>0</v>
      </c>
      <c r="M10924" t="b">
        <f t="shared" si="855"/>
        <v>1</v>
      </c>
      <c r="N10924" t="b">
        <f t="shared" si="856"/>
        <v>1</v>
      </c>
      <c r="O10924" t="b">
        <f t="shared" si="857"/>
        <v>1</v>
      </c>
      <c r="P10924" t="b">
        <f t="shared" si="857"/>
        <v>1</v>
      </c>
      <c r="Q10924" t="b">
        <f t="shared" si="858"/>
        <v>1</v>
      </c>
      <c r="R10924" t="b">
        <f t="shared" si="859"/>
        <v>1</v>
      </c>
      <c r="U10924" s="105" t="s">
        <v>792</v>
      </c>
      <c r="V10924" s="105" t="s">
        <v>793</v>
      </c>
      <c r="W10924" s="106">
        <v>18000000</v>
      </c>
      <c r="X10924" s="106">
        <v>0</v>
      </c>
    </row>
    <row r="10925" spans="2:24" x14ac:dyDescent="0.25">
      <c r="B10925" s="105" t="s">
        <v>615</v>
      </c>
      <c r="C10925" s="105" t="s">
        <v>616</v>
      </c>
      <c r="D10925" s="106">
        <v>20000000</v>
      </c>
      <c r="E10925" s="106">
        <v>0</v>
      </c>
      <c r="M10925" t="b">
        <f t="shared" si="855"/>
        <v>1</v>
      </c>
      <c r="N10925" t="b">
        <f t="shared" si="856"/>
        <v>1</v>
      </c>
      <c r="O10925" t="b">
        <f t="shared" si="857"/>
        <v>1</v>
      </c>
      <c r="P10925" t="b">
        <f t="shared" si="857"/>
        <v>1</v>
      </c>
      <c r="Q10925" t="b">
        <f t="shared" si="858"/>
        <v>1</v>
      </c>
      <c r="R10925" t="b">
        <f t="shared" si="859"/>
        <v>1</v>
      </c>
      <c r="U10925" s="105" t="s">
        <v>615</v>
      </c>
      <c r="V10925" s="105" t="s">
        <v>616</v>
      </c>
      <c r="W10925" s="106">
        <v>20000000</v>
      </c>
      <c r="X10925" s="106">
        <v>0</v>
      </c>
    </row>
    <row r="10926" spans="2:24" x14ac:dyDescent="0.25">
      <c r="B10926" s="105" t="s">
        <v>617</v>
      </c>
      <c r="C10926" s="105" t="s">
        <v>618</v>
      </c>
      <c r="D10926" s="106">
        <v>20000000</v>
      </c>
      <c r="E10926" s="106">
        <v>0</v>
      </c>
      <c r="M10926" t="b">
        <f t="shared" si="855"/>
        <v>1</v>
      </c>
      <c r="N10926" t="b">
        <f t="shared" si="856"/>
        <v>1</v>
      </c>
      <c r="O10926" t="b">
        <f t="shared" si="857"/>
        <v>1</v>
      </c>
      <c r="P10926" t="b">
        <f t="shared" si="857"/>
        <v>1</v>
      </c>
      <c r="Q10926" t="b">
        <f t="shared" si="858"/>
        <v>1</v>
      </c>
      <c r="R10926" t="b">
        <f t="shared" si="859"/>
        <v>1</v>
      </c>
      <c r="U10926" s="105" t="s">
        <v>617</v>
      </c>
      <c r="V10926" s="105" t="s">
        <v>618</v>
      </c>
      <c r="W10926" s="106">
        <v>20000000</v>
      </c>
      <c r="X10926" s="106">
        <v>0</v>
      </c>
    </row>
    <row r="10927" spans="2:24" x14ac:dyDescent="0.25">
      <c r="B10927" s="105" t="s">
        <v>619</v>
      </c>
      <c r="C10927" s="105" t="s">
        <v>618</v>
      </c>
      <c r="D10927" s="106">
        <v>20000000</v>
      </c>
      <c r="E10927" s="106">
        <v>0</v>
      </c>
      <c r="M10927" t="b">
        <f t="shared" si="855"/>
        <v>1</v>
      </c>
      <c r="N10927" t="b">
        <f t="shared" si="856"/>
        <v>1</v>
      </c>
      <c r="O10927" t="b">
        <f t="shared" si="857"/>
        <v>1</v>
      </c>
      <c r="P10927" t="b">
        <f t="shared" si="857"/>
        <v>1</v>
      </c>
      <c r="Q10927" t="b">
        <f t="shared" si="858"/>
        <v>1</v>
      </c>
      <c r="R10927" t="b">
        <f t="shared" si="859"/>
        <v>1</v>
      </c>
      <c r="U10927" s="105" t="s">
        <v>619</v>
      </c>
      <c r="V10927" s="105" t="s">
        <v>618</v>
      </c>
      <c r="W10927" s="106">
        <v>20000000</v>
      </c>
      <c r="X10927" s="106">
        <v>0</v>
      </c>
    </row>
    <row r="10928" spans="2:24" x14ac:dyDescent="0.25">
      <c r="B10928" s="105" t="s">
        <v>439</v>
      </c>
      <c r="C10928" s="105" t="s">
        <v>440</v>
      </c>
      <c r="D10928" s="106">
        <v>41850000</v>
      </c>
      <c r="E10928" s="106">
        <v>0</v>
      </c>
      <c r="M10928" t="b">
        <f t="shared" si="855"/>
        <v>1</v>
      </c>
      <c r="N10928" t="b">
        <f t="shared" si="856"/>
        <v>1</v>
      </c>
      <c r="O10928" t="b">
        <f t="shared" si="857"/>
        <v>1</v>
      </c>
      <c r="P10928" t="b">
        <f t="shared" si="857"/>
        <v>1</v>
      </c>
      <c r="Q10928" t="b">
        <f t="shared" si="858"/>
        <v>1</v>
      </c>
      <c r="R10928" t="b">
        <f t="shared" si="859"/>
        <v>1</v>
      </c>
      <c r="U10928" s="105" t="s">
        <v>439</v>
      </c>
      <c r="V10928" s="105" t="s">
        <v>440</v>
      </c>
      <c r="W10928" s="106">
        <v>41850000</v>
      </c>
      <c r="X10928" s="106">
        <v>0</v>
      </c>
    </row>
    <row r="10929" spans="2:24" x14ac:dyDescent="0.25">
      <c r="B10929" s="105" t="s">
        <v>441</v>
      </c>
      <c r="C10929" s="105" t="s">
        <v>442</v>
      </c>
      <c r="D10929" s="106">
        <v>41850000</v>
      </c>
      <c r="E10929" s="106">
        <v>0</v>
      </c>
      <c r="M10929" t="b">
        <f t="shared" si="855"/>
        <v>1</v>
      </c>
      <c r="N10929" t="b">
        <f t="shared" si="856"/>
        <v>1</v>
      </c>
      <c r="O10929" t="b">
        <f t="shared" si="857"/>
        <v>1</v>
      </c>
      <c r="P10929" t="b">
        <f t="shared" si="857"/>
        <v>1</v>
      </c>
      <c r="Q10929" t="b">
        <f t="shared" si="858"/>
        <v>1</v>
      </c>
      <c r="R10929" t="b">
        <f t="shared" si="859"/>
        <v>1</v>
      </c>
      <c r="U10929" s="105" t="s">
        <v>441</v>
      </c>
      <c r="V10929" s="105" t="s">
        <v>442</v>
      </c>
      <c r="W10929" s="106">
        <v>41850000</v>
      </c>
      <c r="X10929" s="106">
        <v>0</v>
      </c>
    </row>
    <row r="10930" spans="2:24" x14ac:dyDescent="0.25">
      <c r="B10930" s="105" t="s">
        <v>443</v>
      </c>
      <c r="C10930" s="105" t="s">
        <v>442</v>
      </c>
      <c r="D10930" s="106">
        <v>41850000</v>
      </c>
      <c r="E10930" s="106">
        <v>0</v>
      </c>
      <c r="M10930" t="b">
        <f t="shared" si="855"/>
        <v>1</v>
      </c>
      <c r="N10930" t="b">
        <f t="shared" si="856"/>
        <v>1</v>
      </c>
      <c r="O10930" t="b">
        <f t="shared" si="857"/>
        <v>1</v>
      </c>
      <c r="P10930" t="b">
        <f t="shared" si="857"/>
        <v>1</v>
      </c>
      <c r="Q10930" t="b">
        <f t="shared" si="858"/>
        <v>1</v>
      </c>
      <c r="R10930" t="b">
        <f t="shared" si="859"/>
        <v>1</v>
      </c>
      <c r="U10930" s="105" t="s">
        <v>443</v>
      </c>
      <c r="V10930" s="105" t="s">
        <v>442</v>
      </c>
      <c r="W10930" s="106">
        <v>41850000</v>
      </c>
      <c r="X10930" s="106">
        <v>0</v>
      </c>
    </row>
    <row r="10931" spans="2:24" x14ac:dyDescent="0.25">
      <c r="B10931" s="105" t="s">
        <v>489</v>
      </c>
      <c r="C10931" s="105" t="s">
        <v>490</v>
      </c>
      <c r="D10931" s="106">
        <v>1200000</v>
      </c>
      <c r="E10931" s="106">
        <v>0</v>
      </c>
      <c r="M10931" t="b">
        <f t="shared" si="855"/>
        <v>1</v>
      </c>
      <c r="N10931" t="b">
        <f t="shared" si="856"/>
        <v>1</v>
      </c>
      <c r="O10931" t="b">
        <f t="shared" si="857"/>
        <v>1</v>
      </c>
      <c r="P10931" t="b">
        <f t="shared" si="857"/>
        <v>1</v>
      </c>
      <c r="Q10931" t="b">
        <f t="shared" si="858"/>
        <v>1</v>
      </c>
      <c r="R10931" t="b">
        <f t="shared" si="859"/>
        <v>1</v>
      </c>
      <c r="U10931" s="105" t="s">
        <v>489</v>
      </c>
      <c r="V10931" s="105" t="s">
        <v>490</v>
      </c>
      <c r="W10931" s="106">
        <v>1200000</v>
      </c>
      <c r="X10931" s="106">
        <v>0</v>
      </c>
    </row>
    <row r="10932" spans="2:24" x14ac:dyDescent="0.25">
      <c r="B10932" s="105" t="s">
        <v>491</v>
      </c>
      <c r="C10932" s="105" t="s">
        <v>492</v>
      </c>
      <c r="D10932" s="106">
        <v>1200000</v>
      </c>
      <c r="E10932" s="106">
        <v>0</v>
      </c>
      <c r="M10932" t="b">
        <f t="shared" si="855"/>
        <v>1</v>
      </c>
      <c r="N10932" t="b">
        <f t="shared" si="856"/>
        <v>1</v>
      </c>
      <c r="O10932" t="b">
        <f t="shared" si="857"/>
        <v>1</v>
      </c>
      <c r="P10932" t="b">
        <f t="shared" si="857"/>
        <v>1</v>
      </c>
      <c r="Q10932" t="b">
        <f t="shared" si="858"/>
        <v>1</v>
      </c>
      <c r="R10932" t="b">
        <f t="shared" si="859"/>
        <v>1</v>
      </c>
      <c r="U10932" s="105" t="s">
        <v>491</v>
      </c>
      <c r="V10932" s="105" t="s">
        <v>492</v>
      </c>
      <c r="W10932" s="106">
        <v>1200000</v>
      </c>
      <c r="X10932" s="106">
        <v>0</v>
      </c>
    </row>
    <row r="10933" spans="2:24" x14ac:dyDescent="0.25">
      <c r="B10933" s="105" t="s">
        <v>493</v>
      </c>
      <c r="C10933" s="105" t="s">
        <v>492</v>
      </c>
      <c r="D10933" s="106">
        <v>1200000</v>
      </c>
      <c r="E10933" s="106">
        <v>0</v>
      </c>
      <c r="M10933" t="b">
        <f t="shared" si="855"/>
        <v>1</v>
      </c>
      <c r="N10933" t="b">
        <f t="shared" si="856"/>
        <v>1</v>
      </c>
      <c r="O10933" t="b">
        <f t="shared" si="857"/>
        <v>1</v>
      </c>
      <c r="P10933" t="b">
        <f t="shared" si="857"/>
        <v>1</v>
      </c>
      <c r="Q10933" t="b">
        <f t="shared" si="858"/>
        <v>1</v>
      </c>
      <c r="R10933" t="b">
        <f t="shared" si="859"/>
        <v>1</v>
      </c>
      <c r="U10933" s="105" t="s">
        <v>493</v>
      </c>
      <c r="V10933" s="105" t="s">
        <v>492</v>
      </c>
      <c r="W10933" s="106">
        <v>1200000</v>
      </c>
      <c r="X10933" s="106">
        <v>0</v>
      </c>
    </row>
    <row r="10934" spans="2:24" x14ac:dyDescent="0.25">
      <c r="B10934" s="105" t="s">
        <v>635</v>
      </c>
      <c r="C10934" s="105" t="s">
        <v>636</v>
      </c>
      <c r="D10934" s="106">
        <v>64000000</v>
      </c>
      <c r="E10934" s="106">
        <v>0</v>
      </c>
      <c r="M10934" t="b">
        <f t="shared" si="855"/>
        <v>1</v>
      </c>
      <c r="N10934" t="b">
        <f t="shared" si="856"/>
        <v>1</v>
      </c>
      <c r="O10934" t="b">
        <f t="shared" si="857"/>
        <v>1</v>
      </c>
      <c r="P10934" t="b">
        <f t="shared" si="857"/>
        <v>1</v>
      </c>
      <c r="Q10934" t="b">
        <f t="shared" si="858"/>
        <v>1</v>
      </c>
      <c r="R10934" t="b">
        <f t="shared" si="859"/>
        <v>1</v>
      </c>
      <c r="U10934" s="105" t="s">
        <v>635</v>
      </c>
      <c r="V10934" s="105" t="s">
        <v>636</v>
      </c>
      <c r="W10934" s="106">
        <v>64000000</v>
      </c>
      <c r="X10934" s="106">
        <v>0</v>
      </c>
    </row>
    <row r="10935" spans="2:24" x14ac:dyDescent="0.25">
      <c r="B10935" s="105" t="s">
        <v>637</v>
      </c>
      <c r="C10935" s="105" t="s">
        <v>638</v>
      </c>
      <c r="D10935" s="106">
        <v>64000000</v>
      </c>
      <c r="E10935" s="106">
        <v>0</v>
      </c>
      <c r="M10935" t="b">
        <f t="shared" si="855"/>
        <v>1</v>
      </c>
      <c r="N10935" t="b">
        <f t="shared" si="856"/>
        <v>1</v>
      </c>
      <c r="O10935" t="b">
        <f t="shared" si="857"/>
        <v>1</v>
      </c>
      <c r="P10935" t="b">
        <f t="shared" si="857"/>
        <v>1</v>
      </c>
      <c r="Q10935" t="b">
        <f t="shared" si="858"/>
        <v>1</v>
      </c>
      <c r="R10935" t="b">
        <f t="shared" si="859"/>
        <v>1</v>
      </c>
      <c r="U10935" s="105" t="s">
        <v>637</v>
      </c>
      <c r="V10935" s="105" t="s">
        <v>638</v>
      </c>
      <c r="W10935" s="106">
        <v>64000000</v>
      </c>
      <c r="X10935" s="106">
        <v>0</v>
      </c>
    </row>
    <row r="10936" spans="2:24" x14ac:dyDescent="0.25">
      <c r="B10936" s="105" t="s">
        <v>639</v>
      </c>
      <c r="C10936" s="105" t="s">
        <v>638</v>
      </c>
      <c r="D10936" s="106">
        <v>64000000</v>
      </c>
      <c r="E10936" s="106">
        <v>0</v>
      </c>
      <c r="M10936" t="b">
        <f t="shared" si="855"/>
        <v>1</v>
      </c>
      <c r="N10936" t="b">
        <f t="shared" si="856"/>
        <v>1</v>
      </c>
      <c r="O10936" t="b">
        <f t="shared" si="857"/>
        <v>1</v>
      </c>
      <c r="P10936" t="b">
        <f t="shared" si="857"/>
        <v>1</v>
      </c>
      <c r="Q10936" t="b">
        <f t="shared" si="858"/>
        <v>1</v>
      </c>
      <c r="R10936" t="b">
        <f t="shared" si="859"/>
        <v>1</v>
      </c>
      <c r="U10936" s="105" t="s">
        <v>639</v>
      </c>
      <c r="V10936" s="105" t="s">
        <v>638</v>
      </c>
      <c r="W10936" s="106">
        <v>64000000</v>
      </c>
      <c r="X10936" s="106">
        <v>0</v>
      </c>
    </row>
    <row r="10937" spans="2:24" x14ac:dyDescent="0.25">
      <c r="B10937" s="105" t="s">
        <v>450</v>
      </c>
      <c r="C10937" s="105" t="s">
        <v>451</v>
      </c>
      <c r="D10937" s="106">
        <v>162957200</v>
      </c>
      <c r="E10937" s="106">
        <v>0</v>
      </c>
      <c r="M10937" t="b">
        <f t="shared" si="855"/>
        <v>1</v>
      </c>
      <c r="N10937" t="b">
        <f t="shared" si="856"/>
        <v>1</v>
      </c>
      <c r="O10937" t="b">
        <f t="shared" si="857"/>
        <v>1</v>
      </c>
      <c r="P10937" t="b">
        <f t="shared" si="857"/>
        <v>1</v>
      </c>
      <c r="Q10937" t="b">
        <f t="shared" si="858"/>
        <v>1</v>
      </c>
      <c r="R10937" t="b">
        <f t="shared" si="859"/>
        <v>1</v>
      </c>
      <c r="U10937" s="105" t="s">
        <v>450</v>
      </c>
      <c r="V10937" s="105" t="s">
        <v>451</v>
      </c>
      <c r="W10937" s="106">
        <v>162957200</v>
      </c>
      <c r="X10937" s="106">
        <v>0</v>
      </c>
    </row>
    <row r="10938" spans="2:24" x14ac:dyDescent="0.25">
      <c r="B10938" s="105" t="s">
        <v>452</v>
      </c>
      <c r="C10938" s="105" t="s">
        <v>453</v>
      </c>
      <c r="D10938" s="106">
        <v>162957200</v>
      </c>
      <c r="E10938" s="106">
        <v>0</v>
      </c>
      <c r="M10938" t="b">
        <f t="shared" si="855"/>
        <v>1</v>
      </c>
      <c r="N10938" t="b">
        <f t="shared" si="856"/>
        <v>1</v>
      </c>
      <c r="O10938" t="b">
        <f t="shared" si="857"/>
        <v>1</v>
      </c>
      <c r="P10938" t="b">
        <f t="shared" si="857"/>
        <v>1</v>
      </c>
      <c r="Q10938" t="b">
        <f t="shared" si="858"/>
        <v>1</v>
      </c>
      <c r="R10938" t="b">
        <f t="shared" si="859"/>
        <v>1</v>
      </c>
      <c r="U10938" s="105" t="s">
        <v>452</v>
      </c>
      <c r="V10938" s="105" t="s">
        <v>453</v>
      </c>
      <c r="W10938" s="106">
        <v>162957200</v>
      </c>
      <c r="X10938" s="106">
        <v>0</v>
      </c>
    </row>
    <row r="10939" spans="2:24" x14ac:dyDescent="0.25">
      <c r="B10939" s="105" t="s">
        <v>806</v>
      </c>
      <c r="C10939" s="105" t="s">
        <v>807</v>
      </c>
      <c r="D10939" s="106">
        <v>162957200</v>
      </c>
      <c r="E10939" s="106">
        <v>0</v>
      </c>
      <c r="M10939" t="b">
        <f t="shared" si="855"/>
        <v>1</v>
      </c>
      <c r="N10939" t="b">
        <f t="shared" si="856"/>
        <v>1</v>
      </c>
      <c r="O10939" t="b">
        <f t="shared" si="857"/>
        <v>1</v>
      </c>
      <c r="P10939" t="b">
        <f t="shared" si="857"/>
        <v>1</v>
      </c>
      <c r="Q10939" t="b">
        <f t="shared" si="858"/>
        <v>1</v>
      </c>
      <c r="R10939" t="b">
        <f t="shared" si="859"/>
        <v>1</v>
      </c>
      <c r="U10939" s="105" t="s">
        <v>806</v>
      </c>
      <c r="V10939" s="105" t="s">
        <v>807</v>
      </c>
      <c r="W10939" s="106">
        <v>162957200</v>
      </c>
      <c r="X10939" s="106">
        <v>0</v>
      </c>
    </row>
    <row r="10940" spans="2:24" x14ac:dyDescent="0.25">
      <c r="B10940" s="105" t="s">
        <v>645</v>
      </c>
      <c r="C10940" s="105" t="s">
        <v>646</v>
      </c>
      <c r="D10940" s="106">
        <v>14080000</v>
      </c>
      <c r="E10940" s="106">
        <v>0</v>
      </c>
      <c r="M10940" t="b">
        <f t="shared" si="855"/>
        <v>1</v>
      </c>
      <c r="N10940" t="b">
        <f t="shared" si="856"/>
        <v>1</v>
      </c>
      <c r="O10940" t="b">
        <f t="shared" si="857"/>
        <v>1</v>
      </c>
      <c r="P10940" t="b">
        <f t="shared" si="857"/>
        <v>1</v>
      </c>
      <c r="Q10940" t="b">
        <f t="shared" si="858"/>
        <v>1</v>
      </c>
      <c r="R10940" t="b">
        <f t="shared" si="859"/>
        <v>1</v>
      </c>
      <c r="U10940" s="105" t="s">
        <v>645</v>
      </c>
      <c r="V10940" s="105" t="s">
        <v>646</v>
      </c>
      <c r="W10940" s="106">
        <v>14080000</v>
      </c>
      <c r="X10940" s="106">
        <v>0</v>
      </c>
    </row>
    <row r="10941" spans="2:24" x14ac:dyDescent="0.25">
      <c r="B10941" s="105" t="s">
        <v>647</v>
      </c>
      <c r="C10941" s="105" t="s">
        <v>648</v>
      </c>
      <c r="D10941" s="106">
        <v>14080000</v>
      </c>
      <c r="E10941" s="106">
        <v>0</v>
      </c>
      <c r="M10941" t="b">
        <f t="shared" si="855"/>
        <v>1</v>
      </c>
      <c r="N10941" t="b">
        <f t="shared" si="856"/>
        <v>1</v>
      </c>
      <c r="O10941" t="b">
        <f t="shared" si="857"/>
        <v>1</v>
      </c>
      <c r="P10941" t="b">
        <f t="shared" si="857"/>
        <v>1</v>
      </c>
      <c r="Q10941" t="b">
        <f t="shared" si="858"/>
        <v>1</v>
      </c>
      <c r="R10941" t="b">
        <f t="shared" si="859"/>
        <v>1</v>
      </c>
      <c r="U10941" s="105" t="s">
        <v>647</v>
      </c>
      <c r="V10941" s="105" t="s">
        <v>648</v>
      </c>
      <c r="W10941" s="106">
        <v>14080000</v>
      </c>
      <c r="X10941" s="106">
        <v>0</v>
      </c>
    </row>
    <row r="10942" spans="2:24" x14ac:dyDescent="0.25">
      <c r="B10942" s="105" t="s">
        <v>649</v>
      </c>
      <c r="C10942" s="105" t="s">
        <v>648</v>
      </c>
      <c r="D10942" s="106">
        <v>14080000</v>
      </c>
      <c r="E10942" s="106">
        <v>0</v>
      </c>
      <c r="M10942" t="b">
        <f t="shared" si="855"/>
        <v>1</v>
      </c>
      <c r="N10942" t="b">
        <f t="shared" si="856"/>
        <v>1</v>
      </c>
      <c r="O10942" t="b">
        <f t="shared" si="857"/>
        <v>1</v>
      </c>
      <c r="P10942" t="b">
        <f t="shared" si="857"/>
        <v>1</v>
      </c>
      <c r="Q10942" t="b">
        <f t="shared" si="858"/>
        <v>1</v>
      </c>
      <c r="R10942" t="b">
        <f t="shared" si="859"/>
        <v>1</v>
      </c>
      <c r="U10942" s="105" t="s">
        <v>649</v>
      </c>
      <c r="V10942" s="105" t="s">
        <v>648</v>
      </c>
      <c r="W10942" s="106">
        <v>14080000</v>
      </c>
      <c r="X10942" s="106">
        <v>0</v>
      </c>
    </row>
    <row r="10943" spans="2:24" x14ac:dyDescent="0.25">
      <c r="B10943" s="105" t="s">
        <v>455</v>
      </c>
      <c r="C10943" s="105" t="s">
        <v>456</v>
      </c>
      <c r="D10943" s="106">
        <v>20000000</v>
      </c>
      <c r="E10943" s="106">
        <v>0</v>
      </c>
      <c r="M10943" t="b">
        <f t="shared" si="855"/>
        <v>1</v>
      </c>
      <c r="N10943" t="b">
        <f t="shared" si="856"/>
        <v>1</v>
      </c>
      <c r="O10943" t="b">
        <f t="shared" si="857"/>
        <v>1</v>
      </c>
      <c r="P10943" t="b">
        <f t="shared" si="857"/>
        <v>1</v>
      </c>
      <c r="Q10943" t="b">
        <f t="shared" si="858"/>
        <v>1</v>
      </c>
      <c r="R10943" t="b">
        <f t="shared" si="859"/>
        <v>1</v>
      </c>
      <c r="U10943" s="105" t="s">
        <v>455</v>
      </c>
      <c r="V10943" s="105" t="s">
        <v>456</v>
      </c>
      <c r="W10943" s="106">
        <v>20000000</v>
      </c>
      <c r="X10943" s="106">
        <v>0</v>
      </c>
    </row>
    <row r="10944" spans="2:24" x14ac:dyDescent="0.25">
      <c r="B10944" s="105" t="s">
        <v>457</v>
      </c>
      <c r="C10944" s="105" t="s">
        <v>458</v>
      </c>
      <c r="D10944" s="106">
        <v>20000000</v>
      </c>
      <c r="E10944" s="106">
        <v>0</v>
      </c>
      <c r="M10944" t="b">
        <f t="shared" si="855"/>
        <v>1</v>
      </c>
      <c r="N10944" t="b">
        <f t="shared" si="856"/>
        <v>1</v>
      </c>
      <c r="O10944" t="b">
        <f t="shared" si="857"/>
        <v>1</v>
      </c>
      <c r="P10944" t="b">
        <f t="shared" si="857"/>
        <v>1</v>
      </c>
      <c r="Q10944" t="b">
        <f t="shared" si="858"/>
        <v>1</v>
      </c>
      <c r="R10944" t="b">
        <f t="shared" si="859"/>
        <v>1</v>
      </c>
      <c r="U10944" s="105" t="s">
        <v>457</v>
      </c>
      <c r="V10944" s="105" t="s">
        <v>458</v>
      </c>
      <c r="W10944" s="106">
        <v>20000000</v>
      </c>
      <c r="X10944" s="106">
        <v>0</v>
      </c>
    </row>
    <row r="10945" spans="2:24" x14ac:dyDescent="0.25">
      <c r="B10945" s="105" t="s">
        <v>815</v>
      </c>
      <c r="C10945" s="105" t="s">
        <v>816</v>
      </c>
      <c r="D10945" s="106">
        <v>20000000</v>
      </c>
      <c r="E10945" s="106">
        <v>0</v>
      </c>
      <c r="M10945" t="b">
        <f t="shared" si="855"/>
        <v>1</v>
      </c>
      <c r="N10945" t="b">
        <f t="shared" si="856"/>
        <v>1</v>
      </c>
      <c r="O10945" t="b">
        <f t="shared" si="857"/>
        <v>1</v>
      </c>
      <c r="P10945" t="b">
        <f t="shared" si="857"/>
        <v>1</v>
      </c>
      <c r="Q10945" t="b">
        <f t="shared" si="858"/>
        <v>1</v>
      </c>
      <c r="R10945" t="b">
        <f t="shared" si="859"/>
        <v>1</v>
      </c>
      <c r="U10945" s="105" t="s">
        <v>815</v>
      </c>
      <c r="V10945" s="105" t="s">
        <v>816</v>
      </c>
      <c r="W10945" s="106">
        <v>20000000</v>
      </c>
      <c r="X10945" s="106">
        <v>0</v>
      </c>
    </row>
    <row r="10946" spans="2:24" x14ac:dyDescent="0.25">
      <c r="B10946" s="105" t="s">
        <v>521</v>
      </c>
      <c r="C10946" s="105" t="s">
        <v>522</v>
      </c>
      <c r="D10946" s="106">
        <v>20235000</v>
      </c>
      <c r="E10946" s="106">
        <v>0</v>
      </c>
      <c r="M10946" t="b">
        <f t="shared" si="855"/>
        <v>1</v>
      </c>
      <c r="N10946" t="b">
        <f t="shared" si="856"/>
        <v>1</v>
      </c>
      <c r="O10946" t="b">
        <f t="shared" si="857"/>
        <v>1</v>
      </c>
      <c r="P10946" t="b">
        <f t="shared" si="857"/>
        <v>1</v>
      </c>
      <c r="Q10946" t="b">
        <f t="shared" si="858"/>
        <v>1</v>
      </c>
      <c r="R10946" t="b">
        <f t="shared" si="859"/>
        <v>1</v>
      </c>
      <c r="U10946" s="105" t="s">
        <v>521</v>
      </c>
      <c r="V10946" s="105" t="s">
        <v>522</v>
      </c>
      <c r="W10946" s="106">
        <v>20235000</v>
      </c>
      <c r="X10946" s="106">
        <v>0</v>
      </c>
    </row>
    <row r="10947" spans="2:24" x14ac:dyDescent="0.25">
      <c r="B10947" s="105" t="s">
        <v>523</v>
      </c>
      <c r="C10947" s="105" t="s">
        <v>524</v>
      </c>
      <c r="D10947" s="106">
        <v>20235000</v>
      </c>
      <c r="E10947" s="106">
        <v>0</v>
      </c>
      <c r="M10947" t="b">
        <f t="shared" si="855"/>
        <v>1</v>
      </c>
      <c r="N10947" t="b">
        <f t="shared" si="856"/>
        <v>1</v>
      </c>
      <c r="O10947" t="b">
        <f t="shared" si="857"/>
        <v>1</v>
      </c>
      <c r="P10947" t="b">
        <f t="shared" si="857"/>
        <v>1</v>
      </c>
      <c r="Q10947" t="b">
        <f t="shared" si="858"/>
        <v>1</v>
      </c>
      <c r="R10947" t="b">
        <f t="shared" si="859"/>
        <v>1</v>
      </c>
      <c r="U10947" s="105" t="s">
        <v>523</v>
      </c>
      <c r="V10947" s="105" t="s">
        <v>524</v>
      </c>
      <c r="W10947" s="106">
        <v>20235000</v>
      </c>
      <c r="X10947" s="106">
        <v>0</v>
      </c>
    </row>
    <row r="10948" spans="2:24" x14ac:dyDescent="0.25">
      <c r="B10948" s="105" t="s">
        <v>525</v>
      </c>
      <c r="C10948" s="105" t="s">
        <v>524</v>
      </c>
      <c r="D10948" s="106">
        <v>20235000</v>
      </c>
      <c r="E10948" s="106">
        <v>0</v>
      </c>
      <c r="M10948" t="b">
        <f t="shared" si="855"/>
        <v>1</v>
      </c>
      <c r="N10948" t="b">
        <f t="shared" si="856"/>
        <v>1</v>
      </c>
      <c r="O10948" t="b">
        <f t="shared" si="857"/>
        <v>1</v>
      </c>
      <c r="P10948" t="b">
        <f t="shared" si="857"/>
        <v>1</v>
      </c>
      <c r="Q10948" t="b">
        <f t="shared" si="858"/>
        <v>1</v>
      </c>
      <c r="R10948" t="b">
        <f t="shared" si="859"/>
        <v>1</v>
      </c>
      <c r="U10948" s="105" t="s">
        <v>525</v>
      </c>
      <c r="V10948" s="105" t="s">
        <v>524</v>
      </c>
      <c r="W10948" s="106">
        <v>20235000</v>
      </c>
      <c r="X10948" s="106">
        <v>0</v>
      </c>
    </row>
    <row r="10949" spans="2:24" x14ac:dyDescent="0.25">
      <c r="B10949" s="105" t="s">
        <v>463</v>
      </c>
      <c r="C10949" s="105" t="s">
        <v>464</v>
      </c>
      <c r="D10949" s="106">
        <v>566350295</v>
      </c>
      <c r="E10949" s="106">
        <v>0</v>
      </c>
      <c r="M10949" t="b">
        <f t="shared" si="855"/>
        <v>1</v>
      </c>
      <c r="N10949" t="b">
        <f t="shared" si="856"/>
        <v>1</v>
      </c>
      <c r="O10949" t="b">
        <f t="shared" si="857"/>
        <v>1</v>
      </c>
      <c r="P10949" t="b">
        <f t="shared" si="857"/>
        <v>1</v>
      </c>
      <c r="Q10949" t="b">
        <f t="shared" si="858"/>
        <v>1</v>
      </c>
      <c r="R10949" t="b">
        <f t="shared" si="859"/>
        <v>1</v>
      </c>
      <c r="U10949" s="105" t="s">
        <v>463</v>
      </c>
      <c r="V10949" s="105" t="s">
        <v>464</v>
      </c>
      <c r="W10949" s="106">
        <v>566350295</v>
      </c>
      <c r="X10949" s="106">
        <v>0</v>
      </c>
    </row>
    <row r="10950" spans="2:24" x14ac:dyDescent="0.25">
      <c r="B10950" s="105" t="s">
        <v>465</v>
      </c>
      <c r="C10950" s="105" t="s">
        <v>466</v>
      </c>
      <c r="D10950" s="106">
        <v>566350295</v>
      </c>
      <c r="E10950" s="106">
        <v>0</v>
      </c>
      <c r="M10950" t="b">
        <f t="shared" si="855"/>
        <v>1</v>
      </c>
      <c r="N10950" t="b">
        <f t="shared" si="856"/>
        <v>1</v>
      </c>
      <c r="O10950" t="b">
        <f t="shared" si="857"/>
        <v>1</v>
      </c>
      <c r="P10950" t="b">
        <f t="shared" si="857"/>
        <v>1</v>
      </c>
      <c r="Q10950" t="b">
        <f t="shared" si="858"/>
        <v>1</v>
      </c>
      <c r="R10950" t="b">
        <f t="shared" si="859"/>
        <v>1</v>
      </c>
      <c r="U10950" s="105" t="s">
        <v>465</v>
      </c>
      <c r="V10950" s="105" t="s">
        <v>466</v>
      </c>
      <c r="W10950" s="106">
        <v>566350295</v>
      </c>
      <c r="X10950" s="106">
        <v>0</v>
      </c>
    </row>
    <row r="10951" spans="2:24" x14ac:dyDescent="0.25">
      <c r="B10951" s="105" t="s">
        <v>467</v>
      </c>
      <c r="C10951" s="105" t="s">
        <v>468</v>
      </c>
      <c r="D10951" s="106">
        <v>434574045</v>
      </c>
      <c r="E10951" s="106">
        <v>0</v>
      </c>
      <c r="M10951" t="b">
        <f t="shared" si="855"/>
        <v>1</v>
      </c>
      <c r="N10951" t="b">
        <f t="shared" si="856"/>
        <v>1</v>
      </c>
      <c r="O10951" t="b">
        <f t="shared" si="857"/>
        <v>1</v>
      </c>
      <c r="P10951" t="b">
        <f t="shared" si="857"/>
        <v>1</v>
      </c>
      <c r="Q10951" t="b">
        <f t="shared" si="858"/>
        <v>1</v>
      </c>
      <c r="R10951" t="b">
        <f t="shared" si="859"/>
        <v>1</v>
      </c>
      <c r="U10951" s="105" t="s">
        <v>467</v>
      </c>
      <c r="V10951" s="105" t="s">
        <v>468</v>
      </c>
      <c r="W10951" s="106">
        <v>434574045</v>
      </c>
      <c r="X10951" s="106">
        <v>0</v>
      </c>
    </row>
    <row r="10952" spans="2:24" x14ac:dyDescent="0.25">
      <c r="B10952" s="105" t="s">
        <v>727</v>
      </c>
      <c r="C10952" s="105" t="s">
        <v>728</v>
      </c>
      <c r="D10952" s="106">
        <v>119701250</v>
      </c>
      <c r="E10952" s="106">
        <v>0</v>
      </c>
      <c r="M10952" t="b">
        <f t="shared" si="855"/>
        <v>1</v>
      </c>
      <c r="N10952" t="b">
        <f t="shared" si="856"/>
        <v>1</v>
      </c>
      <c r="O10952" t="b">
        <f t="shared" si="857"/>
        <v>1</v>
      </c>
      <c r="P10952" t="b">
        <f t="shared" si="857"/>
        <v>1</v>
      </c>
      <c r="Q10952" t="b">
        <f t="shared" si="858"/>
        <v>1</v>
      </c>
      <c r="R10952" t="b">
        <f t="shared" si="859"/>
        <v>1</v>
      </c>
      <c r="U10952" s="105" t="s">
        <v>727</v>
      </c>
      <c r="V10952" s="105" t="s">
        <v>728</v>
      </c>
      <c r="W10952" s="106">
        <v>119701250</v>
      </c>
      <c r="X10952" s="106">
        <v>0</v>
      </c>
    </row>
    <row r="10953" spans="2:24" x14ac:dyDescent="0.25">
      <c r="B10953" s="105" t="s">
        <v>1582</v>
      </c>
      <c r="C10953" s="105" t="s">
        <v>1583</v>
      </c>
      <c r="D10953" s="106">
        <v>12075000</v>
      </c>
      <c r="E10953" s="106">
        <v>0</v>
      </c>
      <c r="M10953" t="b">
        <f t="shared" si="855"/>
        <v>1</v>
      </c>
      <c r="N10953" t="b">
        <f t="shared" si="856"/>
        <v>1</v>
      </c>
      <c r="O10953" t="b">
        <f t="shared" si="857"/>
        <v>1</v>
      </c>
      <c r="P10953" t="b">
        <f t="shared" si="857"/>
        <v>1</v>
      </c>
      <c r="Q10953" t="b">
        <f t="shared" si="858"/>
        <v>1</v>
      </c>
      <c r="R10953" t="b">
        <f t="shared" si="859"/>
        <v>1</v>
      </c>
      <c r="U10953" s="105" t="s">
        <v>1582</v>
      </c>
      <c r="V10953" s="105" t="s">
        <v>1583</v>
      </c>
      <c r="W10953" s="106">
        <v>12075000</v>
      </c>
      <c r="X10953" s="106">
        <v>0</v>
      </c>
    </row>
    <row r="10954" spans="2:24" x14ac:dyDescent="0.25">
      <c r="B10954" s="105" t="s">
        <v>338</v>
      </c>
      <c r="C10954" s="105" t="s">
        <v>339</v>
      </c>
      <c r="D10954" s="106">
        <v>151708500</v>
      </c>
      <c r="E10954" s="106">
        <v>0</v>
      </c>
      <c r="M10954" t="b">
        <f t="shared" si="855"/>
        <v>1</v>
      </c>
      <c r="N10954" t="b">
        <f t="shared" si="856"/>
        <v>1</v>
      </c>
      <c r="O10954" t="b">
        <f t="shared" si="857"/>
        <v>1</v>
      </c>
      <c r="P10954" t="b">
        <f t="shared" si="857"/>
        <v>1</v>
      </c>
      <c r="Q10954" t="b">
        <f t="shared" si="858"/>
        <v>1</v>
      </c>
      <c r="R10954" t="b">
        <f t="shared" si="859"/>
        <v>1</v>
      </c>
      <c r="U10954" s="105" t="s">
        <v>338</v>
      </c>
      <c r="V10954" s="105" t="s">
        <v>339</v>
      </c>
      <c r="W10954" s="106">
        <v>151708500</v>
      </c>
      <c r="X10954" s="106">
        <v>0</v>
      </c>
    </row>
    <row r="10955" spans="2:24" x14ac:dyDescent="0.25">
      <c r="B10955" s="105" t="s">
        <v>469</v>
      </c>
      <c r="C10955" s="105" t="s">
        <v>470</v>
      </c>
      <c r="D10955" s="106">
        <v>60700000</v>
      </c>
      <c r="E10955" s="106">
        <v>0</v>
      </c>
      <c r="M10955" t="b">
        <f t="shared" si="855"/>
        <v>1</v>
      </c>
      <c r="N10955" t="b">
        <f t="shared" si="856"/>
        <v>1</v>
      </c>
      <c r="O10955" t="b">
        <f t="shared" si="857"/>
        <v>1</v>
      </c>
      <c r="P10955" t="b">
        <f t="shared" si="857"/>
        <v>1</v>
      </c>
      <c r="Q10955" t="b">
        <f t="shared" si="858"/>
        <v>1</v>
      </c>
      <c r="R10955" t="b">
        <f t="shared" si="859"/>
        <v>1</v>
      </c>
      <c r="U10955" s="105" t="s">
        <v>469</v>
      </c>
      <c r="V10955" s="105" t="s">
        <v>470</v>
      </c>
      <c r="W10955" s="106">
        <v>60700000</v>
      </c>
      <c r="X10955" s="106">
        <v>0</v>
      </c>
    </row>
    <row r="10956" spans="2:24" x14ac:dyDescent="0.25">
      <c r="B10956" s="105" t="s">
        <v>471</v>
      </c>
      <c r="C10956" s="105" t="s">
        <v>472</v>
      </c>
      <c r="D10956" s="106">
        <v>60700000</v>
      </c>
      <c r="E10956" s="106">
        <v>0</v>
      </c>
      <c r="M10956" t="b">
        <f t="shared" si="855"/>
        <v>1</v>
      </c>
      <c r="N10956" t="b">
        <f t="shared" si="856"/>
        <v>1</v>
      </c>
      <c r="O10956" t="b">
        <f t="shared" si="857"/>
        <v>1</v>
      </c>
      <c r="P10956" t="b">
        <f t="shared" si="857"/>
        <v>1</v>
      </c>
      <c r="Q10956" t="b">
        <f t="shared" si="858"/>
        <v>1</v>
      </c>
      <c r="R10956" t="b">
        <f t="shared" si="859"/>
        <v>1</v>
      </c>
      <c r="U10956" s="105" t="s">
        <v>471</v>
      </c>
      <c r="V10956" s="105" t="s">
        <v>472</v>
      </c>
      <c r="W10956" s="106">
        <v>60700000</v>
      </c>
      <c r="X10956" s="106">
        <v>0</v>
      </c>
    </row>
    <row r="10957" spans="2:24" x14ac:dyDescent="0.25">
      <c r="B10957" s="105" t="s">
        <v>340</v>
      </c>
      <c r="C10957" s="105" t="s">
        <v>341</v>
      </c>
      <c r="D10957" s="106">
        <v>91008500</v>
      </c>
      <c r="E10957" s="106">
        <v>0</v>
      </c>
      <c r="M10957" t="b">
        <f t="shared" si="855"/>
        <v>1</v>
      </c>
      <c r="N10957" t="b">
        <f t="shared" si="856"/>
        <v>1</v>
      </c>
      <c r="O10957" t="b">
        <f t="shared" si="857"/>
        <v>1</v>
      </c>
      <c r="P10957" t="b">
        <f t="shared" si="857"/>
        <v>1</v>
      </c>
      <c r="Q10957" t="b">
        <f t="shared" si="858"/>
        <v>1</v>
      </c>
      <c r="R10957" t="b">
        <f t="shared" si="859"/>
        <v>1</v>
      </c>
      <c r="U10957" s="105" t="s">
        <v>340</v>
      </c>
      <c r="V10957" s="105" t="s">
        <v>341</v>
      </c>
      <c r="W10957" s="106">
        <v>91008500</v>
      </c>
      <c r="X10957" s="106">
        <v>0</v>
      </c>
    </row>
    <row r="10958" spans="2:24" x14ac:dyDescent="0.25">
      <c r="B10958" s="105" t="s">
        <v>392</v>
      </c>
      <c r="C10958" s="105" t="s">
        <v>341</v>
      </c>
      <c r="D10958" s="106">
        <v>35325000</v>
      </c>
      <c r="E10958" s="106">
        <v>0</v>
      </c>
      <c r="M10958" t="b">
        <f t="shared" si="855"/>
        <v>1</v>
      </c>
      <c r="N10958" t="b">
        <f t="shared" si="856"/>
        <v>1</v>
      </c>
      <c r="O10958" t="b">
        <f t="shared" si="857"/>
        <v>1</v>
      </c>
      <c r="P10958" t="b">
        <f t="shared" si="857"/>
        <v>1</v>
      </c>
      <c r="Q10958" t="b">
        <f t="shared" si="858"/>
        <v>1</v>
      </c>
      <c r="R10958" t="b">
        <f t="shared" si="859"/>
        <v>1</v>
      </c>
      <c r="U10958" s="105" t="s">
        <v>392</v>
      </c>
      <c r="V10958" s="105" t="s">
        <v>341</v>
      </c>
      <c r="W10958" s="106">
        <v>35325000</v>
      </c>
      <c r="X10958" s="106">
        <v>0</v>
      </c>
    </row>
    <row r="10959" spans="2:24" x14ac:dyDescent="0.25">
      <c r="B10959" s="105" t="s">
        <v>351</v>
      </c>
      <c r="C10959" s="105" t="s">
        <v>352</v>
      </c>
      <c r="D10959" s="106">
        <v>6980000</v>
      </c>
      <c r="E10959" s="106">
        <v>0</v>
      </c>
      <c r="M10959" t="b">
        <f t="shared" si="855"/>
        <v>1</v>
      </c>
      <c r="N10959" t="b">
        <f t="shared" si="856"/>
        <v>1</v>
      </c>
      <c r="O10959" t="b">
        <f t="shared" si="857"/>
        <v>1</v>
      </c>
      <c r="P10959" t="b">
        <f t="shared" si="857"/>
        <v>1</v>
      </c>
      <c r="Q10959" t="b">
        <f t="shared" si="858"/>
        <v>1</v>
      </c>
      <c r="R10959" t="b">
        <f t="shared" si="859"/>
        <v>1</v>
      </c>
      <c r="U10959" s="105" t="s">
        <v>351</v>
      </c>
      <c r="V10959" s="105" t="s">
        <v>352</v>
      </c>
      <c r="W10959" s="106">
        <v>6980000</v>
      </c>
      <c r="X10959" s="106">
        <v>0</v>
      </c>
    </row>
    <row r="10960" spans="2:24" x14ac:dyDescent="0.25">
      <c r="B10960" s="105" t="s">
        <v>353</v>
      </c>
      <c r="C10960" s="105" t="s">
        <v>354</v>
      </c>
      <c r="D10960" s="106">
        <v>13563500</v>
      </c>
      <c r="E10960" s="106">
        <v>0</v>
      </c>
      <c r="M10960" t="b">
        <f t="shared" si="855"/>
        <v>1</v>
      </c>
      <c r="N10960" t="b">
        <f t="shared" si="856"/>
        <v>1</v>
      </c>
      <c r="O10960" t="b">
        <f t="shared" si="857"/>
        <v>1</v>
      </c>
      <c r="P10960" t="b">
        <f t="shared" si="857"/>
        <v>1</v>
      </c>
      <c r="Q10960" t="b">
        <f t="shared" si="858"/>
        <v>1</v>
      </c>
      <c r="R10960" t="b">
        <f t="shared" si="859"/>
        <v>1</v>
      </c>
      <c r="U10960" s="105" t="s">
        <v>353</v>
      </c>
      <c r="V10960" s="105" t="s">
        <v>354</v>
      </c>
      <c r="W10960" s="106">
        <v>13563500</v>
      </c>
      <c r="X10960" s="106">
        <v>0</v>
      </c>
    </row>
    <row r="10961" spans="2:26" x14ac:dyDescent="0.25">
      <c r="B10961" s="105" t="s">
        <v>355</v>
      </c>
      <c r="C10961" s="105" t="s">
        <v>356</v>
      </c>
      <c r="D10961" s="106">
        <v>20015000</v>
      </c>
      <c r="E10961" s="106">
        <v>0</v>
      </c>
      <c r="M10961" t="b">
        <f t="shared" si="855"/>
        <v>1</v>
      </c>
      <c r="N10961" t="b">
        <f t="shared" si="856"/>
        <v>1</v>
      </c>
      <c r="O10961" t="b">
        <f t="shared" si="857"/>
        <v>1</v>
      </c>
      <c r="P10961" t="b">
        <f t="shared" si="857"/>
        <v>1</v>
      </c>
      <c r="Q10961" t="b">
        <f t="shared" si="858"/>
        <v>1</v>
      </c>
      <c r="R10961" t="b">
        <f t="shared" si="859"/>
        <v>1</v>
      </c>
      <c r="U10961" s="105" t="s">
        <v>355</v>
      </c>
      <c r="V10961" s="105" t="s">
        <v>356</v>
      </c>
      <c r="W10961" s="106">
        <v>20015000</v>
      </c>
      <c r="X10961" s="106">
        <v>0</v>
      </c>
    </row>
    <row r="10962" spans="2:26" x14ac:dyDescent="0.25">
      <c r="B10962" s="105" t="s">
        <v>357</v>
      </c>
      <c r="C10962" s="105" t="s">
        <v>358</v>
      </c>
      <c r="D10962" s="106">
        <v>15125000</v>
      </c>
      <c r="E10962" s="106">
        <v>0</v>
      </c>
      <c r="M10962" t="b">
        <f t="shared" si="855"/>
        <v>1</v>
      </c>
      <c r="N10962" t="b">
        <f t="shared" si="856"/>
        <v>1</v>
      </c>
      <c r="O10962" t="b">
        <f t="shared" si="857"/>
        <v>1</v>
      </c>
      <c r="P10962" t="b">
        <f t="shared" si="857"/>
        <v>1</v>
      </c>
      <c r="Q10962" t="b">
        <f t="shared" si="858"/>
        <v>1</v>
      </c>
      <c r="R10962" t="b">
        <f t="shared" si="859"/>
        <v>1</v>
      </c>
      <c r="U10962" s="105" t="s">
        <v>357</v>
      </c>
      <c r="V10962" s="105" t="s">
        <v>358</v>
      </c>
      <c r="W10962" s="106">
        <v>15125000</v>
      </c>
      <c r="X10962" s="106">
        <v>0</v>
      </c>
    </row>
    <row r="10963" spans="2:26" x14ac:dyDescent="0.25">
      <c r="B10963" s="105" t="s">
        <v>473</v>
      </c>
      <c r="C10963" s="105" t="s">
        <v>474</v>
      </c>
      <c r="D10963" s="106">
        <v>26125000</v>
      </c>
      <c r="E10963" s="106">
        <v>0</v>
      </c>
      <c r="M10963" t="b">
        <f t="shared" si="855"/>
        <v>1</v>
      </c>
      <c r="N10963" t="b">
        <f t="shared" si="856"/>
        <v>1</v>
      </c>
      <c r="O10963" t="b">
        <f t="shared" si="857"/>
        <v>1</v>
      </c>
      <c r="P10963" t="b">
        <f t="shared" si="857"/>
        <v>1</v>
      </c>
      <c r="Q10963" t="b">
        <f t="shared" si="858"/>
        <v>1</v>
      </c>
      <c r="R10963" t="b">
        <f t="shared" si="859"/>
        <v>1</v>
      </c>
      <c r="U10963" s="105" t="s">
        <v>473</v>
      </c>
      <c r="V10963" s="105" t="s">
        <v>474</v>
      </c>
      <c r="W10963" s="106">
        <v>26125000</v>
      </c>
      <c r="X10963" s="106">
        <v>0</v>
      </c>
    </row>
    <row r="10964" spans="2:26" x14ac:dyDescent="0.25">
      <c r="B10964" s="105" t="s">
        <v>475</v>
      </c>
      <c r="C10964" s="105" t="s">
        <v>476</v>
      </c>
      <c r="D10964" s="106">
        <v>26125000</v>
      </c>
      <c r="E10964" s="106">
        <v>0</v>
      </c>
      <c r="M10964" t="b">
        <f t="shared" si="855"/>
        <v>1</v>
      </c>
      <c r="N10964" t="b">
        <f t="shared" si="856"/>
        <v>1</v>
      </c>
      <c r="O10964" t="b">
        <f t="shared" si="857"/>
        <v>1</v>
      </c>
      <c r="P10964" t="b">
        <f t="shared" si="857"/>
        <v>1</v>
      </c>
      <c r="Q10964" t="b">
        <f t="shared" si="858"/>
        <v>1</v>
      </c>
      <c r="R10964" t="b">
        <f t="shared" si="859"/>
        <v>1</v>
      </c>
      <c r="U10964" s="105" t="s">
        <v>475</v>
      </c>
      <c r="V10964" s="105" t="s">
        <v>476</v>
      </c>
      <c r="W10964" s="106">
        <v>26125000</v>
      </c>
      <c r="X10964" s="106">
        <v>0</v>
      </c>
    </row>
    <row r="10965" spans="2:26" x14ac:dyDescent="0.25">
      <c r="B10965" s="105" t="s">
        <v>477</v>
      </c>
      <c r="C10965" s="105" t="s">
        <v>476</v>
      </c>
      <c r="D10965" s="106">
        <v>26125000</v>
      </c>
      <c r="E10965" s="106">
        <v>0</v>
      </c>
      <c r="M10965" t="b">
        <f t="shared" si="855"/>
        <v>1</v>
      </c>
      <c r="N10965" t="b">
        <f t="shared" si="856"/>
        <v>1</v>
      </c>
      <c r="O10965" t="b">
        <f t="shared" si="857"/>
        <v>1</v>
      </c>
      <c r="P10965" t="b">
        <f t="shared" si="857"/>
        <v>1</v>
      </c>
      <c r="Q10965" t="b">
        <f t="shared" si="858"/>
        <v>1</v>
      </c>
      <c r="R10965" t="b">
        <f t="shared" si="859"/>
        <v>1</v>
      </c>
      <c r="U10965" s="105" t="s">
        <v>477</v>
      </c>
      <c r="V10965" s="105" t="s">
        <v>476</v>
      </c>
      <c r="W10965" s="106">
        <v>26125000</v>
      </c>
      <c r="X10965" s="106">
        <v>0</v>
      </c>
    </row>
    <row r="10966" spans="2:26" x14ac:dyDescent="0.25">
      <c r="B10966" t="s">
        <v>359</v>
      </c>
      <c r="C10966" s="106">
        <v>1241529995</v>
      </c>
      <c r="D10966" s="106">
        <v>0</v>
      </c>
      <c r="M10966" t="b">
        <f t="shared" si="855"/>
        <v>1</v>
      </c>
      <c r="N10966" t="b">
        <f t="shared" si="856"/>
        <v>1</v>
      </c>
      <c r="O10966" t="b">
        <f t="shared" si="857"/>
        <v>1</v>
      </c>
      <c r="P10966" t="b">
        <f t="shared" si="857"/>
        <v>1</v>
      </c>
      <c r="Q10966" t="b">
        <f t="shared" si="858"/>
        <v>1</v>
      </c>
      <c r="R10966" t="b">
        <f t="shared" si="859"/>
        <v>1</v>
      </c>
      <c r="U10966" t="s">
        <v>359</v>
      </c>
      <c r="V10966" s="106">
        <v>1241529995</v>
      </c>
      <c r="W10966" s="106">
        <v>0</v>
      </c>
    </row>
    <row r="10967" spans="2:26" x14ac:dyDescent="0.25">
      <c r="B10967" t="s">
        <v>330</v>
      </c>
      <c r="C10967" t="s">
        <v>331</v>
      </c>
      <c r="D10967" s="105" t="s">
        <v>1152</v>
      </c>
      <c r="E10967" t="s">
        <v>333</v>
      </c>
      <c r="F10967" t="s">
        <v>331</v>
      </c>
      <c r="G10967" s="105" t="s">
        <v>1153</v>
      </c>
      <c r="M10967" t="b">
        <f t="shared" si="855"/>
        <v>1</v>
      </c>
      <c r="N10967" t="b">
        <f t="shared" si="856"/>
        <v>1</v>
      </c>
      <c r="O10967" t="b">
        <f t="shared" si="857"/>
        <v>1</v>
      </c>
      <c r="P10967" t="b">
        <f t="shared" si="857"/>
        <v>1</v>
      </c>
      <c r="Q10967" t="b">
        <f t="shared" si="858"/>
        <v>1</v>
      </c>
      <c r="R10967" t="b">
        <f t="shared" si="859"/>
        <v>1</v>
      </c>
      <c r="U10967" t="s">
        <v>330</v>
      </c>
      <c r="V10967" t="s">
        <v>331</v>
      </c>
      <c r="W10967" s="105" t="s">
        <v>1152</v>
      </c>
      <c r="X10967" t="s">
        <v>333</v>
      </c>
      <c r="Y10967" t="s">
        <v>331</v>
      </c>
      <c r="Z10967" s="105" t="s">
        <v>1153</v>
      </c>
    </row>
    <row r="10968" spans="2:26" x14ac:dyDescent="0.25">
      <c r="B10968" t="s">
        <v>335</v>
      </c>
      <c r="C10968" t="s">
        <v>3</v>
      </c>
      <c r="D10968" t="s">
        <v>336</v>
      </c>
      <c r="E10968" t="s">
        <v>337</v>
      </c>
      <c r="M10968" t="b">
        <f t="shared" si="855"/>
        <v>1</v>
      </c>
      <c r="N10968" t="b">
        <f t="shared" si="856"/>
        <v>1</v>
      </c>
      <c r="O10968" t="b">
        <f t="shared" si="857"/>
        <v>1</v>
      </c>
      <c r="P10968" t="b">
        <f t="shared" si="857"/>
        <v>1</v>
      </c>
      <c r="Q10968" t="b">
        <f t="shared" si="858"/>
        <v>1</v>
      </c>
      <c r="R10968" t="b">
        <f t="shared" si="859"/>
        <v>1</v>
      </c>
      <c r="U10968" t="s">
        <v>335</v>
      </c>
      <c r="V10968" t="s">
        <v>3</v>
      </c>
      <c r="W10968" t="s">
        <v>336</v>
      </c>
      <c r="X10968" t="s">
        <v>337</v>
      </c>
    </row>
    <row r="10969" spans="2:26" x14ac:dyDescent="0.25">
      <c r="B10969" s="105" t="s">
        <v>403</v>
      </c>
      <c r="C10969" s="105" t="s">
        <v>404</v>
      </c>
      <c r="D10969" s="106">
        <v>4750000</v>
      </c>
      <c r="E10969" s="106">
        <v>0</v>
      </c>
      <c r="M10969" t="b">
        <f t="shared" si="855"/>
        <v>1</v>
      </c>
      <c r="N10969" t="b">
        <f t="shared" si="856"/>
        <v>1</v>
      </c>
      <c r="O10969" t="b">
        <f t="shared" si="857"/>
        <v>1</v>
      </c>
      <c r="P10969" t="b">
        <f t="shared" si="857"/>
        <v>1</v>
      </c>
      <c r="Q10969" t="b">
        <f t="shared" si="858"/>
        <v>1</v>
      </c>
      <c r="R10969" t="b">
        <f t="shared" si="859"/>
        <v>1</v>
      </c>
      <c r="U10969" s="105" t="s">
        <v>403</v>
      </c>
      <c r="V10969" s="105" t="s">
        <v>404</v>
      </c>
      <c r="W10969" s="106">
        <v>4750000</v>
      </c>
      <c r="X10969" s="106">
        <v>0</v>
      </c>
    </row>
    <row r="10970" spans="2:26" x14ac:dyDescent="0.25">
      <c r="B10970" s="105" t="s">
        <v>405</v>
      </c>
      <c r="C10970" s="105" t="s">
        <v>406</v>
      </c>
      <c r="D10970" s="106">
        <v>4750000</v>
      </c>
      <c r="E10970" s="106">
        <v>0</v>
      </c>
      <c r="M10970" t="b">
        <f t="shared" si="855"/>
        <v>1</v>
      </c>
      <c r="N10970" t="b">
        <f t="shared" si="856"/>
        <v>1</v>
      </c>
      <c r="O10970" t="b">
        <f t="shared" si="857"/>
        <v>1</v>
      </c>
      <c r="P10970" t="b">
        <f t="shared" si="857"/>
        <v>1</v>
      </c>
      <c r="Q10970" t="b">
        <f t="shared" si="858"/>
        <v>1</v>
      </c>
      <c r="R10970" t="b">
        <f t="shared" si="859"/>
        <v>1</v>
      </c>
      <c r="U10970" s="105" t="s">
        <v>405</v>
      </c>
      <c r="V10970" s="105" t="s">
        <v>406</v>
      </c>
      <c r="W10970" s="106">
        <v>4750000</v>
      </c>
      <c r="X10970" s="106">
        <v>0</v>
      </c>
    </row>
    <row r="10971" spans="2:26" x14ac:dyDescent="0.25">
      <c r="B10971" s="105" t="s">
        <v>408</v>
      </c>
      <c r="C10971" s="105" t="s">
        <v>1439</v>
      </c>
      <c r="D10971" s="106">
        <v>4750000</v>
      </c>
      <c r="E10971" s="106">
        <v>0</v>
      </c>
      <c r="M10971" t="b">
        <f t="shared" ref="M10971:M11034" si="860">+B10971=U10971</f>
        <v>1</v>
      </c>
      <c r="N10971" t="b">
        <f t="shared" ref="N10971:N11034" si="861">+C10971=V10971</f>
        <v>1</v>
      </c>
      <c r="O10971" t="b">
        <f t="shared" ref="O10971:P11034" si="862">+D10971=W10971</f>
        <v>1</v>
      </c>
      <c r="P10971" t="b">
        <f t="shared" si="862"/>
        <v>1</v>
      </c>
      <c r="Q10971" t="b">
        <f t="shared" ref="Q10971:Q11034" si="863">+F10971=Y10971</f>
        <v>1</v>
      </c>
      <c r="R10971" t="b">
        <f t="shared" ref="R10971:R11034" si="864">+G10971=Z10971</f>
        <v>1</v>
      </c>
      <c r="U10971" s="105" t="s">
        <v>408</v>
      </c>
      <c r="V10971" s="105" t="s">
        <v>1439</v>
      </c>
      <c r="W10971" s="106">
        <v>4750000</v>
      </c>
      <c r="X10971" s="106">
        <v>0</v>
      </c>
    </row>
    <row r="10972" spans="2:26" x14ac:dyDescent="0.25">
      <c r="B10972" s="105" t="s">
        <v>625</v>
      </c>
      <c r="C10972" s="105" t="s">
        <v>626</v>
      </c>
      <c r="D10972" s="106">
        <v>3850000</v>
      </c>
      <c r="E10972" s="106">
        <v>0</v>
      </c>
      <c r="M10972" t="b">
        <f t="shared" si="860"/>
        <v>1</v>
      </c>
      <c r="N10972" t="b">
        <f t="shared" si="861"/>
        <v>1</v>
      </c>
      <c r="O10972" t="b">
        <f t="shared" si="862"/>
        <v>1</v>
      </c>
      <c r="P10972" t="b">
        <f t="shared" si="862"/>
        <v>1</v>
      </c>
      <c r="Q10972" t="b">
        <f t="shared" si="863"/>
        <v>1</v>
      </c>
      <c r="R10972" t="b">
        <f t="shared" si="864"/>
        <v>1</v>
      </c>
      <c r="U10972" s="105" t="s">
        <v>625</v>
      </c>
      <c r="V10972" s="105" t="s">
        <v>626</v>
      </c>
      <c r="W10972" s="106">
        <v>3850000</v>
      </c>
      <c r="X10972" s="106">
        <v>0</v>
      </c>
    </row>
    <row r="10973" spans="2:26" x14ac:dyDescent="0.25">
      <c r="B10973" s="105" t="s">
        <v>627</v>
      </c>
      <c r="C10973" s="105" t="s">
        <v>628</v>
      </c>
      <c r="D10973" s="106">
        <v>3850000</v>
      </c>
      <c r="E10973" s="106">
        <v>0</v>
      </c>
      <c r="M10973" t="b">
        <f t="shared" si="860"/>
        <v>1</v>
      </c>
      <c r="N10973" t="b">
        <f t="shared" si="861"/>
        <v>1</v>
      </c>
      <c r="O10973" t="b">
        <f t="shared" si="862"/>
        <v>1</v>
      </c>
      <c r="P10973" t="b">
        <f t="shared" si="862"/>
        <v>1</v>
      </c>
      <c r="Q10973" t="b">
        <f t="shared" si="863"/>
        <v>1</v>
      </c>
      <c r="R10973" t="b">
        <f t="shared" si="864"/>
        <v>1</v>
      </c>
      <c r="U10973" s="105" t="s">
        <v>627</v>
      </c>
      <c r="V10973" s="105" t="s">
        <v>628</v>
      </c>
      <c r="W10973" s="106">
        <v>3850000</v>
      </c>
      <c r="X10973" s="106">
        <v>0</v>
      </c>
    </row>
    <row r="10974" spans="2:26" x14ac:dyDescent="0.25">
      <c r="B10974" s="105" t="s">
        <v>629</v>
      </c>
      <c r="C10974" s="105" t="s">
        <v>628</v>
      </c>
      <c r="D10974" s="106">
        <v>3850000</v>
      </c>
      <c r="E10974" s="106">
        <v>0</v>
      </c>
      <c r="M10974" t="b">
        <f t="shared" si="860"/>
        <v>1</v>
      </c>
      <c r="N10974" t="b">
        <f t="shared" si="861"/>
        <v>1</v>
      </c>
      <c r="O10974" t="b">
        <f t="shared" si="862"/>
        <v>1</v>
      </c>
      <c r="P10974" t="b">
        <f t="shared" si="862"/>
        <v>1</v>
      </c>
      <c r="Q10974" t="b">
        <f t="shared" si="863"/>
        <v>1</v>
      </c>
      <c r="R10974" t="b">
        <f t="shared" si="864"/>
        <v>1</v>
      </c>
      <c r="U10974" s="105" t="s">
        <v>629</v>
      </c>
      <c r="V10974" s="105" t="s">
        <v>628</v>
      </c>
      <c r="W10974" s="106">
        <v>3850000</v>
      </c>
      <c r="X10974" s="106">
        <v>0</v>
      </c>
    </row>
    <row r="10975" spans="2:26" x14ac:dyDescent="0.25">
      <c r="B10975" s="105" t="s">
        <v>455</v>
      </c>
      <c r="C10975" s="105" t="s">
        <v>456</v>
      </c>
      <c r="D10975" s="106">
        <v>6300000</v>
      </c>
      <c r="E10975" s="106">
        <v>0</v>
      </c>
      <c r="M10975" t="b">
        <f t="shared" si="860"/>
        <v>1</v>
      </c>
      <c r="N10975" t="b">
        <f t="shared" si="861"/>
        <v>1</v>
      </c>
      <c r="O10975" t="b">
        <f t="shared" si="862"/>
        <v>1</v>
      </c>
      <c r="P10975" t="b">
        <f t="shared" si="862"/>
        <v>1</v>
      </c>
      <c r="Q10975" t="b">
        <f t="shared" si="863"/>
        <v>1</v>
      </c>
      <c r="R10975" t="b">
        <f t="shared" si="864"/>
        <v>1</v>
      </c>
      <c r="U10975" s="105" t="s">
        <v>455</v>
      </c>
      <c r="V10975" s="105" t="s">
        <v>456</v>
      </c>
      <c r="W10975" s="106">
        <v>6300000</v>
      </c>
      <c r="X10975" s="106">
        <v>0</v>
      </c>
    </row>
    <row r="10976" spans="2:26" x14ac:dyDescent="0.25">
      <c r="B10976" s="105" t="s">
        <v>457</v>
      </c>
      <c r="C10976" s="105" t="s">
        <v>458</v>
      </c>
      <c r="D10976" s="106">
        <v>6300000</v>
      </c>
      <c r="E10976" s="106">
        <v>0</v>
      </c>
      <c r="M10976" t="b">
        <f t="shared" si="860"/>
        <v>1</v>
      </c>
      <c r="N10976" t="b">
        <f t="shared" si="861"/>
        <v>1</v>
      </c>
      <c r="O10976" t="b">
        <f t="shared" si="862"/>
        <v>1</v>
      </c>
      <c r="P10976" t="b">
        <f t="shared" si="862"/>
        <v>1</v>
      </c>
      <c r="Q10976" t="b">
        <f t="shared" si="863"/>
        <v>1</v>
      </c>
      <c r="R10976" t="b">
        <f t="shared" si="864"/>
        <v>1</v>
      </c>
      <c r="U10976" s="105" t="s">
        <v>457</v>
      </c>
      <c r="V10976" s="105" t="s">
        <v>458</v>
      </c>
      <c r="W10976" s="106">
        <v>6300000</v>
      </c>
      <c r="X10976" s="106">
        <v>0</v>
      </c>
    </row>
    <row r="10977" spans="2:26" x14ac:dyDescent="0.25">
      <c r="B10977" s="105" t="s">
        <v>825</v>
      </c>
      <c r="C10977" s="105" t="s">
        <v>1609</v>
      </c>
      <c r="D10977" s="106">
        <v>6300000</v>
      </c>
      <c r="E10977" s="106">
        <v>0</v>
      </c>
      <c r="M10977" t="b">
        <f t="shared" si="860"/>
        <v>1</v>
      </c>
      <c r="N10977" t="b">
        <f t="shared" si="861"/>
        <v>1</v>
      </c>
      <c r="O10977" t="b">
        <f t="shared" si="862"/>
        <v>1</v>
      </c>
      <c r="P10977" t="b">
        <f t="shared" si="862"/>
        <v>1</v>
      </c>
      <c r="Q10977" t="b">
        <f t="shared" si="863"/>
        <v>1</v>
      </c>
      <c r="R10977" t="b">
        <f t="shared" si="864"/>
        <v>1</v>
      </c>
      <c r="U10977" s="105" t="s">
        <v>825</v>
      </c>
      <c r="V10977" s="105" t="s">
        <v>1609</v>
      </c>
      <c r="W10977" s="106">
        <v>6300000</v>
      </c>
      <c r="X10977" s="106">
        <v>0</v>
      </c>
    </row>
    <row r="10978" spans="2:26" x14ac:dyDescent="0.25">
      <c r="B10978" s="105" t="s">
        <v>521</v>
      </c>
      <c r="C10978" s="105" t="s">
        <v>522</v>
      </c>
      <c r="D10978" s="106">
        <v>15000000</v>
      </c>
      <c r="E10978" s="106">
        <v>0</v>
      </c>
      <c r="M10978" t="b">
        <f t="shared" si="860"/>
        <v>1</v>
      </c>
      <c r="N10978" t="b">
        <f t="shared" si="861"/>
        <v>1</v>
      </c>
      <c r="O10978" t="b">
        <f t="shared" si="862"/>
        <v>1</v>
      </c>
      <c r="P10978" t="b">
        <f t="shared" si="862"/>
        <v>1</v>
      </c>
      <c r="Q10978" t="b">
        <f t="shared" si="863"/>
        <v>1</v>
      </c>
      <c r="R10978" t="b">
        <f t="shared" si="864"/>
        <v>1</v>
      </c>
      <c r="U10978" s="105" t="s">
        <v>521</v>
      </c>
      <c r="V10978" s="105" t="s">
        <v>522</v>
      </c>
      <c r="W10978" s="106">
        <v>15000000</v>
      </c>
      <c r="X10978" s="106">
        <v>0</v>
      </c>
    </row>
    <row r="10979" spans="2:26" x14ac:dyDescent="0.25">
      <c r="B10979" s="105" t="s">
        <v>523</v>
      </c>
      <c r="C10979" s="105" t="s">
        <v>524</v>
      </c>
      <c r="D10979" s="106">
        <v>15000000</v>
      </c>
      <c r="E10979" s="106">
        <v>0</v>
      </c>
      <c r="M10979" t="b">
        <f t="shared" si="860"/>
        <v>1</v>
      </c>
      <c r="N10979" t="b">
        <f t="shared" si="861"/>
        <v>1</v>
      </c>
      <c r="O10979" t="b">
        <f t="shared" si="862"/>
        <v>1</v>
      </c>
      <c r="P10979" t="b">
        <f t="shared" si="862"/>
        <v>1</v>
      </c>
      <c r="Q10979" t="b">
        <f t="shared" si="863"/>
        <v>1</v>
      </c>
      <c r="R10979" t="b">
        <f t="shared" si="864"/>
        <v>1</v>
      </c>
      <c r="U10979" s="105" t="s">
        <v>523</v>
      </c>
      <c r="V10979" s="105" t="s">
        <v>524</v>
      </c>
      <c r="W10979" s="106">
        <v>15000000</v>
      </c>
      <c r="X10979" s="106">
        <v>0</v>
      </c>
    </row>
    <row r="10980" spans="2:26" x14ac:dyDescent="0.25">
      <c r="B10980" s="105" t="s">
        <v>525</v>
      </c>
      <c r="C10980" s="105" t="s">
        <v>524</v>
      </c>
      <c r="D10980" s="106">
        <v>15000000</v>
      </c>
      <c r="E10980" s="106">
        <v>0</v>
      </c>
      <c r="M10980" t="b">
        <f t="shared" si="860"/>
        <v>1</v>
      </c>
      <c r="N10980" t="b">
        <f t="shared" si="861"/>
        <v>1</v>
      </c>
      <c r="O10980" t="b">
        <f t="shared" si="862"/>
        <v>1</v>
      </c>
      <c r="P10980" t="b">
        <f t="shared" si="862"/>
        <v>1</v>
      </c>
      <c r="Q10980" t="b">
        <f t="shared" si="863"/>
        <v>1</v>
      </c>
      <c r="R10980" t="b">
        <f t="shared" si="864"/>
        <v>1</v>
      </c>
      <c r="U10980" s="105" t="s">
        <v>525</v>
      </c>
      <c r="V10980" s="105" t="s">
        <v>524</v>
      </c>
      <c r="W10980" s="106">
        <v>15000000</v>
      </c>
      <c r="X10980" s="106">
        <v>0</v>
      </c>
    </row>
    <row r="10981" spans="2:26" x14ac:dyDescent="0.25">
      <c r="B10981" s="105" t="s">
        <v>671</v>
      </c>
      <c r="C10981" s="105" t="s">
        <v>672</v>
      </c>
      <c r="D10981" s="106">
        <v>3600000</v>
      </c>
      <c r="E10981" s="106">
        <v>0</v>
      </c>
      <c r="M10981" t="b">
        <f t="shared" si="860"/>
        <v>1</v>
      </c>
      <c r="N10981" t="b">
        <f t="shared" si="861"/>
        <v>1</v>
      </c>
      <c r="O10981" t="b">
        <f t="shared" si="862"/>
        <v>1</v>
      </c>
      <c r="P10981" t="b">
        <f t="shared" si="862"/>
        <v>1</v>
      </c>
      <c r="Q10981" t="b">
        <f t="shared" si="863"/>
        <v>1</v>
      </c>
      <c r="R10981" t="b">
        <f t="shared" si="864"/>
        <v>1</v>
      </c>
      <c r="U10981" s="105" t="s">
        <v>671</v>
      </c>
      <c r="V10981" s="105" t="s">
        <v>672</v>
      </c>
      <c r="W10981" s="106">
        <v>3600000</v>
      </c>
      <c r="X10981" s="106">
        <v>0</v>
      </c>
    </row>
    <row r="10982" spans="2:26" x14ac:dyDescent="0.25">
      <c r="B10982" s="105" t="s">
        <v>673</v>
      </c>
      <c r="C10982" s="105" t="s">
        <v>674</v>
      </c>
      <c r="D10982" s="106">
        <v>3600000</v>
      </c>
      <c r="E10982" s="106">
        <v>0</v>
      </c>
      <c r="M10982" t="b">
        <f t="shared" si="860"/>
        <v>1</v>
      </c>
      <c r="N10982" t="b">
        <f t="shared" si="861"/>
        <v>1</v>
      </c>
      <c r="O10982" t="b">
        <f t="shared" si="862"/>
        <v>1</v>
      </c>
      <c r="P10982" t="b">
        <f t="shared" si="862"/>
        <v>1</v>
      </c>
      <c r="Q10982" t="b">
        <f t="shared" si="863"/>
        <v>1</v>
      </c>
      <c r="R10982" t="b">
        <f t="shared" si="864"/>
        <v>1</v>
      </c>
      <c r="U10982" s="105" t="s">
        <v>673</v>
      </c>
      <c r="V10982" s="105" t="s">
        <v>674</v>
      </c>
      <c r="W10982" s="106">
        <v>3600000</v>
      </c>
      <c r="X10982" s="106">
        <v>0</v>
      </c>
    </row>
    <row r="10983" spans="2:26" x14ac:dyDescent="0.25">
      <c r="B10983" s="105" t="s">
        <v>675</v>
      </c>
      <c r="C10983" s="105" t="s">
        <v>674</v>
      </c>
      <c r="D10983" s="106">
        <v>3600000</v>
      </c>
      <c r="E10983" s="106">
        <v>0</v>
      </c>
      <c r="M10983" t="b">
        <f t="shared" si="860"/>
        <v>1</v>
      </c>
      <c r="N10983" t="b">
        <f t="shared" si="861"/>
        <v>1</v>
      </c>
      <c r="O10983" t="b">
        <f t="shared" si="862"/>
        <v>1</v>
      </c>
      <c r="P10983" t="b">
        <f t="shared" si="862"/>
        <v>1</v>
      </c>
      <c r="Q10983" t="b">
        <f t="shared" si="863"/>
        <v>1</v>
      </c>
      <c r="R10983" t="b">
        <f t="shared" si="864"/>
        <v>1</v>
      </c>
      <c r="U10983" s="105" t="s">
        <v>675</v>
      </c>
      <c r="V10983" s="105" t="s">
        <v>674</v>
      </c>
      <c r="W10983" s="106">
        <v>3600000</v>
      </c>
      <c r="X10983" s="106">
        <v>0</v>
      </c>
    </row>
    <row r="10984" spans="2:26" x14ac:dyDescent="0.25">
      <c r="B10984" s="105" t="s">
        <v>338</v>
      </c>
      <c r="C10984" s="105" t="s">
        <v>339</v>
      </c>
      <c r="D10984" s="106">
        <v>47113600</v>
      </c>
      <c r="E10984" s="106">
        <v>0</v>
      </c>
      <c r="M10984" t="b">
        <f t="shared" si="860"/>
        <v>1</v>
      </c>
      <c r="N10984" t="b">
        <f t="shared" si="861"/>
        <v>1</v>
      </c>
      <c r="O10984" t="b">
        <f t="shared" si="862"/>
        <v>1</v>
      </c>
      <c r="P10984" t="b">
        <f t="shared" si="862"/>
        <v>1</v>
      </c>
      <c r="Q10984" t="b">
        <f t="shared" si="863"/>
        <v>1</v>
      </c>
      <c r="R10984" t="b">
        <f t="shared" si="864"/>
        <v>1</v>
      </c>
      <c r="U10984" s="105" t="s">
        <v>338</v>
      </c>
      <c r="V10984" s="105" t="s">
        <v>339</v>
      </c>
      <c r="W10984" s="106">
        <v>47113600</v>
      </c>
      <c r="X10984" s="106">
        <v>0</v>
      </c>
    </row>
    <row r="10985" spans="2:26" x14ac:dyDescent="0.25">
      <c r="B10985" s="105" t="s">
        <v>340</v>
      </c>
      <c r="C10985" s="105" t="s">
        <v>341</v>
      </c>
      <c r="D10985" s="106">
        <v>47113600</v>
      </c>
      <c r="E10985" s="106">
        <v>0</v>
      </c>
      <c r="M10985" t="b">
        <f t="shared" si="860"/>
        <v>1</v>
      </c>
      <c r="N10985" t="b">
        <f t="shared" si="861"/>
        <v>1</v>
      </c>
      <c r="O10985" t="b">
        <f t="shared" si="862"/>
        <v>1</v>
      </c>
      <c r="P10985" t="b">
        <f t="shared" si="862"/>
        <v>1</v>
      </c>
      <c r="Q10985" t="b">
        <f t="shared" si="863"/>
        <v>1</v>
      </c>
      <c r="R10985" t="b">
        <f t="shared" si="864"/>
        <v>1</v>
      </c>
      <c r="U10985" s="105" t="s">
        <v>340</v>
      </c>
      <c r="V10985" s="105" t="s">
        <v>341</v>
      </c>
      <c r="W10985" s="106">
        <v>47113600</v>
      </c>
      <c r="X10985" s="106">
        <v>0</v>
      </c>
    </row>
    <row r="10986" spans="2:26" x14ac:dyDescent="0.25">
      <c r="B10986" s="105" t="s">
        <v>344</v>
      </c>
      <c r="C10986" s="105" t="s">
        <v>345</v>
      </c>
      <c r="D10986" s="106">
        <v>14700000</v>
      </c>
      <c r="E10986" s="106">
        <v>0</v>
      </c>
      <c r="M10986" t="b">
        <f t="shared" si="860"/>
        <v>1</v>
      </c>
      <c r="N10986" t="b">
        <f t="shared" si="861"/>
        <v>1</v>
      </c>
      <c r="O10986" t="b">
        <f t="shared" si="862"/>
        <v>1</v>
      </c>
      <c r="P10986" t="b">
        <f t="shared" si="862"/>
        <v>1</v>
      </c>
      <c r="Q10986" t="b">
        <f t="shared" si="863"/>
        <v>1</v>
      </c>
      <c r="R10986" t="b">
        <f t="shared" si="864"/>
        <v>1</v>
      </c>
      <c r="U10986" s="105" t="s">
        <v>344</v>
      </c>
      <c r="V10986" s="105" t="s">
        <v>345</v>
      </c>
      <c r="W10986" s="106">
        <v>14700000</v>
      </c>
      <c r="X10986" s="106">
        <v>0</v>
      </c>
    </row>
    <row r="10987" spans="2:26" x14ac:dyDescent="0.25">
      <c r="B10987" s="105" t="s">
        <v>355</v>
      </c>
      <c r="C10987" s="105" t="s">
        <v>356</v>
      </c>
      <c r="D10987" s="106">
        <v>20565000</v>
      </c>
      <c r="E10987" s="106">
        <v>0</v>
      </c>
      <c r="M10987" t="b">
        <f t="shared" si="860"/>
        <v>1</v>
      </c>
      <c r="N10987" t="b">
        <f t="shared" si="861"/>
        <v>1</v>
      </c>
      <c r="O10987" t="b">
        <f t="shared" si="862"/>
        <v>1</v>
      </c>
      <c r="P10987" t="b">
        <f t="shared" si="862"/>
        <v>1</v>
      </c>
      <c r="Q10987" t="b">
        <f t="shared" si="863"/>
        <v>1</v>
      </c>
      <c r="R10987" t="b">
        <f t="shared" si="864"/>
        <v>1</v>
      </c>
      <c r="U10987" s="105" t="s">
        <v>355</v>
      </c>
      <c r="V10987" s="105" t="s">
        <v>356</v>
      </c>
      <c r="W10987" s="106">
        <v>20565000</v>
      </c>
      <c r="X10987" s="106">
        <v>0</v>
      </c>
    </row>
    <row r="10988" spans="2:26" x14ac:dyDescent="0.25">
      <c r="B10988" s="105" t="s">
        <v>1464</v>
      </c>
      <c r="C10988" s="105" t="s">
        <v>1465</v>
      </c>
      <c r="D10988" s="106">
        <v>11848600</v>
      </c>
      <c r="E10988" s="106">
        <v>0</v>
      </c>
      <c r="M10988" t="b">
        <f t="shared" si="860"/>
        <v>1</v>
      </c>
      <c r="N10988" t="b">
        <f t="shared" si="861"/>
        <v>1</v>
      </c>
      <c r="O10988" t="b">
        <f t="shared" si="862"/>
        <v>1</v>
      </c>
      <c r="P10988" t="b">
        <f t="shared" si="862"/>
        <v>1</v>
      </c>
      <c r="Q10988" t="b">
        <f t="shared" si="863"/>
        <v>1</v>
      </c>
      <c r="R10988" t="b">
        <f t="shared" si="864"/>
        <v>1</v>
      </c>
      <c r="U10988" s="105" t="s">
        <v>1464</v>
      </c>
      <c r="V10988" s="105" t="s">
        <v>1465</v>
      </c>
      <c r="W10988" s="106">
        <v>11848600</v>
      </c>
      <c r="X10988" s="106">
        <v>0</v>
      </c>
    </row>
    <row r="10989" spans="2:26" x14ac:dyDescent="0.25">
      <c r="B10989" t="s">
        <v>359</v>
      </c>
      <c r="C10989" s="106">
        <v>80613600</v>
      </c>
      <c r="D10989" s="106">
        <v>0</v>
      </c>
      <c r="M10989" t="b">
        <f t="shared" si="860"/>
        <v>1</v>
      </c>
      <c r="N10989" t="b">
        <f t="shared" si="861"/>
        <v>1</v>
      </c>
      <c r="O10989" t="b">
        <f t="shared" si="862"/>
        <v>1</v>
      </c>
      <c r="P10989" t="b">
        <f t="shared" si="862"/>
        <v>1</v>
      </c>
      <c r="Q10989" t="b">
        <f t="shared" si="863"/>
        <v>1</v>
      </c>
      <c r="R10989" t="b">
        <f t="shared" si="864"/>
        <v>1</v>
      </c>
      <c r="U10989" t="s">
        <v>359</v>
      </c>
      <c r="V10989" s="106">
        <v>80613600</v>
      </c>
      <c r="W10989" s="106">
        <v>0</v>
      </c>
    </row>
    <row r="10990" spans="2:26" x14ac:dyDescent="0.25">
      <c r="B10990" t="s">
        <v>330</v>
      </c>
      <c r="C10990" t="s">
        <v>331</v>
      </c>
      <c r="D10990" s="105" t="s">
        <v>1154</v>
      </c>
      <c r="E10990" t="s">
        <v>333</v>
      </c>
      <c r="F10990" t="s">
        <v>331</v>
      </c>
      <c r="G10990" s="105" t="s">
        <v>1155</v>
      </c>
      <c r="M10990" t="b">
        <f t="shared" si="860"/>
        <v>1</v>
      </c>
      <c r="N10990" t="b">
        <f t="shared" si="861"/>
        <v>1</v>
      </c>
      <c r="O10990" t="b">
        <f t="shared" si="862"/>
        <v>1</v>
      </c>
      <c r="P10990" t="b">
        <f t="shared" si="862"/>
        <v>1</v>
      </c>
      <c r="Q10990" t="b">
        <f t="shared" si="863"/>
        <v>1</v>
      </c>
      <c r="R10990" t="b">
        <f t="shared" si="864"/>
        <v>1</v>
      </c>
      <c r="U10990" t="s">
        <v>330</v>
      </c>
      <c r="V10990" t="s">
        <v>331</v>
      </c>
      <c r="W10990" s="105" t="s">
        <v>1154</v>
      </c>
      <c r="X10990" t="s">
        <v>333</v>
      </c>
      <c r="Y10990" t="s">
        <v>331</v>
      </c>
      <c r="Z10990" s="105" t="s">
        <v>1155</v>
      </c>
    </row>
    <row r="10991" spans="2:26" x14ac:dyDescent="0.25">
      <c r="B10991" t="s">
        <v>335</v>
      </c>
      <c r="C10991" t="s">
        <v>3</v>
      </c>
      <c r="D10991" t="s">
        <v>336</v>
      </c>
      <c r="E10991" t="s">
        <v>337</v>
      </c>
      <c r="M10991" t="b">
        <f t="shared" si="860"/>
        <v>1</v>
      </c>
      <c r="N10991" t="b">
        <f t="shared" si="861"/>
        <v>1</v>
      </c>
      <c r="O10991" t="b">
        <f t="shared" si="862"/>
        <v>1</v>
      </c>
      <c r="P10991" t="b">
        <f t="shared" si="862"/>
        <v>1</v>
      </c>
      <c r="Q10991" t="b">
        <f t="shared" si="863"/>
        <v>1</v>
      </c>
      <c r="R10991" t="b">
        <f t="shared" si="864"/>
        <v>1</v>
      </c>
      <c r="U10991" t="s">
        <v>335</v>
      </c>
      <c r="V10991" t="s">
        <v>3</v>
      </c>
      <c r="W10991" t="s">
        <v>336</v>
      </c>
      <c r="X10991" t="s">
        <v>337</v>
      </c>
    </row>
    <row r="10992" spans="2:26" x14ac:dyDescent="0.25">
      <c r="B10992" s="105" t="s">
        <v>403</v>
      </c>
      <c r="C10992" s="105" t="s">
        <v>404</v>
      </c>
      <c r="D10992" s="106">
        <v>65450000</v>
      </c>
      <c r="E10992" s="106">
        <v>0</v>
      </c>
      <c r="M10992" t="b">
        <f t="shared" si="860"/>
        <v>1</v>
      </c>
      <c r="N10992" t="b">
        <f t="shared" si="861"/>
        <v>1</v>
      </c>
      <c r="O10992" t="b">
        <f t="shared" si="862"/>
        <v>1</v>
      </c>
      <c r="P10992" t="b">
        <f t="shared" si="862"/>
        <v>1</v>
      </c>
      <c r="Q10992" t="b">
        <f t="shared" si="863"/>
        <v>1</v>
      </c>
      <c r="R10992" t="b">
        <f t="shared" si="864"/>
        <v>1</v>
      </c>
      <c r="U10992" s="105" t="s">
        <v>403</v>
      </c>
      <c r="V10992" s="105" t="s">
        <v>404</v>
      </c>
      <c r="W10992" s="106">
        <v>65450000</v>
      </c>
      <c r="X10992" s="106">
        <v>0</v>
      </c>
    </row>
    <row r="10993" spans="2:24" x14ac:dyDescent="0.25">
      <c r="B10993" s="105" t="s">
        <v>405</v>
      </c>
      <c r="C10993" s="105" t="s">
        <v>406</v>
      </c>
      <c r="D10993" s="106">
        <v>65450000</v>
      </c>
      <c r="E10993" s="106">
        <v>0</v>
      </c>
      <c r="M10993" t="b">
        <f t="shared" si="860"/>
        <v>1</v>
      </c>
      <c r="N10993" t="b">
        <f t="shared" si="861"/>
        <v>1</v>
      </c>
      <c r="O10993" t="b">
        <f t="shared" si="862"/>
        <v>1</v>
      </c>
      <c r="P10993" t="b">
        <f t="shared" si="862"/>
        <v>1</v>
      </c>
      <c r="Q10993" t="b">
        <f t="shared" si="863"/>
        <v>1</v>
      </c>
      <c r="R10993" t="b">
        <f t="shared" si="864"/>
        <v>1</v>
      </c>
      <c r="U10993" s="105" t="s">
        <v>405</v>
      </c>
      <c r="V10993" s="105" t="s">
        <v>406</v>
      </c>
      <c r="W10993" s="106">
        <v>65450000</v>
      </c>
      <c r="X10993" s="106">
        <v>0</v>
      </c>
    </row>
    <row r="10994" spans="2:24" x14ac:dyDescent="0.25">
      <c r="B10994" s="105" t="s">
        <v>407</v>
      </c>
      <c r="C10994" s="105" t="s">
        <v>1551</v>
      </c>
      <c r="D10994" s="106">
        <v>65450000</v>
      </c>
      <c r="E10994" s="106">
        <v>0</v>
      </c>
      <c r="M10994" t="b">
        <f t="shared" si="860"/>
        <v>1</v>
      </c>
      <c r="N10994" t="b">
        <f t="shared" si="861"/>
        <v>1</v>
      </c>
      <c r="O10994" t="b">
        <f t="shared" si="862"/>
        <v>1</v>
      </c>
      <c r="P10994" t="b">
        <f t="shared" si="862"/>
        <v>1</v>
      </c>
      <c r="Q10994" t="b">
        <f t="shared" si="863"/>
        <v>1</v>
      </c>
      <c r="R10994" t="b">
        <f t="shared" si="864"/>
        <v>1</v>
      </c>
      <c r="U10994" s="105" t="s">
        <v>407</v>
      </c>
      <c r="V10994" s="105" t="s">
        <v>1551</v>
      </c>
      <c r="W10994" s="106">
        <v>65450000</v>
      </c>
      <c r="X10994" s="106">
        <v>0</v>
      </c>
    </row>
    <row r="10995" spans="2:24" x14ac:dyDescent="0.25">
      <c r="B10995" s="105" t="s">
        <v>429</v>
      </c>
      <c r="C10995" s="105" t="s">
        <v>430</v>
      </c>
      <c r="D10995" s="106">
        <v>20000000</v>
      </c>
      <c r="E10995" s="106">
        <v>0</v>
      </c>
      <c r="M10995" t="b">
        <f t="shared" si="860"/>
        <v>1</v>
      </c>
      <c r="N10995" t="b">
        <f t="shared" si="861"/>
        <v>1</v>
      </c>
      <c r="O10995" t="b">
        <f t="shared" si="862"/>
        <v>1</v>
      </c>
      <c r="P10995" t="b">
        <f t="shared" si="862"/>
        <v>1</v>
      </c>
      <c r="Q10995" t="b">
        <f t="shared" si="863"/>
        <v>1</v>
      </c>
      <c r="R10995" t="b">
        <f t="shared" si="864"/>
        <v>1</v>
      </c>
      <c r="U10995" s="105" t="s">
        <v>429</v>
      </c>
      <c r="V10995" s="105" t="s">
        <v>430</v>
      </c>
      <c r="W10995" s="106">
        <v>20000000</v>
      </c>
      <c r="X10995" s="106">
        <v>0</v>
      </c>
    </row>
    <row r="10996" spans="2:24" x14ac:dyDescent="0.25">
      <c r="B10996" s="105" t="s">
        <v>431</v>
      </c>
      <c r="C10996" s="105" t="s">
        <v>432</v>
      </c>
      <c r="D10996" s="106">
        <v>20000000</v>
      </c>
      <c r="E10996" s="106">
        <v>0</v>
      </c>
      <c r="M10996" t="b">
        <f t="shared" si="860"/>
        <v>1</v>
      </c>
      <c r="N10996" t="b">
        <f t="shared" si="861"/>
        <v>1</v>
      </c>
      <c r="O10996" t="b">
        <f t="shared" si="862"/>
        <v>1</v>
      </c>
      <c r="P10996" t="b">
        <f t="shared" si="862"/>
        <v>1</v>
      </c>
      <c r="Q10996" t="b">
        <f t="shared" si="863"/>
        <v>1</v>
      </c>
      <c r="R10996" t="b">
        <f t="shared" si="864"/>
        <v>1</v>
      </c>
      <c r="U10996" s="105" t="s">
        <v>431</v>
      </c>
      <c r="V10996" s="105" t="s">
        <v>432</v>
      </c>
      <c r="W10996" s="106">
        <v>20000000</v>
      </c>
      <c r="X10996" s="106">
        <v>0</v>
      </c>
    </row>
    <row r="10997" spans="2:24" x14ac:dyDescent="0.25">
      <c r="B10997" s="105" t="s">
        <v>780</v>
      </c>
      <c r="C10997" s="105" t="s">
        <v>781</v>
      </c>
      <c r="D10997" s="106">
        <v>10000000</v>
      </c>
      <c r="E10997" s="106">
        <v>0</v>
      </c>
      <c r="M10997" t="b">
        <f t="shared" si="860"/>
        <v>1</v>
      </c>
      <c r="N10997" t="b">
        <f t="shared" si="861"/>
        <v>1</v>
      </c>
      <c r="O10997" t="b">
        <f t="shared" si="862"/>
        <v>1</v>
      </c>
      <c r="P10997" t="b">
        <f t="shared" si="862"/>
        <v>1</v>
      </c>
      <c r="Q10997" t="b">
        <f t="shared" si="863"/>
        <v>1</v>
      </c>
      <c r="R10997" t="b">
        <f t="shared" si="864"/>
        <v>1</v>
      </c>
      <c r="U10997" s="105" t="s">
        <v>780</v>
      </c>
      <c r="V10997" s="105" t="s">
        <v>781</v>
      </c>
      <c r="W10997" s="106">
        <v>10000000</v>
      </c>
      <c r="X10997" s="106">
        <v>0</v>
      </c>
    </row>
    <row r="10998" spans="2:24" x14ac:dyDescent="0.25">
      <c r="B10998" s="105" t="s">
        <v>782</v>
      </c>
      <c r="C10998" s="105" t="s">
        <v>783</v>
      </c>
      <c r="D10998" s="106">
        <v>10000000</v>
      </c>
      <c r="E10998" s="106">
        <v>0</v>
      </c>
      <c r="M10998" t="b">
        <f t="shared" si="860"/>
        <v>1</v>
      </c>
      <c r="N10998" t="b">
        <f t="shared" si="861"/>
        <v>1</v>
      </c>
      <c r="O10998" t="b">
        <f t="shared" si="862"/>
        <v>1</v>
      </c>
      <c r="P10998" t="b">
        <f t="shared" si="862"/>
        <v>1</v>
      </c>
      <c r="Q10998" t="b">
        <f t="shared" si="863"/>
        <v>1</v>
      </c>
      <c r="R10998" t="b">
        <f t="shared" si="864"/>
        <v>1</v>
      </c>
      <c r="U10998" s="105" t="s">
        <v>782</v>
      </c>
      <c r="V10998" s="105" t="s">
        <v>783</v>
      </c>
      <c r="W10998" s="106">
        <v>10000000</v>
      </c>
      <c r="X10998" s="106">
        <v>0</v>
      </c>
    </row>
    <row r="10999" spans="2:24" x14ac:dyDescent="0.25">
      <c r="B10999" s="105" t="s">
        <v>463</v>
      </c>
      <c r="C10999" s="105" t="s">
        <v>464</v>
      </c>
      <c r="D10999" s="106">
        <v>440160000</v>
      </c>
      <c r="E10999" s="106">
        <v>0</v>
      </c>
      <c r="M10999" t="b">
        <f t="shared" si="860"/>
        <v>1</v>
      </c>
      <c r="N10999" t="b">
        <f t="shared" si="861"/>
        <v>1</v>
      </c>
      <c r="O10999" t="b">
        <f t="shared" si="862"/>
        <v>1</v>
      </c>
      <c r="P10999" t="b">
        <f t="shared" si="862"/>
        <v>1</v>
      </c>
      <c r="Q10999" t="b">
        <f t="shared" si="863"/>
        <v>1</v>
      </c>
      <c r="R10999" t="b">
        <f t="shared" si="864"/>
        <v>1</v>
      </c>
      <c r="U10999" s="105" t="s">
        <v>463</v>
      </c>
      <c r="V10999" s="105" t="s">
        <v>464</v>
      </c>
      <c r="W10999" s="106">
        <v>440160000</v>
      </c>
      <c r="X10999" s="106">
        <v>0</v>
      </c>
    </row>
    <row r="11000" spans="2:24" x14ac:dyDescent="0.25">
      <c r="B11000" s="105" t="s">
        <v>465</v>
      </c>
      <c r="C11000" s="105" t="s">
        <v>466</v>
      </c>
      <c r="D11000" s="106">
        <v>440160000</v>
      </c>
      <c r="E11000" s="106">
        <v>0</v>
      </c>
      <c r="M11000" t="b">
        <f t="shared" si="860"/>
        <v>1</v>
      </c>
      <c r="N11000" t="b">
        <f t="shared" si="861"/>
        <v>1</v>
      </c>
      <c r="O11000" t="b">
        <f t="shared" si="862"/>
        <v>1</v>
      </c>
      <c r="P11000" t="b">
        <f t="shared" si="862"/>
        <v>1</v>
      </c>
      <c r="Q11000" t="b">
        <f t="shared" si="863"/>
        <v>1</v>
      </c>
      <c r="R11000" t="b">
        <f t="shared" si="864"/>
        <v>1</v>
      </c>
      <c r="U11000" s="105" t="s">
        <v>465</v>
      </c>
      <c r="V11000" s="105" t="s">
        <v>466</v>
      </c>
      <c r="W11000" s="106">
        <v>440160000</v>
      </c>
      <c r="X11000" s="106">
        <v>0</v>
      </c>
    </row>
    <row r="11001" spans="2:24" x14ac:dyDescent="0.25">
      <c r="B11001" s="105" t="s">
        <v>725</v>
      </c>
      <c r="C11001" s="105" t="s">
        <v>726</v>
      </c>
      <c r="D11001" s="106">
        <v>6900000</v>
      </c>
      <c r="E11001" s="106">
        <v>0</v>
      </c>
      <c r="M11001" t="b">
        <f t="shared" si="860"/>
        <v>1</v>
      </c>
      <c r="N11001" t="b">
        <f t="shared" si="861"/>
        <v>1</v>
      </c>
      <c r="O11001" t="b">
        <f t="shared" si="862"/>
        <v>1</v>
      </c>
      <c r="P11001" t="b">
        <f t="shared" si="862"/>
        <v>1</v>
      </c>
      <c r="Q11001" t="b">
        <f t="shared" si="863"/>
        <v>1</v>
      </c>
      <c r="R11001" t="b">
        <f t="shared" si="864"/>
        <v>1</v>
      </c>
      <c r="U11001" s="105" t="s">
        <v>725</v>
      </c>
      <c r="V11001" s="105" t="s">
        <v>726</v>
      </c>
      <c r="W11001" s="106">
        <v>6900000</v>
      </c>
      <c r="X11001" s="106">
        <v>0</v>
      </c>
    </row>
    <row r="11002" spans="2:24" x14ac:dyDescent="0.25">
      <c r="B11002" s="105" t="s">
        <v>727</v>
      </c>
      <c r="C11002" s="105" t="s">
        <v>728</v>
      </c>
      <c r="D11002" s="106">
        <v>362060000</v>
      </c>
      <c r="E11002" s="106">
        <v>0</v>
      </c>
      <c r="M11002" t="b">
        <f t="shared" si="860"/>
        <v>1</v>
      </c>
      <c r="N11002" t="b">
        <f t="shared" si="861"/>
        <v>1</v>
      </c>
      <c r="O11002" t="b">
        <f t="shared" si="862"/>
        <v>1</v>
      </c>
      <c r="P11002" t="b">
        <f t="shared" si="862"/>
        <v>1</v>
      </c>
      <c r="Q11002" t="b">
        <f t="shared" si="863"/>
        <v>1</v>
      </c>
      <c r="R11002" t="b">
        <f t="shared" si="864"/>
        <v>1</v>
      </c>
      <c r="U11002" s="105" t="s">
        <v>727</v>
      </c>
      <c r="V11002" s="105" t="s">
        <v>728</v>
      </c>
      <c r="W11002" s="106">
        <v>362060000</v>
      </c>
      <c r="X11002" s="106">
        <v>0</v>
      </c>
    </row>
    <row r="11003" spans="2:24" x14ac:dyDescent="0.25">
      <c r="B11003" s="105" t="s">
        <v>1582</v>
      </c>
      <c r="C11003" s="105" t="s">
        <v>1583</v>
      </c>
      <c r="D11003" s="106">
        <v>71200000</v>
      </c>
      <c r="E11003" s="106">
        <v>0</v>
      </c>
      <c r="M11003" t="b">
        <f t="shared" si="860"/>
        <v>1</v>
      </c>
      <c r="N11003" t="b">
        <f t="shared" si="861"/>
        <v>1</v>
      </c>
      <c r="O11003" t="b">
        <f t="shared" si="862"/>
        <v>1</v>
      </c>
      <c r="P11003" t="b">
        <f t="shared" si="862"/>
        <v>1</v>
      </c>
      <c r="Q11003" t="b">
        <f t="shared" si="863"/>
        <v>1</v>
      </c>
      <c r="R11003" t="b">
        <f t="shared" si="864"/>
        <v>1</v>
      </c>
      <c r="U11003" s="105" t="s">
        <v>1582</v>
      </c>
      <c r="V11003" s="105" t="s">
        <v>1583</v>
      </c>
      <c r="W11003" s="106">
        <v>71200000</v>
      </c>
      <c r="X11003" s="106">
        <v>0</v>
      </c>
    </row>
    <row r="11004" spans="2:24" x14ac:dyDescent="0.25">
      <c r="B11004" s="105" t="s">
        <v>671</v>
      </c>
      <c r="C11004" s="105" t="s">
        <v>672</v>
      </c>
      <c r="D11004" s="106">
        <v>199950000</v>
      </c>
      <c r="E11004" s="106">
        <v>0</v>
      </c>
      <c r="M11004" t="b">
        <f t="shared" si="860"/>
        <v>1</v>
      </c>
      <c r="N11004" t="b">
        <f t="shared" si="861"/>
        <v>1</v>
      </c>
      <c r="O11004" t="b">
        <f t="shared" si="862"/>
        <v>1</v>
      </c>
      <c r="P11004" t="b">
        <f t="shared" si="862"/>
        <v>1</v>
      </c>
      <c r="Q11004" t="b">
        <f t="shared" si="863"/>
        <v>1</v>
      </c>
      <c r="R11004" t="b">
        <f t="shared" si="864"/>
        <v>1</v>
      </c>
      <c r="U11004" s="105" t="s">
        <v>671</v>
      </c>
      <c r="V11004" s="105" t="s">
        <v>672</v>
      </c>
      <c r="W11004" s="106">
        <v>199950000</v>
      </c>
      <c r="X11004" s="106">
        <v>0</v>
      </c>
    </row>
    <row r="11005" spans="2:24" x14ac:dyDescent="0.25">
      <c r="B11005" s="105" t="s">
        <v>673</v>
      </c>
      <c r="C11005" s="105" t="s">
        <v>674</v>
      </c>
      <c r="D11005" s="106">
        <v>199950000</v>
      </c>
      <c r="E11005" s="106">
        <v>0</v>
      </c>
      <c r="M11005" t="b">
        <f t="shared" si="860"/>
        <v>1</v>
      </c>
      <c r="N11005" t="b">
        <f t="shared" si="861"/>
        <v>1</v>
      </c>
      <c r="O11005" t="b">
        <f t="shared" si="862"/>
        <v>1</v>
      </c>
      <c r="P11005" t="b">
        <f t="shared" si="862"/>
        <v>1</v>
      </c>
      <c r="Q11005" t="b">
        <f t="shared" si="863"/>
        <v>1</v>
      </c>
      <c r="R11005" t="b">
        <f t="shared" si="864"/>
        <v>1</v>
      </c>
      <c r="U11005" s="105" t="s">
        <v>673</v>
      </c>
      <c r="V11005" s="105" t="s">
        <v>674</v>
      </c>
      <c r="W11005" s="106">
        <v>199950000</v>
      </c>
      <c r="X11005" s="106">
        <v>0</v>
      </c>
    </row>
    <row r="11006" spans="2:24" x14ac:dyDescent="0.25">
      <c r="B11006" s="105" t="s">
        <v>675</v>
      </c>
      <c r="C11006" s="105" t="s">
        <v>674</v>
      </c>
      <c r="D11006" s="106">
        <v>199950000</v>
      </c>
      <c r="E11006" s="106">
        <v>0</v>
      </c>
      <c r="M11006" t="b">
        <f t="shared" si="860"/>
        <v>1</v>
      </c>
      <c r="N11006" t="b">
        <f t="shared" si="861"/>
        <v>1</v>
      </c>
      <c r="O11006" t="b">
        <f t="shared" si="862"/>
        <v>1</v>
      </c>
      <c r="P11006" t="b">
        <f t="shared" si="862"/>
        <v>1</v>
      </c>
      <c r="Q11006" t="b">
        <f t="shared" si="863"/>
        <v>1</v>
      </c>
      <c r="R11006" t="b">
        <f t="shared" si="864"/>
        <v>1</v>
      </c>
      <c r="U11006" s="105" t="s">
        <v>675</v>
      </c>
      <c r="V11006" s="105" t="s">
        <v>674</v>
      </c>
      <c r="W11006" s="106">
        <v>199950000</v>
      </c>
      <c r="X11006" s="106">
        <v>0</v>
      </c>
    </row>
    <row r="11007" spans="2:24" x14ac:dyDescent="0.25">
      <c r="B11007" s="105" t="s">
        <v>338</v>
      </c>
      <c r="C11007" s="105" t="s">
        <v>339</v>
      </c>
      <c r="D11007" s="106">
        <v>160315000</v>
      </c>
      <c r="E11007" s="106">
        <v>0</v>
      </c>
      <c r="M11007" t="b">
        <f t="shared" si="860"/>
        <v>1</v>
      </c>
      <c r="N11007" t="b">
        <f t="shared" si="861"/>
        <v>1</v>
      </c>
      <c r="O11007" t="b">
        <f t="shared" si="862"/>
        <v>1</v>
      </c>
      <c r="P11007" t="b">
        <f t="shared" si="862"/>
        <v>1</v>
      </c>
      <c r="Q11007" t="b">
        <f t="shared" si="863"/>
        <v>1</v>
      </c>
      <c r="R11007" t="b">
        <f t="shared" si="864"/>
        <v>1</v>
      </c>
      <c r="U11007" s="105" t="s">
        <v>338</v>
      </c>
      <c r="V11007" s="105" t="s">
        <v>339</v>
      </c>
      <c r="W11007" s="106">
        <v>160315000</v>
      </c>
      <c r="X11007" s="106">
        <v>0</v>
      </c>
    </row>
    <row r="11008" spans="2:24" x14ac:dyDescent="0.25">
      <c r="B11008" s="105" t="s">
        <v>340</v>
      </c>
      <c r="C11008" s="105" t="s">
        <v>341</v>
      </c>
      <c r="D11008" s="106">
        <v>160315000</v>
      </c>
      <c r="E11008" s="106">
        <v>0</v>
      </c>
      <c r="M11008" t="b">
        <f t="shared" si="860"/>
        <v>1</v>
      </c>
      <c r="N11008" t="b">
        <f t="shared" si="861"/>
        <v>1</v>
      </c>
      <c r="O11008" t="b">
        <f t="shared" si="862"/>
        <v>1</v>
      </c>
      <c r="P11008" t="b">
        <f t="shared" si="862"/>
        <v>1</v>
      </c>
      <c r="Q11008" t="b">
        <f t="shared" si="863"/>
        <v>1</v>
      </c>
      <c r="R11008" t="b">
        <f t="shared" si="864"/>
        <v>1</v>
      </c>
      <c r="U11008" s="105" t="s">
        <v>340</v>
      </c>
      <c r="V11008" s="105" t="s">
        <v>341</v>
      </c>
      <c r="W11008" s="106">
        <v>160315000</v>
      </c>
      <c r="X11008" s="106">
        <v>0</v>
      </c>
    </row>
    <row r="11009" spans="2:26" x14ac:dyDescent="0.25">
      <c r="B11009" s="105" t="s">
        <v>392</v>
      </c>
      <c r="C11009" s="105" t="s">
        <v>341</v>
      </c>
      <c r="D11009" s="106">
        <v>160315000</v>
      </c>
      <c r="E11009" s="106">
        <v>0</v>
      </c>
      <c r="M11009" t="b">
        <f t="shared" si="860"/>
        <v>1</v>
      </c>
      <c r="N11009" t="b">
        <f t="shared" si="861"/>
        <v>1</v>
      </c>
      <c r="O11009" t="b">
        <f t="shared" si="862"/>
        <v>1</v>
      </c>
      <c r="P11009" t="b">
        <f t="shared" si="862"/>
        <v>1</v>
      </c>
      <c r="Q11009" t="b">
        <f t="shared" si="863"/>
        <v>1</v>
      </c>
      <c r="R11009" t="b">
        <f t="shared" si="864"/>
        <v>1</v>
      </c>
      <c r="U11009" s="105" t="s">
        <v>392</v>
      </c>
      <c r="V11009" s="105" t="s">
        <v>341</v>
      </c>
      <c r="W11009" s="106">
        <v>160315000</v>
      </c>
      <c r="X11009" s="106">
        <v>0</v>
      </c>
    </row>
    <row r="11010" spans="2:26" x14ac:dyDescent="0.25">
      <c r="B11010" t="s">
        <v>359</v>
      </c>
      <c r="C11010" s="106">
        <v>885875000</v>
      </c>
      <c r="D11010" s="106">
        <v>0</v>
      </c>
      <c r="M11010" t="b">
        <f t="shared" si="860"/>
        <v>1</v>
      </c>
      <c r="N11010" t="b">
        <f t="shared" si="861"/>
        <v>1</v>
      </c>
      <c r="O11010" t="b">
        <f t="shared" si="862"/>
        <v>1</v>
      </c>
      <c r="P11010" t="b">
        <f t="shared" si="862"/>
        <v>1</v>
      </c>
      <c r="Q11010" t="b">
        <f t="shared" si="863"/>
        <v>1</v>
      </c>
      <c r="R11010" t="b">
        <f t="shared" si="864"/>
        <v>1</v>
      </c>
      <c r="U11010" t="s">
        <v>359</v>
      </c>
      <c r="V11010" s="106">
        <v>885875000</v>
      </c>
      <c r="W11010" s="106">
        <v>0</v>
      </c>
    </row>
    <row r="11011" spans="2:26" x14ac:dyDescent="0.25">
      <c r="B11011" t="s">
        <v>330</v>
      </c>
      <c r="C11011" t="s">
        <v>331</v>
      </c>
      <c r="D11011" s="105" t="s">
        <v>1156</v>
      </c>
      <c r="E11011" t="s">
        <v>333</v>
      </c>
      <c r="F11011" t="s">
        <v>331</v>
      </c>
      <c r="G11011" s="105" t="s">
        <v>1157</v>
      </c>
      <c r="M11011" t="b">
        <f t="shared" si="860"/>
        <v>1</v>
      </c>
      <c r="N11011" t="b">
        <f t="shared" si="861"/>
        <v>1</v>
      </c>
      <c r="O11011" t="b">
        <f t="shared" si="862"/>
        <v>1</v>
      </c>
      <c r="P11011" t="b">
        <f t="shared" si="862"/>
        <v>1</v>
      </c>
      <c r="Q11011" t="b">
        <f t="shared" si="863"/>
        <v>1</v>
      </c>
      <c r="R11011" t="b">
        <f t="shared" si="864"/>
        <v>1</v>
      </c>
      <c r="U11011" t="s">
        <v>330</v>
      </c>
      <c r="V11011" t="s">
        <v>331</v>
      </c>
      <c r="W11011" s="105" t="s">
        <v>1156</v>
      </c>
      <c r="X11011" t="s">
        <v>333</v>
      </c>
      <c r="Y11011" t="s">
        <v>331</v>
      </c>
      <c r="Z11011" s="105" t="s">
        <v>1157</v>
      </c>
    </row>
    <row r="11012" spans="2:26" x14ac:dyDescent="0.25">
      <c r="B11012" t="s">
        <v>335</v>
      </c>
      <c r="C11012" t="s">
        <v>3</v>
      </c>
      <c r="D11012" t="s">
        <v>336</v>
      </c>
      <c r="E11012" t="s">
        <v>337</v>
      </c>
      <c r="M11012" t="b">
        <f t="shared" si="860"/>
        <v>1</v>
      </c>
      <c r="N11012" t="b">
        <f t="shared" si="861"/>
        <v>1</v>
      </c>
      <c r="O11012" t="b">
        <f t="shared" si="862"/>
        <v>1</v>
      </c>
      <c r="P11012" t="b">
        <f t="shared" si="862"/>
        <v>1</v>
      </c>
      <c r="Q11012" t="b">
        <f t="shared" si="863"/>
        <v>1</v>
      </c>
      <c r="R11012" t="b">
        <f t="shared" si="864"/>
        <v>1</v>
      </c>
      <c r="U11012" t="s">
        <v>335</v>
      </c>
      <c r="V11012" t="s">
        <v>3</v>
      </c>
      <c r="W11012" t="s">
        <v>336</v>
      </c>
      <c r="X11012" t="s">
        <v>337</v>
      </c>
    </row>
    <row r="11013" spans="2:26" x14ac:dyDescent="0.25">
      <c r="B11013" s="105" t="s">
        <v>418</v>
      </c>
      <c r="C11013" s="105" t="s">
        <v>419</v>
      </c>
      <c r="D11013" s="106">
        <v>146846200</v>
      </c>
      <c r="E11013" s="106">
        <v>0</v>
      </c>
      <c r="M11013" t="b">
        <f t="shared" si="860"/>
        <v>1</v>
      </c>
      <c r="N11013" t="b">
        <f t="shared" si="861"/>
        <v>1</v>
      </c>
      <c r="O11013" t="b">
        <f t="shared" si="862"/>
        <v>1</v>
      </c>
      <c r="P11013" t="b">
        <f t="shared" si="862"/>
        <v>1</v>
      </c>
      <c r="Q11013" t="b">
        <f t="shared" si="863"/>
        <v>1</v>
      </c>
      <c r="R11013" t="b">
        <f t="shared" si="864"/>
        <v>1</v>
      </c>
      <c r="U11013" s="105" t="s">
        <v>418</v>
      </c>
      <c r="V11013" s="105" t="s">
        <v>419</v>
      </c>
      <c r="W11013" s="106">
        <v>146846200</v>
      </c>
      <c r="X11013" s="106">
        <v>0</v>
      </c>
    </row>
    <row r="11014" spans="2:26" x14ac:dyDescent="0.25">
      <c r="B11014" s="105" t="s">
        <v>420</v>
      </c>
      <c r="C11014" s="105" t="s">
        <v>421</v>
      </c>
      <c r="D11014" s="106">
        <v>146846200</v>
      </c>
      <c r="E11014" s="106">
        <v>0</v>
      </c>
      <c r="M11014" t="b">
        <f t="shared" si="860"/>
        <v>1</v>
      </c>
      <c r="N11014" t="b">
        <f t="shared" si="861"/>
        <v>1</v>
      </c>
      <c r="O11014" t="b">
        <f t="shared" si="862"/>
        <v>1</v>
      </c>
      <c r="P11014" t="b">
        <f t="shared" si="862"/>
        <v>1</v>
      </c>
      <c r="Q11014" t="b">
        <f t="shared" si="863"/>
        <v>1</v>
      </c>
      <c r="R11014" t="b">
        <f t="shared" si="864"/>
        <v>1</v>
      </c>
      <c r="U11014" s="105" t="s">
        <v>420</v>
      </c>
      <c r="V11014" s="105" t="s">
        <v>421</v>
      </c>
      <c r="W11014" s="106">
        <v>146846200</v>
      </c>
      <c r="X11014" s="106">
        <v>0</v>
      </c>
    </row>
    <row r="11015" spans="2:26" x14ac:dyDescent="0.25">
      <c r="B11015" s="105" t="s">
        <v>422</v>
      </c>
      <c r="C11015" s="105" t="s">
        <v>421</v>
      </c>
      <c r="D11015" s="106">
        <v>57044000</v>
      </c>
      <c r="E11015" s="106">
        <v>0</v>
      </c>
      <c r="M11015" t="b">
        <f t="shared" si="860"/>
        <v>1</v>
      </c>
      <c r="N11015" t="b">
        <f t="shared" si="861"/>
        <v>1</v>
      </c>
      <c r="O11015" t="b">
        <f t="shared" si="862"/>
        <v>1</v>
      </c>
      <c r="P11015" t="b">
        <f t="shared" si="862"/>
        <v>1</v>
      </c>
      <c r="Q11015" t="b">
        <f t="shared" si="863"/>
        <v>1</v>
      </c>
      <c r="R11015" t="b">
        <f t="shared" si="864"/>
        <v>1</v>
      </c>
      <c r="U11015" s="105" t="s">
        <v>422</v>
      </c>
      <c r="V11015" s="105" t="s">
        <v>421</v>
      </c>
      <c r="W11015" s="106">
        <v>57044000</v>
      </c>
      <c r="X11015" s="106">
        <v>0</v>
      </c>
    </row>
    <row r="11016" spans="2:26" x14ac:dyDescent="0.25">
      <c r="B11016" s="105" t="s">
        <v>760</v>
      </c>
      <c r="C11016" s="105" t="s">
        <v>1585</v>
      </c>
      <c r="D11016" s="106">
        <v>30000000</v>
      </c>
      <c r="E11016" s="106">
        <v>0</v>
      </c>
      <c r="M11016" t="b">
        <f t="shared" si="860"/>
        <v>1</v>
      </c>
      <c r="N11016" t="b">
        <f t="shared" si="861"/>
        <v>1</v>
      </c>
      <c r="O11016" t="b">
        <f t="shared" si="862"/>
        <v>1</v>
      </c>
      <c r="P11016" t="b">
        <f t="shared" si="862"/>
        <v>1</v>
      </c>
      <c r="Q11016" t="b">
        <f t="shared" si="863"/>
        <v>1</v>
      </c>
      <c r="R11016" t="b">
        <f t="shared" si="864"/>
        <v>1</v>
      </c>
      <c r="U11016" s="105" t="s">
        <v>760</v>
      </c>
      <c r="V11016" s="105" t="s">
        <v>1585</v>
      </c>
      <c r="W11016" s="106">
        <v>30000000</v>
      </c>
      <c r="X11016" s="106">
        <v>0</v>
      </c>
    </row>
    <row r="11017" spans="2:26" x14ac:dyDescent="0.25">
      <c r="B11017" s="105" t="s">
        <v>763</v>
      </c>
      <c r="C11017" s="105" t="s">
        <v>1588</v>
      </c>
      <c r="D11017" s="106">
        <v>14252200</v>
      </c>
      <c r="E11017" s="106">
        <v>0</v>
      </c>
      <c r="M11017" t="b">
        <f t="shared" si="860"/>
        <v>1</v>
      </c>
      <c r="N11017" t="b">
        <f t="shared" si="861"/>
        <v>1</v>
      </c>
      <c r="O11017" t="b">
        <f t="shared" si="862"/>
        <v>1</v>
      </c>
      <c r="P11017" t="b">
        <f t="shared" si="862"/>
        <v>1</v>
      </c>
      <c r="Q11017" t="b">
        <f t="shared" si="863"/>
        <v>1</v>
      </c>
      <c r="R11017" t="b">
        <f t="shared" si="864"/>
        <v>1</v>
      </c>
      <c r="U11017" s="105" t="s">
        <v>763</v>
      </c>
      <c r="V11017" s="105" t="s">
        <v>1588</v>
      </c>
      <c r="W11017" s="106">
        <v>14252200</v>
      </c>
      <c r="X11017" s="106">
        <v>0</v>
      </c>
    </row>
    <row r="11018" spans="2:26" x14ac:dyDescent="0.25">
      <c r="B11018" s="105" t="s">
        <v>766</v>
      </c>
      <c r="C11018" s="105" t="s">
        <v>1591</v>
      </c>
      <c r="D11018" s="106">
        <v>33600000</v>
      </c>
      <c r="E11018" s="106">
        <v>0</v>
      </c>
      <c r="M11018" t="b">
        <f t="shared" si="860"/>
        <v>1</v>
      </c>
      <c r="N11018" t="b">
        <f t="shared" si="861"/>
        <v>1</v>
      </c>
      <c r="O11018" t="b">
        <f t="shared" si="862"/>
        <v>1</v>
      </c>
      <c r="P11018" t="b">
        <f t="shared" si="862"/>
        <v>1</v>
      </c>
      <c r="Q11018" t="b">
        <f t="shared" si="863"/>
        <v>1</v>
      </c>
      <c r="R11018" t="b">
        <f t="shared" si="864"/>
        <v>1</v>
      </c>
      <c r="U11018" s="105" t="s">
        <v>766</v>
      </c>
      <c r="V11018" s="105" t="s">
        <v>1591</v>
      </c>
      <c r="W11018" s="106">
        <v>33600000</v>
      </c>
      <c r="X11018" s="106">
        <v>0</v>
      </c>
    </row>
    <row r="11019" spans="2:26" x14ac:dyDescent="0.25">
      <c r="B11019" s="105" t="s">
        <v>767</v>
      </c>
      <c r="C11019" s="105" t="s">
        <v>1592</v>
      </c>
      <c r="D11019" s="106">
        <v>11950000</v>
      </c>
      <c r="E11019" s="106">
        <v>0</v>
      </c>
      <c r="M11019" t="b">
        <f t="shared" si="860"/>
        <v>1</v>
      </c>
      <c r="N11019" t="b">
        <f t="shared" si="861"/>
        <v>1</v>
      </c>
      <c r="O11019" t="b">
        <f t="shared" si="862"/>
        <v>1</v>
      </c>
      <c r="P11019" t="b">
        <f t="shared" si="862"/>
        <v>1</v>
      </c>
      <c r="Q11019" t="b">
        <f t="shared" si="863"/>
        <v>1</v>
      </c>
      <c r="R11019" t="b">
        <f t="shared" si="864"/>
        <v>1</v>
      </c>
      <c r="U11019" s="105" t="s">
        <v>767</v>
      </c>
      <c r="V11019" s="105" t="s">
        <v>1592</v>
      </c>
      <c r="W11019" s="106">
        <v>11950000</v>
      </c>
      <c r="X11019" s="106">
        <v>0</v>
      </c>
    </row>
    <row r="11020" spans="2:26" x14ac:dyDescent="0.25">
      <c r="B11020" s="105" t="s">
        <v>403</v>
      </c>
      <c r="C11020" s="105" t="s">
        <v>404</v>
      </c>
      <c r="D11020" s="106">
        <v>273824000</v>
      </c>
      <c r="E11020" s="106">
        <v>0</v>
      </c>
      <c r="M11020" t="b">
        <f t="shared" si="860"/>
        <v>1</v>
      </c>
      <c r="N11020" t="b">
        <f t="shared" si="861"/>
        <v>1</v>
      </c>
      <c r="O11020" t="b">
        <f t="shared" si="862"/>
        <v>1</v>
      </c>
      <c r="P11020" t="b">
        <f t="shared" si="862"/>
        <v>1</v>
      </c>
      <c r="Q11020" t="b">
        <f t="shared" si="863"/>
        <v>1</v>
      </c>
      <c r="R11020" t="b">
        <f t="shared" si="864"/>
        <v>1</v>
      </c>
      <c r="U11020" s="105" t="s">
        <v>403</v>
      </c>
      <c r="V11020" s="105" t="s">
        <v>404</v>
      </c>
      <c r="W11020" s="106">
        <v>273824000</v>
      </c>
      <c r="X11020" s="106">
        <v>0</v>
      </c>
    </row>
    <row r="11021" spans="2:26" x14ac:dyDescent="0.25">
      <c r="B11021" s="105" t="s">
        <v>405</v>
      </c>
      <c r="C11021" s="105" t="s">
        <v>406</v>
      </c>
      <c r="D11021" s="106">
        <v>246824000</v>
      </c>
      <c r="E11021" s="106">
        <v>0</v>
      </c>
      <c r="M11021" t="b">
        <f t="shared" si="860"/>
        <v>1</v>
      </c>
      <c r="N11021" t="b">
        <f t="shared" si="861"/>
        <v>1</v>
      </c>
      <c r="O11021" t="b">
        <f t="shared" si="862"/>
        <v>1</v>
      </c>
      <c r="P11021" t="b">
        <f t="shared" si="862"/>
        <v>1</v>
      </c>
      <c r="Q11021" t="b">
        <f t="shared" si="863"/>
        <v>1</v>
      </c>
      <c r="R11021" t="b">
        <f t="shared" si="864"/>
        <v>1</v>
      </c>
      <c r="U11021" s="105" t="s">
        <v>405</v>
      </c>
      <c r="V11021" s="105" t="s">
        <v>406</v>
      </c>
      <c r="W11021" s="106">
        <v>246824000</v>
      </c>
      <c r="X11021" s="106">
        <v>0</v>
      </c>
    </row>
    <row r="11022" spans="2:26" x14ac:dyDescent="0.25">
      <c r="B11022" s="105" t="s">
        <v>603</v>
      </c>
      <c r="C11022" s="105" t="s">
        <v>406</v>
      </c>
      <c r="D11022" s="106">
        <v>163860000</v>
      </c>
      <c r="E11022" s="106">
        <v>0</v>
      </c>
      <c r="M11022" t="b">
        <f t="shared" si="860"/>
        <v>1</v>
      </c>
      <c r="N11022" t="b">
        <f t="shared" si="861"/>
        <v>1</v>
      </c>
      <c r="O11022" t="b">
        <f t="shared" si="862"/>
        <v>1</v>
      </c>
      <c r="P11022" t="b">
        <f t="shared" si="862"/>
        <v>1</v>
      </c>
      <c r="Q11022" t="b">
        <f t="shared" si="863"/>
        <v>1</v>
      </c>
      <c r="R11022" t="b">
        <f t="shared" si="864"/>
        <v>1</v>
      </c>
      <c r="U11022" s="105" t="s">
        <v>603</v>
      </c>
      <c r="V11022" s="105" t="s">
        <v>406</v>
      </c>
      <c r="W11022" s="106">
        <v>163860000</v>
      </c>
      <c r="X11022" s="106">
        <v>0</v>
      </c>
    </row>
    <row r="11023" spans="2:26" x14ac:dyDescent="0.25">
      <c r="B11023" s="105" t="s">
        <v>407</v>
      </c>
      <c r="C11023" s="105" t="s">
        <v>1551</v>
      </c>
      <c r="D11023" s="106">
        <v>43964000</v>
      </c>
      <c r="E11023" s="106">
        <v>0</v>
      </c>
      <c r="M11023" t="b">
        <f t="shared" si="860"/>
        <v>1</v>
      </c>
      <c r="N11023" t="b">
        <f t="shared" si="861"/>
        <v>1</v>
      </c>
      <c r="O11023" t="b">
        <f t="shared" si="862"/>
        <v>1</v>
      </c>
      <c r="P11023" t="b">
        <f t="shared" si="862"/>
        <v>1</v>
      </c>
      <c r="Q11023" t="b">
        <f t="shared" si="863"/>
        <v>1</v>
      </c>
      <c r="R11023" t="b">
        <f t="shared" si="864"/>
        <v>1</v>
      </c>
      <c r="U11023" s="105" t="s">
        <v>407</v>
      </c>
      <c r="V11023" s="105" t="s">
        <v>1551</v>
      </c>
      <c r="W11023" s="106">
        <v>43964000</v>
      </c>
      <c r="X11023" s="106">
        <v>0</v>
      </c>
    </row>
    <row r="11024" spans="2:26" x14ac:dyDescent="0.25">
      <c r="B11024" s="105" t="s">
        <v>408</v>
      </c>
      <c r="C11024" s="105" t="s">
        <v>1439</v>
      </c>
      <c r="D11024" s="106">
        <v>39000000</v>
      </c>
      <c r="E11024" s="106">
        <v>0</v>
      </c>
      <c r="M11024" t="b">
        <f t="shared" si="860"/>
        <v>1</v>
      </c>
      <c r="N11024" t="b">
        <f t="shared" si="861"/>
        <v>1</v>
      </c>
      <c r="O11024" t="b">
        <f t="shared" si="862"/>
        <v>1</v>
      </c>
      <c r="P11024" t="b">
        <f t="shared" si="862"/>
        <v>1</v>
      </c>
      <c r="Q11024" t="b">
        <f t="shared" si="863"/>
        <v>1</v>
      </c>
      <c r="R11024" t="b">
        <f t="shared" si="864"/>
        <v>1</v>
      </c>
      <c r="U11024" s="105" t="s">
        <v>408</v>
      </c>
      <c r="V11024" s="105" t="s">
        <v>1439</v>
      </c>
      <c r="W11024" s="106">
        <v>39000000</v>
      </c>
      <c r="X11024" s="106">
        <v>0</v>
      </c>
    </row>
    <row r="11025" spans="2:24" x14ac:dyDescent="0.25">
      <c r="B11025" s="105" t="s">
        <v>548</v>
      </c>
      <c r="C11025" s="105" t="s">
        <v>549</v>
      </c>
      <c r="D11025" s="106">
        <v>27000000</v>
      </c>
      <c r="E11025" s="106">
        <v>0</v>
      </c>
      <c r="M11025" t="b">
        <f t="shared" si="860"/>
        <v>1</v>
      </c>
      <c r="N11025" t="b">
        <f t="shared" si="861"/>
        <v>1</v>
      </c>
      <c r="O11025" t="b">
        <f t="shared" si="862"/>
        <v>1</v>
      </c>
      <c r="P11025" t="b">
        <f t="shared" si="862"/>
        <v>1</v>
      </c>
      <c r="Q11025" t="b">
        <f t="shared" si="863"/>
        <v>1</v>
      </c>
      <c r="R11025" t="b">
        <f t="shared" si="864"/>
        <v>1</v>
      </c>
      <c r="U11025" s="105" t="s">
        <v>548</v>
      </c>
      <c r="V11025" s="105" t="s">
        <v>549</v>
      </c>
      <c r="W11025" s="106">
        <v>27000000</v>
      </c>
      <c r="X11025" s="106">
        <v>0</v>
      </c>
    </row>
    <row r="11026" spans="2:24" x14ac:dyDescent="0.25">
      <c r="B11026" s="105" t="s">
        <v>607</v>
      </c>
      <c r="C11026" s="105" t="s">
        <v>549</v>
      </c>
      <c r="D11026" s="106">
        <v>27000000</v>
      </c>
      <c r="E11026" s="106">
        <v>0</v>
      </c>
      <c r="M11026" t="b">
        <f t="shared" si="860"/>
        <v>1</v>
      </c>
      <c r="N11026" t="b">
        <f t="shared" si="861"/>
        <v>1</v>
      </c>
      <c r="O11026" t="b">
        <f t="shared" si="862"/>
        <v>1</v>
      </c>
      <c r="P11026" t="b">
        <f t="shared" si="862"/>
        <v>1</v>
      </c>
      <c r="Q11026" t="b">
        <f t="shared" si="863"/>
        <v>1</v>
      </c>
      <c r="R11026" t="b">
        <f t="shared" si="864"/>
        <v>1</v>
      </c>
      <c r="U11026" s="105" t="s">
        <v>607</v>
      </c>
      <c r="V11026" s="105" t="s">
        <v>549</v>
      </c>
      <c r="W11026" s="106">
        <v>27000000</v>
      </c>
      <c r="X11026" s="106">
        <v>0</v>
      </c>
    </row>
    <row r="11027" spans="2:24" x14ac:dyDescent="0.25">
      <c r="B11027" s="105" t="s">
        <v>411</v>
      </c>
      <c r="C11027" s="105" t="s">
        <v>412</v>
      </c>
      <c r="D11027" s="106">
        <v>373401600</v>
      </c>
      <c r="E11027" s="106">
        <v>0</v>
      </c>
      <c r="M11027" t="b">
        <f t="shared" si="860"/>
        <v>1</v>
      </c>
      <c r="N11027" t="b">
        <f t="shared" si="861"/>
        <v>1</v>
      </c>
      <c r="O11027" t="b">
        <f t="shared" si="862"/>
        <v>1</v>
      </c>
      <c r="P11027" t="b">
        <f t="shared" si="862"/>
        <v>1</v>
      </c>
      <c r="Q11027" t="b">
        <f t="shared" si="863"/>
        <v>1</v>
      </c>
      <c r="R11027" t="b">
        <f t="shared" si="864"/>
        <v>1</v>
      </c>
      <c r="U11027" s="105" t="s">
        <v>411</v>
      </c>
      <c r="V11027" s="105" t="s">
        <v>412</v>
      </c>
      <c r="W11027" s="106">
        <v>373401600</v>
      </c>
      <c r="X11027" s="106">
        <v>0</v>
      </c>
    </row>
    <row r="11028" spans="2:24" x14ac:dyDescent="0.25">
      <c r="B11028" s="105" t="s">
        <v>413</v>
      </c>
      <c r="C11028" s="105" t="s">
        <v>414</v>
      </c>
      <c r="D11028" s="106">
        <v>373401600</v>
      </c>
      <c r="E11028" s="106">
        <v>0</v>
      </c>
      <c r="M11028" t="b">
        <f t="shared" si="860"/>
        <v>1</v>
      </c>
      <c r="N11028" t="b">
        <f t="shared" si="861"/>
        <v>1</v>
      </c>
      <c r="O11028" t="b">
        <f t="shared" si="862"/>
        <v>1</v>
      </c>
      <c r="P11028" t="b">
        <f t="shared" si="862"/>
        <v>1</v>
      </c>
      <c r="Q11028" t="b">
        <f t="shared" si="863"/>
        <v>1</v>
      </c>
      <c r="R11028" t="b">
        <f t="shared" si="864"/>
        <v>1</v>
      </c>
      <c r="U11028" s="105" t="s">
        <v>413</v>
      </c>
      <c r="V11028" s="105" t="s">
        <v>414</v>
      </c>
      <c r="W11028" s="106">
        <v>373401600</v>
      </c>
      <c r="X11028" s="106">
        <v>0</v>
      </c>
    </row>
    <row r="11029" spans="2:24" x14ac:dyDescent="0.25">
      <c r="B11029" s="105" t="s">
        <v>415</v>
      </c>
      <c r="C11029" s="105" t="s">
        <v>414</v>
      </c>
      <c r="D11029" s="106">
        <v>373401600</v>
      </c>
      <c r="E11029" s="106">
        <v>0</v>
      </c>
      <c r="M11029" t="b">
        <f t="shared" si="860"/>
        <v>1</v>
      </c>
      <c r="N11029" t="b">
        <f t="shared" si="861"/>
        <v>1</v>
      </c>
      <c r="O11029" t="b">
        <f t="shared" si="862"/>
        <v>1</v>
      </c>
      <c r="P11029" t="b">
        <f t="shared" si="862"/>
        <v>1</v>
      </c>
      <c r="Q11029" t="b">
        <f t="shared" si="863"/>
        <v>1</v>
      </c>
      <c r="R11029" t="b">
        <f t="shared" si="864"/>
        <v>1</v>
      </c>
      <c r="U11029" s="105" t="s">
        <v>415</v>
      </c>
      <c r="V11029" s="105" t="s">
        <v>414</v>
      </c>
      <c r="W11029" s="106">
        <v>373401600</v>
      </c>
      <c r="X11029" s="106">
        <v>0</v>
      </c>
    </row>
    <row r="11030" spans="2:24" x14ac:dyDescent="0.25">
      <c r="B11030" s="105" t="s">
        <v>562</v>
      </c>
      <c r="C11030" s="105" t="s">
        <v>563</v>
      </c>
      <c r="D11030" s="106">
        <v>25800000</v>
      </c>
      <c r="E11030" s="106">
        <v>0</v>
      </c>
      <c r="M11030" t="b">
        <f t="shared" si="860"/>
        <v>1</v>
      </c>
      <c r="N11030" t="b">
        <f t="shared" si="861"/>
        <v>1</v>
      </c>
      <c r="O11030" t="b">
        <f t="shared" si="862"/>
        <v>1</v>
      </c>
      <c r="P11030" t="b">
        <f t="shared" si="862"/>
        <v>1</v>
      </c>
      <c r="Q11030" t="b">
        <f t="shared" si="863"/>
        <v>1</v>
      </c>
      <c r="R11030" t="b">
        <f t="shared" si="864"/>
        <v>1</v>
      </c>
      <c r="U11030" s="105" t="s">
        <v>562</v>
      </c>
      <c r="V11030" s="105" t="s">
        <v>563</v>
      </c>
      <c r="W11030" s="106">
        <v>25800000</v>
      </c>
      <c r="X11030" s="106">
        <v>0</v>
      </c>
    </row>
    <row r="11031" spans="2:24" x14ac:dyDescent="0.25">
      <c r="B11031" s="105" t="s">
        <v>564</v>
      </c>
      <c r="C11031" s="105" t="s">
        <v>565</v>
      </c>
      <c r="D11031" s="106">
        <v>25800000</v>
      </c>
      <c r="E11031" s="106">
        <v>0</v>
      </c>
      <c r="M11031" t="b">
        <f t="shared" si="860"/>
        <v>1</v>
      </c>
      <c r="N11031" t="b">
        <f t="shared" si="861"/>
        <v>1</v>
      </c>
      <c r="O11031" t="b">
        <f t="shared" si="862"/>
        <v>1</v>
      </c>
      <c r="P11031" t="b">
        <f t="shared" si="862"/>
        <v>1</v>
      </c>
      <c r="Q11031" t="b">
        <f t="shared" si="863"/>
        <v>1</v>
      </c>
      <c r="R11031" t="b">
        <f t="shared" si="864"/>
        <v>1</v>
      </c>
      <c r="U11031" s="105" t="s">
        <v>564</v>
      </c>
      <c r="V11031" s="105" t="s">
        <v>565</v>
      </c>
      <c r="W11031" s="106">
        <v>25800000</v>
      </c>
      <c r="X11031" s="106">
        <v>0</v>
      </c>
    </row>
    <row r="11032" spans="2:24" x14ac:dyDescent="0.25">
      <c r="B11032" s="105" t="s">
        <v>566</v>
      </c>
      <c r="C11032" s="105" t="s">
        <v>565</v>
      </c>
      <c r="D11032" s="106">
        <v>25800000</v>
      </c>
      <c r="E11032" s="106">
        <v>0</v>
      </c>
      <c r="M11032" t="b">
        <f t="shared" si="860"/>
        <v>1</v>
      </c>
      <c r="N11032" t="b">
        <f t="shared" si="861"/>
        <v>1</v>
      </c>
      <c r="O11032" t="b">
        <f t="shared" si="862"/>
        <v>1</v>
      </c>
      <c r="P11032" t="b">
        <f t="shared" si="862"/>
        <v>1</v>
      </c>
      <c r="Q11032" t="b">
        <f t="shared" si="863"/>
        <v>1</v>
      </c>
      <c r="R11032" t="b">
        <f t="shared" si="864"/>
        <v>1</v>
      </c>
      <c r="U11032" s="105" t="s">
        <v>566</v>
      </c>
      <c r="V11032" s="105" t="s">
        <v>565</v>
      </c>
      <c r="W11032" s="106">
        <v>25800000</v>
      </c>
      <c r="X11032" s="106">
        <v>0</v>
      </c>
    </row>
    <row r="11033" spans="2:24" x14ac:dyDescent="0.25">
      <c r="B11033" s="105" t="s">
        <v>567</v>
      </c>
      <c r="C11033" s="105" t="s">
        <v>568</v>
      </c>
      <c r="D11033" s="106">
        <v>61489000</v>
      </c>
      <c r="E11033" s="106">
        <v>0</v>
      </c>
      <c r="M11033" t="b">
        <f t="shared" si="860"/>
        <v>1</v>
      </c>
      <c r="N11033" t="b">
        <f t="shared" si="861"/>
        <v>1</v>
      </c>
      <c r="O11033" t="b">
        <f t="shared" si="862"/>
        <v>1</v>
      </c>
      <c r="P11033" t="b">
        <f t="shared" si="862"/>
        <v>1</v>
      </c>
      <c r="Q11033" t="b">
        <f t="shared" si="863"/>
        <v>1</v>
      </c>
      <c r="R11033" t="b">
        <f t="shared" si="864"/>
        <v>1</v>
      </c>
      <c r="U11033" s="105" t="s">
        <v>567</v>
      </c>
      <c r="V11033" s="105" t="s">
        <v>568</v>
      </c>
      <c r="W11033" s="106">
        <v>61489000</v>
      </c>
      <c r="X11033" s="106">
        <v>0</v>
      </c>
    </row>
    <row r="11034" spans="2:24" x14ac:dyDescent="0.25">
      <c r="B11034" s="105" t="s">
        <v>609</v>
      </c>
      <c r="C11034" s="105" t="s">
        <v>610</v>
      </c>
      <c r="D11034" s="106">
        <v>18175000</v>
      </c>
      <c r="E11034" s="106">
        <v>0</v>
      </c>
      <c r="M11034" t="b">
        <f t="shared" si="860"/>
        <v>1</v>
      </c>
      <c r="N11034" t="b">
        <f t="shared" si="861"/>
        <v>1</v>
      </c>
      <c r="O11034" t="b">
        <f t="shared" si="862"/>
        <v>1</v>
      </c>
      <c r="P11034" t="b">
        <f t="shared" si="862"/>
        <v>1</v>
      </c>
      <c r="Q11034" t="b">
        <f t="shared" si="863"/>
        <v>1</v>
      </c>
      <c r="R11034" t="b">
        <f t="shared" si="864"/>
        <v>1</v>
      </c>
      <c r="U11034" s="105" t="s">
        <v>609</v>
      </c>
      <c r="V11034" s="105" t="s">
        <v>610</v>
      </c>
      <c r="W11034" s="106">
        <v>18175000</v>
      </c>
      <c r="X11034" s="106">
        <v>0</v>
      </c>
    </row>
    <row r="11035" spans="2:24" x14ac:dyDescent="0.25">
      <c r="B11035" s="105" t="s">
        <v>611</v>
      </c>
      <c r="C11035" s="105" t="s">
        <v>610</v>
      </c>
      <c r="D11035" s="106">
        <v>18175000</v>
      </c>
      <c r="E11035" s="106">
        <v>0</v>
      </c>
      <c r="M11035" t="b">
        <f t="shared" ref="M11035:M11098" si="865">+B11035=U11035</f>
        <v>1</v>
      </c>
      <c r="N11035" t="b">
        <f t="shared" ref="N11035:N11098" si="866">+C11035=V11035</f>
        <v>1</v>
      </c>
      <c r="O11035" t="b">
        <f t="shared" ref="O11035:P11098" si="867">+D11035=W11035</f>
        <v>1</v>
      </c>
      <c r="P11035" t="b">
        <f t="shared" si="867"/>
        <v>1</v>
      </c>
      <c r="Q11035" t="b">
        <f t="shared" ref="Q11035:Q11098" si="868">+F11035=Y11035</f>
        <v>1</v>
      </c>
      <c r="R11035" t="b">
        <f t="shared" ref="R11035:R11098" si="869">+G11035=Z11035</f>
        <v>1</v>
      </c>
      <c r="U11035" s="105" t="s">
        <v>611</v>
      </c>
      <c r="V11035" s="105" t="s">
        <v>610</v>
      </c>
      <c r="W11035" s="106">
        <v>18175000</v>
      </c>
      <c r="X11035" s="106">
        <v>0</v>
      </c>
    </row>
    <row r="11036" spans="2:24" x14ac:dyDescent="0.25">
      <c r="B11036" s="105" t="s">
        <v>612</v>
      </c>
      <c r="C11036" s="105" t="s">
        <v>613</v>
      </c>
      <c r="D11036" s="106">
        <v>43314000</v>
      </c>
      <c r="E11036" s="106">
        <v>0</v>
      </c>
      <c r="M11036" t="b">
        <f t="shared" si="865"/>
        <v>1</v>
      </c>
      <c r="N11036" t="b">
        <f t="shared" si="866"/>
        <v>1</v>
      </c>
      <c r="O11036" t="b">
        <f t="shared" si="867"/>
        <v>1</v>
      </c>
      <c r="P11036" t="b">
        <f t="shared" si="867"/>
        <v>1</v>
      </c>
      <c r="Q11036" t="b">
        <f t="shared" si="868"/>
        <v>1</v>
      </c>
      <c r="R11036" t="b">
        <f t="shared" si="869"/>
        <v>1</v>
      </c>
      <c r="U11036" s="105" t="s">
        <v>612</v>
      </c>
      <c r="V11036" s="105" t="s">
        <v>613</v>
      </c>
      <c r="W11036" s="106">
        <v>43314000</v>
      </c>
      <c r="X11036" s="106">
        <v>0</v>
      </c>
    </row>
    <row r="11037" spans="2:24" x14ac:dyDescent="0.25">
      <c r="B11037" s="105" t="s">
        <v>614</v>
      </c>
      <c r="C11037" s="105" t="s">
        <v>613</v>
      </c>
      <c r="D11037" s="106">
        <v>43314000</v>
      </c>
      <c r="E11037" s="106">
        <v>0</v>
      </c>
      <c r="M11037" t="b">
        <f t="shared" si="865"/>
        <v>1</v>
      </c>
      <c r="N11037" t="b">
        <f t="shared" si="866"/>
        <v>1</v>
      </c>
      <c r="O11037" t="b">
        <f t="shared" si="867"/>
        <v>1</v>
      </c>
      <c r="P11037" t="b">
        <f t="shared" si="867"/>
        <v>1</v>
      </c>
      <c r="Q11037" t="b">
        <f t="shared" si="868"/>
        <v>1</v>
      </c>
      <c r="R11037" t="b">
        <f t="shared" si="869"/>
        <v>1</v>
      </c>
      <c r="U11037" s="105" t="s">
        <v>614</v>
      </c>
      <c r="V11037" s="105" t="s">
        <v>613</v>
      </c>
      <c r="W11037" s="106">
        <v>43314000</v>
      </c>
      <c r="X11037" s="106">
        <v>0</v>
      </c>
    </row>
    <row r="11038" spans="2:24" x14ac:dyDescent="0.25">
      <c r="B11038" s="105" t="s">
        <v>429</v>
      </c>
      <c r="C11038" s="105" t="s">
        <v>430</v>
      </c>
      <c r="D11038" s="106">
        <v>167690000</v>
      </c>
      <c r="E11038" s="106">
        <v>0</v>
      </c>
      <c r="M11038" t="b">
        <f t="shared" si="865"/>
        <v>1</v>
      </c>
      <c r="N11038" t="b">
        <f t="shared" si="866"/>
        <v>1</v>
      </c>
      <c r="O11038" t="b">
        <f t="shared" si="867"/>
        <v>1</v>
      </c>
      <c r="P11038" t="b">
        <f t="shared" si="867"/>
        <v>1</v>
      </c>
      <c r="Q11038" t="b">
        <f t="shared" si="868"/>
        <v>1</v>
      </c>
      <c r="R11038" t="b">
        <f t="shared" si="869"/>
        <v>1</v>
      </c>
      <c r="U11038" s="105" t="s">
        <v>429</v>
      </c>
      <c r="V11038" s="105" t="s">
        <v>430</v>
      </c>
      <c r="W11038" s="106">
        <v>167690000</v>
      </c>
      <c r="X11038" s="106">
        <v>0</v>
      </c>
    </row>
    <row r="11039" spans="2:24" x14ac:dyDescent="0.25">
      <c r="B11039" s="105" t="s">
        <v>431</v>
      </c>
      <c r="C11039" s="105" t="s">
        <v>432</v>
      </c>
      <c r="D11039" s="106">
        <v>167690000</v>
      </c>
      <c r="E11039" s="106">
        <v>0</v>
      </c>
      <c r="M11039" t="b">
        <f t="shared" si="865"/>
        <v>1</v>
      </c>
      <c r="N11039" t="b">
        <f t="shared" si="866"/>
        <v>1</v>
      </c>
      <c r="O11039" t="b">
        <f t="shared" si="867"/>
        <v>1</v>
      </c>
      <c r="P11039" t="b">
        <f t="shared" si="867"/>
        <v>1</v>
      </c>
      <c r="Q11039" t="b">
        <f t="shared" si="868"/>
        <v>1</v>
      </c>
      <c r="R11039" t="b">
        <f t="shared" si="869"/>
        <v>1</v>
      </c>
      <c r="U11039" s="105" t="s">
        <v>431</v>
      </c>
      <c r="V11039" s="105" t="s">
        <v>432</v>
      </c>
      <c r="W11039" s="106">
        <v>167690000</v>
      </c>
      <c r="X11039" s="106">
        <v>0</v>
      </c>
    </row>
    <row r="11040" spans="2:24" x14ac:dyDescent="0.25">
      <c r="B11040" s="105" t="s">
        <v>433</v>
      </c>
      <c r="C11040" s="105" t="s">
        <v>432</v>
      </c>
      <c r="D11040" s="106">
        <v>42350000</v>
      </c>
      <c r="E11040" s="106">
        <v>0</v>
      </c>
      <c r="M11040" t="b">
        <f t="shared" si="865"/>
        <v>1</v>
      </c>
      <c r="N11040" t="b">
        <f t="shared" si="866"/>
        <v>1</v>
      </c>
      <c r="O11040" t="b">
        <f t="shared" si="867"/>
        <v>1</v>
      </c>
      <c r="P11040" t="b">
        <f t="shared" si="867"/>
        <v>1</v>
      </c>
      <c r="Q11040" t="b">
        <f t="shared" si="868"/>
        <v>1</v>
      </c>
      <c r="R11040" t="b">
        <f t="shared" si="869"/>
        <v>1</v>
      </c>
      <c r="U11040" s="105" t="s">
        <v>433</v>
      </c>
      <c r="V11040" s="105" t="s">
        <v>432</v>
      </c>
      <c r="W11040" s="106">
        <v>42350000</v>
      </c>
      <c r="X11040" s="106">
        <v>0</v>
      </c>
    </row>
    <row r="11041" spans="2:24" x14ac:dyDescent="0.25">
      <c r="B11041" s="105" t="s">
        <v>778</v>
      </c>
      <c r="C11041" s="105" t="s">
        <v>779</v>
      </c>
      <c r="D11041" s="106">
        <v>46000000</v>
      </c>
      <c r="E11041" s="106">
        <v>0</v>
      </c>
      <c r="M11041" t="b">
        <f t="shared" si="865"/>
        <v>1</v>
      </c>
      <c r="N11041" t="b">
        <f t="shared" si="866"/>
        <v>1</v>
      </c>
      <c r="O11041" t="b">
        <f t="shared" si="867"/>
        <v>1</v>
      </c>
      <c r="P11041" t="b">
        <f t="shared" si="867"/>
        <v>1</v>
      </c>
      <c r="Q11041" t="b">
        <f t="shared" si="868"/>
        <v>1</v>
      </c>
      <c r="R11041" t="b">
        <f t="shared" si="869"/>
        <v>1</v>
      </c>
      <c r="U11041" s="105" t="s">
        <v>778</v>
      </c>
      <c r="V11041" s="105" t="s">
        <v>779</v>
      </c>
      <c r="W11041" s="106">
        <v>46000000</v>
      </c>
      <c r="X11041" s="106">
        <v>0</v>
      </c>
    </row>
    <row r="11042" spans="2:24" x14ac:dyDescent="0.25">
      <c r="B11042" s="105" t="s">
        <v>785</v>
      </c>
      <c r="C11042" s="105" t="s">
        <v>1594</v>
      </c>
      <c r="D11042" s="106">
        <v>35840000</v>
      </c>
      <c r="E11042" s="106">
        <v>0</v>
      </c>
      <c r="M11042" t="b">
        <f t="shared" si="865"/>
        <v>1</v>
      </c>
      <c r="N11042" t="b">
        <f t="shared" si="866"/>
        <v>1</v>
      </c>
      <c r="O11042" t="b">
        <f t="shared" si="867"/>
        <v>1</v>
      </c>
      <c r="P11042" t="b">
        <f t="shared" si="867"/>
        <v>1</v>
      </c>
      <c r="Q11042" t="b">
        <f t="shared" si="868"/>
        <v>1</v>
      </c>
      <c r="R11042" t="b">
        <f t="shared" si="869"/>
        <v>1</v>
      </c>
      <c r="U11042" s="105" t="s">
        <v>785</v>
      </c>
      <c r="V11042" s="105" t="s">
        <v>1594</v>
      </c>
      <c r="W11042" s="106">
        <v>35840000</v>
      </c>
      <c r="X11042" s="106">
        <v>0</v>
      </c>
    </row>
    <row r="11043" spans="2:24" x14ac:dyDescent="0.25">
      <c r="B11043" s="105" t="s">
        <v>788</v>
      </c>
      <c r="C11043" s="105" t="s">
        <v>789</v>
      </c>
      <c r="D11043" s="106">
        <v>26000000</v>
      </c>
      <c r="E11043" s="106">
        <v>0</v>
      </c>
      <c r="M11043" t="b">
        <f t="shared" si="865"/>
        <v>1</v>
      </c>
      <c r="N11043" t="b">
        <f t="shared" si="866"/>
        <v>1</v>
      </c>
      <c r="O11043" t="b">
        <f t="shared" si="867"/>
        <v>1</v>
      </c>
      <c r="P11043" t="b">
        <f t="shared" si="867"/>
        <v>1</v>
      </c>
      <c r="Q11043" t="b">
        <f t="shared" si="868"/>
        <v>1</v>
      </c>
      <c r="R11043" t="b">
        <f t="shared" si="869"/>
        <v>1</v>
      </c>
      <c r="U11043" s="105" t="s">
        <v>788</v>
      </c>
      <c r="V11043" s="105" t="s">
        <v>789</v>
      </c>
      <c r="W11043" s="106">
        <v>26000000</v>
      </c>
      <c r="X11043" s="106">
        <v>0</v>
      </c>
    </row>
    <row r="11044" spans="2:24" x14ac:dyDescent="0.25">
      <c r="B11044" s="105" t="s">
        <v>790</v>
      </c>
      <c r="C11044" s="105" t="s">
        <v>791</v>
      </c>
      <c r="D11044" s="106">
        <v>17500000</v>
      </c>
      <c r="E11044" s="106">
        <v>0</v>
      </c>
      <c r="M11044" t="b">
        <f t="shared" si="865"/>
        <v>1</v>
      </c>
      <c r="N11044" t="b">
        <f t="shared" si="866"/>
        <v>1</v>
      </c>
      <c r="O11044" t="b">
        <f t="shared" si="867"/>
        <v>1</v>
      </c>
      <c r="P11044" t="b">
        <f t="shared" si="867"/>
        <v>1</v>
      </c>
      <c r="Q11044" t="b">
        <f t="shared" si="868"/>
        <v>1</v>
      </c>
      <c r="R11044" t="b">
        <f t="shared" si="869"/>
        <v>1</v>
      </c>
      <c r="U11044" s="105" t="s">
        <v>790</v>
      </c>
      <c r="V11044" s="105" t="s">
        <v>791</v>
      </c>
      <c r="W11044" s="106">
        <v>17500000</v>
      </c>
      <c r="X11044" s="106">
        <v>0</v>
      </c>
    </row>
    <row r="11045" spans="2:24" x14ac:dyDescent="0.25">
      <c r="B11045" s="105" t="s">
        <v>434</v>
      </c>
      <c r="C11045" s="105" t="s">
        <v>435</v>
      </c>
      <c r="D11045" s="106">
        <v>15000000</v>
      </c>
      <c r="E11045" s="106">
        <v>0</v>
      </c>
      <c r="M11045" t="b">
        <f t="shared" si="865"/>
        <v>1</v>
      </c>
      <c r="N11045" t="b">
        <f t="shared" si="866"/>
        <v>1</v>
      </c>
      <c r="O11045" t="b">
        <f t="shared" si="867"/>
        <v>1</v>
      </c>
      <c r="P11045" t="b">
        <f t="shared" si="867"/>
        <v>1</v>
      </c>
      <c r="Q11045" t="b">
        <f t="shared" si="868"/>
        <v>1</v>
      </c>
      <c r="R11045" t="b">
        <f t="shared" si="869"/>
        <v>1</v>
      </c>
      <c r="U11045" s="105" t="s">
        <v>434</v>
      </c>
      <c r="V11045" s="105" t="s">
        <v>435</v>
      </c>
      <c r="W11045" s="106">
        <v>15000000</v>
      </c>
      <c r="X11045" s="106">
        <v>0</v>
      </c>
    </row>
    <row r="11046" spans="2:24" x14ac:dyDescent="0.25">
      <c r="B11046" s="105" t="s">
        <v>436</v>
      </c>
      <c r="C11046" s="105" t="s">
        <v>437</v>
      </c>
      <c r="D11046" s="106">
        <v>15000000</v>
      </c>
      <c r="E11046" s="106">
        <v>0</v>
      </c>
      <c r="M11046" t="b">
        <f t="shared" si="865"/>
        <v>1</v>
      </c>
      <c r="N11046" t="b">
        <f t="shared" si="866"/>
        <v>1</v>
      </c>
      <c r="O11046" t="b">
        <f t="shared" si="867"/>
        <v>1</v>
      </c>
      <c r="P11046" t="b">
        <f t="shared" si="867"/>
        <v>1</v>
      </c>
      <c r="Q11046" t="b">
        <f t="shared" si="868"/>
        <v>1</v>
      </c>
      <c r="R11046" t="b">
        <f t="shared" si="869"/>
        <v>1</v>
      </c>
      <c r="U11046" s="105" t="s">
        <v>436</v>
      </c>
      <c r="V11046" s="105" t="s">
        <v>437</v>
      </c>
      <c r="W11046" s="106">
        <v>15000000</v>
      </c>
      <c r="X11046" s="106">
        <v>0</v>
      </c>
    </row>
    <row r="11047" spans="2:24" x14ac:dyDescent="0.25">
      <c r="B11047" s="105" t="s">
        <v>438</v>
      </c>
      <c r="C11047" s="105" t="s">
        <v>437</v>
      </c>
      <c r="D11047" s="106">
        <v>15000000</v>
      </c>
      <c r="E11047" s="106">
        <v>0</v>
      </c>
      <c r="M11047" t="b">
        <f t="shared" si="865"/>
        <v>1</v>
      </c>
      <c r="N11047" t="b">
        <f t="shared" si="866"/>
        <v>1</v>
      </c>
      <c r="O11047" t="b">
        <f t="shared" si="867"/>
        <v>1</v>
      </c>
      <c r="P11047" t="b">
        <f t="shared" si="867"/>
        <v>1</v>
      </c>
      <c r="Q11047" t="b">
        <f t="shared" si="868"/>
        <v>1</v>
      </c>
      <c r="R11047" t="b">
        <f t="shared" si="869"/>
        <v>1</v>
      </c>
      <c r="U11047" s="105" t="s">
        <v>438</v>
      </c>
      <c r="V11047" s="105" t="s">
        <v>437</v>
      </c>
      <c r="W11047" s="106">
        <v>15000000</v>
      </c>
      <c r="X11047" s="106">
        <v>0</v>
      </c>
    </row>
    <row r="11048" spans="2:24" x14ac:dyDescent="0.25">
      <c r="B11048" s="105" t="s">
        <v>615</v>
      </c>
      <c r="C11048" s="105" t="s">
        <v>616</v>
      </c>
      <c r="D11048" s="106">
        <v>42099000</v>
      </c>
      <c r="E11048" s="106">
        <v>0</v>
      </c>
      <c r="M11048" t="b">
        <f t="shared" si="865"/>
        <v>1</v>
      </c>
      <c r="N11048" t="b">
        <f t="shared" si="866"/>
        <v>1</v>
      </c>
      <c r="O11048" t="b">
        <f t="shared" si="867"/>
        <v>1</v>
      </c>
      <c r="P11048" t="b">
        <f t="shared" si="867"/>
        <v>1</v>
      </c>
      <c r="Q11048" t="b">
        <f t="shared" si="868"/>
        <v>1</v>
      </c>
      <c r="R11048" t="b">
        <f t="shared" si="869"/>
        <v>1</v>
      </c>
      <c r="U11048" s="105" t="s">
        <v>615</v>
      </c>
      <c r="V11048" s="105" t="s">
        <v>616</v>
      </c>
      <c r="W11048" s="106">
        <v>42099000</v>
      </c>
      <c r="X11048" s="106">
        <v>0</v>
      </c>
    </row>
    <row r="11049" spans="2:24" x14ac:dyDescent="0.25">
      <c r="B11049" s="105" t="s">
        <v>617</v>
      </c>
      <c r="C11049" s="105" t="s">
        <v>618</v>
      </c>
      <c r="D11049" s="106">
        <v>42099000</v>
      </c>
      <c r="E11049" s="106">
        <v>0</v>
      </c>
      <c r="M11049" t="b">
        <f t="shared" si="865"/>
        <v>1</v>
      </c>
      <c r="N11049" t="b">
        <f t="shared" si="866"/>
        <v>1</v>
      </c>
      <c r="O11049" t="b">
        <f t="shared" si="867"/>
        <v>1</v>
      </c>
      <c r="P11049" t="b">
        <f t="shared" si="867"/>
        <v>1</v>
      </c>
      <c r="Q11049" t="b">
        <f t="shared" si="868"/>
        <v>1</v>
      </c>
      <c r="R11049" t="b">
        <f t="shared" si="869"/>
        <v>1</v>
      </c>
      <c r="U11049" s="105" t="s">
        <v>617</v>
      </c>
      <c r="V11049" s="105" t="s">
        <v>618</v>
      </c>
      <c r="W11049" s="106">
        <v>42099000</v>
      </c>
      <c r="X11049" s="106">
        <v>0</v>
      </c>
    </row>
    <row r="11050" spans="2:24" x14ac:dyDescent="0.25">
      <c r="B11050" s="105" t="s">
        <v>619</v>
      </c>
      <c r="C11050" s="105" t="s">
        <v>618</v>
      </c>
      <c r="D11050" s="106">
        <v>42099000</v>
      </c>
      <c r="E11050" s="106">
        <v>0</v>
      </c>
      <c r="M11050" t="b">
        <f t="shared" si="865"/>
        <v>1</v>
      </c>
      <c r="N11050" t="b">
        <f t="shared" si="866"/>
        <v>1</v>
      </c>
      <c r="O11050" t="b">
        <f t="shared" si="867"/>
        <v>1</v>
      </c>
      <c r="P11050" t="b">
        <f t="shared" si="867"/>
        <v>1</v>
      </c>
      <c r="Q11050" t="b">
        <f t="shared" si="868"/>
        <v>1</v>
      </c>
      <c r="R11050" t="b">
        <f t="shared" si="869"/>
        <v>1</v>
      </c>
      <c r="U11050" s="105" t="s">
        <v>619</v>
      </c>
      <c r="V11050" s="105" t="s">
        <v>618</v>
      </c>
      <c r="W11050" s="106">
        <v>42099000</v>
      </c>
      <c r="X11050" s="106">
        <v>0</v>
      </c>
    </row>
    <row r="11051" spans="2:24" x14ac:dyDescent="0.25">
      <c r="B11051" s="105" t="s">
        <v>439</v>
      </c>
      <c r="C11051" s="105" t="s">
        <v>440</v>
      </c>
      <c r="D11051" s="106">
        <v>120270000</v>
      </c>
      <c r="E11051" s="106">
        <v>0</v>
      </c>
      <c r="M11051" t="b">
        <f t="shared" si="865"/>
        <v>1</v>
      </c>
      <c r="N11051" t="b">
        <f t="shared" si="866"/>
        <v>1</v>
      </c>
      <c r="O11051" t="b">
        <f t="shared" si="867"/>
        <v>1</v>
      </c>
      <c r="P11051" t="b">
        <f t="shared" si="867"/>
        <v>1</v>
      </c>
      <c r="Q11051" t="b">
        <f t="shared" si="868"/>
        <v>1</v>
      </c>
      <c r="R11051" t="b">
        <f t="shared" si="869"/>
        <v>1</v>
      </c>
      <c r="U11051" s="105" t="s">
        <v>439</v>
      </c>
      <c r="V11051" s="105" t="s">
        <v>440</v>
      </c>
      <c r="W11051" s="106">
        <v>120270000</v>
      </c>
      <c r="X11051" s="106">
        <v>0</v>
      </c>
    </row>
    <row r="11052" spans="2:24" x14ac:dyDescent="0.25">
      <c r="B11052" s="105" t="s">
        <v>441</v>
      </c>
      <c r="C11052" s="105" t="s">
        <v>442</v>
      </c>
      <c r="D11052" s="106">
        <v>120270000</v>
      </c>
      <c r="E11052" s="106">
        <v>0</v>
      </c>
      <c r="M11052" t="b">
        <f t="shared" si="865"/>
        <v>1</v>
      </c>
      <c r="N11052" t="b">
        <f t="shared" si="866"/>
        <v>1</v>
      </c>
      <c r="O11052" t="b">
        <f t="shared" si="867"/>
        <v>1</v>
      </c>
      <c r="P11052" t="b">
        <f t="shared" si="867"/>
        <v>1</v>
      </c>
      <c r="Q11052" t="b">
        <f t="shared" si="868"/>
        <v>1</v>
      </c>
      <c r="R11052" t="b">
        <f t="shared" si="869"/>
        <v>1</v>
      </c>
      <c r="U11052" s="105" t="s">
        <v>441</v>
      </c>
      <c r="V11052" s="105" t="s">
        <v>442</v>
      </c>
      <c r="W11052" s="106">
        <v>120270000</v>
      </c>
      <c r="X11052" s="106">
        <v>0</v>
      </c>
    </row>
    <row r="11053" spans="2:24" x14ac:dyDescent="0.25">
      <c r="B11053" s="105" t="s">
        <v>443</v>
      </c>
      <c r="C11053" s="105" t="s">
        <v>442</v>
      </c>
      <c r="D11053" s="106">
        <v>83900000</v>
      </c>
      <c r="E11053" s="106">
        <v>0</v>
      </c>
      <c r="M11053" t="b">
        <f t="shared" si="865"/>
        <v>1</v>
      </c>
      <c r="N11053" t="b">
        <f t="shared" si="866"/>
        <v>1</v>
      </c>
      <c r="O11053" t="b">
        <f t="shared" si="867"/>
        <v>1</v>
      </c>
      <c r="P11053" t="b">
        <f t="shared" si="867"/>
        <v>1</v>
      </c>
      <c r="Q11053" t="b">
        <f t="shared" si="868"/>
        <v>1</v>
      </c>
      <c r="R11053" t="b">
        <f t="shared" si="869"/>
        <v>1</v>
      </c>
      <c r="U11053" s="105" t="s">
        <v>443</v>
      </c>
      <c r="V11053" s="105" t="s">
        <v>442</v>
      </c>
      <c r="W11053" s="106">
        <v>83900000</v>
      </c>
      <c r="X11053" s="106">
        <v>0</v>
      </c>
    </row>
    <row r="11054" spans="2:24" x14ac:dyDescent="0.25">
      <c r="B11054" s="105" t="s">
        <v>1441</v>
      </c>
      <c r="C11054" s="105" t="s">
        <v>1442</v>
      </c>
      <c r="D11054" s="106">
        <v>36370000</v>
      </c>
      <c r="E11054" s="106">
        <v>0</v>
      </c>
      <c r="M11054" t="b">
        <f t="shared" si="865"/>
        <v>1</v>
      </c>
      <c r="N11054" t="b">
        <f t="shared" si="866"/>
        <v>1</v>
      </c>
      <c r="O11054" t="b">
        <f t="shared" si="867"/>
        <v>1</v>
      </c>
      <c r="P11054" t="b">
        <f t="shared" si="867"/>
        <v>1</v>
      </c>
      <c r="Q11054" t="b">
        <f t="shared" si="868"/>
        <v>1</v>
      </c>
      <c r="R11054" t="b">
        <f t="shared" si="869"/>
        <v>1</v>
      </c>
      <c r="U11054" s="105" t="s">
        <v>1441</v>
      </c>
      <c r="V11054" s="105" t="s">
        <v>1442</v>
      </c>
      <c r="W11054" s="106">
        <v>36370000</v>
      </c>
      <c r="X11054" s="106">
        <v>0</v>
      </c>
    </row>
    <row r="11055" spans="2:24" x14ac:dyDescent="0.25">
      <c r="B11055" s="105" t="s">
        <v>625</v>
      </c>
      <c r="C11055" s="105" t="s">
        <v>626</v>
      </c>
      <c r="D11055" s="106">
        <v>7850000</v>
      </c>
      <c r="E11055" s="106">
        <v>0</v>
      </c>
      <c r="M11055" t="b">
        <f t="shared" si="865"/>
        <v>1</v>
      </c>
      <c r="N11055" t="b">
        <f t="shared" si="866"/>
        <v>1</v>
      </c>
      <c r="O11055" t="b">
        <f t="shared" si="867"/>
        <v>1</v>
      </c>
      <c r="P11055" t="b">
        <f t="shared" si="867"/>
        <v>1</v>
      </c>
      <c r="Q11055" t="b">
        <f t="shared" si="868"/>
        <v>1</v>
      </c>
      <c r="R11055" t="b">
        <f t="shared" si="869"/>
        <v>1</v>
      </c>
      <c r="U11055" s="105" t="s">
        <v>625</v>
      </c>
      <c r="V11055" s="105" t="s">
        <v>626</v>
      </c>
      <c r="W11055" s="106">
        <v>7850000</v>
      </c>
      <c r="X11055" s="106">
        <v>0</v>
      </c>
    </row>
    <row r="11056" spans="2:24" x14ac:dyDescent="0.25">
      <c r="B11056" s="105" t="s">
        <v>627</v>
      </c>
      <c r="C11056" s="105" t="s">
        <v>628</v>
      </c>
      <c r="D11056" s="106">
        <v>7850000</v>
      </c>
      <c r="E11056" s="106">
        <v>0</v>
      </c>
      <c r="M11056" t="b">
        <f t="shared" si="865"/>
        <v>1</v>
      </c>
      <c r="N11056" t="b">
        <f t="shared" si="866"/>
        <v>1</v>
      </c>
      <c r="O11056" t="b">
        <f t="shared" si="867"/>
        <v>1</v>
      </c>
      <c r="P11056" t="b">
        <f t="shared" si="867"/>
        <v>1</v>
      </c>
      <c r="Q11056" t="b">
        <f t="shared" si="868"/>
        <v>1</v>
      </c>
      <c r="R11056" t="b">
        <f t="shared" si="869"/>
        <v>1</v>
      </c>
      <c r="U11056" s="105" t="s">
        <v>627</v>
      </c>
      <c r="V11056" s="105" t="s">
        <v>628</v>
      </c>
      <c r="W11056" s="106">
        <v>7850000</v>
      </c>
      <c r="X11056" s="106">
        <v>0</v>
      </c>
    </row>
    <row r="11057" spans="2:24" x14ac:dyDescent="0.25">
      <c r="B11057" s="105" t="s">
        <v>629</v>
      </c>
      <c r="C11057" s="105" t="s">
        <v>628</v>
      </c>
      <c r="D11057" s="106">
        <v>7850000</v>
      </c>
      <c r="E11057" s="106">
        <v>0</v>
      </c>
      <c r="M11057" t="b">
        <f t="shared" si="865"/>
        <v>1</v>
      </c>
      <c r="N11057" t="b">
        <f t="shared" si="866"/>
        <v>1</v>
      </c>
      <c r="O11057" t="b">
        <f t="shared" si="867"/>
        <v>1</v>
      </c>
      <c r="P11057" t="b">
        <f t="shared" si="867"/>
        <v>1</v>
      </c>
      <c r="Q11057" t="b">
        <f t="shared" si="868"/>
        <v>1</v>
      </c>
      <c r="R11057" t="b">
        <f t="shared" si="869"/>
        <v>1</v>
      </c>
      <c r="U11057" s="105" t="s">
        <v>629</v>
      </c>
      <c r="V11057" s="105" t="s">
        <v>628</v>
      </c>
      <c r="W11057" s="106">
        <v>7850000</v>
      </c>
      <c r="X11057" s="106">
        <v>0</v>
      </c>
    </row>
    <row r="11058" spans="2:24" x14ac:dyDescent="0.25">
      <c r="B11058" s="105" t="s">
        <v>489</v>
      </c>
      <c r="C11058" s="105" t="s">
        <v>490</v>
      </c>
      <c r="D11058" s="106">
        <v>15601000</v>
      </c>
      <c r="E11058" s="106">
        <v>0</v>
      </c>
      <c r="M11058" t="b">
        <f t="shared" si="865"/>
        <v>1</v>
      </c>
      <c r="N11058" t="b">
        <f t="shared" si="866"/>
        <v>1</v>
      </c>
      <c r="O11058" t="b">
        <f t="shared" si="867"/>
        <v>1</v>
      </c>
      <c r="P11058" t="b">
        <f t="shared" si="867"/>
        <v>1</v>
      </c>
      <c r="Q11058" t="b">
        <f t="shared" si="868"/>
        <v>1</v>
      </c>
      <c r="R11058" t="b">
        <f t="shared" si="869"/>
        <v>1</v>
      </c>
      <c r="U11058" s="105" t="s">
        <v>489</v>
      </c>
      <c r="V11058" s="105" t="s">
        <v>490</v>
      </c>
      <c r="W11058" s="106">
        <v>15601000</v>
      </c>
      <c r="X11058" s="106">
        <v>0</v>
      </c>
    </row>
    <row r="11059" spans="2:24" x14ac:dyDescent="0.25">
      <c r="B11059" s="105" t="s">
        <v>491</v>
      </c>
      <c r="C11059" s="105" t="s">
        <v>492</v>
      </c>
      <c r="D11059" s="106">
        <v>15601000</v>
      </c>
      <c r="E11059" s="106">
        <v>0</v>
      </c>
      <c r="M11059" t="b">
        <f t="shared" si="865"/>
        <v>1</v>
      </c>
      <c r="N11059" t="b">
        <f t="shared" si="866"/>
        <v>1</v>
      </c>
      <c r="O11059" t="b">
        <f t="shared" si="867"/>
        <v>1</v>
      </c>
      <c r="P11059" t="b">
        <f t="shared" si="867"/>
        <v>1</v>
      </c>
      <c r="Q11059" t="b">
        <f t="shared" si="868"/>
        <v>1</v>
      </c>
      <c r="R11059" t="b">
        <f t="shared" si="869"/>
        <v>1</v>
      </c>
      <c r="U11059" s="105" t="s">
        <v>491</v>
      </c>
      <c r="V11059" s="105" t="s">
        <v>492</v>
      </c>
      <c r="W11059" s="106">
        <v>15601000</v>
      </c>
      <c r="X11059" s="106">
        <v>0</v>
      </c>
    </row>
    <row r="11060" spans="2:24" x14ac:dyDescent="0.25">
      <c r="B11060" s="105" t="s">
        <v>493</v>
      </c>
      <c r="C11060" s="105" t="s">
        <v>492</v>
      </c>
      <c r="D11060" s="106">
        <v>15601000</v>
      </c>
      <c r="E11060" s="106">
        <v>0</v>
      </c>
      <c r="M11060" t="b">
        <f t="shared" si="865"/>
        <v>1</v>
      </c>
      <c r="N11060" t="b">
        <f t="shared" si="866"/>
        <v>1</v>
      </c>
      <c r="O11060" t="b">
        <f t="shared" si="867"/>
        <v>1</v>
      </c>
      <c r="P11060" t="b">
        <f t="shared" si="867"/>
        <v>1</v>
      </c>
      <c r="Q11060" t="b">
        <f t="shared" si="868"/>
        <v>1</v>
      </c>
      <c r="R11060" t="b">
        <f t="shared" si="869"/>
        <v>1</v>
      </c>
      <c r="U11060" s="105" t="s">
        <v>493</v>
      </c>
      <c r="V11060" s="105" t="s">
        <v>492</v>
      </c>
      <c r="W11060" s="106">
        <v>15601000</v>
      </c>
      <c r="X11060" s="106">
        <v>0</v>
      </c>
    </row>
    <row r="11061" spans="2:24" x14ac:dyDescent="0.25">
      <c r="B11061" s="105" t="s">
        <v>630</v>
      </c>
      <c r="C11061" s="105" t="s">
        <v>631</v>
      </c>
      <c r="D11061" s="106">
        <v>71319000</v>
      </c>
      <c r="E11061" s="106">
        <v>0</v>
      </c>
      <c r="M11061" t="b">
        <f t="shared" si="865"/>
        <v>1</v>
      </c>
      <c r="N11061" t="b">
        <f t="shared" si="866"/>
        <v>1</v>
      </c>
      <c r="O11061" t="b">
        <f t="shared" si="867"/>
        <v>1</v>
      </c>
      <c r="P11061" t="b">
        <f t="shared" si="867"/>
        <v>1</v>
      </c>
      <c r="Q11061" t="b">
        <f t="shared" si="868"/>
        <v>1</v>
      </c>
      <c r="R11061" t="b">
        <f t="shared" si="869"/>
        <v>1</v>
      </c>
      <c r="U11061" s="105" t="s">
        <v>630</v>
      </c>
      <c r="V11061" s="105" t="s">
        <v>631</v>
      </c>
      <c r="W11061" s="106">
        <v>71319000</v>
      </c>
      <c r="X11061" s="106">
        <v>0</v>
      </c>
    </row>
    <row r="11062" spans="2:24" x14ac:dyDescent="0.25">
      <c r="B11062" s="105" t="s">
        <v>632</v>
      </c>
      <c r="C11062" s="105" t="s">
        <v>633</v>
      </c>
      <c r="D11062" s="106">
        <v>71319000</v>
      </c>
      <c r="E11062" s="106">
        <v>0</v>
      </c>
      <c r="M11062" t="b">
        <f t="shared" si="865"/>
        <v>1</v>
      </c>
      <c r="N11062" t="b">
        <f t="shared" si="866"/>
        <v>1</v>
      </c>
      <c r="O11062" t="b">
        <f t="shared" si="867"/>
        <v>1</v>
      </c>
      <c r="P11062" t="b">
        <f t="shared" si="867"/>
        <v>1</v>
      </c>
      <c r="Q11062" t="b">
        <f t="shared" si="868"/>
        <v>1</v>
      </c>
      <c r="R11062" t="b">
        <f t="shared" si="869"/>
        <v>1</v>
      </c>
      <c r="U11062" s="105" t="s">
        <v>632</v>
      </c>
      <c r="V11062" s="105" t="s">
        <v>633</v>
      </c>
      <c r="W11062" s="106">
        <v>71319000</v>
      </c>
      <c r="X11062" s="106">
        <v>0</v>
      </c>
    </row>
    <row r="11063" spans="2:24" x14ac:dyDescent="0.25">
      <c r="B11063" s="105" t="s">
        <v>634</v>
      </c>
      <c r="C11063" s="105" t="s">
        <v>633</v>
      </c>
      <c r="D11063" s="106">
        <v>71319000</v>
      </c>
      <c r="E11063" s="106">
        <v>0</v>
      </c>
      <c r="M11063" t="b">
        <f t="shared" si="865"/>
        <v>1</v>
      </c>
      <c r="N11063" t="b">
        <f t="shared" si="866"/>
        <v>1</v>
      </c>
      <c r="O11063" t="b">
        <f t="shared" si="867"/>
        <v>1</v>
      </c>
      <c r="P11063" t="b">
        <f t="shared" si="867"/>
        <v>1</v>
      </c>
      <c r="Q11063" t="b">
        <f t="shared" si="868"/>
        <v>1</v>
      </c>
      <c r="R11063" t="b">
        <f t="shared" si="869"/>
        <v>1</v>
      </c>
      <c r="U11063" s="105" t="s">
        <v>634</v>
      </c>
      <c r="V11063" s="105" t="s">
        <v>633</v>
      </c>
      <c r="W11063" s="106">
        <v>71319000</v>
      </c>
      <c r="X11063" s="106">
        <v>0</v>
      </c>
    </row>
    <row r="11064" spans="2:24" x14ac:dyDescent="0.25">
      <c r="B11064" s="105" t="s">
        <v>444</v>
      </c>
      <c r="C11064" s="105" t="s">
        <v>445</v>
      </c>
      <c r="D11064" s="106">
        <v>18625200</v>
      </c>
      <c r="E11064" s="106">
        <v>0</v>
      </c>
      <c r="M11064" t="b">
        <f t="shared" si="865"/>
        <v>1</v>
      </c>
      <c r="N11064" t="b">
        <f t="shared" si="866"/>
        <v>1</v>
      </c>
      <c r="O11064" t="b">
        <f t="shared" si="867"/>
        <v>1</v>
      </c>
      <c r="P11064" t="b">
        <f t="shared" si="867"/>
        <v>1</v>
      </c>
      <c r="Q11064" t="b">
        <f t="shared" si="868"/>
        <v>1</v>
      </c>
      <c r="R11064" t="b">
        <f t="shared" si="869"/>
        <v>1</v>
      </c>
      <c r="U11064" s="105" t="s">
        <v>444</v>
      </c>
      <c r="V11064" s="105" t="s">
        <v>445</v>
      </c>
      <c r="W11064" s="106">
        <v>18625200</v>
      </c>
      <c r="X11064" s="106">
        <v>0</v>
      </c>
    </row>
    <row r="11065" spans="2:24" x14ac:dyDescent="0.25">
      <c r="B11065" s="105" t="s">
        <v>446</v>
      </c>
      <c r="C11065" s="105" t="s">
        <v>447</v>
      </c>
      <c r="D11065" s="106">
        <v>18625200</v>
      </c>
      <c r="E11065" s="106">
        <v>0</v>
      </c>
      <c r="M11065" t="b">
        <f t="shared" si="865"/>
        <v>1</v>
      </c>
      <c r="N11065" t="b">
        <f t="shared" si="866"/>
        <v>1</v>
      </c>
      <c r="O11065" t="b">
        <f t="shared" si="867"/>
        <v>1</v>
      </c>
      <c r="P11065" t="b">
        <f t="shared" si="867"/>
        <v>1</v>
      </c>
      <c r="Q11065" t="b">
        <f t="shared" si="868"/>
        <v>1</v>
      </c>
      <c r="R11065" t="b">
        <f t="shared" si="869"/>
        <v>1</v>
      </c>
      <c r="U11065" s="105" t="s">
        <v>446</v>
      </c>
      <c r="V11065" s="105" t="s">
        <v>447</v>
      </c>
      <c r="W11065" s="106">
        <v>18625200</v>
      </c>
      <c r="X11065" s="106">
        <v>0</v>
      </c>
    </row>
    <row r="11066" spans="2:24" x14ac:dyDescent="0.25">
      <c r="B11066" s="105" t="s">
        <v>448</v>
      </c>
      <c r="C11066" s="105" t="s">
        <v>449</v>
      </c>
      <c r="D11066" s="106">
        <v>18625200</v>
      </c>
      <c r="E11066" s="106">
        <v>0</v>
      </c>
      <c r="M11066" t="b">
        <f t="shared" si="865"/>
        <v>1</v>
      </c>
      <c r="N11066" t="b">
        <f t="shared" si="866"/>
        <v>1</v>
      </c>
      <c r="O11066" t="b">
        <f t="shared" si="867"/>
        <v>1</v>
      </c>
      <c r="P11066" t="b">
        <f t="shared" si="867"/>
        <v>1</v>
      </c>
      <c r="Q11066" t="b">
        <f t="shared" si="868"/>
        <v>1</v>
      </c>
      <c r="R11066" t="b">
        <f t="shared" si="869"/>
        <v>1</v>
      </c>
      <c r="U11066" s="105" t="s">
        <v>448</v>
      </c>
      <c r="V11066" s="105" t="s">
        <v>449</v>
      </c>
      <c r="W11066" s="106">
        <v>18625200</v>
      </c>
      <c r="X11066" s="106">
        <v>0</v>
      </c>
    </row>
    <row r="11067" spans="2:24" x14ac:dyDescent="0.25">
      <c r="B11067" s="105" t="s">
        <v>635</v>
      </c>
      <c r="C11067" s="105" t="s">
        <v>636</v>
      </c>
      <c r="D11067" s="106">
        <v>49252000</v>
      </c>
      <c r="E11067" s="106">
        <v>0</v>
      </c>
      <c r="M11067" t="b">
        <f t="shared" si="865"/>
        <v>1</v>
      </c>
      <c r="N11067" t="b">
        <f t="shared" si="866"/>
        <v>1</v>
      </c>
      <c r="O11067" t="b">
        <f t="shared" si="867"/>
        <v>1</v>
      </c>
      <c r="P11067" t="b">
        <f t="shared" si="867"/>
        <v>1</v>
      </c>
      <c r="Q11067" t="b">
        <f t="shared" si="868"/>
        <v>1</v>
      </c>
      <c r="R11067" t="b">
        <f t="shared" si="869"/>
        <v>1</v>
      </c>
      <c r="U11067" s="105" t="s">
        <v>635</v>
      </c>
      <c r="V11067" s="105" t="s">
        <v>636</v>
      </c>
      <c r="W11067" s="106">
        <v>49252000</v>
      </c>
      <c r="X11067" s="106">
        <v>0</v>
      </c>
    </row>
    <row r="11068" spans="2:24" x14ac:dyDescent="0.25">
      <c r="B11068" s="105" t="s">
        <v>637</v>
      </c>
      <c r="C11068" s="105" t="s">
        <v>638</v>
      </c>
      <c r="D11068" s="106">
        <v>49252000</v>
      </c>
      <c r="E11068" s="106">
        <v>0</v>
      </c>
      <c r="M11068" t="b">
        <f t="shared" si="865"/>
        <v>1</v>
      </c>
      <c r="N11068" t="b">
        <f t="shared" si="866"/>
        <v>1</v>
      </c>
      <c r="O11068" t="b">
        <f t="shared" si="867"/>
        <v>1</v>
      </c>
      <c r="P11068" t="b">
        <f t="shared" si="867"/>
        <v>1</v>
      </c>
      <c r="Q11068" t="b">
        <f t="shared" si="868"/>
        <v>1</v>
      </c>
      <c r="R11068" t="b">
        <f t="shared" si="869"/>
        <v>1</v>
      </c>
      <c r="U11068" s="105" t="s">
        <v>637</v>
      </c>
      <c r="V11068" s="105" t="s">
        <v>638</v>
      </c>
      <c r="W11068" s="106">
        <v>49252000</v>
      </c>
      <c r="X11068" s="106">
        <v>0</v>
      </c>
    </row>
    <row r="11069" spans="2:24" x14ac:dyDescent="0.25">
      <c r="B11069" s="105" t="s">
        <v>639</v>
      </c>
      <c r="C11069" s="105" t="s">
        <v>638</v>
      </c>
      <c r="D11069" s="106">
        <v>49252000</v>
      </c>
      <c r="E11069" s="106">
        <v>0</v>
      </c>
      <c r="M11069" t="b">
        <f t="shared" si="865"/>
        <v>1</v>
      </c>
      <c r="N11069" t="b">
        <f t="shared" si="866"/>
        <v>1</v>
      </c>
      <c r="O11069" t="b">
        <f t="shared" si="867"/>
        <v>1</v>
      </c>
      <c r="P11069" t="b">
        <f t="shared" si="867"/>
        <v>1</v>
      </c>
      <c r="Q11069" t="b">
        <f t="shared" si="868"/>
        <v>1</v>
      </c>
      <c r="R11069" t="b">
        <f t="shared" si="869"/>
        <v>1</v>
      </c>
      <c r="U11069" s="105" t="s">
        <v>639</v>
      </c>
      <c r="V11069" s="105" t="s">
        <v>638</v>
      </c>
      <c r="W11069" s="106">
        <v>49252000</v>
      </c>
      <c r="X11069" s="106">
        <v>0</v>
      </c>
    </row>
    <row r="11070" spans="2:24" x14ac:dyDescent="0.25">
      <c r="B11070" s="105" t="s">
        <v>640</v>
      </c>
      <c r="C11070" s="105" t="s">
        <v>641</v>
      </c>
      <c r="D11070" s="106">
        <v>88252300</v>
      </c>
      <c r="E11070" s="106">
        <v>0</v>
      </c>
      <c r="M11070" t="b">
        <f t="shared" si="865"/>
        <v>1</v>
      </c>
      <c r="N11070" t="b">
        <f t="shared" si="866"/>
        <v>1</v>
      </c>
      <c r="O11070" t="b">
        <f t="shared" si="867"/>
        <v>1</v>
      </c>
      <c r="P11070" t="b">
        <f t="shared" si="867"/>
        <v>1</v>
      </c>
      <c r="Q11070" t="b">
        <f t="shared" si="868"/>
        <v>1</v>
      </c>
      <c r="R11070" t="b">
        <f t="shared" si="869"/>
        <v>1</v>
      </c>
      <c r="U11070" s="105" t="s">
        <v>640</v>
      </c>
      <c r="V11070" s="105" t="s">
        <v>641</v>
      </c>
      <c r="W11070" s="106">
        <v>88252300</v>
      </c>
      <c r="X11070" s="106">
        <v>0</v>
      </c>
    </row>
    <row r="11071" spans="2:24" x14ac:dyDescent="0.25">
      <c r="B11071" s="105" t="s">
        <v>642</v>
      </c>
      <c r="C11071" s="105" t="s">
        <v>643</v>
      </c>
      <c r="D11071" s="106">
        <v>88252300</v>
      </c>
      <c r="E11071" s="106">
        <v>0</v>
      </c>
      <c r="M11071" t="b">
        <f t="shared" si="865"/>
        <v>1</v>
      </c>
      <c r="N11071" t="b">
        <f t="shared" si="866"/>
        <v>1</v>
      </c>
      <c r="O11071" t="b">
        <f t="shared" si="867"/>
        <v>1</v>
      </c>
      <c r="P11071" t="b">
        <f t="shared" si="867"/>
        <v>1</v>
      </c>
      <c r="Q11071" t="b">
        <f t="shared" si="868"/>
        <v>1</v>
      </c>
      <c r="R11071" t="b">
        <f t="shared" si="869"/>
        <v>1</v>
      </c>
      <c r="U11071" s="105" t="s">
        <v>642</v>
      </c>
      <c r="V11071" s="105" t="s">
        <v>643</v>
      </c>
      <c r="W11071" s="106">
        <v>88252300</v>
      </c>
      <c r="X11071" s="106">
        <v>0</v>
      </c>
    </row>
    <row r="11072" spans="2:24" x14ac:dyDescent="0.25">
      <c r="B11072" s="105" t="s">
        <v>644</v>
      </c>
      <c r="C11072" s="105" t="s">
        <v>643</v>
      </c>
      <c r="D11072" s="106">
        <v>88252300</v>
      </c>
      <c r="E11072" s="106">
        <v>0</v>
      </c>
      <c r="M11072" t="b">
        <f t="shared" si="865"/>
        <v>1</v>
      </c>
      <c r="N11072" t="b">
        <f t="shared" si="866"/>
        <v>1</v>
      </c>
      <c r="O11072" t="b">
        <f t="shared" si="867"/>
        <v>1</v>
      </c>
      <c r="P11072" t="b">
        <f t="shared" si="867"/>
        <v>1</v>
      </c>
      <c r="Q11072" t="b">
        <f t="shared" si="868"/>
        <v>1</v>
      </c>
      <c r="R11072" t="b">
        <f t="shared" si="869"/>
        <v>1</v>
      </c>
      <c r="U11072" s="105" t="s">
        <v>644</v>
      </c>
      <c r="V11072" s="105" t="s">
        <v>643</v>
      </c>
      <c r="W11072" s="106">
        <v>88252300</v>
      </c>
      <c r="X11072" s="106">
        <v>0</v>
      </c>
    </row>
    <row r="11073" spans="2:24" x14ac:dyDescent="0.25">
      <c r="B11073" s="105" t="s">
        <v>450</v>
      </c>
      <c r="C11073" s="105" t="s">
        <v>451</v>
      </c>
      <c r="D11073" s="106">
        <v>49445000</v>
      </c>
      <c r="E11073" s="106">
        <v>0</v>
      </c>
      <c r="M11073" t="b">
        <f t="shared" si="865"/>
        <v>1</v>
      </c>
      <c r="N11073" t="b">
        <f t="shared" si="866"/>
        <v>1</v>
      </c>
      <c r="O11073" t="b">
        <f t="shared" si="867"/>
        <v>1</v>
      </c>
      <c r="P11073" t="b">
        <f t="shared" si="867"/>
        <v>1</v>
      </c>
      <c r="Q11073" t="b">
        <f t="shared" si="868"/>
        <v>1</v>
      </c>
      <c r="R11073" t="b">
        <f t="shared" si="869"/>
        <v>1</v>
      </c>
      <c r="U11073" s="105" t="s">
        <v>450</v>
      </c>
      <c r="V11073" s="105" t="s">
        <v>451</v>
      </c>
      <c r="W11073" s="106">
        <v>49445000</v>
      </c>
      <c r="X11073" s="106">
        <v>0</v>
      </c>
    </row>
    <row r="11074" spans="2:24" x14ac:dyDescent="0.25">
      <c r="B11074" s="105" t="s">
        <v>452</v>
      </c>
      <c r="C11074" s="105" t="s">
        <v>453</v>
      </c>
      <c r="D11074" s="106">
        <v>49445000</v>
      </c>
      <c r="E11074" s="106">
        <v>0</v>
      </c>
      <c r="M11074" t="b">
        <f t="shared" si="865"/>
        <v>1</v>
      </c>
      <c r="N11074" t="b">
        <f t="shared" si="866"/>
        <v>1</v>
      </c>
      <c r="O11074" t="b">
        <f t="shared" si="867"/>
        <v>1</v>
      </c>
      <c r="P11074" t="b">
        <f t="shared" si="867"/>
        <v>1</v>
      </c>
      <c r="Q11074" t="b">
        <f t="shared" si="868"/>
        <v>1</v>
      </c>
      <c r="R11074" t="b">
        <f t="shared" si="869"/>
        <v>1</v>
      </c>
      <c r="U11074" s="105" t="s">
        <v>452</v>
      </c>
      <c r="V11074" s="105" t="s">
        <v>453</v>
      </c>
      <c r="W11074" s="106">
        <v>49445000</v>
      </c>
      <c r="X11074" s="106">
        <v>0</v>
      </c>
    </row>
    <row r="11075" spans="2:24" x14ac:dyDescent="0.25">
      <c r="B11075" s="105" t="s">
        <v>454</v>
      </c>
      <c r="C11075" s="105" t="s">
        <v>453</v>
      </c>
      <c r="D11075" s="106">
        <v>29480000</v>
      </c>
      <c r="E11075" s="106">
        <v>0</v>
      </c>
      <c r="M11075" t="b">
        <f t="shared" si="865"/>
        <v>1</v>
      </c>
      <c r="N11075" t="b">
        <f t="shared" si="866"/>
        <v>1</v>
      </c>
      <c r="O11075" t="b">
        <f t="shared" si="867"/>
        <v>1</v>
      </c>
      <c r="P11075" t="b">
        <f t="shared" si="867"/>
        <v>1</v>
      </c>
      <c r="Q11075" t="b">
        <f t="shared" si="868"/>
        <v>1</v>
      </c>
      <c r="R11075" t="b">
        <f t="shared" si="869"/>
        <v>1</v>
      </c>
      <c r="U11075" s="105" t="s">
        <v>454</v>
      </c>
      <c r="V11075" s="105" t="s">
        <v>453</v>
      </c>
      <c r="W11075" s="106">
        <v>29480000</v>
      </c>
      <c r="X11075" s="106">
        <v>0</v>
      </c>
    </row>
    <row r="11076" spans="2:24" x14ac:dyDescent="0.25">
      <c r="B11076" s="105" t="s">
        <v>806</v>
      </c>
      <c r="C11076" s="105" t="s">
        <v>807</v>
      </c>
      <c r="D11076" s="106">
        <v>19965000</v>
      </c>
      <c r="E11076" s="106">
        <v>0</v>
      </c>
      <c r="M11076" t="b">
        <f t="shared" si="865"/>
        <v>1</v>
      </c>
      <c r="N11076" t="b">
        <f t="shared" si="866"/>
        <v>1</v>
      </c>
      <c r="O11076" t="b">
        <f t="shared" si="867"/>
        <v>1</v>
      </c>
      <c r="P11076" t="b">
        <f t="shared" si="867"/>
        <v>1</v>
      </c>
      <c r="Q11076" t="b">
        <f t="shared" si="868"/>
        <v>1</v>
      </c>
      <c r="R11076" t="b">
        <f t="shared" si="869"/>
        <v>1</v>
      </c>
      <c r="U11076" s="105" t="s">
        <v>806</v>
      </c>
      <c r="V11076" s="105" t="s">
        <v>807</v>
      </c>
      <c r="W11076" s="106">
        <v>19965000</v>
      </c>
      <c r="X11076" s="106">
        <v>0</v>
      </c>
    </row>
    <row r="11077" spans="2:24" x14ac:dyDescent="0.25">
      <c r="B11077" s="105" t="s">
        <v>455</v>
      </c>
      <c r="C11077" s="105" t="s">
        <v>456</v>
      </c>
      <c r="D11077" s="106">
        <v>209960000</v>
      </c>
      <c r="E11077" s="106">
        <v>0</v>
      </c>
      <c r="M11077" t="b">
        <f t="shared" si="865"/>
        <v>1</v>
      </c>
      <c r="N11077" t="b">
        <f t="shared" si="866"/>
        <v>1</v>
      </c>
      <c r="O11077" t="b">
        <f t="shared" si="867"/>
        <v>1</v>
      </c>
      <c r="P11077" t="b">
        <f t="shared" si="867"/>
        <v>1</v>
      </c>
      <c r="Q11077" t="b">
        <f t="shared" si="868"/>
        <v>1</v>
      </c>
      <c r="R11077" t="b">
        <f t="shared" si="869"/>
        <v>1</v>
      </c>
      <c r="U11077" s="105" t="s">
        <v>455</v>
      </c>
      <c r="V11077" s="105" t="s">
        <v>456</v>
      </c>
      <c r="W11077" s="106">
        <v>209960000</v>
      </c>
      <c r="X11077" s="106">
        <v>0</v>
      </c>
    </row>
    <row r="11078" spans="2:24" x14ac:dyDescent="0.25">
      <c r="B11078" s="105" t="s">
        <v>457</v>
      </c>
      <c r="C11078" s="105" t="s">
        <v>458</v>
      </c>
      <c r="D11078" s="106">
        <v>166500000</v>
      </c>
      <c r="E11078" s="106">
        <v>0</v>
      </c>
      <c r="M11078" t="b">
        <f t="shared" si="865"/>
        <v>1</v>
      </c>
      <c r="N11078" t="b">
        <f t="shared" si="866"/>
        <v>1</v>
      </c>
      <c r="O11078" t="b">
        <f t="shared" si="867"/>
        <v>1</v>
      </c>
      <c r="P11078" t="b">
        <f t="shared" si="867"/>
        <v>1</v>
      </c>
      <c r="Q11078" t="b">
        <f t="shared" si="868"/>
        <v>1</v>
      </c>
      <c r="R11078" t="b">
        <f t="shared" si="869"/>
        <v>1</v>
      </c>
      <c r="U11078" s="105" t="s">
        <v>457</v>
      </c>
      <c r="V11078" s="105" t="s">
        <v>458</v>
      </c>
      <c r="W11078" s="106">
        <v>166500000</v>
      </c>
      <c r="X11078" s="106">
        <v>0</v>
      </c>
    </row>
    <row r="11079" spans="2:24" x14ac:dyDescent="0.25">
      <c r="B11079" s="105" t="s">
        <v>815</v>
      </c>
      <c r="C11079" s="105" t="s">
        <v>816</v>
      </c>
      <c r="D11079" s="106">
        <v>40000000</v>
      </c>
      <c r="E11079" s="106">
        <v>0</v>
      </c>
      <c r="M11079" t="b">
        <f t="shared" si="865"/>
        <v>1</v>
      </c>
      <c r="N11079" t="b">
        <f t="shared" si="866"/>
        <v>1</v>
      </c>
      <c r="O11079" t="b">
        <f t="shared" si="867"/>
        <v>1</v>
      </c>
      <c r="P11079" t="b">
        <f t="shared" si="867"/>
        <v>1</v>
      </c>
      <c r="Q11079" t="b">
        <f t="shared" si="868"/>
        <v>1</v>
      </c>
      <c r="R11079" t="b">
        <f t="shared" si="869"/>
        <v>1</v>
      </c>
      <c r="U11079" s="105" t="s">
        <v>815</v>
      </c>
      <c r="V11079" s="105" t="s">
        <v>816</v>
      </c>
      <c r="W11079" s="106">
        <v>40000000</v>
      </c>
      <c r="X11079" s="106">
        <v>0</v>
      </c>
    </row>
    <row r="11080" spans="2:24" x14ac:dyDescent="0.25">
      <c r="B11080" s="105" t="s">
        <v>817</v>
      </c>
      <c r="C11080" s="105" t="s">
        <v>818</v>
      </c>
      <c r="D11080" s="106">
        <v>36500000</v>
      </c>
      <c r="E11080" s="106">
        <v>0</v>
      </c>
      <c r="M11080" t="b">
        <f t="shared" si="865"/>
        <v>1</v>
      </c>
      <c r="N11080" t="b">
        <f t="shared" si="866"/>
        <v>1</v>
      </c>
      <c r="O11080" t="b">
        <f t="shared" si="867"/>
        <v>1</v>
      </c>
      <c r="P11080" t="b">
        <f t="shared" si="867"/>
        <v>1</v>
      </c>
      <c r="Q11080" t="b">
        <f t="shared" si="868"/>
        <v>1</v>
      </c>
      <c r="R11080" t="b">
        <f t="shared" si="869"/>
        <v>1</v>
      </c>
      <c r="U11080" s="105" t="s">
        <v>817</v>
      </c>
      <c r="V11080" s="105" t="s">
        <v>818</v>
      </c>
      <c r="W11080" s="106">
        <v>36500000</v>
      </c>
      <c r="X11080" s="106">
        <v>0</v>
      </c>
    </row>
    <row r="11081" spans="2:24" x14ac:dyDescent="0.25">
      <c r="B11081" s="105" t="s">
        <v>823</v>
      </c>
      <c r="C11081" s="105" t="s">
        <v>824</v>
      </c>
      <c r="D11081" s="106">
        <v>15000000</v>
      </c>
      <c r="E11081" s="106">
        <v>0</v>
      </c>
      <c r="M11081" t="b">
        <f t="shared" si="865"/>
        <v>1</v>
      </c>
      <c r="N11081" t="b">
        <f t="shared" si="866"/>
        <v>1</v>
      </c>
      <c r="O11081" t="b">
        <f t="shared" si="867"/>
        <v>1</v>
      </c>
      <c r="P11081" t="b">
        <f t="shared" si="867"/>
        <v>1</v>
      </c>
      <c r="Q11081" t="b">
        <f t="shared" si="868"/>
        <v>1</v>
      </c>
      <c r="R11081" t="b">
        <f t="shared" si="869"/>
        <v>1</v>
      </c>
      <c r="U11081" s="105" t="s">
        <v>823</v>
      </c>
      <c r="V11081" s="105" t="s">
        <v>824</v>
      </c>
      <c r="W11081" s="106">
        <v>15000000</v>
      </c>
      <c r="X11081" s="106">
        <v>0</v>
      </c>
    </row>
    <row r="11082" spans="2:24" x14ac:dyDescent="0.25">
      <c r="B11082" s="105" t="s">
        <v>825</v>
      </c>
      <c r="C11082" s="105" t="s">
        <v>1609</v>
      </c>
      <c r="D11082" s="106">
        <v>75000000</v>
      </c>
      <c r="E11082" s="106">
        <v>0</v>
      </c>
      <c r="M11082" t="b">
        <f t="shared" si="865"/>
        <v>1</v>
      </c>
      <c r="N11082" t="b">
        <f t="shared" si="866"/>
        <v>1</v>
      </c>
      <c r="O11082" t="b">
        <f t="shared" si="867"/>
        <v>1</v>
      </c>
      <c r="P11082" t="b">
        <f t="shared" si="867"/>
        <v>1</v>
      </c>
      <c r="Q11082" t="b">
        <f t="shared" si="868"/>
        <v>1</v>
      </c>
      <c r="R11082" t="b">
        <f t="shared" si="869"/>
        <v>1</v>
      </c>
      <c r="U11082" s="105" t="s">
        <v>825</v>
      </c>
      <c r="V11082" s="105" t="s">
        <v>1609</v>
      </c>
      <c r="W11082" s="106">
        <v>75000000</v>
      </c>
      <c r="X11082" s="106">
        <v>0</v>
      </c>
    </row>
    <row r="11083" spans="2:24" x14ac:dyDescent="0.25">
      <c r="B11083" s="105" t="s">
        <v>460</v>
      </c>
      <c r="C11083" s="105" t="s">
        <v>461</v>
      </c>
      <c r="D11083" s="106">
        <v>43460000</v>
      </c>
      <c r="E11083" s="106">
        <v>0</v>
      </c>
      <c r="M11083" t="b">
        <f t="shared" si="865"/>
        <v>1</v>
      </c>
      <c r="N11083" t="b">
        <f t="shared" si="866"/>
        <v>1</v>
      </c>
      <c r="O11083" t="b">
        <f t="shared" si="867"/>
        <v>1</v>
      </c>
      <c r="P11083" t="b">
        <f t="shared" si="867"/>
        <v>1</v>
      </c>
      <c r="Q11083" t="b">
        <f t="shared" si="868"/>
        <v>1</v>
      </c>
      <c r="R11083" t="b">
        <f t="shared" si="869"/>
        <v>1</v>
      </c>
      <c r="U11083" s="105" t="s">
        <v>460</v>
      </c>
      <c r="V11083" s="105" t="s">
        <v>461</v>
      </c>
      <c r="W11083" s="106">
        <v>43460000</v>
      </c>
      <c r="X11083" s="106">
        <v>0</v>
      </c>
    </row>
    <row r="11084" spans="2:24" x14ac:dyDescent="0.25">
      <c r="B11084" s="105" t="s">
        <v>462</v>
      </c>
      <c r="C11084" s="105" t="s">
        <v>461</v>
      </c>
      <c r="D11084" s="106">
        <v>29535000</v>
      </c>
      <c r="E11084" s="106">
        <v>0</v>
      </c>
      <c r="M11084" t="b">
        <f t="shared" si="865"/>
        <v>1</v>
      </c>
      <c r="N11084" t="b">
        <f t="shared" si="866"/>
        <v>1</v>
      </c>
      <c r="O11084" t="b">
        <f t="shared" si="867"/>
        <v>1</v>
      </c>
      <c r="P11084" t="b">
        <f t="shared" si="867"/>
        <v>1</v>
      </c>
      <c r="Q11084" t="b">
        <f t="shared" si="868"/>
        <v>1</v>
      </c>
      <c r="R11084" t="b">
        <f t="shared" si="869"/>
        <v>1</v>
      </c>
      <c r="U11084" s="105" t="s">
        <v>462</v>
      </c>
      <c r="V11084" s="105" t="s">
        <v>461</v>
      </c>
      <c r="W11084" s="106">
        <v>29535000</v>
      </c>
      <c r="X11084" s="106">
        <v>0</v>
      </c>
    </row>
    <row r="11085" spans="2:24" x14ac:dyDescent="0.25">
      <c r="B11085" s="105" t="s">
        <v>831</v>
      </c>
      <c r="C11085" s="105" t="s">
        <v>830</v>
      </c>
      <c r="D11085" s="106">
        <v>6925000</v>
      </c>
      <c r="E11085" s="106">
        <v>0</v>
      </c>
      <c r="M11085" t="b">
        <f t="shared" si="865"/>
        <v>1</v>
      </c>
      <c r="N11085" t="b">
        <f t="shared" si="866"/>
        <v>1</v>
      </c>
      <c r="O11085" t="b">
        <f t="shared" si="867"/>
        <v>1</v>
      </c>
      <c r="P11085" t="b">
        <f t="shared" si="867"/>
        <v>1</v>
      </c>
      <c r="Q11085" t="b">
        <f t="shared" si="868"/>
        <v>1</v>
      </c>
      <c r="R11085" t="b">
        <f t="shared" si="869"/>
        <v>1</v>
      </c>
      <c r="U11085" s="105" t="s">
        <v>831</v>
      </c>
      <c r="V11085" s="105" t="s">
        <v>830</v>
      </c>
      <c r="W11085" s="106">
        <v>6925000</v>
      </c>
      <c r="X11085" s="106">
        <v>0</v>
      </c>
    </row>
    <row r="11086" spans="2:24" x14ac:dyDescent="0.25">
      <c r="B11086" s="105" t="s">
        <v>1458</v>
      </c>
      <c r="C11086" s="105" t="s">
        <v>1459</v>
      </c>
      <c r="D11086" s="106">
        <v>7000000</v>
      </c>
      <c r="E11086" s="106">
        <v>0</v>
      </c>
      <c r="M11086" t="b">
        <f t="shared" si="865"/>
        <v>1</v>
      </c>
      <c r="N11086" t="b">
        <f t="shared" si="866"/>
        <v>1</v>
      </c>
      <c r="O11086" t="b">
        <f t="shared" si="867"/>
        <v>1</v>
      </c>
      <c r="P11086" t="b">
        <f t="shared" si="867"/>
        <v>1</v>
      </c>
      <c r="Q11086" t="b">
        <f t="shared" si="868"/>
        <v>1</v>
      </c>
      <c r="R11086" t="b">
        <f t="shared" si="869"/>
        <v>1</v>
      </c>
      <c r="U11086" s="105" t="s">
        <v>1458</v>
      </c>
      <c r="V11086" s="105" t="s">
        <v>1459</v>
      </c>
      <c r="W11086" s="106">
        <v>7000000</v>
      </c>
      <c r="X11086" s="106">
        <v>0</v>
      </c>
    </row>
    <row r="11087" spans="2:24" x14ac:dyDescent="0.25">
      <c r="B11087" s="105" t="s">
        <v>521</v>
      </c>
      <c r="C11087" s="105" t="s">
        <v>522</v>
      </c>
      <c r="D11087" s="106">
        <v>27962000</v>
      </c>
      <c r="E11087" s="106">
        <v>0</v>
      </c>
      <c r="M11087" t="b">
        <f t="shared" si="865"/>
        <v>1</v>
      </c>
      <c r="N11087" t="b">
        <f t="shared" si="866"/>
        <v>1</v>
      </c>
      <c r="O11087" t="b">
        <f t="shared" si="867"/>
        <v>1</v>
      </c>
      <c r="P11087" t="b">
        <f t="shared" si="867"/>
        <v>1</v>
      </c>
      <c r="Q11087" t="b">
        <f t="shared" si="868"/>
        <v>1</v>
      </c>
      <c r="R11087" t="b">
        <f t="shared" si="869"/>
        <v>1</v>
      </c>
      <c r="U11087" s="105" t="s">
        <v>521</v>
      </c>
      <c r="V11087" s="105" t="s">
        <v>522</v>
      </c>
      <c r="W11087" s="106">
        <v>27962000</v>
      </c>
      <c r="X11087" s="106">
        <v>0</v>
      </c>
    </row>
    <row r="11088" spans="2:24" x14ac:dyDescent="0.25">
      <c r="B11088" s="105" t="s">
        <v>523</v>
      </c>
      <c r="C11088" s="105" t="s">
        <v>524</v>
      </c>
      <c r="D11088" s="106">
        <v>27962000</v>
      </c>
      <c r="E11088" s="106">
        <v>0</v>
      </c>
      <c r="M11088" t="b">
        <f t="shared" si="865"/>
        <v>1</v>
      </c>
      <c r="N11088" t="b">
        <f t="shared" si="866"/>
        <v>1</v>
      </c>
      <c r="O11088" t="b">
        <f t="shared" si="867"/>
        <v>1</v>
      </c>
      <c r="P11088" t="b">
        <f t="shared" si="867"/>
        <v>1</v>
      </c>
      <c r="Q11088" t="b">
        <f t="shared" si="868"/>
        <v>1</v>
      </c>
      <c r="R11088" t="b">
        <f t="shared" si="869"/>
        <v>1</v>
      </c>
      <c r="U11088" s="105" t="s">
        <v>523</v>
      </c>
      <c r="V11088" s="105" t="s">
        <v>524</v>
      </c>
      <c r="W11088" s="106">
        <v>27962000</v>
      </c>
      <c r="X11088" s="106">
        <v>0</v>
      </c>
    </row>
    <row r="11089" spans="2:24" x14ac:dyDescent="0.25">
      <c r="B11089" s="105" t="s">
        <v>525</v>
      </c>
      <c r="C11089" s="105" t="s">
        <v>524</v>
      </c>
      <c r="D11089" s="106">
        <v>27962000</v>
      </c>
      <c r="E11089" s="106">
        <v>0</v>
      </c>
      <c r="M11089" t="b">
        <f t="shared" si="865"/>
        <v>1</v>
      </c>
      <c r="N11089" t="b">
        <f t="shared" si="866"/>
        <v>1</v>
      </c>
      <c r="O11089" t="b">
        <f t="shared" si="867"/>
        <v>1</v>
      </c>
      <c r="P11089" t="b">
        <f t="shared" si="867"/>
        <v>1</v>
      </c>
      <c r="Q11089" t="b">
        <f t="shared" si="868"/>
        <v>1</v>
      </c>
      <c r="R11089" t="b">
        <f t="shared" si="869"/>
        <v>1</v>
      </c>
      <c r="U11089" s="105" t="s">
        <v>525</v>
      </c>
      <c r="V11089" s="105" t="s">
        <v>524</v>
      </c>
      <c r="W11089" s="106">
        <v>27962000</v>
      </c>
      <c r="X11089" s="106">
        <v>0</v>
      </c>
    </row>
    <row r="11090" spans="2:24" x14ac:dyDescent="0.25">
      <c r="B11090" s="105" t="s">
        <v>650</v>
      </c>
      <c r="C11090" s="105" t="s">
        <v>651</v>
      </c>
      <c r="D11090" s="106">
        <v>27523500</v>
      </c>
      <c r="E11090" s="106">
        <v>0</v>
      </c>
      <c r="M11090" t="b">
        <f t="shared" si="865"/>
        <v>1</v>
      </c>
      <c r="N11090" t="b">
        <f t="shared" si="866"/>
        <v>1</v>
      </c>
      <c r="O11090" t="b">
        <f t="shared" si="867"/>
        <v>1</v>
      </c>
      <c r="P11090" t="b">
        <f t="shared" si="867"/>
        <v>1</v>
      </c>
      <c r="Q11090" t="b">
        <f t="shared" si="868"/>
        <v>1</v>
      </c>
      <c r="R11090" t="b">
        <f t="shared" si="869"/>
        <v>1</v>
      </c>
      <c r="U11090" s="105" t="s">
        <v>650</v>
      </c>
      <c r="V11090" s="105" t="s">
        <v>651</v>
      </c>
      <c r="W11090" s="106">
        <v>27523500</v>
      </c>
      <c r="X11090" s="106">
        <v>0</v>
      </c>
    </row>
    <row r="11091" spans="2:24" x14ac:dyDescent="0.25">
      <c r="B11091" s="105" t="s">
        <v>652</v>
      </c>
      <c r="C11091" s="105" t="s">
        <v>653</v>
      </c>
      <c r="D11091" s="106">
        <v>27523500</v>
      </c>
      <c r="E11091" s="106">
        <v>0</v>
      </c>
      <c r="M11091" t="b">
        <f t="shared" si="865"/>
        <v>1</v>
      </c>
      <c r="N11091" t="b">
        <f t="shared" si="866"/>
        <v>1</v>
      </c>
      <c r="O11091" t="b">
        <f t="shared" si="867"/>
        <v>1</v>
      </c>
      <c r="P11091" t="b">
        <f t="shared" si="867"/>
        <v>1</v>
      </c>
      <c r="Q11091" t="b">
        <f t="shared" si="868"/>
        <v>1</v>
      </c>
      <c r="R11091" t="b">
        <f t="shared" si="869"/>
        <v>1</v>
      </c>
      <c r="U11091" s="105" t="s">
        <v>652</v>
      </c>
      <c r="V11091" s="105" t="s">
        <v>653</v>
      </c>
      <c r="W11091" s="106">
        <v>27523500</v>
      </c>
      <c r="X11091" s="106">
        <v>0</v>
      </c>
    </row>
    <row r="11092" spans="2:24" x14ac:dyDescent="0.25">
      <c r="B11092" s="105" t="s">
        <v>654</v>
      </c>
      <c r="C11092" s="105" t="s">
        <v>653</v>
      </c>
      <c r="D11092" s="106">
        <v>27523500</v>
      </c>
      <c r="E11092" s="106">
        <v>0</v>
      </c>
      <c r="M11092" t="b">
        <f t="shared" si="865"/>
        <v>1</v>
      </c>
      <c r="N11092" t="b">
        <f t="shared" si="866"/>
        <v>1</v>
      </c>
      <c r="O11092" t="b">
        <f t="shared" si="867"/>
        <v>1</v>
      </c>
      <c r="P11092" t="b">
        <f t="shared" si="867"/>
        <v>1</v>
      </c>
      <c r="Q11092" t="b">
        <f t="shared" si="868"/>
        <v>1</v>
      </c>
      <c r="R11092" t="b">
        <f t="shared" si="869"/>
        <v>1</v>
      </c>
      <c r="U11092" s="105" t="s">
        <v>654</v>
      </c>
      <c r="V11092" s="105" t="s">
        <v>653</v>
      </c>
      <c r="W11092" s="106">
        <v>27523500</v>
      </c>
      <c r="X11092" s="106">
        <v>0</v>
      </c>
    </row>
    <row r="11093" spans="2:24" x14ac:dyDescent="0.25">
      <c r="B11093" s="105" t="s">
        <v>655</v>
      </c>
      <c r="C11093" s="105" t="s">
        <v>656</v>
      </c>
      <c r="D11093" s="106">
        <v>83800800</v>
      </c>
      <c r="E11093" s="106">
        <v>0</v>
      </c>
      <c r="M11093" t="b">
        <f t="shared" si="865"/>
        <v>1</v>
      </c>
      <c r="N11093" t="b">
        <f t="shared" si="866"/>
        <v>1</v>
      </c>
      <c r="O11093" t="b">
        <f t="shared" si="867"/>
        <v>1</v>
      </c>
      <c r="P11093" t="b">
        <f t="shared" si="867"/>
        <v>1</v>
      </c>
      <c r="Q11093" t="b">
        <f t="shared" si="868"/>
        <v>1</v>
      </c>
      <c r="R11093" t="b">
        <f t="shared" si="869"/>
        <v>1</v>
      </c>
      <c r="U11093" s="105" t="s">
        <v>655</v>
      </c>
      <c r="V11093" s="105" t="s">
        <v>656</v>
      </c>
      <c r="W11093" s="106">
        <v>83800800</v>
      </c>
      <c r="X11093" s="106">
        <v>0</v>
      </c>
    </row>
    <row r="11094" spans="2:24" x14ac:dyDescent="0.25">
      <c r="B11094" s="105" t="s">
        <v>657</v>
      </c>
      <c r="C11094" s="105" t="s">
        <v>658</v>
      </c>
      <c r="D11094" s="106">
        <v>83800800</v>
      </c>
      <c r="E11094" s="106">
        <v>0</v>
      </c>
      <c r="M11094" t="b">
        <f t="shared" si="865"/>
        <v>1</v>
      </c>
      <c r="N11094" t="b">
        <f t="shared" si="866"/>
        <v>1</v>
      </c>
      <c r="O11094" t="b">
        <f t="shared" si="867"/>
        <v>1</v>
      </c>
      <c r="P11094" t="b">
        <f t="shared" si="867"/>
        <v>1</v>
      </c>
      <c r="Q11094" t="b">
        <f t="shared" si="868"/>
        <v>1</v>
      </c>
      <c r="R11094" t="b">
        <f t="shared" si="869"/>
        <v>1</v>
      </c>
      <c r="U11094" s="105" t="s">
        <v>657</v>
      </c>
      <c r="V11094" s="105" t="s">
        <v>658</v>
      </c>
      <c r="W11094" s="106">
        <v>83800800</v>
      </c>
      <c r="X11094" s="106">
        <v>0</v>
      </c>
    </row>
    <row r="11095" spans="2:24" x14ac:dyDescent="0.25">
      <c r="B11095" s="105" t="s">
        <v>659</v>
      </c>
      <c r="C11095" s="105" t="s">
        <v>658</v>
      </c>
      <c r="D11095" s="106">
        <v>67100800</v>
      </c>
      <c r="E11095" s="106">
        <v>0</v>
      </c>
      <c r="M11095" t="b">
        <f t="shared" si="865"/>
        <v>1</v>
      </c>
      <c r="N11095" t="b">
        <f t="shared" si="866"/>
        <v>1</v>
      </c>
      <c r="O11095" t="b">
        <f t="shared" si="867"/>
        <v>1</v>
      </c>
      <c r="P11095" t="b">
        <f t="shared" si="867"/>
        <v>1</v>
      </c>
      <c r="Q11095" t="b">
        <f t="shared" si="868"/>
        <v>1</v>
      </c>
      <c r="R11095" t="b">
        <f t="shared" si="869"/>
        <v>1</v>
      </c>
      <c r="U11095" s="105" t="s">
        <v>659</v>
      </c>
      <c r="V11095" s="105" t="s">
        <v>658</v>
      </c>
      <c r="W11095" s="106">
        <v>67100800</v>
      </c>
      <c r="X11095" s="106">
        <v>0</v>
      </c>
    </row>
    <row r="11096" spans="2:24" x14ac:dyDescent="0.25">
      <c r="B11096" s="105" t="s">
        <v>834</v>
      </c>
      <c r="C11096" s="105" t="s">
        <v>835</v>
      </c>
      <c r="D11096" s="106">
        <v>16700000</v>
      </c>
      <c r="E11096" s="106">
        <v>0</v>
      </c>
      <c r="M11096" t="b">
        <f t="shared" si="865"/>
        <v>1</v>
      </c>
      <c r="N11096" t="b">
        <f t="shared" si="866"/>
        <v>1</v>
      </c>
      <c r="O11096" t="b">
        <f t="shared" si="867"/>
        <v>1</v>
      </c>
      <c r="P11096" t="b">
        <f t="shared" si="867"/>
        <v>1</v>
      </c>
      <c r="Q11096" t="b">
        <f t="shared" si="868"/>
        <v>1</v>
      </c>
      <c r="R11096" t="b">
        <f t="shared" si="869"/>
        <v>1</v>
      </c>
      <c r="U11096" s="105" t="s">
        <v>834</v>
      </c>
      <c r="V11096" s="105" t="s">
        <v>835</v>
      </c>
      <c r="W11096" s="106">
        <v>16700000</v>
      </c>
      <c r="X11096" s="106">
        <v>0</v>
      </c>
    </row>
    <row r="11097" spans="2:24" x14ac:dyDescent="0.25">
      <c r="B11097" s="105" t="s">
        <v>463</v>
      </c>
      <c r="C11097" s="105" t="s">
        <v>464</v>
      </c>
      <c r="D11097" s="106">
        <v>824827300</v>
      </c>
      <c r="E11097" s="106">
        <v>0</v>
      </c>
      <c r="M11097" t="b">
        <f t="shared" si="865"/>
        <v>1</v>
      </c>
      <c r="N11097" t="b">
        <f t="shared" si="866"/>
        <v>1</v>
      </c>
      <c r="O11097" t="b">
        <f t="shared" si="867"/>
        <v>1</v>
      </c>
      <c r="P11097" t="b">
        <f t="shared" si="867"/>
        <v>1</v>
      </c>
      <c r="Q11097" t="b">
        <f t="shared" si="868"/>
        <v>1</v>
      </c>
      <c r="R11097" t="b">
        <f t="shared" si="869"/>
        <v>1</v>
      </c>
      <c r="U11097" s="105" t="s">
        <v>463</v>
      </c>
      <c r="V11097" s="105" t="s">
        <v>464</v>
      </c>
      <c r="W11097" s="106">
        <v>824827300</v>
      </c>
      <c r="X11097" s="106">
        <v>0</v>
      </c>
    </row>
    <row r="11098" spans="2:24" x14ac:dyDescent="0.25">
      <c r="B11098" s="105" t="s">
        <v>465</v>
      </c>
      <c r="C11098" s="105" t="s">
        <v>466</v>
      </c>
      <c r="D11098" s="106">
        <v>561260900</v>
      </c>
      <c r="E11098" s="106">
        <v>0</v>
      </c>
      <c r="M11098" t="b">
        <f t="shared" si="865"/>
        <v>1</v>
      </c>
      <c r="N11098" t="b">
        <f t="shared" si="866"/>
        <v>1</v>
      </c>
      <c r="O11098" t="b">
        <f t="shared" si="867"/>
        <v>1</v>
      </c>
      <c r="P11098" t="b">
        <f t="shared" si="867"/>
        <v>1</v>
      </c>
      <c r="Q11098" t="b">
        <f t="shared" si="868"/>
        <v>1</v>
      </c>
      <c r="R11098" t="b">
        <f t="shared" si="869"/>
        <v>1</v>
      </c>
      <c r="U11098" s="105" t="s">
        <v>465</v>
      </c>
      <c r="V11098" s="105" t="s">
        <v>466</v>
      </c>
      <c r="W11098" s="106">
        <v>561260900</v>
      </c>
      <c r="X11098" s="106">
        <v>0</v>
      </c>
    </row>
    <row r="11099" spans="2:24" x14ac:dyDescent="0.25">
      <c r="B11099" s="105" t="s">
        <v>467</v>
      </c>
      <c r="C11099" s="105" t="s">
        <v>468</v>
      </c>
      <c r="D11099" s="106">
        <v>131950000</v>
      </c>
      <c r="E11099" s="106">
        <v>0</v>
      </c>
      <c r="M11099" t="b">
        <f t="shared" ref="M11099:M11162" si="870">+B11099=U11099</f>
        <v>1</v>
      </c>
      <c r="N11099" t="b">
        <f t="shared" ref="N11099:N11162" si="871">+C11099=V11099</f>
        <v>1</v>
      </c>
      <c r="O11099" t="b">
        <f t="shared" ref="O11099:P11162" si="872">+D11099=W11099</f>
        <v>1</v>
      </c>
      <c r="P11099" t="b">
        <f t="shared" si="872"/>
        <v>1</v>
      </c>
      <c r="Q11099" t="b">
        <f t="shared" ref="Q11099:Q11162" si="873">+F11099=Y11099</f>
        <v>1</v>
      </c>
      <c r="R11099" t="b">
        <f t="shared" ref="R11099:R11162" si="874">+G11099=Z11099</f>
        <v>1</v>
      </c>
      <c r="U11099" s="105" t="s">
        <v>467</v>
      </c>
      <c r="V11099" s="105" t="s">
        <v>468</v>
      </c>
      <c r="W11099" s="106">
        <v>131950000</v>
      </c>
      <c r="X11099" s="106">
        <v>0</v>
      </c>
    </row>
    <row r="11100" spans="2:24" x14ac:dyDescent="0.25">
      <c r="B11100" s="105" t="s">
        <v>741</v>
      </c>
      <c r="C11100" s="105" t="s">
        <v>742</v>
      </c>
      <c r="D11100" s="106">
        <v>12880000</v>
      </c>
      <c r="E11100" s="106">
        <v>0</v>
      </c>
      <c r="M11100" t="b">
        <f t="shared" si="870"/>
        <v>1</v>
      </c>
      <c r="N11100" t="b">
        <f t="shared" si="871"/>
        <v>1</v>
      </c>
      <c r="O11100" t="b">
        <f t="shared" si="872"/>
        <v>1</v>
      </c>
      <c r="P11100" t="b">
        <f t="shared" si="872"/>
        <v>1</v>
      </c>
      <c r="Q11100" t="b">
        <f t="shared" si="873"/>
        <v>1</v>
      </c>
      <c r="R11100" t="b">
        <f t="shared" si="874"/>
        <v>1</v>
      </c>
      <c r="U11100" s="105" t="s">
        <v>741</v>
      </c>
      <c r="V11100" s="105" t="s">
        <v>742</v>
      </c>
      <c r="W11100" s="106">
        <v>12880000</v>
      </c>
      <c r="X11100" s="106">
        <v>0</v>
      </c>
    </row>
    <row r="11101" spans="2:24" x14ac:dyDescent="0.25">
      <c r="B11101" s="105" t="s">
        <v>727</v>
      </c>
      <c r="C11101" s="105" t="s">
        <v>728</v>
      </c>
      <c r="D11101" s="106">
        <v>287900000</v>
      </c>
      <c r="E11101" s="106">
        <v>0</v>
      </c>
      <c r="M11101" t="b">
        <f t="shared" si="870"/>
        <v>1</v>
      </c>
      <c r="N11101" t="b">
        <f t="shared" si="871"/>
        <v>1</v>
      </c>
      <c r="O11101" t="b">
        <f t="shared" si="872"/>
        <v>1</v>
      </c>
      <c r="P11101" t="b">
        <f t="shared" si="872"/>
        <v>1</v>
      </c>
      <c r="Q11101" t="b">
        <f t="shared" si="873"/>
        <v>1</v>
      </c>
      <c r="R11101" t="b">
        <f t="shared" si="874"/>
        <v>1</v>
      </c>
      <c r="U11101" s="105" t="s">
        <v>727</v>
      </c>
      <c r="V11101" s="105" t="s">
        <v>728</v>
      </c>
      <c r="W11101" s="106">
        <v>287900000</v>
      </c>
      <c r="X11101" s="106">
        <v>0</v>
      </c>
    </row>
    <row r="11102" spans="2:24" x14ac:dyDescent="0.25">
      <c r="B11102" s="105" t="s">
        <v>1582</v>
      </c>
      <c r="C11102" s="105" t="s">
        <v>1583</v>
      </c>
      <c r="D11102" s="106">
        <v>128530900</v>
      </c>
      <c r="E11102" s="106">
        <v>0</v>
      </c>
      <c r="M11102" t="b">
        <f t="shared" si="870"/>
        <v>1</v>
      </c>
      <c r="N11102" t="b">
        <f t="shared" si="871"/>
        <v>1</v>
      </c>
      <c r="O11102" t="b">
        <f t="shared" si="872"/>
        <v>1</v>
      </c>
      <c r="P11102" t="b">
        <f t="shared" si="872"/>
        <v>1</v>
      </c>
      <c r="Q11102" t="b">
        <f t="shared" si="873"/>
        <v>1</v>
      </c>
      <c r="R11102" t="b">
        <f t="shared" si="874"/>
        <v>1</v>
      </c>
      <c r="U11102" s="105" t="s">
        <v>1582</v>
      </c>
      <c r="V11102" s="105" t="s">
        <v>1583</v>
      </c>
      <c r="W11102" s="106">
        <v>128530900</v>
      </c>
      <c r="X11102" s="106">
        <v>0</v>
      </c>
    </row>
    <row r="11103" spans="2:24" x14ac:dyDescent="0.25">
      <c r="B11103" s="105" t="s">
        <v>572</v>
      </c>
      <c r="C11103" s="105" t="s">
        <v>573</v>
      </c>
      <c r="D11103" s="106">
        <v>263566400</v>
      </c>
      <c r="E11103" s="106">
        <v>0</v>
      </c>
      <c r="M11103" t="b">
        <f t="shared" si="870"/>
        <v>1</v>
      </c>
      <c r="N11103" t="b">
        <f t="shared" si="871"/>
        <v>1</v>
      </c>
      <c r="O11103" t="b">
        <f t="shared" si="872"/>
        <v>1</v>
      </c>
      <c r="P11103" t="b">
        <f t="shared" si="872"/>
        <v>1</v>
      </c>
      <c r="Q11103" t="b">
        <f t="shared" si="873"/>
        <v>1</v>
      </c>
      <c r="R11103" t="b">
        <f t="shared" si="874"/>
        <v>1</v>
      </c>
      <c r="U11103" s="105" t="s">
        <v>572</v>
      </c>
      <c r="V11103" s="105" t="s">
        <v>573</v>
      </c>
      <c r="W11103" s="106">
        <v>263566400</v>
      </c>
      <c r="X11103" s="106">
        <v>0</v>
      </c>
    </row>
    <row r="11104" spans="2:24" x14ac:dyDescent="0.25">
      <c r="B11104" s="105" t="s">
        <v>574</v>
      </c>
      <c r="C11104" s="105" t="s">
        <v>573</v>
      </c>
      <c r="D11104" s="106">
        <v>263566400</v>
      </c>
      <c r="E11104" s="106">
        <v>0</v>
      </c>
      <c r="M11104" t="b">
        <f t="shared" si="870"/>
        <v>1</v>
      </c>
      <c r="N11104" t="b">
        <f t="shared" si="871"/>
        <v>1</v>
      </c>
      <c r="O11104" t="b">
        <f t="shared" si="872"/>
        <v>1</v>
      </c>
      <c r="P11104" t="b">
        <f t="shared" si="872"/>
        <v>1</v>
      </c>
      <c r="Q11104" t="b">
        <f t="shared" si="873"/>
        <v>1</v>
      </c>
      <c r="R11104" t="b">
        <f t="shared" si="874"/>
        <v>1</v>
      </c>
      <c r="U11104" s="105" t="s">
        <v>574</v>
      </c>
      <c r="V11104" s="105" t="s">
        <v>573</v>
      </c>
      <c r="W11104" s="106">
        <v>263566400</v>
      </c>
      <c r="X11104" s="106">
        <v>0</v>
      </c>
    </row>
    <row r="11105" spans="2:24" x14ac:dyDescent="0.25">
      <c r="B11105" s="105" t="s">
        <v>666</v>
      </c>
      <c r="C11105" s="105" t="s">
        <v>667</v>
      </c>
      <c r="D11105" s="106">
        <v>27400000</v>
      </c>
      <c r="E11105" s="106">
        <v>0</v>
      </c>
      <c r="M11105" t="b">
        <f t="shared" si="870"/>
        <v>1</v>
      </c>
      <c r="N11105" t="b">
        <f t="shared" si="871"/>
        <v>1</v>
      </c>
      <c r="O11105" t="b">
        <f t="shared" si="872"/>
        <v>1</v>
      </c>
      <c r="P11105" t="b">
        <f t="shared" si="872"/>
        <v>1</v>
      </c>
      <c r="Q11105" t="b">
        <f t="shared" si="873"/>
        <v>1</v>
      </c>
      <c r="R11105" t="b">
        <f t="shared" si="874"/>
        <v>1</v>
      </c>
      <c r="U11105" s="105" t="s">
        <v>666</v>
      </c>
      <c r="V11105" s="105" t="s">
        <v>667</v>
      </c>
      <c r="W11105" s="106">
        <v>27400000</v>
      </c>
      <c r="X11105" s="106">
        <v>0</v>
      </c>
    </row>
    <row r="11106" spans="2:24" x14ac:dyDescent="0.25">
      <c r="B11106" s="105" t="s">
        <v>668</v>
      </c>
      <c r="C11106" s="105" t="s">
        <v>669</v>
      </c>
      <c r="D11106" s="106">
        <v>27400000</v>
      </c>
      <c r="E11106" s="106">
        <v>0</v>
      </c>
      <c r="M11106" t="b">
        <f t="shared" si="870"/>
        <v>1</v>
      </c>
      <c r="N11106" t="b">
        <f t="shared" si="871"/>
        <v>1</v>
      </c>
      <c r="O11106" t="b">
        <f t="shared" si="872"/>
        <v>1</v>
      </c>
      <c r="P11106" t="b">
        <f t="shared" si="872"/>
        <v>1</v>
      </c>
      <c r="Q11106" t="b">
        <f t="shared" si="873"/>
        <v>1</v>
      </c>
      <c r="R11106" t="b">
        <f t="shared" si="874"/>
        <v>1</v>
      </c>
      <c r="U11106" s="105" t="s">
        <v>668</v>
      </c>
      <c r="V11106" s="105" t="s">
        <v>669</v>
      </c>
      <c r="W11106" s="106">
        <v>27400000</v>
      </c>
      <c r="X11106" s="106">
        <v>0</v>
      </c>
    </row>
    <row r="11107" spans="2:24" x14ac:dyDescent="0.25">
      <c r="B11107" s="105" t="s">
        <v>670</v>
      </c>
      <c r="C11107" s="105" t="s">
        <v>669</v>
      </c>
      <c r="D11107" s="106">
        <v>27400000</v>
      </c>
      <c r="E11107" s="106">
        <v>0</v>
      </c>
      <c r="M11107" t="b">
        <f t="shared" si="870"/>
        <v>1</v>
      </c>
      <c r="N11107" t="b">
        <f t="shared" si="871"/>
        <v>1</v>
      </c>
      <c r="O11107" t="b">
        <f t="shared" si="872"/>
        <v>1</v>
      </c>
      <c r="P11107" t="b">
        <f t="shared" si="872"/>
        <v>1</v>
      </c>
      <c r="Q11107" t="b">
        <f t="shared" si="873"/>
        <v>1</v>
      </c>
      <c r="R11107" t="b">
        <f t="shared" si="874"/>
        <v>1</v>
      </c>
      <c r="U11107" s="105" t="s">
        <v>670</v>
      </c>
      <c r="V11107" s="105" t="s">
        <v>669</v>
      </c>
      <c r="W11107" s="106">
        <v>27400000</v>
      </c>
      <c r="X11107" s="106">
        <v>0</v>
      </c>
    </row>
    <row r="11108" spans="2:24" x14ac:dyDescent="0.25">
      <c r="B11108" s="105" t="s">
        <v>671</v>
      </c>
      <c r="C11108" s="105" t="s">
        <v>672</v>
      </c>
      <c r="D11108" s="106">
        <v>30972700</v>
      </c>
      <c r="E11108" s="106">
        <v>0</v>
      </c>
      <c r="M11108" t="b">
        <f t="shared" si="870"/>
        <v>1</v>
      </c>
      <c r="N11108" t="b">
        <f t="shared" si="871"/>
        <v>1</v>
      </c>
      <c r="O11108" t="b">
        <f t="shared" si="872"/>
        <v>1</v>
      </c>
      <c r="P11108" t="b">
        <f t="shared" si="872"/>
        <v>1</v>
      </c>
      <c r="Q11108" t="b">
        <f t="shared" si="873"/>
        <v>1</v>
      </c>
      <c r="R11108" t="b">
        <f t="shared" si="874"/>
        <v>1</v>
      </c>
      <c r="U11108" s="105" t="s">
        <v>671</v>
      </c>
      <c r="V11108" s="105" t="s">
        <v>672</v>
      </c>
      <c r="W11108" s="106">
        <v>30972700</v>
      </c>
      <c r="X11108" s="106">
        <v>0</v>
      </c>
    </row>
    <row r="11109" spans="2:24" x14ac:dyDescent="0.25">
      <c r="B11109" s="105" t="s">
        <v>673</v>
      </c>
      <c r="C11109" s="105" t="s">
        <v>674</v>
      </c>
      <c r="D11109" s="106">
        <v>30972700</v>
      </c>
      <c r="E11109" s="106">
        <v>0</v>
      </c>
      <c r="M11109" t="b">
        <f t="shared" si="870"/>
        <v>1</v>
      </c>
      <c r="N11109" t="b">
        <f t="shared" si="871"/>
        <v>1</v>
      </c>
      <c r="O11109" t="b">
        <f t="shared" si="872"/>
        <v>1</v>
      </c>
      <c r="P11109" t="b">
        <f t="shared" si="872"/>
        <v>1</v>
      </c>
      <c r="Q11109" t="b">
        <f t="shared" si="873"/>
        <v>1</v>
      </c>
      <c r="R11109" t="b">
        <f t="shared" si="874"/>
        <v>1</v>
      </c>
      <c r="U11109" s="105" t="s">
        <v>673</v>
      </c>
      <c r="V11109" s="105" t="s">
        <v>674</v>
      </c>
      <c r="W11109" s="106">
        <v>30972700</v>
      </c>
      <c r="X11109" s="106">
        <v>0</v>
      </c>
    </row>
    <row r="11110" spans="2:24" x14ac:dyDescent="0.25">
      <c r="B11110" s="105" t="s">
        <v>675</v>
      </c>
      <c r="C11110" s="105" t="s">
        <v>674</v>
      </c>
      <c r="D11110" s="106">
        <v>30972700</v>
      </c>
      <c r="E11110" s="106">
        <v>0</v>
      </c>
      <c r="M11110" t="b">
        <f t="shared" si="870"/>
        <v>1</v>
      </c>
      <c r="N11110" t="b">
        <f t="shared" si="871"/>
        <v>1</v>
      </c>
      <c r="O11110" t="b">
        <f t="shared" si="872"/>
        <v>1</v>
      </c>
      <c r="P11110" t="b">
        <f t="shared" si="872"/>
        <v>1</v>
      </c>
      <c r="Q11110" t="b">
        <f t="shared" si="873"/>
        <v>1</v>
      </c>
      <c r="R11110" t="b">
        <f t="shared" si="874"/>
        <v>1</v>
      </c>
      <c r="U11110" s="105" t="s">
        <v>675</v>
      </c>
      <c r="V11110" s="105" t="s">
        <v>674</v>
      </c>
      <c r="W11110" s="106">
        <v>30972700</v>
      </c>
      <c r="X11110" s="106">
        <v>0</v>
      </c>
    </row>
    <row r="11111" spans="2:24" x14ac:dyDescent="0.25">
      <c r="B11111" s="105" t="s">
        <v>338</v>
      </c>
      <c r="C11111" s="105" t="s">
        <v>339</v>
      </c>
      <c r="D11111" s="106">
        <v>428803870</v>
      </c>
      <c r="E11111" s="106">
        <v>0</v>
      </c>
      <c r="M11111" t="b">
        <f t="shared" si="870"/>
        <v>1</v>
      </c>
      <c r="N11111" t="b">
        <f t="shared" si="871"/>
        <v>1</v>
      </c>
      <c r="O11111" t="b">
        <f t="shared" si="872"/>
        <v>1</v>
      </c>
      <c r="P11111" t="b">
        <f t="shared" si="872"/>
        <v>1</v>
      </c>
      <c r="Q11111" t="b">
        <f t="shared" si="873"/>
        <v>1</v>
      </c>
      <c r="R11111" t="b">
        <f t="shared" si="874"/>
        <v>1</v>
      </c>
      <c r="U11111" s="105" t="s">
        <v>338</v>
      </c>
      <c r="V11111" s="105" t="s">
        <v>339</v>
      </c>
      <c r="W11111" s="106">
        <v>428803870</v>
      </c>
      <c r="X11111" s="106">
        <v>0</v>
      </c>
    </row>
    <row r="11112" spans="2:24" x14ac:dyDescent="0.25">
      <c r="B11112" s="105" t="s">
        <v>469</v>
      </c>
      <c r="C11112" s="105" t="s">
        <v>470</v>
      </c>
      <c r="D11112" s="106">
        <v>24350000</v>
      </c>
      <c r="E11112" s="106">
        <v>0</v>
      </c>
      <c r="M11112" t="b">
        <f t="shared" si="870"/>
        <v>1</v>
      </c>
      <c r="N11112" t="b">
        <f t="shared" si="871"/>
        <v>1</v>
      </c>
      <c r="O11112" t="b">
        <f t="shared" si="872"/>
        <v>1</v>
      </c>
      <c r="P11112" t="b">
        <f t="shared" si="872"/>
        <v>1</v>
      </c>
      <c r="Q11112" t="b">
        <f t="shared" si="873"/>
        <v>1</v>
      </c>
      <c r="R11112" t="b">
        <f t="shared" si="874"/>
        <v>1</v>
      </c>
      <c r="U11112" s="105" t="s">
        <v>469</v>
      </c>
      <c r="V11112" s="105" t="s">
        <v>470</v>
      </c>
      <c r="W11112" s="106">
        <v>24350000</v>
      </c>
      <c r="X11112" s="106">
        <v>0</v>
      </c>
    </row>
    <row r="11113" spans="2:24" x14ac:dyDescent="0.25">
      <c r="B11113" s="105" t="s">
        <v>1461</v>
      </c>
      <c r="C11113" s="105" t="s">
        <v>1614</v>
      </c>
      <c r="D11113" s="106">
        <v>24350000</v>
      </c>
      <c r="E11113" s="106">
        <v>0</v>
      </c>
      <c r="M11113" t="b">
        <f t="shared" si="870"/>
        <v>1</v>
      </c>
      <c r="N11113" t="b">
        <f t="shared" si="871"/>
        <v>1</v>
      </c>
      <c r="O11113" t="b">
        <f t="shared" si="872"/>
        <v>1</v>
      </c>
      <c r="P11113" t="b">
        <f t="shared" si="872"/>
        <v>1</v>
      </c>
      <c r="Q11113" t="b">
        <f t="shared" si="873"/>
        <v>1</v>
      </c>
      <c r="R11113" t="b">
        <f t="shared" si="874"/>
        <v>1</v>
      </c>
      <c r="U11113" s="105" t="s">
        <v>1461</v>
      </c>
      <c r="V11113" s="105" t="s">
        <v>1614</v>
      </c>
      <c r="W11113" s="106">
        <v>24350000</v>
      </c>
      <c r="X11113" s="106">
        <v>0</v>
      </c>
    </row>
    <row r="11114" spans="2:24" x14ac:dyDescent="0.25">
      <c r="B11114" s="105" t="s">
        <v>340</v>
      </c>
      <c r="C11114" s="105" t="s">
        <v>341</v>
      </c>
      <c r="D11114" s="106">
        <v>404453870</v>
      </c>
      <c r="E11114" s="106">
        <v>0</v>
      </c>
      <c r="M11114" t="b">
        <f t="shared" si="870"/>
        <v>1</v>
      </c>
      <c r="N11114" t="b">
        <f t="shared" si="871"/>
        <v>1</v>
      </c>
      <c r="O11114" t="b">
        <f t="shared" si="872"/>
        <v>1</v>
      </c>
      <c r="P11114" t="b">
        <f t="shared" si="872"/>
        <v>1</v>
      </c>
      <c r="Q11114" t="b">
        <f t="shared" si="873"/>
        <v>1</v>
      </c>
      <c r="R11114" t="b">
        <f t="shared" si="874"/>
        <v>1</v>
      </c>
      <c r="U11114" s="105" t="s">
        <v>340</v>
      </c>
      <c r="V11114" s="105" t="s">
        <v>341</v>
      </c>
      <c r="W11114" s="106">
        <v>404453870</v>
      </c>
      <c r="X11114" s="106">
        <v>0</v>
      </c>
    </row>
    <row r="11115" spans="2:24" x14ac:dyDescent="0.25">
      <c r="B11115" s="105" t="s">
        <v>392</v>
      </c>
      <c r="C11115" s="105" t="s">
        <v>341</v>
      </c>
      <c r="D11115" s="106">
        <v>27801200</v>
      </c>
      <c r="E11115" s="106">
        <v>0</v>
      </c>
      <c r="M11115" t="b">
        <f t="shared" si="870"/>
        <v>1</v>
      </c>
      <c r="N11115" t="b">
        <f t="shared" si="871"/>
        <v>1</v>
      </c>
      <c r="O11115" t="b">
        <f t="shared" si="872"/>
        <v>1</v>
      </c>
      <c r="P11115" t="b">
        <f t="shared" si="872"/>
        <v>1</v>
      </c>
      <c r="Q11115" t="b">
        <f t="shared" si="873"/>
        <v>1</v>
      </c>
      <c r="R11115" t="b">
        <f t="shared" si="874"/>
        <v>1</v>
      </c>
      <c r="U11115" s="105" t="s">
        <v>392</v>
      </c>
      <c r="V11115" s="105" t="s">
        <v>341</v>
      </c>
      <c r="W11115" s="106">
        <v>27801200</v>
      </c>
      <c r="X11115" s="106">
        <v>0</v>
      </c>
    </row>
    <row r="11116" spans="2:24" x14ac:dyDescent="0.25">
      <c r="B11116" s="105" t="s">
        <v>344</v>
      </c>
      <c r="C11116" s="105" t="s">
        <v>345</v>
      </c>
      <c r="D11116" s="106">
        <v>31825000</v>
      </c>
      <c r="E11116" s="106">
        <v>0</v>
      </c>
      <c r="M11116" t="b">
        <f t="shared" si="870"/>
        <v>1</v>
      </c>
      <c r="N11116" t="b">
        <f t="shared" si="871"/>
        <v>1</v>
      </c>
      <c r="O11116" t="b">
        <f t="shared" si="872"/>
        <v>1</v>
      </c>
      <c r="P11116" t="b">
        <f t="shared" si="872"/>
        <v>1</v>
      </c>
      <c r="Q11116" t="b">
        <f t="shared" si="873"/>
        <v>1</v>
      </c>
      <c r="R11116" t="b">
        <f t="shared" si="874"/>
        <v>1</v>
      </c>
      <c r="U11116" s="105" t="s">
        <v>344</v>
      </c>
      <c r="V11116" s="105" t="s">
        <v>345</v>
      </c>
      <c r="W11116" s="106">
        <v>31825000</v>
      </c>
      <c r="X11116" s="106">
        <v>0</v>
      </c>
    </row>
    <row r="11117" spans="2:24" x14ac:dyDescent="0.25">
      <c r="B11117" s="105" t="s">
        <v>346</v>
      </c>
      <c r="C11117" s="105" t="s">
        <v>347</v>
      </c>
      <c r="D11117" s="106">
        <v>44193500</v>
      </c>
      <c r="E11117" s="106">
        <v>0</v>
      </c>
      <c r="M11117" t="b">
        <f t="shared" si="870"/>
        <v>1</v>
      </c>
      <c r="N11117" t="b">
        <f t="shared" si="871"/>
        <v>1</v>
      </c>
      <c r="O11117" t="b">
        <f t="shared" si="872"/>
        <v>1</v>
      </c>
      <c r="P11117" t="b">
        <f t="shared" si="872"/>
        <v>1</v>
      </c>
      <c r="Q11117" t="b">
        <f t="shared" si="873"/>
        <v>1</v>
      </c>
      <c r="R11117" t="b">
        <f t="shared" si="874"/>
        <v>1</v>
      </c>
      <c r="U11117" s="105" t="s">
        <v>346</v>
      </c>
      <c r="V11117" s="105" t="s">
        <v>347</v>
      </c>
      <c r="W11117" s="106">
        <v>44193500</v>
      </c>
      <c r="X11117" s="106">
        <v>0</v>
      </c>
    </row>
    <row r="11118" spans="2:24" x14ac:dyDescent="0.25">
      <c r="B11118" s="105" t="s">
        <v>348</v>
      </c>
      <c r="C11118" s="105" t="s">
        <v>1542</v>
      </c>
      <c r="D11118" s="106">
        <v>47325000</v>
      </c>
      <c r="E11118" s="106">
        <v>0</v>
      </c>
      <c r="M11118" t="b">
        <f t="shared" si="870"/>
        <v>1</v>
      </c>
      <c r="N11118" t="b">
        <f t="shared" si="871"/>
        <v>1</v>
      </c>
      <c r="O11118" t="b">
        <f t="shared" si="872"/>
        <v>1</v>
      </c>
      <c r="P11118" t="b">
        <f t="shared" si="872"/>
        <v>1</v>
      </c>
      <c r="Q11118" t="b">
        <f t="shared" si="873"/>
        <v>1</v>
      </c>
      <c r="R11118" t="b">
        <f t="shared" si="874"/>
        <v>1</v>
      </c>
      <c r="U11118" s="105" t="s">
        <v>348</v>
      </c>
      <c r="V11118" s="105" t="s">
        <v>1542</v>
      </c>
      <c r="W11118" s="106">
        <v>47325000</v>
      </c>
      <c r="X11118" s="106">
        <v>0</v>
      </c>
    </row>
    <row r="11119" spans="2:24" x14ac:dyDescent="0.25">
      <c r="B11119" s="105" t="s">
        <v>349</v>
      </c>
      <c r="C11119" s="105" t="s">
        <v>350</v>
      </c>
      <c r="D11119" s="106">
        <v>30025000</v>
      </c>
      <c r="E11119" s="106">
        <v>0</v>
      </c>
      <c r="M11119" t="b">
        <f t="shared" si="870"/>
        <v>1</v>
      </c>
      <c r="N11119" t="b">
        <f t="shared" si="871"/>
        <v>1</v>
      </c>
      <c r="O11119" t="b">
        <f t="shared" si="872"/>
        <v>1</v>
      </c>
      <c r="P11119" t="b">
        <f t="shared" si="872"/>
        <v>1</v>
      </c>
      <c r="Q11119" t="b">
        <f t="shared" si="873"/>
        <v>1</v>
      </c>
      <c r="R11119" t="b">
        <f t="shared" si="874"/>
        <v>1</v>
      </c>
      <c r="U11119" s="105" t="s">
        <v>349</v>
      </c>
      <c r="V11119" s="105" t="s">
        <v>350</v>
      </c>
      <c r="W11119" s="106">
        <v>30025000</v>
      </c>
      <c r="X11119" s="106">
        <v>0</v>
      </c>
    </row>
    <row r="11120" spans="2:24" x14ac:dyDescent="0.25">
      <c r="B11120" s="105" t="s">
        <v>351</v>
      </c>
      <c r="C11120" s="105" t="s">
        <v>352</v>
      </c>
      <c r="D11120" s="106">
        <v>23370000</v>
      </c>
      <c r="E11120" s="106">
        <v>0</v>
      </c>
      <c r="M11120" t="b">
        <f t="shared" si="870"/>
        <v>1</v>
      </c>
      <c r="N11120" t="b">
        <f t="shared" si="871"/>
        <v>1</v>
      </c>
      <c r="O11120" t="b">
        <f t="shared" si="872"/>
        <v>1</v>
      </c>
      <c r="P11120" t="b">
        <f t="shared" si="872"/>
        <v>1</v>
      </c>
      <c r="Q11120" t="b">
        <f t="shared" si="873"/>
        <v>1</v>
      </c>
      <c r="R11120" t="b">
        <f t="shared" si="874"/>
        <v>1</v>
      </c>
      <c r="U11120" s="105" t="s">
        <v>351</v>
      </c>
      <c r="V11120" s="105" t="s">
        <v>352</v>
      </c>
      <c r="W11120" s="106">
        <v>23370000</v>
      </c>
      <c r="X11120" s="106">
        <v>0</v>
      </c>
    </row>
    <row r="11121" spans="2:26" x14ac:dyDescent="0.25">
      <c r="B11121" s="105" t="s">
        <v>353</v>
      </c>
      <c r="C11121" s="105" t="s">
        <v>354</v>
      </c>
      <c r="D11121" s="106">
        <v>40739000</v>
      </c>
      <c r="E11121" s="106">
        <v>0</v>
      </c>
      <c r="M11121" t="b">
        <f t="shared" si="870"/>
        <v>1</v>
      </c>
      <c r="N11121" t="b">
        <f t="shared" si="871"/>
        <v>1</v>
      </c>
      <c r="O11121" t="b">
        <f t="shared" si="872"/>
        <v>1</v>
      </c>
      <c r="P11121" t="b">
        <f t="shared" si="872"/>
        <v>1</v>
      </c>
      <c r="Q11121" t="b">
        <f t="shared" si="873"/>
        <v>1</v>
      </c>
      <c r="R11121" t="b">
        <f t="shared" si="874"/>
        <v>1</v>
      </c>
      <c r="U11121" s="105" t="s">
        <v>353</v>
      </c>
      <c r="V11121" s="105" t="s">
        <v>354</v>
      </c>
      <c r="W11121" s="106">
        <v>40739000</v>
      </c>
      <c r="X11121" s="106">
        <v>0</v>
      </c>
    </row>
    <row r="11122" spans="2:26" x14ac:dyDescent="0.25">
      <c r="B11122" s="105" t="s">
        <v>355</v>
      </c>
      <c r="C11122" s="105" t="s">
        <v>356</v>
      </c>
      <c r="D11122" s="106">
        <v>60773370</v>
      </c>
      <c r="E11122" s="106">
        <v>0</v>
      </c>
      <c r="M11122" t="b">
        <f t="shared" si="870"/>
        <v>1</v>
      </c>
      <c r="N11122" t="b">
        <f t="shared" si="871"/>
        <v>1</v>
      </c>
      <c r="O11122" t="b">
        <f t="shared" si="872"/>
        <v>1</v>
      </c>
      <c r="P11122" t="b">
        <f t="shared" si="872"/>
        <v>1</v>
      </c>
      <c r="Q11122" t="b">
        <f t="shared" si="873"/>
        <v>1</v>
      </c>
      <c r="R11122" t="b">
        <f t="shared" si="874"/>
        <v>1</v>
      </c>
      <c r="U11122" s="105" t="s">
        <v>355</v>
      </c>
      <c r="V11122" s="105" t="s">
        <v>356</v>
      </c>
      <c r="W11122" s="106">
        <v>60773370</v>
      </c>
      <c r="X11122" s="106">
        <v>0</v>
      </c>
    </row>
    <row r="11123" spans="2:26" x14ac:dyDescent="0.25">
      <c r="B11123" s="105" t="s">
        <v>357</v>
      </c>
      <c r="C11123" s="105" t="s">
        <v>358</v>
      </c>
      <c r="D11123" s="106">
        <v>12300000</v>
      </c>
      <c r="E11123" s="106">
        <v>0</v>
      </c>
      <c r="M11123" t="b">
        <f t="shared" si="870"/>
        <v>1</v>
      </c>
      <c r="N11123" t="b">
        <f t="shared" si="871"/>
        <v>1</v>
      </c>
      <c r="O11123" t="b">
        <f t="shared" si="872"/>
        <v>1</v>
      </c>
      <c r="P11123" t="b">
        <f t="shared" si="872"/>
        <v>1</v>
      </c>
      <c r="Q11123" t="b">
        <f t="shared" si="873"/>
        <v>1</v>
      </c>
      <c r="R11123" t="b">
        <f t="shared" si="874"/>
        <v>1</v>
      </c>
      <c r="U11123" s="105" t="s">
        <v>357</v>
      </c>
      <c r="V11123" s="105" t="s">
        <v>358</v>
      </c>
      <c r="W11123" s="106">
        <v>12300000</v>
      </c>
      <c r="X11123" s="106">
        <v>0</v>
      </c>
    </row>
    <row r="11124" spans="2:26" x14ac:dyDescent="0.25">
      <c r="B11124" s="105" t="s">
        <v>1464</v>
      </c>
      <c r="C11124" s="105" t="s">
        <v>1465</v>
      </c>
      <c r="D11124" s="106">
        <v>86101800</v>
      </c>
      <c r="E11124" s="106">
        <v>0</v>
      </c>
      <c r="M11124" t="b">
        <f t="shared" si="870"/>
        <v>1</v>
      </c>
      <c r="N11124" t="b">
        <f t="shared" si="871"/>
        <v>1</v>
      </c>
      <c r="O11124" t="b">
        <f t="shared" si="872"/>
        <v>1</v>
      </c>
      <c r="P11124" t="b">
        <f t="shared" si="872"/>
        <v>1</v>
      </c>
      <c r="Q11124" t="b">
        <f t="shared" si="873"/>
        <v>1</v>
      </c>
      <c r="R11124" t="b">
        <f t="shared" si="874"/>
        <v>1</v>
      </c>
      <c r="U11124" s="105" t="s">
        <v>1464</v>
      </c>
      <c r="V11124" s="105" t="s">
        <v>1465</v>
      </c>
      <c r="W11124" s="106">
        <v>86101800</v>
      </c>
      <c r="X11124" s="106">
        <v>0</v>
      </c>
    </row>
    <row r="11125" spans="2:26" x14ac:dyDescent="0.25">
      <c r="B11125" s="105" t="s">
        <v>676</v>
      </c>
      <c r="C11125" s="105" t="s">
        <v>677</v>
      </c>
      <c r="D11125" s="106">
        <v>71956000</v>
      </c>
      <c r="E11125" s="106">
        <v>0</v>
      </c>
      <c r="M11125" t="b">
        <f t="shared" si="870"/>
        <v>1</v>
      </c>
      <c r="N11125" t="b">
        <f t="shared" si="871"/>
        <v>1</v>
      </c>
      <c r="O11125" t="b">
        <f t="shared" si="872"/>
        <v>1</v>
      </c>
      <c r="P11125" t="b">
        <f t="shared" si="872"/>
        <v>1</v>
      </c>
      <c r="Q11125" t="b">
        <f t="shared" si="873"/>
        <v>1</v>
      </c>
      <c r="R11125" t="b">
        <f t="shared" si="874"/>
        <v>1</v>
      </c>
      <c r="U11125" s="105" t="s">
        <v>676</v>
      </c>
      <c r="V11125" s="105" t="s">
        <v>677</v>
      </c>
      <c r="W11125" s="106">
        <v>71956000</v>
      </c>
      <c r="X11125" s="106">
        <v>0</v>
      </c>
    </row>
    <row r="11126" spans="2:26" x14ac:dyDescent="0.25">
      <c r="B11126" s="105" t="s">
        <v>678</v>
      </c>
      <c r="C11126" s="105" t="s">
        <v>679</v>
      </c>
      <c r="D11126" s="106">
        <v>71956000</v>
      </c>
      <c r="E11126" s="106">
        <v>0</v>
      </c>
      <c r="M11126" t="b">
        <f t="shared" si="870"/>
        <v>1</v>
      </c>
      <c r="N11126" t="b">
        <f t="shared" si="871"/>
        <v>1</v>
      </c>
      <c r="O11126" t="b">
        <f t="shared" si="872"/>
        <v>1</v>
      </c>
      <c r="P11126" t="b">
        <f t="shared" si="872"/>
        <v>1</v>
      </c>
      <c r="Q11126" t="b">
        <f t="shared" si="873"/>
        <v>1</v>
      </c>
      <c r="R11126" t="b">
        <f t="shared" si="874"/>
        <v>1</v>
      </c>
      <c r="U11126" s="105" t="s">
        <v>678</v>
      </c>
      <c r="V11126" s="105" t="s">
        <v>679</v>
      </c>
      <c r="W11126" s="106">
        <v>71956000</v>
      </c>
      <c r="X11126" s="106">
        <v>0</v>
      </c>
    </row>
    <row r="11127" spans="2:26" x14ac:dyDescent="0.25">
      <c r="B11127" s="105" t="s">
        <v>680</v>
      </c>
      <c r="C11127" s="105" t="s">
        <v>679</v>
      </c>
      <c r="D11127" s="106">
        <v>71956000</v>
      </c>
      <c r="E11127" s="106">
        <v>0</v>
      </c>
      <c r="M11127" t="b">
        <f t="shared" si="870"/>
        <v>1</v>
      </c>
      <c r="N11127" t="b">
        <f t="shared" si="871"/>
        <v>1</v>
      </c>
      <c r="O11127" t="b">
        <f t="shared" si="872"/>
        <v>1</v>
      </c>
      <c r="P11127" t="b">
        <f t="shared" si="872"/>
        <v>1</v>
      </c>
      <c r="Q11127" t="b">
        <f t="shared" si="873"/>
        <v>1</v>
      </c>
      <c r="R11127" t="b">
        <f t="shared" si="874"/>
        <v>1</v>
      </c>
      <c r="U11127" s="105" t="s">
        <v>680</v>
      </c>
      <c r="V11127" s="105" t="s">
        <v>679</v>
      </c>
      <c r="W11127" s="106">
        <v>71956000</v>
      </c>
      <c r="X11127" s="106">
        <v>0</v>
      </c>
    </row>
    <row r="11128" spans="2:26" x14ac:dyDescent="0.25">
      <c r="B11128" s="105" t="s">
        <v>473</v>
      </c>
      <c r="C11128" s="105" t="s">
        <v>474</v>
      </c>
      <c r="D11128" s="106">
        <v>103526800</v>
      </c>
      <c r="E11128" s="106">
        <v>0</v>
      </c>
      <c r="M11128" t="b">
        <f t="shared" si="870"/>
        <v>1</v>
      </c>
      <c r="N11128" t="b">
        <f t="shared" si="871"/>
        <v>1</v>
      </c>
      <c r="O11128" t="b">
        <f t="shared" si="872"/>
        <v>1</v>
      </c>
      <c r="P11128" t="b">
        <f t="shared" si="872"/>
        <v>1</v>
      </c>
      <c r="Q11128" t="b">
        <f t="shared" si="873"/>
        <v>1</v>
      </c>
      <c r="R11128" t="b">
        <f t="shared" si="874"/>
        <v>1</v>
      </c>
      <c r="U11128" s="105" t="s">
        <v>473</v>
      </c>
      <c r="V11128" s="105" t="s">
        <v>474</v>
      </c>
      <c r="W11128" s="106">
        <v>103526800</v>
      </c>
      <c r="X11128" s="106">
        <v>0</v>
      </c>
    </row>
    <row r="11129" spans="2:26" x14ac:dyDescent="0.25">
      <c r="B11129" s="105" t="s">
        <v>475</v>
      </c>
      <c r="C11129" s="105" t="s">
        <v>476</v>
      </c>
      <c r="D11129" s="106">
        <v>103526800</v>
      </c>
      <c r="E11129" s="106">
        <v>0</v>
      </c>
      <c r="M11129" t="b">
        <f t="shared" si="870"/>
        <v>1</v>
      </c>
      <c r="N11129" t="b">
        <f t="shared" si="871"/>
        <v>1</v>
      </c>
      <c r="O11129" t="b">
        <f t="shared" si="872"/>
        <v>1</v>
      </c>
      <c r="P11129" t="b">
        <f t="shared" si="872"/>
        <v>1</v>
      </c>
      <c r="Q11129" t="b">
        <f t="shared" si="873"/>
        <v>1</v>
      </c>
      <c r="R11129" t="b">
        <f t="shared" si="874"/>
        <v>1</v>
      </c>
      <c r="U11129" s="105" t="s">
        <v>475</v>
      </c>
      <c r="V11129" s="105" t="s">
        <v>476</v>
      </c>
      <c r="W11129" s="106">
        <v>103526800</v>
      </c>
      <c r="X11129" s="106">
        <v>0</v>
      </c>
    </row>
    <row r="11130" spans="2:26" x14ac:dyDescent="0.25">
      <c r="B11130" s="105" t="s">
        <v>477</v>
      </c>
      <c r="C11130" s="105" t="s">
        <v>476</v>
      </c>
      <c r="D11130" s="106">
        <v>103526800</v>
      </c>
      <c r="E11130" s="106">
        <v>0</v>
      </c>
      <c r="M11130" t="b">
        <f t="shared" si="870"/>
        <v>1</v>
      </c>
      <c r="N11130" t="b">
        <f t="shared" si="871"/>
        <v>1</v>
      </c>
      <c r="O11130" t="b">
        <f t="shared" si="872"/>
        <v>1</v>
      </c>
      <c r="P11130" t="b">
        <f t="shared" si="872"/>
        <v>1</v>
      </c>
      <c r="Q11130" t="b">
        <f t="shared" si="873"/>
        <v>1</v>
      </c>
      <c r="R11130" t="b">
        <f t="shared" si="874"/>
        <v>1</v>
      </c>
      <c r="U11130" s="105" t="s">
        <v>477</v>
      </c>
      <c r="V11130" s="105" t="s">
        <v>476</v>
      </c>
      <c r="W11130" s="106">
        <v>103526800</v>
      </c>
      <c r="X11130" s="106">
        <v>0</v>
      </c>
    </row>
    <row r="11131" spans="2:26" x14ac:dyDescent="0.25">
      <c r="B11131" t="s">
        <v>359</v>
      </c>
      <c r="C11131" s="106">
        <v>3363497270</v>
      </c>
      <c r="D11131" s="106">
        <v>0</v>
      </c>
      <c r="M11131" t="b">
        <f t="shared" si="870"/>
        <v>1</v>
      </c>
      <c r="N11131" t="b">
        <f t="shared" si="871"/>
        <v>1</v>
      </c>
      <c r="O11131" t="b">
        <f t="shared" si="872"/>
        <v>1</v>
      </c>
      <c r="P11131" t="b">
        <f t="shared" si="872"/>
        <v>1</v>
      </c>
      <c r="Q11131" t="b">
        <f t="shared" si="873"/>
        <v>1</v>
      </c>
      <c r="R11131" t="b">
        <f t="shared" si="874"/>
        <v>1</v>
      </c>
      <c r="U11131" t="s">
        <v>359</v>
      </c>
      <c r="V11131" s="106">
        <v>3363497270</v>
      </c>
      <c r="W11131" s="106">
        <v>0</v>
      </c>
    </row>
    <row r="11132" spans="2:26" x14ac:dyDescent="0.25">
      <c r="B11132" t="s">
        <v>330</v>
      </c>
      <c r="C11132" t="s">
        <v>331</v>
      </c>
      <c r="D11132" s="105" t="s">
        <v>1650</v>
      </c>
      <c r="E11132" t="s">
        <v>333</v>
      </c>
      <c r="F11132" t="s">
        <v>331</v>
      </c>
      <c r="G11132" s="105" t="s">
        <v>1651</v>
      </c>
      <c r="M11132" t="b">
        <f t="shared" si="870"/>
        <v>1</v>
      </c>
      <c r="N11132" t="b">
        <f t="shared" si="871"/>
        <v>1</v>
      </c>
      <c r="O11132" t="b">
        <f t="shared" si="872"/>
        <v>1</v>
      </c>
      <c r="P11132" t="b">
        <f t="shared" si="872"/>
        <v>1</v>
      </c>
      <c r="Q11132" t="b">
        <f t="shared" si="873"/>
        <v>1</v>
      </c>
      <c r="R11132" t="b">
        <f t="shared" si="874"/>
        <v>1</v>
      </c>
      <c r="U11132" t="s">
        <v>330</v>
      </c>
      <c r="V11132" t="s">
        <v>331</v>
      </c>
      <c r="W11132" s="105" t="s">
        <v>1650</v>
      </c>
      <c r="X11132" t="s">
        <v>333</v>
      </c>
      <c r="Y11132" t="s">
        <v>331</v>
      </c>
      <c r="Z11132" s="105" t="s">
        <v>1651</v>
      </c>
    </row>
    <row r="11133" spans="2:26" x14ac:dyDescent="0.25">
      <c r="B11133" t="s">
        <v>335</v>
      </c>
      <c r="C11133" t="s">
        <v>3</v>
      </c>
      <c r="D11133" t="s">
        <v>336</v>
      </c>
      <c r="E11133" t="s">
        <v>337</v>
      </c>
      <c r="M11133" t="b">
        <f t="shared" si="870"/>
        <v>1</v>
      </c>
      <c r="N11133" t="b">
        <f t="shared" si="871"/>
        <v>1</v>
      </c>
      <c r="O11133" t="b">
        <f t="shared" si="872"/>
        <v>1</v>
      </c>
      <c r="P11133" t="b">
        <f t="shared" si="872"/>
        <v>1</v>
      </c>
      <c r="Q11133" t="b">
        <f t="shared" si="873"/>
        <v>1</v>
      </c>
      <c r="R11133" t="b">
        <f t="shared" si="874"/>
        <v>1</v>
      </c>
      <c r="U11133" t="s">
        <v>335</v>
      </c>
      <c r="V11133" t="s">
        <v>3</v>
      </c>
      <c r="W11133" t="s">
        <v>336</v>
      </c>
      <c r="X11133" t="s">
        <v>337</v>
      </c>
    </row>
    <row r="11134" spans="2:26" x14ac:dyDescent="0.25">
      <c r="B11134" s="105" t="s">
        <v>620</v>
      </c>
      <c r="C11134" s="105" t="s">
        <v>621</v>
      </c>
      <c r="D11134" s="106">
        <v>6539900</v>
      </c>
      <c r="E11134" s="106">
        <v>0</v>
      </c>
      <c r="M11134" t="b">
        <f t="shared" si="870"/>
        <v>1</v>
      </c>
      <c r="N11134" t="b">
        <f t="shared" si="871"/>
        <v>1</v>
      </c>
      <c r="O11134" t="b">
        <f t="shared" si="872"/>
        <v>1</v>
      </c>
      <c r="P11134" t="b">
        <f t="shared" si="872"/>
        <v>1</v>
      </c>
      <c r="Q11134" t="b">
        <f t="shared" si="873"/>
        <v>1</v>
      </c>
      <c r="R11134" t="b">
        <f t="shared" si="874"/>
        <v>1</v>
      </c>
      <c r="U11134" s="105" t="s">
        <v>620</v>
      </c>
      <c r="V11134" s="105" t="s">
        <v>621</v>
      </c>
      <c r="W11134" s="106">
        <v>6539900</v>
      </c>
      <c r="X11134" s="106">
        <v>0</v>
      </c>
    </row>
    <row r="11135" spans="2:26" x14ac:dyDescent="0.25">
      <c r="B11135" s="105" t="s">
        <v>622</v>
      </c>
      <c r="C11135" s="105" t="s">
        <v>623</v>
      </c>
      <c r="D11135" s="106">
        <v>6539900</v>
      </c>
      <c r="E11135" s="106">
        <v>0</v>
      </c>
      <c r="M11135" t="b">
        <f t="shared" si="870"/>
        <v>1</v>
      </c>
      <c r="N11135" t="b">
        <f t="shared" si="871"/>
        <v>1</v>
      </c>
      <c r="O11135" t="b">
        <f t="shared" si="872"/>
        <v>1</v>
      </c>
      <c r="P11135" t="b">
        <f t="shared" si="872"/>
        <v>1</v>
      </c>
      <c r="Q11135" t="b">
        <f t="shared" si="873"/>
        <v>1</v>
      </c>
      <c r="R11135" t="b">
        <f t="shared" si="874"/>
        <v>1</v>
      </c>
      <c r="U11135" s="105" t="s">
        <v>622</v>
      </c>
      <c r="V11135" s="105" t="s">
        <v>623</v>
      </c>
      <c r="W11135" s="106">
        <v>6539900</v>
      </c>
      <c r="X11135" s="106">
        <v>0</v>
      </c>
    </row>
    <row r="11136" spans="2:26" x14ac:dyDescent="0.25">
      <c r="B11136" s="105" t="s">
        <v>624</v>
      </c>
      <c r="C11136" s="105" t="s">
        <v>623</v>
      </c>
      <c r="D11136" s="106">
        <v>6539900</v>
      </c>
      <c r="E11136" s="106">
        <v>0</v>
      </c>
      <c r="M11136" t="b">
        <f t="shared" si="870"/>
        <v>1</v>
      </c>
      <c r="N11136" t="b">
        <f t="shared" si="871"/>
        <v>1</v>
      </c>
      <c r="O11136" t="b">
        <f t="shared" si="872"/>
        <v>1</v>
      </c>
      <c r="P11136" t="b">
        <f t="shared" si="872"/>
        <v>1</v>
      </c>
      <c r="Q11136" t="b">
        <f t="shared" si="873"/>
        <v>1</v>
      </c>
      <c r="R11136" t="b">
        <f t="shared" si="874"/>
        <v>1</v>
      </c>
      <c r="U11136" s="105" t="s">
        <v>624</v>
      </c>
      <c r="V11136" s="105" t="s">
        <v>623</v>
      </c>
      <c r="W11136" s="106">
        <v>6539900</v>
      </c>
      <c r="X11136" s="106">
        <v>0</v>
      </c>
    </row>
    <row r="11137" spans="2:26" x14ac:dyDescent="0.25">
      <c r="B11137" s="105" t="s">
        <v>630</v>
      </c>
      <c r="C11137" s="105" t="s">
        <v>631</v>
      </c>
      <c r="D11137" s="106">
        <v>101061000</v>
      </c>
      <c r="E11137" s="106">
        <v>0</v>
      </c>
      <c r="M11137" t="b">
        <f t="shared" si="870"/>
        <v>1</v>
      </c>
      <c r="N11137" t="b">
        <f t="shared" si="871"/>
        <v>1</v>
      </c>
      <c r="O11137" t="b">
        <f t="shared" si="872"/>
        <v>1</v>
      </c>
      <c r="P11137" t="b">
        <f t="shared" si="872"/>
        <v>1</v>
      </c>
      <c r="Q11137" t="b">
        <f t="shared" si="873"/>
        <v>1</v>
      </c>
      <c r="R11137" t="b">
        <f t="shared" si="874"/>
        <v>1</v>
      </c>
      <c r="U11137" s="105" t="s">
        <v>630</v>
      </c>
      <c r="V11137" s="105" t="s">
        <v>631</v>
      </c>
      <c r="W11137" s="106">
        <v>101061000</v>
      </c>
      <c r="X11137" s="106">
        <v>0</v>
      </c>
    </row>
    <row r="11138" spans="2:26" x14ac:dyDescent="0.25">
      <c r="B11138" s="105" t="s">
        <v>632</v>
      </c>
      <c r="C11138" s="105" t="s">
        <v>633</v>
      </c>
      <c r="D11138" s="106">
        <v>101061000</v>
      </c>
      <c r="E11138" s="106">
        <v>0</v>
      </c>
      <c r="M11138" t="b">
        <f t="shared" si="870"/>
        <v>1</v>
      </c>
      <c r="N11138" t="b">
        <f t="shared" si="871"/>
        <v>1</v>
      </c>
      <c r="O11138" t="b">
        <f t="shared" si="872"/>
        <v>1</v>
      </c>
      <c r="P11138" t="b">
        <f t="shared" si="872"/>
        <v>1</v>
      </c>
      <c r="Q11138" t="b">
        <f t="shared" si="873"/>
        <v>1</v>
      </c>
      <c r="R11138" t="b">
        <f t="shared" si="874"/>
        <v>1</v>
      </c>
      <c r="U11138" s="105" t="s">
        <v>632</v>
      </c>
      <c r="V11138" s="105" t="s">
        <v>633</v>
      </c>
      <c r="W11138" s="106">
        <v>101061000</v>
      </c>
      <c r="X11138" s="106">
        <v>0</v>
      </c>
    </row>
    <row r="11139" spans="2:26" x14ac:dyDescent="0.25">
      <c r="B11139" s="105" t="s">
        <v>634</v>
      </c>
      <c r="C11139" s="105" t="s">
        <v>633</v>
      </c>
      <c r="D11139" s="106">
        <v>101061000</v>
      </c>
      <c r="E11139" s="106">
        <v>0</v>
      </c>
      <c r="M11139" t="b">
        <f t="shared" si="870"/>
        <v>1</v>
      </c>
      <c r="N11139" t="b">
        <f t="shared" si="871"/>
        <v>1</v>
      </c>
      <c r="O11139" t="b">
        <f t="shared" si="872"/>
        <v>1</v>
      </c>
      <c r="P11139" t="b">
        <f t="shared" si="872"/>
        <v>1</v>
      </c>
      <c r="Q11139" t="b">
        <f t="shared" si="873"/>
        <v>1</v>
      </c>
      <c r="R11139" t="b">
        <f t="shared" si="874"/>
        <v>1</v>
      </c>
      <c r="U11139" s="105" t="s">
        <v>634</v>
      </c>
      <c r="V11139" s="105" t="s">
        <v>633</v>
      </c>
      <c r="W11139" s="106">
        <v>101061000</v>
      </c>
      <c r="X11139" s="106">
        <v>0</v>
      </c>
    </row>
    <row r="11140" spans="2:26" x14ac:dyDescent="0.25">
      <c r="B11140" s="105" t="s">
        <v>463</v>
      </c>
      <c r="C11140" s="105" t="s">
        <v>464</v>
      </c>
      <c r="D11140" s="106">
        <v>30000000</v>
      </c>
      <c r="E11140" s="106">
        <v>0</v>
      </c>
      <c r="M11140" t="b">
        <f t="shared" si="870"/>
        <v>1</v>
      </c>
      <c r="N11140" t="b">
        <f t="shared" si="871"/>
        <v>1</v>
      </c>
      <c r="O11140" t="b">
        <f t="shared" si="872"/>
        <v>1</v>
      </c>
      <c r="P11140" t="b">
        <f t="shared" si="872"/>
        <v>1</v>
      </c>
      <c r="Q11140" t="b">
        <f t="shared" si="873"/>
        <v>1</v>
      </c>
      <c r="R11140" t="b">
        <f t="shared" si="874"/>
        <v>1</v>
      </c>
      <c r="U11140" s="105" t="s">
        <v>463</v>
      </c>
      <c r="V11140" s="105" t="s">
        <v>464</v>
      </c>
      <c r="W11140" s="106">
        <v>30000000</v>
      </c>
      <c r="X11140" s="106">
        <v>0</v>
      </c>
    </row>
    <row r="11141" spans="2:26" x14ac:dyDescent="0.25">
      <c r="B11141" s="105" t="s">
        <v>465</v>
      </c>
      <c r="C11141" s="105" t="s">
        <v>466</v>
      </c>
      <c r="D11141" s="106">
        <v>30000000</v>
      </c>
      <c r="E11141" s="106">
        <v>0</v>
      </c>
      <c r="M11141" t="b">
        <f t="shared" si="870"/>
        <v>1</v>
      </c>
      <c r="N11141" t="b">
        <f t="shared" si="871"/>
        <v>1</v>
      </c>
      <c r="O11141" t="b">
        <f t="shared" si="872"/>
        <v>1</v>
      </c>
      <c r="P11141" t="b">
        <f t="shared" si="872"/>
        <v>1</v>
      </c>
      <c r="Q11141" t="b">
        <f t="shared" si="873"/>
        <v>1</v>
      </c>
      <c r="R11141" t="b">
        <f t="shared" si="874"/>
        <v>1</v>
      </c>
      <c r="U11141" s="105" t="s">
        <v>465</v>
      </c>
      <c r="V11141" s="105" t="s">
        <v>466</v>
      </c>
      <c r="W11141" s="106">
        <v>30000000</v>
      </c>
      <c r="X11141" s="106">
        <v>0</v>
      </c>
    </row>
    <row r="11142" spans="2:26" x14ac:dyDescent="0.25">
      <c r="B11142" s="105" t="s">
        <v>735</v>
      </c>
      <c r="C11142" s="105" t="s">
        <v>736</v>
      </c>
      <c r="D11142" s="106">
        <v>30000000</v>
      </c>
      <c r="E11142" s="106">
        <v>0</v>
      </c>
      <c r="M11142" t="b">
        <f t="shared" si="870"/>
        <v>1</v>
      </c>
      <c r="N11142" t="b">
        <f t="shared" si="871"/>
        <v>1</v>
      </c>
      <c r="O11142" t="b">
        <f t="shared" si="872"/>
        <v>1</v>
      </c>
      <c r="P11142" t="b">
        <f t="shared" si="872"/>
        <v>1</v>
      </c>
      <c r="Q11142" t="b">
        <f t="shared" si="873"/>
        <v>1</v>
      </c>
      <c r="R11142" t="b">
        <f t="shared" si="874"/>
        <v>1</v>
      </c>
      <c r="U11142" s="105" t="s">
        <v>735</v>
      </c>
      <c r="V11142" s="105" t="s">
        <v>736</v>
      </c>
      <c r="W11142" s="106">
        <v>30000000</v>
      </c>
      <c r="X11142" s="106">
        <v>0</v>
      </c>
    </row>
    <row r="11143" spans="2:26" x14ac:dyDescent="0.25">
      <c r="B11143" s="105" t="s">
        <v>671</v>
      </c>
      <c r="C11143" s="105" t="s">
        <v>672</v>
      </c>
      <c r="D11143" s="106">
        <v>772700</v>
      </c>
      <c r="E11143" s="106">
        <v>0</v>
      </c>
      <c r="M11143" t="b">
        <f t="shared" si="870"/>
        <v>1</v>
      </c>
      <c r="N11143" t="b">
        <f t="shared" si="871"/>
        <v>1</v>
      </c>
      <c r="O11143" t="b">
        <f t="shared" si="872"/>
        <v>1</v>
      </c>
      <c r="P11143" t="b">
        <f t="shared" si="872"/>
        <v>1</v>
      </c>
      <c r="Q11143" t="b">
        <f t="shared" si="873"/>
        <v>1</v>
      </c>
      <c r="R11143" t="b">
        <f t="shared" si="874"/>
        <v>1</v>
      </c>
      <c r="U11143" s="105" t="s">
        <v>671</v>
      </c>
      <c r="V11143" s="105" t="s">
        <v>672</v>
      </c>
      <c r="W11143" s="106">
        <v>772700</v>
      </c>
      <c r="X11143" s="106">
        <v>0</v>
      </c>
    </row>
    <row r="11144" spans="2:26" x14ac:dyDescent="0.25">
      <c r="B11144" s="105" t="s">
        <v>673</v>
      </c>
      <c r="C11144" s="105" t="s">
        <v>674</v>
      </c>
      <c r="D11144" s="106">
        <v>772700</v>
      </c>
      <c r="E11144" s="106">
        <v>0</v>
      </c>
      <c r="M11144" t="b">
        <f t="shared" si="870"/>
        <v>1</v>
      </c>
      <c r="N11144" t="b">
        <f t="shared" si="871"/>
        <v>1</v>
      </c>
      <c r="O11144" t="b">
        <f t="shared" si="872"/>
        <v>1</v>
      </c>
      <c r="P11144" t="b">
        <f t="shared" si="872"/>
        <v>1</v>
      </c>
      <c r="Q11144" t="b">
        <f t="shared" si="873"/>
        <v>1</v>
      </c>
      <c r="R11144" t="b">
        <f t="shared" si="874"/>
        <v>1</v>
      </c>
      <c r="U11144" s="105" t="s">
        <v>673</v>
      </c>
      <c r="V11144" s="105" t="s">
        <v>674</v>
      </c>
      <c r="W11144" s="106">
        <v>772700</v>
      </c>
      <c r="X11144" s="106">
        <v>0</v>
      </c>
    </row>
    <row r="11145" spans="2:26" x14ac:dyDescent="0.25">
      <c r="B11145" s="105" t="s">
        <v>675</v>
      </c>
      <c r="C11145" s="105" t="s">
        <v>674</v>
      </c>
      <c r="D11145" s="106">
        <v>772700</v>
      </c>
      <c r="E11145" s="106">
        <v>0</v>
      </c>
      <c r="M11145" t="b">
        <f t="shared" si="870"/>
        <v>1</v>
      </c>
      <c r="N11145" t="b">
        <f t="shared" si="871"/>
        <v>1</v>
      </c>
      <c r="O11145" t="b">
        <f t="shared" si="872"/>
        <v>1</v>
      </c>
      <c r="P11145" t="b">
        <f t="shared" si="872"/>
        <v>1</v>
      </c>
      <c r="Q11145" t="b">
        <f t="shared" si="873"/>
        <v>1</v>
      </c>
      <c r="R11145" t="b">
        <f t="shared" si="874"/>
        <v>1</v>
      </c>
      <c r="U11145" s="105" t="s">
        <v>675</v>
      </c>
      <c r="V11145" s="105" t="s">
        <v>674</v>
      </c>
      <c r="W11145" s="106">
        <v>772700</v>
      </c>
      <c r="X11145" s="106">
        <v>0</v>
      </c>
    </row>
    <row r="11146" spans="2:26" x14ac:dyDescent="0.25">
      <c r="B11146" t="s">
        <v>359</v>
      </c>
      <c r="C11146" s="106">
        <v>138373600</v>
      </c>
      <c r="D11146" s="106">
        <v>0</v>
      </c>
      <c r="M11146" t="b">
        <f t="shared" si="870"/>
        <v>1</v>
      </c>
      <c r="N11146" t="b">
        <f t="shared" si="871"/>
        <v>1</v>
      </c>
      <c r="O11146" t="b">
        <f t="shared" si="872"/>
        <v>1</v>
      </c>
      <c r="P11146" t="b">
        <f t="shared" si="872"/>
        <v>1</v>
      </c>
      <c r="Q11146" t="b">
        <f t="shared" si="873"/>
        <v>1</v>
      </c>
      <c r="R11146" t="b">
        <f t="shared" si="874"/>
        <v>1</v>
      </c>
      <c r="U11146" t="s">
        <v>359</v>
      </c>
      <c r="V11146" s="106">
        <v>138373600</v>
      </c>
      <c r="W11146" s="106">
        <v>0</v>
      </c>
    </row>
    <row r="11147" spans="2:26" x14ac:dyDescent="0.25">
      <c r="B11147" t="s">
        <v>330</v>
      </c>
      <c r="C11147" t="s">
        <v>331</v>
      </c>
      <c r="D11147" s="105" t="s">
        <v>1158</v>
      </c>
      <c r="E11147" t="s">
        <v>333</v>
      </c>
      <c r="F11147" t="s">
        <v>331</v>
      </c>
      <c r="G11147" s="105" t="s">
        <v>1159</v>
      </c>
      <c r="M11147" t="b">
        <f t="shared" si="870"/>
        <v>1</v>
      </c>
      <c r="N11147" t="b">
        <f t="shared" si="871"/>
        <v>1</v>
      </c>
      <c r="O11147" t="b">
        <f t="shared" si="872"/>
        <v>1</v>
      </c>
      <c r="P11147" t="b">
        <f t="shared" si="872"/>
        <v>1</v>
      </c>
      <c r="Q11147" t="b">
        <f t="shared" si="873"/>
        <v>1</v>
      </c>
      <c r="R11147" t="b">
        <f t="shared" si="874"/>
        <v>1</v>
      </c>
      <c r="U11147" t="s">
        <v>330</v>
      </c>
      <c r="V11147" t="s">
        <v>331</v>
      </c>
      <c r="W11147" s="105" t="s">
        <v>1158</v>
      </c>
      <c r="X11147" t="s">
        <v>333</v>
      </c>
      <c r="Y11147" t="s">
        <v>331</v>
      </c>
      <c r="Z11147" s="105" t="s">
        <v>1159</v>
      </c>
    </row>
    <row r="11148" spans="2:26" x14ac:dyDescent="0.25">
      <c r="B11148" t="s">
        <v>335</v>
      </c>
      <c r="C11148" t="s">
        <v>3</v>
      </c>
      <c r="D11148" t="s">
        <v>336</v>
      </c>
      <c r="E11148" t="s">
        <v>337</v>
      </c>
      <c r="M11148" t="b">
        <f t="shared" si="870"/>
        <v>1</v>
      </c>
      <c r="N11148" t="b">
        <f t="shared" si="871"/>
        <v>1</v>
      </c>
      <c r="O11148" t="b">
        <f t="shared" si="872"/>
        <v>1</v>
      </c>
      <c r="P11148" t="b">
        <f t="shared" si="872"/>
        <v>1</v>
      </c>
      <c r="Q11148" t="b">
        <f t="shared" si="873"/>
        <v>1</v>
      </c>
      <c r="R11148" t="b">
        <f t="shared" si="874"/>
        <v>1</v>
      </c>
      <c r="U11148" t="s">
        <v>335</v>
      </c>
      <c r="V11148" t="s">
        <v>3</v>
      </c>
      <c r="W11148" t="s">
        <v>336</v>
      </c>
      <c r="X11148" t="s">
        <v>337</v>
      </c>
    </row>
    <row r="11149" spans="2:26" x14ac:dyDescent="0.25">
      <c r="B11149" s="105" t="s">
        <v>620</v>
      </c>
      <c r="C11149" s="105" t="s">
        <v>621</v>
      </c>
      <c r="D11149" s="106">
        <v>28441600</v>
      </c>
      <c r="E11149" s="106">
        <v>0</v>
      </c>
      <c r="M11149" t="b">
        <f t="shared" si="870"/>
        <v>1</v>
      </c>
      <c r="N11149" t="b">
        <f t="shared" si="871"/>
        <v>1</v>
      </c>
      <c r="O11149" t="b">
        <f t="shared" si="872"/>
        <v>1</v>
      </c>
      <c r="P11149" t="b">
        <f t="shared" si="872"/>
        <v>1</v>
      </c>
      <c r="Q11149" t="b">
        <f t="shared" si="873"/>
        <v>1</v>
      </c>
      <c r="R11149" t="b">
        <f t="shared" si="874"/>
        <v>1</v>
      </c>
      <c r="U11149" s="105" t="s">
        <v>620</v>
      </c>
      <c r="V11149" s="105" t="s">
        <v>621</v>
      </c>
      <c r="W11149" s="106">
        <v>28441600</v>
      </c>
      <c r="X11149" s="106">
        <v>0</v>
      </c>
    </row>
    <row r="11150" spans="2:26" x14ac:dyDescent="0.25">
      <c r="B11150" s="105" t="s">
        <v>622</v>
      </c>
      <c r="C11150" s="105" t="s">
        <v>623</v>
      </c>
      <c r="D11150" s="106">
        <v>28441600</v>
      </c>
      <c r="E11150" s="106">
        <v>0</v>
      </c>
      <c r="M11150" t="b">
        <f t="shared" si="870"/>
        <v>1</v>
      </c>
      <c r="N11150" t="b">
        <f t="shared" si="871"/>
        <v>1</v>
      </c>
      <c r="O11150" t="b">
        <f t="shared" si="872"/>
        <v>1</v>
      </c>
      <c r="P11150" t="b">
        <f t="shared" si="872"/>
        <v>1</v>
      </c>
      <c r="Q11150" t="b">
        <f t="shared" si="873"/>
        <v>1</v>
      </c>
      <c r="R11150" t="b">
        <f t="shared" si="874"/>
        <v>1</v>
      </c>
      <c r="U11150" s="105" t="s">
        <v>622</v>
      </c>
      <c r="V11150" s="105" t="s">
        <v>623</v>
      </c>
      <c r="W11150" s="106">
        <v>28441600</v>
      </c>
      <c r="X11150" s="106">
        <v>0</v>
      </c>
    </row>
    <row r="11151" spans="2:26" x14ac:dyDescent="0.25">
      <c r="B11151" s="105" t="s">
        <v>624</v>
      </c>
      <c r="C11151" s="105" t="s">
        <v>623</v>
      </c>
      <c r="D11151" s="106">
        <v>16201200</v>
      </c>
      <c r="E11151" s="106">
        <v>0</v>
      </c>
      <c r="M11151" t="b">
        <f t="shared" si="870"/>
        <v>1</v>
      </c>
      <c r="N11151" t="b">
        <f t="shared" si="871"/>
        <v>1</v>
      </c>
      <c r="O11151" t="b">
        <f t="shared" si="872"/>
        <v>1</v>
      </c>
      <c r="P11151" t="b">
        <f t="shared" si="872"/>
        <v>1</v>
      </c>
      <c r="Q11151" t="b">
        <f t="shared" si="873"/>
        <v>1</v>
      </c>
      <c r="R11151" t="b">
        <f t="shared" si="874"/>
        <v>1</v>
      </c>
      <c r="U11151" s="105" t="s">
        <v>624</v>
      </c>
      <c r="V11151" s="105" t="s">
        <v>623</v>
      </c>
      <c r="W11151" s="106">
        <v>16201200</v>
      </c>
      <c r="X11151" s="106">
        <v>0</v>
      </c>
    </row>
    <row r="11152" spans="2:26" x14ac:dyDescent="0.25">
      <c r="B11152" s="105" t="s">
        <v>794</v>
      </c>
      <c r="C11152" s="105" t="s">
        <v>1598</v>
      </c>
      <c r="D11152" s="106">
        <v>12240400</v>
      </c>
      <c r="E11152" s="106">
        <v>0</v>
      </c>
      <c r="M11152" t="b">
        <f t="shared" si="870"/>
        <v>1</v>
      </c>
      <c r="N11152" t="b">
        <f t="shared" si="871"/>
        <v>1</v>
      </c>
      <c r="O11152" t="b">
        <f t="shared" si="872"/>
        <v>1</v>
      </c>
      <c r="P11152" t="b">
        <f t="shared" si="872"/>
        <v>1</v>
      </c>
      <c r="Q11152" t="b">
        <f t="shared" si="873"/>
        <v>1</v>
      </c>
      <c r="R11152" t="b">
        <f t="shared" si="874"/>
        <v>1</v>
      </c>
      <c r="U11152" s="105" t="s">
        <v>794</v>
      </c>
      <c r="V11152" s="105" t="s">
        <v>1598</v>
      </c>
      <c r="W11152" s="106">
        <v>12240400</v>
      </c>
      <c r="X11152" s="106">
        <v>0</v>
      </c>
    </row>
    <row r="11153" spans="2:26" x14ac:dyDescent="0.25">
      <c r="B11153" s="105" t="s">
        <v>450</v>
      </c>
      <c r="C11153" s="105" t="s">
        <v>451</v>
      </c>
      <c r="D11153" s="106">
        <v>10098000</v>
      </c>
      <c r="E11153" s="106">
        <v>0</v>
      </c>
      <c r="M11153" t="b">
        <f t="shared" si="870"/>
        <v>1</v>
      </c>
      <c r="N11153" t="b">
        <f t="shared" si="871"/>
        <v>1</v>
      </c>
      <c r="O11153" t="b">
        <f t="shared" si="872"/>
        <v>1</v>
      </c>
      <c r="P11153" t="b">
        <f t="shared" si="872"/>
        <v>1</v>
      </c>
      <c r="Q11153" t="b">
        <f t="shared" si="873"/>
        <v>1</v>
      </c>
      <c r="R11153" t="b">
        <f t="shared" si="874"/>
        <v>1</v>
      </c>
      <c r="U11153" s="105" t="s">
        <v>450</v>
      </c>
      <c r="V11153" s="105" t="s">
        <v>451</v>
      </c>
      <c r="W11153" s="106">
        <v>10098000</v>
      </c>
      <c r="X11153" s="106">
        <v>0</v>
      </c>
    </row>
    <row r="11154" spans="2:26" x14ac:dyDescent="0.25">
      <c r="B11154" s="105" t="s">
        <v>452</v>
      </c>
      <c r="C11154" s="105" t="s">
        <v>453</v>
      </c>
      <c r="D11154" s="106">
        <v>10098000</v>
      </c>
      <c r="E11154" s="106">
        <v>0</v>
      </c>
      <c r="M11154" t="b">
        <f t="shared" si="870"/>
        <v>1</v>
      </c>
      <c r="N11154" t="b">
        <f t="shared" si="871"/>
        <v>1</v>
      </c>
      <c r="O11154" t="b">
        <f t="shared" si="872"/>
        <v>1</v>
      </c>
      <c r="P11154" t="b">
        <f t="shared" si="872"/>
        <v>1</v>
      </c>
      <c r="Q11154" t="b">
        <f t="shared" si="873"/>
        <v>1</v>
      </c>
      <c r="R11154" t="b">
        <f t="shared" si="874"/>
        <v>1</v>
      </c>
      <c r="U11154" s="105" t="s">
        <v>452</v>
      </c>
      <c r="V11154" s="105" t="s">
        <v>453</v>
      </c>
      <c r="W11154" s="106">
        <v>10098000</v>
      </c>
      <c r="X11154" s="106">
        <v>0</v>
      </c>
    </row>
    <row r="11155" spans="2:26" x14ac:dyDescent="0.25">
      <c r="B11155" s="105" t="s">
        <v>454</v>
      </c>
      <c r="C11155" s="105" t="s">
        <v>453</v>
      </c>
      <c r="D11155" s="106">
        <v>8613000</v>
      </c>
      <c r="E11155" s="106">
        <v>0</v>
      </c>
      <c r="M11155" t="b">
        <f t="shared" si="870"/>
        <v>1</v>
      </c>
      <c r="N11155" t="b">
        <f t="shared" si="871"/>
        <v>1</v>
      </c>
      <c r="O11155" t="b">
        <f t="shared" si="872"/>
        <v>1</v>
      </c>
      <c r="P11155" t="b">
        <f t="shared" si="872"/>
        <v>1</v>
      </c>
      <c r="Q11155" t="b">
        <f t="shared" si="873"/>
        <v>1</v>
      </c>
      <c r="R11155" t="b">
        <f t="shared" si="874"/>
        <v>1</v>
      </c>
      <c r="U11155" s="105" t="s">
        <v>454</v>
      </c>
      <c r="V11155" s="105" t="s">
        <v>453</v>
      </c>
      <c r="W11155" s="106">
        <v>8613000</v>
      </c>
      <c r="X11155" s="106">
        <v>0</v>
      </c>
    </row>
    <row r="11156" spans="2:26" x14ac:dyDescent="0.25">
      <c r="B11156" s="105" t="s">
        <v>801</v>
      </c>
      <c r="C11156" s="105" t="s">
        <v>802</v>
      </c>
      <c r="D11156" s="106">
        <v>1485000</v>
      </c>
      <c r="E11156" s="106">
        <v>0</v>
      </c>
      <c r="M11156" t="b">
        <f t="shared" si="870"/>
        <v>1</v>
      </c>
      <c r="N11156" t="b">
        <f t="shared" si="871"/>
        <v>1</v>
      </c>
      <c r="O11156" t="b">
        <f t="shared" si="872"/>
        <v>1</v>
      </c>
      <c r="P11156" t="b">
        <f t="shared" si="872"/>
        <v>1</v>
      </c>
      <c r="Q11156" t="b">
        <f t="shared" si="873"/>
        <v>1</v>
      </c>
      <c r="R11156" t="b">
        <f t="shared" si="874"/>
        <v>1</v>
      </c>
      <c r="U11156" s="105" t="s">
        <v>801</v>
      </c>
      <c r="V11156" s="105" t="s">
        <v>802</v>
      </c>
      <c r="W11156" s="106">
        <v>1485000</v>
      </c>
      <c r="X11156" s="106">
        <v>0</v>
      </c>
    </row>
    <row r="11157" spans="2:26" x14ac:dyDescent="0.25">
      <c r="B11157" s="105" t="s">
        <v>338</v>
      </c>
      <c r="C11157" s="105" t="s">
        <v>339</v>
      </c>
      <c r="D11157" s="106">
        <v>350000</v>
      </c>
      <c r="E11157" s="106">
        <v>0</v>
      </c>
      <c r="M11157" t="b">
        <f t="shared" si="870"/>
        <v>1</v>
      </c>
      <c r="N11157" t="b">
        <f t="shared" si="871"/>
        <v>1</v>
      </c>
      <c r="O11157" t="b">
        <f t="shared" si="872"/>
        <v>1</v>
      </c>
      <c r="P11157" t="b">
        <f t="shared" si="872"/>
        <v>1</v>
      </c>
      <c r="Q11157" t="b">
        <f t="shared" si="873"/>
        <v>1</v>
      </c>
      <c r="R11157" t="b">
        <f t="shared" si="874"/>
        <v>1</v>
      </c>
      <c r="U11157" s="105" t="s">
        <v>338</v>
      </c>
      <c r="V11157" s="105" t="s">
        <v>339</v>
      </c>
      <c r="W11157" s="106">
        <v>350000</v>
      </c>
      <c r="X11157" s="106">
        <v>0</v>
      </c>
    </row>
    <row r="11158" spans="2:26" x14ac:dyDescent="0.25">
      <c r="B11158" s="105" t="s">
        <v>469</v>
      </c>
      <c r="C11158" s="105" t="s">
        <v>470</v>
      </c>
      <c r="D11158" s="106">
        <v>350000</v>
      </c>
      <c r="E11158" s="106">
        <v>0</v>
      </c>
      <c r="M11158" t="b">
        <f t="shared" si="870"/>
        <v>1</v>
      </c>
      <c r="N11158" t="b">
        <f t="shared" si="871"/>
        <v>1</v>
      </c>
      <c r="O11158" t="b">
        <f t="shared" si="872"/>
        <v>1</v>
      </c>
      <c r="P11158" t="b">
        <f t="shared" si="872"/>
        <v>1</v>
      </c>
      <c r="Q11158" t="b">
        <f t="shared" si="873"/>
        <v>1</v>
      </c>
      <c r="R11158" t="b">
        <f t="shared" si="874"/>
        <v>1</v>
      </c>
      <c r="U11158" s="105" t="s">
        <v>469</v>
      </c>
      <c r="V11158" s="105" t="s">
        <v>470</v>
      </c>
      <c r="W11158" s="106">
        <v>350000</v>
      </c>
      <c r="X11158" s="106">
        <v>0</v>
      </c>
    </row>
    <row r="11159" spans="2:26" x14ac:dyDescent="0.25">
      <c r="B11159" s="105" t="s">
        <v>471</v>
      </c>
      <c r="C11159" s="105" t="s">
        <v>472</v>
      </c>
      <c r="D11159" s="106">
        <v>350000</v>
      </c>
      <c r="E11159" s="106">
        <v>0</v>
      </c>
      <c r="M11159" t="b">
        <f t="shared" si="870"/>
        <v>1</v>
      </c>
      <c r="N11159" t="b">
        <f t="shared" si="871"/>
        <v>1</v>
      </c>
      <c r="O11159" t="b">
        <f t="shared" si="872"/>
        <v>1</v>
      </c>
      <c r="P11159" t="b">
        <f t="shared" si="872"/>
        <v>1</v>
      </c>
      <c r="Q11159" t="b">
        <f t="shared" si="873"/>
        <v>1</v>
      </c>
      <c r="R11159" t="b">
        <f t="shared" si="874"/>
        <v>1</v>
      </c>
      <c r="U11159" s="105" t="s">
        <v>471</v>
      </c>
      <c r="V11159" s="105" t="s">
        <v>472</v>
      </c>
      <c r="W11159" s="106">
        <v>350000</v>
      </c>
      <c r="X11159" s="106">
        <v>0</v>
      </c>
    </row>
    <row r="11160" spans="2:26" x14ac:dyDescent="0.25">
      <c r="B11160" s="105" t="s">
        <v>473</v>
      </c>
      <c r="C11160" s="105" t="s">
        <v>474</v>
      </c>
      <c r="D11160" s="106">
        <v>30325000</v>
      </c>
      <c r="E11160" s="106">
        <v>0</v>
      </c>
      <c r="M11160" t="b">
        <f t="shared" si="870"/>
        <v>1</v>
      </c>
      <c r="N11160" t="b">
        <f t="shared" si="871"/>
        <v>1</v>
      </c>
      <c r="O11160" t="b">
        <f t="shared" si="872"/>
        <v>1</v>
      </c>
      <c r="P11160" t="b">
        <f t="shared" si="872"/>
        <v>1</v>
      </c>
      <c r="Q11160" t="b">
        <f t="shared" si="873"/>
        <v>1</v>
      </c>
      <c r="R11160" t="b">
        <f t="shared" si="874"/>
        <v>1</v>
      </c>
      <c r="U11160" s="105" t="s">
        <v>473</v>
      </c>
      <c r="V11160" s="105" t="s">
        <v>474</v>
      </c>
      <c r="W11160" s="106">
        <v>30325000</v>
      </c>
      <c r="X11160" s="106">
        <v>0</v>
      </c>
    </row>
    <row r="11161" spans="2:26" x14ac:dyDescent="0.25">
      <c r="B11161" s="105" t="s">
        <v>475</v>
      </c>
      <c r="C11161" s="105" t="s">
        <v>476</v>
      </c>
      <c r="D11161" s="106">
        <v>30325000</v>
      </c>
      <c r="E11161" s="106">
        <v>0</v>
      </c>
      <c r="M11161" t="b">
        <f t="shared" si="870"/>
        <v>1</v>
      </c>
      <c r="N11161" t="b">
        <f t="shared" si="871"/>
        <v>1</v>
      </c>
      <c r="O11161" t="b">
        <f t="shared" si="872"/>
        <v>1</v>
      </c>
      <c r="P11161" t="b">
        <f t="shared" si="872"/>
        <v>1</v>
      </c>
      <c r="Q11161" t="b">
        <f t="shared" si="873"/>
        <v>1</v>
      </c>
      <c r="R11161" t="b">
        <f t="shared" si="874"/>
        <v>1</v>
      </c>
      <c r="U11161" s="105" t="s">
        <v>475</v>
      </c>
      <c r="V11161" s="105" t="s">
        <v>476</v>
      </c>
      <c r="W11161" s="106">
        <v>30325000</v>
      </c>
      <c r="X11161" s="106">
        <v>0</v>
      </c>
    </row>
    <row r="11162" spans="2:26" x14ac:dyDescent="0.25">
      <c r="B11162" s="105" t="s">
        <v>477</v>
      </c>
      <c r="C11162" s="105" t="s">
        <v>476</v>
      </c>
      <c r="D11162" s="106">
        <v>30325000</v>
      </c>
      <c r="E11162" s="106">
        <v>0</v>
      </c>
      <c r="M11162" t="b">
        <f t="shared" si="870"/>
        <v>1</v>
      </c>
      <c r="N11162" t="b">
        <f t="shared" si="871"/>
        <v>1</v>
      </c>
      <c r="O11162" t="b">
        <f t="shared" si="872"/>
        <v>1</v>
      </c>
      <c r="P11162" t="b">
        <f t="shared" si="872"/>
        <v>1</v>
      </c>
      <c r="Q11162" t="b">
        <f t="shared" si="873"/>
        <v>1</v>
      </c>
      <c r="R11162" t="b">
        <f t="shared" si="874"/>
        <v>1</v>
      </c>
      <c r="U11162" s="105" t="s">
        <v>477</v>
      </c>
      <c r="V11162" s="105" t="s">
        <v>476</v>
      </c>
      <c r="W11162" s="106">
        <v>30325000</v>
      </c>
      <c r="X11162" s="106">
        <v>0</v>
      </c>
    </row>
    <row r="11163" spans="2:26" x14ac:dyDescent="0.25">
      <c r="B11163" t="s">
        <v>359</v>
      </c>
      <c r="C11163" s="106">
        <v>69214600</v>
      </c>
      <c r="D11163" s="106">
        <v>0</v>
      </c>
      <c r="M11163" t="b">
        <f t="shared" ref="M11163:M11226" si="875">+B11163=U11163</f>
        <v>1</v>
      </c>
      <c r="N11163" t="b">
        <f t="shared" ref="N11163:N11226" si="876">+C11163=V11163</f>
        <v>1</v>
      </c>
      <c r="O11163" t="b">
        <f t="shared" ref="O11163:P11226" si="877">+D11163=W11163</f>
        <v>1</v>
      </c>
      <c r="P11163" t="b">
        <f t="shared" si="877"/>
        <v>1</v>
      </c>
      <c r="Q11163" t="b">
        <f t="shared" ref="Q11163:Q11226" si="878">+F11163=Y11163</f>
        <v>1</v>
      </c>
      <c r="R11163" t="b">
        <f t="shared" ref="R11163:R11226" si="879">+G11163=Z11163</f>
        <v>1</v>
      </c>
      <c r="U11163" t="s">
        <v>359</v>
      </c>
      <c r="V11163" s="106">
        <v>69214600</v>
      </c>
      <c r="W11163" s="106">
        <v>0</v>
      </c>
    </row>
    <row r="11164" spans="2:26" x14ac:dyDescent="0.25">
      <c r="B11164" t="s">
        <v>330</v>
      </c>
      <c r="C11164" t="s">
        <v>331</v>
      </c>
      <c r="D11164" s="105" t="s">
        <v>1160</v>
      </c>
      <c r="E11164" t="s">
        <v>333</v>
      </c>
      <c r="F11164" t="s">
        <v>331</v>
      </c>
      <c r="G11164" s="105" t="s">
        <v>1161</v>
      </c>
      <c r="M11164" t="b">
        <f t="shared" si="875"/>
        <v>1</v>
      </c>
      <c r="N11164" t="b">
        <f t="shared" si="876"/>
        <v>1</v>
      </c>
      <c r="O11164" t="b">
        <f t="shared" si="877"/>
        <v>1</v>
      </c>
      <c r="P11164" t="b">
        <f t="shared" si="877"/>
        <v>1</v>
      </c>
      <c r="Q11164" t="b">
        <f t="shared" si="878"/>
        <v>1</v>
      </c>
      <c r="R11164" t="b">
        <f t="shared" si="879"/>
        <v>1</v>
      </c>
      <c r="U11164" t="s">
        <v>330</v>
      </c>
      <c r="V11164" t="s">
        <v>331</v>
      </c>
      <c r="W11164" s="105" t="s">
        <v>1160</v>
      </c>
      <c r="X11164" t="s">
        <v>333</v>
      </c>
      <c r="Y11164" t="s">
        <v>331</v>
      </c>
      <c r="Z11164" s="105" t="s">
        <v>1161</v>
      </c>
    </row>
    <row r="11165" spans="2:26" x14ac:dyDescent="0.25">
      <c r="B11165" t="s">
        <v>335</v>
      </c>
      <c r="C11165" t="s">
        <v>3</v>
      </c>
      <c r="D11165" t="s">
        <v>336</v>
      </c>
      <c r="E11165" t="s">
        <v>337</v>
      </c>
      <c r="M11165" t="b">
        <f t="shared" si="875"/>
        <v>1</v>
      </c>
      <c r="N11165" t="b">
        <f t="shared" si="876"/>
        <v>1</v>
      </c>
      <c r="O11165" t="b">
        <f t="shared" si="877"/>
        <v>1</v>
      </c>
      <c r="P11165" t="b">
        <f t="shared" si="877"/>
        <v>1</v>
      </c>
      <c r="Q11165" t="b">
        <f t="shared" si="878"/>
        <v>1</v>
      </c>
      <c r="R11165" t="b">
        <f t="shared" si="879"/>
        <v>1</v>
      </c>
      <c r="U11165" t="s">
        <v>335</v>
      </c>
      <c r="V11165" t="s">
        <v>3</v>
      </c>
      <c r="W11165" t="s">
        <v>336</v>
      </c>
      <c r="X11165" t="s">
        <v>337</v>
      </c>
    </row>
    <row r="11166" spans="2:26" x14ac:dyDescent="0.25">
      <c r="B11166" s="105" t="s">
        <v>418</v>
      </c>
      <c r="C11166" s="105" t="s">
        <v>419</v>
      </c>
      <c r="D11166" s="106">
        <v>21550000</v>
      </c>
      <c r="E11166" s="106">
        <v>0</v>
      </c>
      <c r="M11166" t="b">
        <f t="shared" si="875"/>
        <v>1</v>
      </c>
      <c r="N11166" t="b">
        <f t="shared" si="876"/>
        <v>1</v>
      </c>
      <c r="O11166" t="b">
        <f t="shared" si="877"/>
        <v>1</v>
      </c>
      <c r="P11166" t="b">
        <f t="shared" si="877"/>
        <v>1</v>
      </c>
      <c r="Q11166" t="b">
        <f t="shared" si="878"/>
        <v>1</v>
      </c>
      <c r="R11166" t="b">
        <f t="shared" si="879"/>
        <v>1</v>
      </c>
      <c r="U11166" s="105" t="s">
        <v>418</v>
      </c>
      <c r="V11166" s="105" t="s">
        <v>419</v>
      </c>
      <c r="W11166" s="106">
        <v>21550000</v>
      </c>
      <c r="X11166" s="106">
        <v>0</v>
      </c>
    </row>
    <row r="11167" spans="2:26" x14ac:dyDescent="0.25">
      <c r="B11167" s="105" t="s">
        <v>420</v>
      </c>
      <c r="C11167" s="105" t="s">
        <v>421</v>
      </c>
      <c r="D11167" s="106">
        <v>21550000</v>
      </c>
      <c r="E11167" s="106">
        <v>0</v>
      </c>
      <c r="M11167" t="b">
        <f t="shared" si="875"/>
        <v>1</v>
      </c>
      <c r="N11167" t="b">
        <f t="shared" si="876"/>
        <v>1</v>
      </c>
      <c r="O11167" t="b">
        <f t="shared" si="877"/>
        <v>1</v>
      </c>
      <c r="P11167" t="b">
        <f t="shared" si="877"/>
        <v>1</v>
      </c>
      <c r="Q11167" t="b">
        <f t="shared" si="878"/>
        <v>1</v>
      </c>
      <c r="R11167" t="b">
        <f t="shared" si="879"/>
        <v>1</v>
      </c>
      <c r="U11167" s="105" t="s">
        <v>420</v>
      </c>
      <c r="V11167" s="105" t="s">
        <v>421</v>
      </c>
      <c r="W11167" s="106">
        <v>21550000</v>
      </c>
      <c r="X11167" s="106">
        <v>0</v>
      </c>
    </row>
    <row r="11168" spans="2:26" x14ac:dyDescent="0.25">
      <c r="B11168" s="105" t="s">
        <v>765</v>
      </c>
      <c r="C11168" s="105" t="s">
        <v>1590</v>
      </c>
      <c r="D11168" s="106">
        <v>14000000</v>
      </c>
      <c r="E11168" s="106">
        <v>0</v>
      </c>
      <c r="M11168" t="b">
        <f t="shared" si="875"/>
        <v>1</v>
      </c>
      <c r="N11168" t="b">
        <f t="shared" si="876"/>
        <v>1</v>
      </c>
      <c r="O11168" t="b">
        <f t="shared" si="877"/>
        <v>1</v>
      </c>
      <c r="P11168" t="b">
        <f t="shared" si="877"/>
        <v>1</v>
      </c>
      <c r="Q11168" t="b">
        <f t="shared" si="878"/>
        <v>1</v>
      </c>
      <c r="R11168" t="b">
        <f t="shared" si="879"/>
        <v>1</v>
      </c>
      <c r="U11168" s="105" t="s">
        <v>765</v>
      </c>
      <c r="V11168" s="105" t="s">
        <v>1590</v>
      </c>
      <c r="W11168" s="106">
        <v>14000000</v>
      </c>
      <c r="X11168" s="106">
        <v>0</v>
      </c>
    </row>
    <row r="11169" spans="2:24" x14ac:dyDescent="0.25">
      <c r="B11169" s="105" t="s">
        <v>766</v>
      </c>
      <c r="C11169" s="105" t="s">
        <v>1591</v>
      </c>
      <c r="D11169" s="106">
        <v>3800000</v>
      </c>
      <c r="E11169" s="106">
        <v>0</v>
      </c>
      <c r="M11169" t="b">
        <f t="shared" si="875"/>
        <v>1</v>
      </c>
      <c r="N11169" t="b">
        <f t="shared" si="876"/>
        <v>1</v>
      </c>
      <c r="O11169" t="b">
        <f t="shared" si="877"/>
        <v>1</v>
      </c>
      <c r="P11169" t="b">
        <f t="shared" si="877"/>
        <v>1</v>
      </c>
      <c r="Q11169" t="b">
        <f t="shared" si="878"/>
        <v>1</v>
      </c>
      <c r="R11169" t="b">
        <f t="shared" si="879"/>
        <v>1</v>
      </c>
      <c r="U11169" s="105" t="s">
        <v>766</v>
      </c>
      <c r="V11169" s="105" t="s">
        <v>1591</v>
      </c>
      <c r="W11169" s="106">
        <v>3800000</v>
      </c>
      <c r="X11169" s="106">
        <v>0</v>
      </c>
    </row>
    <row r="11170" spans="2:24" x14ac:dyDescent="0.25">
      <c r="B11170" s="105" t="s">
        <v>767</v>
      </c>
      <c r="C11170" s="105" t="s">
        <v>1592</v>
      </c>
      <c r="D11170" s="106">
        <v>3750000</v>
      </c>
      <c r="E11170" s="106">
        <v>0</v>
      </c>
      <c r="M11170" t="b">
        <f t="shared" si="875"/>
        <v>1</v>
      </c>
      <c r="N11170" t="b">
        <f t="shared" si="876"/>
        <v>1</v>
      </c>
      <c r="O11170" t="b">
        <f t="shared" si="877"/>
        <v>1</v>
      </c>
      <c r="P11170" t="b">
        <f t="shared" si="877"/>
        <v>1</v>
      </c>
      <c r="Q11170" t="b">
        <f t="shared" si="878"/>
        <v>1</v>
      </c>
      <c r="R11170" t="b">
        <f t="shared" si="879"/>
        <v>1</v>
      </c>
      <c r="U11170" s="105" t="s">
        <v>767</v>
      </c>
      <c r="V11170" s="105" t="s">
        <v>1592</v>
      </c>
      <c r="W11170" s="106">
        <v>3750000</v>
      </c>
      <c r="X11170" s="106">
        <v>0</v>
      </c>
    </row>
    <row r="11171" spans="2:24" x14ac:dyDescent="0.25">
      <c r="B11171" s="105" t="s">
        <v>403</v>
      </c>
      <c r="C11171" s="105" t="s">
        <v>404</v>
      </c>
      <c r="D11171" s="106">
        <v>113731100</v>
      </c>
      <c r="E11171" s="106">
        <v>0</v>
      </c>
      <c r="M11171" t="b">
        <f t="shared" si="875"/>
        <v>1</v>
      </c>
      <c r="N11171" t="b">
        <f t="shared" si="876"/>
        <v>1</v>
      </c>
      <c r="O11171" t="b">
        <f t="shared" si="877"/>
        <v>1</v>
      </c>
      <c r="P11171" t="b">
        <f t="shared" si="877"/>
        <v>1</v>
      </c>
      <c r="Q11171" t="b">
        <f t="shared" si="878"/>
        <v>1</v>
      </c>
      <c r="R11171" t="b">
        <f t="shared" si="879"/>
        <v>1</v>
      </c>
      <c r="U11171" s="105" t="s">
        <v>403</v>
      </c>
      <c r="V11171" s="105" t="s">
        <v>404</v>
      </c>
      <c r="W11171" s="106">
        <v>113731100</v>
      </c>
      <c r="X11171" s="106">
        <v>0</v>
      </c>
    </row>
    <row r="11172" spans="2:24" x14ac:dyDescent="0.25">
      <c r="B11172" s="105" t="s">
        <v>405</v>
      </c>
      <c r="C11172" s="105" t="s">
        <v>406</v>
      </c>
      <c r="D11172" s="106">
        <v>76542500</v>
      </c>
      <c r="E11172" s="106">
        <v>0</v>
      </c>
      <c r="M11172" t="b">
        <f t="shared" si="875"/>
        <v>1</v>
      </c>
      <c r="N11172" t="b">
        <f t="shared" si="876"/>
        <v>1</v>
      </c>
      <c r="O11172" t="b">
        <f t="shared" si="877"/>
        <v>1</v>
      </c>
      <c r="P11172" t="b">
        <f t="shared" si="877"/>
        <v>1</v>
      </c>
      <c r="Q11172" t="b">
        <f t="shared" si="878"/>
        <v>1</v>
      </c>
      <c r="R11172" t="b">
        <f t="shared" si="879"/>
        <v>1</v>
      </c>
      <c r="U11172" s="105" t="s">
        <v>405</v>
      </c>
      <c r="V11172" s="105" t="s">
        <v>406</v>
      </c>
      <c r="W11172" s="106">
        <v>76542500</v>
      </c>
      <c r="X11172" s="106">
        <v>0</v>
      </c>
    </row>
    <row r="11173" spans="2:24" x14ac:dyDescent="0.25">
      <c r="B11173" s="105" t="s">
        <v>603</v>
      </c>
      <c r="C11173" s="105" t="s">
        <v>406</v>
      </c>
      <c r="D11173" s="106">
        <v>43180000</v>
      </c>
      <c r="E11173" s="106">
        <v>0</v>
      </c>
      <c r="M11173" t="b">
        <f t="shared" si="875"/>
        <v>1</v>
      </c>
      <c r="N11173" t="b">
        <f t="shared" si="876"/>
        <v>1</v>
      </c>
      <c r="O11173" t="b">
        <f t="shared" si="877"/>
        <v>1</v>
      </c>
      <c r="P11173" t="b">
        <f t="shared" si="877"/>
        <v>1</v>
      </c>
      <c r="Q11173" t="b">
        <f t="shared" si="878"/>
        <v>1</v>
      </c>
      <c r="R11173" t="b">
        <f t="shared" si="879"/>
        <v>1</v>
      </c>
      <c r="U11173" s="105" t="s">
        <v>603</v>
      </c>
      <c r="V11173" s="105" t="s">
        <v>406</v>
      </c>
      <c r="W11173" s="106">
        <v>43180000</v>
      </c>
      <c r="X11173" s="106">
        <v>0</v>
      </c>
    </row>
    <row r="11174" spans="2:24" x14ac:dyDescent="0.25">
      <c r="B11174" s="105" t="s">
        <v>407</v>
      </c>
      <c r="C11174" s="105" t="s">
        <v>1551</v>
      </c>
      <c r="D11174" s="106">
        <v>8862500</v>
      </c>
      <c r="E11174" s="106">
        <v>0</v>
      </c>
      <c r="M11174" t="b">
        <f t="shared" si="875"/>
        <v>1</v>
      </c>
      <c r="N11174" t="b">
        <f t="shared" si="876"/>
        <v>1</v>
      </c>
      <c r="O11174" t="b">
        <f t="shared" si="877"/>
        <v>1</v>
      </c>
      <c r="P11174" t="b">
        <f t="shared" si="877"/>
        <v>1</v>
      </c>
      <c r="Q11174" t="b">
        <f t="shared" si="878"/>
        <v>1</v>
      </c>
      <c r="R11174" t="b">
        <f t="shared" si="879"/>
        <v>1</v>
      </c>
      <c r="U11174" s="105" t="s">
        <v>407</v>
      </c>
      <c r="V11174" s="105" t="s">
        <v>1551</v>
      </c>
      <c r="W11174" s="106">
        <v>8862500</v>
      </c>
      <c r="X11174" s="106">
        <v>0</v>
      </c>
    </row>
    <row r="11175" spans="2:24" x14ac:dyDescent="0.25">
      <c r="B11175" s="105" t="s">
        <v>408</v>
      </c>
      <c r="C11175" s="105" t="s">
        <v>1439</v>
      </c>
      <c r="D11175" s="106">
        <v>24500000</v>
      </c>
      <c r="E11175" s="106">
        <v>0</v>
      </c>
      <c r="M11175" t="b">
        <f t="shared" si="875"/>
        <v>1</v>
      </c>
      <c r="N11175" t="b">
        <f t="shared" si="876"/>
        <v>1</v>
      </c>
      <c r="O11175" t="b">
        <f t="shared" si="877"/>
        <v>1</v>
      </c>
      <c r="P11175" t="b">
        <f t="shared" si="877"/>
        <v>1</v>
      </c>
      <c r="Q11175" t="b">
        <f t="shared" si="878"/>
        <v>1</v>
      </c>
      <c r="R11175" t="b">
        <f t="shared" si="879"/>
        <v>1</v>
      </c>
      <c r="U11175" s="105" t="s">
        <v>408</v>
      </c>
      <c r="V11175" s="105" t="s">
        <v>1439</v>
      </c>
      <c r="W11175" s="106">
        <v>24500000</v>
      </c>
      <c r="X11175" s="106">
        <v>0</v>
      </c>
    </row>
    <row r="11176" spans="2:24" x14ac:dyDescent="0.25">
      <c r="B11176" s="105" t="s">
        <v>544</v>
      </c>
      <c r="C11176" s="105" t="s">
        <v>545</v>
      </c>
      <c r="D11176" s="106">
        <v>29675000</v>
      </c>
      <c r="E11176" s="106">
        <v>0</v>
      </c>
      <c r="M11176" t="b">
        <f t="shared" si="875"/>
        <v>1</v>
      </c>
      <c r="N11176" t="b">
        <f t="shared" si="876"/>
        <v>1</v>
      </c>
      <c r="O11176" t="b">
        <f t="shared" si="877"/>
        <v>1</v>
      </c>
      <c r="P11176" t="b">
        <f t="shared" si="877"/>
        <v>1</v>
      </c>
      <c r="Q11176" t="b">
        <f t="shared" si="878"/>
        <v>1</v>
      </c>
      <c r="R11176" t="b">
        <f t="shared" si="879"/>
        <v>1</v>
      </c>
      <c r="U11176" s="105" t="s">
        <v>544</v>
      </c>
      <c r="V11176" s="105" t="s">
        <v>545</v>
      </c>
      <c r="W11176" s="106">
        <v>29675000</v>
      </c>
      <c r="X11176" s="106">
        <v>0</v>
      </c>
    </row>
    <row r="11177" spans="2:24" x14ac:dyDescent="0.25">
      <c r="B11177" s="105" t="s">
        <v>606</v>
      </c>
      <c r="C11177" s="105" t="s">
        <v>545</v>
      </c>
      <c r="D11177" s="106">
        <v>29675000</v>
      </c>
      <c r="E11177" s="106">
        <v>0</v>
      </c>
      <c r="M11177" t="b">
        <f t="shared" si="875"/>
        <v>1</v>
      </c>
      <c r="N11177" t="b">
        <f t="shared" si="876"/>
        <v>1</v>
      </c>
      <c r="O11177" t="b">
        <f t="shared" si="877"/>
        <v>1</v>
      </c>
      <c r="P11177" t="b">
        <f t="shared" si="877"/>
        <v>1</v>
      </c>
      <c r="Q11177" t="b">
        <f t="shared" si="878"/>
        <v>1</v>
      </c>
      <c r="R11177" t="b">
        <f t="shared" si="879"/>
        <v>1</v>
      </c>
      <c r="U11177" s="105" t="s">
        <v>606</v>
      </c>
      <c r="V11177" s="105" t="s">
        <v>545</v>
      </c>
      <c r="W11177" s="106">
        <v>29675000</v>
      </c>
      <c r="X11177" s="106">
        <v>0</v>
      </c>
    </row>
    <row r="11178" spans="2:24" x14ac:dyDescent="0.25">
      <c r="B11178" s="105" t="s">
        <v>548</v>
      </c>
      <c r="C11178" s="105" t="s">
        <v>549</v>
      </c>
      <c r="D11178" s="106">
        <v>7513600</v>
      </c>
      <c r="E11178" s="106">
        <v>0</v>
      </c>
      <c r="M11178" t="b">
        <f t="shared" si="875"/>
        <v>1</v>
      </c>
      <c r="N11178" t="b">
        <f t="shared" si="876"/>
        <v>1</v>
      </c>
      <c r="O11178" t="b">
        <f t="shared" si="877"/>
        <v>1</v>
      </c>
      <c r="P11178" t="b">
        <f t="shared" si="877"/>
        <v>1</v>
      </c>
      <c r="Q11178" t="b">
        <f t="shared" si="878"/>
        <v>1</v>
      </c>
      <c r="R11178" t="b">
        <f t="shared" si="879"/>
        <v>1</v>
      </c>
      <c r="U11178" s="105" t="s">
        <v>548</v>
      </c>
      <c r="V11178" s="105" t="s">
        <v>549</v>
      </c>
      <c r="W11178" s="106">
        <v>7513600</v>
      </c>
      <c r="X11178" s="106">
        <v>0</v>
      </c>
    </row>
    <row r="11179" spans="2:24" x14ac:dyDescent="0.25">
      <c r="B11179" s="105" t="s">
        <v>607</v>
      </c>
      <c r="C11179" s="105" t="s">
        <v>549</v>
      </c>
      <c r="D11179" s="106">
        <v>7513600</v>
      </c>
      <c r="E11179" s="106">
        <v>0</v>
      </c>
      <c r="M11179" t="b">
        <f t="shared" si="875"/>
        <v>1</v>
      </c>
      <c r="N11179" t="b">
        <f t="shared" si="876"/>
        <v>1</v>
      </c>
      <c r="O11179" t="b">
        <f t="shared" si="877"/>
        <v>1</v>
      </c>
      <c r="P11179" t="b">
        <f t="shared" si="877"/>
        <v>1</v>
      </c>
      <c r="Q11179" t="b">
        <f t="shared" si="878"/>
        <v>1</v>
      </c>
      <c r="R11179" t="b">
        <f t="shared" si="879"/>
        <v>1</v>
      </c>
      <c r="U11179" s="105" t="s">
        <v>607</v>
      </c>
      <c r="V11179" s="105" t="s">
        <v>549</v>
      </c>
      <c r="W11179" s="106">
        <v>7513600</v>
      </c>
      <c r="X11179" s="106">
        <v>0</v>
      </c>
    </row>
    <row r="11180" spans="2:24" x14ac:dyDescent="0.25">
      <c r="B11180" s="105" t="s">
        <v>411</v>
      </c>
      <c r="C11180" s="105" t="s">
        <v>412</v>
      </c>
      <c r="D11180" s="106">
        <v>32900000</v>
      </c>
      <c r="E11180" s="106">
        <v>0</v>
      </c>
      <c r="M11180" t="b">
        <f t="shared" si="875"/>
        <v>1</v>
      </c>
      <c r="N11180" t="b">
        <f t="shared" si="876"/>
        <v>1</v>
      </c>
      <c r="O11180" t="b">
        <f t="shared" si="877"/>
        <v>1</v>
      </c>
      <c r="P11180" t="b">
        <f t="shared" si="877"/>
        <v>1</v>
      </c>
      <c r="Q11180" t="b">
        <f t="shared" si="878"/>
        <v>1</v>
      </c>
      <c r="R11180" t="b">
        <f t="shared" si="879"/>
        <v>1</v>
      </c>
      <c r="U11180" s="105" t="s">
        <v>411</v>
      </c>
      <c r="V11180" s="105" t="s">
        <v>412</v>
      </c>
      <c r="W11180" s="106">
        <v>32900000</v>
      </c>
      <c r="X11180" s="106">
        <v>0</v>
      </c>
    </row>
    <row r="11181" spans="2:24" x14ac:dyDescent="0.25">
      <c r="B11181" s="105" t="s">
        <v>413</v>
      </c>
      <c r="C11181" s="105" t="s">
        <v>414</v>
      </c>
      <c r="D11181" s="106">
        <v>32900000</v>
      </c>
      <c r="E11181" s="106">
        <v>0</v>
      </c>
      <c r="M11181" t="b">
        <f t="shared" si="875"/>
        <v>1</v>
      </c>
      <c r="N11181" t="b">
        <f t="shared" si="876"/>
        <v>1</v>
      </c>
      <c r="O11181" t="b">
        <f t="shared" si="877"/>
        <v>1</v>
      </c>
      <c r="P11181" t="b">
        <f t="shared" si="877"/>
        <v>1</v>
      </c>
      <c r="Q11181" t="b">
        <f t="shared" si="878"/>
        <v>1</v>
      </c>
      <c r="R11181" t="b">
        <f t="shared" si="879"/>
        <v>1</v>
      </c>
      <c r="U11181" s="105" t="s">
        <v>413</v>
      </c>
      <c r="V11181" s="105" t="s">
        <v>414</v>
      </c>
      <c r="W11181" s="106">
        <v>32900000</v>
      </c>
      <c r="X11181" s="106">
        <v>0</v>
      </c>
    </row>
    <row r="11182" spans="2:24" x14ac:dyDescent="0.25">
      <c r="B11182" s="105" t="s">
        <v>770</v>
      </c>
      <c r="C11182" s="105" t="s">
        <v>773</v>
      </c>
      <c r="D11182" s="106">
        <v>32900000</v>
      </c>
      <c r="E11182" s="106">
        <v>0</v>
      </c>
      <c r="M11182" t="b">
        <f t="shared" si="875"/>
        <v>1</v>
      </c>
      <c r="N11182" t="b">
        <f t="shared" si="876"/>
        <v>1</v>
      </c>
      <c r="O11182" t="b">
        <f t="shared" si="877"/>
        <v>1</v>
      </c>
      <c r="P11182" t="b">
        <f t="shared" si="877"/>
        <v>1</v>
      </c>
      <c r="Q11182" t="b">
        <f t="shared" si="878"/>
        <v>1</v>
      </c>
      <c r="R11182" t="b">
        <f t="shared" si="879"/>
        <v>1</v>
      </c>
      <c r="U11182" s="105" t="s">
        <v>770</v>
      </c>
      <c r="V11182" s="105" t="s">
        <v>773</v>
      </c>
      <c r="W11182" s="106">
        <v>32900000</v>
      </c>
      <c r="X11182" s="106">
        <v>0</v>
      </c>
    </row>
    <row r="11183" spans="2:24" x14ac:dyDescent="0.25">
      <c r="B11183" s="105" t="s">
        <v>562</v>
      </c>
      <c r="C11183" s="105" t="s">
        <v>563</v>
      </c>
      <c r="D11183" s="106">
        <v>11800000</v>
      </c>
      <c r="E11183" s="106">
        <v>0</v>
      </c>
      <c r="M11183" t="b">
        <f t="shared" si="875"/>
        <v>1</v>
      </c>
      <c r="N11183" t="b">
        <f t="shared" si="876"/>
        <v>1</v>
      </c>
      <c r="O11183" t="b">
        <f t="shared" si="877"/>
        <v>1</v>
      </c>
      <c r="P11183" t="b">
        <f t="shared" si="877"/>
        <v>1</v>
      </c>
      <c r="Q11183" t="b">
        <f t="shared" si="878"/>
        <v>1</v>
      </c>
      <c r="R11183" t="b">
        <f t="shared" si="879"/>
        <v>1</v>
      </c>
      <c r="U11183" s="105" t="s">
        <v>562</v>
      </c>
      <c r="V11183" s="105" t="s">
        <v>563</v>
      </c>
      <c r="W11183" s="106">
        <v>11800000</v>
      </c>
      <c r="X11183" s="106">
        <v>0</v>
      </c>
    </row>
    <row r="11184" spans="2:24" x14ac:dyDescent="0.25">
      <c r="B11184" s="105" t="s">
        <v>564</v>
      </c>
      <c r="C11184" s="105" t="s">
        <v>565</v>
      </c>
      <c r="D11184" s="106">
        <v>11800000</v>
      </c>
      <c r="E11184" s="106">
        <v>0</v>
      </c>
      <c r="M11184" t="b">
        <f t="shared" si="875"/>
        <v>1</v>
      </c>
      <c r="N11184" t="b">
        <f t="shared" si="876"/>
        <v>1</v>
      </c>
      <c r="O11184" t="b">
        <f t="shared" si="877"/>
        <v>1</v>
      </c>
      <c r="P11184" t="b">
        <f t="shared" si="877"/>
        <v>1</v>
      </c>
      <c r="Q11184" t="b">
        <f t="shared" si="878"/>
        <v>1</v>
      </c>
      <c r="R11184" t="b">
        <f t="shared" si="879"/>
        <v>1</v>
      </c>
      <c r="U11184" s="105" t="s">
        <v>564</v>
      </c>
      <c r="V11184" s="105" t="s">
        <v>565</v>
      </c>
      <c r="W11184" s="106">
        <v>11800000</v>
      </c>
      <c r="X11184" s="106">
        <v>0</v>
      </c>
    </row>
    <row r="11185" spans="2:24" x14ac:dyDescent="0.25">
      <c r="B11185" s="105" t="s">
        <v>566</v>
      </c>
      <c r="C11185" s="105" t="s">
        <v>565</v>
      </c>
      <c r="D11185" s="106">
        <v>11800000</v>
      </c>
      <c r="E11185" s="106">
        <v>0</v>
      </c>
      <c r="M11185" t="b">
        <f t="shared" si="875"/>
        <v>1</v>
      </c>
      <c r="N11185" t="b">
        <f t="shared" si="876"/>
        <v>1</v>
      </c>
      <c r="O11185" t="b">
        <f t="shared" si="877"/>
        <v>1</v>
      </c>
      <c r="P11185" t="b">
        <f t="shared" si="877"/>
        <v>1</v>
      </c>
      <c r="Q11185" t="b">
        <f t="shared" si="878"/>
        <v>1</v>
      </c>
      <c r="R11185" t="b">
        <f t="shared" si="879"/>
        <v>1</v>
      </c>
      <c r="U11185" s="105" t="s">
        <v>566</v>
      </c>
      <c r="V11185" s="105" t="s">
        <v>565</v>
      </c>
      <c r="W11185" s="106">
        <v>11800000</v>
      </c>
      <c r="X11185" s="106">
        <v>0</v>
      </c>
    </row>
    <row r="11186" spans="2:24" x14ac:dyDescent="0.25">
      <c r="B11186" s="105" t="s">
        <v>567</v>
      </c>
      <c r="C11186" s="105" t="s">
        <v>568</v>
      </c>
      <c r="D11186" s="106">
        <v>31458003</v>
      </c>
      <c r="E11186" s="106">
        <v>0</v>
      </c>
      <c r="M11186" t="b">
        <f t="shared" si="875"/>
        <v>1</v>
      </c>
      <c r="N11186" t="b">
        <f t="shared" si="876"/>
        <v>1</v>
      </c>
      <c r="O11186" t="b">
        <f t="shared" si="877"/>
        <v>1</v>
      </c>
      <c r="P11186" t="b">
        <f t="shared" si="877"/>
        <v>1</v>
      </c>
      <c r="Q11186" t="b">
        <f t="shared" si="878"/>
        <v>1</v>
      </c>
      <c r="R11186" t="b">
        <f t="shared" si="879"/>
        <v>1</v>
      </c>
      <c r="U11186" s="105" t="s">
        <v>567</v>
      </c>
      <c r="V11186" s="105" t="s">
        <v>568</v>
      </c>
      <c r="W11186" s="106">
        <v>31458003</v>
      </c>
      <c r="X11186" s="106">
        <v>0</v>
      </c>
    </row>
    <row r="11187" spans="2:24" x14ac:dyDescent="0.25">
      <c r="B11187" s="105" t="s">
        <v>609</v>
      </c>
      <c r="C11187" s="105" t="s">
        <v>610</v>
      </c>
      <c r="D11187" s="106">
        <v>31458003</v>
      </c>
      <c r="E11187" s="106">
        <v>0</v>
      </c>
      <c r="M11187" t="b">
        <f t="shared" si="875"/>
        <v>1</v>
      </c>
      <c r="N11187" t="b">
        <f t="shared" si="876"/>
        <v>1</v>
      </c>
      <c r="O11187" t="b">
        <f t="shared" si="877"/>
        <v>1</v>
      </c>
      <c r="P11187" t="b">
        <f t="shared" si="877"/>
        <v>1</v>
      </c>
      <c r="Q11187" t="b">
        <f t="shared" si="878"/>
        <v>1</v>
      </c>
      <c r="R11187" t="b">
        <f t="shared" si="879"/>
        <v>1</v>
      </c>
      <c r="U11187" s="105" t="s">
        <v>609</v>
      </c>
      <c r="V11187" s="105" t="s">
        <v>610</v>
      </c>
      <c r="W11187" s="106">
        <v>31458003</v>
      </c>
      <c r="X11187" s="106">
        <v>0</v>
      </c>
    </row>
    <row r="11188" spans="2:24" x14ac:dyDescent="0.25">
      <c r="B11188" s="105" t="s">
        <v>611</v>
      </c>
      <c r="C11188" s="105" t="s">
        <v>610</v>
      </c>
      <c r="D11188" s="106">
        <v>31458003</v>
      </c>
      <c r="E11188" s="106">
        <v>0</v>
      </c>
      <c r="M11188" t="b">
        <f t="shared" si="875"/>
        <v>1</v>
      </c>
      <c r="N11188" t="b">
        <f t="shared" si="876"/>
        <v>1</v>
      </c>
      <c r="O11188" t="b">
        <f t="shared" si="877"/>
        <v>1</v>
      </c>
      <c r="P11188" t="b">
        <f t="shared" si="877"/>
        <v>1</v>
      </c>
      <c r="Q11188" t="b">
        <f t="shared" si="878"/>
        <v>1</v>
      </c>
      <c r="R11188" t="b">
        <f t="shared" si="879"/>
        <v>1</v>
      </c>
      <c r="U11188" s="105" t="s">
        <v>611</v>
      </c>
      <c r="V11188" s="105" t="s">
        <v>610</v>
      </c>
      <c r="W11188" s="106">
        <v>31458003</v>
      </c>
      <c r="X11188" s="106">
        <v>0</v>
      </c>
    </row>
    <row r="11189" spans="2:24" x14ac:dyDescent="0.25">
      <c r="B11189" s="105" t="s">
        <v>429</v>
      </c>
      <c r="C11189" s="105" t="s">
        <v>430</v>
      </c>
      <c r="D11189" s="106">
        <v>15440000</v>
      </c>
      <c r="E11189" s="106">
        <v>0</v>
      </c>
      <c r="M11189" t="b">
        <f t="shared" si="875"/>
        <v>1</v>
      </c>
      <c r="N11189" t="b">
        <f t="shared" si="876"/>
        <v>1</v>
      </c>
      <c r="O11189" t="b">
        <f t="shared" si="877"/>
        <v>1</v>
      </c>
      <c r="P11189" t="b">
        <f t="shared" si="877"/>
        <v>1</v>
      </c>
      <c r="Q11189" t="b">
        <f t="shared" si="878"/>
        <v>1</v>
      </c>
      <c r="R11189" t="b">
        <f t="shared" si="879"/>
        <v>1</v>
      </c>
      <c r="U11189" s="105" t="s">
        <v>429</v>
      </c>
      <c r="V11189" s="105" t="s">
        <v>430</v>
      </c>
      <c r="W11189" s="106">
        <v>15440000</v>
      </c>
      <c r="X11189" s="106">
        <v>0</v>
      </c>
    </row>
    <row r="11190" spans="2:24" x14ac:dyDescent="0.25">
      <c r="B11190" s="105" t="s">
        <v>431</v>
      </c>
      <c r="C11190" s="105" t="s">
        <v>432</v>
      </c>
      <c r="D11190" s="106">
        <v>15440000</v>
      </c>
      <c r="E11190" s="106">
        <v>0</v>
      </c>
      <c r="M11190" t="b">
        <f t="shared" si="875"/>
        <v>1</v>
      </c>
      <c r="N11190" t="b">
        <f t="shared" si="876"/>
        <v>1</v>
      </c>
      <c r="O11190" t="b">
        <f t="shared" si="877"/>
        <v>1</v>
      </c>
      <c r="P11190" t="b">
        <f t="shared" si="877"/>
        <v>1</v>
      </c>
      <c r="Q11190" t="b">
        <f t="shared" si="878"/>
        <v>1</v>
      </c>
      <c r="R11190" t="b">
        <f t="shared" si="879"/>
        <v>1</v>
      </c>
      <c r="U11190" s="105" t="s">
        <v>431</v>
      </c>
      <c r="V11190" s="105" t="s">
        <v>432</v>
      </c>
      <c r="W11190" s="106">
        <v>15440000</v>
      </c>
      <c r="X11190" s="106">
        <v>0</v>
      </c>
    </row>
    <row r="11191" spans="2:24" x14ac:dyDescent="0.25">
      <c r="B11191" s="105" t="s">
        <v>433</v>
      </c>
      <c r="C11191" s="105" t="s">
        <v>432</v>
      </c>
      <c r="D11191" s="106">
        <v>9440000</v>
      </c>
      <c r="E11191" s="106">
        <v>0</v>
      </c>
      <c r="M11191" t="b">
        <f t="shared" si="875"/>
        <v>1</v>
      </c>
      <c r="N11191" t="b">
        <f t="shared" si="876"/>
        <v>1</v>
      </c>
      <c r="O11191" t="b">
        <f t="shared" si="877"/>
        <v>1</v>
      </c>
      <c r="P11191" t="b">
        <f t="shared" si="877"/>
        <v>1</v>
      </c>
      <c r="Q11191" t="b">
        <f t="shared" si="878"/>
        <v>1</v>
      </c>
      <c r="R11191" t="b">
        <f t="shared" si="879"/>
        <v>1</v>
      </c>
      <c r="U11191" s="105" t="s">
        <v>433</v>
      </c>
      <c r="V11191" s="105" t="s">
        <v>432</v>
      </c>
      <c r="W11191" s="106">
        <v>9440000</v>
      </c>
      <c r="X11191" s="106">
        <v>0</v>
      </c>
    </row>
    <row r="11192" spans="2:24" x14ac:dyDescent="0.25">
      <c r="B11192" s="105" t="s">
        <v>785</v>
      </c>
      <c r="C11192" s="105" t="s">
        <v>1594</v>
      </c>
      <c r="D11192" s="106">
        <v>6000000</v>
      </c>
      <c r="E11192" s="106">
        <v>0</v>
      </c>
      <c r="M11192" t="b">
        <f t="shared" si="875"/>
        <v>1</v>
      </c>
      <c r="N11192" t="b">
        <f t="shared" si="876"/>
        <v>1</v>
      </c>
      <c r="O11192" t="b">
        <f t="shared" si="877"/>
        <v>1</v>
      </c>
      <c r="P11192" t="b">
        <f t="shared" si="877"/>
        <v>1</v>
      </c>
      <c r="Q11192" t="b">
        <f t="shared" si="878"/>
        <v>1</v>
      </c>
      <c r="R11192" t="b">
        <f t="shared" si="879"/>
        <v>1</v>
      </c>
      <c r="U11192" s="105" t="s">
        <v>785</v>
      </c>
      <c r="V11192" s="105" t="s">
        <v>1594</v>
      </c>
      <c r="W11192" s="106">
        <v>6000000</v>
      </c>
      <c r="X11192" s="106">
        <v>0</v>
      </c>
    </row>
    <row r="11193" spans="2:24" x14ac:dyDescent="0.25">
      <c r="B11193" s="105" t="s">
        <v>434</v>
      </c>
      <c r="C11193" s="105" t="s">
        <v>435</v>
      </c>
      <c r="D11193" s="106">
        <v>40272000</v>
      </c>
      <c r="E11193" s="106">
        <v>0</v>
      </c>
      <c r="M11193" t="b">
        <f t="shared" si="875"/>
        <v>1</v>
      </c>
      <c r="N11193" t="b">
        <f t="shared" si="876"/>
        <v>1</v>
      </c>
      <c r="O11193" t="b">
        <f t="shared" si="877"/>
        <v>1</v>
      </c>
      <c r="P11193" t="b">
        <f t="shared" si="877"/>
        <v>1</v>
      </c>
      <c r="Q11193" t="b">
        <f t="shared" si="878"/>
        <v>1</v>
      </c>
      <c r="R11193" t="b">
        <f t="shared" si="879"/>
        <v>1</v>
      </c>
      <c r="U11193" s="105" t="s">
        <v>434</v>
      </c>
      <c r="V11193" s="105" t="s">
        <v>435</v>
      </c>
      <c r="W11193" s="106">
        <v>40272000</v>
      </c>
      <c r="X11193" s="106">
        <v>0</v>
      </c>
    </row>
    <row r="11194" spans="2:24" x14ac:dyDescent="0.25">
      <c r="B11194" s="105" t="s">
        <v>436</v>
      </c>
      <c r="C11194" s="105" t="s">
        <v>437</v>
      </c>
      <c r="D11194" s="106">
        <v>40272000</v>
      </c>
      <c r="E11194" s="106">
        <v>0</v>
      </c>
      <c r="M11194" t="b">
        <f t="shared" si="875"/>
        <v>1</v>
      </c>
      <c r="N11194" t="b">
        <f t="shared" si="876"/>
        <v>1</v>
      </c>
      <c r="O11194" t="b">
        <f t="shared" si="877"/>
        <v>1</v>
      </c>
      <c r="P11194" t="b">
        <f t="shared" si="877"/>
        <v>1</v>
      </c>
      <c r="Q11194" t="b">
        <f t="shared" si="878"/>
        <v>1</v>
      </c>
      <c r="R11194" t="b">
        <f t="shared" si="879"/>
        <v>1</v>
      </c>
      <c r="U11194" s="105" t="s">
        <v>436</v>
      </c>
      <c r="V11194" s="105" t="s">
        <v>437</v>
      </c>
      <c r="W11194" s="106">
        <v>40272000</v>
      </c>
      <c r="X11194" s="106">
        <v>0</v>
      </c>
    </row>
    <row r="11195" spans="2:24" x14ac:dyDescent="0.25">
      <c r="B11195" s="105" t="s">
        <v>792</v>
      </c>
      <c r="C11195" s="105" t="s">
        <v>793</v>
      </c>
      <c r="D11195" s="106">
        <v>40272000</v>
      </c>
      <c r="E11195" s="106">
        <v>0</v>
      </c>
      <c r="M11195" t="b">
        <f t="shared" si="875"/>
        <v>1</v>
      </c>
      <c r="N11195" t="b">
        <f t="shared" si="876"/>
        <v>1</v>
      </c>
      <c r="O11195" t="b">
        <f t="shared" si="877"/>
        <v>1</v>
      </c>
      <c r="P11195" t="b">
        <f t="shared" si="877"/>
        <v>1</v>
      </c>
      <c r="Q11195" t="b">
        <f t="shared" si="878"/>
        <v>1</v>
      </c>
      <c r="R11195" t="b">
        <f t="shared" si="879"/>
        <v>1</v>
      </c>
      <c r="U11195" s="105" t="s">
        <v>792</v>
      </c>
      <c r="V11195" s="105" t="s">
        <v>793</v>
      </c>
      <c r="W11195" s="106">
        <v>40272000</v>
      </c>
      <c r="X11195" s="106">
        <v>0</v>
      </c>
    </row>
    <row r="11196" spans="2:24" x14ac:dyDescent="0.25">
      <c r="B11196" s="105" t="s">
        <v>615</v>
      </c>
      <c r="C11196" s="105" t="s">
        <v>616</v>
      </c>
      <c r="D11196" s="106">
        <v>29228400</v>
      </c>
      <c r="E11196" s="106">
        <v>0</v>
      </c>
      <c r="M11196" t="b">
        <f t="shared" si="875"/>
        <v>1</v>
      </c>
      <c r="N11196" t="b">
        <f t="shared" si="876"/>
        <v>1</v>
      </c>
      <c r="O11196" t="b">
        <f t="shared" si="877"/>
        <v>1</v>
      </c>
      <c r="P11196" t="b">
        <f t="shared" si="877"/>
        <v>1</v>
      </c>
      <c r="Q11196" t="b">
        <f t="shared" si="878"/>
        <v>1</v>
      </c>
      <c r="R11196" t="b">
        <f t="shared" si="879"/>
        <v>1</v>
      </c>
      <c r="U11196" s="105" t="s">
        <v>615</v>
      </c>
      <c r="V11196" s="105" t="s">
        <v>616</v>
      </c>
      <c r="W11196" s="106">
        <v>29228400</v>
      </c>
      <c r="X11196" s="106">
        <v>0</v>
      </c>
    </row>
    <row r="11197" spans="2:24" x14ac:dyDescent="0.25">
      <c r="B11197" s="105" t="s">
        <v>617</v>
      </c>
      <c r="C11197" s="105" t="s">
        <v>618</v>
      </c>
      <c r="D11197" s="106">
        <v>29228400</v>
      </c>
      <c r="E11197" s="106">
        <v>0</v>
      </c>
      <c r="M11197" t="b">
        <f t="shared" si="875"/>
        <v>1</v>
      </c>
      <c r="N11197" t="b">
        <f t="shared" si="876"/>
        <v>1</v>
      </c>
      <c r="O11197" t="b">
        <f t="shared" si="877"/>
        <v>1</v>
      </c>
      <c r="P11197" t="b">
        <f t="shared" si="877"/>
        <v>1</v>
      </c>
      <c r="Q11197" t="b">
        <f t="shared" si="878"/>
        <v>1</v>
      </c>
      <c r="R11197" t="b">
        <f t="shared" si="879"/>
        <v>1</v>
      </c>
      <c r="U11197" s="105" t="s">
        <v>617</v>
      </c>
      <c r="V11197" s="105" t="s">
        <v>618</v>
      </c>
      <c r="W11197" s="106">
        <v>29228400</v>
      </c>
      <c r="X11197" s="106">
        <v>0</v>
      </c>
    </row>
    <row r="11198" spans="2:24" x14ac:dyDescent="0.25">
      <c r="B11198" s="105" t="s">
        <v>619</v>
      </c>
      <c r="C11198" s="105" t="s">
        <v>618</v>
      </c>
      <c r="D11198" s="106">
        <v>29228400</v>
      </c>
      <c r="E11198" s="106">
        <v>0</v>
      </c>
      <c r="M11198" t="b">
        <f t="shared" si="875"/>
        <v>1</v>
      </c>
      <c r="N11198" t="b">
        <f t="shared" si="876"/>
        <v>1</v>
      </c>
      <c r="O11198" t="b">
        <f t="shared" si="877"/>
        <v>1</v>
      </c>
      <c r="P11198" t="b">
        <f t="shared" si="877"/>
        <v>1</v>
      </c>
      <c r="Q11198" t="b">
        <f t="shared" si="878"/>
        <v>1</v>
      </c>
      <c r="R11198" t="b">
        <f t="shared" si="879"/>
        <v>1</v>
      </c>
      <c r="U11198" s="105" t="s">
        <v>619</v>
      </c>
      <c r="V11198" s="105" t="s">
        <v>618</v>
      </c>
      <c r="W11198" s="106">
        <v>29228400</v>
      </c>
      <c r="X11198" s="106">
        <v>0</v>
      </c>
    </row>
    <row r="11199" spans="2:24" x14ac:dyDescent="0.25">
      <c r="B11199" s="105" t="s">
        <v>439</v>
      </c>
      <c r="C11199" s="105" t="s">
        <v>440</v>
      </c>
      <c r="D11199" s="106">
        <v>45330000</v>
      </c>
      <c r="E11199" s="106">
        <v>0</v>
      </c>
      <c r="M11199" t="b">
        <f t="shared" si="875"/>
        <v>1</v>
      </c>
      <c r="N11199" t="b">
        <f t="shared" si="876"/>
        <v>1</v>
      </c>
      <c r="O11199" t="b">
        <f t="shared" si="877"/>
        <v>1</v>
      </c>
      <c r="P11199" t="b">
        <f t="shared" si="877"/>
        <v>1</v>
      </c>
      <c r="Q11199" t="b">
        <f t="shared" si="878"/>
        <v>1</v>
      </c>
      <c r="R11199" t="b">
        <f t="shared" si="879"/>
        <v>1</v>
      </c>
      <c r="U11199" s="105" t="s">
        <v>439</v>
      </c>
      <c r="V11199" s="105" t="s">
        <v>440</v>
      </c>
      <c r="W11199" s="106">
        <v>45330000</v>
      </c>
      <c r="X11199" s="106">
        <v>0</v>
      </c>
    </row>
    <row r="11200" spans="2:24" x14ac:dyDescent="0.25">
      <c r="B11200" s="105" t="s">
        <v>441</v>
      </c>
      <c r="C11200" s="105" t="s">
        <v>442</v>
      </c>
      <c r="D11200" s="106">
        <v>45330000</v>
      </c>
      <c r="E11200" s="106">
        <v>0</v>
      </c>
      <c r="M11200" t="b">
        <f t="shared" si="875"/>
        <v>1</v>
      </c>
      <c r="N11200" t="b">
        <f t="shared" si="876"/>
        <v>1</v>
      </c>
      <c r="O11200" t="b">
        <f t="shared" si="877"/>
        <v>1</v>
      </c>
      <c r="P11200" t="b">
        <f t="shared" si="877"/>
        <v>1</v>
      </c>
      <c r="Q11200" t="b">
        <f t="shared" si="878"/>
        <v>1</v>
      </c>
      <c r="R11200" t="b">
        <f t="shared" si="879"/>
        <v>1</v>
      </c>
      <c r="U11200" s="105" t="s">
        <v>441</v>
      </c>
      <c r="V11200" s="105" t="s">
        <v>442</v>
      </c>
      <c r="W11200" s="106">
        <v>45330000</v>
      </c>
      <c r="X11200" s="106">
        <v>0</v>
      </c>
    </row>
    <row r="11201" spans="2:24" x14ac:dyDescent="0.25">
      <c r="B11201" s="105" t="s">
        <v>443</v>
      </c>
      <c r="C11201" s="105" t="s">
        <v>442</v>
      </c>
      <c r="D11201" s="106">
        <v>17850000</v>
      </c>
      <c r="E11201" s="106">
        <v>0</v>
      </c>
      <c r="M11201" t="b">
        <f t="shared" si="875"/>
        <v>1</v>
      </c>
      <c r="N11201" t="b">
        <f t="shared" si="876"/>
        <v>1</v>
      </c>
      <c r="O11201" t="b">
        <f t="shared" si="877"/>
        <v>1</v>
      </c>
      <c r="P11201" t="b">
        <f t="shared" si="877"/>
        <v>1</v>
      </c>
      <c r="Q11201" t="b">
        <f t="shared" si="878"/>
        <v>1</v>
      </c>
      <c r="R11201" t="b">
        <f t="shared" si="879"/>
        <v>1</v>
      </c>
      <c r="U11201" s="105" t="s">
        <v>443</v>
      </c>
      <c r="V11201" s="105" t="s">
        <v>442</v>
      </c>
      <c r="W11201" s="106">
        <v>17850000</v>
      </c>
      <c r="X11201" s="106">
        <v>0</v>
      </c>
    </row>
    <row r="11202" spans="2:24" x14ac:dyDescent="0.25">
      <c r="B11202" s="105" t="s">
        <v>1448</v>
      </c>
      <c r="C11202" s="105" t="s">
        <v>1602</v>
      </c>
      <c r="D11202" s="106">
        <v>27480000</v>
      </c>
      <c r="E11202" s="106">
        <v>0</v>
      </c>
      <c r="M11202" t="b">
        <f t="shared" si="875"/>
        <v>1</v>
      </c>
      <c r="N11202" t="b">
        <f t="shared" si="876"/>
        <v>1</v>
      </c>
      <c r="O11202" t="b">
        <f t="shared" si="877"/>
        <v>1</v>
      </c>
      <c r="P11202" t="b">
        <f t="shared" si="877"/>
        <v>1</v>
      </c>
      <c r="Q11202" t="b">
        <f t="shared" si="878"/>
        <v>1</v>
      </c>
      <c r="R11202" t="b">
        <f t="shared" si="879"/>
        <v>1</v>
      </c>
      <c r="U11202" s="105" t="s">
        <v>1448</v>
      </c>
      <c r="V11202" s="105" t="s">
        <v>1602</v>
      </c>
      <c r="W11202" s="106">
        <v>27480000</v>
      </c>
      <c r="X11202" s="106">
        <v>0</v>
      </c>
    </row>
    <row r="11203" spans="2:24" x14ac:dyDescent="0.25">
      <c r="B11203" s="105" t="s">
        <v>489</v>
      </c>
      <c r="C11203" s="105" t="s">
        <v>490</v>
      </c>
      <c r="D11203" s="106">
        <v>6002000</v>
      </c>
      <c r="E11203" s="106">
        <v>0</v>
      </c>
      <c r="M11203" t="b">
        <f t="shared" si="875"/>
        <v>1</v>
      </c>
      <c r="N11203" t="b">
        <f t="shared" si="876"/>
        <v>1</v>
      </c>
      <c r="O11203" t="b">
        <f t="shared" si="877"/>
        <v>1</v>
      </c>
      <c r="P11203" t="b">
        <f t="shared" si="877"/>
        <v>1</v>
      </c>
      <c r="Q11203" t="b">
        <f t="shared" si="878"/>
        <v>1</v>
      </c>
      <c r="R11203" t="b">
        <f t="shared" si="879"/>
        <v>1</v>
      </c>
      <c r="U11203" s="105" t="s">
        <v>489</v>
      </c>
      <c r="V11203" s="105" t="s">
        <v>490</v>
      </c>
      <c r="W11203" s="106">
        <v>6002000</v>
      </c>
      <c r="X11203" s="106">
        <v>0</v>
      </c>
    </row>
    <row r="11204" spans="2:24" x14ac:dyDescent="0.25">
      <c r="B11204" s="105" t="s">
        <v>491</v>
      </c>
      <c r="C11204" s="105" t="s">
        <v>492</v>
      </c>
      <c r="D11204" s="106">
        <v>6002000</v>
      </c>
      <c r="E11204" s="106">
        <v>0</v>
      </c>
      <c r="M11204" t="b">
        <f t="shared" si="875"/>
        <v>1</v>
      </c>
      <c r="N11204" t="b">
        <f t="shared" si="876"/>
        <v>1</v>
      </c>
      <c r="O11204" t="b">
        <f t="shared" si="877"/>
        <v>1</v>
      </c>
      <c r="P11204" t="b">
        <f t="shared" si="877"/>
        <v>1</v>
      </c>
      <c r="Q11204" t="b">
        <f t="shared" si="878"/>
        <v>1</v>
      </c>
      <c r="R11204" t="b">
        <f t="shared" si="879"/>
        <v>1</v>
      </c>
      <c r="U11204" s="105" t="s">
        <v>491</v>
      </c>
      <c r="V11204" s="105" t="s">
        <v>492</v>
      </c>
      <c r="W11204" s="106">
        <v>6002000</v>
      </c>
      <c r="X11204" s="106">
        <v>0</v>
      </c>
    </row>
    <row r="11205" spans="2:24" x14ac:dyDescent="0.25">
      <c r="B11205" s="105" t="s">
        <v>493</v>
      </c>
      <c r="C11205" s="105" t="s">
        <v>492</v>
      </c>
      <c r="D11205" s="106">
        <v>6002000</v>
      </c>
      <c r="E11205" s="106">
        <v>0</v>
      </c>
      <c r="M11205" t="b">
        <f t="shared" si="875"/>
        <v>1</v>
      </c>
      <c r="N11205" t="b">
        <f t="shared" si="876"/>
        <v>1</v>
      </c>
      <c r="O11205" t="b">
        <f t="shared" si="877"/>
        <v>1</v>
      </c>
      <c r="P11205" t="b">
        <f t="shared" si="877"/>
        <v>1</v>
      </c>
      <c r="Q11205" t="b">
        <f t="shared" si="878"/>
        <v>1</v>
      </c>
      <c r="R11205" t="b">
        <f t="shared" si="879"/>
        <v>1</v>
      </c>
      <c r="U11205" s="105" t="s">
        <v>493</v>
      </c>
      <c r="V11205" s="105" t="s">
        <v>492</v>
      </c>
      <c r="W11205" s="106">
        <v>6002000</v>
      </c>
      <c r="X11205" s="106">
        <v>0</v>
      </c>
    </row>
    <row r="11206" spans="2:24" x14ac:dyDescent="0.25">
      <c r="B11206" s="105" t="s">
        <v>630</v>
      </c>
      <c r="C11206" s="105" t="s">
        <v>631</v>
      </c>
      <c r="D11206" s="106">
        <v>12669700</v>
      </c>
      <c r="E11206" s="106">
        <v>0</v>
      </c>
      <c r="M11206" t="b">
        <f t="shared" si="875"/>
        <v>1</v>
      </c>
      <c r="N11206" t="b">
        <f t="shared" si="876"/>
        <v>1</v>
      </c>
      <c r="O11206" t="b">
        <f t="shared" si="877"/>
        <v>1</v>
      </c>
      <c r="P11206" t="b">
        <f t="shared" si="877"/>
        <v>1</v>
      </c>
      <c r="Q11206" t="b">
        <f t="shared" si="878"/>
        <v>1</v>
      </c>
      <c r="R11206" t="b">
        <f t="shared" si="879"/>
        <v>1</v>
      </c>
      <c r="U11206" s="105" t="s">
        <v>630</v>
      </c>
      <c r="V11206" s="105" t="s">
        <v>631</v>
      </c>
      <c r="W11206" s="106">
        <v>12669700</v>
      </c>
      <c r="X11206" s="106">
        <v>0</v>
      </c>
    </row>
    <row r="11207" spans="2:24" x14ac:dyDescent="0.25">
      <c r="B11207" s="105" t="s">
        <v>632</v>
      </c>
      <c r="C11207" s="105" t="s">
        <v>633</v>
      </c>
      <c r="D11207" s="106">
        <v>12669700</v>
      </c>
      <c r="E11207" s="106">
        <v>0</v>
      </c>
      <c r="M11207" t="b">
        <f t="shared" si="875"/>
        <v>1</v>
      </c>
      <c r="N11207" t="b">
        <f t="shared" si="876"/>
        <v>1</v>
      </c>
      <c r="O11207" t="b">
        <f t="shared" si="877"/>
        <v>1</v>
      </c>
      <c r="P11207" t="b">
        <f t="shared" si="877"/>
        <v>1</v>
      </c>
      <c r="Q11207" t="b">
        <f t="shared" si="878"/>
        <v>1</v>
      </c>
      <c r="R11207" t="b">
        <f t="shared" si="879"/>
        <v>1</v>
      </c>
      <c r="U11207" s="105" t="s">
        <v>632</v>
      </c>
      <c r="V11207" s="105" t="s">
        <v>633</v>
      </c>
      <c r="W11207" s="106">
        <v>12669700</v>
      </c>
      <c r="X11207" s="106">
        <v>0</v>
      </c>
    </row>
    <row r="11208" spans="2:24" x14ac:dyDescent="0.25">
      <c r="B11208" s="105" t="s">
        <v>634</v>
      </c>
      <c r="C11208" s="105" t="s">
        <v>633</v>
      </c>
      <c r="D11208" s="106">
        <v>12669700</v>
      </c>
      <c r="E11208" s="106">
        <v>0</v>
      </c>
      <c r="M11208" t="b">
        <f t="shared" si="875"/>
        <v>1</v>
      </c>
      <c r="N11208" t="b">
        <f t="shared" si="876"/>
        <v>1</v>
      </c>
      <c r="O11208" t="b">
        <f t="shared" si="877"/>
        <v>1</v>
      </c>
      <c r="P11208" t="b">
        <f t="shared" si="877"/>
        <v>1</v>
      </c>
      <c r="Q11208" t="b">
        <f t="shared" si="878"/>
        <v>1</v>
      </c>
      <c r="R11208" t="b">
        <f t="shared" si="879"/>
        <v>1</v>
      </c>
      <c r="U11208" s="105" t="s">
        <v>634</v>
      </c>
      <c r="V11208" s="105" t="s">
        <v>633</v>
      </c>
      <c r="W11208" s="106">
        <v>12669700</v>
      </c>
      <c r="X11208" s="106">
        <v>0</v>
      </c>
    </row>
    <row r="11209" spans="2:24" x14ac:dyDescent="0.25">
      <c r="B11209" s="105" t="s">
        <v>444</v>
      </c>
      <c r="C11209" s="105" t="s">
        <v>445</v>
      </c>
      <c r="D11209" s="106">
        <v>7018000</v>
      </c>
      <c r="E11209" s="106">
        <v>0</v>
      </c>
      <c r="M11209" t="b">
        <f t="shared" si="875"/>
        <v>1</v>
      </c>
      <c r="N11209" t="b">
        <f t="shared" si="876"/>
        <v>1</v>
      </c>
      <c r="O11209" t="b">
        <f t="shared" si="877"/>
        <v>1</v>
      </c>
      <c r="P11209" t="b">
        <f t="shared" si="877"/>
        <v>1</v>
      </c>
      <c r="Q11209" t="b">
        <f t="shared" si="878"/>
        <v>1</v>
      </c>
      <c r="R11209" t="b">
        <f t="shared" si="879"/>
        <v>1</v>
      </c>
      <c r="U11209" s="105" t="s">
        <v>444</v>
      </c>
      <c r="V11209" s="105" t="s">
        <v>445</v>
      </c>
      <c r="W11209" s="106">
        <v>7018000</v>
      </c>
      <c r="X11209" s="106">
        <v>0</v>
      </c>
    </row>
    <row r="11210" spans="2:24" x14ac:dyDescent="0.25">
      <c r="B11210" s="105" t="s">
        <v>446</v>
      </c>
      <c r="C11210" s="105" t="s">
        <v>447</v>
      </c>
      <c r="D11210" s="106">
        <v>7018000</v>
      </c>
      <c r="E11210" s="106">
        <v>0</v>
      </c>
      <c r="M11210" t="b">
        <f t="shared" si="875"/>
        <v>1</v>
      </c>
      <c r="N11210" t="b">
        <f t="shared" si="876"/>
        <v>1</v>
      </c>
      <c r="O11210" t="b">
        <f t="shared" si="877"/>
        <v>1</v>
      </c>
      <c r="P11210" t="b">
        <f t="shared" si="877"/>
        <v>1</v>
      </c>
      <c r="Q11210" t="b">
        <f t="shared" si="878"/>
        <v>1</v>
      </c>
      <c r="R11210" t="b">
        <f t="shared" si="879"/>
        <v>1</v>
      </c>
      <c r="U11210" s="105" t="s">
        <v>446</v>
      </c>
      <c r="V11210" s="105" t="s">
        <v>447</v>
      </c>
      <c r="W11210" s="106">
        <v>7018000</v>
      </c>
      <c r="X11210" s="106">
        <v>0</v>
      </c>
    </row>
    <row r="11211" spans="2:24" x14ac:dyDescent="0.25">
      <c r="B11211" s="105" t="s">
        <v>448</v>
      </c>
      <c r="C11211" s="105" t="s">
        <v>449</v>
      </c>
      <c r="D11211" s="106">
        <v>7018000</v>
      </c>
      <c r="E11211" s="106">
        <v>0</v>
      </c>
      <c r="M11211" t="b">
        <f t="shared" si="875"/>
        <v>1</v>
      </c>
      <c r="N11211" t="b">
        <f t="shared" si="876"/>
        <v>1</v>
      </c>
      <c r="O11211" t="b">
        <f t="shared" si="877"/>
        <v>1</v>
      </c>
      <c r="P11211" t="b">
        <f t="shared" si="877"/>
        <v>1</v>
      </c>
      <c r="Q11211" t="b">
        <f t="shared" si="878"/>
        <v>1</v>
      </c>
      <c r="R11211" t="b">
        <f t="shared" si="879"/>
        <v>1</v>
      </c>
      <c r="U11211" s="105" t="s">
        <v>448</v>
      </c>
      <c r="V11211" s="105" t="s">
        <v>449</v>
      </c>
      <c r="W11211" s="106">
        <v>7018000</v>
      </c>
      <c r="X11211" s="106">
        <v>0</v>
      </c>
    </row>
    <row r="11212" spans="2:24" x14ac:dyDescent="0.25">
      <c r="B11212" s="105" t="s">
        <v>494</v>
      </c>
      <c r="C11212" s="105" t="s">
        <v>495</v>
      </c>
      <c r="D11212" s="106">
        <v>5000000</v>
      </c>
      <c r="E11212" s="106">
        <v>0</v>
      </c>
      <c r="M11212" t="b">
        <f t="shared" si="875"/>
        <v>1</v>
      </c>
      <c r="N11212" t="b">
        <f t="shared" si="876"/>
        <v>1</v>
      </c>
      <c r="O11212" t="b">
        <f t="shared" si="877"/>
        <v>1</v>
      </c>
      <c r="P11212" t="b">
        <f t="shared" si="877"/>
        <v>1</v>
      </c>
      <c r="Q11212" t="b">
        <f t="shared" si="878"/>
        <v>1</v>
      </c>
      <c r="R11212" t="b">
        <f t="shared" si="879"/>
        <v>1</v>
      </c>
      <c r="U11212" s="105" t="s">
        <v>494</v>
      </c>
      <c r="V11212" s="105" t="s">
        <v>495</v>
      </c>
      <c r="W11212" s="106">
        <v>5000000</v>
      </c>
      <c r="X11212" s="106">
        <v>0</v>
      </c>
    </row>
    <row r="11213" spans="2:24" x14ac:dyDescent="0.25">
      <c r="B11213" s="105" t="s">
        <v>496</v>
      </c>
      <c r="C11213" s="105" t="s">
        <v>497</v>
      </c>
      <c r="D11213" s="106">
        <v>5000000</v>
      </c>
      <c r="E11213" s="106">
        <v>0</v>
      </c>
      <c r="M11213" t="b">
        <f t="shared" si="875"/>
        <v>1</v>
      </c>
      <c r="N11213" t="b">
        <f t="shared" si="876"/>
        <v>1</v>
      </c>
      <c r="O11213" t="b">
        <f t="shared" si="877"/>
        <v>1</v>
      </c>
      <c r="P11213" t="b">
        <f t="shared" si="877"/>
        <v>1</v>
      </c>
      <c r="Q11213" t="b">
        <f t="shared" si="878"/>
        <v>1</v>
      </c>
      <c r="R11213" t="b">
        <f t="shared" si="879"/>
        <v>1</v>
      </c>
      <c r="U11213" s="105" t="s">
        <v>496</v>
      </c>
      <c r="V11213" s="105" t="s">
        <v>497</v>
      </c>
      <c r="W11213" s="106">
        <v>5000000</v>
      </c>
      <c r="X11213" s="106">
        <v>0</v>
      </c>
    </row>
    <row r="11214" spans="2:24" x14ac:dyDescent="0.25">
      <c r="B11214" s="105" t="s">
        <v>498</v>
      </c>
      <c r="C11214" s="105" t="s">
        <v>497</v>
      </c>
      <c r="D11214" s="106">
        <v>5000000</v>
      </c>
      <c r="E11214" s="106">
        <v>0</v>
      </c>
      <c r="M11214" t="b">
        <f t="shared" si="875"/>
        <v>1</v>
      </c>
      <c r="N11214" t="b">
        <f t="shared" si="876"/>
        <v>1</v>
      </c>
      <c r="O11214" t="b">
        <f t="shared" si="877"/>
        <v>1</v>
      </c>
      <c r="P11214" t="b">
        <f t="shared" si="877"/>
        <v>1</v>
      </c>
      <c r="Q11214" t="b">
        <f t="shared" si="878"/>
        <v>1</v>
      </c>
      <c r="R11214" t="b">
        <f t="shared" si="879"/>
        <v>1</v>
      </c>
      <c r="U11214" s="105" t="s">
        <v>498</v>
      </c>
      <c r="V11214" s="105" t="s">
        <v>497</v>
      </c>
      <c r="W11214" s="106">
        <v>5000000</v>
      </c>
      <c r="X11214" s="106">
        <v>0</v>
      </c>
    </row>
    <row r="11215" spans="2:24" x14ac:dyDescent="0.25">
      <c r="B11215" s="105" t="s">
        <v>455</v>
      </c>
      <c r="C11215" s="105" t="s">
        <v>456</v>
      </c>
      <c r="D11215" s="106">
        <v>10950000</v>
      </c>
      <c r="E11215" s="106">
        <v>0</v>
      </c>
      <c r="M11215" t="b">
        <f t="shared" si="875"/>
        <v>1</v>
      </c>
      <c r="N11215" t="b">
        <f t="shared" si="876"/>
        <v>1</v>
      </c>
      <c r="O11215" t="b">
        <f t="shared" si="877"/>
        <v>1</v>
      </c>
      <c r="P11215" t="b">
        <f t="shared" si="877"/>
        <v>1</v>
      </c>
      <c r="Q11215" t="b">
        <f t="shared" si="878"/>
        <v>1</v>
      </c>
      <c r="R11215" t="b">
        <f t="shared" si="879"/>
        <v>1</v>
      </c>
      <c r="U11215" s="105" t="s">
        <v>455</v>
      </c>
      <c r="V11215" s="105" t="s">
        <v>456</v>
      </c>
      <c r="W11215" s="106">
        <v>10950000</v>
      </c>
      <c r="X11215" s="106">
        <v>0</v>
      </c>
    </row>
    <row r="11216" spans="2:24" x14ac:dyDescent="0.25">
      <c r="B11216" s="105" t="s">
        <v>457</v>
      </c>
      <c r="C11216" s="105" t="s">
        <v>458</v>
      </c>
      <c r="D11216" s="106">
        <v>9000000</v>
      </c>
      <c r="E11216" s="106">
        <v>0</v>
      </c>
      <c r="M11216" t="b">
        <f t="shared" si="875"/>
        <v>1</v>
      </c>
      <c r="N11216" t="b">
        <f t="shared" si="876"/>
        <v>1</v>
      </c>
      <c r="O11216" t="b">
        <f t="shared" si="877"/>
        <v>1</v>
      </c>
      <c r="P11216" t="b">
        <f t="shared" si="877"/>
        <v>1</v>
      </c>
      <c r="Q11216" t="b">
        <f t="shared" si="878"/>
        <v>1</v>
      </c>
      <c r="R11216" t="b">
        <f t="shared" si="879"/>
        <v>1</v>
      </c>
      <c r="U11216" s="105" t="s">
        <v>457</v>
      </c>
      <c r="V11216" s="105" t="s">
        <v>458</v>
      </c>
      <c r="W11216" s="106">
        <v>9000000</v>
      </c>
      <c r="X11216" s="106">
        <v>0</v>
      </c>
    </row>
    <row r="11217" spans="2:24" x14ac:dyDescent="0.25">
      <c r="B11217" s="105" t="s">
        <v>823</v>
      </c>
      <c r="C11217" s="105" t="s">
        <v>824</v>
      </c>
      <c r="D11217" s="106">
        <v>9000000</v>
      </c>
      <c r="E11217" s="106">
        <v>0</v>
      </c>
      <c r="M11217" t="b">
        <f t="shared" si="875"/>
        <v>1</v>
      </c>
      <c r="N11217" t="b">
        <f t="shared" si="876"/>
        <v>1</v>
      </c>
      <c r="O11217" t="b">
        <f t="shared" si="877"/>
        <v>1</v>
      </c>
      <c r="P11217" t="b">
        <f t="shared" si="877"/>
        <v>1</v>
      </c>
      <c r="Q11217" t="b">
        <f t="shared" si="878"/>
        <v>1</v>
      </c>
      <c r="R11217" t="b">
        <f t="shared" si="879"/>
        <v>1</v>
      </c>
      <c r="U11217" s="105" t="s">
        <v>823</v>
      </c>
      <c r="V11217" s="105" t="s">
        <v>824</v>
      </c>
      <c r="W11217" s="106">
        <v>9000000</v>
      </c>
      <c r="X11217" s="106">
        <v>0</v>
      </c>
    </row>
    <row r="11218" spans="2:24" x14ac:dyDescent="0.25">
      <c r="B11218" s="105" t="s">
        <v>460</v>
      </c>
      <c r="C11218" s="105" t="s">
        <v>461</v>
      </c>
      <c r="D11218" s="106">
        <v>1950000</v>
      </c>
      <c r="E11218" s="106">
        <v>0</v>
      </c>
      <c r="M11218" t="b">
        <f t="shared" si="875"/>
        <v>1</v>
      </c>
      <c r="N11218" t="b">
        <f t="shared" si="876"/>
        <v>1</v>
      </c>
      <c r="O11218" t="b">
        <f t="shared" si="877"/>
        <v>1</v>
      </c>
      <c r="P11218" t="b">
        <f t="shared" si="877"/>
        <v>1</v>
      </c>
      <c r="Q11218" t="b">
        <f t="shared" si="878"/>
        <v>1</v>
      </c>
      <c r="R11218" t="b">
        <f t="shared" si="879"/>
        <v>1</v>
      </c>
      <c r="U11218" s="105" t="s">
        <v>460</v>
      </c>
      <c r="V11218" s="105" t="s">
        <v>461</v>
      </c>
      <c r="W11218" s="106">
        <v>1950000</v>
      </c>
      <c r="X11218" s="106">
        <v>0</v>
      </c>
    </row>
    <row r="11219" spans="2:24" x14ac:dyDescent="0.25">
      <c r="B11219" s="105" t="s">
        <v>831</v>
      </c>
      <c r="C11219" s="105" t="s">
        <v>830</v>
      </c>
      <c r="D11219" s="106">
        <v>1950000</v>
      </c>
      <c r="E11219" s="106">
        <v>0</v>
      </c>
      <c r="M11219" t="b">
        <f t="shared" si="875"/>
        <v>1</v>
      </c>
      <c r="N11219" t="b">
        <f t="shared" si="876"/>
        <v>1</v>
      </c>
      <c r="O11219" t="b">
        <f t="shared" si="877"/>
        <v>1</v>
      </c>
      <c r="P11219" t="b">
        <f t="shared" si="877"/>
        <v>1</v>
      </c>
      <c r="Q11219" t="b">
        <f t="shared" si="878"/>
        <v>1</v>
      </c>
      <c r="R11219" t="b">
        <f t="shared" si="879"/>
        <v>1</v>
      </c>
      <c r="U11219" s="105" t="s">
        <v>831</v>
      </c>
      <c r="V11219" s="105" t="s">
        <v>830</v>
      </c>
      <c r="W11219" s="106">
        <v>1950000</v>
      </c>
      <c r="X11219" s="106">
        <v>0</v>
      </c>
    </row>
    <row r="11220" spans="2:24" x14ac:dyDescent="0.25">
      <c r="B11220" s="105" t="s">
        <v>521</v>
      </c>
      <c r="C11220" s="105" t="s">
        <v>522</v>
      </c>
      <c r="D11220" s="106">
        <v>8907500</v>
      </c>
      <c r="E11220" s="106">
        <v>0</v>
      </c>
      <c r="M11220" t="b">
        <f t="shared" si="875"/>
        <v>1</v>
      </c>
      <c r="N11220" t="b">
        <f t="shared" si="876"/>
        <v>1</v>
      </c>
      <c r="O11220" t="b">
        <f t="shared" si="877"/>
        <v>1</v>
      </c>
      <c r="P11220" t="b">
        <f t="shared" si="877"/>
        <v>1</v>
      </c>
      <c r="Q11220" t="b">
        <f t="shared" si="878"/>
        <v>1</v>
      </c>
      <c r="R11220" t="b">
        <f t="shared" si="879"/>
        <v>1</v>
      </c>
      <c r="U11220" s="105" t="s">
        <v>521</v>
      </c>
      <c r="V11220" s="105" t="s">
        <v>522</v>
      </c>
      <c r="W11220" s="106">
        <v>8907500</v>
      </c>
      <c r="X11220" s="106">
        <v>0</v>
      </c>
    </row>
    <row r="11221" spans="2:24" x14ac:dyDescent="0.25">
      <c r="B11221" s="105" t="s">
        <v>523</v>
      </c>
      <c r="C11221" s="105" t="s">
        <v>524</v>
      </c>
      <c r="D11221" s="106">
        <v>8907500</v>
      </c>
      <c r="E11221" s="106">
        <v>0</v>
      </c>
      <c r="M11221" t="b">
        <f t="shared" si="875"/>
        <v>1</v>
      </c>
      <c r="N11221" t="b">
        <f t="shared" si="876"/>
        <v>1</v>
      </c>
      <c r="O11221" t="b">
        <f t="shared" si="877"/>
        <v>1</v>
      </c>
      <c r="P11221" t="b">
        <f t="shared" si="877"/>
        <v>1</v>
      </c>
      <c r="Q11221" t="b">
        <f t="shared" si="878"/>
        <v>1</v>
      </c>
      <c r="R11221" t="b">
        <f t="shared" si="879"/>
        <v>1</v>
      </c>
      <c r="U11221" s="105" t="s">
        <v>523</v>
      </c>
      <c r="V11221" s="105" t="s">
        <v>524</v>
      </c>
      <c r="W11221" s="106">
        <v>8907500</v>
      </c>
      <c r="X11221" s="106">
        <v>0</v>
      </c>
    </row>
    <row r="11222" spans="2:24" x14ac:dyDescent="0.25">
      <c r="B11222" s="105" t="s">
        <v>525</v>
      </c>
      <c r="C11222" s="105" t="s">
        <v>524</v>
      </c>
      <c r="D11222" s="106">
        <v>8907500</v>
      </c>
      <c r="E11222" s="106">
        <v>0</v>
      </c>
      <c r="M11222" t="b">
        <f t="shared" si="875"/>
        <v>1</v>
      </c>
      <c r="N11222" t="b">
        <f t="shared" si="876"/>
        <v>1</v>
      </c>
      <c r="O11222" t="b">
        <f t="shared" si="877"/>
        <v>1</v>
      </c>
      <c r="P11222" t="b">
        <f t="shared" si="877"/>
        <v>1</v>
      </c>
      <c r="Q11222" t="b">
        <f t="shared" si="878"/>
        <v>1</v>
      </c>
      <c r="R11222" t="b">
        <f t="shared" si="879"/>
        <v>1</v>
      </c>
      <c r="U11222" s="105" t="s">
        <v>525</v>
      </c>
      <c r="V11222" s="105" t="s">
        <v>524</v>
      </c>
      <c r="W11222" s="106">
        <v>8907500</v>
      </c>
      <c r="X11222" s="106">
        <v>0</v>
      </c>
    </row>
    <row r="11223" spans="2:24" x14ac:dyDescent="0.25">
      <c r="B11223" s="105" t="s">
        <v>655</v>
      </c>
      <c r="C11223" s="105" t="s">
        <v>656</v>
      </c>
      <c r="D11223" s="106">
        <v>8990400</v>
      </c>
      <c r="E11223" s="106">
        <v>0</v>
      </c>
      <c r="M11223" t="b">
        <f t="shared" si="875"/>
        <v>1</v>
      </c>
      <c r="N11223" t="b">
        <f t="shared" si="876"/>
        <v>1</v>
      </c>
      <c r="O11223" t="b">
        <f t="shared" si="877"/>
        <v>1</v>
      </c>
      <c r="P11223" t="b">
        <f t="shared" si="877"/>
        <v>1</v>
      </c>
      <c r="Q11223" t="b">
        <f t="shared" si="878"/>
        <v>1</v>
      </c>
      <c r="R11223" t="b">
        <f t="shared" si="879"/>
        <v>1</v>
      </c>
      <c r="U11223" s="105" t="s">
        <v>655</v>
      </c>
      <c r="V11223" s="105" t="s">
        <v>656</v>
      </c>
      <c r="W11223" s="106">
        <v>8990400</v>
      </c>
      <c r="X11223" s="106">
        <v>0</v>
      </c>
    </row>
    <row r="11224" spans="2:24" x14ac:dyDescent="0.25">
      <c r="B11224" s="105" t="s">
        <v>657</v>
      </c>
      <c r="C11224" s="105" t="s">
        <v>658</v>
      </c>
      <c r="D11224" s="106">
        <v>8990400</v>
      </c>
      <c r="E11224" s="106">
        <v>0</v>
      </c>
      <c r="M11224" t="b">
        <f t="shared" si="875"/>
        <v>1</v>
      </c>
      <c r="N11224" t="b">
        <f t="shared" si="876"/>
        <v>1</v>
      </c>
      <c r="O11224" t="b">
        <f t="shared" si="877"/>
        <v>1</v>
      </c>
      <c r="P11224" t="b">
        <f t="shared" si="877"/>
        <v>1</v>
      </c>
      <c r="Q11224" t="b">
        <f t="shared" si="878"/>
        <v>1</v>
      </c>
      <c r="R11224" t="b">
        <f t="shared" si="879"/>
        <v>1</v>
      </c>
      <c r="U11224" s="105" t="s">
        <v>657</v>
      </c>
      <c r="V11224" s="105" t="s">
        <v>658</v>
      </c>
      <c r="W11224" s="106">
        <v>8990400</v>
      </c>
      <c r="X11224" s="106">
        <v>0</v>
      </c>
    </row>
    <row r="11225" spans="2:24" x14ac:dyDescent="0.25">
      <c r="B11225" s="105" t="s">
        <v>659</v>
      </c>
      <c r="C11225" s="105" t="s">
        <v>658</v>
      </c>
      <c r="D11225" s="106">
        <v>8990400</v>
      </c>
      <c r="E11225" s="106">
        <v>0</v>
      </c>
      <c r="M11225" t="b">
        <f t="shared" si="875"/>
        <v>1</v>
      </c>
      <c r="N11225" t="b">
        <f t="shared" si="876"/>
        <v>1</v>
      </c>
      <c r="O11225" t="b">
        <f t="shared" si="877"/>
        <v>1</v>
      </c>
      <c r="P11225" t="b">
        <f t="shared" si="877"/>
        <v>1</v>
      </c>
      <c r="Q11225" t="b">
        <f t="shared" si="878"/>
        <v>1</v>
      </c>
      <c r="R11225" t="b">
        <f t="shared" si="879"/>
        <v>1</v>
      </c>
      <c r="U11225" s="105" t="s">
        <v>659</v>
      </c>
      <c r="V11225" s="105" t="s">
        <v>658</v>
      </c>
      <c r="W11225" s="106">
        <v>8990400</v>
      </c>
      <c r="X11225" s="106">
        <v>0</v>
      </c>
    </row>
    <row r="11226" spans="2:24" x14ac:dyDescent="0.25">
      <c r="B11226" s="105" t="s">
        <v>463</v>
      </c>
      <c r="C11226" s="105" t="s">
        <v>464</v>
      </c>
      <c r="D11226" s="106">
        <v>204192500</v>
      </c>
      <c r="E11226" s="106">
        <v>0</v>
      </c>
      <c r="M11226" t="b">
        <f t="shared" si="875"/>
        <v>1</v>
      </c>
      <c r="N11226" t="b">
        <f t="shared" si="876"/>
        <v>1</v>
      </c>
      <c r="O11226" t="b">
        <f t="shared" si="877"/>
        <v>1</v>
      </c>
      <c r="P11226" t="b">
        <f t="shared" si="877"/>
        <v>1</v>
      </c>
      <c r="Q11226" t="b">
        <f t="shared" si="878"/>
        <v>1</v>
      </c>
      <c r="R11226" t="b">
        <f t="shared" si="879"/>
        <v>1</v>
      </c>
      <c r="U11226" s="105" t="s">
        <v>463</v>
      </c>
      <c r="V11226" s="105" t="s">
        <v>464</v>
      </c>
      <c r="W11226" s="106">
        <v>204192500</v>
      </c>
      <c r="X11226" s="106">
        <v>0</v>
      </c>
    </row>
    <row r="11227" spans="2:24" x14ac:dyDescent="0.25">
      <c r="B11227" s="105" t="s">
        <v>465</v>
      </c>
      <c r="C11227" s="105" t="s">
        <v>466</v>
      </c>
      <c r="D11227" s="106">
        <v>141582500</v>
      </c>
      <c r="E11227" s="106">
        <v>0</v>
      </c>
      <c r="M11227" t="b">
        <f t="shared" ref="M11227:M11290" si="880">+B11227=U11227</f>
        <v>1</v>
      </c>
      <c r="N11227" t="b">
        <f t="shared" ref="N11227:N11290" si="881">+C11227=V11227</f>
        <v>1</v>
      </c>
      <c r="O11227" t="b">
        <f t="shared" ref="O11227:P11290" si="882">+D11227=W11227</f>
        <v>1</v>
      </c>
      <c r="P11227" t="b">
        <f t="shared" si="882"/>
        <v>1</v>
      </c>
      <c r="Q11227" t="b">
        <f t="shared" ref="Q11227:Q11290" si="883">+F11227=Y11227</f>
        <v>1</v>
      </c>
      <c r="R11227" t="b">
        <f t="shared" ref="R11227:R11290" si="884">+G11227=Z11227</f>
        <v>1</v>
      </c>
      <c r="U11227" s="105" t="s">
        <v>465</v>
      </c>
      <c r="V11227" s="105" t="s">
        <v>466</v>
      </c>
      <c r="W11227" s="106">
        <v>141582500</v>
      </c>
      <c r="X11227" s="106">
        <v>0</v>
      </c>
    </row>
    <row r="11228" spans="2:24" x14ac:dyDescent="0.25">
      <c r="B11228" s="105" t="s">
        <v>467</v>
      </c>
      <c r="C11228" s="105" t="s">
        <v>468</v>
      </c>
      <c r="D11228" s="106">
        <v>33270000</v>
      </c>
      <c r="E11228" s="106">
        <v>0</v>
      </c>
      <c r="M11228" t="b">
        <f t="shared" si="880"/>
        <v>1</v>
      </c>
      <c r="N11228" t="b">
        <f t="shared" si="881"/>
        <v>1</v>
      </c>
      <c r="O11228" t="b">
        <f t="shared" si="882"/>
        <v>1</v>
      </c>
      <c r="P11228" t="b">
        <f t="shared" si="882"/>
        <v>1</v>
      </c>
      <c r="Q11228" t="b">
        <f t="shared" si="883"/>
        <v>1</v>
      </c>
      <c r="R11228" t="b">
        <f t="shared" si="884"/>
        <v>1</v>
      </c>
      <c r="U11228" s="105" t="s">
        <v>467</v>
      </c>
      <c r="V11228" s="105" t="s">
        <v>468</v>
      </c>
      <c r="W11228" s="106">
        <v>33270000</v>
      </c>
      <c r="X11228" s="106">
        <v>0</v>
      </c>
    </row>
    <row r="11229" spans="2:24" x14ac:dyDescent="0.25">
      <c r="B11229" s="105" t="s">
        <v>741</v>
      </c>
      <c r="C11229" s="105" t="s">
        <v>742</v>
      </c>
      <c r="D11229" s="106">
        <v>4500000</v>
      </c>
      <c r="E11229" s="106">
        <v>0</v>
      </c>
      <c r="M11229" t="b">
        <f t="shared" si="880"/>
        <v>1</v>
      </c>
      <c r="N11229" t="b">
        <f t="shared" si="881"/>
        <v>1</v>
      </c>
      <c r="O11229" t="b">
        <f t="shared" si="882"/>
        <v>1</v>
      </c>
      <c r="P11229" t="b">
        <f t="shared" si="882"/>
        <v>1</v>
      </c>
      <c r="Q11229" t="b">
        <f t="shared" si="883"/>
        <v>1</v>
      </c>
      <c r="R11229" t="b">
        <f t="shared" si="884"/>
        <v>1</v>
      </c>
      <c r="U11229" s="105" t="s">
        <v>741</v>
      </c>
      <c r="V11229" s="105" t="s">
        <v>742</v>
      </c>
      <c r="W11229" s="106">
        <v>4500000</v>
      </c>
      <c r="X11229" s="106">
        <v>0</v>
      </c>
    </row>
    <row r="11230" spans="2:24" x14ac:dyDescent="0.25">
      <c r="B11230" s="105" t="s">
        <v>743</v>
      </c>
      <c r="C11230" s="105" t="s">
        <v>744</v>
      </c>
      <c r="D11230" s="106">
        <v>4062500</v>
      </c>
      <c r="E11230" s="106">
        <v>0</v>
      </c>
      <c r="M11230" t="b">
        <f t="shared" si="880"/>
        <v>1</v>
      </c>
      <c r="N11230" t="b">
        <f t="shared" si="881"/>
        <v>1</v>
      </c>
      <c r="O11230" t="b">
        <f t="shared" si="882"/>
        <v>1</v>
      </c>
      <c r="P11230" t="b">
        <f t="shared" si="882"/>
        <v>1</v>
      </c>
      <c r="Q11230" t="b">
        <f t="shared" si="883"/>
        <v>1</v>
      </c>
      <c r="R11230" t="b">
        <f t="shared" si="884"/>
        <v>1</v>
      </c>
      <c r="U11230" s="105" t="s">
        <v>743</v>
      </c>
      <c r="V11230" s="105" t="s">
        <v>744</v>
      </c>
      <c r="W11230" s="106">
        <v>4062500</v>
      </c>
      <c r="X11230" s="106">
        <v>0</v>
      </c>
    </row>
    <row r="11231" spans="2:24" x14ac:dyDescent="0.25">
      <c r="B11231" s="105" t="s">
        <v>727</v>
      </c>
      <c r="C11231" s="105" t="s">
        <v>728</v>
      </c>
      <c r="D11231" s="106">
        <v>68125000</v>
      </c>
      <c r="E11231" s="106">
        <v>0</v>
      </c>
      <c r="M11231" t="b">
        <f t="shared" si="880"/>
        <v>1</v>
      </c>
      <c r="N11231" t="b">
        <f t="shared" si="881"/>
        <v>1</v>
      </c>
      <c r="O11231" t="b">
        <f t="shared" si="882"/>
        <v>1</v>
      </c>
      <c r="P11231" t="b">
        <f t="shared" si="882"/>
        <v>1</v>
      </c>
      <c r="Q11231" t="b">
        <f t="shared" si="883"/>
        <v>1</v>
      </c>
      <c r="R11231" t="b">
        <f t="shared" si="884"/>
        <v>1</v>
      </c>
      <c r="U11231" s="105" t="s">
        <v>727</v>
      </c>
      <c r="V11231" s="105" t="s">
        <v>728</v>
      </c>
      <c r="W11231" s="106">
        <v>68125000</v>
      </c>
      <c r="X11231" s="106">
        <v>0</v>
      </c>
    </row>
    <row r="11232" spans="2:24" x14ac:dyDescent="0.25">
      <c r="B11232" s="105" t="s">
        <v>1582</v>
      </c>
      <c r="C11232" s="105" t="s">
        <v>1583</v>
      </c>
      <c r="D11232" s="106">
        <v>31625000</v>
      </c>
      <c r="E11232" s="106">
        <v>0</v>
      </c>
      <c r="M11232" t="b">
        <f t="shared" si="880"/>
        <v>1</v>
      </c>
      <c r="N11232" t="b">
        <f t="shared" si="881"/>
        <v>1</v>
      </c>
      <c r="O11232" t="b">
        <f t="shared" si="882"/>
        <v>1</v>
      </c>
      <c r="P11232" t="b">
        <f t="shared" si="882"/>
        <v>1</v>
      </c>
      <c r="Q11232" t="b">
        <f t="shared" si="883"/>
        <v>1</v>
      </c>
      <c r="R11232" t="b">
        <f t="shared" si="884"/>
        <v>1</v>
      </c>
      <c r="U11232" s="105" t="s">
        <v>1582</v>
      </c>
      <c r="V11232" s="105" t="s">
        <v>1583</v>
      </c>
      <c r="W11232" s="106">
        <v>31625000</v>
      </c>
      <c r="X11232" s="106">
        <v>0</v>
      </c>
    </row>
    <row r="11233" spans="2:24" x14ac:dyDescent="0.25">
      <c r="B11233" s="105" t="s">
        <v>572</v>
      </c>
      <c r="C11233" s="105" t="s">
        <v>573</v>
      </c>
      <c r="D11233" s="106">
        <v>62610000</v>
      </c>
      <c r="E11233" s="106">
        <v>0</v>
      </c>
      <c r="M11233" t="b">
        <f t="shared" si="880"/>
        <v>1</v>
      </c>
      <c r="N11233" t="b">
        <f t="shared" si="881"/>
        <v>1</v>
      </c>
      <c r="O11233" t="b">
        <f t="shared" si="882"/>
        <v>1</v>
      </c>
      <c r="P11233" t="b">
        <f t="shared" si="882"/>
        <v>1</v>
      </c>
      <c r="Q11233" t="b">
        <f t="shared" si="883"/>
        <v>1</v>
      </c>
      <c r="R11233" t="b">
        <f t="shared" si="884"/>
        <v>1</v>
      </c>
      <c r="U11233" s="105" t="s">
        <v>572</v>
      </c>
      <c r="V11233" s="105" t="s">
        <v>573</v>
      </c>
      <c r="W11233" s="106">
        <v>62610000</v>
      </c>
      <c r="X11233" s="106">
        <v>0</v>
      </c>
    </row>
    <row r="11234" spans="2:24" x14ac:dyDescent="0.25">
      <c r="B11234" s="105" t="s">
        <v>574</v>
      </c>
      <c r="C11234" s="105" t="s">
        <v>573</v>
      </c>
      <c r="D11234" s="106">
        <v>62610000</v>
      </c>
      <c r="E11234" s="106">
        <v>0</v>
      </c>
      <c r="M11234" t="b">
        <f t="shared" si="880"/>
        <v>1</v>
      </c>
      <c r="N11234" t="b">
        <f t="shared" si="881"/>
        <v>1</v>
      </c>
      <c r="O11234" t="b">
        <f t="shared" si="882"/>
        <v>1</v>
      </c>
      <c r="P11234" t="b">
        <f t="shared" si="882"/>
        <v>1</v>
      </c>
      <c r="Q11234" t="b">
        <f t="shared" si="883"/>
        <v>1</v>
      </c>
      <c r="R11234" t="b">
        <f t="shared" si="884"/>
        <v>1</v>
      </c>
      <c r="U11234" s="105" t="s">
        <v>574</v>
      </c>
      <c r="V11234" s="105" t="s">
        <v>573</v>
      </c>
      <c r="W11234" s="106">
        <v>62610000</v>
      </c>
      <c r="X11234" s="106">
        <v>0</v>
      </c>
    </row>
    <row r="11235" spans="2:24" x14ac:dyDescent="0.25">
      <c r="B11235" s="105" t="s">
        <v>666</v>
      </c>
      <c r="C11235" s="105" t="s">
        <v>667</v>
      </c>
      <c r="D11235" s="106">
        <v>24900000</v>
      </c>
      <c r="E11235" s="106">
        <v>0</v>
      </c>
      <c r="M11235" t="b">
        <f t="shared" si="880"/>
        <v>1</v>
      </c>
      <c r="N11235" t="b">
        <f t="shared" si="881"/>
        <v>1</v>
      </c>
      <c r="O11235" t="b">
        <f t="shared" si="882"/>
        <v>1</v>
      </c>
      <c r="P11235" t="b">
        <f t="shared" si="882"/>
        <v>1</v>
      </c>
      <c r="Q11235" t="b">
        <f t="shared" si="883"/>
        <v>1</v>
      </c>
      <c r="R11235" t="b">
        <f t="shared" si="884"/>
        <v>1</v>
      </c>
      <c r="U11235" s="105" t="s">
        <v>666</v>
      </c>
      <c r="V11235" s="105" t="s">
        <v>667</v>
      </c>
      <c r="W11235" s="106">
        <v>24900000</v>
      </c>
      <c r="X11235" s="106">
        <v>0</v>
      </c>
    </row>
    <row r="11236" spans="2:24" x14ac:dyDescent="0.25">
      <c r="B11236" s="105" t="s">
        <v>668</v>
      </c>
      <c r="C11236" s="105" t="s">
        <v>669</v>
      </c>
      <c r="D11236" s="106">
        <v>24900000</v>
      </c>
      <c r="E11236" s="106">
        <v>0</v>
      </c>
      <c r="M11236" t="b">
        <f t="shared" si="880"/>
        <v>1</v>
      </c>
      <c r="N11236" t="b">
        <f t="shared" si="881"/>
        <v>1</v>
      </c>
      <c r="O11236" t="b">
        <f t="shared" si="882"/>
        <v>1</v>
      </c>
      <c r="P11236" t="b">
        <f t="shared" si="882"/>
        <v>1</v>
      </c>
      <c r="Q11236" t="b">
        <f t="shared" si="883"/>
        <v>1</v>
      </c>
      <c r="R11236" t="b">
        <f t="shared" si="884"/>
        <v>1</v>
      </c>
      <c r="U11236" s="105" t="s">
        <v>668</v>
      </c>
      <c r="V11236" s="105" t="s">
        <v>669</v>
      </c>
      <c r="W11236" s="106">
        <v>24900000</v>
      </c>
      <c r="X11236" s="106">
        <v>0</v>
      </c>
    </row>
    <row r="11237" spans="2:24" x14ac:dyDescent="0.25">
      <c r="B11237" s="105" t="s">
        <v>670</v>
      </c>
      <c r="C11237" s="105" t="s">
        <v>669</v>
      </c>
      <c r="D11237" s="106">
        <v>24900000</v>
      </c>
      <c r="E11237" s="106">
        <v>0</v>
      </c>
      <c r="M11237" t="b">
        <f t="shared" si="880"/>
        <v>1</v>
      </c>
      <c r="N11237" t="b">
        <f t="shared" si="881"/>
        <v>1</v>
      </c>
      <c r="O11237" t="b">
        <f t="shared" si="882"/>
        <v>1</v>
      </c>
      <c r="P11237" t="b">
        <f t="shared" si="882"/>
        <v>1</v>
      </c>
      <c r="Q11237" t="b">
        <f t="shared" si="883"/>
        <v>1</v>
      </c>
      <c r="R11237" t="b">
        <f t="shared" si="884"/>
        <v>1</v>
      </c>
      <c r="U11237" s="105" t="s">
        <v>670</v>
      </c>
      <c r="V11237" s="105" t="s">
        <v>669</v>
      </c>
      <c r="W11237" s="106">
        <v>24900000</v>
      </c>
      <c r="X11237" s="106">
        <v>0</v>
      </c>
    </row>
    <row r="11238" spans="2:24" x14ac:dyDescent="0.25">
      <c r="B11238" s="105" t="s">
        <v>671</v>
      </c>
      <c r="C11238" s="105" t="s">
        <v>672</v>
      </c>
      <c r="D11238" s="106">
        <v>19381800</v>
      </c>
      <c r="E11238" s="106">
        <v>0</v>
      </c>
      <c r="M11238" t="b">
        <f t="shared" si="880"/>
        <v>1</v>
      </c>
      <c r="N11238" t="b">
        <f t="shared" si="881"/>
        <v>1</v>
      </c>
      <c r="O11238" t="b">
        <f t="shared" si="882"/>
        <v>1</v>
      </c>
      <c r="P11238" t="b">
        <f t="shared" si="882"/>
        <v>1</v>
      </c>
      <c r="Q11238" t="b">
        <f t="shared" si="883"/>
        <v>1</v>
      </c>
      <c r="R11238" t="b">
        <f t="shared" si="884"/>
        <v>1</v>
      </c>
      <c r="U11238" s="105" t="s">
        <v>671</v>
      </c>
      <c r="V11238" s="105" t="s">
        <v>672</v>
      </c>
      <c r="W11238" s="106">
        <v>19381800</v>
      </c>
      <c r="X11238" s="106">
        <v>0</v>
      </c>
    </row>
    <row r="11239" spans="2:24" x14ac:dyDescent="0.25">
      <c r="B11239" s="105" t="s">
        <v>673</v>
      </c>
      <c r="C11239" s="105" t="s">
        <v>674</v>
      </c>
      <c r="D11239" s="106">
        <v>19381800</v>
      </c>
      <c r="E11239" s="106">
        <v>0</v>
      </c>
      <c r="M11239" t="b">
        <f t="shared" si="880"/>
        <v>1</v>
      </c>
      <c r="N11239" t="b">
        <f t="shared" si="881"/>
        <v>1</v>
      </c>
      <c r="O11239" t="b">
        <f t="shared" si="882"/>
        <v>1</v>
      </c>
      <c r="P11239" t="b">
        <f t="shared" si="882"/>
        <v>1</v>
      </c>
      <c r="Q11239" t="b">
        <f t="shared" si="883"/>
        <v>1</v>
      </c>
      <c r="R11239" t="b">
        <f t="shared" si="884"/>
        <v>1</v>
      </c>
      <c r="U11239" s="105" t="s">
        <v>673</v>
      </c>
      <c r="V11239" s="105" t="s">
        <v>674</v>
      </c>
      <c r="W11239" s="106">
        <v>19381800</v>
      </c>
      <c r="X11239" s="106">
        <v>0</v>
      </c>
    </row>
    <row r="11240" spans="2:24" x14ac:dyDescent="0.25">
      <c r="B11240" s="105" t="s">
        <v>675</v>
      </c>
      <c r="C11240" s="105" t="s">
        <v>674</v>
      </c>
      <c r="D11240" s="106">
        <v>19381800</v>
      </c>
      <c r="E11240" s="106">
        <v>0</v>
      </c>
      <c r="M11240" t="b">
        <f t="shared" si="880"/>
        <v>1</v>
      </c>
      <c r="N11240" t="b">
        <f t="shared" si="881"/>
        <v>1</v>
      </c>
      <c r="O11240" t="b">
        <f t="shared" si="882"/>
        <v>1</v>
      </c>
      <c r="P11240" t="b">
        <f t="shared" si="882"/>
        <v>1</v>
      </c>
      <c r="Q11240" t="b">
        <f t="shared" si="883"/>
        <v>1</v>
      </c>
      <c r="R11240" t="b">
        <f t="shared" si="884"/>
        <v>1</v>
      </c>
      <c r="U11240" s="105" t="s">
        <v>675</v>
      </c>
      <c r="V11240" s="105" t="s">
        <v>674</v>
      </c>
      <c r="W11240" s="106">
        <v>19381800</v>
      </c>
      <c r="X11240" s="106">
        <v>0</v>
      </c>
    </row>
    <row r="11241" spans="2:24" x14ac:dyDescent="0.25">
      <c r="B11241" s="105" t="s">
        <v>338</v>
      </c>
      <c r="C11241" s="105" t="s">
        <v>339</v>
      </c>
      <c r="D11241" s="106">
        <v>557480800</v>
      </c>
      <c r="E11241" s="106">
        <v>0</v>
      </c>
      <c r="M11241" t="b">
        <f t="shared" si="880"/>
        <v>1</v>
      </c>
      <c r="N11241" t="b">
        <f t="shared" si="881"/>
        <v>1</v>
      </c>
      <c r="O11241" t="b">
        <f t="shared" si="882"/>
        <v>1</v>
      </c>
      <c r="P11241" t="b">
        <f t="shared" si="882"/>
        <v>1</v>
      </c>
      <c r="Q11241" t="b">
        <f t="shared" si="883"/>
        <v>1</v>
      </c>
      <c r="R11241" t="b">
        <f t="shared" si="884"/>
        <v>1</v>
      </c>
      <c r="U11241" s="105" t="s">
        <v>338</v>
      </c>
      <c r="V11241" s="105" t="s">
        <v>339</v>
      </c>
      <c r="W11241" s="106">
        <v>557480800</v>
      </c>
      <c r="X11241" s="106">
        <v>0</v>
      </c>
    </row>
    <row r="11242" spans="2:24" x14ac:dyDescent="0.25">
      <c r="B11242" s="105" t="s">
        <v>469</v>
      </c>
      <c r="C11242" s="105" t="s">
        <v>470</v>
      </c>
      <c r="D11242" s="106">
        <v>85508000</v>
      </c>
      <c r="E11242" s="106">
        <v>0</v>
      </c>
      <c r="M11242" t="b">
        <f t="shared" si="880"/>
        <v>1</v>
      </c>
      <c r="N11242" t="b">
        <f t="shared" si="881"/>
        <v>1</v>
      </c>
      <c r="O11242" t="b">
        <f t="shared" si="882"/>
        <v>1</v>
      </c>
      <c r="P11242" t="b">
        <f t="shared" si="882"/>
        <v>1</v>
      </c>
      <c r="Q11242" t="b">
        <f t="shared" si="883"/>
        <v>1</v>
      </c>
      <c r="R11242" t="b">
        <f t="shared" si="884"/>
        <v>1</v>
      </c>
      <c r="U11242" s="105" t="s">
        <v>469</v>
      </c>
      <c r="V11242" s="105" t="s">
        <v>470</v>
      </c>
      <c r="W11242" s="106">
        <v>85508000</v>
      </c>
      <c r="X11242" s="106">
        <v>0</v>
      </c>
    </row>
    <row r="11243" spans="2:24" x14ac:dyDescent="0.25">
      <c r="B11243" s="105" t="s">
        <v>471</v>
      </c>
      <c r="C11243" s="105" t="s">
        <v>472</v>
      </c>
      <c r="D11243" s="106">
        <v>85508000</v>
      </c>
      <c r="E11243" s="106">
        <v>0</v>
      </c>
      <c r="M11243" t="b">
        <f t="shared" si="880"/>
        <v>1</v>
      </c>
      <c r="N11243" t="b">
        <f t="shared" si="881"/>
        <v>1</v>
      </c>
      <c r="O11243" t="b">
        <f t="shared" si="882"/>
        <v>1</v>
      </c>
      <c r="P11243" t="b">
        <f t="shared" si="882"/>
        <v>1</v>
      </c>
      <c r="Q11243" t="b">
        <f t="shared" si="883"/>
        <v>1</v>
      </c>
      <c r="R11243" t="b">
        <f t="shared" si="884"/>
        <v>1</v>
      </c>
      <c r="U11243" s="105" t="s">
        <v>471</v>
      </c>
      <c r="V11243" s="105" t="s">
        <v>472</v>
      </c>
      <c r="W11243" s="106">
        <v>85508000</v>
      </c>
      <c r="X11243" s="106">
        <v>0</v>
      </c>
    </row>
    <row r="11244" spans="2:24" x14ac:dyDescent="0.25">
      <c r="B11244" s="105" t="s">
        <v>340</v>
      </c>
      <c r="C11244" s="105" t="s">
        <v>341</v>
      </c>
      <c r="D11244" s="106">
        <v>471972800</v>
      </c>
      <c r="E11244" s="106">
        <v>0</v>
      </c>
      <c r="M11244" t="b">
        <f t="shared" si="880"/>
        <v>1</v>
      </c>
      <c r="N11244" t="b">
        <f t="shared" si="881"/>
        <v>1</v>
      </c>
      <c r="O11244" t="b">
        <f t="shared" si="882"/>
        <v>1</v>
      </c>
      <c r="P11244" t="b">
        <f t="shared" si="882"/>
        <v>1</v>
      </c>
      <c r="Q11244" t="b">
        <f t="shared" si="883"/>
        <v>1</v>
      </c>
      <c r="R11244" t="b">
        <f t="shared" si="884"/>
        <v>1</v>
      </c>
      <c r="U11244" s="105" t="s">
        <v>340</v>
      </c>
      <c r="V11244" s="105" t="s">
        <v>341</v>
      </c>
      <c r="W11244" s="106">
        <v>471972800</v>
      </c>
      <c r="X11244" s="106">
        <v>0</v>
      </c>
    </row>
    <row r="11245" spans="2:24" x14ac:dyDescent="0.25">
      <c r="B11245" s="105" t="s">
        <v>392</v>
      </c>
      <c r="C11245" s="105" t="s">
        <v>341</v>
      </c>
      <c r="D11245" s="106">
        <v>83423100</v>
      </c>
      <c r="E11245" s="106">
        <v>0</v>
      </c>
      <c r="M11245" t="b">
        <f t="shared" si="880"/>
        <v>1</v>
      </c>
      <c r="N11245" t="b">
        <f t="shared" si="881"/>
        <v>1</v>
      </c>
      <c r="O11245" t="b">
        <f t="shared" si="882"/>
        <v>1</v>
      </c>
      <c r="P11245" t="b">
        <f t="shared" si="882"/>
        <v>1</v>
      </c>
      <c r="Q11245" t="b">
        <f t="shared" si="883"/>
        <v>1</v>
      </c>
      <c r="R11245" t="b">
        <f t="shared" si="884"/>
        <v>1</v>
      </c>
      <c r="U11245" s="105" t="s">
        <v>392</v>
      </c>
      <c r="V11245" s="105" t="s">
        <v>341</v>
      </c>
      <c r="W11245" s="106">
        <v>83423100</v>
      </c>
      <c r="X11245" s="106">
        <v>0</v>
      </c>
    </row>
    <row r="11246" spans="2:24" x14ac:dyDescent="0.25">
      <c r="B11246" s="105" t="s">
        <v>342</v>
      </c>
      <c r="C11246" s="105" t="s">
        <v>343</v>
      </c>
      <c r="D11246" s="106">
        <v>42323000</v>
      </c>
      <c r="E11246" s="106">
        <v>0</v>
      </c>
      <c r="M11246" t="b">
        <f t="shared" si="880"/>
        <v>1</v>
      </c>
      <c r="N11246" t="b">
        <f t="shared" si="881"/>
        <v>1</v>
      </c>
      <c r="O11246" t="b">
        <f t="shared" si="882"/>
        <v>1</v>
      </c>
      <c r="P11246" t="b">
        <f t="shared" si="882"/>
        <v>1</v>
      </c>
      <c r="Q11246" t="b">
        <f t="shared" si="883"/>
        <v>1</v>
      </c>
      <c r="R11246" t="b">
        <f t="shared" si="884"/>
        <v>1</v>
      </c>
      <c r="U11246" s="105" t="s">
        <v>342</v>
      </c>
      <c r="V11246" s="105" t="s">
        <v>343</v>
      </c>
      <c r="W11246" s="106">
        <v>42323000</v>
      </c>
      <c r="X11246" s="106">
        <v>0</v>
      </c>
    </row>
    <row r="11247" spans="2:24" x14ac:dyDescent="0.25">
      <c r="B11247" s="105" t="s">
        <v>344</v>
      </c>
      <c r="C11247" s="105" t="s">
        <v>345</v>
      </c>
      <c r="D11247" s="106">
        <v>62600000</v>
      </c>
      <c r="E11247" s="106">
        <v>0</v>
      </c>
      <c r="M11247" t="b">
        <f t="shared" si="880"/>
        <v>1</v>
      </c>
      <c r="N11247" t="b">
        <f t="shared" si="881"/>
        <v>1</v>
      </c>
      <c r="O11247" t="b">
        <f t="shared" si="882"/>
        <v>1</v>
      </c>
      <c r="P11247" t="b">
        <f t="shared" si="882"/>
        <v>1</v>
      </c>
      <c r="Q11247" t="b">
        <f t="shared" si="883"/>
        <v>1</v>
      </c>
      <c r="R11247" t="b">
        <f t="shared" si="884"/>
        <v>1</v>
      </c>
      <c r="U11247" s="105" t="s">
        <v>344</v>
      </c>
      <c r="V11247" s="105" t="s">
        <v>345</v>
      </c>
      <c r="W11247" s="106">
        <v>62600000</v>
      </c>
      <c r="X11247" s="106">
        <v>0</v>
      </c>
    </row>
    <row r="11248" spans="2:24" x14ac:dyDescent="0.25">
      <c r="B11248" s="105" t="s">
        <v>346</v>
      </c>
      <c r="C11248" s="105" t="s">
        <v>347</v>
      </c>
      <c r="D11248" s="106">
        <v>50535900</v>
      </c>
      <c r="E11248" s="106">
        <v>0</v>
      </c>
      <c r="M11248" t="b">
        <f t="shared" si="880"/>
        <v>1</v>
      </c>
      <c r="N11248" t="b">
        <f t="shared" si="881"/>
        <v>1</v>
      </c>
      <c r="O11248" t="b">
        <f t="shared" si="882"/>
        <v>1</v>
      </c>
      <c r="P11248" t="b">
        <f t="shared" si="882"/>
        <v>1</v>
      </c>
      <c r="Q11248" t="b">
        <f t="shared" si="883"/>
        <v>1</v>
      </c>
      <c r="R11248" t="b">
        <f t="shared" si="884"/>
        <v>1</v>
      </c>
      <c r="U11248" s="105" t="s">
        <v>346</v>
      </c>
      <c r="V11248" s="105" t="s">
        <v>347</v>
      </c>
      <c r="W11248" s="106">
        <v>50535900</v>
      </c>
      <c r="X11248" s="106">
        <v>0</v>
      </c>
    </row>
    <row r="11249" spans="2:26" x14ac:dyDescent="0.25">
      <c r="B11249" s="105" t="s">
        <v>348</v>
      </c>
      <c r="C11249" s="105" t="s">
        <v>1542</v>
      </c>
      <c r="D11249" s="106">
        <v>41800000</v>
      </c>
      <c r="E11249" s="106">
        <v>0</v>
      </c>
      <c r="M11249" t="b">
        <f t="shared" si="880"/>
        <v>1</v>
      </c>
      <c r="N11249" t="b">
        <f t="shared" si="881"/>
        <v>1</v>
      </c>
      <c r="O11249" t="b">
        <f t="shared" si="882"/>
        <v>1</v>
      </c>
      <c r="P11249" t="b">
        <f t="shared" si="882"/>
        <v>1</v>
      </c>
      <c r="Q11249" t="b">
        <f t="shared" si="883"/>
        <v>1</v>
      </c>
      <c r="R11249" t="b">
        <f t="shared" si="884"/>
        <v>1</v>
      </c>
      <c r="U11249" s="105" t="s">
        <v>348</v>
      </c>
      <c r="V11249" s="105" t="s">
        <v>1542</v>
      </c>
      <c r="W11249" s="106">
        <v>41800000</v>
      </c>
      <c r="X11249" s="106">
        <v>0</v>
      </c>
    </row>
    <row r="11250" spans="2:26" x14ac:dyDescent="0.25">
      <c r="B11250" s="105" t="s">
        <v>349</v>
      </c>
      <c r="C11250" s="105" t="s">
        <v>350</v>
      </c>
      <c r="D11250" s="106">
        <v>42410000</v>
      </c>
      <c r="E11250" s="106">
        <v>0</v>
      </c>
      <c r="M11250" t="b">
        <f t="shared" si="880"/>
        <v>1</v>
      </c>
      <c r="N11250" t="b">
        <f t="shared" si="881"/>
        <v>1</v>
      </c>
      <c r="O11250" t="b">
        <f t="shared" si="882"/>
        <v>1</v>
      </c>
      <c r="P11250" t="b">
        <f t="shared" si="882"/>
        <v>1</v>
      </c>
      <c r="Q11250" t="b">
        <f t="shared" si="883"/>
        <v>1</v>
      </c>
      <c r="R11250" t="b">
        <f t="shared" si="884"/>
        <v>1</v>
      </c>
      <c r="U11250" s="105" t="s">
        <v>349</v>
      </c>
      <c r="V11250" s="105" t="s">
        <v>350</v>
      </c>
      <c r="W11250" s="106">
        <v>42410000</v>
      </c>
      <c r="X11250" s="106">
        <v>0</v>
      </c>
    </row>
    <row r="11251" spans="2:26" x14ac:dyDescent="0.25">
      <c r="B11251" s="105" t="s">
        <v>351</v>
      </c>
      <c r="C11251" s="105" t="s">
        <v>352</v>
      </c>
      <c r="D11251" s="106">
        <v>10307000</v>
      </c>
      <c r="E11251" s="106">
        <v>0</v>
      </c>
      <c r="M11251" t="b">
        <f t="shared" si="880"/>
        <v>1</v>
      </c>
      <c r="N11251" t="b">
        <f t="shared" si="881"/>
        <v>1</v>
      </c>
      <c r="O11251" t="b">
        <f t="shared" si="882"/>
        <v>1</v>
      </c>
      <c r="P11251" t="b">
        <f t="shared" si="882"/>
        <v>1</v>
      </c>
      <c r="Q11251" t="b">
        <f t="shared" si="883"/>
        <v>1</v>
      </c>
      <c r="R11251" t="b">
        <f t="shared" si="884"/>
        <v>1</v>
      </c>
      <c r="U11251" s="105" t="s">
        <v>351</v>
      </c>
      <c r="V11251" s="105" t="s">
        <v>352</v>
      </c>
      <c r="W11251" s="106">
        <v>10307000</v>
      </c>
      <c r="X11251" s="106">
        <v>0</v>
      </c>
    </row>
    <row r="11252" spans="2:26" x14ac:dyDescent="0.25">
      <c r="B11252" s="105" t="s">
        <v>353</v>
      </c>
      <c r="C11252" s="105" t="s">
        <v>354</v>
      </c>
      <c r="D11252" s="106">
        <v>46790600</v>
      </c>
      <c r="E11252" s="106">
        <v>0</v>
      </c>
      <c r="M11252" t="b">
        <f t="shared" si="880"/>
        <v>1</v>
      </c>
      <c r="N11252" t="b">
        <f t="shared" si="881"/>
        <v>1</v>
      </c>
      <c r="O11252" t="b">
        <f t="shared" si="882"/>
        <v>1</v>
      </c>
      <c r="P11252" t="b">
        <f t="shared" si="882"/>
        <v>1</v>
      </c>
      <c r="Q11252" t="b">
        <f t="shared" si="883"/>
        <v>1</v>
      </c>
      <c r="R11252" t="b">
        <f t="shared" si="884"/>
        <v>1</v>
      </c>
      <c r="U11252" s="105" t="s">
        <v>353</v>
      </c>
      <c r="V11252" s="105" t="s">
        <v>354</v>
      </c>
      <c r="W11252" s="106">
        <v>46790600</v>
      </c>
      <c r="X11252" s="106">
        <v>0</v>
      </c>
    </row>
    <row r="11253" spans="2:26" x14ac:dyDescent="0.25">
      <c r="B11253" s="105" t="s">
        <v>355</v>
      </c>
      <c r="C11253" s="105" t="s">
        <v>356</v>
      </c>
      <c r="D11253" s="106">
        <v>49155000</v>
      </c>
      <c r="E11253" s="106">
        <v>0</v>
      </c>
      <c r="M11253" t="b">
        <f t="shared" si="880"/>
        <v>1</v>
      </c>
      <c r="N11253" t="b">
        <f t="shared" si="881"/>
        <v>1</v>
      </c>
      <c r="O11253" t="b">
        <f t="shared" si="882"/>
        <v>1</v>
      </c>
      <c r="P11253" t="b">
        <f t="shared" si="882"/>
        <v>1</v>
      </c>
      <c r="Q11253" t="b">
        <f t="shared" si="883"/>
        <v>1</v>
      </c>
      <c r="R11253" t="b">
        <f t="shared" si="884"/>
        <v>1</v>
      </c>
      <c r="U11253" s="105" t="s">
        <v>355</v>
      </c>
      <c r="V11253" s="105" t="s">
        <v>356</v>
      </c>
      <c r="W11253" s="106">
        <v>49155000</v>
      </c>
      <c r="X11253" s="106">
        <v>0</v>
      </c>
    </row>
    <row r="11254" spans="2:26" x14ac:dyDescent="0.25">
      <c r="B11254" s="105" t="s">
        <v>357</v>
      </c>
      <c r="C11254" s="105" t="s">
        <v>358</v>
      </c>
      <c r="D11254" s="106">
        <v>26006600</v>
      </c>
      <c r="E11254" s="106">
        <v>0</v>
      </c>
      <c r="M11254" t="b">
        <f t="shared" si="880"/>
        <v>1</v>
      </c>
      <c r="N11254" t="b">
        <f t="shared" si="881"/>
        <v>1</v>
      </c>
      <c r="O11254" t="b">
        <f t="shared" si="882"/>
        <v>1</v>
      </c>
      <c r="P11254" t="b">
        <f t="shared" si="882"/>
        <v>1</v>
      </c>
      <c r="Q11254" t="b">
        <f t="shared" si="883"/>
        <v>1</v>
      </c>
      <c r="R11254" t="b">
        <f t="shared" si="884"/>
        <v>1</v>
      </c>
      <c r="U11254" s="105" t="s">
        <v>357</v>
      </c>
      <c r="V11254" s="105" t="s">
        <v>358</v>
      </c>
      <c r="W11254" s="106">
        <v>26006600</v>
      </c>
      <c r="X11254" s="106">
        <v>0</v>
      </c>
    </row>
    <row r="11255" spans="2:26" x14ac:dyDescent="0.25">
      <c r="B11255" s="105" t="s">
        <v>1464</v>
      </c>
      <c r="C11255" s="105" t="s">
        <v>1465</v>
      </c>
      <c r="D11255" s="106">
        <v>16621600</v>
      </c>
      <c r="E11255" s="106">
        <v>0</v>
      </c>
      <c r="M11255" t="b">
        <f t="shared" si="880"/>
        <v>1</v>
      </c>
      <c r="N11255" t="b">
        <f t="shared" si="881"/>
        <v>1</v>
      </c>
      <c r="O11255" t="b">
        <f t="shared" si="882"/>
        <v>1</v>
      </c>
      <c r="P11255" t="b">
        <f t="shared" si="882"/>
        <v>1</v>
      </c>
      <c r="Q11255" t="b">
        <f t="shared" si="883"/>
        <v>1</v>
      </c>
      <c r="R11255" t="b">
        <f t="shared" si="884"/>
        <v>1</v>
      </c>
      <c r="U11255" s="105" t="s">
        <v>1464</v>
      </c>
      <c r="V11255" s="105" t="s">
        <v>1465</v>
      </c>
      <c r="W11255" s="106">
        <v>16621600</v>
      </c>
      <c r="X11255" s="106">
        <v>0</v>
      </c>
    </row>
    <row r="11256" spans="2:26" x14ac:dyDescent="0.25">
      <c r="B11256" s="105" t="s">
        <v>676</v>
      </c>
      <c r="C11256" s="105" t="s">
        <v>677</v>
      </c>
      <c r="D11256" s="106">
        <v>7900000</v>
      </c>
      <c r="E11256" s="106">
        <v>0</v>
      </c>
      <c r="M11256" t="b">
        <f t="shared" si="880"/>
        <v>1</v>
      </c>
      <c r="N11256" t="b">
        <f t="shared" si="881"/>
        <v>1</v>
      </c>
      <c r="O11256" t="b">
        <f t="shared" si="882"/>
        <v>1</v>
      </c>
      <c r="P11256" t="b">
        <f t="shared" si="882"/>
        <v>1</v>
      </c>
      <c r="Q11256" t="b">
        <f t="shared" si="883"/>
        <v>1</v>
      </c>
      <c r="R11256" t="b">
        <f t="shared" si="884"/>
        <v>1</v>
      </c>
      <c r="U11256" s="105" t="s">
        <v>676</v>
      </c>
      <c r="V11256" s="105" t="s">
        <v>677</v>
      </c>
      <c r="W11256" s="106">
        <v>7900000</v>
      </c>
      <c r="X11256" s="106">
        <v>0</v>
      </c>
    </row>
    <row r="11257" spans="2:26" x14ac:dyDescent="0.25">
      <c r="B11257" s="105" t="s">
        <v>678</v>
      </c>
      <c r="C11257" s="105" t="s">
        <v>679</v>
      </c>
      <c r="D11257" s="106">
        <v>7900000</v>
      </c>
      <c r="E11257" s="106">
        <v>0</v>
      </c>
      <c r="M11257" t="b">
        <f t="shared" si="880"/>
        <v>1</v>
      </c>
      <c r="N11257" t="b">
        <f t="shared" si="881"/>
        <v>1</v>
      </c>
      <c r="O11257" t="b">
        <f t="shared" si="882"/>
        <v>1</v>
      </c>
      <c r="P11257" t="b">
        <f t="shared" si="882"/>
        <v>1</v>
      </c>
      <c r="Q11257" t="b">
        <f t="shared" si="883"/>
        <v>1</v>
      </c>
      <c r="R11257" t="b">
        <f t="shared" si="884"/>
        <v>1</v>
      </c>
      <c r="U11257" s="105" t="s">
        <v>678</v>
      </c>
      <c r="V11257" s="105" t="s">
        <v>679</v>
      </c>
      <c r="W11257" s="106">
        <v>7900000</v>
      </c>
      <c r="X11257" s="106">
        <v>0</v>
      </c>
    </row>
    <row r="11258" spans="2:26" x14ac:dyDescent="0.25">
      <c r="B11258" s="105" t="s">
        <v>680</v>
      </c>
      <c r="C11258" s="105" t="s">
        <v>679</v>
      </c>
      <c r="D11258" s="106">
        <v>7900000</v>
      </c>
      <c r="E11258" s="106">
        <v>0</v>
      </c>
      <c r="M11258" t="b">
        <f t="shared" si="880"/>
        <v>1</v>
      </c>
      <c r="N11258" t="b">
        <f t="shared" si="881"/>
        <v>1</v>
      </c>
      <c r="O11258" t="b">
        <f t="shared" si="882"/>
        <v>1</v>
      </c>
      <c r="P11258" t="b">
        <f t="shared" si="882"/>
        <v>1</v>
      </c>
      <c r="Q11258" t="b">
        <f t="shared" si="883"/>
        <v>1</v>
      </c>
      <c r="R11258" t="b">
        <f t="shared" si="884"/>
        <v>1</v>
      </c>
      <c r="U11258" s="105" t="s">
        <v>680</v>
      </c>
      <c r="V11258" s="105" t="s">
        <v>679</v>
      </c>
      <c r="W11258" s="106">
        <v>7900000</v>
      </c>
      <c r="X11258" s="106">
        <v>0</v>
      </c>
    </row>
    <row r="11259" spans="2:26" x14ac:dyDescent="0.25">
      <c r="B11259" s="105" t="s">
        <v>473</v>
      </c>
      <c r="C11259" s="105" t="s">
        <v>474</v>
      </c>
      <c r="D11259" s="106">
        <v>45325000</v>
      </c>
      <c r="E11259" s="106">
        <v>0</v>
      </c>
      <c r="M11259" t="b">
        <f t="shared" si="880"/>
        <v>1</v>
      </c>
      <c r="N11259" t="b">
        <f t="shared" si="881"/>
        <v>1</v>
      </c>
      <c r="O11259" t="b">
        <f t="shared" si="882"/>
        <v>1</v>
      </c>
      <c r="P11259" t="b">
        <f t="shared" si="882"/>
        <v>1</v>
      </c>
      <c r="Q11259" t="b">
        <f t="shared" si="883"/>
        <v>1</v>
      </c>
      <c r="R11259" t="b">
        <f t="shared" si="884"/>
        <v>1</v>
      </c>
      <c r="U11259" s="105" t="s">
        <v>473</v>
      </c>
      <c r="V11259" s="105" t="s">
        <v>474</v>
      </c>
      <c r="W11259" s="106">
        <v>45325000</v>
      </c>
      <c r="X11259" s="106">
        <v>0</v>
      </c>
    </row>
    <row r="11260" spans="2:26" x14ac:dyDescent="0.25">
      <c r="B11260" s="105" t="s">
        <v>475</v>
      </c>
      <c r="C11260" s="105" t="s">
        <v>476</v>
      </c>
      <c r="D11260" s="106">
        <v>45325000</v>
      </c>
      <c r="E11260" s="106">
        <v>0</v>
      </c>
      <c r="M11260" t="b">
        <f t="shared" si="880"/>
        <v>1</v>
      </c>
      <c r="N11260" t="b">
        <f t="shared" si="881"/>
        <v>1</v>
      </c>
      <c r="O11260" t="b">
        <f t="shared" si="882"/>
        <v>1</v>
      </c>
      <c r="P11260" t="b">
        <f t="shared" si="882"/>
        <v>1</v>
      </c>
      <c r="Q11260" t="b">
        <f t="shared" si="883"/>
        <v>1</v>
      </c>
      <c r="R11260" t="b">
        <f t="shared" si="884"/>
        <v>1</v>
      </c>
      <c r="U11260" s="105" t="s">
        <v>475</v>
      </c>
      <c r="V11260" s="105" t="s">
        <v>476</v>
      </c>
      <c r="W11260" s="106">
        <v>45325000</v>
      </c>
      <c r="X11260" s="106">
        <v>0</v>
      </c>
    </row>
    <row r="11261" spans="2:26" x14ac:dyDescent="0.25">
      <c r="B11261" s="105" t="s">
        <v>477</v>
      </c>
      <c r="C11261" s="105" t="s">
        <v>476</v>
      </c>
      <c r="D11261" s="106">
        <v>45325000</v>
      </c>
      <c r="E11261" s="106">
        <v>0</v>
      </c>
      <c r="M11261" t="b">
        <f t="shared" si="880"/>
        <v>1</v>
      </c>
      <c r="N11261" t="b">
        <f t="shared" si="881"/>
        <v>1</v>
      </c>
      <c r="O11261" t="b">
        <f t="shared" si="882"/>
        <v>1</v>
      </c>
      <c r="P11261" t="b">
        <f t="shared" si="882"/>
        <v>1</v>
      </c>
      <c r="Q11261" t="b">
        <f t="shared" si="883"/>
        <v>1</v>
      </c>
      <c r="R11261" t="b">
        <f t="shared" si="884"/>
        <v>1</v>
      </c>
      <c r="U11261" s="105" t="s">
        <v>477</v>
      </c>
      <c r="V11261" s="105" t="s">
        <v>476</v>
      </c>
      <c r="W11261" s="106">
        <v>45325000</v>
      </c>
      <c r="X11261" s="106">
        <v>0</v>
      </c>
    </row>
    <row r="11262" spans="2:26" x14ac:dyDescent="0.25">
      <c r="B11262" t="s">
        <v>359</v>
      </c>
      <c r="C11262" s="106">
        <v>1260427203</v>
      </c>
      <c r="D11262" s="106">
        <v>0</v>
      </c>
      <c r="M11262" t="b">
        <f t="shared" si="880"/>
        <v>1</v>
      </c>
      <c r="N11262" t="b">
        <f t="shared" si="881"/>
        <v>1</v>
      </c>
      <c r="O11262" t="b">
        <f t="shared" si="882"/>
        <v>1</v>
      </c>
      <c r="P11262" t="b">
        <f t="shared" si="882"/>
        <v>1</v>
      </c>
      <c r="Q11262" t="b">
        <f t="shared" si="883"/>
        <v>1</v>
      </c>
      <c r="R11262" t="b">
        <f t="shared" si="884"/>
        <v>1</v>
      </c>
      <c r="U11262" t="s">
        <v>359</v>
      </c>
      <c r="V11262" s="106">
        <v>1260427203</v>
      </c>
      <c r="W11262" s="106">
        <v>0</v>
      </c>
    </row>
    <row r="11263" spans="2:26" x14ac:dyDescent="0.25">
      <c r="B11263" t="s">
        <v>330</v>
      </c>
      <c r="C11263" t="s">
        <v>331</v>
      </c>
      <c r="D11263" s="105" t="s">
        <v>1162</v>
      </c>
      <c r="E11263" t="s">
        <v>333</v>
      </c>
      <c r="F11263" t="s">
        <v>331</v>
      </c>
      <c r="G11263" s="105" t="s">
        <v>1163</v>
      </c>
      <c r="M11263" t="b">
        <f t="shared" si="880"/>
        <v>1</v>
      </c>
      <c r="N11263" t="b">
        <f t="shared" si="881"/>
        <v>1</v>
      </c>
      <c r="O11263" t="b">
        <f t="shared" si="882"/>
        <v>1</v>
      </c>
      <c r="P11263" t="b">
        <f t="shared" si="882"/>
        <v>1</v>
      </c>
      <c r="Q11263" t="b">
        <f t="shared" si="883"/>
        <v>1</v>
      </c>
      <c r="R11263" t="b">
        <f t="shared" si="884"/>
        <v>1</v>
      </c>
      <c r="U11263" t="s">
        <v>330</v>
      </c>
      <c r="V11263" t="s">
        <v>331</v>
      </c>
      <c r="W11263" s="105" t="s">
        <v>1162</v>
      </c>
      <c r="X11263" t="s">
        <v>333</v>
      </c>
      <c r="Y11263" t="s">
        <v>331</v>
      </c>
      <c r="Z11263" s="105" t="s">
        <v>1163</v>
      </c>
    </row>
    <row r="11264" spans="2:26" x14ac:dyDescent="0.25">
      <c r="B11264" t="s">
        <v>335</v>
      </c>
      <c r="C11264" t="s">
        <v>3</v>
      </c>
      <c r="D11264" t="s">
        <v>336</v>
      </c>
      <c r="E11264" t="s">
        <v>337</v>
      </c>
      <c r="M11264" t="b">
        <f t="shared" si="880"/>
        <v>1</v>
      </c>
      <c r="N11264" t="b">
        <f t="shared" si="881"/>
        <v>1</v>
      </c>
      <c r="O11264" t="b">
        <f t="shared" si="882"/>
        <v>1</v>
      </c>
      <c r="P11264" t="b">
        <f t="shared" si="882"/>
        <v>1</v>
      </c>
      <c r="Q11264" t="b">
        <f t="shared" si="883"/>
        <v>1</v>
      </c>
      <c r="R11264" t="b">
        <f t="shared" si="884"/>
        <v>1</v>
      </c>
      <c r="U11264" t="s">
        <v>335</v>
      </c>
      <c r="V11264" t="s">
        <v>3</v>
      </c>
      <c r="W11264" t="s">
        <v>336</v>
      </c>
      <c r="X11264" t="s">
        <v>337</v>
      </c>
    </row>
    <row r="11265" spans="2:24" x14ac:dyDescent="0.25">
      <c r="B11265" s="105" t="s">
        <v>418</v>
      </c>
      <c r="C11265" s="105" t="s">
        <v>419</v>
      </c>
      <c r="D11265" s="106">
        <v>35000000</v>
      </c>
      <c r="E11265" s="106">
        <v>0</v>
      </c>
      <c r="M11265" t="b">
        <f t="shared" si="880"/>
        <v>1</v>
      </c>
      <c r="N11265" t="b">
        <f t="shared" si="881"/>
        <v>1</v>
      </c>
      <c r="O11265" t="b">
        <f t="shared" si="882"/>
        <v>1</v>
      </c>
      <c r="P11265" t="b">
        <f t="shared" si="882"/>
        <v>1</v>
      </c>
      <c r="Q11265" t="b">
        <f t="shared" si="883"/>
        <v>1</v>
      </c>
      <c r="R11265" t="b">
        <f t="shared" si="884"/>
        <v>1</v>
      </c>
      <c r="U11265" s="105" t="s">
        <v>418</v>
      </c>
      <c r="V11265" s="105" t="s">
        <v>419</v>
      </c>
      <c r="W11265" s="106">
        <v>35000000</v>
      </c>
      <c r="X11265" s="106">
        <v>0</v>
      </c>
    </row>
    <row r="11266" spans="2:24" x14ac:dyDescent="0.25">
      <c r="B11266" s="105" t="s">
        <v>420</v>
      </c>
      <c r="C11266" s="105" t="s">
        <v>421</v>
      </c>
      <c r="D11266" s="106">
        <v>35000000</v>
      </c>
      <c r="E11266" s="106">
        <v>0</v>
      </c>
      <c r="M11266" t="b">
        <f t="shared" si="880"/>
        <v>1</v>
      </c>
      <c r="N11266" t="b">
        <f t="shared" si="881"/>
        <v>1</v>
      </c>
      <c r="O11266" t="b">
        <f t="shared" si="882"/>
        <v>1</v>
      </c>
      <c r="P11266" t="b">
        <f t="shared" si="882"/>
        <v>1</v>
      </c>
      <c r="Q11266" t="b">
        <f t="shared" si="883"/>
        <v>1</v>
      </c>
      <c r="R11266" t="b">
        <f t="shared" si="884"/>
        <v>1</v>
      </c>
      <c r="U11266" s="105" t="s">
        <v>420</v>
      </c>
      <c r="V11266" s="105" t="s">
        <v>421</v>
      </c>
      <c r="W11266" s="106">
        <v>35000000</v>
      </c>
      <c r="X11266" s="106">
        <v>0</v>
      </c>
    </row>
    <row r="11267" spans="2:24" x14ac:dyDescent="0.25">
      <c r="B11267" s="105" t="s">
        <v>422</v>
      </c>
      <c r="C11267" s="105" t="s">
        <v>421</v>
      </c>
      <c r="D11267" s="106">
        <v>35000000</v>
      </c>
      <c r="E11267" s="106">
        <v>0</v>
      </c>
      <c r="M11267" t="b">
        <f t="shared" si="880"/>
        <v>1</v>
      </c>
      <c r="N11267" t="b">
        <f t="shared" si="881"/>
        <v>1</v>
      </c>
      <c r="O11267" t="b">
        <f t="shared" si="882"/>
        <v>1</v>
      </c>
      <c r="P11267" t="b">
        <f t="shared" si="882"/>
        <v>1</v>
      </c>
      <c r="Q11267" t="b">
        <f t="shared" si="883"/>
        <v>1</v>
      </c>
      <c r="R11267" t="b">
        <f t="shared" si="884"/>
        <v>1</v>
      </c>
      <c r="U11267" s="105" t="s">
        <v>422</v>
      </c>
      <c r="V11267" s="105" t="s">
        <v>421</v>
      </c>
      <c r="W11267" s="106">
        <v>35000000</v>
      </c>
      <c r="X11267" s="106">
        <v>0</v>
      </c>
    </row>
    <row r="11268" spans="2:24" x14ac:dyDescent="0.25">
      <c r="B11268" s="105" t="s">
        <v>403</v>
      </c>
      <c r="C11268" s="105" t="s">
        <v>404</v>
      </c>
      <c r="D11268" s="106">
        <v>46000000</v>
      </c>
      <c r="E11268" s="106">
        <v>0</v>
      </c>
      <c r="M11268" t="b">
        <f t="shared" si="880"/>
        <v>1</v>
      </c>
      <c r="N11268" t="b">
        <f t="shared" si="881"/>
        <v>1</v>
      </c>
      <c r="O11268" t="b">
        <f t="shared" si="882"/>
        <v>1</v>
      </c>
      <c r="P11268" t="b">
        <f t="shared" si="882"/>
        <v>1</v>
      </c>
      <c r="Q11268" t="b">
        <f t="shared" si="883"/>
        <v>1</v>
      </c>
      <c r="R11268" t="b">
        <f t="shared" si="884"/>
        <v>1</v>
      </c>
      <c r="U11268" s="105" t="s">
        <v>403</v>
      </c>
      <c r="V11268" s="105" t="s">
        <v>404</v>
      </c>
      <c r="W11268" s="106">
        <v>46000000</v>
      </c>
      <c r="X11268" s="106">
        <v>0</v>
      </c>
    </row>
    <row r="11269" spans="2:24" x14ac:dyDescent="0.25">
      <c r="B11269" s="105" t="s">
        <v>405</v>
      </c>
      <c r="C11269" s="105" t="s">
        <v>406</v>
      </c>
      <c r="D11269" s="106">
        <v>46000000</v>
      </c>
      <c r="E11269" s="106">
        <v>0</v>
      </c>
      <c r="M11269" t="b">
        <f t="shared" si="880"/>
        <v>1</v>
      </c>
      <c r="N11269" t="b">
        <f t="shared" si="881"/>
        <v>1</v>
      </c>
      <c r="O11269" t="b">
        <f t="shared" si="882"/>
        <v>1</v>
      </c>
      <c r="P11269" t="b">
        <f t="shared" si="882"/>
        <v>1</v>
      </c>
      <c r="Q11269" t="b">
        <f t="shared" si="883"/>
        <v>1</v>
      </c>
      <c r="R11269" t="b">
        <f t="shared" si="884"/>
        <v>1</v>
      </c>
      <c r="U11269" s="105" t="s">
        <v>405</v>
      </c>
      <c r="V11269" s="105" t="s">
        <v>406</v>
      </c>
      <c r="W11269" s="106">
        <v>46000000</v>
      </c>
      <c r="X11269" s="106">
        <v>0</v>
      </c>
    </row>
    <row r="11270" spans="2:24" x14ac:dyDescent="0.25">
      <c r="B11270" s="105" t="s">
        <v>603</v>
      </c>
      <c r="C11270" s="105" t="s">
        <v>406</v>
      </c>
      <c r="D11270" s="106">
        <v>46000000</v>
      </c>
      <c r="E11270" s="106">
        <v>0</v>
      </c>
      <c r="M11270" t="b">
        <f t="shared" si="880"/>
        <v>1</v>
      </c>
      <c r="N11270" t="b">
        <f t="shared" si="881"/>
        <v>1</v>
      </c>
      <c r="O11270" t="b">
        <f t="shared" si="882"/>
        <v>1</v>
      </c>
      <c r="P11270" t="b">
        <f t="shared" si="882"/>
        <v>1</v>
      </c>
      <c r="Q11270" t="b">
        <f t="shared" si="883"/>
        <v>1</v>
      </c>
      <c r="R11270" t="b">
        <f t="shared" si="884"/>
        <v>1</v>
      </c>
      <c r="U11270" s="105" t="s">
        <v>603</v>
      </c>
      <c r="V11270" s="105" t="s">
        <v>406</v>
      </c>
      <c r="W11270" s="106">
        <v>46000000</v>
      </c>
      <c r="X11270" s="106">
        <v>0</v>
      </c>
    </row>
    <row r="11271" spans="2:24" x14ac:dyDescent="0.25">
      <c r="B11271" s="105" t="s">
        <v>630</v>
      </c>
      <c r="C11271" s="105" t="s">
        <v>631</v>
      </c>
      <c r="D11271" s="106">
        <v>94661000</v>
      </c>
      <c r="E11271" s="106">
        <v>0</v>
      </c>
      <c r="M11271" t="b">
        <f t="shared" si="880"/>
        <v>1</v>
      </c>
      <c r="N11271" t="b">
        <f t="shared" si="881"/>
        <v>1</v>
      </c>
      <c r="O11271" t="b">
        <f t="shared" si="882"/>
        <v>1</v>
      </c>
      <c r="P11271" t="b">
        <f t="shared" si="882"/>
        <v>1</v>
      </c>
      <c r="Q11271" t="b">
        <f t="shared" si="883"/>
        <v>1</v>
      </c>
      <c r="R11271" t="b">
        <f t="shared" si="884"/>
        <v>1</v>
      </c>
      <c r="U11271" s="105" t="s">
        <v>630</v>
      </c>
      <c r="V11271" s="105" t="s">
        <v>631</v>
      </c>
      <c r="W11271" s="106">
        <v>94661000</v>
      </c>
      <c r="X11271" s="106">
        <v>0</v>
      </c>
    </row>
    <row r="11272" spans="2:24" x14ac:dyDescent="0.25">
      <c r="B11272" s="105" t="s">
        <v>632</v>
      </c>
      <c r="C11272" s="105" t="s">
        <v>633</v>
      </c>
      <c r="D11272" s="106">
        <v>94661000</v>
      </c>
      <c r="E11272" s="106">
        <v>0</v>
      </c>
      <c r="M11272" t="b">
        <f t="shared" si="880"/>
        <v>1</v>
      </c>
      <c r="N11272" t="b">
        <f t="shared" si="881"/>
        <v>1</v>
      </c>
      <c r="O11272" t="b">
        <f t="shared" si="882"/>
        <v>1</v>
      </c>
      <c r="P11272" t="b">
        <f t="shared" si="882"/>
        <v>1</v>
      </c>
      <c r="Q11272" t="b">
        <f t="shared" si="883"/>
        <v>1</v>
      </c>
      <c r="R11272" t="b">
        <f t="shared" si="884"/>
        <v>1</v>
      </c>
      <c r="U11272" s="105" t="s">
        <v>632</v>
      </c>
      <c r="V11272" s="105" t="s">
        <v>633</v>
      </c>
      <c r="W11272" s="106">
        <v>94661000</v>
      </c>
      <c r="X11272" s="106">
        <v>0</v>
      </c>
    </row>
    <row r="11273" spans="2:24" x14ac:dyDescent="0.25">
      <c r="B11273" s="105" t="s">
        <v>634</v>
      </c>
      <c r="C11273" s="105" t="s">
        <v>633</v>
      </c>
      <c r="D11273" s="106">
        <v>94661000</v>
      </c>
      <c r="E11273" s="106">
        <v>0</v>
      </c>
      <c r="M11273" t="b">
        <f t="shared" si="880"/>
        <v>1</v>
      </c>
      <c r="N11273" t="b">
        <f t="shared" si="881"/>
        <v>1</v>
      </c>
      <c r="O11273" t="b">
        <f t="shared" si="882"/>
        <v>1</v>
      </c>
      <c r="P11273" t="b">
        <f t="shared" si="882"/>
        <v>1</v>
      </c>
      <c r="Q11273" t="b">
        <f t="shared" si="883"/>
        <v>1</v>
      </c>
      <c r="R11273" t="b">
        <f t="shared" si="884"/>
        <v>1</v>
      </c>
      <c r="U11273" s="105" t="s">
        <v>634</v>
      </c>
      <c r="V11273" s="105" t="s">
        <v>633</v>
      </c>
      <c r="W11273" s="106">
        <v>94661000</v>
      </c>
      <c r="X11273" s="106">
        <v>0</v>
      </c>
    </row>
    <row r="11274" spans="2:24" x14ac:dyDescent="0.25">
      <c r="B11274" s="105" t="s">
        <v>650</v>
      </c>
      <c r="C11274" s="105" t="s">
        <v>651</v>
      </c>
      <c r="D11274" s="106">
        <v>72785900</v>
      </c>
      <c r="E11274" s="106">
        <v>0</v>
      </c>
      <c r="M11274" t="b">
        <f t="shared" si="880"/>
        <v>1</v>
      </c>
      <c r="N11274" t="b">
        <f t="shared" si="881"/>
        <v>1</v>
      </c>
      <c r="O11274" t="b">
        <f t="shared" si="882"/>
        <v>1</v>
      </c>
      <c r="P11274" t="b">
        <f t="shared" si="882"/>
        <v>1</v>
      </c>
      <c r="Q11274" t="b">
        <f t="shared" si="883"/>
        <v>1</v>
      </c>
      <c r="R11274" t="b">
        <f t="shared" si="884"/>
        <v>1</v>
      </c>
      <c r="U11274" s="105" t="s">
        <v>650</v>
      </c>
      <c r="V11274" s="105" t="s">
        <v>651</v>
      </c>
      <c r="W11274" s="106">
        <v>72785900</v>
      </c>
      <c r="X11274" s="106">
        <v>0</v>
      </c>
    </row>
    <row r="11275" spans="2:24" x14ac:dyDescent="0.25">
      <c r="B11275" s="105" t="s">
        <v>652</v>
      </c>
      <c r="C11275" s="105" t="s">
        <v>653</v>
      </c>
      <c r="D11275" s="106">
        <v>72785900</v>
      </c>
      <c r="E11275" s="106">
        <v>0</v>
      </c>
      <c r="M11275" t="b">
        <f t="shared" si="880"/>
        <v>1</v>
      </c>
      <c r="N11275" t="b">
        <f t="shared" si="881"/>
        <v>1</v>
      </c>
      <c r="O11275" t="b">
        <f t="shared" si="882"/>
        <v>1</v>
      </c>
      <c r="P11275" t="b">
        <f t="shared" si="882"/>
        <v>1</v>
      </c>
      <c r="Q11275" t="b">
        <f t="shared" si="883"/>
        <v>1</v>
      </c>
      <c r="R11275" t="b">
        <f t="shared" si="884"/>
        <v>1</v>
      </c>
      <c r="U11275" s="105" t="s">
        <v>652</v>
      </c>
      <c r="V11275" s="105" t="s">
        <v>653</v>
      </c>
      <c r="W11275" s="106">
        <v>72785900</v>
      </c>
      <c r="X11275" s="106">
        <v>0</v>
      </c>
    </row>
    <row r="11276" spans="2:24" x14ac:dyDescent="0.25">
      <c r="B11276" s="105" t="s">
        <v>654</v>
      </c>
      <c r="C11276" s="105" t="s">
        <v>653</v>
      </c>
      <c r="D11276" s="106">
        <v>72785900</v>
      </c>
      <c r="E11276" s="106">
        <v>0</v>
      </c>
      <c r="M11276" t="b">
        <f t="shared" si="880"/>
        <v>1</v>
      </c>
      <c r="N11276" t="b">
        <f t="shared" si="881"/>
        <v>1</v>
      </c>
      <c r="O11276" t="b">
        <f t="shared" si="882"/>
        <v>1</v>
      </c>
      <c r="P11276" t="b">
        <f t="shared" si="882"/>
        <v>1</v>
      </c>
      <c r="Q11276" t="b">
        <f t="shared" si="883"/>
        <v>1</v>
      </c>
      <c r="R11276" t="b">
        <f t="shared" si="884"/>
        <v>1</v>
      </c>
      <c r="U11276" s="105" t="s">
        <v>654</v>
      </c>
      <c r="V11276" s="105" t="s">
        <v>653</v>
      </c>
      <c r="W11276" s="106">
        <v>72785900</v>
      </c>
      <c r="X11276" s="106">
        <v>0</v>
      </c>
    </row>
    <row r="11277" spans="2:24" x14ac:dyDescent="0.25">
      <c r="B11277" s="105" t="s">
        <v>463</v>
      </c>
      <c r="C11277" s="105" t="s">
        <v>464</v>
      </c>
      <c r="D11277" s="106">
        <v>49447600</v>
      </c>
      <c r="E11277" s="106">
        <v>0</v>
      </c>
      <c r="M11277" t="b">
        <f t="shared" si="880"/>
        <v>1</v>
      </c>
      <c r="N11277" t="b">
        <f t="shared" si="881"/>
        <v>1</v>
      </c>
      <c r="O11277" t="b">
        <f t="shared" si="882"/>
        <v>1</v>
      </c>
      <c r="P11277" t="b">
        <f t="shared" si="882"/>
        <v>1</v>
      </c>
      <c r="Q11277" t="b">
        <f t="shared" si="883"/>
        <v>1</v>
      </c>
      <c r="R11277" t="b">
        <f t="shared" si="884"/>
        <v>1</v>
      </c>
      <c r="U11277" s="105" t="s">
        <v>463</v>
      </c>
      <c r="V11277" s="105" t="s">
        <v>464</v>
      </c>
      <c r="W11277" s="106">
        <v>49447600</v>
      </c>
      <c r="X11277" s="106">
        <v>0</v>
      </c>
    </row>
    <row r="11278" spans="2:24" x14ac:dyDescent="0.25">
      <c r="B11278" s="105" t="s">
        <v>465</v>
      </c>
      <c r="C11278" s="105" t="s">
        <v>466</v>
      </c>
      <c r="D11278" s="106">
        <v>49447600</v>
      </c>
      <c r="E11278" s="106">
        <v>0</v>
      </c>
      <c r="M11278" t="b">
        <f t="shared" si="880"/>
        <v>1</v>
      </c>
      <c r="N11278" t="b">
        <f t="shared" si="881"/>
        <v>1</v>
      </c>
      <c r="O11278" t="b">
        <f t="shared" si="882"/>
        <v>1</v>
      </c>
      <c r="P11278" t="b">
        <f t="shared" si="882"/>
        <v>1</v>
      </c>
      <c r="Q11278" t="b">
        <f t="shared" si="883"/>
        <v>1</v>
      </c>
      <c r="R11278" t="b">
        <f t="shared" si="884"/>
        <v>1</v>
      </c>
      <c r="U11278" s="105" t="s">
        <v>465</v>
      </c>
      <c r="V11278" s="105" t="s">
        <v>466</v>
      </c>
      <c r="W11278" s="106">
        <v>49447600</v>
      </c>
      <c r="X11278" s="106">
        <v>0</v>
      </c>
    </row>
    <row r="11279" spans="2:24" x14ac:dyDescent="0.25">
      <c r="B11279" s="105" t="s">
        <v>467</v>
      </c>
      <c r="C11279" s="105" t="s">
        <v>468</v>
      </c>
      <c r="D11279" s="106">
        <v>29647600</v>
      </c>
      <c r="E11279" s="106">
        <v>0</v>
      </c>
      <c r="M11279" t="b">
        <f t="shared" si="880"/>
        <v>1</v>
      </c>
      <c r="N11279" t="b">
        <f t="shared" si="881"/>
        <v>1</v>
      </c>
      <c r="O11279" t="b">
        <f t="shared" si="882"/>
        <v>1</v>
      </c>
      <c r="P11279" t="b">
        <f t="shared" si="882"/>
        <v>1</v>
      </c>
      <c r="Q11279" t="b">
        <f t="shared" si="883"/>
        <v>1</v>
      </c>
      <c r="R11279" t="b">
        <f t="shared" si="884"/>
        <v>1</v>
      </c>
      <c r="U11279" s="105" t="s">
        <v>467</v>
      </c>
      <c r="V11279" s="105" t="s">
        <v>468</v>
      </c>
      <c r="W11279" s="106">
        <v>29647600</v>
      </c>
      <c r="X11279" s="106">
        <v>0</v>
      </c>
    </row>
    <row r="11280" spans="2:24" x14ac:dyDescent="0.25">
      <c r="B11280" s="105" t="s">
        <v>727</v>
      </c>
      <c r="C11280" s="105" t="s">
        <v>728</v>
      </c>
      <c r="D11280" s="106">
        <v>19800000</v>
      </c>
      <c r="E11280" s="106">
        <v>0</v>
      </c>
      <c r="M11280" t="b">
        <f t="shared" si="880"/>
        <v>1</v>
      </c>
      <c r="N11280" t="b">
        <f t="shared" si="881"/>
        <v>1</v>
      </c>
      <c r="O11280" t="b">
        <f t="shared" si="882"/>
        <v>1</v>
      </c>
      <c r="P11280" t="b">
        <f t="shared" si="882"/>
        <v>1</v>
      </c>
      <c r="Q11280" t="b">
        <f t="shared" si="883"/>
        <v>1</v>
      </c>
      <c r="R11280" t="b">
        <f t="shared" si="884"/>
        <v>1</v>
      </c>
      <c r="U11280" s="105" t="s">
        <v>727</v>
      </c>
      <c r="V11280" s="105" t="s">
        <v>728</v>
      </c>
      <c r="W11280" s="106">
        <v>19800000</v>
      </c>
      <c r="X11280" s="106">
        <v>0</v>
      </c>
    </row>
    <row r="11281" spans="2:26" x14ac:dyDescent="0.25">
      <c r="B11281" s="105" t="s">
        <v>338</v>
      </c>
      <c r="C11281" s="105" t="s">
        <v>339</v>
      </c>
      <c r="D11281" s="106">
        <v>280189000</v>
      </c>
      <c r="E11281" s="106">
        <v>0</v>
      </c>
      <c r="M11281" t="b">
        <f t="shared" si="880"/>
        <v>1</v>
      </c>
      <c r="N11281" t="b">
        <f t="shared" si="881"/>
        <v>1</v>
      </c>
      <c r="O11281" t="b">
        <f t="shared" si="882"/>
        <v>1</v>
      </c>
      <c r="P11281" t="b">
        <f t="shared" si="882"/>
        <v>1</v>
      </c>
      <c r="Q11281" t="b">
        <f t="shared" si="883"/>
        <v>1</v>
      </c>
      <c r="R11281" t="b">
        <f t="shared" si="884"/>
        <v>1</v>
      </c>
      <c r="U11281" s="105" t="s">
        <v>338</v>
      </c>
      <c r="V11281" s="105" t="s">
        <v>339</v>
      </c>
      <c r="W11281" s="106">
        <v>280189000</v>
      </c>
      <c r="X11281" s="106">
        <v>0</v>
      </c>
    </row>
    <row r="11282" spans="2:26" x14ac:dyDescent="0.25">
      <c r="B11282" s="105" t="s">
        <v>340</v>
      </c>
      <c r="C11282" s="105" t="s">
        <v>341</v>
      </c>
      <c r="D11282" s="106">
        <v>280189000</v>
      </c>
      <c r="E11282" s="106">
        <v>0</v>
      </c>
      <c r="M11282" t="b">
        <f t="shared" si="880"/>
        <v>1</v>
      </c>
      <c r="N11282" t="b">
        <f t="shared" si="881"/>
        <v>1</v>
      </c>
      <c r="O11282" t="b">
        <f t="shared" si="882"/>
        <v>1</v>
      </c>
      <c r="P11282" t="b">
        <f t="shared" si="882"/>
        <v>1</v>
      </c>
      <c r="Q11282" t="b">
        <f t="shared" si="883"/>
        <v>1</v>
      </c>
      <c r="R11282" t="b">
        <f t="shared" si="884"/>
        <v>1</v>
      </c>
      <c r="U11282" s="105" t="s">
        <v>340</v>
      </c>
      <c r="V11282" s="105" t="s">
        <v>341</v>
      </c>
      <c r="W11282" s="106">
        <v>280189000</v>
      </c>
      <c r="X11282" s="106">
        <v>0</v>
      </c>
    </row>
    <row r="11283" spans="2:26" x14ac:dyDescent="0.25">
      <c r="B11283" s="105" t="s">
        <v>392</v>
      </c>
      <c r="C11283" s="105" t="s">
        <v>341</v>
      </c>
      <c r="D11283" s="106">
        <v>280189000</v>
      </c>
      <c r="E11283" s="106">
        <v>0</v>
      </c>
      <c r="M11283" t="b">
        <f t="shared" si="880"/>
        <v>1</v>
      </c>
      <c r="N11283" t="b">
        <f t="shared" si="881"/>
        <v>1</v>
      </c>
      <c r="O11283" t="b">
        <f t="shared" si="882"/>
        <v>1</v>
      </c>
      <c r="P11283" t="b">
        <f t="shared" si="882"/>
        <v>1</v>
      </c>
      <c r="Q11283" t="b">
        <f t="shared" si="883"/>
        <v>1</v>
      </c>
      <c r="R11283" t="b">
        <f t="shared" si="884"/>
        <v>1</v>
      </c>
      <c r="U11283" s="105" t="s">
        <v>392</v>
      </c>
      <c r="V11283" s="105" t="s">
        <v>341</v>
      </c>
      <c r="W11283" s="106">
        <v>280189000</v>
      </c>
      <c r="X11283" s="106">
        <v>0</v>
      </c>
    </row>
    <row r="11284" spans="2:26" x14ac:dyDescent="0.25">
      <c r="B11284" t="s">
        <v>359</v>
      </c>
      <c r="C11284" s="106">
        <v>578083500</v>
      </c>
      <c r="D11284" s="106">
        <v>0</v>
      </c>
      <c r="M11284" t="b">
        <f t="shared" si="880"/>
        <v>1</v>
      </c>
      <c r="N11284" t="b">
        <f t="shared" si="881"/>
        <v>1</v>
      </c>
      <c r="O11284" t="b">
        <f t="shared" si="882"/>
        <v>1</v>
      </c>
      <c r="P11284" t="b">
        <f t="shared" si="882"/>
        <v>1</v>
      </c>
      <c r="Q11284" t="b">
        <f t="shared" si="883"/>
        <v>1</v>
      </c>
      <c r="R11284" t="b">
        <f t="shared" si="884"/>
        <v>1</v>
      </c>
      <c r="U11284" t="s">
        <v>359</v>
      </c>
      <c r="V11284" s="106">
        <v>578083500</v>
      </c>
      <c r="W11284" s="106">
        <v>0</v>
      </c>
    </row>
    <row r="11285" spans="2:26" x14ac:dyDescent="0.25">
      <c r="B11285" t="s">
        <v>330</v>
      </c>
      <c r="C11285" t="s">
        <v>331</v>
      </c>
      <c r="D11285" s="105" t="s">
        <v>1164</v>
      </c>
      <c r="E11285" t="s">
        <v>333</v>
      </c>
      <c r="F11285" t="s">
        <v>331</v>
      </c>
      <c r="G11285" s="105" t="s">
        <v>1165</v>
      </c>
      <c r="M11285" t="b">
        <f t="shared" si="880"/>
        <v>1</v>
      </c>
      <c r="N11285" t="b">
        <f t="shared" si="881"/>
        <v>1</v>
      </c>
      <c r="O11285" t="b">
        <f t="shared" si="882"/>
        <v>1</v>
      </c>
      <c r="P11285" t="b">
        <f t="shared" si="882"/>
        <v>1</v>
      </c>
      <c r="Q11285" t="b">
        <f t="shared" si="883"/>
        <v>1</v>
      </c>
      <c r="R11285" t="b">
        <f t="shared" si="884"/>
        <v>1</v>
      </c>
      <c r="U11285" t="s">
        <v>330</v>
      </c>
      <c r="V11285" t="s">
        <v>331</v>
      </c>
      <c r="W11285" s="105" t="s">
        <v>1164</v>
      </c>
      <c r="X11285" t="s">
        <v>333</v>
      </c>
      <c r="Y11285" t="s">
        <v>331</v>
      </c>
      <c r="Z11285" s="105" t="s">
        <v>1165</v>
      </c>
    </row>
    <row r="11286" spans="2:26" x14ac:dyDescent="0.25">
      <c r="B11286" t="s">
        <v>335</v>
      </c>
      <c r="C11286" t="s">
        <v>3</v>
      </c>
      <c r="D11286" t="s">
        <v>336</v>
      </c>
      <c r="E11286" t="s">
        <v>337</v>
      </c>
      <c r="M11286" t="b">
        <f t="shared" si="880"/>
        <v>1</v>
      </c>
      <c r="N11286" t="b">
        <f t="shared" si="881"/>
        <v>1</v>
      </c>
      <c r="O11286" t="b">
        <f t="shared" si="882"/>
        <v>1</v>
      </c>
      <c r="P11286" t="b">
        <f t="shared" si="882"/>
        <v>1</v>
      </c>
      <c r="Q11286" t="b">
        <f t="shared" si="883"/>
        <v>1</v>
      </c>
      <c r="R11286" t="b">
        <f t="shared" si="884"/>
        <v>1</v>
      </c>
      <c r="U11286" t="s">
        <v>335</v>
      </c>
      <c r="V11286" t="s">
        <v>3</v>
      </c>
      <c r="W11286" t="s">
        <v>336</v>
      </c>
      <c r="X11286" t="s">
        <v>337</v>
      </c>
    </row>
    <row r="11287" spans="2:26" x14ac:dyDescent="0.25">
      <c r="B11287" s="105" t="s">
        <v>429</v>
      </c>
      <c r="C11287" s="105" t="s">
        <v>430</v>
      </c>
      <c r="D11287" s="106">
        <v>7210000</v>
      </c>
      <c r="E11287" s="106">
        <v>0</v>
      </c>
      <c r="M11287" t="b">
        <f t="shared" si="880"/>
        <v>1</v>
      </c>
      <c r="N11287" t="b">
        <f t="shared" si="881"/>
        <v>1</v>
      </c>
      <c r="O11287" t="b">
        <f t="shared" si="882"/>
        <v>1</v>
      </c>
      <c r="P11287" t="b">
        <f t="shared" si="882"/>
        <v>1</v>
      </c>
      <c r="Q11287" t="b">
        <f t="shared" si="883"/>
        <v>1</v>
      </c>
      <c r="R11287" t="b">
        <f t="shared" si="884"/>
        <v>1</v>
      </c>
      <c r="U11287" s="105" t="s">
        <v>429</v>
      </c>
      <c r="V11287" s="105" t="s">
        <v>430</v>
      </c>
      <c r="W11287" s="106">
        <v>7210000</v>
      </c>
      <c r="X11287" s="106">
        <v>0</v>
      </c>
    </row>
    <row r="11288" spans="2:26" x14ac:dyDescent="0.25">
      <c r="B11288" s="105" t="s">
        <v>431</v>
      </c>
      <c r="C11288" s="105" t="s">
        <v>432</v>
      </c>
      <c r="D11288" s="106">
        <v>7210000</v>
      </c>
      <c r="E11288" s="106">
        <v>0</v>
      </c>
      <c r="M11288" t="b">
        <f t="shared" si="880"/>
        <v>1</v>
      </c>
      <c r="N11288" t="b">
        <f t="shared" si="881"/>
        <v>1</v>
      </c>
      <c r="O11288" t="b">
        <f t="shared" si="882"/>
        <v>1</v>
      </c>
      <c r="P11288" t="b">
        <f t="shared" si="882"/>
        <v>1</v>
      </c>
      <c r="Q11288" t="b">
        <f t="shared" si="883"/>
        <v>1</v>
      </c>
      <c r="R11288" t="b">
        <f t="shared" si="884"/>
        <v>1</v>
      </c>
      <c r="U11288" s="105" t="s">
        <v>431</v>
      </c>
      <c r="V11288" s="105" t="s">
        <v>432</v>
      </c>
      <c r="W11288" s="106">
        <v>7210000</v>
      </c>
      <c r="X11288" s="106">
        <v>0</v>
      </c>
    </row>
    <row r="11289" spans="2:26" x14ac:dyDescent="0.25">
      <c r="B11289" s="105" t="s">
        <v>780</v>
      </c>
      <c r="C11289" s="105" t="s">
        <v>781</v>
      </c>
      <c r="D11289" s="106">
        <v>7210000</v>
      </c>
      <c r="E11289" s="106">
        <v>0</v>
      </c>
      <c r="M11289" t="b">
        <f t="shared" si="880"/>
        <v>1</v>
      </c>
      <c r="N11289" t="b">
        <f t="shared" si="881"/>
        <v>1</v>
      </c>
      <c r="O11289" t="b">
        <f t="shared" si="882"/>
        <v>1</v>
      </c>
      <c r="P11289" t="b">
        <f t="shared" si="882"/>
        <v>1</v>
      </c>
      <c r="Q11289" t="b">
        <f t="shared" si="883"/>
        <v>1</v>
      </c>
      <c r="R11289" t="b">
        <f t="shared" si="884"/>
        <v>1</v>
      </c>
      <c r="U11289" s="105" t="s">
        <v>780</v>
      </c>
      <c r="V11289" s="105" t="s">
        <v>781</v>
      </c>
      <c r="W11289" s="106">
        <v>7210000</v>
      </c>
      <c r="X11289" s="106">
        <v>0</v>
      </c>
    </row>
    <row r="11290" spans="2:26" x14ac:dyDescent="0.25">
      <c r="B11290" s="105" t="s">
        <v>615</v>
      </c>
      <c r="C11290" s="105" t="s">
        <v>616</v>
      </c>
      <c r="D11290" s="106">
        <v>16800000</v>
      </c>
      <c r="E11290" s="106">
        <v>0</v>
      </c>
      <c r="M11290" t="b">
        <f t="shared" si="880"/>
        <v>1</v>
      </c>
      <c r="N11290" t="b">
        <f t="shared" si="881"/>
        <v>1</v>
      </c>
      <c r="O11290" t="b">
        <f t="shared" si="882"/>
        <v>1</v>
      </c>
      <c r="P11290" t="b">
        <f t="shared" si="882"/>
        <v>1</v>
      </c>
      <c r="Q11290" t="b">
        <f t="shared" si="883"/>
        <v>1</v>
      </c>
      <c r="R11290" t="b">
        <f t="shared" si="884"/>
        <v>1</v>
      </c>
      <c r="U11290" s="105" t="s">
        <v>615</v>
      </c>
      <c r="V11290" s="105" t="s">
        <v>616</v>
      </c>
      <c r="W11290" s="106">
        <v>16800000</v>
      </c>
      <c r="X11290" s="106">
        <v>0</v>
      </c>
    </row>
    <row r="11291" spans="2:26" x14ac:dyDescent="0.25">
      <c r="B11291" s="105" t="s">
        <v>617</v>
      </c>
      <c r="C11291" s="105" t="s">
        <v>618</v>
      </c>
      <c r="D11291" s="106">
        <v>16800000</v>
      </c>
      <c r="E11291" s="106">
        <v>0</v>
      </c>
      <c r="M11291" t="b">
        <f t="shared" ref="M11291:M11354" si="885">+B11291=U11291</f>
        <v>1</v>
      </c>
      <c r="N11291" t="b">
        <f t="shared" ref="N11291:N11354" si="886">+C11291=V11291</f>
        <v>1</v>
      </c>
      <c r="O11291" t="b">
        <f t="shared" ref="O11291:P11354" si="887">+D11291=W11291</f>
        <v>1</v>
      </c>
      <c r="P11291" t="b">
        <f t="shared" si="887"/>
        <v>1</v>
      </c>
      <c r="Q11291" t="b">
        <f t="shared" ref="Q11291:Q11354" si="888">+F11291=Y11291</f>
        <v>1</v>
      </c>
      <c r="R11291" t="b">
        <f t="shared" ref="R11291:R11354" si="889">+G11291=Z11291</f>
        <v>1</v>
      </c>
      <c r="U11291" s="105" t="s">
        <v>617</v>
      </c>
      <c r="V11291" s="105" t="s">
        <v>618</v>
      </c>
      <c r="W11291" s="106">
        <v>16800000</v>
      </c>
      <c r="X11291" s="106">
        <v>0</v>
      </c>
    </row>
    <row r="11292" spans="2:26" x14ac:dyDescent="0.25">
      <c r="B11292" s="105" t="s">
        <v>619</v>
      </c>
      <c r="C11292" s="105" t="s">
        <v>618</v>
      </c>
      <c r="D11292" s="106">
        <v>16800000</v>
      </c>
      <c r="E11292" s="106">
        <v>0</v>
      </c>
      <c r="M11292" t="b">
        <f t="shared" si="885"/>
        <v>1</v>
      </c>
      <c r="N11292" t="b">
        <f t="shared" si="886"/>
        <v>1</v>
      </c>
      <c r="O11292" t="b">
        <f t="shared" si="887"/>
        <v>1</v>
      </c>
      <c r="P11292" t="b">
        <f t="shared" si="887"/>
        <v>1</v>
      </c>
      <c r="Q11292" t="b">
        <f t="shared" si="888"/>
        <v>1</v>
      </c>
      <c r="R11292" t="b">
        <f t="shared" si="889"/>
        <v>1</v>
      </c>
      <c r="U11292" s="105" t="s">
        <v>619</v>
      </c>
      <c r="V11292" s="105" t="s">
        <v>618</v>
      </c>
      <c r="W11292" s="106">
        <v>16800000</v>
      </c>
      <c r="X11292" s="106">
        <v>0</v>
      </c>
    </row>
    <row r="11293" spans="2:26" x14ac:dyDescent="0.25">
      <c r="B11293" s="105" t="s">
        <v>635</v>
      </c>
      <c r="C11293" s="105" t="s">
        <v>636</v>
      </c>
      <c r="D11293" s="106">
        <v>26040000</v>
      </c>
      <c r="E11293" s="106">
        <v>0</v>
      </c>
      <c r="M11293" t="b">
        <f t="shared" si="885"/>
        <v>1</v>
      </c>
      <c r="N11293" t="b">
        <f t="shared" si="886"/>
        <v>1</v>
      </c>
      <c r="O11293" t="b">
        <f t="shared" si="887"/>
        <v>1</v>
      </c>
      <c r="P11293" t="b">
        <f t="shared" si="887"/>
        <v>1</v>
      </c>
      <c r="Q11293" t="b">
        <f t="shared" si="888"/>
        <v>1</v>
      </c>
      <c r="R11293" t="b">
        <f t="shared" si="889"/>
        <v>1</v>
      </c>
      <c r="U11293" s="105" t="s">
        <v>635</v>
      </c>
      <c r="V11293" s="105" t="s">
        <v>636</v>
      </c>
      <c r="W11293" s="106">
        <v>26040000</v>
      </c>
      <c r="X11293" s="106">
        <v>0</v>
      </c>
    </row>
    <row r="11294" spans="2:26" x14ac:dyDescent="0.25">
      <c r="B11294" s="105" t="s">
        <v>637</v>
      </c>
      <c r="C11294" s="105" t="s">
        <v>638</v>
      </c>
      <c r="D11294" s="106">
        <v>26040000</v>
      </c>
      <c r="E11294" s="106">
        <v>0</v>
      </c>
      <c r="M11294" t="b">
        <f t="shared" si="885"/>
        <v>1</v>
      </c>
      <c r="N11294" t="b">
        <f t="shared" si="886"/>
        <v>1</v>
      </c>
      <c r="O11294" t="b">
        <f t="shared" si="887"/>
        <v>1</v>
      </c>
      <c r="P11294" t="b">
        <f t="shared" si="887"/>
        <v>1</v>
      </c>
      <c r="Q11294" t="b">
        <f t="shared" si="888"/>
        <v>1</v>
      </c>
      <c r="R11294" t="b">
        <f t="shared" si="889"/>
        <v>1</v>
      </c>
      <c r="U11294" s="105" t="s">
        <v>637</v>
      </c>
      <c r="V11294" s="105" t="s">
        <v>638</v>
      </c>
      <c r="W11294" s="106">
        <v>26040000</v>
      </c>
      <c r="X11294" s="106">
        <v>0</v>
      </c>
    </row>
    <row r="11295" spans="2:26" x14ac:dyDescent="0.25">
      <c r="B11295" s="105" t="s">
        <v>639</v>
      </c>
      <c r="C11295" s="105" t="s">
        <v>638</v>
      </c>
      <c r="D11295" s="106">
        <v>26040000</v>
      </c>
      <c r="E11295" s="106">
        <v>0</v>
      </c>
      <c r="M11295" t="b">
        <f t="shared" si="885"/>
        <v>1</v>
      </c>
      <c r="N11295" t="b">
        <f t="shared" si="886"/>
        <v>1</v>
      </c>
      <c r="O11295" t="b">
        <f t="shared" si="887"/>
        <v>1</v>
      </c>
      <c r="P11295" t="b">
        <f t="shared" si="887"/>
        <v>1</v>
      </c>
      <c r="Q11295" t="b">
        <f t="shared" si="888"/>
        <v>1</v>
      </c>
      <c r="R11295" t="b">
        <f t="shared" si="889"/>
        <v>1</v>
      </c>
      <c r="U11295" s="105" t="s">
        <v>639</v>
      </c>
      <c r="V11295" s="105" t="s">
        <v>638</v>
      </c>
      <c r="W11295" s="106">
        <v>26040000</v>
      </c>
      <c r="X11295" s="106">
        <v>0</v>
      </c>
    </row>
    <row r="11296" spans="2:26" x14ac:dyDescent="0.25">
      <c r="B11296" s="105" t="s">
        <v>463</v>
      </c>
      <c r="C11296" s="105" t="s">
        <v>464</v>
      </c>
      <c r="D11296" s="106">
        <v>212750000</v>
      </c>
      <c r="E11296" s="106">
        <v>0</v>
      </c>
      <c r="M11296" t="b">
        <f t="shared" si="885"/>
        <v>1</v>
      </c>
      <c r="N11296" t="b">
        <f t="shared" si="886"/>
        <v>1</v>
      </c>
      <c r="O11296" t="b">
        <f t="shared" si="887"/>
        <v>1</v>
      </c>
      <c r="P11296" t="b">
        <f t="shared" si="887"/>
        <v>1</v>
      </c>
      <c r="Q11296" t="b">
        <f t="shared" si="888"/>
        <v>1</v>
      </c>
      <c r="R11296" t="b">
        <f t="shared" si="889"/>
        <v>1</v>
      </c>
      <c r="U11296" s="105" t="s">
        <v>463</v>
      </c>
      <c r="V11296" s="105" t="s">
        <v>464</v>
      </c>
      <c r="W11296" s="106">
        <v>212750000</v>
      </c>
      <c r="X11296" s="106">
        <v>0</v>
      </c>
    </row>
    <row r="11297" spans="2:26" x14ac:dyDescent="0.25">
      <c r="B11297" s="105" t="s">
        <v>465</v>
      </c>
      <c r="C11297" s="105" t="s">
        <v>466</v>
      </c>
      <c r="D11297" s="106">
        <v>23650000</v>
      </c>
      <c r="E11297" s="106">
        <v>0</v>
      </c>
      <c r="M11297" t="b">
        <f t="shared" si="885"/>
        <v>1</v>
      </c>
      <c r="N11297" t="b">
        <f t="shared" si="886"/>
        <v>1</v>
      </c>
      <c r="O11297" t="b">
        <f t="shared" si="887"/>
        <v>1</v>
      </c>
      <c r="P11297" t="b">
        <f t="shared" si="887"/>
        <v>1</v>
      </c>
      <c r="Q11297" t="b">
        <f t="shared" si="888"/>
        <v>1</v>
      </c>
      <c r="R11297" t="b">
        <f t="shared" si="889"/>
        <v>1</v>
      </c>
      <c r="U11297" s="105" t="s">
        <v>465</v>
      </c>
      <c r="V11297" s="105" t="s">
        <v>466</v>
      </c>
      <c r="W11297" s="106">
        <v>23650000</v>
      </c>
      <c r="X11297" s="106">
        <v>0</v>
      </c>
    </row>
    <row r="11298" spans="2:26" x14ac:dyDescent="0.25">
      <c r="B11298" s="105" t="s">
        <v>467</v>
      </c>
      <c r="C11298" s="105" t="s">
        <v>468</v>
      </c>
      <c r="D11298" s="106">
        <v>23650000</v>
      </c>
      <c r="E11298" s="106">
        <v>0</v>
      </c>
      <c r="M11298" t="b">
        <f t="shared" si="885"/>
        <v>1</v>
      </c>
      <c r="N11298" t="b">
        <f t="shared" si="886"/>
        <v>1</v>
      </c>
      <c r="O11298" t="b">
        <f t="shared" si="887"/>
        <v>1</v>
      </c>
      <c r="P11298" t="b">
        <f t="shared" si="887"/>
        <v>1</v>
      </c>
      <c r="Q11298" t="b">
        <f t="shared" si="888"/>
        <v>1</v>
      </c>
      <c r="R11298" t="b">
        <f t="shared" si="889"/>
        <v>1</v>
      </c>
      <c r="U11298" s="105" t="s">
        <v>467</v>
      </c>
      <c r="V11298" s="105" t="s">
        <v>468</v>
      </c>
      <c r="W11298" s="106">
        <v>23650000</v>
      </c>
      <c r="X11298" s="106">
        <v>0</v>
      </c>
    </row>
    <row r="11299" spans="2:26" x14ac:dyDescent="0.25">
      <c r="B11299" s="105" t="s">
        <v>572</v>
      </c>
      <c r="C11299" s="105" t="s">
        <v>573</v>
      </c>
      <c r="D11299" s="106">
        <v>189100000</v>
      </c>
      <c r="E11299" s="106">
        <v>0</v>
      </c>
      <c r="M11299" t="b">
        <f t="shared" si="885"/>
        <v>1</v>
      </c>
      <c r="N11299" t="b">
        <f t="shared" si="886"/>
        <v>1</v>
      </c>
      <c r="O11299" t="b">
        <f t="shared" si="887"/>
        <v>1</v>
      </c>
      <c r="P11299" t="b">
        <f t="shared" si="887"/>
        <v>1</v>
      </c>
      <c r="Q11299" t="b">
        <f t="shared" si="888"/>
        <v>1</v>
      </c>
      <c r="R11299" t="b">
        <f t="shared" si="889"/>
        <v>1</v>
      </c>
      <c r="U11299" s="105" t="s">
        <v>572</v>
      </c>
      <c r="V11299" s="105" t="s">
        <v>573</v>
      </c>
      <c r="W11299" s="106">
        <v>189100000</v>
      </c>
      <c r="X11299" s="106">
        <v>0</v>
      </c>
    </row>
    <row r="11300" spans="2:26" x14ac:dyDescent="0.25">
      <c r="B11300" s="105" t="s">
        <v>574</v>
      </c>
      <c r="C11300" s="105" t="s">
        <v>573</v>
      </c>
      <c r="D11300" s="106">
        <v>189100000</v>
      </c>
      <c r="E11300" s="106">
        <v>0</v>
      </c>
      <c r="M11300" t="b">
        <f t="shared" si="885"/>
        <v>1</v>
      </c>
      <c r="N11300" t="b">
        <f t="shared" si="886"/>
        <v>1</v>
      </c>
      <c r="O11300" t="b">
        <f t="shared" si="887"/>
        <v>1</v>
      </c>
      <c r="P11300" t="b">
        <f t="shared" si="887"/>
        <v>1</v>
      </c>
      <c r="Q11300" t="b">
        <f t="shared" si="888"/>
        <v>1</v>
      </c>
      <c r="R11300" t="b">
        <f t="shared" si="889"/>
        <v>1</v>
      </c>
      <c r="U11300" s="105" t="s">
        <v>574</v>
      </c>
      <c r="V11300" s="105" t="s">
        <v>573</v>
      </c>
      <c r="W11300" s="106">
        <v>189100000</v>
      </c>
      <c r="X11300" s="106">
        <v>0</v>
      </c>
    </row>
    <row r="11301" spans="2:26" x14ac:dyDescent="0.25">
      <c r="B11301" s="105" t="s">
        <v>338</v>
      </c>
      <c r="C11301" s="105" t="s">
        <v>339</v>
      </c>
      <c r="D11301" s="106">
        <v>158315150</v>
      </c>
      <c r="E11301" s="106">
        <v>0</v>
      </c>
      <c r="M11301" t="b">
        <f t="shared" si="885"/>
        <v>1</v>
      </c>
      <c r="N11301" t="b">
        <f t="shared" si="886"/>
        <v>1</v>
      </c>
      <c r="O11301" t="b">
        <f t="shared" si="887"/>
        <v>1</v>
      </c>
      <c r="P11301" t="b">
        <f t="shared" si="887"/>
        <v>1</v>
      </c>
      <c r="Q11301" t="b">
        <f t="shared" si="888"/>
        <v>1</v>
      </c>
      <c r="R11301" t="b">
        <f t="shared" si="889"/>
        <v>1</v>
      </c>
      <c r="U11301" s="105" t="s">
        <v>338</v>
      </c>
      <c r="V11301" s="105" t="s">
        <v>339</v>
      </c>
      <c r="W11301" s="106">
        <v>158315150</v>
      </c>
      <c r="X11301" s="106">
        <v>0</v>
      </c>
    </row>
    <row r="11302" spans="2:26" x14ac:dyDescent="0.25">
      <c r="B11302" s="105" t="s">
        <v>340</v>
      </c>
      <c r="C11302" s="105" t="s">
        <v>341</v>
      </c>
      <c r="D11302" s="106">
        <v>158315150</v>
      </c>
      <c r="E11302" s="106">
        <v>0</v>
      </c>
      <c r="M11302" t="b">
        <f t="shared" si="885"/>
        <v>1</v>
      </c>
      <c r="N11302" t="b">
        <f t="shared" si="886"/>
        <v>1</v>
      </c>
      <c r="O11302" t="b">
        <f t="shared" si="887"/>
        <v>1</v>
      </c>
      <c r="P11302" t="b">
        <f t="shared" si="887"/>
        <v>1</v>
      </c>
      <c r="Q11302" t="b">
        <f t="shared" si="888"/>
        <v>1</v>
      </c>
      <c r="R11302" t="b">
        <f t="shared" si="889"/>
        <v>1</v>
      </c>
      <c r="U11302" s="105" t="s">
        <v>340</v>
      </c>
      <c r="V11302" s="105" t="s">
        <v>341</v>
      </c>
      <c r="W11302" s="106">
        <v>158315150</v>
      </c>
      <c r="X11302" s="106">
        <v>0</v>
      </c>
    </row>
    <row r="11303" spans="2:26" x14ac:dyDescent="0.25">
      <c r="B11303" s="105" t="s">
        <v>342</v>
      </c>
      <c r="C11303" s="105" t="s">
        <v>343</v>
      </c>
      <c r="D11303" s="106">
        <v>40222150</v>
      </c>
      <c r="E11303" s="106">
        <v>0</v>
      </c>
      <c r="M11303" t="b">
        <f t="shared" si="885"/>
        <v>1</v>
      </c>
      <c r="N11303" t="b">
        <f t="shared" si="886"/>
        <v>1</v>
      </c>
      <c r="O11303" t="b">
        <f t="shared" si="887"/>
        <v>1</v>
      </c>
      <c r="P11303" t="b">
        <f t="shared" si="887"/>
        <v>1</v>
      </c>
      <c r="Q11303" t="b">
        <f t="shared" si="888"/>
        <v>1</v>
      </c>
      <c r="R11303" t="b">
        <f t="shared" si="889"/>
        <v>1</v>
      </c>
      <c r="U11303" s="105" t="s">
        <v>342</v>
      </c>
      <c r="V11303" s="105" t="s">
        <v>343</v>
      </c>
      <c r="W11303" s="106">
        <v>40222150</v>
      </c>
      <c r="X11303" s="106">
        <v>0</v>
      </c>
    </row>
    <row r="11304" spans="2:26" x14ac:dyDescent="0.25">
      <c r="B11304" s="105" t="s">
        <v>344</v>
      </c>
      <c r="C11304" s="105" t="s">
        <v>345</v>
      </c>
      <c r="D11304" s="106">
        <v>23250000</v>
      </c>
      <c r="E11304" s="106">
        <v>0</v>
      </c>
      <c r="M11304" t="b">
        <f t="shared" si="885"/>
        <v>1</v>
      </c>
      <c r="N11304" t="b">
        <f t="shared" si="886"/>
        <v>1</v>
      </c>
      <c r="O11304" t="b">
        <f t="shared" si="887"/>
        <v>1</v>
      </c>
      <c r="P11304" t="b">
        <f t="shared" si="887"/>
        <v>1</v>
      </c>
      <c r="Q11304" t="b">
        <f t="shared" si="888"/>
        <v>1</v>
      </c>
      <c r="R11304" t="b">
        <f t="shared" si="889"/>
        <v>1</v>
      </c>
      <c r="U11304" s="105" t="s">
        <v>344</v>
      </c>
      <c r="V11304" s="105" t="s">
        <v>345</v>
      </c>
      <c r="W11304" s="106">
        <v>23250000</v>
      </c>
      <c r="X11304" s="106">
        <v>0</v>
      </c>
    </row>
    <row r="11305" spans="2:26" x14ac:dyDescent="0.25">
      <c r="B11305" s="105" t="s">
        <v>346</v>
      </c>
      <c r="C11305" s="105" t="s">
        <v>347</v>
      </c>
      <c r="D11305" s="106">
        <v>80592000</v>
      </c>
      <c r="E11305" s="106">
        <v>0</v>
      </c>
      <c r="M11305" t="b">
        <f t="shared" si="885"/>
        <v>1</v>
      </c>
      <c r="N11305" t="b">
        <f t="shared" si="886"/>
        <v>1</v>
      </c>
      <c r="O11305" t="b">
        <f t="shared" si="887"/>
        <v>1</v>
      </c>
      <c r="P11305" t="b">
        <f t="shared" si="887"/>
        <v>1</v>
      </c>
      <c r="Q11305" t="b">
        <f t="shared" si="888"/>
        <v>1</v>
      </c>
      <c r="R11305" t="b">
        <f t="shared" si="889"/>
        <v>1</v>
      </c>
      <c r="U11305" s="105" t="s">
        <v>346</v>
      </c>
      <c r="V11305" s="105" t="s">
        <v>347</v>
      </c>
      <c r="W11305" s="106">
        <v>80592000</v>
      </c>
      <c r="X11305" s="106">
        <v>0</v>
      </c>
    </row>
    <row r="11306" spans="2:26" x14ac:dyDescent="0.25">
      <c r="B11306" s="105" t="s">
        <v>351</v>
      </c>
      <c r="C11306" s="105" t="s">
        <v>352</v>
      </c>
      <c r="D11306" s="106">
        <v>4950000</v>
      </c>
      <c r="E11306" s="106">
        <v>0</v>
      </c>
      <c r="M11306" t="b">
        <f t="shared" si="885"/>
        <v>1</v>
      </c>
      <c r="N11306" t="b">
        <f t="shared" si="886"/>
        <v>1</v>
      </c>
      <c r="O11306" t="b">
        <f t="shared" si="887"/>
        <v>1</v>
      </c>
      <c r="P11306" t="b">
        <f t="shared" si="887"/>
        <v>1</v>
      </c>
      <c r="Q11306" t="b">
        <f t="shared" si="888"/>
        <v>1</v>
      </c>
      <c r="R11306" t="b">
        <f t="shared" si="889"/>
        <v>1</v>
      </c>
      <c r="U11306" s="105" t="s">
        <v>351</v>
      </c>
      <c r="V11306" s="105" t="s">
        <v>352</v>
      </c>
      <c r="W11306" s="106">
        <v>4950000</v>
      </c>
      <c r="X11306" s="106">
        <v>0</v>
      </c>
    </row>
    <row r="11307" spans="2:26" x14ac:dyDescent="0.25">
      <c r="B11307" s="105" t="s">
        <v>355</v>
      </c>
      <c r="C11307" s="105" t="s">
        <v>356</v>
      </c>
      <c r="D11307" s="106">
        <v>9301000</v>
      </c>
      <c r="E11307" s="106">
        <v>0</v>
      </c>
      <c r="M11307" t="b">
        <f t="shared" si="885"/>
        <v>1</v>
      </c>
      <c r="N11307" t="b">
        <f t="shared" si="886"/>
        <v>1</v>
      </c>
      <c r="O11307" t="b">
        <f t="shared" si="887"/>
        <v>1</v>
      </c>
      <c r="P11307" t="b">
        <f t="shared" si="887"/>
        <v>1</v>
      </c>
      <c r="Q11307" t="b">
        <f t="shared" si="888"/>
        <v>1</v>
      </c>
      <c r="R11307" t="b">
        <f t="shared" si="889"/>
        <v>1</v>
      </c>
      <c r="U11307" s="105" t="s">
        <v>355</v>
      </c>
      <c r="V11307" s="105" t="s">
        <v>356</v>
      </c>
      <c r="W11307" s="106">
        <v>9301000</v>
      </c>
      <c r="X11307" s="106">
        <v>0</v>
      </c>
    </row>
    <row r="11308" spans="2:26" x14ac:dyDescent="0.25">
      <c r="B11308" s="105" t="s">
        <v>473</v>
      </c>
      <c r="C11308" s="105" t="s">
        <v>474</v>
      </c>
      <c r="D11308" s="106">
        <v>75600000</v>
      </c>
      <c r="E11308" s="106">
        <v>0</v>
      </c>
      <c r="M11308" t="b">
        <f t="shared" si="885"/>
        <v>1</v>
      </c>
      <c r="N11308" t="b">
        <f t="shared" si="886"/>
        <v>1</v>
      </c>
      <c r="O11308" t="b">
        <f t="shared" si="887"/>
        <v>1</v>
      </c>
      <c r="P11308" t="b">
        <f t="shared" si="887"/>
        <v>1</v>
      </c>
      <c r="Q11308" t="b">
        <f t="shared" si="888"/>
        <v>1</v>
      </c>
      <c r="R11308" t="b">
        <f t="shared" si="889"/>
        <v>1</v>
      </c>
      <c r="U11308" s="105" t="s">
        <v>473</v>
      </c>
      <c r="V11308" s="105" t="s">
        <v>474</v>
      </c>
      <c r="W11308" s="106">
        <v>75600000</v>
      </c>
      <c r="X11308" s="106">
        <v>0</v>
      </c>
    </row>
    <row r="11309" spans="2:26" x14ac:dyDescent="0.25">
      <c r="B11309" s="105" t="s">
        <v>475</v>
      </c>
      <c r="C11309" s="105" t="s">
        <v>476</v>
      </c>
      <c r="D11309" s="106">
        <v>75600000</v>
      </c>
      <c r="E11309" s="106">
        <v>0</v>
      </c>
      <c r="M11309" t="b">
        <f t="shared" si="885"/>
        <v>1</v>
      </c>
      <c r="N11309" t="b">
        <f t="shared" si="886"/>
        <v>1</v>
      </c>
      <c r="O11309" t="b">
        <f t="shared" si="887"/>
        <v>1</v>
      </c>
      <c r="P11309" t="b">
        <f t="shared" si="887"/>
        <v>1</v>
      </c>
      <c r="Q11309" t="b">
        <f t="shared" si="888"/>
        <v>1</v>
      </c>
      <c r="R11309" t="b">
        <f t="shared" si="889"/>
        <v>1</v>
      </c>
      <c r="U11309" s="105" t="s">
        <v>475</v>
      </c>
      <c r="V11309" s="105" t="s">
        <v>476</v>
      </c>
      <c r="W11309" s="106">
        <v>75600000</v>
      </c>
      <c r="X11309" s="106">
        <v>0</v>
      </c>
    </row>
    <row r="11310" spans="2:26" x14ac:dyDescent="0.25">
      <c r="B11310" s="105" t="s">
        <v>477</v>
      </c>
      <c r="C11310" s="105" t="s">
        <v>476</v>
      </c>
      <c r="D11310" s="106">
        <v>75600000</v>
      </c>
      <c r="E11310" s="106">
        <v>0</v>
      </c>
      <c r="M11310" t="b">
        <f t="shared" si="885"/>
        <v>1</v>
      </c>
      <c r="N11310" t="b">
        <f t="shared" si="886"/>
        <v>1</v>
      </c>
      <c r="O11310" t="b">
        <f t="shared" si="887"/>
        <v>1</v>
      </c>
      <c r="P11310" t="b">
        <f t="shared" si="887"/>
        <v>1</v>
      </c>
      <c r="Q11310" t="b">
        <f t="shared" si="888"/>
        <v>1</v>
      </c>
      <c r="R11310" t="b">
        <f t="shared" si="889"/>
        <v>1</v>
      </c>
      <c r="U11310" s="105" t="s">
        <v>477</v>
      </c>
      <c r="V11310" s="105" t="s">
        <v>476</v>
      </c>
      <c r="W11310" s="106">
        <v>75600000</v>
      </c>
      <c r="X11310" s="106">
        <v>0</v>
      </c>
    </row>
    <row r="11311" spans="2:26" x14ac:dyDescent="0.25">
      <c r="B11311" t="s">
        <v>359</v>
      </c>
      <c r="C11311" s="106">
        <v>496715150</v>
      </c>
      <c r="D11311" s="106">
        <v>0</v>
      </c>
      <c r="M11311" t="b">
        <f t="shared" si="885"/>
        <v>1</v>
      </c>
      <c r="N11311" t="b">
        <f t="shared" si="886"/>
        <v>1</v>
      </c>
      <c r="O11311" t="b">
        <f t="shared" si="887"/>
        <v>1</v>
      </c>
      <c r="P11311" t="b">
        <f t="shared" si="887"/>
        <v>1</v>
      </c>
      <c r="Q11311" t="b">
        <f t="shared" si="888"/>
        <v>1</v>
      </c>
      <c r="R11311" t="b">
        <f t="shared" si="889"/>
        <v>1</v>
      </c>
      <c r="U11311" t="s">
        <v>359</v>
      </c>
      <c r="V11311" s="106">
        <v>496715150</v>
      </c>
      <c r="W11311" s="106">
        <v>0</v>
      </c>
    </row>
    <row r="11312" spans="2:26" x14ac:dyDescent="0.25">
      <c r="B11312" t="s">
        <v>330</v>
      </c>
      <c r="C11312" t="s">
        <v>331</v>
      </c>
      <c r="D11312" s="105" t="s">
        <v>1166</v>
      </c>
      <c r="E11312" t="s">
        <v>333</v>
      </c>
      <c r="F11312" t="s">
        <v>331</v>
      </c>
      <c r="G11312" s="105" t="s">
        <v>1167</v>
      </c>
      <c r="M11312" t="b">
        <f t="shared" si="885"/>
        <v>1</v>
      </c>
      <c r="N11312" t="b">
        <f t="shared" si="886"/>
        <v>1</v>
      </c>
      <c r="O11312" t="b">
        <f t="shared" si="887"/>
        <v>1</v>
      </c>
      <c r="P11312" t="b">
        <f t="shared" si="887"/>
        <v>1</v>
      </c>
      <c r="Q11312" t="b">
        <f t="shared" si="888"/>
        <v>1</v>
      </c>
      <c r="R11312" t="b">
        <f t="shared" si="889"/>
        <v>1</v>
      </c>
      <c r="U11312" t="s">
        <v>330</v>
      </c>
      <c r="V11312" t="s">
        <v>331</v>
      </c>
      <c r="W11312" s="105" t="s">
        <v>1166</v>
      </c>
      <c r="X11312" t="s">
        <v>333</v>
      </c>
      <c r="Y11312" t="s">
        <v>331</v>
      </c>
      <c r="Z11312" s="105" t="s">
        <v>1167</v>
      </c>
    </row>
    <row r="11313" spans="2:24" x14ac:dyDescent="0.25">
      <c r="B11313" t="s">
        <v>335</v>
      </c>
      <c r="C11313" t="s">
        <v>3</v>
      </c>
      <c r="D11313" t="s">
        <v>336</v>
      </c>
      <c r="E11313" t="s">
        <v>337</v>
      </c>
      <c r="M11313" t="b">
        <f t="shared" si="885"/>
        <v>1</v>
      </c>
      <c r="N11313" t="b">
        <f t="shared" si="886"/>
        <v>1</v>
      </c>
      <c r="O11313" t="b">
        <f t="shared" si="887"/>
        <v>1</v>
      </c>
      <c r="P11313" t="b">
        <f t="shared" si="887"/>
        <v>1</v>
      </c>
      <c r="Q11313" t="b">
        <f t="shared" si="888"/>
        <v>1</v>
      </c>
      <c r="R11313" t="b">
        <f t="shared" si="889"/>
        <v>1</v>
      </c>
      <c r="U11313" t="s">
        <v>335</v>
      </c>
      <c r="V11313" t="s">
        <v>3</v>
      </c>
      <c r="W11313" t="s">
        <v>336</v>
      </c>
      <c r="X11313" t="s">
        <v>337</v>
      </c>
    </row>
    <row r="11314" spans="2:24" x14ac:dyDescent="0.25">
      <c r="B11314" s="105" t="s">
        <v>418</v>
      </c>
      <c r="C11314" s="105" t="s">
        <v>419</v>
      </c>
      <c r="D11314" s="106">
        <v>22600000</v>
      </c>
      <c r="E11314" s="106">
        <v>0</v>
      </c>
      <c r="M11314" t="b">
        <f t="shared" si="885"/>
        <v>1</v>
      </c>
      <c r="N11314" t="b">
        <f t="shared" si="886"/>
        <v>1</v>
      </c>
      <c r="O11314" t="b">
        <f t="shared" si="887"/>
        <v>1</v>
      </c>
      <c r="P11314" t="b">
        <f t="shared" si="887"/>
        <v>1</v>
      </c>
      <c r="Q11314" t="b">
        <f t="shared" si="888"/>
        <v>1</v>
      </c>
      <c r="R11314" t="b">
        <f t="shared" si="889"/>
        <v>1</v>
      </c>
      <c r="U11314" s="105" t="s">
        <v>418</v>
      </c>
      <c r="V11314" s="105" t="s">
        <v>419</v>
      </c>
      <c r="W11314" s="106">
        <v>22600000</v>
      </c>
      <c r="X11314" s="106">
        <v>0</v>
      </c>
    </row>
    <row r="11315" spans="2:24" x14ac:dyDescent="0.25">
      <c r="B11315" s="105" t="s">
        <v>420</v>
      </c>
      <c r="C11315" s="105" t="s">
        <v>421</v>
      </c>
      <c r="D11315" s="106">
        <v>22600000</v>
      </c>
      <c r="E11315" s="106">
        <v>0</v>
      </c>
      <c r="M11315" t="b">
        <f t="shared" si="885"/>
        <v>1</v>
      </c>
      <c r="N11315" t="b">
        <f t="shared" si="886"/>
        <v>1</v>
      </c>
      <c r="O11315" t="b">
        <f t="shared" si="887"/>
        <v>1</v>
      </c>
      <c r="P11315" t="b">
        <f t="shared" si="887"/>
        <v>1</v>
      </c>
      <c r="Q11315" t="b">
        <f t="shared" si="888"/>
        <v>1</v>
      </c>
      <c r="R11315" t="b">
        <f t="shared" si="889"/>
        <v>1</v>
      </c>
      <c r="U11315" s="105" t="s">
        <v>420</v>
      </c>
      <c r="V11315" s="105" t="s">
        <v>421</v>
      </c>
      <c r="W11315" s="106">
        <v>22600000</v>
      </c>
      <c r="X11315" s="106">
        <v>0</v>
      </c>
    </row>
    <row r="11316" spans="2:24" x14ac:dyDescent="0.25">
      <c r="B11316" s="105" t="s">
        <v>760</v>
      </c>
      <c r="C11316" s="105" t="s">
        <v>1585</v>
      </c>
      <c r="D11316" s="106">
        <v>22600000</v>
      </c>
      <c r="E11316" s="106">
        <v>0</v>
      </c>
      <c r="M11316" t="b">
        <f t="shared" si="885"/>
        <v>1</v>
      </c>
      <c r="N11316" t="b">
        <f t="shared" si="886"/>
        <v>1</v>
      </c>
      <c r="O11316" t="b">
        <f t="shared" si="887"/>
        <v>1</v>
      </c>
      <c r="P11316" t="b">
        <f t="shared" si="887"/>
        <v>1</v>
      </c>
      <c r="Q11316" t="b">
        <f t="shared" si="888"/>
        <v>1</v>
      </c>
      <c r="R11316" t="b">
        <f t="shared" si="889"/>
        <v>1</v>
      </c>
      <c r="U11316" s="105" t="s">
        <v>760</v>
      </c>
      <c r="V11316" s="105" t="s">
        <v>1585</v>
      </c>
      <c r="W11316" s="106">
        <v>22600000</v>
      </c>
      <c r="X11316" s="106">
        <v>0</v>
      </c>
    </row>
    <row r="11317" spans="2:24" x14ac:dyDescent="0.25">
      <c r="B11317" s="105" t="s">
        <v>567</v>
      </c>
      <c r="C11317" s="105" t="s">
        <v>568</v>
      </c>
      <c r="D11317" s="106">
        <v>12200000</v>
      </c>
      <c r="E11317" s="106">
        <v>0</v>
      </c>
      <c r="M11317" t="b">
        <f t="shared" si="885"/>
        <v>1</v>
      </c>
      <c r="N11317" t="b">
        <f t="shared" si="886"/>
        <v>1</v>
      </c>
      <c r="O11317" t="b">
        <f t="shared" si="887"/>
        <v>1</v>
      </c>
      <c r="P11317" t="b">
        <f t="shared" si="887"/>
        <v>1</v>
      </c>
      <c r="Q11317" t="b">
        <f t="shared" si="888"/>
        <v>1</v>
      </c>
      <c r="R11317" t="b">
        <f t="shared" si="889"/>
        <v>1</v>
      </c>
      <c r="U11317" s="105" t="s">
        <v>567</v>
      </c>
      <c r="V11317" s="105" t="s">
        <v>568</v>
      </c>
      <c r="W11317" s="106">
        <v>12200000</v>
      </c>
      <c r="X11317" s="106">
        <v>0</v>
      </c>
    </row>
    <row r="11318" spans="2:24" x14ac:dyDescent="0.25">
      <c r="B11318" s="105" t="s">
        <v>569</v>
      </c>
      <c r="C11318" s="105" t="s">
        <v>570</v>
      </c>
      <c r="D11318" s="106">
        <v>12200000</v>
      </c>
      <c r="E11318" s="106">
        <v>0</v>
      </c>
      <c r="M11318" t="b">
        <f t="shared" si="885"/>
        <v>1</v>
      </c>
      <c r="N11318" t="b">
        <f t="shared" si="886"/>
        <v>1</v>
      </c>
      <c r="O11318" t="b">
        <f t="shared" si="887"/>
        <v>1</v>
      </c>
      <c r="P11318" t="b">
        <f t="shared" si="887"/>
        <v>1</v>
      </c>
      <c r="Q11318" t="b">
        <f t="shared" si="888"/>
        <v>1</v>
      </c>
      <c r="R11318" t="b">
        <f t="shared" si="889"/>
        <v>1</v>
      </c>
      <c r="U11318" s="105" t="s">
        <v>569</v>
      </c>
      <c r="V11318" s="105" t="s">
        <v>570</v>
      </c>
      <c r="W11318" s="106">
        <v>12200000</v>
      </c>
      <c r="X11318" s="106">
        <v>0</v>
      </c>
    </row>
    <row r="11319" spans="2:24" x14ac:dyDescent="0.25">
      <c r="B11319" s="105" t="s">
        <v>571</v>
      </c>
      <c r="C11319" s="105" t="s">
        <v>570</v>
      </c>
      <c r="D11319" s="106">
        <v>12200000</v>
      </c>
      <c r="E11319" s="106">
        <v>0</v>
      </c>
      <c r="M11319" t="b">
        <f t="shared" si="885"/>
        <v>1</v>
      </c>
      <c r="N11319" t="b">
        <f t="shared" si="886"/>
        <v>1</v>
      </c>
      <c r="O11319" t="b">
        <f t="shared" si="887"/>
        <v>1</v>
      </c>
      <c r="P11319" t="b">
        <f t="shared" si="887"/>
        <v>1</v>
      </c>
      <c r="Q11319" t="b">
        <f t="shared" si="888"/>
        <v>1</v>
      </c>
      <c r="R11319" t="b">
        <f t="shared" si="889"/>
        <v>1</v>
      </c>
      <c r="U11319" s="105" t="s">
        <v>571</v>
      </c>
      <c r="V11319" s="105" t="s">
        <v>570</v>
      </c>
      <c r="W11319" s="106">
        <v>12200000</v>
      </c>
      <c r="X11319" s="106">
        <v>0</v>
      </c>
    </row>
    <row r="11320" spans="2:24" x14ac:dyDescent="0.25">
      <c r="B11320" s="105" t="s">
        <v>615</v>
      </c>
      <c r="C11320" s="105" t="s">
        <v>616</v>
      </c>
      <c r="D11320" s="106">
        <v>6000000</v>
      </c>
      <c r="E11320" s="106">
        <v>0</v>
      </c>
      <c r="M11320" t="b">
        <f t="shared" si="885"/>
        <v>1</v>
      </c>
      <c r="N11320" t="b">
        <f t="shared" si="886"/>
        <v>1</v>
      </c>
      <c r="O11320" t="b">
        <f t="shared" si="887"/>
        <v>1</v>
      </c>
      <c r="P11320" t="b">
        <f t="shared" si="887"/>
        <v>1</v>
      </c>
      <c r="Q11320" t="b">
        <f t="shared" si="888"/>
        <v>1</v>
      </c>
      <c r="R11320" t="b">
        <f t="shared" si="889"/>
        <v>1</v>
      </c>
      <c r="U11320" s="105" t="s">
        <v>615</v>
      </c>
      <c r="V11320" s="105" t="s">
        <v>616</v>
      </c>
      <c r="W11320" s="106">
        <v>6000000</v>
      </c>
      <c r="X11320" s="106">
        <v>0</v>
      </c>
    </row>
    <row r="11321" spans="2:24" x14ac:dyDescent="0.25">
      <c r="B11321" s="105" t="s">
        <v>617</v>
      </c>
      <c r="C11321" s="105" t="s">
        <v>618</v>
      </c>
      <c r="D11321" s="106">
        <v>6000000</v>
      </c>
      <c r="E11321" s="106">
        <v>0</v>
      </c>
      <c r="M11321" t="b">
        <f t="shared" si="885"/>
        <v>1</v>
      </c>
      <c r="N11321" t="b">
        <f t="shared" si="886"/>
        <v>1</v>
      </c>
      <c r="O11321" t="b">
        <f t="shared" si="887"/>
        <v>1</v>
      </c>
      <c r="P11321" t="b">
        <f t="shared" si="887"/>
        <v>1</v>
      </c>
      <c r="Q11321" t="b">
        <f t="shared" si="888"/>
        <v>1</v>
      </c>
      <c r="R11321" t="b">
        <f t="shared" si="889"/>
        <v>1</v>
      </c>
      <c r="U11321" s="105" t="s">
        <v>617</v>
      </c>
      <c r="V11321" s="105" t="s">
        <v>618</v>
      </c>
      <c r="W11321" s="106">
        <v>6000000</v>
      </c>
      <c r="X11321" s="106">
        <v>0</v>
      </c>
    </row>
    <row r="11322" spans="2:24" x14ac:dyDescent="0.25">
      <c r="B11322" s="105" t="s">
        <v>619</v>
      </c>
      <c r="C11322" s="105" t="s">
        <v>618</v>
      </c>
      <c r="D11322" s="106">
        <v>6000000</v>
      </c>
      <c r="E11322" s="106">
        <v>0</v>
      </c>
      <c r="M11322" t="b">
        <f t="shared" si="885"/>
        <v>1</v>
      </c>
      <c r="N11322" t="b">
        <f t="shared" si="886"/>
        <v>1</v>
      </c>
      <c r="O11322" t="b">
        <f t="shared" si="887"/>
        <v>1</v>
      </c>
      <c r="P11322" t="b">
        <f t="shared" si="887"/>
        <v>1</v>
      </c>
      <c r="Q11322" t="b">
        <f t="shared" si="888"/>
        <v>1</v>
      </c>
      <c r="R11322" t="b">
        <f t="shared" si="889"/>
        <v>1</v>
      </c>
      <c r="U11322" s="105" t="s">
        <v>619</v>
      </c>
      <c r="V11322" s="105" t="s">
        <v>618</v>
      </c>
      <c r="W11322" s="106">
        <v>6000000</v>
      </c>
      <c r="X11322" s="106">
        <v>0</v>
      </c>
    </row>
    <row r="11323" spans="2:24" x14ac:dyDescent="0.25">
      <c r="B11323" s="105" t="s">
        <v>463</v>
      </c>
      <c r="C11323" s="105" t="s">
        <v>464</v>
      </c>
      <c r="D11323" s="106">
        <v>34870000</v>
      </c>
      <c r="E11323" s="106">
        <v>0</v>
      </c>
      <c r="M11323" t="b">
        <f t="shared" si="885"/>
        <v>1</v>
      </c>
      <c r="N11323" t="b">
        <f t="shared" si="886"/>
        <v>1</v>
      </c>
      <c r="O11323" t="b">
        <f t="shared" si="887"/>
        <v>1</v>
      </c>
      <c r="P11323" t="b">
        <f t="shared" si="887"/>
        <v>1</v>
      </c>
      <c r="Q11323" t="b">
        <f t="shared" si="888"/>
        <v>1</v>
      </c>
      <c r="R11323" t="b">
        <f t="shared" si="889"/>
        <v>1</v>
      </c>
      <c r="U11323" s="105" t="s">
        <v>463</v>
      </c>
      <c r="V11323" s="105" t="s">
        <v>464</v>
      </c>
      <c r="W11323" s="106">
        <v>34870000</v>
      </c>
      <c r="X11323" s="106">
        <v>0</v>
      </c>
    </row>
    <row r="11324" spans="2:24" x14ac:dyDescent="0.25">
      <c r="B11324" s="105" t="s">
        <v>465</v>
      </c>
      <c r="C11324" s="105" t="s">
        <v>466</v>
      </c>
      <c r="D11324" s="106">
        <v>34870000</v>
      </c>
      <c r="E11324" s="106">
        <v>0</v>
      </c>
      <c r="M11324" t="b">
        <f t="shared" si="885"/>
        <v>1</v>
      </c>
      <c r="N11324" t="b">
        <f t="shared" si="886"/>
        <v>1</v>
      </c>
      <c r="O11324" t="b">
        <f t="shared" si="887"/>
        <v>1</v>
      </c>
      <c r="P11324" t="b">
        <f t="shared" si="887"/>
        <v>1</v>
      </c>
      <c r="Q11324" t="b">
        <f t="shared" si="888"/>
        <v>1</v>
      </c>
      <c r="R11324" t="b">
        <f t="shared" si="889"/>
        <v>1</v>
      </c>
      <c r="U11324" s="105" t="s">
        <v>465</v>
      </c>
      <c r="V11324" s="105" t="s">
        <v>466</v>
      </c>
      <c r="W11324" s="106">
        <v>34870000</v>
      </c>
      <c r="X11324" s="106">
        <v>0</v>
      </c>
    </row>
    <row r="11325" spans="2:24" x14ac:dyDescent="0.25">
      <c r="B11325" s="105" t="s">
        <v>727</v>
      </c>
      <c r="C11325" s="105" t="s">
        <v>728</v>
      </c>
      <c r="D11325" s="106">
        <v>34870000</v>
      </c>
      <c r="E11325" s="106">
        <v>0</v>
      </c>
      <c r="M11325" t="b">
        <f t="shared" si="885"/>
        <v>1</v>
      </c>
      <c r="N11325" t="b">
        <f t="shared" si="886"/>
        <v>1</v>
      </c>
      <c r="O11325" t="b">
        <f t="shared" si="887"/>
        <v>1</v>
      </c>
      <c r="P11325" t="b">
        <f t="shared" si="887"/>
        <v>1</v>
      </c>
      <c r="Q11325" t="b">
        <f t="shared" si="888"/>
        <v>1</v>
      </c>
      <c r="R11325" t="b">
        <f t="shared" si="889"/>
        <v>1</v>
      </c>
      <c r="U11325" s="105" t="s">
        <v>727</v>
      </c>
      <c r="V11325" s="105" t="s">
        <v>728</v>
      </c>
      <c r="W11325" s="106">
        <v>34870000</v>
      </c>
      <c r="X11325" s="106">
        <v>0</v>
      </c>
    </row>
    <row r="11326" spans="2:24" x14ac:dyDescent="0.25">
      <c r="B11326" s="105" t="s">
        <v>666</v>
      </c>
      <c r="C11326" s="105" t="s">
        <v>667</v>
      </c>
      <c r="D11326" s="106">
        <v>20300000</v>
      </c>
      <c r="E11326" s="106">
        <v>0</v>
      </c>
      <c r="M11326" t="b">
        <f t="shared" si="885"/>
        <v>1</v>
      </c>
      <c r="N11326" t="b">
        <f t="shared" si="886"/>
        <v>1</v>
      </c>
      <c r="O11326" t="b">
        <f t="shared" si="887"/>
        <v>1</v>
      </c>
      <c r="P11326" t="b">
        <f t="shared" si="887"/>
        <v>1</v>
      </c>
      <c r="Q11326" t="b">
        <f t="shared" si="888"/>
        <v>1</v>
      </c>
      <c r="R11326" t="b">
        <f t="shared" si="889"/>
        <v>1</v>
      </c>
      <c r="U11326" s="105" t="s">
        <v>666</v>
      </c>
      <c r="V11326" s="105" t="s">
        <v>667</v>
      </c>
      <c r="W11326" s="106">
        <v>20300000</v>
      </c>
      <c r="X11326" s="106">
        <v>0</v>
      </c>
    </row>
    <row r="11327" spans="2:24" x14ac:dyDescent="0.25">
      <c r="B11327" s="105" t="s">
        <v>668</v>
      </c>
      <c r="C11327" s="105" t="s">
        <v>669</v>
      </c>
      <c r="D11327" s="106">
        <v>20300000</v>
      </c>
      <c r="E11327" s="106">
        <v>0</v>
      </c>
      <c r="M11327" t="b">
        <f t="shared" si="885"/>
        <v>1</v>
      </c>
      <c r="N11327" t="b">
        <f t="shared" si="886"/>
        <v>1</v>
      </c>
      <c r="O11327" t="b">
        <f t="shared" si="887"/>
        <v>1</v>
      </c>
      <c r="P11327" t="b">
        <f t="shared" si="887"/>
        <v>1</v>
      </c>
      <c r="Q11327" t="b">
        <f t="shared" si="888"/>
        <v>1</v>
      </c>
      <c r="R11327" t="b">
        <f t="shared" si="889"/>
        <v>1</v>
      </c>
      <c r="U11327" s="105" t="s">
        <v>668</v>
      </c>
      <c r="V11327" s="105" t="s">
        <v>669</v>
      </c>
      <c r="W11327" s="106">
        <v>20300000</v>
      </c>
      <c r="X11327" s="106">
        <v>0</v>
      </c>
    </row>
    <row r="11328" spans="2:24" x14ac:dyDescent="0.25">
      <c r="B11328" s="105" t="s">
        <v>670</v>
      </c>
      <c r="C11328" s="105" t="s">
        <v>669</v>
      </c>
      <c r="D11328" s="106">
        <v>20300000</v>
      </c>
      <c r="E11328" s="106">
        <v>0</v>
      </c>
      <c r="M11328" t="b">
        <f t="shared" si="885"/>
        <v>1</v>
      </c>
      <c r="N11328" t="b">
        <f t="shared" si="886"/>
        <v>1</v>
      </c>
      <c r="O11328" t="b">
        <f t="shared" si="887"/>
        <v>1</v>
      </c>
      <c r="P11328" t="b">
        <f t="shared" si="887"/>
        <v>1</v>
      </c>
      <c r="Q11328" t="b">
        <f t="shared" si="888"/>
        <v>1</v>
      </c>
      <c r="R11328" t="b">
        <f t="shared" si="889"/>
        <v>1</v>
      </c>
      <c r="U11328" s="105" t="s">
        <v>670</v>
      </c>
      <c r="V11328" s="105" t="s">
        <v>669</v>
      </c>
      <c r="W11328" s="106">
        <v>20300000</v>
      </c>
      <c r="X11328" s="106">
        <v>0</v>
      </c>
    </row>
    <row r="11329" spans="2:26" x14ac:dyDescent="0.25">
      <c r="B11329" t="s">
        <v>359</v>
      </c>
      <c r="C11329" s="106">
        <v>95970000</v>
      </c>
      <c r="D11329" s="106">
        <v>0</v>
      </c>
      <c r="M11329" t="b">
        <f t="shared" si="885"/>
        <v>1</v>
      </c>
      <c r="N11329" t="b">
        <f t="shared" si="886"/>
        <v>1</v>
      </c>
      <c r="O11329" t="b">
        <f t="shared" si="887"/>
        <v>1</v>
      </c>
      <c r="P11329" t="b">
        <f t="shared" si="887"/>
        <v>1</v>
      </c>
      <c r="Q11329" t="b">
        <f t="shared" si="888"/>
        <v>1</v>
      </c>
      <c r="R11329" t="b">
        <f t="shared" si="889"/>
        <v>1</v>
      </c>
      <c r="U11329" t="s">
        <v>359</v>
      </c>
      <c r="V11329" s="106">
        <v>95970000</v>
      </c>
      <c r="W11329" s="106">
        <v>0</v>
      </c>
    </row>
    <row r="11330" spans="2:26" x14ac:dyDescent="0.25">
      <c r="B11330" t="s">
        <v>330</v>
      </c>
      <c r="C11330" t="s">
        <v>331</v>
      </c>
      <c r="D11330" s="105" t="s">
        <v>1168</v>
      </c>
      <c r="E11330" t="s">
        <v>333</v>
      </c>
      <c r="F11330" t="s">
        <v>331</v>
      </c>
      <c r="G11330" s="105" t="s">
        <v>1169</v>
      </c>
      <c r="M11330" t="b">
        <f t="shared" si="885"/>
        <v>1</v>
      </c>
      <c r="N11330" t="b">
        <f t="shared" si="886"/>
        <v>1</v>
      </c>
      <c r="O11330" t="b">
        <f t="shared" si="887"/>
        <v>1</v>
      </c>
      <c r="P11330" t="b">
        <f t="shared" si="887"/>
        <v>1</v>
      </c>
      <c r="Q11330" t="b">
        <f t="shared" si="888"/>
        <v>1</v>
      </c>
      <c r="R11330" t="b">
        <f t="shared" si="889"/>
        <v>1</v>
      </c>
      <c r="U11330" t="s">
        <v>330</v>
      </c>
      <c r="V11330" t="s">
        <v>331</v>
      </c>
      <c r="W11330" s="105" t="s">
        <v>1168</v>
      </c>
      <c r="X11330" t="s">
        <v>333</v>
      </c>
      <c r="Y11330" t="s">
        <v>331</v>
      </c>
      <c r="Z11330" s="105" t="s">
        <v>1169</v>
      </c>
    </row>
    <row r="11331" spans="2:26" x14ac:dyDescent="0.25">
      <c r="B11331" t="s">
        <v>335</v>
      </c>
      <c r="C11331" t="s">
        <v>3</v>
      </c>
      <c r="D11331" t="s">
        <v>336</v>
      </c>
      <c r="E11331" t="s">
        <v>337</v>
      </c>
      <c r="M11331" t="b">
        <f t="shared" si="885"/>
        <v>1</v>
      </c>
      <c r="N11331" t="b">
        <f t="shared" si="886"/>
        <v>1</v>
      </c>
      <c r="O11331" t="b">
        <f t="shared" si="887"/>
        <v>1</v>
      </c>
      <c r="P11331" t="b">
        <f t="shared" si="887"/>
        <v>1</v>
      </c>
      <c r="Q11331" t="b">
        <f t="shared" si="888"/>
        <v>1</v>
      </c>
      <c r="R11331" t="b">
        <f t="shared" si="889"/>
        <v>1</v>
      </c>
      <c r="U11331" t="s">
        <v>335</v>
      </c>
      <c r="V11331" t="s">
        <v>3</v>
      </c>
      <c r="W11331" t="s">
        <v>336</v>
      </c>
      <c r="X11331" t="s">
        <v>337</v>
      </c>
    </row>
    <row r="11332" spans="2:26" x14ac:dyDescent="0.25">
      <c r="B11332" s="105" t="s">
        <v>567</v>
      </c>
      <c r="C11332" s="105" t="s">
        <v>568</v>
      </c>
      <c r="D11332" s="106">
        <v>6500000</v>
      </c>
      <c r="E11332" s="106">
        <v>0</v>
      </c>
      <c r="M11332" t="b">
        <f t="shared" si="885"/>
        <v>1</v>
      </c>
      <c r="N11332" t="b">
        <f t="shared" si="886"/>
        <v>1</v>
      </c>
      <c r="O11332" t="b">
        <f t="shared" si="887"/>
        <v>1</v>
      </c>
      <c r="P11332" t="b">
        <f t="shared" si="887"/>
        <v>1</v>
      </c>
      <c r="Q11332" t="b">
        <f t="shared" si="888"/>
        <v>1</v>
      </c>
      <c r="R11332" t="b">
        <f t="shared" si="889"/>
        <v>1</v>
      </c>
      <c r="U11332" s="105" t="s">
        <v>567</v>
      </c>
      <c r="V11332" s="105" t="s">
        <v>568</v>
      </c>
      <c r="W11332" s="106">
        <v>6500000</v>
      </c>
      <c r="X11332" s="106">
        <v>0</v>
      </c>
    </row>
    <row r="11333" spans="2:26" x14ac:dyDescent="0.25">
      <c r="B11333" s="105" t="s">
        <v>569</v>
      </c>
      <c r="C11333" s="105" t="s">
        <v>570</v>
      </c>
      <c r="D11333" s="106">
        <v>6500000</v>
      </c>
      <c r="E11333" s="106">
        <v>0</v>
      </c>
      <c r="M11333" t="b">
        <f t="shared" si="885"/>
        <v>1</v>
      </c>
      <c r="N11333" t="b">
        <f t="shared" si="886"/>
        <v>1</v>
      </c>
      <c r="O11333" t="b">
        <f t="shared" si="887"/>
        <v>1</v>
      </c>
      <c r="P11333" t="b">
        <f t="shared" si="887"/>
        <v>1</v>
      </c>
      <c r="Q11333" t="b">
        <f t="shared" si="888"/>
        <v>1</v>
      </c>
      <c r="R11333" t="b">
        <f t="shared" si="889"/>
        <v>1</v>
      </c>
      <c r="U11333" s="105" t="s">
        <v>569</v>
      </c>
      <c r="V11333" s="105" t="s">
        <v>570</v>
      </c>
      <c r="W11333" s="106">
        <v>6500000</v>
      </c>
      <c r="X11333" s="106">
        <v>0</v>
      </c>
    </row>
    <row r="11334" spans="2:26" x14ac:dyDescent="0.25">
      <c r="B11334" s="105" t="s">
        <v>571</v>
      </c>
      <c r="C11334" s="105" t="s">
        <v>570</v>
      </c>
      <c r="D11334" s="106">
        <v>6500000</v>
      </c>
      <c r="E11334" s="106">
        <v>0</v>
      </c>
      <c r="M11334" t="b">
        <f t="shared" si="885"/>
        <v>1</v>
      </c>
      <c r="N11334" t="b">
        <f t="shared" si="886"/>
        <v>1</v>
      </c>
      <c r="O11334" t="b">
        <f t="shared" si="887"/>
        <v>1</v>
      </c>
      <c r="P11334" t="b">
        <f t="shared" si="887"/>
        <v>1</v>
      </c>
      <c r="Q11334" t="b">
        <f t="shared" si="888"/>
        <v>1</v>
      </c>
      <c r="R11334" t="b">
        <f t="shared" si="889"/>
        <v>1</v>
      </c>
      <c r="U11334" s="105" t="s">
        <v>571</v>
      </c>
      <c r="V11334" s="105" t="s">
        <v>570</v>
      </c>
      <c r="W11334" s="106">
        <v>6500000</v>
      </c>
      <c r="X11334" s="106">
        <v>0</v>
      </c>
    </row>
    <row r="11335" spans="2:26" x14ac:dyDescent="0.25">
      <c r="B11335" s="105" t="s">
        <v>429</v>
      </c>
      <c r="C11335" s="105" t="s">
        <v>430</v>
      </c>
      <c r="D11335" s="106">
        <v>5665100</v>
      </c>
      <c r="E11335" s="106">
        <v>0</v>
      </c>
      <c r="M11335" t="b">
        <f t="shared" si="885"/>
        <v>1</v>
      </c>
      <c r="N11335" t="b">
        <f t="shared" si="886"/>
        <v>1</v>
      </c>
      <c r="O11335" t="b">
        <f t="shared" si="887"/>
        <v>1</v>
      </c>
      <c r="P11335" t="b">
        <f t="shared" si="887"/>
        <v>1</v>
      </c>
      <c r="Q11335" t="b">
        <f t="shared" si="888"/>
        <v>1</v>
      </c>
      <c r="R11335" t="b">
        <f t="shared" si="889"/>
        <v>1</v>
      </c>
      <c r="U11335" s="105" t="s">
        <v>429</v>
      </c>
      <c r="V11335" s="105" t="s">
        <v>430</v>
      </c>
      <c r="W11335" s="106">
        <v>5665100</v>
      </c>
      <c r="X11335" s="106">
        <v>0</v>
      </c>
    </row>
    <row r="11336" spans="2:26" x14ac:dyDescent="0.25">
      <c r="B11336" s="105" t="s">
        <v>431</v>
      </c>
      <c r="C11336" s="105" t="s">
        <v>432</v>
      </c>
      <c r="D11336" s="106">
        <v>5665100</v>
      </c>
      <c r="E11336" s="106">
        <v>0</v>
      </c>
      <c r="M11336" t="b">
        <f t="shared" si="885"/>
        <v>1</v>
      </c>
      <c r="N11336" t="b">
        <f t="shared" si="886"/>
        <v>1</v>
      </c>
      <c r="O11336" t="b">
        <f t="shared" si="887"/>
        <v>1</v>
      </c>
      <c r="P11336" t="b">
        <f t="shared" si="887"/>
        <v>1</v>
      </c>
      <c r="Q11336" t="b">
        <f t="shared" si="888"/>
        <v>1</v>
      </c>
      <c r="R11336" t="b">
        <f t="shared" si="889"/>
        <v>1</v>
      </c>
      <c r="U11336" s="105" t="s">
        <v>431</v>
      </c>
      <c r="V11336" s="105" t="s">
        <v>432</v>
      </c>
      <c r="W11336" s="106">
        <v>5665100</v>
      </c>
      <c r="X11336" s="106">
        <v>0</v>
      </c>
    </row>
    <row r="11337" spans="2:26" x14ac:dyDescent="0.25">
      <c r="B11337" s="105" t="s">
        <v>780</v>
      </c>
      <c r="C11337" s="105" t="s">
        <v>781</v>
      </c>
      <c r="D11337" s="106">
        <v>5665100</v>
      </c>
      <c r="E11337" s="106">
        <v>0</v>
      </c>
      <c r="M11337" t="b">
        <f t="shared" si="885"/>
        <v>1</v>
      </c>
      <c r="N11337" t="b">
        <f t="shared" si="886"/>
        <v>1</v>
      </c>
      <c r="O11337" t="b">
        <f t="shared" si="887"/>
        <v>1</v>
      </c>
      <c r="P11337" t="b">
        <f t="shared" si="887"/>
        <v>1</v>
      </c>
      <c r="Q11337" t="b">
        <f t="shared" si="888"/>
        <v>1</v>
      </c>
      <c r="R11337" t="b">
        <f t="shared" si="889"/>
        <v>1</v>
      </c>
      <c r="U11337" s="105" t="s">
        <v>780</v>
      </c>
      <c r="V11337" s="105" t="s">
        <v>781</v>
      </c>
      <c r="W11337" s="106">
        <v>5665100</v>
      </c>
      <c r="X11337" s="106">
        <v>0</v>
      </c>
    </row>
    <row r="11338" spans="2:26" x14ac:dyDescent="0.25">
      <c r="B11338" s="105" t="s">
        <v>635</v>
      </c>
      <c r="C11338" s="105" t="s">
        <v>636</v>
      </c>
      <c r="D11338" s="106">
        <v>55400000</v>
      </c>
      <c r="E11338" s="106">
        <v>0</v>
      </c>
      <c r="M11338" t="b">
        <f t="shared" si="885"/>
        <v>1</v>
      </c>
      <c r="N11338" t="b">
        <f t="shared" si="886"/>
        <v>1</v>
      </c>
      <c r="O11338" t="b">
        <f t="shared" si="887"/>
        <v>1</v>
      </c>
      <c r="P11338" t="b">
        <f t="shared" si="887"/>
        <v>1</v>
      </c>
      <c r="Q11338" t="b">
        <f t="shared" si="888"/>
        <v>1</v>
      </c>
      <c r="R11338" t="b">
        <f t="shared" si="889"/>
        <v>1</v>
      </c>
      <c r="U11338" s="105" t="s">
        <v>635</v>
      </c>
      <c r="V11338" s="105" t="s">
        <v>636</v>
      </c>
      <c r="W11338" s="106">
        <v>55400000</v>
      </c>
      <c r="X11338" s="106">
        <v>0</v>
      </c>
    </row>
    <row r="11339" spans="2:26" x14ac:dyDescent="0.25">
      <c r="B11339" s="105" t="s">
        <v>637</v>
      </c>
      <c r="C11339" s="105" t="s">
        <v>638</v>
      </c>
      <c r="D11339" s="106">
        <v>55400000</v>
      </c>
      <c r="E11339" s="106">
        <v>0</v>
      </c>
      <c r="M11339" t="b">
        <f t="shared" si="885"/>
        <v>1</v>
      </c>
      <c r="N11339" t="b">
        <f t="shared" si="886"/>
        <v>1</v>
      </c>
      <c r="O11339" t="b">
        <f t="shared" si="887"/>
        <v>1</v>
      </c>
      <c r="P11339" t="b">
        <f t="shared" si="887"/>
        <v>1</v>
      </c>
      <c r="Q11339" t="b">
        <f t="shared" si="888"/>
        <v>1</v>
      </c>
      <c r="R11339" t="b">
        <f t="shared" si="889"/>
        <v>1</v>
      </c>
      <c r="U11339" s="105" t="s">
        <v>637</v>
      </c>
      <c r="V11339" s="105" t="s">
        <v>638</v>
      </c>
      <c r="W11339" s="106">
        <v>55400000</v>
      </c>
      <c r="X11339" s="106">
        <v>0</v>
      </c>
    </row>
    <row r="11340" spans="2:26" x14ac:dyDescent="0.25">
      <c r="B11340" s="105" t="s">
        <v>639</v>
      </c>
      <c r="C11340" s="105" t="s">
        <v>638</v>
      </c>
      <c r="D11340" s="106">
        <v>55400000</v>
      </c>
      <c r="E11340" s="106">
        <v>0</v>
      </c>
      <c r="M11340" t="b">
        <f t="shared" si="885"/>
        <v>1</v>
      </c>
      <c r="N11340" t="b">
        <f t="shared" si="886"/>
        <v>1</v>
      </c>
      <c r="O11340" t="b">
        <f t="shared" si="887"/>
        <v>1</v>
      </c>
      <c r="P11340" t="b">
        <f t="shared" si="887"/>
        <v>1</v>
      </c>
      <c r="Q11340" t="b">
        <f t="shared" si="888"/>
        <v>1</v>
      </c>
      <c r="R11340" t="b">
        <f t="shared" si="889"/>
        <v>1</v>
      </c>
      <c r="U11340" s="105" t="s">
        <v>639</v>
      </c>
      <c r="V11340" s="105" t="s">
        <v>638</v>
      </c>
      <c r="W11340" s="106">
        <v>55400000</v>
      </c>
      <c r="X11340" s="106">
        <v>0</v>
      </c>
    </row>
    <row r="11341" spans="2:26" x14ac:dyDescent="0.25">
      <c r="B11341" s="105" t="s">
        <v>338</v>
      </c>
      <c r="C11341" s="105" t="s">
        <v>339</v>
      </c>
      <c r="D11341" s="106">
        <v>106873800</v>
      </c>
      <c r="E11341" s="106">
        <v>0</v>
      </c>
      <c r="M11341" t="b">
        <f t="shared" si="885"/>
        <v>1</v>
      </c>
      <c r="N11341" t="b">
        <f t="shared" si="886"/>
        <v>1</v>
      </c>
      <c r="O11341" t="b">
        <f t="shared" si="887"/>
        <v>1</v>
      </c>
      <c r="P11341" t="b">
        <f t="shared" si="887"/>
        <v>1</v>
      </c>
      <c r="Q11341" t="b">
        <f t="shared" si="888"/>
        <v>1</v>
      </c>
      <c r="R11341" t="b">
        <f t="shared" si="889"/>
        <v>1</v>
      </c>
      <c r="U11341" s="105" t="s">
        <v>338</v>
      </c>
      <c r="V11341" s="105" t="s">
        <v>339</v>
      </c>
      <c r="W11341" s="106">
        <v>106873800</v>
      </c>
      <c r="X11341" s="106">
        <v>0</v>
      </c>
    </row>
    <row r="11342" spans="2:26" x14ac:dyDescent="0.25">
      <c r="B11342" s="105" t="s">
        <v>340</v>
      </c>
      <c r="C11342" s="105" t="s">
        <v>341</v>
      </c>
      <c r="D11342" s="106">
        <v>106873800</v>
      </c>
      <c r="E11342" s="106">
        <v>0</v>
      </c>
      <c r="M11342" t="b">
        <f t="shared" si="885"/>
        <v>1</v>
      </c>
      <c r="N11342" t="b">
        <f t="shared" si="886"/>
        <v>1</v>
      </c>
      <c r="O11342" t="b">
        <f t="shared" si="887"/>
        <v>1</v>
      </c>
      <c r="P11342" t="b">
        <f t="shared" si="887"/>
        <v>1</v>
      </c>
      <c r="Q11342" t="b">
        <f t="shared" si="888"/>
        <v>1</v>
      </c>
      <c r="R11342" t="b">
        <f t="shared" si="889"/>
        <v>1</v>
      </c>
      <c r="U11342" s="105" t="s">
        <v>340</v>
      </c>
      <c r="V11342" s="105" t="s">
        <v>341</v>
      </c>
      <c r="W11342" s="106">
        <v>106873800</v>
      </c>
      <c r="X11342" s="106">
        <v>0</v>
      </c>
    </row>
    <row r="11343" spans="2:26" x14ac:dyDescent="0.25">
      <c r="B11343" s="105" t="s">
        <v>392</v>
      </c>
      <c r="C11343" s="105" t="s">
        <v>341</v>
      </c>
      <c r="D11343" s="106">
        <v>36400000</v>
      </c>
      <c r="E11343" s="106">
        <v>0</v>
      </c>
      <c r="M11343" t="b">
        <f t="shared" si="885"/>
        <v>1</v>
      </c>
      <c r="N11343" t="b">
        <f t="shared" si="886"/>
        <v>1</v>
      </c>
      <c r="O11343" t="b">
        <f t="shared" si="887"/>
        <v>1</v>
      </c>
      <c r="P11343" t="b">
        <f t="shared" si="887"/>
        <v>1</v>
      </c>
      <c r="Q11343" t="b">
        <f t="shared" si="888"/>
        <v>1</v>
      </c>
      <c r="R11343" t="b">
        <f t="shared" si="889"/>
        <v>1</v>
      </c>
      <c r="U11343" s="105" t="s">
        <v>392</v>
      </c>
      <c r="V11343" s="105" t="s">
        <v>341</v>
      </c>
      <c r="W11343" s="106">
        <v>36400000</v>
      </c>
      <c r="X11343" s="106">
        <v>0</v>
      </c>
    </row>
    <row r="11344" spans="2:26" x14ac:dyDescent="0.25">
      <c r="B11344" s="105" t="s">
        <v>344</v>
      </c>
      <c r="C11344" s="105" t="s">
        <v>345</v>
      </c>
      <c r="D11344" s="106">
        <v>26450000</v>
      </c>
      <c r="E11344" s="106">
        <v>0</v>
      </c>
      <c r="M11344" t="b">
        <f t="shared" si="885"/>
        <v>1</v>
      </c>
      <c r="N11344" t="b">
        <f t="shared" si="886"/>
        <v>1</v>
      </c>
      <c r="O11344" t="b">
        <f t="shared" si="887"/>
        <v>1</v>
      </c>
      <c r="P11344" t="b">
        <f t="shared" si="887"/>
        <v>1</v>
      </c>
      <c r="Q11344" t="b">
        <f t="shared" si="888"/>
        <v>1</v>
      </c>
      <c r="R11344" t="b">
        <f t="shared" si="889"/>
        <v>1</v>
      </c>
      <c r="U11344" s="105" t="s">
        <v>344</v>
      </c>
      <c r="V11344" s="105" t="s">
        <v>345</v>
      </c>
      <c r="W11344" s="106">
        <v>26450000</v>
      </c>
      <c r="X11344" s="106">
        <v>0</v>
      </c>
    </row>
    <row r="11345" spans="2:26" x14ac:dyDescent="0.25">
      <c r="B11345" s="105" t="s">
        <v>348</v>
      </c>
      <c r="C11345" s="105" t="s">
        <v>1542</v>
      </c>
      <c r="D11345" s="106">
        <v>10325000</v>
      </c>
      <c r="E11345" s="106">
        <v>0</v>
      </c>
      <c r="M11345" t="b">
        <f t="shared" si="885"/>
        <v>1</v>
      </c>
      <c r="N11345" t="b">
        <f t="shared" si="886"/>
        <v>1</v>
      </c>
      <c r="O11345" t="b">
        <f t="shared" si="887"/>
        <v>1</v>
      </c>
      <c r="P11345" t="b">
        <f t="shared" si="887"/>
        <v>1</v>
      </c>
      <c r="Q11345" t="b">
        <f t="shared" si="888"/>
        <v>1</v>
      </c>
      <c r="R11345" t="b">
        <f t="shared" si="889"/>
        <v>1</v>
      </c>
      <c r="U11345" s="105" t="s">
        <v>348</v>
      </c>
      <c r="V11345" s="105" t="s">
        <v>1542</v>
      </c>
      <c r="W11345" s="106">
        <v>10325000</v>
      </c>
      <c r="X11345" s="106">
        <v>0</v>
      </c>
    </row>
    <row r="11346" spans="2:26" x14ac:dyDescent="0.25">
      <c r="B11346" s="105" t="s">
        <v>351</v>
      </c>
      <c r="C11346" s="105" t="s">
        <v>352</v>
      </c>
      <c r="D11346" s="106">
        <v>11998800</v>
      </c>
      <c r="E11346" s="106">
        <v>0</v>
      </c>
      <c r="M11346" t="b">
        <f t="shared" si="885"/>
        <v>1</v>
      </c>
      <c r="N11346" t="b">
        <f t="shared" si="886"/>
        <v>1</v>
      </c>
      <c r="O11346" t="b">
        <f t="shared" si="887"/>
        <v>1</v>
      </c>
      <c r="P11346" t="b">
        <f t="shared" si="887"/>
        <v>1</v>
      </c>
      <c r="Q11346" t="b">
        <f t="shared" si="888"/>
        <v>1</v>
      </c>
      <c r="R11346" t="b">
        <f t="shared" si="889"/>
        <v>1</v>
      </c>
      <c r="U11346" s="105" t="s">
        <v>351</v>
      </c>
      <c r="V11346" s="105" t="s">
        <v>352</v>
      </c>
      <c r="W11346" s="106">
        <v>11998800</v>
      </c>
      <c r="X11346" s="106">
        <v>0</v>
      </c>
    </row>
    <row r="11347" spans="2:26" x14ac:dyDescent="0.25">
      <c r="B11347" s="105" t="s">
        <v>353</v>
      </c>
      <c r="C11347" s="105" t="s">
        <v>354</v>
      </c>
      <c r="D11347" s="106">
        <v>8725000</v>
      </c>
      <c r="E11347" s="106">
        <v>0</v>
      </c>
      <c r="M11347" t="b">
        <f t="shared" si="885"/>
        <v>1</v>
      </c>
      <c r="N11347" t="b">
        <f t="shared" si="886"/>
        <v>1</v>
      </c>
      <c r="O11347" t="b">
        <f t="shared" si="887"/>
        <v>1</v>
      </c>
      <c r="P11347" t="b">
        <f t="shared" si="887"/>
        <v>1</v>
      </c>
      <c r="Q11347" t="b">
        <f t="shared" si="888"/>
        <v>1</v>
      </c>
      <c r="R11347" t="b">
        <f t="shared" si="889"/>
        <v>1</v>
      </c>
      <c r="U11347" s="105" t="s">
        <v>353</v>
      </c>
      <c r="V11347" s="105" t="s">
        <v>354</v>
      </c>
      <c r="W11347" s="106">
        <v>8725000</v>
      </c>
      <c r="X11347" s="106">
        <v>0</v>
      </c>
    </row>
    <row r="11348" spans="2:26" x14ac:dyDescent="0.25">
      <c r="B11348" s="105" t="s">
        <v>355</v>
      </c>
      <c r="C11348" s="105" t="s">
        <v>356</v>
      </c>
      <c r="D11348" s="106">
        <v>12975000</v>
      </c>
      <c r="E11348" s="106">
        <v>0</v>
      </c>
      <c r="M11348" t="b">
        <f t="shared" si="885"/>
        <v>1</v>
      </c>
      <c r="N11348" t="b">
        <f t="shared" si="886"/>
        <v>1</v>
      </c>
      <c r="O11348" t="b">
        <f t="shared" si="887"/>
        <v>1</v>
      </c>
      <c r="P11348" t="b">
        <f t="shared" si="887"/>
        <v>1</v>
      </c>
      <c r="Q11348" t="b">
        <f t="shared" si="888"/>
        <v>1</v>
      </c>
      <c r="R11348" t="b">
        <f t="shared" si="889"/>
        <v>1</v>
      </c>
      <c r="U11348" s="105" t="s">
        <v>355</v>
      </c>
      <c r="V11348" s="105" t="s">
        <v>356</v>
      </c>
      <c r="W11348" s="106">
        <v>12975000</v>
      </c>
      <c r="X11348" s="106">
        <v>0</v>
      </c>
    </row>
    <row r="11349" spans="2:26" x14ac:dyDescent="0.25">
      <c r="B11349" s="105" t="s">
        <v>473</v>
      </c>
      <c r="C11349" s="105" t="s">
        <v>474</v>
      </c>
      <c r="D11349" s="106">
        <v>129356600</v>
      </c>
      <c r="E11349" s="106">
        <v>0</v>
      </c>
      <c r="M11349" t="b">
        <f t="shared" si="885"/>
        <v>1</v>
      </c>
      <c r="N11349" t="b">
        <f t="shared" si="886"/>
        <v>1</v>
      </c>
      <c r="O11349" t="b">
        <f t="shared" si="887"/>
        <v>1</v>
      </c>
      <c r="P11349" t="b">
        <f t="shared" si="887"/>
        <v>1</v>
      </c>
      <c r="Q11349" t="b">
        <f t="shared" si="888"/>
        <v>1</v>
      </c>
      <c r="R11349" t="b">
        <f t="shared" si="889"/>
        <v>1</v>
      </c>
      <c r="U11349" s="105" t="s">
        <v>473</v>
      </c>
      <c r="V11349" s="105" t="s">
        <v>474</v>
      </c>
      <c r="W11349" s="106">
        <v>129356600</v>
      </c>
      <c r="X11349" s="106">
        <v>0</v>
      </c>
    </row>
    <row r="11350" spans="2:26" x14ac:dyDescent="0.25">
      <c r="B11350" s="105" t="s">
        <v>475</v>
      </c>
      <c r="C11350" s="105" t="s">
        <v>476</v>
      </c>
      <c r="D11350" s="106">
        <v>129356600</v>
      </c>
      <c r="E11350" s="106">
        <v>0</v>
      </c>
      <c r="M11350" t="b">
        <f t="shared" si="885"/>
        <v>1</v>
      </c>
      <c r="N11350" t="b">
        <f t="shared" si="886"/>
        <v>1</v>
      </c>
      <c r="O11350" t="b">
        <f t="shared" si="887"/>
        <v>1</v>
      </c>
      <c r="P11350" t="b">
        <f t="shared" si="887"/>
        <v>1</v>
      </c>
      <c r="Q11350" t="b">
        <f t="shared" si="888"/>
        <v>1</v>
      </c>
      <c r="R11350" t="b">
        <f t="shared" si="889"/>
        <v>1</v>
      </c>
      <c r="U11350" s="105" t="s">
        <v>475</v>
      </c>
      <c r="V11350" s="105" t="s">
        <v>476</v>
      </c>
      <c r="W11350" s="106">
        <v>129356600</v>
      </c>
      <c r="X11350" s="106">
        <v>0</v>
      </c>
    </row>
    <row r="11351" spans="2:26" x14ac:dyDescent="0.25">
      <c r="B11351" s="105" t="s">
        <v>477</v>
      </c>
      <c r="C11351" s="105" t="s">
        <v>476</v>
      </c>
      <c r="D11351" s="106">
        <v>129356600</v>
      </c>
      <c r="E11351" s="106">
        <v>0</v>
      </c>
      <c r="M11351" t="b">
        <f t="shared" si="885"/>
        <v>1</v>
      </c>
      <c r="N11351" t="b">
        <f t="shared" si="886"/>
        <v>1</v>
      </c>
      <c r="O11351" t="b">
        <f t="shared" si="887"/>
        <v>1</v>
      </c>
      <c r="P11351" t="b">
        <f t="shared" si="887"/>
        <v>1</v>
      </c>
      <c r="Q11351" t="b">
        <f t="shared" si="888"/>
        <v>1</v>
      </c>
      <c r="R11351" t="b">
        <f t="shared" si="889"/>
        <v>1</v>
      </c>
      <c r="U11351" s="105" t="s">
        <v>477</v>
      </c>
      <c r="V11351" s="105" t="s">
        <v>476</v>
      </c>
      <c r="W11351" s="106">
        <v>129356600</v>
      </c>
      <c r="X11351" s="106">
        <v>0</v>
      </c>
    </row>
    <row r="11352" spans="2:26" x14ac:dyDescent="0.25">
      <c r="B11352" t="s">
        <v>359</v>
      </c>
      <c r="C11352" s="106">
        <v>303795500</v>
      </c>
      <c r="D11352" s="106">
        <v>0</v>
      </c>
      <c r="M11352" t="b">
        <f t="shared" si="885"/>
        <v>1</v>
      </c>
      <c r="N11352" t="b">
        <f t="shared" si="886"/>
        <v>1</v>
      </c>
      <c r="O11352" t="b">
        <f t="shared" si="887"/>
        <v>1</v>
      </c>
      <c r="P11352" t="b">
        <f t="shared" si="887"/>
        <v>1</v>
      </c>
      <c r="Q11352" t="b">
        <f t="shared" si="888"/>
        <v>1</v>
      </c>
      <c r="R11352" t="b">
        <f t="shared" si="889"/>
        <v>1</v>
      </c>
      <c r="U11352" t="s">
        <v>359</v>
      </c>
      <c r="V11352" s="106">
        <v>303795500</v>
      </c>
      <c r="W11352" s="106">
        <v>0</v>
      </c>
    </row>
    <row r="11353" spans="2:26" x14ac:dyDescent="0.25">
      <c r="B11353" t="s">
        <v>330</v>
      </c>
      <c r="C11353" t="s">
        <v>331</v>
      </c>
      <c r="D11353" s="105" t="s">
        <v>1170</v>
      </c>
      <c r="E11353" t="s">
        <v>333</v>
      </c>
      <c r="F11353" t="s">
        <v>331</v>
      </c>
      <c r="G11353" s="105" t="s">
        <v>1171</v>
      </c>
      <c r="M11353" t="b">
        <f t="shared" si="885"/>
        <v>1</v>
      </c>
      <c r="N11353" t="b">
        <f t="shared" si="886"/>
        <v>1</v>
      </c>
      <c r="O11353" t="b">
        <f t="shared" si="887"/>
        <v>1</v>
      </c>
      <c r="P11353" t="b">
        <f t="shared" si="887"/>
        <v>1</v>
      </c>
      <c r="Q11353" t="b">
        <f t="shared" si="888"/>
        <v>1</v>
      </c>
      <c r="R11353" t="b">
        <f t="shared" si="889"/>
        <v>1</v>
      </c>
      <c r="U11353" t="s">
        <v>330</v>
      </c>
      <c r="V11353" t="s">
        <v>331</v>
      </c>
      <c r="W11353" s="105" t="s">
        <v>1170</v>
      </c>
      <c r="X11353" t="s">
        <v>333</v>
      </c>
      <c r="Y11353" t="s">
        <v>331</v>
      </c>
      <c r="Z11353" s="105" t="s">
        <v>1171</v>
      </c>
    </row>
    <row r="11354" spans="2:26" x14ac:dyDescent="0.25">
      <c r="B11354" t="s">
        <v>335</v>
      </c>
      <c r="C11354" t="s">
        <v>3</v>
      </c>
      <c r="D11354" t="s">
        <v>336</v>
      </c>
      <c r="E11354" t="s">
        <v>337</v>
      </c>
      <c r="M11354" t="b">
        <f t="shared" si="885"/>
        <v>1</v>
      </c>
      <c r="N11354" t="b">
        <f t="shared" si="886"/>
        <v>1</v>
      </c>
      <c r="O11354" t="b">
        <f t="shared" si="887"/>
        <v>1</v>
      </c>
      <c r="P11354" t="b">
        <f t="shared" si="887"/>
        <v>1</v>
      </c>
      <c r="Q11354" t="b">
        <f t="shared" si="888"/>
        <v>1</v>
      </c>
      <c r="R11354" t="b">
        <f t="shared" si="889"/>
        <v>1</v>
      </c>
      <c r="U11354" t="s">
        <v>335</v>
      </c>
      <c r="V11354" t="s">
        <v>3</v>
      </c>
      <c r="W11354" t="s">
        <v>336</v>
      </c>
      <c r="X11354" t="s">
        <v>337</v>
      </c>
    </row>
    <row r="11355" spans="2:26" x14ac:dyDescent="0.25">
      <c r="B11355" s="105" t="s">
        <v>567</v>
      </c>
      <c r="C11355" s="105" t="s">
        <v>568</v>
      </c>
      <c r="D11355" s="106">
        <v>11690000</v>
      </c>
      <c r="E11355" s="106">
        <v>0</v>
      </c>
      <c r="M11355" t="b">
        <f t="shared" ref="M11355:M11418" si="890">+B11355=U11355</f>
        <v>1</v>
      </c>
      <c r="N11355" t="b">
        <f t="shared" ref="N11355:N11418" si="891">+C11355=V11355</f>
        <v>1</v>
      </c>
      <c r="O11355" t="b">
        <f t="shared" ref="O11355:P11418" si="892">+D11355=W11355</f>
        <v>1</v>
      </c>
      <c r="P11355" t="b">
        <f t="shared" si="892"/>
        <v>1</v>
      </c>
      <c r="Q11355" t="b">
        <f t="shared" ref="Q11355:Q11418" si="893">+F11355=Y11355</f>
        <v>1</v>
      </c>
      <c r="R11355" t="b">
        <f t="shared" ref="R11355:R11418" si="894">+G11355=Z11355</f>
        <v>1</v>
      </c>
      <c r="U11355" s="105" t="s">
        <v>567</v>
      </c>
      <c r="V11355" s="105" t="s">
        <v>568</v>
      </c>
      <c r="W11355" s="106">
        <v>11690000</v>
      </c>
      <c r="X11355" s="106">
        <v>0</v>
      </c>
    </row>
    <row r="11356" spans="2:26" x14ac:dyDescent="0.25">
      <c r="B11356" s="105" t="s">
        <v>569</v>
      </c>
      <c r="C11356" s="105" t="s">
        <v>570</v>
      </c>
      <c r="D11356" s="106">
        <v>11690000</v>
      </c>
      <c r="E11356" s="106">
        <v>0</v>
      </c>
      <c r="M11356" t="b">
        <f t="shared" si="890"/>
        <v>1</v>
      </c>
      <c r="N11356" t="b">
        <f t="shared" si="891"/>
        <v>1</v>
      </c>
      <c r="O11356" t="b">
        <f t="shared" si="892"/>
        <v>1</v>
      </c>
      <c r="P11356" t="b">
        <f t="shared" si="892"/>
        <v>1</v>
      </c>
      <c r="Q11356" t="b">
        <f t="shared" si="893"/>
        <v>1</v>
      </c>
      <c r="R11356" t="b">
        <f t="shared" si="894"/>
        <v>1</v>
      </c>
      <c r="U11356" s="105" t="s">
        <v>569</v>
      </c>
      <c r="V11356" s="105" t="s">
        <v>570</v>
      </c>
      <c r="W11356" s="106">
        <v>11690000</v>
      </c>
      <c r="X11356" s="106">
        <v>0</v>
      </c>
    </row>
    <row r="11357" spans="2:26" x14ac:dyDescent="0.25">
      <c r="B11357" s="105" t="s">
        <v>571</v>
      </c>
      <c r="C11357" s="105" t="s">
        <v>570</v>
      </c>
      <c r="D11357" s="106">
        <v>11690000</v>
      </c>
      <c r="E11357" s="106">
        <v>0</v>
      </c>
      <c r="M11357" t="b">
        <f t="shared" si="890"/>
        <v>1</v>
      </c>
      <c r="N11357" t="b">
        <f t="shared" si="891"/>
        <v>1</v>
      </c>
      <c r="O11357" t="b">
        <f t="shared" si="892"/>
        <v>1</v>
      </c>
      <c r="P11357" t="b">
        <f t="shared" si="892"/>
        <v>1</v>
      </c>
      <c r="Q11357" t="b">
        <f t="shared" si="893"/>
        <v>1</v>
      </c>
      <c r="R11357" t="b">
        <f t="shared" si="894"/>
        <v>1</v>
      </c>
      <c r="U11357" s="105" t="s">
        <v>571</v>
      </c>
      <c r="V11357" s="105" t="s">
        <v>570</v>
      </c>
      <c r="W11357" s="106">
        <v>11690000</v>
      </c>
      <c r="X11357" s="106">
        <v>0</v>
      </c>
    </row>
    <row r="11358" spans="2:26" x14ac:dyDescent="0.25">
      <c r="B11358" s="105" t="s">
        <v>615</v>
      </c>
      <c r="C11358" s="105" t="s">
        <v>616</v>
      </c>
      <c r="D11358" s="106">
        <v>3000000</v>
      </c>
      <c r="E11358" s="106">
        <v>0</v>
      </c>
      <c r="M11358" t="b">
        <f t="shared" si="890"/>
        <v>1</v>
      </c>
      <c r="N11358" t="b">
        <f t="shared" si="891"/>
        <v>1</v>
      </c>
      <c r="O11358" t="b">
        <f t="shared" si="892"/>
        <v>1</v>
      </c>
      <c r="P11358" t="b">
        <f t="shared" si="892"/>
        <v>1</v>
      </c>
      <c r="Q11358" t="b">
        <f t="shared" si="893"/>
        <v>1</v>
      </c>
      <c r="R11358" t="b">
        <f t="shared" si="894"/>
        <v>1</v>
      </c>
      <c r="U11358" s="105" t="s">
        <v>615</v>
      </c>
      <c r="V11358" s="105" t="s">
        <v>616</v>
      </c>
      <c r="W11358" s="106">
        <v>3000000</v>
      </c>
      <c r="X11358" s="106">
        <v>0</v>
      </c>
    </row>
    <row r="11359" spans="2:26" x14ac:dyDescent="0.25">
      <c r="B11359" s="105" t="s">
        <v>617</v>
      </c>
      <c r="C11359" s="105" t="s">
        <v>618</v>
      </c>
      <c r="D11359" s="106">
        <v>3000000</v>
      </c>
      <c r="E11359" s="106">
        <v>0</v>
      </c>
      <c r="M11359" t="b">
        <f t="shared" si="890"/>
        <v>1</v>
      </c>
      <c r="N11359" t="b">
        <f t="shared" si="891"/>
        <v>1</v>
      </c>
      <c r="O11359" t="b">
        <f t="shared" si="892"/>
        <v>1</v>
      </c>
      <c r="P11359" t="b">
        <f t="shared" si="892"/>
        <v>1</v>
      </c>
      <c r="Q11359" t="b">
        <f t="shared" si="893"/>
        <v>1</v>
      </c>
      <c r="R11359" t="b">
        <f t="shared" si="894"/>
        <v>1</v>
      </c>
      <c r="U11359" s="105" t="s">
        <v>617</v>
      </c>
      <c r="V11359" s="105" t="s">
        <v>618</v>
      </c>
      <c r="W11359" s="106">
        <v>3000000</v>
      </c>
      <c r="X11359" s="106">
        <v>0</v>
      </c>
    </row>
    <row r="11360" spans="2:26" x14ac:dyDescent="0.25">
      <c r="B11360" s="105" t="s">
        <v>619</v>
      </c>
      <c r="C11360" s="105" t="s">
        <v>618</v>
      </c>
      <c r="D11360" s="106">
        <v>3000000</v>
      </c>
      <c r="E11360" s="106">
        <v>0</v>
      </c>
      <c r="M11360" t="b">
        <f t="shared" si="890"/>
        <v>1</v>
      </c>
      <c r="N11360" t="b">
        <f t="shared" si="891"/>
        <v>1</v>
      </c>
      <c r="O11360" t="b">
        <f t="shared" si="892"/>
        <v>1</v>
      </c>
      <c r="P11360" t="b">
        <f t="shared" si="892"/>
        <v>1</v>
      </c>
      <c r="Q11360" t="b">
        <f t="shared" si="893"/>
        <v>1</v>
      </c>
      <c r="R11360" t="b">
        <f t="shared" si="894"/>
        <v>1</v>
      </c>
      <c r="U11360" s="105" t="s">
        <v>619</v>
      </c>
      <c r="V11360" s="105" t="s">
        <v>618</v>
      </c>
      <c r="W11360" s="106">
        <v>3000000</v>
      </c>
      <c r="X11360" s="106">
        <v>0</v>
      </c>
    </row>
    <row r="11361" spans="2:26" x14ac:dyDescent="0.25">
      <c r="B11361" s="105" t="s">
        <v>463</v>
      </c>
      <c r="C11361" s="105" t="s">
        <v>464</v>
      </c>
      <c r="D11361" s="106">
        <v>9500000</v>
      </c>
      <c r="E11361" s="106">
        <v>0</v>
      </c>
      <c r="M11361" t="b">
        <f t="shared" si="890"/>
        <v>1</v>
      </c>
      <c r="N11361" t="b">
        <f t="shared" si="891"/>
        <v>1</v>
      </c>
      <c r="O11361" t="b">
        <f t="shared" si="892"/>
        <v>1</v>
      </c>
      <c r="P11361" t="b">
        <f t="shared" si="892"/>
        <v>1</v>
      </c>
      <c r="Q11361" t="b">
        <f t="shared" si="893"/>
        <v>1</v>
      </c>
      <c r="R11361" t="b">
        <f t="shared" si="894"/>
        <v>1</v>
      </c>
      <c r="U11361" s="105" t="s">
        <v>463</v>
      </c>
      <c r="V11361" s="105" t="s">
        <v>464</v>
      </c>
      <c r="W11361" s="106">
        <v>9500000</v>
      </c>
      <c r="X11361" s="106">
        <v>0</v>
      </c>
    </row>
    <row r="11362" spans="2:26" x14ac:dyDescent="0.25">
      <c r="B11362" s="105" t="s">
        <v>465</v>
      </c>
      <c r="C11362" s="105" t="s">
        <v>466</v>
      </c>
      <c r="D11362" s="106">
        <v>9500000</v>
      </c>
      <c r="E11362" s="106">
        <v>0</v>
      </c>
      <c r="M11362" t="b">
        <f t="shared" si="890"/>
        <v>1</v>
      </c>
      <c r="N11362" t="b">
        <f t="shared" si="891"/>
        <v>1</v>
      </c>
      <c r="O11362" t="b">
        <f t="shared" si="892"/>
        <v>1</v>
      </c>
      <c r="P11362" t="b">
        <f t="shared" si="892"/>
        <v>1</v>
      </c>
      <c r="Q11362" t="b">
        <f t="shared" si="893"/>
        <v>1</v>
      </c>
      <c r="R11362" t="b">
        <f t="shared" si="894"/>
        <v>1</v>
      </c>
      <c r="U11362" s="105" t="s">
        <v>465</v>
      </c>
      <c r="V11362" s="105" t="s">
        <v>466</v>
      </c>
      <c r="W11362" s="106">
        <v>9500000</v>
      </c>
      <c r="X11362" s="106">
        <v>0</v>
      </c>
    </row>
    <row r="11363" spans="2:26" x14ac:dyDescent="0.25">
      <c r="B11363" s="105" t="s">
        <v>727</v>
      </c>
      <c r="C11363" s="105" t="s">
        <v>728</v>
      </c>
      <c r="D11363" s="106">
        <v>9500000</v>
      </c>
      <c r="E11363" s="106">
        <v>0</v>
      </c>
      <c r="M11363" t="b">
        <f t="shared" si="890"/>
        <v>1</v>
      </c>
      <c r="N11363" t="b">
        <f t="shared" si="891"/>
        <v>1</v>
      </c>
      <c r="O11363" t="b">
        <f t="shared" si="892"/>
        <v>1</v>
      </c>
      <c r="P11363" t="b">
        <f t="shared" si="892"/>
        <v>1</v>
      </c>
      <c r="Q11363" t="b">
        <f t="shared" si="893"/>
        <v>1</v>
      </c>
      <c r="R11363" t="b">
        <f t="shared" si="894"/>
        <v>1</v>
      </c>
      <c r="U11363" s="105" t="s">
        <v>727</v>
      </c>
      <c r="V11363" s="105" t="s">
        <v>728</v>
      </c>
      <c r="W11363" s="106">
        <v>9500000</v>
      </c>
      <c r="X11363" s="106">
        <v>0</v>
      </c>
    </row>
    <row r="11364" spans="2:26" x14ac:dyDescent="0.25">
      <c r="B11364" s="105" t="s">
        <v>666</v>
      </c>
      <c r="C11364" s="105" t="s">
        <v>667</v>
      </c>
      <c r="D11364" s="106">
        <v>57070000</v>
      </c>
      <c r="E11364" s="106">
        <v>0</v>
      </c>
      <c r="M11364" t="b">
        <f t="shared" si="890"/>
        <v>1</v>
      </c>
      <c r="N11364" t="b">
        <f t="shared" si="891"/>
        <v>1</v>
      </c>
      <c r="O11364" t="b">
        <f t="shared" si="892"/>
        <v>1</v>
      </c>
      <c r="P11364" t="b">
        <f t="shared" si="892"/>
        <v>1</v>
      </c>
      <c r="Q11364" t="b">
        <f t="shared" si="893"/>
        <v>1</v>
      </c>
      <c r="R11364" t="b">
        <f t="shared" si="894"/>
        <v>1</v>
      </c>
      <c r="U11364" s="105" t="s">
        <v>666</v>
      </c>
      <c r="V11364" s="105" t="s">
        <v>667</v>
      </c>
      <c r="W11364" s="106">
        <v>57070000</v>
      </c>
      <c r="X11364" s="106">
        <v>0</v>
      </c>
    </row>
    <row r="11365" spans="2:26" x14ac:dyDescent="0.25">
      <c r="B11365" s="105" t="s">
        <v>668</v>
      </c>
      <c r="C11365" s="105" t="s">
        <v>669</v>
      </c>
      <c r="D11365" s="106">
        <v>57070000</v>
      </c>
      <c r="E11365" s="106">
        <v>0</v>
      </c>
      <c r="M11365" t="b">
        <f t="shared" si="890"/>
        <v>1</v>
      </c>
      <c r="N11365" t="b">
        <f t="shared" si="891"/>
        <v>1</v>
      </c>
      <c r="O11365" t="b">
        <f t="shared" si="892"/>
        <v>1</v>
      </c>
      <c r="P11365" t="b">
        <f t="shared" si="892"/>
        <v>1</v>
      </c>
      <c r="Q11365" t="b">
        <f t="shared" si="893"/>
        <v>1</v>
      </c>
      <c r="R11365" t="b">
        <f t="shared" si="894"/>
        <v>1</v>
      </c>
      <c r="U11365" s="105" t="s">
        <v>668</v>
      </c>
      <c r="V11365" s="105" t="s">
        <v>669</v>
      </c>
      <c r="W11365" s="106">
        <v>57070000</v>
      </c>
      <c r="X11365" s="106">
        <v>0</v>
      </c>
    </row>
    <row r="11366" spans="2:26" x14ac:dyDescent="0.25">
      <c r="B11366" s="105" t="s">
        <v>670</v>
      </c>
      <c r="C11366" s="105" t="s">
        <v>669</v>
      </c>
      <c r="D11366" s="106">
        <v>57070000</v>
      </c>
      <c r="E11366" s="106">
        <v>0</v>
      </c>
      <c r="M11366" t="b">
        <f t="shared" si="890"/>
        <v>1</v>
      </c>
      <c r="N11366" t="b">
        <f t="shared" si="891"/>
        <v>1</v>
      </c>
      <c r="O11366" t="b">
        <f t="shared" si="892"/>
        <v>1</v>
      </c>
      <c r="P11366" t="b">
        <f t="shared" si="892"/>
        <v>1</v>
      </c>
      <c r="Q11366" t="b">
        <f t="shared" si="893"/>
        <v>1</v>
      </c>
      <c r="R11366" t="b">
        <f t="shared" si="894"/>
        <v>1</v>
      </c>
      <c r="U11366" s="105" t="s">
        <v>670</v>
      </c>
      <c r="V11366" s="105" t="s">
        <v>669</v>
      </c>
      <c r="W11366" s="106">
        <v>57070000</v>
      </c>
      <c r="X11366" s="106">
        <v>0</v>
      </c>
    </row>
    <row r="11367" spans="2:26" x14ac:dyDescent="0.25">
      <c r="B11367" t="s">
        <v>359</v>
      </c>
      <c r="C11367" s="106">
        <v>81260000</v>
      </c>
      <c r="D11367" s="106">
        <v>0</v>
      </c>
      <c r="M11367" t="b">
        <f t="shared" si="890"/>
        <v>1</v>
      </c>
      <c r="N11367" t="b">
        <f t="shared" si="891"/>
        <v>1</v>
      </c>
      <c r="O11367" t="b">
        <f t="shared" si="892"/>
        <v>1</v>
      </c>
      <c r="P11367" t="b">
        <f t="shared" si="892"/>
        <v>1</v>
      </c>
      <c r="Q11367" t="b">
        <f t="shared" si="893"/>
        <v>1</v>
      </c>
      <c r="R11367" t="b">
        <f t="shared" si="894"/>
        <v>1</v>
      </c>
      <c r="U11367" t="s">
        <v>359</v>
      </c>
      <c r="V11367" s="106">
        <v>81260000</v>
      </c>
      <c r="W11367" s="106">
        <v>0</v>
      </c>
    </row>
    <row r="11368" spans="2:26" x14ac:dyDescent="0.25">
      <c r="B11368" t="s">
        <v>330</v>
      </c>
      <c r="C11368" t="s">
        <v>331</v>
      </c>
      <c r="D11368" s="105" t="s">
        <v>1172</v>
      </c>
      <c r="E11368" t="s">
        <v>333</v>
      </c>
      <c r="F11368" t="s">
        <v>331</v>
      </c>
      <c r="G11368" s="105" t="s">
        <v>1173</v>
      </c>
      <c r="M11368" t="b">
        <f t="shared" si="890"/>
        <v>1</v>
      </c>
      <c r="N11368" t="b">
        <f t="shared" si="891"/>
        <v>1</v>
      </c>
      <c r="O11368" t="b">
        <f t="shared" si="892"/>
        <v>1</v>
      </c>
      <c r="P11368" t="b">
        <f t="shared" si="892"/>
        <v>1</v>
      </c>
      <c r="Q11368" t="b">
        <f t="shared" si="893"/>
        <v>1</v>
      </c>
      <c r="R11368" t="b">
        <f t="shared" si="894"/>
        <v>1</v>
      </c>
      <c r="U11368" t="s">
        <v>330</v>
      </c>
      <c r="V11368" t="s">
        <v>331</v>
      </c>
      <c r="W11368" s="105" t="s">
        <v>1172</v>
      </c>
      <c r="X11368" t="s">
        <v>333</v>
      </c>
      <c r="Y11368" t="s">
        <v>331</v>
      </c>
      <c r="Z11368" s="105" t="s">
        <v>1173</v>
      </c>
    </row>
    <row r="11369" spans="2:26" x14ac:dyDescent="0.25">
      <c r="B11369" t="s">
        <v>335</v>
      </c>
      <c r="C11369" t="s">
        <v>3</v>
      </c>
      <c r="D11369" t="s">
        <v>336</v>
      </c>
      <c r="E11369" t="s">
        <v>337</v>
      </c>
      <c r="M11369" t="b">
        <f t="shared" si="890"/>
        <v>1</v>
      </c>
      <c r="N11369" t="b">
        <f t="shared" si="891"/>
        <v>1</v>
      </c>
      <c r="O11369" t="b">
        <f t="shared" si="892"/>
        <v>1</v>
      </c>
      <c r="P11369" t="b">
        <f t="shared" si="892"/>
        <v>1</v>
      </c>
      <c r="Q11369" t="b">
        <f t="shared" si="893"/>
        <v>1</v>
      </c>
      <c r="R11369" t="b">
        <f t="shared" si="894"/>
        <v>1</v>
      </c>
      <c r="U11369" t="s">
        <v>335</v>
      </c>
      <c r="V11369" t="s">
        <v>3</v>
      </c>
      <c r="W11369" t="s">
        <v>336</v>
      </c>
      <c r="X11369" t="s">
        <v>337</v>
      </c>
    </row>
    <row r="11370" spans="2:26" x14ac:dyDescent="0.25">
      <c r="B11370" s="105" t="s">
        <v>567</v>
      </c>
      <c r="C11370" s="105" t="s">
        <v>568</v>
      </c>
      <c r="D11370" s="106">
        <v>2210000</v>
      </c>
      <c r="E11370" s="106">
        <v>0</v>
      </c>
      <c r="M11370" t="b">
        <f t="shared" si="890"/>
        <v>1</v>
      </c>
      <c r="N11370" t="b">
        <f t="shared" si="891"/>
        <v>1</v>
      </c>
      <c r="O11370" t="b">
        <f t="shared" si="892"/>
        <v>1</v>
      </c>
      <c r="P11370" t="b">
        <f t="shared" si="892"/>
        <v>1</v>
      </c>
      <c r="Q11370" t="b">
        <f t="shared" si="893"/>
        <v>1</v>
      </c>
      <c r="R11370" t="b">
        <f t="shared" si="894"/>
        <v>1</v>
      </c>
      <c r="U11370" s="105" t="s">
        <v>567</v>
      </c>
      <c r="V11370" s="105" t="s">
        <v>568</v>
      </c>
      <c r="W11370" s="106">
        <v>2210000</v>
      </c>
      <c r="X11370" s="106">
        <v>0</v>
      </c>
    </row>
    <row r="11371" spans="2:26" x14ac:dyDescent="0.25">
      <c r="B11371" s="105" t="s">
        <v>569</v>
      </c>
      <c r="C11371" s="105" t="s">
        <v>570</v>
      </c>
      <c r="D11371" s="106">
        <v>2210000</v>
      </c>
      <c r="E11371" s="106">
        <v>0</v>
      </c>
      <c r="M11371" t="b">
        <f t="shared" si="890"/>
        <v>1</v>
      </c>
      <c r="N11371" t="b">
        <f t="shared" si="891"/>
        <v>1</v>
      </c>
      <c r="O11371" t="b">
        <f t="shared" si="892"/>
        <v>1</v>
      </c>
      <c r="P11371" t="b">
        <f t="shared" si="892"/>
        <v>1</v>
      </c>
      <c r="Q11371" t="b">
        <f t="shared" si="893"/>
        <v>1</v>
      </c>
      <c r="R11371" t="b">
        <f t="shared" si="894"/>
        <v>1</v>
      </c>
      <c r="U11371" s="105" t="s">
        <v>569</v>
      </c>
      <c r="V11371" s="105" t="s">
        <v>570</v>
      </c>
      <c r="W11371" s="106">
        <v>2210000</v>
      </c>
      <c r="X11371" s="106">
        <v>0</v>
      </c>
    </row>
    <row r="11372" spans="2:26" x14ac:dyDescent="0.25">
      <c r="B11372" s="105" t="s">
        <v>571</v>
      </c>
      <c r="C11372" s="105" t="s">
        <v>570</v>
      </c>
      <c r="D11372" s="106">
        <v>2210000</v>
      </c>
      <c r="E11372" s="106">
        <v>0</v>
      </c>
      <c r="M11372" t="b">
        <f t="shared" si="890"/>
        <v>1</v>
      </c>
      <c r="N11372" t="b">
        <f t="shared" si="891"/>
        <v>1</v>
      </c>
      <c r="O11372" t="b">
        <f t="shared" si="892"/>
        <v>1</v>
      </c>
      <c r="P11372" t="b">
        <f t="shared" si="892"/>
        <v>1</v>
      </c>
      <c r="Q11372" t="b">
        <f t="shared" si="893"/>
        <v>1</v>
      </c>
      <c r="R11372" t="b">
        <f t="shared" si="894"/>
        <v>1</v>
      </c>
      <c r="U11372" s="105" t="s">
        <v>571</v>
      </c>
      <c r="V11372" s="105" t="s">
        <v>570</v>
      </c>
      <c r="W11372" s="106">
        <v>2210000</v>
      </c>
      <c r="X11372" s="106">
        <v>0</v>
      </c>
    </row>
    <row r="11373" spans="2:26" x14ac:dyDescent="0.25">
      <c r="B11373" t="s">
        <v>359</v>
      </c>
      <c r="C11373" s="106">
        <v>2210000</v>
      </c>
      <c r="D11373" s="106">
        <v>0</v>
      </c>
      <c r="M11373" t="b">
        <f t="shared" si="890"/>
        <v>1</v>
      </c>
      <c r="N11373" t="b">
        <f t="shared" si="891"/>
        <v>1</v>
      </c>
      <c r="O11373" t="b">
        <f t="shared" si="892"/>
        <v>1</v>
      </c>
      <c r="P11373" t="b">
        <f t="shared" si="892"/>
        <v>1</v>
      </c>
      <c r="Q11373" t="b">
        <f t="shared" si="893"/>
        <v>1</v>
      </c>
      <c r="R11373" t="b">
        <f t="shared" si="894"/>
        <v>1</v>
      </c>
      <c r="U11373" t="s">
        <v>359</v>
      </c>
      <c r="V11373" s="106">
        <v>2210000</v>
      </c>
      <c r="W11373" s="106">
        <v>0</v>
      </c>
    </row>
    <row r="11374" spans="2:26" x14ac:dyDescent="0.25">
      <c r="B11374" t="s">
        <v>330</v>
      </c>
      <c r="C11374" t="s">
        <v>331</v>
      </c>
      <c r="D11374" s="105" t="s">
        <v>1174</v>
      </c>
      <c r="E11374" t="s">
        <v>333</v>
      </c>
      <c r="F11374" t="s">
        <v>331</v>
      </c>
      <c r="G11374" s="105" t="s">
        <v>1175</v>
      </c>
      <c r="M11374" t="b">
        <f t="shared" si="890"/>
        <v>1</v>
      </c>
      <c r="N11374" t="b">
        <f t="shared" si="891"/>
        <v>1</v>
      </c>
      <c r="O11374" t="b">
        <f t="shared" si="892"/>
        <v>1</v>
      </c>
      <c r="P11374" t="b">
        <f t="shared" si="892"/>
        <v>1</v>
      </c>
      <c r="Q11374" t="b">
        <f t="shared" si="893"/>
        <v>1</v>
      </c>
      <c r="R11374" t="b">
        <f t="shared" si="894"/>
        <v>1</v>
      </c>
      <c r="U11374" t="s">
        <v>330</v>
      </c>
      <c r="V11374" t="s">
        <v>331</v>
      </c>
      <c r="W11374" s="105" t="s">
        <v>1174</v>
      </c>
      <c r="X11374" t="s">
        <v>333</v>
      </c>
      <c r="Y11374" t="s">
        <v>331</v>
      </c>
      <c r="Z11374" s="105" t="s">
        <v>1175</v>
      </c>
    </row>
    <row r="11375" spans="2:26" x14ac:dyDescent="0.25">
      <c r="B11375" t="s">
        <v>335</v>
      </c>
      <c r="C11375" t="s">
        <v>3</v>
      </c>
      <c r="D11375" t="s">
        <v>336</v>
      </c>
      <c r="E11375" t="s">
        <v>337</v>
      </c>
      <c r="M11375" t="b">
        <f t="shared" si="890"/>
        <v>1</v>
      </c>
      <c r="N11375" t="b">
        <f t="shared" si="891"/>
        <v>1</v>
      </c>
      <c r="O11375" t="b">
        <f t="shared" si="892"/>
        <v>1</v>
      </c>
      <c r="P11375" t="b">
        <f t="shared" si="892"/>
        <v>1</v>
      </c>
      <c r="Q11375" t="b">
        <f t="shared" si="893"/>
        <v>1</v>
      </c>
      <c r="R11375" t="b">
        <f t="shared" si="894"/>
        <v>1</v>
      </c>
      <c r="U11375" t="s">
        <v>335</v>
      </c>
      <c r="V11375" t="s">
        <v>3</v>
      </c>
      <c r="W11375" t="s">
        <v>336</v>
      </c>
      <c r="X11375" t="s">
        <v>337</v>
      </c>
    </row>
    <row r="11376" spans="2:26" x14ac:dyDescent="0.25">
      <c r="B11376" s="105" t="s">
        <v>567</v>
      </c>
      <c r="C11376" s="105" t="s">
        <v>568</v>
      </c>
      <c r="D11376" s="106">
        <v>32340000</v>
      </c>
      <c r="E11376" s="106">
        <v>0</v>
      </c>
      <c r="M11376" t="b">
        <f t="shared" si="890"/>
        <v>1</v>
      </c>
      <c r="N11376" t="b">
        <f t="shared" si="891"/>
        <v>1</v>
      </c>
      <c r="O11376" t="b">
        <f t="shared" si="892"/>
        <v>1</v>
      </c>
      <c r="P11376" t="b">
        <f t="shared" si="892"/>
        <v>1</v>
      </c>
      <c r="Q11376" t="b">
        <f t="shared" si="893"/>
        <v>1</v>
      </c>
      <c r="R11376" t="b">
        <f t="shared" si="894"/>
        <v>1</v>
      </c>
      <c r="U11376" s="105" t="s">
        <v>567</v>
      </c>
      <c r="V11376" s="105" t="s">
        <v>568</v>
      </c>
      <c r="W11376" s="106">
        <v>32340000</v>
      </c>
      <c r="X11376" s="106">
        <v>0</v>
      </c>
    </row>
    <row r="11377" spans="2:26" x14ac:dyDescent="0.25">
      <c r="B11377" s="105" t="s">
        <v>569</v>
      </c>
      <c r="C11377" s="105" t="s">
        <v>570</v>
      </c>
      <c r="D11377" s="106">
        <v>32340000</v>
      </c>
      <c r="E11377" s="106">
        <v>0</v>
      </c>
      <c r="M11377" t="b">
        <f t="shared" si="890"/>
        <v>1</v>
      </c>
      <c r="N11377" t="b">
        <f t="shared" si="891"/>
        <v>1</v>
      </c>
      <c r="O11377" t="b">
        <f t="shared" si="892"/>
        <v>1</v>
      </c>
      <c r="P11377" t="b">
        <f t="shared" si="892"/>
        <v>1</v>
      </c>
      <c r="Q11377" t="b">
        <f t="shared" si="893"/>
        <v>1</v>
      </c>
      <c r="R11377" t="b">
        <f t="shared" si="894"/>
        <v>1</v>
      </c>
      <c r="U11377" s="105" t="s">
        <v>569</v>
      </c>
      <c r="V11377" s="105" t="s">
        <v>570</v>
      </c>
      <c r="W11377" s="106">
        <v>32340000</v>
      </c>
      <c r="X11377" s="106">
        <v>0</v>
      </c>
    </row>
    <row r="11378" spans="2:26" x14ac:dyDescent="0.25">
      <c r="B11378" s="105" t="s">
        <v>571</v>
      </c>
      <c r="C11378" s="105" t="s">
        <v>570</v>
      </c>
      <c r="D11378" s="106">
        <v>32340000</v>
      </c>
      <c r="E11378" s="106">
        <v>0</v>
      </c>
      <c r="M11378" t="b">
        <f t="shared" si="890"/>
        <v>1</v>
      </c>
      <c r="N11378" t="b">
        <f t="shared" si="891"/>
        <v>1</v>
      </c>
      <c r="O11378" t="b">
        <f t="shared" si="892"/>
        <v>1</v>
      </c>
      <c r="P11378" t="b">
        <f t="shared" si="892"/>
        <v>1</v>
      </c>
      <c r="Q11378" t="b">
        <f t="shared" si="893"/>
        <v>1</v>
      </c>
      <c r="R11378" t="b">
        <f t="shared" si="894"/>
        <v>1</v>
      </c>
      <c r="U11378" s="105" t="s">
        <v>571</v>
      </c>
      <c r="V11378" s="105" t="s">
        <v>570</v>
      </c>
      <c r="W11378" s="106">
        <v>32340000</v>
      </c>
      <c r="X11378" s="106">
        <v>0</v>
      </c>
    </row>
    <row r="11379" spans="2:26" x14ac:dyDescent="0.25">
      <c r="B11379" s="105" t="s">
        <v>463</v>
      </c>
      <c r="C11379" s="105" t="s">
        <v>464</v>
      </c>
      <c r="D11379" s="106">
        <v>56100000</v>
      </c>
      <c r="E11379" s="106">
        <v>0</v>
      </c>
      <c r="M11379" t="b">
        <f t="shared" si="890"/>
        <v>1</v>
      </c>
      <c r="N11379" t="b">
        <f t="shared" si="891"/>
        <v>1</v>
      </c>
      <c r="O11379" t="b">
        <f t="shared" si="892"/>
        <v>1</v>
      </c>
      <c r="P11379" t="b">
        <f t="shared" si="892"/>
        <v>1</v>
      </c>
      <c r="Q11379" t="b">
        <f t="shared" si="893"/>
        <v>1</v>
      </c>
      <c r="R11379" t="b">
        <f t="shared" si="894"/>
        <v>1</v>
      </c>
      <c r="U11379" s="105" t="s">
        <v>463</v>
      </c>
      <c r="V11379" s="105" t="s">
        <v>464</v>
      </c>
      <c r="W11379" s="106">
        <v>56100000</v>
      </c>
      <c r="X11379" s="106">
        <v>0</v>
      </c>
    </row>
    <row r="11380" spans="2:26" x14ac:dyDescent="0.25">
      <c r="B11380" s="105" t="s">
        <v>572</v>
      </c>
      <c r="C11380" s="105" t="s">
        <v>573</v>
      </c>
      <c r="D11380" s="106">
        <v>56100000</v>
      </c>
      <c r="E11380" s="106">
        <v>0</v>
      </c>
      <c r="M11380" t="b">
        <f t="shared" si="890"/>
        <v>1</v>
      </c>
      <c r="N11380" t="b">
        <f t="shared" si="891"/>
        <v>1</v>
      </c>
      <c r="O11380" t="b">
        <f t="shared" si="892"/>
        <v>1</v>
      </c>
      <c r="P11380" t="b">
        <f t="shared" si="892"/>
        <v>1</v>
      </c>
      <c r="Q11380" t="b">
        <f t="shared" si="893"/>
        <v>1</v>
      </c>
      <c r="R11380" t="b">
        <f t="shared" si="894"/>
        <v>1</v>
      </c>
      <c r="U11380" s="105" t="s">
        <v>572</v>
      </c>
      <c r="V11380" s="105" t="s">
        <v>573</v>
      </c>
      <c r="W11380" s="106">
        <v>56100000</v>
      </c>
      <c r="X11380" s="106">
        <v>0</v>
      </c>
    </row>
    <row r="11381" spans="2:26" x14ac:dyDescent="0.25">
      <c r="B11381" s="105" t="s">
        <v>574</v>
      </c>
      <c r="C11381" s="105" t="s">
        <v>573</v>
      </c>
      <c r="D11381" s="106">
        <v>56100000</v>
      </c>
      <c r="E11381" s="106">
        <v>0</v>
      </c>
      <c r="M11381" t="b">
        <f t="shared" si="890"/>
        <v>1</v>
      </c>
      <c r="N11381" t="b">
        <f t="shared" si="891"/>
        <v>1</v>
      </c>
      <c r="O11381" t="b">
        <f t="shared" si="892"/>
        <v>1</v>
      </c>
      <c r="P11381" t="b">
        <f t="shared" si="892"/>
        <v>1</v>
      </c>
      <c r="Q11381" t="b">
        <f t="shared" si="893"/>
        <v>1</v>
      </c>
      <c r="R11381" t="b">
        <f t="shared" si="894"/>
        <v>1</v>
      </c>
      <c r="U11381" s="105" t="s">
        <v>574</v>
      </c>
      <c r="V11381" s="105" t="s">
        <v>573</v>
      </c>
      <c r="W11381" s="106">
        <v>56100000</v>
      </c>
      <c r="X11381" s="106">
        <v>0</v>
      </c>
    </row>
    <row r="11382" spans="2:26" x14ac:dyDescent="0.25">
      <c r="B11382" s="105" t="s">
        <v>338</v>
      </c>
      <c r="C11382" s="105" t="s">
        <v>339</v>
      </c>
      <c r="D11382" s="106">
        <v>26241000</v>
      </c>
      <c r="E11382" s="106">
        <v>0</v>
      </c>
      <c r="M11382" t="b">
        <f t="shared" si="890"/>
        <v>1</v>
      </c>
      <c r="N11382" t="b">
        <f t="shared" si="891"/>
        <v>1</v>
      </c>
      <c r="O11382" t="b">
        <f t="shared" si="892"/>
        <v>1</v>
      </c>
      <c r="P11382" t="b">
        <f t="shared" si="892"/>
        <v>1</v>
      </c>
      <c r="Q11382" t="b">
        <f t="shared" si="893"/>
        <v>1</v>
      </c>
      <c r="R11382" t="b">
        <f t="shared" si="894"/>
        <v>1</v>
      </c>
      <c r="U11382" s="105" t="s">
        <v>338</v>
      </c>
      <c r="V11382" s="105" t="s">
        <v>339</v>
      </c>
      <c r="W11382" s="106">
        <v>26241000</v>
      </c>
      <c r="X11382" s="106">
        <v>0</v>
      </c>
    </row>
    <row r="11383" spans="2:26" x14ac:dyDescent="0.25">
      <c r="B11383" s="105" t="s">
        <v>340</v>
      </c>
      <c r="C11383" s="105" t="s">
        <v>341</v>
      </c>
      <c r="D11383" s="106">
        <v>26241000</v>
      </c>
      <c r="E11383" s="106">
        <v>0</v>
      </c>
      <c r="M11383" t="b">
        <f t="shared" si="890"/>
        <v>1</v>
      </c>
      <c r="N11383" t="b">
        <f t="shared" si="891"/>
        <v>1</v>
      </c>
      <c r="O11383" t="b">
        <f t="shared" si="892"/>
        <v>1</v>
      </c>
      <c r="P11383" t="b">
        <f t="shared" si="892"/>
        <v>1</v>
      </c>
      <c r="Q11383" t="b">
        <f t="shared" si="893"/>
        <v>1</v>
      </c>
      <c r="R11383" t="b">
        <f t="shared" si="894"/>
        <v>1</v>
      </c>
      <c r="U11383" s="105" t="s">
        <v>340</v>
      </c>
      <c r="V11383" s="105" t="s">
        <v>341</v>
      </c>
      <c r="W11383" s="106">
        <v>26241000</v>
      </c>
      <c r="X11383" s="106">
        <v>0</v>
      </c>
    </row>
    <row r="11384" spans="2:26" x14ac:dyDescent="0.25">
      <c r="B11384" s="105" t="s">
        <v>392</v>
      </c>
      <c r="C11384" s="105" t="s">
        <v>341</v>
      </c>
      <c r="D11384" s="106">
        <v>26241000</v>
      </c>
      <c r="E11384" s="106">
        <v>0</v>
      </c>
      <c r="M11384" t="b">
        <f t="shared" si="890"/>
        <v>1</v>
      </c>
      <c r="N11384" t="b">
        <f t="shared" si="891"/>
        <v>1</v>
      </c>
      <c r="O11384" t="b">
        <f t="shared" si="892"/>
        <v>1</v>
      </c>
      <c r="P11384" t="b">
        <f t="shared" si="892"/>
        <v>1</v>
      </c>
      <c r="Q11384" t="b">
        <f t="shared" si="893"/>
        <v>1</v>
      </c>
      <c r="R11384" t="b">
        <f t="shared" si="894"/>
        <v>1</v>
      </c>
      <c r="U11384" s="105" t="s">
        <v>392</v>
      </c>
      <c r="V11384" s="105" t="s">
        <v>341</v>
      </c>
      <c r="W11384" s="106">
        <v>26241000</v>
      </c>
      <c r="X11384" s="106">
        <v>0</v>
      </c>
    </row>
    <row r="11385" spans="2:26" x14ac:dyDescent="0.25">
      <c r="B11385" t="s">
        <v>359</v>
      </c>
      <c r="C11385" s="106">
        <v>114681000</v>
      </c>
      <c r="D11385" s="106">
        <v>0</v>
      </c>
      <c r="M11385" t="b">
        <f t="shared" si="890"/>
        <v>1</v>
      </c>
      <c r="N11385" t="b">
        <f t="shared" si="891"/>
        <v>1</v>
      </c>
      <c r="O11385" t="b">
        <f t="shared" si="892"/>
        <v>1</v>
      </c>
      <c r="P11385" t="b">
        <f t="shared" si="892"/>
        <v>1</v>
      </c>
      <c r="Q11385" t="b">
        <f t="shared" si="893"/>
        <v>1</v>
      </c>
      <c r="R11385" t="b">
        <f t="shared" si="894"/>
        <v>1</v>
      </c>
      <c r="U11385" t="s">
        <v>359</v>
      </c>
      <c r="V11385" s="106">
        <v>114681000</v>
      </c>
      <c r="W11385" s="106">
        <v>0</v>
      </c>
    </row>
    <row r="11386" spans="2:26" x14ac:dyDescent="0.25">
      <c r="B11386" t="s">
        <v>330</v>
      </c>
      <c r="C11386" t="s">
        <v>331</v>
      </c>
      <c r="D11386" s="105" t="s">
        <v>1176</v>
      </c>
      <c r="E11386" t="s">
        <v>333</v>
      </c>
      <c r="F11386" t="s">
        <v>331</v>
      </c>
      <c r="G11386" s="105" t="s">
        <v>1177</v>
      </c>
      <c r="M11386" t="b">
        <f t="shared" si="890"/>
        <v>1</v>
      </c>
      <c r="N11386" t="b">
        <f t="shared" si="891"/>
        <v>1</v>
      </c>
      <c r="O11386" t="b">
        <f t="shared" si="892"/>
        <v>1</v>
      </c>
      <c r="P11386" t="b">
        <f t="shared" si="892"/>
        <v>1</v>
      </c>
      <c r="Q11386" t="b">
        <f t="shared" si="893"/>
        <v>1</v>
      </c>
      <c r="R11386" t="b">
        <f t="shared" si="894"/>
        <v>1</v>
      </c>
      <c r="U11386" t="s">
        <v>330</v>
      </c>
      <c r="V11386" t="s">
        <v>331</v>
      </c>
      <c r="W11386" s="105" t="s">
        <v>1176</v>
      </c>
      <c r="X11386" t="s">
        <v>333</v>
      </c>
      <c r="Y11386" t="s">
        <v>331</v>
      </c>
      <c r="Z11386" s="105" t="s">
        <v>1177</v>
      </c>
    </row>
    <row r="11387" spans="2:26" x14ac:dyDescent="0.25">
      <c r="B11387" t="s">
        <v>335</v>
      </c>
      <c r="C11387" t="s">
        <v>3</v>
      </c>
      <c r="D11387" t="s">
        <v>336</v>
      </c>
      <c r="E11387" t="s">
        <v>337</v>
      </c>
      <c r="M11387" t="b">
        <f t="shared" si="890"/>
        <v>1</v>
      </c>
      <c r="N11387" t="b">
        <f t="shared" si="891"/>
        <v>1</v>
      </c>
      <c r="O11387" t="b">
        <f t="shared" si="892"/>
        <v>1</v>
      </c>
      <c r="P11387" t="b">
        <f t="shared" si="892"/>
        <v>1</v>
      </c>
      <c r="Q11387" t="b">
        <f t="shared" si="893"/>
        <v>1</v>
      </c>
      <c r="R11387" t="b">
        <f t="shared" si="894"/>
        <v>1</v>
      </c>
      <c r="U11387" t="s">
        <v>335</v>
      </c>
      <c r="V11387" t="s">
        <v>3</v>
      </c>
      <c r="W11387" t="s">
        <v>336</v>
      </c>
      <c r="X11387" t="s">
        <v>337</v>
      </c>
    </row>
    <row r="11388" spans="2:26" x14ac:dyDescent="0.25">
      <c r="B11388" s="105" t="s">
        <v>418</v>
      </c>
      <c r="C11388" s="105" t="s">
        <v>419</v>
      </c>
      <c r="D11388" s="106">
        <v>50000000</v>
      </c>
      <c r="E11388" s="106">
        <v>0</v>
      </c>
      <c r="M11388" t="b">
        <f t="shared" si="890"/>
        <v>1</v>
      </c>
      <c r="N11388" t="b">
        <f t="shared" si="891"/>
        <v>1</v>
      </c>
      <c r="O11388" t="b">
        <f t="shared" si="892"/>
        <v>1</v>
      </c>
      <c r="P11388" t="b">
        <f t="shared" si="892"/>
        <v>1</v>
      </c>
      <c r="Q11388" t="b">
        <f t="shared" si="893"/>
        <v>1</v>
      </c>
      <c r="R11388" t="b">
        <f t="shared" si="894"/>
        <v>1</v>
      </c>
      <c r="U11388" s="105" t="s">
        <v>418</v>
      </c>
      <c r="V11388" s="105" t="s">
        <v>419</v>
      </c>
      <c r="W11388" s="106">
        <v>50000000</v>
      </c>
      <c r="X11388" s="106">
        <v>0</v>
      </c>
    </row>
    <row r="11389" spans="2:26" x14ac:dyDescent="0.25">
      <c r="B11389" s="105" t="s">
        <v>420</v>
      </c>
      <c r="C11389" s="105" t="s">
        <v>421</v>
      </c>
      <c r="D11389" s="106">
        <v>50000000</v>
      </c>
      <c r="E11389" s="106">
        <v>0</v>
      </c>
      <c r="M11389" t="b">
        <f t="shared" si="890"/>
        <v>1</v>
      </c>
      <c r="N11389" t="b">
        <f t="shared" si="891"/>
        <v>1</v>
      </c>
      <c r="O11389" t="b">
        <f t="shared" si="892"/>
        <v>1</v>
      </c>
      <c r="P11389" t="b">
        <f t="shared" si="892"/>
        <v>1</v>
      </c>
      <c r="Q11389" t="b">
        <f t="shared" si="893"/>
        <v>1</v>
      </c>
      <c r="R11389" t="b">
        <f t="shared" si="894"/>
        <v>1</v>
      </c>
      <c r="U11389" s="105" t="s">
        <v>420</v>
      </c>
      <c r="V11389" s="105" t="s">
        <v>421</v>
      </c>
      <c r="W11389" s="106">
        <v>50000000</v>
      </c>
      <c r="X11389" s="106">
        <v>0</v>
      </c>
    </row>
    <row r="11390" spans="2:26" x14ac:dyDescent="0.25">
      <c r="B11390" s="105" t="s">
        <v>422</v>
      </c>
      <c r="C11390" s="105" t="s">
        <v>421</v>
      </c>
      <c r="D11390" s="106">
        <v>50000000</v>
      </c>
      <c r="E11390" s="106">
        <v>0</v>
      </c>
      <c r="M11390" t="b">
        <f t="shared" si="890"/>
        <v>1</v>
      </c>
      <c r="N11390" t="b">
        <f t="shared" si="891"/>
        <v>1</v>
      </c>
      <c r="O11390" t="b">
        <f t="shared" si="892"/>
        <v>1</v>
      </c>
      <c r="P11390" t="b">
        <f t="shared" si="892"/>
        <v>1</v>
      </c>
      <c r="Q11390" t="b">
        <f t="shared" si="893"/>
        <v>1</v>
      </c>
      <c r="R11390" t="b">
        <f t="shared" si="894"/>
        <v>1</v>
      </c>
      <c r="U11390" s="105" t="s">
        <v>422</v>
      </c>
      <c r="V11390" s="105" t="s">
        <v>421</v>
      </c>
      <c r="W11390" s="106">
        <v>50000000</v>
      </c>
      <c r="X11390" s="106">
        <v>0</v>
      </c>
    </row>
    <row r="11391" spans="2:26" x14ac:dyDescent="0.25">
      <c r="B11391" s="105" t="s">
        <v>615</v>
      </c>
      <c r="C11391" s="105" t="s">
        <v>616</v>
      </c>
      <c r="D11391" s="106">
        <v>80000000</v>
      </c>
      <c r="E11391" s="106">
        <v>0</v>
      </c>
      <c r="M11391" t="b">
        <f t="shared" si="890"/>
        <v>1</v>
      </c>
      <c r="N11391" t="b">
        <f t="shared" si="891"/>
        <v>1</v>
      </c>
      <c r="O11391" t="b">
        <f t="shared" si="892"/>
        <v>1</v>
      </c>
      <c r="P11391" t="b">
        <f t="shared" si="892"/>
        <v>1</v>
      </c>
      <c r="Q11391" t="b">
        <f t="shared" si="893"/>
        <v>1</v>
      </c>
      <c r="R11391" t="b">
        <f t="shared" si="894"/>
        <v>1</v>
      </c>
      <c r="U11391" s="105" t="s">
        <v>615</v>
      </c>
      <c r="V11391" s="105" t="s">
        <v>616</v>
      </c>
      <c r="W11391" s="106">
        <v>80000000</v>
      </c>
      <c r="X11391" s="106">
        <v>0</v>
      </c>
    </row>
    <row r="11392" spans="2:26" x14ac:dyDescent="0.25">
      <c r="B11392" s="105" t="s">
        <v>617</v>
      </c>
      <c r="C11392" s="105" t="s">
        <v>618</v>
      </c>
      <c r="D11392" s="106">
        <v>80000000</v>
      </c>
      <c r="E11392" s="106">
        <v>0</v>
      </c>
      <c r="M11392" t="b">
        <f t="shared" si="890"/>
        <v>1</v>
      </c>
      <c r="N11392" t="b">
        <f t="shared" si="891"/>
        <v>1</v>
      </c>
      <c r="O11392" t="b">
        <f t="shared" si="892"/>
        <v>1</v>
      </c>
      <c r="P11392" t="b">
        <f t="shared" si="892"/>
        <v>1</v>
      </c>
      <c r="Q11392" t="b">
        <f t="shared" si="893"/>
        <v>1</v>
      </c>
      <c r="R11392" t="b">
        <f t="shared" si="894"/>
        <v>1</v>
      </c>
      <c r="U11392" s="105" t="s">
        <v>617</v>
      </c>
      <c r="V11392" s="105" t="s">
        <v>618</v>
      </c>
      <c r="W11392" s="106">
        <v>80000000</v>
      </c>
      <c r="X11392" s="106">
        <v>0</v>
      </c>
    </row>
    <row r="11393" spans="2:26" x14ac:dyDescent="0.25">
      <c r="B11393" s="105" t="s">
        <v>619</v>
      </c>
      <c r="C11393" s="105" t="s">
        <v>618</v>
      </c>
      <c r="D11393" s="106">
        <v>80000000</v>
      </c>
      <c r="E11393" s="106">
        <v>0</v>
      </c>
      <c r="M11393" t="b">
        <f t="shared" si="890"/>
        <v>1</v>
      </c>
      <c r="N11393" t="b">
        <f t="shared" si="891"/>
        <v>1</v>
      </c>
      <c r="O11393" t="b">
        <f t="shared" si="892"/>
        <v>1</v>
      </c>
      <c r="P11393" t="b">
        <f t="shared" si="892"/>
        <v>1</v>
      </c>
      <c r="Q11393" t="b">
        <f t="shared" si="893"/>
        <v>1</v>
      </c>
      <c r="R11393" t="b">
        <f t="shared" si="894"/>
        <v>1</v>
      </c>
      <c r="U11393" s="105" t="s">
        <v>619</v>
      </c>
      <c r="V11393" s="105" t="s">
        <v>618</v>
      </c>
      <c r="W11393" s="106">
        <v>80000000</v>
      </c>
      <c r="X11393" s="106">
        <v>0</v>
      </c>
    </row>
    <row r="11394" spans="2:26" x14ac:dyDescent="0.25">
      <c r="B11394" s="105" t="s">
        <v>635</v>
      </c>
      <c r="C11394" s="105" t="s">
        <v>636</v>
      </c>
      <c r="D11394" s="106">
        <v>10095200</v>
      </c>
      <c r="E11394" s="106">
        <v>0</v>
      </c>
      <c r="M11394" t="b">
        <f t="shared" si="890"/>
        <v>1</v>
      </c>
      <c r="N11394" t="b">
        <f t="shared" si="891"/>
        <v>1</v>
      </c>
      <c r="O11394" t="b">
        <f t="shared" si="892"/>
        <v>1</v>
      </c>
      <c r="P11394" t="b">
        <f t="shared" si="892"/>
        <v>1</v>
      </c>
      <c r="Q11394" t="b">
        <f t="shared" si="893"/>
        <v>1</v>
      </c>
      <c r="R11394" t="b">
        <f t="shared" si="894"/>
        <v>1</v>
      </c>
      <c r="U11394" s="105" t="s">
        <v>635</v>
      </c>
      <c r="V11394" s="105" t="s">
        <v>636</v>
      </c>
      <c r="W11394" s="106">
        <v>10095200</v>
      </c>
      <c r="X11394" s="106">
        <v>0</v>
      </c>
    </row>
    <row r="11395" spans="2:26" x14ac:dyDescent="0.25">
      <c r="B11395" s="105" t="s">
        <v>637</v>
      </c>
      <c r="C11395" s="105" t="s">
        <v>638</v>
      </c>
      <c r="D11395" s="106">
        <v>10095200</v>
      </c>
      <c r="E11395" s="106">
        <v>0</v>
      </c>
      <c r="M11395" t="b">
        <f t="shared" si="890"/>
        <v>1</v>
      </c>
      <c r="N11395" t="b">
        <f t="shared" si="891"/>
        <v>1</v>
      </c>
      <c r="O11395" t="b">
        <f t="shared" si="892"/>
        <v>1</v>
      </c>
      <c r="P11395" t="b">
        <f t="shared" si="892"/>
        <v>1</v>
      </c>
      <c r="Q11395" t="b">
        <f t="shared" si="893"/>
        <v>1</v>
      </c>
      <c r="R11395" t="b">
        <f t="shared" si="894"/>
        <v>1</v>
      </c>
      <c r="U11395" s="105" t="s">
        <v>637</v>
      </c>
      <c r="V11395" s="105" t="s">
        <v>638</v>
      </c>
      <c r="W11395" s="106">
        <v>10095200</v>
      </c>
      <c r="X11395" s="106">
        <v>0</v>
      </c>
    </row>
    <row r="11396" spans="2:26" x14ac:dyDescent="0.25">
      <c r="B11396" s="105" t="s">
        <v>639</v>
      </c>
      <c r="C11396" s="105" t="s">
        <v>638</v>
      </c>
      <c r="D11396" s="106">
        <v>10095200</v>
      </c>
      <c r="E11396" s="106">
        <v>0</v>
      </c>
      <c r="M11396" t="b">
        <f t="shared" si="890"/>
        <v>1</v>
      </c>
      <c r="N11396" t="b">
        <f t="shared" si="891"/>
        <v>1</v>
      </c>
      <c r="O11396" t="b">
        <f t="shared" si="892"/>
        <v>1</v>
      </c>
      <c r="P11396" t="b">
        <f t="shared" si="892"/>
        <v>1</v>
      </c>
      <c r="Q11396" t="b">
        <f t="shared" si="893"/>
        <v>1</v>
      </c>
      <c r="R11396" t="b">
        <f t="shared" si="894"/>
        <v>1</v>
      </c>
      <c r="U11396" s="105" t="s">
        <v>639</v>
      </c>
      <c r="V11396" s="105" t="s">
        <v>638</v>
      </c>
      <c r="W11396" s="106">
        <v>10095200</v>
      </c>
      <c r="X11396" s="106">
        <v>0</v>
      </c>
    </row>
    <row r="11397" spans="2:26" x14ac:dyDescent="0.25">
      <c r="B11397" s="105" t="s">
        <v>463</v>
      </c>
      <c r="C11397" s="105" t="s">
        <v>464</v>
      </c>
      <c r="D11397" s="106">
        <v>45070000</v>
      </c>
      <c r="E11397" s="106">
        <v>0</v>
      </c>
      <c r="M11397" t="b">
        <f t="shared" si="890"/>
        <v>1</v>
      </c>
      <c r="N11397" t="b">
        <f t="shared" si="891"/>
        <v>1</v>
      </c>
      <c r="O11397" t="b">
        <f t="shared" si="892"/>
        <v>1</v>
      </c>
      <c r="P11397" t="b">
        <f t="shared" si="892"/>
        <v>1</v>
      </c>
      <c r="Q11397" t="b">
        <f t="shared" si="893"/>
        <v>1</v>
      </c>
      <c r="R11397" t="b">
        <f t="shared" si="894"/>
        <v>1</v>
      </c>
      <c r="U11397" s="105" t="s">
        <v>463</v>
      </c>
      <c r="V11397" s="105" t="s">
        <v>464</v>
      </c>
      <c r="W11397" s="106">
        <v>45070000</v>
      </c>
      <c r="X11397" s="106">
        <v>0</v>
      </c>
    </row>
    <row r="11398" spans="2:26" x14ac:dyDescent="0.25">
      <c r="B11398" s="105" t="s">
        <v>465</v>
      </c>
      <c r="C11398" s="105" t="s">
        <v>466</v>
      </c>
      <c r="D11398" s="106">
        <v>45070000</v>
      </c>
      <c r="E11398" s="106">
        <v>0</v>
      </c>
      <c r="M11398" t="b">
        <f t="shared" si="890"/>
        <v>1</v>
      </c>
      <c r="N11398" t="b">
        <f t="shared" si="891"/>
        <v>1</v>
      </c>
      <c r="O11398" t="b">
        <f t="shared" si="892"/>
        <v>1</v>
      </c>
      <c r="P11398" t="b">
        <f t="shared" si="892"/>
        <v>1</v>
      </c>
      <c r="Q11398" t="b">
        <f t="shared" si="893"/>
        <v>1</v>
      </c>
      <c r="R11398" t="b">
        <f t="shared" si="894"/>
        <v>1</v>
      </c>
      <c r="U11398" s="105" t="s">
        <v>465</v>
      </c>
      <c r="V11398" s="105" t="s">
        <v>466</v>
      </c>
      <c r="W11398" s="106">
        <v>45070000</v>
      </c>
      <c r="X11398" s="106">
        <v>0</v>
      </c>
    </row>
    <row r="11399" spans="2:26" x14ac:dyDescent="0.25">
      <c r="B11399" s="105" t="s">
        <v>467</v>
      </c>
      <c r="C11399" s="105" t="s">
        <v>468</v>
      </c>
      <c r="D11399" s="106">
        <v>35670000</v>
      </c>
      <c r="E11399" s="106">
        <v>0</v>
      </c>
      <c r="M11399" t="b">
        <f t="shared" si="890"/>
        <v>1</v>
      </c>
      <c r="N11399" t="b">
        <f t="shared" si="891"/>
        <v>1</v>
      </c>
      <c r="O11399" t="b">
        <f t="shared" si="892"/>
        <v>1</v>
      </c>
      <c r="P11399" t="b">
        <f t="shared" si="892"/>
        <v>1</v>
      </c>
      <c r="Q11399" t="b">
        <f t="shared" si="893"/>
        <v>1</v>
      </c>
      <c r="R11399" t="b">
        <f t="shared" si="894"/>
        <v>1</v>
      </c>
      <c r="U11399" s="105" t="s">
        <v>467</v>
      </c>
      <c r="V11399" s="105" t="s">
        <v>468</v>
      </c>
      <c r="W11399" s="106">
        <v>35670000</v>
      </c>
      <c r="X11399" s="106">
        <v>0</v>
      </c>
    </row>
    <row r="11400" spans="2:26" x14ac:dyDescent="0.25">
      <c r="B11400" s="105" t="s">
        <v>727</v>
      </c>
      <c r="C11400" s="105" t="s">
        <v>728</v>
      </c>
      <c r="D11400" s="106">
        <v>9400000</v>
      </c>
      <c r="E11400" s="106">
        <v>0</v>
      </c>
      <c r="M11400" t="b">
        <f t="shared" si="890"/>
        <v>1</v>
      </c>
      <c r="N11400" t="b">
        <f t="shared" si="891"/>
        <v>1</v>
      </c>
      <c r="O11400" t="b">
        <f t="shared" si="892"/>
        <v>1</v>
      </c>
      <c r="P11400" t="b">
        <f t="shared" si="892"/>
        <v>1</v>
      </c>
      <c r="Q11400" t="b">
        <f t="shared" si="893"/>
        <v>1</v>
      </c>
      <c r="R11400" t="b">
        <f t="shared" si="894"/>
        <v>1</v>
      </c>
      <c r="U11400" s="105" t="s">
        <v>727</v>
      </c>
      <c r="V11400" s="105" t="s">
        <v>728</v>
      </c>
      <c r="W11400" s="106">
        <v>9400000</v>
      </c>
      <c r="X11400" s="106">
        <v>0</v>
      </c>
    </row>
    <row r="11401" spans="2:26" x14ac:dyDescent="0.25">
      <c r="B11401" s="105" t="s">
        <v>338</v>
      </c>
      <c r="C11401" s="105" t="s">
        <v>339</v>
      </c>
      <c r="D11401" s="106">
        <v>85725000</v>
      </c>
      <c r="E11401" s="106">
        <v>0</v>
      </c>
      <c r="M11401" t="b">
        <f t="shared" si="890"/>
        <v>1</v>
      </c>
      <c r="N11401" t="b">
        <f t="shared" si="891"/>
        <v>1</v>
      </c>
      <c r="O11401" t="b">
        <f t="shared" si="892"/>
        <v>1</v>
      </c>
      <c r="P11401" t="b">
        <f t="shared" si="892"/>
        <v>1</v>
      </c>
      <c r="Q11401" t="b">
        <f t="shared" si="893"/>
        <v>1</v>
      </c>
      <c r="R11401" t="b">
        <f t="shared" si="894"/>
        <v>1</v>
      </c>
      <c r="U11401" s="105" t="s">
        <v>338</v>
      </c>
      <c r="V11401" s="105" t="s">
        <v>339</v>
      </c>
      <c r="W11401" s="106">
        <v>85725000</v>
      </c>
      <c r="X11401" s="106">
        <v>0</v>
      </c>
    </row>
    <row r="11402" spans="2:26" x14ac:dyDescent="0.25">
      <c r="B11402" s="105" t="s">
        <v>340</v>
      </c>
      <c r="C11402" s="105" t="s">
        <v>341</v>
      </c>
      <c r="D11402" s="106">
        <v>85725000</v>
      </c>
      <c r="E11402" s="106">
        <v>0</v>
      </c>
      <c r="M11402" t="b">
        <f t="shared" si="890"/>
        <v>1</v>
      </c>
      <c r="N11402" t="b">
        <f t="shared" si="891"/>
        <v>1</v>
      </c>
      <c r="O11402" t="b">
        <f t="shared" si="892"/>
        <v>1</v>
      </c>
      <c r="P11402" t="b">
        <f t="shared" si="892"/>
        <v>1</v>
      </c>
      <c r="Q11402" t="b">
        <f t="shared" si="893"/>
        <v>1</v>
      </c>
      <c r="R11402" t="b">
        <f t="shared" si="894"/>
        <v>1</v>
      </c>
      <c r="U11402" s="105" t="s">
        <v>340</v>
      </c>
      <c r="V11402" s="105" t="s">
        <v>341</v>
      </c>
      <c r="W11402" s="106">
        <v>85725000</v>
      </c>
      <c r="X11402" s="106">
        <v>0</v>
      </c>
    </row>
    <row r="11403" spans="2:26" x14ac:dyDescent="0.25">
      <c r="B11403" s="105" t="s">
        <v>392</v>
      </c>
      <c r="C11403" s="105" t="s">
        <v>341</v>
      </c>
      <c r="D11403" s="106">
        <v>85725000</v>
      </c>
      <c r="E11403" s="106">
        <v>0</v>
      </c>
      <c r="M11403" t="b">
        <f t="shared" si="890"/>
        <v>1</v>
      </c>
      <c r="N11403" t="b">
        <f t="shared" si="891"/>
        <v>1</v>
      </c>
      <c r="O11403" t="b">
        <f t="shared" si="892"/>
        <v>1</v>
      </c>
      <c r="P11403" t="b">
        <f t="shared" si="892"/>
        <v>1</v>
      </c>
      <c r="Q11403" t="b">
        <f t="shared" si="893"/>
        <v>1</v>
      </c>
      <c r="R11403" t="b">
        <f t="shared" si="894"/>
        <v>1</v>
      </c>
      <c r="U11403" s="105" t="s">
        <v>392</v>
      </c>
      <c r="V11403" s="105" t="s">
        <v>341</v>
      </c>
      <c r="W11403" s="106">
        <v>85725000</v>
      </c>
      <c r="X11403" s="106">
        <v>0</v>
      </c>
    </row>
    <row r="11404" spans="2:26" x14ac:dyDescent="0.25">
      <c r="B11404" t="s">
        <v>359</v>
      </c>
      <c r="C11404" s="106">
        <v>270890200</v>
      </c>
      <c r="D11404" s="106">
        <v>0</v>
      </c>
      <c r="M11404" t="b">
        <f t="shared" si="890"/>
        <v>1</v>
      </c>
      <c r="N11404" t="b">
        <f t="shared" si="891"/>
        <v>1</v>
      </c>
      <c r="O11404" t="b">
        <f t="shared" si="892"/>
        <v>1</v>
      </c>
      <c r="P11404" t="b">
        <f t="shared" si="892"/>
        <v>1</v>
      </c>
      <c r="Q11404" t="b">
        <f t="shared" si="893"/>
        <v>1</v>
      </c>
      <c r="R11404" t="b">
        <f t="shared" si="894"/>
        <v>1</v>
      </c>
      <c r="U11404" t="s">
        <v>359</v>
      </c>
      <c r="V11404" s="106">
        <v>270890200</v>
      </c>
      <c r="W11404" s="106">
        <v>0</v>
      </c>
    </row>
    <row r="11405" spans="2:26" x14ac:dyDescent="0.25">
      <c r="B11405" t="s">
        <v>330</v>
      </c>
      <c r="C11405" t="s">
        <v>331</v>
      </c>
      <c r="D11405" s="105" t="s">
        <v>1178</v>
      </c>
      <c r="E11405" t="s">
        <v>333</v>
      </c>
      <c r="F11405" t="s">
        <v>331</v>
      </c>
      <c r="G11405" s="105" t="s">
        <v>1179</v>
      </c>
      <c r="M11405" t="b">
        <f t="shared" si="890"/>
        <v>1</v>
      </c>
      <c r="N11405" t="b">
        <f t="shared" si="891"/>
        <v>1</v>
      </c>
      <c r="O11405" t="b">
        <f t="shared" si="892"/>
        <v>1</v>
      </c>
      <c r="P11405" t="b">
        <f t="shared" si="892"/>
        <v>1</v>
      </c>
      <c r="Q11405" t="b">
        <f t="shared" si="893"/>
        <v>1</v>
      </c>
      <c r="R11405" t="b">
        <f t="shared" si="894"/>
        <v>1</v>
      </c>
      <c r="U11405" t="s">
        <v>330</v>
      </c>
      <c r="V11405" t="s">
        <v>331</v>
      </c>
      <c r="W11405" s="105" t="s">
        <v>1178</v>
      </c>
      <c r="X11405" t="s">
        <v>333</v>
      </c>
      <c r="Y11405" t="s">
        <v>331</v>
      </c>
      <c r="Z11405" s="105" t="s">
        <v>1179</v>
      </c>
    </row>
    <row r="11406" spans="2:26" x14ac:dyDescent="0.25">
      <c r="B11406" t="s">
        <v>335</v>
      </c>
      <c r="C11406" t="s">
        <v>3</v>
      </c>
      <c r="D11406" t="s">
        <v>336</v>
      </c>
      <c r="E11406" t="s">
        <v>337</v>
      </c>
      <c r="M11406" t="b">
        <f t="shared" si="890"/>
        <v>1</v>
      </c>
      <c r="N11406" t="b">
        <f t="shared" si="891"/>
        <v>1</v>
      </c>
      <c r="O11406" t="b">
        <f t="shared" si="892"/>
        <v>1</v>
      </c>
      <c r="P11406" t="b">
        <f t="shared" si="892"/>
        <v>1</v>
      </c>
      <c r="Q11406" t="b">
        <f t="shared" si="893"/>
        <v>1</v>
      </c>
      <c r="R11406" t="b">
        <f t="shared" si="894"/>
        <v>1</v>
      </c>
      <c r="U11406" t="s">
        <v>335</v>
      </c>
      <c r="V11406" t="s">
        <v>3</v>
      </c>
      <c r="W11406" t="s">
        <v>336</v>
      </c>
      <c r="X11406" t="s">
        <v>337</v>
      </c>
    </row>
    <row r="11407" spans="2:26" x14ac:dyDescent="0.25">
      <c r="B11407" s="105" t="s">
        <v>418</v>
      </c>
      <c r="C11407" s="105" t="s">
        <v>419</v>
      </c>
      <c r="D11407" s="106">
        <v>111619750</v>
      </c>
      <c r="E11407" s="106">
        <v>0</v>
      </c>
      <c r="M11407" t="b">
        <f t="shared" si="890"/>
        <v>1</v>
      </c>
      <c r="N11407" t="b">
        <f t="shared" si="891"/>
        <v>1</v>
      </c>
      <c r="O11407" t="b">
        <f t="shared" si="892"/>
        <v>1</v>
      </c>
      <c r="P11407" t="b">
        <f t="shared" si="892"/>
        <v>1</v>
      </c>
      <c r="Q11407" t="b">
        <f t="shared" si="893"/>
        <v>1</v>
      </c>
      <c r="R11407" t="b">
        <f t="shared" si="894"/>
        <v>1</v>
      </c>
      <c r="U11407" s="105" t="s">
        <v>418</v>
      </c>
      <c r="V11407" s="105" t="s">
        <v>419</v>
      </c>
      <c r="W11407" s="106">
        <v>111619750</v>
      </c>
      <c r="X11407" s="106">
        <v>0</v>
      </c>
    </row>
    <row r="11408" spans="2:26" x14ac:dyDescent="0.25">
      <c r="B11408" s="105" t="s">
        <v>420</v>
      </c>
      <c r="C11408" s="105" t="s">
        <v>421</v>
      </c>
      <c r="D11408" s="106">
        <v>111619750</v>
      </c>
      <c r="E11408" s="106">
        <v>0</v>
      </c>
      <c r="M11408" t="b">
        <f t="shared" si="890"/>
        <v>1</v>
      </c>
      <c r="N11408" t="b">
        <f t="shared" si="891"/>
        <v>1</v>
      </c>
      <c r="O11408" t="b">
        <f t="shared" si="892"/>
        <v>1</v>
      </c>
      <c r="P11408" t="b">
        <f t="shared" si="892"/>
        <v>1</v>
      </c>
      <c r="Q11408" t="b">
        <f t="shared" si="893"/>
        <v>1</v>
      </c>
      <c r="R11408" t="b">
        <f t="shared" si="894"/>
        <v>1</v>
      </c>
      <c r="U11408" s="105" t="s">
        <v>420</v>
      </c>
      <c r="V11408" s="105" t="s">
        <v>421</v>
      </c>
      <c r="W11408" s="106">
        <v>111619750</v>
      </c>
      <c r="X11408" s="106">
        <v>0</v>
      </c>
    </row>
    <row r="11409" spans="2:24" x14ac:dyDescent="0.25">
      <c r="B11409" s="105" t="s">
        <v>423</v>
      </c>
      <c r="C11409" s="105" t="s">
        <v>424</v>
      </c>
      <c r="D11409" s="106">
        <v>77000000</v>
      </c>
      <c r="E11409" s="106">
        <v>0</v>
      </c>
      <c r="M11409" t="b">
        <f t="shared" si="890"/>
        <v>1</v>
      </c>
      <c r="N11409" t="b">
        <f t="shared" si="891"/>
        <v>1</v>
      </c>
      <c r="O11409" t="b">
        <f t="shared" si="892"/>
        <v>1</v>
      </c>
      <c r="P11409" t="b">
        <f t="shared" si="892"/>
        <v>1</v>
      </c>
      <c r="Q11409" t="b">
        <f t="shared" si="893"/>
        <v>1</v>
      </c>
      <c r="R11409" t="b">
        <f t="shared" si="894"/>
        <v>1</v>
      </c>
      <c r="U11409" s="105" t="s">
        <v>423</v>
      </c>
      <c r="V11409" s="105" t="s">
        <v>424</v>
      </c>
      <c r="W11409" s="106">
        <v>77000000</v>
      </c>
      <c r="X11409" s="106">
        <v>0</v>
      </c>
    </row>
    <row r="11410" spans="2:24" x14ac:dyDescent="0.25">
      <c r="B11410" s="105" t="s">
        <v>425</v>
      </c>
      <c r="C11410" s="105" t="s">
        <v>426</v>
      </c>
      <c r="D11410" s="106">
        <v>34619750</v>
      </c>
      <c r="E11410" s="106">
        <v>0</v>
      </c>
      <c r="M11410" t="b">
        <f t="shared" si="890"/>
        <v>1</v>
      </c>
      <c r="N11410" t="b">
        <f t="shared" si="891"/>
        <v>1</v>
      </c>
      <c r="O11410" t="b">
        <f t="shared" si="892"/>
        <v>1</v>
      </c>
      <c r="P11410" t="b">
        <f t="shared" si="892"/>
        <v>1</v>
      </c>
      <c r="Q11410" t="b">
        <f t="shared" si="893"/>
        <v>1</v>
      </c>
      <c r="R11410" t="b">
        <f t="shared" si="894"/>
        <v>1</v>
      </c>
      <c r="U11410" s="105" t="s">
        <v>425</v>
      </c>
      <c r="V11410" s="105" t="s">
        <v>426</v>
      </c>
      <c r="W11410" s="106">
        <v>34619750</v>
      </c>
      <c r="X11410" s="106">
        <v>0</v>
      </c>
    </row>
    <row r="11411" spans="2:24" x14ac:dyDescent="0.25">
      <c r="B11411" s="105" t="s">
        <v>403</v>
      </c>
      <c r="C11411" s="105" t="s">
        <v>404</v>
      </c>
      <c r="D11411" s="106">
        <v>22000000</v>
      </c>
      <c r="E11411" s="106">
        <v>0</v>
      </c>
      <c r="M11411" t="b">
        <f t="shared" si="890"/>
        <v>1</v>
      </c>
      <c r="N11411" t="b">
        <f t="shared" si="891"/>
        <v>1</v>
      </c>
      <c r="O11411" t="b">
        <f t="shared" si="892"/>
        <v>1</v>
      </c>
      <c r="P11411" t="b">
        <f t="shared" si="892"/>
        <v>1</v>
      </c>
      <c r="Q11411" t="b">
        <f t="shared" si="893"/>
        <v>1</v>
      </c>
      <c r="R11411" t="b">
        <f t="shared" si="894"/>
        <v>1</v>
      </c>
      <c r="U11411" s="105" t="s">
        <v>403</v>
      </c>
      <c r="V11411" s="105" t="s">
        <v>404</v>
      </c>
      <c r="W11411" s="106">
        <v>22000000</v>
      </c>
      <c r="X11411" s="106">
        <v>0</v>
      </c>
    </row>
    <row r="11412" spans="2:24" x14ac:dyDescent="0.25">
      <c r="B11412" s="105" t="s">
        <v>405</v>
      </c>
      <c r="C11412" s="105" t="s">
        <v>406</v>
      </c>
      <c r="D11412" s="106">
        <v>22000000</v>
      </c>
      <c r="E11412" s="106">
        <v>0</v>
      </c>
      <c r="M11412" t="b">
        <f t="shared" si="890"/>
        <v>1</v>
      </c>
      <c r="N11412" t="b">
        <f t="shared" si="891"/>
        <v>1</v>
      </c>
      <c r="O11412" t="b">
        <f t="shared" si="892"/>
        <v>1</v>
      </c>
      <c r="P11412" t="b">
        <f t="shared" si="892"/>
        <v>1</v>
      </c>
      <c r="Q11412" t="b">
        <f t="shared" si="893"/>
        <v>1</v>
      </c>
      <c r="R11412" t="b">
        <f t="shared" si="894"/>
        <v>1</v>
      </c>
      <c r="U11412" s="105" t="s">
        <v>405</v>
      </c>
      <c r="V11412" s="105" t="s">
        <v>406</v>
      </c>
      <c r="W11412" s="106">
        <v>22000000</v>
      </c>
      <c r="X11412" s="106">
        <v>0</v>
      </c>
    </row>
    <row r="11413" spans="2:24" x14ac:dyDescent="0.25">
      <c r="B11413" s="105" t="s">
        <v>603</v>
      </c>
      <c r="C11413" s="105" t="s">
        <v>406</v>
      </c>
      <c r="D11413" s="106">
        <v>22000000</v>
      </c>
      <c r="E11413" s="106">
        <v>0</v>
      </c>
      <c r="M11413" t="b">
        <f t="shared" si="890"/>
        <v>1</v>
      </c>
      <c r="N11413" t="b">
        <f t="shared" si="891"/>
        <v>1</v>
      </c>
      <c r="O11413" t="b">
        <f t="shared" si="892"/>
        <v>1</v>
      </c>
      <c r="P11413" t="b">
        <f t="shared" si="892"/>
        <v>1</v>
      </c>
      <c r="Q11413" t="b">
        <f t="shared" si="893"/>
        <v>1</v>
      </c>
      <c r="R11413" t="b">
        <f t="shared" si="894"/>
        <v>1</v>
      </c>
      <c r="U11413" s="105" t="s">
        <v>603</v>
      </c>
      <c r="V11413" s="105" t="s">
        <v>406</v>
      </c>
      <c r="W11413" s="106">
        <v>22000000</v>
      </c>
      <c r="X11413" s="106">
        <v>0</v>
      </c>
    </row>
    <row r="11414" spans="2:24" x14ac:dyDescent="0.25">
      <c r="B11414" s="105" t="s">
        <v>411</v>
      </c>
      <c r="C11414" s="105" t="s">
        <v>412</v>
      </c>
      <c r="D11414" s="106">
        <v>91095100</v>
      </c>
      <c r="E11414" s="106">
        <v>0</v>
      </c>
      <c r="M11414" t="b">
        <f t="shared" si="890"/>
        <v>1</v>
      </c>
      <c r="N11414" t="b">
        <f t="shared" si="891"/>
        <v>1</v>
      </c>
      <c r="O11414" t="b">
        <f t="shared" si="892"/>
        <v>1</v>
      </c>
      <c r="P11414" t="b">
        <f t="shared" si="892"/>
        <v>1</v>
      </c>
      <c r="Q11414" t="b">
        <f t="shared" si="893"/>
        <v>1</v>
      </c>
      <c r="R11414" t="b">
        <f t="shared" si="894"/>
        <v>1</v>
      </c>
      <c r="U11414" s="105" t="s">
        <v>411</v>
      </c>
      <c r="V11414" s="105" t="s">
        <v>412</v>
      </c>
      <c r="W11414" s="106">
        <v>91095100</v>
      </c>
      <c r="X11414" s="106">
        <v>0</v>
      </c>
    </row>
    <row r="11415" spans="2:24" x14ac:dyDescent="0.25">
      <c r="B11415" s="105" t="s">
        <v>413</v>
      </c>
      <c r="C11415" s="105" t="s">
        <v>414</v>
      </c>
      <c r="D11415" s="106">
        <v>91095100</v>
      </c>
      <c r="E11415" s="106">
        <v>0</v>
      </c>
      <c r="M11415" t="b">
        <f t="shared" si="890"/>
        <v>1</v>
      </c>
      <c r="N11415" t="b">
        <f t="shared" si="891"/>
        <v>1</v>
      </c>
      <c r="O11415" t="b">
        <f t="shared" si="892"/>
        <v>1</v>
      </c>
      <c r="P11415" t="b">
        <f t="shared" si="892"/>
        <v>1</v>
      </c>
      <c r="Q11415" t="b">
        <f t="shared" si="893"/>
        <v>1</v>
      </c>
      <c r="R11415" t="b">
        <f t="shared" si="894"/>
        <v>1</v>
      </c>
      <c r="U11415" s="105" t="s">
        <v>413</v>
      </c>
      <c r="V11415" s="105" t="s">
        <v>414</v>
      </c>
      <c r="W11415" s="106">
        <v>91095100</v>
      </c>
      <c r="X11415" s="106">
        <v>0</v>
      </c>
    </row>
    <row r="11416" spans="2:24" x14ac:dyDescent="0.25">
      <c r="B11416" s="105" t="s">
        <v>415</v>
      </c>
      <c r="C11416" s="105" t="s">
        <v>414</v>
      </c>
      <c r="D11416" s="106">
        <v>91095100</v>
      </c>
      <c r="E11416" s="106">
        <v>0</v>
      </c>
      <c r="M11416" t="b">
        <f t="shared" si="890"/>
        <v>1</v>
      </c>
      <c r="N11416" t="b">
        <f t="shared" si="891"/>
        <v>1</v>
      </c>
      <c r="O11416" t="b">
        <f t="shared" si="892"/>
        <v>1</v>
      </c>
      <c r="P11416" t="b">
        <f t="shared" si="892"/>
        <v>1</v>
      </c>
      <c r="Q11416" t="b">
        <f t="shared" si="893"/>
        <v>1</v>
      </c>
      <c r="R11416" t="b">
        <f t="shared" si="894"/>
        <v>1</v>
      </c>
      <c r="U11416" s="105" t="s">
        <v>415</v>
      </c>
      <c r="V11416" s="105" t="s">
        <v>414</v>
      </c>
      <c r="W11416" s="106">
        <v>91095100</v>
      </c>
      <c r="X11416" s="106">
        <v>0</v>
      </c>
    </row>
    <row r="11417" spans="2:24" x14ac:dyDescent="0.25">
      <c r="B11417" s="105" t="s">
        <v>562</v>
      </c>
      <c r="C11417" s="105" t="s">
        <v>563</v>
      </c>
      <c r="D11417" s="106">
        <v>18760000</v>
      </c>
      <c r="E11417" s="106">
        <v>0</v>
      </c>
      <c r="M11417" t="b">
        <f t="shared" si="890"/>
        <v>1</v>
      </c>
      <c r="N11417" t="b">
        <f t="shared" si="891"/>
        <v>1</v>
      </c>
      <c r="O11417" t="b">
        <f t="shared" si="892"/>
        <v>1</v>
      </c>
      <c r="P11417" t="b">
        <f t="shared" si="892"/>
        <v>1</v>
      </c>
      <c r="Q11417" t="b">
        <f t="shared" si="893"/>
        <v>1</v>
      </c>
      <c r="R11417" t="b">
        <f t="shared" si="894"/>
        <v>1</v>
      </c>
      <c r="U11417" s="105" t="s">
        <v>562</v>
      </c>
      <c r="V11417" s="105" t="s">
        <v>563</v>
      </c>
      <c r="W11417" s="106">
        <v>18760000</v>
      </c>
      <c r="X11417" s="106">
        <v>0</v>
      </c>
    </row>
    <row r="11418" spans="2:24" x14ac:dyDescent="0.25">
      <c r="B11418" s="105" t="s">
        <v>564</v>
      </c>
      <c r="C11418" s="105" t="s">
        <v>565</v>
      </c>
      <c r="D11418" s="106">
        <v>18760000</v>
      </c>
      <c r="E11418" s="106">
        <v>0</v>
      </c>
      <c r="M11418" t="b">
        <f t="shared" si="890"/>
        <v>1</v>
      </c>
      <c r="N11418" t="b">
        <f t="shared" si="891"/>
        <v>1</v>
      </c>
      <c r="O11418" t="b">
        <f t="shared" si="892"/>
        <v>1</v>
      </c>
      <c r="P11418" t="b">
        <f t="shared" si="892"/>
        <v>1</v>
      </c>
      <c r="Q11418" t="b">
        <f t="shared" si="893"/>
        <v>1</v>
      </c>
      <c r="R11418" t="b">
        <f t="shared" si="894"/>
        <v>1</v>
      </c>
      <c r="U11418" s="105" t="s">
        <v>564</v>
      </c>
      <c r="V11418" s="105" t="s">
        <v>565</v>
      </c>
      <c r="W11418" s="106">
        <v>18760000</v>
      </c>
      <c r="X11418" s="106">
        <v>0</v>
      </c>
    </row>
    <row r="11419" spans="2:24" x14ac:dyDescent="0.25">
      <c r="B11419" s="105" t="s">
        <v>566</v>
      </c>
      <c r="C11419" s="105" t="s">
        <v>565</v>
      </c>
      <c r="D11419" s="106">
        <v>18760000</v>
      </c>
      <c r="E11419" s="106">
        <v>0</v>
      </c>
      <c r="M11419" t="b">
        <f t="shared" ref="M11419:M11482" si="895">+B11419=U11419</f>
        <v>1</v>
      </c>
      <c r="N11419" t="b">
        <f t="shared" ref="N11419:N11482" si="896">+C11419=V11419</f>
        <v>1</v>
      </c>
      <c r="O11419" t="b">
        <f t="shared" ref="O11419:P11482" si="897">+D11419=W11419</f>
        <v>1</v>
      </c>
      <c r="P11419" t="b">
        <f t="shared" si="897"/>
        <v>1</v>
      </c>
      <c r="Q11419" t="b">
        <f t="shared" ref="Q11419:Q11482" si="898">+F11419=Y11419</f>
        <v>1</v>
      </c>
      <c r="R11419" t="b">
        <f t="shared" ref="R11419:R11482" si="899">+G11419=Z11419</f>
        <v>1</v>
      </c>
      <c r="U11419" s="105" t="s">
        <v>566</v>
      </c>
      <c r="V11419" s="105" t="s">
        <v>565</v>
      </c>
      <c r="W11419" s="106">
        <v>18760000</v>
      </c>
      <c r="X11419" s="106">
        <v>0</v>
      </c>
    </row>
    <row r="11420" spans="2:24" x14ac:dyDescent="0.25">
      <c r="B11420" s="105" t="s">
        <v>439</v>
      </c>
      <c r="C11420" s="105" t="s">
        <v>440</v>
      </c>
      <c r="D11420" s="106">
        <v>10000000</v>
      </c>
      <c r="E11420" s="106">
        <v>0</v>
      </c>
      <c r="M11420" t="b">
        <f t="shared" si="895"/>
        <v>1</v>
      </c>
      <c r="N11420" t="b">
        <f t="shared" si="896"/>
        <v>1</v>
      </c>
      <c r="O11420" t="b">
        <f t="shared" si="897"/>
        <v>1</v>
      </c>
      <c r="P11420" t="b">
        <f t="shared" si="897"/>
        <v>1</v>
      </c>
      <c r="Q11420" t="b">
        <f t="shared" si="898"/>
        <v>1</v>
      </c>
      <c r="R11420" t="b">
        <f t="shared" si="899"/>
        <v>1</v>
      </c>
      <c r="U11420" s="105" t="s">
        <v>439</v>
      </c>
      <c r="V11420" s="105" t="s">
        <v>440</v>
      </c>
      <c r="W11420" s="106">
        <v>10000000</v>
      </c>
      <c r="X11420" s="106">
        <v>0</v>
      </c>
    </row>
    <row r="11421" spans="2:24" x14ac:dyDescent="0.25">
      <c r="B11421" s="105" t="s">
        <v>441</v>
      </c>
      <c r="C11421" s="105" t="s">
        <v>442</v>
      </c>
      <c r="D11421" s="106">
        <v>10000000</v>
      </c>
      <c r="E11421" s="106">
        <v>0</v>
      </c>
      <c r="M11421" t="b">
        <f t="shared" si="895"/>
        <v>1</v>
      </c>
      <c r="N11421" t="b">
        <f t="shared" si="896"/>
        <v>1</v>
      </c>
      <c r="O11421" t="b">
        <f t="shared" si="897"/>
        <v>1</v>
      </c>
      <c r="P11421" t="b">
        <f t="shared" si="897"/>
        <v>1</v>
      </c>
      <c r="Q11421" t="b">
        <f t="shared" si="898"/>
        <v>1</v>
      </c>
      <c r="R11421" t="b">
        <f t="shared" si="899"/>
        <v>1</v>
      </c>
      <c r="U11421" s="105" t="s">
        <v>441</v>
      </c>
      <c r="V11421" s="105" t="s">
        <v>442</v>
      </c>
      <c r="W11421" s="106">
        <v>10000000</v>
      </c>
      <c r="X11421" s="106">
        <v>0</v>
      </c>
    </row>
    <row r="11422" spans="2:24" x14ac:dyDescent="0.25">
      <c r="B11422" s="105" t="s">
        <v>443</v>
      </c>
      <c r="C11422" s="105" t="s">
        <v>442</v>
      </c>
      <c r="D11422" s="106">
        <v>10000000</v>
      </c>
      <c r="E11422" s="106">
        <v>0</v>
      </c>
      <c r="M11422" t="b">
        <f t="shared" si="895"/>
        <v>1</v>
      </c>
      <c r="N11422" t="b">
        <f t="shared" si="896"/>
        <v>1</v>
      </c>
      <c r="O11422" t="b">
        <f t="shared" si="897"/>
        <v>1</v>
      </c>
      <c r="P11422" t="b">
        <f t="shared" si="897"/>
        <v>1</v>
      </c>
      <c r="Q11422" t="b">
        <f t="shared" si="898"/>
        <v>1</v>
      </c>
      <c r="R11422" t="b">
        <f t="shared" si="899"/>
        <v>1</v>
      </c>
      <c r="U11422" s="105" t="s">
        <v>443</v>
      </c>
      <c r="V11422" s="105" t="s">
        <v>442</v>
      </c>
      <c r="W11422" s="106">
        <v>10000000</v>
      </c>
      <c r="X11422" s="106">
        <v>0</v>
      </c>
    </row>
    <row r="11423" spans="2:24" x14ac:dyDescent="0.25">
      <c r="B11423" s="105" t="s">
        <v>640</v>
      </c>
      <c r="C11423" s="105" t="s">
        <v>641</v>
      </c>
      <c r="D11423" s="106">
        <v>20000000</v>
      </c>
      <c r="E11423" s="106">
        <v>0</v>
      </c>
      <c r="M11423" t="b">
        <f t="shared" si="895"/>
        <v>1</v>
      </c>
      <c r="N11423" t="b">
        <f t="shared" si="896"/>
        <v>1</v>
      </c>
      <c r="O11423" t="b">
        <f t="shared" si="897"/>
        <v>1</v>
      </c>
      <c r="P11423" t="b">
        <f t="shared" si="897"/>
        <v>1</v>
      </c>
      <c r="Q11423" t="b">
        <f t="shared" si="898"/>
        <v>1</v>
      </c>
      <c r="R11423" t="b">
        <f t="shared" si="899"/>
        <v>1</v>
      </c>
      <c r="U11423" s="105" t="s">
        <v>640</v>
      </c>
      <c r="V11423" s="105" t="s">
        <v>641</v>
      </c>
      <c r="W11423" s="106">
        <v>20000000</v>
      </c>
      <c r="X11423" s="106">
        <v>0</v>
      </c>
    </row>
    <row r="11424" spans="2:24" x14ac:dyDescent="0.25">
      <c r="B11424" s="105" t="s">
        <v>642</v>
      </c>
      <c r="C11424" s="105" t="s">
        <v>643</v>
      </c>
      <c r="D11424" s="106">
        <v>20000000</v>
      </c>
      <c r="E11424" s="106">
        <v>0</v>
      </c>
      <c r="M11424" t="b">
        <f t="shared" si="895"/>
        <v>1</v>
      </c>
      <c r="N11424" t="b">
        <f t="shared" si="896"/>
        <v>1</v>
      </c>
      <c r="O11424" t="b">
        <f t="shared" si="897"/>
        <v>1</v>
      </c>
      <c r="P11424" t="b">
        <f t="shared" si="897"/>
        <v>1</v>
      </c>
      <c r="Q11424" t="b">
        <f t="shared" si="898"/>
        <v>1</v>
      </c>
      <c r="R11424" t="b">
        <f t="shared" si="899"/>
        <v>1</v>
      </c>
      <c r="U11424" s="105" t="s">
        <v>642</v>
      </c>
      <c r="V11424" s="105" t="s">
        <v>643</v>
      </c>
      <c r="W11424" s="106">
        <v>20000000</v>
      </c>
      <c r="X11424" s="106">
        <v>0</v>
      </c>
    </row>
    <row r="11425" spans="2:24" x14ac:dyDescent="0.25">
      <c r="B11425" s="105" t="s">
        <v>644</v>
      </c>
      <c r="C11425" s="105" t="s">
        <v>643</v>
      </c>
      <c r="D11425" s="106">
        <v>20000000</v>
      </c>
      <c r="E11425" s="106">
        <v>0</v>
      </c>
      <c r="M11425" t="b">
        <f t="shared" si="895"/>
        <v>1</v>
      </c>
      <c r="N11425" t="b">
        <f t="shared" si="896"/>
        <v>1</v>
      </c>
      <c r="O11425" t="b">
        <f t="shared" si="897"/>
        <v>1</v>
      </c>
      <c r="P11425" t="b">
        <f t="shared" si="897"/>
        <v>1</v>
      </c>
      <c r="Q11425" t="b">
        <f t="shared" si="898"/>
        <v>1</v>
      </c>
      <c r="R11425" t="b">
        <f t="shared" si="899"/>
        <v>1</v>
      </c>
      <c r="U11425" s="105" t="s">
        <v>644</v>
      </c>
      <c r="V11425" s="105" t="s">
        <v>643</v>
      </c>
      <c r="W11425" s="106">
        <v>20000000</v>
      </c>
      <c r="X11425" s="106">
        <v>0</v>
      </c>
    </row>
    <row r="11426" spans="2:24" x14ac:dyDescent="0.25">
      <c r="B11426" s="105" t="s">
        <v>450</v>
      </c>
      <c r="C11426" s="105" t="s">
        <v>451</v>
      </c>
      <c r="D11426" s="106">
        <v>19800000</v>
      </c>
      <c r="E11426" s="106">
        <v>0</v>
      </c>
      <c r="M11426" t="b">
        <f t="shared" si="895"/>
        <v>1</v>
      </c>
      <c r="N11426" t="b">
        <f t="shared" si="896"/>
        <v>1</v>
      </c>
      <c r="O11426" t="b">
        <f t="shared" si="897"/>
        <v>1</v>
      </c>
      <c r="P11426" t="b">
        <f t="shared" si="897"/>
        <v>1</v>
      </c>
      <c r="Q11426" t="b">
        <f t="shared" si="898"/>
        <v>1</v>
      </c>
      <c r="R11426" t="b">
        <f t="shared" si="899"/>
        <v>1</v>
      </c>
      <c r="U11426" s="105" t="s">
        <v>450</v>
      </c>
      <c r="V11426" s="105" t="s">
        <v>451</v>
      </c>
      <c r="W11426" s="106">
        <v>19800000</v>
      </c>
      <c r="X11426" s="106">
        <v>0</v>
      </c>
    </row>
    <row r="11427" spans="2:24" x14ac:dyDescent="0.25">
      <c r="B11427" s="105" t="s">
        <v>452</v>
      </c>
      <c r="C11427" s="105" t="s">
        <v>453</v>
      </c>
      <c r="D11427" s="106">
        <v>19800000</v>
      </c>
      <c r="E11427" s="106">
        <v>0</v>
      </c>
      <c r="M11427" t="b">
        <f t="shared" si="895"/>
        <v>1</v>
      </c>
      <c r="N11427" t="b">
        <f t="shared" si="896"/>
        <v>1</v>
      </c>
      <c r="O11427" t="b">
        <f t="shared" si="897"/>
        <v>1</v>
      </c>
      <c r="P11427" t="b">
        <f t="shared" si="897"/>
        <v>1</v>
      </c>
      <c r="Q11427" t="b">
        <f t="shared" si="898"/>
        <v>1</v>
      </c>
      <c r="R11427" t="b">
        <f t="shared" si="899"/>
        <v>1</v>
      </c>
      <c r="U11427" s="105" t="s">
        <v>452</v>
      </c>
      <c r="V11427" s="105" t="s">
        <v>453</v>
      </c>
      <c r="W11427" s="106">
        <v>19800000</v>
      </c>
      <c r="X11427" s="106">
        <v>0</v>
      </c>
    </row>
    <row r="11428" spans="2:24" x14ac:dyDescent="0.25">
      <c r="B11428" s="105" t="s">
        <v>813</v>
      </c>
      <c r="C11428" s="105" t="s">
        <v>1607</v>
      </c>
      <c r="D11428" s="106">
        <v>19800000</v>
      </c>
      <c r="E11428" s="106">
        <v>0</v>
      </c>
      <c r="M11428" t="b">
        <f t="shared" si="895"/>
        <v>1</v>
      </c>
      <c r="N11428" t="b">
        <f t="shared" si="896"/>
        <v>1</v>
      </c>
      <c r="O11428" t="b">
        <f t="shared" si="897"/>
        <v>1</v>
      </c>
      <c r="P11428" t="b">
        <f t="shared" si="897"/>
        <v>1</v>
      </c>
      <c r="Q11428" t="b">
        <f t="shared" si="898"/>
        <v>1</v>
      </c>
      <c r="R11428" t="b">
        <f t="shared" si="899"/>
        <v>1</v>
      </c>
      <c r="U11428" s="105" t="s">
        <v>813</v>
      </c>
      <c r="V11428" s="105" t="s">
        <v>1607</v>
      </c>
      <c r="W11428" s="106">
        <v>19800000</v>
      </c>
      <c r="X11428" s="106">
        <v>0</v>
      </c>
    </row>
    <row r="11429" spans="2:24" x14ac:dyDescent="0.25">
      <c r="B11429" s="105" t="s">
        <v>455</v>
      </c>
      <c r="C11429" s="105" t="s">
        <v>456</v>
      </c>
      <c r="D11429" s="106">
        <v>62350000</v>
      </c>
      <c r="E11429" s="106">
        <v>0</v>
      </c>
      <c r="M11429" t="b">
        <f t="shared" si="895"/>
        <v>1</v>
      </c>
      <c r="N11429" t="b">
        <f t="shared" si="896"/>
        <v>1</v>
      </c>
      <c r="O11429" t="b">
        <f t="shared" si="897"/>
        <v>1</v>
      </c>
      <c r="P11429" t="b">
        <f t="shared" si="897"/>
        <v>1</v>
      </c>
      <c r="Q11429" t="b">
        <f t="shared" si="898"/>
        <v>1</v>
      </c>
      <c r="R11429" t="b">
        <f t="shared" si="899"/>
        <v>1</v>
      </c>
      <c r="U11429" s="105" t="s">
        <v>455</v>
      </c>
      <c r="V11429" s="105" t="s">
        <v>456</v>
      </c>
      <c r="W11429" s="106">
        <v>62350000</v>
      </c>
      <c r="X11429" s="106">
        <v>0</v>
      </c>
    </row>
    <row r="11430" spans="2:24" x14ac:dyDescent="0.25">
      <c r="B11430" s="105" t="s">
        <v>457</v>
      </c>
      <c r="C11430" s="105" t="s">
        <v>458</v>
      </c>
      <c r="D11430" s="106">
        <v>62350000</v>
      </c>
      <c r="E11430" s="106">
        <v>0</v>
      </c>
      <c r="M11430" t="b">
        <f t="shared" si="895"/>
        <v>1</v>
      </c>
      <c r="N11430" t="b">
        <f t="shared" si="896"/>
        <v>1</v>
      </c>
      <c r="O11430" t="b">
        <f t="shared" si="897"/>
        <v>1</v>
      </c>
      <c r="P11430" t="b">
        <f t="shared" si="897"/>
        <v>1</v>
      </c>
      <c r="Q11430" t="b">
        <f t="shared" si="898"/>
        <v>1</v>
      </c>
      <c r="R11430" t="b">
        <f t="shared" si="899"/>
        <v>1</v>
      </c>
      <c r="U11430" s="105" t="s">
        <v>457</v>
      </c>
      <c r="V11430" s="105" t="s">
        <v>458</v>
      </c>
      <c r="W11430" s="106">
        <v>62350000</v>
      </c>
      <c r="X11430" s="106">
        <v>0</v>
      </c>
    </row>
    <row r="11431" spans="2:24" x14ac:dyDescent="0.25">
      <c r="B11431" s="105" t="s">
        <v>459</v>
      </c>
      <c r="C11431" s="105" t="s">
        <v>458</v>
      </c>
      <c r="D11431" s="106">
        <v>28350000</v>
      </c>
      <c r="E11431" s="106">
        <v>0</v>
      </c>
      <c r="M11431" t="b">
        <f t="shared" si="895"/>
        <v>1</v>
      </c>
      <c r="N11431" t="b">
        <f t="shared" si="896"/>
        <v>1</v>
      </c>
      <c r="O11431" t="b">
        <f t="shared" si="897"/>
        <v>1</v>
      </c>
      <c r="P11431" t="b">
        <f t="shared" si="897"/>
        <v>1</v>
      </c>
      <c r="Q11431" t="b">
        <f t="shared" si="898"/>
        <v>1</v>
      </c>
      <c r="R11431" t="b">
        <f t="shared" si="899"/>
        <v>1</v>
      </c>
      <c r="U11431" s="105" t="s">
        <v>459</v>
      </c>
      <c r="V11431" s="105" t="s">
        <v>458</v>
      </c>
      <c r="W11431" s="106">
        <v>28350000</v>
      </c>
      <c r="X11431" s="106">
        <v>0</v>
      </c>
    </row>
    <row r="11432" spans="2:24" x14ac:dyDescent="0.25">
      <c r="B11432" s="105" t="s">
        <v>815</v>
      </c>
      <c r="C11432" s="105" t="s">
        <v>816</v>
      </c>
      <c r="D11432" s="106">
        <v>34000000</v>
      </c>
      <c r="E11432" s="106">
        <v>0</v>
      </c>
      <c r="M11432" t="b">
        <f t="shared" si="895"/>
        <v>1</v>
      </c>
      <c r="N11432" t="b">
        <f t="shared" si="896"/>
        <v>1</v>
      </c>
      <c r="O11432" t="b">
        <f t="shared" si="897"/>
        <v>1</v>
      </c>
      <c r="P11432" t="b">
        <f t="shared" si="897"/>
        <v>1</v>
      </c>
      <c r="Q11432" t="b">
        <f t="shared" si="898"/>
        <v>1</v>
      </c>
      <c r="R11432" t="b">
        <f t="shared" si="899"/>
        <v>1</v>
      </c>
      <c r="U11432" s="105" t="s">
        <v>815</v>
      </c>
      <c r="V11432" s="105" t="s">
        <v>816</v>
      </c>
      <c r="W11432" s="106">
        <v>34000000</v>
      </c>
      <c r="X11432" s="106">
        <v>0</v>
      </c>
    </row>
    <row r="11433" spans="2:24" x14ac:dyDescent="0.25">
      <c r="B11433" s="105" t="s">
        <v>463</v>
      </c>
      <c r="C11433" s="105" t="s">
        <v>464</v>
      </c>
      <c r="D11433" s="106">
        <v>1201465000</v>
      </c>
      <c r="E11433" s="106">
        <v>0</v>
      </c>
      <c r="M11433" t="b">
        <f t="shared" si="895"/>
        <v>1</v>
      </c>
      <c r="N11433" t="b">
        <f t="shared" si="896"/>
        <v>1</v>
      </c>
      <c r="O11433" t="b">
        <f t="shared" si="897"/>
        <v>1</v>
      </c>
      <c r="P11433" t="b">
        <f t="shared" si="897"/>
        <v>1</v>
      </c>
      <c r="Q11433" t="b">
        <f t="shared" si="898"/>
        <v>1</v>
      </c>
      <c r="R11433" t="b">
        <f t="shared" si="899"/>
        <v>1</v>
      </c>
      <c r="U11433" s="105" t="s">
        <v>463</v>
      </c>
      <c r="V11433" s="105" t="s">
        <v>464</v>
      </c>
      <c r="W11433" s="106">
        <v>1201465000</v>
      </c>
      <c r="X11433" s="106">
        <v>0</v>
      </c>
    </row>
    <row r="11434" spans="2:24" x14ac:dyDescent="0.25">
      <c r="B11434" s="105" t="s">
        <v>465</v>
      </c>
      <c r="C11434" s="105" t="s">
        <v>466</v>
      </c>
      <c r="D11434" s="106">
        <v>176075000</v>
      </c>
      <c r="E11434" s="106">
        <v>0</v>
      </c>
      <c r="M11434" t="b">
        <f t="shared" si="895"/>
        <v>1</v>
      </c>
      <c r="N11434" t="b">
        <f t="shared" si="896"/>
        <v>1</v>
      </c>
      <c r="O11434" t="b">
        <f t="shared" si="897"/>
        <v>1</v>
      </c>
      <c r="P11434" t="b">
        <f t="shared" si="897"/>
        <v>1</v>
      </c>
      <c r="Q11434" t="b">
        <f t="shared" si="898"/>
        <v>1</v>
      </c>
      <c r="R11434" t="b">
        <f t="shared" si="899"/>
        <v>1</v>
      </c>
      <c r="U11434" s="105" t="s">
        <v>465</v>
      </c>
      <c r="V11434" s="105" t="s">
        <v>466</v>
      </c>
      <c r="W11434" s="106">
        <v>176075000</v>
      </c>
      <c r="X11434" s="106">
        <v>0</v>
      </c>
    </row>
    <row r="11435" spans="2:24" x14ac:dyDescent="0.25">
      <c r="B11435" s="105" t="s">
        <v>467</v>
      </c>
      <c r="C11435" s="105" t="s">
        <v>468</v>
      </c>
      <c r="D11435" s="106">
        <v>165650000</v>
      </c>
      <c r="E11435" s="106">
        <v>0</v>
      </c>
      <c r="M11435" t="b">
        <f t="shared" si="895"/>
        <v>1</v>
      </c>
      <c r="N11435" t="b">
        <f t="shared" si="896"/>
        <v>1</v>
      </c>
      <c r="O11435" t="b">
        <f t="shared" si="897"/>
        <v>1</v>
      </c>
      <c r="P11435" t="b">
        <f t="shared" si="897"/>
        <v>1</v>
      </c>
      <c r="Q11435" t="b">
        <f t="shared" si="898"/>
        <v>1</v>
      </c>
      <c r="R11435" t="b">
        <f t="shared" si="899"/>
        <v>1</v>
      </c>
      <c r="U11435" s="105" t="s">
        <v>467</v>
      </c>
      <c r="V11435" s="105" t="s">
        <v>468</v>
      </c>
      <c r="W11435" s="106">
        <v>165650000</v>
      </c>
      <c r="X11435" s="106">
        <v>0</v>
      </c>
    </row>
    <row r="11436" spans="2:24" x14ac:dyDescent="0.25">
      <c r="B11436" s="105" t="s">
        <v>1582</v>
      </c>
      <c r="C11436" s="105" t="s">
        <v>1583</v>
      </c>
      <c r="D11436" s="106">
        <v>10425000</v>
      </c>
      <c r="E11436" s="106">
        <v>0</v>
      </c>
      <c r="M11436" t="b">
        <f t="shared" si="895"/>
        <v>1</v>
      </c>
      <c r="N11436" t="b">
        <f t="shared" si="896"/>
        <v>1</v>
      </c>
      <c r="O11436" t="b">
        <f t="shared" si="897"/>
        <v>1</v>
      </c>
      <c r="P11436" t="b">
        <f t="shared" si="897"/>
        <v>1</v>
      </c>
      <c r="Q11436" t="b">
        <f t="shared" si="898"/>
        <v>1</v>
      </c>
      <c r="R11436" t="b">
        <f t="shared" si="899"/>
        <v>1</v>
      </c>
      <c r="U11436" s="105" t="s">
        <v>1582</v>
      </c>
      <c r="V11436" s="105" t="s">
        <v>1583</v>
      </c>
      <c r="W11436" s="106">
        <v>10425000</v>
      </c>
      <c r="X11436" s="106">
        <v>0</v>
      </c>
    </row>
    <row r="11437" spans="2:24" x14ac:dyDescent="0.25">
      <c r="B11437" s="105" t="s">
        <v>572</v>
      </c>
      <c r="C11437" s="105" t="s">
        <v>573</v>
      </c>
      <c r="D11437" s="106">
        <v>1025390000</v>
      </c>
      <c r="E11437" s="106">
        <v>0</v>
      </c>
      <c r="M11437" t="b">
        <f t="shared" si="895"/>
        <v>1</v>
      </c>
      <c r="N11437" t="b">
        <f t="shared" si="896"/>
        <v>1</v>
      </c>
      <c r="O11437" t="b">
        <f t="shared" si="897"/>
        <v>1</v>
      </c>
      <c r="P11437" t="b">
        <f t="shared" si="897"/>
        <v>1</v>
      </c>
      <c r="Q11437" t="b">
        <f t="shared" si="898"/>
        <v>1</v>
      </c>
      <c r="R11437" t="b">
        <f t="shared" si="899"/>
        <v>1</v>
      </c>
      <c r="U11437" s="105" t="s">
        <v>572</v>
      </c>
      <c r="V11437" s="105" t="s">
        <v>573</v>
      </c>
      <c r="W11437" s="106">
        <v>1025390000</v>
      </c>
      <c r="X11437" s="106">
        <v>0</v>
      </c>
    </row>
    <row r="11438" spans="2:24" x14ac:dyDescent="0.25">
      <c r="B11438" s="105" t="s">
        <v>574</v>
      </c>
      <c r="C11438" s="105" t="s">
        <v>573</v>
      </c>
      <c r="D11438" s="106">
        <v>1025390000</v>
      </c>
      <c r="E11438" s="106">
        <v>0</v>
      </c>
      <c r="M11438" t="b">
        <f t="shared" si="895"/>
        <v>1</v>
      </c>
      <c r="N11438" t="b">
        <f t="shared" si="896"/>
        <v>1</v>
      </c>
      <c r="O11438" t="b">
        <f t="shared" si="897"/>
        <v>1</v>
      </c>
      <c r="P11438" t="b">
        <f t="shared" si="897"/>
        <v>1</v>
      </c>
      <c r="Q11438" t="b">
        <f t="shared" si="898"/>
        <v>1</v>
      </c>
      <c r="R11438" t="b">
        <f t="shared" si="899"/>
        <v>1</v>
      </c>
      <c r="U11438" s="105" t="s">
        <v>574</v>
      </c>
      <c r="V11438" s="105" t="s">
        <v>573</v>
      </c>
      <c r="W11438" s="106">
        <v>1025390000</v>
      </c>
      <c r="X11438" s="106">
        <v>0</v>
      </c>
    </row>
    <row r="11439" spans="2:24" x14ac:dyDescent="0.25">
      <c r="B11439" s="105" t="s">
        <v>338</v>
      </c>
      <c r="C11439" s="105" t="s">
        <v>339</v>
      </c>
      <c r="D11439" s="106">
        <v>12775000</v>
      </c>
      <c r="E11439" s="106">
        <v>0</v>
      </c>
      <c r="M11439" t="b">
        <f t="shared" si="895"/>
        <v>1</v>
      </c>
      <c r="N11439" t="b">
        <f t="shared" si="896"/>
        <v>1</v>
      </c>
      <c r="O11439" t="b">
        <f t="shared" si="897"/>
        <v>1</v>
      </c>
      <c r="P11439" t="b">
        <f t="shared" si="897"/>
        <v>1</v>
      </c>
      <c r="Q11439" t="b">
        <f t="shared" si="898"/>
        <v>1</v>
      </c>
      <c r="R11439" t="b">
        <f t="shared" si="899"/>
        <v>1</v>
      </c>
      <c r="U11439" s="105" t="s">
        <v>338</v>
      </c>
      <c r="V11439" s="105" t="s">
        <v>339</v>
      </c>
      <c r="W11439" s="106">
        <v>12775000</v>
      </c>
      <c r="X11439" s="106">
        <v>0</v>
      </c>
    </row>
    <row r="11440" spans="2:24" x14ac:dyDescent="0.25">
      <c r="B11440" s="105" t="s">
        <v>340</v>
      </c>
      <c r="C11440" s="105" t="s">
        <v>341</v>
      </c>
      <c r="D11440" s="106">
        <v>12775000</v>
      </c>
      <c r="E11440" s="106">
        <v>0</v>
      </c>
      <c r="M11440" t="b">
        <f t="shared" si="895"/>
        <v>1</v>
      </c>
      <c r="N11440" t="b">
        <f t="shared" si="896"/>
        <v>1</v>
      </c>
      <c r="O11440" t="b">
        <f t="shared" si="897"/>
        <v>1</v>
      </c>
      <c r="P11440" t="b">
        <f t="shared" si="897"/>
        <v>1</v>
      </c>
      <c r="Q11440" t="b">
        <f t="shared" si="898"/>
        <v>1</v>
      </c>
      <c r="R11440" t="b">
        <f t="shared" si="899"/>
        <v>1</v>
      </c>
      <c r="U11440" s="105" t="s">
        <v>340</v>
      </c>
      <c r="V11440" s="105" t="s">
        <v>341</v>
      </c>
      <c r="W11440" s="106">
        <v>12775000</v>
      </c>
      <c r="X11440" s="106">
        <v>0</v>
      </c>
    </row>
    <row r="11441" spans="2:26" x14ac:dyDescent="0.25">
      <c r="B11441" s="105" t="s">
        <v>348</v>
      </c>
      <c r="C11441" s="105" t="s">
        <v>1542</v>
      </c>
      <c r="D11441" s="106">
        <v>12775000</v>
      </c>
      <c r="E11441" s="106">
        <v>0</v>
      </c>
      <c r="M11441" t="b">
        <f t="shared" si="895"/>
        <v>1</v>
      </c>
      <c r="N11441" t="b">
        <f t="shared" si="896"/>
        <v>1</v>
      </c>
      <c r="O11441" t="b">
        <f t="shared" si="897"/>
        <v>1</v>
      </c>
      <c r="P11441" t="b">
        <f t="shared" si="897"/>
        <v>1</v>
      </c>
      <c r="Q11441" t="b">
        <f t="shared" si="898"/>
        <v>1</v>
      </c>
      <c r="R11441" t="b">
        <f t="shared" si="899"/>
        <v>1</v>
      </c>
      <c r="U11441" s="105" t="s">
        <v>348</v>
      </c>
      <c r="V11441" s="105" t="s">
        <v>1542</v>
      </c>
      <c r="W11441" s="106">
        <v>12775000</v>
      </c>
      <c r="X11441" s="106">
        <v>0</v>
      </c>
    </row>
    <row r="11442" spans="2:26" x14ac:dyDescent="0.25">
      <c r="B11442" s="105" t="s">
        <v>473</v>
      </c>
      <c r="C11442" s="105" t="s">
        <v>474</v>
      </c>
      <c r="D11442" s="106">
        <v>244270000</v>
      </c>
      <c r="E11442" s="106">
        <v>0</v>
      </c>
      <c r="M11442" t="b">
        <f t="shared" si="895"/>
        <v>1</v>
      </c>
      <c r="N11442" t="b">
        <f t="shared" si="896"/>
        <v>1</v>
      </c>
      <c r="O11442" t="b">
        <f t="shared" si="897"/>
        <v>1</v>
      </c>
      <c r="P11442" t="b">
        <f t="shared" si="897"/>
        <v>1</v>
      </c>
      <c r="Q11442" t="b">
        <f t="shared" si="898"/>
        <v>1</v>
      </c>
      <c r="R11442" t="b">
        <f t="shared" si="899"/>
        <v>1</v>
      </c>
      <c r="U11442" s="105" t="s">
        <v>473</v>
      </c>
      <c r="V11442" s="105" t="s">
        <v>474</v>
      </c>
      <c r="W11442" s="106">
        <v>244270000</v>
      </c>
      <c r="X11442" s="106">
        <v>0</v>
      </c>
    </row>
    <row r="11443" spans="2:26" x14ac:dyDescent="0.25">
      <c r="B11443" s="105" t="s">
        <v>475</v>
      </c>
      <c r="C11443" s="105" t="s">
        <v>476</v>
      </c>
      <c r="D11443" s="106">
        <v>244270000</v>
      </c>
      <c r="E11443" s="106">
        <v>0</v>
      </c>
      <c r="M11443" t="b">
        <f t="shared" si="895"/>
        <v>1</v>
      </c>
      <c r="N11443" t="b">
        <f t="shared" si="896"/>
        <v>1</v>
      </c>
      <c r="O11443" t="b">
        <f t="shared" si="897"/>
        <v>1</v>
      </c>
      <c r="P11443" t="b">
        <f t="shared" si="897"/>
        <v>1</v>
      </c>
      <c r="Q11443" t="b">
        <f t="shared" si="898"/>
        <v>1</v>
      </c>
      <c r="R11443" t="b">
        <f t="shared" si="899"/>
        <v>1</v>
      </c>
      <c r="U11443" s="105" t="s">
        <v>475</v>
      </c>
      <c r="V11443" s="105" t="s">
        <v>476</v>
      </c>
      <c r="W11443" s="106">
        <v>244270000</v>
      </c>
      <c r="X11443" s="106">
        <v>0</v>
      </c>
    </row>
    <row r="11444" spans="2:26" x14ac:dyDescent="0.25">
      <c r="B11444" s="105" t="s">
        <v>477</v>
      </c>
      <c r="C11444" s="105" t="s">
        <v>476</v>
      </c>
      <c r="D11444" s="106">
        <v>244270000</v>
      </c>
      <c r="E11444" s="106">
        <v>0</v>
      </c>
      <c r="M11444" t="b">
        <f t="shared" si="895"/>
        <v>1</v>
      </c>
      <c r="N11444" t="b">
        <f t="shared" si="896"/>
        <v>1</v>
      </c>
      <c r="O11444" t="b">
        <f t="shared" si="897"/>
        <v>1</v>
      </c>
      <c r="P11444" t="b">
        <f t="shared" si="897"/>
        <v>1</v>
      </c>
      <c r="Q11444" t="b">
        <f t="shared" si="898"/>
        <v>1</v>
      </c>
      <c r="R11444" t="b">
        <f t="shared" si="899"/>
        <v>1</v>
      </c>
      <c r="U11444" s="105" t="s">
        <v>477</v>
      </c>
      <c r="V11444" s="105" t="s">
        <v>476</v>
      </c>
      <c r="W11444" s="106">
        <v>244270000</v>
      </c>
      <c r="X11444" s="106">
        <v>0</v>
      </c>
    </row>
    <row r="11445" spans="2:26" x14ac:dyDescent="0.25">
      <c r="B11445" t="s">
        <v>359</v>
      </c>
      <c r="C11445" s="106">
        <v>1814134850</v>
      </c>
      <c r="D11445" s="106">
        <v>0</v>
      </c>
      <c r="M11445" t="b">
        <f t="shared" si="895"/>
        <v>1</v>
      </c>
      <c r="N11445" t="b">
        <f t="shared" si="896"/>
        <v>1</v>
      </c>
      <c r="O11445" t="b">
        <f t="shared" si="897"/>
        <v>1</v>
      </c>
      <c r="P11445" t="b">
        <f t="shared" si="897"/>
        <v>1</v>
      </c>
      <c r="Q11445" t="b">
        <f t="shared" si="898"/>
        <v>1</v>
      </c>
      <c r="R11445" t="b">
        <f t="shared" si="899"/>
        <v>1</v>
      </c>
      <c r="U11445" t="s">
        <v>359</v>
      </c>
      <c r="V11445" s="106">
        <v>1814134850</v>
      </c>
      <c r="W11445" s="106">
        <v>0</v>
      </c>
    </row>
    <row r="11446" spans="2:26" x14ac:dyDescent="0.25">
      <c r="B11446" t="s">
        <v>330</v>
      </c>
      <c r="C11446" t="s">
        <v>331</v>
      </c>
      <c r="D11446" s="105" t="s">
        <v>1180</v>
      </c>
      <c r="E11446" t="s">
        <v>333</v>
      </c>
      <c r="F11446" t="s">
        <v>331</v>
      </c>
      <c r="G11446" s="105" t="s">
        <v>1181</v>
      </c>
      <c r="M11446" t="b">
        <f t="shared" si="895"/>
        <v>1</v>
      </c>
      <c r="N11446" t="b">
        <f t="shared" si="896"/>
        <v>1</v>
      </c>
      <c r="O11446" t="b">
        <f t="shared" si="897"/>
        <v>1</v>
      </c>
      <c r="P11446" t="b">
        <f t="shared" si="897"/>
        <v>1</v>
      </c>
      <c r="Q11446" t="b">
        <f t="shared" si="898"/>
        <v>1</v>
      </c>
      <c r="R11446" t="b">
        <f t="shared" si="899"/>
        <v>1</v>
      </c>
      <c r="U11446" t="s">
        <v>330</v>
      </c>
      <c r="V11446" t="s">
        <v>331</v>
      </c>
      <c r="W11446" s="105" t="s">
        <v>1180</v>
      </c>
      <c r="X11446" t="s">
        <v>333</v>
      </c>
      <c r="Y11446" t="s">
        <v>331</v>
      </c>
      <c r="Z11446" s="105" t="s">
        <v>1181</v>
      </c>
    </row>
    <row r="11447" spans="2:26" x14ac:dyDescent="0.25">
      <c r="B11447" t="s">
        <v>335</v>
      </c>
      <c r="C11447" t="s">
        <v>3</v>
      </c>
      <c r="D11447" t="s">
        <v>336</v>
      </c>
      <c r="E11447" t="s">
        <v>337</v>
      </c>
      <c r="M11447" t="b">
        <f t="shared" si="895"/>
        <v>1</v>
      </c>
      <c r="N11447" t="b">
        <f t="shared" si="896"/>
        <v>1</v>
      </c>
      <c r="O11447" t="b">
        <f t="shared" si="897"/>
        <v>1</v>
      </c>
      <c r="P11447" t="b">
        <f t="shared" si="897"/>
        <v>1</v>
      </c>
      <c r="Q11447" t="b">
        <f t="shared" si="898"/>
        <v>1</v>
      </c>
      <c r="R11447" t="b">
        <f t="shared" si="899"/>
        <v>1</v>
      </c>
      <c r="U11447" t="s">
        <v>335</v>
      </c>
      <c r="V11447" t="s">
        <v>3</v>
      </c>
      <c r="W11447" t="s">
        <v>336</v>
      </c>
      <c r="X11447" t="s">
        <v>337</v>
      </c>
    </row>
    <row r="11448" spans="2:26" x14ac:dyDescent="0.25">
      <c r="B11448" s="105" t="s">
        <v>418</v>
      </c>
      <c r="C11448" s="105" t="s">
        <v>419</v>
      </c>
      <c r="D11448" s="106">
        <v>19860000</v>
      </c>
      <c r="E11448" s="106">
        <v>0</v>
      </c>
      <c r="M11448" t="b">
        <f t="shared" si="895"/>
        <v>1</v>
      </c>
      <c r="N11448" t="b">
        <f t="shared" si="896"/>
        <v>1</v>
      </c>
      <c r="O11448" t="b">
        <f t="shared" si="897"/>
        <v>1</v>
      </c>
      <c r="P11448" t="b">
        <f t="shared" si="897"/>
        <v>1</v>
      </c>
      <c r="Q11448" t="b">
        <f t="shared" si="898"/>
        <v>1</v>
      </c>
      <c r="R11448" t="b">
        <f t="shared" si="899"/>
        <v>1</v>
      </c>
      <c r="U11448" s="105" t="s">
        <v>418</v>
      </c>
      <c r="V11448" s="105" t="s">
        <v>419</v>
      </c>
      <c r="W11448" s="106">
        <v>19860000</v>
      </c>
      <c r="X11448" s="106">
        <v>0</v>
      </c>
    </row>
    <row r="11449" spans="2:26" x14ac:dyDescent="0.25">
      <c r="B11449" s="105" t="s">
        <v>420</v>
      </c>
      <c r="C11449" s="105" t="s">
        <v>421</v>
      </c>
      <c r="D11449" s="106">
        <v>19860000</v>
      </c>
      <c r="E11449" s="106">
        <v>0</v>
      </c>
      <c r="M11449" t="b">
        <f t="shared" si="895"/>
        <v>1</v>
      </c>
      <c r="N11449" t="b">
        <f t="shared" si="896"/>
        <v>1</v>
      </c>
      <c r="O11449" t="b">
        <f t="shared" si="897"/>
        <v>1</v>
      </c>
      <c r="P11449" t="b">
        <f t="shared" si="897"/>
        <v>1</v>
      </c>
      <c r="Q11449" t="b">
        <f t="shared" si="898"/>
        <v>1</v>
      </c>
      <c r="R11449" t="b">
        <f t="shared" si="899"/>
        <v>1</v>
      </c>
      <c r="U11449" s="105" t="s">
        <v>420</v>
      </c>
      <c r="V11449" s="105" t="s">
        <v>421</v>
      </c>
      <c r="W11449" s="106">
        <v>19860000</v>
      </c>
      <c r="X11449" s="106">
        <v>0</v>
      </c>
    </row>
    <row r="11450" spans="2:26" x14ac:dyDescent="0.25">
      <c r="B11450" s="105" t="s">
        <v>766</v>
      </c>
      <c r="C11450" s="105" t="s">
        <v>1591</v>
      </c>
      <c r="D11450" s="106">
        <v>19860000</v>
      </c>
      <c r="E11450" s="106">
        <v>0</v>
      </c>
      <c r="M11450" t="b">
        <f t="shared" si="895"/>
        <v>1</v>
      </c>
      <c r="N11450" t="b">
        <f t="shared" si="896"/>
        <v>1</v>
      </c>
      <c r="O11450" t="b">
        <f t="shared" si="897"/>
        <v>1</v>
      </c>
      <c r="P11450" t="b">
        <f t="shared" si="897"/>
        <v>1</v>
      </c>
      <c r="Q11450" t="b">
        <f t="shared" si="898"/>
        <v>1</v>
      </c>
      <c r="R11450" t="b">
        <f t="shared" si="899"/>
        <v>1</v>
      </c>
      <c r="U11450" s="105" t="s">
        <v>766</v>
      </c>
      <c r="V11450" s="105" t="s">
        <v>1591</v>
      </c>
      <c r="W11450" s="106">
        <v>19860000</v>
      </c>
      <c r="X11450" s="106">
        <v>0</v>
      </c>
    </row>
    <row r="11451" spans="2:26" x14ac:dyDescent="0.25">
      <c r="B11451" s="105" t="s">
        <v>455</v>
      </c>
      <c r="C11451" s="105" t="s">
        <v>456</v>
      </c>
      <c r="D11451" s="106">
        <v>65680000</v>
      </c>
      <c r="E11451" s="106">
        <v>0</v>
      </c>
      <c r="M11451" t="b">
        <f t="shared" si="895"/>
        <v>1</v>
      </c>
      <c r="N11451" t="b">
        <f t="shared" si="896"/>
        <v>1</v>
      </c>
      <c r="O11451" t="b">
        <f t="shared" si="897"/>
        <v>1</v>
      </c>
      <c r="P11451" t="b">
        <f t="shared" si="897"/>
        <v>1</v>
      </c>
      <c r="Q11451" t="b">
        <f t="shared" si="898"/>
        <v>1</v>
      </c>
      <c r="R11451" t="b">
        <f t="shared" si="899"/>
        <v>1</v>
      </c>
      <c r="U11451" s="105" t="s">
        <v>455</v>
      </c>
      <c r="V11451" s="105" t="s">
        <v>456</v>
      </c>
      <c r="W11451" s="106">
        <v>65680000</v>
      </c>
      <c r="X11451" s="106">
        <v>0</v>
      </c>
    </row>
    <row r="11452" spans="2:26" x14ac:dyDescent="0.25">
      <c r="B11452" s="105" t="s">
        <v>457</v>
      </c>
      <c r="C11452" s="105" t="s">
        <v>458</v>
      </c>
      <c r="D11452" s="106">
        <v>65680000</v>
      </c>
      <c r="E11452" s="106">
        <v>0</v>
      </c>
      <c r="M11452" t="b">
        <f t="shared" si="895"/>
        <v>1</v>
      </c>
      <c r="N11452" t="b">
        <f t="shared" si="896"/>
        <v>1</v>
      </c>
      <c r="O11452" t="b">
        <f t="shared" si="897"/>
        <v>1</v>
      </c>
      <c r="P11452" t="b">
        <f t="shared" si="897"/>
        <v>1</v>
      </c>
      <c r="Q11452" t="b">
        <f t="shared" si="898"/>
        <v>1</v>
      </c>
      <c r="R11452" t="b">
        <f t="shared" si="899"/>
        <v>1</v>
      </c>
      <c r="U11452" s="105" t="s">
        <v>457</v>
      </c>
      <c r="V11452" s="105" t="s">
        <v>458</v>
      </c>
      <c r="W11452" s="106">
        <v>65680000</v>
      </c>
      <c r="X11452" s="106">
        <v>0</v>
      </c>
    </row>
    <row r="11453" spans="2:26" x14ac:dyDescent="0.25">
      <c r="B11453" s="105" t="s">
        <v>825</v>
      </c>
      <c r="C11453" s="105" t="s">
        <v>1609</v>
      </c>
      <c r="D11453" s="106">
        <v>65680000</v>
      </c>
      <c r="E11453" s="106">
        <v>0</v>
      </c>
      <c r="M11453" t="b">
        <f t="shared" si="895"/>
        <v>1</v>
      </c>
      <c r="N11453" t="b">
        <f t="shared" si="896"/>
        <v>1</v>
      </c>
      <c r="O11453" t="b">
        <f t="shared" si="897"/>
        <v>1</v>
      </c>
      <c r="P11453" t="b">
        <f t="shared" si="897"/>
        <v>1</v>
      </c>
      <c r="Q11453" t="b">
        <f t="shared" si="898"/>
        <v>1</v>
      </c>
      <c r="R11453" t="b">
        <f t="shared" si="899"/>
        <v>1</v>
      </c>
      <c r="U11453" s="105" t="s">
        <v>825</v>
      </c>
      <c r="V11453" s="105" t="s">
        <v>1609</v>
      </c>
      <c r="W11453" s="106">
        <v>65680000</v>
      </c>
      <c r="X11453" s="106">
        <v>0</v>
      </c>
    </row>
    <row r="11454" spans="2:26" x14ac:dyDescent="0.25">
      <c r="B11454" s="105" t="s">
        <v>463</v>
      </c>
      <c r="C11454" s="105" t="s">
        <v>464</v>
      </c>
      <c r="D11454" s="106">
        <v>308506100</v>
      </c>
      <c r="E11454" s="106">
        <v>0</v>
      </c>
      <c r="M11454" t="b">
        <f t="shared" si="895"/>
        <v>1</v>
      </c>
      <c r="N11454" t="b">
        <f t="shared" si="896"/>
        <v>1</v>
      </c>
      <c r="O11454" t="b">
        <f t="shared" si="897"/>
        <v>1</v>
      </c>
      <c r="P11454" t="b">
        <f t="shared" si="897"/>
        <v>1</v>
      </c>
      <c r="Q11454" t="b">
        <f t="shared" si="898"/>
        <v>1</v>
      </c>
      <c r="R11454" t="b">
        <f t="shared" si="899"/>
        <v>1</v>
      </c>
      <c r="U11454" s="105" t="s">
        <v>463</v>
      </c>
      <c r="V11454" s="105" t="s">
        <v>464</v>
      </c>
      <c r="W11454" s="106">
        <v>308506100</v>
      </c>
      <c r="X11454" s="106">
        <v>0</v>
      </c>
    </row>
    <row r="11455" spans="2:26" x14ac:dyDescent="0.25">
      <c r="B11455" s="105" t="s">
        <v>465</v>
      </c>
      <c r="C11455" s="105" t="s">
        <v>466</v>
      </c>
      <c r="D11455" s="106">
        <v>308506100</v>
      </c>
      <c r="E11455" s="106">
        <v>0</v>
      </c>
      <c r="M11455" t="b">
        <f t="shared" si="895"/>
        <v>1</v>
      </c>
      <c r="N11455" t="b">
        <f t="shared" si="896"/>
        <v>1</v>
      </c>
      <c r="O11455" t="b">
        <f t="shared" si="897"/>
        <v>1</v>
      </c>
      <c r="P11455" t="b">
        <f t="shared" si="897"/>
        <v>1</v>
      </c>
      <c r="Q11455" t="b">
        <f t="shared" si="898"/>
        <v>1</v>
      </c>
      <c r="R11455" t="b">
        <f t="shared" si="899"/>
        <v>1</v>
      </c>
      <c r="U11455" s="105" t="s">
        <v>465</v>
      </c>
      <c r="V11455" s="105" t="s">
        <v>466</v>
      </c>
      <c r="W11455" s="106">
        <v>308506100</v>
      </c>
      <c r="X11455" s="106">
        <v>0</v>
      </c>
    </row>
    <row r="11456" spans="2:26" x14ac:dyDescent="0.25">
      <c r="B11456" s="105" t="s">
        <v>727</v>
      </c>
      <c r="C11456" s="105" t="s">
        <v>728</v>
      </c>
      <c r="D11456" s="106">
        <v>308506100</v>
      </c>
      <c r="E11456" s="106">
        <v>0</v>
      </c>
      <c r="M11456" t="b">
        <f t="shared" si="895"/>
        <v>1</v>
      </c>
      <c r="N11456" t="b">
        <f t="shared" si="896"/>
        <v>1</v>
      </c>
      <c r="O11456" t="b">
        <f t="shared" si="897"/>
        <v>1</v>
      </c>
      <c r="P11456" t="b">
        <f t="shared" si="897"/>
        <v>1</v>
      </c>
      <c r="Q11456" t="b">
        <f t="shared" si="898"/>
        <v>1</v>
      </c>
      <c r="R11456" t="b">
        <f t="shared" si="899"/>
        <v>1</v>
      </c>
      <c r="U11456" s="105" t="s">
        <v>727</v>
      </c>
      <c r="V11456" s="105" t="s">
        <v>728</v>
      </c>
      <c r="W11456" s="106">
        <v>308506100</v>
      </c>
      <c r="X11456" s="106">
        <v>0</v>
      </c>
    </row>
    <row r="11457" spans="2:26" x14ac:dyDescent="0.25">
      <c r="B11457" s="105" t="s">
        <v>666</v>
      </c>
      <c r="C11457" s="105" t="s">
        <v>667</v>
      </c>
      <c r="D11457" s="106">
        <v>25270000</v>
      </c>
      <c r="E11457" s="106">
        <v>0</v>
      </c>
      <c r="M11457" t="b">
        <f t="shared" si="895"/>
        <v>1</v>
      </c>
      <c r="N11457" t="b">
        <f t="shared" si="896"/>
        <v>1</v>
      </c>
      <c r="O11457" t="b">
        <f t="shared" si="897"/>
        <v>1</v>
      </c>
      <c r="P11457" t="b">
        <f t="shared" si="897"/>
        <v>1</v>
      </c>
      <c r="Q11457" t="b">
        <f t="shared" si="898"/>
        <v>1</v>
      </c>
      <c r="R11457" t="b">
        <f t="shared" si="899"/>
        <v>1</v>
      </c>
      <c r="U11457" s="105" t="s">
        <v>666</v>
      </c>
      <c r="V11457" s="105" t="s">
        <v>667</v>
      </c>
      <c r="W11457" s="106">
        <v>25270000</v>
      </c>
      <c r="X11457" s="106">
        <v>0</v>
      </c>
    </row>
    <row r="11458" spans="2:26" x14ac:dyDescent="0.25">
      <c r="B11458" s="105" t="s">
        <v>668</v>
      </c>
      <c r="C11458" s="105" t="s">
        <v>669</v>
      </c>
      <c r="D11458" s="106">
        <v>25270000</v>
      </c>
      <c r="E11458" s="106">
        <v>0</v>
      </c>
      <c r="M11458" t="b">
        <f t="shared" si="895"/>
        <v>1</v>
      </c>
      <c r="N11458" t="b">
        <f t="shared" si="896"/>
        <v>1</v>
      </c>
      <c r="O11458" t="b">
        <f t="shared" si="897"/>
        <v>1</v>
      </c>
      <c r="P11458" t="b">
        <f t="shared" si="897"/>
        <v>1</v>
      </c>
      <c r="Q11458" t="b">
        <f t="shared" si="898"/>
        <v>1</v>
      </c>
      <c r="R11458" t="b">
        <f t="shared" si="899"/>
        <v>1</v>
      </c>
      <c r="U11458" s="105" t="s">
        <v>668</v>
      </c>
      <c r="V11458" s="105" t="s">
        <v>669</v>
      </c>
      <c r="W11458" s="106">
        <v>25270000</v>
      </c>
      <c r="X11458" s="106">
        <v>0</v>
      </c>
    </row>
    <row r="11459" spans="2:26" x14ac:dyDescent="0.25">
      <c r="B11459" s="105" t="s">
        <v>670</v>
      </c>
      <c r="C11459" s="105" t="s">
        <v>669</v>
      </c>
      <c r="D11459" s="106">
        <v>25270000</v>
      </c>
      <c r="E11459" s="106">
        <v>0</v>
      </c>
      <c r="M11459" t="b">
        <f t="shared" si="895"/>
        <v>1</v>
      </c>
      <c r="N11459" t="b">
        <f t="shared" si="896"/>
        <v>1</v>
      </c>
      <c r="O11459" t="b">
        <f t="shared" si="897"/>
        <v>1</v>
      </c>
      <c r="P11459" t="b">
        <f t="shared" si="897"/>
        <v>1</v>
      </c>
      <c r="Q11459" t="b">
        <f t="shared" si="898"/>
        <v>1</v>
      </c>
      <c r="R11459" t="b">
        <f t="shared" si="899"/>
        <v>1</v>
      </c>
      <c r="U11459" s="105" t="s">
        <v>670</v>
      </c>
      <c r="V11459" s="105" t="s">
        <v>669</v>
      </c>
      <c r="W11459" s="106">
        <v>25270000</v>
      </c>
      <c r="X11459" s="106">
        <v>0</v>
      </c>
    </row>
    <row r="11460" spans="2:26" x14ac:dyDescent="0.25">
      <c r="B11460" s="105" t="s">
        <v>338</v>
      </c>
      <c r="C11460" s="105" t="s">
        <v>339</v>
      </c>
      <c r="D11460" s="106">
        <v>7075000</v>
      </c>
      <c r="E11460" s="106">
        <v>0</v>
      </c>
      <c r="M11460" t="b">
        <f t="shared" si="895"/>
        <v>1</v>
      </c>
      <c r="N11460" t="b">
        <f t="shared" si="896"/>
        <v>1</v>
      </c>
      <c r="O11460" t="b">
        <f t="shared" si="897"/>
        <v>1</v>
      </c>
      <c r="P11460" t="b">
        <f t="shared" si="897"/>
        <v>1</v>
      </c>
      <c r="Q11460" t="b">
        <f t="shared" si="898"/>
        <v>1</v>
      </c>
      <c r="R11460" t="b">
        <f t="shared" si="899"/>
        <v>1</v>
      </c>
      <c r="U11460" s="105" t="s">
        <v>338</v>
      </c>
      <c r="V11460" s="105" t="s">
        <v>339</v>
      </c>
      <c r="W11460" s="106">
        <v>7075000</v>
      </c>
      <c r="X11460" s="106">
        <v>0</v>
      </c>
    </row>
    <row r="11461" spans="2:26" x14ac:dyDescent="0.25">
      <c r="B11461" s="105" t="s">
        <v>340</v>
      </c>
      <c r="C11461" s="105" t="s">
        <v>341</v>
      </c>
      <c r="D11461" s="106">
        <v>7075000</v>
      </c>
      <c r="E11461" s="106">
        <v>0</v>
      </c>
      <c r="M11461" t="b">
        <f t="shared" si="895"/>
        <v>1</v>
      </c>
      <c r="N11461" t="b">
        <f t="shared" si="896"/>
        <v>1</v>
      </c>
      <c r="O11461" t="b">
        <f t="shared" si="897"/>
        <v>1</v>
      </c>
      <c r="P11461" t="b">
        <f t="shared" si="897"/>
        <v>1</v>
      </c>
      <c r="Q11461" t="b">
        <f t="shared" si="898"/>
        <v>1</v>
      </c>
      <c r="R11461" t="b">
        <f t="shared" si="899"/>
        <v>1</v>
      </c>
      <c r="U11461" s="105" t="s">
        <v>340</v>
      </c>
      <c r="V11461" s="105" t="s">
        <v>341</v>
      </c>
      <c r="W11461" s="106">
        <v>7075000</v>
      </c>
      <c r="X11461" s="106">
        <v>0</v>
      </c>
    </row>
    <row r="11462" spans="2:26" x14ac:dyDescent="0.25">
      <c r="B11462" s="105" t="s">
        <v>1464</v>
      </c>
      <c r="C11462" s="105" t="s">
        <v>1465</v>
      </c>
      <c r="D11462" s="106">
        <v>7075000</v>
      </c>
      <c r="E11462" s="106">
        <v>0</v>
      </c>
      <c r="M11462" t="b">
        <f t="shared" si="895"/>
        <v>1</v>
      </c>
      <c r="N11462" t="b">
        <f t="shared" si="896"/>
        <v>1</v>
      </c>
      <c r="O11462" t="b">
        <f t="shared" si="897"/>
        <v>1</v>
      </c>
      <c r="P11462" t="b">
        <f t="shared" si="897"/>
        <v>1</v>
      </c>
      <c r="Q11462" t="b">
        <f t="shared" si="898"/>
        <v>1</v>
      </c>
      <c r="R11462" t="b">
        <f t="shared" si="899"/>
        <v>1</v>
      </c>
      <c r="U11462" s="105" t="s">
        <v>1464</v>
      </c>
      <c r="V11462" s="105" t="s">
        <v>1465</v>
      </c>
      <c r="W11462" s="106">
        <v>7075000</v>
      </c>
      <c r="X11462" s="106">
        <v>0</v>
      </c>
    </row>
    <row r="11463" spans="2:26" x14ac:dyDescent="0.25">
      <c r="B11463" t="s">
        <v>359</v>
      </c>
      <c r="C11463" s="106">
        <v>426391100</v>
      </c>
      <c r="D11463" s="106">
        <v>0</v>
      </c>
      <c r="M11463" t="b">
        <f t="shared" si="895"/>
        <v>1</v>
      </c>
      <c r="N11463" t="b">
        <f t="shared" si="896"/>
        <v>1</v>
      </c>
      <c r="O11463" t="b">
        <f t="shared" si="897"/>
        <v>1</v>
      </c>
      <c r="P11463" t="b">
        <f t="shared" si="897"/>
        <v>1</v>
      </c>
      <c r="Q11463" t="b">
        <f t="shared" si="898"/>
        <v>1</v>
      </c>
      <c r="R11463" t="b">
        <f t="shared" si="899"/>
        <v>1</v>
      </c>
      <c r="U11463" t="s">
        <v>359</v>
      </c>
      <c r="V11463" s="106">
        <v>426391100</v>
      </c>
      <c r="W11463" s="106">
        <v>0</v>
      </c>
    </row>
    <row r="11464" spans="2:26" x14ac:dyDescent="0.25">
      <c r="B11464" t="s">
        <v>330</v>
      </c>
      <c r="C11464" t="s">
        <v>331</v>
      </c>
      <c r="D11464" s="105" t="s">
        <v>1508</v>
      </c>
      <c r="E11464" t="s">
        <v>333</v>
      </c>
      <c r="F11464" t="s">
        <v>331</v>
      </c>
      <c r="G11464" s="105" t="s">
        <v>1509</v>
      </c>
      <c r="M11464" t="b">
        <f t="shared" si="895"/>
        <v>1</v>
      </c>
      <c r="N11464" t="b">
        <f t="shared" si="896"/>
        <v>1</v>
      </c>
      <c r="O11464" t="b">
        <f t="shared" si="897"/>
        <v>1</v>
      </c>
      <c r="P11464" t="b">
        <f t="shared" si="897"/>
        <v>1</v>
      </c>
      <c r="Q11464" t="b">
        <f t="shared" si="898"/>
        <v>1</v>
      </c>
      <c r="R11464" t="b">
        <f t="shared" si="899"/>
        <v>1</v>
      </c>
      <c r="U11464" t="s">
        <v>330</v>
      </c>
      <c r="V11464" t="s">
        <v>331</v>
      </c>
      <c r="W11464" s="105" t="s">
        <v>1508</v>
      </c>
      <c r="X11464" t="s">
        <v>333</v>
      </c>
      <c r="Y11464" t="s">
        <v>331</v>
      </c>
      <c r="Z11464" s="105" t="s">
        <v>1509</v>
      </c>
    </row>
    <row r="11465" spans="2:26" x14ac:dyDescent="0.25">
      <c r="B11465" t="s">
        <v>335</v>
      </c>
      <c r="C11465" t="s">
        <v>3</v>
      </c>
      <c r="D11465" t="s">
        <v>336</v>
      </c>
      <c r="E11465" t="s">
        <v>337</v>
      </c>
      <c r="M11465" t="b">
        <f t="shared" si="895"/>
        <v>1</v>
      </c>
      <c r="N11465" t="b">
        <f t="shared" si="896"/>
        <v>1</v>
      </c>
      <c r="O11465" t="b">
        <f t="shared" si="897"/>
        <v>1</v>
      </c>
      <c r="P11465" t="b">
        <f t="shared" si="897"/>
        <v>1</v>
      </c>
      <c r="Q11465" t="b">
        <f t="shared" si="898"/>
        <v>1</v>
      </c>
      <c r="R11465" t="b">
        <f t="shared" si="899"/>
        <v>1</v>
      </c>
      <c r="U11465" t="s">
        <v>335</v>
      </c>
      <c r="V11465" t="s">
        <v>3</v>
      </c>
      <c r="W11465" t="s">
        <v>336</v>
      </c>
      <c r="X11465" t="s">
        <v>337</v>
      </c>
    </row>
    <row r="11466" spans="2:26" x14ac:dyDescent="0.25">
      <c r="B11466" s="105" t="s">
        <v>640</v>
      </c>
      <c r="C11466" s="105" t="s">
        <v>641</v>
      </c>
      <c r="D11466" s="106">
        <v>16800000</v>
      </c>
      <c r="E11466" s="106">
        <v>0</v>
      </c>
      <c r="M11466" t="b">
        <f t="shared" si="895"/>
        <v>1</v>
      </c>
      <c r="N11466" t="b">
        <f t="shared" si="896"/>
        <v>1</v>
      </c>
      <c r="O11466" t="b">
        <f t="shared" si="897"/>
        <v>1</v>
      </c>
      <c r="P11466" t="b">
        <f t="shared" si="897"/>
        <v>1</v>
      </c>
      <c r="Q11466" t="b">
        <f t="shared" si="898"/>
        <v>1</v>
      </c>
      <c r="R11466" t="b">
        <f t="shared" si="899"/>
        <v>1</v>
      </c>
      <c r="U11466" s="105" t="s">
        <v>640</v>
      </c>
      <c r="V11466" s="105" t="s">
        <v>641</v>
      </c>
      <c r="W11466" s="106">
        <v>16800000</v>
      </c>
      <c r="X11466" s="106">
        <v>0</v>
      </c>
    </row>
    <row r="11467" spans="2:26" x14ac:dyDescent="0.25">
      <c r="B11467" s="105" t="s">
        <v>642</v>
      </c>
      <c r="C11467" s="105" t="s">
        <v>643</v>
      </c>
      <c r="D11467" s="106">
        <v>16800000</v>
      </c>
      <c r="E11467" s="106">
        <v>0</v>
      </c>
      <c r="M11467" t="b">
        <f t="shared" si="895"/>
        <v>1</v>
      </c>
      <c r="N11467" t="b">
        <f t="shared" si="896"/>
        <v>1</v>
      </c>
      <c r="O11467" t="b">
        <f t="shared" si="897"/>
        <v>1</v>
      </c>
      <c r="P11467" t="b">
        <f t="shared" si="897"/>
        <v>1</v>
      </c>
      <c r="Q11467" t="b">
        <f t="shared" si="898"/>
        <v>1</v>
      </c>
      <c r="R11467" t="b">
        <f t="shared" si="899"/>
        <v>1</v>
      </c>
      <c r="U11467" s="105" t="s">
        <v>642</v>
      </c>
      <c r="V11467" s="105" t="s">
        <v>643</v>
      </c>
      <c r="W11467" s="106">
        <v>16800000</v>
      </c>
      <c r="X11467" s="106">
        <v>0</v>
      </c>
    </row>
    <row r="11468" spans="2:26" x14ac:dyDescent="0.25">
      <c r="B11468" s="105" t="s">
        <v>644</v>
      </c>
      <c r="C11468" s="105" t="s">
        <v>643</v>
      </c>
      <c r="D11468" s="106">
        <v>16800000</v>
      </c>
      <c r="E11468" s="106">
        <v>0</v>
      </c>
      <c r="M11468" t="b">
        <f t="shared" si="895"/>
        <v>1</v>
      </c>
      <c r="N11468" t="b">
        <f t="shared" si="896"/>
        <v>1</v>
      </c>
      <c r="O11468" t="b">
        <f t="shared" si="897"/>
        <v>1</v>
      </c>
      <c r="P11468" t="b">
        <f t="shared" si="897"/>
        <v>1</v>
      </c>
      <c r="Q11468" t="b">
        <f t="shared" si="898"/>
        <v>1</v>
      </c>
      <c r="R11468" t="b">
        <f t="shared" si="899"/>
        <v>1</v>
      </c>
      <c r="U11468" s="105" t="s">
        <v>644</v>
      </c>
      <c r="V11468" s="105" t="s">
        <v>643</v>
      </c>
      <c r="W11468" s="106">
        <v>16800000</v>
      </c>
      <c r="X11468" s="106">
        <v>0</v>
      </c>
    </row>
    <row r="11469" spans="2:26" x14ac:dyDescent="0.25">
      <c r="B11469" t="s">
        <v>359</v>
      </c>
      <c r="C11469" s="106">
        <v>16800000</v>
      </c>
      <c r="D11469" s="106">
        <v>0</v>
      </c>
      <c r="M11469" t="b">
        <f t="shared" si="895"/>
        <v>1</v>
      </c>
      <c r="N11469" t="b">
        <f t="shared" si="896"/>
        <v>1</v>
      </c>
      <c r="O11469" t="b">
        <f t="shared" si="897"/>
        <v>1</v>
      </c>
      <c r="P11469" t="b">
        <f t="shared" si="897"/>
        <v>1</v>
      </c>
      <c r="Q11469" t="b">
        <f t="shared" si="898"/>
        <v>1</v>
      </c>
      <c r="R11469" t="b">
        <f t="shared" si="899"/>
        <v>1</v>
      </c>
      <c r="U11469" t="s">
        <v>359</v>
      </c>
      <c r="V11469" s="106">
        <v>16800000</v>
      </c>
      <c r="W11469" s="106">
        <v>0</v>
      </c>
    </row>
    <row r="11470" spans="2:26" x14ac:dyDescent="0.25">
      <c r="B11470" t="s">
        <v>330</v>
      </c>
      <c r="C11470" t="s">
        <v>331</v>
      </c>
      <c r="D11470" s="105" t="s">
        <v>1652</v>
      </c>
      <c r="E11470" t="s">
        <v>333</v>
      </c>
      <c r="F11470" t="s">
        <v>331</v>
      </c>
      <c r="G11470" s="105" t="s">
        <v>1653</v>
      </c>
      <c r="M11470" t="b">
        <f t="shared" si="895"/>
        <v>1</v>
      </c>
      <c r="N11470" t="b">
        <f t="shared" si="896"/>
        <v>1</v>
      </c>
      <c r="O11470" t="b">
        <f t="shared" si="897"/>
        <v>1</v>
      </c>
      <c r="P11470" t="b">
        <f t="shared" si="897"/>
        <v>1</v>
      </c>
      <c r="Q11470" t="b">
        <f t="shared" si="898"/>
        <v>1</v>
      </c>
      <c r="R11470" t="b">
        <f t="shared" si="899"/>
        <v>1</v>
      </c>
      <c r="U11470" t="s">
        <v>330</v>
      </c>
      <c r="V11470" t="s">
        <v>331</v>
      </c>
      <c r="W11470" s="105" t="s">
        <v>1652</v>
      </c>
      <c r="X11470" t="s">
        <v>333</v>
      </c>
      <c r="Y11470" t="s">
        <v>331</v>
      </c>
      <c r="Z11470" s="105" t="s">
        <v>1653</v>
      </c>
    </row>
    <row r="11471" spans="2:26" x14ac:dyDescent="0.25">
      <c r="B11471" t="s">
        <v>335</v>
      </c>
      <c r="C11471" t="s">
        <v>3</v>
      </c>
      <c r="D11471" t="s">
        <v>336</v>
      </c>
      <c r="E11471" t="s">
        <v>337</v>
      </c>
      <c r="M11471" t="b">
        <f t="shared" si="895"/>
        <v>1</v>
      </c>
      <c r="N11471" t="b">
        <f t="shared" si="896"/>
        <v>1</v>
      </c>
      <c r="O11471" t="b">
        <f t="shared" si="897"/>
        <v>1</v>
      </c>
      <c r="P11471" t="b">
        <f t="shared" si="897"/>
        <v>1</v>
      </c>
      <c r="Q11471" t="b">
        <f t="shared" si="898"/>
        <v>1</v>
      </c>
      <c r="R11471" t="b">
        <f t="shared" si="899"/>
        <v>1</v>
      </c>
      <c r="U11471" t="s">
        <v>335</v>
      </c>
      <c r="V11471" t="s">
        <v>3</v>
      </c>
      <c r="W11471" t="s">
        <v>336</v>
      </c>
      <c r="X11471" t="s">
        <v>337</v>
      </c>
    </row>
    <row r="11472" spans="2:26" x14ac:dyDescent="0.25">
      <c r="B11472" s="105" t="s">
        <v>411</v>
      </c>
      <c r="C11472" s="105" t="s">
        <v>412</v>
      </c>
      <c r="D11472" s="106">
        <v>9382000</v>
      </c>
      <c r="E11472" s="106">
        <v>0</v>
      </c>
      <c r="M11472" t="b">
        <f t="shared" si="895"/>
        <v>1</v>
      </c>
      <c r="N11472" t="b">
        <f t="shared" si="896"/>
        <v>1</v>
      </c>
      <c r="O11472" t="b">
        <f t="shared" si="897"/>
        <v>1</v>
      </c>
      <c r="P11472" t="b">
        <f t="shared" si="897"/>
        <v>1</v>
      </c>
      <c r="Q11472" t="b">
        <f t="shared" si="898"/>
        <v>1</v>
      </c>
      <c r="R11472" t="b">
        <f t="shared" si="899"/>
        <v>1</v>
      </c>
      <c r="U11472" s="105" t="s">
        <v>411</v>
      </c>
      <c r="V11472" s="105" t="s">
        <v>412</v>
      </c>
      <c r="W11472" s="106">
        <v>9382000</v>
      </c>
      <c r="X11472" s="106">
        <v>0</v>
      </c>
    </row>
    <row r="11473" spans="2:26" x14ac:dyDescent="0.25">
      <c r="B11473" s="105" t="s">
        <v>413</v>
      </c>
      <c r="C11473" s="105" t="s">
        <v>414</v>
      </c>
      <c r="D11473" s="106">
        <v>9382000</v>
      </c>
      <c r="E11473" s="106">
        <v>0</v>
      </c>
      <c r="M11473" t="b">
        <f t="shared" si="895"/>
        <v>1</v>
      </c>
      <c r="N11473" t="b">
        <f t="shared" si="896"/>
        <v>1</v>
      </c>
      <c r="O11473" t="b">
        <f t="shared" si="897"/>
        <v>1</v>
      </c>
      <c r="P11473" t="b">
        <f t="shared" si="897"/>
        <v>1</v>
      </c>
      <c r="Q11473" t="b">
        <f t="shared" si="898"/>
        <v>1</v>
      </c>
      <c r="R11473" t="b">
        <f t="shared" si="899"/>
        <v>1</v>
      </c>
      <c r="U11473" s="105" t="s">
        <v>413</v>
      </c>
      <c r="V11473" s="105" t="s">
        <v>414</v>
      </c>
      <c r="W11473" s="106">
        <v>9382000</v>
      </c>
      <c r="X11473" s="106">
        <v>0</v>
      </c>
    </row>
    <row r="11474" spans="2:26" x14ac:dyDescent="0.25">
      <c r="B11474" s="105" t="s">
        <v>415</v>
      </c>
      <c r="C11474" s="105" t="s">
        <v>414</v>
      </c>
      <c r="D11474" s="106">
        <v>9382000</v>
      </c>
      <c r="E11474" s="106">
        <v>0</v>
      </c>
      <c r="M11474" t="b">
        <f t="shared" si="895"/>
        <v>1</v>
      </c>
      <c r="N11474" t="b">
        <f t="shared" si="896"/>
        <v>1</v>
      </c>
      <c r="O11474" t="b">
        <f t="shared" si="897"/>
        <v>1</v>
      </c>
      <c r="P11474" t="b">
        <f t="shared" si="897"/>
        <v>1</v>
      </c>
      <c r="Q11474" t="b">
        <f t="shared" si="898"/>
        <v>1</v>
      </c>
      <c r="R11474" t="b">
        <f t="shared" si="899"/>
        <v>1</v>
      </c>
      <c r="U11474" s="105" t="s">
        <v>415</v>
      </c>
      <c r="V11474" s="105" t="s">
        <v>414</v>
      </c>
      <c r="W11474" s="106">
        <v>9382000</v>
      </c>
      <c r="X11474" s="106">
        <v>0</v>
      </c>
    </row>
    <row r="11475" spans="2:26" x14ac:dyDescent="0.25">
      <c r="B11475" s="105" t="s">
        <v>455</v>
      </c>
      <c r="C11475" s="105" t="s">
        <v>456</v>
      </c>
      <c r="D11475" s="106">
        <v>40000000</v>
      </c>
      <c r="E11475" s="106">
        <v>0</v>
      </c>
      <c r="M11475" t="b">
        <f t="shared" si="895"/>
        <v>1</v>
      </c>
      <c r="N11475" t="b">
        <f t="shared" si="896"/>
        <v>1</v>
      </c>
      <c r="O11475" t="b">
        <f t="shared" si="897"/>
        <v>1</v>
      </c>
      <c r="P11475" t="b">
        <f t="shared" si="897"/>
        <v>1</v>
      </c>
      <c r="Q11475" t="b">
        <f t="shared" si="898"/>
        <v>1</v>
      </c>
      <c r="R11475" t="b">
        <f t="shared" si="899"/>
        <v>1</v>
      </c>
      <c r="U11475" s="105" t="s">
        <v>455</v>
      </c>
      <c r="V11475" s="105" t="s">
        <v>456</v>
      </c>
      <c r="W11475" s="106">
        <v>40000000</v>
      </c>
      <c r="X11475" s="106">
        <v>0</v>
      </c>
    </row>
    <row r="11476" spans="2:26" x14ac:dyDescent="0.25">
      <c r="B11476" s="105" t="s">
        <v>457</v>
      </c>
      <c r="C11476" s="105" t="s">
        <v>458</v>
      </c>
      <c r="D11476" s="106">
        <v>40000000</v>
      </c>
      <c r="E11476" s="106">
        <v>0</v>
      </c>
      <c r="M11476" t="b">
        <f t="shared" si="895"/>
        <v>1</v>
      </c>
      <c r="N11476" t="b">
        <f t="shared" si="896"/>
        <v>1</v>
      </c>
      <c r="O11476" t="b">
        <f t="shared" si="897"/>
        <v>1</v>
      </c>
      <c r="P11476" t="b">
        <f t="shared" si="897"/>
        <v>1</v>
      </c>
      <c r="Q11476" t="b">
        <f t="shared" si="898"/>
        <v>1</v>
      </c>
      <c r="R11476" t="b">
        <f t="shared" si="899"/>
        <v>1</v>
      </c>
      <c r="U11476" s="105" t="s">
        <v>457</v>
      </c>
      <c r="V11476" s="105" t="s">
        <v>458</v>
      </c>
      <c r="W11476" s="106">
        <v>40000000</v>
      </c>
      <c r="X11476" s="106">
        <v>0</v>
      </c>
    </row>
    <row r="11477" spans="2:26" x14ac:dyDescent="0.25">
      <c r="B11477" s="105" t="s">
        <v>825</v>
      </c>
      <c r="C11477" s="105" t="s">
        <v>1609</v>
      </c>
      <c r="D11477" s="106">
        <v>40000000</v>
      </c>
      <c r="E11477" s="106">
        <v>0</v>
      </c>
      <c r="M11477" t="b">
        <f t="shared" si="895"/>
        <v>1</v>
      </c>
      <c r="N11477" t="b">
        <f t="shared" si="896"/>
        <v>1</v>
      </c>
      <c r="O11477" t="b">
        <f t="shared" si="897"/>
        <v>1</v>
      </c>
      <c r="P11477" t="b">
        <f t="shared" si="897"/>
        <v>1</v>
      </c>
      <c r="Q11477" t="b">
        <f t="shared" si="898"/>
        <v>1</v>
      </c>
      <c r="R11477" t="b">
        <f t="shared" si="899"/>
        <v>1</v>
      </c>
      <c r="U11477" s="105" t="s">
        <v>825</v>
      </c>
      <c r="V11477" s="105" t="s">
        <v>1609</v>
      </c>
      <c r="W11477" s="106">
        <v>40000000</v>
      </c>
      <c r="X11477" s="106">
        <v>0</v>
      </c>
    </row>
    <row r="11478" spans="2:26" x14ac:dyDescent="0.25">
      <c r="B11478" t="s">
        <v>359</v>
      </c>
      <c r="C11478" s="106">
        <v>49382000</v>
      </c>
      <c r="D11478" s="106">
        <v>0</v>
      </c>
      <c r="M11478" t="b">
        <f t="shared" si="895"/>
        <v>1</v>
      </c>
      <c r="N11478" t="b">
        <f t="shared" si="896"/>
        <v>1</v>
      </c>
      <c r="O11478" t="b">
        <f t="shared" si="897"/>
        <v>1</v>
      </c>
      <c r="P11478" t="b">
        <f t="shared" si="897"/>
        <v>1</v>
      </c>
      <c r="Q11478" t="b">
        <f t="shared" si="898"/>
        <v>1</v>
      </c>
      <c r="R11478" t="b">
        <f t="shared" si="899"/>
        <v>1</v>
      </c>
      <c r="U11478" t="s">
        <v>359</v>
      </c>
      <c r="V11478" s="106">
        <v>49382000</v>
      </c>
      <c r="W11478" s="106">
        <v>0</v>
      </c>
    </row>
    <row r="11479" spans="2:26" x14ac:dyDescent="0.25">
      <c r="B11479" t="s">
        <v>330</v>
      </c>
      <c r="C11479" t="s">
        <v>331</v>
      </c>
      <c r="D11479" s="105" t="s">
        <v>1182</v>
      </c>
      <c r="E11479" t="s">
        <v>333</v>
      </c>
      <c r="F11479" t="s">
        <v>331</v>
      </c>
      <c r="G11479" s="105" t="s">
        <v>1183</v>
      </c>
      <c r="M11479" t="b">
        <f t="shared" si="895"/>
        <v>1</v>
      </c>
      <c r="N11479" t="b">
        <f t="shared" si="896"/>
        <v>1</v>
      </c>
      <c r="O11479" t="b">
        <f t="shared" si="897"/>
        <v>1</v>
      </c>
      <c r="P11479" t="b">
        <f t="shared" si="897"/>
        <v>1</v>
      </c>
      <c r="Q11479" t="b">
        <f t="shared" si="898"/>
        <v>1</v>
      </c>
      <c r="R11479" t="b">
        <f t="shared" si="899"/>
        <v>1</v>
      </c>
      <c r="U11479" t="s">
        <v>330</v>
      </c>
      <c r="V11479" t="s">
        <v>331</v>
      </c>
      <c r="W11479" s="105" t="s">
        <v>1182</v>
      </c>
      <c r="X11479" t="s">
        <v>333</v>
      </c>
      <c r="Y11479" t="s">
        <v>331</v>
      </c>
      <c r="Z11479" s="105" t="s">
        <v>1183</v>
      </c>
    </row>
    <row r="11480" spans="2:26" x14ac:dyDescent="0.25">
      <c r="B11480" t="s">
        <v>335</v>
      </c>
      <c r="C11480" t="s">
        <v>3</v>
      </c>
      <c r="D11480" t="s">
        <v>336</v>
      </c>
      <c r="E11480" t="s">
        <v>337</v>
      </c>
      <c r="M11480" t="b">
        <f t="shared" si="895"/>
        <v>1</v>
      </c>
      <c r="N11480" t="b">
        <f t="shared" si="896"/>
        <v>1</v>
      </c>
      <c r="O11480" t="b">
        <f t="shared" si="897"/>
        <v>1</v>
      </c>
      <c r="P11480" t="b">
        <f t="shared" si="897"/>
        <v>1</v>
      </c>
      <c r="Q11480" t="b">
        <f t="shared" si="898"/>
        <v>1</v>
      </c>
      <c r="R11480" t="b">
        <f t="shared" si="899"/>
        <v>1</v>
      </c>
      <c r="U11480" t="s">
        <v>335</v>
      </c>
      <c r="V11480" t="s">
        <v>3</v>
      </c>
      <c r="W11480" t="s">
        <v>336</v>
      </c>
      <c r="X11480" t="s">
        <v>337</v>
      </c>
    </row>
    <row r="11481" spans="2:26" x14ac:dyDescent="0.25">
      <c r="B11481" s="105" t="s">
        <v>439</v>
      </c>
      <c r="C11481" s="105" t="s">
        <v>440</v>
      </c>
      <c r="D11481" s="106">
        <v>18271000</v>
      </c>
      <c r="E11481" s="106">
        <v>0</v>
      </c>
      <c r="M11481" t="b">
        <f t="shared" si="895"/>
        <v>1</v>
      </c>
      <c r="N11481" t="b">
        <f t="shared" si="896"/>
        <v>1</v>
      </c>
      <c r="O11481" t="b">
        <f t="shared" si="897"/>
        <v>1</v>
      </c>
      <c r="P11481" t="b">
        <f t="shared" si="897"/>
        <v>1</v>
      </c>
      <c r="Q11481" t="b">
        <f t="shared" si="898"/>
        <v>1</v>
      </c>
      <c r="R11481" t="b">
        <f t="shared" si="899"/>
        <v>1</v>
      </c>
      <c r="U11481" s="105" t="s">
        <v>439</v>
      </c>
      <c r="V11481" s="105" t="s">
        <v>440</v>
      </c>
      <c r="W11481" s="106">
        <v>18271000</v>
      </c>
      <c r="X11481" s="106">
        <v>0</v>
      </c>
    </row>
    <row r="11482" spans="2:26" x14ac:dyDescent="0.25">
      <c r="B11482" s="105" t="s">
        <v>441</v>
      </c>
      <c r="C11482" s="105" t="s">
        <v>442</v>
      </c>
      <c r="D11482" s="106">
        <v>18271000</v>
      </c>
      <c r="E11482" s="106">
        <v>0</v>
      </c>
      <c r="M11482" t="b">
        <f t="shared" si="895"/>
        <v>1</v>
      </c>
      <c r="N11482" t="b">
        <f t="shared" si="896"/>
        <v>1</v>
      </c>
      <c r="O11482" t="b">
        <f t="shared" si="897"/>
        <v>1</v>
      </c>
      <c r="P11482" t="b">
        <f t="shared" si="897"/>
        <v>1</v>
      </c>
      <c r="Q11482" t="b">
        <f t="shared" si="898"/>
        <v>1</v>
      </c>
      <c r="R11482" t="b">
        <f t="shared" si="899"/>
        <v>1</v>
      </c>
      <c r="U11482" s="105" t="s">
        <v>441</v>
      </c>
      <c r="V11482" s="105" t="s">
        <v>442</v>
      </c>
      <c r="W11482" s="106">
        <v>18271000</v>
      </c>
      <c r="X11482" s="106">
        <v>0</v>
      </c>
    </row>
    <row r="11483" spans="2:26" x14ac:dyDescent="0.25">
      <c r="B11483" s="105" t="s">
        <v>443</v>
      </c>
      <c r="C11483" s="105" t="s">
        <v>442</v>
      </c>
      <c r="D11483" s="106">
        <v>18271000</v>
      </c>
      <c r="E11483" s="106">
        <v>0</v>
      </c>
      <c r="M11483" t="b">
        <f t="shared" ref="M11483:M11546" si="900">+B11483=U11483</f>
        <v>1</v>
      </c>
      <c r="N11483" t="b">
        <f t="shared" ref="N11483:N11546" si="901">+C11483=V11483</f>
        <v>1</v>
      </c>
      <c r="O11483" t="b">
        <f t="shared" ref="O11483:P11546" si="902">+D11483=W11483</f>
        <v>1</v>
      </c>
      <c r="P11483" t="b">
        <f t="shared" si="902"/>
        <v>1</v>
      </c>
      <c r="Q11483" t="b">
        <f t="shared" ref="Q11483:Q11546" si="903">+F11483=Y11483</f>
        <v>1</v>
      </c>
      <c r="R11483" t="b">
        <f t="shared" ref="R11483:R11546" si="904">+G11483=Z11483</f>
        <v>1</v>
      </c>
      <c r="U11483" s="105" t="s">
        <v>443</v>
      </c>
      <c r="V11483" s="105" t="s">
        <v>442</v>
      </c>
      <c r="W11483" s="106">
        <v>18271000</v>
      </c>
      <c r="X11483" s="106">
        <v>0</v>
      </c>
    </row>
    <row r="11484" spans="2:26" x14ac:dyDescent="0.25">
      <c r="B11484" s="105" t="s">
        <v>338</v>
      </c>
      <c r="C11484" s="105" t="s">
        <v>339</v>
      </c>
      <c r="D11484" s="106">
        <v>22298000</v>
      </c>
      <c r="E11484" s="106">
        <v>0</v>
      </c>
      <c r="M11484" t="b">
        <f t="shared" si="900"/>
        <v>1</v>
      </c>
      <c r="N11484" t="b">
        <f t="shared" si="901"/>
        <v>1</v>
      </c>
      <c r="O11484" t="b">
        <f t="shared" si="902"/>
        <v>1</v>
      </c>
      <c r="P11484" t="b">
        <f t="shared" si="902"/>
        <v>1</v>
      </c>
      <c r="Q11484" t="b">
        <f t="shared" si="903"/>
        <v>1</v>
      </c>
      <c r="R11484" t="b">
        <f t="shared" si="904"/>
        <v>1</v>
      </c>
      <c r="U11484" s="105" t="s">
        <v>338</v>
      </c>
      <c r="V11484" s="105" t="s">
        <v>339</v>
      </c>
      <c r="W11484" s="106">
        <v>22298000</v>
      </c>
      <c r="X11484" s="106">
        <v>0</v>
      </c>
    </row>
    <row r="11485" spans="2:26" x14ac:dyDescent="0.25">
      <c r="B11485" s="105" t="s">
        <v>340</v>
      </c>
      <c r="C11485" s="105" t="s">
        <v>341</v>
      </c>
      <c r="D11485" s="106">
        <v>22298000</v>
      </c>
      <c r="E11485" s="106">
        <v>0</v>
      </c>
      <c r="M11485" t="b">
        <f t="shared" si="900"/>
        <v>1</v>
      </c>
      <c r="N11485" t="b">
        <f t="shared" si="901"/>
        <v>1</v>
      </c>
      <c r="O11485" t="b">
        <f t="shared" si="902"/>
        <v>1</v>
      </c>
      <c r="P11485" t="b">
        <f t="shared" si="902"/>
        <v>1</v>
      </c>
      <c r="Q11485" t="b">
        <f t="shared" si="903"/>
        <v>1</v>
      </c>
      <c r="R11485" t="b">
        <f t="shared" si="904"/>
        <v>1</v>
      </c>
      <c r="U11485" s="105" t="s">
        <v>340</v>
      </c>
      <c r="V11485" s="105" t="s">
        <v>341</v>
      </c>
      <c r="W11485" s="106">
        <v>22298000</v>
      </c>
      <c r="X11485" s="106">
        <v>0</v>
      </c>
    </row>
    <row r="11486" spans="2:26" x14ac:dyDescent="0.25">
      <c r="B11486" s="105" t="s">
        <v>392</v>
      </c>
      <c r="C11486" s="105" t="s">
        <v>341</v>
      </c>
      <c r="D11486" s="106">
        <v>22298000</v>
      </c>
      <c r="E11486" s="106">
        <v>0</v>
      </c>
      <c r="M11486" t="b">
        <f t="shared" si="900"/>
        <v>1</v>
      </c>
      <c r="N11486" t="b">
        <f t="shared" si="901"/>
        <v>1</v>
      </c>
      <c r="O11486" t="b">
        <f t="shared" si="902"/>
        <v>1</v>
      </c>
      <c r="P11486" t="b">
        <f t="shared" si="902"/>
        <v>1</v>
      </c>
      <c r="Q11486" t="b">
        <f t="shared" si="903"/>
        <v>1</v>
      </c>
      <c r="R11486" t="b">
        <f t="shared" si="904"/>
        <v>1</v>
      </c>
      <c r="U11486" s="105" t="s">
        <v>392</v>
      </c>
      <c r="V11486" s="105" t="s">
        <v>341</v>
      </c>
      <c r="W11486" s="106">
        <v>22298000</v>
      </c>
      <c r="X11486" s="106">
        <v>0</v>
      </c>
    </row>
    <row r="11487" spans="2:26" x14ac:dyDescent="0.25">
      <c r="B11487" t="s">
        <v>359</v>
      </c>
      <c r="C11487" s="106">
        <v>40569000</v>
      </c>
      <c r="D11487" s="106">
        <v>0</v>
      </c>
      <c r="M11487" t="b">
        <f t="shared" si="900"/>
        <v>1</v>
      </c>
      <c r="N11487" t="b">
        <f t="shared" si="901"/>
        <v>1</v>
      </c>
      <c r="O11487" t="b">
        <f t="shared" si="902"/>
        <v>1</v>
      </c>
      <c r="P11487" t="b">
        <f t="shared" si="902"/>
        <v>1</v>
      </c>
      <c r="Q11487" t="b">
        <f t="shared" si="903"/>
        <v>1</v>
      </c>
      <c r="R11487" t="b">
        <f t="shared" si="904"/>
        <v>1</v>
      </c>
      <c r="U11487" t="s">
        <v>359</v>
      </c>
      <c r="V11487" s="106">
        <v>40569000</v>
      </c>
      <c r="W11487" s="106">
        <v>0</v>
      </c>
    </row>
    <row r="11488" spans="2:26" x14ac:dyDescent="0.25">
      <c r="B11488" t="s">
        <v>330</v>
      </c>
      <c r="C11488" t="s">
        <v>331</v>
      </c>
      <c r="D11488" s="105" t="s">
        <v>1654</v>
      </c>
      <c r="E11488" t="s">
        <v>333</v>
      </c>
      <c r="F11488" t="s">
        <v>331</v>
      </c>
      <c r="G11488" s="105" t="s">
        <v>1655</v>
      </c>
      <c r="M11488" t="b">
        <f t="shared" si="900"/>
        <v>1</v>
      </c>
      <c r="N11488" t="b">
        <f t="shared" si="901"/>
        <v>1</v>
      </c>
      <c r="O11488" t="b">
        <f t="shared" si="902"/>
        <v>1</v>
      </c>
      <c r="P11488" t="b">
        <f t="shared" si="902"/>
        <v>1</v>
      </c>
      <c r="Q11488" t="b">
        <f t="shared" si="903"/>
        <v>1</v>
      </c>
      <c r="R11488" t="b">
        <f t="shared" si="904"/>
        <v>1</v>
      </c>
      <c r="U11488" t="s">
        <v>330</v>
      </c>
      <c r="V11488" t="s">
        <v>331</v>
      </c>
      <c r="W11488" s="105" t="s">
        <v>1654</v>
      </c>
      <c r="X11488" t="s">
        <v>333</v>
      </c>
      <c r="Y11488" t="s">
        <v>331</v>
      </c>
      <c r="Z11488" s="105" t="s">
        <v>1655</v>
      </c>
    </row>
    <row r="11489" spans="2:26" x14ac:dyDescent="0.25">
      <c r="B11489" t="s">
        <v>335</v>
      </c>
      <c r="C11489" t="s">
        <v>3</v>
      </c>
      <c r="D11489" t="s">
        <v>336</v>
      </c>
      <c r="E11489" t="s">
        <v>337</v>
      </c>
      <c r="M11489" t="b">
        <f t="shared" si="900"/>
        <v>1</v>
      </c>
      <c r="N11489" t="b">
        <f t="shared" si="901"/>
        <v>1</v>
      </c>
      <c r="O11489" t="b">
        <f t="shared" si="902"/>
        <v>1</v>
      </c>
      <c r="P11489" t="b">
        <f t="shared" si="902"/>
        <v>1</v>
      </c>
      <c r="Q11489" t="b">
        <f t="shared" si="903"/>
        <v>1</v>
      </c>
      <c r="R11489" t="b">
        <f t="shared" si="904"/>
        <v>1</v>
      </c>
      <c r="U11489" t="s">
        <v>335</v>
      </c>
      <c r="V11489" t="s">
        <v>3</v>
      </c>
      <c r="W11489" t="s">
        <v>336</v>
      </c>
      <c r="X11489" t="s">
        <v>337</v>
      </c>
    </row>
    <row r="11490" spans="2:26" x14ac:dyDescent="0.25">
      <c r="B11490" s="105" t="s">
        <v>450</v>
      </c>
      <c r="C11490" s="105" t="s">
        <v>451</v>
      </c>
      <c r="D11490" s="106">
        <v>92345000</v>
      </c>
      <c r="E11490" s="106">
        <v>0</v>
      </c>
      <c r="M11490" t="b">
        <f t="shared" si="900"/>
        <v>1</v>
      </c>
      <c r="N11490" t="b">
        <f t="shared" si="901"/>
        <v>1</v>
      </c>
      <c r="O11490" t="b">
        <f t="shared" si="902"/>
        <v>1</v>
      </c>
      <c r="P11490" t="b">
        <f t="shared" si="902"/>
        <v>1</v>
      </c>
      <c r="Q11490" t="b">
        <f t="shared" si="903"/>
        <v>1</v>
      </c>
      <c r="R11490" t="b">
        <f t="shared" si="904"/>
        <v>1</v>
      </c>
      <c r="U11490" s="105" t="s">
        <v>450</v>
      </c>
      <c r="V11490" s="105" t="s">
        <v>451</v>
      </c>
      <c r="W11490" s="106">
        <v>92345000</v>
      </c>
      <c r="X11490" s="106">
        <v>0</v>
      </c>
    </row>
    <row r="11491" spans="2:26" x14ac:dyDescent="0.25">
      <c r="B11491" s="105" t="s">
        <v>452</v>
      </c>
      <c r="C11491" s="105" t="s">
        <v>453</v>
      </c>
      <c r="D11491" s="106">
        <v>92345000</v>
      </c>
      <c r="E11491" s="106">
        <v>0</v>
      </c>
      <c r="M11491" t="b">
        <f t="shared" si="900"/>
        <v>1</v>
      </c>
      <c r="N11491" t="b">
        <f t="shared" si="901"/>
        <v>1</v>
      </c>
      <c r="O11491" t="b">
        <f t="shared" si="902"/>
        <v>1</v>
      </c>
      <c r="P11491" t="b">
        <f t="shared" si="902"/>
        <v>1</v>
      </c>
      <c r="Q11491" t="b">
        <f t="shared" si="903"/>
        <v>1</v>
      </c>
      <c r="R11491" t="b">
        <f t="shared" si="904"/>
        <v>1</v>
      </c>
      <c r="U11491" s="105" t="s">
        <v>452</v>
      </c>
      <c r="V11491" s="105" t="s">
        <v>453</v>
      </c>
      <c r="W11491" s="106">
        <v>92345000</v>
      </c>
      <c r="X11491" s="106">
        <v>0</v>
      </c>
    </row>
    <row r="11492" spans="2:26" x14ac:dyDescent="0.25">
      <c r="B11492" s="105" t="s">
        <v>812</v>
      </c>
      <c r="C11492" s="105" t="s">
        <v>1606</v>
      </c>
      <c r="D11492" s="106">
        <v>30700000</v>
      </c>
      <c r="E11492" s="106">
        <v>0</v>
      </c>
      <c r="M11492" t="b">
        <f t="shared" si="900"/>
        <v>1</v>
      </c>
      <c r="N11492" t="b">
        <f t="shared" si="901"/>
        <v>1</v>
      </c>
      <c r="O11492" t="b">
        <f t="shared" si="902"/>
        <v>1</v>
      </c>
      <c r="P11492" t="b">
        <f t="shared" si="902"/>
        <v>1</v>
      </c>
      <c r="Q11492" t="b">
        <f t="shared" si="903"/>
        <v>1</v>
      </c>
      <c r="R11492" t="b">
        <f t="shared" si="904"/>
        <v>1</v>
      </c>
      <c r="U11492" s="105" t="s">
        <v>812</v>
      </c>
      <c r="V11492" s="105" t="s">
        <v>1606</v>
      </c>
      <c r="W11492" s="106">
        <v>30700000</v>
      </c>
      <c r="X11492" s="106">
        <v>0</v>
      </c>
    </row>
    <row r="11493" spans="2:26" x14ac:dyDescent="0.25">
      <c r="B11493" s="105" t="s">
        <v>813</v>
      </c>
      <c r="C11493" s="105" t="s">
        <v>1607</v>
      </c>
      <c r="D11493" s="106">
        <v>30670000</v>
      </c>
      <c r="E11493" s="106">
        <v>0</v>
      </c>
      <c r="M11493" t="b">
        <f t="shared" si="900"/>
        <v>1</v>
      </c>
      <c r="N11493" t="b">
        <f t="shared" si="901"/>
        <v>1</v>
      </c>
      <c r="O11493" t="b">
        <f t="shared" si="902"/>
        <v>1</v>
      </c>
      <c r="P11493" t="b">
        <f t="shared" si="902"/>
        <v>1</v>
      </c>
      <c r="Q11493" t="b">
        <f t="shared" si="903"/>
        <v>1</v>
      </c>
      <c r="R11493" t="b">
        <f t="shared" si="904"/>
        <v>1</v>
      </c>
      <c r="U11493" s="105" t="s">
        <v>813</v>
      </c>
      <c r="V11493" s="105" t="s">
        <v>1607</v>
      </c>
      <c r="W11493" s="106">
        <v>30670000</v>
      </c>
      <c r="X11493" s="106">
        <v>0</v>
      </c>
    </row>
    <row r="11494" spans="2:26" x14ac:dyDescent="0.25">
      <c r="B11494" s="105" t="s">
        <v>814</v>
      </c>
      <c r="C11494" s="105" t="s">
        <v>1608</v>
      </c>
      <c r="D11494" s="106">
        <v>30975000</v>
      </c>
      <c r="E11494" s="106">
        <v>0</v>
      </c>
      <c r="M11494" t="b">
        <f t="shared" si="900"/>
        <v>1</v>
      </c>
      <c r="N11494" t="b">
        <f t="shared" si="901"/>
        <v>1</v>
      </c>
      <c r="O11494" t="b">
        <f t="shared" si="902"/>
        <v>1</v>
      </c>
      <c r="P11494" t="b">
        <f t="shared" si="902"/>
        <v>1</v>
      </c>
      <c r="Q11494" t="b">
        <f t="shared" si="903"/>
        <v>1</v>
      </c>
      <c r="R11494" t="b">
        <f t="shared" si="904"/>
        <v>1</v>
      </c>
      <c r="U11494" s="105" t="s">
        <v>814</v>
      </c>
      <c r="V11494" s="105" t="s">
        <v>1608</v>
      </c>
      <c r="W11494" s="106">
        <v>30975000</v>
      </c>
      <c r="X11494" s="106">
        <v>0</v>
      </c>
    </row>
    <row r="11495" spans="2:26" x14ac:dyDescent="0.25">
      <c r="B11495" t="s">
        <v>359</v>
      </c>
      <c r="C11495" s="106">
        <v>92345000</v>
      </c>
      <c r="D11495" s="106">
        <v>0</v>
      </c>
      <c r="M11495" t="b">
        <f t="shared" si="900"/>
        <v>1</v>
      </c>
      <c r="N11495" t="b">
        <f t="shared" si="901"/>
        <v>1</v>
      </c>
      <c r="O11495" t="b">
        <f t="shared" si="902"/>
        <v>1</v>
      </c>
      <c r="P11495" t="b">
        <f t="shared" si="902"/>
        <v>1</v>
      </c>
      <c r="Q11495" t="b">
        <f t="shared" si="903"/>
        <v>1</v>
      </c>
      <c r="R11495" t="b">
        <f t="shared" si="904"/>
        <v>1</v>
      </c>
      <c r="U11495" t="s">
        <v>359</v>
      </c>
      <c r="V11495" s="106">
        <v>92345000</v>
      </c>
      <c r="W11495" s="106">
        <v>0</v>
      </c>
    </row>
    <row r="11496" spans="2:26" x14ac:dyDescent="0.25">
      <c r="B11496" t="s">
        <v>330</v>
      </c>
      <c r="C11496" t="s">
        <v>331</v>
      </c>
      <c r="D11496" s="105" t="s">
        <v>1656</v>
      </c>
      <c r="E11496" t="s">
        <v>333</v>
      </c>
      <c r="F11496" t="s">
        <v>331</v>
      </c>
      <c r="G11496" s="105" t="s">
        <v>1657</v>
      </c>
      <c r="M11496" t="b">
        <f t="shared" si="900"/>
        <v>1</v>
      </c>
      <c r="N11496" t="b">
        <f t="shared" si="901"/>
        <v>1</v>
      </c>
      <c r="O11496" t="b">
        <f t="shared" si="902"/>
        <v>1</v>
      </c>
      <c r="P11496" t="b">
        <f t="shared" si="902"/>
        <v>1</v>
      </c>
      <c r="Q11496" t="b">
        <f t="shared" si="903"/>
        <v>1</v>
      </c>
      <c r="R11496" t="b">
        <f t="shared" si="904"/>
        <v>1</v>
      </c>
      <c r="U11496" t="s">
        <v>330</v>
      </c>
      <c r="V11496" t="s">
        <v>331</v>
      </c>
      <c r="W11496" s="105" t="s">
        <v>1656</v>
      </c>
      <c r="X11496" t="s">
        <v>333</v>
      </c>
      <c r="Y11496" t="s">
        <v>331</v>
      </c>
      <c r="Z11496" s="105" t="s">
        <v>1657</v>
      </c>
    </row>
    <row r="11497" spans="2:26" x14ac:dyDescent="0.25">
      <c r="B11497" t="s">
        <v>335</v>
      </c>
      <c r="C11497" t="s">
        <v>3</v>
      </c>
      <c r="D11497" t="s">
        <v>336</v>
      </c>
      <c r="E11497" t="s">
        <v>337</v>
      </c>
      <c r="M11497" t="b">
        <f t="shared" si="900"/>
        <v>1</v>
      </c>
      <c r="N11497" t="b">
        <f t="shared" si="901"/>
        <v>1</v>
      </c>
      <c r="O11497" t="b">
        <f t="shared" si="902"/>
        <v>1</v>
      </c>
      <c r="P11497" t="b">
        <f t="shared" si="902"/>
        <v>1</v>
      </c>
      <c r="Q11497" t="b">
        <f t="shared" si="903"/>
        <v>1</v>
      </c>
      <c r="R11497" t="b">
        <f t="shared" si="904"/>
        <v>1</v>
      </c>
      <c r="U11497" t="s">
        <v>335</v>
      </c>
      <c r="V11497" t="s">
        <v>3</v>
      </c>
      <c r="W11497" t="s">
        <v>336</v>
      </c>
      <c r="X11497" t="s">
        <v>337</v>
      </c>
    </row>
    <row r="11498" spans="2:26" x14ac:dyDescent="0.25">
      <c r="B11498" s="105" t="s">
        <v>567</v>
      </c>
      <c r="C11498" s="105" t="s">
        <v>568</v>
      </c>
      <c r="D11498" s="106">
        <v>59725000</v>
      </c>
      <c r="E11498" s="106">
        <v>0</v>
      </c>
      <c r="M11498" t="b">
        <f t="shared" si="900"/>
        <v>1</v>
      </c>
      <c r="N11498" t="b">
        <f t="shared" si="901"/>
        <v>1</v>
      </c>
      <c r="O11498" t="b">
        <f t="shared" si="902"/>
        <v>1</v>
      </c>
      <c r="P11498" t="b">
        <f t="shared" si="902"/>
        <v>1</v>
      </c>
      <c r="Q11498" t="b">
        <f t="shared" si="903"/>
        <v>1</v>
      </c>
      <c r="R11498" t="b">
        <f t="shared" si="904"/>
        <v>1</v>
      </c>
      <c r="U11498" s="105" t="s">
        <v>567</v>
      </c>
      <c r="V11498" s="105" t="s">
        <v>568</v>
      </c>
      <c r="W11498" s="106">
        <v>59725000</v>
      </c>
      <c r="X11498" s="106">
        <v>0</v>
      </c>
    </row>
    <row r="11499" spans="2:26" x14ac:dyDescent="0.25">
      <c r="B11499" s="105" t="s">
        <v>612</v>
      </c>
      <c r="C11499" s="105" t="s">
        <v>613</v>
      </c>
      <c r="D11499" s="106">
        <v>59725000</v>
      </c>
      <c r="E11499" s="106">
        <v>0</v>
      </c>
      <c r="M11499" t="b">
        <f t="shared" si="900"/>
        <v>1</v>
      </c>
      <c r="N11499" t="b">
        <f t="shared" si="901"/>
        <v>1</v>
      </c>
      <c r="O11499" t="b">
        <f t="shared" si="902"/>
        <v>1</v>
      </c>
      <c r="P11499" t="b">
        <f t="shared" si="902"/>
        <v>1</v>
      </c>
      <c r="Q11499" t="b">
        <f t="shared" si="903"/>
        <v>1</v>
      </c>
      <c r="R11499" t="b">
        <f t="shared" si="904"/>
        <v>1</v>
      </c>
      <c r="U11499" s="105" t="s">
        <v>612</v>
      </c>
      <c r="V11499" s="105" t="s">
        <v>613</v>
      </c>
      <c r="W11499" s="106">
        <v>59725000</v>
      </c>
      <c r="X11499" s="106">
        <v>0</v>
      </c>
    </row>
    <row r="11500" spans="2:26" x14ac:dyDescent="0.25">
      <c r="B11500" s="105" t="s">
        <v>614</v>
      </c>
      <c r="C11500" s="105" t="s">
        <v>613</v>
      </c>
      <c r="D11500" s="106">
        <v>59725000</v>
      </c>
      <c r="E11500" s="106">
        <v>0</v>
      </c>
      <c r="M11500" t="b">
        <f t="shared" si="900"/>
        <v>1</v>
      </c>
      <c r="N11500" t="b">
        <f t="shared" si="901"/>
        <v>1</v>
      </c>
      <c r="O11500" t="b">
        <f t="shared" si="902"/>
        <v>1</v>
      </c>
      <c r="P11500" t="b">
        <f t="shared" si="902"/>
        <v>1</v>
      </c>
      <c r="Q11500" t="b">
        <f t="shared" si="903"/>
        <v>1</v>
      </c>
      <c r="R11500" t="b">
        <f t="shared" si="904"/>
        <v>1</v>
      </c>
      <c r="U11500" s="105" t="s">
        <v>614</v>
      </c>
      <c r="V11500" s="105" t="s">
        <v>613</v>
      </c>
      <c r="W11500" s="106">
        <v>59725000</v>
      </c>
      <c r="X11500" s="106">
        <v>0</v>
      </c>
    </row>
    <row r="11501" spans="2:26" x14ac:dyDescent="0.25">
      <c r="B11501" t="s">
        <v>359</v>
      </c>
      <c r="C11501" s="106">
        <v>59725000</v>
      </c>
      <c r="D11501" s="106">
        <v>0</v>
      </c>
      <c r="M11501" t="b">
        <f t="shared" si="900"/>
        <v>1</v>
      </c>
      <c r="N11501" t="b">
        <f t="shared" si="901"/>
        <v>1</v>
      </c>
      <c r="O11501" t="b">
        <f t="shared" si="902"/>
        <v>1</v>
      </c>
      <c r="P11501" t="b">
        <f t="shared" si="902"/>
        <v>1</v>
      </c>
      <c r="Q11501" t="b">
        <f t="shared" si="903"/>
        <v>1</v>
      </c>
      <c r="R11501" t="b">
        <f t="shared" si="904"/>
        <v>1</v>
      </c>
      <c r="U11501" t="s">
        <v>359</v>
      </c>
      <c r="V11501" s="106">
        <v>59725000</v>
      </c>
      <c r="W11501" s="106">
        <v>0</v>
      </c>
    </row>
    <row r="11502" spans="2:26" x14ac:dyDescent="0.25">
      <c r="B11502" t="s">
        <v>330</v>
      </c>
      <c r="C11502" t="s">
        <v>331</v>
      </c>
      <c r="D11502" s="105" t="s">
        <v>1184</v>
      </c>
      <c r="E11502" t="s">
        <v>333</v>
      </c>
      <c r="F11502" t="s">
        <v>331</v>
      </c>
      <c r="G11502" s="105" t="s">
        <v>1185</v>
      </c>
      <c r="M11502" t="b">
        <f t="shared" si="900"/>
        <v>1</v>
      </c>
      <c r="N11502" t="b">
        <f t="shared" si="901"/>
        <v>1</v>
      </c>
      <c r="O11502" t="b">
        <f t="shared" si="902"/>
        <v>1</v>
      </c>
      <c r="P11502" t="b">
        <f t="shared" si="902"/>
        <v>1</v>
      </c>
      <c r="Q11502" t="b">
        <f t="shared" si="903"/>
        <v>1</v>
      </c>
      <c r="R11502" t="b">
        <f t="shared" si="904"/>
        <v>1</v>
      </c>
      <c r="U11502" t="s">
        <v>330</v>
      </c>
      <c r="V11502" t="s">
        <v>331</v>
      </c>
      <c r="W11502" s="105" t="s">
        <v>1184</v>
      </c>
      <c r="X11502" t="s">
        <v>333</v>
      </c>
      <c r="Y11502" t="s">
        <v>331</v>
      </c>
      <c r="Z11502" s="105" t="s">
        <v>1185</v>
      </c>
    </row>
    <row r="11503" spans="2:26" x14ac:dyDescent="0.25">
      <c r="B11503" t="s">
        <v>335</v>
      </c>
      <c r="C11503" t="s">
        <v>3</v>
      </c>
      <c r="D11503" t="s">
        <v>336</v>
      </c>
      <c r="E11503" t="s">
        <v>337</v>
      </c>
      <c r="M11503" t="b">
        <f t="shared" si="900"/>
        <v>1</v>
      </c>
      <c r="N11503" t="b">
        <f t="shared" si="901"/>
        <v>1</v>
      </c>
      <c r="O11503" t="b">
        <f t="shared" si="902"/>
        <v>1</v>
      </c>
      <c r="P11503" t="b">
        <f t="shared" si="902"/>
        <v>1</v>
      </c>
      <c r="Q11503" t="b">
        <f t="shared" si="903"/>
        <v>1</v>
      </c>
      <c r="R11503" t="b">
        <f t="shared" si="904"/>
        <v>1</v>
      </c>
      <c r="U11503" t="s">
        <v>335</v>
      </c>
      <c r="V11503" t="s">
        <v>3</v>
      </c>
      <c r="W11503" t="s">
        <v>336</v>
      </c>
      <c r="X11503" t="s">
        <v>337</v>
      </c>
    </row>
    <row r="11504" spans="2:26" x14ac:dyDescent="0.25">
      <c r="B11504" s="105" t="s">
        <v>403</v>
      </c>
      <c r="C11504" s="105" t="s">
        <v>404</v>
      </c>
      <c r="D11504" s="106">
        <v>125042459698</v>
      </c>
      <c r="E11504" s="106">
        <v>0</v>
      </c>
      <c r="M11504" t="b">
        <f t="shared" si="900"/>
        <v>1</v>
      </c>
      <c r="N11504" t="b">
        <f t="shared" si="901"/>
        <v>1</v>
      </c>
      <c r="O11504" t="b">
        <f t="shared" si="902"/>
        <v>1</v>
      </c>
      <c r="P11504" t="b">
        <f t="shared" si="902"/>
        <v>1</v>
      </c>
      <c r="Q11504" t="b">
        <f t="shared" si="903"/>
        <v>1</v>
      </c>
      <c r="R11504" t="b">
        <f t="shared" si="904"/>
        <v>1</v>
      </c>
      <c r="U11504" s="105" t="s">
        <v>403</v>
      </c>
      <c r="V11504" s="105" t="s">
        <v>404</v>
      </c>
      <c r="W11504" s="106">
        <v>125042459698</v>
      </c>
      <c r="X11504" s="106">
        <v>0</v>
      </c>
    </row>
    <row r="11505" spans="2:26" x14ac:dyDescent="0.25">
      <c r="B11505" s="105" t="s">
        <v>544</v>
      </c>
      <c r="C11505" s="105" t="s">
        <v>545</v>
      </c>
      <c r="D11505" s="106">
        <v>123437281146</v>
      </c>
      <c r="E11505" s="106">
        <v>0</v>
      </c>
      <c r="M11505" t="b">
        <f t="shared" si="900"/>
        <v>1</v>
      </c>
      <c r="N11505" t="b">
        <f t="shared" si="901"/>
        <v>1</v>
      </c>
      <c r="O11505" t="b">
        <f t="shared" si="902"/>
        <v>1</v>
      </c>
      <c r="P11505" t="b">
        <f t="shared" si="902"/>
        <v>1</v>
      </c>
      <c r="Q11505" t="b">
        <f t="shared" si="903"/>
        <v>1</v>
      </c>
      <c r="R11505" t="b">
        <f t="shared" si="904"/>
        <v>1</v>
      </c>
      <c r="U11505" s="105" t="s">
        <v>544</v>
      </c>
      <c r="V11505" s="105" t="s">
        <v>545</v>
      </c>
      <c r="W11505" s="106">
        <v>123437281146</v>
      </c>
      <c r="X11505" s="106">
        <v>0</v>
      </c>
    </row>
    <row r="11506" spans="2:26" x14ac:dyDescent="0.25">
      <c r="B11506" s="105" t="s">
        <v>606</v>
      </c>
      <c r="C11506" s="105" t="s">
        <v>545</v>
      </c>
      <c r="D11506" s="106">
        <v>123437281146</v>
      </c>
      <c r="E11506" s="106">
        <v>0</v>
      </c>
      <c r="M11506" t="b">
        <f t="shared" si="900"/>
        <v>1</v>
      </c>
      <c r="N11506" t="b">
        <f t="shared" si="901"/>
        <v>1</v>
      </c>
      <c r="O11506" t="b">
        <f t="shared" si="902"/>
        <v>1</v>
      </c>
      <c r="P11506" t="b">
        <f t="shared" si="902"/>
        <v>1</v>
      </c>
      <c r="Q11506" t="b">
        <f t="shared" si="903"/>
        <v>1</v>
      </c>
      <c r="R11506" t="b">
        <f t="shared" si="904"/>
        <v>1</v>
      </c>
      <c r="U11506" s="105" t="s">
        <v>606</v>
      </c>
      <c r="V11506" s="105" t="s">
        <v>545</v>
      </c>
      <c r="W11506" s="106">
        <v>123437281146</v>
      </c>
      <c r="X11506" s="106">
        <v>0</v>
      </c>
    </row>
    <row r="11507" spans="2:26" x14ac:dyDescent="0.25">
      <c r="B11507" s="105" t="s">
        <v>552</v>
      </c>
      <c r="C11507" s="105" t="s">
        <v>553</v>
      </c>
      <c r="D11507" s="106">
        <v>1605178552</v>
      </c>
      <c r="E11507" s="106">
        <v>0</v>
      </c>
      <c r="M11507" t="b">
        <f t="shared" si="900"/>
        <v>1</v>
      </c>
      <c r="N11507" t="b">
        <f t="shared" si="901"/>
        <v>1</v>
      </c>
      <c r="O11507" t="b">
        <f t="shared" si="902"/>
        <v>1</v>
      </c>
      <c r="P11507" t="b">
        <f t="shared" si="902"/>
        <v>1</v>
      </c>
      <c r="Q11507" t="b">
        <f t="shared" si="903"/>
        <v>1</v>
      </c>
      <c r="R11507" t="b">
        <f t="shared" si="904"/>
        <v>1</v>
      </c>
      <c r="U11507" s="105" t="s">
        <v>552</v>
      </c>
      <c r="V11507" s="105" t="s">
        <v>553</v>
      </c>
      <c r="W11507" s="106">
        <v>1605178552</v>
      </c>
      <c r="X11507" s="106">
        <v>0</v>
      </c>
    </row>
    <row r="11508" spans="2:26" x14ac:dyDescent="0.25">
      <c r="B11508" s="105" t="s">
        <v>608</v>
      </c>
      <c r="C11508" s="105" t="s">
        <v>553</v>
      </c>
      <c r="D11508" s="106">
        <v>1605178552</v>
      </c>
      <c r="E11508" s="106">
        <v>0</v>
      </c>
      <c r="M11508" t="b">
        <f t="shared" si="900"/>
        <v>1</v>
      </c>
      <c r="N11508" t="b">
        <f t="shared" si="901"/>
        <v>1</v>
      </c>
      <c r="O11508" t="b">
        <f t="shared" si="902"/>
        <v>1</v>
      </c>
      <c r="P11508" t="b">
        <f t="shared" si="902"/>
        <v>1</v>
      </c>
      <c r="Q11508" t="b">
        <f t="shared" si="903"/>
        <v>1</v>
      </c>
      <c r="R11508" t="b">
        <f t="shared" si="904"/>
        <v>1</v>
      </c>
      <c r="U11508" s="105" t="s">
        <v>608</v>
      </c>
      <c r="V11508" s="105" t="s">
        <v>553</v>
      </c>
      <c r="W11508" s="106">
        <v>1605178552</v>
      </c>
      <c r="X11508" s="106">
        <v>0</v>
      </c>
    </row>
    <row r="11509" spans="2:26" x14ac:dyDescent="0.25">
      <c r="B11509" t="s">
        <v>359</v>
      </c>
      <c r="C11509" s="106">
        <v>125042459698</v>
      </c>
      <c r="D11509" s="106">
        <v>0</v>
      </c>
      <c r="M11509" t="b">
        <f t="shared" si="900"/>
        <v>1</v>
      </c>
      <c r="N11509" t="b">
        <f t="shared" si="901"/>
        <v>1</v>
      </c>
      <c r="O11509" t="b">
        <f t="shared" si="902"/>
        <v>1</v>
      </c>
      <c r="P11509" t="b">
        <f t="shared" si="902"/>
        <v>1</v>
      </c>
      <c r="Q11509" t="b">
        <f t="shared" si="903"/>
        <v>1</v>
      </c>
      <c r="R11509" t="b">
        <f t="shared" si="904"/>
        <v>1</v>
      </c>
      <c r="U11509" t="s">
        <v>359</v>
      </c>
      <c r="V11509" s="106">
        <v>125042459698</v>
      </c>
      <c r="W11509" s="106">
        <v>0</v>
      </c>
    </row>
    <row r="11510" spans="2:26" x14ac:dyDescent="0.25">
      <c r="B11510" t="s">
        <v>330</v>
      </c>
      <c r="C11510" t="s">
        <v>331</v>
      </c>
      <c r="D11510" s="105" t="s">
        <v>1186</v>
      </c>
      <c r="E11510" t="s">
        <v>333</v>
      </c>
      <c r="F11510" t="s">
        <v>331</v>
      </c>
      <c r="G11510" s="105" t="s">
        <v>1187</v>
      </c>
      <c r="M11510" t="b">
        <f t="shared" si="900"/>
        <v>1</v>
      </c>
      <c r="N11510" t="b">
        <f t="shared" si="901"/>
        <v>1</v>
      </c>
      <c r="O11510" t="b">
        <f t="shared" si="902"/>
        <v>1</v>
      </c>
      <c r="P11510" t="b">
        <f t="shared" si="902"/>
        <v>1</v>
      </c>
      <c r="Q11510" t="b">
        <f t="shared" si="903"/>
        <v>1</v>
      </c>
      <c r="R11510" t="b">
        <f t="shared" si="904"/>
        <v>1</v>
      </c>
      <c r="U11510" t="s">
        <v>330</v>
      </c>
      <c r="V11510" t="s">
        <v>331</v>
      </c>
      <c r="W11510" s="105" t="s">
        <v>1186</v>
      </c>
      <c r="X11510" t="s">
        <v>333</v>
      </c>
      <c r="Y11510" t="s">
        <v>331</v>
      </c>
      <c r="Z11510" s="105" t="s">
        <v>1187</v>
      </c>
    </row>
    <row r="11511" spans="2:26" x14ac:dyDescent="0.25">
      <c r="B11511" t="s">
        <v>335</v>
      </c>
      <c r="C11511" t="s">
        <v>3</v>
      </c>
      <c r="D11511" t="s">
        <v>336</v>
      </c>
      <c r="E11511" t="s">
        <v>337</v>
      </c>
      <c r="M11511" t="b">
        <f t="shared" si="900"/>
        <v>1</v>
      </c>
      <c r="N11511" t="b">
        <f t="shared" si="901"/>
        <v>1</v>
      </c>
      <c r="O11511" t="b">
        <f t="shared" si="902"/>
        <v>1</v>
      </c>
      <c r="P11511" t="b">
        <f t="shared" si="902"/>
        <v>1</v>
      </c>
      <c r="Q11511" t="b">
        <f t="shared" si="903"/>
        <v>1</v>
      </c>
      <c r="R11511" t="b">
        <f t="shared" si="904"/>
        <v>1</v>
      </c>
      <c r="U11511" t="s">
        <v>335</v>
      </c>
      <c r="V11511" t="s">
        <v>3</v>
      </c>
      <c r="W11511" t="s">
        <v>336</v>
      </c>
      <c r="X11511" t="s">
        <v>337</v>
      </c>
    </row>
    <row r="11512" spans="2:26" x14ac:dyDescent="0.25">
      <c r="B11512" s="105" t="s">
        <v>403</v>
      </c>
      <c r="C11512" s="105" t="s">
        <v>404</v>
      </c>
      <c r="D11512" s="106">
        <v>18890684420</v>
      </c>
      <c r="E11512" s="106">
        <v>0</v>
      </c>
      <c r="M11512" t="b">
        <f t="shared" si="900"/>
        <v>1</v>
      </c>
      <c r="N11512" t="b">
        <f t="shared" si="901"/>
        <v>1</v>
      </c>
      <c r="O11512" t="b">
        <f t="shared" si="902"/>
        <v>1</v>
      </c>
      <c r="P11512" t="b">
        <f t="shared" si="902"/>
        <v>1</v>
      </c>
      <c r="Q11512" t="b">
        <f t="shared" si="903"/>
        <v>1</v>
      </c>
      <c r="R11512" t="b">
        <f t="shared" si="904"/>
        <v>1</v>
      </c>
      <c r="U11512" s="105" t="s">
        <v>403</v>
      </c>
      <c r="V11512" s="105" t="s">
        <v>404</v>
      </c>
      <c r="W11512" s="106">
        <v>18890684420</v>
      </c>
      <c r="X11512" s="106">
        <v>0</v>
      </c>
    </row>
    <row r="11513" spans="2:26" x14ac:dyDescent="0.25">
      <c r="B11513" s="105" t="s">
        <v>405</v>
      </c>
      <c r="C11513" s="105" t="s">
        <v>406</v>
      </c>
      <c r="D11513" s="106">
        <v>11570772989</v>
      </c>
      <c r="E11513" s="106">
        <v>0</v>
      </c>
      <c r="M11513" t="b">
        <f t="shared" si="900"/>
        <v>1</v>
      </c>
      <c r="N11513" t="b">
        <f t="shared" si="901"/>
        <v>1</v>
      </c>
      <c r="O11513" t="b">
        <f t="shared" si="902"/>
        <v>1</v>
      </c>
      <c r="P11513" t="b">
        <f t="shared" si="902"/>
        <v>1</v>
      </c>
      <c r="Q11513" t="b">
        <f t="shared" si="903"/>
        <v>1</v>
      </c>
      <c r="R11513" t="b">
        <f t="shared" si="904"/>
        <v>1</v>
      </c>
      <c r="U11513" s="105" t="s">
        <v>405</v>
      </c>
      <c r="V11513" s="105" t="s">
        <v>406</v>
      </c>
      <c r="W11513" s="106">
        <v>11570772989</v>
      </c>
      <c r="X11513" s="106">
        <v>0</v>
      </c>
    </row>
    <row r="11514" spans="2:26" x14ac:dyDescent="0.25">
      <c r="B11514" s="105" t="s">
        <v>408</v>
      </c>
      <c r="C11514" s="105" t="s">
        <v>1439</v>
      </c>
      <c r="D11514" s="106">
        <v>11570772989</v>
      </c>
      <c r="E11514" s="106">
        <v>0</v>
      </c>
      <c r="M11514" t="b">
        <f t="shared" si="900"/>
        <v>1</v>
      </c>
      <c r="N11514" t="b">
        <f t="shared" si="901"/>
        <v>1</v>
      </c>
      <c r="O11514" t="b">
        <f t="shared" si="902"/>
        <v>1</v>
      </c>
      <c r="P11514" t="b">
        <f t="shared" si="902"/>
        <v>1</v>
      </c>
      <c r="Q11514" t="b">
        <f t="shared" si="903"/>
        <v>1</v>
      </c>
      <c r="R11514" t="b">
        <f t="shared" si="904"/>
        <v>1</v>
      </c>
      <c r="U11514" s="105" t="s">
        <v>408</v>
      </c>
      <c r="V11514" s="105" t="s">
        <v>1439</v>
      </c>
      <c r="W11514" s="106">
        <v>11570772989</v>
      </c>
      <c r="X11514" s="106">
        <v>0</v>
      </c>
    </row>
    <row r="11515" spans="2:26" x14ac:dyDescent="0.25">
      <c r="B11515" s="105" t="s">
        <v>552</v>
      </c>
      <c r="C11515" s="105" t="s">
        <v>553</v>
      </c>
      <c r="D11515" s="106">
        <v>7319911431</v>
      </c>
      <c r="E11515" s="106">
        <v>0</v>
      </c>
      <c r="M11515" t="b">
        <f t="shared" si="900"/>
        <v>1</v>
      </c>
      <c r="N11515" t="b">
        <f t="shared" si="901"/>
        <v>1</v>
      </c>
      <c r="O11515" t="b">
        <f t="shared" si="902"/>
        <v>1</v>
      </c>
      <c r="P11515" t="b">
        <f t="shared" si="902"/>
        <v>1</v>
      </c>
      <c r="Q11515" t="b">
        <f t="shared" si="903"/>
        <v>1</v>
      </c>
      <c r="R11515" t="b">
        <f t="shared" si="904"/>
        <v>1</v>
      </c>
      <c r="U11515" s="105" t="s">
        <v>552</v>
      </c>
      <c r="V11515" s="105" t="s">
        <v>553</v>
      </c>
      <c r="W11515" s="106">
        <v>7319911431</v>
      </c>
      <c r="X11515" s="106">
        <v>0</v>
      </c>
    </row>
    <row r="11516" spans="2:26" x14ac:dyDescent="0.25">
      <c r="B11516" s="105" t="s">
        <v>608</v>
      </c>
      <c r="C11516" s="105" t="s">
        <v>553</v>
      </c>
      <c r="D11516" s="106">
        <v>7319911431</v>
      </c>
      <c r="E11516" s="106">
        <v>0</v>
      </c>
      <c r="M11516" t="b">
        <f t="shared" si="900"/>
        <v>1</v>
      </c>
      <c r="N11516" t="b">
        <f t="shared" si="901"/>
        <v>1</v>
      </c>
      <c r="O11516" t="b">
        <f t="shared" si="902"/>
        <v>1</v>
      </c>
      <c r="P11516" t="b">
        <f t="shared" si="902"/>
        <v>1</v>
      </c>
      <c r="Q11516" t="b">
        <f t="shared" si="903"/>
        <v>1</v>
      </c>
      <c r="R11516" t="b">
        <f t="shared" si="904"/>
        <v>1</v>
      </c>
      <c r="U11516" s="105" t="s">
        <v>608</v>
      </c>
      <c r="V11516" s="105" t="s">
        <v>553</v>
      </c>
      <c r="W11516" s="106">
        <v>7319911431</v>
      </c>
      <c r="X11516" s="106">
        <v>0</v>
      </c>
    </row>
    <row r="11517" spans="2:26" x14ac:dyDescent="0.25">
      <c r="B11517" t="s">
        <v>359</v>
      </c>
      <c r="C11517" s="106">
        <v>18890684420</v>
      </c>
      <c r="D11517" s="106">
        <v>0</v>
      </c>
      <c r="M11517" t="b">
        <f t="shared" si="900"/>
        <v>1</v>
      </c>
      <c r="N11517" t="b">
        <f t="shared" si="901"/>
        <v>1</v>
      </c>
      <c r="O11517" t="b">
        <f t="shared" si="902"/>
        <v>1</v>
      </c>
      <c r="P11517" t="b">
        <f t="shared" si="902"/>
        <v>1</v>
      </c>
      <c r="Q11517" t="b">
        <f t="shared" si="903"/>
        <v>1</v>
      </c>
      <c r="R11517" t="b">
        <f t="shared" si="904"/>
        <v>1</v>
      </c>
      <c r="U11517" t="s">
        <v>359</v>
      </c>
      <c r="V11517" s="106">
        <v>18890684420</v>
      </c>
      <c r="W11517" s="106">
        <v>0</v>
      </c>
    </row>
    <row r="11518" spans="2:26" x14ac:dyDescent="0.25">
      <c r="B11518" t="s">
        <v>330</v>
      </c>
      <c r="C11518" t="s">
        <v>331</v>
      </c>
      <c r="D11518" s="105" t="s">
        <v>1188</v>
      </c>
      <c r="E11518" t="s">
        <v>333</v>
      </c>
      <c r="F11518" t="s">
        <v>331</v>
      </c>
      <c r="G11518" s="105" t="s">
        <v>1189</v>
      </c>
      <c r="M11518" t="b">
        <f t="shared" si="900"/>
        <v>1</v>
      </c>
      <c r="N11518" t="b">
        <f t="shared" si="901"/>
        <v>1</v>
      </c>
      <c r="O11518" t="b">
        <f t="shared" si="902"/>
        <v>1</v>
      </c>
      <c r="P11518" t="b">
        <f t="shared" si="902"/>
        <v>1</v>
      </c>
      <c r="Q11518" t="b">
        <f t="shared" si="903"/>
        <v>1</v>
      </c>
      <c r="R11518" t="b">
        <f t="shared" si="904"/>
        <v>1</v>
      </c>
      <c r="U11518" t="s">
        <v>330</v>
      </c>
      <c r="V11518" t="s">
        <v>331</v>
      </c>
      <c r="W11518" s="105" t="s">
        <v>1188</v>
      </c>
      <c r="X11518" t="s">
        <v>333</v>
      </c>
      <c r="Y11518" t="s">
        <v>331</v>
      </c>
      <c r="Z11518" s="105" t="s">
        <v>1189</v>
      </c>
    </row>
    <row r="11519" spans="2:26" x14ac:dyDescent="0.25">
      <c r="B11519" t="s">
        <v>335</v>
      </c>
      <c r="C11519" t="s">
        <v>3</v>
      </c>
      <c r="D11519" t="s">
        <v>336</v>
      </c>
      <c r="E11519" t="s">
        <v>337</v>
      </c>
      <c r="M11519" t="b">
        <f t="shared" si="900"/>
        <v>1</v>
      </c>
      <c r="N11519" t="b">
        <f t="shared" si="901"/>
        <v>1</v>
      </c>
      <c r="O11519" t="b">
        <f t="shared" si="902"/>
        <v>1</v>
      </c>
      <c r="P11519" t="b">
        <f t="shared" si="902"/>
        <v>1</v>
      </c>
      <c r="Q11519" t="b">
        <f t="shared" si="903"/>
        <v>1</v>
      </c>
      <c r="R11519" t="b">
        <f t="shared" si="904"/>
        <v>1</v>
      </c>
      <c r="U11519" t="s">
        <v>335</v>
      </c>
      <c r="V11519" t="s">
        <v>3</v>
      </c>
      <c r="W11519" t="s">
        <v>336</v>
      </c>
      <c r="X11519" t="s">
        <v>337</v>
      </c>
    </row>
    <row r="11520" spans="2:26" x14ac:dyDescent="0.25">
      <c r="B11520" s="105" t="s">
        <v>403</v>
      </c>
      <c r="C11520" s="105" t="s">
        <v>404</v>
      </c>
      <c r="D11520" s="106">
        <v>7485135549</v>
      </c>
      <c r="E11520" s="106">
        <v>0</v>
      </c>
      <c r="M11520" t="b">
        <f t="shared" si="900"/>
        <v>1</v>
      </c>
      <c r="N11520" t="b">
        <f t="shared" si="901"/>
        <v>1</v>
      </c>
      <c r="O11520" t="b">
        <f t="shared" si="902"/>
        <v>1</v>
      </c>
      <c r="P11520" t="b">
        <f t="shared" si="902"/>
        <v>1</v>
      </c>
      <c r="Q11520" t="b">
        <f t="shared" si="903"/>
        <v>1</v>
      </c>
      <c r="R11520" t="b">
        <f t="shared" si="904"/>
        <v>1</v>
      </c>
      <c r="U11520" s="105" t="s">
        <v>403</v>
      </c>
      <c r="V11520" s="105" t="s">
        <v>404</v>
      </c>
      <c r="W11520" s="106">
        <v>7485135549</v>
      </c>
      <c r="X11520" s="106">
        <v>0</v>
      </c>
    </row>
    <row r="11521" spans="2:26" x14ac:dyDescent="0.25">
      <c r="B11521" s="105" t="s">
        <v>552</v>
      </c>
      <c r="C11521" s="105" t="s">
        <v>553</v>
      </c>
      <c r="D11521" s="106">
        <v>7485135549</v>
      </c>
      <c r="E11521" s="106">
        <v>0</v>
      </c>
      <c r="M11521" t="b">
        <f t="shared" si="900"/>
        <v>1</v>
      </c>
      <c r="N11521" t="b">
        <f t="shared" si="901"/>
        <v>1</v>
      </c>
      <c r="O11521" t="b">
        <f t="shared" si="902"/>
        <v>1</v>
      </c>
      <c r="P11521" t="b">
        <f t="shared" si="902"/>
        <v>1</v>
      </c>
      <c r="Q11521" t="b">
        <f t="shared" si="903"/>
        <v>1</v>
      </c>
      <c r="R11521" t="b">
        <f t="shared" si="904"/>
        <v>1</v>
      </c>
      <c r="U11521" s="105" t="s">
        <v>552</v>
      </c>
      <c r="V11521" s="105" t="s">
        <v>553</v>
      </c>
      <c r="W11521" s="106">
        <v>7485135549</v>
      </c>
      <c r="X11521" s="106">
        <v>0</v>
      </c>
    </row>
    <row r="11522" spans="2:26" x14ac:dyDescent="0.25">
      <c r="B11522" s="105" t="s">
        <v>608</v>
      </c>
      <c r="C11522" s="105" t="s">
        <v>553</v>
      </c>
      <c r="D11522" s="106">
        <v>7485135549</v>
      </c>
      <c r="E11522" s="106">
        <v>0</v>
      </c>
      <c r="M11522" t="b">
        <f t="shared" si="900"/>
        <v>1</v>
      </c>
      <c r="N11522" t="b">
        <f t="shared" si="901"/>
        <v>1</v>
      </c>
      <c r="O11522" t="b">
        <f t="shared" si="902"/>
        <v>1</v>
      </c>
      <c r="P11522" t="b">
        <f t="shared" si="902"/>
        <v>1</v>
      </c>
      <c r="Q11522" t="b">
        <f t="shared" si="903"/>
        <v>1</v>
      </c>
      <c r="R11522" t="b">
        <f t="shared" si="904"/>
        <v>1</v>
      </c>
      <c r="U11522" s="105" t="s">
        <v>608</v>
      </c>
      <c r="V11522" s="105" t="s">
        <v>553</v>
      </c>
      <c r="W11522" s="106">
        <v>7485135549</v>
      </c>
      <c r="X11522" s="106">
        <v>0</v>
      </c>
    </row>
    <row r="11523" spans="2:26" x14ac:dyDescent="0.25">
      <c r="B11523" t="s">
        <v>359</v>
      </c>
      <c r="C11523" s="106">
        <v>7485135549</v>
      </c>
      <c r="D11523" s="106">
        <v>0</v>
      </c>
      <c r="M11523" t="b">
        <f t="shared" si="900"/>
        <v>1</v>
      </c>
      <c r="N11523" t="b">
        <f t="shared" si="901"/>
        <v>1</v>
      </c>
      <c r="O11523" t="b">
        <f t="shared" si="902"/>
        <v>1</v>
      </c>
      <c r="P11523" t="b">
        <f t="shared" si="902"/>
        <v>1</v>
      </c>
      <c r="Q11523" t="b">
        <f t="shared" si="903"/>
        <v>1</v>
      </c>
      <c r="R11523" t="b">
        <f t="shared" si="904"/>
        <v>1</v>
      </c>
      <c r="U11523" t="s">
        <v>359</v>
      </c>
      <c r="V11523" s="106">
        <v>7485135549</v>
      </c>
      <c r="W11523" s="106">
        <v>0</v>
      </c>
    </row>
    <row r="11524" spans="2:26" x14ac:dyDescent="0.25">
      <c r="B11524" t="s">
        <v>330</v>
      </c>
      <c r="C11524" t="s">
        <v>331</v>
      </c>
      <c r="D11524" s="105" t="s">
        <v>1658</v>
      </c>
      <c r="E11524" t="s">
        <v>333</v>
      </c>
      <c r="F11524" t="s">
        <v>331</v>
      </c>
      <c r="G11524" s="105" t="s">
        <v>1659</v>
      </c>
      <c r="M11524" t="b">
        <f t="shared" si="900"/>
        <v>1</v>
      </c>
      <c r="N11524" t="b">
        <f t="shared" si="901"/>
        <v>1</v>
      </c>
      <c r="O11524" t="b">
        <f t="shared" si="902"/>
        <v>1</v>
      </c>
      <c r="P11524" t="b">
        <f t="shared" si="902"/>
        <v>1</v>
      </c>
      <c r="Q11524" t="b">
        <f t="shared" si="903"/>
        <v>1</v>
      </c>
      <c r="R11524" t="b">
        <f t="shared" si="904"/>
        <v>1</v>
      </c>
      <c r="U11524" t="s">
        <v>330</v>
      </c>
      <c r="V11524" t="s">
        <v>331</v>
      </c>
      <c r="W11524" s="105" t="s">
        <v>1658</v>
      </c>
      <c r="X11524" t="s">
        <v>333</v>
      </c>
      <c r="Y11524" t="s">
        <v>331</v>
      </c>
      <c r="Z11524" s="105" t="s">
        <v>1659</v>
      </c>
    </row>
    <row r="11525" spans="2:26" x14ac:dyDescent="0.25">
      <c r="B11525" t="s">
        <v>335</v>
      </c>
      <c r="C11525" t="s">
        <v>3</v>
      </c>
      <c r="D11525" t="s">
        <v>336</v>
      </c>
      <c r="E11525" t="s">
        <v>337</v>
      </c>
      <c r="M11525" t="b">
        <f t="shared" si="900"/>
        <v>1</v>
      </c>
      <c r="N11525" t="b">
        <f t="shared" si="901"/>
        <v>1</v>
      </c>
      <c r="O11525" t="b">
        <f t="shared" si="902"/>
        <v>1</v>
      </c>
      <c r="P11525" t="b">
        <f t="shared" si="902"/>
        <v>1</v>
      </c>
      <c r="Q11525" t="b">
        <f t="shared" si="903"/>
        <v>1</v>
      </c>
      <c r="R11525" t="b">
        <f t="shared" si="904"/>
        <v>1</v>
      </c>
      <c r="U11525" t="s">
        <v>335</v>
      </c>
      <c r="V11525" t="s">
        <v>3</v>
      </c>
      <c r="W11525" t="s">
        <v>336</v>
      </c>
      <c r="X11525" t="s">
        <v>337</v>
      </c>
    </row>
    <row r="11526" spans="2:26" x14ac:dyDescent="0.25">
      <c r="B11526" s="105" t="s">
        <v>403</v>
      </c>
      <c r="C11526" s="105" t="s">
        <v>404</v>
      </c>
      <c r="D11526" s="106">
        <v>3845942000</v>
      </c>
      <c r="E11526" s="106">
        <v>0</v>
      </c>
      <c r="M11526" t="b">
        <f t="shared" si="900"/>
        <v>1</v>
      </c>
      <c r="N11526" t="b">
        <f t="shared" si="901"/>
        <v>1</v>
      </c>
      <c r="O11526" t="b">
        <f t="shared" si="902"/>
        <v>1</v>
      </c>
      <c r="P11526" t="b">
        <f t="shared" si="902"/>
        <v>1</v>
      </c>
      <c r="Q11526" t="b">
        <f t="shared" si="903"/>
        <v>1</v>
      </c>
      <c r="R11526" t="b">
        <f t="shared" si="904"/>
        <v>1</v>
      </c>
      <c r="U11526" s="105" t="s">
        <v>403</v>
      </c>
      <c r="V11526" s="105" t="s">
        <v>404</v>
      </c>
      <c r="W11526" s="106">
        <v>3845942000</v>
      </c>
      <c r="X11526" s="106">
        <v>0</v>
      </c>
    </row>
    <row r="11527" spans="2:26" x14ac:dyDescent="0.25">
      <c r="B11527" s="105" t="s">
        <v>552</v>
      </c>
      <c r="C11527" s="105" t="s">
        <v>553</v>
      </c>
      <c r="D11527" s="106">
        <v>3845942000</v>
      </c>
      <c r="E11527" s="106">
        <v>0</v>
      </c>
      <c r="M11527" t="b">
        <f t="shared" si="900"/>
        <v>1</v>
      </c>
      <c r="N11527" t="b">
        <f t="shared" si="901"/>
        <v>1</v>
      </c>
      <c r="O11527" t="b">
        <f t="shared" si="902"/>
        <v>1</v>
      </c>
      <c r="P11527" t="b">
        <f t="shared" si="902"/>
        <v>1</v>
      </c>
      <c r="Q11527" t="b">
        <f t="shared" si="903"/>
        <v>1</v>
      </c>
      <c r="R11527" t="b">
        <f t="shared" si="904"/>
        <v>1</v>
      </c>
      <c r="U11527" s="105" t="s">
        <v>552</v>
      </c>
      <c r="V11527" s="105" t="s">
        <v>553</v>
      </c>
      <c r="W11527" s="106">
        <v>3845942000</v>
      </c>
      <c r="X11527" s="106">
        <v>0</v>
      </c>
    </row>
    <row r="11528" spans="2:26" x14ac:dyDescent="0.25">
      <c r="B11528" s="105" t="s">
        <v>608</v>
      </c>
      <c r="C11528" s="105" t="s">
        <v>553</v>
      </c>
      <c r="D11528" s="106">
        <v>3845942000</v>
      </c>
      <c r="E11528" s="106">
        <v>0</v>
      </c>
      <c r="M11528" t="b">
        <f t="shared" si="900"/>
        <v>1</v>
      </c>
      <c r="N11528" t="b">
        <f t="shared" si="901"/>
        <v>1</v>
      </c>
      <c r="O11528" t="b">
        <f t="shared" si="902"/>
        <v>1</v>
      </c>
      <c r="P11528" t="b">
        <f t="shared" si="902"/>
        <v>1</v>
      </c>
      <c r="Q11528" t="b">
        <f t="shared" si="903"/>
        <v>1</v>
      </c>
      <c r="R11528" t="b">
        <f t="shared" si="904"/>
        <v>1</v>
      </c>
      <c r="U11528" s="105" t="s">
        <v>608</v>
      </c>
      <c r="V11528" s="105" t="s">
        <v>553</v>
      </c>
      <c r="W11528" s="106">
        <v>3845942000</v>
      </c>
      <c r="X11528" s="106">
        <v>0</v>
      </c>
    </row>
    <row r="11529" spans="2:26" x14ac:dyDescent="0.25">
      <c r="B11529" t="s">
        <v>359</v>
      </c>
      <c r="C11529" s="106">
        <v>3845942000</v>
      </c>
      <c r="D11529" s="106">
        <v>0</v>
      </c>
      <c r="M11529" t="b">
        <f t="shared" si="900"/>
        <v>1</v>
      </c>
      <c r="N11529" t="b">
        <f t="shared" si="901"/>
        <v>1</v>
      </c>
      <c r="O11529" t="b">
        <f t="shared" si="902"/>
        <v>1</v>
      </c>
      <c r="P11529" t="b">
        <f t="shared" si="902"/>
        <v>1</v>
      </c>
      <c r="Q11529" t="b">
        <f t="shared" si="903"/>
        <v>1</v>
      </c>
      <c r="R11529" t="b">
        <f t="shared" si="904"/>
        <v>1</v>
      </c>
      <c r="U11529" t="s">
        <v>359</v>
      </c>
      <c r="V11529" s="106">
        <v>3845942000</v>
      </c>
      <c r="W11529" s="106">
        <v>0</v>
      </c>
    </row>
    <row r="11530" spans="2:26" x14ac:dyDescent="0.25">
      <c r="B11530" t="s">
        <v>330</v>
      </c>
      <c r="C11530" t="s">
        <v>331</v>
      </c>
      <c r="D11530" s="105" t="s">
        <v>1190</v>
      </c>
      <c r="E11530" t="s">
        <v>333</v>
      </c>
      <c r="F11530" t="s">
        <v>331</v>
      </c>
      <c r="G11530" s="105" t="s">
        <v>1191</v>
      </c>
      <c r="M11530" t="b">
        <f t="shared" si="900"/>
        <v>1</v>
      </c>
      <c r="N11530" t="b">
        <f t="shared" si="901"/>
        <v>1</v>
      </c>
      <c r="O11530" t="b">
        <f t="shared" si="902"/>
        <v>1</v>
      </c>
      <c r="P11530" t="b">
        <f t="shared" si="902"/>
        <v>1</v>
      </c>
      <c r="Q11530" t="b">
        <f t="shared" si="903"/>
        <v>1</v>
      </c>
      <c r="R11530" t="b">
        <f t="shared" si="904"/>
        <v>1</v>
      </c>
      <c r="U11530" t="s">
        <v>330</v>
      </c>
      <c r="V11530" t="s">
        <v>331</v>
      </c>
      <c r="W11530" s="105" t="s">
        <v>1190</v>
      </c>
      <c r="X11530" t="s">
        <v>333</v>
      </c>
      <c r="Y11530" t="s">
        <v>331</v>
      </c>
      <c r="Z11530" s="105" t="s">
        <v>1191</v>
      </c>
    </row>
    <row r="11531" spans="2:26" x14ac:dyDescent="0.25">
      <c r="B11531" t="s">
        <v>335</v>
      </c>
      <c r="C11531" t="s">
        <v>3</v>
      </c>
      <c r="D11531" t="s">
        <v>336</v>
      </c>
      <c r="E11531" t="s">
        <v>337</v>
      </c>
      <c r="M11531" t="b">
        <f t="shared" si="900"/>
        <v>1</v>
      </c>
      <c r="N11531" t="b">
        <f t="shared" si="901"/>
        <v>1</v>
      </c>
      <c r="O11531" t="b">
        <f t="shared" si="902"/>
        <v>1</v>
      </c>
      <c r="P11531" t="b">
        <f t="shared" si="902"/>
        <v>1</v>
      </c>
      <c r="Q11531" t="b">
        <f t="shared" si="903"/>
        <v>1</v>
      </c>
      <c r="R11531" t="b">
        <f t="shared" si="904"/>
        <v>1</v>
      </c>
      <c r="U11531" t="s">
        <v>335</v>
      </c>
      <c r="V11531" t="s">
        <v>3</v>
      </c>
      <c r="W11531" t="s">
        <v>336</v>
      </c>
      <c r="X11531" t="s">
        <v>337</v>
      </c>
    </row>
    <row r="11532" spans="2:26" x14ac:dyDescent="0.25">
      <c r="B11532" s="105" t="s">
        <v>403</v>
      </c>
      <c r="C11532" s="105" t="s">
        <v>404</v>
      </c>
      <c r="D11532" s="106">
        <v>7877802323</v>
      </c>
      <c r="E11532" s="106">
        <v>0</v>
      </c>
      <c r="M11532" t="b">
        <f t="shared" si="900"/>
        <v>1</v>
      </c>
      <c r="N11532" t="b">
        <f t="shared" si="901"/>
        <v>1</v>
      </c>
      <c r="O11532" t="b">
        <f t="shared" si="902"/>
        <v>1</v>
      </c>
      <c r="P11532" t="b">
        <f t="shared" si="902"/>
        <v>1</v>
      </c>
      <c r="Q11532" t="b">
        <f t="shared" si="903"/>
        <v>1</v>
      </c>
      <c r="R11532" t="b">
        <f t="shared" si="904"/>
        <v>1</v>
      </c>
      <c r="U11532" s="105" t="s">
        <v>403</v>
      </c>
      <c r="V11532" s="105" t="s">
        <v>404</v>
      </c>
      <c r="W11532" s="106">
        <v>7877802323</v>
      </c>
      <c r="X11532" s="106">
        <v>0</v>
      </c>
    </row>
    <row r="11533" spans="2:26" x14ac:dyDescent="0.25">
      <c r="B11533" s="105" t="s">
        <v>552</v>
      </c>
      <c r="C11533" s="105" t="s">
        <v>553</v>
      </c>
      <c r="D11533" s="106">
        <v>7877802323</v>
      </c>
      <c r="E11533" s="106">
        <v>0</v>
      </c>
      <c r="M11533" t="b">
        <f t="shared" si="900"/>
        <v>1</v>
      </c>
      <c r="N11533" t="b">
        <f t="shared" si="901"/>
        <v>1</v>
      </c>
      <c r="O11533" t="b">
        <f t="shared" si="902"/>
        <v>1</v>
      </c>
      <c r="P11533" t="b">
        <f t="shared" si="902"/>
        <v>1</v>
      </c>
      <c r="Q11533" t="b">
        <f t="shared" si="903"/>
        <v>1</v>
      </c>
      <c r="R11533" t="b">
        <f t="shared" si="904"/>
        <v>1</v>
      </c>
      <c r="U11533" s="105" t="s">
        <v>552</v>
      </c>
      <c r="V11533" s="105" t="s">
        <v>553</v>
      </c>
      <c r="W11533" s="106">
        <v>7877802323</v>
      </c>
      <c r="X11533" s="106">
        <v>0</v>
      </c>
    </row>
    <row r="11534" spans="2:26" x14ac:dyDescent="0.25">
      <c r="B11534" s="105" t="s">
        <v>608</v>
      </c>
      <c r="C11534" s="105" t="s">
        <v>553</v>
      </c>
      <c r="D11534" s="106">
        <v>7877802323</v>
      </c>
      <c r="E11534" s="106">
        <v>0</v>
      </c>
      <c r="M11534" t="b">
        <f t="shared" si="900"/>
        <v>1</v>
      </c>
      <c r="N11534" t="b">
        <f t="shared" si="901"/>
        <v>1</v>
      </c>
      <c r="O11534" t="b">
        <f t="shared" si="902"/>
        <v>1</v>
      </c>
      <c r="P11534" t="b">
        <f t="shared" si="902"/>
        <v>1</v>
      </c>
      <c r="Q11534" t="b">
        <f t="shared" si="903"/>
        <v>1</v>
      </c>
      <c r="R11534" t="b">
        <f t="shared" si="904"/>
        <v>1</v>
      </c>
      <c r="U11534" s="105" t="s">
        <v>608</v>
      </c>
      <c r="V11534" s="105" t="s">
        <v>553</v>
      </c>
      <c r="W11534" s="106">
        <v>7877802323</v>
      </c>
      <c r="X11534" s="106">
        <v>0</v>
      </c>
    </row>
    <row r="11535" spans="2:26" x14ac:dyDescent="0.25">
      <c r="B11535" t="s">
        <v>359</v>
      </c>
      <c r="C11535" s="106">
        <v>7877802323</v>
      </c>
      <c r="D11535" s="106">
        <v>0</v>
      </c>
      <c r="M11535" t="b">
        <f t="shared" si="900"/>
        <v>1</v>
      </c>
      <c r="N11535" t="b">
        <f t="shared" si="901"/>
        <v>1</v>
      </c>
      <c r="O11535" t="b">
        <f t="shared" si="902"/>
        <v>1</v>
      </c>
      <c r="P11535" t="b">
        <f t="shared" si="902"/>
        <v>1</v>
      </c>
      <c r="Q11535" t="b">
        <f t="shared" si="903"/>
        <v>1</v>
      </c>
      <c r="R11535" t="b">
        <f t="shared" si="904"/>
        <v>1</v>
      </c>
      <c r="U11535" t="s">
        <v>359</v>
      </c>
      <c r="V11535" s="106">
        <v>7877802323</v>
      </c>
      <c r="W11535" s="106">
        <v>0</v>
      </c>
    </row>
    <row r="11536" spans="2:26" x14ac:dyDescent="0.25">
      <c r="B11536" t="s">
        <v>330</v>
      </c>
      <c r="C11536" t="s">
        <v>331</v>
      </c>
      <c r="D11536" s="105" t="s">
        <v>1192</v>
      </c>
      <c r="E11536" t="s">
        <v>333</v>
      </c>
      <c r="F11536" t="s">
        <v>331</v>
      </c>
      <c r="G11536" s="105" t="s">
        <v>1193</v>
      </c>
      <c r="M11536" t="b">
        <f t="shared" si="900"/>
        <v>1</v>
      </c>
      <c r="N11536" t="b">
        <f t="shared" si="901"/>
        <v>1</v>
      </c>
      <c r="O11536" t="b">
        <f t="shared" si="902"/>
        <v>1</v>
      </c>
      <c r="P11536" t="b">
        <f t="shared" si="902"/>
        <v>1</v>
      </c>
      <c r="Q11536" t="b">
        <f t="shared" si="903"/>
        <v>1</v>
      </c>
      <c r="R11536" t="b">
        <f t="shared" si="904"/>
        <v>1</v>
      </c>
      <c r="U11536" t="s">
        <v>330</v>
      </c>
      <c r="V11536" t="s">
        <v>331</v>
      </c>
      <c r="W11536" s="105" t="s">
        <v>1192</v>
      </c>
      <c r="X11536" t="s">
        <v>333</v>
      </c>
      <c r="Y11536" t="s">
        <v>331</v>
      </c>
      <c r="Z11536" s="105" t="s">
        <v>1193</v>
      </c>
    </row>
    <row r="11537" spans="2:26" x14ac:dyDescent="0.25">
      <c r="B11537" t="s">
        <v>335</v>
      </c>
      <c r="C11537" t="s">
        <v>3</v>
      </c>
      <c r="D11537" t="s">
        <v>336</v>
      </c>
      <c r="E11537" t="s">
        <v>337</v>
      </c>
      <c r="M11537" t="b">
        <f t="shared" si="900"/>
        <v>1</v>
      </c>
      <c r="N11537" t="b">
        <f t="shared" si="901"/>
        <v>1</v>
      </c>
      <c r="O11537" t="b">
        <f t="shared" si="902"/>
        <v>1</v>
      </c>
      <c r="P11537" t="b">
        <f t="shared" si="902"/>
        <v>1</v>
      </c>
      <c r="Q11537" t="b">
        <f t="shared" si="903"/>
        <v>1</v>
      </c>
      <c r="R11537" t="b">
        <f t="shared" si="904"/>
        <v>1</v>
      </c>
      <c r="U11537" t="s">
        <v>335</v>
      </c>
      <c r="V11537" t="s">
        <v>3</v>
      </c>
      <c r="W11537" t="s">
        <v>336</v>
      </c>
      <c r="X11537" t="s">
        <v>337</v>
      </c>
    </row>
    <row r="11538" spans="2:26" x14ac:dyDescent="0.25">
      <c r="B11538" s="105" t="s">
        <v>403</v>
      </c>
      <c r="C11538" s="105" t="s">
        <v>404</v>
      </c>
      <c r="D11538" s="106">
        <v>18246133416</v>
      </c>
      <c r="E11538" s="106">
        <v>0</v>
      </c>
      <c r="M11538" t="b">
        <f t="shared" si="900"/>
        <v>1</v>
      </c>
      <c r="N11538" t="b">
        <f t="shared" si="901"/>
        <v>1</v>
      </c>
      <c r="O11538" t="b">
        <f t="shared" si="902"/>
        <v>1</v>
      </c>
      <c r="P11538" t="b">
        <f t="shared" si="902"/>
        <v>1</v>
      </c>
      <c r="Q11538" t="b">
        <f t="shared" si="903"/>
        <v>1</v>
      </c>
      <c r="R11538" t="b">
        <f t="shared" si="904"/>
        <v>1</v>
      </c>
      <c r="U11538" s="105" t="s">
        <v>403</v>
      </c>
      <c r="V11538" s="105" t="s">
        <v>404</v>
      </c>
      <c r="W11538" s="106">
        <v>18246133416</v>
      </c>
      <c r="X11538" s="106">
        <v>0</v>
      </c>
    </row>
    <row r="11539" spans="2:26" x14ac:dyDescent="0.25">
      <c r="B11539" s="105" t="s">
        <v>552</v>
      </c>
      <c r="C11539" s="105" t="s">
        <v>553</v>
      </c>
      <c r="D11539" s="106">
        <v>18246133416</v>
      </c>
      <c r="E11539" s="106">
        <v>0</v>
      </c>
      <c r="M11539" t="b">
        <f t="shared" si="900"/>
        <v>1</v>
      </c>
      <c r="N11539" t="b">
        <f t="shared" si="901"/>
        <v>1</v>
      </c>
      <c r="O11539" t="b">
        <f t="shared" si="902"/>
        <v>1</v>
      </c>
      <c r="P11539" t="b">
        <f t="shared" si="902"/>
        <v>1</v>
      </c>
      <c r="Q11539" t="b">
        <f t="shared" si="903"/>
        <v>1</v>
      </c>
      <c r="R11539" t="b">
        <f t="shared" si="904"/>
        <v>1</v>
      </c>
      <c r="U11539" s="105" t="s">
        <v>552</v>
      </c>
      <c r="V11539" s="105" t="s">
        <v>553</v>
      </c>
      <c r="W11539" s="106">
        <v>18246133416</v>
      </c>
      <c r="X11539" s="106">
        <v>0</v>
      </c>
    </row>
    <row r="11540" spans="2:26" x14ac:dyDescent="0.25">
      <c r="B11540" s="105" t="s">
        <v>608</v>
      </c>
      <c r="C11540" s="105" t="s">
        <v>553</v>
      </c>
      <c r="D11540" s="106">
        <v>18246133416</v>
      </c>
      <c r="E11540" s="106">
        <v>0</v>
      </c>
      <c r="M11540" t="b">
        <f t="shared" si="900"/>
        <v>1</v>
      </c>
      <c r="N11540" t="b">
        <f t="shared" si="901"/>
        <v>1</v>
      </c>
      <c r="O11540" t="b">
        <f t="shared" si="902"/>
        <v>1</v>
      </c>
      <c r="P11540" t="b">
        <f t="shared" si="902"/>
        <v>1</v>
      </c>
      <c r="Q11540" t="b">
        <f t="shared" si="903"/>
        <v>1</v>
      </c>
      <c r="R11540" t="b">
        <f t="shared" si="904"/>
        <v>1</v>
      </c>
      <c r="U11540" s="105" t="s">
        <v>608</v>
      </c>
      <c r="V11540" s="105" t="s">
        <v>553</v>
      </c>
      <c r="W11540" s="106">
        <v>18246133416</v>
      </c>
      <c r="X11540" s="106">
        <v>0</v>
      </c>
    </row>
    <row r="11541" spans="2:26" x14ac:dyDescent="0.25">
      <c r="B11541" t="s">
        <v>359</v>
      </c>
      <c r="C11541" s="106">
        <v>18246133416</v>
      </c>
      <c r="D11541" s="106">
        <v>0</v>
      </c>
      <c r="M11541" t="b">
        <f t="shared" si="900"/>
        <v>1</v>
      </c>
      <c r="N11541" t="b">
        <f t="shared" si="901"/>
        <v>1</v>
      </c>
      <c r="O11541" t="b">
        <f t="shared" si="902"/>
        <v>1</v>
      </c>
      <c r="P11541" t="b">
        <f t="shared" si="902"/>
        <v>1</v>
      </c>
      <c r="Q11541" t="b">
        <f t="shared" si="903"/>
        <v>1</v>
      </c>
      <c r="R11541" t="b">
        <f t="shared" si="904"/>
        <v>1</v>
      </c>
      <c r="U11541" t="s">
        <v>359</v>
      </c>
      <c r="V11541" s="106">
        <v>18246133416</v>
      </c>
      <c r="W11541" s="106">
        <v>0</v>
      </c>
    </row>
    <row r="11542" spans="2:26" x14ac:dyDescent="0.25">
      <c r="B11542" t="s">
        <v>330</v>
      </c>
      <c r="C11542" t="s">
        <v>331</v>
      </c>
      <c r="D11542" s="105" t="s">
        <v>1660</v>
      </c>
      <c r="E11542" t="s">
        <v>333</v>
      </c>
      <c r="F11542" t="s">
        <v>331</v>
      </c>
      <c r="G11542" s="105" t="s">
        <v>1661</v>
      </c>
      <c r="M11542" t="b">
        <f t="shared" si="900"/>
        <v>1</v>
      </c>
      <c r="N11542" t="b">
        <f t="shared" si="901"/>
        <v>1</v>
      </c>
      <c r="O11542" t="b">
        <f t="shared" si="902"/>
        <v>1</v>
      </c>
      <c r="P11542" t="b">
        <f t="shared" si="902"/>
        <v>1</v>
      </c>
      <c r="Q11542" t="b">
        <f t="shared" si="903"/>
        <v>1</v>
      </c>
      <c r="R11542" t="b">
        <f t="shared" si="904"/>
        <v>1</v>
      </c>
      <c r="U11542" t="s">
        <v>330</v>
      </c>
      <c r="V11542" t="s">
        <v>331</v>
      </c>
      <c r="W11542" s="105" t="s">
        <v>1660</v>
      </c>
      <c r="X11542" t="s">
        <v>333</v>
      </c>
      <c r="Y11542" t="s">
        <v>331</v>
      </c>
      <c r="Z11542" s="105" t="s">
        <v>1661</v>
      </c>
    </row>
    <row r="11543" spans="2:26" x14ac:dyDescent="0.25">
      <c r="B11543" t="s">
        <v>335</v>
      </c>
      <c r="C11543" t="s">
        <v>3</v>
      </c>
      <c r="D11543" t="s">
        <v>336</v>
      </c>
      <c r="E11543" t="s">
        <v>337</v>
      </c>
      <c r="M11543" t="b">
        <f t="shared" si="900"/>
        <v>1</v>
      </c>
      <c r="N11543" t="b">
        <f t="shared" si="901"/>
        <v>1</v>
      </c>
      <c r="O11543" t="b">
        <f t="shared" si="902"/>
        <v>1</v>
      </c>
      <c r="P11543" t="b">
        <f t="shared" si="902"/>
        <v>1</v>
      </c>
      <c r="Q11543" t="b">
        <f t="shared" si="903"/>
        <v>1</v>
      </c>
      <c r="R11543" t="b">
        <f t="shared" si="904"/>
        <v>1</v>
      </c>
      <c r="U11543" t="s">
        <v>335</v>
      </c>
      <c r="V11543" t="s">
        <v>3</v>
      </c>
      <c r="W11543" t="s">
        <v>336</v>
      </c>
      <c r="X11543" t="s">
        <v>337</v>
      </c>
    </row>
    <row r="11544" spans="2:26" x14ac:dyDescent="0.25">
      <c r="B11544" s="105" t="s">
        <v>403</v>
      </c>
      <c r="C11544" s="105" t="s">
        <v>404</v>
      </c>
      <c r="D11544" s="106">
        <v>8890945891</v>
      </c>
      <c r="E11544" s="106">
        <v>0</v>
      </c>
      <c r="M11544" t="b">
        <f t="shared" si="900"/>
        <v>1</v>
      </c>
      <c r="N11544" t="b">
        <f t="shared" si="901"/>
        <v>1</v>
      </c>
      <c r="O11544" t="b">
        <f t="shared" si="902"/>
        <v>1</v>
      </c>
      <c r="P11544" t="b">
        <f t="shared" si="902"/>
        <v>1</v>
      </c>
      <c r="Q11544" t="b">
        <f t="shared" si="903"/>
        <v>1</v>
      </c>
      <c r="R11544" t="b">
        <f t="shared" si="904"/>
        <v>1</v>
      </c>
      <c r="U11544" s="105" t="s">
        <v>403</v>
      </c>
      <c r="V11544" s="105" t="s">
        <v>404</v>
      </c>
      <c r="W11544" s="106">
        <v>8890945891</v>
      </c>
      <c r="X11544" s="106">
        <v>0</v>
      </c>
    </row>
    <row r="11545" spans="2:26" x14ac:dyDescent="0.25">
      <c r="B11545" s="105" t="s">
        <v>552</v>
      </c>
      <c r="C11545" s="105" t="s">
        <v>553</v>
      </c>
      <c r="D11545" s="106">
        <v>8890945891</v>
      </c>
      <c r="E11545" s="106">
        <v>0</v>
      </c>
      <c r="M11545" t="b">
        <f t="shared" si="900"/>
        <v>1</v>
      </c>
      <c r="N11545" t="b">
        <f t="shared" si="901"/>
        <v>1</v>
      </c>
      <c r="O11545" t="b">
        <f t="shared" si="902"/>
        <v>1</v>
      </c>
      <c r="P11545" t="b">
        <f t="shared" si="902"/>
        <v>1</v>
      </c>
      <c r="Q11545" t="b">
        <f t="shared" si="903"/>
        <v>1</v>
      </c>
      <c r="R11545" t="b">
        <f t="shared" si="904"/>
        <v>1</v>
      </c>
      <c r="U11545" s="105" t="s">
        <v>552</v>
      </c>
      <c r="V11545" s="105" t="s">
        <v>553</v>
      </c>
      <c r="W11545" s="106">
        <v>8890945891</v>
      </c>
      <c r="X11545" s="106">
        <v>0</v>
      </c>
    </row>
    <row r="11546" spans="2:26" x14ac:dyDescent="0.25">
      <c r="B11546" s="105" t="s">
        <v>608</v>
      </c>
      <c r="C11546" s="105" t="s">
        <v>553</v>
      </c>
      <c r="D11546" s="106">
        <v>8890945891</v>
      </c>
      <c r="E11546" s="106">
        <v>0</v>
      </c>
      <c r="M11546" t="b">
        <f t="shared" si="900"/>
        <v>1</v>
      </c>
      <c r="N11546" t="b">
        <f t="shared" si="901"/>
        <v>1</v>
      </c>
      <c r="O11546" t="b">
        <f t="shared" si="902"/>
        <v>1</v>
      </c>
      <c r="P11546" t="b">
        <f t="shared" si="902"/>
        <v>1</v>
      </c>
      <c r="Q11546" t="b">
        <f t="shared" si="903"/>
        <v>1</v>
      </c>
      <c r="R11546" t="b">
        <f t="shared" si="904"/>
        <v>1</v>
      </c>
      <c r="U11546" s="105" t="s">
        <v>608</v>
      </c>
      <c r="V11546" s="105" t="s">
        <v>553</v>
      </c>
      <c r="W11546" s="106">
        <v>8890945891</v>
      </c>
      <c r="X11546" s="106">
        <v>0</v>
      </c>
    </row>
    <row r="11547" spans="2:26" x14ac:dyDescent="0.25">
      <c r="B11547" t="s">
        <v>359</v>
      </c>
      <c r="C11547" s="106">
        <v>8890945891</v>
      </c>
      <c r="D11547" s="106">
        <v>0</v>
      </c>
      <c r="M11547" t="b">
        <f t="shared" ref="M11547:M11610" si="905">+B11547=U11547</f>
        <v>1</v>
      </c>
      <c r="N11547" t="b">
        <f t="shared" ref="N11547:N11610" si="906">+C11547=V11547</f>
        <v>1</v>
      </c>
      <c r="O11547" t="b">
        <f t="shared" ref="O11547:P11610" si="907">+D11547=W11547</f>
        <v>1</v>
      </c>
      <c r="P11547" t="b">
        <f t="shared" si="907"/>
        <v>1</v>
      </c>
      <c r="Q11547" t="b">
        <f t="shared" ref="Q11547:Q11610" si="908">+F11547=Y11547</f>
        <v>1</v>
      </c>
      <c r="R11547" t="b">
        <f t="shared" ref="R11547:R11610" si="909">+G11547=Z11547</f>
        <v>1</v>
      </c>
      <c r="U11547" t="s">
        <v>359</v>
      </c>
      <c r="V11547" s="106">
        <v>8890945891</v>
      </c>
      <c r="W11547" s="106">
        <v>0</v>
      </c>
    </row>
    <row r="11548" spans="2:26" x14ac:dyDescent="0.25">
      <c r="B11548" t="s">
        <v>330</v>
      </c>
      <c r="C11548" t="s">
        <v>331</v>
      </c>
      <c r="D11548" s="105" t="s">
        <v>1662</v>
      </c>
      <c r="E11548" t="s">
        <v>333</v>
      </c>
      <c r="F11548" t="s">
        <v>331</v>
      </c>
      <c r="G11548" s="105" t="s">
        <v>1663</v>
      </c>
      <c r="M11548" t="b">
        <f t="shared" si="905"/>
        <v>1</v>
      </c>
      <c r="N11548" t="b">
        <f t="shared" si="906"/>
        <v>1</v>
      </c>
      <c r="O11548" t="b">
        <f t="shared" si="907"/>
        <v>1</v>
      </c>
      <c r="P11548" t="b">
        <f t="shared" si="907"/>
        <v>1</v>
      </c>
      <c r="Q11548" t="b">
        <f t="shared" si="908"/>
        <v>1</v>
      </c>
      <c r="R11548" t="b">
        <f t="shared" si="909"/>
        <v>1</v>
      </c>
      <c r="U11548" t="s">
        <v>330</v>
      </c>
      <c r="V11548" t="s">
        <v>331</v>
      </c>
      <c r="W11548" s="105" t="s">
        <v>1662</v>
      </c>
      <c r="X11548" t="s">
        <v>333</v>
      </c>
      <c r="Y11548" t="s">
        <v>331</v>
      </c>
      <c r="Z11548" s="105" t="s">
        <v>1663</v>
      </c>
    </row>
    <row r="11549" spans="2:26" x14ac:dyDescent="0.25">
      <c r="B11549" t="s">
        <v>335</v>
      </c>
      <c r="C11549" t="s">
        <v>3</v>
      </c>
      <c r="D11549" t="s">
        <v>336</v>
      </c>
      <c r="E11549" t="s">
        <v>337</v>
      </c>
      <c r="M11549" t="b">
        <f t="shared" si="905"/>
        <v>1</v>
      </c>
      <c r="N11549" t="b">
        <f t="shared" si="906"/>
        <v>1</v>
      </c>
      <c r="O11549" t="b">
        <f t="shared" si="907"/>
        <v>1</v>
      </c>
      <c r="P11549" t="b">
        <f t="shared" si="907"/>
        <v>1</v>
      </c>
      <c r="Q11549" t="b">
        <f t="shared" si="908"/>
        <v>1</v>
      </c>
      <c r="R11549" t="b">
        <f t="shared" si="909"/>
        <v>1</v>
      </c>
      <c r="U11549" t="s">
        <v>335</v>
      </c>
      <c r="V11549" t="s">
        <v>3</v>
      </c>
      <c r="W11549" t="s">
        <v>336</v>
      </c>
      <c r="X11549" t="s">
        <v>337</v>
      </c>
    </row>
    <row r="11550" spans="2:26" x14ac:dyDescent="0.25">
      <c r="B11550" s="105" t="s">
        <v>455</v>
      </c>
      <c r="C11550" s="105" t="s">
        <v>456</v>
      </c>
      <c r="D11550" s="106">
        <v>86625000</v>
      </c>
      <c r="E11550" s="106">
        <v>0</v>
      </c>
      <c r="M11550" t="b">
        <f t="shared" si="905"/>
        <v>1</v>
      </c>
      <c r="N11550" t="b">
        <f t="shared" si="906"/>
        <v>1</v>
      </c>
      <c r="O11550" t="b">
        <f t="shared" si="907"/>
        <v>1</v>
      </c>
      <c r="P11550" t="b">
        <f t="shared" si="907"/>
        <v>1</v>
      </c>
      <c r="Q11550" t="b">
        <f t="shared" si="908"/>
        <v>1</v>
      </c>
      <c r="R11550" t="b">
        <f t="shared" si="909"/>
        <v>1</v>
      </c>
      <c r="U11550" s="105" t="s">
        <v>455</v>
      </c>
      <c r="V11550" s="105" t="s">
        <v>456</v>
      </c>
      <c r="W11550" s="106">
        <v>86625000</v>
      </c>
      <c r="X11550" s="106">
        <v>0</v>
      </c>
    </row>
    <row r="11551" spans="2:26" x14ac:dyDescent="0.25">
      <c r="B11551" s="105" t="s">
        <v>460</v>
      </c>
      <c r="C11551" s="105" t="s">
        <v>461</v>
      </c>
      <c r="D11551" s="106">
        <v>86625000</v>
      </c>
      <c r="E11551" s="106">
        <v>0</v>
      </c>
      <c r="M11551" t="b">
        <f t="shared" si="905"/>
        <v>1</v>
      </c>
      <c r="N11551" t="b">
        <f t="shared" si="906"/>
        <v>1</v>
      </c>
      <c r="O11551" t="b">
        <f t="shared" si="907"/>
        <v>1</v>
      </c>
      <c r="P11551" t="b">
        <f t="shared" si="907"/>
        <v>1</v>
      </c>
      <c r="Q11551" t="b">
        <f t="shared" si="908"/>
        <v>1</v>
      </c>
      <c r="R11551" t="b">
        <f t="shared" si="909"/>
        <v>1</v>
      </c>
      <c r="U11551" s="105" t="s">
        <v>460</v>
      </c>
      <c r="V11551" s="105" t="s">
        <v>461</v>
      </c>
      <c r="W11551" s="106">
        <v>86625000</v>
      </c>
      <c r="X11551" s="106">
        <v>0</v>
      </c>
    </row>
    <row r="11552" spans="2:26" x14ac:dyDescent="0.25">
      <c r="B11552" s="105" t="s">
        <v>832</v>
      </c>
      <c r="C11552" s="105" t="s">
        <v>1457</v>
      </c>
      <c r="D11552" s="106">
        <v>86625000</v>
      </c>
      <c r="E11552" s="106">
        <v>0</v>
      </c>
      <c r="M11552" t="b">
        <f t="shared" si="905"/>
        <v>1</v>
      </c>
      <c r="N11552" t="b">
        <f t="shared" si="906"/>
        <v>1</v>
      </c>
      <c r="O11552" t="b">
        <f t="shared" si="907"/>
        <v>1</v>
      </c>
      <c r="P11552" t="b">
        <f t="shared" si="907"/>
        <v>1</v>
      </c>
      <c r="Q11552" t="b">
        <f t="shared" si="908"/>
        <v>1</v>
      </c>
      <c r="R11552" t="b">
        <f t="shared" si="909"/>
        <v>1</v>
      </c>
      <c r="U11552" s="105" t="s">
        <v>832</v>
      </c>
      <c r="V11552" s="105" t="s">
        <v>1457</v>
      </c>
      <c r="W11552" s="106">
        <v>86625000</v>
      </c>
      <c r="X11552" s="106">
        <v>0</v>
      </c>
    </row>
    <row r="11553" spans="2:26" x14ac:dyDescent="0.25">
      <c r="B11553" t="s">
        <v>359</v>
      </c>
      <c r="C11553" s="106">
        <v>86625000</v>
      </c>
      <c r="D11553" s="106">
        <v>0</v>
      </c>
      <c r="M11553" t="b">
        <f t="shared" si="905"/>
        <v>1</v>
      </c>
      <c r="N11553" t="b">
        <f t="shared" si="906"/>
        <v>1</v>
      </c>
      <c r="O11553" t="b">
        <f t="shared" si="907"/>
        <v>1</v>
      </c>
      <c r="P11553" t="b">
        <f t="shared" si="907"/>
        <v>1</v>
      </c>
      <c r="Q11553" t="b">
        <f t="shared" si="908"/>
        <v>1</v>
      </c>
      <c r="R11553" t="b">
        <f t="shared" si="909"/>
        <v>1</v>
      </c>
      <c r="U11553" t="s">
        <v>359</v>
      </c>
      <c r="V11553" s="106">
        <v>86625000</v>
      </c>
      <c r="W11553" s="106">
        <v>0</v>
      </c>
    </row>
    <row r="11554" spans="2:26" x14ac:dyDescent="0.25">
      <c r="B11554" t="s">
        <v>330</v>
      </c>
      <c r="C11554" t="s">
        <v>331</v>
      </c>
      <c r="D11554" s="105" t="s">
        <v>1194</v>
      </c>
      <c r="E11554" t="s">
        <v>333</v>
      </c>
      <c r="F11554" t="s">
        <v>331</v>
      </c>
      <c r="G11554" s="105" t="s">
        <v>1195</v>
      </c>
      <c r="M11554" t="b">
        <f t="shared" si="905"/>
        <v>1</v>
      </c>
      <c r="N11554" t="b">
        <f t="shared" si="906"/>
        <v>1</v>
      </c>
      <c r="O11554" t="b">
        <f t="shared" si="907"/>
        <v>1</v>
      </c>
      <c r="P11554" t="b">
        <f t="shared" si="907"/>
        <v>1</v>
      </c>
      <c r="Q11554" t="b">
        <f t="shared" si="908"/>
        <v>1</v>
      </c>
      <c r="R11554" t="b">
        <f t="shared" si="909"/>
        <v>1</v>
      </c>
      <c r="U11554" t="s">
        <v>330</v>
      </c>
      <c r="V11554" t="s">
        <v>331</v>
      </c>
      <c r="W11554" s="105" t="s">
        <v>1194</v>
      </c>
      <c r="X11554" t="s">
        <v>333</v>
      </c>
      <c r="Y11554" t="s">
        <v>331</v>
      </c>
      <c r="Z11554" s="105" t="s">
        <v>1195</v>
      </c>
    </row>
    <row r="11555" spans="2:26" x14ac:dyDescent="0.25">
      <c r="B11555" t="s">
        <v>335</v>
      </c>
      <c r="C11555" t="s">
        <v>3</v>
      </c>
      <c r="D11555" t="s">
        <v>336</v>
      </c>
      <c r="E11555" t="s">
        <v>337</v>
      </c>
      <c r="M11555" t="b">
        <f t="shared" si="905"/>
        <v>1</v>
      </c>
      <c r="N11555" t="b">
        <f t="shared" si="906"/>
        <v>1</v>
      </c>
      <c r="O11555" t="b">
        <f t="shared" si="907"/>
        <v>1</v>
      </c>
      <c r="P11555" t="b">
        <f t="shared" si="907"/>
        <v>1</v>
      </c>
      <c r="Q11555" t="b">
        <f t="shared" si="908"/>
        <v>1</v>
      </c>
      <c r="R11555" t="b">
        <f t="shared" si="909"/>
        <v>1</v>
      </c>
      <c r="U11555" t="s">
        <v>335</v>
      </c>
      <c r="V11555" t="s">
        <v>3</v>
      </c>
      <c r="W11555" t="s">
        <v>336</v>
      </c>
      <c r="X11555" t="s">
        <v>337</v>
      </c>
    </row>
    <row r="11556" spans="2:26" x14ac:dyDescent="0.25">
      <c r="B11556" s="105" t="s">
        <v>403</v>
      </c>
      <c r="C11556" s="105" t="s">
        <v>404</v>
      </c>
      <c r="D11556" s="106">
        <v>11787834198</v>
      </c>
      <c r="E11556" s="106">
        <v>0</v>
      </c>
      <c r="M11556" t="b">
        <f t="shared" si="905"/>
        <v>1</v>
      </c>
      <c r="N11556" t="b">
        <f t="shared" si="906"/>
        <v>1</v>
      </c>
      <c r="O11556" t="b">
        <f t="shared" si="907"/>
        <v>1</v>
      </c>
      <c r="P11556" t="b">
        <f t="shared" si="907"/>
        <v>1</v>
      </c>
      <c r="Q11556" t="b">
        <f t="shared" si="908"/>
        <v>1</v>
      </c>
      <c r="R11556" t="b">
        <f t="shared" si="909"/>
        <v>1</v>
      </c>
      <c r="U11556" s="105" t="s">
        <v>403</v>
      </c>
      <c r="V11556" s="105" t="s">
        <v>404</v>
      </c>
      <c r="W11556" s="106">
        <v>11787834198</v>
      </c>
      <c r="X11556" s="106">
        <v>0</v>
      </c>
    </row>
    <row r="11557" spans="2:26" x14ac:dyDescent="0.25">
      <c r="B11557" s="105" t="s">
        <v>548</v>
      </c>
      <c r="C11557" s="105" t="s">
        <v>549</v>
      </c>
      <c r="D11557" s="106">
        <v>749267000</v>
      </c>
      <c r="E11557" s="106">
        <v>0</v>
      </c>
      <c r="M11557" t="b">
        <f t="shared" si="905"/>
        <v>1</v>
      </c>
      <c r="N11557" t="b">
        <f t="shared" si="906"/>
        <v>1</v>
      </c>
      <c r="O11557" t="b">
        <f t="shared" si="907"/>
        <v>1</v>
      </c>
      <c r="P11557" t="b">
        <f t="shared" si="907"/>
        <v>1</v>
      </c>
      <c r="Q11557" t="b">
        <f t="shared" si="908"/>
        <v>1</v>
      </c>
      <c r="R11557" t="b">
        <f t="shared" si="909"/>
        <v>1</v>
      </c>
      <c r="U11557" s="105" t="s">
        <v>548</v>
      </c>
      <c r="V11557" s="105" t="s">
        <v>549</v>
      </c>
      <c r="W11557" s="106">
        <v>749267000</v>
      </c>
      <c r="X11557" s="106">
        <v>0</v>
      </c>
    </row>
    <row r="11558" spans="2:26" x14ac:dyDescent="0.25">
      <c r="B11558" s="105" t="s">
        <v>607</v>
      </c>
      <c r="C11558" s="105" t="s">
        <v>549</v>
      </c>
      <c r="D11558" s="106">
        <v>749267000</v>
      </c>
      <c r="E11558" s="106">
        <v>0</v>
      </c>
      <c r="M11558" t="b">
        <f t="shared" si="905"/>
        <v>1</v>
      </c>
      <c r="N11558" t="b">
        <f t="shared" si="906"/>
        <v>1</v>
      </c>
      <c r="O11558" t="b">
        <f t="shared" si="907"/>
        <v>1</v>
      </c>
      <c r="P11558" t="b">
        <f t="shared" si="907"/>
        <v>1</v>
      </c>
      <c r="Q11558" t="b">
        <f t="shared" si="908"/>
        <v>1</v>
      </c>
      <c r="R11558" t="b">
        <f t="shared" si="909"/>
        <v>1</v>
      </c>
      <c r="U11558" s="105" t="s">
        <v>607</v>
      </c>
      <c r="V11558" s="105" t="s">
        <v>549</v>
      </c>
      <c r="W11558" s="106">
        <v>749267000</v>
      </c>
      <c r="X11558" s="106">
        <v>0</v>
      </c>
    </row>
    <row r="11559" spans="2:26" x14ac:dyDescent="0.25">
      <c r="B11559" s="105" t="s">
        <v>552</v>
      </c>
      <c r="C11559" s="105" t="s">
        <v>553</v>
      </c>
      <c r="D11559" s="106">
        <v>11038567198</v>
      </c>
      <c r="E11559" s="106">
        <v>0</v>
      </c>
      <c r="M11559" t="b">
        <f t="shared" si="905"/>
        <v>1</v>
      </c>
      <c r="N11559" t="b">
        <f t="shared" si="906"/>
        <v>1</v>
      </c>
      <c r="O11559" t="b">
        <f t="shared" si="907"/>
        <v>1</v>
      </c>
      <c r="P11559" t="b">
        <f t="shared" si="907"/>
        <v>1</v>
      </c>
      <c r="Q11559" t="b">
        <f t="shared" si="908"/>
        <v>1</v>
      </c>
      <c r="R11559" t="b">
        <f t="shared" si="909"/>
        <v>1</v>
      </c>
      <c r="U11559" s="105" t="s">
        <v>552</v>
      </c>
      <c r="V11559" s="105" t="s">
        <v>553</v>
      </c>
      <c r="W11559" s="106">
        <v>11038567198</v>
      </c>
      <c r="X11559" s="106">
        <v>0</v>
      </c>
    </row>
    <row r="11560" spans="2:26" x14ac:dyDescent="0.25">
      <c r="B11560" s="105" t="s">
        <v>608</v>
      </c>
      <c r="C11560" s="105" t="s">
        <v>553</v>
      </c>
      <c r="D11560" s="106">
        <v>11038567198</v>
      </c>
      <c r="E11560" s="106">
        <v>0</v>
      </c>
      <c r="M11560" t="b">
        <f t="shared" si="905"/>
        <v>1</v>
      </c>
      <c r="N11560" t="b">
        <f t="shared" si="906"/>
        <v>1</v>
      </c>
      <c r="O11560" t="b">
        <f t="shared" si="907"/>
        <v>1</v>
      </c>
      <c r="P11560" t="b">
        <f t="shared" si="907"/>
        <v>1</v>
      </c>
      <c r="Q11560" t="b">
        <f t="shared" si="908"/>
        <v>1</v>
      </c>
      <c r="R11560" t="b">
        <f t="shared" si="909"/>
        <v>1</v>
      </c>
      <c r="U11560" s="105" t="s">
        <v>608</v>
      </c>
      <c r="V11560" s="105" t="s">
        <v>553</v>
      </c>
      <c r="W11560" s="106">
        <v>11038567198</v>
      </c>
      <c r="X11560" s="106">
        <v>0</v>
      </c>
    </row>
    <row r="11561" spans="2:26" x14ac:dyDescent="0.25">
      <c r="B11561" s="105" t="s">
        <v>463</v>
      </c>
      <c r="C11561" s="105" t="s">
        <v>464</v>
      </c>
      <c r="D11561" s="106">
        <v>13305000</v>
      </c>
      <c r="E11561" s="106">
        <v>0</v>
      </c>
      <c r="M11561" t="b">
        <f t="shared" si="905"/>
        <v>1</v>
      </c>
      <c r="N11561" t="b">
        <f t="shared" si="906"/>
        <v>1</v>
      </c>
      <c r="O11561" t="b">
        <f t="shared" si="907"/>
        <v>1</v>
      </c>
      <c r="P11561" t="b">
        <f t="shared" si="907"/>
        <v>1</v>
      </c>
      <c r="Q11561" t="b">
        <f t="shared" si="908"/>
        <v>1</v>
      </c>
      <c r="R11561" t="b">
        <f t="shared" si="909"/>
        <v>1</v>
      </c>
      <c r="U11561" s="105" t="s">
        <v>463</v>
      </c>
      <c r="V11561" s="105" t="s">
        <v>464</v>
      </c>
      <c r="W11561" s="106">
        <v>13305000</v>
      </c>
      <c r="X11561" s="106">
        <v>0</v>
      </c>
    </row>
    <row r="11562" spans="2:26" x14ac:dyDescent="0.25">
      <c r="B11562" s="105" t="s">
        <v>465</v>
      </c>
      <c r="C11562" s="105" t="s">
        <v>466</v>
      </c>
      <c r="D11562" s="106">
        <v>13305000</v>
      </c>
      <c r="E11562" s="106">
        <v>0</v>
      </c>
      <c r="M11562" t="b">
        <f t="shared" si="905"/>
        <v>1</v>
      </c>
      <c r="N11562" t="b">
        <f t="shared" si="906"/>
        <v>1</v>
      </c>
      <c r="O11562" t="b">
        <f t="shared" si="907"/>
        <v>1</v>
      </c>
      <c r="P11562" t="b">
        <f t="shared" si="907"/>
        <v>1</v>
      </c>
      <c r="Q11562" t="b">
        <f t="shared" si="908"/>
        <v>1</v>
      </c>
      <c r="R11562" t="b">
        <f t="shared" si="909"/>
        <v>1</v>
      </c>
      <c r="U11562" s="105" t="s">
        <v>465</v>
      </c>
      <c r="V11562" s="105" t="s">
        <v>466</v>
      </c>
      <c r="W11562" s="106">
        <v>13305000</v>
      </c>
      <c r="X11562" s="106">
        <v>0</v>
      </c>
    </row>
    <row r="11563" spans="2:26" x14ac:dyDescent="0.25">
      <c r="B11563" s="105" t="s">
        <v>467</v>
      </c>
      <c r="C11563" s="105" t="s">
        <v>468</v>
      </c>
      <c r="D11563" s="106">
        <v>13305000</v>
      </c>
      <c r="E11563" s="106">
        <v>0</v>
      </c>
      <c r="M11563" t="b">
        <f t="shared" si="905"/>
        <v>1</v>
      </c>
      <c r="N11563" t="b">
        <f t="shared" si="906"/>
        <v>1</v>
      </c>
      <c r="O11563" t="b">
        <f t="shared" si="907"/>
        <v>1</v>
      </c>
      <c r="P11563" t="b">
        <f t="shared" si="907"/>
        <v>1</v>
      </c>
      <c r="Q11563" t="b">
        <f t="shared" si="908"/>
        <v>1</v>
      </c>
      <c r="R11563" t="b">
        <f t="shared" si="909"/>
        <v>1</v>
      </c>
      <c r="U11563" s="105" t="s">
        <v>467</v>
      </c>
      <c r="V11563" s="105" t="s">
        <v>468</v>
      </c>
      <c r="W11563" s="106">
        <v>13305000</v>
      </c>
      <c r="X11563" s="106">
        <v>0</v>
      </c>
    </row>
    <row r="11564" spans="2:26" x14ac:dyDescent="0.25">
      <c r="B11564" t="s">
        <v>359</v>
      </c>
      <c r="C11564" s="106">
        <v>11801139198</v>
      </c>
      <c r="D11564" s="106">
        <v>0</v>
      </c>
      <c r="M11564" t="b">
        <f t="shared" si="905"/>
        <v>1</v>
      </c>
      <c r="N11564" t="b">
        <f t="shared" si="906"/>
        <v>1</v>
      </c>
      <c r="O11564" t="b">
        <f t="shared" si="907"/>
        <v>1</v>
      </c>
      <c r="P11564" t="b">
        <f t="shared" si="907"/>
        <v>1</v>
      </c>
      <c r="Q11564" t="b">
        <f t="shared" si="908"/>
        <v>1</v>
      </c>
      <c r="R11564" t="b">
        <f t="shared" si="909"/>
        <v>1</v>
      </c>
      <c r="U11564" t="s">
        <v>359</v>
      </c>
      <c r="V11564" s="106">
        <v>11801139198</v>
      </c>
      <c r="W11564" s="106">
        <v>0</v>
      </c>
    </row>
    <row r="11565" spans="2:26" x14ac:dyDescent="0.25">
      <c r="B11565" t="s">
        <v>330</v>
      </c>
      <c r="C11565" t="s">
        <v>331</v>
      </c>
      <c r="D11565" s="105" t="s">
        <v>1664</v>
      </c>
      <c r="E11565" t="s">
        <v>333</v>
      </c>
      <c r="F11565" t="s">
        <v>331</v>
      </c>
      <c r="G11565" s="105" t="s">
        <v>1665</v>
      </c>
      <c r="M11565" t="b">
        <f t="shared" si="905"/>
        <v>1</v>
      </c>
      <c r="N11565" t="b">
        <f t="shared" si="906"/>
        <v>1</v>
      </c>
      <c r="O11565" t="b">
        <f t="shared" si="907"/>
        <v>1</v>
      </c>
      <c r="P11565" t="b">
        <f t="shared" si="907"/>
        <v>1</v>
      </c>
      <c r="Q11565" t="b">
        <f t="shared" si="908"/>
        <v>1</v>
      </c>
      <c r="R11565" t="b">
        <f t="shared" si="909"/>
        <v>1</v>
      </c>
      <c r="U11565" t="s">
        <v>330</v>
      </c>
      <c r="V11565" t="s">
        <v>331</v>
      </c>
      <c r="W11565" s="105" t="s">
        <v>1664</v>
      </c>
      <c r="X11565" t="s">
        <v>333</v>
      </c>
      <c r="Y11565" t="s">
        <v>331</v>
      </c>
      <c r="Z11565" s="105" t="s">
        <v>1665</v>
      </c>
    </row>
    <row r="11566" spans="2:26" x14ac:dyDescent="0.25">
      <c r="B11566" t="s">
        <v>335</v>
      </c>
      <c r="C11566" t="s">
        <v>3</v>
      </c>
      <c r="D11566" t="s">
        <v>336</v>
      </c>
      <c r="E11566" t="s">
        <v>337</v>
      </c>
      <c r="M11566" t="b">
        <f t="shared" si="905"/>
        <v>1</v>
      </c>
      <c r="N11566" t="b">
        <f t="shared" si="906"/>
        <v>1</v>
      </c>
      <c r="O11566" t="b">
        <f t="shared" si="907"/>
        <v>1</v>
      </c>
      <c r="P11566" t="b">
        <f t="shared" si="907"/>
        <v>1</v>
      </c>
      <c r="Q11566" t="b">
        <f t="shared" si="908"/>
        <v>1</v>
      </c>
      <c r="R11566" t="b">
        <f t="shared" si="909"/>
        <v>1</v>
      </c>
      <c r="U11566" t="s">
        <v>335</v>
      </c>
      <c r="V11566" t="s">
        <v>3</v>
      </c>
      <c r="W11566" t="s">
        <v>336</v>
      </c>
      <c r="X11566" t="s">
        <v>337</v>
      </c>
    </row>
    <row r="11567" spans="2:26" x14ac:dyDescent="0.25">
      <c r="B11567" s="105" t="s">
        <v>463</v>
      </c>
      <c r="C11567" s="105" t="s">
        <v>464</v>
      </c>
      <c r="D11567" s="106">
        <v>17025000</v>
      </c>
      <c r="E11567" s="106">
        <v>0</v>
      </c>
      <c r="M11567" t="b">
        <f t="shared" si="905"/>
        <v>1</v>
      </c>
      <c r="N11567" t="b">
        <f t="shared" si="906"/>
        <v>1</v>
      </c>
      <c r="O11567" t="b">
        <f t="shared" si="907"/>
        <v>1</v>
      </c>
      <c r="P11567" t="b">
        <f t="shared" si="907"/>
        <v>1</v>
      </c>
      <c r="Q11567" t="b">
        <f t="shared" si="908"/>
        <v>1</v>
      </c>
      <c r="R11567" t="b">
        <f t="shared" si="909"/>
        <v>1</v>
      </c>
      <c r="U11567" s="105" t="s">
        <v>463</v>
      </c>
      <c r="V11567" s="105" t="s">
        <v>464</v>
      </c>
      <c r="W11567" s="106">
        <v>17025000</v>
      </c>
      <c r="X11567" s="106">
        <v>0</v>
      </c>
    </row>
    <row r="11568" spans="2:26" x14ac:dyDescent="0.25">
      <c r="B11568" s="105" t="s">
        <v>465</v>
      </c>
      <c r="C11568" s="105" t="s">
        <v>466</v>
      </c>
      <c r="D11568" s="106">
        <v>17025000</v>
      </c>
      <c r="E11568" s="106">
        <v>0</v>
      </c>
      <c r="M11568" t="b">
        <f t="shared" si="905"/>
        <v>1</v>
      </c>
      <c r="N11568" t="b">
        <f t="shared" si="906"/>
        <v>1</v>
      </c>
      <c r="O11568" t="b">
        <f t="shared" si="907"/>
        <v>1</v>
      </c>
      <c r="P11568" t="b">
        <f t="shared" si="907"/>
        <v>1</v>
      </c>
      <c r="Q11568" t="b">
        <f t="shared" si="908"/>
        <v>1</v>
      </c>
      <c r="R11568" t="b">
        <f t="shared" si="909"/>
        <v>1</v>
      </c>
      <c r="U11568" s="105" t="s">
        <v>465</v>
      </c>
      <c r="V11568" s="105" t="s">
        <v>466</v>
      </c>
      <c r="W11568" s="106">
        <v>17025000</v>
      </c>
      <c r="X11568" s="106">
        <v>0</v>
      </c>
    </row>
    <row r="11569" spans="2:26" x14ac:dyDescent="0.25">
      <c r="B11569" s="105" t="s">
        <v>467</v>
      </c>
      <c r="C11569" s="105" t="s">
        <v>468</v>
      </c>
      <c r="D11569" s="106">
        <v>17025000</v>
      </c>
      <c r="E11569" s="106">
        <v>0</v>
      </c>
      <c r="M11569" t="b">
        <f t="shared" si="905"/>
        <v>1</v>
      </c>
      <c r="N11569" t="b">
        <f t="shared" si="906"/>
        <v>1</v>
      </c>
      <c r="O11569" t="b">
        <f t="shared" si="907"/>
        <v>1</v>
      </c>
      <c r="P11569" t="b">
        <f t="shared" si="907"/>
        <v>1</v>
      </c>
      <c r="Q11569" t="b">
        <f t="shared" si="908"/>
        <v>1</v>
      </c>
      <c r="R11569" t="b">
        <f t="shared" si="909"/>
        <v>1</v>
      </c>
      <c r="U11569" s="105" t="s">
        <v>467</v>
      </c>
      <c r="V11569" s="105" t="s">
        <v>468</v>
      </c>
      <c r="W11569" s="106">
        <v>17025000</v>
      </c>
      <c r="X11569" s="106">
        <v>0</v>
      </c>
    </row>
    <row r="11570" spans="2:26" x14ac:dyDescent="0.25">
      <c r="B11570" t="s">
        <v>359</v>
      </c>
      <c r="C11570" s="106">
        <v>17025000</v>
      </c>
      <c r="D11570" s="106">
        <v>0</v>
      </c>
      <c r="M11570" t="b">
        <f t="shared" si="905"/>
        <v>1</v>
      </c>
      <c r="N11570" t="b">
        <f t="shared" si="906"/>
        <v>1</v>
      </c>
      <c r="O11570" t="b">
        <f t="shared" si="907"/>
        <v>1</v>
      </c>
      <c r="P11570" t="b">
        <f t="shared" si="907"/>
        <v>1</v>
      </c>
      <c r="Q11570" t="b">
        <f t="shared" si="908"/>
        <v>1</v>
      </c>
      <c r="R11570" t="b">
        <f t="shared" si="909"/>
        <v>1</v>
      </c>
      <c r="U11570" t="s">
        <v>359</v>
      </c>
      <c r="V11570" s="106">
        <v>17025000</v>
      </c>
      <c r="W11570" s="106">
        <v>0</v>
      </c>
    </row>
    <row r="11571" spans="2:26" x14ac:dyDescent="0.25">
      <c r="B11571" t="s">
        <v>330</v>
      </c>
      <c r="C11571" t="s">
        <v>331</v>
      </c>
      <c r="D11571" s="105" t="s">
        <v>1196</v>
      </c>
      <c r="E11571" t="s">
        <v>333</v>
      </c>
      <c r="F11571" t="s">
        <v>331</v>
      </c>
      <c r="G11571" s="105" t="s">
        <v>1197</v>
      </c>
      <c r="M11571" t="b">
        <f t="shared" si="905"/>
        <v>1</v>
      </c>
      <c r="N11571" t="b">
        <f t="shared" si="906"/>
        <v>1</v>
      </c>
      <c r="O11571" t="b">
        <f t="shared" si="907"/>
        <v>1</v>
      </c>
      <c r="P11571" t="b">
        <f t="shared" si="907"/>
        <v>1</v>
      </c>
      <c r="Q11571" t="b">
        <f t="shared" si="908"/>
        <v>1</v>
      </c>
      <c r="R11571" t="b">
        <f t="shared" si="909"/>
        <v>1</v>
      </c>
      <c r="U11571" t="s">
        <v>330</v>
      </c>
      <c r="V11571" t="s">
        <v>331</v>
      </c>
      <c r="W11571" s="105" t="s">
        <v>1196</v>
      </c>
      <c r="X11571" t="s">
        <v>333</v>
      </c>
      <c r="Y11571" t="s">
        <v>331</v>
      </c>
      <c r="Z11571" s="105" t="s">
        <v>1197</v>
      </c>
    </row>
    <row r="11572" spans="2:26" x14ac:dyDescent="0.25">
      <c r="B11572" t="s">
        <v>335</v>
      </c>
      <c r="C11572" t="s">
        <v>3</v>
      </c>
      <c r="D11572" t="s">
        <v>336</v>
      </c>
      <c r="E11572" t="s">
        <v>337</v>
      </c>
      <c r="M11572" t="b">
        <f t="shared" si="905"/>
        <v>1</v>
      </c>
      <c r="N11572" t="b">
        <f t="shared" si="906"/>
        <v>1</v>
      </c>
      <c r="O11572" t="b">
        <f t="shared" si="907"/>
        <v>1</v>
      </c>
      <c r="P11572" t="b">
        <f t="shared" si="907"/>
        <v>1</v>
      </c>
      <c r="Q11572" t="b">
        <f t="shared" si="908"/>
        <v>1</v>
      </c>
      <c r="R11572" t="b">
        <f t="shared" si="909"/>
        <v>1</v>
      </c>
      <c r="U11572" t="s">
        <v>335</v>
      </c>
      <c r="V11572" t="s">
        <v>3</v>
      </c>
      <c r="W11572" t="s">
        <v>336</v>
      </c>
      <c r="X11572" t="s">
        <v>337</v>
      </c>
    </row>
    <row r="11573" spans="2:26" x14ac:dyDescent="0.25">
      <c r="B11573" s="105" t="s">
        <v>463</v>
      </c>
      <c r="C11573" s="105" t="s">
        <v>464</v>
      </c>
      <c r="D11573" s="106">
        <v>4375000</v>
      </c>
      <c r="E11573" s="106">
        <v>0</v>
      </c>
      <c r="M11573" t="b">
        <f t="shared" si="905"/>
        <v>1</v>
      </c>
      <c r="N11573" t="b">
        <f t="shared" si="906"/>
        <v>1</v>
      </c>
      <c r="O11573" t="b">
        <f t="shared" si="907"/>
        <v>1</v>
      </c>
      <c r="P11573" t="b">
        <f t="shared" si="907"/>
        <v>1</v>
      </c>
      <c r="Q11573" t="b">
        <f t="shared" si="908"/>
        <v>1</v>
      </c>
      <c r="R11573" t="b">
        <f t="shared" si="909"/>
        <v>1</v>
      </c>
      <c r="U11573" s="105" t="s">
        <v>463</v>
      </c>
      <c r="V11573" s="105" t="s">
        <v>464</v>
      </c>
      <c r="W11573" s="106">
        <v>4375000</v>
      </c>
      <c r="X11573" s="106">
        <v>0</v>
      </c>
    </row>
    <row r="11574" spans="2:26" x14ac:dyDescent="0.25">
      <c r="B11574" s="105" t="s">
        <v>465</v>
      </c>
      <c r="C11574" s="105" t="s">
        <v>466</v>
      </c>
      <c r="D11574" s="106">
        <v>4375000</v>
      </c>
      <c r="E11574" s="106">
        <v>0</v>
      </c>
      <c r="M11574" t="b">
        <f t="shared" si="905"/>
        <v>1</v>
      </c>
      <c r="N11574" t="b">
        <f t="shared" si="906"/>
        <v>1</v>
      </c>
      <c r="O11574" t="b">
        <f t="shared" si="907"/>
        <v>1</v>
      </c>
      <c r="P11574" t="b">
        <f t="shared" si="907"/>
        <v>1</v>
      </c>
      <c r="Q11574" t="b">
        <f t="shared" si="908"/>
        <v>1</v>
      </c>
      <c r="R11574" t="b">
        <f t="shared" si="909"/>
        <v>1</v>
      </c>
      <c r="U11574" s="105" t="s">
        <v>465</v>
      </c>
      <c r="V11574" s="105" t="s">
        <v>466</v>
      </c>
      <c r="W11574" s="106">
        <v>4375000</v>
      </c>
      <c r="X11574" s="106">
        <v>0</v>
      </c>
    </row>
    <row r="11575" spans="2:26" x14ac:dyDescent="0.25">
      <c r="B11575" s="105" t="s">
        <v>467</v>
      </c>
      <c r="C11575" s="105" t="s">
        <v>468</v>
      </c>
      <c r="D11575" s="106">
        <v>4375000</v>
      </c>
      <c r="E11575" s="106">
        <v>0</v>
      </c>
      <c r="M11575" t="b">
        <f t="shared" si="905"/>
        <v>1</v>
      </c>
      <c r="N11575" t="b">
        <f t="shared" si="906"/>
        <v>1</v>
      </c>
      <c r="O11575" t="b">
        <f t="shared" si="907"/>
        <v>1</v>
      </c>
      <c r="P11575" t="b">
        <f t="shared" si="907"/>
        <v>1</v>
      </c>
      <c r="Q11575" t="b">
        <f t="shared" si="908"/>
        <v>1</v>
      </c>
      <c r="R11575" t="b">
        <f t="shared" si="909"/>
        <v>1</v>
      </c>
      <c r="U11575" s="105" t="s">
        <v>467</v>
      </c>
      <c r="V11575" s="105" t="s">
        <v>468</v>
      </c>
      <c r="W11575" s="106">
        <v>4375000</v>
      </c>
      <c r="X11575" s="106">
        <v>0</v>
      </c>
    </row>
    <row r="11576" spans="2:26" x14ac:dyDescent="0.25">
      <c r="B11576" t="s">
        <v>359</v>
      </c>
      <c r="C11576" s="106">
        <v>4375000</v>
      </c>
      <c r="D11576" s="106">
        <v>0</v>
      </c>
      <c r="M11576" t="b">
        <f t="shared" si="905"/>
        <v>1</v>
      </c>
      <c r="N11576" t="b">
        <f t="shared" si="906"/>
        <v>1</v>
      </c>
      <c r="O11576" t="b">
        <f t="shared" si="907"/>
        <v>1</v>
      </c>
      <c r="P11576" t="b">
        <f t="shared" si="907"/>
        <v>1</v>
      </c>
      <c r="Q11576" t="b">
        <f t="shared" si="908"/>
        <v>1</v>
      </c>
      <c r="R11576" t="b">
        <f t="shared" si="909"/>
        <v>1</v>
      </c>
      <c r="U11576" t="s">
        <v>359</v>
      </c>
      <c r="V11576" s="106">
        <v>4375000</v>
      </c>
      <c r="W11576" s="106">
        <v>0</v>
      </c>
    </row>
    <row r="11577" spans="2:26" x14ac:dyDescent="0.25">
      <c r="B11577" t="s">
        <v>330</v>
      </c>
      <c r="C11577" t="s">
        <v>331</v>
      </c>
      <c r="D11577" s="105" t="s">
        <v>1666</v>
      </c>
      <c r="E11577" t="s">
        <v>333</v>
      </c>
      <c r="F11577" t="s">
        <v>331</v>
      </c>
      <c r="G11577" s="105" t="s">
        <v>1667</v>
      </c>
      <c r="M11577" t="b">
        <f t="shared" si="905"/>
        <v>1</v>
      </c>
      <c r="N11577" t="b">
        <f t="shared" si="906"/>
        <v>1</v>
      </c>
      <c r="O11577" t="b">
        <f t="shared" si="907"/>
        <v>1</v>
      </c>
      <c r="P11577" t="b">
        <f t="shared" si="907"/>
        <v>1</v>
      </c>
      <c r="Q11577" t="b">
        <f t="shared" si="908"/>
        <v>1</v>
      </c>
      <c r="R11577" t="b">
        <f t="shared" si="909"/>
        <v>1</v>
      </c>
      <c r="U11577" t="s">
        <v>330</v>
      </c>
      <c r="V11577" t="s">
        <v>331</v>
      </c>
      <c r="W11577" s="105" t="s">
        <v>1666</v>
      </c>
      <c r="X11577" t="s">
        <v>333</v>
      </c>
      <c r="Y11577" t="s">
        <v>331</v>
      </c>
      <c r="Z11577" s="105" t="s">
        <v>1667</v>
      </c>
    </row>
    <row r="11578" spans="2:26" x14ac:dyDescent="0.25">
      <c r="B11578" t="s">
        <v>335</v>
      </c>
      <c r="C11578" t="s">
        <v>3</v>
      </c>
      <c r="D11578" t="s">
        <v>336</v>
      </c>
      <c r="E11578" t="s">
        <v>337</v>
      </c>
      <c r="M11578" t="b">
        <f t="shared" si="905"/>
        <v>1</v>
      </c>
      <c r="N11578" t="b">
        <f t="shared" si="906"/>
        <v>1</v>
      </c>
      <c r="O11578" t="b">
        <f t="shared" si="907"/>
        <v>1</v>
      </c>
      <c r="P11578" t="b">
        <f t="shared" si="907"/>
        <v>1</v>
      </c>
      <c r="Q11578" t="b">
        <f t="shared" si="908"/>
        <v>1</v>
      </c>
      <c r="R11578" t="b">
        <f t="shared" si="909"/>
        <v>1</v>
      </c>
      <c r="U11578" t="s">
        <v>335</v>
      </c>
      <c r="V11578" t="s">
        <v>3</v>
      </c>
      <c r="W11578" t="s">
        <v>336</v>
      </c>
      <c r="X11578" t="s">
        <v>337</v>
      </c>
    </row>
    <row r="11579" spans="2:26" x14ac:dyDescent="0.25">
      <c r="B11579" s="105" t="s">
        <v>439</v>
      </c>
      <c r="C11579" s="105" t="s">
        <v>440</v>
      </c>
      <c r="D11579" s="106">
        <v>7145400</v>
      </c>
      <c r="E11579" s="106">
        <v>0</v>
      </c>
      <c r="M11579" t="b">
        <f t="shared" si="905"/>
        <v>1</v>
      </c>
      <c r="N11579" t="b">
        <f t="shared" si="906"/>
        <v>1</v>
      </c>
      <c r="O11579" t="b">
        <f t="shared" si="907"/>
        <v>1</v>
      </c>
      <c r="P11579" t="b">
        <f t="shared" si="907"/>
        <v>1</v>
      </c>
      <c r="Q11579" t="b">
        <f t="shared" si="908"/>
        <v>1</v>
      </c>
      <c r="R11579" t="b">
        <f t="shared" si="909"/>
        <v>1</v>
      </c>
      <c r="U11579" s="105" t="s">
        <v>439</v>
      </c>
      <c r="V11579" s="105" t="s">
        <v>440</v>
      </c>
      <c r="W11579" s="106">
        <v>7145400</v>
      </c>
      <c r="X11579" s="106">
        <v>0</v>
      </c>
    </row>
    <row r="11580" spans="2:26" x14ac:dyDescent="0.25">
      <c r="B11580" s="105" t="s">
        <v>441</v>
      </c>
      <c r="C11580" s="105" t="s">
        <v>442</v>
      </c>
      <c r="D11580" s="106">
        <v>7145400</v>
      </c>
      <c r="E11580" s="106">
        <v>0</v>
      </c>
      <c r="M11580" t="b">
        <f t="shared" si="905"/>
        <v>1</v>
      </c>
      <c r="N11580" t="b">
        <f t="shared" si="906"/>
        <v>1</v>
      </c>
      <c r="O11580" t="b">
        <f t="shared" si="907"/>
        <v>1</v>
      </c>
      <c r="P11580" t="b">
        <f t="shared" si="907"/>
        <v>1</v>
      </c>
      <c r="Q11580" t="b">
        <f t="shared" si="908"/>
        <v>1</v>
      </c>
      <c r="R11580" t="b">
        <f t="shared" si="909"/>
        <v>1</v>
      </c>
      <c r="U11580" s="105" t="s">
        <v>441</v>
      </c>
      <c r="V11580" s="105" t="s">
        <v>442</v>
      </c>
      <c r="W11580" s="106">
        <v>7145400</v>
      </c>
      <c r="X11580" s="106">
        <v>0</v>
      </c>
    </row>
    <row r="11581" spans="2:26" x14ac:dyDescent="0.25">
      <c r="B11581" s="105" t="s">
        <v>1448</v>
      </c>
      <c r="C11581" s="105" t="s">
        <v>1602</v>
      </c>
      <c r="D11581" s="106">
        <v>7145400</v>
      </c>
      <c r="E11581" s="106">
        <v>0</v>
      </c>
      <c r="M11581" t="b">
        <f t="shared" si="905"/>
        <v>1</v>
      </c>
      <c r="N11581" t="b">
        <f t="shared" si="906"/>
        <v>1</v>
      </c>
      <c r="O11581" t="b">
        <f t="shared" si="907"/>
        <v>1</v>
      </c>
      <c r="P11581" t="b">
        <f t="shared" si="907"/>
        <v>1</v>
      </c>
      <c r="Q11581" t="b">
        <f t="shared" si="908"/>
        <v>1</v>
      </c>
      <c r="R11581" t="b">
        <f t="shared" si="909"/>
        <v>1</v>
      </c>
      <c r="U11581" s="105" t="s">
        <v>1448</v>
      </c>
      <c r="V11581" s="105" t="s">
        <v>1602</v>
      </c>
      <c r="W11581" s="106">
        <v>7145400</v>
      </c>
      <c r="X11581" s="106">
        <v>0</v>
      </c>
    </row>
    <row r="11582" spans="2:26" x14ac:dyDescent="0.25">
      <c r="B11582" t="s">
        <v>359</v>
      </c>
      <c r="C11582" s="106">
        <v>7145400</v>
      </c>
      <c r="D11582" s="106">
        <v>0</v>
      </c>
      <c r="M11582" t="b">
        <f t="shared" si="905"/>
        <v>1</v>
      </c>
      <c r="N11582" t="b">
        <f t="shared" si="906"/>
        <v>1</v>
      </c>
      <c r="O11582" t="b">
        <f t="shared" si="907"/>
        <v>1</v>
      </c>
      <c r="P11582" t="b">
        <f t="shared" si="907"/>
        <v>1</v>
      </c>
      <c r="Q11582" t="b">
        <f t="shared" si="908"/>
        <v>1</v>
      </c>
      <c r="R11582" t="b">
        <f t="shared" si="909"/>
        <v>1</v>
      </c>
      <c r="U11582" t="s">
        <v>359</v>
      </c>
      <c r="V11582" s="106">
        <v>7145400</v>
      </c>
      <c r="W11582" s="106">
        <v>0</v>
      </c>
    </row>
    <row r="11583" spans="2:26" x14ac:dyDescent="0.25">
      <c r="B11583" t="s">
        <v>330</v>
      </c>
      <c r="C11583" t="s">
        <v>331</v>
      </c>
      <c r="D11583" s="105" t="s">
        <v>1668</v>
      </c>
      <c r="E11583" t="s">
        <v>333</v>
      </c>
      <c r="F11583" t="s">
        <v>331</v>
      </c>
      <c r="G11583" s="105" t="s">
        <v>1669</v>
      </c>
      <c r="M11583" t="b">
        <f t="shared" si="905"/>
        <v>1</v>
      </c>
      <c r="N11583" t="b">
        <f t="shared" si="906"/>
        <v>1</v>
      </c>
      <c r="O11583" t="b">
        <f t="shared" si="907"/>
        <v>1</v>
      </c>
      <c r="P11583" t="b">
        <f t="shared" si="907"/>
        <v>1</v>
      </c>
      <c r="Q11583" t="b">
        <f t="shared" si="908"/>
        <v>1</v>
      </c>
      <c r="R11583" t="b">
        <f t="shared" si="909"/>
        <v>1</v>
      </c>
      <c r="U11583" t="s">
        <v>330</v>
      </c>
      <c r="V11583" t="s">
        <v>331</v>
      </c>
      <c r="W11583" s="105" t="s">
        <v>1668</v>
      </c>
      <c r="X11583" t="s">
        <v>333</v>
      </c>
      <c r="Y11583" t="s">
        <v>331</v>
      </c>
      <c r="Z11583" s="105" t="s">
        <v>1669</v>
      </c>
    </row>
    <row r="11584" spans="2:26" x14ac:dyDescent="0.25">
      <c r="B11584" t="s">
        <v>335</v>
      </c>
      <c r="C11584" t="s">
        <v>3</v>
      </c>
      <c r="D11584" t="s">
        <v>336</v>
      </c>
      <c r="E11584" t="s">
        <v>337</v>
      </c>
      <c r="M11584" t="b">
        <f t="shared" si="905"/>
        <v>1</v>
      </c>
      <c r="N11584" t="b">
        <f t="shared" si="906"/>
        <v>1</v>
      </c>
      <c r="O11584" t="b">
        <f t="shared" si="907"/>
        <v>1</v>
      </c>
      <c r="P11584" t="b">
        <f t="shared" si="907"/>
        <v>1</v>
      </c>
      <c r="Q11584" t="b">
        <f t="shared" si="908"/>
        <v>1</v>
      </c>
      <c r="R11584" t="b">
        <f t="shared" si="909"/>
        <v>1</v>
      </c>
      <c r="U11584" t="s">
        <v>335</v>
      </c>
      <c r="V11584" t="s">
        <v>3</v>
      </c>
      <c r="W11584" t="s">
        <v>336</v>
      </c>
      <c r="X11584" t="s">
        <v>337</v>
      </c>
    </row>
    <row r="11585" spans="2:26" x14ac:dyDescent="0.25">
      <c r="B11585" s="105" t="s">
        <v>403</v>
      </c>
      <c r="C11585" s="105" t="s">
        <v>404</v>
      </c>
      <c r="D11585" s="106">
        <v>561885874</v>
      </c>
      <c r="E11585" s="106">
        <v>0</v>
      </c>
      <c r="M11585" t="b">
        <f t="shared" si="905"/>
        <v>1</v>
      </c>
      <c r="N11585" t="b">
        <f t="shared" si="906"/>
        <v>1</v>
      </c>
      <c r="O11585" t="b">
        <f t="shared" si="907"/>
        <v>1</v>
      </c>
      <c r="P11585" t="b">
        <f t="shared" si="907"/>
        <v>1</v>
      </c>
      <c r="Q11585" t="b">
        <f t="shared" si="908"/>
        <v>1</v>
      </c>
      <c r="R11585" t="b">
        <f t="shared" si="909"/>
        <v>1</v>
      </c>
      <c r="U11585" s="105" t="s">
        <v>403</v>
      </c>
      <c r="V11585" s="105" t="s">
        <v>404</v>
      </c>
      <c r="W11585" s="106">
        <v>561885874</v>
      </c>
      <c r="X11585" s="106">
        <v>0</v>
      </c>
    </row>
    <row r="11586" spans="2:26" x14ac:dyDescent="0.25">
      <c r="B11586" s="105" t="s">
        <v>405</v>
      </c>
      <c r="C11586" s="105" t="s">
        <v>406</v>
      </c>
      <c r="D11586" s="106">
        <v>561885874</v>
      </c>
      <c r="E11586" s="106">
        <v>0</v>
      </c>
      <c r="M11586" t="b">
        <f t="shared" si="905"/>
        <v>1</v>
      </c>
      <c r="N11586" t="b">
        <f t="shared" si="906"/>
        <v>1</v>
      </c>
      <c r="O11586" t="b">
        <f t="shared" si="907"/>
        <v>1</v>
      </c>
      <c r="P11586" t="b">
        <f t="shared" si="907"/>
        <v>1</v>
      </c>
      <c r="Q11586" t="b">
        <f t="shared" si="908"/>
        <v>1</v>
      </c>
      <c r="R11586" t="b">
        <f t="shared" si="909"/>
        <v>1</v>
      </c>
      <c r="U11586" s="105" t="s">
        <v>405</v>
      </c>
      <c r="V11586" s="105" t="s">
        <v>406</v>
      </c>
      <c r="W11586" s="106">
        <v>561885874</v>
      </c>
      <c r="X11586" s="106">
        <v>0</v>
      </c>
    </row>
    <row r="11587" spans="2:26" x14ac:dyDescent="0.25">
      <c r="B11587" s="105" t="s">
        <v>407</v>
      </c>
      <c r="C11587" s="105" t="s">
        <v>1551</v>
      </c>
      <c r="D11587" s="106">
        <v>561885874</v>
      </c>
      <c r="E11587" s="106">
        <v>0</v>
      </c>
      <c r="M11587" t="b">
        <f t="shared" si="905"/>
        <v>1</v>
      </c>
      <c r="N11587" t="b">
        <f t="shared" si="906"/>
        <v>1</v>
      </c>
      <c r="O11587" t="b">
        <f t="shared" si="907"/>
        <v>1</v>
      </c>
      <c r="P11587" t="b">
        <f t="shared" si="907"/>
        <v>1</v>
      </c>
      <c r="Q11587" t="b">
        <f t="shared" si="908"/>
        <v>1</v>
      </c>
      <c r="R11587" t="b">
        <f t="shared" si="909"/>
        <v>1</v>
      </c>
      <c r="U11587" s="105" t="s">
        <v>407</v>
      </c>
      <c r="V11587" s="105" t="s">
        <v>1551</v>
      </c>
      <c r="W11587" s="106">
        <v>561885874</v>
      </c>
      <c r="X11587" s="106">
        <v>0</v>
      </c>
    </row>
    <row r="11588" spans="2:26" x14ac:dyDescent="0.25">
      <c r="B11588" t="s">
        <v>359</v>
      </c>
      <c r="C11588" s="106">
        <v>561885874</v>
      </c>
      <c r="D11588" s="106">
        <v>0</v>
      </c>
      <c r="M11588" t="b">
        <f t="shared" si="905"/>
        <v>1</v>
      </c>
      <c r="N11588" t="b">
        <f t="shared" si="906"/>
        <v>1</v>
      </c>
      <c r="O11588" t="b">
        <f t="shared" si="907"/>
        <v>1</v>
      </c>
      <c r="P11588" t="b">
        <f t="shared" si="907"/>
        <v>1</v>
      </c>
      <c r="Q11588" t="b">
        <f t="shared" si="908"/>
        <v>1</v>
      </c>
      <c r="R11588" t="b">
        <f t="shared" si="909"/>
        <v>1</v>
      </c>
      <c r="U11588" t="s">
        <v>359</v>
      </c>
      <c r="V11588" s="106">
        <v>561885874</v>
      </c>
      <c r="W11588" s="106">
        <v>0</v>
      </c>
    </row>
    <row r="11589" spans="2:26" x14ac:dyDescent="0.25">
      <c r="B11589" t="s">
        <v>330</v>
      </c>
      <c r="C11589" t="s">
        <v>331</v>
      </c>
      <c r="D11589" s="105" t="s">
        <v>1198</v>
      </c>
      <c r="E11589" t="s">
        <v>333</v>
      </c>
      <c r="F11589" t="s">
        <v>331</v>
      </c>
      <c r="G11589" s="105" t="s">
        <v>1199</v>
      </c>
      <c r="M11589" t="b">
        <f t="shared" si="905"/>
        <v>1</v>
      </c>
      <c r="N11589" t="b">
        <f t="shared" si="906"/>
        <v>1</v>
      </c>
      <c r="O11589" t="b">
        <f t="shared" si="907"/>
        <v>1</v>
      </c>
      <c r="P11589" t="b">
        <f t="shared" si="907"/>
        <v>1</v>
      </c>
      <c r="Q11589" t="b">
        <f t="shared" si="908"/>
        <v>1</v>
      </c>
      <c r="R11589" t="b">
        <f t="shared" si="909"/>
        <v>1</v>
      </c>
      <c r="U11589" t="s">
        <v>330</v>
      </c>
      <c r="V11589" t="s">
        <v>331</v>
      </c>
      <c r="W11589" s="105" t="s">
        <v>1198</v>
      </c>
      <c r="X11589" t="s">
        <v>333</v>
      </c>
      <c r="Y11589" t="s">
        <v>331</v>
      </c>
      <c r="Z11589" s="105" t="s">
        <v>1199</v>
      </c>
    </row>
    <row r="11590" spans="2:26" x14ac:dyDescent="0.25">
      <c r="B11590" t="s">
        <v>335</v>
      </c>
      <c r="C11590" t="s">
        <v>3</v>
      </c>
      <c r="D11590" t="s">
        <v>336</v>
      </c>
      <c r="E11590" t="s">
        <v>337</v>
      </c>
      <c r="M11590" t="b">
        <f t="shared" si="905"/>
        <v>1</v>
      </c>
      <c r="N11590" t="b">
        <f t="shared" si="906"/>
        <v>1</v>
      </c>
      <c r="O11590" t="b">
        <f t="shared" si="907"/>
        <v>1</v>
      </c>
      <c r="P11590" t="b">
        <f t="shared" si="907"/>
        <v>1</v>
      </c>
      <c r="Q11590" t="b">
        <f t="shared" si="908"/>
        <v>1</v>
      </c>
      <c r="R11590" t="b">
        <f t="shared" si="909"/>
        <v>1</v>
      </c>
      <c r="U11590" t="s">
        <v>335</v>
      </c>
      <c r="V11590" t="s">
        <v>3</v>
      </c>
      <c r="W11590" t="s">
        <v>336</v>
      </c>
      <c r="X11590" t="s">
        <v>337</v>
      </c>
    </row>
    <row r="11591" spans="2:26" x14ac:dyDescent="0.25">
      <c r="B11591" s="105" t="s">
        <v>450</v>
      </c>
      <c r="C11591" s="105" t="s">
        <v>451</v>
      </c>
      <c r="D11591" s="106">
        <v>201180000</v>
      </c>
      <c r="E11591" s="106">
        <v>0</v>
      </c>
      <c r="M11591" t="b">
        <f t="shared" si="905"/>
        <v>1</v>
      </c>
      <c r="N11591" t="b">
        <f t="shared" si="906"/>
        <v>1</v>
      </c>
      <c r="O11591" t="b">
        <f t="shared" si="907"/>
        <v>1</v>
      </c>
      <c r="P11591" t="b">
        <f t="shared" si="907"/>
        <v>1</v>
      </c>
      <c r="Q11591" t="b">
        <f t="shared" si="908"/>
        <v>1</v>
      </c>
      <c r="R11591" t="b">
        <f t="shared" si="909"/>
        <v>1</v>
      </c>
      <c r="U11591" s="105" t="s">
        <v>450</v>
      </c>
      <c r="V11591" s="105" t="s">
        <v>451</v>
      </c>
      <c r="W11591" s="106">
        <v>201180000</v>
      </c>
      <c r="X11591" s="106">
        <v>0</v>
      </c>
    </row>
    <row r="11592" spans="2:26" x14ac:dyDescent="0.25">
      <c r="B11592" s="105" t="s">
        <v>452</v>
      </c>
      <c r="C11592" s="105" t="s">
        <v>453</v>
      </c>
      <c r="D11592" s="106">
        <v>201180000</v>
      </c>
      <c r="E11592" s="106">
        <v>0</v>
      </c>
      <c r="M11592" t="b">
        <f t="shared" si="905"/>
        <v>1</v>
      </c>
      <c r="N11592" t="b">
        <f t="shared" si="906"/>
        <v>1</v>
      </c>
      <c r="O11592" t="b">
        <f t="shared" si="907"/>
        <v>1</v>
      </c>
      <c r="P11592" t="b">
        <f t="shared" si="907"/>
        <v>1</v>
      </c>
      <c r="Q11592" t="b">
        <f t="shared" si="908"/>
        <v>1</v>
      </c>
      <c r="R11592" t="b">
        <f t="shared" si="909"/>
        <v>1</v>
      </c>
      <c r="U11592" s="105" t="s">
        <v>452</v>
      </c>
      <c r="V11592" s="105" t="s">
        <v>453</v>
      </c>
      <c r="W11592" s="106">
        <v>201180000</v>
      </c>
      <c r="X11592" s="106">
        <v>0</v>
      </c>
    </row>
    <row r="11593" spans="2:26" x14ac:dyDescent="0.25">
      <c r="B11593" s="105" t="s">
        <v>813</v>
      </c>
      <c r="C11593" s="105" t="s">
        <v>1607</v>
      </c>
      <c r="D11593" s="106">
        <v>100630000</v>
      </c>
      <c r="E11593" s="106">
        <v>0</v>
      </c>
      <c r="M11593" t="b">
        <f t="shared" si="905"/>
        <v>1</v>
      </c>
      <c r="N11593" t="b">
        <f t="shared" si="906"/>
        <v>1</v>
      </c>
      <c r="O11593" t="b">
        <f t="shared" si="907"/>
        <v>1</v>
      </c>
      <c r="P11593" t="b">
        <f t="shared" si="907"/>
        <v>1</v>
      </c>
      <c r="Q11593" t="b">
        <f t="shared" si="908"/>
        <v>1</v>
      </c>
      <c r="R11593" t="b">
        <f t="shared" si="909"/>
        <v>1</v>
      </c>
      <c r="U11593" s="105" t="s">
        <v>813</v>
      </c>
      <c r="V11593" s="105" t="s">
        <v>1607</v>
      </c>
      <c r="W11593" s="106">
        <v>100630000</v>
      </c>
      <c r="X11593" s="106">
        <v>0</v>
      </c>
    </row>
    <row r="11594" spans="2:26" x14ac:dyDescent="0.25">
      <c r="B11594" s="105" t="s">
        <v>814</v>
      </c>
      <c r="C11594" s="105" t="s">
        <v>1608</v>
      </c>
      <c r="D11594" s="106">
        <v>100550000</v>
      </c>
      <c r="E11594" s="106">
        <v>0</v>
      </c>
      <c r="M11594" t="b">
        <f t="shared" si="905"/>
        <v>1</v>
      </c>
      <c r="N11594" t="b">
        <f t="shared" si="906"/>
        <v>1</v>
      </c>
      <c r="O11594" t="b">
        <f t="shared" si="907"/>
        <v>1</v>
      </c>
      <c r="P11594" t="b">
        <f t="shared" si="907"/>
        <v>1</v>
      </c>
      <c r="Q11594" t="b">
        <f t="shared" si="908"/>
        <v>1</v>
      </c>
      <c r="R11594" t="b">
        <f t="shared" si="909"/>
        <v>1</v>
      </c>
      <c r="U11594" s="105" t="s">
        <v>814</v>
      </c>
      <c r="V11594" s="105" t="s">
        <v>1608</v>
      </c>
      <c r="W11594" s="106">
        <v>100550000</v>
      </c>
      <c r="X11594" s="106">
        <v>0</v>
      </c>
    </row>
    <row r="11595" spans="2:26" x14ac:dyDescent="0.25">
      <c r="B11595" t="s">
        <v>359</v>
      </c>
      <c r="C11595" s="106">
        <v>201180000</v>
      </c>
      <c r="D11595" s="106">
        <v>0</v>
      </c>
      <c r="M11595" t="b">
        <f t="shared" si="905"/>
        <v>1</v>
      </c>
      <c r="N11595" t="b">
        <f t="shared" si="906"/>
        <v>1</v>
      </c>
      <c r="O11595" t="b">
        <f t="shared" si="907"/>
        <v>1</v>
      </c>
      <c r="P11595" t="b">
        <f t="shared" si="907"/>
        <v>1</v>
      </c>
      <c r="Q11595" t="b">
        <f t="shared" si="908"/>
        <v>1</v>
      </c>
      <c r="R11595" t="b">
        <f t="shared" si="909"/>
        <v>1</v>
      </c>
      <c r="U11595" t="s">
        <v>359</v>
      </c>
      <c r="V11595" s="106">
        <v>201180000</v>
      </c>
      <c r="W11595" s="106">
        <v>0</v>
      </c>
    </row>
    <row r="11596" spans="2:26" x14ac:dyDescent="0.25">
      <c r="B11596" t="s">
        <v>330</v>
      </c>
      <c r="C11596" t="s">
        <v>331</v>
      </c>
      <c r="D11596" s="105" t="s">
        <v>1670</v>
      </c>
      <c r="E11596" t="s">
        <v>333</v>
      </c>
      <c r="F11596" t="s">
        <v>331</v>
      </c>
      <c r="G11596" s="105" t="s">
        <v>1671</v>
      </c>
      <c r="M11596" t="b">
        <f t="shared" si="905"/>
        <v>1</v>
      </c>
      <c r="N11596" t="b">
        <f t="shared" si="906"/>
        <v>1</v>
      </c>
      <c r="O11596" t="b">
        <f t="shared" si="907"/>
        <v>1</v>
      </c>
      <c r="P11596" t="b">
        <f t="shared" si="907"/>
        <v>1</v>
      </c>
      <c r="Q11596" t="b">
        <f t="shared" si="908"/>
        <v>1</v>
      </c>
      <c r="R11596" t="b">
        <f t="shared" si="909"/>
        <v>1</v>
      </c>
      <c r="U11596" t="s">
        <v>330</v>
      </c>
      <c r="V11596" t="s">
        <v>331</v>
      </c>
      <c r="W11596" s="105" t="s">
        <v>1670</v>
      </c>
      <c r="X11596" t="s">
        <v>333</v>
      </c>
      <c r="Y11596" t="s">
        <v>331</v>
      </c>
      <c r="Z11596" s="105" t="s">
        <v>1671</v>
      </c>
    </row>
    <row r="11597" spans="2:26" x14ac:dyDescent="0.25">
      <c r="B11597" t="s">
        <v>335</v>
      </c>
      <c r="C11597" t="s">
        <v>3</v>
      </c>
      <c r="D11597" t="s">
        <v>336</v>
      </c>
      <c r="E11597" t="s">
        <v>337</v>
      </c>
      <c r="M11597" t="b">
        <f t="shared" si="905"/>
        <v>1</v>
      </c>
      <c r="N11597" t="b">
        <f t="shared" si="906"/>
        <v>1</v>
      </c>
      <c r="O11597" t="b">
        <f t="shared" si="907"/>
        <v>1</v>
      </c>
      <c r="P11597" t="b">
        <f t="shared" si="907"/>
        <v>1</v>
      </c>
      <c r="Q11597" t="b">
        <f t="shared" si="908"/>
        <v>1</v>
      </c>
      <c r="R11597" t="b">
        <f t="shared" si="909"/>
        <v>1</v>
      </c>
      <c r="U11597" t="s">
        <v>335</v>
      </c>
      <c r="V11597" t="s">
        <v>3</v>
      </c>
      <c r="W11597" t="s">
        <v>336</v>
      </c>
      <c r="X11597" t="s">
        <v>337</v>
      </c>
    </row>
    <row r="11598" spans="2:26" x14ac:dyDescent="0.25">
      <c r="B11598" s="105" t="s">
        <v>403</v>
      </c>
      <c r="C11598" s="105" t="s">
        <v>404</v>
      </c>
      <c r="D11598" s="106">
        <v>17999999</v>
      </c>
      <c r="E11598" s="106">
        <v>0</v>
      </c>
      <c r="M11598" t="b">
        <f t="shared" si="905"/>
        <v>1</v>
      </c>
      <c r="N11598" t="b">
        <f t="shared" si="906"/>
        <v>1</v>
      </c>
      <c r="O11598" t="b">
        <f t="shared" si="907"/>
        <v>1</v>
      </c>
      <c r="P11598" t="b">
        <f t="shared" si="907"/>
        <v>1</v>
      </c>
      <c r="Q11598" t="b">
        <f t="shared" si="908"/>
        <v>1</v>
      </c>
      <c r="R11598" t="b">
        <f t="shared" si="909"/>
        <v>1</v>
      </c>
      <c r="U11598" s="105" t="s">
        <v>403</v>
      </c>
      <c r="V11598" s="105" t="s">
        <v>404</v>
      </c>
      <c r="W11598" s="106">
        <v>17999999</v>
      </c>
      <c r="X11598" s="106">
        <v>0</v>
      </c>
    </row>
    <row r="11599" spans="2:26" x14ac:dyDescent="0.25">
      <c r="B11599" s="105" t="s">
        <v>405</v>
      </c>
      <c r="C11599" s="105" t="s">
        <v>406</v>
      </c>
      <c r="D11599" s="106">
        <v>17999999</v>
      </c>
      <c r="E11599" s="106">
        <v>0</v>
      </c>
      <c r="M11599" t="b">
        <f t="shared" si="905"/>
        <v>1</v>
      </c>
      <c r="N11599" t="b">
        <f t="shared" si="906"/>
        <v>1</v>
      </c>
      <c r="O11599" t="b">
        <f t="shared" si="907"/>
        <v>1</v>
      </c>
      <c r="P11599" t="b">
        <f t="shared" si="907"/>
        <v>1</v>
      </c>
      <c r="Q11599" t="b">
        <f t="shared" si="908"/>
        <v>1</v>
      </c>
      <c r="R11599" t="b">
        <f t="shared" si="909"/>
        <v>1</v>
      </c>
      <c r="U11599" s="105" t="s">
        <v>405</v>
      </c>
      <c r="V11599" s="105" t="s">
        <v>406</v>
      </c>
      <c r="W11599" s="106">
        <v>17999999</v>
      </c>
      <c r="X11599" s="106">
        <v>0</v>
      </c>
    </row>
    <row r="11600" spans="2:26" x14ac:dyDescent="0.25">
      <c r="B11600" s="105" t="s">
        <v>407</v>
      </c>
      <c r="C11600" s="105" t="s">
        <v>1551</v>
      </c>
      <c r="D11600" s="106">
        <v>17999999</v>
      </c>
      <c r="E11600" s="106">
        <v>0</v>
      </c>
      <c r="M11600" t="b">
        <f t="shared" si="905"/>
        <v>1</v>
      </c>
      <c r="N11600" t="b">
        <f t="shared" si="906"/>
        <v>1</v>
      </c>
      <c r="O11600" t="b">
        <f t="shared" si="907"/>
        <v>1</v>
      </c>
      <c r="P11600" t="b">
        <f t="shared" si="907"/>
        <v>1</v>
      </c>
      <c r="Q11600" t="b">
        <f t="shared" si="908"/>
        <v>1</v>
      </c>
      <c r="R11600" t="b">
        <f t="shared" si="909"/>
        <v>1</v>
      </c>
      <c r="U11600" s="105" t="s">
        <v>407</v>
      </c>
      <c r="V11600" s="105" t="s">
        <v>1551</v>
      </c>
      <c r="W11600" s="106">
        <v>17999999</v>
      </c>
      <c r="X11600" s="106">
        <v>0</v>
      </c>
    </row>
    <row r="11601" spans="2:26" x14ac:dyDescent="0.25">
      <c r="B11601" t="s">
        <v>359</v>
      </c>
      <c r="C11601" s="106">
        <v>17999999</v>
      </c>
      <c r="D11601" s="106">
        <v>0</v>
      </c>
      <c r="M11601" t="b">
        <f t="shared" si="905"/>
        <v>1</v>
      </c>
      <c r="N11601" t="b">
        <f t="shared" si="906"/>
        <v>1</v>
      </c>
      <c r="O11601" t="b">
        <f t="shared" si="907"/>
        <v>1</v>
      </c>
      <c r="P11601" t="b">
        <f t="shared" si="907"/>
        <v>1</v>
      </c>
      <c r="Q11601" t="b">
        <f t="shared" si="908"/>
        <v>1</v>
      </c>
      <c r="R11601" t="b">
        <f t="shared" si="909"/>
        <v>1</v>
      </c>
      <c r="U11601" t="s">
        <v>359</v>
      </c>
      <c r="V11601" s="106">
        <v>17999999</v>
      </c>
      <c r="W11601" s="106">
        <v>0</v>
      </c>
    </row>
    <row r="11602" spans="2:26" x14ac:dyDescent="0.25">
      <c r="B11602" t="s">
        <v>330</v>
      </c>
      <c r="C11602" t="s">
        <v>331</v>
      </c>
      <c r="D11602" s="105" t="s">
        <v>1200</v>
      </c>
      <c r="E11602" t="s">
        <v>333</v>
      </c>
      <c r="F11602" t="s">
        <v>331</v>
      </c>
      <c r="G11602" s="105" t="s">
        <v>1201</v>
      </c>
      <c r="M11602" t="b">
        <f t="shared" si="905"/>
        <v>1</v>
      </c>
      <c r="N11602" t="b">
        <f t="shared" si="906"/>
        <v>1</v>
      </c>
      <c r="O11602" t="b">
        <f t="shared" si="907"/>
        <v>1</v>
      </c>
      <c r="P11602" t="b">
        <f t="shared" si="907"/>
        <v>1</v>
      </c>
      <c r="Q11602" t="b">
        <f t="shared" si="908"/>
        <v>1</v>
      </c>
      <c r="R11602" t="b">
        <f t="shared" si="909"/>
        <v>1</v>
      </c>
      <c r="U11602" t="s">
        <v>330</v>
      </c>
      <c r="V11602" t="s">
        <v>331</v>
      </c>
      <c r="W11602" s="105" t="s">
        <v>1200</v>
      </c>
      <c r="X11602" t="s">
        <v>333</v>
      </c>
      <c r="Y11602" t="s">
        <v>331</v>
      </c>
      <c r="Z11602" s="105" t="s">
        <v>1201</v>
      </c>
    </row>
    <row r="11603" spans="2:26" x14ac:dyDescent="0.25">
      <c r="B11603" t="s">
        <v>335</v>
      </c>
      <c r="C11603" t="s">
        <v>3</v>
      </c>
      <c r="D11603" t="s">
        <v>336</v>
      </c>
      <c r="E11603" t="s">
        <v>337</v>
      </c>
      <c r="M11603" t="b">
        <f t="shared" si="905"/>
        <v>1</v>
      </c>
      <c r="N11603" t="b">
        <f t="shared" si="906"/>
        <v>1</v>
      </c>
      <c r="O11603" t="b">
        <f t="shared" si="907"/>
        <v>1</v>
      </c>
      <c r="P11603" t="b">
        <f t="shared" si="907"/>
        <v>1</v>
      </c>
      <c r="Q11603" t="b">
        <f t="shared" si="908"/>
        <v>1</v>
      </c>
      <c r="R11603" t="b">
        <f t="shared" si="909"/>
        <v>1</v>
      </c>
      <c r="U11603" t="s">
        <v>335</v>
      </c>
      <c r="V11603" t="s">
        <v>3</v>
      </c>
      <c r="W11603" t="s">
        <v>336</v>
      </c>
      <c r="X11603" t="s">
        <v>337</v>
      </c>
    </row>
    <row r="11604" spans="2:26" x14ac:dyDescent="0.25">
      <c r="B11604" s="105" t="s">
        <v>418</v>
      </c>
      <c r="C11604" s="105" t="s">
        <v>419</v>
      </c>
      <c r="D11604" s="106">
        <v>20962234220</v>
      </c>
      <c r="E11604" s="106">
        <v>0</v>
      </c>
      <c r="M11604" t="b">
        <f t="shared" si="905"/>
        <v>1</v>
      </c>
      <c r="N11604" t="b">
        <f t="shared" si="906"/>
        <v>1</v>
      </c>
      <c r="O11604" t="b">
        <f t="shared" si="907"/>
        <v>1</v>
      </c>
      <c r="P11604" t="b">
        <f t="shared" si="907"/>
        <v>1</v>
      </c>
      <c r="Q11604" t="b">
        <f t="shared" si="908"/>
        <v>1</v>
      </c>
      <c r="R11604" t="b">
        <f t="shared" si="909"/>
        <v>1</v>
      </c>
      <c r="U11604" s="105" t="s">
        <v>418</v>
      </c>
      <c r="V11604" s="105" t="s">
        <v>419</v>
      </c>
      <c r="W11604" s="106">
        <v>20962234220</v>
      </c>
      <c r="X11604" s="106">
        <v>0</v>
      </c>
    </row>
    <row r="11605" spans="2:26" x14ac:dyDescent="0.25">
      <c r="B11605" s="105" t="s">
        <v>420</v>
      </c>
      <c r="C11605" s="105" t="s">
        <v>421</v>
      </c>
      <c r="D11605" s="106">
        <v>20962234220</v>
      </c>
      <c r="E11605" s="106">
        <v>0</v>
      </c>
      <c r="M11605" t="b">
        <f t="shared" si="905"/>
        <v>1</v>
      </c>
      <c r="N11605" t="b">
        <f t="shared" si="906"/>
        <v>1</v>
      </c>
      <c r="O11605" t="b">
        <f t="shared" si="907"/>
        <v>1</v>
      </c>
      <c r="P11605" t="b">
        <f t="shared" si="907"/>
        <v>1</v>
      </c>
      <c r="Q11605" t="b">
        <f t="shared" si="908"/>
        <v>1</v>
      </c>
      <c r="R11605" t="b">
        <f t="shared" si="909"/>
        <v>1</v>
      </c>
      <c r="U11605" s="105" t="s">
        <v>420</v>
      </c>
      <c r="V11605" s="105" t="s">
        <v>421</v>
      </c>
      <c r="W11605" s="106">
        <v>20962234220</v>
      </c>
      <c r="X11605" s="106">
        <v>0</v>
      </c>
    </row>
    <row r="11606" spans="2:26" x14ac:dyDescent="0.25">
      <c r="B11606" s="105" t="s">
        <v>422</v>
      </c>
      <c r="C11606" s="105" t="s">
        <v>421</v>
      </c>
      <c r="D11606" s="106">
        <v>20962234220</v>
      </c>
      <c r="E11606" s="106">
        <v>0</v>
      </c>
      <c r="M11606" t="b">
        <f t="shared" si="905"/>
        <v>1</v>
      </c>
      <c r="N11606" t="b">
        <f t="shared" si="906"/>
        <v>1</v>
      </c>
      <c r="O11606" t="b">
        <f t="shared" si="907"/>
        <v>1</v>
      </c>
      <c r="P11606" t="b">
        <f t="shared" si="907"/>
        <v>1</v>
      </c>
      <c r="Q11606" t="b">
        <f t="shared" si="908"/>
        <v>1</v>
      </c>
      <c r="R11606" t="b">
        <f t="shared" si="909"/>
        <v>1</v>
      </c>
      <c r="U11606" s="105" t="s">
        <v>422</v>
      </c>
      <c r="V11606" s="105" t="s">
        <v>421</v>
      </c>
      <c r="W11606" s="106">
        <v>20962234220</v>
      </c>
      <c r="X11606" s="106">
        <v>0</v>
      </c>
    </row>
    <row r="11607" spans="2:26" x14ac:dyDescent="0.25">
      <c r="B11607" s="105" t="s">
        <v>411</v>
      </c>
      <c r="C11607" s="105" t="s">
        <v>412</v>
      </c>
      <c r="D11607" s="106">
        <v>73660000</v>
      </c>
      <c r="E11607" s="106">
        <v>0</v>
      </c>
      <c r="M11607" t="b">
        <f t="shared" si="905"/>
        <v>1</v>
      </c>
      <c r="N11607" t="b">
        <f t="shared" si="906"/>
        <v>1</v>
      </c>
      <c r="O11607" t="b">
        <f t="shared" si="907"/>
        <v>1</v>
      </c>
      <c r="P11607" t="b">
        <f t="shared" si="907"/>
        <v>1</v>
      </c>
      <c r="Q11607" t="b">
        <f t="shared" si="908"/>
        <v>1</v>
      </c>
      <c r="R11607" t="b">
        <f t="shared" si="909"/>
        <v>1</v>
      </c>
      <c r="U11607" s="105" t="s">
        <v>411</v>
      </c>
      <c r="V11607" s="105" t="s">
        <v>412</v>
      </c>
      <c r="W11607" s="106">
        <v>73660000</v>
      </c>
      <c r="X11607" s="106">
        <v>0</v>
      </c>
    </row>
    <row r="11608" spans="2:26" x14ac:dyDescent="0.25">
      <c r="B11608" s="105" t="s">
        <v>413</v>
      </c>
      <c r="C11608" s="105" t="s">
        <v>414</v>
      </c>
      <c r="D11608" s="106">
        <v>73660000</v>
      </c>
      <c r="E11608" s="106">
        <v>0</v>
      </c>
      <c r="M11608" t="b">
        <f t="shared" si="905"/>
        <v>1</v>
      </c>
      <c r="N11608" t="b">
        <f t="shared" si="906"/>
        <v>1</v>
      </c>
      <c r="O11608" t="b">
        <f t="shared" si="907"/>
        <v>1</v>
      </c>
      <c r="P11608" t="b">
        <f t="shared" si="907"/>
        <v>1</v>
      </c>
      <c r="Q11608" t="b">
        <f t="shared" si="908"/>
        <v>1</v>
      </c>
      <c r="R11608" t="b">
        <f t="shared" si="909"/>
        <v>1</v>
      </c>
      <c r="U11608" s="105" t="s">
        <v>413</v>
      </c>
      <c r="V11608" s="105" t="s">
        <v>414</v>
      </c>
      <c r="W11608" s="106">
        <v>73660000</v>
      </c>
      <c r="X11608" s="106">
        <v>0</v>
      </c>
    </row>
    <row r="11609" spans="2:26" x14ac:dyDescent="0.25">
      <c r="B11609" s="105" t="s">
        <v>776</v>
      </c>
      <c r="C11609" s="105" t="s">
        <v>777</v>
      </c>
      <c r="D11609" s="106">
        <v>73660000</v>
      </c>
      <c r="E11609" s="106">
        <v>0</v>
      </c>
      <c r="M11609" t="b">
        <f t="shared" si="905"/>
        <v>1</v>
      </c>
      <c r="N11609" t="b">
        <f t="shared" si="906"/>
        <v>1</v>
      </c>
      <c r="O11609" t="b">
        <f t="shared" si="907"/>
        <v>1</v>
      </c>
      <c r="P11609" t="b">
        <f t="shared" si="907"/>
        <v>1</v>
      </c>
      <c r="Q11609" t="b">
        <f t="shared" si="908"/>
        <v>1</v>
      </c>
      <c r="R11609" t="b">
        <f t="shared" si="909"/>
        <v>1</v>
      </c>
      <c r="U11609" s="105" t="s">
        <v>776</v>
      </c>
      <c r="V11609" s="105" t="s">
        <v>777</v>
      </c>
      <c r="W11609" s="106">
        <v>73660000</v>
      </c>
      <c r="X11609" s="106">
        <v>0</v>
      </c>
    </row>
    <row r="11610" spans="2:26" x14ac:dyDescent="0.25">
      <c r="B11610" s="105" t="s">
        <v>439</v>
      </c>
      <c r="C11610" s="105" t="s">
        <v>440</v>
      </c>
      <c r="D11610" s="106">
        <v>741443000</v>
      </c>
      <c r="E11610" s="106">
        <v>0</v>
      </c>
      <c r="M11610" t="b">
        <f t="shared" si="905"/>
        <v>1</v>
      </c>
      <c r="N11610" t="b">
        <f t="shared" si="906"/>
        <v>1</v>
      </c>
      <c r="O11610" t="b">
        <f t="shared" si="907"/>
        <v>1</v>
      </c>
      <c r="P11610" t="b">
        <f t="shared" si="907"/>
        <v>1</v>
      </c>
      <c r="Q11610" t="b">
        <f t="shared" si="908"/>
        <v>1</v>
      </c>
      <c r="R11610" t="b">
        <f t="shared" si="909"/>
        <v>1</v>
      </c>
      <c r="U11610" s="105" t="s">
        <v>439</v>
      </c>
      <c r="V11610" s="105" t="s">
        <v>440</v>
      </c>
      <c r="W11610" s="106">
        <v>741443000</v>
      </c>
      <c r="X11610" s="106">
        <v>0</v>
      </c>
    </row>
    <row r="11611" spans="2:26" x14ac:dyDescent="0.25">
      <c r="B11611" s="105" t="s">
        <v>441</v>
      </c>
      <c r="C11611" s="105" t="s">
        <v>442</v>
      </c>
      <c r="D11611" s="106">
        <v>741443000</v>
      </c>
      <c r="E11611" s="106">
        <v>0</v>
      </c>
      <c r="M11611" t="b">
        <f t="shared" ref="M11611:M11674" si="910">+B11611=U11611</f>
        <v>1</v>
      </c>
      <c r="N11611" t="b">
        <f t="shared" ref="N11611:N11674" si="911">+C11611=V11611</f>
        <v>1</v>
      </c>
      <c r="O11611" t="b">
        <f t="shared" ref="O11611:P11674" si="912">+D11611=W11611</f>
        <v>1</v>
      </c>
      <c r="P11611" t="b">
        <f t="shared" si="912"/>
        <v>1</v>
      </c>
      <c r="Q11611" t="b">
        <f t="shared" ref="Q11611:Q11674" si="913">+F11611=Y11611</f>
        <v>1</v>
      </c>
      <c r="R11611" t="b">
        <f t="shared" ref="R11611:R11674" si="914">+G11611=Z11611</f>
        <v>1</v>
      </c>
      <c r="U11611" s="105" t="s">
        <v>441</v>
      </c>
      <c r="V11611" s="105" t="s">
        <v>442</v>
      </c>
      <c r="W11611" s="106">
        <v>741443000</v>
      </c>
      <c r="X11611" s="106">
        <v>0</v>
      </c>
    </row>
    <row r="11612" spans="2:26" x14ac:dyDescent="0.25">
      <c r="B11612" s="105" t="s">
        <v>1441</v>
      </c>
      <c r="C11612" s="105" t="s">
        <v>1442</v>
      </c>
      <c r="D11612" s="106">
        <v>741443000</v>
      </c>
      <c r="E11612" s="106">
        <v>0</v>
      </c>
      <c r="M11612" t="b">
        <f t="shared" si="910"/>
        <v>1</v>
      </c>
      <c r="N11612" t="b">
        <f t="shared" si="911"/>
        <v>1</v>
      </c>
      <c r="O11612" t="b">
        <f t="shared" si="912"/>
        <v>1</v>
      </c>
      <c r="P11612" t="b">
        <f t="shared" si="912"/>
        <v>1</v>
      </c>
      <c r="Q11612" t="b">
        <f t="shared" si="913"/>
        <v>1</v>
      </c>
      <c r="R11612" t="b">
        <f t="shared" si="914"/>
        <v>1</v>
      </c>
      <c r="U11612" s="105" t="s">
        <v>1441</v>
      </c>
      <c r="V11612" s="105" t="s">
        <v>1442</v>
      </c>
      <c r="W11612" s="106">
        <v>741443000</v>
      </c>
      <c r="X11612" s="106">
        <v>0</v>
      </c>
    </row>
    <row r="11613" spans="2:26" x14ac:dyDescent="0.25">
      <c r="B11613" s="105" t="s">
        <v>455</v>
      </c>
      <c r="C11613" s="105" t="s">
        <v>456</v>
      </c>
      <c r="D11613" s="106">
        <v>19800000</v>
      </c>
      <c r="E11613" s="106">
        <v>0</v>
      </c>
      <c r="M11613" t="b">
        <f t="shared" si="910"/>
        <v>1</v>
      </c>
      <c r="N11613" t="b">
        <f t="shared" si="911"/>
        <v>1</v>
      </c>
      <c r="O11613" t="b">
        <f t="shared" si="912"/>
        <v>1</v>
      </c>
      <c r="P11613" t="b">
        <f t="shared" si="912"/>
        <v>1</v>
      </c>
      <c r="Q11613" t="b">
        <f t="shared" si="913"/>
        <v>1</v>
      </c>
      <c r="R11613" t="b">
        <f t="shared" si="914"/>
        <v>1</v>
      </c>
      <c r="U11613" s="105" t="s">
        <v>455</v>
      </c>
      <c r="V11613" s="105" t="s">
        <v>456</v>
      </c>
      <c r="W11613" s="106">
        <v>19800000</v>
      </c>
      <c r="X11613" s="106">
        <v>0</v>
      </c>
    </row>
    <row r="11614" spans="2:26" x14ac:dyDescent="0.25">
      <c r="B11614" s="105" t="s">
        <v>460</v>
      </c>
      <c r="C11614" s="105" t="s">
        <v>461</v>
      </c>
      <c r="D11614" s="106">
        <v>19800000</v>
      </c>
      <c r="E11614" s="106">
        <v>0</v>
      </c>
      <c r="M11614" t="b">
        <f t="shared" si="910"/>
        <v>1</v>
      </c>
      <c r="N11614" t="b">
        <f t="shared" si="911"/>
        <v>1</v>
      </c>
      <c r="O11614" t="b">
        <f t="shared" si="912"/>
        <v>1</v>
      </c>
      <c r="P11614" t="b">
        <f t="shared" si="912"/>
        <v>1</v>
      </c>
      <c r="Q11614" t="b">
        <f t="shared" si="913"/>
        <v>1</v>
      </c>
      <c r="R11614" t="b">
        <f t="shared" si="914"/>
        <v>1</v>
      </c>
      <c r="U11614" s="105" t="s">
        <v>460</v>
      </c>
      <c r="V11614" s="105" t="s">
        <v>461</v>
      </c>
      <c r="W11614" s="106">
        <v>19800000</v>
      </c>
      <c r="X11614" s="106">
        <v>0</v>
      </c>
    </row>
    <row r="11615" spans="2:26" x14ac:dyDescent="0.25">
      <c r="B11615" s="105" t="s">
        <v>832</v>
      </c>
      <c r="C11615" s="105" t="s">
        <v>1457</v>
      </c>
      <c r="D11615" s="106">
        <v>19800000</v>
      </c>
      <c r="E11615" s="106">
        <v>0</v>
      </c>
      <c r="M11615" t="b">
        <f t="shared" si="910"/>
        <v>1</v>
      </c>
      <c r="N11615" t="b">
        <f t="shared" si="911"/>
        <v>1</v>
      </c>
      <c r="O11615" t="b">
        <f t="shared" si="912"/>
        <v>1</v>
      </c>
      <c r="P11615" t="b">
        <f t="shared" si="912"/>
        <v>1</v>
      </c>
      <c r="Q11615" t="b">
        <f t="shared" si="913"/>
        <v>1</v>
      </c>
      <c r="R11615" t="b">
        <f t="shared" si="914"/>
        <v>1</v>
      </c>
      <c r="U11615" s="105" t="s">
        <v>832</v>
      </c>
      <c r="V11615" s="105" t="s">
        <v>1457</v>
      </c>
      <c r="W11615" s="106">
        <v>19800000</v>
      </c>
      <c r="X11615" s="106">
        <v>0</v>
      </c>
    </row>
    <row r="11616" spans="2:26" x14ac:dyDescent="0.25">
      <c r="B11616" t="s">
        <v>359</v>
      </c>
      <c r="C11616" s="106">
        <v>21797137220</v>
      </c>
      <c r="D11616" s="106">
        <v>0</v>
      </c>
      <c r="M11616" t="b">
        <f t="shared" si="910"/>
        <v>1</v>
      </c>
      <c r="N11616" t="b">
        <f t="shared" si="911"/>
        <v>1</v>
      </c>
      <c r="O11616" t="b">
        <f t="shared" si="912"/>
        <v>1</v>
      </c>
      <c r="P11616" t="b">
        <f t="shared" si="912"/>
        <v>1</v>
      </c>
      <c r="Q11616" t="b">
        <f t="shared" si="913"/>
        <v>1</v>
      </c>
      <c r="R11616" t="b">
        <f t="shared" si="914"/>
        <v>1</v>
      </c>
      <c r="U11616" t="s">
        <v>359</v>
      </c>
      <c r="V11616" s="106">
        <v>21797137220</v>
      </c>
      <c r="W11616" s="106">
        <v>0</v>
      </c>
    </row>
    <row r="11617" spans="2:26" x14ac:dyDescent="0.25">
      <c r="B11617" t="s">
        <v>330</v>
      </c>
      <c r="C11617" t="s">
        <v>331</v>
      </c>
      <c r="D11617" s="105" t="s">
        <v>1202</v>
      </c>
      <c r="E11617" t="s">
        <v>333</v>
      </c>
      <c r="F11617" t="s">
        <v>331</v>
      </c>
      <c r="G11617" s="105" t="s">
        <v>1203</v>
      </c>
      <c r="M11617" t="b">
        <f t="shared" si="910"/>
        <v>1</v>
      </c>
      <c r="N11617" t="b">
        <f t="shared" si="911"/>
        <v>1</v>
      </c>
      <c r="O11617" t="b">
        <f t="shared" si="912"/>
        <v>1</v>
      </c>
      <c r="P11617" t="b">
        <f t="shared" si="912"/>
        <v>1</v>
      </c>
      <c r="Q11617" t="b">
        <f t="shared" si="913"/>
        <v>1</v>
      </c>
      <c r="R11617" t="b">
        <f t="shared" si="914"/>
        <v>1</v>
      </c>
      <c r="U11617" t="s">
        <v>330</v>
      </c>
      <c r="V11617" t="s">
        <v>331</v>
      </c>
      <c r="W11617" s="105" t="s">
        <v>1202</v>
      </c>
      <c r="X11617" t="s">
        <v>333</v>
      </c>
      <c r="Y11617" t="s">
        <v>331</v>
      </c>
      <c r="Z11617" s="105" t="s">
        <v>1203</v>
      </c>
    </row>
    <row r="11618" spans="2:26" x14ac:dyDescent="0.25">
      <c r="B11618" t="s">
        <v>335</v>
      </c>
      <c r="C11618" t="s">
        <v>3</v>
      </c>
      <c r="D11618" t="s">
        <v>336</v>
      </c>
      <c r="E11618" t="s">
        <v>337</v>
      </c>
      <c r="M11618" t="b">
        <f t="shared" si="910"/>
        <v>1</v>
      </c>
      <c r="N11618" t="b">
        <f t="shared" si="911"/>
        <v>1</v>
      </c>
      <c r="O11618" t="b">
        <f t="shared" si="912"/>
        <v>1</v>
      </c>
      <c r="P11618" t="b">
        <f t="shared" si="912"/>
        <v>1</v>
      </c>
      <c r="Q11618" t="b">
        <f t="shared" si="913"/>
        <v>1</v>
      </c>
      <c r="R11618" t="b">
        <f t="shared" si="914"/>
        <v>1</v>
      </c>
      <c r="U11618" t="s">
        <v>335</v>
      </c>
      <c r="V11618" t="s">
        <v>3</v>
      </c>
      <c r="W11618" t="s">
        <v>336</v>
      </c>
      <c r="X11618" t="s">
        <v>337</v>
      </c>
    </row>
    <row r="11619" spans="2:26" x14ac:dyDescent="0.25">
      <c r="B11619" s="105" t="s">
        <v>418</v>
      </c>
      <c r="C11619" s="105" t="s">
        <v>419</v>
      </c>
      <c r="D11619" s="106">
        <v>47148503454</v>
      </c>
      <c r="E11619" s="106">
        <v>0</v>
      </c>
      <c r="M11619" t="b">
        <f t="shared" si="910"/>
        <v>1</v>
      </c>
      <c r="N11619" t="b">
        <f t="shared" si="911"/>
        <v>1</v>
      </c>
      <c r="O11619" t="b">
        <f t="shared" si="912"/>
        <v>1</v>
      </c>
      <c r="P11619" t="b">
        <f t="shared" si="912"/>
        <v>1</v>
      </c>
      <c r="Q11619" t="b">
        <f t="shared" si="913"/>
        <v>1</v>
      </c>
      <c r="R11619" t="b">
        <f t="shared" si="914"/>
        <v>1</v>
      </c>
      <c r="U11619" s="105" t="s">
        <v>418</v>
      </c>
      <c r="V11619" s="105" t="s">
        <v>419</v>
      </c>
      <c r="W11619" s="106">
        <v>47148503454</v>
      </c>
      <c r="X11619" s="106">
        <v>0</v>
      </c>
    </row>
    <row r="11620" spans="2:26" x14ac:dyDescent="0.25">
      <c r="B11620" s="105" t="s">
        <v>420</v>
      </c>
      <c r="C11620" s="105" t="s">
        <v>421</v>
      </c>
      <c r="D11620" s="106">
        <v>47148503454</v>
      </c>
      <c r="E11620" s="106">
        <v>0</v>
      </c>
      <c r="M11620" t="b">
        <f t="shared" si="910"/>
        <v>1</v>
      </c>
      <c r="N11620" t="b">
        <f t="shared" si="911"/>
        <v>1</v>
      </c>
      <c r="O11620" t="b">
        <f t="shared" si="912"/>
        <v>1</v>
      </c>
      <c r="P11620" t="b">
        <f t="shared" si="912"/>
        <v>1</v>
      </c>
      <c r="Q11620" t="b">
        <f t="shared" si="913"/>
        <v>1</v>
      </c>
      <c r="R11620" t="b">
        <f t="shared" si="914"/>
        <v>1</v>
      </c>
      <c r="U11620" s="105" t="s">
        <v>420</v>
      </c>
      <c r="V11620" s="105" t="s">
        <v>421</v>
      </c>
      <c r="W11620" s="106">
        <v>47148503454</v>
      </c>
      <c r="X11620" s="106">
        <v>0</v>
      </c>
    </row>
    <row r="11621" spans="2:26" x14ac:dyDescent="0.25">
      <c r="B11621" s="105" t="s">
        <v>422</v>
      </c>
      <c r="C11621" s="105" t="s">
        <v>421</v>
      </c>
      <c r="D11621" s="106">
        <v>47148503454</v>
      </c>
      <c r="E11621" s="106">
        <v>0</v>
      </c>
      <c r="M11621" t="b">
        <f t="shared" si="910"/>
        <v>1</v>
      </c>
      <c r="N11621" t="b">
        <f t="shared" si="911"/>
        <v>1</v>
      </c>
      <c r="O11621" t="b">
        <f t="shared" si="912"/>
        <v>1</v>
      </c>
      <c r="P11621" t="b">
        <f t="shared" si="912"/>
        <v>1</v>
      </c>
      <c r="Q11621" t="b">
        <f t="shared" si="913"/>
        <v>1</v>
      </c>
      <c r="R11621" t="b">
        <f t="shared" si="914"/>
        <v>1</v>
      </c>
      <c r="U11621" s="105" t="s">
        <v>422</v>
      </c>
      <c r="V11621" s="105" t="s">
        <v>421</v>
      </c>
      <c r="W11621" s="106">
        <v>47148503454</v>
      </c>
      <c r="X11621" s="106">
        <v>0</v>
      </c>
    </row>
    <row r="11622" spans="2:26" x14ac:dyDescent="0.25">
      <c r="B11622" s="105" t="s">
        <v>434</v>
      </c>
      <c r="C11622" s="105" t="s">
        <v>435</v>
      </c>
      <c r="D11622" s="106">
        <v>263397000</v>
      </c>
      <c r="E11622" s="106">
        <v>0</v>
      </c>
      <c r="M11622" t="b">
        <f t="shared" si="910"/>
        <v>1</v>
      </c>
      <c r="N11622" t="b">
        <f t="shared" si="911"/>
        <v>1</v>
      </c>
      <c r="O11622" t="b">
        <f t="shared" si="912"/>
        <v>1</v>
      </c>
      <c r="P11622" t="b">
        <f t="shared" si="912"/>
        <v>1</v>
      </c>
      <c r="Q11622" t="b">
        <f t="shared" si="913"/>
        <v>1</v>
      </c>
      <c r="R11622" t="b">
        <f t="shared" si="914"/>
        <v>1</v>
      </c>
      <c r="U11622" s="105" t="s">
        <v>434</v>
      </c>
      <c r="V11622" s="105" t="s">
        <v>435</v>
      </c>
      <c r="W11622" s="106">
        <v>263397000</v>
      </c>
      <c r="X11622" s="106">
        <v>0</v>
      </c>
    </row>
    <row r="11623" spans="2:26" x14ac:dyDescent="0.25">
      <c r="B11623" s="105" t="s">
        <v>436</v>
      </c>
      <c r="C11623" s="105" t="s">
        <v>437</v>
      </c>
      <c r="D11623" s="106">
        <v>263397000</v>
      </c>
      <c r="E11623" s="106">
        <v>0</v>
      </c>
      <c r="M11623" t="b">
        <f t="shared" si="910"/>
        <v>1</v>
      </c>
      <c r="N11623" t="b">
        <f t="shared" si="911"/>
        <v>1</v>
      </c>
      <c r="O11623" t="b">
        <f t="shared" si="912"/>
        <v>1</v>
      </c>
      <c r="P11623" t="b">
        <f t="shared" si="912"/>
        <v>1</v>
      </c>
      <c r="Q11623" t="b">
        <f t="shared" si="913"/>
        <v>1</v>
      </c>
      <c r="R11623" t="b">
        <f t="shared" si="914"/>
        <v>1</v>
      </c>
      <c r="U11623" s="105" t="s">
        <v>436</v>
      </c>
      <c r="V11623" s="105" t="s">
        <v>437</v>
      </c>
      <c r="W11623" s="106">
        <v>263397000</v>
      </c>
      <c r="X11623" s="106">
        <v>0</v>
      </c>
    </row>
    <row r="11624" spans="2:26" x14ac:dyDescent="0.25">
      <c r="B11624" s="105" t="s">
        <v>792</v>
      </c>
      <c r="C11624" s="105" t="s">
        <v>793</v>
      </c>
      <c r="D11624" s="106">
        <v>263397000</v>
      </c>
      <c r="E11624" s="106">
        <v>0</v>
      </c>
      <c r="M11624" t="b">
        <f t="shared" si="910"/>
        <v>1</v>
      </c>
      <c r="N11624" t="b">
        <f t="shared" si="911"/>
        <v>1</v>
      </c>
      <c r="O11624" t="b">
        <f t="shared" si="912"/>
        <v>1</v>
      </c>
      <c r="P11624" t="b">
        <f t="shared" si="912"/>
        <v>1</v>
      </c>
      <c r="Q11624" t="b">
        <f t="shared" si="913"/>
        <v>1</v>
      </c>
      <c r="R11624" t="b">
        <f t="shared" si="914"/>
        <v>1</v>
      </c>
      <c r="U11624" s="105" t="s">
        <v>792</v>
      </c>
      <c r="V11624" s="105" t="s">
        <v>793</v>
      </c>
      <c r="W11624" s="106">
        <v>263397000</v>
      </c>
      <c r="X11624" s="106">
        <v>0</v>
      </c>
    </row>
    <row r="11625" spans="2:26" x14ac:dyDescent="0.25">
      <c r="B11625" t="s">
        <v>359</v>
      </c>
      <c r="C11625" s="106">
        <v>47411900454</v>
      </c>
      <c r="D11625" s="106">
        <v>0</v>
      </c>
      <c r="M11625" t="b">
        <f t="shared" si="910"/>
        <v>1</v>
      </c>
      <c r="N11625" t="b">
        <f t="shared" si="911"/>
        <v>1</v>
      </c>
      <c r="O11625" t="b">
        <f t="shared" si="912"/>
        <v>1</v>
      </c>
      <c r="P11625" t="b">
        <f t="shared" si="912"/>
        <v>1</v>
      </c>
      <c r="Q11625" t="b">
        <f t="shared" si="913"/>
        <v>1</v>
      </c>
      <c r="R11625" t="b">
        <f t="shared" si="914"/>
        <v>1</v>
      </c>
      <c r="U11625" t="s">
        <v>359</v>
      </c>
      <c r="V11625" s="106">
        <v>47411900454</v>
      </c>
      <c r="W11625" s="106">
        <v>0</v>
      </c>
    </row>
    <row r="11626" spans="2:26" x14ac:dyDescent="0.25">
      <c r="B11626" t="s">
        <v>330</v>
      </c>
      <c r="C11626" t="s">
        <v>331</v>
      </c>
      <c r="D11626" s="105" t="s">
        <v>1672</v>
      </c>
      <c r="E11626" t="s">
        <v>333</v>
      </c>
      <c r="F11626" t="s">
        <v>331</v>
      </c>
      <c r="G11626" s="105" t="s">
        <v>1673</v>
      </c>
      <c r="M11626" t="b">
        <f t="shared" si="910"/>
        <v>1</v>
      </c>
      <c r="N11626" t="b">
        <f t="shared" si="911"/>
        <v>1</v>
      </c>
      <c r="O11626" t="b">
        <f t="shared" si="912"/>
        <v>1</v>
      </c>
      <c r="P11626" t="b">
        <f t="shared" si="912"/>
        <v>1</v>
      </c>
      <c r="Q11626" t="b">
        <f t="shared" si="913"/>
        <v>1</v>
      </c>
      <c r="R11626" t="b">
        <f t="shared" si="914"/>
        <v>1</v>
      </c>
      <c r="U11626" t="s">
        <v>330</v>
      </c>
      <c r="V11626" t="s">
        <v>331</v>
      </c>
      <c r="W11626" s="105" t="s">
        <v>1672</v>
      </c>
      <c r="X11626" t="s">
        <v>333</v>
      </c>
      <c r="Y11626" t="s">
        <v>331</v>
      </c>
      <c r="Z11626" s="105" t="s">
        <v>1673</v>
      </c>
    </row>
    <row r="11627" spans="2:26" x14ac:dyDescent="0.25">
      <c r="B11627" t="s">
        <v>335</v>
      </c>
      <c r="C11627" t="s">
        <v>3</v>
      </c>
      <c r="D11627" t="s">
        <v>336</v>
      </c>
      <c r="E11627" t="s">
        <v>337</v>
      </c>
      <c r="M11627" t="b">
        <f t="shared" si="910"/>
        <v>1</v>
      </c>
      <c r="N11627" t="b">
        <f t="shared" si="911"/>
        <v>1</v>
      </c>
      <c r="O11627" t="b">
        <f t="shared" si="912"/>
        <v>1</v>
      </c>
      <c r="P11627" t="b">
        <f t="shared" si="912"/>
        <v>1</v>
      </c>
      <c r="Q11627" t="b">
        <f t="shared" si="913"/>
        <v>1</v>
      </c>
      <c r="R11627" t="b">
        <f t="shared" si="914"/>
        <v>1</v>
      </c>
      <c r="U11627" t="s">
        <v>335</v>
      </c>
      <c r="V11627" t="s">
        <v>3</v>
      </c>
      <c r="W11627" t="s">
        <v>336</v>
      </c>
      <c r="X11627" t="s">
        <v>337</v>
      </c>
    </row>
    <row r="11628" spans="2:26" x14ac:dyDescent="0.25">
      <c r="B11628" s="105" t="s">
        <v>455</v>
      </c>
      <c r="C11628" s="105" t="s">
        <v>456</v>
      </c>
      <c r="D11628" s="106">
        <v>225500000</v>
      </c>
      <c r="E11628" s="106">
        <v>0</v>
      </c>
      <c r="M11628" t="b">
        <f t="shared" si="910"/>
        <v>1</v>
      </c>
      <c r="N11628" t="b">
        <f t="shared" si="911"/>
        <v>1</v>
      </c>
      <c r="O11628" t="b">
        <f t="shared" si="912"/>
        <v>1</v>
      </c>
      <c r="P11628" t="b">
        <f t="shared" si="912"/>
        <v>1</v>
      </c>
      <c r="Q11628" t="b">
        <f t="shared" si="913"/>
        <v>1</v>
      </c>
      <c r="R11628" t="b">
        <f t="shared" si="914"/>
        <v>1</v>
      </c>
      <c r="U11628" s="105" t="s">
        <v>455</v>
      </c>
      <c r="V11628" s="105" t="s">
        <v>456</v>
      </c>
      <c r="W11628" s="106">
        <v>225500000</v>
      </c>
      <c r="X11628" s="106">
        <v>0</v>
      </c>
    </row>
    <row r="11629" spans="2:26" x14ac:dyDescent="0.25">
      <c r="B11629" s="105" t="s">
        <v>457</v>
      </c>
      <c r="C11629" s="105" t="s">
        <v>458</v>
      </c>
      <c r="D11629" s="106">
        <v>225500000</v>
      </c>
      <c r="E11629" s="106">
        <v>0</v>
      </c>
      <c r="M11629" t="b">
        <f t="shared" si="910"/>
        <v>1</v>
      </c>
      <c r="N11629" t="b">
        <f t="shared" si="911"/>
        <v>1</v>
      </c>
      <c r="O11629" t="b">
        <f t="shared" si="912"/>
        <v>1</v>
      </c>
      <c r="P11629" t="b">
        <f t="shared" si="912"/>
        <v>1</v>
      </c>
      <c r="Q11629" t="b">
        <f t="shared" si="913"/>
        <v>1</v>
      </c>
      <c r="R11629" t="b">
        <f t="shared" si="914"/>
        <v>1</v>
      </c>
      <c r="U11629" s="105" t="s">
        <v>457</v>
      </c>
      <c r="V11629" s="105" t="s">
        <v>458</v>
      </c>
      <c r="W11629" s="106">
        <v>225500000</v>
      </c>
      <c r="X11629" s="106">
        <v>0</v>
      </c>
    </row>
    <row r="11630" spans="2:26" x14ac:dyDescent="0.25">
      <c r="B11630" s="105" t="s">
        <v>825</v>
      </c>
      <c r="C11630" s="105" t="s">
        <v>1609</v>
      </c>
      <c r="D11630" s="106">
        <v>225500000</v>
      </c>
      <c r="E11630" s="106">
        <v>0</v>
      </c>
      <c r="M11630" t="b">
        <f t="shared" si="910"/>
        <v>1</v>
      </c>
      <c r="N11630" t="b">
        <f t="shared" si="911"/>
        <v>1</v>
      </c>
      <c r="O11630" t="b">
        <f t="shared" si="912"/>
        <v>1</v>
      </c>
      <c r="P11630" t="b">
        <f t="shared" si="912"/>
        <v>1</v>
      </c>
      <c r="Q11630" t="b">
        <f t="shared" si="913"/>
        <v>1</v>
      </c>
      <c r="R11630" t="b">
        <f t="shared" si="914"/>
        <v>1</v>
      </c>
      <c r="U11630" s="105" t="s">
        <v>825</v>
      </c>
      <c r="V11630" s="105" t="s">
        <v>1609</v>
      </c>
      <c r="W11630" s="106">
        <v>225500000</v>
      </c>
      <c r="X11630" s="106">
        <v>0</v>
      </c>
    </row>
    <row r="11631" spans="2:26" x14ac:dyDescent="0.25">
      <c r="B11631" t="s">
        <v>359</v>
      </c>
      <c r="C11631" s="106">
        <v>225500000</v>
      </c>
      <c r="D11631" s="106">
        <v>0</v>
      </c>
      <c r="M11631" t="b">
        <f t="shared" si="910"/>
        <v>1</v>
      </c>
      <c r="N11631" t="b">
        <f t="shared" si="911"/>
        <v>1</v>
      </c>
      <c r="O11631" t="b">
        <f t="shared" si="912"/>
        <v>1</v>
      </c>
      <c r="P11631" t="b">
        <f t="shared" si="912"/>
        <v>1</v>
      </c>
      <c r="Q11631" t="b">
        <f t="shared" si="913"/>
        <v>1</v>
      </c>
      <c r="R11631" t="b">
        <f t="shared" si="914"/>
        <v>1</v>
      </c>
      <c r="U11631" t="s">
        <v>359</v>
      </c>
      <c r="V11631" s="106">
        <v>225500000</v>
      </c>
      <c r="W11631" s="106">
        <v>0</v>
      </c>
    </row>
    <row r="11632" spans="2:26" x14ac:dyDescent="0.25">
      <c r="B11632" t="s">
        <v>330</v>
      </c>
      <c r="C11632" t="s">
        <v>331</v>
      </c>
      <c r="D11632" s="105" t="s">
        <v>1204</v>
      </c>
      <c r="E11632" t="s">
        <v>333</v>
      </c>
      <c r="F11632" t="s">
        <v>331</v>
      </c>
      <c r="G11632" s="105" t="s">
        <v>1205</v>
      </c>
      <c r="M11632" t="b">
        <f t="shared" si="910"/>
        <v>1</v>
      </c>
      <c r="N11632" t="b">
        <f t="shared" si="911"/>
        <v>1</v>
      </c>
      <c r="O11632" t="b">
        <f t="shared" si="912"/>
        <v>1</v>
      </c>
      <c r="P11632" t="b">
        <f t="shared" si="912"/>
        <v>1</v>
      </c>
      <c r="Q11632" t="b">
        <f t="shared" si="913"/>
        <v>1</v>
      </c>
      <c r="R11632" t="b">
        <f t="shared" si="914"/>
        <v>1</v>
      </c>
      <c r="U11632" t="s">
        <v>330</v>
      </c>
      <c r="V11632" t="s">
        <v>331</v>
      </c>
      <c r="W11632" s="105" t="s">
        <v>1204</v>
      </c>
      <c r="X11632" t="s">
        <v>333</v>
      </c>
      <c r="Y11632" t="s">
        <v>331</v>
      </c>
      <c r="Z11632" s="105" t="s">
        <v>1205</v>
      </c>
    </row>
    <row r="11633" spans="2:26" x14ac:dyDescent="0.25">
      <c r="B11633" t="s">
        <v>335</v>
      </c>
      <c r="C11633" t="s">
        <v>3</v>
      </c>
      <c r="D11633" t="s">
        <v>336</v>
      </c>
      <c r="E11633" t="s">
        <v>337</v>
      </c>
      <c r="M11633" t="b">
        <f t="shared" si="910"/>
        <v>1</v>
      </c>
      <c r="N11633" t="b">
        <f t="shared" si="911"/>
        <v>1</v>
      </c>
      <c r="O11633" t="b">
        <f t="shared" si="912"/>
        <v>1</v>
      </c>
      <c r="P11633" t="b">
        <f t="shared" si="912"/>
        <v>1</v>
      </c>
      <c r="Q11633" t="b">
        <f t="shared" si="913"/>
        <v>1</v>
      </c>
      <c r="R11633" t="b">
        <f t="shared" si="914"/>
        <v>1</v>
      </c>
      <c r="U11633" t="s">
        <v>335</v>
      </c>
      <c r="V11633" t="s">
        <v>3</v>
      </c>
      <c r="W11633" t="s">
        <v>336</v>
      </c>
      <c r="X11633" t="s">
        <v>337</v>
      </c>
    </row>
    <row r="11634" spans="2:26" x14ac:dyDescent="0.25">
      <c r="B11634" s="105" t="s">
        <v>635</v>
      </c>
      <c r="C11634" s="105" t="s">
        <v>636</v>
      </c>
      <c r="D11634" s="106">
        <v>40000000</v>
      </c>
      <c r="E11634" s="106">
        <v>0</v>
      </c>
      <c r="M11634" t="b">
        <f t="shared" si="910"/>
        <v>1</v>
      </c>
      <c r="N11634" t="b">
        <f t="shared" si="911"/>
        <v>1</v>
      </c>
      <c r="O11634" t="b">
        <f t="shared" si="912"/>
        <v>1</v>
      </c>
      <c r="P11634" t="b">
        <f t="shared" si="912"/>
        <v>1</v>
      </c>
      <c r="Q11634" t="b">
        <f t="shared" si="913"/>
        <v>1</v>
      </c>
      <c r="R11634" t="b">
        <f t="shared" si="914"/>
        <v>1</v>
      </c>
      <c r="U11634" s="105" t="s">
        <v>635</v>
      </c>
      <c r="V11634" s="105" t="s">
        <v>636</v>
      </c>
      <c r="W11634" s="106">
        <v>40000000</v>
      </c>
      <c r="X11634" s="106">
        <v>0</v>
      </c>
    </row>
    <row r="11635" spans="2:26" x14ac:dyDescent="0.25">
      <c r="B11635" s="105" t="s">
        <v>637</v>
      </c>
      <c r="C11635" s="105" t="s">
        <v>638</v>
      </c>
      <c r="D11635" s="106">
        <v>40000000</v>
      </c>
      <c r="E11635" s="106">
        <v>0</v>
      </c>
      <c r="M11635" t="b">
        <f t="shared" si="910"/>
        <v>1</v>
      </c>
      <c r="N11635" t="b">
        <f t="shared" si="911"/>
        <v>1</v>
      </c>
      <c r="O11635" t="b">
        <f t="shared" si="912"/>
        <v>1</v>
      </c>
      <c r="P11635" t="b">
        <f t="shared" si="912"/>
        <v>1</v>
      </c>
      <c r="Q11635" t="b">
        <f t="shared" si="913"/>
        <v>1</v>
      </c>
      <c r="R11635" t="b">
        <f t="shared" si="914"/>
        <v>1</v>
      </c>
      <c r="U11635" s="105" t="s">
        <v>637</v>
      </c>
      <c r="V11635" s="105" t="s">
        <v>638</v>
      </c>
      <c r="W11635" s="106">
        <v>40000000</v>
      </c>
      <c r="X11635" s="106">
        <v>0</v>
      </c>
    </row>
    <row r="11636" spans="2:26" x14ac:dyDescent="0.25">
      <c r="B11636" s="105" t="s">
        <v>639</v>
      </c>
      <c r="C11636" s="105" t="s">
        <v>638</v>
      </c>
      <c r="D11636" s="106">
        <v>40000000</v>
      </c>
      <c r="E11636" s="106">
        <v>0</v>
      </c>
      <c r="M11636" t="b">
        <f t="shared" si="910"/>
        <v>1</v>
      </c>
      <c r="N11636" t="b">
        <f t="shared" si="911"/>
        <v>1</v>
      </c>
      <c r="O11636" t="b">
        <f t="shared" si="912"/>
        <v>1</v>
      </c>
      <c r="P11636" t="b">
        <f t="shared" si="912"/>
        <v>1</v>
      </c>
      <c r="Q11636" t="b">
        <f t="shared" si="913"/>
        <v>1</v>
      </c>
      <c r="R11636" t="b">
        <f t="shared" si="914"/>
        <v>1</v>
      </c>
      <c r="U11636" s="105" t="s">
        <v>639</v>
      </c>
      <c r="V11636" s="105" t="s">
        <v>638</v>
      </c>
      <c r="W11636" s="106">
        <v>40000000</v>
      </c>
      <c r="X11636" s="106">
        <v>0</v>
      </c>
    </row>
    <row r="11637" spans="2:26" x14ac:dyDescent="0.25">
      <c r="B11637" s="105" t="s">
        <v>338</v>
      </c>
      <c r="C11637" s="105" t="s">
        <v>339</v>
      </c>
      <c r="D11637" s="106">
        <v>18325000</v>
      </c>
      <c r="E11637" s="106">
        <v>0</v>
      </c>
      <c r="M11637" t="b">
        <f t="shared" si="910"/>
        <v>1</v>
      </c>
      <c r="N11637" t="b">
        <f t="shared" si="911"/>
        <v>1</v>
      </c>
      <c r="O11637" t="b">
        <f t="shared" si="912"/>
        <v>1</v>
      </c>
      <c r="P11637" t="b">
        <f t="shared" si="912"/>
        <v>1</v>
      </c>
      <c r="Q11637" t="b">
        <f t="shared" si="913"/>
        <v>1</v>
      </c>
      <c r="R11637" t="b">
        <f t="shared" si="914"/>
        <v>1</v>
      </c>
      <c r="U11637" s="105" t="s">
        <v>338</v>
      </c>
      <c r="V11637" s="105" t="s">
        <v>339</v>
      </c>
      <c r="W11637" s="106">
        <v>18325000</v>
      </c>
      <c r="X11637" s="106">
        <v>0</v>
      </c>
    </row>
    <row r="11638" spans="2:26" x14ac:dyDescent="0.25">
      <c r="B11638" s="105" t="s">
        <v>340</v>
      </c>
      <c r="C11638" s="105" t="s">
        <v>341</v>
      </c>
      <c r="D11638" s="106">
        <v>18325000</v>
      </c>
      <c r="E11638" s="106">
        <v>0</v>
      </c>
      <c r="M11638" t="b">
        <f t="shared" si="910"/>
        <v>1</v>
      </c>
      <c r="N11638" t="b">
        <f t="shared" si="911"/>
        <v>1</v>
      </c>
      <c r="O11638" t="b">
        <f t="shared" si="912"/>
        <v>1</v>
      </c>
      <c r="P11638" t="b">
        <f t="shared" si="912"/>
        <v>1</v>
      </c>
      <c r="Q11638" t="b">
        <f t="shared" si="913"/>
        <v>1</v>
      </c>
      <c r="R11638" t="b">
        <f t="shared" si="914"/>
        <v>1</v>
      </c>
      <c r="U11638" s="105" t="s">
        <v>340</v>
      </c>
      <c r="V11638" s="105" t="s">
        <v>341</v>
      </c>
      <c r="W11638" s="106">
        <v>18325000</v>
      </c>
      <c r="X11638" s="106">
        <v>0</v>
      </c>
    </row>
    <row r="11639" spans="2:26" x14ac:dyDescent="0.25">
      <c r="B11639" s="105" t="s">
        <v>348</v>
      </c>
      <c r="C11639" s="105" t="s">
        <v>1542</v>
      </c>
      <c r="D11639" s="106">
        <v>18325000</v>
      </c>
      <c r="E11639" s="106">
        <v>0</v>
      </c>
      <c r="M11639" t="b">
        <f t="shared" si="910"/>
        <v>1</v>
      </c>
      <c r="N11639" t="b">
        <f t="shared" si="911"/>
        <v>1</v>
      </c>
      <c r="O11639" t="b">
        <f t="shared" si="912"/>
        <v>1</v>
      </c>
      <c r="P11639" t="b">
        <f t="shared" si="912"/>
        <v>1</v>
      </c>
      <c r="Q11639" t="b">
        <f t="shared" si="913"/>
        <v>1</v>
      </c>
      <c r="R11639" t="b">
        <f t="shared" si="914"/>
        <v>1</v>
      </c>
      <c r="U11639" s="105" t="s">
        <v>348</v>
      </c>
      <c r="V11639" s="105" t="s">
        <v>1542</v>
      </c>
      <c r="W11639" s="106">
        <v>18325000</v>
      </c>
      <c r="X11639" s="106">
        <v>0</v>
      </c>
    </row>
    <row r="11640" spans="2:26" x14ac:dyDescent="0.25">
      <c r="B11640" t="s">
        <v>359</v>
      </c>
      <c r="C11640" s="106">
        <v>58325000</v>
      </c>
      <c r="D11640" s="106">
        <v>0</v>
      </c>
      <c r="M11640" t="b">
        <f t="shared" si="910"/>
        <v>1</v>
      </c>
      <c r="N11640" t="b">
        <f t="shared" si="911"/>
        <v>1</v>
      </c>
      <c r="O11640" t="b">
        <f t="shared" si="912"/>
        <v>1</v>
      </c>
      <c r="P11640" t="b">
        <f t="shared" si="912"/>
        <v>1</v>
      </c>
      <c r="Q11640" t="b">
        <f t="shared" si="913"/>
        <v>1</v>
      </c>
      <c r="R11640" t="b">
        <f t="shared" si="914"/>
        <v>1</v>
      </c>
      <c r="U11640" t="s">
        <v>359</v>
      </c>
      <c r="V11640" s="106">
        <v>58325000</v>
      </c>
      <c r="W11640" s="106">
        <v>0</v>
      </c>
    </row>
    <row r="11641" spans="2:26" x14ac:dyDescent="0.25">
      <c r="B11641" t="s">
        <v>330</v>
      </c>
      <c r="C11641" t="s">
        <v>331</v>
      </c>
      <c r="D11641" s="105" t="s">
        <v>1206</v>
      </c>
      <c r="E11641" t="s">
        <v>333</v>
      </c>
      <c r="F11641" t="s">
        <v>331</v>
      </c>
      <c r="G11641" s="105" t="s">
        <v>1207</v>
      </c>
      <c r="M11641" t="b">
        <f t="shared" si="910"/>
        <v>1</v>
      </c>
      <c r="N11641" t="b">
        <f t="shared" si="911"/>
        <v>1</v>
      </c>
      <c r="O11641" t="b">
        <f t="shared" si="912"/>
        <v>1</v>
      </c>
      <c r="P11641" t="b">
        <f t="shared" si="912"/>
        <v>1</v>
      </c>
      <c r="Q11641" t="b">
        <f t="shared" si="913"/>
        <v>1</v>
      </c>
      <c r="R11641" t="b">
        <f t="shared" si="914"/>
        <v>1</v>
      </c>
      <c r="U11641" t="s">
        <v>330</v>
      </c>
      <c r="V11641" t="s">
        <v>331</v>
      </c>
      <c r="W11641" s="105" t="s">
        <v>1206</v>
      </c>
      <c r="X11641" t="s">
        <v>333</v>
      </c>
      <c r="Y11641" t="s">
        <v>331</v>
      </c>
      <c r="Z11641" s="105" t="s">
        <v>1207</v>
      </c>
    </row>
    <row r="11642" spans="2:26" x14ac:dyDescent="0.25">
      <c r="B11642" t="s">
        <v>335</v>
      </c>
      <c r="C11642" t="s">
        <v>3</v>
      </c>
      <c r="D11642" t="s">
        <v>336</v>
      </c>
      <c r="E11642" t="s">
        <v>337</v>
      </c>
      <c r="M11642" t="b">
        <f t="shared" si="910"/>
        <v>1</v>
      </c>
      <c r="N11642" t="b">
        <f t="shared" si="911"/>
        <v>1</v>
      </c>
      <c r="O11642" t="b">
        <f t="shared" si="912"/>
        <v>1</v>
      </c>
      <c r="P11642" t="b">
        <f t="shared" si="912"/>
        <v>1</v>
      </c>
      <c r="Q11642" t="b">
        <f t="shared" si="913"/>
        <v>1</v>
      </c>
      <c r="R11642" t="b">
        <f t="shared" si="914"/>
        <v>1</v>
      </c>
      <c r="U11642" t="s">
        <v>335</v>
      </c>
      <c r="V11642" t="s">
        <v>3</v>
      </c>
      <c r="W11642" t="s">
        <v>336</v>
      </c>
      <c r="X11642" t="s">
        <v>337</v>
      </c>
    </row>
    <row r="11643" spans="2:26" x14ac:dyDescent="0.25">
      <c r="B11643" s="105" t="s">
        <v>439</v>
      </c>
      <c r="C11643" s="105" t="s">
        <v>440</v>
      </c>
      <c r="D11643" s="106">
        <v>20900000</v>
      </c>
      <c r="E11643" s="106">
        <v>0</v>
      </c>
      <c r="M11643" t="b">
        <f t="shared" si="910"/>
        <v>1</v>
      </c>
      <c r="N11643" t="b">
        <f t="shared" si="911"/>
        <v>1</v>
      </c>
      <c r="O11643" t="b">
        <f t="shared" si="912"/>
        <v>1</v>
      </c>
      <c r="P11643" t="b">
        <f t="shared" si="912"/>
        <v>1</v>
      </c>
      <c r="Q11643" t="b">
        <f t="shared" si="913"/>
        <v>1</v>
      </c>
      <c r="R11643" t="b">
        <f t="shared" si="914"/>
        <v>1</v>
      </c>
      <c r="U11643" s="105" t="s">
        <v>439</v>
      </c>
      <c r="V11643" s="105" t="s">
        <v>440</v>
      </c>
      <c r="W11643" s="106">
        <v>20900000</v>
      </c>
      <c r="X11643" s="106">
        <v>0</v>
      </c>
    </row>
    <row r="11644" spans="2:26" x14ac:dyDescent="0.25">
      <c r="B11644" s="105" t="s">
        <v>441</v>
      </c>
      <c r="C11644" s="105" t="s">
        <v>442</v>
      </c>
      <c r="D11644" s="106">
        <v>20900000</v>
      </c>
      <c r="E11644" s="106">
        <v>0</v>
      </c>
      <c r="M11644" t="b">
        <f t="shared" si="910"/>
        <v>1</v>
      </c>
      <c r="N11644" t="b">
        <f t="shared" si="911"/>
        <v>1</v>
      </c>
      <c r="O11644" t="b">
        <f t="shared" si="912"/>
        <v>1</v>
      </c>
      <c r="P11644" t="b">
        <f t="shared" si="912"/>
        <v>1</v>
      </c>
      <c r="Q11644" t="b">
        <f t="shared" si="913"/>
        <v>1</v>
      </c>
      <c r="R11644" t="b">
        <f t="shared" si="914"/>
        <v>1</v>
      </c>
      <c r="U11644" s="105" t="s">
        <v>441</v>
      </c>
      <c r="V11644" s="105" t="s">
        <v>442</v>
      </c>
      <c r="W11644" s="106">
        <v>20900000</v>
      </c>
      <c r="X11644" s="106">
        <v>0</v>
      </c>
    </row>
    <row r="11645" spans="2:26" x14ac:dyDescent="0.25">
      <c r="B11645" s="105" t="s">
        <v>443</v>
      </c>
      <c r="C11645" s="105" t="s">
        <v>442</v>
      </c>
      <c r="D11645" s="106">
        <v>20900000</v>
      </c>
      <c r="E11645" s="106">
        <v>0</v>
      </c>
      <c r="M11645" t="b">
        <f t="shared" si="910"/>
        <v>1</v>
      </c>
      <c r="N11645" t="b">
        <f t="shared" si="911"/>
        <v>1</v>
      </c>
      <c r="O11645" t="b">
        <f t="shared" si="912"/>
        <v>1</v>
      </c>
      <c r="P11645" t="b">
        <f t="shared" si="912"/>
        <v>1</v>
      </c>
      <c r="Q11645" t="b">
        <f t="shared" si="913"/>
        <v>1</v>
      </c>
      <c r="R11645" t="b">
        <f t="shared" si="914"/>
        <v>1</v>
      </c>
      <c r="U11645" s="105" t="s">
        <v>443</v>
      </c>
      <c r="V11645" s="105" t="s">
        <v>442</v>
      </c>
      <c r="W11645" s="106">
        <v>20900000</v>
      </c>
      <c r="X11645" s="106">
        <v>0</v>
      </c>
    </row>
    <row r="11646" spans="2:26" x14ac:dyDescent="0.25">
      <c r="B11646" s="105" t="s">
        <v>650</v>
      </c>
      <c r="C11646" s="105" t="s">
        <v>651</v>
      </c>
      <c r="D11646" s="106">
        <v>33395000</v>
      </c>
      <c r="E11646" s="106">
        <v>0</v>
      </c>
      <c r="M11646" t="b">
        <f t="shared" si="910"/>
        <v>1</v>
      </c>
      <c r="N11646" t="b">
        <f t="shared" si="911"/>
        <v>1</v>
      </c>
      <c r="O11646" t="b">
        <f t="shared" si="912"/>
        <v>1</v>
      </c>
      <c r="P11646" t="b">
        <f t="shared" si="912"/>
        <v>1</v>
      </c>
      <c r="Q11646" t="b">
        <f t="shared" si="913"/>
        <v>1</v>
      </c>
      <c r="R11646" t="b">
        <f t="shared" si="914"/>
        <v>1</v>
      </c>
      <c r="U11646" s="105" t="s">
        <v>650</v>
      </c>
      <c r="V11646" s="105" t="s">
        <v>651</v>
      </c>
      <c r="W11646" s="106">
        <v>33395000</v>
      </c>
      <c r="X11646" s="106">
        <v>0</v>
      </c>
    </row>
    <row r="11647" spans="2:26" x14ac:dyDescent="0.25">
      <c r="B11647" s="105" t="s">
        <v>652</v>
      </c>
      <c r="C11647" s="105" t="s">
        <v>653</v>
      </c>
      <c r="D11647" s="106">
        <v>33395000</v>
      </c>
      <c r="E11647" s="106">
        <v>0</v>
      </c>
      <c r="M11647" t="b">
        <f t="shared" si="910"/>
        <v>1</v>
      </c>
      <c r="N11647" t="b">
        <f t="shared" si="911"/>
        <v>1</v>
      </c>
      <c r="O11647" t="b">
        <f t="shared" si="912"/>
        <v>1</v>
      </c>
      <c r="P11647" t="b">
        <f t="shared" si="912"/>
        <v>1</v>
      </c>
      <c r="Q11647" t="b">
        <f t="shared" si="913"/>
        <v>1</v>
      </c>
      <c r="R11647" t="b">
        <f t="shared" si="914"/>
        <v>1</v>
      </c>
      <c r="U11647" s="105" t="s">
        <v>652</v>
      </c>
      <c r="V11647" s="105" t="s">
        <v>653</v>
      </c>
      <c r="W11647" s="106">
        <v>33395000</v>
      </c>
      <c r="X11647" s="106">
        <v>0</v>
      </c>
    </row>
    <row r="11648" spans="2:26" x14ac:dyDescent="0.25">
      <c r="B11648" s="105" t="s">
        <v>654</v>
      </c>
      <c r="C11648" s="105" t="s">
        <v>653</v>
      </c>
      <c r="D11648" s="106">
        <v>33395000</v>
      </c>
      <c r="E11648" s="106">
        <v>0</v>
      </c>
      <c r="M11648" t="b">
        <f t="shared" si="910"/>
        <v>1</v>
      </c>
      <c r="N11648" t="b">
        <f t="shared" si="911"/>
        <v>1</v>
      </c>
      <c r="O11648" t="b">
        <f t="shared" si="912"/>
        <v>1</v>
      </c>
      <c r="P11648" t="b">
        <f t="shared" si="912"/>
        <v>1</v>
      </c>
      <c r="Q11648" t="b">
        <f t="shared" si="913"/>
        <v>1</v>
      </c>
      <c r="R11648" t="b">
        <f t="shared" si="914"/>
        <v>1</v>
      </c>
      <c r="U11648" s="105" t="s">
        <v>654</v>
      </c>
      <c r="V11648" s="105" t="s">
        <v>653</v>
      </c>
      <c r="W11648" s="106">
        <v>33395000</v>
      </c>
      <c r="X11648" s="106">
        <v>0</v>
      </c>
    </row>
    <row r="11649" spans="2:26" x14ac:dyDescent="0.25">
      <c r="B11649" t="s">
        <v>359</v>
      </c>
      <c r="C11649" s="106">
        <v>54295000</v>
      </c>
      <c r="D11649" s="106">
        <v>0</v>
      </c>
      <c r="M11649" t="b">
        <f t="shared" si="910"/>
        <v>1</v>
      </c>
      <c r="N11649" t="b">
        <f t="shared" si="911"/>
        <v>1</v>
      </c>
      <c r="O11649" t="b">
        <f t="shared" si="912"/>
        <v>1</v>
      </c>
      <c r="P11649" t="b">
        <f t="shared" si="912"/>
        <v>1</v>
      </c>
      <c r="Q11649" t="b">
        <f t="shared" si="913"/>
        <v>1</v>
      </c>
      <c r="R11649" t="b">
        <f t="shared" si="914"/>
        <v>1</v>
      </c>
      <c r="U11649" t="s">
        <v>359</v>
      </c>
      <c r="V11649" s="106">
        <v>54295000</v>
      </c>
      <c r="W11649" s="106">
        <v>0</v>
      </c>
    </row>
    <row r="11650" spans="2:26" x14ac:dyDescent="0.25">
      <c r="B11650" t="s">
        <v>330</v>
      </c>
      <c r="C11650" t="s">
        <v>331</v>
      </c>
      <c r="D11650" s="105" t="s">
        <v>1208</v>
      </c>
      <c r="E11650" t="s">
        <v>333</v>
      </c>
      <c r="F11650" t="s">
        <v>331</v>
      </c>
      <c r="G11650" s="105" t="s">
        <v>1209</v>
      </c>
      <c r="M11650" t="b">
        <f t="shared" si="910"/>
        <v>1</v>
      </c>
      <c r="N11650" t="b">
        <f t="shared" si="911"/>
        <v>1</v>
      </c>
      <c r="O11650" t="b">
        <f t="shared" si="912"/>
        <v>1</v>
      </c>
      <c r="P11650" t="b">
        <f t="shared" si="912"/>
        <v>1</v>
      </c>
      <c r="Q11650" t="b">
        <f t="shared" si="913"/>
        <v>1</v>
      </c>
      <c r="R11650" t="b">
        <f t="shared" si="914"/>
        <v>1</v>
      </c>
      <c r="U11650" t="s">
        <v>330</v>
      </c>
      <c r="V11650" t="s">
        <v>331</v>
      </c>
      <c r="W11650" s="105" t="s">
        <v>1208</v>
      </c>
      <c r="X11650" t="s">
        <v>333</v>
      </c>
      <c r="Y11650" t="s">
        <v>331</v>
      </c>
      <c r="Z11650" s="105" t="s">
        <v>1209</v>
      </c>
    </row>
    <row r="11651" spans="2:26" x14ac:dyDescent="0.25">
      <c r="B11651" t="s">
        <v>335</v>
      </c>
      <c r="C11651" t="s">
        <v>3</v>
      </c>
      <c r="D11651" t="s">
        <v>336</v>
      </c>
      <c r="E11651" t="s">
        <v>337</v>
      </c>
      <c r="M11651" t="b">
        <f t="shared" si="910"/>
        <v>1</v>
      </c>
      <c r="N11651" t="b">
        <f t="shared" si="911"/>
        <v>1</v>
      </c>
      <c r="O11651" t="b">
        <f t="shared" si="912"/>
        <v>1</v>
      </c>
      <c r="P11651" t="b">
        <f t="shared" si="912"/>
        <v>1</v>
      </c>
      <c r="Q11651" t="b">
        <f t="shared" si="913"/>
        <v>1</v>
      </c>
      <c r="R11651" t="b">
        <f t="shared" si="914"/>
        <v>1</v>
      </c>
      <c r="U11651" t="s">
        <v>335</v>
      </c>
      <c r="V11651" t="s">
        <v>3</v>
      </c>
      <c r="W11651" t="s">
        <v>336</v>
      </c>
      <c r="X11651" t="s">
        <v>337</v>
      </c>
    </row>
    <row r="11652" spans="2:26" x14ac:dyDescent="0.25">
      <c r="B11652" s="105" t="s">
        <v>439</v>
      </c>
      <c r="C11652" s="105" t="s">
        <v>440</v>
      </c>
      <c r="D11652" s="106">
        <v>49830000</v>
      </c>
      <c r="E11652" s="106">
        <v>0</v>
      </c>
      <c r="M11652" t="b">
        <f t="shared" si="910"/>
        <v>1</v>
      </c>
      <c r="N11652" t="b">
        <f t="shared" si="911"/>
        <v>1</v>
      </c>
      <c r="O11652" t="b">
        <f t="shared" si="912"/>
        <v>1</v>
      </c>
      <c r="P11652" t="b">
        <f t="shared" si="912"/>
        <v>1</v>
      </c>
      <c r="Q11652" t="b">
        <f t="shared" si="913"/>
        <v>1</v>
      </c>
      <c r="R11652" t="b">
        <f t="shared" si="914"/>
        <v>1</v>
      </c>
      <c r="U11652" s="105" t="s">
        <v>439</v>
      </c>
      <c r="V11652" s="105" t="s">
        <v>440</v>
      </c>
      <c r="W11652" s="106">
        <v>49830000</v>
      </c>
      <c r="X11652" s="106">
        <v>0</v>
      </c>
    </row>
    <row r="11653" spans="2:26" x14ac:dyDescent="0.25">
      <c r="B11653" s="105" t="s">
        <v>441</v>
      </c>
      <c r="C11653" s="105" t="s">
        <v>442</v>
      </c>
      <c r="D11653" s="106">
        <v>49830000</v>
      </c>
      <c r="E11653" s="106">
        <v>0</v>
      </c>
      <c r="M11653" t="b">
        <f t="shared" si="910"/>
        <v>1</v>
      </c>
      <c r="N11653" t="b">
        <f t="shared" si="911"/>
        <v>1</v>
      </c>
      <c r="O11653" t="b">
        <f t="shared" si="912"/>
        <v>1</v>
      </c>
      <c r="P11653" t="b">
        <f t="shared" si="912"/>
        <v>1</v>
      </c>
      <c r="Q11653" t="b">
        <f t="shared" si="913"/>
        <v>1</v>
      </c>
      <c r="R11653" t="b">
        <f t="shared" si="914"/>
        <v>1</v>
      </c>
      <c r="U11653" s="105" t="s">
        <v>441</v>
      </c>
      <c r="V11653" s="105" t="s">
        <v>442</v>
      </c>
      <c r="W11653" s="106">
        <v>49830000</v>
      </c>
      <c r="X11653" s="106">
        <v>0</v>
      </c>
    </row>
    <row r="11654" spans="2:26" x14ac:dyDescent="0.25">
      <c r="B11654" s="105" t="s">
        <v>443</v>
      </c>
      <c r="C11654" s="105" t="s">
        <v>442</v>
      </c>
      <c r="D11654" s="106">
        <v>49830000</v>
      </c>
      <c r="E11654" s="106">
        <v>0</v>
      </c>
      <c r="M11654" t="b">
        <f t="shared" si="910"/>
        <v>1</v>
      </c>
      <c r="N11654" t="b">
        <f t="shared" si="911"/>
        <v>1</v>
      </c>
      <c r="O11654" t="b">
        <f t="shared" si="912"/>
        <v>1</v>
      </c>
      <c r="P11654" t="b">
        <f t="shared" si="912"/>
        <v>1</v>
      </c>
      <c r="Q11654" t="b">
        <f t="shared" si="913"/>
        <v>1</v>
      </c>
      <c r="R11654" t="b">
        <f t="shared" si="914"/>
        <v>1</v>
      </c>
      <c r="U11654" s="105" t="s">
        <v>443</v>
      </c>
      <c r="V11654" s="105" t="s">
        <v>442</v>
      </c>
      <c r="W11654" s="106">
        <v>49830000</v>
      </c>
      <c r="X11654" s="106">
        <v>0</v>
      </c>
    </row>
    <row r="11655" spans="2:26" x14ac:dyDescent="0.25">
      <c r="B11655" s="105" t="s">
        <v>450</v>
      </c>
      <c r="C11655" s="105" t="s">
        <v>451</v>
      </c>
      <c r="D11655" s="106">
        <v>9900000</v>
      </c>
      <c r="E11655" s="106">
        <v>0</v>
      </c>
      <c r="M11655" t="b">
        <f t="shared" si="910"/>
        <v>1</v>
      </c>
      <c r="N11655" t="b">
        <f t="shared" si="911"/>
        <v>1</v>
      </c>
      <c r="O11655" t="b">
        <f t="shared" si="912"/>
        <v>1</v>
      </c>
      <c r="P11655" t="b">
        <f t="shared" si="912"/>
        <v>1</v>
      </c>
      <c r="Q11655" t="b">
        <f t="shared" si="913"/>
        <v>1</v>
      </c>
      <c r="R11655" t="b">
        <f t="shared" si="914"/>
        <v>1</v>
      </c>
      <c r="U11655" s="105" t="s">
        <v>450</v>
      </c>
      <c r="V11655" s="105" t="s">
        <v>451</v>
      </c>
      <c r="W11655" s="106">
        <v>9900000</v>
      </c>
      <c r="X11655" s="106">
        <v>0</v>
      </c>
    </row>
    <row r="11656" spans="2:26" x14ac:dyDescent="0.25">
      <c r="B11656" s="105" t="s">
        <v>452</v>
      </c>
      <c r="C11656" s="105" t="s">
        <v>453</v>
      </c>
      <c r="D11656" s="106">
        <v>9900000</v>
      </c>
      <c r="E11656" s="106">
        <v>0</v>
      </c>
      <c r="M11656" t="b">
        <f t="shared" si="910"/>
        <v>1</v>
      </c>
      <c r="N11656" t="b">
        <f t="shared" si="911"/>
        <v>1</v>
      </c>
      <c r="O11656" t="b">
        <f t="shared" si="912"/>
        <v>1</v>
      </c>
      <c r="P11656" t="b">
        <f t="shared" si="912"/>
        <v>1</v>
      </c>
      <c r="Q11656" t="b">
        <f t="shared" si="913"/>
        <v>1</v>
      </c>
      <c r="R11656" t="b">
        <f t="shared" si="914"/>
        <v>1</v>
      </c>
      <c r="U11656" s="105" t="s">
        <v>452</v>
      </c>
      <c r="V11656" s="105" t="s">
        <v>453</v>
      </c>
      <c r="W11656" s="106">
        <v>9900000</v>
      </c>
      <c r="X11656" s="106">
        <v>0</v>
      </c>
    </row>
    <row r="11657" spans="2:26" x14ac:dyDescent="0.25">
      <c r="B11657" s="105" t="s">
        <v>813</v>
      </c>
      <c r="C11657" s="105" t="s">
        <v>1607</v>
      </c>
      <c r="D11657" s="106">
        <v>9900000</v>
      </c>
      <c r="E11657" s="106">
        <v>0</v>
      </c>
      <c r="M11657" t="b">
        <f t="shared" si="910"/>
        <v>1</v>
      </c>
      <c r="N11657" t="b">
        <f t="shared" si="911"/>
        <v>1</v>
      </c>
      <c r="O11657" t="b">
        <f t="shared" si="912"/>
        <v>1</v>
      </c>
      <c r="P11657" t="b">
        <f t="shared" si="912"/>
        <v>1</v>
      </c>
      <c r="Q11657" t="b">
        <f t="shared" si="913"/>
        <v>1</v>
      </c>
      <c r="R11657" t="b">
        <f t="shared" si="914"/>
        <v>1</v>
      </c>
      <c r="U11657" s="105" t="s">
        <v>813</v>
      </c>
      <c r="V11657" s="105" t="s">
        <v>1607</v>
      </c>
      <c r="W11657" s="106">
        <v>9900000</v>
      </c>
      <c r="X11657" s="106">
        <v>0</v>
      </c>
    </row>
    <row r="11658" spans="2:26" x14ac:dyDescent="0.25">
      <c r="B11658" t="s">
        <v>359</v>
      </c>
      <c r="C11658" s="106">
        <v>59730000</v>
      </c>
      <c r="D11658" s="106">
        <v>0</v>
      </c>
      <c r="M11658" t="b">
        <f t="shared" si="910"/>
        <v>1</v>
      </c>
      <c r="N11658" t="b">
        <f t="shared" si="911"/>
        <v>1</v>
      </c>
      <c r="O11658" t="b">
        <f t="shared" si="912"/>
        <v>1</v>
      </c>
      <c r="P11658" t="b">
        <f t="shared" si="912"/>
        <v>1</v>
      </c>
      <c r="Q11658" t="b">
        <f t="shared" si="913"/>
        <v>1</v>
      </c>
      <c r="R11658" t="b">
        <f t="shared" si="914"/>
        <v>1</v>
      </c>
      <c r="U11658" t="s">
        <v>359</v>
      </c>
      <c r="V11658" s="106">
        <v>59730000</v>
      </c>
      <c r="W11658" s="106">
        <v>0</v>
      </c>
    </row>
    <row r="11659" spans="2:26" x14ac:dyDescent="0.25">
      <c r="B11659" t="s">
        <v>330</v>
      </c>
      <c r="C11659" t="s">
        <v>331</v>
      </c>
      <c r="D11659" s="105" t="s">
        <v>1674</v>
      </c>
      <c r="E11659" t="s">
        <v>333</v>
      </c>
      <c r="F11659" t="s">
        <v>331</v>
      </c>
      <c r="G11659" s="105" t="s">
        <v>1348</v>
      </c>
      <c r="M11659" t="b">
        <f t="shared" si="910"/>
        <v>1</v>
      </c>
      <c r="N11659" t="b">
        <f t="shared" si="911"/>
        <v>1</v>
      </c>
      <c r="O11659" t="b">
        <f t="shared" si="912"/>
        <v>1</v>
      </c>
      <c r="P11659" t="b">
        <f t="shared" si="912"/>
        <v>1</v>
      </c>
      <c r="Q11659" t="b">
        <f t="shared" si="913"/>
        <v>1</v>
      </c>
      <c r="R11659" t="b">
        <f t="shared" si="914"/>
        <v>1</v>
      </c>
      <c r="U11659" t="s">
        <v>330</v>
      </c>
      <c r="V11659" t="s">
        <v>331</v>
      </c>
      <c r="W11659" s="105" t="s">
        <v>1674</v>
      </c>
      <c r="X11659" t="s">
        <v>333</v>
      </c>
      <c r="Y11659" t="s">
        <v>331</v>
      </c>
      <c r="Z11659" s="105" t="s">
        <v>1348</v>
      </c>
    </row>
    <row r="11660" spans="2:26" x14ac:dyDescent="0.25">
      <c r="B11660" t="s">
        <v>335</v>
      </c>
      <c r="C11660" t="s">
        <v>3</v>
      </c>
      <c r="D11660" t="s">
        <v>336</v>
      </c>
      <c r="E11660" t="s">
        <v>337</v>
      </c>
      <c r="M11660" t="b">
        <f t="shared" si="910"/>
        <v>1</v>
      </c>
      <c r="N11660" t="b">
        <f t="shared" si="911"/>
        <v>1</v>
      </c>
      <c r="O11660" t="b">
        <f t="shared" si="912"/>
        <v>1</v>
      </c>
      <c r="P11660" t="b">
        <f t="shared" si="912"/>
        <v>1</v>
      </c>
      <c r="Q11660" t="b">
        <f t="shared" si="913"/>
        <v>1</v>
      </c>
      <c r="R11660" t="b">
        <f t="shared" si="914"/>
        <v>1</v>
      </c>
      <c r="U11660" t="s">
        <v>335</v>
      </c>
      <c r="V11660" t="s">
        <v>3</v>
      </c>
      <c r="W11660" t="s">
        <v>336</v>
      </c>
      <c r="X11660" t="s">
        <v>337</v>
      </c>
    </row>
    <row r="11661" spans="2:26" x14ac:dyDescent="0.25">
      <c r="B11661" s="105" t="s">
        <v>403</v>
      </c>
      <c r="C11661" s="105" t="s">
        <v>404</v>
      </c>
      <c r="D11661" s="106">
        <v>10558341764</v>
      </c>
      <c r="E11661" s="106">
        <v>0</v>
      </c>
      <c r="M11661" t="b">
        <f t="shared" si="910"/>
        <v>1</v>
      </c>
      <c r="N11661" t="b">
        <f t="shared" si="911"/>
        <v>1</v>
      </c>
      <c r="O11661" t="b">
        <f t="shared" si="912"/>
        <v>1</v>
      </c>
      <c r="P11661" t="b">
        <f t="shared" si="912"/>
        <v>1</v>
      </c>
      <c r="Q11661" t="b">
        <f t="shared" si="913"/>
        <v>1</v>
      </c>
      <c r="R11661" t="b">
        <f t="shared" si="914"/>
        <v>1</v>
      </c>
      <c r="U11661" s="105" t="s">
        <v>403</v>
      </c>
      <c r="V11661" s="105" t="s">
        <v>404</v>
      </c>
      <c r="W11661" s="106">
        <v>10558341764</v>
      </c>
      <c r="X11661" s="106">
        <v>0</v>
      </c>
    </row>
    <row r="11662" spans="2:26" x14ac:dyDescent="0.25">
      <c r="B11662" s="105" t="s">
        <v>544</v>
      </c>
      <c r="C11662" s="105" t="s">
        <v>545</v>
      </c>
      <c r="D11662" s="106">
        <v>8681412894</v>
      </c>
      <c r="E11662" s="106">
        <v>0</v>
      </c>
      <c r="M11662" t="b">
        <f t="shared" si="910"/>
        <v>1</v>
      </c>
      <c r="N11662" t="b">
        <f t="shared" si="911"/>
        <v>1</v>
      </c>
      <c r="O11662" t="b">
        <f t="shared" si="912"/>
        <v>1</v>
      </c>
      <c r="P11662" t="b">
        <f t="shared" si="912"/>
        <v>1</v>
      </c>
      <c r="Q11662" t="b">
        <f t="shared" si="913"/>
        <v>1</v>
      </c>
      <c r="R11662" t="b">
        <f t="shared" si="914"/>
        <v>1</v>
      </c>
      <c r="U11662" s="105" t="s">
        <v>544</v>
      </c>
      <c r="V11662" s="105" t="s">
        <v>545</v>
      </c>
      <c r="W11662" s="106">
        <v>8681412894</v>
      </c>
      <c r="X11662" s="106">
        <v>0</v>
      </c>
    </row>
    <row r="11663" spans="2:26" x14ac:dyDescent="0.25">
      <c r="B11663" s="105" t="s">
        <v>546</v>
      </c>
      <c r="C11663" s="105" t="s">
        <v>547</v>
      </c>
      <c r="D11663" s="106">
        <v>8681412894</v>
      </c>
      <c r="E11663" s="106">
        <v>0</v>
      </c>
      <c r="M11663" t="b">
        <f t="shared" si="910"/>
        <v>1</v>
      </c>
      <c r="N11663" t="b">
        <f t="shared" si="911"/>
        <v>1</v>
      </c>
      <c r="O11663" t="b">
        <f t="shared" si="912"/>
        <v>1</v>
      </c>
      <c r="P11663" t="b">
        <f t="shared" si="912"/>
        <v>1</v>
      </c>
      <c r="Q11663" t="b">
        <f t="shared" si="913"/>
        <v>1</v>
      </c>
      <c r="R11663" t="b">
        <f t="shared" si="914"/>
        <v>1</v>
      </c>
      <c r="U11663" s="105" t="s">
        <v>546</v>
      </c>
      <c r="V11663" s="105" t="s">
        <v>547</v>
      </c>
      <c r="W11663" s="106">
        <v>8681412894</v>
      </c>
      <c r="X11663" s="106">
        <v>0</v>
      </c>
    </row>
    <row r="11664" spans="2:26" x14ac:dyDescent="0.25">
      <c r="B11664" s="105" t="s">
        <v>548</v>
      </c>
      <c r="C11664" s="105" t="s">
        <v>549</v>
      </c>
      <c r="D11664" s="106">
        <v>606699800</v>
      </c>
      <c r="E11664" s="106">
        <v>0</v>
      </c>
      <c r="M11664" t="b">
        <f t="shared" si="910"/>
        <v>1</v>
      </c>
      <c r="N11664" t="b">
        <f t="shared" si="911"/>
        <v>1</v>
      </c>
      <c r="O11664" t="b">
        <f t="shared" si="912"/>
        <v>1</v>
      </c>
      <c r="P11664" t="b">
        <f t="shared" si="912"/>
        <v>1</v>
      </c>
      <c r="Q11664" t="b">
        <f t="shared" si="913"/>
        <v>1</v>
      </c>
      <c r="R11664" t="b">
        <f t="shared" si="914"/>
        <v>1</v>
      </c>
      <c r="U11664" s="105" t="s">
        <v>548</v>
      </c>
      <c r="V11664" s="105" t="s">
        <v>549</v>
      </c>
      <c r="W11664" s="106">
        <v>606699800</v>
      </c>
      <c r="X11664" s="106">
        <v>0</v>
      </c>
    </row>
    <row r="11665" spans="2:26" x14ac:dyDescent="0.25">
      <c r="B11665" s="105" t="s">
        <v>550</v>
      </c>
      <c r="C11665" s="105" t="s">
        <v>551</v>
      </c>
      <c r="D11665" s="106">
        <v>606699800</v>
      </c>
      <c r="E11665" s="106">
        <v>0</v>
      </c>
      <c r="M11665" t="b">
        <f t="shared" si="910"/>
        <v>1</v>
      </c>
      <c r="N11665" t="b">
        <f t="shared" si="911"/>
        <v>1</v>
      </c>
      <c r="O11665" t="b">
        <f t="shared" si="912"/>
        <v>1</v>
      </c>
      <c r="P11665" t="b">
        <f t="shared" si="912"/>
        <v>1</v>
      </c>
      <c r="Q11665" t="b">
        <f t="shared" si="913"/>
        <v>1</v>
      </c>
      <c r="R11665" t="b">
        <f t="shared" si="914"/>
        <v>1</v>
      </c>
      <c r="U11665" s="105" t="s">
        <v>550</v>
      </c>
      <c r="V11665" s="105" t="s">
        <v>551</v>
      </c>
      <c r="W11665" s="106">
        <v>606699800</v>
      </c>
      <c r="X11665" s="106">
        <v>0</v>
      </c>
    </row>
    <row r="11666" spans="2:26" x14ac:dyDescent="0.25">
      <c r="B11666" s="105" t="s">
        <v>552</v>
      </c>
      <c r="C11666" s="105" t="s">
        <v>553</v>
      </c>
      <c r="D11666" s="106">
        <v>1270229070</v>
      </c>
      <c r="E11666" s="106">
        <v>0</v>
      </c>
      <c r="M11666" t="b">
        <f t="shared" si="910"/>
        <v>1</v>
      </c>
      <c r="N11666" t="b">
        <f t="shared" si="911"/>
        <v>1</v>
      </c>
      <c r="O11666" t="b">
        <f t="shared" si="912"/>
        <v>1</v>
      </c>
      <c r="P11666" t="b">
        <f t="shared" si="912"/>
        <v>1</v>
      </c>
      <c r="Q11666" t="b">
        <f t="shared" si="913"/>
        <v>1</v>
      </c>
      <c r="R11666" t="b">
        <f t="shared" si="914"/>
        <v>1</v>
      </c>
      <c r="U11666" s="105" t="s">
        <v>552</v>
      </c>
      <c r="V11666" s="105" t="s">
        <v>553</v>
      </c>
      <c r="W11666" s="106">
        <v>1270229070</v>
      </c>
      <c r="X11666" s="106">
        <v>0</v>
      </c>
    </row>
    <row r="11667" spans="2:26" x14ac:dyDescent="0.25">
      <c r="B11667" s="105" t="s">
        <v>554</v>
      </c>
      <c r="C11667" s="105" t="s">
        <v>555</v>
      </c>
      <c r="D11667" s="106">
        <v>1270229070</v>
      </c>
      <c r="E11667" s="106">
        <v>0</v>
      </c>
      <c r="M11667" t="b">
        <f t="shared" si="910"/>
        <v>1</v>
      </c>
      <c r="N11667" t="b">
        <f t="shared" si="911"/>
        <v>1</v>
      </c>
      <c r="O11667" t="b">
        <f t="shared" si="912"/>
        <v>1</v>
      </c>
      <c r="P11667" t="b">
        <f t="shared" si="912"/>
        <v>1</v>
      </c>
      <c r="Q11667" t="b">
        <f t="shared" si="913"/>
        <v>1</v>
      </c>
      <c r="R11667" t="b">
        <f t="shared" si="914"/>
        <v>1</v>
      </c>
      <c r="U11667" s="105" t="s">
        <v>554</v>
      </c>
      <c r="V11667" s="105" t="s">
        <v>555</v>
      </c>
      <c r="W11667" s="106">
        <v>1270229070</v>
      </c>
      <c r="X11667" s="106">
        <v>0</v>
      </c>
    </row>
    <row r="11668" spans="2:26" x14ac:dyDescent="0.25">
      <c r="B11668" t="s">
        <v>359</v>
      </c>
      <c r="C11668" s="106">
        <v>10558341764</v>
      </c>
      <c r="D11668" s="106">
        <v>0</v>
      </c>
      <c r="M11668" t="b">
        <f t="shared" si="910"/>
        <v>1</v>
      </c>
      <c r="N11668" t="b">
        <f t="shared" si="911"/>
        <v>1</v>
      </c>
      <c r="O11668" t="b">
        <f t="shared" si="912"/>
        <v>1</v>
      </c>
      <c r="P11668" t="b">
        <f t="shared" si="912"/>
        <v>1</v>
      </c>
      <c r="Q11668" t="b">
        <f t="shared" si="913"/>
        <v>1</v>
      </c>
      <c r="R11668" t="b">
        <f t="shared" si="914"/>
        <v>1</v>
      </c>
      <c r="U11668" t="s">
        <v>359</v>
      </c>
      <c r="V11668" s="106">
        <v>10558341764</v>
      </c>
      <c r="W11668" s="106">
        <v>0</v>
      </c>
    </row>
    <row r="11669" spans="2:26" x14ac:dyDescent="0.25">
      <c r="B11669" t="s">
        <v>330</v>
      </c>
      <c r="C11669" t="s">
        <v>331</v>
      </c>
      <c r="D11669" s="105" t="s">
        <v>1210</v>
      </c>
      <c r="E11669" t="s">
        <v>333</v>
      </c>
      <c r="F11669" t="s">
        <v>331</v>
      </c>
      <c r="G11669" s="105" t="s">
        <v>1211</v>
      </c>
      <c r="M11669" t="b">
        <f t="shared" si="910"/>
        <v>1</v>
      </c>
      <c r="N11669" t="b">
        <f t="shared" si="911"/>
        <v>1</v>
      </c>
      <c r="O11669" t="b">
        <f t="shared" si="912"/>
        <v>1</v>
      </c>
      <c r="P11669" t="b">
        <f t="shared" si="912"/>
        <v>1</v>
      </c>
      <c r="Q11669" t="b">
        <f t="shared" si="913"/>
        <v>1</v>
      </c>
      <c r="R11669" t="b">
        <f t="shared" si="914"/>
        <v>1</v>
      </c>
      <c r="U11669" t="s">
        <v>330</v>
      </c>
      <c r="V11669" t="s">
        <v>331</v>
      </c>
      <c r="W11669" s="105" t="s">
        <v>1210</v>
      </c>
      <c r="X11669" t="s">
        <v>333</v>
      </c>
      <c r="Y11669" t="s">
        <v>331</v>
      </c>
      <c r="Z11669" s="105" t="s">
        <v>1211</v>
      </c>
    </row>
    <row r="11670" spans="2:26" x14ac:dyDescent="0.25">
      <c r="B11670" t="s">
        <v>335</v>
      </c>
      <c r="C11670" t="s">
        <v>3</v>
      </c>
      <c r="D11670" t="s">
        <v>336</v>
      </c>
      <c r="E11670" t="s">
        <v>337</v>
      </c>
      <c r="M11670" t="b">
        <f t="shared" si="910"/>
        <v>1</v>
      </c>
      <c r="N11670" t="b">
        <f t="shared" si="911"/>
        <v>1</v>
      </c>
      <c r="O11670" t="b">
        <f t="shared" si="912"/>
        <v>1</v>
      </c>
      <c r="P11670" t="b">
        <f t="shared" si="912"/>
        <v>1</v>
      </c>
      <c r="Q11670" t="b">
        <f t="shared" si="913"/>
        <v>1</v>
      </c>
      <c r="R11670" t="b">
        <f t="shared" si="914"/>
        <v>1</v>
      </c>
      <c r="U11670" t="s">
        <v>335</v>
      </c>
      <c r="V11670" t="s">
        <v>3</v>
      </c>
      <c r="W11670" t="s">
        <v>336</v>
      </c>
      <c r="X11670" t="s">
        <v>337</v>
      </c>
    </row>
    <row r="11671" spans="2:26" x14ac:dyDescent="0.25">
      <c r="B11671" s="105" t="s">
        <v>418</v>
      </c>
      <c r="C11671" s="105" t="s">
        <v>419</v>
      </c>
      <c r="D11671" s="106">
        <v>527566000</v>
      </c>
      <c r="E11671" s="106">
        <v>0</v>
      </c>
      <c r="M11671" t="b">
        <f t="shared" si="910"/>
        <v>1</v>
      </c>
      <c r="N11671" t="b">
        <f t="shared" si="911"/>
        <v>1</v>
      </c>
      <c r="O11671" t="b">
        <f t="shared" si="912"/>
        <v>1</v>
      </c>
      <c r="P11671" t="b">
        <f t="shared" si="912"/>
        <v>1</v>
      </c>
      <c r="Q11671" t="b">
        <f t="shared" si="913"/>
        <v>1</v>
      </c>
      <c r="R11671" t="b">
        <f t="shared" si="914"/>
        <v>1</v>
      </c>
      <c r="U11671" s="105" t="s">
        <v>418</v>
      </c>
      <c r="V11671" s="105" t="s">
        <v>419</v>
      </c>
      <c r="W11671" s="106">
        <v>527566000</v>
      </c>
      <c r="X11671" s="106">
        <v>0</v>
      </c>
    </row>
    <row r="11672" spans="2:26" x14ac:dyDescent="0.25">
      <c r="B11672" s="105" t="s">
        <v>420</v>
      </c>
      <c r="C11672" s="105" t="s">
        <v>421</v>
      </c>
      <c r="D11672" s="106">
        <v>527566000</v>
      </c>
      <c r="E11672" s="106">
        <v>0</v>
      </c>
      <c r="M11672" t="b">
        <f t="shared" si="910"/>
        <v>1</v>
      </c>
      <c r="N11672" t="b">
        <f t="shared" si="911"/>
        <v>1</v>
      </c>
      <c r="O11672" t="b">
        <f t="shared" si="912"/>
        <v>1</v>
      </c>
      <c r="P11672" t="b">
        <f t="shared" si="912"/>
        <v>1</v>
      </c>
      <c r="Q11672" t="b">
        <f t="shared" si="913"/>
        <v>1</v>
      </c>
      <c r="R11672" t="b">
        <f t="shared" si="914"/>
        <v>1</v>
      </c>
      <c r="U11672" s="105" t="s">
        <v>420</v>
      </c>
      <c r="V11672" s="105" t="s">
        <v>421</v>
      </c>
      <c r="W11672" s="106">
        <v>527566000</v>
      </c>
      <c r="X11672" s="106">
        <v>0</v>
      </c>
    </row>
    <row r="11673" spans="2:26" x14ac:dyDescent="0.25">
      <c r="B11673" s="105" t="s">
        <v>422</v>
      </c>
      <c r="C11673" s="105" t="s">
        <v>421</v>
      </c>
      <c r="D11673" s="106">
        <v>512566000</v>
      </c>
      <c r="E11673" s="106">
        <v>0</v>
      </c>
      <c r="M11673" t="b">
        <f t="shared" si="910"/>
        <v>1</v>
      </c>
      <c r="N11673" t="b">
        <f t="shared" si="911"/>
        <v>1</v>
      </c>
      <c r="O11673" t="b">
        <f t="shared" si="912"/>
        <v>1</v>
      </c>
      <c r="P11673" t="b">
        <f t="shared" si="912"/>
        <v>1</v>
      </c>
      <c r="Q11673" t="b">
        <f t="shared" si="913"/>
        <v>1</v>
      </c>
      <c r="R11673" t="b">
        <f t="shared" si="914"/>
        <v>1</v>
      </c>
      <c r="U11673" s="105" t="s">
        <v>422</v>
      </c>
      <c r="V11673" s="105" t="s">
        <v>421</v>
      </c>
      <c r="W11673" s="106">
        <v>512566000</v>
      </c>
      <c r="X11673" s="106">
        <v>0</v>
      </c>
    </row>
    <row r="11674" spans="2:26" x14ac:dyDescent="0.25">
      <c r="B11674" s="105" t="s">
        <v>761</v>
      </c>
      <c r="C11674" s="105" t="s">
        <v>1586</v>
      </c>
      <c r="D11674" s="106">
        <v>15000000</v>
      </c>
      <c r="E11674" s="106">
        <v>0</v>
      </c>
      <c r="M11674" t="b">
        <f t="shared" si="910"/>
        <v>1</v>
      </c>
      <c r="N11674" t="b">
        <f t="shared" si="911"/>
        <v>1</v>
      </c>
      <c r="O11674" t="b">
        <f t="shared" si="912"/>
        <v>1</v>
      </c>
      <c r="P11674" t="b">
        <f t="shared" si="912"/>
        <v>1</v>
      </c>
      <c r="Q11674" t="b">
        <f t="shared" si="913"/>
        <v>1</v>
      </c>
      <c r="R11674" t="b">
        <f t="shared" si="914"/>
        <v>1</v>
      </c>
      <c r="U11674" s="105" t="s">
        <v>761</v>
      </c>
      <c r="V11674" s="105" t="s">
        <v>1586</v>
      </c>
      <c r="W11674" s="106">
        <v>15000000</v>
      </c>
      <c r="X11674" s="106">
        <v>0</v>
      </c>
    </row>
    <row r="11675" spans="2:26" x14ac:dyDescent="0.25">
      <c r="B11675" s="105" t="s">
        <v>403</v>
      </c>
      <c r="C11675" s="105" t="s">
        <v>404</v>
      </c>
      <c r="D11675" s="106">
        <v>3360510489</v>
      </c>
      <c r="E11675" s="106">
        <v>0</v>
      </c>
      <c r="M11675" t="b">
        <f t="shared" ref="M11675:M11738" si="915">+B11675=U11675</f>
        <v>1</v>
      </c>
      <c r="N11675" t="b">
        <f t="shared" ref="N11675:N11738" si="916">+C11675=V11675</f>
        <v>1</v>
      </c>
      <c r="O11675" t="b">
        <f t="shared" ref="O11675:P11738" si="917">+D11675=W11675</f>
        <v>1</v>
      </c>
      <c r="P11675" t="b">
        <f t="shared" si="917"/>
        <v>1</v>
      </c>
      <c r="Q11675" t="b">
        <f t="shared" ref="Q11675:Q11738" si="918">+F11675=Y11675</f>
        <v>1</v>
      </c>
      <c r="R11675" t="b">
        <f t="shared" ref="R11675:R11738" si="919">+G11675=Z11675</f>
        <v>1</v>
      </c>
      <c r="U11675" s="105" t="s">
        <v>403</v>
      </c>
      <c r="V11675" s="105" t="s">
        <v>404</v>
      </c>
      <c r="W11675" s="106">
        <v>3360510489</v>
      </c>
      <c r="X11675" s="106">
        <v>0</v>
      </c>
    </row>
    <row r="11676" spans="2:26" x14ac:dyDescent="0.25">
      <c r="B11676" s="105" t="s">
        <v>405</v>
      </c>
      <c r="C11676" s="105" t="s">
        <v>406</v>
      </c>
      <c r="D11676" s="106">
        <v>3160510700</v>
      </c>
      <c r="E11676" s="106">
        <v>0</v>
      </c>
      <c r="M11676" t="b">
        <f t="shared" si="915"/>
        <v>1</v>
      </c>
      <c r="N11676" t="b">
        <f t="shared" si="916"/>
        <v>1</v>
      </c>
      <c r="O11676" t="b">
        <f t="shared" si="917"/>
        <v>1</v>
      </c>
      <c r="P11676" t="b">
        <f t="shared" si="917"/>
        <v>1</v>
      </c>
      <c r="Q11676" t="b">
        <f t="shared" si="918"/>
        <v>1</v>
      </c>
      <c r="R11676" t="b">
        <f t="shared" si="919"/>
        <v>1</v>
      </c>
      <c r="U11676" s="105" t="s">
        <v>405</v>
      </c>
      <c r="V11676" s="105" t="s">
        <v>406</v>
      </c>
      <c r="W11676" s="106">
        <v>3160510700</v>
      </c>
      <c r="X11676" s="106">
        <v>0</v>
      </c>
    </row>
    <row r="11677" spans="2:26" x14ac:dyDescent="0.25">
      <c r="B11677" s="105" t="s">
        <v>603</v>
      </c>
      <c r="C11677" s="105" t="s">
        <v>406</v>
      </c>
      <c r="D11677" s="106">
        <v>2781805000</v>
      </c>
      <c r="E11677" s="106">
        <v>0</v>
      </c>
      <c r="M11677" t="b">
        <f t="shared" si="915"/>
        <v>1</v>
      </c>
      <c r="N11677" t="b">
        <f t="shared" si="916"/>
        <v>1</v>
      </c>
      <c r="O11677" t="b">
        <f t="shared" si="917"/>
        <v>1</v>
      </c>
      <c r="P11677" t="b">
        <f t="shared" si="917"/>
        <v>1</v>
      </c>
      <c r="Q11677" t="b">
        <f t="shared" si="918"/>
        <v>1</v>
      </c>
      <c r="R11677" t="b">
        <f t="shared" si="919"/>
        <v>1</v>
      </c>
      <c r="U11677" s="105" t="s">
        <v>603</v>
      </c>
      <c r="V11677" s="105" t="s">
        <v>406</v>
      </c>
      <c r="W11677" s="106">
        <v>2781805000</v>
      </c>
      <c r="X11677" s="106">
        <v>0</v>
      </c>
    </row>
    <row r="11678" spans="2:26" x14ac:dyDescent="0.25">
      <c r="B11678" s="105" t="s">
        <v>407</v>
      </c>
      <c r="C11678" s="105" t="s">
        <v>1551</v>
      </c>
      <c r="D11678" s="106">
        <v>123800700</v>
      </c>
      <c r="E11678" s="106">
        <v>0</v>
      </c>
      <c r="M11678" t="b">
        <f t="shared" si="915"/>
        <v>1</v>
      </c>
      <c r="N11678" t="b">
        <f t="shared" si="916"/>
        <v>1</v>
      </c>
      <c r="O11678" t="b">
        <f t="shared" si="917"/>
        <v>1</v>
      </c>
      <c r="P11678" t="b">
        <f t="shared" si="917"/>
        <v>1</v>
      </c>
      <c r="Q11678" t="b">
        <f t="shared" si="918"/>
        <v>1</v>
      </c>
      <c r="R11678" t="b">
        <f t="shared" si="919"/>
        <v>1</v>
      </c>
      <c r="U11678" s="105" t="s">
        <v>407</v>
      </c>
      <c r="V11678" s="105" t="s">
        <v>1551</v>
      </c>
      <c r="W11678" s="106">
        <v>123800700</v>
      </c>
      <c r="X11678" s="106">
        <v>0</v>
      </c>
    </row>
    <row r="11679" spans="2:26" x14ac:dyDescent="0.25">
      <c r="B11679" s="105" t="s">
        <v>408</v>
      </c>
      <c r="C11679" s="105" t="s">
        <v>1439</v>
      </c>
      <c r="D11679" s="106">
        <v>254905000</v>
      </c>
      <c r="E11679" s="106">
        <v>0</v>
      </c>
      <c r="M11679" t="b">
        <f t="shared" si="915"/>
        <v>1</v>
      </c>
      <c r="N11679" t="b">
        <f t="shared" si="916"/>
        <v>1</v>
      </c>
      <c r="O11679" t="b">
        <f t="shared" si="917"/>
        <v>1</v>
      </c>
      <c r="P11679" t="b">
        <f t="shared" si="917"/>
        <v>1</v>
      </c>
      <c r="Q11679" t="b">
        <f t="shared" si="918"/>
        <v>1</v>
      </c>
      <c r="R11679" t="b">
        <f t="shared" si="919"/>
        <v>1</v>
      </c>
      <c r="U11679" s="105" t="s">
        <v>408</v>
      </c>
      <c r="V11679" s="105" t="s">
        <v>1439</v>
      </c>
      <c r="W11679" s="106">
        <v>254905000</v>
      </c>
      <c r="X11679" s="106">
        <v>0</v>
      </c>
    </row>
    <row r="11680" spans="2:26" x14ac:dyDescent="0.25">
      <c r="B11680" s="105" t="s">
        <v>552</v>
      </c>
      <c r="C11680" s="105" t="s">
        <v>553</v>
      </c>
      <c r="D11680" s="106">
        <v>199999789</v>
      </c>
      <c r="E11680" s="106">
        <v>0</v>
      </c>
      <c r="M11680" t="b">
        <f t="shared" si="915"/>
        <v>1</v>
      </c>
      <c r="N11680" t="b">
        <f t="shared" si="916"/>
        <v>1</v>
      </c>
      <c r="O11680" t="b">
        <f t="shared" si="917"/>
        <v>1</v>
      </c>
      <c r="P11680" t="b">
        <f t="shared" si="917"/>
        <v>1</v>
      </c>
      <c r="Q11680" t="b">
        <f t="shared" si="918"/>
        <v>1</v>
      </c>
      <c r="R11680" t="b">
        <f t="shared" si="919"/>
        <v>1</v>
      </c>
      <c r="U11680" s="105" t="s">
        <v>552</v>
      </c>
      <c r="V11680" s="105" t="s">
        <v>553</v>
      </c>
      <c r="W11680" s="106">
        <v>199999789</v>
      </c>
      <c r="X11680" s="106">
        <v>0</v>
      </c>
    </row>
    <row r="11681" spans="2:24" x14ac:dyDescent="0.25">
      <c r="B11681" s="105" t="s">
        <v>608</v>
      </c>
      <c r="C11681" s="105" t="s">
        <v>553</v>
      </c>
      <c r="D11681" s="106">
        <v>199999789</v>
      </c>
      <c r="E11681" s="106">
        <v>0</v>
      </c>
      <c r="M11681" t="b">
        <f t="shared" si="915"/>
        <v>1</v>
      </c>
      <c r="N11681" t="b">
        <f t="shared" si="916"/>
        <v>1</v>
      </c>
      <c r="O11681" t="b">
        <f t="shared" si="917"/>
        <v>1</v>
      </c>
      <c r="P11681" t="b">
        <f t="shared" si="917"/>
        <v>1</v>
      </c>
      <c r="Q11681" t="b">
        <f t="shared" si="918"/>
        <v>1</v>
      </c>
      <c r="R11681" t="b">
        <f t="shared" si="919"/>
        <v>1</v>
      </c>
      <c r="U11681" s="105" t="s">
        <v>608</v>
      </c>
      <c r="V11681" s="105" t="s">
        <v>553</v>
      </c>
      <c r="W11681" s="106">
        <v>199999789</v>
      </c>
      <c r="X11681" s="106">
        <v>0</v>
      </c>
    </row>
    <row r="11682" spans="2:24" x14ac:dyDescent="0.25">
      <c r="B11682" s="105" t="s">
        <v>567</v>
      </c>
      <c r="C11682" s="105" t="s">
        <v>568</v>
      </c>
      <c r="D11682" s="106">
        <v>150350000</v>
      </c>
      <c r="E11682" s="106">
        <v>0</v>
      </c>
      <c r="M11682" t="b">
        <f t="shared" si="915"/>
        <v>1</v>
      </c>
      <c r="N11682" t="b">
        <f t="shared" si="916"/>
        <v>1</v>
      </c>
      <c r="O11682" t="b">
        <f t="shared" si="917"/>
        <v>1</v>
      </c>
      <c r="P11682" t="b">
        <f t="shared" si="917"/>
        <v>1</v>
      </c>
      <c r="Q11682" t="b">
        <f t="shared" si="918"/>
        <v>1</v>
      </c>
      <c r="R11682" t="b">
        <f t="shared" si="919"/>
        <v>1</v>
      </c>
      <c r="U11682" s="105" t="s">
        <v>567</v>
      </c>
      <c r="V11682" s="105" t="s">
        <v>568</v>
      </c>
      <c r="W11682" s="106">
        <v>150350000</v>
      </c>
      <c r="X11682" s="106">
        <v>0</v>
      </c>
    </row>
    <row r="11683" spans="2:24" x14ac:dyDescent="0.25">
      <c r="B11683" s="105" t="s">
        <v>609</v>
      </c>
      <c r="C11683" s="105" t="s">
        <v>610</v>
      </c>
      <c r="D11683" s="106">
        <v>150350000</v>
      </c>
      <c r="E11683" s="106">
        <v>0</v>
      </c>
      <c r="M11683" t="b">
        <f t="shared" si="915"/>
        <v>1</v>
      </c>
      <c r="N11683" t="b">
        <f t="shared" si="916"/>
        <v>1</v>
      </c>
      <c r="O11683" t="b">
        <f t="shared" si="917"/>
        <v>1</v>
      </c>
      <c r="P11683" t="b">
        <f t="shared" si="917"/>
        <v>1</v>
      </c>
      <c r="Q11683" t="b">
        <f t="shared" si="918"/>
        <v>1</v>
      </c>
      <c r="R11683" t="b">
        <f t="shared" si="919"/>
        <v>1</v>
      </c>
      <c r="U11683" s="105" t="s">
        <v>609</v>
      </c>
      <c r="V11683" s="105" t="s">
        <v>610</v>
      </c>
      <c r="W11683" s="106">
        <v>150350000</v>
      </c>
      <c r="X11683" s="106">
        <v>0</v>
      </c>
    </row>
    <row r="11684" spans="2:24" x14ac:dyDescent="0.25">
      <c r="B11684" s="105" t="s">
        <v>611</v>
      </c>
      <c r="C11684" s="105" t="s">
        <v>610</v>
      </c>
      <c r="D11684" s="106">
        <v>150350000</v>
      </c>
      <c r="E11684" s="106">
        <v>0</v>
      </c>
      <c r="M11684" t="b">
        <f t="shared" si="915"/>
        <v>1</v>
      </c>
      <c r="N11684" t="b">
        <f t="shared" si="916"/>
        <v>1</v>
      </c>
      <c r="O11684" t="b">
        <f t="shared" si="917"/>
        <v>1</v>
      </c>
      <c r="P11684" t="b">
        <f t="shared" si="917"/>
        <v>1</v>
      </c>
      <c r="Q11684" t="b">
        <f t="shared" si="918"/>
        <v>1</v>
      </c>
      <c r="R11684" t="b">
        <f t="shared" si="919"/>
        <v>1</v>
      </c>
      <c r="U11684" s="105" t="s">
        <v>611</v>
      </c>
      <c r="V11684" s="105" t="s">
        <v>610</v>
      </c>
      <c r="W11684" s="106">
        <v>150350000</v>
      </c>
      <c r="X11684" s="106">
        <v>0</v>
      </c>
    </row>
    <row r="11685" spans="2:24" x14ac:dyDescent="0.25">
      <c r="B11685" s="105" t="s">
        <v>429</v>
      </c>
      <c r="C11685" s="105" t="s">
        <v>430</v>
      </c>
      <c r="D11685" s="106">
        <v>2387257383</v>
      </c>
      <c r="E11685" s="106">
        <v>0</v>
      </c>
      <c r="M11685" t="b">
        <f t="shared" si="915"/>
        <v>1</v>
      </c>
      <c r="N11685" t="b">
        <f t="shared" si="916"/>
        <v>1</v>
      </c>
      <c r="O11685" t="b">
        <f t="shared" si="917"/>
        <v>1</v>
      </c>
      <c r="P11685" t="b">
        <f t="shared" si="917"/>
        <v>1</v>
      </c>
      <c r="Q11685" t="b">
        <f t="shared" si="918"/>
        <v>1</v>
      </c>
      <c r="R11685" t="b">
        <f t="shared" si="919"/>
        <v>1</v>
      </c>
      <c r="U11685" s="105" t="s">
        <v>429</v>
      </c>
      <c r="V11685" s="105" t="s">
        <v>430</v>
      </c>
      <c r="W11685" s="106">
        <v>2387257383</v>
      </c>
      <c r="X11685" s="106">
        <v>0</v>
      </c>
    </row>
    <row r="11686" spans="2:24" x14ac:dyDescent="0.25">
      <c r="B11686" s="105" t="s">
        <v>431</v>
      </c>
      <c r="C11686" s="105" t="s">
        <v>432</v>
      </c>
      <c r="D11686" s="106">
        <v>2387257383</v>
      </c>
      <c r="E11686" s="106">
        <v>0</v>
      </c>
      <c r="M11686" t="b">
        <f t="shared" si="915"/>
        <v>1</v>
      </c>
      <c r="N11686" t="b">
        <f t="shared" si="916"/>
        <v>1</v>
      </c>
      <c r="O11686" t="b">
        <f t="shared" si="917"/>
        <v>1</v>
      </c>
      <c r="P11686" t="b">
        <f t="shared" si="917"/>
        <v>1</v>
      </c>
      <c r="Q11686" t="b">
        <f t="shared" si="918"/>
        <v>1</v>
      </c>
      <c r="R11686" t="b">
        <f t="shared" si="919"/>
        <v>1</v>
      </c>
      <c r="U11686" s="105" t="s">
        <v>431</v>
      </c>
      <c r="V11686" s="105" t="s">
        <v>432</v>
      </c>
      <c r="W11686" s="106">
        <v>2387257383</v>
      </c>
      <c r="X11686" s="106">
        <v>0</v>
      </c>
    </row>
    <row r="11687" spans="2:24" x14ac:dyDescent="0.25">
      <c r="B11687" s="105" t="s">
        <v>780</v>
      </c>
      <c r="C11687" s="105" t="s">
        <v>781</v>
      </c>
      <c r="D11687" s="106">
        <v>392645883</v>
      </c>
      <c r="E11687" s="106">
        <v>0</v>
      </c>
      <c r="M11687" t="b">
        <f t="shared" si="915"/>
        <v>1</v>
      </c>
      <c r="N11687" t="b">
        <f t="shared" si="916"/>
        <v>1</v>
      </c>
      <c r="O11687" t="b">
        <f t="shared" si="917"/>
        <v>1</v>
      </c>
      <c r="P11687" t="b">
        <f t="shared" si="917"/>
        <v>1</v>
      </c>
      <c r="Q11687" t="b">
        <f t="shared" si="918"/>
        <v>1</v>
      </c>
      <c r="R11687" t="b">
        <f t="shared" si="919"/>
        <v>1</v>
      </c>
      <c r="U11687" s="105" t="s">
        <v>780</v>
      </c>
      <c r="V11687" s="105" t="s">
        <v>781</v>
      </c>
      <c r="W11687" s="106">
        <v>392645883</v>
      </c>
      <c r="X11687" s="106">
        <v>0</v>
      </c>
    </row>
    <row r="11688" spans="2:24" x14ac:dyDescent="0.25">
      <c r="B11688" s="105" t="s">
        <v>782</v>
      </c>
      <c r="C11688" s="105" t="s">
        <v>783</v>
      </c>
      <c r="D11688" s="106">
        <v>1036103500</v>
      </c>
      <c r="E11688" s="106">
        <v>0</v>
      </c>
      <c r="M11688" t="b">
        <f t="shared" si="915"/>
        <v>1</v>
      </c>
      <c r="N11688" t="b">
        <f t="shared" si="916"/>
        <v>1</v>
      </c>
      <c r="O11688" t="b">
        <f t="shared" si="917"/>
        <v>1</v>
      </c>
      <c r="P11688" t="b">
        <f t="shared" si="917"/>
        <v>1</v>
      </c>
      <c r="Q11688" t="b">
        <f t="shared" si="918"/>
        <v>1</v>
      </c>
      <c r="R11688" t="b">
        <f t="shared" si="919"/>
        <v>1</v>
      </c>
      <c r="U11688" s="105" t="s">
        <v>782</v>
      </c>
      <c r="V11688" s="105" t="s">
        <v>783</v>
      </c>
      <c r="W11688" s="106">
        <v>1036103500</v>
      </c>
      <c r="X11688" s="106">
        <v>0</v>
      </c>
    </row>
    <row r="11689" spans="2:24" x14ac:dyDescent="0.25">
      <c r="B11689" s="105" t="s">
        <v>784</v>
      </c>
      <c r="C11689" s="105" t="s">
        <v>1593</v>
      </c>
      <c r="D11689" s="106">
        <v>327603000</v>
      </c>
      <c r="E11689" s="106">
        <v>0</v>
      </c>
      <c r="M11689" t="b">
        <f t="shared" si="915"/>
        <v>1</v>
      </c>
      <c r="N11689" t="b">
        <f t="shared" si="916"/>
        <v>1</v>
      </c>
      <c r="O11689" t="b">
        <f t="shared" si="917"/>
        <v>1</v>
      </c>
      <c r="P11689" t="b">
        <f t="shared" si="917"/>
        <v>1</v>
      </c>
      <c r="Q11689" t="b">
        <f t="shared" si="918"/>
        <v>1</v>
      </c>
      <c r="R11689" t="b">
        <f t="shared" si="919"/>
        <v>1</v>
      </c>
      <c r="U11689" s="105" t="s">
        <v>784</v>
      </c>
      <c r="V11689" s="105" t="s">
        <v>1593</v>
      </c>
      <c r="W11689" s="106">
        <v>327603000</v>
      </c>
      <c r="X11689" s="106">
        <v>0</v>
      </c>
    </row>
    <row r="11690" spans="2:24" x14ac:dyDescent="0.25">
      <c r="B11690" s="105" t="s">
        <v>786</v>
      </c>
      <c r="C11690" s="105" t="s">
        <v>787</v>
      </c>
      <c r="D11690" s="106">
        <v>430905000</v>
      </c>
      <c r="E11690" s="106">
        <v>0</v>
      </c>
      <c r="M11690" t="b">
        <f t="shared" si="915"/>
        <v>1</v>
      </c>
      <c r="N11690" t="b">
        <f t="shared" si="916"/>
        <v>1</v>
      </c>
      <c r="O11690" t="b">
        <f t="shared" si="917"/>
        <v>1</v>
      </c>
      <c r="P11690" t="b">
        <f t="shared" si="917"/>
        <v>1</v>
      </c>
      <c r="Q11690" t="b">
        <f t="shared" si="918"/>
        <v>1</v>
      </c>
      <c r="R11690" t="b">
        <f t="shared" si="919"/>
        <v>1</v>
      </c>
      <c r="U11690" s="105" t="s">
        <v>786</v>
      </c>
      <c r="V11690" s="105" t="s">
        <v>787</v>
      </c>
      <c r="W11690" s="106">
        <v>430905000</v>
      </c>
      <c r="X11690" s="106">
        <v>0</v>
      </c>
    </row>
    <row r="11691" spans="2:24" x14ac:dyDescent="0.25">
      <c r="B11691" s="105" t="s">
        <v>788</v>
      </c>
      <c r="C11691" s="105" t="s">
        <v>789</v>
      </c>
      <c r="D11691" s="106">
        <v>200000000</v>
      </c>
      <c r="E11691" s="106">
        <v>0</v>
      </c>
      <c r="M11691" t="b">
        <f t="shared" si="915"/>
        <v>1</v>
      </c>
      <c r="N11691" t="b">
        <f t="shared" si="916"/>
        <v>1</v>
      </c>
      <c r="O11691" t="b">
        <f t="shared" si="917"/>
        <v>1</v>
      </c>
      <c r="P11691" t="b">
        <f t="shared" si="917"/>
        <v>1</v>
      </c>
      <c r="Q11691" t="b">
        <f t="shared" si="918"/>
        <v>1</v>
      </c>
      <c r="R11691" t="b">
        <f t="shared" si="919"/>
        <v>1</v>
      </c>
      <c r="U11691" s="105" t="s">
        <v>788</v>
      </c>
      <c r="V11691" s="105" t="s">
        <v>789</v>
      </c>
      <c r="W11691" s="106">
        <v>200000000</v>
      </c>
      <c r="X11691" s="106">
        <v>0</v>
      </c>
    </row>
    <row r="11692" spans="2:24" x14ac:dyDescent="0.25">
      <c r="B11692" s="105" t="s">
        <v>434</v>
      </c>
      <c r="C11692" s="105" t="s">
        <v>435</v>
      </c>
      <c r="D11692" s="106">
        <v>179700000</v>
      </c>
      <c r="E11692" s="106">
        <v>0</v>
      </c>
      <c r="M11692" t="b">
        <f t="shared" si="915"/>
        <v>1</v>
      </c>
      <c r="N11692" t="b">
        <f t="shared" si="916"/>
        <v>1</v>
      </c>
      <c r="O11692" t="b">
        <f t="shared" si="917"/>
        <v>1</v>
      </c>
      <c r="P11692" t="b">
        <f t="shared" si="917"/>
        <v>1</v>
      </c>
      <c r="Q11692" t="b">
        <f t="shared" si="918"/>
        <v>1</v>
      </c>
      <c r="R11692" t="b">
        <f t="shared" si="919"/>
        <v>1</v>
      </c>
      <c r="U11692" s="105" t="s">
        <v>434</v>
      </c>
      <c r="V11692" s="105" t="s">
        <v>435</v>
      </c>
      <c r="W11692" s="106">
        <v>179700000</v>
      </c>
      <c r="X11692" s="106">
        <v>0</v>
      </c>
    </row>
    <row r="11693" spans="2:24" x14ac:dyDescent="0.25">
      <c r="B11693" s="105" t="s">
        <v>436</v>
      </c>
      <c r="C11693" s="105" t="s">
        <v>437</v>
      </c>
      <c r="D11693" s="106">
        <v>179700000</v>
      </c>
      <c r="E11693" s="106">
        <v>0</v>
      </c>
      <c r="M11693" t="b">
        <f t="shared" si="915"/>
        <v>1</v>
      </c>
      <c r="N11693" t="b">
        <f t="shared" si="916"/>
        <v>1</v>
      </c>
      <c r="O11693" t="b">
        <f t="shared" si="917"/>
        <v>1</v>
      </c>
      <c r="P11693" t="b">
        <f t="shared" si="917"/>
        <v>1</v>
      </c>
      <c r="Q11693" t="b">
        <f t="shared" si="918"/>
        <v>1</v>
      </c>
      <c r="R11693" t="b">
        <f t="shared" si="919"/>
        <v>1</v>
      </c>
      <c r="U11693" s="105" t="s">
        <v>436</v>
      </c>
      <c r="V11693" s="105" t="s">
        <v>437</v>
      </c>
      <c r="W11693" s="106">
        <v>179700000</v>
      </c>
      <c r="X11693" s="106">
        <v>0</v>
      </c>
    </row>
    <row r="11694" spans="2:24" x14ac:dyDescent="0.25">
      <c r="B11694" s="105" t="s">
        <v>438</v>
      </c>
      <c r="C11694" s="105" t="s">
        <v>437</v>
      </c>
      <c r="D11694" s="106">
        <v>179700000</v>
      </c>
      <c r="E11694" s="106">
        <v>0</v>
      </c>
      <c r="M11694" t="b">
        <f t="shared" si="915"/>
        <v>1</v>
      </c>
      <c r="N11694" t="b">
        <f t="shared" si="916"/>
        <v>1</v>
      </c>
      <c r="O11694" t="b">
        <f t="shared" si="917"/>
        <v>1</v>
      </c>
      <c r="P11694" t="b">
        <f t="shared" si="917"/>
        <v>1</v>
      </c>
      <c r="Q11694" t="b">
        <f t="shared" si="918"/>
        <v>1</v>
      </c>
      <c r="R11694" t="b">
        <f t="shared" si="919"/>
        <v>1</v>
      </c>
      <c r="U11694" s="105" t="s">
        <v>438</v>
      </c>
      <c r="V11694" s="105" t="s">
        <v>437</v>
      </c>
      <c r="W11694" s="106">
        <v>179700000</v>
      </c>
      <c r="X11694" s="106">
        <v>0</v>
      </c>
    </row>
    <row r="11695" spans="2:24" x14ac:dyDescent="0.25">
      <c r="B11695" s="105" t="s">
        <v>615</v>
      </c>
      <c r="C11695" s="105" t="s">
        <v>616</v>
      </c>
      <c r="D11695" s="106">
        <v>47000000</v>
      </c>
      <c r="E11695" s="106">
        <v>0</v>
      </c>
      <c r="M11695" t="b">
        <f t="shared" si="915"/>
        <v>1</v>
      </c>
      <c r="N11695" t="b">
        <f t="shared" si="916"/>
        <v>1</v>
      </c>
      <c r="O11695" t="b">
        <f t="shared" si="917"/>
        <v>1</v>
      </c>
      <c r="P11695" t="b">
        <f t="shared" si="917"/>
        <v>1</v>
      </c>
      <c r="Q11695" t="b">
        <f t="shared" si="918"/>
        <v>1</v>
      </c>
      <c r="R11695" t="b">
        <f t="shared" si="919"/>
        <v>1</v>
      </c>
      <c r="U11695" s="105" t="s">
        <v>615</v>
      </c>
      <c r="V11695" s="105" t="s">
        <v>616</v>
      </c>
      <c r="W11695" s="106">
        <v>47000000</v>
      </c>
      <c r="X11695" s="106">
        <v>0</v>
      </c>
    </row>
    <row r="11696" spans="2:24" x14ac:dyDescent="0.25">
      <c r="B11696" s="105" t="s">
        <v>617</v>
      </c>
      <c r="C11696" s="105" t="s">
        <v>618</v>
      </c>
      <c r="D11696" s="106">
        <v>47000000</v>
      </c>
      <c r="E11696" s="106">
        <v>0</v>
      </c>
      <c r="M11696" t="b">
        <f t="shared" si="915"/>
        <v>1</v>
      </c>
      <c r="N11696" t="b">
        <f t="shared" si="916"/>
        <v>1</v>
      </c>
      <c r="O11696" t="b">
        <f t="shared" si="917"/>
        <v>1</v>
      </c>
      <c r="P11696" t="b">
        <f t="shared" si="917"/>
        <v>1</v>
      </c>
      <c r="Q11696" t="b">
        <f t="shared" si="918"/>
        <v>1</v>
      </c>
      <c r="R11696" t="b">
        <f t="shared" si="919"/>
        <v>1</v>
      </c>
      <c r="U11696" s="105" t="s">
        <v>617</v>
      </c>
      <c r="V11696" s="105" t="s">
        <v>618</v>
      </c>
      <c r="W11696" s="106">
        <v>47000000</v>
      </c>
      <c r="X11696" s="106">
        <v>0</v>
      </c>
    </row>
    <row r="11697" spans="2:24" x14ac:dyDescent="0.25">
      <c r="B11697" s="105" t="s">
        <v>619</v>
      </c>
      <c r="C11697" s="105" t="s">
        <v>618</v>
      </c>
      <c r="D11697" s="106">
        <v>47000000</v>
      </c>
      <c r="E11697" s="106">
        <v>0</v>
      </c>
      <c r="M11697" t="b">
        <f t="shared" si="915"/>
        <v>1</v>
      </c>
      <c r="N11697" t="b">
        <f t="shared" si="916"/>
        <v>1</v>
      </c>
      <c r="O11697" t="b">
        <f t="shared" si="917"/>
        <v>1</v>
      </c>
      <c r="P11697" t="b">
        <f t="shared" si="917"/>
        <v>1</v>
      </c>
      <c r="Q11697" t="b">
        <f t="shared" si="918"/>
        <v>1</v>
      </c>
      <c r="R11697" t="b">
        <f t="shared" si="919"/>
        <v>1</v>
      </c>
      <c r="U11697" s="105" t="s">
        <v>619</v>
      </c>
      <c r="V11697" s="105" t="s">
        <v>618</v>
      </c>
      <c r="W11697" s="106">
        <v>47000000</v>
      </c>
      <c r="X11697" s="106">
        <v>0</v>
      </c>
    </row>
    <row r="11698" spans="2:24" x14ac:dyDescent="0.25">
      <c r="B11698" s="105" t="s">
        <v>620</v>
      </c>
      <c r="C11698" s="105" t="s">
        <v>621</v>
      </c>
      <c r="D11698" s="106">
        <v>501074000</v>
      </c>
      <c r="E11698" s="106">
        <v>0</v>
      </c>
      <c r="M11698" t="b">
        <f t="shared" si="915"/>
        <v>1</v>
      </c>
      <c r="N11698" t="b">
        <f t="shared" si="916"/>
        <v>1</v>
      </c>
      <c r="O11698" t="b">
        <f t="shared" si="917"/>
        <v>1</v>
      </c>
      <c r="P11698" t="b">
        <f t="shared" si="917"/>
        <v>1</v>
      </c>
      <c r="Q11698" t="b">
        <f t="shared" si="918"/>
        <v>1</v>
      </c>
      <c r="R11698" t="b">
        <f t="shared" si="919"/>
        <v>1</v>
      </c>
      <c r="U11698" s="105" t="s">
        <v>620</v>
      </c>
      <c r="V11698" s="105" t="s">
        <v>621</v>
      </c>
      <c r="W11698" s="106">
        <v>501074000</v>
      </c>
      <c r="X11698" s="106">
        <v>0</v>
      </c>
    </row>
    <row r="11699" spans="2:24" x14ac:dyDescent="0.25">
      <c r="B11699" s="105" t="s">
        <v>622</v>
      </c>
      <c r="C11699" s="105" t="s">
        <v>623</v>
      </c>
      <c r="D11699" s="106">
        <v>501074000</v>
      </c>
      <c r="E11699" s="106">
        <v>0</v>
      </c>
      <c r="M11699" t="b">
        <f t="shared" si="915"/>
        <v>1</v>
      </c>
      <c r="N11699" t="b">
        <f t="shared" si="916"/>
        <v>1</v>
      </c>
      <c r="O11699" t="b">
        <f t="shared" si="917"/>
        <v>1</v>
      </c>
      <c r="P11699" t="b">
        <f t="shared" si="917"/>
        <v>1</v>
      </c>
      <c r="Q11699" t="b">
        <f t="shared" si="918"/>
        <v>1</v>
      </c>
      <c r="R11699" t="b">
        <f t="shared" si="919"/>
        <v>1</v>
      </c>
      <c r="U11699" s="105" t="s">
        <v>622</v>
      </c>
      <c r="V11699" s="105" t="s">
        <v>623</v>
      </c>
      <c r="W11699" s="106">
        <v>501074000</v>
      </c>
      <c r="X11699" s="106">
        <v>0</v>
      </c>
    </row>
    <row r="11700" spans="2:24" x14ac:dyDescent="0.25">
      <c r="B11700" s="105" t="s">
        <v>624</v>
      </c>
      <c r="C11700" s="105" t="s">
        <v>623</v>
      </c>
      <c r="D11700" s="106">
        <v>501074000</v>
      </c>
      <c r="E11700" s="106">
        <v>0</v>
      </c>
      <c r="M11700" t="b">
        <f t="shared" si="915"/>
        <v>1</v>
      </c>
      <c r="N11700" t="b">
        <f t="shared" si="916"/>
        <v>1</v>
      </c>
      <c r="O11700" t="b">
        <f t="shared" si="917"/>
        <v>1</v>
      </c>
      <c r="P11700" t="b">
        <f t="shared" si="917"/>
        <v>1</v>
      </c>
      <c r="Q11700" t="b">
        <f t="shared" si="918"/>
        <v>1</v>
      </c>
      <c r="R11700" t="b">
        <f t="shared" si="919"/>
        <v>1</v>
      </c>
      <c r="U11700" s="105" t="s">
        <v>624</v>
      </c>
      <c r="V11700" s="105" t="s">
        <v>623</v>
      </c>
      <c r="W11700" s="106">
        <v>501074000</v>
      </c>
      <c r="X11700" s="106">
        <v>0</v>
      </c>
    </row>
    <row r="11701" spans="2:24" x14ac:dyDescent="0.25">
      <c r="B11701" s="105" t="s">
        <v>439</v>
      </c>
      <c r="C11701" s="105" t="s">
        <v>440</v>
      </c>
      <c r="D11701" s="106">
        <v>2953848710</v>
      </c>
      <c r="E11701" s="106">
        <v>0</v>
      </c>
      <c r="M11701" t="b">
        <f t="shared" si="915"/>
        <v>1</v>
      </c>
      <c r="N11701" t="b">
        <f t="shared" si="916"/>
        <v>1</v>
      </c>
      <c r="O11701" t="b">
        <f t="shared" si="917"/>
        <v>1</v>
      </c>
      <c r="P11701" t="b">
        <f t="shared" si="917"/>
        <v>1</v>
      </c>
      <c r="Q11701" t="b">
        <f t="shared" si="918"/>
        <v>1</v>
      </c>
      <c r="R11701" t="b">
        <f t="shared" si="919"/>
        <v>1</v>
      </c>
      <c r="U11701" s="105" t="s">
        <v>439</v>
      </c>
      <c r="V11701" s="105" t="s">
        <v>440</v>
      </c>
      <c r="W11701" s="106">
        <v>2953848710</v>
      </c>
      <c r="X11701" s="106">
        <v>0</v>
      </c>
    </row>
    <row r="11702" spans="2:24" x14ac:dyDescent="0.25">
      <c r="B11702" s="105" t="s">
        <v>441</v>
      </c>
      <c r="C11702" s="105" t="s">
        <v>442</v>
      </c>
      <c r="D11702" s="106">
        <v>2953848710</v>
      </c>
      <c r="E11702" s="106">
        <v>0</v>
      </c>
      <c r="M11702" t="b">
        <f t="shared" si="915"/>
        <v>1</v>
      </c>
      <c r="N11702" t="b">
        <f t="shared" si="916"/>
        <v>1</v>
      </c>
      <c r="O11702" t="b">
        <f t="shared" si="917"/>
        <v>1</v>
      </c>
      <c r="P11702" t="b">
        <f t="shared" si="917"/>
        <v>1</v>
      </c>
      <c r="Q11702" t="b">
        <f t="shared" si="918"/>
        <v>1</v>
      </c>
      <c r="R11702" t="b">
        <f t="shared" si="919"/>
        <v>1</v>
      </c>
      <c r="U11702" s="105" t="s">
        <v>441</v>
      </c>
      <c r="V11702" s="105" t="s">
        <v>442</v>
      </c>
      <c r="W11702" s="106">
        <v>2953848710</v>
      </c>
      <c r="X11702" s="106">
        <v>0</v>
      </c>
    </row>
    <row r="11703" spans="2:24" x14ac:dyDescent="0.25">
      <c r="B11703" s="105" t="s">
        <v>443</v>
      </c>
      <c r="C11703" s="105" t="s">
        <v>442</v>
      </c>
      <c r="D11703" s="106">
        <v>93145000</v>
      </c>
      <c r="E11703" s="106">
        <v>0</v>
      </c>
      <c r="M11703" t="b">
        <f t="shared" si="915"/>
        <v>1</v>
      </c>
      <c r="N11703" t="b">
        <f t="shared" si="916"/>
        <v>1</v>
      </c>
      <c r="O11703" t="b">
        <f t="shared" si="917"/>
        <v>1</v>
      </c>
      <c r="P11703" t="b">
        <f t="shared" si="917"/>
        <v>1</v>
      </c>
      <c r="Q11703" t="b">
        <f t="shared" si="918"/>
        <v>1</v>
      </c>
      <c r="R11703" t="b">
        <f t="shared" si="919"/>
        <v>1</v>
      </c>
      <c r="U11703" s="105" t="s">
        <v>443</v>
      </c>
      <c r="V11703" s="105" t="s">
        <v>442</v>
      </c>
      <c r="W11703" s="106">
        <v>93145000</v>
      </c>
      <c r="X11703" s="106">
        <v>0</v>
      </c>
    </row>
    <row r="11704" spans="2:24" x14ac:dyDescent="0.25">
      <c r="B11704" s="105" t="s">
        <v>797</v>
      </c>
      <c r="C11704" s="105" t="s">
        <v>1599</v>
      </c>
      <c r="D11704" s="106">
        <v>415099900</v>
      </c>
      <c r="E11704" s="106">
        <v>0</v>
      </c>
      <c r="M11704" t="b">
        <f t="shared" si="915"/>
        <v>1</v>
      </c>
      <c r="N11704" t="b">
        <f t="shared" si="916"/>
        <v>1</v>
      </c>
      <c r="O11704" t="b">
        <f t="shared" si="917"/>
        <v>1</v>
      </c>
      <c r="P11704" t="b">
        <f t="shared" si="917"/>
        <v>1</v>
      </c>
      <c r="Q11704" t="b">
        <f t="shared" si="918"/>
        <v>1</v>
      </c>
      <c r="R11704" t="b">
        <f t="shared" si="919"/>
        <v>1</v>
      </c>
      <c r="U11704" s="105" t="s">
        <v>797</v>
      </c>
      <c r="V11704" s="105" t="s">
        <v>1599</v>
      </c>
      <c r="W11704" s="106">
        <v>415099900</v>
      </c>
      <c r="X11704" s="106">
        <v>0</v>
      </c>
    </row>
    <row r="11705" spans="2:24" x14ac:dyDescent="0.25">
      <c r="B11705" s="105" t="s">
        <v>798</v>
      </c>
      <c r="C11705" s="105" t="s">
        <v>1600</v>
      </c>
      <c r="D11705" s="106">
        <v>445400000</v>
      </c>
      <c r="E11705" s="106">
        <v>0</v>
      </c>
      <c r="M11705" t="b">
        <f t="shared" si="915"/>
        <v>1</v>
      </c>
      <c r="N11705" t="b">
        <f t="shared" si="916"/>
        <v>1</v>
      </c>
      <c r="O11705" t="b">
        <f t="shared" si="917"/>
        <v>1</v>
      </c>
      <c r="P11705" t="b">
        <f t="shared" si="917"/>
        <v>1</v>
      </c>
      <c r="Q11705" t="b">
        <f t="shared" si="918"/>
        <v>1</v>
      </c>
      <c r="R11705" t="b">
        <f t="shared" si="919"/>
        <v>1</v>
      </c>
      <c r="U11705" s="105" t="s">
        <v>798</v>
      </c>
      <c r="V11705" s="105" t="s">
        <v>1600</v>
      </c>
      <c r="W11705" s="106">
        <v>445400000</v>
      </c>
      <c r="X11705" s="106">
        <v>0</v>
      </c>
    </row>
    <row r="11706" spans="2:24" x14ac:dyDescent="0.25">
      <c r="B11706" s="105" t="s">
        <v>800</v>
      </c>
      <c r="C11706" s="105" t="s">
        <v>1444</v>
      </c>
      <c r="D11706" s="106">
        <v>198188000</v>
      </c>
      <c r="E11706" s="106">
        <v>0</v>
      </c>
      <c r="M11706" t="b">
        <f t="shared" si="915"/>
        <v>1</v>
      </c>
      <c r="N11706" t="b">
        <f t="shared" si="916"/>
        <v>1</v>
      </c>
      <c r="O11706" t="b">
        <f t="shared" si="917"/>
        <v>1</v>
      </c>
      <c r="P11706" t="b">
        <f t="shared" si="917"/>
        <v>1</v>
      </c>
      <c r="Q11706" t="b">
        <f t="shared" si="918"/>
        <v>1</v>
      </c>
      <c r="R11706" t="b">
        <f t="shared" si="919"/>
        <v>1</v>
      </c>
      <c r="U11706" s="105" t="s">
        <v>800</v>
      </c>
      <c r="V11706" s="105" t="s">
        <v>1444</v>
      </c>
      <c r="W11706" s="106">
        <v>198188000</v>
      </c>
      <c r="X11706" s="106">
        <v>0</v>
      </c>
    </row>
    <row r="11707" spans="2:24" x14ac:dyDescent="0.25">
      <c r="B11707" s="105" t="s">
        <v>1445</v>
      </c>
      <c r="C11707" s="105" t="s">
        <v>1446</v>
      </c>
      <c r="D11707" s="106">
        <v>284580010</v>
      </c>
      <c r="E11707" s="106">
        <v>0</v>
      </c>
      <c r="M11707" t="b">
        <f t="shared" si="915"/>
        <v>1</v>
      </c>
      <c r="N11707" t="b">
        <f t="shared" si="916"/>
        <v>1</v>
      </c>
      <c r="O11707" t="b">
        <f t="shared" si="917"/>
        <v>1</v>
      </c>
      <c r="P11707" t="b">
        <f t="shared" si="917"/>
        <v>1</v>
      </c>
      <c r="Q11707" t="b">
        <f t="shared" si="918"/>
        <v>1</v>
      </c>
      <c r="R11707" t="b">
        <f t="shared" si="919"/>
        <v>1</v>
      </c>
      <c r="U11707" s="105" t="s">
        <v>1445</v>
      </c>
      <c r="V11707" s="105" t="s">
        <v>1446</v>
      </c>
      <c r="W11707" s="106">
        <v>284580010</v>
      </c>
      <c r="X11707" s="106">
        <v>0</v>
      </c>
    </row>
    <row r="11708" spans="2:24" x14ac:dyDescent="0.25">
      <c r="B11708" s="105" t="s">
        <v>1448</v>
      </c>
      <c r="C11708" s="105" t="s">
        <v>1602</v>
      </c>
      <c r="D11708" s="106">
        <v>630769800</v>
      </c>
      <c r="E11708" s="106">
        <v>0</v>
      </c>
      <c r="M11708" t="b">
        <f t="shared" si="915"/>
        <v>1</v>
      </c>
      <c r="N11708" t="b">
        <f t="shared" si="916"/>
        <v>1</v>
      </c>
      <c r="O11708" t="b">
        <f t="shared" si="917"/>
        <v>1</v>
      </c>
      <c r="P11708" t="b">
        <f t="shared" si="917"/>
        <v>1</v>
      </c>
      <c r="Q11708" t="b">
        <f t="shared" si="918"/>
        <v>1</v>
      </c>
      <c r="R11708" t="b">
        <f t="shared" si="919"/>
        <v>1</v>
      </c>
      <c r="U11708" s="105" t="s">
        <v>1448</v>
      </c>
      <c r="V11708" s="105" t="s">
        <v>1602</v>
      </c>
      <c r="W11708" s="106">
        <v>630769800</v>
      </c>
      <c r="X11708" s="106">
        <v>0</v>
      </c>
    </row>
    <row r="11709" spans="2:24" x14ac:dyDescent="0.25">
      <c r="B11709" s="105" t="s">
        <v>1451</v>
      </c>
      <c r="C11709" s="105" t="s">
        <v>1603</v>
      </c>
      <c r="D11709" s="106">
        <v>443186000</v>
      </c>
      <c r="E11709" s="106">
        <v>0</v>
      </c>
      <c r="M11709" t="b">
        <f t="shared" si="915"/>
        <v>1</v>
      </c>
      <c r="N11709" t="b">
        <f t="shared" si="916"/>
        <v>1</v>
      </c>
      <c r="O11709" t="b">
        <f t="shared" si="917"/>
        <v>1</v>
      </c>
      <c r="P11709" t="b">
        <f t="shared" si="917"/>
        <v>1</v>
      </c>
      <c r="Q11709" t="b">
        <f t="shared" si="918"/>
        <v>1</v>
      </c>
      <c r="R11709" t="b">
        <f t="shared" si="919"/>
        <v>1</v>
      </c>
      <c r="U11709" s="105" t="s">
        <v>1451</v>
      </c>
      <c r="V11709" s="105" t="s">
        <v>1603</v>
      </c>
      <c r="W11709" s="106">
        <v>443186000</v>
      </c>
      <c r="X11709" s="106">
        <v>0</v>
      </c>
    </row>
    <row r="11710" spans="2:24" x14ac:dyDescent="0.25">
      <c r="B11710" s="105" t="s">
        <v>1452</v>
      </c>
      <c r="C11710" s="105" t="s">
        <v>1453</v>
      </c>
      <c r="D11710" s="106">
        <v>443480000</v>
      </c>
      <c r="E11710" s="106">
        <v>0</v>
      </c>
      <c r="M11710" t="b">
        <f t="shared" si="915"/>
        <v>1</v>
      </c>
      <c r="N11710" t="b">
        <f t="shared" si="916"/>
        <v>1</v>
      </c>
      <c r="O11710" t="b">
        <f t="shared" si="917"/>
        <v>1</v>
      </c>
      <c r="P11710" t="b">
        <f t="shared" si="917"/>
        <v>1</v>
      </c>
      <c r="Q11710" t="b">
        <f t="shared" si="918"/>
        <v>1</v>
      </c>
      <c r="R11710" t="b">
        <f t="shared" si="919"/>
        <v>1</v>
      </c>
      <c r="U11710" s="105" t="s">
        <v>1452</v>
      </c>
      <c r="V11710" s="105" t="s">
        <v>1453</v>
      </c>
      <c r="W11710" s="106">
        <v>443480000</v>
      </c>
      <c r="X11710" s="106">
        <v>0</v>
      </c>
    </row>
    <row r="11711" spans="2:24" x14ac:dyDescent="0.25">
      <c r="B11711" s="105" t="s">
        <v>625</v>
      </c>
      <c r="C11711" s="105" t="s">
        <v>626</v>
      </c>
      <c r="D11711" s="106">
        <v>2540732000</v>
      </c>
      <c r="E11711" s="106">
        <v>0</v>
      </c>
      <c r="M11711" t="b">
        <f t="shared" si="915"/>
        <v>1</v>
      </c>
      <c r="N11711" t="b">
        <f t="shared" si="916"/>
        <v>1</v>
      </c>
      <c r="O11711" t="b">
        <f t="shared" si="917"/>
        <v>1</v>
      </c>
      <c r="P11711" t="b">
        <f t="shared" si="917"/>
        <v>1</v>
      </c>
      <c r="Q11711" t="b">
        <f t="shared" si="918"/>
        <v>1</v>
      </c>
      <c r="R11711" t="b">
        <f t="shared" si="919"/>
        <v>1</v>
      </c>
      <c r="U11711" s="105" t="s">
        <v>625</v>
      </c>
      <c r="V11711" s="105" t="s">
        <v>626</v>
      </c>
      <c r="W11711" s="106">
        <v>2540732000</v>
      </c>
      <c r="X11711" s="106">
        <v>0</v>
      </c>
    </row>
    <row r="11712" spans="2:24" x14ac:dyDescent="0.25">
      <c r="B11712" s="105" t="s">
        <v>627</v>
      </c>
      <c r="C11712" s="105" t="s">
        <v>628</v>
      </c>
      <c r="D11712" s="106">
        <v>2540732000</v>
      </c>
      <c r="E11712" s="106">
        <v>0</v>
      </c>
      <c r="M11712" t="b">
        <f t="shared" si="915"/>
        <v>1</v>
      </c>
      <c r="N11712" t="b">
        <f t="shared" si="916"/>
        <v>1</v>
      </c>
      <c r="O11712" t="b">
        <f t="shared" si="917"/>
        <v>1</v>
      </c>
      <c r="P11712" t="b">
        <f t="shared" si="917"/>
        <v>1</v>
      </c>
      <c r="Q11712" t="b">
        <f t="shared" si="918"/>
        <v>1</v>
      </c>
      <c r="R11712" t="b">
        <f t="shared" si="919"/>
        <v>1</v>
      </c>
      <c r="U11712" s="105" t="s">
        <v>627</v>
      </c>
      <c r="V11712" s="105" t="s">
        <v>628</v>
      </c>
      <c r="W11712" s="106">
        <v>2540732000</v>
      </c>
      <c r="X11712" s="106">
        <v>0</v>
      </c>
    </row>
    <row r="11713" spans="2:24" x14ac:dyDescent="0.25">
      <c r="B11713" s="105" t="s">
        <v>629</v>
      </c>
      <c r="C11713" s="105" t="s">
        <v>628</v>
      </c>
      <c r="D11713" s="106">
        <v>2540732000</v>
      </c>
      <c r="E11713" s="106">
        <v>0</v>
      </c>
      <c r="M11713" t="b">
        <f t="shared" si="915"/>
        <v>1</v>
      </c>
      <c r="N11713" t="b">
        <f t="shared" si="916"/>
        <v>1</v>
      </c>
      <c r="O11713" t="b">
        <f t="shared" si="917"/>
        <v>1</v>
      </c>
      <c r="P11713" t="b">
        <f t="shared" si="917"/>
        <v>1</v>
      </c>
      <c r="Q11713" t="b">
        <f t="shared" si="918"/>
        <v>1</v>
      </c>
      <c r="R11713" t="b">
        <f t="shared" si="919"/>
        <v>1</v>
      </c>
      <c r="U11713" s="105" t="s">
        <v>629</v>
      </c>
      <c r="V11713" s="105" t="s">
        <v>628</v>
      </c>
      <c r="W11713" s="106">
        <v>2540732000</v>
      </c>
      <c r="X11713" s="106">
        <v>0</v>
      </c>
    </row>
    <row r="11714" spans="2:24" x14ac:dyDescent="0.25">
      <c r="B11714" s="105" t="s">
        <v>630</v>
      </c>
      <c r="C11714" s="105" t="s">
        <v>631</v>
      </c>
      <c r="D11714" s="106">
        <v>348417000</v>
      </c>
      <c r="E11714" s="106">
        <v>0</v>
      </c>
      <c r="M11714" t="b">
        <f t="shared" si="915"/>
        <v>1</v>
      </c>
      <c r="N11714" t="b">
        <f t="shared" si="916"/>
        <v>1</v>
      </c>
      <c r="O11714" t="b">
        <f t="shared" si="917"/>
        <v>1</v>
      </c>
      <c r="P11714" t="b">
        <f t="shared" si="917"/>
        <v>1</v>
      </c>
      <c r="Q11714" t="b">
        <f t="shared" si="918"/>
        <v>1</v>
      </c>
      <c r="R11714" t="b">
        <f t="shared" si="919"/>
        <v>1</v>
      </c>
      <c r="U11714" s="105" t="s">
        <v>630</v>
      </c>
      <c r="V11714" s="105" t="s">
        <v>631</v>
      </c>
      <c r="W11714" s="106">
        <v>348417000</v>
      </c>
      <c r="X11714" s="106">
        <v>0</v>
      </c>
    </row>
    <row r="11715" spans="2:24" x14ac:dyDescent="0.25">
      <c r="B11715" s="105" t="s">
        <v>632</v>
      </c>
      <c r="C11715" s="105" t="s">
        <v>633</v>
      </c>
      <c r="D11715" s="106">
        <v>348417000</v>
      </c>
      <c r="E11715" s="106">
        <v>0</v>
      </c>
      <c r="M11715" t="b">
        <f t="shared" si="915"/>
        <v>1</v>
      </c>
      <c r="N11715" t="b">
        <f t="shared" si="916"/>
        <v>1</v>
      </c>
      <c r="O11715" t="b">
        <f t="shared" si="917"/>
        <v>1</v>
      </c>
      <c r="P11715" t="b">
        <f t="shared" si="917"/>
        <v>1</v>
      </c>
      <c r="Q11715" t="b">
        <f t="shared" si="918"/>
        <v>1</v>
      </c>
      <c r="R11715" t="b">
        <f t="shared" si="919"/>
        <v>1</v>
      </c>
      <c r="U11715" s="105" t="s">
        <v>632</v>
      </c>
      <c r="V11715" s="105" t="s">
        <v>633</v>
      </c>
      <c r="W11715" s="106">
        <v>348417000</v>
      </c>
      <c r="X11715" s="106">
        <v>0</v>
      </c>
    </row>
    <row r="11716" spans="2:24" x14ac:dyDescent="0.25">
      <c r="B11716" s="105" t="s">
        <v>634</v>
      </c>
      <c r="C11716" s="105" t="s">
        <v>633</v>
      </c>
      <c r="D11716" s="106">
        <v>348417000</v>
      </c>
      <c r="E11716" s="106">
        <v>0</v>
      </c>
      <c r="M11716" t="b">
        <f t="shared" si="915"/>
        <v>1</v>
      </c>
      <c r="N11716" t="b">
        <f t="shared" si="916"/>
        <v>1</v>
      </c>
      <c r="O11716" t="b">
        <f t="shared" si="917"/>
        <v>1</v>
      </c>
      <c r="P11716" t="b">
        <f t="shared" si="917"/>
        <v>1</v>
      </c>
      <c r="Q11716" t="b">
        <f t="shared" si="918"/>
        <v>1</v>
      </c>
      <c r="R11716" t="b">
        <f t="shared" si="919"/>
        <v>1</v>
      </c>
      <c r="U11716" s="105" t="s">
        <v>634</v>
      </c>
      <c r="V11716" s="105" t="s">
        <v>633</v>
      </c>
      <c r="W11716" s="106">
        <v>348417000</v>
      </c>
      <c r="X11716" s="106">
        <v>0</v>
      </c>
    </row>
    <row r="11717" spans="2:24" x14ac:dyDescent="0.25">
      <c r="B11717" s="105" t="s">
        <v>444</v>
      </c>
      <c r="C11717" s="105" t="s">
        <v>445</v>
      </c>
      <c r="D11717" s="106">
        <v>120505000</v>
      </c>
      <c r="E11717" s="106">
        <v>0</v>
      </c>
      <c r="M11717" t="b">
        <f t="shared" si="915"/>
        <v>1</v>
      </c>
      <c r="N11717" t="b">
        <f t="shared" si="916"/>
        <v>1</v>
      </c>
      <c r="O11717" t="b">
        <f t="shared" si="917"/>
        <v>1</v>
      </c>
      <c r="P11717" t="b">
        <f t="shared" si="917"/>
        <v>1</v>
      </c>
      <c r="Q11717" t="b">
        <f t="shared" si="918"/>
        <v>1</v>
      </c>
      <c r="R11717" t="b">
        <f t="shared" si="919"/>
        <v>1</v>
      </c>
      <c r="U11717" s="105" t="s">
        <v>444</v>
      </c>
      <c r="V11717" s="105" t="s">
        <v>445</v>
      </c>
      <c r="W11717" s="106">
        <v>120505000</v>
      </c>
      <c r="X11717" s="106">
        <v>0</v>
      </c>
    </row>
    <row r="11718" spans="2:24" x14ac:dyDescent="0.25">
      <c r="B11718" s="105" t="s">
        <v>446</v>
      </c>
      <c r="C11718" s="105" t="s">
        <v>447</v>
      </c>
      <c r="D11718" s="106">
        <v>120505000</v>
      </c>
      <c r="E11718" s="106">
        <v>0</v>
      </c>
      <c r="M11718" t="b">
        <f t="shared" si="915"/>
        <v>1</v>
      </c>
      <c r="N11718" t="b">
        <f t="shared" si="916"/>
        <v>1</v>
      </c>
      <c r="O11718" t="b">
        <f t="shared" si="917"/>
        <v>1</v>
      </c>
      <c r="P11718" t="b">
        <f t="shared" si="917"/>
        <v>1</v>
      </c>
      <c r="Q11718" t="b">
        <f t="shared" si="918"/>
        <v>1</v>
      </c>
      <c r="R11718" t="b">
        <f t="shared" si="919"/>
        <v>1</v>
      </c>
      <c r="U11718" s="105" t="s">
        <v>446</v>
      </c>
      <c r="V11718" s="105" t="s">
        <v>447</v>
      </c>
      <c r="W11718" s="106">
        <v>120505000</v>
      </c>
      <c r="X11718" s="106">
        <v>0</v>
      </c>
    </row>
    <row r="11719" spans="2:24" x14ac:dyDescent="0.25">
      <c r="B11719" s="105" t="s">
        <v>448</v>
      </c>
      <c r="C11719" s="105" t="s">
        <v>449</v>
      </c>
      <c r="D11719" s="106">
        <v>120505000</v>
      </c>
      <c r="E11719" s="106">
        <v>0</v>
      </c>
      <c r="M11719" t="b">
        <f t="shared" si="915"/>
        <v>1</v>
      </c>
      <c r="N11719" t="b">
        <f t="shared" si="916"/>
        <v>1</v>
      </c>
      <c r="O11719" t="b">
        <f t="shared" si="917"/>
        <v>1</v>
      </c>
      <c r="P11719" t="b">
        <f t="shared" si="917"/>
        <v>1</v>
      </c>
      <c r="Q11719" t="b">
        <f t="shared" si="918"/>
        <v>1</v>
      </c>
      <c r="R11719" t="b">
        <f t="shared" si="919"/>
        <v>1</v>
      </c>
      <c r="U11719" s="105" t="s">
        <v>448</v>
      </c>
      <c r="V11719" s="105" t="s">
        <v>449</v>
      </c>
      <c r="W11719" s="106">
        <v>120505000</v>
      </c>
      <c r="X11719" s="106">
        <v>0</v>
      </c>
    </row>
    <row r="11720" spans="2:24" x14ac:dyDescent="0.25">
      <c r="B11720" s="105" t="s">
        <v>635</v>
      </c>
      <c r="C11720" s="105" t="s">
        <v>636</v>
      </c>
      <c r="D11720" s="106">
        <v>165093000</v>
      </c>
      <c r="E11720" s="106">
        <v>0</v>
      </c>
      <c r="M11720" t="b">
        <f t="shared" si="915"/>
        <v>1</v>
      </c>
      <c r="N11720" t="b">
        <f t="shared" si="916"/>
        <v>1</v>
      </c>
      <c r="O11720" t="b">
        <f t="shared" si="917"/>
        <v>1</v>
      </c>
      <c r="P11720" t="b">
        <f t="shared" si="917"/>
        <v>1</v>
      </c>
      <c r="Q11720" t="b">
        <f t="shared" si="918"/>
        <v>1</v>
      </c>
      <c r="R11720" t="b">
        <f t="shared" si="919"/>
        <v>1</v>
      </c>
      <c r="U11720" s="105" t="s">
        <v>635</v>
      </c>
      <c r="V11720" s="105" t="s">
        <v>636</v>
      </c>
      <c r="W11720" s="106">
        <v>165093000</v>
      </c>
      <c r="X11720" s="106">
        <v>0</v>
      </c>
    </row>
    <row r="11721" spans="2:24" x14ac:dyDescent="0.25">
      <c r="B11721" s="105" t="s">
        <v>637</v>
      </c>
      <c r="C11721" s="105" t="s">
        <v>638</v>
      </c>
      <c r="D11721" s="106">
        <v>165093000</v>
      </c>
      <c r="E11721" s="106">
        <v>0</v>
      </c>
      <c r="M11721" t="b">
        <f t="shared" si="915"/>
        <v>1</v>
      </c>
      <c r="N11721" t="b">
        <f t="shared" si="916"/>
        <v>1</v>
      </c>
      <c r="O11721" t="b">
        <f t="shared" si="917"/>
        <v>1</v>
      </c>
      <c r="P11721" t="b">
        <f t="shared" si="917"/>
        <v>1</v>
      </c>
      <c r="Q11721" t="b">
        <f t="shared" si="918"/>
        <v>1</v>
      </c>
      <c r="R11721" t="b">
        <f t="shared" si="919"/>
        <v>1</v>
      </c>
      <c r="U11721" s="105" t="s">
        <v>637</v>
      </c>
      <c r="V11721" s="105" t="s">
        <v>638</v>
      </c>
      <c r="W11721" s="106">
        <v>165093000</v>
      </c>
      <c r="X11721" s="106">
        <v>0</v>
      </c>
    </row>
    <row r="11722" spans="2:24" x14ac:dyDescent="0.25">
      <c r="B11722" s="105" t="s">
        <v>639</v>
      </c>
      <c r="C11722" s="105" t="s">
        <v>638</v>
      </c>
      <c r="D11722" s="106">
        <v>165093000</v>
      </c>
      <c r="E11722" s="106">
        <v>0</v>
      </c>
      <c r="M11722" t="b">
        <f t="shared" si="915"/>
        <v>1</v>
      </c>
      <c r="N11722" t="b">
        <f t="shared" si="916"/>
        <v>1</v>
      </c>
      <c r="O11722" t="b">
        <f t="shared" si="917"/>
        <v>1</v>
      </c>
      <c r="P11722" t="b">
        <f t="shared" si="917"/>
        <v>1</v>
      </c>
      <c r="Q11722" t="b">
        <f t="shared" si="918"/>
        <v>1</v>
      </c>
      <c r="R11722" t="b">
        <f t="shared" si="919"/>
        <v>1</v>
      </c>
      <c r="U11722" s="105" t="s">
        <v>639</v>
      </c>
      <c r="V11722" s="105" t="s">
        <v>638</v>
      </c>
      <c r="W11722" s="106">
        <v>165093000</v>
      </c>
      <c r="X11722" s="106">
        <v>0</v>
      </c>
    </row>
    <row r="11723" spans="2:24" x14ac:dyDescent="0.25">
      <c r="B11723" s="105" t="s">
        <v>640</v>
      </c>
      <c r="C11723" s="105" t="s">
        <v>641</v>
      </c>
      <c r="D11723" s="106">
        <v>2453948000</v>
      </c>
      <c r="E11723" s="106">
        <v>0</v>
      </c>
      <c r="M11723" t="b">
        <f t="shared" si="915"/>
        <v>1</v>
      </c>
      <c r="N11723" t="b">
        <f t="shared" si="916"/>
        <v>1</v>
      </c>
      <c r="O11723" t="b">
        <f t="shared" si="917"/>
        <v>1</v>
      </c>
      <c r="P11723" t="b">
        <f t="shared" si="917"/>
        <v>1</v>
      </c>
      <c r="Q11723" t="b">
        <f t="shared" si="918"/>
        <v>1</v>
      </c>
      <c r="R11723" t="b">
        <f t="shared" si="919"/>
        <v>1</v>
      </c>
      <c r="U11723" s="105" t="s">
        <v>640</v>
      </c>
      <c r="V11723" s="105" t="s">
        <v>641</v>
      </c>
      <c r="W11723" s="106">
        <v>2453948000</v>
      </c>
      <c r="X11723" s="106">
        <v>0</v>
      </c>
    </row>
    <row r="11724" spans="2:24" x14ac:dyDescent="0.25">
      <c r="B11724" s="105" t="s">
        <v>642</v>
      </c>
      <c r="C11724" s="105" t="s">
        <v>643</v>
      </c>
      <c r="D11724" s="106">
        <v>2453948000</v>
      </c>
      <c r="E11724" s="106">
        <v>0</v>
      </c>
      <c r="M11724" t="b">
        <f t="shared" si="915"/>
        <v>1</v>
      </c>
      <c r="N11724" t="b">
        <f t="shared" si="916"/>
        <v>1</v>
      </c>
      <c r="O11724" t="b">
        <f t="shared" si="917"/>
        <v>1</v>
      </c>
      <c r="P11724" t="b">
        <f t="shared" si="917"/>
        <v>1</v>
      </c>
      <c r="Q11724" t="b">
        <f t="shared" si="918"/>
        <v>1</v>
      </c>
      <c r="R11724" t="b">
        <f t="shared" si="919"/>
        <v>1</v>
      </c>
      <c r="U11724" s="105" t="s">
        <v>642</v>
      </c>
      <c r="V11724" s="105" t="s">
        <v>643</v>
      </c>
      <c r="W11724" s="106">
        <v>2453948000</v>
      </c>
      <c r="X11724" s="106">
        <v>0</v>
      </c>
    </row>
    <row r="11725" spans="2:24" x14ac:dyDescent="0.25">
      <c r="B11725" s="105" t="s">
        <v>644</v>
      </c>
      <c r="C11725" s="105" t="s">
        <v>643</v>
      </c>
      <c r="D11725" s="106">
        <v>2453948000</v>
      </c>
      <c r="E11725" s="106">
        <v>0</v>
      </c>
      <c r="M11725" t="b">
        <f t="shared" si="915"/>
        <v>1</v>
      </c>
      <c r="N11725" t="b">
        <f t="shared" si="916"/>
        <v>1</v>
      </c>
      <c r="O11725" t="b">
        <f t="shared" si="917"/>
        <v>1</v>
      </c>
      <c r="P11725" t="b">
        <f t="shared" si="917"/>
        <v>1</v>
      </c>
      <c r="Q11725" t="b">
        <f t="shared" si="918"/>
        <v>1</v>
      </c>
      <c r="R11725" t="b">
        <f t="shared" si="919"/>
        <v>1</v>
      </c>
      <c r="U11725" s="105" t="s">
        <v>644</v>
      </c>
      <c r="V11725" s="105" t="s">
        <v>643</v>
      </c>
      <c r="W11725" s="106">
        <v>2453948000</v>
      </c>
      <c r="X11725" s="106">
        <v>0</v>
      </c>
    </row>
    <row r="11726" spans="2:24" x14ac:dyDescent="0.25">
      <c r="B11726" s="105" t="s">
        <v>450</v>
      </c>
      <c r="C11726" s="105" t="s">
        <v>451</v>
      </c>
      <c r="D11726" s="106">
        <v>1767221550</v>
      </c>
      <c r="E11726" s="106">
        <v>0</v>
      </c>
      <c r="M11726" t="b">
        <f t="shared" si="915"/>
        <v>1</v>
      </c>
      <c r="N11726" t="b">
        <f t="shared" si="916"/>
        <v>1</v>
      </c>
      <c r="O11726" t="b">
        <f t="shared" si="917"/>
        <v>1</v>
      </c>
      <c r="P11726" t="b">
        <f t="shared" si="917"/>
        <v>1</v>
      </c>
      <c r="Q11726" t="b">
        <f t="shared" si="918"/>
        <v>1</v>
      </c>
      <c r="R11726" t="b">
        <f t="shared" si="919"/>
        <v>1</v>
      </c>
      <c r="U11726" s="105" t="s">
        <v>450</v>
      </c>
      <c r="V11726" s="105" t="s">
        <v>451</v>
      </c>
      <c r="W11726" s="106">
        <v>1767221550</v>
      </c>
      <c r="X11726" s="106">
        <v>0</v>
      </c>
    </row>
    <row r="11727" spans="2:24" x14ac:dyDescent="0.25">
      <c r="B11727" s="105" t="s">
        <v>452</v>
      </c>
      <c r="C11727" s="105" t="s">
        <v>453</v>
      </c>
      <c r="D11727" s="106">
        <v>1767221550</v>
      </c>
      <c r="E11727" s="106">
        <v>0</v>
      </c>
      <c r="M11727" t="b">
        <f t="shared" si="915"/>
        <v>1</v>
      </c>
      <c r="N11727" t="b">
        <f t="shared" si="916"/>
        <v>1</v>
      </c>
      <c r="O11727" t="b">
        <f t="shared" si="917"/>
        <v>1</v>
      </c>
      <c r="P11727" t="b">
        <f t="shared" si="917"/>
        <v>1</v>
      </c>
      <c r="Q11727" t="b">
        <f t="shared" si="918"/>
        <v>1</v>
      </c>
      <c r="R11727" t="b">
        <f t="shared" si="919"/>
        <v>1</v>
      </c>
      <c r="U11727" s="105" t="s">
        <v>452</v>
      </c>
      <c r="V11727" s="105" t="s">
        <v>453</v>
      </c>
      <c r="W11727" s="106">
        <v>1767221550</v>
      </c>
      <c r="X11727" s="106">
        <v>0</v>
      </c>
    </row>
    <row r="11728" spans="2:24" x14ac:dyDescent="0.25">
      <c r="B11728" s="105" t="s">
        <v>454</v>
      </c>
      <c r="C11728" s="105" t="s">
        <v>453</v>
      </c>
      <c r="D11728" s="106">
        <v>965067000</v>
      </c>
      <c r="E11728" s="106">
        <v>0</v>
      </c>
      <c r="M11728" t="b">
        <f t="shared" si="915"/>
        <v>1</v>
      </c>
      <c r="N11728" t="b">
        <f t="shared" si="916"/>
        <v>1</v>
      </c>
      <c r="O11728" t="b">
        <f t="shared" si="917"/>
        <v>1</v>
      </c>
      <c r="P11728" t="b">
        <f t="shared" si="917"/>
        <v>1</v>
      </c>
      <c r="Q11728" t="b">
        <f t="shared" si="918"/>
        <v>1</v>
      </c>
      <c r="R11728" t="b">
        <f t="shared" si="919"/>
        <v>1</v>
      </c>
      <c r="U11728" s="105" t="s">
        <v>454</v>
      </c>
      <c r="V11728" s="105" t="s">
        <v>453</v>
      </c>
      <c r="W11728" s="106">
        <v>965067000</v>
      </c>
      <c r="X11728" s="106">
        <v>0</v>
      </c>
    </row>
    <row r="11729" spans="2:24" x14ac:dyDescent="0.25">
      <c r="B11729" s="105" t="s">
        <v>485</v>
      </c>
      <c r="C11729" s="105" t="s">
        <v>486</v>
      </c>
      <c r="D11729" s="106">
        <v>197439000</v>
      </c>
      <c r="E11729" s="106">
        <v>0</v>
      </c>
      <c r="M11729" t="b">
        <f t="shared" si="915"/>
        <v>1</v>
      </c>
      <c r="N11729" t="b">
        <f t="shared" si="916"/>
        <v>1</v>
      </c>
      <c r="O11729" t="b">
        <f t="shared" si="917"/>
        <v>1</v>
      </c>
      <c r="P11729" t="b">
        <f t="shared" si="917"/>
        <v>1</v>
      </c>
      <c r="Q11729" t="b">
        <f t="shared" si="918"/>
        <v>1</v>
      </c>
      <c r="R11729" t="b">
        <f t="shared" si="919"/>
        <v>1</v>
      </c>
      <c r="U11729" s="105" t="s">
        <v>485</v>
      </c>
      <c r="V11729" s="105" t="s">
        <v>486</v>
      </c>
      <c r="W11729" s="106">
        <v>197439000</v>
      </c>
      <c r="X11729" s="106">
        <v>0</v>
      </c>
    </row>
    <row r="11730" spans="2:24" x14ac:dyDescent="0.25">
      <c r="B11730" s="105" t="s">
        <v>805</v>
      </c>
      <c r="C11730" s="105" t="s">
        <v>1605</v>
      </c>
      <c r="D11730" s="106">
        <v>89559050</v>
      </c>
      <c r="E11730" s="106">
        <v>0</v>
      </c>
      <c r="M11730" t="b">
        <f t="shared" si="915"/>
        <v>1</v>
      </c>
      <c r="N11730" t="b">
        <f t="shared" si="916"/>
        <v>1</v>
      </c>
      <c r="O11730" t="b">
        <f t="shared" si="917"/>
        <v>1</v>
      </c>
      <c r="P11730" t="b">
        <f t="shared" si="917"/>
        <v>1</v>
      </c>
      <c r="Q11730" t="b">
        <f t="shared" si="918"/>
        <v>1</v>
      </c>
      <c r="R11730" t="b">
        <f t="shared" si="919"/>
        <v>1</v>
      </c>
      <c r="U11730" s="105" t="s">
        <v>805</v>
      </c>
      <c r="V11730" s="105" t="s">
        <v>1605</v>
      </c>
      <c r="W11730" s="106">
        <v>89559050</v>
      </c>
      <c r="X11730" s="106">
        <v>0</v>
      </c>
    </row>
    <row r="11731" spans="2:24" x14ac:dyDescent="0.25">
      <c r="B11731" s="105" t="s">
        <v>806</v>
      </c>
      <c r="C11731" s="105" t="s">
        <v>807</v>
      </c>
      <c r="D11731" s="106">
        <v>346582000</v>
      </c>
      <c r="E11731" s="106">
        <v>0</v>
      </c>
      <c r="M11731" t="b">
        <f t="shared" si="915"/>
        <v>1</v>
      </c>
      <c r="N11731" t="b">
        <f t="shared" si="916"/>
        <v>1</v>
      </c>
      <c r="O11731" t="b">
        <f t="shared" si="917"/>
        <v>1</v>
      </c>
      <c r="P11731" t="b">
        <f t="shared" si="917"/>
        <v>1</v>
      </c>
      <c r="Q11731" t="b">
        <f t="shared" si="918"/>
        <v>1</v>
      </c>
      <c r="R11731" t="b">
        <f t="shared" si="919"/>
        <v>1</v>
      </c>
      <c r="U11731" s="105" t="s">
        <v>806</v>
      </c>
      <c r="V11731" s="105" t="s">
        <v>807</v>
      </c>
      <c r="W11731" s="106">
        <v>346582000</v>
      </c>
      <c r="X11731" s="106">
        <v>0</v>
      </c>
    </row>
    <row r="11732" spans="2:24" x14ac:dyDescent="0.25">
      <c r="B11732" s="105" t="s">
        <v>808</v>
      </c>
      <c r="C11732" s="105" t="s">
        <v>809</v>
      </c>
      <c r="D11732" s="106">
        <v>68839000</v>
      </c>
      <c r="E11732" s="106">
        <v>0</v>
      </c>
      <c r="M11732" t="b">
        <f t="shared" si="915"/>
        <v>1</v>
      </c>
      <c r="N11732" t="b">
        <f t="shared" si="916"/>
        <v>1</v>
      </c>
      <c r="O11732" t="b">
        <f t="shared" si="917"/>
        <v>1</v>
      </c>
      <c r="P11732" t="b">
        <f t="shared" si="917"/>
        <v>1</v>
      </c>
      <c r="Q11732" t="b">
        <f t="shared" si="918"/>
        <v>1</v>
      </c>
      <c r="R11732" t="b">
        <f t="shared" si="919"/>
        <v>1</v>
      </c>
      <c r="U11732" s="105" t="s">
        <v>808</v>
      </c>
      <c r="V11732" s="105" t="s">
        <v>809</v>
      </c>
      <c r="W11732" s="106">
        <v>68839000</v>
      </c>
      <c r="X11732" s="106">
        <v>0</v>
      </c>
    </row>
    <row r="11733" spans="2:24" x14ac:dyDescent="0.25">
      <c r="B11733" s="105" t="s">
        <v>813</v>
      </c>
      <c r="C11733" s="105" t="s">
        <v>1607</v>
      </c>
      <c r="D11733" s="106">
        <v>99735500</v>
      </c>
      <c r="E11733" s="106">
        <v>0</v>
      </c>
      <c r="M11733" t="b">
        <f t="shared" si="915"/>
        <v>1</v>
      </c>
      <c r="N11733" t="b">
        <f t="shared" si="916"/>
        <v>1</v>
      </c>
      <c r="O11733" t="b">
        <f t="shared" si="917"/>
        <v>1</v>
      </c>
      <c r="P11733" t="b">
        <f t="shared" si="917"/>
        <v>1</v>
      </c>
      <c r="Q11733" t="b">
        <f t="shared" si="918"/>
        <v>1</v>
      </c>
      <c r="R11733" t="b">
        <f t="shared" si="919"/>
        <v>1</v>
      </c>
      <c r="U11733" s="105" t="s">
        <v>813</v>
      </c>
      <c r="V11733" s="105" t="s">
        <v>1607</v>
      </c>
      <c r="W11733" s="106">
        <v>99735500</v>
      </c>
      <c r="X11733" s="106">
        <v>0</v>
      </c>
    </row>
    <row r="11734" spans="2:24" x14ac:dyDescent="0.25">
      <c r="B11734" s="105" t="s">
        <v>455</v>
      </c>
      <c r="C11734" s="105" t="s">
        <v>456</v>
      </c>
      <c r="D11734" s="106">
        <v>1327046325</v>
      </c>
      <c r="E11734" s="106">
        <v>0</v>
      </c>
      <c r="M11734" t="b">
        <f t="shared" si="915"/>
        <v>1</v>
      </c>
      <c r="N11734" t="b">
        <f t="shared" si="916"/>
        <v>1</v>
      </c>
      <c r="O11734" t="b">
        <f t="shared" si="917"/>
        <v>1</v>
      </c>
      <c r="P11734" t="b">
        <f t="shared" si="917"/>
        <v>1</v>
      </c>
      <c r="Q11734" t="b">
        <f t="shared" si="918"/>
        <v>1</v>
      </c>
      <c r="R11734" t="b">
        <f t="shared" si="919"/>
        <v>1</v>
      </c>
      <c r="U11734" s="105" t="s">
        <v>455</v>
      </c>
      <c r="V11734" s="105" t="s">
        <v>456</v>
      </c>
      <c r="W11734" s="106">
        <v>1327046325</v>
      </c>
      <c r="X11734" s="106">
        <v>0</v>
      </c>
    </row>
    <row r="11735" spans="2:24" x14ac:dyDescent="0.25">
      <c r="B11735" s="105" t="s">
        <v>457</v>
      </c>
      <c r="C11735" s="105" t="s">
        <v>458</v>
      </c>
      <c r="D11735" s="106">
        <v>1327046325</v>
      </c>
      <c r="E11735" s="106">
        <v>0</v>
      </c>
      <c r="M11735" t="b">
        <f t="shared" si="915"/>
        <v>1</v>
      </c>
      <c r="N11735" t="b">
        <f t="shared" si="916"/>
        <v>1</v>
      </c>
      <c r="O11735" t="b">
        <f t="shared" si="917"/>
        <v>1</v>
      </c>
      <c r="P11735" t="b">
        <f t="shared" si="917"/>
        <v>1</v>
      </c>
      <c r="Q11735" t="b">
        <f t="shared" si="918"/>
        <v>1</v>
      </c>
      <c r="R11735" t="b">
        <f t="shared" si="919"/>
        <v>1</v>
      </c>
      <c r="U11735" s="105" t="s">
        <v>457</v>
      </c>
      <c r="V11735" s="105" t="s">
        <v>458</v>
      </c>
      <c r="W11735" s="106">
        <v>1327046325</v>
      </c>
      <c r="X11735" s="106">
        <v>0</v>
      </c>
    </row>
    <row r="11736" spans="2:24" x14ac:dyDescent="0.25">
      <c r="B11736" s="105" t="s">
        <v>459</v>
      </c>
      <c r="C11736" s="105" t="s">
        <v>458</v>
      </c>
      <c r="D11736" s="106">
        <v>299301325</v>
      </c>
      <c r="E11736" s="106">
        <v>0</v>
      </c>
      <c r="M11736" t="b">
        <f t="shared" si="915"/>
        <v>1</v>
      </c>
      <c r="N11736" t="b">
        <f t="shared" si="916"/>
        <v>1</v>
      </c>
      <c r="O11736" t="b">
        <f t="shared" si="917"/>
        <v>1</v>
      </c>
      <c r="P11736" t="b">
        <f t="shared" si="917"/>
        <v>1</v>
      </c>
      <c r="Q11736" t="b">
        <f t="shared" si="918"/>
        <v>1</v>
      </c>
      <c r="R11736" t="b">
        <f t="shared" si="919"/>
        <v>1</v>
      </c>
      <c r="U11736" s="105" t="s">
        <v>459</v>
      </c>
      <c r="V11736" s="105" t="s">
        <v>458</v>
      </c>
      <c r="W11736" s="106">
        <v>299301325</v>
      </c>
      <c r="X11736" s="106">
        <v>0</v>
      </c>
    </row>
    <row r="11737" spans="2:24" x14ac:dyDescent="0.25">
      <c r="B11737" s="105" t="s">
        <v>815</v>
      </c>
      <c r="C11737" s="105" t="s">
        <v>816</v>
      </c>
      <c r="D11737" s="106">
        <v>643500000</v>
      </c>
      <c r="E11737" s="106">
        <v>0</v>
      </c>
      <c r="M11737" t="b">
        <f t="shared" si="915"/>
        <v>1</v>
      </c>
      <c r="N11737" t="b">
        <f t="shared" si="916"/>
        <v>1</v>
      </c>
      <c r="O11737" t="b">
        <f t="shared" si="917"/>
        <v>1</v>
      </c>
      <c r="P11737" t="b">
        <f t="shared" si="917"/>
        <v>1</v>
      </c>
      <c r="Q11737" t="b">
        <f t="shared" si="918"/>
        <v>1</v>
      </c>
      <c r="R11737" t="b">
        <f t="shared" si="919"/>
        <v>1</v>
      </c>
      <c r="U11737" s="105" t="s">
        <v>815</v>
      </c>
      <c r="V11737" s="105" t="s">
        <v>816</v>
      </c>
      <c r="W11737" s="106">
        <v>643500000</v>
      </c>
      <c r="X11737" s="106">
        <v>0</v>
      </c>
    </row>
    <row r="11738" spans="2:24" x14ac:dyDescent="0.25">
      <c r="B11738" s="105" t="s">
        <v>823</v>
      </c>
      <c r="C11738" s="105" t="s">
        <v>824</v>
      </c>
      <c r="D11738" s="106">
        <v>384245000</v>
      </c>
      <c r="E11738" s="106">
        <v>0</v>
      </c>
      <c r="M11738" t="b">
        <f t="shared" si="915"/>
        <v>1</v>
      </c>
      <c r="N11738" t="b">
        <f t="shared" si="916"/>
        <v>1</v>
      </c>
      <c r="O11738" t="b">
        <f t="shared" si="917"/>
        <v>1</v>
      </c>
      <c r="P11738" t="b">
        <f t="shared" si="917"/>
        <v>1</v>
      </c>
      <c r="Q11738" t="b">
        <f t="shared" si="918"/>
        <v>1</v>
      </c>
      <c r="R11738" t="b">
        <f t="shared" si="919"/>
        <v>1</v>
      </c>
      <c r="U11738" s="105" t="s">
        <v>823</v>
      </c>
      <c r="V11738" s="105" t="s">
        <v>824</v>
      </c>
      <c r="W11738" s="106">
        <v>384245000</v>
      </c>
      <c r="X11738" s="106">
        <v>0</v>
      </c>
    </row>
    <row r="11739" spans="2:24" x14ac:dyDescent="0.25">
      <c r="B11739" s="105" t="s">
        <v>521</v>
      </c>
      <c r="C11739" s="105" t="s">
        <v>522</v>
      </c>
      <c r="D11739" s="106">
        <v>73041000</v>
      </c>
      <c r="E11739" s="106">
        <v>0</v>
      </c>
      <c r="M11739" t="b">
        <f t="shared" ref="M11739:M11802" si="920">+B11739=U11739</f>
        <v>1</v>
      </c>
      <c r="N11739" t="b">
        <f t="shared" ref="N11739:N11802" si="921">+C11739=V11739</f>
        <v>1</v>
      </c>
      <c r="O11739" t="b">
        <f t="shared" ref="O11739:P11802" si="922">+D11739=W11739</f>
        <v>1</v>
      </c>
      <c r="P11739" t="b">
        <f t="shared" si="922"/>
        <v>1</v>
      </c>
      <c r="Q11739" t="b">
        <f t="shared" ref="Q11739:Q11802" si="923">+F11739=Y11739</f>
        <v>1</v>
      </c>
      <c r="R11739" t="b">
        <f t="shared" ref="R11739:R11802" si="924">+G11739=Z11739</f>
        <v>1</v>
      </c>
      <c r="U11739" s="105" t="s">
        <v>521</v>
      </c>
      <c r="V11739" s="105" t="s">
        <v>522</v>
      </c>
      <c r="W11739" s="106">
        <v>73041000</v>
      </c>
      <c r="X11739" s="106">
        <v>0</v>
      </c>
    </row>
    <row r="11740" spans="2:24" x14ac:dyDescent="0.25">
      <c r="B11740" s="105" t="s">
        <v>523</v>
      </c>
      <c r="C11740" s="105" t="s">
        <v>524</v>
      </c>
      <c r="D11740" s="106">
        <v>73041000</v>
      </c>
      <c r="E11740" s="106">
        <v>0</v>
      </c>
      <c r="M11740" t="b">
        <f t="shared" si="920"/>
        <v>1</v>
      </c>
      <c r="N11740" t="b">
        <f t="shared" si="921"/>
        <v>1</v>
      </c>
      <c r="O11740" t="b">
        <f t="shared" si="922"/>
        <v>1</v>
      </c>
      <c r="P11740" t="b">
        <f t="shared" si="922"/>
        <v>1</v>
      </c>
      <c r="Q11740" t="b">
        <f t="shared" si="923"/>
        <v>1</v>
      </c>
      <c r="R11740" t="b">
        <f t="shared" si="924"/>
        <v>1</v>
      </c>
      <c r="U11740" s="105" t="s">
        <v>523</v>
      </c>
      <c r="V11740" s="105" t="s">
        <v>524</v>
      </c>
      <c r="W11740" s="106">
        <v>73041000</v>
      </c>
      <c r="X11740" s="106">
        <v>0</v>
      </c>
    </row>
    <row r="11741" spans="2:24" x14ac:dyDescent="0.25">
      <c r="B11741" s="105" t="s">
        <v>525</v>
      </c>
      <c r="C11741" s="105" t="s">
        <v>524</v>
      </c>
      <c r="D11741" s="106">
        <v>73041000</v>
      </c>
      <c r="E11741" s="106">
        <v>0</v>
      </c>
      <c r="M11741" t="b">
        <f t="shared" si="920"/>
        <v>1</v>
      </c>
      <c r="N11741" t="b">
        <f t="shared" si="921"/>
        <v>1</v>
      </c>
      <c r="O11741" t="b">
        <f t="shared" si="922"/>
        <v>1</v>
      </c>
      <c r="P11741" t="b">
        <f t="shared" si="922"/>
        <v>1</v>
      </c>
      <c r="Q11741" t="b">
        <f t="shared" si="923"/>
        <v>1</v>
      </c>
      <c r="R11741" t="b">
        <f t="shared" si="924"/>
        <v>1</v>
      </c>
      <c r="U11741" s="105" t="s">
        <v>525</v>
      </c>
      <c r="V11741" s="105" t="s">
        <v>524</v>
      </c>
      <c r="W11741" s="106">
        <v>73041000</v>
      </c>
      <c r="X11741" s="106">
        <v>0</v>
      </c>
    </row>
    <row r="11742" spans="2:24" x14ac:dyDescent="0.25">
      <c r="B11742" s="105" t="s">
        <v>463</v>
      </c>
      <c r="C11742" s="105" t="s">
        <v>464</v>
      </c>
      <c r="D11742" s="106">
        <v>3263972790</v>
      </c>
      <c r="E11742" s="106">
        <v>0</v>
      </c>
      <c r="M11742" t="b">
        <f t="shared" si="920"/>
        <v>1</v>
      </c>
      <c r="N11742" t="b">
        <f t="shared" si="921"/>
        <v>1</v>
      </c>
      <c r="O11742" t="b">
        <f t="shared" si="922"/>
        <v>1</v>
      </c>
      <c r="P11742" t="b">
        <f t="shared" si="922"/>
        <v>1</v>
      </c>
      <c r="Q11742" t="b">
        <f t="shared" si="923"/>
        <v>1</v>
      </c>
      <c r="R11742" t="b">
        <f t="shared" si="924"/>
        <v>1</v>
      </c>
      <c r="U11742" s="105" t="s">
        <v>463</v>
      </c>
      <c r="V11742" s="105" t="s">
        <v>464</v>
      </c>
      <c r="W11742" s="106">
        <v>3263972790</v>
      </c>
      <c r="X11742" s="106">
        <v>0</v>
      </c>
    </row>
    <row r="11743" spans="2:24" x14ac:dyDescent="0.25">
      <c r="B11743" s="105" t="s">
        <v>465</v>
      </c>
      <c r="C11743" s="105" t="s">
        <v>466</v>
      </c>
      <c r="D11743" s="106">
        <v>477614250</v>
      </c>
      <c r="E11743" s="106">
        <v>0</v>
      </c>
      <c r="M11743" t="b">
        <f t="shared" si="920"/>
        <v>1</v>
      </c>
      <c r="N11743" t="b">
        <f t="shared" si="921"/>
        <v>1</v>
      </c>
      <c r="O11743" t="b">
        <f t="shared" si="922"/>
        <v>1</v>
      </c>
      <c r="P11743" t="b">
        <f t="shared" si="922"/>
        <v>1</v>
      </c>
      <c r="Q11743" t="b">
        <f t="shared" si="923"/>
        <v>1</v>
      </c>
      <c r="R11743" t="b">
        <f t="shared" si="924"/>
        <v>1</v>
      </c>
      <c r="U11743" s="105" t="s">
        <v>465</v>
      </c>
      <c r="V11743" s="105" t="s">
        <v>466</v>
      </c>
      <c r="W11743" s="106">
        <v>477614250</v>
      </c>
      <c r="X11743" s="106">
        <v>0</v>
      </c>
    </row>
    <row r="11744" spans="2:24" x14ac:dyDescent="0.25">
      <c r="B11744" s="105" t="s">
        <v>467</v>
      </c>
      <c r="C11744" s="105" t="s">
        <v>468</v>
      </c>
      <c r="D11744" s="106">
        <v>477614250</v>
      </c>
      <c r="E11744" s="106">
        <v>0</v>
      </c>
      <c r="M11744" t="b">
        <f t="shared" si="920"/>
        <v>1</v>
      </c>
      <c r="N11744" t="b">
        <f t="shared" si="921"/>
        <v>1</v>
      </c>
      <c r="O11744" t="b">
        <f t="shared" si="922"/>
        <v>1</v>
      </c>
      <c r="P11744" t="b">
        <f t="shared" si="922"/>
        <v>1</v>
      </c>
      <c r="Q11744" t="b">
        <f t="shared" si="923"/>
        <v>1</v>
      </c>
      <c r="R11744" t="b">
        <f t="shared" si="924"/>
        <v>1</v>
      </c>
      <c r="U11744" s="105" t="s">
        <v>467</v>
      </c>
      <c r="V11744" s="105" t="s">
        <v>468</v>
      </c>
      <c r="W11744" s="106">
        <v>477614250</v>
      </c>
      <c r="X11744" s="106">
        <v>0</v>
      </c>
    </row>
    <row r="11745" spans="2:24" x14ac:dyDescent="0.25">
      <c r="B11745" s="105" t="s">
        <v>572</v>
      </c>
      <c r="C11745" s="105" t="s">
        <v>573</v>
      </c>
      <c r="D11745" s="106">
        <v>2786358540</v>
      </c>
      <c r="E11745" s="106">
        <v>0</v>
      </c>
      <c r="M11745" t="b">
        <f t="shared" si="920"/>
        <v>1</v>
      </c>
      <c r="N11745" t="b">
        <f t="shared" si="921"/>
        <v>1</v>
      </c>
      <c r="O11745" t="b">
        <f t="shared" si="922"/>
        <v>1</v>
      </c>
      <c r="P11745" t="b">
        <f t="shared" si="922"/>
        <v>1</v>
      </c>
      <c r="Q11745" t="b">
        <f t="shared" si="923"/>
        <v>1</v>
      </c>
      <c r="R11745" t="b">
        <f t="shared" si="924"/>
        <v>1</v>
      </c>
      <c r="U11745" s="105" t="s">
        <v>572</v>
      </c>
      <c r="V11745" s="105" t="s">
        <v>573</v>
      </c>
      <c r="W11745" s="106">
        <v>2786358540</v>
      </c>
      <c r="X11745" s="106">
        <v>0</v>
      </c>
    </row>
    <row r="11746" spans="2:24" x14ac:dyDescent="0.25">
      <c r="B11746" s="105" t="s">
        <v>574</v>
      </c>
      <c r="C11746" s="105" t="s">
        <v>573</v>
      </c>
      <c r="D11746" s="106">
        <v>2786358540</v>
      </c>
      <c r="E11746" s="106">
        <v>0</v>
      </c>
      <c r="M11746" t="b">
        <f t="shared" si="920"/>
        <v>1</v>
      </c>
      <c r="N11746" t="b">
        <f t="shared" si="921"/>
        <v>1</v>
      </c>
      <c r="O11746" t="b">
        <f t="shared" si="922"/>
        <v>1</v>
      </c>
      <c r="P11746" t="b">
        <f t="shared" si="922"/>
        <v>1</v>
      </c>
      <c r="Q11746" t="b">
        <f t="shared" si="923"/>
        <v>1</v>
      </c>
      <c r="R11746" t="b">
        <f t="shared" si="924"/>
        <v>1</v>
      </c>
      <c r="U11746" s="105" t="s">
        <v>574</v>
      </c>
      <c r="V11746" s="105" t="s">
        <v>573</v>
      </c>
      <c r="W11746" s="106">
        <v>2786358540</v>
      </c>
      <c r="X11746" s="106">
        <v>0</v>
      </c>
    </row>
    <row r="11747" spans="2:24" x14ac:dyDescent="0.25">
      <c r="B11747" s="105" t="s">
        <v>666</v>
      </c>
      <c r="C11747" s="105" t="s">
        <v>667</v>
      </c>
      <c r="D11747" s="106">
        <v>899515000</v>
      </c>
      <c r="E11747" s="106">
        <v>0</v>
      </c>
      <c r="M11747" t="b">
        <f t="shared" si="920"/>
        <v>1</v>
      </c>
      <c r="N11747" t="b">
        <f t="shared" si="921"/>
        <v>1</v>
      </c>
      <c r="O11747" t="b">
        <f t="shared" si="922"/>
        <v>1</v>
      </c>
      <c r="P11747" t="b">
        <f t="shared" si="922"/>
        <v>1</v>
      </c>
      <c r="Q11747" t="b">
        <f t="shared" si="923"/>
        <v>1</v>
      </c>
      <c r="R11747" t="b">
        <f t="shared" si="924"/>
        <v>1</v>
      </c>
      <c r="U11747" s="105" t="s">
        <v>666</v>
      </c>
      <c r="V11747" s="105" t="s">
        <v>667</v>
      </c>
      <c r="W11747" s="106">
        <v>899515000</v>
      </c>
      <c r="X11747" s="106">
        <v>0</v>
      </c>
    </row>
    <row r="11748" spans="2:24" x14ac:dyDescent="0.25">
      <c r="B11748" s="105" t="s">
        <v>668</v>
      </c>
      <c r="C11748" s="105" t="s">
        <v>669</v>
      </c>
      <c r="D11748" s="106">
        <v>899515000</v>
      </c>
      <c r="E11748" s="106">
        <v>0</v>
      </c>
      <c r="M11748" t="b">
        <f t="shared" si="920"/>
        <v>1</v>
      </c>
      <c r="N11748" t="b">
        <f t="shared" si="921"/>
        <v>1</v>
      </c>
      <c r="O11748" t="b">
        <f t="shared" si="922"/>
        <v>1</v>
      </c>
      <c r="P11748" t="b">
        <f t="shared" si="922"/>
        <v>1</v>
      </c>
      <c r="Q11748" t="b">
        <f t="shared" si="923"/>
        <v>1</v>
      </c>
      <c r="R11748" t="b">
        <f t="shared" si="924"/>
        <v>1</v>
      </c>
      <c r="U11748" s="105" t="s">
        <v>668</v>
      </c>
      <c r="V11748" s="105" t="s">
        <v>669</v>
      </c>
      <c r="W11748" s="106">
        <v>899515000</v>
      </c>
      <c r="X11748" s="106">
        <v>0</v>
      </c>
    </row>
    <row r="11749" spans="2:24" x14ac:dyDescent="0.25">
      <c r="B11749" s="105" t="s">
        <v>670</v>
      </c>
      <c r="C11749" s="105" t="s">
        <v>669</v>
      </c>
      <c r="D11749" s="106">
        <v>899515000</v>
      </c>
      <c r="E11749" s="106">
        <v>0</v>
      </c>
      <c r="M11749" t="b">
        <f t="shared" si="920"/>
        <v>1</v>
      </c>
      <c r="N11749" t="b">
        <f t="shared" si="921"/>
        <v>1</v>
      </c>
      <c r="O11749" t="b">
        <f t="shared" si="922"/>
        <v>1</v>
      </c>
      <c r="P11749" t="b">
        <f t="shared" si="922"/>
        <v>1</v>
      </c>
      <c r="Q11749" t="b">
        <f t="shared" si="923"/>
        <v>1</v>
      </c>
      <c r="R11749" t="b">
        <f t="shared" si="924"/>
        <v>1</v>
      </c>
      <c r="U11749" s="105" t="s">
        <v>670</v>
      </c>
      <c r="V11749" s="105" t="s">
        <v>669</v>
      </c>
      <c r="W11749" s="106">
        <v>899515000</v>
      </c>
      <c r="X11749" s="106">
        <v>0</v>
      </c>
    </row>
    <row r="11750" spans="2:24" x14ac:dyDescent="0.25">
      <c r="B11750" s="105" t="s">
        <v>338</v>
      </c>
      <c r="C11750" s="105" t="s">
        <v>339</v>
      </c>
      <c r="D11750" s="106">
        <v>5462749940</v>
      </c>
      <c r="E11750" s="106">
        <v>0</v>
      </c>
      <c r="M11750" t="b">
        <f t="shared" si="920"/>
        <v>1</v>
      </c>
      <c r="N11750" t="b">
        <f t="shared" si="921"/>
        <v>1</v>
      </c>
      <c r="O11750" t="b">
        <f t="shared" si="922"/>
        <v>1</v>
      </c>
      <c r="P11750" t="b">
        <f t="shared" si="922"/>
        <v>1</v>
      </c>
      <c r="Q11750" t="b">
        <f t="shared" si="923"/>
        <v>1</v>
      </c>
      <c r="R11750" t="b">
        <f t="shared" si="924"/>
        <v>1</v>
      </c>
      <c r="U11750" s="105" t="s">
        <v>338</v>
      </c>
      <c r="V11750" s="105" t="s">
        <v>339</v>
      </c>
      <c r="W11750" s="106">
        <v>5462749940</v>
      </c>
      <c r="X11750" s="106">
        <v>0</v>
      </c>
    </row>
    <row r="11751" spans="2:24" x14ac:dyDescent="0.25">
      <c r="B11751" s="105" t="s">
        <v>469</v>
      </c>
      <c r="C11751" s="105" t="s">
        <v>470</v>
      </c>
      <c r="D11751" s="106">
        <v>478870000</v>
      </c>
      <c r="E11751" s="106">
        <v>0</v>
      </c>
      <c r="M11751" t="b">
        <f t="shared" si="920"/>
        <v>1</v>
      </c>
      <c r="N11751" t="b">
        <f t="shared" si="921"/>
        <v>1</v>
      </c>
      <c r="O11751" t="b">
        <f t="shared" si="922"/>
        <v>1</v>
      </c>
      <c r="P11751" t="b">
        <f t="shared" si="922"/>
        <v>1</v>
      </c>
      <c r="Q11751" t="b">
        <f t="shared" si="923"/>
        <v>1</v>
      </c>
      <c r="R11751" t="b">
        <f t="shared" si="924"/>
        <v>1</v>
      </c>
      <c r="U11751" s="105" t="s">
        <v>469</v>
      </c>
      <c r="V11751" s="105" t="s">
        <v>470</v>
      </c>
      <c r="W11751" s="106">
        <v>478870000</v>
      </c>
      <c r="X11751" s="106">
        <v>0</v>
      </c>
    </row>
    <row r="11752" spans="2:24" x14ac:dyDescent="0.25">
      <c r="B11752" s="105" t="s">
        <v>471</v>
      </c>
      <c r="C11752" s="105" t="s">
        <v>472</v>
      </c>
      <c r="D11752" s="106">
        <v>478870000</v>
      </c>
      <c r="E11752" s="106">
        <v>0</v>
      </c>
      <c r="M11752" t="b">
        <f t="shared" si="920"/>
        <v>1</v>
      </c>
      <c r="N11752" t="b">
        <f t="shared" si="921"/>
        <v>1</v>
      </c>
      <c r="O11752" t="b">
        <f t="shared" si="922"/>
        <v>1</v>
      </c>
      <c r="P11752" t="b">
        <f t="shared" si="922"/>
        <v>1</v>
      </c>
      <c r="Q11752" t="b">
        <f t="shared" si="923"/>
        <v>1</v>
      </c>
      <c r="R11752" t="b">
        <f t="shared" si="924"/>
        <v>1</v>
      </c>
      <c r="U11752" s="105" t="s">
        <v>471</v>
      </c>
      <c r="V11752" s="105" t="s">
        <v>472</v>
      </c>
      <c r="W11752" s="106">
        <v>478870000</v>
      </c>
      <c r="X11752" s="106">
        <v>0</v>
      </c>
    </row>
    <row r="11753" spans="2:24" x14ac:dyDescent="0.25">
      <c r="B11753" s="105" t="s">
        <v>340</v>
      </c>
      <c r="C11753" s="105" t="s">
        <v>341</v>
      </c>
      <c r="D11753" s="106">
        <v>4983879940</v>
      </c>
      <c r="E11753" s="106">
        <v>0</v>
      </c>
      <c r="M11753" t="b">
        <f t="shared" si="920"/>
        <v>1</v>
      </c>
      <c r="N11753" t="b">
        <f t="shared" si="921"/>
        <v>1</v>
      </c>
      <c r="O11753" t="b">
        <f t="shared" si="922"/>
        <v>1</v>
      </c>
      <c r="P11753" t="b">
        <f t="shared" si="922"/>
        <v>1</v>
      </c>
      <c r="Q11753" t="b">
        <f t="shared" si="923"/>
        <v>1</v>
      </c>
      <c r="R11753" t="b">
        <f t="shared" si="924"/>
        <v>1</v>
      </c>
      <c r="U11753" s="105" t="s">
        <v>340</v>
      </c>
      <c r="V11753" s="105" t="s">
        <v>341</v>
      </c>
      <c r="W11753" s="106">
        <v>4983879940</v>
      </c>
      <c r="X11753" s="106">
        <v>0</v>
      </c>
    </row>
    <row r="11754" spans="2:24" x14ac:dyDescent="0.25">
      <c r="B11754" s="105" t="s">
        <v>392</v>
      </c>
      <c r="C11754" s="105" t="s">
        <v>341</v>
      </c>
      <c r="D11754" s="106">
        <v>131785000</v>
      </c>
      <c r="E11754" s="106">
        <v>0</v>
      </c>
      <c r="M11754" t="b">
        <f t="shared" si="920"/>
        <v>1</v>
      </c>
      <c r="N11754" t="b">
        <f t="shared" si="921"/>
        <v>1</v>
      </c>
      <c r="O11754" t="b">
        <f t="shared" si="922"/>
        <v>1</v>
      </c>
      <c r="P11754" t="b">
        <f t="shared" si="922"/>
        <v>1</v>
      </c>
      <c r="Q11754" t="b">
        <f t="shared" si="923"/>
        <v>1</v>
      </c>
      <c r="R11754" t="b">
        <f t="shared" si="924"/>
        <v>1</v>
      </c>
      <c r="U11754" s="105" t="s">
        <v>392</v>
      </c>
      <c r="V11754" s="105" t="s">
        <v>341</v>
      </c>
      <c r="W11754" s="106">
        <v>131785000</v>
      </c>
      <c r="X11754" s="106">
        <v>0</v>
      </c>
    </row>
    <row r="11755" spans="2:24" x14ac:dyDescent="0.25">
      <c r="B11755" s="105" t="s">
        <v>342</v>
      </c>
      <c r="C11755" s="105" t="s">
        <v>343</v>
      </c>
      <c r="D11755" s="106">
        <v>174737600</v>
      </c>
      <c r="E11755" s="106">
        <v>0</v>
      </c>
      <c r="M11755" t="b">
        <f t="shared" si="920"/>
        <v>1</v>
      </c>
      <c r="N11755" t="b">
        <f t="shared" si="921"/>
        <v>1</v>
      </c>
      <c r="O11755" t="b">
        <f t="shared" si="922"/>
        <v>1</v>
      </c>
      <c r="P11755" t="b">
        <f t="shared" si="922"/>
        <v>1</v>
      </c>
      <c r="Q11755" t="b">
        <f t="shared" si="923"/>
        <v>1</v>
      </c>
      <c r="R11755" t="b">
        <f t="shared" si="924"/>
        <v>1</v>
      </c>
      <c r="U11755" s="105" t="s">
        <v>342</v>
      </c>
      <c r="V11755" s="105" t="s">
        <v>343</v>
      </c>
      <c r="W11755" s="106">
        <v>174737600</v>
      </c>
      <c r="X11755" s="106">
        <v>0</v>
      </c>
    </row>
    <row r="11756" spans="2:24" x14ac:dyDescent="0.25">
      <c r="B11756" s="105" t="s">
        <v>344</v>
      </c>
      <c r="C11756" s="105" t="s">
        <v>345</v>
      </c>
      <c r="D11756" s="106">
        <v>279145000</v>
      </c>
      <c r="E11756" s="106">
        <v>0</v>
      </c>
      <c r="M11756" t="b">
        <f t="shared" si="920"/>
        <v>1</v>
      </c>
      <c r="N11756" t="b">
        <f t="shared" si="921"/>
        <v>1</v>
      </c>
      <c r="O11756" t="b">
        <f t="shared" si="922"/>
        <v>1</v>
      </c>
      <c r="P11756" t="b">
        <f t="shared" si="922"/>
        <v>1</v>
      </c>
      <c r="Q11756" t="b">
        <f t="shared" si="923"/>
        <v>1</v>
      </c>
      <c r="R11756" t="b">
        <f t="shared" si="924"/>
        <v>1</v>
      </c>
      <c r="U11756" s="105" t="s">
        <v>344</v>
      </c>
      <c r="V11756" s="105" t="s">
        <v>345</v>
      </c>
      <c r="W11756" s="106">
        <v>279145000</v>
      </c>
      <c r="X11756" s="106">
        <v>0</v>
      </c>
    </row>
    <row r="11757" spans="2:24" x14ac:dyDescent="0.25">
      <c r="B11757" s="105" t="s">
        <v>346</v>
      </c>
      <c r="C11757" s="105" t="s">
        <v>347</v>
      </c>
      <c r="D11757" s="106">
        <v>788559000</v>
      </c>
      <c r="E11757" s="106">
        <v>0</v>
      </c>
      <c r="M11757" t="b">
        <f t="shared" si="920"/>
        <v>1</v>
      </c>
      <c r="N11757" t="b">
        <f t="shared" si="921"/>
        <v>1</v>
      </c>
      <c r="O11757" t="b">
        <f t="shared" si="922"/>
        <v>1</v>
      </c>
      <c r="P11757" t="b">
        <f t="shared" si="922"/>
        <v>1</v>
      </c>
      <c r="Q11757" t="b">
        <f t="shared" si="923"/>
        <v>1</v>
      </c>
      <c r="R11757" t="b">
        <f t="shared" si="924"/>
        <v>1</v>
      </c>
      <c r="U11757" s="105" t="s">
        <v>346</v>
      </c>
      <c r="V11757" s="105" t="s">
        <v>347</v>
      </c>
      <c r="W11757" s="106">
        <v>788559000</v>
      </c>
      <c r="X11757" s="106">
        <v>0</v>
      </c>
    </row>
    <row r="11758" spans="2:24" x14ac:dyDescent="0.25">
      <c r="B11758" s="105" t="s">
        <v>348</v>
      </c>
      <c r="C11758" s="105" t="s">
        <v>1542</v>
      </c>
      <c r="D11758" s="106">
        <v>95500000</v>
      </c>
      <c r="E11758" s="106">
        <v>0</v>
      </c>
      <c r="M11758" t="b">
        <f t="shared" si="920"/>
        <v>1</v>
      </c>
      <c r="N11758" t="b">
        <f t="shared" si="921"/>
        <v>1</v>
      </c>
      <c r="O11758" t="b">
        <f t="shared" si="922"/>
        <v>1</v>
      </c>
      <c r="P11758" t="b">
        <f t="shared" si="922"/>
        <v>1</v>
      </c>
      <c r="Q11758" t="b">
        <f t="shared" si="923"/>
        <v>1</v>
      </c>
      <c r="R11758" t="b">
        <f t="shared" si="924"/>
        <v>1</v>
      </c>
      <c r="U11758" s="105" t="s">
        <v>348</v>
      </c>
      <c r="V11758" s="105" t="s">
        <v>1542</v>
      </c>
      <c r="W11758" s="106">
        <v>95500000</v>
      </c>
      <c r="X11758" s="106">
        <v>0</v>
      </c>
    </row>
    <row r="11759" spans="2:24" x14ac:dyDescent="0.25">
      <c r="B11759" s="105" t="s">
        <v>349</v>
      </c>
      <c r="C11759" s="105" t="s">
        <v>350</v>
      </c>
      <c r="D11759" s="106">
        <v>196101000</v>
      </c>
      <c r="E11759" s="106">
        <v>0</v>
      </c>
      <c r="M11759" t="b">
        <f t="shared" si="920"/>
        <v>1</v>
      </c>
      <c r="N11759" t="b">
        <f t="shared" si="921"/>
        <v>1</v>
      </c>
      <c r="O11759" t="b">
        <f t="shared" si="922"/>
        <v>1</v>
      </c>
      <c r="P11759" t="b">
        <f t="shared" si="922"/>
        <v>1</v>
      </c>
      <c r="Q11759" t="b">
        <f t="shared" si="923"/>
        <v>1</v>
      </c>
      <c r="R11759" t="b">
        <f t="shared" si="924"/>
        <v>1</v>
      </c>
      <c r="U11759" s="105" t="s">
        <v>349</v>
      </c>
      <c r="V11759" s="105" t="s">
        <v>350</v>
      </c>
      <c r="W11759" s="106">
        <v>196101000</v>
      </c>
      <c r="X11759" s="106">
        <v>0</v>
      </c>
    </row>
    <row r="11760" spans="2:24" x14ac:dyDescent="0.25">
      <c r="B11760" s="105" t="s">
        <v>351</v>
      </c>
      <c r="C11760" s="105" t="s">
        <v>352</v>
      </c>
      <c r="D11760" s="106">
        <v>89192340</v>
      </c>
      <c r="E11760" s="106">
        <v>0</v>
      </c>
      <c r="M11760" t="b">
        <f t="shared" si="920"/>
        <v>1</v>
      </c>
      <c r="N11760" t="b">
        <f t="shared" si="921"/>
        <v>1</v>
      </c>
      <c r="O11760" t="b">
        <f t="shared" si="922"/>
        <v>1</v>
      </c>
      <c r="P11760" t="b">
        <f t="shared" si="922"/>
        <v>1</v>
      </c>
      <c r="Q11760" t="b">
        <f t="shared" si="923"/>
        <v>1</v>
      </c>
      <c r="R11760" t="b">
        <f t="shared" si="924"/>
        <v>1</v>
      </c>
      <c r="U11760" s="105" t="s">
        <v>351</v>
      </c>
      <c r="V11760" s="105" t="s">
        <v>352</v>
      </c>
      <c r="W11760" s="106">
        <v>89192340</v>
      </c>
      <c r="X11760" s="106">
        <v>0</v>
      </c>
    </row>
    <row r="11761" spans="2:26" x14ac:dyDescent="0.25">
      <c r="B11761" s="105" t="s">
        <v>355</v>
      </c>
      <c r="C11761" s="105" t="s">
        <v>356</v>
      </c>
      <c r="D11761" s="106">
        <v>1776504000</v>
      </c>
      <c r="E11761" s="106">
        <v>0</v>
      </c>
      <c r="M11761" t="b">
        <f t="shared" si="920"/>
        <v>1</v>
      </c>
      <c r="N11761" t="b">
        <f t="shared" si="921"/>
        <v>1</v>
      </c>
      <c r="O11761" t="b">
        <f t="shared" si="922"/>
        <v>1</v>
      </c>
      <c r="P11761" t="b">
        <f t="shared" si="922"/>
        <v>1</v>
      </c>
      <c r="Q11761" t="b">
        <f t="shared" si="923"/>
        <v>1</v>
      </c>
      <c r="R11761" t="b">
        <f t="shared" si="924"/>
        <v>1</v>
      </c>
      <c r="U11761" s="105" t="s">
        <v>355</v>
      </c>
      <c r="V11761" s="105" t="s">
        <v>356</v>
      </c>
      <c r="W11761" s="106">
        <v>1776504000</v>
      </c>
      <c r="X11761" s="106">
        <v>0</v>
      </c>
    </row>
    <row r="11762" spans="2:26" x14ac:dyDescent="0.25">
      <c r="B11762" s="105" t="s">
        <v>1464</v>
      </c>
      <c r="C11762" s="105" t="s">
        <v>1465</v>
      </c>
      <c r="D11762" s="106">
        <v>1452356000</v>
      </c>
      <c r="E11762" s="106">
        <v>0</v>
      </c>
      <c r="M11762" t="b">
        <f t="shared" si="920"/>
        <v>1</v>
      </c>
      <c r="N11762" t="b">
        <f t="shared" si="921"/>
        <v>1</v>
      </c>
      <c r="O11762" t="b">
        <f t="shared" si="922"/>
        <v>1</v>
      </c>
      <c r="P11762" t="b">
        <f t="shared" si="922"/>
        <v>1</v>
      </c>
      <c r="Q11762" t="b">
        <f t="shared" si="923"/>
        <v>1</v>
      </c>
      <c r="R11762" t="b">
        <f t="shared" si="924"/>
        <v>1</v>
      </c>
      <c r="U11762" s="105" t="s">
        <v>1464</v>
      </c>
      <c r="V11762" s="105" t="s">
        <v>1465</v>
      </c>
      <c r="W11762" s="106">
        <v>1452356000</v>
      </c>
      <c r="X11762" s="106">
        <v>0</v>
      </c>
    </row>
    <row r="11763" spans="2:26" x14ac:dyDescent="0.25">
      <c r="B11763" s="105" t="s">
        <v>676</v>
      </c>
      <c r="C11763" s="105" t="s">
        <v>677</v>
      </c>
      <c r="D11763" s="106">
        <v>225554000</v>
      </c>
      <c r="E11763" s="106">
        <v>0</v>
      </c>
      <c r="M11763" t="b">
        <f t="shared" si="920"/>
        <v>1</v>
      </c>
      <c r="N11763" t="b">
        <f t="shared" si="921"/>
        <v>1</v>
      </c>
      <c r="O11763" t="b">
        <f t="shared" si="922"/>
        <v>1</v>
      </c>
      <c r="P11763" t="b">
        <f t="shared" si="922"/>
        <v>1</v>
      </c>
      <c r="Q11763" t="b">
        <f t="shared" si="923"/>
        <v>1</v>
      </c>
      <c r="R11763" t="b">
        <f t="shared" si="924"/>
        <v>1</v>
      </c>
      <c r="U11763" s="105" t="s">
        <v>676</v>
      </c>
      <c r="V11763" s="105" t="s">
        <v>677</v>
      </c>
      <c r="W11763" s="106">
        <v>225554000</v>
      </c>
      <c r="X11763" s="106">
        <v>0</v>
      </c>
    </row>
    <row r="11764" spans="2:26" x14ac:dyDescent="0.25">
      <c r="B11764" s="105" t="s">
        <v>678</v>
      </c>
      <c r="C11764" s="105" t="s">
        <v>679</v>
      </c>
      <c r="D11764" s="106">
        <v>225554000</v>
      </c>
      <c r="E11764" s="106">
        <v>0</v>
      </c>
      <c r="M11764" t="b">
        <f t="shared" si="920"/>
        <v>1</v>
      </c>
      <c r="N11764" t="b">
        <f t="shared" si="921"/>
        <v>1</v>
      </c>
      <c r="O11764" t="b">
        <f t="shared" si="922"/>
        <v>1</v>
      </c>
      <c r="P11764" t="b">
        <f t="shared" si="922"/>
        <v>1</v>
      </c>
      <c r="Q11764" t="b">
        <f t="shared" si="923"/>
        <v>1</v>
      </c>
      <c r="R11764" t="b">
        <f t="shared" si="924"/>
        <v>1</v>
      </c>
      <c r="U11764" s="105" t="s">
        <v>678</v>
      </c>
      <c r="V11764" s="105" t="s">
        <v>679</v>
      </c>
      <c r="W11764" s="106">
        <v>225554000</v>
      </c>
      <c r="X11764" s="106">
        <v>0</v>
      </c>
    </row>
    <row r="11765" spans="2:26" x14ac:dyDescent="0.25">
      <c r="B11765" s="105" t="s">
        <v>680</v>
      </c>
      <c r="C11765" s="105" t="s">
        <v>679</v>
      </c>
      <c r="D11765" s="106">
        <v>225554000</v>
      </c>
      <c r="E11765" s="106">
        <v>0</v>
      </c>
      <c r="M11765" t="b">
        <f t="shared" si="920"/>
        <v>1</v>
      </c>
      <c r="N11765" t="b">
        <f t="shared" si="921"/>
        <v>1</v>
      </c>
      <c r="O11765" t="b">
        <f t="shared" si="922"/>
        <v>1</v>
      </c>
      <c r="P11765" t="b">
        <f t="shared" si="922"/>
        <v>1</v>
      </c>
      <c r="Q11765" t="b">
        <f t="shared" si="923"/>
        <v>1</v>
      </c>
      <c r="R11765" t="b">
        <f t="shared" si="924"/>
        <v>1</v>
      </c>
      <c r="U11765" s="105" t="s">
        <v>680</v>
      </c>
      <c r="V11765" s="105" t="s">
        <v>679</v>
      </c>
      <c r="W11765" s="106">
        <v>225554000</v>
      </c>
      <c r="X11765" s="106">
        <v>0</v>
      </c>
    </row>
    <row r="11766" spans="2:26" x14ac:dyDescent="0.25">
      <c r="B11766" s="105" t="s">
        <v>473</v>
      </c>
      <c r="C11766" s="105" t="s">
        <v>474</v>
      </c>
      <c r="D11766" s="106">
        <v>1678074750</v>
      </c>
      <c r="E11766" s="106">
        <v>0</v>
      </c>
      <c r="M11766" t="b">
        <f t="shared" si="920"/>
        <v>1</v>
      </c>
      <c r="N11766" t="b">
        <f t="shared" si="921"/>
        <v>1</v>
      </c>
      <c r="O11766" t="b">
        <f t="shared" si="922"/>
        <v>1</v>
      </c>
      <c r="P11766" t="b">
        <f t="shared" si="922"/>
        <v>1</v>
      </c>
      <c r="Q11766" t="b">
        <f t="shared" si="923"/>
        <v>1</v>
      </c>
      <c r="R11766" t="b">
        <f t="shared" si="924"/>
        <v>1</v>
      </c>
      <c r="U11766" s="105" t="s">
        <v>473</v>
      </c>
      <c r="V11766" s="105" t="s">
        <v>474</v>
      </c>
      <c r="W11766" s="106">
        <v>1678074750</v>
      </c>
      <c r="X11766" s="106">
        <v>0</v>
      </c>
    </row>
    <row r="11767" spans="2:26" x14ac:dyDescent="0.25">
      <c r="B11767" s="105" t="s">
        <v>475</v>
      </c>
      <c r="C11767" s="105" t="s">
        <v>476</v>
      </c>
      <c r="D11767" s="106">
        <v>1678074750</v>
      </c>
      <c r="E11767" s="106">
        <v>0</v>
      </c>
      <c r="M11767" t="b">
        <f t="shared" si="920"/>
        <v>1</v>
      </c>
      <c r="N11767" t="b">
        <f t="shared" si="921"/>
        <v>1</v>
      </c>
      <c r="O11767" t="b">
        <f t="shared" si="922"/>
        <v>1</v>
      </c>
      <c r="P11767" t="b">
        <f t="shared" si="922"/>
        <v>1</v>
      </c>
      <c r="Q11767" t="b">
        <f t="shared" si="923"/>
        <v>1</v>
      </c>
      <c r="R11767" t="b">
        <f t="shared" si="924"/>
        <v>1</v>
      </c>
      <c r="U11767" s="105" t="s">
        <v>475</v>
      </c>
      <c r="V11767" s="105" t="s">
        <v>476</v>
      </c>
      <c r="W11767" s="106">
        <v>1678074750</v>
      </c>
      <c r="X11767" s="106">
        <v>0</v>
      </c>
    </row>
    <row r="11768" spans="2:26" x14ac:dyDescent="0.25">
      <c r="B11768" s="105" t="s">
        <v>477</v>
      </c>
      <c r="C11768" s="105" t="s">
        <v>476</v>
      </c>
      <c r="D11768" s="106">
        <v>1678074750</v>
      </c>
      <c r="E11768" s="106">
        <v>0</v>
      </c>
      <c r="M11768" t="b">
        <f t="shared" si="920"/>
        <v>1</v>
      </c>
      <c r="N11768" t="b">
        <f t="shared" si="921"/>
        <v>1</v>
      </c>
      <c r="O11768" t="b">
        <f t="shared" si="922"/>
        <v>1</v>
      </c>
      <c r="P11768" t="b">
        <f t="shared" si="922"/>
        <v>1</v>
      </c>
      <c r="Q11768" t="b">
        <f t="shared" si="923"/>
        <v>1</v>
      </c>
      <c r="R11768" t="b">
        <f t="shared" si="924"/>
        <v>1</v>
      </c>
      <c r="U11768" s="105" t="s">
        <v>477</v>
      </c>
      <c r="V11768" s="105" t="s">
        <v>476</v>
      </c>
      <c r="W11768" s="106">
        <v>1678074750</v>
      </c>
      <c r="X11768" s="106">
        <v>0</v>
      </c>
    </row>
    <row r="11769" spans="2:26" x14ac:dyDescent="0.25">
      <c r="B11769" t="s">
        <v>359</v>
      </c>
      <c r="C11769" s="106">
        <v>30433176937</v>
      </c>
      <c r="D11769" s="106">
        <v>0</v>
      </c>
      <c r="M11769" t="b">
        <f t="shared" si="920"/>
        <v>1</v>
      </c>
      <c r="N11769" t="b">
        <f t="shared" si="921"/>
        <v>1</v>
      </c>
      <c r="O11769" t="b">
        <f t="shared" si="922"/>
        <v>1</v>
      </c>
      <c r="P11769" t="b">
        <f t="shared" si="922"/>
        <v>1</v>
      </c>
      <c r="Q11769" t="b">
        <f t="shared" si="923"/>
        <v>1</v>
      </c>
      <c r="R11769" t="b">
        <f t="shared" si="924"/>
        <v>1</v>
      </c>
      <c r="U11769" t="s">
        <v>359</v>
      </c>
      <c r="V11769" s="106">
        <v>30433176937</v>
      </c>
      <c r="W11769" s="106">
        <v>0</v>
      </c>
    </row>
    <row r="11770" spans="2:26" x14ac:dyDescent="0.25">
      <c r="B11770" t="s">
        <v>330</v>
      </c>
      <c r="C11770" t="s">
        <v>331</v>
      </c>
      <c r="D11770" s="105" t="s">
        <v>1212</v>
      </c>
      <c r="E11770" t="s">
        <v>333</v>
      </c>
      <c r="F11770" t="s">
        <v>331</v>
      </c>
      <c r="G11770" s="105" t="s">
        <v>1213</v>
      </c>
      <c r="M11770" t="b">
        <f t="shared" si="920"/>
        <v>1</v>
      </c>
      <c r="N11770" t="b">
        <f t="shared" si="921"/>
        <v>1</v>
      </c>
      <c r="O11770" t="b">
        <f t="shared" si="922"/>
        <v>1</v>
      </c>
      <c r="P11770" t="b">
        <f t="shared" si="922"/>
        <v>1</v>
      </c>
      <c r="Q11770" t="b">
        <f t="shared" si="923"/>
        <v>1</v>
      </c>
      <c r="R11770" t="b">
        <f t="shared" si="924"/>
        <v>1</v>
      </c>
      <c r="U11770" t="s">
        <v>330</v>
      </c>
      <c r="V11770" t="s">
        <v>331</v>
      </c>
      <c r="W11770" s="105" t="s">
        <v>1212</v>
      </c>
      <c r="X11770" t="s">
        <v>333</v>
      </c>
      <c r="Y11770" t="s">
        <v>331</v>
      </c>
      <c r="Z11770" s="105" t="s">
        <v>1213</v>
      </c>
    </row>
    <row r="11771" spans="2:26" x14ac:dyDescent="0.25">
      <c r="B11771" t="s">
        <v>335</v>
      </c>
      <c r="C11771" t="s">
        <v>3</v>
      </c>
      <c r="D11771" t="s">
        <v>336</v>
      </c>
      <c r="E11771" t="s">
        <v>337</v>
      </c>
      <c r="M11771" t="b">
        <f t="shared" si="920"/>
        <v>1</v>
      </c>
      <c r="N11771" t="b">
        <f t="shared" si="921"/>
        <v>1</v>
      </c>
      <c r="O11771" t="b">
        <f t="shared" si="922"/>
        <v>1</v>
      </c>
      <c r="P11771" t="b">
        <f t="shared" si="922"/>
        <v>1</v>
      </c>
      <c r="Q11771" t="b">
        <f t="shared" si="923"/>
        <v>1</v>
      </c>
      <c r="R11771" t="b">
        <f t="shared" si="924"/>
        <v>1</v>
      </c>
      <c r="U11771" t="s">
        <v>335</v>
      </c>
      <c r="V11771" t="s">
        <v>3</v>
      </c>
      <c r="W11771" t="s">
        <v>336</v>
      </c>
      <c r="X11771" t="s">
        <v>337</v>
      </c>
    </row>
    <row r="11772" spans="2:26" x14ac:dyDescent="0.25">
      <c r="B11772" s="105" t="s">
        <v>450</v>
      </c>
      <c r="C11772" s="105" t="s">
        <v>451</v>
      </c>
      <c r="D11772" s="106">
        <v>19007000</v>
      </c>
      <c r="E11772" s="106">
        <v>0</v>
      </c>
      <c r="M11772" t="b">
        <f t="shared" si="920"/>
        <v>1</v>
      </c>
      <c r="N11772" t="b">
        <f t="shared" si="921"/>
        <v>1</v>
      </c>
      <c r="O11772" t="b">
        <f t="shared" si="922"/>
        <v>1</v>
      </c>
      <c r="P11772" t="b">
        <f t="shared" si="922"/>
        <v>1</v>
      </c>
      <c r="Q11772" t="b">
        <f t="shared" si="923"/>
        <v>1</v>
      </c>
      <c r="R11772" t="b">
        <f t="shared" si="924"/>
        <v>1</v>
      </c>
      <c r="U11772" s="105" t="s">
        <v>450</v>
      </c>
      <c r="V11772" s="105" t="s">
        <v>451</v>
      </c>
      <c r="W11772" s="106">
        <v>19007000</v>
      </c>
      <c r="X11772" s="106">
        <v>0</v>
      </c>
    </row>
    <row r="11773" spans="2:26" x14ac:dyDescent="0.25">
      <c r="B11773" s="105" t="s">
        <v>452</v>
      </c>
      <c r="C11773" s="105" t="s">
        <v>453</v>
      </c>
      <c r="D11773" s="106">
        <v>19007000</v>
      </c>
      <c r="E11773" s="106">
        <v>0</v>
      </c>
      <c r="M11773" t="b">
        <f t="shared" si="920"/>
        <v>1</v>
      </c>
      <c r="N11773" t="b">
        <f t="shared" si="921"/>
        <v>1</v>
      </c>
      <c r="O11773" t="b">
        <f t="shared" si="922"/>
        <v>1</v>
      </c>
      <c r="P11773" t="b">
        <f t="shared" si="922"/>
        <v>1</v>
      </c>
      <c r="Q11773" t="b">
        <f t="shared" si="923"/>
        <v>1</v>
      </c>
      <c r="R11773" t="b">
        <f t="shared" si="924"/>
        <v>1</v>
      </c>
      <c r="U11773" s="105" t="s">
        <v>452</v>
      </c>
      <c r="V11773" s="105" t="s">
        <v>453</v>
      </c>
      <c r="W11773" s="106">
        <v>19007000</v>
      </c>
      <c r="X11773" s="106">
        <v>0</v>
      </c>
    </row>
    <row r="11774" spans="2:26" x14ac:dyDescent="0.25">
      <c r="B11774" s="105" t="s">
        <v>813</v>
      </c>
      <c r="C11774" s="105" t="s">
        <v>1607</v>
      </c>
      <c r="D11774" s="106">
        <v>19007000</v>
      </c>
      <c r="E11774" s="106">
        <v>0</v>
      </c>
      <c r="M11774" t="b">
        <f t="shared" si="920"/>
        <v>1</v>
      </c>
      <c r="N11774" t="b">
        <f t="shared" si="921"/>
        <v>1</v>
      </c>
      <c r="O11774" t="b">
        <f t="shared" si="922"/>
        <v>1</v>
      </c>
      <c r="P11774" t="b">
        <f t="shared" si="922"/>
        <v>1</v>
      </c>
      <c r="Q11774" t="b">
        <f t="shared" si="923"/>
        <v>1</v>
      </c>
      <c r="R11774" t="b">
        <f t="shared" si="924"/>
        <v>1</v>
      </c>
      <c r="U11774" s="105" t="s">
        <v>813</v>
      </c>
      <c r="V11774" s="105" t="s">
        <v>1607</v>
      </c>
      <c r="W11774" s="106">
        <v>19007000</v>
      </c>
      <c r="X11774" s="106">
        <v>0</v>
      </c>
    </row>
    <row r="11775" spans="2:26" x14ac:dyDescent="0.25">
      <c r="B11775" s="105" t="s">
        <v>455</v>
      </c>
      <c r="C11775" s="105" t="s">
        <v>456</v>
      </c>
      <c r="D11775" s="106">
        <v>1728976500</v>
      </c>
      <c r="E11775" s="106">
        <v>0</v>
      </c>
      <c r="M11775" t="b">
        <f t="shared" si="920"/>
        <v>1</v>
      </c>
      <c r="N11775" t="b">
        <f t="shared" si="921"/>
        <v>1</v>
      </c>
      <c r="O11775" t="b">
        <f t="shared" si="922"/>
        <v>1</v>
      </c>
      <c r="P11775" t="b">
        <f t="shared" si="922"/>
        <v>1</v>
      </c>
      <c r="Q11775" t="b">
        <f t="shared" si="923"/>
        <v>1</v>
      </c>
      <c r="R11775" t="b">
        <f t="shared" si="924"/>
        <v>1</v>
      </c>
      <c r="U11775" s="105" t="s">
        <v>455</v>
      </c>
      <c r="V11775" s="105" t="s">
        <v>456</v>
      </c>
      <c r="W11775" s="106">
        <v>1728976500</v>
      </c>
      <c r="X11775" s="106">
        <v>0</v>
      </c>
    </row>
    <row r="11776" spans="2:26" x14ac:dyDescent="0.25">
      <c r="B11776" s="105" t="s">
        <v>457</v>
      </c>
      <c r="C11776" s="105" t="s">
        <v>458</v>
      </c>
      <c r="D11776" s="106">
        <v>1728976500</v>
      </c>
      <c r="E11776" s="106">
        <v>0</v>
      </c>
      <c r="M11776" t="b">
        <f t="shared" si="920"/>
        <v>1</v>
      </c>
      <c r="N11776" t="b">
        <f t="shared" si="921"/>
        <v>1</v>
      </c>
      <c r="O11776" t="b">
        <f t="shared" si="922"/>
        <v>1</v>
      </c>
      <c r="P11776" t="b">
        <f t="shared" si="922"/>
        <v>1</v>
      </c>
      <c r="Q11776" t="b">
        <f t="shared" si="923"/>
        <v>1</v>
      </c>
      <c r="R11776" t="b">
        <f t="shared" si="924"/>
        <v>1</v>
      </c>
      <c r="U11776" s="105" t="s">
        <v>457</v>
      </c>
      <c r="V11776" s="105" t="s">
        <v>458</v>
      </c>
      <c r="W11776" s="106">
        <v>1728976500</v>
      </c>
      <c r="X11776" s="106">
        <v>0</v>
      </c>
    </row>
    <row r="11777" spans="2:26" x14ac:dyDescent="0.25">
      <c r="B11777" s="105" t="s">
        <v>819</v>
      </c>
      <c r="C11777" s="105" t="s">
        <v>820</v>
      </c>
      <c r="D11777" s="106">
        <v>1434226500</v>
      </c>
      <c r="E11777" s="106">
        <v>0</v>
      </c>
      <c r="M11777" t="b">
        <f t="shared" si="920"/>
        <v>1</v>
      </c>
      <c r="N11777" t="b">
        <f t="shared" si="921"/>
        <v>1</v>
      </c>
      <c r="O11777" t="b">
        <f t="shared" si="922"/>
        <v>1</v>
      </c>
      <c r="P11777" t="b">
        <f t="shared" si="922"/>
        <v>1</v>
      </c>
      <c r="Q11777" t="b">
        <f t="shared" si="923"/>
        <v>1</v>
      </c>
      <c r="R11777" t="b">
        <f t="shared" si="924"/>
        <v>1</v>
      </c>
      <c r="U11777" s="105" t="s">
        <v>819</v>
      </c>
      <c r="V11777" s="105" t="s">
        <v>820</v>
      </c>
      <c r="W11777" s="106">
        <v>1434226500</v>
      </c>
      <c r="X11777" s="106">
        <v>0</v>
      </c>
    </row>
    <row r="11778" spans="2:26" x14ac:dyDescent="0.25">
      <c r="B11778" s="105" t="s">
        <v>825</v>
      </c>
      <c r="C11778" s="105" t="s">
        <v>1609</v>
      </c>
      <c r="D11778" s="106">
        <v>294750000</v>
      </c>
      <c r="E11778" s="106">
        <v>0</v>
      </c>
      <c r="M11778" t="b">
        <f t="shared" si="920"/>
        <v>1</v>
      </c>
      <c r="N11778" t="b">
        <f t="shared" si="921"/>
        <v>1</v>
      </c>
      <c r="O11778" t="b">
        <f t="shared" si="922"/>
        <v>1</v>
      </c>
      <c r="P11778" t="b">
        <f t="shared" si="922"/>
        <v>1</v>
      </c>
      <c r="Q11778" t="b">
        <f t="shared" si="923"/>
        <v>1</v>
      </c>
      <c r="R11778" t="b">
        <f t="shared" si="924"/>
        <v>1</v>
      </c>
      <c r="U11778" s="105" t="s">
        <v>825</v>
      </c>
      <c r="V11778" s="105" t="s">
        <v>1609</v>
      </c>
      <c r="W11778" s="106">
        <v>294750000</v>
      </c>
      <c r="X11778" s="106">
        <v>0</v>
      </c>
    </row>
    <row r="11779" spans="2:26" x14ac:dyDescent="0.25">
      <c r="B11779" s="105" t="s">
        <v>338</v>
      </c>
      <c r="C11779" s="105" t="s">
        <v>339</v>
      </c>
      <c r="D11779" s="106">
        <v>25313000</v>
      </c>
      <c r="E11779" s="106">
        <v>0</v>
      </c>
      <c r="M11779" t="b">
        <f t="shared" si="920"/>
        <v>1</v>
      </c>
      <c r="N11779" t="b">
        <f t="shared" si="921"/>
        <v>1</v>
      </c>
      <c r="O11779" t="b">
        <f t="shared" si="922"/>
        <v>1</v>
      </c>
      <c r="P11779" t="b">
        <f t="shared" si="922"/>
        <v>1</v>
      </c>
      <c r="Q11779" t="b">
        <f t="shared" si="923"/>
        <v>1</v>
      </c>
      <c r="R11779" t="b">
        <f t="shared" si="924"/>
        <v>1</v>
      </c>
      <c r="U11779" s="105" t="s">
        <v>338</v>
      </c>
      <c r="V11779" s="105" t="s">
        <v>339</v>
      </c>
      <c r="W11779" s="106">
        <v>25313000</v>
      </c>
      <c r="X11779" s="106">
        <v>0</v>
      </c>
    </row>
    <row r="11780" spans="2:26" x14ac:dyDescent="0.25">
      <c r="B11780" s="105" t="s">
        <v>340</v>
      </c>
      <c r="C11780" s="105" t="s">
        <v>341</v>
      </c>
      <c r="D11780" s="106">
        <v>25313000</v>
      </c>
      <c r="E11780" s="106">
        <v>0</v>
      </c>
      <c r="M11780" t="b">
        <f t="shared" si="920"/>
        <v>1</v>
      </c>
      <c r="N11780" t="b">
        <f t="shared" si="921"/>
        <v>1</v>
      </c>
      <c r="O11780" t="b">
        <f t="shared" si="922"/>
        <v>1</v>
      </c>
      <c r="P11780" t="b">
        <f t="shared" si="922"/>
        <v>1</v>
      </c>
      <c r="Q11780" t="b">
        <f t="shared" si="923"/>
        <v>1</v>
      </c>
      <c r="R11780" t="b">
        <f t="shared" si="924"/>
        <v>1</v>
      </c>
      <c r="U11780" s="105" t="s">
        <v>340</v>
      </c>
      <c r="V11780" s="105" t="s">
        <v>341</v>
      </c>
      <c r="W11780" s="106">
        <v>25313000</v>
      </c>
      <c r="X11780" s="106">
        <v>0</v>
      </c>
    </row>
    <row r="11781" spans="2:26" x14ac:dyDescent="0.25">
      <c r="B11781" s="105" t="s">
        <v>392</v>
      </c>
      <c r="C11781" s="105" t="s">
        <v>341</v>
      </c>
      <c r="D11781" s="106">
        <v>25313000</v>
      </c>
      <c r="E11781" s="106">
        <v>0</v>
      </c>
      <c r="M11781" t="b">
        <f t="shared" si="920"/>
        <v>1</v>
      </c>
      <c r="N11781" t="b">
        <f t="shared" si="921"/>
        <v>1</v>
      </c>
      <c r="O11781" t="b">
        <f t="shared" si="922"/>
        <v>1</v>
      </c>
      <c r="P11781" t="b">
        <f t="shared" si="922"/>
        <v>1</v>
      </c>
      <c r="Q11781" t="b">
        <f t="shared" si="923"/>
        <v>1</v>
      </c>
      <c r="R11781" t="b">
        <f t="shared" si="924"/>
        <v>1</v>
      </c>
      <c r="U11781" s="105" t="s">
        <v>392</v>
      </c>
      <c r="V11781" s="105" t="s">
        <v>341</v>
      </c>
      <c r="W11781" s="106">
        <v>25313000</v>
      </c>
      <c r="X11781" s="106">
        <v>0</v>
      </c>
    </row>
    <row r="11782" spans="2:26" x14ac:dyDescent="0.25">
      <c r="B11782" t="s">
        <v>359</v>
      </c>
      <c r="C11782" s="106">
        <v>1773296500</v>
      </c>
      <c r="D11782" s="106">
        <v>0</v>
      </c>
      <c r="M11782" t="b">
        <f t="shared" si="920"/>
        <v>1</v>
      </c>
      <c r="N11782" t="b">
        <f t="shared" si="921"/>
        <v>1</v>
      </c>
      <c r="O11782" t="b">
        <f t="shared" si="922"/>
        <v>1</v>
      </c>
      <c r="P11782" t="b">
        <f t="shared" si="922"/>
        <v>1</v>
      </c>
      <c r="Q11782" t="b">
        <f t="shared" si="923"/>
        <v>1</v>
      </c>
      <c r="R11782" t="b">
        <f t="shared" si="924"/>
        <v>1</v>
      </c>
      <c r="U11782" t="s">
        <v>359</v>
      </c>
      <c r="V11782" s="106">
        <v>1773296500</v>
      </c>
      <c r="W11782" s="106">
        <v>0</v>
      </c>
    </row>
    <row r="11783" spans="2:26" x14ac:dyDescent="0.25">
      <c r="B11783" t="s">
        <v>330</v>
      </c>
      <c r="C11783" t="s">
        <v>331</v>
      </c>
      <c r="D11783" s="105" t="s">
        <v>1214</v>
      </c>
      <c r="E11783" t="s">
        <v>333</v>
      </c>
      <c r="F11783" t="s">
        <v>331</v>
      </c>
      <c r="G11783" s="105" t="s">
        <v>1215</v>
      </c>
      <c r="M11783" t="b">
        <f t="shared" si="920"/>
        <v>1</v>
      </c>
      <c r="N11783" t="b">
        <f t="shared" si="921"/>
        <v>1</v>
      </c>
      <c r="O11783" t="b">
        <f t="shared" si="922"/>
        <v>1</v>
      </c>
      <c r="P11783" t="b">
        <f t="shared" si="922"/>
        <v>1</v>
      </c>
      <c r="Q11783" t="b">
        <f t="shared" si="923"/>
        <v>1</v>
      </c>
      <c r="R11783" t="b">
        <f t="shared" si="924"/>
        <v>1</v>
      </c>
      <c r="U11783" t="s">
        <v>330</v>
      </c>
      <c r="V11783" t="s">
        <v>331</v>
      </c>
      <c r="W11783" s="105" t="s">
        <v>1214</v>
      </c>
      <c r="X11783" t="s">
        <v>333</v>
      </c>
      <c r="Y11783" t="s">
        <v>331</v>
      </c>
      <c r="Z11783" s="105" t="s">
        <v>1215</v>
      </c>
    </row>
    <row r="11784" spans="2:26" x14ac:dyDescent="0.25">
      <c r="B11784" t="s">
        <v>335</v>
      </c>
      <c r="C11784" t="s">
        <v>3</v>
      </c>
      <c r="D11784" t="s">
        <v>336</v>
      </c>
      <c r="E11784" t="s">
        <v>337</v>
      </c>
      <c r="M11784" t="b">
        <f t="shared" si="920"/>
        <v>1</v>
      </c>
      <c r="N11784" t="b">
        <f t="shared" si="921"/>
        <v>1</v>
      </c>
      <c r="O11784" t="b">
        <f t="shared" si="922"/>
        <v>1</v>
      </c>
      <c r="P11784" t="b">
        <f t="shared" si="922"/>
        <v>1</v>
      </c>
      <c r="Q11784" t="b">
        <f t="shared" si="923"/>
        <v>1</v>
      </c>
      <c r="R11784" t="b">
        <f t="shared" si="924"/>
        <v>1</v>
      </c>
      <c r="U11784" t="s">
        <v>335</v>
      </c>
      <c r="V11784" t="s">
        <v>3</v>
      </c>
      <c r="W11784" t="s">
        <v>336</v>
      </c>
      <c r="X11784" t="s">
        <v>337</v>
      </c>
    </row>
    <row r="11785" spans="2:26" x14ac:dyDescent="0.25">
      <c r="B11785" s="105" t="s">
        <v>403</v>
      </c>
      <c r="C11785" s="105" t="s">
        <v>404</v>
      </c>
      <c r="D11785" s="106">
        <v>219350000</v>
      </c>
      <c r="E11785" s="106">
        <v>0</v>
      </c>
      <c r="M11785" t="b">
        <f t="shared" si="920"/>
        <v>1</v>
      </c>
      <c r="N11785" t="b">
        <f t="shared" si="921"/>
        <v>1</v>
      </c>
      <c r="O11785" t="b">
        <f t="shared" si="922"/>
        <v>1</v>
      </c>
      <c r="P11785" t="b">
        <f t="shared" si="922"/>
        <v>1</v>
      </c>
      <c r="Q11785" t="b">
        <f t="shared" si="923"/>
        <v>1</v>
      </c>
      <c r="R11785" t="b">
        <f t="shared" si="924"/>
        <v>1</v>
      </c>
      <c r="U11785" s="105" t="s">
        <v>403</v>
      </c>
      <c r="V11785" s="105" t="s">
        <v>404</v>
      </c>
      <c r="W11785" s="106">
        <v>219350000</v>
      </c>
      <c r="X11785" s="106">
        <v>0</v>
      </c>
    </row>
    <row r="11786" spans="2:26" x14ac:dyDescent="0.25">
      <c r="B11786" s="105" t="s">
        <v>405</v>
      </c>
      <c r="C11786" s="105" t="s">
        <v>406</v>
      </c>
      <c r="D11786" s="106">
        <v>219350000</v>
      </c>
      <c r="E11786" s="106">
        <v>0</v>
      </c>
      <c r="M11786" t="b">
        <f t="shared" si="920"/>
        <v>1</v>
      </c>
      <c r="N11786" t="b">
        <f t="shared" si="921"/>
        <v>1</v>
      </c>
      <c r="O11786" t="b">
        <f t="shared" si="922"/>
        <v>1</v>
      </c>
      <c r="P11786" t="b">
        <f t="shared" si="922"/>
        <v>1</v>
      </c>
      <c r="Q11786" t="b">
        <f t="shared" si="923"/>
        <v>1</v>
      </c>
      <c r="R11786" t="b">
        <f t="shared" si="924"/>
        <v>1</v>
      </c>
      <c r="U11786" s="105" t="s">
        <v>405</v>
      </c>
      <c r="V11786" s="105" t="s">
        <v>406</v>
      </c>
      <c r="W11786" s="106">
        <v>219350000</v>
      </c>
      <c r="X11786" s="106">
        <v>0</v>
      </c>
    </row>
    <row r="11787" spans="2:26" x14ac:dyDescent="0.25">
      <c r="B11787" s="105" t="s">
        <v>603</v>
      </c>
      <c r="C11787" s="105" t="s">
        <v>406</v>
      </c>
      <c r="D11787" s="106">
        <v>219350000</v>
      </c>
      <c r="E11787" s="106">
        <v>0</v>
      </c>
      <c r="M11787" t="b">
        <f t="shared" si="920"/>
        <v>1</v>
      </c>
      <c r="N11787" t="b">
        <f t="shared" si="921"/>
        <v>1</v>
      </c>
      <c r="O11787" t="b">
        <f t="shared" si="922"/>
        <v>1</v>
      </c>
      <c r="P11787" t="b">
        <f t="shared" si="922"/>
        <v>1</v>
      </c>
      <c r="Q11787" t="b">
        <f t="shared" si="923"/>
        <v>1</v>
      </c>
      <c r="R11787" t="b">
        <f t="shared" si="924"/>
        <v>1</v>
      </c>
      <c r="U11787" s="105" t="s">
        <v>603</v>
      </c>
      <c r="V11787" s="105" t="s">
        <v>406</v>
      </c>
      <c r="W11787" s="106">
        <v>219350000</v>
      </c>
      <c r="X11787" s="106">
        <v>0</v>
      </c>
    </row>
    <row r="11788" spans="2:26" x14ac:dyDescent="0.25">
      <c r="B11788" t="s">
        <v>359</v>
      </c>
      <c r="C11788" s="106">
        <v>219350000</v>
      </c>
      <c r="D11788" s="106">
        <v>0</v>
      </c>
      <c r="M11788" t="b">
        <f t="shared" si="920"/>
        <v>1</v>
      </c>
      <c r="N11788" t="b">
        <f t="shared" si="921"/>
        <v>1</v>
      </c>
      <c r="O11788" t="b">
        <f t="shared" si="922"/>
        <v>1</v>
      </c>
      <c r="P11788" t="b">
        <f t="shared" si="922"/>
        <v>1</v>
      </c>
      <c r="Q11788" t="b">
        <f t="shared" si="923"/>
        <v>1</v>
      </c>
      <c r="R11788" t="b">
        <f t="shared" si="924"/>
        <v>1</v>
      </c>
      <c r="U11788" t="s">
        <v>359</v>
      </c>
      <c r="V11788" s="106">
        <v>219350000</v>
      </c>
      <c r="W11788" s="106">
        <v>0</v>
      </c>
    </row>
    <row r="11789" spans="2:26" x14ac:dyDescent="0.25">
      <c r="B11789" t="s">
        <v>330</v>
      </c>
      <c r="C11789" t="s">
        <v>331</v>
      </c>
      <c r="D11789" s="105" t="s">
        <v>1216</v>
      </c>
      <c r="E11789" t="s">
        <v>333</v>
      </c>
      <c r="F11789" t="s">
        <v>331</v>
      </c>
      <c r="G11789" s="105" t="s">
        <v>1217</v>
      </c>
      <c r="M11789" t="b">
        <f t="shared" si="920"/>
        <v>1</v>
      </c>
      <c r="N11789" t="b">
        <f t="shared" si="921"/>
        <v>1</v>
      </c>
      <c r="O11789" t="b">
        <f t="shared" si="922"/>
        <v>1</v>
      </c>
      <c r="P11789" t="b">
        <f t="shared" si="922"/>
        <v>1</v>
      </c>
      <c r="Q11789" t="b">
        <f t="shared" si="923"/>
        <v>1</v>
      </c>
      <c r="R11789" t="b">
        <f t="shared" si="924"/>
        <v>1</v>
      </c>
      <c r="U11789" t="s">
        <v>330</v>
      </c>
      <c r="V11789" t="s">
        <v>331</v>
      </c>
      <c r="W11789" s="105" t="s">
        <v>1216</v>
      </c>
      <c r="X11789" t="s">
        <v>333</v>
      </c>
      <c r="Y11789" t="s">
        <v>331</v>
      </c>
      <c r="Z11789" s="105" t="s">
        <v>1217</v>
      </c>
    </row>
    <row r="11790" spans="2:26" x14ac:dyDescent="0.25">
      <c r="B11790" t="s">
        <v>335</v>
      </c>
      <c r="C11790" t="s">
        <v>3</v>
      </c>
      <c r="D11790" t="s">
        <v>336</v>
      </c>
      <c r="E11790" t="s">
        <v>337</v>
      </c>
      <c r="M11790" t="b">
        <f t="shared" si="920"/>
        <v>1</v>
      </c>
      <c r="N11790" t="b">
        <f t="shared" si="921"/>
        <v>1</v>
      </c>
      <c r="O11790" t="b">
        <f t="shared" si="922"/>
        <v>1</v>
      </c>
      <c r="P11790" t="b">
        <f t="shared" si="922"/>
        <v>1</v>
      </c>
      <c r="Q11790" t="b">
        <f t="shared" si="923"/>
        <v>1</v>
      </c>
      <c r="R11790" t="b">
        <f t="shared" si="924"/>
        <v>1</v>
      </c>
      <c r="U11790" t="s">
        <v>335</v>
      </c>
      <c r="V11790" t="s">
        <v>3</v>
      </c>
      <c r="W11790" t="s">
        <v>336</v>
      </c>
      <c r="X11790" t="s">
        <v>337</v>
      </c>
    </row>
    <row r="11791" spans="2:26" x14ac:dyDescent="0.25">
      <c r="B11791" s="105" t="s">
        <v>418</v>
      </c>
      <c r="C11791" s="105" t="s">
        <v>419</v>
      </c>
      <c r="D11791" s="106">
        <v>12287410000</v>
      </c>
      <c r="E11791" s="106">
        <v>0</v>
      </c>
      <c r="M11791" t="b">
        <f t="shared" si="920"/>
        <v>1</v>
      </c>
      <c r="N11791" t="b">
        <f t="shared" si="921"/>
        <v>1</v>
      </c>
      <c r="O11791" t="b">
        <f t="shared" si="922"/>
        <v>1</v>
      </c>
      <c r="P11791" t="b">
        <f t="shared" si="922"/>
        <v>1</v>
      </c>
      <c r="Q11791" t="b">
        <f t="shared" si="923"/>
        <v>1</v>
      </c>
      <c r="R11791" t="b">
        <f t="shared" si="924"/>
        <v>1</v>
      </c>
      <c r="U11791" s="105" t="s">
        <v>418</v>
      </c>
      <c r="V11791" s="105" t="s">
        <v>419</v>
      </c>
      <c r="W11791" s="106">
        <v>12287410000</v>
      </c>
      <c r="X11791" s="106">
        <v>0</v>
      </c>
    </row>
    <row r="11792" spans="2:26" x14ac:dyDescent="0.25">
      <c r="B11792" s="105" t="s">
        <v>420</v>
      </c>
      <c r="C11792" s="105" t="s">
        <v>421</v>
      </c>
      <c r="D11792" s="106">
        <v>12287410000</v>
      </c>
      <c r="E11792" s="106">
        <v>0</v>
      </c>
      <c r="M11792" t="b">
        <f t="shared" si="920"/>
        <v>1</v>
      </c>
      <c r="N11792" t="b">
        <f t="shared" si="921"/>
        <v>1</v>
      </c>
      <c r="O11792" t="b">
        <f t="shared" si="922"/>
        <v>1</v>
      </c>
      <c r="P11792" t="b">
        <f t="shared" si="922"/>
        <v>1</v>
      </c>
      <c r="Q11792" t="b">
        <f t="shared" si="923"/>
        <v>1</v>
      </c>
      <c r="R11792" t="b">
        <f t="shared" si="924"/>
        <v>1</v>
      </c>
      <c r="U11792" s="105" t="s">
        <v>420</v>
      </c>
      <c r="V11792" s="105" t="s">
        <v>421</v>
      </c>
      <c r="W11792" s="106">
        <v>12287410000</v>
      </c>
      <c r="X11792" s="106">
        <v>0</v>
      </c>
    </row>
    <row r="11793" spans="2:26" x14ac:dyDescent="0.25">
      <c r="B11793" s="105" t="s">
        <v>422</v>
      </c>
      <c r="C11793" s="105" t="s">
        <v>421</v>
      </c>
      <c r="D11793" s="106">
        <v>12287410000</v>
      </c>
      <c r="E11793" s="106">
        <v>0</v>
      </c>
      <c r="M11793" t="b">
        <f t="shared" si="920"/>
        <v>1</v>
      </c>
      <c r="N11793" t="b">
        <f t="shared" si="921"/>
        <v>1</v>
      </c>
      <c r="O11793" t="b">
        <f t="shared" si="922"/>
        <v>1</v>
      </c>
      <c r="P11793" t="b">
        <f t="shared" si="922"/>
        <v>1</v>
      </c>
      <c r="Q11793" t="b">
        <f t="shared" si="923"/>
        <v>1</v>
      </c>
      <c r="R11793" t="b">
        <f t="shared" si="924"/>
        <v>1</v>
      </c>
      <c r="U11793" s="105" t="s">
        <v>422</v>
      </c>
      <c r="V11793" s="105" t="s">
        <v>421</v>
      </c>
      <c r="W11793" s="106">
        <v>12287410000</v>
      </c>
      <c r="X11793" s="106">
        <v>0</v>
      </c>
    </row>
    <row r="11794" spans="2:26" x14ac:dyDescent="0.25">
      <c r="B11794" s="105" t="s">
        <v>403</v>
      </c>
      <c r="C11794" s="105" t="s">
        <v>404</v>
      </c>
      <c r="D11794" s="106">
        <v>216585000</v>
      </c>
      <c r="E11794" s="106">
        <v>0</v>
      </c>
      <c r="M11794" t="b">
        <f t="shared" si="920"/>
        <v>1</v>
      </c>
      <c r="N11794" t="b">
        <f t="shared" si="921"/>
        <v>1</v>
      </c>
      <c r="O11794" t="b">
        <f t="shared" si="922"/>
        <v>1</v>
      </c>
      <c r="P11794" t="b">
        <f t="shared" si="922"/>
        <v>1</v>
      </c>
      <c r="Q11794" t="b">
        <f t="shared" si="923"/>
        <v>1</v>
      </c>
      <c r="R11794" t="b">
        <f t="shared" si="924"/>
        <v>1</v>
      </c>
      <c r="U11794" s="105" t="s">
        <v>403</v>
      </c>
      <c r="V11794" s="105" t="s">
        <v>404</v>
      </c>
      <c r="W11794" s="106">
        <v>216585000</v>
      </c>
      <c r="X11794" s="106">
        <v>0</v>
      </c>
    </row>
    <row r="11795" spans="2:26" x14ac:dyDescent="0.25">
      <c r="B11795" s="105" t="s">
        <v>405</v>
      </c>
      <c r="C11795" s="105" t="s">
        <v>406</v>
      </c>
      <c r="D11795" s="106">
        <v>216585000</v>
      </c>
      <c r="E11795" s="106">
        <v>0</v>
      </c>
      <c r="M11795" t="b">
        <f t="shared" si="920"/>
        <v>1</v>
      </c>
      <c r="N11795" t="b">
        <f t="shared" si="921"/>
        <v>1</v>
      </c>
      <c r="O11795" t="b">
        <f t="shared" si="922"/>
        <v>1</v>
      </c>
      <c r="P11795" t="b">
        <f t="shared" si="922"/>
        <v>1</v>
      </c>
      <c r="Q11795" t="b">
        <f t="shared" si="923"/>
        <v>1</v>
      </c>
      <c r="R11795" t="b">
        <f t="shared" si="924"/>
        <v>1</v>
      </c>
      <c r="U11795" s="105" t="s">
        <v>405</v>
      </c>
      <c r="V11795" s="105" t="s">
        <v>406</v>
      </c>
      <c r="W11795" s="106">
        <v>216585000</v>
      </c>
      <c r="X11795" s="106">
        <v>0</v>
      </c>
    </row>
    <row r="11796" spans="2:26" x14ac:dyDescent="0.25">
      <c r="B11796" s="105" t="s">
        <v>407</v>
      </c>
      <c r="C11796" s="105" t="s">
        <v>1551</v>
      </c>
      <c r="D11796" s="106">
        <v>216585000</v>
      </c>
      <c r="E11796" s="106">
        <v>0</v>
      </c>
      <c r="M11796" t="b">
        <f t="shared" si="920"/>
        <v>1</v>
      </c>
      <c r="N11796" t="b">
        <f t="shared" si="921"/>
        <v>1</v>
      </c>
      <c r="O11796" t="b">
        <f t="shared" si="922"/>
        <v>1</v>
      </c>
      <c r="P11796" t="b">
        <f t="shared" si="922"/>
        <v>1</v>
      </c>
      <c r="Q11796" t="b">
        <f t="shared" si="923"/>
        <v>1</v>
      </c>
      <c r="R11796" t="b">
        <f t="shared" si="924"/>
        <v>1</v>
      </c>
      <c r="U11796" s="105" t="s">
        <v>407</v>
      </c>
      <c r="V11796" s="105" t="s">
        <v>1551</v>
      </c>
      <c r="W11796" s="106">
        <v>216585000</v>
      </c>
      <c r="X11796" s="106">
        <v>0</v>
      </c>
    </row>
    <row r="11797" spans="2:26" x14ac:dyDescent="0.25">
      <c r="B11797" s="105" t="s">
        <v>450</v>
      </c>
      <c r="C11797" s="105" t="s">
        <v>451</v>
      </c>
      <c r="D11797" s="106">
        <v>565233400</v>
      </c>
      <c r="E11797" s="106">
        <v>0</v>
      </c>
      <c r="M11797" t="b">
        <f t="shared" si="920"/>
        <v>1</v>
      </c>
      <c r="N11797" t="b">
        <f t="shared" si="921"/>
        <v>1</v>
      </c>
      <c r="O11797" t="b">
        <f t="shared" si="922"/>
        <v>1</v>
      </c>
      <c r="P11797" t="b">
        <f t="shared" si="922"/>
        <v>1</v>
      </c>
      <c r="Q11797" t="b">
        <f t="shared" si="923"/>
        <v>1</v>
      </c>
      <c r="R11797" t="b">
        <f t="shared" si="924"/>
        <v>1</v>
      </c>
      <c r="U11797" s="105" t="s">
        <v>450</v>
      </c>
      <c r="V11797" s="105" t="s">
        <v>451</v>
      </c>
      <c r="W11797" s="106">
        <v>565233400</v>
      </c>
      <c r="X11797" s="106">
        <v>0</v>
      </c>
    </row>
    <row r="11798" spans="2:26" x14ac:dyDescent="0.25">
      <c r="B11798" s="105" t="s">
        <v>452</v>
      </c>
      <c r="C11798" s="105" t="s">
        <v>453</v>
      </c>
      <c r="D11798" s="106">
        <v>565233400</v>
      </c>
      <c r="E11798" s="106">
        <v>0</v>
      </c>
      <c r="M11798" t="b">
        <f t="shared" si="920"/>
        <v>1</v>
      </c>
      <c r="N11798" t="b">
        <f t="shared" si="921"/>
        <v>1</v>
      </c>
      <c r="O11798" t="b">
        <f t="shared" si="922"/>
        <v>1</v>
      </c>
      <c r="P11798" t="b">
        <f t="shared" si="922"/>
        <v>1</v>
      </c>
      <c r="Q11798" t="b">
        <f t="shared" si="923"/>
        <v>1</v>
      </c>
      <c r="R11798" t="b">
        <f t="shared" si="924"/>
        <v>1</v>
      </c>
      <c r="U11798" s="105" t="s">
        <v>452</v>
      </c>
      <c r="V11798" s="105" t="s">
        <v>453</v>
      </c>
      <c r="W11798" s="106">
        <v>565233400</v>
      </c>
      <c r="X11798" s="106">
        <v>0</v>
      </c>
    </row>
    <row r="11799" spans="2:26" x14ac:dyDescent="0.25">
      <c r="B11799" s="105" t="s">
        <v>801</v>
      </c>
      <c r="C11799" s="105" t="s">
        <v>802</v>
      </c>
      <c r="D11799" s="106">
        <v>565233400</v>
      </c>
      <c r="E11799" s="106">
        <v>0</v>
      </c>
      <c r="M11799" t="b">
        <f t="shared" si="920"/>
        <v>1</v>
      </c>
      <c r="N11799" t="b">
        <f t="shared" si="921"/>
        <v>1</v>
      </c>
      <c r="O11799" t="b">
        <f t="shared" si="922"/>
        <v>1</v>
      </c>
      <c r="P11799" t="b">
        <f t="shared" si="922"/>
        <v>1</v>
      </c>
      <c r="Q11799" t="b">
        <f t="shared" si="923"/>
        <v>1</v>
      </c>
      <c r="R11799" t="b">
        <f t="shared" si="924"/>
        <v>1</v>
      </c>
      <c r="U11799" s="105" t="s">
        <v>801</v>
      </c>
      <c r="V11799" s="105" t="s">
        <v>802</v>
      </c>
      <c r="W11799" s="106">
        <v>565233400</v>
      </c>
      <c r="X11799" s="106">
        <v>0</v>
      </c>
    </row>
    <row r="11800" spans="2:26" x14ac:dyDescent="0.25">
      <c r="B11800" s="105" t="s">
        <v>455</v>
      </c>
      <c r="C11800" s="105" t="s">
        <v>456</v>
      </c>
      <c r="D11800" s="106">
        <v>194000000</v>
      </c>
      <c r="E11800" s="106">
        <v>0</v>
      </c>
      <c r="M11800" t="b">
        <f t="shared" si="920"/>
        <v>1</v>
      </c>
      <c r="N11800" t="b">
        <f t="shared" si="921"/>
        <v>1</v>
      </c>
      <c r="O11800" t="b">
        <f t="shared" si="922"/>
        <v>1</v>
      </c>
      <c r="P11800" t="b">
        <f t="shared" si="922"/>
        <v>1</v>
      </c>
      <c r="Q11800" t="b">
        <f t="shared" si="923"/>
        <v>1</v>
      </c>
      <c r="R11800" t="b">
        <f t="shared" si="924"/>
        <v>1</v>
      </c>
      <c r="U11800" s="105" t="s">
        <v>455</v>
      </c>
      <c r="V11800" s="105" t="s">
        <v>456</v>
      </c>
      <c r="W11800" s="106">
        <v>194000000</v>
      </c>
      <c r="X11800" s="106">
        <v>0</v>
      </c>
    </row>
    <row r="11801" spans="2:26" x14ac:dyDescent="0.25">
      <c r="B11801" s="105" t="s">
        <v>460</v>
      </c>
      <c r="C11801" s="105" t="s">
        <v>461</v>
      </c>
      <c r="D11801" s="106">
        <v>194000000</v>
      </c>
      <c r="E11801" s="106">
        <v>0</v>
      </c>
      <c r="M11801" t="b">
        <f t="shared" si="920"/>
        <v>1</v>
      </c>
      <c r="N11801" t="b">
        <f t="shared" si="921"/>
        <v>1</v>
      </c>
      <c r="O11801" t="b">
        <f t="shared" si="922"/>
        <v>1</v>
      </c>
      <c r="P11801" t="b">
        <f t="shared" si="922"/>
        <v>1</v>
      </c>
      <c r="Q11801" t="b">
        <f t="shared" si="923"/>
        <v>1</v>
      </c>
      <c r="R11801" t="b">
        <f t="shared" si="924"/>
        <v>1</v>
      </c>
      <c r="U11801" s="105" t="s">
        <v>460</v>
      </c>
      <c r="V11801" s="105" t="s">
        <v>461</v>
      </c>
      <c r="W11801" s="106">
        <v>194000000</v>
      </c>
      <c r="X11801" s="106">
        <v>0</v>
      </c>
    </row>
    <row r="11802" spans="2:26" x14ac:dyDescent="0.25">
      <c r="B11802" s="105" t="s">
        <v>832</v>
      </c>
      <c r="C11802" s="105" t="s">
        <v>1457</v>
      </c>
      <c r="D11802" s="106">
        <v>194000000</v>
      </c>
      <c r="E11802" s="106">
        <v>0</v>
      </c>
      <c r="M11802" t="b">
        <f t="shared" si="920"/>
        <v>1</v>
      </c>
      <c r="N11802" t="b">
        <f t="shared" si="921"/>
        <v>1</v>
      </c>
      <c r="O11802" t="b">
        <f t="shared" si="922"/>
        <v>1</v>
      </c>
      <c r="P11802" t="b">
        <f t="shared" si="922"/>
        <v>1</v>
      </c>
      <c r="Q11802" t="b">
        <f t="shared" si="923"/>
        <v>1</v>
      </c>
      <c r="R11802" t="b">
        <f t="shared" si="924"/>
        <v>1</v>
      </c>
      <c r="U11802" s="105" t="s">
        <v>832</v>
      </c>
      <c r="V11802" s="105" t="s">
        <v>1457</v>
      </c>
      <c r="W11802" s="106">
        <v>194000000</v>
      </c>
      <c r="X11802" s="106">
        <v>0</v>
      </c>
    </row>
    <row r="11803" spans="2:26" x14ac:dyDescent="0.25">
      <c r="B11803" t="s">
        <v>359</v>
      </c>
      <c r="C11803" s="106">
        <v>13263228400</v>
      </c>
      <c r="D11803" s="106">
        <v>0</v>
      </c>
      <c r="M11803" t="b">
        <f t="shared" ref="M11803:M11866" si="925">+B11803=U11803</f>
        <v>1</v>
      </c>
      <c r="N11803" t="b">
        <f t="shared" ref="N11803:N11866" si="926">+C11803=V11803</f>
        <v>1</v>
      </c>
      <c r="O11803" t="b">
        <f t="shared" ref="O11803:P11866" si="927">+D11803=W11803</f>
        <v>1</v>
      </c>
      <c r="P11803" t="b">
        <f t="shared" si="927"/>
        <v>1</v>
      </c>
      <c r="Q11803" t="b">
        <f t="shared" ref="Q11803:Q11866" si="928">+F11803=Y11803</f>
        <v>1</v>
      </c>
      <c r="R11803" t="b">
        <f t="shared" ref="R11803:R11866" si="929">+G11803=Z11803</f>
        <v>1</v>
      </c>
      <c r="U11803" t="s">
        <v>359</v>
      </c>
      <c r="V11803" s="106">
        <v>13263228400</v>
      </c>
      <c r="W11803" s="106">
        <v>0</v>
      </c>
    </row>
    <row r="11804" spans="2:26" x14ac:dyDescent="0.25">
      <c r="B11804" t="s">
        <v>330</v>
      </c>
      <c r="C11804" t="s">
        <v>331</v>
      </c>
      <c r="D11804" s="105" t="s">
        <v>1218</v>
      </c>
      <c r="E11804" t="s">
        <v>333</v>
      </c>
      <c r="F11804" t="s">
        <v>331</v>
      </c>
      <c r="G11804" s="105" t="s">
        <v>1219</v>
      </c>
      <c r="M11804" t="b">
        <f t="shared" si="925"/>
        <v>1</v>
      </c>
      <c r="N11804" t="b">
        <f t="shared" si="926"/>
        <v>1</v>
      </c>
      <c r="O11804" t="b">
        <f t="shared" si="927"/>
        <v>1</v>
      </c>
      <c r="P11804" t="b">
        <f t="shared" si="927"/>
        <v>1</v>
      </c>
      <c r="Q11804" t="b">
        <f t="shared" si="928"/>
        <v>1</v>
      </c>
      <c r="R11804" t="b">
        <f t="shared" si="929"/>
        <v>1</v>
      </c>
      <c r="U11804" t="s">
        <v>330</v>
      </c>
      <c r="V11804" t="s">
        <v>331</v>
      </c>
      <c r="W11804" s="105" t="s">
        <v>1218</v>
      </c>
      <c r="X11804" t="s">
        <v>333</v>
      </c>
      <c r="Y11804" t="s">
        <v>331</v>
      </c>
      <c r="Z11804" s="105" t="s">
        <v>1219</v>
      </c>
    </row>
    <row r="11805" spans="2:26" x14ac:dyDescent="0.25">
      <c r="B11805" t="s">
        <v>335</v>
      </c>
      <c r="C11805" t="s">
        <v>3</v>
      </c>
      <c r="D11805" t="s">
        <v>336</v>
      </c>
      <c r="E11805" t="s">
        <v>337</v>
      </c>
      <c r="M11805" t="b">
        <f t="shared" si="925"/>
        <v>1</v>
      </c>
      <c r="N11805" t="b">
        <f t="shared" si="926"/>
        <v>1</v>
      </c>
      <c r="O11805" t="b">
        <f t="shared" si="927"/>
        <v>1</v>
      </c>
      <c r="P11805" t="b">
        <f t="shared" si="927"/>
        <v>1</v>
      </c>
      <c r="Q11805" t="b">
        <f t="shared" si="928"/>
        <v>1</v>
      </c>
      <c r="R11805" t="b">
        <f t="shared" si="929"/>
        <v>1</v>
      </c>
      <c r="U11805" t="s">
        <v>335</v>
      </c>
      <c r="V11805" t="s">
        <v>3</v>
      </c>
      <c r="W11805" t="s">
        <v>336</v>
      </c>
      <c r="X11805" t="s">
        <v>337</v>
      </c>
    </row>
    <row r="11806" spans="2:26" x14ac:dyDescent="0.25">
      <c r="B11806" s="105" t="s">
        <v>403</v>
      </c>
      <c r="C11806" s="105" t="s">
        <v>404</v>
      </c>
      <c r="D11806" s="106">
        <v>9678625750</v>
      </c>
      <c r="E11806" s="106">
        <v>0</v>
      </c>
      <c r="M11806" t="b">
        <f t="shared" si="925"/>
        <v>1</v>
      </c>
      <c r="N11806" t="b">
        <f t="shared" si="926"/>
        <v>1</v>
      </c>
      <c r="O11806" t="b">
        <f t="shared" si="927"/>
        <v>1</v>
      </c>
      <c r="P11806" t="b">
        <f t="shared" si="927"/>
        <v>1</v>
      </c>
      <c r="Q11806" t="b">
        <f t="shared" si="928"/>
        <v>1</v>
      </c>
      <c r="R11806" t="b">
        <f t="shared" si="929"/>
        <v>1</v>
      </c>
      <c r="U11806" s="105" t="s">
        <v>403</v>
      </c>
      <c r="V11806" s="105" t="s">
        <v>404</v>
      </c>
      <c r="W11806" s="106">
        <v>9678625750</v>
      </c>
      <c r="X11806" s="106">
        <v>0</v>
      </c>
    </row>
    <row r="11807" spans="2:26" x14ac:dyDescent="0.25">
      <c r="B11807" s="105" t="s">
        <v>405</v>
      </c>
      <c r="C11807" s="105" t="s">
        <v>406</v>
      </c>
      <c r="D11807" s="106">
        <v>32800000</v>
      </c>
      <c r="E11807" s="106">
        <v>0</v>
      </c>
      <c r="M11807" t="b">
        <f t="shared" si="925"/>
        <v>1</v>
      </c>
      <c r="N11807" t="b">
        <f t="shared" si="926"/>
        <v>1</v>
      </c>
      <c r="O11807" t="b">
        <f t="shared" si="927"/>
        <v>1</v>
      </c>
      <c r="P11807" t="b">
        <f t="shared" si="927"/>
        <v>1</v>
      </c>
      <c r="Q11807" t="b">
        <f t="shared" si="928"/>
        <v>1</v>
      </c>
      <c r="R11807" t="b">
        <f t="shared" si="929"/>
        <v>1</v>
      </c>
      <c r="U11807" s="105" t="s">
        <v>405</v>
      </c>
      <c r="V11807" s="105" t="s">
        <v>406</v>
      </c>
      <c r="W11807" s="106">
        <v>32800000</v>
      </c>
      <c r="X11807" s="106">
        <v>0</v>
      </c>
    </row>
    <row r="11808" spans="2:26" x14ac:dyDescent="0.25">
      <c r="B11808" s="105" t="s">
        <v>407</v>
      </c>
      <c r="C11808" s="105" t="s">
        <v>1551</v>
      </c>
      <c r="D11808" s="106">
        <v>32800000</v>
      </c>
      <c r="E11808" s="106">
        <v>0</v>
      </c>
      <c r="M11808" t="b">
        <f t="shared" si="925"/>
        <v>1</v>
      </c>
      <c r="N11808" t="b">
        <f t="shared" si="926"/>
        <v>1</v>
      </c>
      <c r="O11808" t="b">
        <f t="shared" si="927"/>
        <v>1</v>
      </c>
      <c r="P11808" t="b">
        <f t="shared" si="927"/>
        <v>1</v>
      </c>
      <c r="Q11808" t="b">
        <f t="shared" si="928"/>
        <v>1</v>
      </c>
      <c r="R11808" t="b">
        <f t="shared" si="929"/>
        <v>1</v>
      </c>
      <c r="U11808" s="105" t="s">
        <v>407</v>
      </c>
      <c r="V11808" s="105" t="s">
        <v>1551</v>
      </c>
      <c r="W11808" s="106">
        <v>32800000</v>
      </c>
      <c r="X11808" s="106">
        <v>0</v>
      </c>
    </row>
    <row r="11809" spans="2:26" x14ac:dyDescent="0.25">
      <c r="B11809" s="105" t="s">
        <v>548</v>
      </c>
      <c r="C11809" s="105" t="s">
        <v>549</v>
      </c>
      <c r="D11809" s="106">
        <v>8845825750</v>
      </c>
      <c r="E11809" s="106">
        <v>0</v>
      </c>
      <c r="M11809" t="b">
        <f t="shared" si="925"/>
        <v>1</v>
      </c>
      <c r="N11809" t="b">
        <f t="shared" si="926"/>
        <v>1</v>
      </c>
      <c r="O11809" t="b">
        <f t="shared" si="927"/>
        <v>1</v>
      </c>
      <c r="P11809" t="b">
        <f t="shared" si="927"/>
        <v>1</v>
      </c>
      <c r="Q11809" t="b">
        <f t="shared" si="928"/>
        <v>1</v>
      </c>
      <c r="R11809" t="b">
        <f t="shared" si="929"/>
        <v>1</v>
      </c>
      <c r="U11809" s="105" t="s">
        <v>548</v>
      </c>
      <c r="V11809" s="105" t="s">
        <v>549</v>
      </c>
      <c r="W11809" s="106">
        <v>8845825750</v>
      </c>
      <c r="X11809" s="106">
        <v>0</v>
      </c>
    </row>
    <row r="11810" spans="2:26" x14ac:dyDescent="0.25">
      <c r="B11810" s="105" t="s">
        <v>607</v>
      </c>
      <c r="C11810" s="105" t="s">
        <v>549</v>
      </c>
      <c r="D11810" s="106">
        <v>8845825750</v>
      </c>
      <c r="E11810" s="106">
        <v>0</v>
      </c>
      <c r="M11810" t="b">
        <f t="shared" si="925"/>
        <v>1</v>
      </c>
      <c r="N11810" t="b">
        <f t="shared" si="926"/>
        <v>1</v>
      </c>
      <c r="O11810" t="b">
        <f t="shared" si="927"/>
        <v>1</v>
      </c>
      <c r="P11810" t="b">
        <f t="shared" si="927"/>
        <v>1</v>
      </c>
      <c r="Q11810" t="b">
        <f t="shared" si="928"/>
        <v>1</v>
      </c>
      <c r="R11810" t="b">
        <f t="shared" si="929"/>
        <v>1</v>
      </c>
      <c r="U11810" s="105" t="s">
        <v>607</v>
      </c>
      <c r="V11810" s="105" t="s">
        <v>549</v>
      </c>
      <c r="W11810" s="106">
        <v>8845825750</v>
      </c>
      <c r="X11810" s="106">
        <v>0</v>
      </c>
    </row>
    <row r="11811" spans="2:26" x14ac:dyDescent="0.25">
      <c r="B11811" s="105" t="s">
        <v>552</v>
      </c>
      <c r="C11811" s="105" t="s">
        <v>553</v>
      </c>
      <c r="D11811" s="106">
        <v>800000000</v>
      </c>
      <c r="E11811" s="106">
        <v>0</v>
      </c>
      <c r="M11811" t="b">
        <f t="shared" si="925"/>
        <v>1</v>
      </c>
      <c r="N11811" t="b">
        <f t="shared" si="926"/>
        <v>1</v>
      </c>
      <c r="O11811" t="b">
        <f t="shared" si="927"/>
        <v>1</v>
      </c>
      <c r="P11811" t="b">
        <f t="shared" si="927"/>
        <v>1</v>
      </c>
      <c r="Q11811" t="b">
        <f t="shared" si="928"/>
        <v>1</v>
      </c>
      <c r="R11811" t="b">
        <f t="shared" si="929"/>
        <v>1</v>
      </c>
      <c r="U11811" s="105" t="s">
        <v>552</v>
      </c>
      <c r="V11811" s="105" t="s">
        <v>553</v>
      </c>
      <c r="W11811" s="106">
        <v>800000000</v>
      </c>
      <c r="X11811" s="106">
        <v>0</v>
      </c>
    </row>
    <row r="11812" spans="2:26" x14ac:dyDescent="0.25">
      <c r="B11812" s="105" t="s">
        <v>608</v>
      </c>
      <c r="C11812" s="105" t="s">
        <v>553</v>
      </c>
      <c r="D11812" s="106">
        <v>800000000</v>
      </c>
      <c r="E11812" s="106">
        <v>0</v>
      </c>
      <c r="M11812" t="b">
        <f t="shared" si="925"/>
        <v>1</v>
      </c>
      <c r="N11812" t="b">
        <f t="shared" si="926"/>
        <v>1</v>
      </c>
      <c r="O11812" t="b">
        <f t="shared" si="927"/>
        <v>1</v>
      </c>
      <c r="P11812" t="b">
        <f t="shared" si="927"/>
        <v>1</v>
      </c>
      <c r="Q11812" t="b">
        <f t="shared" si="928"/>
        <v>1</v>
      </c>
      <c r="R11812" t="b">
        <f t="shared" si="929"/>
        <v>1</v>
      </c>
      <c r="U11812" s="105" t="s">
        <v>608</v>
      </c>
      <c r="V11812" s="105" t="s">
        <v>553</v>
      </c>
      <c r="W11812" s="106">
        <v>800000000</v>
      </c>
      <c r="X11812" s="106">
        <v>0</v>
      </c>
    </row>
    <row r="11813" spans="2:26" x14ac:dyDescent="0.25">
      <c r="B11813" t="s">
        <v>359</v>
      </c>
      <c r="C11813" s="106">
        <v>9678625750</v>
      </c>
      <c r="D11813" s="106">
        <v>0</v>
      </c>
      <c r="M11813" t="b">
        <f t="shared" si="925"/>
        <v>1</v>
      </c>
      <c r="N11813" t="b">
        <f t="shared" si="926"/>
        <v>1</v>
      </c>
      <c r="O11813" t="b">
        <f t="shared" si="927"/>
        <v>1</v>
      </c>
      <c r="P11813" t="b">
        <f t="shared" si="927"/>
        <v>1</v>
      </c>
      <c r="Q11813" t="b">
        <f t="shared" si="928"/>
        <v>1</v>
      </c>
      <c r="R11813" t="b">
        <f t="shared" si="929"/>
        <v>1</v>
      </c>
      <c r="U11813" t="s">
        <v>359</v>
      </c>
      <c r="V11813" s="106">
        <v>9678625750</v>
      </c>
      <c r="W11813" s="106">
        <v>0</v>
      </c>
    </row>
    <row r="11814" spans="2:26" x14ac:dyDescent="0.25">
      <c r="B11814" t="s">
        <v>330</v>
      </c>
      <c r="C11814" t="s">
        <v>331</v>
      </c>
      <c r="D11814" s="105" t="s">
        <v>1220</v>
      </c>
      <c r="E11814" t="s">
        <v>333</v>
      </c>
      <c r="F11814" t="s">
        <v>331</v>
      </c>
      <c r="G11814" s="105" t="s">
        <v>1221</v>
      </c>
      <c r="M11814" t="b">
        <f t="shared" si="925"/>
        <v>1</v>
      </c>
      <c r="N11814" t="b">
        <f t="shared" si="926"/>
        <v>1</v>
      </c>
      <c r="O11814" t="b">
        <f t="shared" si="927"/>
        <v>1</v>
      </c>
      <c r="P11814" t="b">
        <f t="shared" si="927"/>
        <v>1</v>
      </c>
      <c r="Q11814" t="b">
        <f t="shared" si="928"/>
        <v>1</v>
      </c>
      <c r="R11814" t="b">
        <f t="shared" si="929"/>
        <v>1</v>
      </c>
      <c r="U11814" t="s">
        <v>330</v>
      </c>
      <c r="V11814" t="s">
        <v>331</v>
      </c>
      <c r="W11814" s="105" t="s">
        <v>1220</v>
      </c>
      <c r="X11814" t="s">
        <v>333</v>
      </c>
      <c r="Y11814" t="s">
        <v>331</v>
      </c>
      <c r="Z11814" s="105" t="s">
        <v>1221</v>
      </c>
    </row>
    <row r="11815" spans="2:26" x14ac:dyDescent="0.25">
      <c r="B11815" t="s">
        <v>335</v>
      </c>
      <c r="C11815" t="s">
        <v>3</v>
      </c>
      <c r="D11815" t="s">
        <v>336</v>
      </c>
      <c r="E11815" t="s">
        <v>337</v>
      </c>
      <c r="M11815" t="b">
        <f t="shared" si="925"/>
        <v>1</v>
      </c>
      <c r="N11815" t="b">
        <f t="shared" si="926"/>
        <v>1</v>
      </c>
      <c r="O11815" t="b">
        <f t="shared" si="927"/>
        <v>1</v>
      </c>
      <c r="P11815" t="b">
        <f t="shared" si="927"/>
        <v>1</v>
      </c>
      <c r="Q11815" t="b">
        <f t="shared" si="928"/>
        <v>1</v>
      </c>
      <c r="R11815" t="b">
        <f t="shared" si="929"/>
        <v>1</v>
      </c>
      <c r="U11815" t="s">
        <v>335</v>
      </c>
      <c r="V11815" t="s">
        <v>3</v>
      </c>
      <c r="W11815" t="s">
        <v>336</v>
      </c>
      <c r="X11815" t="s">
        <v>337</v>
      </c>
    </row>
    <row r="11816" spans="2:26" x14ac:dyDescent="0.25">
      <c r="B11816" s="105" t="s">
        <v>338</v>
      </c>
      <c r="C11816" s="105" t="s">
        <v>339</v>
      </c>
      <c r="D11816" s="106">
        <v>168295000</v>
      </c>
      <c r="E11816" s="106">
        <v>0</v>
      </c>
      <c r="M11816" t="b">
        <f t="shared" si="925"/>
        <v>1</v>
      </c>
      <c r="N11816" t="b">
        <f t="shared" si="926"/>
        <v>1</v>
      </c>
      <c r="O11816" t="b">
        <f t="shared" si="927"/>
        <v>1</v>
      </c>
      <c r="P11816" t="b">
        <f t="shared" si="927"/>
        <v>1</v>
      </c>
      <c r="Q11816" t="b">
        <f t="shared" si="928"/>
        <v>1</v>
      </c>
      <c r="R11816" t="b">
        <f t="shared" si="929"/>
        <v>1</v>
      </c>
      <c r="U11816" s="105" t="s">
        <v>338</v>
      </c>
      <c r="V11816" s="105" t="s">
        <v>339</v>
      </c>
      <c r="W11816" s="106">
        <v>168295000</v>
      </c>
      <c r="X11816" s="106">
        <v>0</v>
      </c>
    </row>
    <row r="11817" spans="2:26" x14ac:dyDescent="0.25">
      <c r="B11817" s="105" t="s">
        <v>340</v>
      </c>
      <c r="C11817" s="105" t="s">
        <v>341</v>
      </c>
      <c r="D11817" s="106">
        <v>168295000</v>
      </c>
      <c r="E11817" s="106">
        <v>0</v>
      </c>
      <c r="M11817" t="b">
        <f t="shared" si="925"/>
        <v>1</v>
      </c>
      <c r="N11817" t="b">
        <f t="shared" si="926"/>
        <v>1</v>
      </c>
      <c r="O11817" t="b">
        <f t="shared" si="927"/>
        <v>1</v>
      </c>
      <c r="P11817" t="b">
        <f t="shared" si="927"/>
        <v>1</v>
      </c>
      <c r="Q11817" t="b">
        <f t="shared" si="928"/>
        <v>1</v>
      </c>
      <c r="R11817" t="b">
        <f t="shared" si="929"/>
        <v>1</v>
      </c>
      <c r="U11817" s="105" t="s">
        <v>340</v>
      </c>
      <c r="V11817" s="105" t="s">
        <v>341</v>
      </c>
      <c r="W11817" s="106">
        <v>168295000</v>
      </c>
      <c r="X11817" s="106">
        <v>0</v>
      </c>
    </row>
    <row r="11818" spans="2:26" x14ac:dyDescent="0.25">
      <c r="B11818" s="105" t="s">
        <v>349</v>
      </c>
      <c r="C11818" s="105" t="s">
        <v>350</v>
      </c>
      <c r="D11818" s="106">
        <v>55798000</v>
      </c>
      <c r="E11818" s="106">
        <v>0</v>
      </c>
      <c r="M11818" t="b">
        <f t="shared" si="925"/>
        <v>1</v>
      </c>
      <c r="N11818" t="b">
        <f t="shared" si="926"/>
        <v>1</v>
      </c>
      <c r="O11818" t="b">
        <f t="shared" si="927"/>
        <v>1</v>
      </c>
      <c r="P11818" t="b">
        <f t="shared" si="927"/>
        <v>1</v>
      </c>
      <c r="Q11818" t="b">
        <f t="shared" si="928"/>
        <v>1</v>
      </c>
      <c r="R11818" t="b">
        <f t="shared" si="929"/>
        <v>1</v>
      </c>
      <c r="U11818" s="105" t="s">
        <v>349</v>
      </c>
      <c r="V11818" s="105" t="s">
        <v>350</v>
      </c>
      <c r="W11818" s="106">
        <v>55798000</v>
      </c>
      <c r="X11818" s="106">
        <v>0</v>
      </c>
    </row>
    <row r="11819" spans="2:26" x14ac:dyDescent="0.25">
      <c r="B11819" s="105" t="s">
        <v>353</v>
      </c>
      <c r="C11819" s="105" t="s">
        <v>354</v>
      </c>
      <c r="D11819" s="106">
        <v>112497000</v>
      </c>
      <c r="E11819" s="106">
        <v>0</v>
      </c>
      <c r="M11819" t="b">
        <f t="shared" si="925"/>
        <v>1</v>
      </c>
      <c r="N11819" t="b">
        <f t="shared" si="926"/>
        <v>1</v>
      </c>
      <c r="O11819" t="b">
        <f t="shared" si="927"/>
        <v>1</v>
      </c>
      <c r="P11819" t="b">
        <f t="shared" si="927"/>
        <v>1</v>
      </c>
      <c r="Q11819" t="b">
        <f t="shared" si="928"/>
        <v>1</v>
      </c>
      <c r="R11819" t="b">
        <f t="shared" si="929"/>
        <v>1</v>
      </c>
      <c r="U11819" s="105" t="s">
        <v>353</v>
      </c>
      <c r="V11819" s="105" t="s">
        <v>354</v>
      </c>
      <c r="W11819" s="106">
        <v>112497000</v>
      </c>
      <c r="X11819" s="106">
        <v>0</v>
      </c>
    </row>
    <row r="11820" spans="2:26" x14ac:dyDescent="0.25">
      <c r="B11820" t="s">
        <v>359</v>
      </c>
      <c r="C11820" s="106">
        <v>168295000</v>
      </c>
      <c r="D11820" s="106">
        <v>0</v>
      </c>
      <c r="M11820" t="b">
        <f t="shared" si="925"/>
        <v>1</v>
      </c>
      <c r="N11820" t="b">
        <f t="shared" si="926"/>
        <v>1</v>
      </c>
      <c r="O11820" t="b">
        <f t="shared" si="927"/>
        <v>1</v>
      </c>
      <c r="P11820" t="b">
        <f t="shared" si="927"/>
        <v>1</v>
      </c>
      <c r="Q11820" t="b">
        <f t="shared" si="928"/>
        <v>1</v>
      </c>
      <c r="R11820" t="b">
        <f t="shared" si="929"/>
        <v>1</v>
      </c>
      <c r="U11820" t="s">
        <v>359</v>
      </c>
      <c r="V11820" s="106">
        <v>168295000</v>
      </c>
      <c r="W11820" s="106">
        <v>0</v>
      </c>
    </row>
    <row r="11821" spans="2:26" x14ac:dyDescent="0.25">
      <c r="B11821" t="s">
        <v>330</v>
      </c>
      <c r="C11821" t="s">
        <v>331</v>
      </c>
      <c r="D11821" s="105" t="s">
        <v>1222</v>
      </c>
      <c r="E11821" t="s">
        <v>333</v>
      </c>
      <c r="F11821" t="s">
        <v>331</v>
      </c>
      <c r="G11821" s="105" t="s">
        <v>1223</v>
      </c>
      <c r="M11821" t="b">
        <f t="shared" si="925"/>
        <v>1</v>
      </c>
      <c r="N11821" t="b">
        <f t="shared" si="926"/>
        <v>1</v>
      </c>
      <c r="O11821" t="b">
        <f t="shared" si="927"/>
        <v>1</v>
      </c>
      <c r="P11821" t="b">
        <f t="shared" si="927"/>
        <v>1</v>
      </c>
      <c r="Q11821" t="b">
        <f t="shared" si="928"/>
        <v>1</v>
      </c>
      <c r="R11821" t="b">
        <f t="shared" si="929"/>
        <v>1</v>
      </c>
      <c r="U11821" t="s">
        <v>330</v>
      </c>
      <c r="V11821" t="s">
        <v>331</v>
      </c>
      <c r="W11821" s="105" t="s">
        <v>1222</v>
      </c>
      <c r="X11821" t="s">
        <v>333</v>
      </c>
      <c r="Y11821" t="s">
        <v>331</v>
      </c>
      <c r="Z11821" s="105" t="s">
        <v>1223</v>
      </c>
    </row>
    <row r="11822" spans="2:26" x14ac:dyDescent="0.25">
      <c r="B11822" t="s">
        <v>335</v>
      </c>
      <c r="C11822" t="s">
        <v>3</v>
      </c>
      <c r="D11822" t="s">
        <v>336</v>
      </c>
      <c r="E11822" t="s">
        <v>337</v>
      </c>
      <c r="M11822" t="b">
        <f t="shared" si="925"/>
        <v>1</v>
      </c>
      <c r="N11822" t="b">
        <f t="shared" si="926"/>
        <v>1</v>
      </c>
      <c r="O11822" t="b">
        <f t="shared" si="927"/>
        <v>1</v>
      </c>
      <c r="P11822" t="b">
        <f t="shared" si="927"/>
        <v>1</v>
      </c>
      <c r="Q11822" t="b">
        <f t="shared" si="928"/>
        <v>1</v>
      </c>
      <c r="R11822" t="b">
        <f t="shared" si="929"/>
        <v>1</v>
      </c>
      <c r="U11822" t="s">
        <v>335</v>
      </c>
      <c r="V11822" t="s">
        <v>3</v>
      </c>
      <c r="W11822" t="s">
        <v>336</v>
      </c>
      <c r="X11822" t="s">
        <v>337</v>
      </c>
    </row>
    <row r="11823" spans="2:26" x14ac:dyDescent="0.25">
      <c r="B11823" s="105" t="s">
        <v>418</v>
      </c>
      <c r="C11823" s="105" t="s">
        <v>419</v>
      </c>
      <c r="D11823" s="106">
        <v>38458737000</v>
      </c>
      <c r="E11823" s="106">
        <v>0</v>
      </c>
      <c r="M11823" t="b">
        <f t="shared" si="925"/>
        <v>1</v>
      </c>
      <c r="N11823" t="b">
        <f t="shared" si="926"/>
        <v>1</v>
      </c>
      <c r="O11823" t="b">
        <f t="shared" si="927"/>
        <v>1</v>
      </c>
      <c r="P11823" t="b">
        <f t="shared" si="927"/>
        <v>1</v>
      </c>
      <c r="Q11823" t="b">
        <f t="shared" si="928"/>
        <v>1</v>
      </c>
      <c r="R11823" t="b">
        <f t="shared" si="929"/>
        <v>1</v>
      </c>
      <c r="U11823" s="105" t="s">
        <v>418</v>
      </c>
      <c r="V11823" s="105" t="s">
        <v>419</v>
      </c>
      <c r="W11823" s="106">
        <v>38458737000</v>
      </c>
      <c r="X11823" s="106">
        <v>0</v>
      </c>
    </row>
    <row r="11824" spans="2:26" x14ac:dyDescent="0.25">
      <c r="B11824" s="105" t="s">
        <v>420</v>
      </c>
      <c r="C11824" s="105" t="s">
        <v>421</v>
      </c>
      <c r="D11824" s="106">
        <v>38458737000</v>
      </c>
      <c r="E11824" s="106">
        <v>0</v>
      </c>
      <c r="M11824" t="b">
        <f t="shared" si="925"/>
        <v>1</v>
      </c>
      <c r="N11824" t="b">
        <f t="shared" si="926"/>
        <v>1</v>
      </c>
      <c r="O11824" t="b">
        <f t="shared" si="927"/>
        <v>1</v>
      </c>
      <c r="P11824" t="b">
        <f t="shared" si="927"/>
        <v>1</v>
      </c>
      <c r="Q11824" t="b">
        <f t="shared" si="928"/>
        <v>1</v>
      </c>
      <c r="R11824" t="b">
        <f t="shared" si="929"/>
        <v>1</v>
      </c>
      <c r="U11824" s="105" t="s">
        <v>420</v>
      </c>
      <c r="V11824" s="105" t="s">
        <v>421</v>
      </c>
      <c r="W11824" s="106">
        <v>38458737000</v>
      </c>
      <c r="X11824" s="106">
        <v>0</v>
      </c>
    </row>
    <row r="11825" spans="2:26" x14ac:dyDescent="0.25">
      <c r="B11825" s="105" t="s">
        <v>422</v>
      </c>
      <c r="C11825" s="105" t="s">
        <v>421</v>
      </c>
      <c r="D11825" s="106">
        <v>38458737000</v>
      </c>
      <c r="E11825" s="106">
        <v>0</v>
      </c>
      <c r="M11825" t="b">
        <f t="shared" si="925"/>
        <v>1</v>
      </c>
      <c r="N11825" t="b">
        <f t="shared" si="926"/>
        <v>1</v>
      </c>
      <c r="O11825" t="b">
        <f t="shared" si="927"/>
        <v>1</v>
      </c>
      <c r="P11825" t="b">
        <f t="shared" si="927"/>
        <v>1</v>
      </c>
      <c r="Q11825" t="b">
        <f t="shared" si="928"/>
        <v>1</v>
      </c>
      <c r="R11825" t="b">
        <f t="shared" si="929"/>
        <v>1</v>
      </c>
      <c r="U11825" s="105" t="s">
        <v>422</v>
      </c>
      <c r="V11825" s="105" t="s">
        <v>421</v>
      </c>
      <c r="W11825" s="106">
        <v>38458737000</v>
      </c>
      <c r="X11825" s="106">
        <v>0</v>
      </c>
    </row>
    <row r="11826" spans="2:26" x14ac:dyDescent="0.25">
      <c r="B11826" s="105" t="s">
        <v>411</v>
      </c>
      <c r="C11826" s="105" t="s">
        <v>412</v>
      </c>
      <c r="D11826" s="106">
        <v>40560988200</v>
      </c>
      <c r="E11826" s="106">
        <v>0</v>
      </c>
      <c r="M11826" t="b">
        <f t="shared" si="925"/>
        <v>1</v>
      </c>
      <c r="N11826" t="b">
        <f t="shared" si="926"/>
        <v>1</v>
      </c>
      <c r="O11826" t="b">
        <f t="shared" si="927"/>
        <v>1</v>
      </c>
      <c r="P11826" t="b">
        <f t="shared" si="927"/>
        <v>1</v>
      </c>
      <c r="Q11826" t="b">
        <f t="shared" si="928"/>
        <v>1</v>
      </c>
      <c r="R11826" t="b">
        <f t="shared" si="929"/>
        <v>1</v>
      </c>
      <c r="U11826" s="105" t="s">
        <v>411</v>
      </c>
      <c r="V11826" s="105" t="s">
        <v>412</v>
      </c>
      <c r="W11826" s="106">
        <v>40560988200</v>
      </c>
      <c r="X11826" s="106">
        <v>0</v>
      </c>
    </row>
    <row r="11827" spans="2:26" x14ac:dyDescent="0.25">
      <c r="B11827" s="105" t="s">
        <v>413</v>
      </c>
      <c r="C11827" s="105" t="s">
        <v>414</v>
      </c>
      <c r="D11827" s="106">
        <v>40560988200</v>
      </c>
      <c r="E11827" s="106">
        <v>0</v>
      </c>
      <c r="M11827" t="b">
        <f t="shared" si="925"/>
        <v>1</v>
      </c>
      <c r="N11827" t="b">
        <f t="shared" si="926"/>
        <v>1</v>
      </c>
      <c r="O11827" t="b">
        <f t="shared" si="927"/>
        <v>1</v>
      </c>
      <c r="P11827" t="b">
        <f t="shared" si="927"/>
        <v>1</v>
      </c>
      <c r="Q11827" t="b">
        <f t="shared" si="928"/>
        <v>1</v>
      </c>
      <c r="R11827" t="b">
        <f t="shared" si="929"/>
        <v>1</v>
      </c>
      <c r="U11827" s="105" t="s">
        <v>413</v>
      </c>
      <c r="V11827" s="105" t="s">
        <v>414</v>
      </c>
      <c r="W11827" s="106">
        <v>40560988200</v>
      </c>
      <c r="X11827" s="106">
        <v>0</v>
      </c>
    </row>
    <row r="11828" spans="2:26" x14ac:dyDescent="0.25">
      <c r="B11828" s="105" t="s">
        <v>415</v>
      </c>
      <c r="C11828" s="105" t="s">
        <v>414</v>
      </c>
      <c r="D11828" s="106">
        <v>40560988200</v>
      </c>
      <c r="E11828" s="106">
        <v>0</v>
      </c>
      <c r="M11828" t="b">
        <f t="shared" si="925"/>
        <v>1</v>
      </c>
      <c r="N11828" t="b">
        <f t="shared" si="926"/>
        <v>1</v>
      </c>
      <c r="O11828" t="b">
        <f t="shared" si="927"/>
        <v>1</v>
      </c>
      <c r="P11828" t="b">
        <f t="shared" si="927"/>
        <v>1</v>
      </c>
      <c r="Q11828" t="b">
        <f t="shared" si="928"/>
        <v>1</v>
      </c>
      <c r="R11828" t="b">
        <f t="shared" si="929"/>
        <v>1</v>
      </c>
      <c r="U11828" s="105" t="s">
        <v>415</v>
      </c>
      <c r="V11828" s="105" t="s">
        <v>414</v>
      </c>
      <c r="W11828" s="106">
        <v>40560988200</v>
      </c>
      <c r="X11828" s="106">
        <v>0</v>
      </c>
    </row>
    <row r="11829" spans="2:26" x14ac:dyDescent="0.25">
      <c r="B11829" t="s">
        <v>359</v>
      </c>
      <c r="C11829" s="106">
        <v>79019725200</v>
      </c>
      <c r="D11829" s="106">
        <v>0</v>
      </c>
      <c r="M11829" t="b">
        <f t="shared" si="925"/>
        <v>1</v>
      </c>
      <c r="N11829" t="b">
        <f t="shared" si="926"/>
        <v>1</v>
      </c>
      <c r="O11829" t="b">
        <f t="shared" si="927"/>
        <v>1</v>
      </c>
      <c r="P11829" t="b">
        <f t="shared" si="927"/>
        <v>1</v>
      </c>
      <c r="Q11829" t="b">
        <f t="shared" si="928"/>
        <v>1</v>
      </c>
      <c r="R11829" t="b">
        <f t="shared" si="929"/>
        <v>1</v>
      </c>
      <c r="U11829" t="s">
        <v>359</v>
      </c>
      <c r="V11829" s="106">
        <v>79019725200</v>
      </c>
      <c r="W11829" s="106">
        <v>0</v>
      </c>
    </row>
    <row r="11830" spans="2:26" x14ac:dyDescent="0.25">
      <c r="B11830" t="s">
        <v>330</v>
      </c>
      <c r="C11830" t="s">
        <v>331</v>
      </c>
      <c r="D11830" s="105" t="s">
        <v>1224</v>
      </c>
      <c r="E11830" t="s">
        <v>333</v>
      </c>
      <c r="F11830" t="s">
        <v>331</v>
      </c>
      <c r="G11830" s="105" t="s">
        <v>1225</v>
      </c>
      <c r="M11830" t="b">
        <f t="shared" si="925"/>
        <v>1</v>
      </c>
      <c r="N11830" t="b">
        <f t="shared" si="926"/>
        <v>1</v>
      </c>
      <c r="O11830" t="b">
        <f t="shared" si="927"/>
        <v>1</v>
      </c>
      <c r="P11830" t="b">
        <f t="shared" si="927"/>
        <v>1</v>
      </c>
      <c r="Q11830" t="b">
        <f t="shared" si="928"/>
        <v>1</v>
      </c>
      <c r="R11830" t="b">
        <f t="shared" si="929"/>
        <v>1</v>
      </c>
      <c r="U11830" t="s">
        <v>330</v>
      </c>
      <c r="V11830" t="s">
        <v>331</v>
      </c>
      <c r="W11830" s="105" t="s">
        <v>1224</v>
      </c>
      <c r="X11830" t="s">
        <v>333</v>
      </c>
      <c r="Y11830" t="s">
        <v>331</v>
      </c>
      <c r="Z11830" s="105" t="s">
        <v>1225</v>
      </c>
    </row>
    <row r="11831" spans="2:26" x14ac:dyDescent="0.25">
      <c r="B11831" t="s">
        <v>335</v>
      </c>
      <c r="C11831" t="s">
        <v>3</v>
      </c>
      <c r="D11831" t="s">
        <v>336</v>
      </c>
      <c r="E11831" t="s">
        <v>337</v>
      </c>
      <c r="M11831" t="b">
        <f t="shared" si="925"/>
        <v>1</v>
      </c>
      <c r="N11831" t="b">
        <f t="shared" si="926"/>
        <v>1</v>
      </c>
      <c r="O11831" t="b">
        <f t="shared" si="927"/>
        <v>1</v>
      </c>
      <c r="P11831" t="b">
        <f t="shared" si="927"/>
        <v>1</v>
      </c>
      <c r="Q11831" t="b">
        <f t="shared" si="928"/>
        <v>1</v>
      </c>
      <c r="R11831" t="b">
        <f t="shared" si="929"/>
        <v>1</v>
      </c>
      <c r="U11831" t="s">
        <v>335</v>
      </c>
      <c r="V11831" t="s">
        <v>3</v>
      </c>
      <c r="W11831" t="s">
        <v>336</v>
      </c>
      <c r="X11831" t="s">
        <v>337</v>
      </c>
    </row>
    <row r="11832" spans="2:26" x14ac:dyDescent="0.25">
      <c r="B11832" s="105" t="s">
        <v>635</v>
      </c>
      <c r="C11832" s="105" t="s">
        <v>636</v>
      </c>
      <c r="D11832" s="106">
        <v>437025500</v>
      </c>
      <c r="E11832" s="106">
        <v>0</v>
      </c>
      <c r="M11832" t="b">
        <f t="shared" si="925"/>
        <v>1</v>
      </c>
      <c r="N11832" t="b">
        <f t="shared" si="926"/>
        <v>1</v>
      </c>
      <c r="O11832" t="b">
        <f t="shared" si="927"/>
        <v>1</v>
      </c>
      <c r="P11832" t="b">
        <f t="shared" si="927"/>
        <v>1</v>
      </c>
      <c r="Q11832" t="b">
        <f t="shared" si="928"/>
        <v>1</v>
      </c>
      <c r="R11832" t="b">
        <f t="shared" si="929"/>
        <v>1</v>
      </c>
      <c r="U11832" s="105" t="s">
        <v>635</v>
      </c>
      <c r="V11832" s="105" t="s">
        <v>636</v>
      </c>
      <c r="W11832" s="106">
        <v>437025500</v>
      </c>
      <c r="X11832" s="106">
        <v>0</v>
      </c>
    </row>
    <row r="11833" spans="2:26" x14ac:dyDescent="0.25">
      <c r="B11833" s="105" t="s">
        <v>637</v>
      </c>
      <c r="C11833" s="105" t="s">
        <v>638</v>
      </c>
      <c r="D11833" s="106">
        <v>437025500</v>
      </c>
      <c r="E11833" s="106">
        <v>0</v>
      </c>
      <c r="M11833" t="b">
        <f t="shared" si="925"/>
        <v>1</v>
      </c>
      <c r="N11833" t="b">
        <f t="shared" si="926"/>
        <v>1</v>
      </c>
      <c r="O11833" t="b">
        <f t="shared" si="927"/>
        <v>1</v>
      </c>
      <c r="P11833" t="b">
        <f t="shared" si="927"/>
        <v>1</v>
      </c>
      <c r="Q11833" t="b">
        <f t="shared" si="928"/>
        <v>1</v>
      </c>
      <c r="R11833" t="b">
        <f t="shared" si="929"/>
        <v>1</v>
      </c>
      <c r="U11833" s="105" t="s">
        <v>637</v>
      </c>
      <c r="V11833" s="105" t="s">
        <v>638</v>
      </c>
      <c r="W11833" s="106">
        <v>437025500</v>
      </c>
      <c r="X11833" s="106">
        <v>0</v>
      </c>
    </row>
    <row r="11834" spans="2:26" x14ac:dyDescent="0.25">
      <c r="B11834" s="105" t="s">
        <v>639</v>
      </c>
      <c r="C11834" s="105" t="s">
        <v>638</v>
      </c>
      <c r="D11834" s="106">
        <v>437025500</v>
      </c>
      <c r="E11834" s="106">
        <v>0</v>
      </c>
      <c r="M11834" t="b">
        <f t="shared" si="925"/>
        <v>1</v>
      </c>
      <c r="N11834" t="b">
        <f t="shared" si="926"/>
        <v>1</v>
      </c>
      <c r="O11834" t="b">
        <f t="shared" si="927"/>
        <v>1</v>
      </c>
      <c r="P11834" t="b">
        <f t="shared" si="927"/>
        <v>1</v>
      </c>
      <c r="Q11834" t="b">
        <f t="shared" si="928"/>
        <v>1</v>
      </c>
      <c r="R11834" t="b">
        <f t="shared" si="929"/>
        <v>1</v>
      </c>
      <c r="U11834" s="105" t="s">
        <v>639</v>
      </c>
      <c r="V11834" s="105" t="s">
        <v>638</v>
      </c>
      <c r="W11834" s="106">
        <v>437025500</v>
      </c>
      <c r="X11834" s="106">
        <v>0</v>
      </c>
    </row>
    <row r="11835" spans="2:26" x14ac:dyDescent="0.25">
      <c r="B11835" t="s">
        <v>359</v>
      </c>
      <c r="C11835" s="106">
        <v>437025500</v>
      </c>
      <c r="D11835" s="106">
        <v>0</v>
      </c>
      <c r="M11835" t="b">
        <f t="shared" si="925"/>
        <v>1</v>
      </c>
      <c r="N11835" t="b">
        <f t="shared" si="926"/>
        <v>1</v>
      </c>
      <c r="O11835" t="b">
        <f t="shared" si="927"/>
        <v>1</v>
      </c>
      <c r="P11835" t="b">
        <f t="shared" si="927"/>
        <v>1</v>
      </c>
      <c r="Q11835" t="b">
        <f t="shared" si="928"/>
        <v>1</v>
      </c>
      <c r="R11835" t="b">
        <f t="shared" si="929"/>
        <v>1</v>
      </c>
      <c r="U11835" t="s">
        <v>359</v>
      </c>
      <c r="V11835" s="106">
        <v>437025500</v>
      </c>
      <c r="W11835" s="106">
        <v>0</v>
      </c>
    </row>
    <row r="11836" spans="2:26" x14ac:dyDescent="0.25">
      <c r="B11836" t="s">
        <v>330</v>
      </c>
      <c r="C11836" t="s">
        <v>331</v>
      </c>
      <c r="D11836" s="105" t="s">
        <v>1226</v>
      </c>
      <c r="E11836" t="s">
        <v>333</v>
      </c>
      <c r="F11836" t="s">
        <v>331</v>
      </c>
      <c r="G11836" s="105" t="s">
        <v>1227</v>
      </c>
      <c r="M11836" t="b">
        <f t="shared" si="925"/>
        <v>1</v>
      </c>
      <c r="N11836" t="b">
        <f t="shared" si="926"/>
        <v>1</v>
      </c>
      <c r="O11836" t="b">
        <f t="shared" si="927"/>
        <v>1</v>
      </c>
      <c r="P11836" t="b">
        <f t="shared" si="927"/>
        <v>1</v>
      </c>
      <c r="Q11836" t="b">
        <f t="shared" si="928"/>
        <v>1</v>
      </c>
      <c r="R11836" t="b">
        <f t="shared" si="929"/>
        <v>1</v>
      </c>
      <c r="U11836" t="s">
        <v>330</v>
      </c>
      <c r="V11836" t="s">
        <v>331</v>
      </c>
      <c r="W11836" s="105" t="s">
        <v>1226</v>
      </c>
      <c r="X11836" t="s">
        <v>333</v>
      </c>
      <c r="Y11836" t="s">
        <v>331</v>
      </c>
      <c r="Z11836" s="105" t="s">
        <v>1227</v>
      </c>
    </row>
    <row r="11837" spans="2:26" x14ac:dyDescent="0.25">
      <c r="B11837" t="s">
        <v>335</v>
      </c>
      <c r="C11837" t="s">
        <v>3</v>
      </c>
      <c r="D11837" t="s">
        <v>336</v>
      </c>
      <c r="E11837" t="s">
        <v>337</v>
      </c>
      <c r="M11837" t="b">
        <f t="shared" si="925"/>
        <v>1</v>
      </c>
      <c r="N11837" t="b">
        <f t="shared" si="926"/>
        <v>1</v>
      </c>
      <c r="O11837" t="b">
        <f t="shared" si="927"/>
        <v>1</v>
      </c>
      <c r="P11837" t="b">
        <f t="shared" si="927"/>
        <v>1</v>
      </c>
      <c r="Q11837" t="b">
        <f t="shared" si="928"/>
        <v>1</v>
      </c>
      <c r="R11837" t="b">
        <f t="shared" si="929"/>
        <v>1</v>
      </c>
      <c r="U11837" t="s">
        <v>335</v>
      </c>
      <c r="V11837" t="s">
        <v>3</v>
      </c>
      <c r="W11837" t="s">
        <v>336</v>
      </c>
      <c r="X11837" t="s">
        <v>337</v>
      </c>
    </row>
    <row r="11838" spans="2:26" x14ac:dyDescent="0.25">
      <c r="B11838" s="105" t="s">
        <v>455</v>
      </c>
      <c r="C11838" s="105" t="s">
        <v>456</v>
      </c>
      <c r="D11838" s="106">
        <v>205685600</v>
      </c>
      <c r="E11838" s="106">
        <v>0</v>
      </c>
      <c r="M11838" t="b">
        <f t="shared" si="925"/>
        <v>1</v>
      </c>
      <c r="N11838" t="b">
        <f t="shared" si="926"/>
        <v>1</v>
      </c>
      <c r="O11838" t="b">
        <f t="shared" si="927"/>
        <v>1</v>
      </c>
      <c r="P11838" t="b">
        <f t="shared" si="927"/>
        <v>1</v>
      </c>
      <c r="Q11838" t="b">
        <f t="shared" si="928"/>
        <v>1</v>
      </c>
      <c r="R11838" t="b">
        <f t="shared" si="929"/>
        <v>1</v>
      </c>
      <c r="U11838" s="105" t="s">
        <v>455</v>
      </c>
      <c r="V11838" s="105" t="s">
        <v>456</v>
      </c>
      <c r="W11838" s="106">
        <v>205685600</v>
      </c>
      <c r="X11838" s="106">
        <v>0</v>
      </c>
    </row>
    <row r="11839" spans="2:26" x14ac:dyDescent="0.25">
      <c r="B11839" s="105" t="s">
        <v>457</v>
      </c>
      <c r="C11839" s="105" t="s">
        <v>458</v>
      </c>
      <c r="D11839" s="106">
        <v>205685600</v>
      </c>
      <c r="E11839" s="106">
        <v>0</v>
      </c>
      <c r="M11839" t="b">
        <f t="shared" si="925"/>
        <v>1</v>
      </c>
      <c r="N11839" t="b">
        <f t="shared" si="926"/>
        <v>1</v>
      </c>
      <c r="O11839" t="b">
        <f t="shared" si="927"/>
        <v>1</v>
      </c>
      <c r="P11839" t="b">
        <f t="shared" si="927"/>
        <v>1</v>
      </c>
      <c r="Q11839" t="b">
        <f t="shared" si="928"/>
        <v>1</v>
      </c>
      <c r="R11839" t="b">
        <f t="shared" si="929"/>
        <v>1</v>
      </c>
      <c r="U11839" s="105" t="s">
        <v>457</v>
      </c>
      <c r="V11839" s="105" t="s">
        <v>458</v>
      </c>
      <c r="W11839" s="106">
        <v>205685600</v>
      </c>
      <c r="X11839" s="106">
        <v>0</v>
      </c>
    </row>
    <row r="11840" spans="2:26" x14ac:dyDescent="0.25">
      <c r="B11840" s="105" t="s">
        <v>817</v>
      </c>
      <c r="C11840" s="105" t="s">
        <v>818</v>
      </c>
      <c r="D11840" s="106">
        <v>205685600</v>
      </c>
      <c r="E11840" s="106">
        <v>0</v>
      </c>
      <c r="M11840" t="b">
        <f t="shared" si="925"/>
        <v>1</v>
      </c>
      <c r="N11840" t="b">
        <f t="shared" si="926"/>
        <v>1</v>
      </c>
      <c r="O11840" t="b">
        <f t="shared" si="927"/>
        <v>1</v>
      </c>
      <c r="P11840" t="b">
        <f t="shared" si="927"/>
        <v>1</v>
      </c>
      <c r="Q11840" t="b">
        <f t="shared" si="928"/>
        <v>1</v>
      </c>
      <c r="R11840" t="b">
        <f t="shared" si="929"/>
        <v>1</v>
      </c>
      <c r="U11840" s="105" t="s">
        <v>817</v>
      </c>
      <c r="V11840" s="105" t="s">
        <v>818</v>
      </c>
      <c r="W11840" s="106">
        <v>205685600</v>
      </c>
      <c r="X11840" s="106">
        <v>0</v>
      </c>
    </row>
    <row r="11841" spans="2:26" x14ac:dyDescent="0.25">
      <c r="B11841" t="s">
        <v>359</v>
      </c>
      <c r="C11841" s="106">
        <v>205685600</v>
      </c>
      <c r="D11841" s="106">
        <v>0</v>
      </c>
      <c r="M11841" t="b">
        <f t="shared" si="925"/>
        <v>1</v>
      </c>
      <c r="N11841" t="b">
        <f t="shared" si="926"/>
        <v>1</v>
      </c>
      <c r="O11841" t="b">
        <f t="shared" si="927"/>
        <v>1</v>
      </c>
      <c r="P11841" t="b">
        <f t="shared" si="927"/>
        <v>1</v>
      </c>
      <c r="Q11841" t="b">
        <f t="shared" si="928"/>
        <v>1</v>
      </c>
      <c r="R11841" t="b">
        <f t="shared" si="929"/>
        <v>1</v>
      </c>
      <c r="U11841" t="s">
        <v>359</v>
      </c>
      <c r="V11841" s="106">
        <v>205685600</v>
      </c>
      <c r="W11841" s="106">
        <v>0</v>
      </c>
    </row>
    <row r="11842" spans="2:26" x14ac:dyDescent="0.25">
      <c r="B11842" t="s">
        <v>330</v>
      </c>
      <c r="C11842" t="s">
        <v>331</v>
      </c>
      <c r="D11842" s="105" t="s">
        <v>1228</v>
      </c>
      <c r="E11842" t="s">
        <v>333</v>
      </c>
      <c r="F11842" t="s">
        <v>331</v>
      </c>
      <c r="G11842" s="105" t="s">
        <v>1229</v>
      </c>
      <c r="M11842" t="b">
        <f t="shared" si="925"/>
        <v>1</v>
      </c>
      <c r="N11842" t="b">
        <f t="shared" si="926"/>
        <v>1</v>
      </c>
      <c r="O11842" t="b">
        <f t="shared" si="927"/>
        <v>1</v>
      </c>
      <c r="P11842" t="b">
        <f t="shared" si="927"/>
        <v>1</v>
      </c>
      <c r="Q11842" t="b">
        <f t="shared" si="928"/>
        <v>1</v>
      </c>
      <c r="R11842" t="b">
        <f t="shared" si="929"/>
        <v>1</v>
      </c>
      <c r="U11842" t="s">
        <v>330</v>
      </c>
      <c r="V11842" t="s">
        <v>331</v>
      </c>
      <c r="W11842" s="105" t="s">
        <v>1228</v>
      </c>
      <c r="X11842" t="s">
        <v>333</v>
      </c>
      <c r="Y11842" t="s">
        <v>331</v>
      </c>
      <c r="Z11842" s="105" t="s">
        <v>1229</v>
      </c>
    </row>
    <row r="11843" spans="2:26" x14ac:dyDescent="0.25">
      <c r="B11843" t="s">
        <v>335</v>
      </c>
      <c r="C11843" t="s">
        <v>3</v>
      </c>
      <c r="D11843" t="s">
        <v>336</v>
      </c>
      <c r="E11843" t="s">
        <v>337</v>
      </c>
      <c r="M11843" t="b">
        <f t="shared" si="925"/>
        <v>1</v>
      </c>
      <c r="N11843" t="b">
        <f t="shared" si="926"/>
        <v>1</v>
      </c>
      <c r="O11843" t="b">
        <f t="shared" si="927"/>
        <v>1</v>
      </c>
      <c r="P11843" t="b">
        <f t="shared" si="927"/>
        <v>1</v>
      </c>
      <c r="Q11843" t="b">
        <f t="shared" si="928"/>
        <v>1</v>
      </c>
      <c r="R11843" t="b">
        <f t="shared" si="929"/>
        <v>1</v>
      </c>
      <c r="U11843" t="s">
        <v>335</v>
      </c>
      <c r="V11843" t="s">
        <v>3</v>
      </c>
      <c r="W11843" t="s">
        <v>336</v>
      </c>
      <c r="X11843" t="s">
        <v>337</v>
      </c>
    </row>
    <row r="11844" spans="2:26" x14ac:dyDescent="0.25">
      <c r="B11844" s="105" t="s">
        <v>455</v>
      </c>
      <c r="C11844" s="105" t="s">
        <v>456</v>
      </c>
      <c r="D11844" s="106">
        <v>144257000</v>
      </c>
      <c r="E11844" s="106">
        <v>0</v>
      </c>
      <c r="M11844" t="b">
        <f t="shared" si="925"/>
        <v>1</v>
      </c>
      <c r="N11844" t="b">
        <f t="shared" si="926"/>
        <v>1</v>
      </c>
      <c r="O11844" t="b">
        <f t="shared" si="927"/>
        <v>1</v>
      </c>
      <c r="P11844" t="b">
        <f t="shared" si="927"/>
        <v>1</v>
      </c>
      <c r="Q11844" t="b">
        <f t="shared" si="928"/>
        <v>1</v>
      </c>
      <c r="R11844" t="b">
        <f t="shared" si="929"/>
        <v>1</v>
      </c>
      <c r="U11844" s="105" t="s">
        <v>455</v>
      </c>
      <c r="V11844" s="105" t="s">
        <v>456</v>
      </c>
      <c r="W11844" s="106">
        <v>144257000</v>
      </c>
      <c r="X11844" s="106">
        <v>0</v>
      </c>
    </row>
    <row r="11845" spans="2:26" x14ac:dyDescent="0.25">
      <c r="B11845" s="105" t="s">
        <v>457</v>
      </c>
      <c r="C11845" s="105" t="s">
        <v>458</v>
      </c>
      <c r="D11845" s="106">
        <v>144257000</v>
      </c>
      <c r="E11845" s="106">
        <v>0</v>
      </c>
      <c r="M11845" t="b">
        <f t="shared" si="925"/>
        <v>1</v>
      </c>
      <c r="N11845" t="b">
        <f t="shared" si="926"/>
        <v>1</v>
      </c>
      <c r="O11845" t="b">
        <f t="shared" si="927"/>
        <v>1</v>
      </c>
      <c r="P11845" t="b">
        <f t="shared" si="927"/>
        <v>1</v>
      </c>
      <c r="Q11845" t="b">
        <f t="shared" si="928"/>
        <v>1</v>
      </c>
      <c r="R11845" t="b">
        <f t="shared" si="929"/>
        <v>1</v>
      </c>
      <c r="U11845" s="105" t="s">
        <v>457</v>
      </c>
      <c r="V11845" s="105" t="s">
        <v>458</v>
      </c>
      <c r="W11845" s="106">
        <v>144257000</v>
      </c>
      <c r="X11845" s="106">
        <v>0</v>
      </c>
    </row>
    <row r="11846" spans="2:26" x14ac:dyDescent="0.25">
      <c r="B11846" s="105" t="s">
        <v>823</v>
      </c>
      <c r="C11846" s="105" t="s">
        <v>824</v>
      </c>
      <c r="D11846" s="106">
        <v>144257000</v>
      </c>
      <c r="E11846" s="106">
        <v>0</v>
      </c>
      <c r="M11846" t="b">
        <f t="shared" si="925"/>
        <v>1</v>
      </c>
      <c r="N11846" t="b">
        <f t="shared" si="926"/>
        <v>1</v>
      </c>
      <c r="O11846" t="b">
        <f t="shared" si="927"/>
        <v>1</v>
      </c>
      <c r="P11846" t="b">
        <f t="shared" si="927"/>
        <v>1</v>
      </c>
      <c r="Q11846" t="b">
        <f t="shared" si="928"/>
        <v>1</v>
      </c>
      <c r="R11846" t="b">
        <f t="shared" si="929"/>
        <v>1</v>
      </c>
      <c r="U11846" s="105" t="s">
        <v>823</v>
      </c>
      <c r="V11846" s="105" t="s">
        <v>824</v>
      </c>
      <c r="W11846" s="106">
        <v>144257000</v>
      </c>
      <c r="X11846" s="106">
        <v>0</v>
      </c>
    </row>
    <row r="11847" spans="2:26" x14ac:dyDescent="0.25">
      <c r="B11847" t="s">
        <v>359</v>
      </c>
      <c r="C11847" s="106">
        <v>144257000</v>
      </c>
      <c r="D11847" s="106">
        <v>0</v>
      </c>
      <c r="M11847" t="b">
        <f t="shared" si="925"/>
        <v>1</v>
      </c>
      <c r="N11847" t="b">
        <f t="shared" si="926"/>
        <v>1</v>
      </c>
      <c r="O11847" t="b">
        <f t="shared" si="927"/>
        <v>1</v>
      </c>
      <c r="P11847" t="b">
        <f t="shared" si="927"/>
        <v>1</v>
      </c>
      <c r="Q11847" t="b">
        <f t="shared" si="928"/>
        <v>1</v>
      </c>
      <c r="R11847" t="b">
        <f t="shared" si="929"/>
        <v>1</v>
      </c>
      <c r="U11847" t="s">
        <v>359</v>
      </c>
      <c r="V11847" s="106">
        <v>144257000</v>
      </c>
      <c r="W11847" s="106">
        <v>0</v>
      </c>
    </row>
    <row r="11848" spans="2:26" x14ac:dyDescent="0.25">
      <c r="B11848" t="s">
        <v>330</v>
      </c>
      <c r="C11848" t="s">
        <v>331</v>
      </c>
      <c r="D11848" s="105" t="s">
        <v>1675</v>
      </c>
      <c r="E11848" t="s">
        <v>333</v>
      </c>
      <c r="F11848" t="s">
        <v>331</v>
      </c>
      <c r="G11848" s="105" t="s">
        <v>1676</v>
      </c>
      <c r="M11848" t="b">
        <f t="shared" si="925"/>
        <v>1</v>
      </c>
      <c r="N11848" t="b">
        <f t="shared" si="926"/>
        <v>1</v>
      </c>
      <c r="O11848" t="b">
        <f t="shared" si="927"/>
        <v>1</v>
      </c>
      <c r="P11848" t="b">
        <f t="shared" si="927"/>
        <v>1</v>
      </c>
      <c r="Q11848" t="b">
        <f t="shared" si="928"/>
        <v>1</v>
      </c>
      <c r="R11848" t="b">
        <f t="shared" si="929"/>
        <v>1</v>
      </c>
      <c r="U11848" t="s">
        <v>330</v>
      </c>
      <c r="V11848" t="s">
        <v>331</v>
      </c>
      <c r="W11848" s="105" t="s">
        <v>1675</v>
      </c>
      <c r="X11848" t="s">
        <v>333</v>
      </c>
      <c r="Y11848" t="s">
        <v>331</v>
      </c>
      <c r="Z11848" s="105" t="s">
        <v>1676</v>
      </c>
    </row>
    <row r="11849" spans="2:26" x14ac:dyDescent="0.25">
      <c r="B11849" t="s">
        <v>335</v>
      </c>
      <c r="C11849" t="s">
        <v>3</v>
      </c>
      <c r="D11849" t="s">
        <v>336</v>
      </c>
      <c r="E11849" t="s">
        <v>337</v>
      </c>
      <c r="M11849" t="b">
        <f t="shared" si="925"/>
        <v>1</v>
      </c>
      <c r="N11849" t="b">
        <f t="shared" si="926"/>
        <v>1</v>
      </c>
      <c r="O11849" t="b">
        <f t="shared" si="927"/>
        <v>1</v>
      </c>
      <c r="P11849" t="b">
        <f t="shared" si="927"/>
        <v>1</v>
      </c>
      <c r="Q11849" t="b">
        <f t="shared" si="928"/>
        <v>1</v>
      </c>
      <c r="R11849" t="b">
        <f t="shared" si="929"/>
        <v>1</v>
      </c>
      <c r="U11849" t="s">
        <v>335</v>
      </c>
      <c r="V11849" t="s">
        <v>3</v>
      </c>
      <c r="W11849" t="s">
        <v>336</v>
      </c>
      <c r="X11849" t="s">
        <v>337</v>
      </c>
    </row>
    <row r="11850" spans="2:26" x14ac:dyDescent="0.25">
      <c r="B11850" s="105" t="s">
        <v>463</v>
      </c>
      <c r="C11850" s="105" t="s">
        <v>464</v>
      </c>
      <c r="D11850" s="106">
        <v>48088000</v>
      </c>
      <c r="E11850" s="106">
        <v>0</v>
      </c>
      <c r="M11850" t="b">
        <f t="shared" si="925"/>
        <v>1</v>
      </c>
      <c r="N11850" t="b">
        <f t="shared" si="926"/>
        <v>1</v>
      </c>
      <c r="O11850" t="b">
        <f t="shared" si="927"/>
        <v>1</v>
      </c>
      <c r="P11850" t="b">
        <f t="shared" si="927"/>
        <v>1</v>
      </c>
      <c r="Q11850" t="b">
        <f t="shared" si="928"/>
        <v>1</v>
      </c>
      <c r="R11850" t="b">
        <f t="shared" si="929"/>
        <v>1</v>
      </c>
      <c r="U11850" s="105" t="s">
        <v>463</v>
      </c>
      <c r="V11850" s="105" t="s">
        <v>464</v>
      </c>
      <c r="W11850" s="106">
        <v>48088000</v>
      </c>
      <c r="X11850" s="106">
        <v>0</v>
      </c>
    </row>
    <row r="11851" spans="2:26" x14ac:dyDescent="0.25">
      <c r="B11851" s="105" t="s">
        <v>465</v>
      </c>
      <c r="C11851" s="105" t="s">
        <v>466</v>
      </c>
      <c r="D11851" s="106">
        <v>48088000</v>
      </c>
      <c r="E11851" s="106">
        <v>0</v>
      </c>
      <c r="M11851" t="b">
        <f t="shared" si="925"/>
        <v>1</v>
      </c>
      <c r="N11851" t="b">
        <f t="shared" si="926"/>
        <v>1</v>
      </c>
      <c r="O11851" t="b">
        <f t="shared" si="927"/>
        <v>1</v>
      </c>
      <c r="P11851" t="b">
        <f t="shared" si="927"/>
        <v>1</v>
      </c>
      <c r="Q11851" t="b">
        <f t="shared" si="928"/>
        <v>1</v>
      </c>
      <c r="R11851" t="b">
        <f t="shared" si="929"/>
        <v>1</v>
      </c>
      <c r="U11851" s="105" t="s">
        <v>465</v>
      </c>
      <c r="V11851" s="105" t="s">
        <v>466</v>
      </c>
      <c r="W11851" s="106">
        <v>48088000</v>
      </c>
      <c r="X11851" s="106">
        <v>0</v>
      </c>
    </row>
    <row r="11852" spans="2:26" x14ac:dyDescent="0.25">
      <c r="B11852" s="105" t="s">
        <v>467</v>
      </c>
      <c r="C11852" s="105" t="s">
        <v>468</v>
      </c>
      <c r="D11852" s="106">
        <v>48088000</v>
      </c>
      <c r="E11852" s="106">
        <v>0</v>
      </c>
      <c r="M11852" t="b">
        <f t="shared" si="925"/>
        <v>1</v>
      </c>
      <c r="N11852" t="b">
        <f t="shared" si="926"/>
        <v>1</v>
      </c>
      <c r="O11852" t="b">
        <f t="shared" si="927"/>
        <v>1</v>
      </c>
      <c r="P11852" t="b">
        <f t="shared" si="927"/>
        <v>1</v>
      </c>
      <c r="Q11852" t="b">
        <f t="shared" si="928"/>
        <v>1</v>
      </c>
      <c r="R11852" t="b">
        <f t="shared" si="929"/>
        <v>1</v>
      </c>
      <c r="U11852" s="105" t="s">
        <v>467</v>
      </c>
      <c r="V11852" s="105" t="s">
        <v>468</v>
      </c>
      <c r="W11852" s="106">
        <v>48088000</v>
      </c>
      <c r="X11852" s="106">
        <v>0</v>
      </c>
    </row>
    <row r="11853" spans="2:26" x14ac:dyDescent="0.25">
      <c r="B11853" t="s">
        <v>359</v>
      </c>
      <c r="C11853" s="106">
        <v>48088000</v>
      </c>
      <c r="D11853" s="106">
        <v>0</v>
      </c>
      <c r="M11853" t="b">
        <f t="shared" si="925"/>
        <v>1</v>
      </c>
      <c r="N11853" t="b">
        <f t="shared" si="926"/>
        <v>1</v>
      </c>
      <c r="O11853" t="b">
        <f t="shared" si="927"/>
        <v>1</v>
      </c>
      <c r="P11853" t="b">
        <f t="shared" si="927"/>
        <v>1</v>
      </c>
      <c r="Q11853" t="b">
        <f t="shared" si="928"/>
        <v>1</v>
      </c>
      <c r="R11853" t="b">
        <f t="shared" si="929"/>
        <v>1</v>
      </c>
      <c r="U11853" t="s">
        <v>359</v>
      </c>
      <c r="V11853" s="106">
        <v>48088000</v>
      </c>
      <c r="W11853" s="106">
        <v>0</v>
      </c>
    </row>
    <row r="11854" spans="2:26" x14ac:dyDescent="0.25">
      <c r="B11854" t="s">
        <v>330</v>
      </c>
      <c r="C11854" t="s">
        <v>331</v>
      </c>
      <c r="D11854" s="105" t="s">
        <v>1677</v>
      </c>
      <c r="E11854" t="s">
        <v>333</v>
      </c>
      <c r="F11854" t="s">
        <v>331</v>
      </c>
      <c r="G11854" s="105" t="s">
        <v>1678</v>
      </c>
      <c r="M11854" t="b">
        <f t="shared" si="925"/>
        <v>1</v>
      </c>
      <c r="N11854" t="b">
        <f t="shared" si="926"/>
        <v>1</v>
      </c>
      <c r="O11854" t="b">
        <f t="shared" si="927"/>
        <v>1</v>
      </c>
      <c r="P11854" t="b">
        <f t="shared" si="927"/>
        <v>1</v>
      </c>
      <c r="Q11854" t="b">
        <f t="shared" si="928"/>
        <v>1</v>
      </c>
      <c r="R11854" t="b">
        <f t="shared" si="929"/>
        <v>1</v>
      </c>
      <c r="U11854" t="s">
        <v>330</v>
      </c>
      <c r="V11854" t="s">
        <v>331</v>
      </c>
      <c r="W11854" s="105" t="s">
        <v>1677</v>
      </c>
      <c r="X11854" t="s">
        <v>333</v>
      </c>
      <c r="Y11854" t="s">
        <v>331</v>
      </c>
      <c r="Z11854" s="105" t="s">
        <v>1678</v>
      </c>
    </row>
    <row r="11855" spans="2:26" x14ac:dyDescent="0.25">
      <c r="B11855" t="s">
        <v>335</v>
      </c>
      <c r="C11855" t="s">
        <v>3</v>
      </c>
      <c r="D11855" t="s">
        <v>336</v>
      </c>
      <c r="E11855" t="s">
        <v>337</v>
      </c>
      <c r="M11855" t="b">
        <f t="shared" si="925"/>
        <v>1</v>
      </c>
      <c r="N11855" t="b">
        <f t="shared" si="926"/>
        <v>1</v>
      </c>
      <c r="O11855" t="b">
        <f t="shared" si="927"/>
        <v>1</v>
      </c>
      <c r="P11855" t="b">
        <f t="shared" si="927"/>
        <v>1</v>
      </c>
      <c r="Q11855" t="b">
        <f t="shared" si="928"/>
        <v>1</v>
      </c>
      <c r="R11855" t="b">
        <f t="shared" si="929"/>
        <v>1</v>
      </c>
      <c r="U11855" t="s">
        <v>335</v>
      </c>
      <c r="V11855" t="s">
        <v>3</v>
      </c>
      <c r="W11855" t="s">
        <v>336</v>
      </c>
      <c r="X11855" t="s">
        <v>337</v>
      </c>
    </row>
    <row r="11856" spans="2:26" x14ac:dyDescent="0.25">
      <c r="B11856" s="105" t="s">
        <v>489</v>
      </c>
      <c r="C11856" s="105" t="s">
        <v>490</v>
      </c>
      <c r="D11856" s="106">
        <v>125324000</v>
      </c>
      <c r="E11856" s="106">
        <v>0</v>
      </c>
      <c r="M11856" t="b">
        <f t="shared" si="925"/>
        <v>1</v>
      </c>
      <c r="N11856" t="b">
        <f t="shared" si="926"/>
        <v>1</v>
      </c>
      <c r="O11856" t="b">
        <f t="shared" si="927"/>
        <v>1</v>
      </c>
      <c r="P11856" t="b">
        <f t="shared" si="927"/>
        <v>1</v>
      </c>
      <c r="Q11856" t="b">
        <f t="shared" si="928"/>
        <v>1</v>
      </c>
      <c r="R11856" t="b">
        <f t="shared" si="929"/>
        <v>1</v>
      </c>
      <c r="U11856" s="105" t="s">
        <v>489</v>
      </c>
      <c r="V11856" s="105" t="s">
        <v>490</v>
      </c>
      <c r="W11856" s="106">
        <v>125324000</v>
      </c>
      <c r="X11856" s="106">
        <v>0</v>
      </c>
    </row>
    <row r="11857" spans="2:26" x14ac:dyDescent="0.25">
      <c r="B11857" s="105" t="s">
        <v>491</v>
      </c>
      <c r="C11857" s="105" t="s">
        <v>492</v>
      </c>
      <c r="D11857" s="106">
        <v>125324000</v>
      </c>
      <c r="E11857" s="106">
        <v>0</v>
      </c>
      <c r="M11857" t="b">
        <f t="shared" si="925"/>
        <v>1</v>
      </c>
      <c r="N11857" t="b">
        <f t="shared" si="926"/>
        <v>1</v>
      </c>
      <c r="O11857" t="b">
        <f t="shared" si="927"/>
        <v>1</v>
      </c>
      <c r="P11857" t="b">
        <f t="shared" si="927"/>
        <v>1</v>
      </c>
      <c r="Q11857" t="b">
        <f t="shared" si="928"/>
        <v>1</v>
      </c>
      <c r="R11857" t="b">
        <f t="shared" si="929"/>
        <v>1</v>
      </c>
      <c r="U11857" s="105" t="s">
        <v>491</v>
      </c>
      <c r="V11857" s="105" t="s">
        <v>492</v>
      </c>
      <c r="W11857" s="106">
        <v>125324000</v>
      </c>
      <c r="X11857" s="106">
        <v>0</v>
      </c>
    </row>
    <row r="11858" spans="2:26" x14ac:dyDescent="0.25">
      <c r="B11858" s="105" t="s">
        <v>493</v>
      </c>
      <c r="C11858" s="105" t="s">
        <v>492</v>
      </c>
      <c r="D11858" s="106">
        <v>125324000</v>
      </c>
      <c r="E11858" s="106">
        <v>0</v>
      </c>
      <c r="M11858" t="b">
        <f t="shared" si="925"/>
        <v>1</v>
      </c>
      <c r="N11858" t="b">
        <f t="shared" si="926"/>
        <v>1</v>
      </c>
      <c r="O11858" t="b">
        <f t="shared" si="927"/>
        <v>1</v>
      </c>
      <c r="P11858" t="b">
        <f t="shared" si="927"/>
        <v>1</v>
      </c>
      <c r="Q11858" t="b">
        <f t="shared" si="928"/>
        <v>1</v>
      </c>
      <c r="R11858" t="b">
        <f t="shared" si="929"/>
        <v>1</v>
      </c>
      <c r="U11858" s="105" t="s">
        <v>493</v>
      </c>
      <c r="V11858" s="105" t="s">
        <v>492</v>
      </c>
      <c r="W11858" s="106">
        <v>125324000</v>
      </c>
      <c r="X11858" s="106">
        <v>0</v>
      </c>
    </row>
    <row r="11859" spans="2:26" x14ac:dyDescent="0.25">
      <c r="B11859" s="105" t="s">
        <v>450</v>
      </c>
      <c r="C11859" s="105" t="s">
        <v>451</v>
      </c>
      <c r="D11859" s="106">
        <v>719705000</v>
      </c>
      <c r="E11859" s="106">
        <v>0</v>
      </c>
      <c r="M11859" t="b">
        <f t="shared" si="925"/>
        <v>1</v>
      </c>
      <c r="N11859" t="b">
        <f t="shared" si="926"/>
        <v>1</v>
      </c>
      <c r="O11859" t="b">
        <f t="shared" si="927"/>
        <v>1</v>
      </c>
      <c r="P11859" t="b">
        <f t="shared" si="927"/>
        <v>1</v>
      </c>
      <c r="Q11859" t="b">
        <f t="shared" si="928"/>
        <v>1</v>
      </c>
      <c r="R11859" t="b">
        <f t="shared" si="929"/>
        <v>1</v>
      </c>
      <c r="U11859" s="105" t="s">
        <v>450</v>
      </c>
      <c r="V11859" s="105" t="s">
        <v>451</v>
      </c>
      <c r="W11859" s="106">
        <v>719705000</v>
      </c>
      <c r="X11859" s="106">
        <v>0</v>
      </c>
    </row>
    <row r="11860" spans="2:26" x14ac:dyDescent="0.25">
      <c r="B11860" s="105" t="s">
        <v>452</v>
      </c>
      <c r="C11860" s="105" t="s">
        <v>453</v>
      </c>
      <c r="D11860" s="106">
        <v>719705000</v>
      </c>
      <c r="E11860" s="106">
        <v>0</v>
      </c>
      <c r="M11860" t="b">
        <f t="shared" si="925"/>
        <v>1</v>
      </c>
      <c r="N11860" t="b">
        <f t="shared" si="926"/>
        <v>1</v>
      </c>
      <c r="O11860" t="b">
        <f t="shared" si="927"/>
        <v>1</v>
      </c>
      <c r="P11860" t="b">
        <f t="shared" si="927"/>
        <v>1</v>
      </c>
      <c r="Q11860" t="b">
        <f t="shared" si="928"/>
        <v>1</v>
      </c>
      <c r="R11860" t="b">
        <f t="shared" si="929"/>
        <v>1</v>
      </c>
      <c r="U11860" s="105" t="s">
        <v>452</v>
      </c>
      <c r="V11860" s="105" t="s">
        <v>453</v>
      </c>
      <c r="W11860" s="106">
        <v>719705000</v>
      </c>
      <c r="X11860" s="106">
        <v>0</v>
      </c>
    </row>
    <row r="11861" spans="2:26" x14ac:dyDescent="0.25">
      <c r="B11861" s="105" t="s">
        <v>813</v>
      </c>
      <c r="C11861" s="105" t="s">
        <v>1607</v>
      </c>
      <c r="D11861" s="106">
        <v>719705000</v>
      </c>
      <c r="E11861" s="106">
        <v>0</v>
      </c>
      <c r="M11861" t="b">
        <f t="shared" si="925"/>
        <v>1</v>
      </c>
      <c r="N11861" t="b">
        <f t="shared" si="926"/>
        <v>1</v>
      </c>
      <c r="O11861" t="b">
        <f t="shared" si="927"/>
        <v>1</v>
      </c>
      <c r="P11861" t="b">
        <f t="shared" si="927"/>
        <v>1</v>
      </c>
      <c r="Q11861" t="b">
        <f t="shared" si="928"/>
        <v>1</v>
      </c>
      <c r="R11861" t="b">
        <f t="shared" si="929"/>
        <v>1</v>
      </c>
      <c r="U11861" s="105" t="s">
        <v>813</v>
      </c>
      <c r="V11861" s="105" t="s">
        <v>1607</v>
      </c>
      <c r="W11861" s="106">
        <v>719705000</v>
      </c>
      <c r="X11861" s="106">
        <v>0</v>
      </c>
    </row>
    <row r="11862" spans="2:26" x14ac:dyDescent="0.25">
      <c r="B11862" t="s">
        <v>359</v>
      </c>
      <c r="C11862" s="106">
        <v>845029000</v>
      </c>
      <c r="D11862" s="106">
        <v>0</v>
      </c>
      <c r="M11862" t="b">
        <f t="shared" si="925"/>
        <v>1</v>
      </c>
      <c r="N11862" t="b">
        <f t="shared" si="926"/>
        <v>1</v>
      </c>
      <c r="O11862" t="b">
        <f t="shared" si="927"/>
        <v>1</v>
      </c>
      <c r="P11862" t="b">
        <f t="shared" si="927"/>
        <v>1</v>
      </c>
      <c r="Q11862" t="b">
        <f t="shared" si="928"/>
        <v>1</v>
      </c>
      <c r="R11862" t="b">
        <f t="shared" si="929"/>
        <v>1</v>
      </c>
      <c r="U11862" t="s">
        <v>359</v>
      </c>
      <c r="V11862" s="106">
        <v>845029000</v>
      </c>
      <c r="W11862" s="106">
        <v>0</v>
      </c>
    </row>
    <row r="11863" spans="2:26" x14ac:dyDescent="0.25">
      <c r="B11863" t="s">
        <v>330</v>
      </c>
      <c r="C11863" t="s">
        <v>331</v>
      </c>
      <c r="D11863" s="105" t="s">
        <v>1230</v>
      </c>
      <c r="E11863" t="s">
        <v>333</v>
      </c>
      <c r="F11863" t="s">
        <v>331</v>
      </c>
      <c r="G11863" s="105" t="s">
        <v>1231</v>
      </c>
      <c r="M11863" t="b">
        <f t="shared" si="925"/>
        <v>1</v>
      </c>
      <c r="N11863" t="b">
        <f t="shared" si="926"/>
        <v>1</v>
      </c>
      <c r="O11863" t="b">
        <f t="shared" si="927"/>
        <v>1</v>
      </c>
      <c r="P11863" t="b">
        <f t="shared" si="927"/>
        <v>1</v>
      </c>
      <c r="Q11863" t="b">
        <f t="shared" si="928"/>
        <v>1</v>
      </c>
      <c r="R11863" t="b">
        <f t="shared" si="929"/>
        <v>1</v>
      </c>
      <c r="U11863" t="s">
        <v>330</v>
      </c>
      <c r="V11863" t="s">
        <v>331</v>
      </c>
      <c r="W11863" s="105" t="s">
        <v>1230</v>
      </c>
      <c r="X11863" t="s">
        <v>333</v>
      </c>
      <c r="Y11863" t="s">
        <v>331</v>
      </c>
      <c r="Z11863" s="105" t="s">
        <v>1231</v>
      </c>
    </row>
    <row r="11864" spans="2:26" x14ac:dyDescent="0.25">
      <c r="B11864" t="s">
        <v>335</v>
      </c>
      <c r="C11864" t="s">
        <v>3</v>
      </c>
      <c r="D11864" t="s">
        <v>336</v>
      </c>
      <c r="E11864" t="s">
        <v>337</v>
      </c>
      <c r="M11864" t="b">
        <f t="shared" si="925"/>
        <v>1</v>
      </c>
      <c r="N11864" t="b">
        <f t="shared" si="926"/>
        <v>1</v>
      </c>
      <c r="O11864" t="b">
        <f t="shared" si="927"/>
        <v>1</v>
      </c>
      <c r="P11864" t="b">
        <f t="shared" si="927"/>
        <v>1</v>
      </c>
      <c r="Q11864" t="b">
        <f t="shared" si="928"/>
        <v>1</v>
      </c>
      <c r="R11864" t="b">
        <f t="shared" si="929"/>
        <v>1</v>
      </c>
      <c r="U11864" t="s">
        <v>335</v>
      </c>
      <c r="V11864" t="s">
        <v>3</v>
      </c>
      <c r="W11864" t="s">
        <v>336</v>
      </c>
      <c r="X11864" t="s">
        <v>337</v>
      </c>
    </row>
    <row r="11865" spans="2:26" x14ac:dyDescent="0.25">
      <c r="B11865" s="105" t="s">
        <v>418</v>
      </c>
      <c r="C11865" s="105" t="s">
        <v>419</v>
      </c>
      <c r="D11865" s="106">
        <v>44981000</v>
      </c>
      <c r="E11865" s="106">
        <v>0</v>
      </c>
      <c r="M11865" t="b">
        <f t="shared" si="925"/>
        <v>1</v>
      </c>
      <c r="N11865" t="b">
        <f t="shared" si="926"/>
        <v>1</v>
      </c>
      <c r="O11865" t="b">
        <f t="shared" si="927"/>
        <v>1</v>
      </c>
      <c r="P11865" t="b">
        <f t="shared" si="927"/>
        <v>1</v>
      </c>
      <c r="Q11865" t="b">
        <f t="shared" si="928"/>
        <v>1</v>
      </c>
      <c r="R11865" t="b">
        <f t="shared" si="929"/>
        <v>1</v>
      </c>
      <c r="U11865" s="105" t="s">
        <v>418</v>
      </c>
      <c r="V11865" s="105" t="s">
        <v>419</v>
      </c>
      <c r="W11865" s="106">
        <v>44981000</v>
      </c>
      <c r="X11865" s="106">
        <v>0</v>
      </c>
    </row>
    <row r="11866" spans="2:26" x14ac:dyDescent="0.25">
      <c r="B11866" s="105" t="s">
        <v>420</v>
      </c>
      <c r="C11866" s="105" t="s">
        <v>421</v>
      </c>
      <c r="D11866" s="106">
        <v>44981000</v>
      </c>
      <c r="E11866" s="106">
        <v>0</v>
      </c>
      <c r="M11866" t="b">
        <f t="shared" si="925"/>
        <v>1</v>
      </c>
      <c r="N11866" t="b">
        <f t="shared" si="926"/>
        <v>1</v>
      </c>
      <c r="O11866" t="b">
        <f t="shared" si="927"/>
        <v>1</v>
      </c>
      <c r="P11866" t="b">
        <f t="shared" si="927"/>
        <v>1</v>
      </c>
      <c r="Q11866" t="b">
        <f t="shared" si="928"/>
        <v>1</v>
      </c>
      <c r="R11866" t="b">
        <f t="shared" si="929"/>
        <v>1</v>
      </c>
      <c r="U11866" s="105" t="s">
        <v>420</v>
      </c>
      <c r="V11866" s="105" t="s">
        <v>421</v>
      </c>
      <c r="W11866" s="106">
        <v>44981000</v>
      </c>
      <c r="X11866" s="106">
        <v>0</v>
      </c>
    </row>
    <row r="11867" spans="2:26" x14ac:dyDescent="0.25">
      <c r="B11867" s="105" t="s">
        <v>422</v>
      </c>
      <c r="C11867" s="105" t="s">
        <v>421</v>
      </c>
      <c r="D11867" s="106">
        <v>44981000</v>
      </c>
      <c r="E11867" s="106">
        <v>0</v>
      </c>
      <c r="M11867" t="b">
        <f t="shared" ref="M11867:M11930" si="930">+B11867=U11867</f>
        <v>1</v>
      </c>
      <c r="N11867" t="b">
        <f t="shared" ref="N11867:N11930" si="931">+C11867=V11867</f>
        <v>1</v>
      </c>
      <c r="O11867" t="b">
        <f t="shared" ref="O11867:P11930" si="932">+D11867=W11867</f>
        <v>1</v>
      </c>
      <c r="P11867" t="b">
        <f t="shared" si="932"/>
        <v>1</v>
      </c>
      <c r="Q11867" t="b">
        <f t="shared" ref="Q11867:Q11930" si="933">+F11867=Y11867</f>
        <v>1</v>
      </c>
      <c r="R11867" t="b">
        <f t="shared" ref="R11867:R11930" si="934">+G11867=Z11867</f>
        <v>1</v>
      </c>
      <c r="U11867" s="105" t="s">
        <v>422</v>
      </c>
      <c r="V11867" s="105" t="s">
        <v>421</v>
      </c>
      <c r="W11867" s="106">
        <v>44981000</v>
      </c>
      <c r="X11867" s="106">
        <v>0</v>
      </c>
    </row>
    <row r="11868" spans="2:26" x14ac:dyDescent="0.25">
      <c r="B11868" s="105" t="s">
        <v>434</v>
      </c>
      <c r="C11868" s="105" t="s">
        <v>435</v>
      </c>
      <c r="D11868" s="106">
        <v>1126366700</v>
      </c>
      <c r="E11868" s="106">
        <v>0</v>
      </c>
      <c r="M11868" t="b">
        <f t="shared" si="930"/>
        <v>1</v>
      </c>
      <c r="N11868" t="b">
        <f t="shared" si="931"/>
        <v>1</v>
      </c>
      <c r="O11868" t="b">
        <f t="shared" si="932"/>
        <v>1</v>
      </c>
      <c r="P11868" t="b">
        <f t="shared" si="932"/>
        <v>1</v>
      </c>
      <c r="Q11868" t="b">
        <f t="shared" si="933"/>
        <v>1</v>
      </c>
      <c r="R11868" t="b">
        <f t="shared" si="934"/>
        <v>1</v>
      </c>
      <c r="U11868" s="105" t="s">
        <v>434</v>
      </c>
      <c r="V11868" s="105" t="s">
        <v>435</v>
      </c>
      <c r="W11868" s="106">
        <v>1126366700</v>
      </c>
      <c r="X11868" s="106">
        <v>0</v>
      </c>
    </row>
    <row r="11869" spans="2:26" x14ac:dyDescent="0.25">
      <c r="B11869" s="105" t="s">
        <v>436</v>
      </c>
      <c r="C11869" s="105" t="s">
        <v>437</v>
      </c>
      <c r="D11869" s="106">
        <v>1126366700</v>
      </c>
      <c r="E11869" s="106">
        <v>0</v>
      </c>
      <c r="M11869" t="b">
        <f t="shared" si="930"/>
        <v>1</v>
      </c>
      <c r="N11869" t="b">
        <f t="shared" si="931"/>
        <v>1</v>
      </c>
      <c r="O11869" t="b">
        <f t="shared" si="932"/>
        <v>1</v>
      </c>
      <c r="P11869" t="b">
        <f t="shared" si="932"/>
        <v>1</v>
      </c>
      <c r="Q11869" t="b">
        <f t="shared" si="933"/>
        <v>1</v>
      </c>
      <c r="R11869" t="b">
        <f t="shared" si="934"/>
        <v>1</v>
      </c>
      <c r="U11869" s="105" t="s">
        <v>436</v>
      </c>
      <c r="V11869" s="105" t="s">
        <v>437</v>
      </c>
      <c r="W11869" s="106">
        <v>1126366700</v>
      </c>
      <c r="X11869" s="106">
        <v>0</v>
      </c>
    </row>
    <row r="11870" spans="2:26" x14ac:dyDescent="0.25">
      <c r="B11870" s="105" t="s">
        <v>792</v>
      </c>
      <c r="C11870" s="105" t="s">
        <v>793</v>
      </c>
      <c r="D11870" s="106">
        <v>1126366700</v>
      </c>
      <c r="E11870" s="106">
        <v>0</v>
      </c>
      <c r="M11870" t="b">
        <f t="shared" si="930"/>
        <v>1</v>
      </c>
      <c r="N11870" t="b">
        <f t="shared" si="931"/>
        <v>1</v>
      </c>
      <c r="O11870" t="b">
        <f t="shared" si="932"/>
        <v>1</v>
      </c>
      <c r="P11870" t="b">
        <f t="shared" si="932"/>
        <v>1</v>
      </c>
      <c r="Q11870" t="b">
        <f t="shared" si="933"/>
        <v>1</v>
      </c>
      <c r="R11870" t="b">
        <f t="shared" si="934"/>
        <v>1</v>
      </c>
      <c r="U11870" s="105" t="s">
        <v>792</v>
      </c>
      <c r="V11870" s="105" t="s">
        <v>793</v>
      </c>
      <c r="W11870" s="106">
        <v>1126366700</v>
      </c>
      <c r="X11870" s="106">
        <v>0</v>
      </c>
    </row>
    <row r="11871" spans="2:26" x14ac:dyDescent="0.25">
      <c r="B11871" s="105" t="s">
        <v>439</v>
      </c>
      <c r="C11871" s="105" t="s">
        <v>440</v>
      </c>
      <c r="D11871" s="106">
        <v>616850000</v>
      </c>
      <c r="E11871" s="106">
        <v>0</v>
      </c>
      <c r="M11871" t="b">
        <f t="shared" si="930"/>
        <v>1</v>
      </c>
      <c r="N11871" t="b">
        <f t="shared" si="931"/>
        <v>1</v>
      </c>
      <c r="O11871" t="b">
        <f t="shared" si="932"/>
        <v>1</v>
      </c>
      <c r="P11871" t="b">
        <f t="shared" si="932"/>
        <v>1</v>
      </c>
      <c r="Q11871" t="b">
        <f t="shared" si="933"/>
        <v>1</v>
      </c>
      <c r="R11871" t="b">
        <f t="shared" si="934"/>
        <v>1</v>
      </c>
      <c r="U11871" s="105" t="s">
        <v>439</v>
      </c>
      <c r="V11871" s="105" t="s">
        <v>440</v>
      </c>
      <c r="W11871" s="106">
        <v>616850000</v>
      </c>
      <c r="X11871" s="106">
        <v>0</v>
      </c>
    </row>
    <row r="11872" spans="2:26" x14ac:dyDescent="0.25">
      <c r="B11872" s="105" t="s">
        <v>441</v>
      </c>
      <c r="C11872" s="105" t="s">
        <v>442</v>
      </c>
      <c r="D11872" s="106">
        <v>616850000</v>
      </c>
      <c r="E11872" s="106">
        <v>0</v>
      </c>
      <c r="M11872" t="b">
        <f t="shared" si="930"/>
        <v>1</v>
      </c>
      <c r="N11872" t="b">
        <f t="shared" si="931"/>
        <v>1</v>
      </c>
      <c r="O11872" t="b">
        <f t="shared" si="932"/>
        <v>1</v>
      </c>
      <c r="P11872" t="b">
        <f t="shared" si="932"/>
        <v>1</v>
      </c>
      <c r="Q11872" t="b">
        <f t="shared" si="933"/>
        <v>1</v>
      </c>
      <c r="R11872" t="b">
        <f t="shared" si="934"/>
        <v>1</v>
      </c>
      <c r="U11872" s="105" t="s">
        <v>441</v>
      </c>
      <c r="V11872" s="105" t="s">
        <v>442</v>
      </c>
      <c r="W11872" s="106">
        <v>616850000</v>
      </c>
      <c r="X11872" s="106">
        <v>0</v>
      </c>
    </row>
    <row r="11873" spans="2:24" x14ac:dyDescent="0.25">
      <c r="B11873" s="105" t="s">
        <v>443</v>
      </c>
      <c r="C11873" s="105" t="s">
        <v>442</v>
      </c>
      <c r="D11873" s="106">
        <v>579750000</v>
      </c>
      <c r="E11873" s="106">
        <v>0</v>
      </c>
      <c r="M11873" t="b">
        <f t="shared" si="930"/>
        <v>1</v>
      </c>
      <c r="N11873" t="b">
        <f t="shared" si="931"/>
        <v>1</v>
      </c>
      <c r="O11873" t="b">
        <f t="shared" si="932"/>
        <v>1</v>
      </c>
      <c r="P11873" t="b">
        <f t="shared" si="932"/>
        <v>1</v>
      </c>
      <c r="Q11873" t="b">
        <f t="shared" si="933"/>
        <v>1</v>
      </c>
      <c r="R11873" t="b">
        <f t="shared" si="934"/>
        <v>1</v>
      </c>
      <c r="U11873" s="105" t="s">
        <v>443</v>
      </c>
      <c r="V11873" s="105" t="s">
        <v>442</v>
      </c>
      <c r="W11873" s="106">
        <v>579750000</v>
      </c>
      <c r="X11873" s="106">
        <v>0</v>
      </c>
    </row>
    <row r="11874" spans="2:24" x14ac:dyDescent="0.25">
      <c r="B11874" s="105" t="s">
        <v>1448</v>
      </c>
      <c r="C11874" s="105" t="s">
        <v>1602</v>
      </c>
      <c r="D11874" s="106">
        <v>37100000</v>
      </c>
      <c r="E11874" s="106">
        <v>0</v>
      </c>
      <c r="M11874" t="b">
        <f t="shared" si="930"/>
        <v>1</v>
      </c>
      <c r="N11874" t="b">
        <f t="shared" si="931"/>
        <v>1</v>
      </c>
      <c r="O11874" t="b">
        <f t="shared" si="932"/>
        <v>1</v>
      </c>
      <c r="P11874" t="b">
        <f t="shared" si="932"/>
        <v>1</v>
      </c>
      <c r="Q11874" t="b">
        <f t="shared" si="933"/>
        <v>1</v>
      </c>
      <c r="R11874" t="b">
        <f t="shared" si="934"/>
        <v>1</v>
      </c>
      <c r="U11874" s="105" t="s">
        <v>1448</v>
      </c>
      <c r="V11874" s="105" t="s">
        <v>1602</v>
      </c>
      <c r="W11874" s="106">
        <v>37100000</v>
      </c>
      <c r="X11874" s="106">
        <v>0</v>
      </c>
    </row>
    <row r="11875" spans="2:24" x14ac:dyDescent="0.25">
      <c r="B11875" s="105" t="s">
        <v>635</v>
      </c>
      <c r="C11875" s="105" t="s">
        <v>636</v>
      </c>
      <c r="D11875" s="106">
        <v>725746536</v>
      </c>
      <c r="E11875" s="106">
        <v>0</v>
      </c>
      <c r="M11875" t="b">
        <f t="shared" si="930"/>
        <v>1</v>
      </c>
      <c r="N11875" t="b">
        <f t="shared" si="931"/>
        <v>1</v>
      </c>
      <c r="O11875" t="b">
        <f t="shared" si="932"/>
        <v>1</v>
      </c>
      <c r="P11875" t="b">
        <f t="shared" si="932"/>
        <v>1</v>
      </c>
      <c r="Q11875" t="b">
        <f t="shared" si="933"/>
        <v>1</v>
      </c>
      <c r="R11875" t="b">
        <f t="shared" si="934"/>
        <v>1</v>
      </c>
      <c r="U11875" s="105" t="s">
        <v>635</v>
      </c>
      <c r="V11875" s="105" t="s">
        <v>636</v>
      </c>
      <c r="W11875" s="106">
        <v>725746536</v>
      </c>
      <c r="X11875" s="106">
        <v>0</v>
      </c>
    </row>
    <row r="11876" spans="2:24" x14ac:dyDescent="0.25">
      <c r="B11876" s="105" t="s">
        <v>637</v>
      </c>
      <c r="C11876" s="105" t="s">
        <v>638</v>
      </c>
      <c r="D11876" s="106">
        <v>725746536</v>
      </c>
      <c r="E11876" s="106">
        <v>0</v>
      </c>
      <c r="M11876" t="b">
        <f t="shared" si="930"/>
        <v>1</v>
      </c>
      <c r="N11876" t="b">
        <f t="shared" si="931"/>
        <v>1</v>
      </c>
      <c r="O11876" t="b">
        <f t="shared" si="932"/>
        <v>1</v>
      </c>
      <c r="P11876" t="b">
        <f t="shared" si="932"/>
        <v>1</v>
      </c>
      <c r="Q11876" t="b">
        <f t="shared" si="933"/>
        <v>1</v>
      </c>
      <c r="R11876" t="b">
        <f t="shared" si="934"/>
        <v>1</v>
      </c>
      <c r="U11876" s="105" t="s">
        <v>637</v>
      </c>
      <c r="V11876" s="105" t="s">
        <v>638</v>
      </c>
      <c r="W11876" s="106">
        <v>725746536</v>
      </c>
      <c r="X11876" s="106">
        <v>0</v>
      </c>
    </row>
    <row r="11877" spans="2:24" x14ac:dyDescent="0.25">
      <c r="B11877" s="105" t="s">
        <v>639</v>
      </c>
      <c r="C11877" s="105" t="s">
        <v>638</v>
      </c>
      <c r="D11877" s="106">
        <v>725746536</v>
      </c>
      <c r="E11877" s="106">
        <v>0</v>
      </c>
      <c r="M11877" t="b">
        <f t="shared" si="930"/>
        <v>1</v>
      </c>
      <c r="N11877" t="b">
        <f t="shared" si="931"/>
        <v>1</v>
      </c>
      <c r="O11877" t="b">
        <f t="shared" si="932"/>
        <v>1</v>
      </c>
      <c r="P11877" t="b">
        <f t="shared" si="932"/>
        <v>1</v>
      </c>
      <c r="Q11877" t="b">
        <f t="shared" si="933"/>
        <v>1</v>
      </c>
      <c r="R11877" t="b">
        <f t="shared" si="934"/>
        <v>1</v>
      </c>
      <c r="U11877" s="105" t="s">
        <v>639</v>
      </c>
      <c r="V11877" s="105" t="s">
        <v>638</v>
      </c>
      <c r="W11877" s="106">
        <v>725746536</v>
      </c>
      <c r="X11877" s="106">
        <v>0</v>
      </c>
    </row>
    <row r="11878" spans="2:24" x14ac:dyDescent="0.25">
      <c r="B11878" s="105" t="s">
        <v>455</v>
      </c>
      <c r="C11878" s="105" t="s">
        <v>456</v>
      </c>
      <c r="D11878" s="106">
        <v>996344000</v>
      </c>
      <c r="E11878" s="106">
        <v>0</v>
      </c>
      <c r="M11878" t="b">
        <f t="shared" si="930"/>
        <v>1</v>
      </c>
      <c r="N11878" t="b">
        <f t="shared" si="931"/>
        <v>1</v>
      </c>
      <c r="O11878" t="b">
        <f t="shared" si="932"/>
        <v>1</v>
      </c>
      <c r="P11878" t="b">
        <f t="shared" si="932"/>
        <v>1</v>
      </c>
      <c r="Q11878" t="b">
        <f t="shared" si="933"/>
        <v>1</v>
      </c>
      <c r="R11878" t="b">
        <f t="shared" si="934"/>
        <v>1</v>
      </c>
      <c r="U11878" s="105" t="s">
        <v>455</v>
      </c>
      <c r="V11878" s="105" t="s">
        <v>456</v>
      </c>
      <c r="W11878" s="106">
        <v>996344000</v>
      </c>
      <c r="X11878" s="106">
        <v>0</v>
      </c>
    </row>
    <row r="11879" spans="2:24" x14ac:dyDescent="0.25">
      <c r="B11879" s="105" t="s">
        <v>457</v>
      </c>
      <c r="C11879" s="105" t="s">
        <v>458</v>
      </c>
      <c r="D11879" s="106">
        <v>996344000</v>
      </c>
      <c r="E11879" s="106">
        <v>0</v>
      </c>
      <c r="M11879" t="b">
        <f t="shared" si="930"/>
        <v>1</v>
      </c>
      <c r="N11879" t="b">
        <f t="shared" si="931"/>
        <v>1</v>
      </c>
      <c r="O11879" t="b">
        <f t="shared" si="932"/>
        <v>1</v>
      </c>
      <c r="P11879" t="b">
        <f t="shared" si="932"/>
        <v>1</v>
      </c>
      <c r="Q11879" t="b">
        <f t="shared" si="933"/>
        <v>1</v>
      </c>
      <c r="R11879" t="b">
        <f t="shared" si="934"/>
        <v>1</v>
      </c>
      <c r="U11879" s="105" t="s">
        <v>457</v>
      </c>
      <c r="V11879" s="105" t="s">
        <v>458</v>
      </c>
      <c r="W11879" s="106">
        <v>996344000</v>
      </c>
      <c r="X11879" s="106">
        <v>0</v>
      </c>
    </row>
    <row r="11880" spans="2:24" x14ac:dyDescent="0.25">
      <c r="B11880" s="105" t="s">
        <v>817</v>
      </c>
      <c r="C11880" s="105" t="s">
        <v>818</v>
      </c>
      <c r="D11880" s="106">
        <v>178624000</v>
      </c>
      <c r="E11880" s="106">
        <v>0</v>
      </c>
      <c r="M11880" t="b">
        <f t="shared" si="930"/>
        <v>1</v>
      </c>
      <c r="N11880" t="b">
        <f t="shared" si="931"/>
        <v>1</v>
      </c>
      <c r="O11880" t="b">
        <f t="shared" si="932"/>
        <v>1</v>
      </c>
      <c r="P11880" t="b">
        <f t="shared" si="932"/>
        <v>1</v>
      </c>
      <c r="Q11880" t="b">
        <f t="shared" si="933"/>
        <v>1</v>
      </c>
      <c r="R11880" t="b">
        <f t="shared" si="934"/>
        <v>1</v>
      </c>
      <c r="U11880" s="105" t="s">
        <v>817</v>
      </c>
      <c r="V11880" s="105" t="s">
        <v>818</v>
      </c>
      <c r="W11880" s="106">
        <v>178624000</v>
      </c>
      <c r="X11880" s="106">
        <v>0</v>
      </c>
    </row>
    <row r="11881" spans="2:24" x14ac:dyDescent="0.25">
      <c r="B11881" s="105" t="s">
        <v>825</v>
      </c>
      <c r="C11881" s="105" t="s">
        <v>1609</v>
      </c>
      <c r="D11881" s="106">
        <v>817720000</v>
      </c>
      <c r="E11881" s="106">
        <v>0</v>
      </c>
      <c r="M11881" t="b">
        <f t="shared" si="930"/>
        <v>1</v>
      </c>
      <c r="N11881" t="b">
        <f t="shared" si="931"/>
        <v>1</v>
      </c>
      <c r="O11881" t="b">
        <f t="shared" si="932"/>
        <v>1</v>
      </c>
      <c r="P11881" t="b">
        <f t="shared" si="932"/>
        <v>1</v>
      </c>
      <c r="Q11881" t="b">
        <f t="shared" si="933"/>
        <v>1</v>
      </c>
      <c r="R11881" t="b">
        <f t="shared" si="934"/>
        <v>1</v>
      </c>
      <c r="U11881" s="105" t="s">
        <v>825</v>
      </c>
      <c r="V11881" s="105" t="s">
        <v>1609</v>
      </c>
      <c r="W11881" s="106">
        <v>817720000</v>
      </c>
      <c r="X11881" s="106">
        <v>0</v>
      </c>
    </row>
    <row r="11882" spans="2:24" x14ac:dyDescent="0.25">
      <c r="B11882" s="105" t="s">
        <v>655</v>
      </c>
      <c r="C11882" s="105" t="s">
        <v>656</v>
      </c>
      <c r="D11882" s="106">
        <v>60000000</v>
      </c>
      <c r="E11882" s="106">
        <v>0</v>
      </c>
      <c r="M11882" t="b">
        <f t="shared" si="930"/>
        <v>1</v>
      </c>
      <c r="N11882" t="b">
        <f t="shared" si="931"/>
        <v>1</v>
      </c>
      <c r="O11882" t="b">
        <f t="shared" si="932"/>
        <v>1</v>
      </c>
      <c r="P11882" t="b">
        <f t="shared" si="932"/>
        <v>1</v>
      </c>
      <c r="Q11882" t="b">
        <f t="shared" si="933"/>
        <v>1</v>
      </c>
      <c r="R11882" t="b">
        <f t="shared" si="934"/>
        <v>1</v>
      </c>
      <c r="U11882" s="105" t="s">
        <v>655</v>
      </c>
      <c r="V11882" s="105" t="s">
        <v>656</v>
      </c>
      <c r="W11882" s="106">
        <v>60000000</v>
      </c>
      <c r="X11882" s="106">
        <v>0</v>
      </c>
    </row>
    <row r="11883" spans="2:24" x14ac:dyDescent="0.25">
      <c r="B11883" s="105" t="s">
        <v>657</v>
      </c>
      <c r="C11883" s="105" t="s">
        <v>658</v>
      </c>
      <c r="D11883" s="106">
        <v>60000000</v>
      </c>
      <c r="E11883" s="106">
        <v>0</v>
      </c>
      <c r="M11883" t="b">
        <f t="shared" si="930"/>
        <v>1</v>
      </c>
      <c r="N11883" t="b">
        <f t="shared" si="931"/>
        <v>1</v>
      </c>
      <c r="O11883" t="b">
        <f t="shared" si="932"/>
        <v>1</v>
      </c>
      <c r="P11883" t="b">
        <f t="shared" si="932"/>
        <v>1</v>
      </c>
      <c r="Q11883" t="b">
        <f t="shared" si="933"/>
        <v>1</v>
      </c>
      <c r="R11883" t="b">
        <f t="shared" si="934"/>
        <v>1</v>
      </c>
      <c r="U11883" s="105" t="s">
        <v>657</v>
      </c>
      <c r="V11883" s="105" t="s">
        <v>658</v>
      </c>
      <c r="W11883" s="106">
        <v>60000000</v>
      </c>
      <c r="X11883" s="106">
        <v>0</v>
      </c>
    </row>
    <row r="11884" spans="2:24" x14ac:dyDescent="0.25">
      <c r="B11884" s="105" t="s">
        <v>659</v>
      </c>
      <c r="C11884" s="105" t="s">
        <v>658</v>
      </c>
      <c r="D11884" s="106">
        <v>60000000</v>
      </c>
      <c r="E11884" s="106">
        <v>0</v>
      </c>
      <c r="M11884" t="b">
        <f t="shared" si="930"/>
        <v>1</v>
      </c>
      <c r="N11884" t="b">
        <f t="shared" si="931"/>
        <v>1</v>
      </c>
      <c r="O11884" t="b">
        <f t="shared" si="932"/>
        <v>1</v>
      </c>
      <c r="P11884" t="b">
        <f t="shared" si="932"/>
        <v>1</v>
      </c>
      <c r="Q11884" t="b">
        <f t="shared" si="933"/>
        <v>1</v>
      </c>
      <c r="R11884" t="b">
        <f t="shared" si="934"/>
        <v>1</v>
      </c>
      <c r="U11884" s="105" t="s">
        <v>659</v>
      </c>
      <c r="V11884" s="105" t="s">
        <v>658</v>
      </c>
      <c r="W11884" s="106">
        <v>60000000</v>
      </c>
      <c r="X11884" s="106">
        <v>0</v>
      </c>
    </row>
    <row r="11885" spans="2:24" x14ac:dyDescent="0.25">
      <c r="B11885" s="105" t="s">
        <v>463</v>
      </c>
      <c r="C11885" s="105" t="s">
        <v>464</v>
      </c>
      <c r="D11885" s="106">
        <v>227844400</v>
      </c>
      <c r="E11885" s="106">
        <v>0</v>
      </c>
      <c r="M11885" t="b">
        <f t="shared" si="930"/>
        <v>1</v>
      </c>
      <c r="N11885" t="b">
        <f t="shared" si="931"/>
        <v>1</v>
      </c>
      <c r="O11885" t="b">
        <f t="shared" si="932"/>
        <v>1</v>
      </c>
      <c r="P11885" t="b">
        <f t="shared" si="932"/>
        <v>1</v>
      </c>
      <c r="Q11885" t="b">
        <f t="shared" si="933"/>
        <v>1</v>
      </c>
      <c r="R11885" t="b">
        <f t="shared" si="934"/>
        <v>1</v>
      </c>
      <c r="U11885" s="105" t="s">
        <v>463</v>
      </c>
      <c r="V11885" s="105" t="s">
        <v>464</v>
      </c>
      <c r="W11885" s="106">
        <v>227844400</v>
      </c>
      <c r="X11885" s="106">
        <v>0</v>
      </c>
    </row>
    <row r="11886" spans="2:24" x14ac:dyDescent="0.25">
      <c r="B11886" s="105" t="s">
        <v>465</v>
      </c>
      <c r="C11886" s="105" t="s">
        <v>466</v>
      </c>
      <c r="D11886" s="106">
        <v>227844400</v>
      </c>
      <c r="E11886" s="106">
        <v>0</v>
      </c>
      <c r="M11886" t="b">
        <f t="shared" si="930"/>
        <v>1</v>
      </c>
      <c r="N11886" t="b">
        <f t="shared" si="931"/>
        <v>1</v>
      </c>
      <c r="O11886" t="b">
        <f t="shared" si="932"/>
        <v>1</v>
      </c>
      <c r="P11886" t="b">
        <f t="shared" si="932"/>
        <v>1</v>
      </c>
      <c r="Q11886" t="b">
        <f t="shared" si="933"/>
        <v>1</v>
      </c>
      <c r="R11886" t="b">
        <f t="shared" si="934"/>
        <v>1</v>
      </c>
      <c r="U11886" s="105" t="s">
        <v>465</v>
      </c>
      <c r="V11886" s="105" t="s">
        <v>466</v>
      </c>
      <c r="W11886" s="106">
        <v>227844400</v>
      </c>
      <c r="X11886" s="106">
        <v>0</v>
      </c>
    </row>
    <row r="11887" spans="2:24" x14ac:dyDescent="0.25">
      <c r="B11887" s="105" t="s">
        <v>467</v>
      </c>
      <c r="C11887" s="105" t="s">
        <v>468</v>
      </c>
      <c r="D11887" s="106">
        <v>227844400</v>
      </c>
      <c r="E11887" s="106">
        <v>0</v>
      </c>
      <c r="M11887" t="b">
        <f t="shared" si="930"/>
        <v>1</v>
      </c>
      <c r="N11887" t="b">
        <f t="shared" si="931"/>
        <v>1</v>
      </c>
      <c r="O11887" t="b">
        <f t="shared" si="932"/>
        <v>1</v>
      </c>
      <c r="P11887" t="b">
        <f t="shared" si="932"/>
        <v>1</v>
      </c>
      <c r="Q11887" t="b">
        <f t="shared" si="933"/>
        <v>1</v>
      </c>
      <c r="R11887" t="b">
        <f t="shared" si="934"/>
        <v>1</v>
      </c>
      <c r="U11887" s="105" t="s">
        <v>467</v>
      </c>
      <c r="V11887" s="105" t="s">
        <v>468</v>
      </c>
      <c r="W11887" s="106">
        <v>227844400</v>
      </c>
      <c r="X11887" s="106">
        <v>0</v>
      </c>
    </row>
    <row r="11888" spans="2:24" x14ac:dyDescent="0.25">
      <c r="B11888" s="105" t="s">
        <v>671</v>
      </c>
      <c r="C11888" s="105" t="s">
        <v>672</v>
      </c>
      <c r="D11888" s="106">
        <v>238450000</v>
      </c>
      <c r="E11888" s="106">
        <v>0</v>
      </c>
      <c r="M11888" t="b">
        <f t="shared" si="930"/>
        <v>1</v>
      </c>
      <c r="N11888" t="b">
        <f t="shared" si="931"/>
        <v>1</v>
      </c>
      <c r="O11888" t="b">
        <f t="shared" si="932"/>
        <v>1</v>
      </c>
      <c r="P11888" t="b">
        <f t="shared" si="932"/>
        <v>1</v>
      </c>
      <c r="Q11888" t="b">
        <f t="shared" si="933"/>
        <v>1</v>
      </c>
      <c r="R11888" t="b">
        <f t="shared" si="934"/>
        <v>1</v>
      </c>
      <c r="U11888" s="105" t="s">
        <v>671</v>
      </c>
      <c r="V11888" s="105" t="s">
        <v>672</v>
      </c>
      <c r="W11888" s="106">
        <v>238450000</v>
      </c>
      <c r="X11888" s="106">
        <v>0</v>
      </c>
    </row>
    <row r="11889" spans="2:26" x14ac:dyDescent="0.25">
      <c r="B11889" s="105" t="s">
        <v>673</v>
      </c>
      <c r="C11889" s="105" t="s">
        <v>674</v>
      </c>
      <c r="D11889" s="106">
        <v>238450000</v>
      </c>
      <c r="E11889" s="106">
        <v>0</v>
      </c>
      <c r="M11889" t="b">
        <f t="shared" si="930"/>
        <v>1</v>
      </c>
      <c r="N11889" t="b">
        <f t="shared" si="931"/>
        <v>1</v>
      </c>
      <c r="O11889" t="b">
        <f t="shared" si="932"/>
        <v>1</v>
      </c>
      <c r="P11889" t="b">
        <f t="shared" si="932"/>
        <v>1</v>
      </c>
      <c r="Q11889" t="b">
        <f t="shared" si="933"/>
        <v>1</v>
      </c>
      <c r="R11889" t="b">
        <f t="shared" si="934"/>
        <v>1</v>
      </c>
      <c r="U11889" s="105" t="s">
        <v>673</v>
      </c>
      <c r="V11889" s="105" t="s">
        <v>674</v>
      </c>
      <c r="W11889" s="106">
        <v>238450000</v>
      </c>
      <c r="X11889" s="106">
        <v>0</v>
      </c>
    </row>
    <row r="11890" spans="2:26" x14ac:dyDescent="0.25">
      <c r="B11890" s="105" t="s">
        <v>675</v>
      </c>
      <c r="C11890" s="105" t="s">
        <v>674</v>
      </c>
      <c r="D11890" s="106">
        <v>238450000</v>
      </c>
      <c r="E11890" s="106">
        <v>0</v>
      </c>
      <c r="M11890" t="b">
        <f t="shared" si="930"/>
        <v>1</v>
      </c>
      <c r="N11890" t="b">
        <f t="shared" si="931"/>
        <v>1</v>
      </c>
      <c r="O11890" t="b">
        <f t="shared" si="932"/>
        <v>1</v>
      </c>
      <c r="P11890" t="b">
        <f t="shared" si="932"/>
        <v>1</v>
      </c>
      <c r="Q11890" t="b">
        <f t="shared" si="933"/>
        <v>1</v>
      </c>
      <c r="R11890" t="b">
        <f t="shared" si="934"/>
        <v>1</v>
      </c>
      <c r="U11890" s="105" t="s">
        <v>675</v>
      </c>
      <c r="V11890" s="105" t="s">
        <v>674</v>
      </c>
      <c r="W11890" s="106">
        <v>238450000</v>
      </c>
      <c r="X11890" s="106">
        <v>0</v>
      </c>
    </row>
    <row r="11891" spans="2:26" x14ac:dyDescent="0.25">
      <c r="B11891" s="105" t="s">
        <v>338</v>
      </c>
      <c r="C11891" s="105" t="s">
        <v>339</v>
      </c>
      <c r="D11891" s="106">
        <v>728986000</v>
      </c>
      <c r="E11891" s="106">
        <v>0</v>
      </c>
      <c r="M11891" t="b">
        <f t="shared" si="930"/>
        <v>1</v>
      </c>
      <c r="N11891" t="b">
        <f t="shared" si="931"/>
        <v>1</v>
      </c>
      <c r="O11891" t="b">
        <f t="shared" si="932"/>
        <v>1</v>
      </c>
      <c r="P11891" t="b">
        <f t="shared" si="932"/>
        <v>1</v>
      </c>
      <c r="Q11891" t="b">
        <f t="shared" si="933"/>
        <v>1</v>
      </c>
      <c r="R11891" t="b">
        <f t="shared" si="934"/>
        <v>1</v>
      </c>
      <c r="U11891" s="105" t="s">
        <v>338</v>
      </c>
      <c r="V11891" s="105" t="s">
        <v>339</v>
      </c>
      <c r="W11891" s="106">
        <v>728986000</v>
      </c>
      <c r="X11891" s="106">
        <v>0</v>
      </c>
    </row>
    <row r="11892" spans="2:26" x14ac:dyDescent="0.25">
      <c r="B11892" s="105" t="s">
        <v>340</v>
      </c>
      <c r="C11892" s="105" t="s">
        <v>341</v>
      </c>
      <c r="D11892" s="106">
        <v>728986000</v>
      </c>
      <c r="E11892" s="106">
        <v>0</v>
      </c>
      <c r="M11892" t="b">
        <f t="shared" si="930"/>
        <v>1</v>
      </c>
      <c r="N11892" t="b">
        <f t="shared" si="931"/>
        <v>1</v>
      </c>
      <c r="O11892" t="b">
        <f t="shared" si="932"/>
        <v>1</v>
      </c>
      <c r="P11892" t="b">
        <f t="shared" si="932"/>
        <v>1</v>
      </c>
      <c r="Q11892" t="b">
        <f t="shared" si="933"/>
        <v>1</v>
      </c>
      <c r="R11892" t="b">
        <f t="shared" si="934"/>
        <v>1</v>
      </c>
      <c r="U11892" s="105" t="s">
        <v>340</v>
      </c>
      <c r="V11892" s="105" t="s">
        <v>341</v>
      </c>
      <c r="W11892" s="106">
        <v>728986000</v>
      </c>
      <c r="X11892" s="106">
        <v>0</v>
      </c>
    </row>
    <row r="11893" spans="2:26" x14ac:dyDescent="0.25">
      <c r="B11893" s="105" t="s">
        <v>392</v>
      </c>
      <c r="C11893" s="105" t="s">
        <v>341</v>
      </c>
      <c r="D11893" s="106">
        <v>285764000</v>
      </c>
      <c r="E11893" s="106">
        <v>0</v>
      </c>
      <c r="M11893" t="b">
        <f t="shared" si="930"/>
        <v>1</v>
      </c>
      <c r="N11893" t="b">
        <f t="shared" si="931"/>
        <v>1</v>
      </c>
      <c r="O11893" t="b">
        <f t="shared" si="932"/>
        <v>1</v>
      </c>
      <c r="P11893" t="b">
        <f t="shared" si="932"/>
        <v>1</v>
      </c>
      <c r="Q11893" t="b">
        <f t="shared" si="933"/>
        <v>1</v>
      </c>
      <c r="R11893" t="b">
        <f t="shared" si="934"/>
        <v>1</v>
      </c>
      <c r="U11893" s="105" t="s">
        <v>392</v>
      </c>
      <c r="V11893" s="105" t="s">
        <v>341</v>
      </c>
      <c r="W11893" s="106">
        <v>285764000</v>
      </c>
      <c r="X11893" s="106">
        <v>0</v>
      </c>
    </row>
    <row r="11894" spans="2:26" x14ac:dyDescent="0.25">
      <c r="B11894" s="105" t="s">
        <v>344</v>
      </c>
      <c r="C11894" s="105" t="s">
        <v>345</v>
      </c>
      <c r="D11894" s="106">
        <v>192800000</v>
      </c>
      <c r="E11894" s="106">
        <v>0</v>
      </c>
      <c r="M11894" t="b">
        <f t="shared" si="930"/>
        <v>1</v>
      </c>
      <c r="N11894" t="b">
        <f t="shared" si="931"/>
        <v>1</v>
      </c>
      <c r="O11894" t="b">
        <f t="shared" si="932"/>
        <v>1</v>
      </c>
      <c r="P11894" t="b">
        <f t="shared" si="932"/>
        <v>1</v>
      </c>
      <c r="Q11894" t="b">
        <f t="shared" si="933"/>
        <v>1</v>
      </c>
      <c r="R11894" t="b">
        <f t="shared" si="934"/>
        <v>1</v>
      </c>
      <c r="U11894" s="105" t="s">
        <v>344</v>
      </c>
      <c r="V11894" s="105" t="s">
        <v>345</v>
      </c>
      <c r="W11894" s="106">
        <v>192800000</v>
      </c>
      <c r="X11894" s="106">
        <v>0</v>
      </c>
    </row>
    <row r="11895" spans="2:26" x14ac:dyDescent="0.25">
      <c r="B11895" s="105" t="s">
        <v>349</v>
      </c>
      <c r="C11895" s="105" t="s">
        <v>350</v>
      </c>
      <c r="D11895" s="106">
        <v>33162000</v>
      </c>
      <c r="E11895" s="106">
        <v>0</v>
      </c>
      <c r="M11895" t="b">
        <f t="shared" si="930"/>
        <v>1</v>
      </c>
      <c r="N11895" t="b">
        <f t="shared" si="931"/>
        <v>1</v>
      </c>
      <c r="O11895" t="b">
        <f t="shared" si="932"/>
        <v>1</v>
      </c>
      <c r="P11895" t="b">
        <f t="shared" si="932"/>
        <v>1</v>
      </c>
      <c r="Q11895" t="b">
        <f t="shared" si="933"/>
        <v>1</v>
      </c>
      <c r="R11895" t="b">
        <f t="shared" si="934"/>
        <v>1</v>
      </c>
      <c r="U11895" s="105" t="s">
        <v>349</v>
      </c>
      <c r="V11895" s="105" t="s">
        <v>350</v>
      </c>
      <c r="W11895" s="106">
        <v>33162000</v>
      </c>
      <c r="X11895" s="106">
        <v>0</v>
      </c>
    </row>
    <row r="11896" spans="2:26" x14ac:dyDescent="0.25">
      <c r="B11896" s="105" t="s">
        <v>357</v>
      </c>
      <c r="C11896" s="105" t="s">
        <v>358</v>
      </c>
      <c r="D11896" s="106">
        <v>217260000</v>
      </c>
      <c r="E11896" s="106">
        <v>0</v>
      </c>
      <c r="M11896" t="b">
        <f t="shared" si="930"/>
        <v>1</v>
      </c>
      <c r="N11896" t="b">
        <f t="shared" si="931"/>
        <v>1</v>
      </c>
      <c r="O11896" t="b">
        <f t="shared" si="932"/>
        <v>1</v>
      </c>
      <c r="P11896" t="b">
        <f t="shared" si="932"/>
        <v>1</v>
      </c>
      <c r="Q11896" t="b">
        <f t="shared" si="933"/>
        <v>1</v>
      </c>
      <c r="R11896" t="b">
        <f t="shared" si="934"/>
        <v>1</v>
      </c>
      <c r="U11896" s="105" t="s">
        <v>357</v>
      </c>
      <c r="V11896" s="105" t="s">
        <v>358</v>
      </c>
      <c r="W11896" s="106">
        <v>217260000</v>
      </c>
      <c r="X11896" s="106">
        <v>0</v>
      </c>
    </row>
    <row r="11897" spans="2:26" x14ac:dyDescent="0.25">
      <c r="B11897" s="105" t="s">
        <v>676</v>
      </c>
      <c r="C11897" s="105" t="s">
        <v>677</v>
      </c>
      <c r="D11897" s="106">
        <v>2681112000</v>
      </c>
      <c r="E11897" s="106">
        <v>0</v>
      </c>
      <c r="M11897" t="b">
        <f t="shared" si="930"/>
        <v>1</v>
      </c>
      <c r="N11897" t="b">
        <f t="shared" si="931"/>
        <v>1</v>
      </c>
      <c r="O11897" t="b">
        <f t="shared" si="932"/>
        <v>1</v>
      </c>
      <c r="P11897" t="b">
        <f t="shared" si="932"/>
        <v>1</v>
      </c>
      <c r="Q11897" t="b">
        <f t="shared" si="933"/>
        <v>1</v>
      </c>
      <c r="R11897" t="b">
        <f t="shared" si="934"/>
        <v>1</v>
      </c>
      <c r="U11897" s="105" t="s">
        <v>676</v>
      </c>
      <c r="V11897" s="105" t="s">
        <v>677</v>
      </c>
      <c r="W11897" s="106">
        <v>2681112000</v>
      </c>
      <c r="X11897" s="106">
        <v>0</v>
      </c>
    </row>
    <row r="11898" spans="2:26" x14ac:dyDescent="0.25">
      <c r="B11898" s="105" t="s">
        <v>678</v>
      </c>
      <c r="C11898" s="105" t="s">
        <v>679</v>
      </c>
      <c r="D11898" s="106">
        <v>2681112000</v>
      </c>
      <c r="E11898" s="106">
        <v>0</v>
      </c>
      <c r="M11898" t="b">
        <f t="shared" si="930"/>
        <v>1</v>
      </c>
      <c r="N11898" t="b">
        <f t="shared" si="931"/>
        <v>1</v>
      </c>
      <c r="O11898" t="b">
        <f t="shared" si="932"/>
        <v>1</v>
      </c>
      <c r="P11898" t="b">
        <f t="shared" si="932"/>
        <v>1</v>
      </c>
      <c r="Q11898" t="b">
        <f t="shared" si="933"/>
        <v>1</v>
      </c>
      <c r="R11898" t="b">
        <f t="shared" si="934"/>
        <v>1</v>
      </c>
      <c r="U11898" s="105" t="s">
        <v>678</v>
      </c>
      <c r="V11898" s="105" t="s">
        <v>679</v>
      </c>
      <c r="W11898" s="106">
        <v>2681112000</v>
      </c>
      <c r="X11898" s="106">
        <v>0</v>
      </c>
    </row>
    <row r="11899" spans="2:26" x14ac:dyDescent="0.25">
      <c r="B11899" s="105" t="s">
        <v>680</v>
      </c>
      <c r="C11899" s="105" t="s">
        <v>679</v>
      </c>
      <c r="D11899" s="106">
        <v>2681112000</v>
      </c>
      <c r="E11899" s="106">
        <v>0</v>
      </c>
      <c r="M11899" t="b">
        <f t="shared" si="930"/>
        <v>1</v>
      </c>
      <c r="N11899" t="b">
        <f t="shared" si="931"/>
        <v>1</v>
      </c>
      <c r="O11899" t="b">
        <f t="shared" si="932"/>
        <v>1</v>
      </c>
      <c r="P11899" t="b">
        <f t="shared" si="932"/>
        <v>1</v>
      </c>
      <c r="Q11899" t="b">
        <f t="shared" si="933"/>
        <v>1</v>
      </c>
      <c r="R11899" t="b">
        <f t="shared" si="934"/>
        <v>1</v>
      </c>
      <c r="U11899" s="105" t="s">
        <v>680</v>
      </c>
      <c r="V11899" s="105" t="s">
        <v>679</v>
      </c>
      <c r="W11899" s="106">
        <v>2681112000</v>
      </c>
      <c r="X11899" s="106">
        <v>0</v>
      </c>
    </row>
    <row r="11900" spans="2:26" x14ac:dyDescent="0.25">
      <c r="B11900" t="s">
        <v>359</v>
      </c>
      <c r="C11900" s="106">
        <v>7446680636</v>
      </c>
      <c r="D11900" s="106">
        <v>0</v>
      </c>
      <c r="M11900" t="b">
        <f t="shared" si="930"/>
        <v>1</v>
      </c>
      <c r="N11900" t="b">
        <f t="shared" si="931"/>
        <v>1</v>
      </c>
      <c r="O11900" t="b">
        <f t="shared" si="932"/>
        <v>1</v>
      </c>
      <c r="P11900" t="b">
        <f t="shared" si="932"/>
        <v>1</v>
      </c>
      <c r="Q11900" t="b">
        <f t="shared" si="933"/>
        <v>1</v>
      </c>
      <c r="R11900" t="b">
        <f t="shared" si="934"/>
        <v>1</v>
      </c>
      <c r="U11900" t="s">
        <v>359</v>
      </c>
      <c r="V11900" s="106">
        <v>7446680636</v>
      </c>
      <c r="W11900" s="106">
        <v>0</v>
      </c>
    </row>
    <row r="11901" spans="2:26" x14ac:dyDescent="0.25">
      <c r="B11901" t="s">
        <v>330</v>
      </c>
      <c r="C11901" t="s">
        <v>331</v>
      </c>
      <c r="D11901" s="105" t="s">
        <v>1232</v>
      </c>
      <c r="E11901" t="s">
        <v>333</v>
      </c>
      <c r="F11901" t="s">
        <v>331</v>
      </c>
      <c r="G11901" s="105" t="s">
        <v>1233</v>
      </c>
      <c r="M11901" t="b">
        <f t="shared" si="930"/>
        <v>1</v>
      </c>
      <c r="N11901" t="b">
        <f t="shared" si="931"/>
        <v>1</v>
      </c>
      <c r="O11901" t="b">
        <f t="shared" si="932"/>
        <v>1</v>
      </c>
      <c r="P11901" t="b">
        <f t="shared" si="932"/>
        <v>1</v>
      </c>
      <c r="Q11901" t="b">
        <f t="shared" si="933"/>
        <v>1</v>
      </c>
      <c r="R11901" t="b">
        <f t="shared" si="934"/>
        <v>1</v>
      </c>
      <c r="U11901" t="s">
        <v>330</v>
      </c>
      <c r="V11901" t="s">
        <v>331</v>
      </c>
      <c r="W11901" s="105" t="s">
        <v>1232</v>
      </c>
      <c r="X11901" t="s">
        <v>333</v>
      </c>
      <c r="Y11901" t="s">
        <v>331</v>
      </c>
      <c r="Z11901" s="105" t="s">
        <v>1233</v>
      </c>
    </row>
    <row r="11902" spans="2:26" x14ac:dyDescent="0.25">
      <c r="B11902" t="s">
        <v>335</v>
      </c>
      <c r="C11902" t="s">
        <v>3</v>
      </c>
      <c r="D11902" t="s">
        <v>336</v>
      </c>
      <c r="E11902" t="s">
        <v>337</v>
      </c>
      <c r="M11902" t="b">
        <f t="shared" si="930"/>
        <v>1</v>
      </c>
      <c r="N11902" t="b">
        <f t="shared" si="931"/>
        <v>1</v>
      </c>
      <c r="O11902" t="b">
        <f t="shared" si="932"/>
        <v>1</v>
      </c>
      <c r="P11902" t="b">
        <f t="shared" si="932"/>
        <v>1</v>
      </c>
      <c r="Q11902" t="b">
        <f t="shared" si="933"/>
        <v>1</v>
      </c>
      <c r="R11902" t="b">
        <f t="shared" si="934"/>
        <v>1</v>
      </c>
      <c r="U11902" t="s">
        <v>335</v>
      </c>
      <c r="V11902" t="s">
        <v>3</v>
      </c>
      <c r="W11902" t="s">
        <v>336</v>
      </c>
      <c r="X11902" t="s">
        <v>337</v>
      </c>
    </row>
    <row r="11903" spans="2:26" x14ac:dyDescent="0.25">
      <c r="B11903" s="105" t="s">
        <v>463</v>
      </c>
      <c r="C11903" s="105" t="s">
        <v>464</v>
      </c>
      <c r="D11903" s="106">
        <v>979127750</v>
      </c>
      <c r="E11903" s="106">
        <v>0</v>
      </c>
      <c r="M11903" t="b">
        <f t="shared" si="930"/>
        <v>1</v>
      </c>
      <c r="N11903" t="b">
        <f t="shared" si="931"/>
        <v>1</v>
      </c>
      <c r="O11903" t="b">
        <f t="shared" si="932"/>
        <v>1</v>
      </c>
      <c r="P11903" t="b">
        <f t="shared" si="932"/>
        <v>1</v>
      </c>
      <c r="Q11903" t="b">
        <f t="shared" si="933"/>
        <v>1</v>
      </c>
      <c r="R11903" t="b">
        <f t="shared" si="934"/>
        <v>1</v>
      </c>
      <c r="U11903" s="105" t="s">
        <v>463</v>
      </c>
      <c r="V11903" s="105" t="s">
        <v>464</v>
      </c>
      <c r="W11903" s="106">
        <v>979127750</v>
      </c>
      <c r="X11903" s="106">
        <v>0</v>
      </c>
    </row>
    <row r="11904" spans="2:26" x14ac:dyDescent="0.25">
      <c r="B11904" s="105" t="s">
        <v>465</v>
      </c>
      <c r="C11904" s="105" t="s">
        <v>466</v>
      </c>
      <c r="D11904" s="106">
        <v>868785450</v>
      </c>
      <c r="E11904" s="106">
        <v>0</v>
      </c>
      <c r="M11904" t="b">
        <f t="shared" si="930"/>
        <v>1</v>
      </c>
      <c r="N11904" t="b">
        <f t="shared" si="931"/>
        <v>1</v>
      </c>
      <c r="O11904" t="b">
        <f t="shared" si="932"/>
        <v>1</v>
      </c>
      <c r="P11904" t="b">
        <f t="shared" si="932"/>
        <v>1</v>
      </c>
      <c r="Q11904" t="b">
        <f t="shared" si="933"/>
        <v>1</v>
      </c>
      <c r="R11904" t="b">
        <f t="shared" si="934"/>
        <v>1</v>
      </c>
      <c r="U11904" s="105" t="s">
        <v>465</v>
      </c>
      <c r="V11904" s="105" t="s">
        <v>466</v>
      </c>
      <c r="W11904" s="106">
        <v>868785450</v>
      </c>
      <c r="X11904" s="106">
        <v>0</v>
      </c>
    </row>
    <row r="11905" spans="2:26" x14ac:dyDescent="0.25">
      <c r="B11905" s="105" t="s">
        <v>467</v>
      </c>
      <c r="C11905" s="105" t="s">
        <v>468</v>
      </c>
      <c r="D11905" s="106">
        <v>868785450</v>
      </c>
      <c r="E11905" s="106">
        <v>0</v>
      </c>
      <c r="M11905" t="b">
        <f t="shared" si="930"/>
        <v>1</v>
      </c>
      <c r="N11905" t="b">
        <f t="shared" si="931"/>
        <v>1</v>
      </c>
      <c r="O11905" t="b">
        <f t="shared" si="932"/>
        <v>1</v>
      </c>
      <c r="P11905" t="b">
        <f t="shared" si="932"/>
        <v>1</v>
      </c>
      <c r="Q11905" t="b">
        <f t="shared" si="933"/>
        <v>1</v>
      </c>
      <c r="R11905" t="b">
        <f t="shared" si="934"/>
        <v>1</v>
      </c>
      <c r="U11905" s="105" t="s">
        <v>467</v>
      </c>
      <c r="V11905" s="105" t="s">
        <v>468</v>
      </c>
      <c r="W11905" s="106">
        <v>868785450</v>
      </c>
      <c r="X11905" s="106">
        <v>0</v>
      </c>
    </row>
    <row r="11906" spans="2:26" x14ac:dyDescent="0.25">
      <c r="B11906" s="105" t="s">
        <v>572</v>
      </c>
      <c r="C11906" s="105" t="s">
        <v>573</v>
      </c>
      <c r="D11906" s="106">
        <v>110342300</v>
      </c>
      <c r="E11906" s="106">
        <v>0</v>
      </c>
      <c r="M11906" t="b">
        <f t="shared" si="930"/>
        <v>1</v>
      </c>
      <c r="N11906" t="b">
        <f t="shared" si="931"/>
        <v>1</v>
      </c>
      <c r="O11906" t="b">
        <f t="shared" si="932"/>
        <v>1</v>
      </c>
      <c r="P11906" t="b">
        <f t="shared" si="932"/>
        <v>1</v>
      </c>
      <c r="Q11906" t="b">
        <f t="shared" si="933"/>
        <v>1</v>
      </c>
      <c r="R11906" t="b">
        <f t="shared" si="934"/>
        <v>1</v>
      </c>
      <c r="U11906" s="105" t="s">
        <v>572</v>
      </c>
      <c r="V11906" s="105" t="s">
        <v>573</v>
      </c>
      <c r="W11906" s="106">
        <v>110342300</v>
      </c>
      <c r="X11906" s="106">
        <v>0</v>
      </c>
    </row>
    <row r="11907" spans="2:26" x14ac:dyDescent="0.25">
      <c r="B11907" s="105" t="s">
        <v>574</v>
      </c>
      <c r="C11907" s="105" t="s">
        <v>573</v>
      </c>
      <c r="D11907" s="106">
        <v>110342300</v>
      </c>
      <c r="E11907" s="106">
        <v>0</v>
      </c>
      <c r="M11907" t="b">
        <f t="shared" si="930"/>
        <v>1</v>
      </c>
      <c r="N11907" t="b">
        <f t="shared" si="931"/>
        <v>1</v>
      </c>
      <c r="O11907" t="b">
        <f t="shared" si="932"/>
        <v>1</v>
      </c>
      <c r="P11907" t="b">
        <f t="shared" si="932"/>
        <v>1</v>
      </c>
      <c r="Q11907" t="b">
        <f t="shared" si="933"/>
        <v>1</v>
      </c>
      <c r="R11907" t="b">
        <f t="shared" si="934"/>
        <v>1</v>
      </c>
      <c r="U11907" s="105" t="s">
        <v>574</v>
      </c>
      <c r="V11907" s="105" t="s">
        <v>573</v>
      </c>
      <c r="W11907" s="106">
        <v>110342300</v>
      </c>
      <c r="X11907" s="106">
        <v>0</v>
      </c>
    </row>
    <row r="11908" spans="2:26" x14ac:dyDescent="0.25">
      <c r="B11908" t="s">
        <v>359</v>
      </c>
      <c r="C11908" s="106">
        <v>979127750</v>
      </c>
      <c r="D11908" s="106">
        <v>0</v>
      </c>
      <c r="M11908" t="b">
        <f t="shared" si="930"/>
        <v>1</v>
      </c>
      <c r="N11908" t="b">
        <f t="shared" si="931"/>
        <v>1</v>
      </c>
      <c r="O11908" t="b">
        <f t="shared" si="932"/>
        <v>1</v>
      </c>
      <c r="P11908" t="b">
        <f t="shared" si="932"/>
        <v>1</v>
      </c>
      <c r="Q11908" t="b">
        <f t="shared" si="933"/>
        <v>1</v>
      </c>
      <c r="R11908" t="b">
        <f t="shared" si="934"/>
        <v>1</v>
      </c>
      <c r="U11908" t="s">
        <v>359</v>
      </c>
      <c r="V11908" s="106">
        <v>979127750</v>
      </c>
      <c r="W11908" s="106">
        <v>0</v>
      </c>
    </row>
    <row r="11909" spans="2:26" x14ac:dyDescent="0.25">
      <c r="B11909" t="s">
        <v>330</v>
      </c>
      <c r="C11909" t="s">
        <v>331</v>
      </c>
      <c r="D11909" s="105" t="s">
        <v>1234</v>
      </c>
      <c r="E11909" t="s">
        <v>333</v>
      </c>
      <c r="F11909" t="s">
        <v>331</v>
      </c>
      <c r="G11909" s="105" t="s">
        <v>1235</v>
      </c>
      <c r="M11909" t="b">
        <f t="shared" si="930"/>
        <v>1</v>
      </c>
      <c r="N11909" t="b">
        <f t="shared" si="931"/>
        <v>1</v>
      </c>
      <c r="O11909" t="b">
        <f t="shared" si="932"/>
        <v>1</v>
      </c>
      <c r="P11909" t="b">
        <f t="shared" si="932"/>
        <v>1</v>
      </c>
      <c r="Q11909" t="b">
        <f t="shared" si="933"/>
        <v>1</v>
      </c>
      <c r="R11909" t="b">
        <f t="shared" si="934"/>
        <v>1</v>
      </c>
      <c r="U11909" t="s">
        <v>330</v>
      </c>
      <c r="V11909" t="s">
        <v>331</v>
      </c>
      <c r="W11909" s="105" t="s">
        <v>1234</v>
      </c>
      <c r="X11909" t="s">
        <v>333</v>
      </c>
      <c r="Y11909" t="s">
        <v>331</v>
      </c>
      <c r="Z11909" s="105" t="s">
        <v>1235</v>
      </c>
    </row>
    <row r="11910" spans="2:26" x14ac:dyDescent="0.25">
      <c r="B11910" t="s">
        <v>335</v>
      </c>
      <c r="C11910" t="s">
        <v>3</v>
      </c>
      <c r="D11910" t="s">
        <v>336</v>
      </c>
      <c r="E11910" t="s">
        <v>337</v>
      </c>
      <c r="M11910" t="b">
        <f t="shared" si="930"/>
        <v>1</v>
      </c>
      <c r="N11910" t="b">
        <f t="shared" si="931"/>
        <v>1</v>
      </c>
      <c r="O11910" t="b">
        <f t="shared" si="932"/>
        <v>1</v>
      </c>
      <c r="P11910" t="b">
        <f t="shared" si="932"/>
        <v>1</v>
      </c>
      <c r="Q11910" t="b">
        <f t="shared" si="933"/>
        <v>1</v>
      </c>
      <c r="R11910" t="b">
        <f t="shared" si="934"/>
        <v>1</v>
      </c>
      <c r="U11910" t="s">
        <v>335</v>
      </c>
      <c r="V11910" t="s">
        <v>3</v>
      </c>
      <c r="W11910" t="s">
        <v>336</v>
      </c>
      <c r="X11910" t="s">
        <v>337</v>
      </c>
    </row>
    <row r="11911" spans="2:26" x14ac:dyDescent="0.25">
      <c r="B11911" s="105" t="s">
        <v>450</v>
      </c>
      <c r="C11911" s="105" t="s">
        <v>451</v>
      </c>
      <c r="D11911" s="106">
        <v>251502000</v>
      </c>
      <c r="E11911" s="106">
        <v>0</v>
      </c>
      <c r="M11911" t="b">
        <f t="shared" si="930"/>
        <v>1</v>
      </c>
      <c r="N11911" t="b">
        <f t="shared" si="931"/>
        <v>1</v>
      </c>
      <c r="O11911" t="b">
        <f t="shared" si="932"/>
        <v>1</v>
      </c>
      <c r="P11911" t="b">
        <f t="shared" si="932"/>
        <v>1</v>
      </c>
      <c r="Q11911" t="b">
        <f t="shared" si="933"/>
        <v>1</v>
      </c>
      <c r="R11911" t="b">
        <f t="shared" si="934"/>
        <v>1</v>
      </c>
      <c r="U11911" s="105" t="s">
        <v>450</v>
      </c>
      <c r="V11911" s="105" t="s">
        <v>451</v>
      </c>
      <c r="W11911" s="106">
        <v>251502000</v>
      </c>
      <c r="X11911" s="106">
        <v>0</v>
      </c>
    </row>
    <row r="11912" spans="2:26" x14ac:dyDescent="0.25">
      <c r="B11912" s="105" t="s">
        <v>452</v>
      </c>
      <c r="C11912" s="105" t="s">
        <v>453</v>
      </c>
      <c r="D11912" s="106">
        <v>251502000</v>
      </c>
      <c r="E11912" s="106">
        <v>0</v>
      </c>
      <c r="M11912" t="b">
        <f t="shared" si="930"/>
        <v>1</v>
      </c>
      <c r="N11912" t="b">
        <f t="shared" si="931"/>
        <v>1</v>
      </c>
      <c r="O11912" t="b">
        <f t="shared" si="932"/>
        <v>1</v>
      </c>
      <c r="P11912" t="b">
        <f t="shared" si="932"/>
        <v>1</v>
      </c>
      <c r="Q11912" t="b">
        <f t="shared" si="933"/>
        <v>1</v>
      </c>
      <c r="R11912" t="b">
        <f t="shared" si="934"/>
        <v>1</v>
      </c>
      <c r="U11912" s="105" t="s">
        <v>452</v>
      </c>
      <c r="V11912" s="105" t="s">
        <v>453</v>
      </c>
      <c r="W11912" s="106">
        <v>251502000</v>
      </c>
      <c r="X11912" s="106">
        <v>0</v>
      </c>
    </row>
    <row r="11913" spans="2:26" x14ac:dyDescent="0.25">
      <c r="B11913" s="105" t="s">
        <v>806</v>
      </c>
      <c r="C11913" s="105" t="s">
        <v>807</v>
      </c>
      <c r="D11913" s="106">
        <v>251502000</v>
      </c>
      <c r="E11913" s="106">
        <v>0</v>
      </c>
      <c r="M11913" t="b">
        <f t="shared" si="930"/>
        <v>1</v>
      </c>
      <c r="N11913" t="b">
        <f t="shared" si="931"/>
        <v>1</v>
      </c>
      <c r="O11913" t="b">
        <f t="shared" si="932"/>
        <v>1</v>
      </c>
      <c r="P11913" t="b">
        <f t="shared" si="932"/>
        <v>1</v>
      </c>
      <c r="Q11913" t="b">
        <f t="shared" si="933"/>
        <v>1</v>
      </c>
      <c r="R11913" t="b">
        <f t="shared" si="934"/>
        <v>1</v>
      </c>
      <c r="U11913" s="105" t="s">
        <v>806</v>
      </c>
      <c r="V11913" s="105" t="s">
        <v>807</v>
      </c>
      <c r="W11913" s="106">
        <v>251502000</v>
      </c>
      <c r="X11913" s="106">
        <v>0</v>
      </c>
    </row>
    <row r="11914" spans="2:26" x14ac:dyDescent="0.25">
      <c r="B11914" t="s">
        <v>359</v>
      </c>
      <c r="C11914" s="106">
        <v>251502000</v>
      </c>
      <c r="D11914" s="106">
        <v>0</v>
      </c>
      <c r="M11914" t="b">
        <f t="shared" si="930"/>
        <v>1</v>
      </c>
      <c r="N11914" t="b">
        <f t="shared" si="931"/>
        <v>1</v>
      </c>
      <c r="O11914" t="b">
        <f t="shared" si="932"/>
        <v>1</v>
      </c>
      <c r="P11914" t="b">
        <f t="shared" si="932"/>
        <v>1</v>
      </c>
      <c r="Q11914" t="b">
        <f t="shared" si="933"/>
        <v>1</v>
      </c>
      <c r="R11914" t="b">
        <f t="shared" si="934"/>
        <v>1</v>
      </c>
      <c r="U11914" t="s">
        <v>359</v>
      </c>
      <c r="V11914" s="106">
        <v>251502000</v>
      </c>
      <c r="W11914" s="106">
        <v>0</v>
      </c>
    </row>
    <row r="11915" spans="2:26" x14ac:dyDescent="0.25">
      <c r="B11915" t="s">
        <v>330</v>
      </c>
      <c r="C11915" t="s">
        <v>331</v>
      </c>
      <c r="D11915" s="105" t="s">
        <v>1236</v>
      </c>
      <c r="E11915" t="s">
        <v>333</v>
      </c>
      <c r="F11915" t="s">
        <v>331</v>
      </c>
      <c r="G11915" s="105" t="s">
        <v>1237</v>
      </c>
      <c r="M11915" t="b">
        <f t="shared" si="930"/>
        <v>1</v>
      </c>
      <c r="N11915" t="b">
        <f t="shared" si="931"/>
        <v>1</v>
      </c>
      <c r="O11915" t="b">
        <f t="shared" si="932"/>
        <v>1</v>
      </c>
      <c r="P11915" t="b">
        <f t="shared" si="932"/>
        <v>1</v>
      </c>
      <c r="Q11915" t="b">
        <f t="shared" si="933"/>
        <v>1</v>
      </c>
      <c r="R11915" t="b">
        <f t="shared" si="934"/>
        <v>1</v>
      </c>
      <c r="U11915" t="s">
        <v>330</v>
      </c>
      <c r="V11915" t="s">
        <v>331</v>
      </c>
      <c r="W11915" s="105" t="s">
        <v>1236</v>
      </c>
      <c r="X11915" t="s">
        <v>333</v>
      </c>
      <c r="Y11915" t="s">
        <v>331</v>
      </c>
      <c r="Z11915" s="105" t="s">
        <v>1237</v>
      </c>
    </row>
    <row r="11916" spans="2:26" x14ac:dyDescent="0.25">
      <c r="B11916" t="s">
        <v>335</v>
      </c>
      <c r="C11916" t="s">
        <v>3</v>
      </c>
      <c r="D11916" t="s">
        <v>336</v>
      </c>
      <c r="E11916" t="s">
        <v>337</v>
      </c>
      <c r="M11916" t="b">
        <f t="shared" si="930"/>
        <v>1</v>
      </c>
      <c r="N11916" t="b">
        <f t="shared" si="931"/>
        <v>1</v>
      </c>
      <c r="O11916" t="b">
        <f t="shared" si="932"/>
        <v>1</v>
      </c>
      <c r="P11916" t="b">
        <f t="shared" si="932"/>
        <v>1</v>
      </c>
      <c r="Q11916" t="b">
        <f t="shared" si="933"/>
        <v>1</v>
      </c>
      <c r="R11916" t="b">
        <f t="shared" si="934"/>
        <v>1</v>
      </c>
      <c r="U11916" t="s">
        <v>335</v>
      </c>
      <c r="V11916" t="s">
        <v>3</v>
      </c>
      <c r="W11916" t="s">
        <v>336</v>
      </c>
      <c r="X11916" t="s">
        <v>337</v>
      </c>
    </row>
    <row r="11917" spans="2:26" x14ac:dyDescent="0.25">
      <c r="B11917" s="105" t="s">
        <v>429</v>
      </c>
      <c r="C11917" s="105" t="s">
        <v>430</v>
      </c>
      <c r="D11917" s="106">
        <v>760304000</v>
      </c>
      <c r="E11917" s="106">
        <v>0</v>
      </c>
      <c r="M11917" t="b">
        <f t="shared" si="930"/>
        <v>1</v>
      </c>
      <c r="N11917" t="b">
        <f t="shared" si="931"/>
        <v>1</v>
      </c>
      <c r="O11917" t="b">
        <f t="shared" si="932"/>
        <v>1</v>
      </c>
      <c r="P11917" t="b">
        <f t="shared" si="932"/>
        <v>1</v>
      </c>
      <c r="Q11917" t="b">
        <f t="shared" si="933"/>
        <v>1</v>
      </c>
      <c r="R11917" t="b">
        <f t="shared" si="934"/>
        <v>1</v>
      </c>
      <c r="U11917" s="105" t="s">
        <v>429</v>
      </c>
      <c r="V11917" s="105" t="s">
        <v>430</v>
      </c>
      <c r="W11917" s="106">
        <v>760304000</v>
      </c>
      <c r="X11917" s="106">
        <v>0</v>
      </c>
    </row>
    <row r="11918" spans="2:26" x14ac:dyDescent="0.25">
      <c r="B11918" s="105" t="s">
        <v>431</v>
      </c>
      <c r="C11918" s="105" t="s">
        <v>432</v>
      </c>
      <c r="D11918" s="106">
        <v>760304000</v>
      </c>
      <c r="E11918" s="106">
        <v>0</v>
      </c>
      <c r="M11918" t="b">
        <f t="shared" si="930"/>
        <v>1</v>
      </c>
      <c r="N11918" t="b">
        <f t="shared" si="931"/>
        <v>1</v>
      </c>
      <c r="O11918" t="b">
        <f t="shared" si="932"/>
        <v>1</v>
      </c>
      <c r="P11918" t="b">
        <f t="shared" si="932"/>
        <v>1</v>
      </c>
      <c r="Q11918" t="b">
        <f t="shared" si="933"/>
        <v>1</v>
      </c>
      <c r="R11918" t="b">
        <f t="shared" si="934"/>
        <v>1</v>
      </c>
      <c r="U11918" s="105" t="s">
        <v>431</v>
      </c>
      <c r="V11918" s="105" t="s">
        <v>432</v>
      </c>
      <c r="W11918" s="106">
        <v>760304000</v>
      </c>
      <c r="X11918" s="106">
        <v>0</v>
      </c>
    </row>
    <row r="11919" spans="2:26" x14ac:dyDescent="0.25">
      <c r="B11919" s="105" t="s">
        <v>785</v>
      </c>
      <c r="C11919" s="105" t="s">
        <v>1594</v>
      </c>
      <c r="D11919" s="106">
        <v>760304000</v>
      </c>
      <c r="E11919" s="106">
        <v>0</v>
      </c>
      <c r="M11919" t="b">
        <f t="shared" si="930"/>
        <v>1</v>
      </c>
      <c r="N11919" t="b">
        <f t="shared" si="931"/>
        <v>1</v>
      </c>
      <c r="O11919" t="b">
        <f t="shared" si="932"/>
        <v>1</v>
      </c>
      <c r="P11919" t="b">
        <f t="shared" si="932"/>
        <v>1</v>
      </c>
      <c r="Q11919" t="b">
        <f t="shared" si="933"/>
        <v>1</v>
      </c>
      <c r="R11919" t="b">
        <f t="shared" si="934"/>
        <v>1</v>
      </c>
      <c r="U11919" s="105" t="s">
        <v>785</v>
      </c>
      <c r="V11919" s="105" t="s">
        <v>1594</v>
      </c>
      <c r="W11919" s="106">
        <v>760304000</v>
      </c>
      <c r="X11919" s="106">
        <v>0</v>
      </c>
    </row>
    <row r="11920" spans="2:26" x14ac:dyDescent="0.25">
      <c r="B11920" t="s">
        <v>359</v>
      </c>
      <c r="C11920" s="106">
        <v>760304000</v>
      </c>
      <c r="D11920" s="106">
        <v>0</v>
      </c>
      <c r="M11920" t="b">
        <f t="shared" si="930"/>
        <v>1</v>
      </c>
      <c r="N11920" t="b">
        <f t="shared" si="931"/>
        <v>1</v>
      </c>
      <c r="O11920" t="b">
        <f t="shared" si="932"/>
        <v>1</v>
      </c>
      <c r="P11920" t="b">
        <f t="shared" si="932"/>
        <v>1</v>
      </c>
      <c r="Q11920" t="b">
        <f t="shared" si="933"/>
        <v>1</v>
      </c>
      <c r="R11920" t="b">
        <f t="shared" si="934"/>
        <v>1</v>
      </c>
      <c r="U11920" t="s">
        <v>359</v>
      </c>
      <c r="V11920" s="106">
        <v>760304000</v>
      </c>
      <c r="W11920" s="106">
        <v>0</v>
      </c>
    </row>
    <row r="11921" spans="2:26" x14ac:dyDescent="0.25">
      <c r="B11921" t="s">
        <v>330</v>
      </c>
      <c r="C11921" t="s">
        <v>331</v>
      </c>
      <c r="D11921" s="105" t="s">
        <v>1238</v>
      </c>
      <c r="E11921" t="s">
        <v>333</v>
      </c>
      <c r="F11921" t="s">
        <v>331</v>
      </c>
      <c r="G11921" s="105" t="s">
        <v>1239</v>
      </c>
      <c r="M11921" t="b">
        <f t="shared" si="930"/>
        <v>1</v>
      </c>
      <c r="N11921" t="b">
        <f t="shared" si="931"/>
        <v>1</v>
      </c>
      <c r="O11921" t="b">
        <f t="shared" si="932"/>
        <v>1</v>
      </c>
      <c r="P11921" t="b">
        <f t="shared" si="932"/>
        <v>1</v>
      </c>
      <c r="Q11921" t="b">
        <f t="shared" si="933"/>
        <v>1</v>
      </c>
      <c r="R11921" t="b">
        <f t="shared" si="934"/>
        <v>1</v>
      </c>
      <c r="U11921" t="s">
        <v>330</v>
      </c>
      <c r="V11921" t="s">
        <v>331</v>
      </c>
      <c r="W11921" s="105" t="s">
        <v>1238</v>
      </c>
      <c r="X11921" t="s">
        <v>333</v>
      </c>
      <c r="Y11921" t="s">
        <v>331</v>
      </c>
      <c r="Z11921" s="105" t="s">
        <v>1239</v>
      </c>
    </row>
    <row r="11922" spans="2:26" x14ac:dyDescent="0.25">
      <c r="B11922" t="s">
        <v>335</v>
      </c>
      <c r="C11922" t="s">
        <v>3</v>
      </c>
      <c r="D11922" t="s">
        <v>336</v>
      </c>
      <c r="E11922" t="s">
        <v>337</v>
      </c>
      <c r="M11922" t="b">
        <f t="shared" si="930"/>
        <v>1</v>
      </c>
      <c r="N11922" t="b">
        <f t="shared" si="931"/>
        <v>1</v>
      </c>
      <c r="O11922" t="b">
        <f t="shared" si="932"/>
        <v>1</v>
      </c>
      <c r="P11922" t="b">
        <f t="shared" si="932"/>
        <v>1</v>
      </c>
      <c r="Q11922" t="b">
        <f t="shared" si="933"/>
        <v>1</v>
      </c>
      <c r="R11922" t="b">
        <f t="shared" si="934"/>
        <v>1</v>
      </c>
      <c r="U11922" t="s">
        <v>335</v>
      </c>
      <c r="V11922" t="s">
        <v>3</v>
      </c>
      <c r="W11922" t="s">
        <v>336</v>
      </c>
      <c r="X11922" t="s">
        <v>337</v>
      </c>
    </row>
    <row r="11923" spans="2:26" x14ac:dyDescent="0.25">
      <c r="B11923" s="105" t="s">
        <v>489</v>
      </c>
      <c r="C11923" s="105" t="s">
        <v>490</v>
      </c>
      <c r="D11923" s="106">
        <v>210605000</v>
      </c>
      <c r="E11923" s="106">
        <v>0</v>
      </c>
      <c r="M11923" t="b">
        <f t="shared" si="930"/>
        <v>1</v>
      </c>
      <c r="N11923" t="b">
        <f t="shared" si="931"/>
        <v>1</v>
      </c>
      <c r="O11923" t="b">
        <f t="shared" si="932"/>
        <v>1</v>
      </c>
      <c r="P11923" t="b">
        <f t="shared" si="932"/>
        <v>1</v>
      </c>
      <c r="Q11923" t="b">
        <f t="shared" si="933"/>
        <v>1</v>
      </c>
      <c r="R11923" t="b">
        <f t="shared" si="934"/>
        <v>1</v>
      </c>
      <c r="U11923" s="105" t="s">
        <v>489</v>
      </c>
      <c r="V11923" s="105" t="s">
        <v>490</v>
      </c>
      <c r="W11923" s="106">
        <v>210605000</v>
      </c>
      <c r="X11923" s="106">
        <v>0</v>
      </c>
    </row>
    <row r="11924" spans="2:26" x14ac:dyDescent="0.25">
      <c r="B11924" s="105" t="s">
        <v>491</v>
      </c>
      <c r="C11924" s="105" t="s">
        <v>492</v>
      </c>
      <c r="D11924" s="106">
        <v>210605000</v>
      </c>
      <c r="E11924" s="106">
        <v>0</v>
      </c>
      <c r="M11924" t="b">
        <f t="shared" si="930"/>
        <v>1</v>
      </c>
      <c r="N11924" t="b">
        <f t="shared" si="931"/>
        <v>1</v>
      </c>
      <c r="O11924" t="b">
        <f t="shared" si="932"/>
        <v>1</v>
      </c>
      <c r="P11924" t="b">
        <f t="shared" si="932"/>
        <v>1</v>
      </c>
      <c r="Q11924" t="b">
        <f t="shared" si="933"/>
        <v>1</v>
      </c>
      <c r="R11924" t="b">
        <f t="shared" si="934"/>
        <v>1</v>
      </c>
      <c r="U11924" s="105" t="s">
        <v>491</v>
      </c>
      <c r="V11924" s="105" t="s">
        <v>492</v>
      </c>
      <c r="W11924" s="106">
        <v>210605000</v>
      </c>
      <c r="X11924" s="106">
        <v>0</v>
      </c>
    </row>
    <row r="11925" spans="2:26" x14ac:dyDescent="0.25">
      <c r="B11925" s="105" t="s">
        <v>493</v>
      </c>
      <c r="C11925" s="105" t="s">
        <v>492</v>
      </c>
      <c r="D11925" s="106">
        <v>210605000</v>
      </c>
      <c r="E11925" s="106">
        <v>0</v>
      </c>
      <c r="M11925" t="b">
        <f t="shared" si="930"/>
        <v>1</v>
      </c>
      <c r="N11925" t="b">
        <f t="shared" si="931"/>
        <v>1</v>
      </c>
      <c r="O11925" t="b">
        <f t="shared" si="932"/>
        <v>1</v>
      </c>
      <c r="P11925" t="b">
        <f t="shared" si="932"/>
        <v>1</v>
      </c>
      <c r="Q11925" t="b">
        <f t="shared" si="933"/>
        <v>1</v>
      </c>
      <c r="R11925" t="b">
        <f t="shared" si="934"/>
        <v>1</v>
      </c>
      <c r="U11925" s="105" t="s">
        <v>493</v>
      </c>
      <c r="V11925" s="105" t="s">
        <v>492</v>
      </c>
      <c r="W11925" s="106">
        <v>210605000</v>
      </c>
      <c r="X11925" s="106">
        <v>0</v>
      </c>
    </row>
    <row r="11926" spans="2:26" x14ac:dyDescent="0.25">
      <c r="B11926" t="s">
        <v>359</v>
      </c>
      <c r="C11926" s="106">
        <v>210605000</v>
      </c>
      <c r="D11926" s="106">
        <v>0</v>
      </c>
      <c r="M11926" t="b">
        <f t="shared" si="930"/>
        <v>1</v>
      </c>
      <c r="N11926" t="b">
        <f t="shared" si="931"/>
        <v>1</v>
      </c>
      <c r="O11926" t="b">
        <f t="shared" si="932"/>
        <v>1</v>
      </c>
      <c r="P11926" t="b">
        <f t="shared" si="932"/>
        <v>1</v>
      </c>
      <c r="Q11926" t="b">
        <f t="shared" si="933"/>
        <v>1</v>
      </c>
      <c r="R11926" t="b">
        <f t="shared" si="934"/>
        <v>1</v>
      </c>
      <c r="U11926" t="s">
        <v>359</v>
      </c>
      <c r="V11926" s="106">
        <v>210605000</v>
      </c>
      <c r="W11926" s="106">
        <v>0</v>
      </c>
    </row>
    <row r="11927" spans="2:26" x14ac:dyDescent="0.25">
      <c r="B11927" t="s">
        <v>330</v>
      </c>
      <c r="C11927" t="s">
        <v>331</v>
      </c>
      <c r="D11927" s="105" t="s">
        <v>1240</v>
      </c>
      <c r="E11927" t="s">
        <v>333</v>
      </c>
      <c r="F11927" t="s">
        <v>331</v>
      </c>
      <c r="G11927" s="105" t="s">
        <v>1241</v>
      </c>
      <c r="M11927" t="b">
        <f t="shared" si="930"/>
        <v>1</v>
      </c>
      <c r="N11927" t="b">
        <f t="shared" si="931"/>
        <v>1</v>
      </c>
      <c r="O11927" t="b">
        <f t="shared" si="932"/>
        <v>1</v>
      </c>
      <c r="P11927" t="b">
        <f t="shared" si="932"/>
        <v>1</v>
      </c>
      <c r="Q11927" t="b">
        <f t="shared" si="933"/>
        <v>1</v>
      </c>
      <c r="R11927" t="b">
        <f t="shared" si="934"/>
        <v>1</v>
      </c>
      <c r="U11927" t="s">
        <v>330</v>
      </c>
      <c r="V11927" t="s">
        <v>331</v>
      </c>
      <c r="W11927" s="105" t="s">
        <v>1240</v>
      </c>
      <c r="X11927" t="s">
        <v>333</v>
      </c>
      <c r="Y11927" t="s">
        <v>331</v>
      </c>
      <c r="Z11927" s="105" t="s">
        <v>1241</v>
      </c>
    </row>
    <row r="11928" spans="2:26" x14ac:dyDescent="0.25">
      <c r="B11928" t="s">
        <v>335</v>
      </c>
      <c r="C11928" t="s">
        <v>3</v>
      </c>
      <c r="D11928" t="s">
        <v>336</v>
      </c>
      <c r="E11928" t="s">
        <v>337</v>
      </c>
      <c r="M11928" t="b">
        <f t="shared" si="930"/>
        <v>1</v>
      </c>
      <c r="N11928" t="b">
        <f t="shared" si="931"/>
        <v>1</v>
      </c>
      <c r="O11928" t="b">
        <f t="shared" si="932"/>
        <v>1</v>
      </c>
      <c r="P11928" t="b">
        <f t="shared" si="932"/>
        <v>1</v>
      </c>
      <c r="Q11928" t="b">
        <f t="shared" si="933"/>
        <v>1</v>
      </c>
      <c r="R11928" t="b">
        <f t="shared" si="934"/>
        <v>1</v>
      </c>
      <c r="U11928" t="s">
        <v>335</v>
      </c>
      <c r="V11928" t="s">
        <v>3</v>
      </c>
      <c r="W11928" t="s">
        <v>336</v>
      </c>
      <c r="X11928" t="s">
        <v>337</v>
      </c>
    </row>
    <row r="11929" spans="2:26" x14ac:dyDescent="0.25">
      <c r="B11929" s="105" t="s">
        <v>411</v>
      </c>
      <c r="C11929" s="105" t="s">
        <v>412</v>
      </c>
      <c r="D11929" s="106">
        <v>92725996147</v>
      </c>
      <c r="E11929" s="106">
        <v>0</v>
      </c>
      <c r="M11929" t="b">
        <f t="shared" si="930"/>
        <v>1</v>
      </c>
      <c r="N11929" t="b">
        <f t="shared" si="931"/>
        <v>1</v>
      </c>
      <c r="O11929" t="b">
        <f t="shared" si="932"/>
        <v>1</v>
      </c>
      <c r="P11929" t="b">
        <f t="shared" si="932"/>
        <v>1</v>
      </c>
      <c r="Q11929" t="b">
        <f t="shared" si="933"/>
        <v>1</v>
      </c>
      <c r="R11929" t="b">
        <f t="shared" si="934"/>
        <v>1</v>
      </c>
      <c r="U11929" s="105" t="s">
        <v>411</v>
      </c>
      <c r="V11929" s="105" t="s">
        <v>412</v>
      </c>
      <c r="W11929" s="106">
        <v>92725996147</v>
      </c>
      <c r="X11929" s="106">
        <v>0</v>
      </c>
    </row>
    <row r="11930" spans="2:26" x14ac:dyDescent="0.25">
      <c r="B11930" s="105" t="s">
        <v>413</v>
      </c>
      <c r="C11930" s="105" t="s">
        <v>414</v>
      </c>
      <c r="D11930" s="106">
        <v>92725996147</v>
      </c>
      <c r="E11930" s="106">
        <v>0</v>
      </c>
      <c r="M11930" t="b">
        <f t="shared" si="930"/>
        <v>1</v>
      </c>
      <c r="N11930" t="b">
        <f t="shared" si="931"/>
        <v>1</v>
      </c>
      <c r="O11930" t="b">
        <f t="shared" si="932"/>
        <v>1</v>
      </c>
      <c r="P11930" t="b">
        <f t="shared" si="932"/>
        <v>1</v>
      </c>
      <c r="Q11930" t="b">
        <f t="shared" si="933"/>
        <v>1</v>
      </c>
      <c r="R11930" t="b">
        <f t="shared" si="934"/>
        <v>1</v>
      </c>
      <c r="U11930" s="105" t="s">
        <v>413</v>
      </c>
      <c r="V11930" s="105" t="s">
        <v>414</v>
      </c>
      <c r="W11930" s="106">
        <v>92725996147</v>
      </c>
      <c r="X11930" s="106">
        <v>0</v>
      </c>
    </row>
    <row r="11931" spans="2:26" x14ac:dyDescent="0.25">
      <c r="B11931" s="105" t="s">
        <v>415</v>
      </c>
      <c r="C11931" s="105" t="s">
        <v>414</v>
      </c>
      <c r="D11931" s="106">
        <v>92725996147</v>
      </c>
      <c r="E11931" s="106">
        <v>0</v>
      </c>
      <c r="M11931" t="b">
        <f t="shared" ref="M11931:M11994" si="935">+B11931=U11931</f>
        <v>1</v>
      </c>
      <c r="N11931" t="b">
        <f t="shared" ref="N11931:N11994" si="936">+C11931=V11931</f>
        <v>1</v>
      </c>
      <c r="O11931" t="b">
        <f t="shared" ref="O11931:P11994" si="937">+D11931=W11931</f>
        <v>1</v>
      </c>
      <c r="P11931" t="b">
        <f t="shared" si="937"/>
        <v>1</v>
      </c>
      <c r="Q11931" t="b">
        <f t="shared" ref="Q11931:Q11994" si="938">+F11931=Y11931</f>
        <v>1</v>
      </c>
      <c r="R11931" t="b">
        <f t="shared" ref="R11931:R11994" si="939">+G11931=Z11931</f>
        <v>1</v>
      </c>
      <c r="U11931" s="105" t="s">
        <v>415</v>
      </c>
      <c r="V11931" s="105" t="s">
        <v>414</v>
      </c>
      <c r="W11931" s="106">
        <v>92725996147</v>
      </c>
      <c r="X11931" s="106">
        <v>0</v>
      </c>
    </row>
    <row r="11932" spans="2:26" x14ac:dyDescent="0.25">
      <c r="B11932" t="s">
        <v>359</v>
      </c>
      <c r="C11932" s="106">
        <v>92725996147</v>
      </c>
      <c r="D11932" s="106">
        <v>0</v>
      </c>
      <c r="M11932" t="b">
        <f t="shared" si="935"/>
        <v>1</v>
      </c>
      <c r="N11932" t="b">
        <f t="shared" si="936"/>
        <v>1</v>
      </c>
      <c r="O11932" t="b">
        <f t="shared" si="937"/>
        <v>1</v>
      </c>
      <c r="P11932" t="b">
        <f t="shared" si="937"/>
        <v>1</v>
      </c>
      <c r="Q11932" t="b">
        <f t="shared" si="938"/>
        <v>1</v>
      </c>
      <c r="R11932" t="b">
        <f t="shared" si="939"/>
        <v>1</v>
      </c>
      <c r="U11932" t="s">
        <v>359</v>
      </c>
      <c r="V11932" s="106">
        <v>92725996147</v>
      </c>
      <c r="W11932" s="106">
        <v>0</v>
      </c>
    </row>
    <row r="11933" spans="2:26" x14ac:dyDescent="0.25">
      <c r="B11933" t="s">
        <v>330</v>
      </c>
      <c r="C11933" t="s">
        <v>331</v>
      </c>
      <c r="D11933" s="105" t="s">
        <v>1242</v>
      </c>
      <c r="E11933" t="s">
        <v>333</v>
      </c>
      <c r="F11933" t="s">
        <v>331</v>
      </c>
      <c r="G11933" s="105" t="s">
        <v>1243</v>
      </c>
      <c r="M11933" t="b">
        <f t="shared" si="935"/>
        <v>1</v>
      </c>
      <c r="N11933" t="b">
        <f t="shared" si="936"/>
        <v>1</v>
      </c>
      <c r="O11933" t="b">
        <f t="shared" si="937"/>
        <v>1</v>
      </c>
      <c r="P11933" t="b">
        <f t="shared" si="937"/>
        <v>1</v>
      </c>
      <c r="Q11933" t="b">
        <f t="shared" si="938"/>
        <v>1</v>
      </c>
      <c r="R11933" t="b">
        <f t="shared" si="939"/>
        <v>1</v>
      </c>
      <c r="U11933" t="s">
        <v>330</v>
      </c>
      <c r="V11933" t="s">
        <v>331</v>
      </c>
      <c r="W11933" s="105" t="s">
        <v>1242</v>
      </c>
      <c r="X11933" t="s">
        <v>333</v>
      </c>
      <c r="Y11933" t="s">
        <v>331</v>
      </c>
      <c r="Z11933" s="105" t="s">
        <v>1243</v>
      </c>
    </row>
    <row r="11934" spans="2:26" x14ac:dyDescent="0.25">
      <c r="B11934" t="s">
        <v>335</v>
      </c>
      <c r="C11934" t="s">
        <v>3</v>
      </c>
      <c r="D11934" t="s">
        <v>336</v>
      </c>
      <c r="E11934" t="s">
        <v>337</v>
      </c>
      <c r="M11934" t="b">
        <f t="shared" si="935"/>
        <v>1</v>
      </c>
      <c r="N11934" t="b">
        <f t="shared" si="936"/>
        <v>1</v>
      </c>
      <c r="O11934" t="b">
        <f t="shared" si="937"/>
        <v>1</v>
      </c>
      <c r="P11934" t="b">
        <f t="shared" si="937"/>
        <v>1</v>
      </c>
      <c r="Q11934" t="b">
        <f t="shared" si="938"/>
        <v>1</v>
      </c>
      <c r="R11934" t="b">
        <f t="shared" si="939"/>
        <v>1</v>
      </c>
      <c r="U11934" t="s">
        <v>335</v>
      </c>
      <c r="V11934" t="s">
        <v>3</v>
      </c>
      <c r="W11934" t="s">
        <v>336</v>
      </c>
      <c r="X11934" t="s">
        <v>337</v>
      </c>
    </row>
    <row r="11935" spans="2:26" x14ac:dyDescent="0.25">
      <c r="B11935" s="105" t="s">
        <v>439</v>
      </c>
      <c r="C11935" s="105" t="s">
        <v>440</v>
      </c>
      <c r="D11935" s="106">
        <v>574080000</v>
      </c>
      <c r="E11935" s="106">
        <v>0</v>
      </c>
      <c r="M11935" t="b">
        <f t="shared" si="935"/>
        <v>1</v>
      </c>
      <c r="N11935" t="b">
        <f t="shared" si="936"/>
        <v>1</v>
      </c>
      <c r="O11935" t="b">
        <f t="shared" si="937"/>
        <v>1</v>
      </c>
      <c r="P11935" t="b">
        <f t="shared" si="937"/>
        <v>1</v>
      </c>
      <c r="Q11935" t="b">
        <f t="shared" si="938"/>
        <v>1</v>
      </c>
      <c r="R11935" t="b">
        <f t="shared" si="939"/>
        <v>1</v>
      </c>
      <c r="U11935" s="105" t="s">
        <v>439</v>
      </c>
      <c r="V11935" s="105" t="s">
        <v>440</v>
      </c>
      <c r="W11935" s="106">
        <v>574080000</v>
      </c>
      <c r="X11935" s="106">
        <v>0</v>
      </c>
    </row>
    <row r="11936" spans="2:26" x14ac:dyDescent="0.25">
      <c r="B11936" s="105" t="s">
        <v>441</v>
      </c>
      <c r="C11936" s="105" t="s">
        <v>442</v>
      </c>
      <c r="D11936" s="106">
        <v>574080000</v>
      </c>
      <c r="E11936" s="106">
        <v>0</v>
      </c>
      <c r="M11936" t="b">
        <f t="shared" si="935"/>
        <v>1</v>
      </c>
      <c r="N11936" t="b">
        <f t="shared" si="936"/>
        <v>1</v>
      </c>
      <c r="O11936" t="b">
        <f t="shared" si="937"/>
        <v>1</v>
      </c>
      <c r="P11936" t="b">
        <f t="shared" si="937"/>
        <v>1</v>
      </c>
      <c r="Q11936" t="b">
        <f t="shared" si="938"/>
        <v>1</v>
      </c>
      <c r="R11936" t="b">
        <f t="shared" si="939"/>
        <v>1</v>
      </c>
      <c r="U11936" s="105" t="s">
        <v>441</v>
      </c>
      <c r="V11936" s="105" t="s">
        <v>442</v>
      </c>
      <c r="W11936" s="106">
        <v>574080000</v>
      </c>
      <c r="X11936" s="106">
        <v>0</v>
      </c>
    </row>
    <row r="11937" spans="2:26" x14ac:dyDescent="0.25">
      <c r="B11937" s="105" t="s">
        <v>443</v>
      </c>
      <c r="C11937" s="105" t="s">
        <v>442</v>
      </c>
      <c r="D11937" s="106">
        <v>149490000</v>
      </c>
      <c r="E11937" s="106">
        <v>0</v>
      </c>
      <c r="M11937" t="b">
        <f t="shared" si="935"/>
        <v>1</v>
      </c>
      <c r="N11937" t="b">
        <f t="shared" si="936"/>
        <v>1</v>
      </c>
      <c r="O11937" t="b">
        <f t="shared" si="937"/>
        <v>1</v>
      </c>
      <c r="P11937" t="b">
        <f t="shared" si="937"/>
        <v>1</v>
      </c>
      <c r="Q11937" t="b">
        <f t="shared" si="938"/>
        <v>1</v>
      </c>
      <c r="R11937" t="b">
        <f t="shared" si="939"/>
        <v>1</v>
      </c>
      <c r="U11937" s="105" t="s">
        <v>443</v>
      </c>
      <c r="V11937" s="105" t="s">
        <v>442</v>
      </c>
      <c r="W11937" s="106">
        <v>149490000</v>
      </c>
      <c r="X11937" s="106">
        <v>0</v>
      </c>
    </row>
    <row r="11938" spans="2:26" x14ac:dyDescent="0.25">
      <c r="B11938" s="105" t="s">
        <v>795</v>
      </c>
      <c r="C11938" s="105" t="s">
        <v>796</v>
      </c>
      <c r="D11938" s="106">
        <v>424590000</v>
      </c>
      <c r="E11938" s="106">
        <v>0</v>
      </c>
      <c r="M11938" t="b">
        <f t="shared" si="935"/>
        <v>1</v>
      </c>
      <c r="N11938" t="b">
        <f t="shared" si="936"/>
        <v>1</v>
      </c>
      <c r="O11938" t="b">
        <f t="shared" si="937"/>
        <v>1</v>
      </c>
      <c r="P11938" t="b">
        <f t="shared" si="937"/>
        <v>1</v>
      </c>
      <c r="Q11938" t="b">
        <f t="shared" si="938"/>
        <v>1</v>
      </c>
      <c r="R11938" t="b">
        <f t="shared" si="939"/>
        <v>1</v>
      </c>
      <c r="U11938" s="105" t="s">
        <v>795</v>
      </c>
      <c r="V11938" s="105" t="s">
        <v>796</v>
      </c>
      <c r="W11938" s="106">
        <v>424590000</v>
      </c>
      <c r="X11938" s="106">
        <v>0</v>
      </c>
    </row>
    <row r="11939" spans="2:26" x14ac:dyDescent="0.25">
      <c r="B11939" s="105" t="s">
        <v>450</v>
      </c>
      <c r="C11939" s="105" t="s">
        <v>451</v>
      </c>
      <c r="D11939" s="106">
        <v>419549000</v>
      </c>
      <c r="E11939" s="106">
        <v>0</v>
      </c>
      <c r="M11939" t="b">
        <f t="shared" si="935"/>
        <v>1</v>
      </c>
      <c r="N11939" t="b">
        <f t="shared" si="936"/>
        <v>1</v>
      </c>
      <c r="O11939" t="b">
        <f t="shared" si="937"/>
        <v>1</v>
      </c>
      <c r="P11939" t="b">
        <f t="shared" si="937"/>
        <v>1</v>
      </c>
      <c r="Q11939" t="b">
        <f t="shared" si="938"/>
        <v>1</v>
      </c>
      <c r="R11939" t="b">
        <f t="shared" si="939"/>
        <v>1</v>
      </c>
      <c r="U11939" s="105" t="s">
        <v>450</v>
      </c>
      <c r="V11939" s="105" t="s">
        <v>451</v>
      </c>
      <c r="W11939" s="106">
        <v>419549000</v>
      </c>
      <c r="X11939" s="106">
        <v>0</v>
      </c>
    </row>
    <row r="11940" spans="2:26" x14ac:dyDescent="0.25">
      <c r="B11940" s="105" t="s">
        <v>452</v>
      </c>
      <c r="C11940" s="105" t="s">
        <v>453</v>
      </c>
      <c r="D11940" s="106">
        <v>419549000</v>
      </c>
      <c r="E11940" s="106">
        <v>0</v>
      </c>
      <c r="M11940" t="b">
        <f t="shared" si="935"/>
        <v>1</v>
      </c>
      <c r="N11940" t="b">
        <f t="shared" si="936"/>
        <v>1</v>
      </c>
      <c r="O11940" t="b">
        <f t="shared" si="937"/>
        <v>1</v>
      </c>
      <c r="P11940" t="b">
        <f t="shared" si="937"/>
        <v>1</v>
      </c>
      <c r="Q11940" t="b">
        <f t="shared" si="938"/>
        <v>1</v>
      </c>
      <c r="R11940" t="b">
        <f t="shared" si="939"/>
        <v>1</v>
      </c>
      <c r="U11940" s="105" t="s">
        <v>452</v>
      </c>
      <c r="V11940" s="105" t="s">
        <v>453</v>
      </c>
      <c r="W11940" s="106">
        <v>419549000</v>
      </c>
      <c r="X11940" s="106">
        <v>0</v>
      </c>
    </row>
    <row r="11941" spans="2:26" x14ac:dyDescent="0.25">
      <c r="B11941" s="105" t="s">
        <v>806</v>
      </c>
      <c r="C11941" s="105" t="s">
        <v>807</v>
      </c>
      <c r="D11941" s="106">
        <v>210624000</v>
      </c>
      <c r="E11941" s="106">
        <v>0</v>
      </c>
      <c r="M11941" t="b">
        <f t="shared" si="935"/>
        <v>1</v>
      </c>
      <c r="N11941" t="b">
        <f t="shared" si="936"/>
        <v>1</v>
      </c>
      <c r="O11941" t="b">
        <f t="shared" si="937"/>
        <v>1</v>
      </c>
      <c r="P11941" t="b">
        <f t="shared" si="937"/>
        <v>1</v>
      </c>
      <c r="Q11941" t="b">
        <f t="shared" si="938"/>
        <v>1</v>
      </c>
      <c r="R11941" t="b">
        <f t="shared" si="939"/>
        <v>1</v>
      </c>
      <c r="U11941" s="105" t="s">
        <v>806</v>
      </c>
      <c r="V11941" s="105" t="s">
        <v>807</v>
      </c>
      <c r="W11941" s="106">
        <v>210624000</v>
      </c>
      <c r="X11941" s="106">
        <v>0</v>
      </c>
    </row>
    <row r="11942" spans="2:26" x14ac:dyDescent="0.25">
      <c r="B11942" s="105" t="s">
        <v>810</v>
      </c>
      <c r="C11942" s="105" t="s">
        <v>811</v>
      </c>
      <c r="D11942" s="106">
        <v>208925000</v>
      </c>
      <c r="E11942" s="106">
        <v>0</v>
      </c>
      <c r="M11942" t="b">
        <f t="shared" si="935"/>
        <v>1</v>
      </c>
      <c r="N11942" t="b">
        <f t="shared" si="936"/>
        <v>1</v>
      </c>
      <c r="O11942" t="b">
        <f t="shared" si="937"/>
        <v>1</v>
      </c>
      <c r="P11942" t="b">
        <f t="shared" si="937"/>
        <v>1</v>
      </c>
      <c r="Q11942" t="b">
        <f t="shared" si="938"/>
        <v>1</v>
      </c>
      <c r="R11942" t="b">
        <f t="shared" si="939"/>
        <v>1</v>
      </c>
      <c r="U11942" s="105" t="s">
        <v>810</v>
      </c>
      <c r="V11942" s="105" t="s">
        <v>811</v>
      </c>
      <c r="W11942" s="106">
        <v>208925000</v>
      </c>
      <c r="X11942" s="106">
        <v>0</v>
      </c>
    </row>
    <row r="11943" spans="2:26" x14ac:dyDescent="0.25">
      <c r="B11943" t="s">
        <v>359</v>
      </c>
      <c r="C11943" s="106">
        <v>993629000</v>
      </c>
      <c r="D11943" s="106">
        <v>0</v>
      </c>
      <c r="M11943" t="b">
        <f t="shared" si="935"/>
        <v>1</v>
      </c>
      <c r="N11943" t="b">
        <f t="shared" si="936"/>
        <v>1</v>
      </c>
      <c r="O11943" t="b">
        <f t="shared" si="937"/>
        <v>1</v>
      </c>
      <c r="P11943" t="b">
        <f t="shared" si="937"/>
        <v>1</v>
      </c>
      <c r="Q11943" t="b">
        <f t="shared" si="938"/>
        <v>1</v>
      </c>
      <c r="R11943" t="b">
        <f t="shared" si="939"/>
        <v>1</v>
      </c>
      <c r="U11943" t="s">
        <v>359</v>
      </c>
      <c r="V11943" s="106">
        <v>993629000</v>
      </c>
      <c r="W11943" s="106">
        <v>0</v>
      </c>
    </row>
    <row r="11944" spans="2:26" x14ac:dyDescent="0.25">
      <c r="B11944" t="s">
        <v>330</v>
      </c>
      <c r="C11944" t="s">
        <v>331</v>
      </c>
      <c r="D11944" s="105" t="s">
        <v>1244</v>
      </c>
      <c r="E11944" t="s">
        <v>333</v>
      </c>
      <c r="F11944" t="s">
        <v>331</v>
      </c>
      <c r="G11944" s="105" t="s">
        <v>1245</v>
      </c>
      <c r="M11944" t="b">
        <f t="shared" si="935"/>
        <v>1</v>
      </c>
      <c r="N11944" t="b">
        <f t="shared" si="936"/>
        <v>1</v>
      </c>
      <c r="O11944" t="b">
        <f t="shared" si="937"/>
        <v>1</v>
      </c>
      <c r="P11944" t="b">
        <f t="shared" si="937"/>
        <v>1</v>
      </c>
      <c r="Q11944" t="b">
        <f t="shared" si="938"/>
        <v>1</v>
      </c>
      <c r="R11944" t="b">
        <f t="shared" si="939"/>
        <v>1</v>
      </c>
      <c r="U11944" t="s">
        <v>330</v>
      </c>
      <c r="V11944" t="s">
        <v>331</v>
      </c>
      <c r="W11944" s="105" t="s">
        <v>1244</v>
      </c>
      <c r="X11944" t="s">
        <v>333</v>
      </c>
      <c r="Y11944" t="s">
        <v>331</v>
      </c>
      <c r="Z11944" s="105" t="s">
        <v>1245</v>
      </c>
    </row>
    <row r="11945" spans="2:26" x14ac:dyDescent="0.25">
      <c r="B11945" t="s">
        <v>335</v>
      </c>
      <c r="C11945" t="s">
        <v>3</v>
      </c>
      <c r="D11945" t="s">
        <v>336</v>
      </c>
      <c r="E11945" t="s">
        <v>337</v>
      </c>
      <c r="M11945" t="b">
        <f t="shared" si="935"/>
        <v>1</v>
      </c>
      <c r="N11945" t="b">
        <f t="shared" si="936"/>
        <v>1</v>
      </c>
      <c r="O11945" t="b">
        <f t="shared" si="937"/>
        <v>1</v>
      </c>
      <c r="P11945" t="b">
        <f t="shared" si="937"/>
        <v>1</v>
      </c>
      <c r="Q11945" t="b">
        <f t="shared" si="938"/>
        <v>1</v>
      </c>
      <c r="R11945" t="b">
        <f t="shared" si="939"/>
        <v>1</v>
      </c>
      <c r="U11945" t="s">
        <v>335</v>
      </c>
      <c r="V11945" t="s">
        <v>3</v>
      </c>
      <c r="W11945" t="s">
        <v>336</v>
      </c>
      <c r="X11945" t="s">
        <v>337</v>
      </c>
    </row>
    <row r="11946" spans="2:26" x14ac:dyDescent="0.25">
      <c r="B11946" s="105" t="s">
        <v>411</v>
      </c>
      <c r="C11946" s="105" t="s">
        <v>412</v>
      </c>
      <c r="D11946" s="106">
        <v>8465387723</v>
      </c>
      <c r="E11946" s="106">
        <v>0</v>
      </c>
      <c r="M11946" t="b">
        <f t="shared" si="935"/>
        <v>1</v>
      </c>
      <c r="N11946" t="b">
        <f t="shared" si="936"/>
        <v>1</v>
      </c>
      <c r="O11946" t="b">
        <f t="shared" si="937"/>
        <v>1</v>
      </c>
      <c r="P11946" t="b">
        <f t="shared" si="937"/>
        <v>1</v>
      </c>
      <c r="Q11946" t="b">
        <f t="shared" si="938"/>
        <v>1</v>
      </c>
      <c r="R11946" t="b">
        <f t="shared" si="939"/>
        <v>1</v>
      </c>
      <c r="U11946" s="105" t="s">
        <v>411</v>
      </c>
      <c r="V11946" s="105" t="s">
        <v>412</v>
      </c>
      <c r="W11946" s="106">
        <v>8465387723</v>
      </c>
      <c r="X11946" s="106">
        <v>0</v>
      </c>
    </row>
    <row r="11947" spans="2:26" x14ac:dyDescent="0.25">
      <c r="B11947" s="105" t="s">
        <v>413</v>
      </c>
      <c r="C11947" s="105" t="s">
        <v>414</v>
      </c>
      <c r="D11947" s="106">
        <v>8465387723</v>
      </c>
      <c r="E11947" s="106">
        <v>0</v>
      </c>
      <c r="M11947" t="b">
        <f t="shared" si="935"/>
        <v>1</v>
      </c>
      <c r="N11947" t="b">
        <f t="shared" si="936"/>
        <v>1</v>
      </c>
      <c r="O11947" t="b">
        <f t="shared" si="937"/>
        <v>1</v>
      </c>
      <c r="P11947" t="b">
        <f t="shared" si="937"/>
        <v>1</v>
      </c>
      <c r="Q11947" t="b">
        <f t="shared" si="938"/>
        <v>1</v>
      </c>
      <c r="R11947" t="b">
        <f t="shared" si="939"/>
        <v>1</v>
      </c>
      <c r="U11947" s="105" t="s">
        <v>413</v>
      </c>
      <c r="V11947" s="105" t="s">
        <v>414</v>
      </c>
      <c r="W11947" s="106">
        <v>8465387723</v>
      </c>
      <c r="X11947" s="106">
        <v>0</v>
      </c>
    </row>
    <row r="11948" spans="2:26" x14ac:dyDescent="0.25">
      <c r="B11948" s="105" t="s">
        <v>415</v>
      </c>
      <c r="C11948" s="105" t="s">
        <v>414</v>
      </c>
      <c r="D11948" s="106">
        <v>8465387723</v>
      </c>
      <c r="E11948" s="106">
        <v>0</v>
      </c>
      <c r="M11948" t="b">
        <f t="shared" si="935"/>
        <v>1</v>
      </c>
      <c r="N11948" t="b">
        <f t="shared" si="936"/>
        <v>1</v>
      </c>
      <c r="O11948" t="b">
        <f t="shared" si="937"/>
        <v>1</v>
      </c>
      <c r="P11948" t="b">
        <f t="shared" si="937"/>
        <v>1</v>
      </c>
      <c r="Q11948" t="b">
        <f t="shared" si="938"/>
        <v>1</v>
      </c>
      <c r="R11948" t="b">
        <f t="shared" si="939"/>
        <v>1</v>
      </c>
      <c r="U11948" s="105" t="s">
        <v>415</v>
      </c>
      <c r="V11948" s="105" t="s">
        <v>414</v>
      </c>
      <c r="W11948" s="106">
        <v>8465387723</v>
      </c>
      <c r="X11948" s="106">
        <v>0</v>
      </c>
    </row>
    <row r="11949" spans="2:26" x14ac:dyDescent="0.25">
      <c r="B11949" t="s">
        <v>359</v>
      </c>
      <c r="C11949" s="106">
        <v>8465387723</v>
      </c>
      <c r="D11949" s="106">
        <v>0</v>
      </c>
      <c r="M11949" t="b">
        <f t="shared" si="935"/>
        <v>1</v>
      </c>
      <c r="N11949" t="b">
        <f t="shared" si="936"/>
        <v>1</v>
      </c>
      <c r="O11949" t="b">
        <f t="shared" si="937"/>
        <v>1</v>
      </c>
      <c r="P11949" t="b">
        <f t="shared" si="937"/>
        <v>1</v>
      </c>
      <c r="Q11949" t="b">
        <f t="shared" si="938"/>
        <v>1</v>
      </c>
      <c r="R11949" t="b">
        <f t="shared" si="939"/>
        <v>1</v>
      </c>
      <c r="U11949" t="s">
        <v>359</v>
      </c>
      <c r="V11949" s="106">
        <v>8465387723</v>
      </c>
      <c r="W11949" s="106">
        <v>0</v>
      </c>
    </row>
    <row r="11950" spans="2:26" x14ac:dyDescent="0.25">
      <c r="B11950" t="s">
        <v>330</v>
      </c>
      <c r="C11950" t="s">
        <v>331</v>
      </c>
      <c r="D11950" s="105" t="s">
        <v>1679</v>
      </c>
      <c r="E11950" t="s">
        <v>333</v>
      </c>
      <c r="F11950" t="s">
        <v>331</v>
      </c>
      <c r="G11950" s="105" t="s">
        <v>1680</v>
      </c>
      <c r="M11950" t="b">
        <f t="shared" si="935"/>
        <v>1</v>
      </c>
      <c r="N11950" t="b">
        <f t="shared" si="936"/>
        <v>1</v>
      </c>
      <c r="O11950" t="b">
        <f t="shared" si="937"/>
        <v>1</v>
      </c>
      <c r="P11950" t="b">
        <f t="shared" si="937"/>
        <v>1</v>
      </c>
      <c r="Q11950" t="b">
        <f t="shared" si="938"/>
        <v>1</v>
      </c>
      <c r="R11950" t="b">
        <f t="shared" si="939"/>
        <v>1</v>
      </c>
      <c r="U11950" t="s">
        <v>330</v>
      </c>
      <c r="V11950" t="s">
        <v>331</v>
      </c>
      <c r="W11950" s="105" t="s">
        <v>1679</v>
      </c>
      <c r="X11950" t="s">
        <v>333</v>
      </c>
      <c r="Y11950" t="s">
        <v>331</v>
      </c>
      <c r="Z11950" s="105" t="s">
        <v>1680</v>
      </c>
    </row>
    <row r="11951" spans="2:26" x14ac:dyDescent="0.25">
      <c r="B11951" t="s">
        <v>335</v>
      </c>
      <c r="C11951" t="s">
        <v>3</v>
      </c>
      <c r="D11951" t="s">
        <v>336</v>
      </c>
      <c r="E11951" t="s">
        <v>337</v>
      </c>
      <c r="M11951" t="b">
        <f t="shared" si="935"/>
        <v>1</v>
      </c>
      <c r="N11951" t="b">
        <f t="shared" si="936"/>
        <v>1</v>
      </c>
      <c r="O11951" t="b">
        <f t="shared" si="937"/>
        <v>1</v>
      </c>
      <c r="P11951" t="b">
        <f t="shared" si="937"/>
        <v>1</v>
      </c>
      <c r="Q11951" t="b">
        <f t="shared" si="938"/>
        <v>1</v>
      </c>
      <c r="R11951" t="b">
        <f t="shared" si="939"/>
        <v>1</v>
      </c>
      <c r="U11951" t="s">
        <v>335</v>
      </c>
      <c r="V11951" t="s">
        <v>3</v>
      </c>
      <c r="W11951" t="s">
        <v>336</v>
      </c>
      <c r="X11951" t="s">
        <v>337</v>
      </c>
    </row>
    <row r="11952" spans="2:26" x14ac:dyDescent="0.25">
      <c r="B11952" s="105" t="s">
        <v>439</v>
      </c>
      <c r="C11952" s="105" t="s">
        <v>440</v>
      </c>
      <c r="D11952" s="106">
        <v>211390000</v>
      </c>
      <c r="E11952" s="106">
        <v>0</v>
      </c>
      <c r="M11952" t="b">
        <f t="shared" si="935"/>
        <v>1</v>
      </c>
      <c r="N11952" t="b">
        <f t="shared" si="936"/>
        <v>1</v>
      </c>
      <c r="O11952" t="b">
        <f t="shared" si="937"/>
        <v>1</v>
      </c>
      <c r="P11952" t="b">
        <f t="shared" si="937"/>
        <v>1</v>
      </c>
      <c r="Q11952" t="b">
        <f t="shared" si="938"/>
        <v>1</v>
      </c>
      <c r="R11952" t="b">
        <f t="shared" si="939"/>
        <v>1</v>
      </c>
      <c r="U11952" s="105" t="s">
        <v>439</v>
      </c>
      <c r="V11952" s="105" t="s">
        <v>440</v>
      </c>
      <c r="W11952" s="106">
        <v>211390000</v>
      </c>
      <c r="X11952" s="106">
        <v>0</v>
      </c>
    </row>
    <row r="11953" spans="2:26" x14ac:dyDescent="0.25">
      <c r="B11953" s="105" t="s">
        <v>441</v>
      </c>
      <c r="C11953" s="105" t="s">
        <v>442</v>
      </c>
      <c r="D11953" s="106">
        <v>211390000</v>
      </c>
      <c r="E11953" s="106">
        <v>0</v>
      </c>
      <c r="M11953" t="b">
        <f t="shared" si="935"/>
        <v>1</v>
      </c>
      <c r="N11953" t="b">
        <f t="shared" si="936"/>
        <v>1</v>
      </c>
      <c r="O11953" t="b">
        <f t="shared" si="937"/>
        <v>1</v>
      </c>
      <c r="P11953" t="b">
        <f t="shared" si="937"/>
        <v>1</v>
      </c>
      <c r="Q11953" t="b">
        <f t="shared" si="938"/>
        <v>1</v>
      </c>
      <c r="R11953" t="b">
        <f t="shared" si="939"/>
        <v>1</v>
      </c>
      <c r="U11953" s="105" t="s">
        <v>441</v>
      </c>
      <c r="V11953" s="105" t="s">
        <v>442</v>
      </c>
      <c r="W11953" s="106">
        <v>211390000</v>
      </c>
      <c r="X11953" s="106">
        <v>0</v>
      </c>
    </row>
    <row r="11954" spans="2:26" x14ac:dyDescent="0.25">
      <c r="B11954" s="105" t="s">
        <v>795</v>
      </c>
      <c r="C11954" s="105" t="s">
        <v>796</v>
      </c>
      <c r="D11954" s="106">
        <v>211390000</v>
      </c>
      <c r="E11954" s="106">
        <v>0</v>
      </c>
      <c r="M11954" t="b">
        <f t="shared" si="935"/>
        <v>1</v>
      </c>
      <c r="N11954" t="b">
        <f t="shared" si="936"/>
        <v>1</v>
      </c>
      <c r="O11954" t="b">
        <f t="shared" si="937"/>
        <v>1</v>
      </c>
      <c r="P11954" t="b">
        <f t="shared" si="937"/>
        <v>1</v>
      </c>
      <c r="Q11954" t="b">
        <f t="shared" si="938"/>
        <v>1</v>
      </c>
      <c r="R11954" t="b">
        <f t="shared" si="939"/>
        <v>1</v>
      </c>
      <c r="U11954" s="105" t="s">
        <v>795</v>
      </c>
      <c r="V11954" s="105" t="s">
        <v>796</v>
      </c>
      <c r="W11954" s="106">
        <v>211390000</v>
      </c>
      <c r="X11954" s="106">
        <v>0</v>
      </c>
    </row>
    <row r="11955" spans="2:26" x14ac:dyDescent="0.25">
      <c r="B11955" t="s">
        <v>359</v>
      </c>
      <c r="C11955" s="106">
        <v>211390000</v>
      </c>
      <c r="D11955" s="106">
        <v>0</v>
      </c>
      <c r="M11955" t="b">
        <f t="shared" si="935"/>
        <v>1</v>
      </c>
      <c r="N11955" t="b">
        <f t="shared" si="936"/>
        <v>1</v>
      </c>
      <c r="O11955" t="b">
        <f t="shared" si="937"/>
        <v>1</v>
      </c>
      <c r="P11955" t="b">
        <f t="shared" si="937"/>
        <v>1</v>
      </c>
      <c r="Q11955" t="b">
        <f t="shared" si="938"/>
        <v>1</v>
      </c>
      <c r="R11955" t="b">
        <f t="shared" si="939"/>
        <v>1</v>
      </c>
      <c r="U11955" t="s">
        <v>359</v>
      </c>
      <c r="V11955" s="106">
        <v>211390000</v>
      </c>
      <c r="W11955" s="106">
        <v>0</v>
      </c>
    </row>
    <row r="11956" spans="2:26" x14ac:dyDescent="0.25">
      <c r="B11956" t="s">
        <v>330</v>
      </c>
      <c r="C11956" t="s">
        <v>331</v>
      </c>
      <c r="D11956" s="105" t="s">
        <v>1246</v>
      </c>
      <c r="E11956" t="s">
        <v>333</v>
      </c>
      <c r="F11956" t="s">
        <v>331</v>
      </c>
      <c r="G11956" s="105" t="s">
        <v>1247</v>
      </c>
      <c r="M11956" t="b">
        <f t="shared" si="935"/>
        <v>1</v>
      </c>
      <c r="N11956" t="b">
        <f t="shared" si="936"/>
        <v>1</v>
      </c>
      <c r="O11956" t="b">
        <f t="shared" si="937"/>
        <v>1</v>
      </c>
      <c r="P11956" t="b">
        <f t="shared" si="937"/>
        <v>1</v>
      </c>
      <c r="Q11956" t="b">
        <f t="shared" si="938"/>
        <v>1</v>
      </c>
      <c r="R11956" t="b">
        <f t="shared" si="939"/>
        <v>1</v>
      </c>
      <c r="U11956" t="s">
        <v>330</v>
      </c>
      <c r="V11956" t="s">
        <v>331</v>
      </c>
      <c r="W11956" s="105" t="s">
        <v>1246</v>
      </c>
      <c r="X11956" t="s">
        <v>333</v>
      </c>
      <c r="Y11956" t="s">
        <v>331</v>
      </c>
      <c r="Z11956" s="105" t="s">
        <v>1247</v>
      </c>
    </row>
    <row r="11957" spans="2:26" x14ac:dyDescent="0.25">
      <c r="B11957" t="s">
        <v>335</v>
      </c>
      <c r="C11957" t="s">
        <v>3</v>
      </c>
      <c r="D11957" t="s">
        <v>336</v>
      </c>
      <c r="E11957" t="s">
        <v>337</v>
      </c>
      <c r="M11957" t="b">
        <f t="shared" si="935"/>
        <v>1</v>
      </c>
      <c r="N11957" t="b">
        <f t="shared" si="936"/>
        <v>1</v>
      </c>
      <c r="O11957" t="b">
        <f t="shared" si="937"/>
        <v>1</v>
      </c>
      <c r="P11957" t="b">
        <f t="shared" si="937"/>
        <v>1</v>
      </c>
      <c r="Q11957" t="b">
        <f t="shared" si="938"/>
        <v>1</v>
      </c>
      <c r="R11957" t="b">
        <f t="shared" si="939"/>
        <v>1</v>
      </c>
      <c r="U11957" t="s">
        <v>335</v>
      </c>
      <c r="V11957" t="s">
        <v>3</v>
      </c>
      <c r="W11957" t="s">
        <v>336</v>
      </c>
      <c r="X11957" t="s">
        <v>337</v>
      </c>
    </row>
    <row r="11958" spans="2:26" x14ac:dyDescent="0.25">
      <c r="B11958" s="105" t="s">
        <v>455</v>
      </c>
      <c r="C11958" s="105" t="s">
        <v>456</v>
      </c>
      <c r="D11958" s="106">
        <v>934673600</v>
      </c>
      <c r="E11958" s="106">
        <v>0</v>
      </c>
      <c r="M11958" t="b">
        <f t="shared" si="935"/>
        <v>1</v>
      </c>
      <c r="N11958" t="b">
        <f t="shared" si="936"/>
        <v>1</v>
      </c>
      <c r="O11958" t="b">
        <f t="shared" si="937"/>
        <v>1</v>
      </c>
      <c r="P11958" t="b">
        <f t="shared" si="937"/>
        <v>1</v>
      </c>
      <c r="Q11958" t="b">
        <f t="shared" si="938"/>
        <v>1</v>
      </c>
      <c r="R11958" t="b">
        <f t="shared" si="939"/>
        <v>1</v>
      </c>
      <c r="U11958" s="105" t="s">
        <v>455</v>
      </c>
      <c r="V11958" s="105" t="s">
        <v>456</v>
      </c>
      <c r="W11958" s="106">
        <v>934673600</v>
      </c>
      <c r="X11958" s="106">
        <v>0</v>
      </c>
    </row>
    <row r="11959" spans="2:26" x14ac:dyDescent="0.25">
      <c r="B11959" s="105" t="s">
        <v>457</v>
      </c>
      <c r="C11959" s="105" t="s">
        <v>458</v>
      </c>
      <c r="D11959" s="106">
        <v>934673600</v>
      </c>
      <c r="E11959" s="106">
        <v>0</v>
      </c>
      <c r="M11959" t="b">
        <f t="shared" si="935"/>
        <v>1</v>
      </c>
      <c r="N11959" t="b">
        <f t="shared" si="936"/>
        <v>1</v>
      </c>
      <c r="O11959" t="b">
        <f t="shared" si="937"/>
        <v>1</v>
      </c>
      <c r="P11959" t="b">
        <f t="shared" si="937"/>
        <v>1</v>
      </c>
      <c r="Q11959" t="b">
        <f t="shared" si="938"/>
        <v>1</v>
      </c>
      <c r="R11959" t="b">
        <f t="shared" si="939"/>
        <v>1</v>
      </c>
      <c r="U11959" s="105" t="s">
        <v>457</v>
      </c>
      <c r="V11959" s="105" t="s">
        <v>458</v>
      </c>
      <c r="W11959" s="106">
        <v>934673600</v>
      </c>
      <c r="X11959" s="106">
        <v>0</v>
      </c>
    </row>
    <row r="11960" spans="2:26" x14ac:dyDescent="0.25">
      <c r="B11960" s="105" t="s">
        <v>819</v>
      </c>
      <c r="C11960" s="105" t="s">
        <v>820</v>
      </c>
      <c r="D11960" s="106">
        <v>934673600</v>
      </c>
      <c r="E11960" s="106">
        <v>0</v>
      </c>
      <c r="M11960" t="b">
        <f t="shared" si="935"/>
        <v>1</v>
      </c>
      <c r="N11960" t="b">
        <f t="shared" si="936"/>
        <v>1</v>
      </c>
      <c r="O11960" t="b">
        <f t="shared" si="937"/>
        <v>1</v>
      </c>
      <c r="P11960" t="b">
        <f t="shared" si="937"/>
        <v>1</v>
      </c>
      <c r="Q11960" t="b">
        <f t="shared" si="938"/>
        <v>1</v>
      </c>
      <c r="R11960" t="b">
        <f t="shared" si="939"/>
        <v>1</v>
      </c>
      <c r="U11960" s="105" t="s">
        <v>819</v>
      </c>
      <c r="V11960" s="105" t="s">
        <v>820</v>
      </c>
      <c r="W11960" s="106">
        <v>934673600</v>
      </c>
      <c r="X11960" s="106">
        <v>0</v>
      </c>
    </row>
    <row r="11961" spans="2:26" x14ac:dyDescent="0.25">
      <c r="B11961" t="s">
        <v>359</v>
      </c>
      <c r="C11961" s="106">
        <v>934673600</v>
      </c>
      <c r="D11961" s="106">
        <v>0</v>
      </c>
      <c r="M11961" t="b">
        <f t="shared" si="935"/>
        <v>1</v>
      </c>
      <c r="N11961" t="b">
        <f t="shared" si="936"/>
        <v>1</v>
      </c>
      <c r="O11961" t="b">
        <f t="shared" si="937"/>
        <v>1</v>
      </c>
      <c r="P11961" t="b">
        <f t="shared" si="937"/>
        <v>1</v>
      </c>
      <c r="Q11961" t="b">
        <f t="shared" si="938"/>
        <v>1</v>
      </c>
      <c r="R11961" t="b">
        <f t="shared" si="939"/>
        <v>1</v>
      </c>
      <c r="U11961" t="s">
        <v>359</v>
      </c>
      <c r="V11961" s="106">
        <v>934673600</v>
      </c>
      <c r="W11961" s="106">
        <v>0</v>
      </c>
    </row>
    <row r="11962" spans="2:26" x14ac:dyDescent="0.25">
      <c r="B11962" t="s">
        <v>330</v>
      </c>
      <c r="C11962" t="s">
        <v>331</v>
      </c>
      <c r="D11962" s="105" t="s">
        <v>1248</v>
      </c>
      <c r="E11962" t="s">
        <v>333</v>
      </c>
      <c r="F11962" t="s">
        <v>331</v>
      </c>
      <c r="G11962" s="105" t="s">
        <v>1249</v>
      </c>
      <c r="M11962" t="b">
        <f t="shared" si="935"/>
        <v>1</v>
      </c>
      <c r="N11962" t="b">
        <f t="shared" si="936"/>
        <v>1</v>
      </c>
      <c r="O11962" t="b">
        <f t="shared" si="937"/>
        <v>1</v>
      </c>
      <c r="P11962" t="b">
        <f t="shared" si="937"/>
        <v>1</v>
      </c>
      <c r="Q11962" t="b">
        <f t="shared" si="938"/>
        <v>1</v>
      </c>
      <c r="R11962" t="b">
        <f t="shared" si="939"/>
        <v>1</v>
      </c>
      <c r="U11962" t="s">
        <v>330</v>
      </c>
      <c r="V11962" t="s">
        <v>331</v>
      </c>
      <c r="W11962" s="105" t="s">
        <v>1248</v>
      </c>
      <c r="X11962" t="s">
        <v>333</v>
      </c>
      <c r="Y11962" t="s">
        <v>331</v>
      </c>
      <c r="Z11962" s="105" t="s">
        <v>1249</v>
      </c>
    </row>
    <row r="11963" spans="2:26" x14ac:dyDescent="0.25">
      <c r="B11963" t="s">
        <v>335</v>
      </c>
      <c r="C11963" t="s">
        <v>3</v>
      </c>
      <c r="D11963" t="s">
        <v>336</v>
      </c>
      <c r="E11963" t="s">
        <v>337</v>
      </c>
      <c r="M11963" t="b">
        <f t="shared" si="935"/>
        <v>1</v>
      </c>
      <c r="N11963" t="b">
        <f t="shared" si="936"/>
        <v>1</v>
      </c>
      <c r="O11963" t="b">
        <f t="shared" si="937"/>
        <v>1</v>
      </c>
      <c r="P11963" t="b">
        <f t="shared" si="937"/>
        <v>1</v>
      </c>
      <c r="Q11963" t="b">
        <f t="shared" si="938"/>
        <v>1</v>
      </c>
      <c r="R11963" t="b">
        <f t="shared" si="939"/>
        <v>1</v>
      </c>
      <c r="U11963" t="s">
        <v>335</v>
      </c>
      <c r="V11963" t="s">
        <v>3</v>
      </c>
      <c r="W11963" t="s">
        <v>336</v>
      </c>
      <c r="X11963" t="s">
        <v>337</v>
      </c>
    </row>
    <row r="11964" spans="2:26" x14ac:dyDescent="0.25">
      <c r="B11964" s="105" t="s">
        <v>411</v>
      </c>
      <c r="C11964" s="105" t="s">
        <v>412</v>
      </c>
      <c r="D11964" s="106">
        <v>19536007841</v>
      </c>
      <c r="E11964" s="106">
        <v>0</v>
      </c>
      <c r="M11964" t="b">
        <f t="shared" si="935"/>
        <v>1</v>
      </c>
      <c r="N11964" t="b">
        <f t="shared" si="936"/>
        <v>1</v>
      </c>
      <c r="O11964" t="b">
        <f t="shared" si="937"/>
        <v>1</v>
      </c>
      <c r="P11964" t="b">
        <f t="shared" si="937"/>
        <v>1</v>
      </c>
      <c r="Q11964" t="b">
        <f t="shared" si="938"/>
        <v>1</v>
      </c>
      <c r="R11964" t="b">
        <f t="shared" si="939"/>
        <v>1</v>
      </c>
      <c r="U11964" s="105" t="s">
        <v>411</v>
      </c>
      <c r="V11964" s="105" t="s">
        <v>412</v>
      </c>
      <c r="W11964" s="106">
        <v>19536007841</v>
      </c>
      <c r="X11964" s="106">
        <v>0</v>
      </c>
    </row>
    <row r="11965" spans="2:26" x14ac:dyDescent="0.25">
      <c r="B11965" s="105" t="s">
        <v>413</v>
      </c>
      <c r="C11965" s="105" t="s">
        <v>414</v>
      </c>
      <c r="D11965" s="106">
        <v>19536007841</v>
      </c>
      <c r="E11965" s="106">
        <v>0</v>
      </c>
      <c r="M11965" t="b">
        <f t="shared" si="935"/>
        <v>1</v>
      </c>
      <c r="N11965" t="b">
        <f t="shared" si="936"/>
        <v>1</v>
      </c>
      <c r="O11965" t="b">
        <f t="shared" si="937"/>
        <v>1</v>
      </c>
      <c r="P11965" t="b">
        <f t="shared" si="937"/>
        <v>1</v>
      </c>
      <c r="Q11965" t="b">
        <f t="shared" si="938"/>
        <v>1</v>
      </c>
      <c r="R11965" t="b">
        <f t="shared" si="939"/>
        <v>1</v>
      </c>
      <c r="U11965" s="105" t="s">
        <v>413</v>
      </c>
      <c r="V11965" s="105" t="s">
        <v>414</v>
      </c>
      <c r="W11965" s="106">
        <v>19536007841</v>
      </c>
      <c r="X11965" s="106">
        <v>0</v>
      </c>
    </row>
    <row r="11966" spans="2:26" x14ac:dyDescent="0.25">
      <c r="B11966" s="105" t="s">
        <v>772</v>
      </c>
      <c r="C11966" s="105" t="s">
        <v>769</v>
      </c>
      <c r="D11966" s="106">
        <v>17043867100</v>
      </c>
      <c r="E11966" s="106">
        <v>0</v>
      </c>
      <c r="M11966" t="b">
        <f t="shared" si="935"/>
        <v>1</v>
      </c>
      <c r="N11966" t="b">
        <f t="shared" si="936"/>
        <v>1</v>
      </c>
      <c r="O11966" t="b">
        <f t="shared" si="937"/>
        <v>1</v>
      </c>
      <c r="P11966" t="b">
        <f t="shared" si="937"/>
        <v>1</v>
      </c>
      <c r="Q11966" t="b">
        <f t="shared" si="938"/>
        <v>1</v>
      </c>
      <c r="R11966" t="b">
        <f t="shared" si="939"/>
        <v>1</v>
      </c>
      <c r="U11966" s="105" t="s">
        <v>772</v>
      </c>
      <c r="V11966" s="105" t="s">
        <v>769</v>
      </c>
      <c r="W11966" s="106">
        <v>17043867100</v>
      </c>
      <c r="X11966" s="106">
        <v>0</v>
      </c>
    </row>
    <row r="11967" spans="2:26" x14ac:dyDescent="0.25">
      <c r="B11967" s="105" t="s">
        <v>774</v>
      </c>
      <c r="C11967" s="105" t="s">
        <v>771</v>
      </c>
      <c r="D11967" s="106">
        <v>2492140741</v>
      </c>
      <c r="E11967" s="106">
        <v>0</v>
      </c>
      <c r="M11967" t="b">
        <f t="shared" si="935"/>
        <v>1</v>
      </c>
      <c r="N11967" t="b">
        <f t="shared" si="936"/>
        <v>1</v>
      </c>
      <c r="O11967" t="b">
        <f t="shared" si="937"/>
        <v>1</v>
      </c>
      <c r="P11967" t="b">
        <f t="shared" si="937"/>
        <v>1</v>
      </c>
      <c r="Q11967" t="b">
        <f t="shared" si="938"/>
        <v>1</v>
      </c>
      <c r="R11967" t="b">
        <f t="shared" si="939"/>
        <v>1</v>
      </c>
      <c r="U11967" s="105" t="s">
        <v>774</v>
      </c>
      <c r="V11967" s="105" t="s">
        <v>771</v>
      </c>
      <c r="W11967" s="106">
        <v>2492140741</v>
      </c>
      <c r="X11967" s="106">
        <v>0</v>
      </c>
    </row>
    <row r="11968" spans="2:26" x14ac:dyDescent="0.25">
      <c r="B11968" t="s">
        <v>359</v>
      </c>
      <c r="C11968" s="106">
        <v>19536007841</v>
      </c>
      <c r="D11968" s="106">
        <v>0</v>
      </c>
      <c r="M11968" t="b">
        <f t="shared" si="935"/>
        <v>1</v>
      </c>
      <c r="N11968" t="b">
        <f t="shared" si="936"/>
        <v>1</v>
      </c>
      <c r="O11968" t="b">
        <f t="shared" si="937"/>
        <v>1</v>
      </c>
      <c r="P11968" t="b">
        <f t="shared" si="937"/>
        <v>1</v>
      </c>
      <c r="Q11968" t="b">
        <f t="shared" si="938"/>
        <v>1</v>
      </c>
      <c r="R11968" t="b">
        <f t="shared" si="939"/>
        <v>1</v>
      </c>
      <c r="U11968" t="s">
        <v>359</v>
      </c>
      <c r="V11968" s="106">
        <v>19536007841</v>
      </c>
      <c r="W11968" s="106">
        <v>0</v>
      </c>
    </row>
    <row r="11969" spans="2:26" x14ac:dyDescent="0.25">
      <c r="B11969" t="s">
        <v>330</v>
      </c>
      <c r="C11969" t="s">
        <v>331</v>
      </c>
      <c r="D11969" s="105" t="s">
        <v>1681</v>
      </c>
      <c r="E11969" t="s">
        <v>333</v>
      </c>
      <c r="F11969" t="s">
        <v>331</v>
      </c>
      <c r="G11969" s="105" t="s">
        <v>1682</v>
      </c>
      <c r="M11969" t="b">
        <f t="shared" si="935"/>
        <v>1</v>
      </c>
      <c r="N11969" t="b">
        <f t="shared" si="936"/>
        <v>1</v>
      </c>
      <c r="O11969" t="b">
        <f t="shared" si="937"/>
        <v>1</v>
      </c>
      <c r="P11969" t="b">
        <f t="shared" si="937"/>
        <v>1</v>
      </c>
      <c r="Q11969" t="b">
        <f t="shared" si="938"/>
        <v>1</v>
      </c>
      <c r="R11969" t="b">
        <f t="shared" si="939"/>
        <v>1</v>
      </c>
      <c r="U11969" t="s">
        <v>330</v>
      </c>
      <c r="V11969" t="s">
        <v>331</v>
      </c>
      <c r="W11969" s="105" t="s">
        <v>1681</v>
      </c>
      <c r="X11969" t="s">
        <v>333</v>
      </c>
      <c r="Y11969" t="s">
        <v>331</v>
      </c>
      <c r="Z11969" s="105" t="s">
        <v>1682</v>
      </c>
    </row>
    <row r="11970" spans="2:26" x14ac:dyDescent="0.25">
      <c r="B11970" t="s">
        <v>335</v>
      </c>
      <c r="C11970" t="s">
        <v>3</v>
      </c>
      <c r="D11970" t="s">
        <v>336</v>
      </c>
      <c r="E11970" t="s">
        <v>337</v>
      </c>
      <c r="M11970" t="b">
        <f t="shared" si="935"/>
        <v>1</v>
      </c>
      <c r="N11970" t="b">
        <f t="shared" si="936"/>
        <v>1</v>
      </c>
      <c r="O11970" t="b">
        <f t="shared" si="937"/>
        <v>1</v>
      </c>
      <c r="P11970" t="b">
        <f t="shared" si="937"/>
        <v>1</v>
      </c>
      <c r="Q11970" t="b">
        <f t="shared" si="938"/>
        <v>1</v>
      </c>
      <c r="R11970" t="b">
        <f t="shared" si="939"/>
        <v>1</v>
      </c>
      <c r="U11970" t="s">
        <v>335</v>
      </c>
      <c r="V11970" t="s">
        <v>3</v>
      </c>
      <c r="W11970" t="s">
        <v>336</v>
      </c>
      <c r="X11970" t="s">
        <v>337</v>
      </c>
    </row>
    <row r="11971" spans="2:26" x14ac:dyDescent="0.25">
      <c r="B11971" s="105" t="s">
        <v>411</v>
      </c>
      <c r="C11971" s="105" t="s">
        <v>412</v>
      </c>
      <c r="D11971" s="106">
        <v>4806867000</v>
      </c>
      <c r="E11971" s="106">
        <v>0</v>
      </c>
      <c r="M11971" t="b">
        <f t="shared" si="935"/>
        <v>1</v>
      </c>
      <c r="N11971" t="b">
        <f t="shared" si="936"/>
        <v>1</v>
      </c>
      <c r="O11971" t="b">
        <f t="shared" si="937"/>
        <v>1</v>
      </c>
      <c r="P11971" t="b">
        <f t="shared" si="937"/>
        <v>1</v>
      </c>
      <c r="Q11971" t="b">
        <f t="shared" si="938"/>
        <v>1</v>
      </c>
      <c r="R11971" t="b">
        <f t="shared" si="939"/>
        <v>1</v>
      </c>
      <c r="U11971" s="105" t="s">
        <v>411</v>
      </c>
      <c r="V11971" s="105" t="s">
        <v>412</v>
      </c>
      <c r="W11971" s="106">
        <v>4806867000</v>
      </c>
      <c r="X11971" s="106">
        <v>0</v>
      </c>
    </row>
    <row r="11972" spans="2:26" x14ac:dyDescent="0.25">
      <c r="B11972" s="105" t="s">
        <v>413</v>
      </c>
      <c r="C11972" s="105" t="s">
        <v>414</v>
      </c>
      <c r="D11972" s="106">
        <v>4806867000</v>
      </c>
      <c r="E11972" s="106">
        <v>0</v>
      </c>
      <c r="M11972" t="b">
        <f t="shared" si="935"/>
        <v>1</v>
      </c>
      <c r="N11972" t="b">
        <f t="shared" si="936"/>
        <v>1</v>
      </c>
      <c r="O11972" t="b">
        <f t="shared" si="937"/>
        <v>1</v>
      </c>
      <c r="P11972" t="b">
        <f t="shared" si="937"/>
        <v>1</v>
      </c>
      <c r="Q11972" t="b">
        <f t="shared" si="938"/>
        <v>1</v>
      </c>
      <c r="R11972" t="b">
        <f t="shared" si="939"/>
        <v>1</v>
      </c>
      <c r="U11972" s="105" t="s">
        <v>413</v>
      </c>
      <c r="V11972" s="105" t="s">
        <v>414</v>
      </c>
      <c r="W11972" s="106">
        <v>4806867000</v>
      </c>
      <c r="X11972" s="106">
        <v>0</v>
      </c>
    </row>
    <row r="11973" spans="2:26" x14ac:dyDescent="0.25">
      <c r="B11973" s="105" t="s">
        <v>415</v>
      </c>
      <c r="C11973" s="105" t="s">
        <v>414</v>
      </c>
      <c r="D11973" s="106">
        <v>4806867000</v>
      </c>
      <c r="E11973" s="106">
        <v>0</v>
      </c>
      <c r="M11973" t="b">
        <f t="shared" si="935"/>
        <v>1</v>
      </c>
      <c r="N11973" t="b">
        <f t="shared" si="936"/>
        <v>1</v>
      </c>
      <c r="O11973" t="b">
        <f t="shared" si="937"/>
        <v>1</v>
      </c>
      <c r="P11973" t="b">
        <f t="shared" si="937"/>
        <v>1</v>
      </c>
      <c r="Q11973" t="b">
        <f t="shared" si="938"/>
        <v>1</v>
      </c>
      <c r="R11973" t="b">
        <f t="shared" si="939"/>
        <v>1</v>
      </c>
      <c r="U11973" s="105" t="s">
        <v>415</v>
      </c>
      <c r="V11973" s="105" t="s">
        <v>414</v>
      </c>
      <c r="W11973" s="106">
        <v>4806867000</v>
      </c>
      <c r="X11973" s="106">
        <v>0</v>
      </c>
    </row>
    <row r="11974" spans="2:26" x14ac:dyDescent="0.25">
      <c r="B11974" t="s">
        <v>359</v>
      </c>
      <c r="C11974" s="106">
        <v>4806867000</v>
      </c>
      <c r="D11974" s="106">
        <v>0</v>
      </c>
      <c r="M11974" t="b">
        <f t="shared" si="935"/>
        <v>1</v>
      </c>
      <c r="N11974" t="b">
        <f t="shared" si="936"/>
        <v>1</v>
      </c>
      <c r="O11974" t="b">
        <f t="shared" si="937"/>
        <v>1</v>
      </c>
      <c r="P11974" t="b">
        <f t="shared" si="937"/>
        <v>1</v>
      </c>
      <c r="Q11974" t="b">
        <f t="shared" si="938"/>
        <v>1</v>
      </c>
      <c r="R11974" t="b">
        <f t="shared" si="939"/>
        <v>1</v>
      </c>
      <c r="U11974" t="s">
        <v>359</v>
      </c>
      <c r="V11974" s="106">
        <v>4806867000</v>
      </c>
      <c r="W11974" s="106">
        <v>0</v>
      </c>
    </row>
    <row r="11975" spans="2:26" x14ac:dyDescent="0.25">
      <c r="B11975" t="s">
        <v>330</v>
      </c>
      <c r="C11975" t="s">
        <v>331</v>
      </c>
      <c r="D11975" s="105" t="s">
        <v>1683</v>
      </c>
      <c r="E11975" t="s">
        <v>333</v>
      </c>
      <c r="F11975" t="s">
        <v>331</v>
      </c>
      <c r="G11975" s="105" t="s">
        <v>1684</v>
      </c>
      <c r="M11975" t="b">
        <f t="shared" si="935"/>
        <v>1</v>
      </c>
      <c r="N11975" t="b">
        <f t="shared" si="936"/>
        <v>1</v>
      </c>
      <c r="O11975" t="b">
        <f t="shared" si="937"/>
        <v>1</v>
      </c>
      <c r="P11975" t="b">
        <f t="shared" si="937"/>
        <v>1</v>
      </c>
      <c r="Q11975" t="b">
        <f t="shared" si="938"/>
        <v>1</v>
      </c>
      <c r="R11975" t="b">
        <f t="shared" si="939"/>
        <v>1</v>
      </c>
      <c r="U11975" t="s">
        <v>330</v>
      </c>
      <c r="V11975" t="s">
        <v>331</v>
      </c>
      <c r="W11975" s="105" t="s">
        <v>1683</v>
      </c>
      <c r="X11975" t="s">
        <v>333</v>
      </c>
      <c r="Y11975" t="s">
        <v>331</v>
      </c>
      <c r="Z11975" s="105" t="s">
        <v>1684</v>
      </c>
    </row>
    <row r="11976" spans="2:26" x14ac:dyDescent="0.25">
      <c r="B11976" t="s">
        <v>335</v>
      </c>
      <c r="C11976" t="s">
        <v>3</v>
      </c>
      <c r="D11976" t="s">
        <v>336</v>
      </c>
      <c r="E11976" t="s">
        <v>337</v>
      </c>
      <c r="M11976" t="b">
        <f t="shared" si="935"/>
        <v>1</v>
      </c>
      <c r="N11976" t="b">
        <f t="shared" si="936"/>
        <v>1</v>
      </c>
      <c r="O11976" t="b">
        <f t="shared" si="937"/>
        <v>1</v>
      </c>
      <c r="P11976" t="b">
        <f t="shared" si="937"/>
        <v>1</v>
      </c>
      <c r="Q11976" t="b">
        <f t="shared" si="938"/>
        <v>1</v>
      </c>
      <c r="R11976" t="b">
        <f t="shared" si="939"/>
        <v>1</v>
      </c>
      <c r="U11976" t="s">
        <v>335</v>
      </c>
      <c r="V11976" t="s">
        <v>3</v>
      </c>
      <c r="W11976" t="s">
        <v>336</v>
      </c>
      <c r="X11976" t="s">
        <v>337</v>
      </c>
    </row>
    <row r="11977" spans="2:26" x14ac:dyDescent="0.25">
      <c r="B11977" s="105" t="s">
        <v>450</v>
      </c>
      <c r="C11977" s="105" t="s">
        <v>451</v>
      </c>
      <c r="D11977" s="106">
        <v>102622700</v>
      </c>
      <c r="E11977" s="106">
        <v>0</v>
      </c>
      <c r="M11977" t="b">
        <f t="shared" si="935"/>
        <v>1</v>
      </c>
      <c r="N11977" t="b">
        <f t="shared" si="936"/>
        <v>1</v>
      </c>
      <c r="O11977" t="b">
        <f t="shared" si="937"/>
        <v>1</v>
      </c>
      <c r="P11977" t="b">
        <f t="shared" si="937"/>
        <v>1</v>
      </c>
      <c r="Q11977" t="b">
        <f t="shared" si="938"/>
        <v>1</v>
      </c>
      <c r="R11977" t="b">
        <f t="shared" si="939"/>
        <v>1</v>
      </c>
      <c r="U11977" s="105" t="s">
        <v>450</v>
      </c>
      <c r="V11977" s="105" t="s">
        <v>451</v>
      </c>
      <c r="W11977" s="106">
        <v>102622700</v>
      </c>
      <c r="X11977" s="106">
        <v>0</v>
      </c>
    </row>
    <row r="11978" spans="2:26" x14ac:dyDescent="0.25">
      <c r="B11978" s="105" t="s">
        <v>452</v>
      </c>
      <c r="C11978" s="105" t="s">
        <v>453</v>
      </c>
      <c r="D11978" s="106">
        <v>102622700</v>
      </c>
      <c r="E11978" s="106">
        <v>0</v>
      </c>
      <c r="M11978" t="b">
        <f t="shared" si="935"/>
        <v>1</v>
      </c>
      <c r="N11978" t="b">
        <f t="shared" si="936"/>
        <v>1</v>
      </c>
      <c r="O11978" t="b">
        <f t="shared" si="937"/>
        <v>1</v>
      </c>
      <c r="P11978" t="b">
        <f t="shared" si="937"/>
        <v>1</v>
      </c>
      <c r="Q11978" t="b">
        <f t="shared" si="938"/>
        <v>1</v>
      </c>
      <c r="R11978" t="b">
        <f t="shared" si="939"/>
        <v>1</v>
      </c>
      <c r="U11978" s="105" t="s">
        <v>452</v>
      </c>
      <c r="V11978" s="105" t="s">
        <v>453</v>
      </c>
      <c r="W11978" s="106">
        <v>102622700</v>
      </c>
      <c r="X11978" s="106">
        <v>0</v>
      </c>
    </row>
    <row r="11979" spans="2:26" x14ac:dyDescent="0.25">
      <c r="B11979" s="105" t="s">
        <v>801</v>
      </c>
      <c r="C11979" s="105" t="s">
        <v>802</v>
      </c>
      <c r="D11979" s="106">
        <v>102622700</v>
      </c>
      <c r="E11979" s="106">
        <v>0</v>
      </c>
      <c r="M11979" t="b">
        <f t="shared" si="935"/>
        <v>1</v>
      </c>
      <c r="N11979" t="b">
        <f t="shared" si="936"/>
        <v>1</v>
      </c>
      <c r="O11979" t="b">
        <f t="shared" si="937"/>
        <v>1</v>
      </c>
      <c r="P11979" t="b">
        <f t="shared" si="937"/>
        <v>1</v>
      </c>
      <c r="Q11979" t="b">
        <f t="shared" si="938"/>
        <v>1</v>
      </c>
      <c r="R11979" t="b">
        <f t="shared" si="939"/>
        <v>1</v>
      </c>
      <c r="U11979" s="105" t="s">
        <v>801</v>
      </c>
      <c r="V11979" s="105" t="s">
        <v>802</v>
      </c>
      <c r="W11979" s="106">
        <v>102622700</v>
      </c>
      <c r="X11979" s="106">
        <v>0</v>
      </c>
    </row>
    <row r="11980" spans="2:26" x14ac:dyDescent="0.25">
      <c r="B11980" t="s">
        <v>359</v>
      </c>
      <c r="C11980" s="106">
        <v>102622700</v>
      </c>
      <c r="D11980" s="106">
        <v>0</v>
      </c>
      <c r="M11980" t="b">
        <f t="shared" si="935"/>
        <v>1</v>
      </c>
      <c r="N11980" t="b">
        <f t="shared" si="936"/>
        <v>1</v>
      </c>
      <c r="O11980" t="b">
        <f t="shared" si="937"/>
        <v>1</v>
      </c>
      <c r="P11980" t="b">
        <f t="shared" si="937"/>
        <v>1</v>
      </c>
      <c r="Q11980" t="b">
        <f t="shared" si="938"/>
        <v>1</v>
      </c>
      <c r="R11980" t="b">
        <f t="shared" si="939"/>
        <v>1</v>
      </c>
      <c r="U11980" t="s">
        <v>359</v>
      </c>
      <c r="V11980" s="106">
        <v>102622700</v>
      </c>
      <c r="W11980" s="106">
        <v>0</v>
      </c>
    </row>
    <row r="11981" spans="2:26" x14ac:dyDescent="0.25">
      <c r="B11981" t="s">
        <v>330</v>
      </c>
      <c r="C11981" t="s">
        <v>331</v>
      </c>
      <c r="D11981" s="105" t="s">
        <v>1685</v>
      </c>
      <c r="E11981" t="s">
        <v>333</v>
      </c>
      <c r="F11981" t="s">
        <v>331</v>
      </c>
      <c r="G11981" s="105" t="s">
        <v>1686</v>
      </c>
      <c r="M11981" t="b">
        <f t="shared" si="935"/>
        <v>1</v>
      </c>
      <c r="N11981" t="b">
        <f t="shared" si="936"/>
        <v>1</v>
      </c>
      <c r="O11981" t="b">
        <f t="shared" si="937"/>
        <v>1</v>
      </c>
      <c r="P11981" t="b">
        <f t="shared" si="937"/>
        <v>1</v>
      </c>
      <c r="Q11981" t="b">
        <f t="shared" si="938"/>
        <v>1</v>
      </c>
      <c r="R11981" t="b">
        <f t="shared" si="939"/>
        <v>1</v>
      </c>
      <c r="U11981" t="s">
        <v>330</v>
      </c>
      <c r="V11981" t="s">
        <v>331</v>
      </c>
      <c r="W11981" s="105" t="s">
        <v>1685</v>
      </c>
      <c r="X11981" t="s">
        <v>333</v>
      </c>
      <c r="Y11981" t="s">
        <v>331</v>
      </c>
      <c r="Z11981" s="105" t="s">
        <v>1686</v>
      </c>
    </row>
    <row r="11982" spans="2:26" x14ac:dyDescent="0.25">
      <c r="B11982" t="s">
        <v>335</v>
      </c>
      <c r="C11982" t="s">
        <v>3</v>
      </c>
      <c r="D11982" t="s">
        <v>336</v>
      </c>
      <c r="E11982" t="s">
        <v>337</v>
      </c>
      <c r="M11982" t="b">
        <f t="shared" si="935"/>
        <v>1</v>
      </c>
      <c r="N11982" t="b">
        <f t="shared" si="936"/>
        <v>1</v>
      </c>
      <c r="O11982" t="b">
        <f t="shared" si="937"/>
        <v>1</v>
      </c>
      <c r="P11982" t="b">
        <f t="shared" si="937"/>
        <v>1</v>
      </c>
      <c r="Q11982" t="b">
        <f t="shared" si="938"/>
        <v>1</v>
      </c>
      <c r="R11982" t="b">
        <f t="shared" si="939"/>
        <v>1</v>
      </c>
      <c r="U11982" t="s">
        <v>335</v>
      </c>
      <c r="V11982" t="s">
        <v>3</v>
      </c>
      <c r="W11982" t="s">
        <v>336</v>
      </c>
      <c r="X11982" t="s">
        <v>337</v>
      </c>
    </row>
    <row r="11983" spans="2:26" x14ac:dyDescent="0.25">
      <c r="B11983" s="105" t="s">
        <v>411</v>
      </c>
      <c r="C11983" s="105" t="s">
        <v>412</v>
      </c>
      <c r="D11983" s="106">
        <v>765943000</v>
      </c>
      <c r="E11983" s="106">
        <v>0</v>
      </c>
      <c r="M11983" t="b">
        <f t="shared" si="935"/>
        <v>1</v>
      </c>
      <c r="N11983" t="b">
        <f t="shared" si="936"/>
        <v>1</v>
      </c>
      <c r="O11983" t="b">
        <f t="shared" si="937"/>
        <v>1</v>
      </c>
      <c r="P11983" t="b">
        <f t="shared" si="937"/>
        <v>1</v>
      </c>
      <c r="Q11983" t="b">
        <f t="shared" si="938"/>
        <v>1</v>
      </c>
      <c r="R11983" t="b">
        <f t="shared" si="939"/>
        <v>1</v>
      </c>
      <c r="U11983" s="105" t="s">
        <v>411</v>
      </c>
      <c r="V11983" s="105" t="s">
        <v>412</v>
      </c>
      <c r="W11983" s="106">
        <v>765943000</v>
      </c>
      <c r="X11983" s="106">
        <v>0</v>
      </c>
    </row>
    <row r="11984" spans="2:26" x14ac:dyDescent="0.25">
      <c r="B11984" s="105" t="s">
        <v>413</v>
      </c>
      <c r="C11984" s="105" t="s">
        <v>414</v>
      </c>
      <c r="D11984" s="106">
        <v>765943000</v>
      </c>
      <c r="E11984" s="106">
        <v>0</v>
      </c>
      <c r="M11984" t="b">
        <f t="shared" si="935"/>
        <v>1</v>
      </c>
      <c r="N11984" t="b">
        <f t="shared" si="936"/>
        <v>1</v>
      </c>
      <c r="O11984" t="b">
        <f t="shared" si="937"/>
        <v>1</v>
      </c>
      <c r="P11984" t="b">
        <f t="shared" si="937"/>
        <v>1</v>
      </c>
      <c r="Q11984" t="b">
        <f t="shared" si="938"/>
        <v>1</v>
      </c>
      <c r="R11984" t="b">
        <f t="shared" si="939"/>
        <v>1</v>
      </c>
      <c r="U11984" s="105" t="s">
        <v>413</v>
      </c>
      <c r="V11984" s="105" t="s">
        <v>414</v>
      </c>
      <c r="W11984" s="106">
        <v>765943000</v>
      </c>
      <c r="X11984" s="106">
        <v>0</v>
      </c>
    </row>
    <row r="11985" spans="2:26" x14ac:dyDescent="0.25">
      <c r="B11985" s="105" t="s">
        <v>415</v>
      </c>
      <c r="C11985" s="105" t="s">
        <v>414</v>
      </c>
      <c r="D11985" s="106">
        <v>765943000</v>
      </c>
      <c r="E11985" s="106">
        <v>0</v>
      </c>
      <c r="M11985" t="b">
        <f t="shared" si="935"/>
        <v>1</v>
      </c>
      <c r="N11985" t="b">
        <f t="shared" si="936"/>
        <v>1</v>
      </c>
      <c r="O11985" t="b">
        <f t="shared" si="937"/>
        <v>1</v>
      </c>
      <c r="P11985" t="b">
        <f t="shared" si="937"/>
        <v>1</v>
      </c>
      <c r="Q11985" t="b">
        <f t="shared" si="938"/>
        <v>1</v>
      </c>
      <c r="R11985" t="b">
        <f t="shared" si="939"/>
        <v>1</v>
      </c>
      <c r="U11985" s="105" t="s">
        <v>415</v>
      </c>
      <c r="V11985" s="105" t="s">
        <v>414</v>
      </c>
      <c r="W11985" s="106">
        <v>765943000</v>
      </c>
      <c r="X11985" s="106">
        <v>0</v>
      </c>
    </row>
    <row r="11986" spans="2:26" x14ac:dyDescent="0.25">
      <c r="B11986" t="s">
        <v>359</v>
      </c>
      <c r="C11986" s="106">
        <v>765943000</v>
      </c>
      <c r="D11986" s="106">
        <v>0</v>
      </c>
      <c r="M11986" t="b">
        <f t="shared" si="935"/>
        <v>1</v>
      </c>
      <c r="N11986" t="b">
        <f t="shared" si="936"/>
        <v>1</v>
      </c>
      <c r="O11986" t="b">
        <f t="shared" si="937"/>
        <v>1</v>
      </c>
      <c r="P11986" t="b">
        <f t="shared" si="937"/>
        <v>1</v>
      </c>
      <c r="Q11986" t="b">
        <f t="shared" si="938"/>
        <v>1</v>
      </c>
      <c r="R11986" t="b">
        <f t="shared" si="939"/>
        <v>1</v>
      </c>
      <c r="U11986" t="s">
        <v>359</v>
      </c>
      <c r="V11986" s="106">
        <v>765943000</v>
      </c>
      <c r="W11986" s="106">
        <v>0</v>
      </c>
    </row>
    <row r="11987" spans="2:26" x14ac:dyDescent="0.25">
      <c r="B11987" t="s">
        <v>330</v>
      </c>
      <c r="C11987" t="s">
        <v>331</v>
      </c>
      <c r="D11987" s="105" t="s">
        <v>1250</v>
      </c>
      <c r="E11987" t="s">
        <v>333</v>
      </c>
      <c r="F11987" t="s">
        <v>331</v>
      </c>
      <c r="G11987" s="105" t="s">
        <v>1251</v>
      </c>
      <c r="M11987" t="b">
        <f t="shared" si="935"/>
        <v>1</v>
      </c>
      <c r="N11987" t="b">
        <f t="shared" si="936"/>
        <v>1</v>
      </c>
      <c r="O11987" t="b">
        <f t="shared" si="937"/>
        <v>1</v>
      </c>
      <c r="P11987" t="b">
        <f t="shared" si="937"/>
        <v>1</v>
      </c>
      <c r="Q11987" t="b">
        <f t="shared" si="938"/>
        <v>1</v>
      </c>
      <c r="R11987" t="b">
        <f t="shared" si="939"/>
        <v>1</v>
      </c>
      <c r="U11987" t="s">
        <v>330</v>
      </c>
      <c r="V11987" t="s">
        <v>331</v>
      </c>
      <c r="W11987" s="105" t="s">
        <v>1250</v>
      </c>
      <c r="X11987" t="s">
        <v>333</v>
      </c>
      <c r="Y11987" t="s">
        <v>331</v>
      </c>
      <c r="Z11987" s="105" t="s">
        <v>1251</v>
      </c>
    </row>
    <row r="11988" spans="2:26" x14ac:dyDescent="0.25">
      <c r="B11988" t="s">
        <v>335</v>
      </c>
      <c r="C11988" t="s">
        <v>3</v>
      </c>
      <c r="D11988" t="s">
        <v>336</v>
      </c>
      <c r="E11988" t="s">
        <v>337</v>
      </c>
      <c r="M11988" t="b">
        <f t="shared" si="935"/>
        <v>1</v>
      </c>
      <c r="N11988" t="b">
        <f t="shared" si="936"/>
        <v>1</v>
      </c>
      <c r="O11988" t="b">
        <f t="shared" si="937"/>
        <v>1</v>
      </c>
      <c r="P11988" t="b">
        <f t="shared" si="937"/>
        <v>1</v>
      </c>
      <c r="Q11988" t="b">
        <f t="shared" si="938"/>
        <v>1</v>
      </c>
      <c r="R11988" t="b">
        <f t="shared" si="939"/>
        <v>1</v>
      </c>
      <c r="U11988" t="s">
        <v>335</v>
      </c>
      <c r="V11988" t="s">
        <v>3</v>
      </c>
      <c r="W11988" t="s">
        <v>336</v>
      </c>
      <c r="X11988" t="s">
        <v>337</v>
      </c>
    </row>
    <row r="11989" spans="2:26" x14ac:dyDescent="0.25">
      <c r="B11989" s="105" t="s">
        <v>411</v>
      </c>
      <c r="C11989" s="105" t="s">
        <v>412</v>
      </c>
      <c r="D11989" s="106">
        <v>6456788400</v>
      </c>
      <c r="E11989" s="106">
        <v>0</v>
      </c>
      <c r="M11989" t="b">
        <f t="shared" si="935"/>
        <v>1</v>
      </c>
      <c r="N11989" t="b">
        <f t="shared" si="936"/>
        <v>1</v>
      </c>
      <c r="O11989" t="b">
        <f t="shared" si="937"/>
        <v>1</v>
      </c>
      <c r="P11989" t="b">
        <f t="shared" si="937"/>
        <v>1</v>
      </c>
      <c r="Q11989" t="b">
        <f t="shared" si="938"/>
        <v>1</v>
      </c>
      <c r="R11989" t="b">
        <f t="shared" si="939"/>
        <v>1</v>
      </c>
      <c r="U11989" s="105" t="s">
        <v>411</v>
      </c>
      <c r="V11989" s="105" t="s">
        <v>412</v>
      </c>
      <c r="W11989" s="106">
        <v>6456788400</v>
      </c>
      <c r="X11989" s="106">
        <v>0</v>
      </c>
    </row>
    <row r="11990" spans="2:26" x14ac:dyDescent="0.25">
      <c r="B11990" s="105" t="s">
        <v>413</v>
      </c>
      <c r="C11990" s="105" t="s">
        <v>414</v>
      </c>
      <c r="D11990" s="106">
        <v>6456788400</v>
      </c>
      <c r="E11990" s="106">
        <v>0</v>
      </c>
      <c r="M11990" t="b">
        <f t="shared" si="935"/>
        <v>1</v>
      </c>
      <c r="N11990" t="b">
        <f t="shared" si="936"/>
        <v>1</v>
      </c>
      <c r="O11990" t="b">
        <f t="shared" si="937"/>
        <v>1</v>
      </c>
      <c r="P11990" t="b">
        <f t="shared" si="937"/>
        <v>1</v>
      </c>
      <c r="Q11990" t="b">
        <f t="shared" si="938"/>
        <v>1</v>
      </c>
      <c r="R11990" t="b">
        <f t="shared" si="939"/>
        <v>1</v>
      </c>
      <c r="U11990" s="105" t="s">
        <v>413</v>
      </c>
      <c r="V11990" s="105" t="s">
        <v>414</v>
      </c>
      <c r="W11990" s="106">
        <v>6456788400</v>
      </c>
      <c r="X11990" s="106">
        <v>0</v>
      </c>
    </row>
    <row r="11991" spans="2:26" x14ac:dyDescent="0.25">
      <c r="B11991" s="105" t="s">
        <v>415</v>
      </c>
      <c r="C11991" s="105" t="s">
        <v>414</v>
      </c>
      <c r="D11991" s="106">
        <v>1137259000</v>
      </c>
      <c r="E11991" s="106">
        <v>0</v>
      </c>
      <c r="M11991" t="b">
        <f t="shared" si="935"/>
        <v>1</v>
      </c>
      <c r="N11991" t="b">
        <f t="shared" si="936"/>
        <v>1</v>
      </c>
      <c r="O11991" t="b">
        <f t="shared" si="937"/>
        <v>1</v>
      </c>
      <c r="P11991" t="b">
        <f t="shared" si="937"/>
        <v>1</v>
      </c>
      <c r="Q11991" t="b">
        <f t="shared" si="938"/>
        <v>1</v>
      </c>
      <c r="R11991" t="b">
        <f t="shared" si="939"/>
        <v>1</v>
      </c>
      <c r="U11991" s="105" t="s">
        <v>415</v>
      </c>
      <c r="V11991" s="105" t="s">
        <v>414</v>
      </c>
      <c r="W11991" s="106">
        <v>1137259000</v>
      </c>
      <c r="X11991" s="106">
        <v>0</v>
      </c>
    </row>
    <row r="11992" spans="2:26" x14ac:dyDescent="0.25">
      <c r="B11992" s="105" t="s">
        <v>772</v>
      </c>
      <c r="C11992" s="105" t="s">
        <v>769</v>
      </c>
      <c r="D11992" s="106">
        <v>1469958000</v>
      </c>
      <c r="E11992" s="106">
        <v>0</v>
      </c>
      <c r="M11992" t="b">
        <f t="shared" si="935"/>
        <v>1</v>
      </c>
      <c r="N11992" t="b">
        <f t="shared" si="936"/>
        <v>1</v>
      </c>
      <c r="O11992" t="b">
        <f t="shared" si="937"/>
        <v>1</v>
      </c>
      <c r="P11992" t="b">
        <f t="shared" si="937"/>
        <v>1</v>
      </c>
      <c r="Q11992" t="b">
        <f t="shared" si="938"/>
        <v>1</v>
      </c>
      <c r="R11992" t="b">
        <f t="shared" si="939"/>
        <v>1</v>
      </c>
      <c r="U11992" s="105" t="s">
        <v>772</v>
      </c>
      <c r="V11992" s="105" t="s">
        <v>769</v>
      </c>
      <c r="W11992" s="106">
        <v>1469958000</v>
      </c>
      <c r="X11992" s="106">
        <v>0</v>
      </c>
    </row>
    <row r="11993" spans="2:26" x14ac:dyDescent="0.25">
      <c r="B11993" s="105" t="s">
        <v>774</v>
      </c>
      <c r="C11993" s="105" t="s">
        <v>771</v>
      </c>
      <c r="D11993" s="106">
        <v>3849571400</v>
      </c>
      <c r="E11993" s="106">
        <v>0</v>
      </c>
      <c r="M11993" t="b">
        <f t="shared" si="935"/>
        <v>1</v>
      </c>
      <c r="N11993" t="b">
        <f t="shared" si="936"/>
        <v>1</v>
      </c>
      <c r="O11993" t="b">
        <f t="shared" si="937"/>
        <v>1</v>
      </c>
      <c r="P11993" t="b">
        <f t="shared" si="937"/>
        <v>1</v>
      </c>
      <c r="Q11993" t="b">
        <f t="shared" si="938"/>
        <v>1</v>
      </c>
      <c r="R11993" t="b">
        <f t="shared" si="939"/>
        <v>1</v>
      </c>
      <c r="U11993" s="105" t="s">
        <v>774</v>
      </c>
      <c r="V11993" s="105" t="s">
        <v>771</v>
      </c>
      <c r="W11993" s="106">
        <v>3849571400</v>
      </c>
      <c r="X11993" s="106">
        <v>0</v>
      </c>
    </row>
    <row r="11994" spans="2:26" x14ac:dyDescent="0.25">
      <c r="B11994" s="105" t="s">
        <v>439</v>
      </c>
      <c r="C11994" s="105" t="s">
        <v>440</v>
      </c>
      <c r="D11994" s="106">
        <v>1886567432</v>
      </c>
      <c r="E11994" s="106">
        <v>0</v>
      </c>
      <c r="M11994" t="b">
        <f t="shared" si="935"/>
        <v>1</v>
      </c>
      <c r="N11994" t="b">
        <f t="shared" si="936"/>
        <v>1</v>
      </c>
      <c r="O11994" t="b">
        <f t="shared" si="937"/>
        <v>1</v>
      </c>
      <c r="P11994" t="b">
        <f t="shared" si="937"/>
        <v>1</v>
      </c>
      <c r="Q11994" t="b">
        <f t="shared" si="938"/>
        <v>1</v>
      </c>
      <c r="R11994" t="b">
        <f t="shared" si="939"/>
        <v>1</v>
      </c>
      <c r="U11994" s="105" t="s">
        <v>439</v>
      </c>
      <c r="V11994" s="105" t="s">
        <v>440</v>
      </c>
      <c r="W11994" s="106">
        <v>1886567432</v>
      </c>
      <c r="X11994" s="106">
        <v>0</v>
      </c>
    </row>
    <row r="11995" spans="2:26" x14ac:dyDescent="0.25">
      <c r="B11995" s="105" t="s">
        <v>441</v>
      </c>
      <c r="C11995" s="105" t="s">
        <v>442</v>
      </c>
      <c r="D11995" s="106">
        <v>1886567432</v>
      </c>
      <c r="E11995" s="106">
        <v>0</v>
      </c>
      <c r="M11995" t="b">
        <f t="shared" ref="M11995:M12058" si="940">+B11995=U11995</f>
        <v>1</v>
      </c>
      <c r="N11995" t="b">
        <f t="shared" ref="N11995:N12058" si="941">+C11995=V11995</f>
        <v>1</v>
      </c>
      <c r="O11995" t="b">
        <f t="shared" ref="O11995:P12058" si="942">+D11995=W11995</f>
        <v>1</v>
      </c>
      <c r="P11995" t="b">
        <f t="shared" si="942"/>
        <v>1</v>
      </c>
      <c r="Q11995" t="b">
        <f t="shared" ref="Q11995:Q12058" si="943">+F11995=Y11995</f>
        <v>1</v>
      </c>
      <c r="R11995" t="b">
        <f t="shared" ref="R11995:R12058" si="944">+G11995=Z11995</f>
        <v>1</v>
      </c>
      <c r="U11995" s="105" t="s">
        <v>441</v>
      </c>
      <c r="V11995" s="105" t="s">
        <v>442</v>
      </c>
      <c r="W11995" s="106">
        <v>1886567432</v>
      </c>
      <c r="X11995" s="106">
        <v>0</v>
      </c>
    </row>
    <row r="11996" spans="2:26" x14ac:dyDescent="0.25">
      <c r="B11996" s="105" t="s">
        <v>795</v>
      </c>
      <c r="C11996" s="105" t="s">
        <v>796</v>
      </c>
      <c r="D11996" s="106">
        <v>106664000</v>
      </c>
      <c r="E11996" s="106">
        <v>0</v>
      </c>
      <c r="M11996" t="b">
        <f t="shared" si="940"/>
        <v>1</v>
      </c>
      <c r="N11996" t="b">
        <f t="shared" si="941"/>
        <v>1</v>
      </c>
      <c r="O11996" t="b">
        <f t="shared" si="942"/>
        <v>1</v>
      </c>
      <c r="P11996" t="b">
        <f t="shared" si="942"/>
        <v>1</v>
      </c>
      <c r="Q11996" t="b">
        <f t="shared" si="943"/>
        <v>1</v>
      </c>
      <c r="R11996" t="b">
        <f t="shared" si="944"/>
        <v>1</v>
      </c>
      <c r="U11996" s="105" t="s">
        <v>795</v>
      </c>
      <c r="V11996" s="105" t="s">
        <v>796</v>
      </c>
      <c r="W11996" s="106">
        <v>106664000</v>
      </c>
      <c r="X11996" s="106">
        <v>0</v>
      </c>
    </row>
    <row r="11997" spans="2:26" x14ac:dyDescent="0.25">
      <c r="B11997" s="105" t="s">
        <v>798</v>
      </c>
      <c r="C11997" s="105" t="s">
        <v>1600</v>
      </c>
      <c r="D11997" s="106">
        <v>375726000</v>
      </c>
      <c r="E11997" s="106">
        <v>0</v>
      </c>
      <c r="M11997" t="b">
        <f t="shared" si="940"/>
        <v>1</v>
      </c>
      <c r="N11997" t="b">
        <f t="shared" si="941"/>
        <v>1</v>
      </c>
      <c r="O11997" t="b">
        <f t="shared" si="942"/>
        <v>1</v>
      </c>
      <c r="P11997" t="b">
        <f t="shared" si="942"/>
        <v>1</v>
      </c>
      <c r="Q11997" t="b">
        <f t="shared" si="943"/>
        <v>1</v>
      </c>
      <c r="R11997" t="b">
        <f t="shared" si="944"/>
        <v>1</v>
      </c>
      <c r="U11997" s="105" t="s">
        <v>798</v>
      </c>
      <c r="V11997" s="105" t="s">
        <v>1600</v>
      </c>
      <c r="W11997" s="106">
        <v>375726000</v>
      </c>
      <c r="X11997" s="106">
        <v>0</v>
      </c>
    </row>
    <row r="11998" spans="2:26" x14ac:dyDescent="0.25">
      <c r="B11998" s="105" t="s">
        <v>1445</v>
      </c>
      <c r="C11998" s="105" t="s">
        <v>1446</v>
      </c>
      <c r="D11998" s="106">
        <v>498819952</v>
      </c>
      <c r="E11998" s="106">
        <v>0</v>
      </c>
      <c r="M11998" t="b">
        <f t="shared" si="940"/>
        <v>1</v>
      </c>
      <c r="N11998" t="b">
        <f t="shared" si="941"/>
        <v>1</v>
      </c>
      <c r="O11998" t="b">
        <f t="shared" si="942"/>
        <v>1</v>
      </c>
      <c r="P11998" t="b">
        <f t="shared" si="942"/>
        <v>1</v>
      </c>
      <c r="Q11998" t="b">
        <f t="shared" si="943"/>
        <v>1</v>
      </c>
      <c r="R11998" t="b">
        <f t="shared" si="944"/>
        <v>1</v>
      </c>
      <c r="U11998" s="105" t="s">
        <v>1445</v>
      </c>
      <c r="V11998" s="105" t="s">
        <v>1446</v>
      </c>
      <c r="W11998" s="106">
        <v>498819952</v>
      </c>
      <c r="X11998" s="106">
        <v>0</v>
      </c>
    </row>
    <row r="11999" spans="2:26" x14ac:dyDescent="0.25">
      <c r="B11999" s="105" t="s">
        <v>1447</v>
      </c>
      <c r="C11999" s="105" t="s">
        <v>1601</v>
      </c>
      <c r="D11999" s="106">
        <v>109172480</v>
      </c>
      <c r="E11999" s="106">
        <v>0</v>
      </c>
      <c r="M11999" t="b">
        <f t="shared" si="940"/>
        <v>1</v>
      </c>
      <c r="N11999" t="b">
        <f t="shared" si="941"/>
        <v>1</v>
      </c>
      <c r="O11999" t="b">
        <f t="shared" si="942"/>
        <v>1</v>
      </c>
      <c r="P11999" t="b">
        <f t="shared" si="942"/>
        <v>1</v>
      </c>
      <c r="Q11999" t="b">
        <f t="shared" si="943"/>
        <v>1</v>
      </c>
      <c r="R11999" t="b">
        <f t="shared" si="944"/>
        <v>1</v>
      </c>
      <c r="U11999" s="105" t="s">
        <v>1447</v>
      </c>
      <c r="V11999" s="105" t="s">
        <v>1601</v>
      </c>
      <c r="W11999" s="106">
        <v>109172480</v>
      </c>
      <c r="X11999" s="106">
        <v>0</v>
      </c>
    </row>
    <row r="12000" spans="2:26" x14ac:dyDescent="0.25">
      <c r="B12000" s="105" t="s">
        <v>1451</v>
      </c>
      <c r="C12000" s="105" t="s">
        <v>1603</v>
      </c>
      <c r="D12000" s="106">
        <v>246235000</v>
      </c>
      <c r="E12000" s="106">
        <v>0</v>
      </c>
      <c r="M12000" t="b">
        <f t="shared" si="940"/>
        <v>1</v>
      </c>
      <c r="N12000" t="b">
        <f t="shared" si="941"/>
        <v>1</v>
      </c>
      <c r="O12000" t="b">
        <f t="shared" si="942"/>
        <v>1</v>
      </c>
      <c r="P12000" t="b">
        <f t="shared" si="942"/>
        <v>1</v>
      </c>
      <c r="Q12000" t="b">
        <f t="shared" si="943"/>
        <v>1</v>
      </c>
      <c r="R12000" t="b">
        <f t="shared" si="944"/>
        <v>1</v>
      </c>
      <c r="U12000" s="105" t="s">
        <v>1451</v>
      </c>
      <c r="V12000" s="105" t="s">
        <v>1603</v>
      </c>
      <c r="W12000" s="106">
        <v>246235000</v>
      </c>
      <c r="X12000" s="106">
        <v>0</v>
      </c>
    </row>
    <row r="12001" spans="2:26" x14ac:dyDescent="0.25">
      <c r="B12001" s="105" t="s">
        <v>1454</v>
      </c>
      <c r="C12001" s="105" t="s">
        <v>1604</v>
      </c>
      <c r="D12001" s="106">
        <v>549950000</v>
      </c>
      <c r="E12001" s="106">
        <v>0</v>
      </c>
      <c r="M12001" t="b">
        <f t="shared" si="940"/>
        <v>1</v>
      </c>
      <c r="N12001" t="b">
        <f t="shared" si="941"/>
        <v>1</v>
      </c>
      <c r="O12001" t="b">
        <f t="shared" si="942"/>
        <v>1</v>
      </c>
      <c r="P12001" t="b">
        <f t="shared" si="942"/>
        <v>1</v>
      </c>
      <c r="Q12001" t="b">
        <f t="shared" si="943"/>
        <v>1</v>
      </c>
      <c r="R12001" t="b">
        <f t="shared" si="944"/>
        <v>1</v>
      </c>
      <c r="U12001" s="105" t="s">
        <v>1454</v>
      </c>
      <c r="V12001" s="105" t="s">
        <v>1604</v>
      </c>
      <c r="W12001" s="106">
        <v>549950000</v>
      </c>
      <c r="X12001" s="106">
        <v>0</v>
      </c>
    </row>
    <row r="12002" spans="2:26" x14ac:dyDescent="0.25">
      <c r="B12002" t="s">
        <v>359</v>
      </c>
      <c r="C12002" s="106">
        <v>8343355832</v>
      </c>
      <c r="D12002" s="106">
        <v>0</v>
      </c>
      <c r="M12002" t="b">
        <f t="shared" si="940"/>
        <v>1</v>
      </c>
      <c r="N12002" t="b">
        <f t="shared" si="941"/>
        <v>1</v>
      </c>
      <c r="O12002" t="b">
        <f t="shared" si="942"/>
        <v>1</v>
      </c>
      <c r="P12002" t="b">
        <f t="shared" si="942"/>
        <v>1</v>
      </c>
      <c r="Q12002" t="b">
        <f t="shared" si="943"/>
        <v>1</v>
      </c>
      <c r="R12002" t="b">
        <f t="shared" si="944"/>
        <v>1</v>
      </c>
      <c r="U12002" t="s">
        <v>359</v>
      </c>
      <c r="V12002" s="106">
        <v>8343355832</v>
      </c>
      <c r="W12002" s="106">
        <v>0</v>
      </c>
    </row>
    <row r="12003" spans="2:26" x14ac:dyDescent="0.25">
      <c r="B12003" t="s">
        <v>330</v>
      </c>
      <c r="C12003" t="s">
        <v>331</v>
      </c>
      <c r="D12003" s="105" t="s">
        <v>1510</v>
      </c>
      <c r="E12003" t="s">
        <v>333</v>
      </c>
      <c r="F12003" t="s">
        <v>331</v>
      </c>
      <c r="G12003" s="105" t="s">
        <v>1511</v>
      </c>
      <c r="M12003" t="b">
        <f t="shared" si="940"/>
        <v>1</v>
      </c>
      <c r="N12003" t="b">
        <f t="shared" si="941"/>
        <v>1</v>
      </c>
      <c r="O12003" t="b">
        <f t="shared" si="942"/>
        <v>1</v>
      </c>
      <c r="P12003" t="b">
        <f t="shared" si="942"/>
        <v>1</v>
      </c>
      <c r="Q12003" t="b">
        <f t="shared" si="943"/>
        <v>1</v>
      </c>
      <c r="R12003" t="b">
        <f t="shared" si="944"/>
        <v>1</v>
      </c>
      <c r="U12003" t="s">
        <v>330</v>
      </c>
      <c r="V12003" t="s">
        <v>331</v>
      </c>
      <c r="W12003" s="105" t="s">
        <v>1510</v>
      </c>
      <c r="X12003" t="s">
        <v>333</v>
      </c>
      <c r="Y12003" t="s">
        <v>331</v>
      </c>
      <c r="Z12003" s="105" t="s">
        <v>1511</v>
      </c>
    </row>
    <row r="12004" spans="2:26" x14ac:dyDescent="0.25">
      <c r="B12004" t="s">
        <v>335</v>
      </c>
      <c r="C12004" t="s">
        <v>3</v>
      </c>
      <c r="D12004" t="s">
        <v>336</v>
      </c>
      <c r="E12004" t="s">
        <v>337</v>
      </c>
      <c r="M12004" t="b">
        <f t="shared" si="940"/>
        <v>1</v>
      </c>
      <c r="N12004" t="b">
        <f t="shared" si="941"/>
        <v>1</v>
      </c>
      <c r="O12004" t="b">
        <f t="shared" si="942"/>
        <v>1</v>
      </c>
      <c r="P12004" t="b">
        <f t="shared" si="942"/>
        <v>1</v>
      </c>
      <c r="Q12004" t="b">
        <f t="shared" si="943"/>
        <v>1</v>
      </c>
      <c r="R12004" t="b">
        <f t="shared" si="944"/>
        <v>1</v>
      </c>
      <c r="U12004" t="s">
        <v>335</v>
      </c>
      <c r="V12004" t="s">
        <v>3</v>
      </c>
      <c r="W12004" t="s">
        <v>336</v>
      </c>
      <c r="X12004" t="s">
        <v>337</v>
      </c>
    </row>
    <row r="12005" spans="2:26" x14ac:dyDescent="0.25">
      <c r="B12005" s="105" t="s">
        <v>439</v>
      </c>
      <c r="C12005" s="105" t="s">
        <v>440</v>
      </c>
      <c r="D12005" s="106">
        <v>485541400</v>
      </c>
      <c r="E12005" s="106">
        <v>0</v>
      </c>
      <c r="M12005" t="b">
        <f t="shared" si="940"/>
        <v>1</v>
      </c>
      <c r="N12005" t="b">
        <f t="shared" si="941"/>
        <v>1</v>
      </c>
      <c r="O12005" t="b">
        <f t="shared" si="942"/>
        <v>1</v>
      </c>
      <c r="P12005" t="b">
        <f t="shared" si="942"/>
        <v>1</v>
      </c>
      <c r="Q12005" t="b">
        <f t="shared" si="943"/>
        <v>1</v>
      </c>
      <c r="R12005" t="b">
        <f t="shared" si="944"/>
        <v>1</v>
      </c>
      <c r="U12005" s="105" t="s">
        <v>439</v>
      </c>
      <c r="V12005" s="105" t="s">
        <v>440</v>
      </c>
      <c r="W12005" s="106">
        <v>485541400</v>
      </c>
      <c r="X12005" s="106">
        <v>0</v>
      </c>
    </row>
    <row r="12006" spans="2:26" x14ac:dyDescent="0.25">
      <c r="B12006" s="105" t="s">
        <v>441</v>
      </c>
      <c r="C12006" s="105" t="s">
        <v>442</v>
      </c>
      <c r="D12006" s="106">
        <v>485541400</v>
      </c>
      <c r="E12006" s="106">
        <v>0</v>
      </c>
      <c r="M12006" t="b">
        <f t="shared" si="940"/>
        <v>1</v>
      </c>
      <c r="N12006" t="b">
        <f t="shared" si="941"/>
        <v>1</v>
      </c>
      <c r="O12006" t="b">
        <f t="shared" si="942"/>
        <v>1</v>
      </c>
      <c r="P12006" t="b">
        <f t="shared" si="942"/>
        <v>1</v>
      </c>
      <c r="Q12006" t="b">
        <f t="shared" si="943"/>
        <v>1</v>
      </c>
      <c r="R12006" t="b">
        <f t="shared" si="944"/>
        <v>1</v>
      </c>
      <c r="U12006" s="105" t="s">
        <v>441</v>
      </c>
      <c r="V12006" s="105" t="s">
        <v>442</v>
      </c>
      <c r="W12006" s="106">
        <v>485541400</v>
      </c>
      <c r="X12006" s="106">
        <v>0</v>
      </c>
    </row>
    <row r="12007" spans="2:26" x14ac:dyDescent="0.25">
      <c r="B12007" s="105" t="s">
        <v>1445</v>
      </c>
      <c r="C12007" s="105" t="s">
        <v>1446</v>
      </c>
      <c r="D12007" s="106">
        <v>114617400</v>
      </c>
      <c r="E12007" s="106">
        <v>0</v>
      </c>
      <c r="M12007" t="b">
        <f t="shared" si="940"/>
        <v>1</v>
      </c>
      <c r="N12007" t="b">
        <f t="shared" si="941"/>
        <v>1</v>
      </c>
      <c r="O12007" t="b">
        <f t="shared" si="942"/>
        <v>1</v>
      </c>
      <c r="P12007" t="b">
        <f t="shared" si="942"/>
        <v>1</v>
      </c>
      <c r="Q12007" t="b">
        <f t="shared" si="943"/>
        <v>1</v>
      </c>
      <c r="R12007" t="b">
        <f t="shared" si="944"/>
        <v>1</v>
      </c>
      <c r="U12007" s="105" t="s">
        <v>1445</v>
      </c>
      <c r="V12007" s="105" t="s">
        <v>1446</v>
      </c>
      <c r="W12007" s="106">
        <v>114617400</v>
      </c>
      <c r="X12007" s="106">
        <v>0</v>
      </c>
    </row>
    <row r="12008" spans="2:26" x14ac:dyDescent="0.25">
      <c r="B12008" s="105" t="s">
        <v>1451</v>
      </c>
      <c r="C12008" s="105" t="s">
        <v>1603</v>
      </c>
      <c r="D12008" s="106">
        <v>139000000</v>
      </c>
      <c r="E12008" s="106">
        <v>0</v>
      </c>
      <c r="M12008" t="b">
        <f t="shared" si="940"/>
        <v>1</v>
      </c>
      <c r="N12008" t="b">
        <f t="shared" si="941"/>
        <v>1</v>
      </c>
      <c r="O12008" t="b">
        <f t="shared" si="942"/>
        <v>1</v>
      </c>
      <c r="P12008" t="b">
        <f t="shared" si="942"/>
        <v>1</v>
      </c>
      <c r="Q12008" t="b">
        <f t="shared" si="943"/>
        <v>1</v>
      </c>
      <c r="R12008" t="b">
        <f t="shared" si="944"/>
        <v>1</v>
      </c>
      <c r="U12008" s="105" t="s">
        <v>1451</v>
      </c>
      <c r="V12008" s="105" t="s">
        <v>1603</v>
      </c>
      <c r="W12008" s="106">
        <v>139000000</v>
      </c>
      <c r="X12008" s="106">
        <v>0</v>
      </c>
    </row>
    <row r="12009" spans="2:26" x14ac:dyDescent="0.25">
      <c r="B12009" s="105" t="s">
        <v>1454</v>
      </c>
      <c r="C12009" s="105" t="s">
        <v>1604</v>
      </c>
      <c r="D12009" s="106">
        <v>231924000</v>
      </c>
      <c r="E12009" s="106">
        <v>0</v>
      </c>
      <c r="M12009" t="b">
        <f t="shared" si="940"/>
        <v>1</v>
      </c>
      <c r="N12009" t="b">
        <f t="shared" si="941"/>
        <v>1</v>
      </c>
      <c r="O12009" t="b">
        <f t="shared" si="942"/>
        <v>1</v>
      </c>
      <c r="P12009" t="b">
        <f t="shared" si="942"/>
        <v>1</v>
      </c>
      <c r="Q12009" t="b">
        <f t="shared" si="943"/>
        <v>1</v>
      </c>
      <c r="R12009" t="b">
        <f t="shared" si="944"/>
        <v>1</v>
      </c>
      <c r="U12009" s="105" t="s">
        <v>1454</v>
      </c>
      <c r="V12009" s="105" t="s">
        <v>1604</v>
      </c>
      <c r="W12009" s="106">
        <v>231924000</v>
      </c>
      <c r="X12009" s="106">
        <v>0</v>
      </c>
    </row>
    <row r="12010" spans="2:26" x14ac:dyDescent="0.25">
      <c r="B12010" t="s">
        <v>359</v>
      </c>
      <c r="C12010" s="106">
        <v>485541400</v>
      </c>
      <c r="D12010" s="106">
        <v>0</v>
      </c>
      <c r="M12010" t="b">
        <f t="shared" si="940"/>
        <v>1</v>
      </c>
      <c r="N12010" t="b">
        <f t="shared" si="941"/>
        <v>1</v>
      </c>
      <c r="O12010" t="b">
        <f t="shared" si="942"/>
        <v>1</v>
      </c>
      <c r="P12010" t="b">
        <f t="shared" si="942"/>
        <v>1</v>
      </c>
      <c r="Q12010" t="b">
        <f t="shared" si="943"/>
        <v>1</v>
      </c>
      <c r="R12010" t="b">
        <f t="shared" si="944"/>
        <v>1</v>
      </c>
      <c r="U12010" t="s">
        <v>359</v>
      </c>
      <c r="V12010" s="106">
        <v>485541400</v>
      </c>
      <c r="W12010" s="106">
        <v>0</v>
      </c>
    </row>
    <row r="12011" spans="2:26" x14ac:dyDescent="0.25">
      <c r="B12011" t="s">
        <v>330</v>
      </c>
      <c r="C12011" t="s">
        <v>331</v>
      </c>
      <c r="D12011" s="105" t="s">
        <v>1687</v>
      </c>
      <c r="E12011" t="s">
        <v>333</v>
      </c>
      <c r="F12011" t="s">
        <v>331</v>
      </c>
      <c r="G12011" s="105" t="s">
        <v>1688</v>
      </c>
      <c r="M12011" t="b">
        <f t="shared" si="940"/>
        <v>1</v>
      </c>
      <c r="N12011" t="b">
        <f t="shared" si="941"/>
        <v>1</v>
      </c>
      <c r="O12011" t="b">
        <f t="shared" si="942"/>
        <v>1</v>
      </c>
      <c r="P12011" t="b">
        <f t="shared" si="942"/>
        <v>1</v>
      </c>
      <c r="Q12011" t="b">
        <f t="shared" si="943"/>
        <v>1</v>
      </c>
      <c r="R12011" t="b">
        <f t="shared" si="944"/>
        <v>1</v>
      </c>
      <c r="U12011" t="s">
        <v>330</v>
      </c>
      <c r="V12011" t="s">
        <v>331</v>
      </c>
      <c r="W12011" s="105" t="s">
        <v>1687</v>
      </c>
      <c r="X12011" t="s">
        <v>333</v>
      </c>
      <c r="Y12011" t="s">
        <v>331</v>
      </c>
      <c r="Z12011" s="105" t="s">
        <v>1688</v>
      </c>
    </row>
    <row r="12012" spans="2:26" x14ac:dyDescent="0.25">
      <c r="B12012" t="s">
        <v>335</v>
      </c>
      <c r="C12012" t="s">
        <v>3</v>
      </c>
      <c r="D12012" t="s">
        <v>336</v>
      </c>
      <c r="E12012" t="s">
        <v>337</v>
      </c>
      <c r="M12012" t="b">
        <f t="shared" si="940"/>
        <v>1</v>
      </c>
      <c r="N12012" t="b">
        <f t="shared" si="941"/>
        <v>1</v>
      </c>
      <c r="O12012" t="b">
        <f t="shared" si="942"/>
        <v>1</v>
      </c>
      <c r="P12012" t="b">
        <f t="shared" si="942"/>
        <v>1</v>
      </c>
      <c r="Q12012" t="b">
        <f t="shared" si="943"/>
        <v>1</v>
      </c>
      <c r="R12012" t="b">
        <f t="shared" si="944"/>
        <v>1</v>
      </c>
      <c r="U12012" t="s">
        <v>335</v>
      </c>
      <c r="V12012" t="s">
        <v>3</v>
      </c>
      <c r="W12012" t="s">
        <v>336</v>
      </c>
      <c r="X12012" t="s">
        <v>337</v>
      </c>
    </row>
    <row r="12013" spans="2:26" x14ac:dyDescent="0.25">
      <c r="B12013" s="105" t="s">
        <v>450</v>
      </c>
      <c r="C12013" s="105" t="s">
        <v>451</v>
      </c>
      <c r="D12013" s="106">
        <v>7500000</v>
      </c>
      <c r="E12013" s="106">
        <v>0</v>
      </c>
      <c r="M12013" t="b">
        <f t="shared" si="940"/>
        <v>1</v>
      </c>
      <c r="N12013" t="b">
        <f t="shared" si="941"/>
        <v>1</v>
      </c>
      <c r="O12013" t="b">
        <f t="shared" si="942"/>
        <v>1</v>
      </c>
      <c r="P12013" t="b">
        <f t="shared" si="942"/>
        <v>1</v>
      </c>
      <c r="Q12013" t="b">
        <f t="shared" si="943"/>
        <v>1</v>
      </c>
      <c r="R12013" t="b">
        <f t="shared" si="944"/>
        <v>1</v>
      </c>
      <c r="U12013" s="105" t="s">
        <v>450</v>
      </c>
      <c r="V12013" s="105" t="s">
        <v>451</v>
      </c>
      <c r="W12013" s="106">
        <v>7500000</v>
      </c>
      <c r="X12013" s="106">
        <v>0</v>
      </c>
    </row>
    <row r="12014" spans="2:26" x14ac:dyDescent="0.25">
      <c r="B12014" s="105" t="s">
        <v>452</v>
      </c>
      <c r="C12014" s="105" t="s">
        <v>453</v>
      </c>
      <c r="D12014" s="106">
        <v>7500000</v>
      </c>
      <c r="E12014" s="106">
        <v>0</v>
      </c>
      <c r="M12014" t="b">
        <f t="shared" si="940"/>
        <v>1</v>
      </c>
      <c r="N12014" t="b">
        <f t="shared" si="941"/>
        <v>1</v>
      </c>
      <c r="O12014" t="b">
        <f t="shared" si="942"/>
        <v>1</v>
      </c>
      <c r="P12014" t="b">
        <f t="shared" si="942"/>
        <v>1</v>
      </c>
      <c r="Q12014" t="b">
        <f t="shared" si="943"/>
        <v>1</v>
      </c>
      <c r="R12014" t="b">
        <f t="shared" si="944"/>
        <v>1</v>
      </c>
      <c r="U12014" s="105" t="s">
        <v>452</v>
      </c>
      <c r="V12014" s="105" t="s">
        <v>453</v>
      </c>
      <c r="W12014" s="106">
        <v>7500000</v>
      </c>
      <c r="X12014" s="106">
        <v>0</v>
      </c>
    </row>
    <row r="12015" spans="2:26" x14ac:dyDescent="0.25">
      <c r="B12015" s="105" t="s">
        <v>813</v>
      </c>
      <c r="C12015" s="105" t="s">
        <v>1607</v>
      </c>
      <c r="D12015" s="106">
        <v>7500000</v>
      </c>
      <c r="E12015" s="106">
        <v>0</v>
      </c>
      <c r="M12015" t="b">
        <f t="shared" si="940"/>
        <v>1</v>
      </c>
      <c r="N12015" t="b">
        <f t="shared" si="941"/>
        <v>1</v>
      </c>
      <c r="O12015" t="b">
        <f t="shared" si="942"/>
        <v>1</v>
      </c>
      <c r="P12015" t="b">
        <f t="shared" si="942"/>
        <v>1</v>
      </c>
      <c r="Q12015" t="b">
        <f t="shared" si="943"/>
        <v>1</v>
      </c>
      <c r="R12015" t="b">
        <f t="shared" si="944"/>
        <v>1</v>
      </c>
      <c r="U12015" s="105" t="s">
        <v>813</v>
      </c>
      <c r="V12015" s="105" t="s">
        <v>1607</v>
      </c>
      <c r="W12015" s="106">
        <v>7500000</v>
      </c>
      <c r="X12015" s="106">
        <v>0</v>
      </c>
    </row>
    <row r="12016" spans="2:26" x14ac:dyDescent="0.25">
      <c r="B12016" t="s">
        <v>359</v>
      </c>
      <c r="C12016" s="106">
        <v>7500000</v>
      </c>
      <c r="D12016" s="106">
        <v>0</v>
      </c>
      <c r="M12016" t="b">
        <f t="shared" si="940"/>
        <v>1</v>
      </c>
      <c r="N12016" t="b">
        <f t="shared" si="941"/>
        <v>1</v>
      </c>
      <c r="O12016" t="b">
        <f t="shared" si="942"/>
        <v>1</v>
      </c>
      <c r="P12016" t="b">
        <f t="shared" si="942"/>
        <v>1</v>
      </c>
      <c r="Q12016" t="b">
        <f t="shared" si="943"/>
        <v>1</v>
      </c>
      <c r="R12016" t="b">
        <f t="shared" si="944"/>
        <v>1</v>
      </c>
      <c r="U12016" t="s">
        <v>359</v>
      </c>
      <c r="V12016" s="106">
        <v>7500000</v>
      </c>
      <c r="W12016" s="106">
        <v>0</v>
      </c>
    </row>
    <row r="12017" spans="2:26" x14ac:dyDescent="0.25">
      <c r="B12017" t="s">
        <v>330</v>
      </c>
      <c r="C12017" t="s">
        <v>331</v>
      </c>
      <c r="D12017" s="105" t="s">
        <v>1512</v>
      </c>
      <c r="E12017" t="s">
        <v>333</v>
      </c>
      <c r="F12017" t="s">
        <v>331</v>
      </c>
      <c r="G12017" s="105" t="s">
        <v>1513</v>
      </c>
      <c r="M12017" t="b">
        <f t="shared" si="940"/>
        <v>1</v>
      </c>
      <c r="N12017" t="b">
        <f t="shared" si="941"/>
        <v>1</v>
      </c>
      <c r="O12017" t="b">
        <f t="shared" si="942"/>
        <v>1</v>
      </c>
      <c r="P12017" t="b">
        <f t="shared" si="942"/>
        <v>1</v>
      </c>
      <c r="Q12017" t="b">
        <f t="shared" si="943"/>
        <v>1</v>
      </c>
      <c r="R12017" t="b">
        <f t="shared" si="944"/>
        <v>1</v>
      </c>
      <c r="U12017" t="s">
        <v>330</v>
      </c>
      <c r="V12017" t="s">
        <v>331</v>
      </c>
      <c r="W12017" s="105" t="s">
        <v>1512</v>
      </c>
      <c r="X12017" t="s">
        <v>333</v>
      </c>
      <c r="Y12017" t="s">
        <v>331</v>
      </c>
      <c r="Z12017" s="105" t="s">
        <v>1513</v>
      </c>
    </row>
    <row r="12018" spans="2:26" x14ac:dyDescent="0.25">
      <c r="B12018" t="s">
        <v>335</v>
      </c>
      <c r="C12018" t="s">
        <v>3</v>
      </c>
      <c r="D12018" t="s">
        <v>336</v>
      </c>
      <c r="E12018" t="s">
        <v>337</v>
      </c>
      <c r="M12018" t="b">
        <f t="shared" si="940"/>
        <v>1</v>
      </c>
      <c r="N12018" t="b">
        <f t="shared" si="941"/>
        <v>1</v>
      </c>
      <c r="O12018" t="b">
        <f t="shared" si="942"/>
        <v>1</v>
      </c>
      <c r="P12018" t="b">
        <f t="shared" si="942"/>
        <v>1</v>
      </c>
      <c r="Q12018" t="b">
        <f t="shared" si="943"/>
        <v>1</v>
      </c>
      <c r="R12018" t="b">
        <f t="shared" si="944"/>
        <v>1</v>
      </c>
      <c r="U12018" t="s">
        <v>335</v>
      </c>
      <c r="V12018" t="s">
        <v>3</v>
      </c>
      <c r="W12018" t="s">
        <v>336</v>
      </c>
      <c r="X12018" t="s">
        <v>337</v>
      </c>
    </row>
    <row r="12019" spans="2:26" x14ac:dyDescent="0.25">
      <c r="B12019" s="105" t="s">
        <v>450</v>
      </c>
      <c r="C12019" s="105" t="s">
        <v>451</v>
      </c>
      <c r="D12019" s="106">
        <v>1379758800</v>
      </c>
      <c r="E12019" s="106">
        <v>0</v>
      </c>
      <c r="M12019" t="b">
        <f t="shared" si="940"/>
        <v>1</v>
      </c>
      <c r="N12019" t="b">
        <f t="shared" si="941"/>
        <v>1</v>
      </c>
      <c r="O12019" t="b">
        <f t="shared" si="942"/>
        <v>1</v>
      </c>
      <c r="P12019" t="b">
        <f t="shared" si="942"/>
        <v>1</v>
      </c>
      <c r="Q12019" t="b">
        <f t="shared" si="943"/>
        <v>1</v>
      </c>
      <c r="R12019" t="b">
        <f t="shared" si="944"/>
        <v>1</v>
      </c>
      <c r="U12019" s="105" t="s">
        <v>450</v>
      </c>
      <c r="V12019" s="105" t="s">
        <v>451</v>
      </c>
      <c r="W12019" s="106">
        <v>1379758800</v>
      </c>
      <c r="X12019" s="106">
        <v>0</v>
      </c>
    </row>
    <row r="12020" spans="2:26" x14ac:dyDescent="0.25">
      <c r="B12020" s="105" t="s">
        <v>452</v>
      </c>
      <c r="C12020" s="105" t="s">
        <v>453</v>
      </c>
      <c r="D12020" s="106">
        <v>1379758800</v>
      </c>
      <c r="E12020" s="106">
        <v>0</v>
      </c>
      <c r="M12020" t="b">
        <f t="shared" si="940"/>
        <v>1</v>
      </c>
      <c r="N12020" t="b">
        <f t="shared" si="941"/>
        <v>1</v>
      </c>
      <c r="O12020" t="b">
        <f t="shared" si="942"/>
        <v>1</v>
      </c>
      <c r="P12020" t="b">
        <f t="shared" si="942"/>
        <v>1</v>
      </c>
      <c r="Q12020" t="b">
        <f t="shared" si="943"/>
        <v>1</v>
      </c>
      <c r="R12020" t="b">
        <f t="shared" si="944"/>
        <v>1</v>
      </c>
      <c r="U12020" s="105" t="s">
        <v>452</v>
      </c>
      <c r="V12020" s="105" t="s">
        <v>453</v>
      </c>
      <c r="W12020" s="106">
        <v>1379758800</v>
      </c>
      <c r="X12020" s="106">
        <v>0</v>
      </c>
    </row>
    <row r="12021" spans="2:26" x14ac:dyDescent="0.25">
      <c r="B12021" s="105" t="s">
        <v>801</v>
      </c>
      <c r="C12021" s="105" t="s">
        <v>802</v>
      </c>
      <c r="D12021" s="106">
        <v>64256800</v>
      </c>
      <c r="E12021" s="106">
        <v>0</v>
      </c>
      <c r="M12021" t="b">
        <f t="shared" si="940"/>
        <v>1</v>
      </c>
      <c r="N12021" t="b">
        <f t="shared" si="941"/>
        <v>1</v>
      </c>
      <c r="O12021" t="b">
        <f t="shared" si="942"/>
        <v>1</v>
      </c>
      <c r="P12021" t="b">
        <f t="shared" si="942"/>
        <v>1</v>
      </c>
      <c r="Q12021" t="b">
        <f t="shared" si="943"/>
        <v>1</v>
      </c>
      <c r="R12021" t="b">
        <f t="shared" si="944"/>
        <v>1</v>
      </c>
      <c r="U12021" s="105" t="s">
        <v>801</v>
      </c>
      <c r="V12021" s="105" t="s">
        <v>802</v>
      </c>
      <c r="W12021" s="106">
        <v>64256800</v>
      </c>
      <c r="X12021" s="106">
        <v>0</v>
      </c>
    </row>
    <row r="12022" spans="2:26" x14ac:dyDescent="0.25">
      <c r="B12022" s="105" t="s">
        <v>806</v>
      </c>
      <c r="C12022" s="105" t="s">
        <v>807</v>
      </c>
      <c r="D12022" s="106">
        <v>522734000</v>
      </c>
      <c r="E12022" s="106">
        <v>0</v>
      </c>
      <c r="M12022" t="b">
        <f t="shared" si="940"/>
        <v>1</v>
      </c>
      <c r="N12022" t="b">
        <f t="shared" si="941"/>
        <v>1</v>
      </c>
      <c r="O12022" t="b">
        <f t="shared" si="942"/>
        <v>1</v>
      </c>
      <c r="P12022" t="b">
        <f t="shared" si="942"/>
        <v>1</v>
      </c>
      <c r="Q12022" t="b">
        <f t="shared" si="943"/>
        <v>1</v>
      </c>
      <c r="R12022" t="b">
        <f t="shared" si="944"/>
        <v>1</v>
      </c>
      <c r="U12022" s="105" t="s">
        <v>806</v>
      </c>
      <c r="V12022" s="105" t="s">
        <v>807</v>
      </c>
      <c r="W12022" s="106">
        <v>522734000</v>
      </c>
      <c r="X12022" s="106">
        <v>0</v>
      </c>
    </row>
    <row r="12023" spans="2:26" x14ac:dyDescent="0.25">
      <c r="B12023" s="105" t="s">
        <v>810</v>
      </c>
      <c r="C12023" s="105" t="s">
        <v>811</v>
      </c>
      <c r="D12023" s="106">
        <v>777918000</v>
      </c>
      <c r="E12023" s="106">
        <v>0</v>
      </c>
      <c r="M12023" t="b">
        <f t="shared" si="940"/>
        <v>1</v>
      </c>
      <c r="N12023" t="b">
        <f t="shared" si="941"/>
        <v>1</v>
      </c>
      <c r="O12023" t="b">
        <f t="shared" si="942"/>
        <v>1</v>
      </c>
      <c r="P12023" t="b">
        <f t="shared" si="942"/>
        <v>1</v>
      </c>
      <c r="Q12023" t="b">
        <f t="shared" si="943"/>
        <v>1</v>
      </c>
      <c r="R12023" t="b">
        <f t="shared" si="944"/>
        <v>1</v>
      </c>
      <c r="U12023" s="105" t="s">
        <v>810</v>
      </c>
      <c r="V12023" s="105" t="s">
        <v>811</v>
      </c>
      <c r="W12023" s="106">
        <v>777918000</v>
      </c>
      <c r="X12023" s="106">
        <v>0</v>
      </c>
    </row>
    <row r="12024" spans="2:26" x14ac:dyDescent="0.25">
      <c r="B12024" s="105" t="s">
        <v>812</v>
      </c>
      <c r="C12024" s="105" t="s">
        <v>1606</v>
      </c>
      <c r="D12024" s="106">
        <v>14850000</v>
      </c>
      <c r="E12024" s="106">
        <v>0</v>
      </c>
      <c r="M12024" t="b">
        <f t="shared" si="940"/>
        <v>1</v>
      </c>
      <c r="N12024" t="b">
        <f t="shared" si="941"/>
        <v>1</v>
      </c>
      <c r="O12024" t="b">
        <f t="shared" si="942"/>
        <v>1</v>
      </c>
      <c r="P12024" t="b">
        <f t="shared" si="942"/>
        <v>1</v>
      </c>
      <c r="Q12024" t="b">
        <f t="shared" si="943"/>
        <v>1</v>
      </c>
      <c r="R12024" t="b">
        <f t="shared" si="944"/>
        <v>1</v>
      </c>
      <c r="U12024" s="105" t="s">
        <v>812</v>
      </c>
      <c r="V12024" s="105" t="s">
        <v>1606</v>
      </c>
      <c r="W12024" s="106">
        <v>14850000</v>
      </c>
      <c r="X12024" s="106">
        <v>0</v>
      </c>
    </row>
    <row r="12025" spans="2:26" x14ac:dyDescent="0.25">
      <c r="B12025" t="s">
        <v>359</v>
      </c>
      <c r="C12025" s="106">
        <v>1379758800</v>
      </c>
      <c r="D12025" s="106">
        <v>0</v>
      </c>
      <c r="M12025" t="b">
        <f t="shared" si="940"/>
        <v>1</v>
      </c>
      <c r="N12025" t="b">
        <f t="shared" si="941"/>
        <v>1</v>
      </c>
      <c r="O12025" t="b">
        <f t="shared" si="942"/>
        <v>1</v>
      </c>
      <c r="P12025" t="b">
        <f t="shared" si="942"/>
        <v>1</v>
      </c>
      <c r="Q12025" t="b">
        <f t="shared" si="943"/>
        <v>1</v>
      </c>
      <c r="R12025" t="b">
        <f t="shared" si="944"/>
        <v>1</v>
      </c>
      <c r="U12025" t="s">
        <v>359</v>
      </c>
      <c r="V12025" s="106">
        <v>1379758800</v>
      </c>
      <c r="W12025" s="106">
        <v>0</v>
      </c>
    </row>
    <row r="12026" spans="2:26" x14ac:dyDescent="0.25">
      <c r="B12026" t="s">
        <v>330</v>
      </c>
      <c r="C12026" t="s">
        <v>331</v>
      </c>
      <c r="D12026" s="105" t="s">
        <v>1689</v>
      </c>
      <c r="E12026" t="s">
        <v>333</v>
      </c>
      <c r="F12026" t="s">
        <v>331</v>
      </c>
      <c r="G12026" s="105" t="s">
        <v>1690</v>
      </c>
      <c r="M12026" t="b">
        <f t="shared" si="940"/>
        <v>1</v>
      </c>
      <c r="N12026" t="b">
        <f t="shared" si="941"/>
        <v>1</v>
      </c>
      <c r="O12026" t="b">
        <f t="shared" si="942"/>
        <v>1</v>
      </c>
      <c r="P12026" t="b">
        <f t="shared" si="942"/>
        <v>1</v>
      </c>
      <c r="Q12026" t="b">
        <f t="shared" si="943"/>
        <v>1</v>
      </c>
      <c r="R12026" t="b">
        <f t="shared" si="944"/>
        <v>1</v>
      </c>
      <c r="U12026" t="s">
        <v>330</v>
      </c>
      <c r="V12026" t="s">
        <v>331</v>
      </c>
      <c r="W12026" s="105" t="s">
        <v>1689</v>
      </c>
      <c r="X12026" t="s">
        <v>333</v>
      </c>
      <c r="Y12026" t="s">
        <v>331</v>
      </c>
      <c r="Z12026" s="105" t="s">
        <v>1690</v>
      </c>
    </row>
    <row r="12027" spans="2:26" x14ac:dyDescent="0.25">
      <c r="B12027" t="s">
        <v>335</v>
      </c>
      <c r="C12027" t="s">
        <v>3</v>
      </c>
      <c r="D12027" t="s">
        <v>336</v>
      </c>
      <c r="E12027" t="s">
        <v>337</v>
      </c>
      <c r="M12027" t="b">
        <f t="shared" si="940"/>
        <v>1</v>
      </c>
      <c r="N12027" t="b">
        <f t="shared" si="941"/>
        <v>1</v>
      </c>
      <c r="O12027" t="b">
        <f t="shared" si="942"/>
        <v>1</v>
      </c>
      <c r="P12027" t="b">
        <f t="shared" si="942"/>
        <v>1</v>
      </c>
      <c r="Q12027" t="b">
        <f t="shared" si="943"/>
        <v>1</v>
      </c>
      <c r="R12027" t="b">
        <f t="shared" si="944"/>
        <v>1</v>
      </c>
      <c r="U12027" t="s">
        <v>335</v>
      </c>
      <c r="V12027" t="s">
        <v>3</v>
      </c>
      <c r="W12027" t="s">
        <v>336</v>
      </c>
      <c r="X12027" t="s">
        <v>337</v>
      </c>
    </row>
    <row r="12028" spans="2:26" x14ac:dyDescent="0.25">
      <c r="B12028" s="105" t="s">
        <v>450</v>
      </c>
      <c r="C12028" s="105" t="s">
        <v>451</v>
      </c>
      <c r="D12028" s="106">
        <v>45486500</v>
      </c>
      <c r="E12028" s="106">
        <v>0</v>
      </c>
      <c r="M12028" t="b">
        <f t="shared" si="940"/>
        <v>1</v>
      </c>
      <c r="N12028" t="b">
        <f t="shared" si="941"/>
        <v>1</v>
      </c>
      <c r="O12028" t="b">
        <f t="shared" si="942"/>
        <v>1</v>
      </c>
      <c r="P12028" t="b">
        <f t="shared" si="942"/>
        <v>1</v>
      </c>
      <c r="Q12028" t="b">
        <f t="shared" si="943"/>
        <v>1</v>
      </c>
      <c r="R12028" t="b">
        <f t="shared" si="944"/>
        <v>1</v>
      </c>
      <c r="U12028" s="105" t="s">
        <v>450</v>
      </c>
      <c r="V12028" s="105" t="s">
        <v>451</v>
      </c>
      <c r="W12028" s="106">
        <v>45486500</v>
      </c>
      <c r="X12028" s="106">
        <v>0</v>
      </c>
    </row>
    <row r="12029" spans="2:26" x14ac:dyDescent="0.25">
      <c r="B12029" s="105" t="s">
        <v>452</v>
      </c>
      <c r="C12029" s="105" t="s">
        <v>453</v>
      </c>
      <c r="D12029" s="106">
        <v>45486500</v>
      </c>
      <c r="E12029" s="106">
        <v>0</v>
      </c>
      <c r="M12029" t="b">
        <f t="shared" si="940"/>
        <v>1</v>
      </c>
      <c r="N12029" t="b">
        <f t="shared" si="941"/>
        <v>1</v>
      </c>
      <c r="O12029" t="b">
        <f t="shared" si="942"/>
        <v>1</v>
      </c>
      <c r="P12029" t="b">
        <f t="shared" si="942"/>
        <v>1</v>
      </c>
      <c r="Q12029" t="b">
        <f t="shared" si="943"/>
        <v>1</v>
      </c>
      <c r="R12029" t="b">
        <f t="shared" si="944"/>
        <v>1</v>
      </c>
      <c r="U12029" s="105" t="s">
        <v>452</v>
      </c>
      <c r="V12029" s="105" t="s">
        <v>453</v>
      </c>
      <c r="W12029" s="106">
        <v>45486500</v>
      </c>
      <c r="X12029" s="106">
        <v>0</v>
      </c>
    </row>
    <row r="12030" spans="2:26" x14ac:dyDescent="0.25">
      <c r="B12030" s="105" t="s">
        <v>801</v>
      </c>
      <c r="C12030" s="105" t="s">
        <v>802</v>
      </c>
      <c r="D12030" s="106">
        <v>45486500</v>
      </c>
      <c r="E12030" s="106">
        <v>0</v>
      </c>
      <c r="M12030" t="b">
        <f t="shared" si="940"/>
        <v>1</v>
      </c>
      <c r="N12030" t="b">
        <f t="shared" si="941"/>
        <v>1</v>
      </c>
      <c r="O12030" t="b">
        <f t="shared" si="942"/>
        <v>1</v>
      </c>
      <c r="P12030" t="b">
        <f t="shared" si="942"/>
        <v>1</v>
      </c>
      <c r="Q12030" t="b">
        <f t="shared" si="943"/>
        <v>1</v>
      </c>
      <c r="R12030" t="b">
        <f t="shared" si="944"/>
        <v>1</v>
      </c>
      <c r="U12030" s="105" t="s">
        <v>801</v>
      </c>
      <c r="V12030" s="105" t="s">
        <v>802</v>
      </c>
      <c r="W12030" s="106">
        <v>45486500</v>
      </c>
      <c r="X12030" s="106">
        <v>0</v>
      </c>
    </row>
    <row r="12031" spans="2:26" x14ac:dyDescent="0.25">
      <c r="B12031" t="s">
        <v>359</v>
      </c>
      <c r="C12031" s="106">
        <v>45486500</v>
      </c>
      <c r="D12031" s="106">
        <v>0</v>
      </c>
      <c r="M12031" t="b">
        <f t="shared" si="940"/>
        <v>1</v>
      </c>
      <c r="N12031" t="b">
        <f t="shared" si="941"/>
        <v>1</v>
      </c>
      <c r="O12031" t="b">
        <f t="shared" si="942"/>
        <v>1</v>
      </c>
      <c r="P12031" t="b">
        <f t="shared" si="942"/>
        <v>1</v>
      </c>
      <c r="Q12031" t="b">
        <f t="shared" si="943"/>
        <v>1</v>
      </c>
      <c r="R12031" t="b">
        <f t="shared" si="944"/>
        <v>1</v>
      </c>
      <c r="U12031" t="s">
        <v>359</v>
      </c>
      <c r="V12031" s="106">
        <v>45486500</v>
      </c>
      <c r="W12031" s="106">
        <v>0</v>
      </c>
    </row>
    <row r="12032" spans="2:26" x14ac:dyDescent="0.25">
      <c r="B12032" t="s">
        <v>330</v>
      </c>
      <c r="C12032" t="s">
        <v>331</v>
      </c>
      <c r="D12032" s="105" t="s">
        <v>1252</v>
      </c>
      <c r="E12032" t="s">
        <v>333</v>
      </c>
      <c r="F12032" t="s">
        <v>331</v>
      </c>
      <c r="G12032" s="105" t="s">
        <v>1253</v>
      </c>
      <c r="M12032" t="b">
        <f t="shared" si="940"/>
        <v>1</v>
      </c>
      <c r="N12032" t="b">
        <f t="shared" si="941"/>
        <v>1</v>
      </c>
      <c r="O12032" t="b">
        <f t="shared" si="942"/>
        <v>1</v>
      </c>
      <c r="P12032" t="b">
        <f t="shared" si="942"/>
        <v>1</v>
      </c>
      <c r="Q12032" t="b">
        <f t="shared" si="943"/>
        <v>1</v>
      </c>
      <c r="R12032" t="b">
        <f t="shared" si="944"/>
        <v>1</v>
      </c>
      <c r="U12032" t="s">
        <v>330</v>
      </c>
      <c r="V12032" t="s">
        <v>331</v>
      </c>
      <c r="W12032" s="105" t="s">
        <v>1252</v>
      </c>
      <c r="X12032" t="s">
        <v>333</v>
      </c>
      <c r="Y12032" t="s">
        <v>331</v>
      </c>
      <c r="Z12032" s="105" t="s">
        <v>1253</v>
      </c>
    </row>
    <row r="12033" spans="2:26" x14ac:dyDescent="0.25">
      <c r="B12033" t="s">
        <v>335</v>
      </c>
      <c r="C12033" t="s">
        <v>3</v>
      </c>
      <c r="D12033" t="s">
        <v>336</v>
      </c>
      <c r="E12033" t="s">
        <v>337</v>
      </c>
      <c r="M12033" t="b">
        <f t="shared" si="940"/>
        <v>1</v>
      </c>
      <c r="N12033" t="b">
        <f t="shared" si="941"/>
        <v>1</v>
      </c>
      <c r="O12033" t="b">
        <f t="shared" si="942"/>
        <v>1</v>
      </c>
      <c r="P12033" t="b">
        <f t="shared" si="942"/>
        <v>1</v>
      </c>
      <c r="Q12033" t="b">
        <f t="shared" si="943"/>
        <v>1</v>
      </c>
      <c r="R12033" t="b">
        <f t="shared" si="944"/>
        <v>1</v>
      </c>
      <c r="U12033" t="s">
        <v>335</v>
      </c>
      <c r="V12033" t="s">
        <v>3</v>
      </c>
      <c r="W12033" t="s">
        <v>336</v>
      </c>
      <c r="X12033" t="s">
        <v>337</v>
      </c>
    </row>
    <row r="12034" spans="2:26" x14ac:dyDescent="0.25">
      <c r="B12034" s="105" t="s">
        <v>439</v>
      </c>
      <c r="C12034" s="105" t="s">
        <v>440</v>
      </c>
      <c r="D12034" s="106">
        <v>197340000</v>
      </c>
      <c r="E12034" s="106">
        <v>0</v>
      </c>
      <c r="M12034" t="b">
        <f t="shared" si="940"/>
        <v>1</v>
      </c>
      <c r="N12034" t="b">
        <f t="shared" si="941"/>
        <v>1</v>
      </c>
      <c r="O12034" t="b">
        <f t="shared" si="942"/>
        <v>1</v>
      </c>
      <c r="P12034" t="b">
        <f t="shared" si="942"/>
        <v>1</v>
      </c>
      <c r="Q12034" t="b">
        <f t="shared" si="943"/>
        <v>1</v>
      </c>
      <c r="R12034" t="b">
        <f t="shared" si="944"/>
        <v>1</v>
      </c>
      <c r="U12034" s="105" t="s">
        <v>439</v>
      </c>
      <c r="V12034" s="105" t="s">
        <v>440</v>
      </c>
      <c r="W12034" s="106">
        <v>197340000</v>
      </c>
      <c r="X12034" s="106">
        <v>0</v>
      </c>
    </row>
    <row r="12035" spans="2:26" x14ac:dyDescent="0.25">
      <c r="B12035" s="105" t="s">
        <v>441</v>
      </c>
      <c r="C12035" s="105" t="s">
        <v>442</v>
      </c>
      <c r="D12035" s="106">
        <v>197340000</v>
      </c>
      <c r="E12035" s="106">
        <v>0</v>
      </c>
      <c r="M12035" t="b">
        <f t="shared" si="940"/>
        <v>1</v>
      </c>
      <c r="N12035" t="b">
        <f t="shared" si="941"/>
        <v>1</v>
      </c>
      <c r="O12035" t="b">
        <f t="shared" si="942"/>
        <v>1</v>
      </c>
      <c r="P12035" t="b">
        <f t="shared" si="942"/>
        <v>1</v>
      </c>
      <c r="Q12035" t="b">
        <f t="shared" si="943"/>
        <v>1</v>
      </c>
      <c r="R12035" t="b">
        <f t="shared" si="944"/>
        <v>1</v>
      </c>
      <c r="U12035" s="105" t="s">
        <v>441</v>
      </c>
      <c r="V12035" s="105" t="s">
        <v>442</v>
      </c>
      <c r="W12035" s="106">
        <v>197340000</v>
      </c>
      <c r="X12035" s="106">
        <v>0</v>
      </c>
    </row>
    <row r="12036" spans="2:26" x14ac:dyDescent="0.25">
      <c r="B12036" s="105" t="s">
        <v>443</v>
      </c>
      <c r="C12036" s="105" t="s">
        <v>442</v>
      </c>
      <c r="D12036" s="106">
        <v>197340000</v>
      </c>
      <c r="E12036" s="106">
        <v>0</v>
      </c>
      <c r="M12036" t="b">
        <f t="shared" si="940"/>
        <v>1</v>
      </c>
      <c r="N12036" t="b">
        <f t="shared" si="941"/>
        <v>1</v>
      </c>
      <c r="O12036" t="b">
        <f t="shared" si="942"/>
        <v>1</v>
      </c>
      <c r="P12036" t="b">
        <f t="shared" si="942"/>
        <v>1</v>
      </c>
      <c r="Q12036" t="b">
        <f t="shared" si="943"/>
        <v>1</v>
      </c>
      <c r="R12036" t="b">
        <f t="shared" si="944"/>
        <v>1</v>
      </c>
      <c r="U12036" s="105" t="s">
        <v>443</v>
      </c>
      <c r="V12036" s="105" t="s">
        <v>442</v>
      </c>
      <c r="W12036" s="106">
        <v>197340000</v>
      </c>
      <c r="X12036" s="106">
        <v>0</v>
      </c>
    </row>
    <row r="12037" spans="2:26" x14ac:dyDescent="0.25">
      <c r="B12037" s="105" t="s">
        <v>338</v>
      </c>
      <c r="C12037" s="105" t="s">
        <v>339</v>
      </c>
      <c r="D12037" s="106">
        <v>6476800</v>
      </c>
      <c r="E12037" s="106">
        <v>0</v>
      </c>
      <c r="M12037" t="b">
        <f t="shared" si="940"/>
        <v>1</v>
      </c>
      <c r="N12037" t="b">
        <f t="shared" si="941"/>
        <v>1</v>
      </c>
      <c r="O12037" t="b">
        <f t="shared" si="942"/>
        <v>1</v>
      </c>
      <c r="P12037" t="b">
        <f t="shared" si="942"/>
        <v>1</v>
      </c>
      <c r="Q12037" t="b">
        <f t="shared" si="943"/>
        <v>1</v>
      </c>
      <c r="R12037" t="b">
        <f t="shared" si="944"/>
        <v>1</v>
      </c>
      <c r="U12037" s="105" t="s">
        <v>338</v>
      </c>
      <c r="V12037" s="105" t="s">
        <v>339</v>
      </c>
      <c r="W12037" s="106">
        <v>6476800</v>
      </c>
      <c r="X12037" s="106">
        <v>0</v>
      </c>
    </row>
    <row r="12038" spans="2:26" x14ac:dyDescent="0.25">
      <c r="B12038" s="105" t="s">
        <v>340</v>
      </c>
      <c r="C12038" s="105" t="s">
        <v>341</v>
      </c>
      <c r="D12038" s="106">
        <v>6476800</v>
      </c>
      <c r="E12038" s="106">
        <v>0</v>
      </c>
      <c r="M12038" t="b">
        <f t="shared" si="940"/>
        <v>1</v>
      </c>
      <c r="N12038" t="b">
        <f t="shared" si="941"/>
        <v>1</v>
      </c>
      <c r="O12038" t="b">
        <f t="shared" si="942"/>
        <v>1</v>
      </c>
      <c r="P12038" t="b">
        <f t="shared" si="942"/>
        <v>1</v>
      </c>
      <c r="Q12038" t="b">
        <f t="shared" si="943"/>
        <v>1</v>
      </c>
      <c r="R12038" t="b">
        <f t="shared" si="944"/>
        <v>1</v>
      </c>
      <c r="U12038" s="105" t="s">
        <v>340</v>
      </c>
      <c r="V12038" s="105" t="s">
        <v>341</v>
      </c>
      <c r="W12038" s="106">
        <v>6476800</v>
      </c>
      <c r="X12038" s="106">
        <v>0</v>
      </c>
    </row>
    <row r="12039" spans="2:26" x14ac:dyDescent="0.25">
      <c r="B12039" s="105" t="s">
        <v>342</v>
      </c>
      <c r="C12039" s="105" t="s">
        <v>343</v>
      </c>
      <c r="D12039" s="106">
        <v>6476800</v>
      </c>
      <c r="E12039" s="106">
        <v>0</v>
      </c>
      <c r="M12039" t="b">
        <f t="shared" si="940"/>
        <v>1</v>
      </c>
      <c r="N12039" t="b">
        <f t="shared" si="941"/>
        <v>1</v>
      </c>
      <c r="O12039" t="b">
        <f t="shared" si="942"/>
        <v>1</v>
      </c>
      <c r="P12039" t="b">
        <f t="shared" si="942"/>
        <v>1</v>
      </c>
      <c r="Q12039" t="b">
        <f t="shared" si="943"/>
        <v>1</v>
      </c>
      <c r="R12039" t="b">
        <f t="shared" si="944"/>
        <v>1</v>
      </c>
      <c r="U12039" s="105" t="s">
        <v>342</v>
      </c>
      <c r="V12039" s="105" t="s">
        <v>343</v>
      </c>
      <c r="W12039" s="106">
        <v>6476800</v>
      </c>
      <c r="X12039" s="106">
        <v>0</v>
      </c>
    </row>
    <row r="12040" spans="2:26" x14ac:dyDescent="0.25">
      <c r="B12040" t="s">
        <v>359</v>
      </c>
      <c r="C12040" s="106">
        <v>203816800</v>
      </c>
      <c r="D12040" s="106">
        <v>0</v>
      </c>
      <c r="M12040" t="b">
        <f t="shared" si="940"/>
        <v>1</v>
      </c>
      <c r="N12040" t="b">
        <f t="shared" si="941"/>
        <v>1</v>
      </c>
      <c r="O12040" t="b">
        <f t="shared" si="942"/>
        <v>1</v>
      </c>
      <c r="P12040" t="b">
        <f t="shared" si="942"/>
        <v>1</v>
      </c>
      <c r="Q12040" t="b">
        <f t="shared" si="943"/>
        <v>1</v>
      </c>
      <c r="R12040" t="b">
        <f t="shared" si="944"/>
        <v>1</v>
      </c>
      <c r="U12040" t="s">
        <v>359</v>
      </c>
      <c r="V12040" s="106">
        <v>203816800</v>
      </c>
      <c r="W12040" s="106">
        <v>0</v>
      </c>
    </row>
    <row r="12041" spans="2:26" x14ac:dyDescent="0.25">
      <c r="B12041" t="s">
        <v>330</v>
      </c>
      <c r="C12041" t="s">
        <v>331</v>
      </c>
      <c r="D12041" s="105" t="s">
        <v>1254</v>
      </c>
      <c r="E12041" t="s">
        <v>333</v>
      </c>
      <c r="F12041" t="s">
        <v>331</v>
      </c>
      <c r="G12041" s="105" t="s">
        <v>1255</v>
      </c>
      <c r="M12041" t="b">
        <f t="shared" si="940"/>
        <v>1</v>
      </c>
      <c r="N12041" t="b">
        <f t="shared" si="941"/>
        <v>1</v>
      </c>
      <c r="O12041" t="b">
        <f t="shared" si="942"/>
        <v>1</v>
      </c>
      <c r="P12041" t="b">
        <f t="shared" si="942"/>
        <v>1</v>
      </c>
      <c r="Q12041" t="b">
        <f t="shared" si="943"/>
        <v>1</v>
      </c>
      <c r="R12041" t="b">
        <f t="shared" si="944"/>
        <v>1</v>
      </c>
      <c r="U12041" t="s">
        <v>330</v>
      </c>
      <c r="V12041" t="s">
        <v>331</v>
      </c>
      <c r="W12041" s="105" t="s">
        <v>1254</v>
      </c>
      <c r="X12041" t="s">
        <v>333</v>
      </c>
      <c r="Y12041" t="s">
        <v>331</v>
      </c>
      <c r="Z12041" s="105" t="s">
        <v>1255</v>
      </c>
    </row>
    <row r="12042" spans="2:26" x14ac:dyDescent="0.25">
      <c r="B12042" t="s">
        <v>335</v>
      </c>
      <c r="C12042" t="s">
        <v>3</v>
      </c>
      <c r="D12042" t="s">
        <v>336</v>
      </c>
      <c r="E12042" t="s">
        <v>337</v>
      </c>
      <c r="M12042" t="b">
        <f t="shared" si="940"/>
        <v>1</v>
      </c>
      <c r="N12042" t="b">
        <f t="shared" si="941"/>
        <v>1</v>
      </c>
      <c r="O12042" t="b">
        <f t="shared" si="942"/>
        <v>1</v>
      </c>
      <c r="P12042" t="b">
        <f t="shared" si="942"/>
        <v>1</v>
      </c>
      <c r="Q12042" t="b">
        <f t="shared" si="943"/>
        <v>1</v>
      </c>
      <c r="R12042" t="b">
        <f t="shared" si="944"/>
        <v>1</v>
      </c>
      <c r="U12042" t="s">
        <v>335</v>
      </c>
      <c r="V12042" t="s">
        <v>3</v>
      </c>
      <c r="W12042" t="s">
        <v>336</v>
      </c>
      <c r="X12042" t="s">
        <v>337</v>
      </c>
    </row>
    <row r="12043" spans="2:26" x14ac:dyDescent="0.25">
      <c r="B12043" s="105" t="s">
        <v>429</v>
      </c>
      <c r="C12043" s="105" t="s">
        <v>430</v>
      </c>
      <c r="D12043" s="106">
        <v>199621000</v>
      </c>
      <c r="E12043" s="106">
        <v>0</v>
      </c>
      <c r="M12043" t="b">
        <f t="shared" si="940"/>
        <v>1</v>
      </c>
      <c r="N12043" t="b">
        <f t="shared" si="941"/>
        <v>1</v>
      </c>
      <c r="O12043" t="b">
        <f t="shared" si="942"/>
        <v>1</v>
      </c>
      <c r="P12043" t="b">
        <f t="shared" si="942"/>
        <v>1</v>
      </c>
      <c r="Q12043" t="b">
        <f t="shared" si="943"/>
        <v>1</v>
      </c>
      <c r="R12043" t="b">
        <f t="shared" si="944"/>
        <v>1</v>
      </c>
      <c r="U12043" s="105" t="s">
        <v>429</v>
      </c>
      <c r="V12043" s="105" t="s">
        <v>430</v>
      </c>
      <c r="W12043" s="106">
        <v>199621000</v>
      </c>
      <c r="X12043" s="106">
        <v>0</v>
      </c>
    </row>
    <row r="12044" spans="2:26" x14ac:dyDescent="0.25">
      <c r="B12044" s="105" t="s">
        <v>431</v>
      </c>
      <c r="C12044" s="105" t="s">
        <v>432</v>
      </c>
      <c r="D12044" s="106">
        <v>199621000</v>
      </c>
      <c r="E12044" s="106">
        <v>0</v>
      </c>
      <c r="M12044" t="b">
        <f t="shared" si="940"/>
        <v>1</v>
      </c>
      <c r="N12044" t="b">
        <f t="shared" si="941"/>
        <v>1</v>
      </c>
      <c r="O12044" t="b">
        <f t="shared" si="942"/>
        <v>1</v>
      </c>
      <c r="P12044" t="b">
        <f t="shared" si="942"/>
        <v>1</v>
      </c>
      <c r="Q12044" t="b">
        <f t="shared" si="943"/>
        <v>1</v>
      </c>
      <c r="R12044" t="b">
        <f t="shared" si="944"/>
        <v>1</v>
      </c>
      <c r="U12044" s="105" t="s">
        <v>431</v>
      </c>
      <c r="V12044" s="105" t="s">
        <v>432</v>
      </c>
      <c r="W12044" s="106">
        <v>199621000</v>
      </c>
      <c r="X12044" s="106">
        <v>0</v>
      </c>
    </row>
    <row r="12045" spans="2:26" x14ac:dyDescent="0.25">
      <c r="B12045" s="105" t="s">
        <v>790</v>
      </c>
      <c r="C12045" s="105" t="s">
        <v>791</v>
      </c>
      <c r="D12045" s="106">
        <v>199621000</v>
      </c>
      <c r="E12045" s="106">
        <v>0</v>
      </c>
      <c r="M12045" t="b">
        <f t="shared" si="940"/>
        <v>1</v>
      </c>
      <c r="N12045" t="b">
        <f t="shared" si="941"/>
        <v>1</v>
      </c>
      <c r="O12045" t="b">
        <f t="shared" si="942"/>
        <v>1</v>
      </c>
      <c r="P12045" t="b">
        <f t="shared" si="942"/>
        <v>1</v>
      </c>
      <c r="Q12045" t="b">
        <f t="shared" si="943"/>
        <v>1</v>
      </c>
      <c r="R12045" t="b">
        <f t="shared" si="944"/>
        <v>1</v>
      </c>
      <c r="U12045" s="105" t="s">
        <v>790</v>
      </c>
      <c r="V12045" s="105" t="s">
        <v>791</v>
      </c>
      <c r="W12045" s="106">
        <v>199621000</v>
      </c>
      <c r="X12045" s="106">
        <v>0</v>
      </c>
    </row>
    <row r="12046" spans="2:26" x14ac:dyDescent="0.25">
      <c r="B12046" s="105" t="s">
        <v>450</v>
      </c>
      <c r="C12046" s="105" t="s">
        <v>451</v>
      </c>
      <c r="D12046" s="106">
        <v>375901700</v>
      </c>
      <c r="E12046" s="106">
        <v>0</v>
      </c>
      <c r="M12046" t="b">
        <f t="shared" si="940"/>
        <v>1</v>
      </c>
      <c r="N12046" t="b">
        <f t="shared" si="941"/>
        <v>1</v>
      </c>
      <c r="O12046" t="b">
        <f t="shared" si="942"/>
        <v>1</v>
      </c>
      <c r="P12046" t="b">
        <f t="shared" si="942"/>
        <v>1</v>
      </c>
      <c r="Q12046" t="b">
        <f t="shared" si="943"/>
        <v>1</v>
      </c>
      <c r="R12046" t="b">
        <f t="shared" si="944"/>
        <v>1</v>
      </c>
      <c r="U12046" s="105" t="s">
        <v>450</v>
      </c>
      <c r="V12046" s="105" t="s">
        <v>451</v>
      </c>
      <c r="W12046" s="106">
        <v>375901700</v>
      </c>
      <c r="X12046" s="106">
        <v>0</v>
      </c>
    </row>
    <row r="12047" spans="2:26" x14ac:dyDescent="0.25">
      <c r="B12047" s="105" t="s">
        <v>452</v>
      </c>
      <c r="C12047" s="105" t="s">
        <v>453</v>
      </c>
      <c r="D12047" s="106">
        <v>375901700</v>
      </c>
      <c r="E12047" s="106">
        <v>0</v>
      </c>
      <c r="M12047" t="b">
        <f t="shared" si="940"/>
        <v>1</v>
      </c>
      <c r="N12047" t="b">
        <f t="shared" si="941"/>
        <v>1</v>
      </c>
      <c r="O12047" t="b">
        <f t="shared" si="942"/>
        <v>1</v>
      </c>
      <c r="P12047" t="b">
        <f t="shared" si="942"/>
        <v>1</v>
      </c>
      <c r="Q12047" t="b">
        <f t="shared" si="943"/>
        <v>1</v>
      </c>
      <c r="R12047" t="b">
        <f t="shared" si="944"/>
        <v>1</v>
      </c>
      <c r="U12047" s="105" t="s">
        <v>452</v>
      </c>
      <c r="V12047" s="105" t="s">
        <v>453</v>
      </c>
      <c r="W12047" s="106">
        <v>375901700</v>
      </c>
      <c r="X12047" s="106">
        <v>0</v>
      </c>
    </row>
    <row r="12048" spans="2:26" x14ac:dyDescent="0.25">
      <c r="B12048" s="105" t="s">
        <v>801</v>
      </c>
      <c r="C12048" s="105" t="s">
        <v>802</v>
      </c>
      <c r="D12048" s="106">
        <v>164606700</v>
      </c>
      <c r="E12048" s="106">
        <v>0</v>
      </c>
      <c r="M12048" t="b">
        <f t="shared" si="940"/>
        <v>1</v>
      </c>
      <c r="N12048" t="b">
        <f t="shared" si="941"/>
        <v>1</v>
      </c>
      <c r="O12048" t="b">
        <f t="shared" si="942"/>
        <v>1</v>
      </c>
      <c r="P12048" t="b">
        <f t="shared" si="942"/>
        <v>1</v>
      </c>
      <c r="Q12048" t="b">
        <f t="shared" si="943"/>
        <v>1</v>
      </c>
      <c r="R12048" t="b">
        <f t="shared" si="944"/>
        <v>1</v>
      </c>
      <c r="U12048" s="105" t="s">
        <v>801</v>
      </c>
      <c r="V12048" s="105" t="s">
        <v>802</v>
      </c>
      <c r="W12048" s="106">
        <v>164606700</v>
      </c>
      <c r="X12048" s="106">
        <v>0</v>
      </c>
    </row>
    <row r="12049" spans="2:26" x14ac:dyDescent="0.25">
      <c r="B12049" s="105" t="s">
        <v>810</v>
      </c>
      <c r="C12049" s="105" t="s">
        <v>811</v>
      </c>
      <c r="D12049" s="106">
        <v>211295000</v>
      </c>
      <c r="E12049" s="106">
        <v>0</v>
      </c>
      <c r="M12049" t="b">
        <f t="shared" si="940"/>
        <v>1</v>
      </c>
      <c r="N12049" t="b">
        <f t="shared" si="941"/>
        <v>1</v>
      </c>
      <c r="O12049" t="b">
        <f t="shared" si="942"/>
        <v>1</v>
      </c>
      <c r="P12049" t="b">
        <f t="shared" si="942"/>
        <v>1</v>
      </c>
      <c r="Q12049" t="b">
        <f t="shared" si="943"/>
        <v>1</v>
      </c>
      <c r="R12049" t="b">
        <f t="shared" si="944"/>
        <v>1</v>
      </c>
      <c r="U12049" s="105" t="s">
        <v>810</v>
      </c>
      <c r="V12049" s="105" t="s">
        <v>811</v>
      </c>
      <c r="W12049" s="106">
        <v>211295000</v>
      </c>
      <c r="X12049" s="106">
        <v>0</v>
      </c>
    </row>
    <row r="12050" spans="2:26" x14ac:dyDescent="0.25">
      <c r="B12050" s="105" t="s">
        <v>338</v>
      </c>
      <c r="C12050" s="105" t="s">
        <v>339</v>
      </c>
      <c r="D12050" s="106">
        <v>6000000</v>
      </c>
      <c r="E12050" s="106">
        <v>0</v>
      </c>
      <c r="M12050" t="b">
        <f t="shared" si="940"/>
        <v>1</v>
      </c>
      <c r="N12050" t="b">
        <f t="shared" si="941"/>
        <v>1</v>
      </c>
      <c r="O12050" t="b">
        <f t="shared" si="942"/>
        <v>1</v>
      </c>
      <c r="P12050" t="b">
        <f t="shared" si="942"/>
        <v>1</v>
      </c>
      <c r="Q12050" t="b">
        <f t="shared" si="943"/>
        <v>1</v>
      </c>
      <c r="R12050" t="b">
        <f t="shared" si="944"/>
        <v>1</v>
      </c>
      <c r="U12050" s="105" t="s">
        <v>338</v>
      </c>
      <c r="V12050" s="105" t="s">
        <v>339</v>
      </c>
      <c r="W12050" s="106">
        <v>6000000</v>
      </c>
      <c r="X12050" s="106">
        <v>0</v>
      </c>
    </row>
    <row r="12051" spans="2:26" x14ac:dyDescent="0.25">
      <c r="B12051" s="105" t="s">
        <v>340</v>
      </c>
      <c r="C12051" s="105" t="s">
        <v>341</v>
      </c>
      <c r="D12051" s="106">
        <v>6000000</v>
      </c>
      <c r="E12051" s="106">
        <v>0</v>
      </c>
      <c r="M12051" t="b">
        <f t="shared" si="940"/>
        <v>1</v>
      </c>
      <c r="N12051" t="b">
        <f t="shared" si="941"/>
        <v>1</v>
      </c>
      <c r="O12051" t="b">
        <f t="shared" si="942"/>
        <v>1</v>
      </c>
      <c r="P12051" t="b">
        <f t="shared" si="942"/>
        <v>1</v>
      </c>
      <c r="Q12051" t="b">
        <f t="shared" si="943"/>
        <v>1</v>
      </c>
      <c r="R12051" t="b">
        <f t="shared" si="944"/>
        <v>1</v>
      </c>
      <c r="U12051" s="105" t="s">
        <v>340</v>
      </c>
      <c r="V12051" s="105" t="s">
        <v>341</v>
      </c>
      <c r="W12051" s="106">
        <v>6000000</v>
      </c>
      <c r="X12051" s="106">
        <v>0</v>
      </c>
    </row>
    <row r="12052" spans="2:26" x14ac:dyDescent="0.25">
      <c r="B12052" s="105" t="s">
        <v>344</v>
      </c>
      <c r="C12052" s="105" t="s">
        <v>345</v>
      </c>
      <c r="D12052" s="106">
        <v>6000000</v>
      </c>
      <c r="E12052" s="106">
        <v>0</v>
      </c>
      <c r="M12052" t="b">
        <f t="shared" si="940"/>
        <v>1</v>
      </c>
      <c r="N12052" t="b">
        <f t="shared" si="941"/>
        <v>1</v>
      </c>
      <c r="O12052" t="b">
        <f t="shared" si="942"/>
        <v>1</v>
      </c>
      <c r="P12052" t="b">
        <f t="shared" si="942"/>
        <v>1</v>
      </c>
      <c r="Q12052" t="b">
        <f t="shared" si="943"/>
        <v>1</v>
      </c>
      <c r="R12052" t="b">
        <f t="shared" si="944"/>
        <v>1</v>
      </c>
      <c r="U12052" s="105" t="s">
        <v>344</v>
      </c>
      <c r="V12052" s="105" t="s">
        <v>345</v>
      </c>
      <c r="W12052" s="106">
        <v>6000000</v>
      </c>
      <c r="X12052" s="106">
        <v>0</v>
      </c>
    </row>
    <row r="12053" spans="2:26" x14ac:dyDescent="0.25">
      <c r="B12053" t="s">
        <v>359</v>
      </c>
      <c r="C12053" s="106">
        <v>581522700</v>
      </c>
      <c r="D12053" s="106">
        <v>0</v>
      </c>
      <c r="M12053" t="b">
        <f t="shared" si="940"/>
        <v>1</v>
      </c>
      <c r="N12053" t="b">
        <f t="shared" si="941"/>
        <v>1</v>
      </c>
      <c r="O12053" t="b">
        <f t="shared" si="942"/>
        <v>1</v>
      </c>
      <c r="P12053" t="b">
        <f t="shared" si="942"/>
        <v>1</v>
      </c>
      <c r="Q12053" t="b">
        <f t="shared" si="943"/>
        <v>1</v>
      </c>
      <c r="R12053" t="b">
        <f t="shared" si="944"/>
        <v>1</v>
      </c>
      <c r="U12053" t="s">
        <v>359</v>
      </c>
      <c r="V12053" s="106">
        <v>581522700</v>
      </c>
      <c r="W12053" s="106">
        <v>0</v>
      </c>
    </row>
    <row r="12054" spans="2:26" x14ac:dyDescent="0.25">
      <c r="B12054" t="s">
        <v>330</v>
      </c>
      <c r="C12054" t="s">
        <v>331</v>
      </c>
      <c r="D12054" s="105" t="s">
        <v>1691</v>
      </c>
      <c r="E12054" t="s">
        <v>333</v>
      </c>
      <c r="F12054" t="s">
        <v>331</v>
      </c>
      <c r="G12054" s="105" t="s">
        <v>1692</v>
      </c>
      <c r="M12054" t="b">
        <f t="shared" si="940"/>
        <v>1</v>
      </c>
      <c r="N12054" t="b">
        <f t="shared" si="941"/>
        <v>1</v>
      </c>
      <c r="O12054" t="b">
        <f t="shared" si="942"/>
        <v>1</v>
      </c>
      <c r="P12054" t="b">
        <f t="shared" si="942"/>
        <v>1</v>
      </c>
      <c r="Q12054" t="b">
        <f t="shared" si="943"/>
        <v>1</v>
      </c>
      <c r="R12054" t="b">
        <f t="shared" si="944"/>
        <v>1</v>
      </c>
      <c r="U12054" t="s">
        <v>330</v>
      </c>
      <c r="V12054" t="s">
        <v>331</v>
      </c>
      <c r="W12054" s="105" t="s">
        <v>1691</v>
      </c>
      <c r="X12054" t="s">
        <v>333</v>
      </c>
      <c r="Y12054" t="s">
        <v>331</v>
      </c>
      <c r="Z12054" s="105" t="s">
        <v>1692</v>
      </c>
    </row>
    <row r="12055" spans="2:26" x14ac:dyDescent="0.25">
      <c r="B12055" t="s">
        <v>335</v>
      </c>
      <c r="C12055" t="s">
        <v>3</v>
      </c>
      <c r="D12055" t="s">
        <v>336</v>
      </c>
      <c r="E12055" t="s">
        <v>337</v>
      </c>
      <c r="M12055" t="b">
        <f t="shared" si="940"/>
        <v>1</v>
      </c>
      <c r="N12055" t="b">
        <f t="shared" si="941"/>
        <v>1</v>
      </c>
      <c r="O12055" t="b">
        <f t="shared" si="942"/>
        <v>1</v>
      </c>
      <c r="P12055" t="b">
        <f t="shared" si="942"/>
        <v>1</v>
      </c>
      <c r="Q12055" t="b">
        <f t="shared" si="943"/>
        <v>1</v>
      </c>
      <c r="R12055" t="b">
        <f t="shared" si="944"/>
        <v>1</v>
      </c>
      <c r="U12055" t="s">
        <v>335</v>
      </c>
      <c r="V12055" t="s">
        <v>3</v>
      </c>
      <c r="W12055" t="s">
        <v>336</v>
      </c>
      <c r="X12055" t="s">
        <v>337</v>
      </c>
    </row>
    <row r="12056" spans="2:26" x14ac:dyDescent="0.25">
      <c r="B12056" s="105" t="s">
        <v>439</v>
      </c>
      <c r="C12056" s="105" t="s">
        <v>440</v>
      </c>
      <c r="D12056" s="106">
        <v>27892277</v>
      </c>
      <c r="E12056" s="106">
        <v>0</v>
      </c>
      <c r="M12056" t="b">
        <f t="shared" si="940"/>
        <v>1</v>
      </c>
      <c r="N12056" t="b">
        <f t="shared" si="941"/>
        <v>1</v>
      </c>
      <c r="O12056" t="b">
        <f t="shared" si="942"/>
        <v>1</v>
      </c>
      <c r="P12056" t="b">
        <f t="shared" si="942"/>
        <v>1</v>
      </c>
      <c r="Q12056" t="b">
        <f t="shared" si="943"/>
        <v>1</v>
      </c>
      <c r="R12056" t="b">
        <f t="shared" si="944"/>
        <v>1</v>
      </c>
      <c r="U12056" s="105" t="s">
        <v>439</v>
      </c>
      <c r="V12056" s="105" t="s">
        <v>440</v>
      </c>
      <c r="W12056" s="106">
        <v>27892277</v>
      </c>
      <c r="X12056" s="106">
        <v>0</v>
      </c>
    </row>
    <row r="12057" spans="2:26" x14ac:dyDescent="0.25">
      <c r="B12057" s="105" t="s">
        <v>441</v>
      </c>
      <c r="C12057" s="105" t="s">
        <v>442</v>
      </c>
      <c r="D12057" s="106">
        <v>27892277</v>
      </c>
      <c r="E12057" s="106">
        <v>0</v>
      </c>
      <c r="M12057" t="b">
        <f t="shared" si="940"/>
        <v>1</v>
      </c>
      <c r="N12057" t="b">
        <f t="shared" si="941"/>
        <v>1</v>
      </c>
      <c r="O12057" t="b">
        <f t="shared" si="942"/>
        <v>1</v>
      </c>
      <c r="P12057" t="b">
        <f t="shared" si="942"/>
        <v>1</v>
      </c>
      <c r="Q12057" t="b">
        <f t="shared" si="943"/>
        <v>1</v>
      </c>
      <c r="R12057" t="b">
        <f t="shared" si="944"/>
        <v>1</v>
      </c>
      <c r="U12057" s="105" t="s">
        <v>441</v>
      </c>
      <c r="V12057" s="105" t="s">
        <v>442</v>
      </c>
      <c r="W12057" s="106">
        <v>27892277</v>
      </c>
      <c r="X12057" s="106">
        <v>0</v>
      </c>
    </row>
    <row r="12058" spans="2:26" x14ac:dyDescent="0.25">
      <c r="B12058" s="105" t="s">
        <v>443</v>
      </c>
      <c r="C12058" s="105" t="s">
        <v>442</v>
      </c>
      <c r="D12058" s="106">
        <v>27892277</v>
      </c>
      <c r="E12058" s="106">
        <v>0</v>
      </c>
      <c r="M12058" t="b">
        <f t="shared" si="940"/>
        <v>1</v>
      </c>
      <c r="N12058" t="b">
        <f t="shared" si="941"/>
        <v>1</v>
      </c>
      <c r="O12058" t="b">
        <f t="shared" si="942"/>
        <v>1</v>
      </c>
      <c r="P12058" t="b">
        <f t="shared" si="942"/>
        <v>1</v>
      </c>
      <c r="Q12058" t="b">
        <f t="shared" si="943"/>
        <v>1</v>
      </c>
      <c r="R12058" t="b">
        <f t="shared" si="944"/>
        <v>1</v>
      </c>
      <c r="U12058" s="105" t="s">
        <v>443</v>
      </c>
      <c r="V12058" s="105" t="s">
        <v>442</v>
      </c>
      <c r="W12058" s="106">
        <v>27892277</v>
      </c>
      <c r="X12058" s="106">
        <v>0</v>
      </c>
    </row>
    <row r="12059" spans="2:26" x14ac:dyDescent="0.25">
      <c r="B12059" t="s">
        <v>359</v>
      </c>
      <c r="C12059" s="106">
        <v>27892277</v>
      </c>
      <c r="D12059" s="106">
        <v>0</v>
      </c>
      <c r="M12059" t="b">
        <f t="shared" ref="M12059:M12122" si="945">+B12059=U12059</f>
        <v>1</v>
      </c>
      <c r="N12059" t="b">
        <f t="shared" ref="N12059:N12122" si="946">+C12059=V12059</f>
        <v>1</v>
      </c>
      <c r="O12059" t="b">
        <f t="shared" ref="O12059:P12122" si="947">+D12059=W12059</f>
        <v>1</v>
      </c>
      <c r="P12059" t="b">
        <f t="shared" si="947"/>
        <v>1</v>
      </c>
      <c r="Q12059" t="b">
        <f t="shared" ref="Q12059:Q12122" si="948">+F12059=Y12059</f>
        <v>1</v>
      </c>
      <c r="R12059" t="b">
        <f t="shared" ref="R12059:R12122" si="949">+G12059=Z12059</f>
        <v>1</v>
      </c>
      <c r="U12059" t="s">
        <v>359</v>
      </c>
      <c r="V12059" s="106">
        <v>27892277</v>
      </c>
      <c r="W12059" s="106">
        <v>0</v>
      </c>
    </row>
    <row r="12060" spans="2:26" x14ac:dyDescent="0.25">
      <c r="B12060" t="s">
        <v>330</v>
      </c>
      <c r="C12060" t="s">
        <v>331</v>
      </c>
      <c r="D12060" s="105" t="s">
        <v>1256</v>
      </c>
      <c r="E12060" t="s">
        <v>333</v>
      </c>
      <c r="F12060" t="s">
        <v>331</v>
      </c>
      <c r="G12060" s="105" t="s">
        <v>1257</v>
      </c>
      <c r="M12060" t="b">
        <f t="shared" si="945"/>
        <v>1</v>
      </c>
      <c r="N12060" t="b">
        <f t="shared" si="946"/>
        <v>1</v>
      </c>
      <c r="O12060" t="b">
        <f t="shared" si="947"/>
        <v>1</v>
      </c>
      <c r="P12060" t="b">
        <f t="shared" si="947"/>
        <v>1</v>
      </c>
      <c r="Q12060" t="b">
        <f t="shared" si="948"/>
        <v>1</v>
      </c>
      <c r="R12060" t="b">
        <f t="shared" si="949"/>
        <v>1</v>
      </c>
      <c r="U12060" t="s">
        <v>330</v>
      </c>
      <c r="V12060" t="s">
        <v>331</v>
      </c>
      <c r="W12060" s="105" t="s">
        <v>1256</v>
      </c>
      <c r="X12060" t="s">
        <v>333</v>
      </c>
      <c r="Y12060" t="s">
        <v>331</v>
      </c>
      <c r="Z12060" s="105" t="s">
        <v>1257</v>
      </c>
    </row>
    <row r="12061" spans="2:26" x14ac:dyDescent="0.25">
      <c r="B12061" t="s">
        <v>335</v>
      </c>
      <c r="C12061" t="s">
        <v>3</v>
      </c>
      <c r="D12061" t="s">
        <v>336</v>
      </c>
      <c r="E12061" t="s">
        <v>337</v>
      </c>
      <c r="M12061" t="b">
        <f t="shared" si="945"/>
        <v>1</v>
      </c>
      <c r="N12061" t="b">
        <f t="shared" si="946"/>
        <v>1</v>
      </c>
      <c r="O12061" t="b">
        <f t="shared" si="947"/>
        <v>1</v>
      </c>
      <c r="P12061" t="b">
        <f t="shared" si="947"/>
        <v>1</v>
      </c>
      <c r="Q12061" t="b">
        <f t="shared" si="948"/>
        <v>1</v>
      </c>
      <c r="R12061" t="b">
        <f t="shared" si="949"/>
        <v>1</v>
      </c>
      <c r="U12061" t="s">
        <v>335</v>
      </c>
      <c r="V12061" t="s">
        <v>3</v>
      </c>
      <c r="W12061" t="s">
        <v>336</v>
      </c>
      <c r="X12061" t="s">
        <v>337</v>
      </c>
    </row>
    <row r="12062" spans="2:26" x14ac:dyDescent="0.25">
      <c r="B12062" s="105" t="s">
        <v>434</v>
      </c>
      <c r="C12062" s="105" t="s">
        <v>435</v>
      </c>
      <c r="D12062" s="106">
        <v>59840000</v>
      </c>
      <c r="E12062" s="106">
        <v>0</v>
      </c>
      <c r="M12062" t="b">
        <f t="shared" si="945"/>
        <v>1</v>
      </c>
      <c r="N12062" t="b">
        <f t="shared" si="946"/>
        <v>1</v>
      </c>
      <c r="O12062" t="b">
        <f t="shared" si="947"/>
        <v>1</v>
      </c>
      <c r="P12062" t="b">
        <f t="shared" si="947"/>
        <v>1</v>
      </c>
      <c r="Q12062" t="b">
        <f t="shared" si="948"/>
        <v>1</v>
      </c>
      <c r="R12062" t="b">
        <f t="shared" si="949"/>
        <v>1</v>
      </c>
      <c r="U12062" s="105" t="s">
        <v>434</v>
      </c>
      <c r="V12062" s="105" t="s">
        <v>435</v>
      </c>
      <c r="W12062" s="106">
        <v>59840000</v>
      </c>
      <c r="X12062" s="106">
        <v>0</v>
      </c>
    </row>
    <row r="12063" spans="2:26" x14ac:dyDescent="0.25">
      <c r="B12063" s="105" t="s">
        <v>436</v>
      </c>
      <c r="C12063" s="105" t="s">
        <v>437</v>
      </c>
      <c r="D12063" s="106">
        <v>59840000</v>
      </c>
      <c r="E12063" s="106">
        <v>0</v>
      </c>
      <c r="M12063" t="b">
        <f t="shared" si="945"/>
        <v>1</v>
      </c>
      <c r="N12063" t="b">
        <f t="shared" si="946"/>
        <v>1</v>
      </c>
      <c r="O12063" t="b">
        <f t="shared" si="947"/>
        <v>1</v>
      </c>
      <c r="P12063" t="b">
        <f t="shared" si="947"/>
        <v>1</v>
      </c>
      <c r="Q12063" t="b">
        <f t="shared" si="948"/>
        <v>1</v>
      </c>
      <c r="R12063" t="b">
        <f t="shared" si="949"/>
        <v>1</v>
      </c>
      <c r="U12063" s="105" t="s">
        <v>436</v>
      </c>
      <c r="V12063" s="105" t="s">
        <v>437</v>
      </c>
      <c r="W12063" s="106">
        <v>59840000</v>
      </c>
      <c r="X12063" s="106">
        <v>0</v>
      </c>
    </row>
    <row r="12064" spans="2:26" x14ac:dyDescent="0.25">
      <c r="B12064" s="105" t="s">
        <v>792</v>
      </c>
      <c r="C12064" s="105" t="s">
        <v>793</v>
      </c>
      <c r="D12064" s="106">
        <v>59840000</v>
      </c>
      <c r="E12064" s="106">
        <v>0</v>
      </c>
      <c r="M12064" t="b">
        <f t="shared" si="945"/>
        <v>1</v>
      </c>
      <c r="N12064" t="b">
        <f t="shared" si="946"/>
        <v>1</v>
      </c>
      <c r="O12064" t="b">
        <f t="shared" si="947"/>
        <v>1</v>
      </c>
      <c r="P12064" t="b">
        <f t="shared" si="947"/>
        <v>1</v>
      </c>
      <c r="Q12064" t="b">
        <f t="shared" si="948"/>
        <v>1</v>
      </c>
      <c r="R12064" t="b">
        <f t="shared" si="949"/>
        <v>1</v>
      </c>
      <c r="U12064" s="105" t="s">
        <v>792</v>
      </c>
      <c r="V12064" s="105" t="s">
        <v>793</v>
      </c>
      <c r="W12064" s="106">
        <v>59840000</v>
      </c>
      <c r="X12064" s="106">
        <v>0</v>
      </c>
    </row>
    <row r="12065" spans="2:26" x14ac:dyDescent="0.25">
      <c r="B12065" s="105" t="s">
        <v>338</v>
      </c>
      <c r="C12065" s="105" t="s">
        <v>339</v>
      </c>
      <c r="D12065" s="106">
        <v>5000000</v>
      </c>
      <c r="E12065" s="106">
        <v>0</v>
      </c>
      <c r="M12065" t="b">
        <f t="shared" si="945"/>
        <v>1</v>
      </c>
      <c r="N12065" t="b">
        <f t="shared" si="946"/>
        <v>1</v>
      </c>
      <c r="O12065" t="b">
        <f t="shared" si="947"/>
        <v>1</v>
      </c>
      <c r="P12065" t="b">
        <f t="shared" si="947"/>
        <v>1</v>
      </c>
      <c r="Q12065" t="b">
        <f t="shared" si="948"/>
        <v>1</v>
      </c>
      <c r="R12065" t="b">
        <f t="shared" si="949"/>
        <v>1</v>
      </c>
      <c r="U12065" s="105" t="s">
        <v>338</v>
      </c>
      <c r="V12065" s="105" t="s">
        <v>339</v>
      </c>
      <c r="W12065" s="106">
        <v>5000000</v>
      </c>
      <c r="X12065" s="106">
        <v>0</v>
      </c>
    </row>
    <row r="12066" spans="2:26" x14ac:dyDescent="0.25">
      <c r="B12066" s="105" t="s">
        <v>340</v>
      </c>
      <c r="C12066" s="105" t="s">
        <v>341</v>
      </c>
      <c r="D12066" s="106">
        <v>5000000</v>
      </c>
      <c r="E12066" s="106">
        <v>0</v>
      </c>
      <c r="M12066" t="b">
        <f t="shared" si="945"/>
        <v>1</v>
      </c>
      <c r="N12066" t="b">
        <f t="shared" si="946"/>
        <v>1</v>
      </c>
      <c r="O12066" t="b">
        <f t="shared" si="947"/>
        <v>1</v>
      </c>
      <c r="P12066" t="b">
        <f t="shared" si="947"/>
        <v>1</v>
      </c>
      <c r="Q12066" t="b">
        <f t="shared" si="948"/>
        <v>1</v>
      </c>
      <c r="R12066" t="b">
        <f t="shared" si="949"/>
        <v>1</v>
      </c>
      <c r="U12066" s="105" t="s">
        <v>340</v>
      </c>
      <c r="V12066" s="105" t="s">
        <v>341</v>
      </c>
      <c r="W12066" s="106">
        <v>5000000</v>
      </c>
      <c r="X12066" s="106">
        <v>0</v>
      </c>
    </row>
    <row r="12067" spans="2:26" x14ac:dyDescent="0.25">
      <c r="B12067" s="105" t="s">
        <v>344</v>
      </c>
      <c r="C12067" s="105" t="s">
        <v>345</v>
      </c>
      <c r="D12067" s="106">
        <v>5000000</v>
      </c>
      <c r="E12067" s="106">
        <v>0</v>
      </c>
      <c r="M12067" t="b">
        <f t="shared" si="945"/>
        <v>1</v>
      </c>
      <c r="N12067" t="b">
        <f t="shared" si="946"/>
        <v>1</v>
      </c>
      <c r="O12067" t="b">
        <f t="shared" si="947"/>
        <v>1</v>
      </c>
      <c r="P12067" t="b">
        <f t="shared" si="947"/>
        <v>1</v>
      </c>
      <c r="Q12067" t="b">
        <f t="shared" si="948"/>
        <v>1</v>
      </c>
      <c r="R12067" t="b">
        <f t="shared" si="949"/>
        <v>1</v>
      </c>
      <c r="U12067" s="105" t="s">
        <v>344</v>
      </c>
      <c r="V12067" s="105" t="s">
        <v>345</v>
      </c>
      <c r="W12067" s="106">
        <v>5000000</v>
      </c>
      <c r="X12067" s="106">
        <v>0</v>
      </c>
    </row>
    <row r="12068" spans="2:26" x14ac:dyDescent="0.25">
      <c r="B12068" t="s">
        <v>359</v>
      </c>
      <c r="C12068" s="106">
        <v>64840000</v>
      </c>
      <c r="D12068" s="106">
        <v>0</v>
      </c>
      <c r="M12068" t="b">
        <f t="shared" si="945"/>
        <v>1</v>
      </c>
      <c r="N12068" t="b">
        <f t="shared" si="946"/>
        <v>1</v>
      </c>
      <c r="O12068" t="b">
        <f t="shared" si="947"/>
        <v>1</v>
      </c>
      <c r="P12068" t="b">
        <f t="shared" si="947"/>
        <v>1</v>
      </c>
      <c r="Q12068" t="b">
        <f t="shared" si="948"/>
        <v>1</v>
      </c>
      <c r="R12068" t="b">
        <f t="shared" si="949"/>
        <v>1</v>
      </c>
      <c r="U12068" t="s">
        <v>359</v>
      </c>
      <c r="V12068" s="106">
        <v>64840000</v>
      </c>
      <c r="W12068" s="106">
        <v>0</v>
      </c>
    </row>
    <row r="12069" spans="2:26" x14ac:dyDescent="0.25">
      <c r="B12069" t="s">
        <v>330</v>
      </c>
      <c r="C12069" t="s">
        <v>331</v>
      </c>
      <c r="D12069" s="105" t="s">
        <v>1258</v>
      </c>
      <c r="E12069" t="s">
        <v>333</v>
      </c>
      <c r="F12069" t="s">
        <v>331</v>
      </c>
      <c r="G12069" s="105" t="s">
        <v>1259</v>
      </c>
      <c r="M12069" t="b">
        <f t="shared" si="945"/>
        <v>1</v>
      </c>
      <c r="N12069" t="b">
        <f t="shared" si="946"/>
        <v>1</v>
      </c>
      <c r="O12069" t="b">
        <f t="shared" si="947"/>
        <v>1</v>
      </c>
      <c r="P12069" t="b">
        <f t="shared" si="947"/>
        <v>1</v>
      </c>
      <c r="Q12069" t="b">
        <f t="shared" si="948"/>
        <v>1</v>
      </c>
      <c r="R12069" t="b">
        <f t="shared" si="949"/>
        <v>1</v>
      </c>
      <c r="U12069" t="s">
        <v>330</v>
      </c>
      <c r="V12069" t="s">
        <v>331</v>
      </c>
      <c r="W12069" s="105" t="s">
        <v>1258</v>
      </c>
      <c r="X12069" t="s">
        <v>333</v>
      </c>
      <c r="Y12069" t="s">
        <v>331</v>
      </c>
      <c r="Z12069" s="105" t="s">
        <v>1259</v>
      </c>
    </row>
    <row r="12070" spans="2:26" x14ac:dyDescent="0.25">
      <c r="B12070" t="s">
        <v>335</v>
      </c>
      <c r="C12070" t="s">
        <v>3</v>
      </c>
      <c r="D12070" t="s">
        <v>336</v>
      </c>
      <c r="E12070" t="s">
        <v>337</v>
      </c>
      <c r="M12070" t="b">
        <f t="shared" si="945"/>
        <v>1</v>
      </c>
      <c r="N12070" t="b">
        <f t="shared" si="946"/>
        <v>1</v>
      </c>
      <c r="O12070" t="b">
        <f t="shared" si="947"/>
        <v>1</v>
      </c>
      <c r="P12070" t="b">
        <f t="shared" si="947"/>
        <v>1</v>
      </c>
      <c r="Q12070" t="b">
        <f t="shared" si="948"/>
        <v>1</v>
      </c>
      <c r="R12070" t="b">
        <f t="shared" si="949"/>
        <v>1</v>
      </c>
      <c r="U12070" t="s">
        <v>335</v>
      </c>
      <c r="V12070" t="s">
        <v>3</v>
      </c>
      <c r="W12070" t="s">
        <v>336</v>
      </c>
      <c r="X12070" t="s">
        <v>337</v>
      </c>
    </row>
    <row r="12071" spans="2:26" x14ac:dyDescent="0.25">
      <c r="B12071" s="105" t="s">
        <v>403</v>
      </c>
      <c r="C12071" s="105" t="s">
        <v>404</v>
      </c>
      <c r="D12071" s="106">
        <v>55000000</v>
      </c>
      <c r="E12071" s="106">
        <v>0</v>
      </c>
      <c r="M12071" t="b">
        <f t="shared" si="945"/>
        <v>1</v>
      </c>
      <c r="N12071" t="b">
        <f t="shared" si="946"/>
        <v>1</v>
      </c>
      <c r="O12071" t="b">
        <f t="shared" si="947"/>
        <v>1</v>
      </c>
      <c r="P12071" t="b">
        <f t="shared" si="947"/>
        <v>1</v>
      </c>
      <c r="Q12071" t="b">
        <f t="shared" si="948"/>
        <v>1</v>
      </c>
      <c r="R12071" t="b">
        <f t="shared" si="949"/>
        <v>1</v>
      </c>
      <c r="U12071" s="105" t="s">
        <v>403</v>
      </c>
      <c r="V12071" s="105" t="s">
        <v>404</v>
      </c>
      <c r="W12071" s="106">
        <v>55000000</v>
      </c>
      <c r="X12071" s="106">
        <v>0</v>
      </c>
    </row>
    <row r="12072" spans="2:26" x14ac:dyDescent="0.25">
      <c r="B12072" s="105" t="s">
        <v>405</v>
      </c>
      <c r="C12072" s="105" t="s">
        <v>406</v>
      </c>
      <c r="D12072" s="106">
        <v>55000000</v>
      </c>
      <c r="E12072" s="106">
        <v>0</v>
      </c>
      <c r="M12072" t="b">
        <f t="shared" si="945"/>
        <v>1</v>
      </c>
      <c r="N12072" t="b">
        <f t="shared" si="946"/>
        <v>1</v>
      </c>
      <c r="O12072" t="b">
        <f t="shared" si="947"/>
        <v>1</v>
      </c>
      <c r="P12072" t="b">
        <f t="shared" si="947"/>
        <v>1</v>
      </c>
      <c r="Q12072" t="b">
        <f t="shared" si="948"/>
        <v>1</v>
      </c>
      <c r="R12072" t="b">
        <f t="shared" si="949"/>
        <v>1</v>
      </c>
      <c r="U12072" s="105" t="s">
        <v>405</v>
      </c>
      <c r="V12072" s="105" t="s">
        <v>406</v>
      </c>
      <c r="W12072" s="106">
        <v>55000000</v>
      </c>
      <c r="X12072" s="106">
        <v>0</v>
      </c>
    </row>
    <row r="12073" spans="2:26" x14ac:dyDescent="0.25">
      <c r="B12073" s="105" t="s">
        <v>408</v>
      </c>
      <c r="C12073" s="105" t="s">
        <v>1439</v>
      </c>
      <c r="D12073" s="106">
        <v>55000000</v>
      </c>
      <c r="E12073" s="106">
        <v>0</v>
      </c>
      <c r="M12073" t="b">
        <f t="shared" si="945"/>
        <v>1</v>
      </c>
      <c r="N12073" t="b">
        <f t="shared" si="946"/>
        <v>1</v>
      </c>
      <c r="O12073" t="b">
        <f t="shared" si="947"/>
        <v>1</v>
      </c>
      <c r="P12073" t="b">
        <f t="shared" si="947"/>
        <v>1</v>
      </c>
      <c r="Q12073" t="b">
        <f t="shared" si="948"/>
        <v>1</v>
      </c>
      <c r="R12073" t="b">
        <f t="shared" si="949"/>
        <v>1</v>
      </c>
      <c r="U12073" s="105" t="s">
        <v>408</v>
      </c>
      <c r="V12073" s="105" t="s">
        <v>1439</v>
      </c>
      <c r="W12073" s="106">
        <v>55000000</v>
      </c>
      <c r="X12073" s="106">
        <v>0</v>
      </c>
    </row>
    <row r="12074" spans="2:26" x14ac:dyDescent="0.25">
      <c r="B12074" s="105" t="s">
        <v>455</v>
      </c>
      <c r="C12074" s="105" t="s">
        <v>456</v>
      </c>
      <c r="D12074" s="106">
        <v>5000000</v>
      </c>
      <c r="E12074" s="106">
        <v>0</v>
      </c>
      <c r="M12074" t="b">
        <f t="shared" si="945"/>
        <v>1</v>
      </c>
      <c r="N12074" t="b">
        <f t="shared" si="946"/>
        <v>1</v>
      </c>
      <c r="O12074" t="b">
        <f t="shared" si="947"/>
        <v>1</v>
      </c>
      <c r="P12074" t="b">
        <f t="shared" si="947"/>
        <v>1</v>
      </c>
      <c r="Q12074" t="b">
        <f t="shared" si="948"/>
        <v>1</v>
      </c>
      <c r="R12074" t="b">
        <f t="shared" si="949"/>
        <v>1</v>
      </c>
      <c r="U12074" s="105" t="s">
        <v>455</v>
      </c>
      <c r="V12074" s="105" t="s">
        <v>456</v>
      </c>
      <c r="W12074" s="106">
        <v>5000000</v>
      </c>
      <c r="X12074" s="106">
        <v>0</v>
      </c>
    </row>
    <row r="12075" spans="2:26" x14ac:dyDescent="0.25">
      <c r="B12075" s="105" t="s">
        <v>460</v>
      </c>
      <c r="C12075" s="105" t="s">
        <v>461</v>
      </c>
      <c r="D12075" s="106">
        <v>5000000</v>
      </c>
      <c r="E12075" s="106">
        <v>0</v>
      </c>
      <c r="M12075" t="b">
        <f t="shared" si="945"/>
        <v>1</v>
      </c>
      <c r="N12075" t="b">
        <f t="shared" si="946"/>
        <v>1</v>
      </c>
      <c r="O12075" t="b">
        <f t="shared" si="947"/>
        <v>1</v>
      </c>
      <c r="P12075" t="b">
        <f t="shared" si="947"/>
        <v>1</v>
      </c>
      <c r="Q12075" t="b">
        <f t="shared" si="948"/>
        <v>1</v>
      </c>
      <c r="R12075" t="b">
        <f t="shared" si="949"/>
        <v>1</v>
      </c>
      <c r="U12075" s="105" t="s">
        <v>460</v>
      </c>
      <c r="V12075" s="105" t="s">
        <v>461</v>
      </c>
      <c r="W12075" s="106">
        <v>5000000</v>
      </c>
      <c r="X12075" s="106">
        <v>0</v>
      </c>
    </row>
    <row r="12076" spans="2:26" x14ac:dyDescent="0.25">
      <c r="B12076" s="105" t="s">
        <v>1458</v>
      </c>
      <c r="C12076" s="105" t="s">
        <v>1459</v>
      </c>
      <c r="D12076" s="106">
        <v>5000000</v>
      </c>
      <c r="E12076" s="106">
        <v>0</v>
      </c>
      <c r="M12076" t="b">
        <f t="shared" si="945"/>
        <v>1</v>
      </c>
      <c r="N12076" t="b">
        <f t="shared" si="946"/>
        <v>1</v>
      </c>
      <c r="O12076" t="b">
        <f t="shared" si="947"/>
        <v>1</v>
      </c>
      <c r="P12076" t="b">
        <f t="shared" si="947"/>
        <v>1</v>
      </c>
      <c r="Q12076" t="b">
        <f t="shared" si="948"/>
        <v>1</v>
      </c>
      <c r="R12076" t="b">
        <f t="shared" si="949"/>
        <v>1</v>
      </c>
      <c r="U12076" s="105" t="s">
        <v>1458</v>
      </c>
      <c r="V12076" s="105" t="s">
        <v>1459</v>
      </c>
      <c r="W12076" s="106">
        <v>5000000</v>
      </c>
      <c r="X12076" s="106">
        <v>0</v>
      </c>
    </row>
    <row r="12077" spans="2:26" x14ac:dyDescent="0.25">
      <c r="B12077" t="s">
        <v>359</v>
      </c>
      <c r="C12077" s="106">
        <v>60000000</v>
      </c>
      <c r="D12077" s="106">
        <v>0</v>
      </c>
      <c r="M12077" t="b">
        <f t="shared" si="945"/>
        <v>1</v>
      </c>
      <c r="N12077" t="b">
        <f t="shared" si="946"/>
        <v>1</v>
      </c>
      <c r="O12077" t="b">
        <f t="shared" si="947"/>
        <v>1</v>
      </c>
      <c r="P12077" t="b">
        <f t="shared" si="947"/>
        <v>1</v>
      </c>
      <c r="Q12077" t="b">
        <f t="shared" si="948"/>
        <v>1</v>
      </c>
      <c r="R12077" t="b">
        <f t="shared" si="949"/>
        <v>1</v>
      </c>
      <c r="U12077" t="s">
        <v>359</v>
      </c>
      <c r="V12077" s="106">
        <v>60000000</v>
      </c>
      <c r="W12077" s="106">
        <v>0</v>
      </c>
    </row>
    <row r="12078" spans="2:26" x14ac:dyDescent="0.25">
      <c r="B12078" t="s">
        <v>330</v>
      </c>
      <c r="C12078" t="s">
        <v>331</v>
      </c>
      <c r="D12078" s="105" t="s">
        <v>1260</v>
      </c>
      <c r="E12078" t="s">
        <v>333</v>
      </c>
      <c r="F12078" t="s">
        <v>331</v>
      </c>
      <c r="G12078" s="105" t="s">
        <v>1261</v>
      </c>
      <c r="M12078" t="b">
        <f t="shared" si="945"/>
        <v>1</v>
      </c>
      <c r="N12078" t="b">
        <f t="shared" si="946"/>
        <v>1</v>
      </c>
      <c r="O12078" t="b">
        <f t="shared" si="947"/>
        <v>1</v>
      </c>
      <c r="P12078" t="b">
        <f t="shared" si="947"/>
        <v>1</v>
      </c>
      <c r="Q12078" t="b">
        <f t="shared" si="948"/>
        <v>1</v>
      </c>
      <c r="R12078" t="b">
        <f t="shared" si="949"/>
        <v>1</v>
      </c>
      <c r="U12078" t="s">
        <v>330</v>
      </c>
      <c r="V12078" t="s">
        <v>331</v>
      </c>
      <c r="W12078" s="105" t="s">
        <v>1260</v>
      </c>
      <c r="X12078" t="s">
        <v>333</v>
      </c>
      <c r="Y12078" t="s">
        <v>331</v>
      </c>
      <c r="Z12078" s="105" t="s">
        <v>1261</v>
      </c>
    </row>
    <row r="12079" spans="2:26" x14ac:dyDescent="0.25">
      <c r="B12079" t="s">
        <v>335</v>
      </c>
      <c r="C12079" t="s">
        <v>3</v>
      </c>
      <c r="D12079" t="s">
        <v>336</v>
      </c>
      <c r="E12079" t="s">
        <v>337</v>
      </c>
      <c r="M12079" t="b">
        <f t="shared" si="945"/>
        <v>1</v>
      </c>
      <c r="N12079" t="b">
        <f t="shared" si="946"/>
        <v>1</v>
      </c>
      <c r="O12079" t="b">
        <f t="shared" si="947"/>
        <v>1</v>
      </c>
      <c r="P12079" t="b">
        <f t="shared" si="947"/>
        <v>1</v>
      </c>
      <c r="Q12079" t="b">
        <f t="shared" si="948"/>
        <v>1</v>
      </c>
      <c r="R12079" t="b">
        <f t="shared" si="949"/>
        <v>1</v>
      </c>
      <c r="U12079" t="s">
        <v>335</v>
      </c>
      <c r="V12079" t="s">
        <v>3</v>
      </c>
      <c r="W12079" t="s">
        <v>336</v>
      </c>
      <c r="X12079" t="s">
        <v>337</v>
      </c>
    </row>
    <row r="12080" spans="2:26" x14ac:dyDescent="0.25">
      <c r="B12080" s="105" t="s">
        <v>338</v>
      </c>
      <c r="C12080" s="105" t="s">
        <v>339</v>
      </c>
      <c r="D12080" s="106">
        <v>50295000</v>
      </c>
      <c r="E12080" s="106">
        <v>0</v>
      </c>
      <c r="M12080" t="b">
        <f t="shared" si="945"/>
        <v>1</v>
      </c>
      <c r="N12080" t="b">
        <f t="shared" si="946"/>
        <v>1</v>
      </c>
      <c r="O12080" t="b">
        <f t="shared" si="947"/>
        <v>1</v>
      </c>
      <c r="P12080" t="b">
        <f t="shared" si="947"/>
        <v>1</v>
      </c>
      <c r="Q12080" t="b">
        <f t="shared" si="948"/>
        <v>1</v>
      </c>
      <c r="R12080" t="b">
        <f t="shared" si="949"/>
        <v>1</v>
      </c>
      <c r="U12080" s="105" t="s">
        <v>338</v>
      </c>
      <c r="V12080" s="105" t="s">
        <v>339</v>
      </c>
      <c r="W12080" s="106">
        <v>50295000</v>
      </c>
      <c r="X12080" s="106">
        <v>0</v>
      </c>
    </row>
    <row r="12081" spans="2:26" x14ac:dyDescent="0.25">
      <c r="B12081" s="105" t="s">
        <v>340</v>
      </c>
      <c r="C12081" s="105" t="s">
        <v>341</v>
      </c>
      <c r="D12081" s="106">
        <v>50295000</v>
      </c>
      <c r="E12081" s="106">
        <v>0</v>
      </c>
      <c r="M12081" t="b">
        <f t="shared" si="945"/>
        <v>1</v>
      </c>
      <c r="N12081" t="b">
        <f t="shared" si="946"/>
        <v>1</v>
      </c>
      <c r="O12081" t="b">
        <f t="shared" si="947"/>
        <v>1</v>
      </c>
      <c r="P12081" t="b">
        <f t="shared" si="947"/>
        <v>1</v>
      </c>
      <c r="Q12081" t="b">
        <f t="shared" si="948"/>
        <v>1</v>
      </c>
      <c r="R12081" t="b">
        <f t="shared" si="949"/>
        <v>1</v>
      </c>
      <c r="U12081" s="105" t="s">
        <v>340</v>
      </c>
      <c r="V12081" s="105" t="s">
        <v>341</v>
      </c>
      <c r="W12081" s="106">
        <v>50295000</v>
      </c>
      <c r="X12081" s="106">
        <v>0</v>
      </c>
    </row>
    <row r="12082" spans="2:26" x14ac:dyDescent="0.25">
      <c r="B12082" s="105" t="s">
        <v>392</v>
      </c>
      <c r="C12082" s="105" t="s">
        <v>341</v>
      </c>
      <c r="D12082" s="106">
        <v>50295000</v>
      </c>
      <c r="E12082" s="106">
        <v>0</v>
      </c>
      <c r="M12082" t="b">
        <f t="shared" si="945"/>
        <v>1</v>
      </c>
      <c r="N12082" t="b">
        <f t="shared" si="946"/>
        <v>1</v>
      </c>
      <c r="O12082" t="b">
        <f t="shared" si="947"/>
        <v>1</v>
      </c>
      <c r="P12082" t="b">
        <f t="shared" si="947"/>
        <v>1</v>
      </c>
      <c r="Q12082" t="b">
        <f t="shared" si="948"/>
        <v>1</v>
      </c>
      <c r="R12082" t="b">
        <f t="shared" si="949"/>
        <v>1</v>
      </c>
      <c r="U12082" s="105" t="s">
        <v>392</v>
      </c>
      <c r="V12082" s="105" t="s">
        <v>341</v>
      </c>
      <c r="W12082" s="106">
        <v>50295000</v>
      </c>
      <c r="X12082" s="106">
        <v>0</v>
      </c>
    </row>
    <row r="12083" spans="2:26" x14ac:dyDescent="0.25">
      <c r="B12083" t="s">
        <v>359</v>
      </c>
      <c r="C12083" s="106">
        <v>50295000</v>
      </c>
      <c r="D12083" s="106">
        <v>0</v>
      </c>
      <c r="M12083" t="b">
        <f t="shared" si="945"/>
        <v>1</v>
      </c>
      <c r="N12083" t="b">
        <f t="shared" si="946"/>
        <v>1</v>
      </c>
      <c r="O12083" t="b">
        <f t="shared" si="947"/>
        <v>1</v>
      </c>
      <c r="P12083" t="b">
        <f t="shared" si="947"/>
        <v>1</v>
      </c>
      <c r="Q12083" t="b">
        <f t="shared" si="948"/>
        <v>1</v>
      </c>
      <c r="R12083" t="b">
        <f t="shared" si="949"/>
        <v>1</v>
      </c>
      <c r="U12083" t="s">
        <v>359</v>
      </c>
      <c r="V12083" s="106">
        <v>50295000</v>
      </c>
      <c r="W12083" s="106">
        <v>0</v>
      </c>
    </row>
    <row r="12084" spans="2:26" x14ac:dyDescent="0.25">
      <c r="B12084" t="s">
        <v>330</v>
      </c>
      <c r="C12084" t="s">
        <v>331</v>
      </c>
      <c r="D12084" s="105" t="s">
        <v>1262</v>
      </c>
      <c r="E12084" t="s">
        <v>333</v>
      </c>
      <c r="F12084" t="s">
        <v>331</v>
      </c>
      <c r="G12084" s="105" t="s">
        <v>1263</v>
      </c>
      <c r="M12084" t="b">
        <f t="shared" si="945"/>
        <v>1</v>
      </c>
      <c r="N12084" t="b">
        <f t="shared" si="946"/>
        <v>1</v>
      </c>
      <c r="O12084" t="b">
        <f t="shared" si="947"/>
        <v>1</v>
      </c>
      <c r="P12084" t="b">
        <f t="shared" si="947"/>
        <v>1</v>
      </c>
      <c r="Q12084" t="b">
        <f t="shared" si="948"/>
        <v>1</v>
      </c>
      <c r="R12084" t="b">
        <f t="shared" si="949"/>
        <v>1</v>
      </c>
      <c r="U12084" t="s">
        <v>330</v>
      </c>
      <c r="V12084" t="s">
        <v>331</v>
      </c>
      <c r="W12084" s="105" t="s">
        <v>1262</v>
      </c>
      <c r="X12084" t="s">
        <v>333</v>
      </c>
      <c r="Y12084" t="s">
        <v>331</v>
      </c>
      <c r="Z12084" s="105" t="s">
        <v>1263</v>
      </c>
    </row>
    <row r="12085" spans="2:26" x14ac:dyDescent="0.25">
      <c r="B12085" t="s">
        <v>335</v>
      </c>
      <c r="C12085" t="s">
        <v>3</v>
      </c>
      <c r="D12085" t="s">
        <v>336</v>
      </c>
      <c r="E12085" t="s">
        <v>337</v>
      </c>
      <c r="M12085" t="b">
        <f t="shared" si="945"/>
        <v>1</v>
      </c>
      <c r="N12085" t="b">
        <f t="shared" si="946"/>
        <v>1</v>
      </c>
      <c r="O12085" t="b">
        <f t="shared" si="947"/>
        <v>1</v>
      </c>
      <c r="P12085" t="b">
        <f t="shared" si="947"/>
        <v>1</v>
      </c>
      <c r="Q12085" t="b">
        <f t="shared" si="948"/>
        <v>1</v>
      </c>
      <c r="R12085" t="b">
        <f t="shared" si="949"/>
        <v>1</v>
      </c>
      <c r="U12085" t="s">
        <v>335</v>
      </c>
      <c r="V12085" t="s">
        <v>3</v>
      </c>
      <c r="W12085" t="s">
        <v>336</v>
      </c>
      <c r="X12085" t="s">
        <v>337</v>
      </c>
    </row>
    <row r="12086" spans="2:26" x14ac:dyDescent="0.25">
      <c r="B12086" s="105" t="s">
        <v>418</v>
      </c>
      <c r="C12086" s="105" t="s">
        <v>419</v>
      </c>
      <c r="D12086" s="106">
        <v>24000000000</v>
      </c>
      <c r="E12086" s="106">
        <v>0</v>
      </c>
      <c r="M12086" t="b">
        <f t="shared" si="945"/>
        <v>1</v>
      </c>
      <c r="N12086" t="b">
        <f t="shared" si="946"/>
        <v>1</v>
      </c>
      <c r="O12086" t="b">
        <f t="shared" si="947"/>
        <v>1</v>
      </c>
      <c r="P12086" t="b">
        <f t="shared" si="947"/>
        <v>1</v>
      </c>
      <c r="Q12086" t="b">
        <f t="shared" si="948"/>
        <v>1</v>
      </c>
      <c r="R12086" t="b">
        <f t="shared" si="949"/>
        <v>1</v>
      </c>
      <c r="U12086" s="105" t="s">
        <v>418</v>
      </c>
      <c r="V12086" s="105" t="s">
        <v>419</v>
      </c>
      <c r="W12086" s="106">
        <v>24000000000</v>
      </c>
      <c r="X12086" s="106">
        <v>0</v>
      </c>
    </row>
    <row r="12087" spans="2:26" x14ac:dyDescent="0.25">
      <c r="B12087" s="105" t="s">
        <v>420</v>
      </c>
      <c r="C12087" s="105" t="s">
        <v>421</v>
      </c>
      <c r="D12087" s="106">
        <v>24000000000</v>
      </c>
      <c r="E12087" s="106">
        <v>0</v>
      </c>
      <c r="M12087" t="b">
        <f t="shared" si="945"/>
        <v>1</v>
      </c>
      <c r="N12087" t="b">
        <f t="shared" si="946"/>
        <v>1</v>
      </c>
      <c r="O12087" t="b">
        <f t="shared" si="947"/>
        <v>1</v>
      </c>
      <c r="P12087" t="b">
        <f t="shared" si="947"/>
        <v>1</v>
      </c>
      <c r="Q12087" t="b">
        <f t="shared" si="948"/>
        <v>1</v>
      </c>
      <c r="R12087" t="b">
        <f t="shared" si="949"/>
        <v>1</v>
      </c>
      <c r="U12087" s="105" t="s">
        <v>420</v>
      </c>
      <c r="V12087" s="105" t="s">
        <v>421</v>
      </c>
      <c r="W12087" s="106">
        <v>24000000000</v>
      </c>
      <c r="X12087" s="106">
        <v>0</v>
      </c>
    </row>
    <row r="12088" spans="2:26" x14ac:dyDescent="0.25">
      <c r="B12088" s="105" t="s">
        <v>422</v>
      </c>
      <c r="C12088" s="105" t="s">
        <v>421</v>
      </c>
      <c r="D12088" s="106">
        <v>24000000000</v>
      </c>
      <c r="E12088" s="106">
        <v>0</v>
      </c>
      <c r="M12088" t="b">
        <f t="shared" si="945"/>
        <v>1</v>
      </c>
      <c r="N12088" t="b">
        <f t="shared" si="946"/>
        <v>1</v>
      </c>
      <c r="O12088" t="b">
        <f t="shared" si="947"/>
        <v>1</v>
      </c>
      <c r="P12088" t="b">
        <f t="shared" si="947"/>
        <v>1</v>
      </c>
      <c r="Q12088" t="b">
        <f t="shared" si="948"/>
        <v>1</v>
      </c>
      <c r="R12088" t="b">
        <f t="shared" si="949"/>
        <v>1</v>
      </c>
      <c r="U12088" s="105" t="s">
        <v>422</v>
      </c>
      <c r="V12088" s="105" t="s">
        <v>421</v>
      </c>
      <c r="W12088" s="106">
        <v>24000000000</v>
      </c>
      <c r="X12088" s="106">
        <v>0</v>
      </c>
    </row>
    <row r="12089" spans="2:26" x14ac:dyDescent="0.25">
      <c r="B12089" s="105" t="s">
        <v>640</v>
      </c>
      <c r="C12089" s="105" t="s">
        <v>641</v>
      </c>
      <c r="D12089" s="106">
        <v>100300000</v>
      </c>
      <c r="E12089" s="106">
        <v>0</v>
      </c>
      <c r="M12089" t="b">
        <f t="shared" si="945"/>
        <v>1</v>
      </c>
      <c r="N12089" t="b">
        <f t="shared" si="946"/>
        <v>1</v>
      </c>
      <c r="O12089" t="b">
        <f t="shared" si="947"/>
        <v>1</v>
      </c>
      <c r="P12089" t="b">
        <f t="shared" si="947"/>
        <v>1</v>
      </c>
      <c r="Q12089" t="b">
        <f t="shared" si="948"/>
        <v>1</v>
      </c>
      <c r="R12089" t="b">
        <f t="shared" si="949"/>
        <v>1</v>
      </c>
      <c r="U12089" s="105" t="s">
        <v>640</v>
      </c>
      <c r="V12089" s="105" t="s">
        <v>641</v>
      </c>
      <c r="W12089" s="106">
        <v>100300000</v>
      </c>
      <c r="X12089" s="106">
        <v>0</v>
      </c>
    </row>
    <row r="12090" spans="2:26" x14ac:dyDescent="0.25">
      <c r="B12090" s="105" t="s">
        <v>642</v>
      </c>
      <c r="C12090" s="105" t="s">
        <v>643</v>
      </c>
      <c r="D12090" s="106">
        <v>100300000</v>
      </c>
      <c r="E12090" s="106">
        <v>0</v>
      </c>
      <c r="M12090" t="b">
        <f t="shared" si="945"/>
        <v>1</v>
      </c>
      <c r="N12090" t="b">
        <f t="shared" si="946"/>
        <v>1</v>
      </c>
      <c r="O12090" t="b">
        <f t="shared" si="947"/>
        <v>1</v>
      </c>
      <c r="P12090" t="b">
        <f t="shared" si="947"/>
        <v>1</v>
      </c>
      <c r="Q12090" t="b">
        <f t="shared" si="948"/>
        <v>1</v>
      </c>
      <c r="R12090" t="b">
        <f t="shared" si="949"/>
        <v>1</v>
      </c>
      <c r="U12090" s="105" t="s">
        <v>642</v>
      </c>
      <c r="V12090" s="105" t="s">
        <v>643</v>
      </c>
      <c r="W12090" s="106">
        <v>100300000</v>
      </c>
      <c r="X12090" s="106">
        <v>0</v>
      </c>
    </row>
    <row r="12091" spans="2:26" x14ac:dyDescent="0.25">
      <c r="B12091" s="105" t="s">
        <v>644</v>
      </c>
      <c r="C12091" s="105" t="s">
        <v>643</v>
      </c>
      <c r="D12091" s="106">
        <v>100300000</v>
      </c>
      <c r="E12091" s="106">
        <v>0</v>
      </c>
      <c r="M12091" t="b">
        <f t="shared" si="945"/>
        <v>1</v>
      </c>
      <c r="N12091" t="b">
        <f t="shared" si="946"/>
        <v>1</v>
      </c>
      <c r="O12091" t="b">
        <f t="shared" si="947"/>
        <v>1</v>
      </c>
      <c r="P12091" t="b">
        <f t="shared" si="947"/>
        <v>1</v>
      </c>
      <c r="Q12091" t="b">
        <f t="shared" si="948"/>
        <v>1</v>
      </c>
      <c r="R12091" t="b">
        <f t="shared" si="949"/>
        <v>1</v>
      </c>
      <c r="U12091" s="105" t="s">
        <v>644</v>
      </c>
      <c r="V12091" s="105" t="s">
        <v>643</v>
      </c>
      <c r="W12091" s="106">
        <v>100300000</v>
      </c>
      <c r="X12091" s="106">
        <v>0</v>
      </c>
    </row>
    <row r="12092" spans="2:26" x14ac:dyDescent="0.25">
      <c r="B12092" s="105" t="s">
        <v>463</v>
      </c>
      <c r="C12092" s="105" t="s">
        <v>464</v>
      </c>
      <c r="D12092" s="106">
        <v>25000000</v>
      </c>
      <c r="E12092" s="106">
        <v>0</v>
      </c>
      <c r="M12092" t="b">
        <f t="shared" si="945"/>
        <v>1</v>
      </c>
      <c r="N12092" t="b">
        <f t="shared" si="946"/>
        <v>1</v>
      </c>
      <c r="O12092" t="b">
        <f t="shared" si="947"/>
        <v>1</v>
      </c>
      <c r="P12092" t="b">
        <f t="shared" si="947"/>
        <v>1</v>
      </c>
      <c r="Q12092" t="b">
        <f t="shared" si="948"/>
        <v>1</v>
      </c>
      <c r="R12092" t="b">
        <f t="shared" si="949"/>
        <v>1</v>
      </c>
      <c r="U12092" s="105" t="s">
        <v>463</v>
      </c>
      <c r="V12092" s="105" t="s">
        <v>464</v>
      </c>
      <c r="W12092" s="106">
        <v>25000000</v>
      </c>
      <c r="X12092" s="106">
        <v>0</v>
      </c>
    </row>
    <row r="12093" spans="2:26" x14ac:dyDescent="0.25">
      <c r="B12093" s="105" t="s">
        <v>572</v>
      </c>
      <c r="C12093" s="105" t="s">
        <v>573</v>
      </c>
      <c r="D12093" s="106">
        <v>25000000</v>
      </c>
      <c r="E12093" s="106">
        <v>0</v>
      </c>
      <c r="M12093" t="b">
        <f t="shared" si="945"/>
        <v>1</v>
      </c>
      <c r="N12093" t="b">
        <f t="shared" si="946"/>
        <v>1</v>
      </c>
      <c r="O12093" t="b">
        <f t="shared" si="947"/>
        <v>1</v>
      </c>
      <c r="P12093" t="b">
        <f t="shared" si="947"/>
        <v>1</v>
      </c>
      <c r="Q12093" t="b">
        <f t="shared" si="948"/>
        <v>1</v>
      </c>
      <c r="R12093" t="b">
        <f t="shared" si="949"/>
        <v>1</v>
      </c>
      <c r="U12093" s="105" t="s">
        <v>572</v>
      </c>
      <c r="V12093" s="105" t="s">
        <v>573</v>
      </c>
      <c r="W12093" s="106">
        <v>25000000</v>
      </c>
      <c r="X12093" s="106">
        <v>0</v>
      </c>
    </row>
    <row r="12094" spans="2:26" x14ac:dyDescent="0.25">
      <c r="B12094" s="105" t="s">
        <v>574</v>
      </c>
      <c r="C12094" s="105" t="s">
        <v>573</v>
      </c>
      <c r="D12094" s="106">
        <v>25000000</v>
      </c>
      <c r="E12094" s="106">
        <v>0</v>
      </c>
      <c r="M12094" t="b">
        <f t="shared" si="945"/>
        <v>1</v>
      </c>
      <c r="N12094" t="b">
        <f t="shared" si="946"/>
        <v>1</v>
      </c>
      <c r="O12094" t="b">
        <f t="shared" si="947"/>
        <v>1</v>
      </c>
      <c r="P12094" t="b">
        <f t="shared" si="947"/>
        <v>1</v>
      </c>
      <c r="Q12094" t="b">
        <f t="shared" si="948"/>
        <v>1</v>
      </c>
      <c r="R12094" t="b">
        <f t="shared" si="949"/>
        <v>1</v>
      </c>
      <c r="U12094" s="105" t="s">
        <v>574</v>
      </c>
      <c r="V12094" s="105" t="s">
        <v>573</v>
      </c>
      <c r="W12094" s="106">
        <v>25000000</v>
      </c>
      <c r="X12094" s="106">
        <v>0</v>
      </c>
    </row>
    <row r="12095" spans="2:26" x14ac:dyDescent="0.25">
      <c r="B12095" s="105" t="s">
        <v>338</v>
      </c>
      <c r="C12095" s="105" t="s">
        <v>339</v>
      </c>
      <c r="D12095" s="106">
        <v>20125000</v>
      </c>
      <c r="E12095" s="106">
        <v>0</v>
      </c>
      <c r="M12095" t="b">
        <f t="shared" si="945"/>
        <v>1</v>
      </c>
      <c r="N12095" t="b">
        <f t="shared" si="946"/>
        <v>1</v>
      </c>
      <c r="O12095" t="b">
        <f t="shared" si="947"/>
        <v>1</v>
      </c>
      <c r="P12095" t="b">
        <f t="shared" si="947"/>
        <v>1</v>
      </c>
      <c r="Q12095" t="b">
        <f t="shared" si="948"/>
        <v>1</v>
      </c>
      <c r="R12095" t="b">
        <f t="shared" si="949"/>
        <v>1</v>
      </c>
      <c r="U12095" s="105" t="s">
        <v>338</v>
      </c>
      <c r="V12095" s="105" t="s">
        <v>339</v>
      </c>
      <c r="W12095" s="106">
        <v>20125000</v>
      </c>
      <c r="X12095" s="106">
        <v>0</v>
      </c>
    </row>
    <row r="12096" spans="2:26" x14ac:dyDescent="0.25">
      <c r="B12096" s="105" t="s">
        <v>340</v>
      </c>
      <c r="C12096" s="105" t="s">
        <v>341</v>
      </c>
      <c r="D12096" s="106">
        <v>20125000</v>
      </c>
      <c r="E12096" s="106">
        <v>0</v>
      </c>
      <c r="M12096" t="b">
        <f t="shared" si="945"/>
        <v>1</v>
      </c>
      <c r="N12096" t="b">
        <f t="shared" si="946"/>
        <v>1</v>
      </c>
      <c r="O12096" t="b">
        <f t="shared" si="947"/>
        <v>1</v>
      </c>
      <c r="P12096" t="b">
        <f t="shared" si="947"/>
        <v>1</v>
      </c>
      <c r="Q12096" t="b">
        <f t="shared" si="948"/>
        <v>1</v>
      </c>
      <c r="R12096" t="b">
        <f t="shared" si="949"/>
        <v>1</v>
      </c>
      <c r="U12096" s="105" t="s">
        <v>340</v>
      </c>
      <c r="V12096" s="105" t="s">
        <v>341</v>
      </c>
      <c r="W12096" s="106">
        <v>20125000</v>
      </c>
      <c r="X12096" s="106">
        <v>0</v>
      </c>
    </row>
    <row r="12097" spans="2:26" x14ac:dyDescent="0.25">
      <c r="B12097" s="105" t="s">
        <v>392</v>
      </c>
      <c r="C12097" s="105" t="s">
        <v>341</v>
      </c>
      <c r="D12097" s="106">
        <v>20125000</v>
      </c>
      <c r="E12097" s="106">
        <v>0</v>
      </c>
      <c r="M12097" t="b">
        <f t="shared" si="945"/>
        <v>1</v>
      </c>
      <c r="N12097" t="b">
        <f t="shared" si="946"/>
        <v>1</v>
      </c>
      <c r="O12097" t="b">
        <f t="shared" si="947"/>
        <v>1</v>
      </c>
      <c r="P12097" t="b">
        <f t="shared" si="947"/>
        <v>1</v>
      </c>
      <c r="Q12097" t="b">
        <f t="shared" si="948"/>
        <v>1</v>
      </c>
      <c r="R12097" t="b">
        <f t="shared" si="949"/>
        <v>1</v>
      </c>
      <c r="U12097" s="105" t="s">
        <v>392</v>
      </c>
      <c r="V12097" s="105" t="s">
        <v>341</v>
      </c>
      <c r="W12097" s="106">
        <v>20125000</v>
      </c>
      <c r="X12097" s="106">
        <v>0</v>
      </c>
    </row>
    <row r="12098" spans="2:26" x14ac:dyDescent="0.25">
      <c r="B12098" t="s">
        <v>359</v>
      </c>
      <c r="C12098" s="106">
        <v>24145425000</v>
      </c>
      <c r="D12098" s="106">
        <v>0</v>
      </c>
      <c r="M12098" t="b">
        <f t="shared" si="945"/>
        <v>1</v>
      </c>
      <c r="N12098" t="b">
        <f t="shared" si="946"/>
        <v>1</v>
      </c>
      <c r="O12098" t="b">
        <f t="shared" si="947"/>
        <v>1</v>
      </c>
      <c r="P12098" t="b">
        <f t="shared" si="947"/>
        <v>1</v>
      </c>
      <c r="Q12098" t="b">
        <f t="shared" si="948"/>
        <v>1</v>
      </c>
      <c r="R12098" t="b">
        <f t="shared" si="949"/>
        <v>1</v>
      </c>
      <c r="U12098" t="s">
        <v>359</v>
      </c>
      <c r="V12098" s="106">
        <v>24145425000</v>
      </c>
      <c r="W12098" s="106">
        <v>0</v>
      </c>
    </row>
    <row r="12099" spans="2:26" x14ac:dyDescent="0.25">
      <c r="B12099" t="s">
        <v>330</v>
      </c>
      <c r="C12099" t="s">
        <v>331</v>
      </c>
      <c r="D12099" s="105" t="s">
        <v>1514</v>
      </c>
      <c r="E12099" t="s">
        <v>333</v>
      </c>
      <c r="F12099" t="s">
        <v>331</v>
      </c>
      <c r="G12099" s="105" t="s">
        <v>1515</v>
      </c>
      <c r="M12099" t="b">
        <f t="shared" si="945"/>
        <v>1</v>
      </c>
      <c r="N12099" t="b">
        <f t="shared" si="946"/>
        <v>1</v>
      </c>
      <c r="O12099" t="b">
        <f t="shared" si="947"/>
        <v>1</v>
      </c>
      <c r="P12099" t="b">
        <f t="shared" si="947"/>
        <v>1</v>
      </c>
      <c r="Q12099" t="b">
        <f t="shared" si="948"/>
        <v>1</v>
      </c>
      <c r="R12099" t="b">
        <f t="shared" si="949"/>
        <v>1</v>
      </c>
      <c r="U12099" t="s">
        <v>330</v>
      </c>
      <c r="V12099" t="s">
        <v>331</v>
      </c>
      <c r="W12099" s="105" t="s">
        <v>1514</v>
      </c>
      <c r="X12099" t="s">
        <v>333</v>
      </c>
      <c r="Y12099" t="s">
        <v>331</v>
      </c>
      <c r="Z12099" s="105" t="s">
        <v>1515</v>
      </c>
    </row>
    <row r="12100" spans="2:26" x14ac:dyDescent="0.25">
      <c r="B12100" t="s">
        <v>335</v>
      </c>
      <c r="C12100" t="s">
        <v>3</v>
      </c>
      <c r="D12100" t="s">
        <v>336</v>
      </c>
      <c r="E12100" t="s">
        <v>337</v>
      </c>
      <c r="M12100" t="b">
        <f t="shared" si="945"/>
        <v>1</v>
      </c>
      <c r="N12100" t="b">
        <f t="shared" si="946"/>
        <v>1</v>
      </c>
      <c r="O12100" t="b">
        <f t="shared" si="947"/>
        <v>1</v>
      </c>
      <c r="P12100" t="b">
        <f t="shared" si="947"/>
        <v>1</v>
      </c>
      <c r="Q12100" t="b">
        <f t="shared" si="948"/>
        <v>1</v>
      </c>
      <c r="R12100" t="b">
        <f t="shared" si="949"/>
        <v>1</v>
      </c>
      <c r="U12100" t="s">
        <v>335</v>
      </c>
      <c r="V12100" t="s">
        <v>3</v>
      </c>
      <c r="W12100" t="s">
        <v>336</v>
      </c>
      <c r="X12100" t="s">
        <v>337</v>
      </c>
    </row>
    <row r="12101" spans="2:26" x14ac:dyDescent="0.25">
      <c r="B12101" s="105" t="s">
        <v>630</v>
      </c>
      <c r="C12101" s="105" t="s">
        <v>631</v>
      </c>
      <c r="D12101" s="106">
        <v>49750000</v>
      </c>
      <c r="E12101" s="106">
        <v>0</v>
      </c>
      <c r="M12101" t="b">
        <f t="shared" si="945"/>
        <v>1</v>
      </c>
      <c r="N12101" t="b">
        <f t="shared" si="946"/>
        <v>1</v>
      </c>
      <c r="O12101" t="b">
        <f t="shared" si="947"/>
        <v>1</v>
      </c>
      <c r="P12101" t="b">
        <f t="shared" si="947"/>
        <v>1</v>
      </c>
      <c r="Q12101" t="b">
        <f t="shared" si="948"/>
        <v>1</v>
      </c>
      <c r="R12101" t="b">
        <f t="shared" si="949"/>
        <v>1</v>
      </c>
      <c r="U12101" s="105" t="s">
        <v>630</v>
      </c>
      <c r="V12101" s="105" t="s">
        <v>631</v>
      </c>
      <c r="W12101" s="106">
        <v>49750000</v>
      </c>
      <c r="X12101" s="106">
        <v>0</v>
      </c>
    </row>
    <row r="12102" spans="2:26" x14ac:dyDescent="0.25">
      <c r="B12102" s="105" t="s">
        <v>632</v>
      </c>
      <c r="C12102" s="105" t="s">
        <v>633</v>
      </c>
      <c r="D12102" s="106">
        <v>49750000</v>
      </c>
      <c r="E12102" s="106">
        <v>0</v>
      </c>
      <c r="M12102" t="b">
        <f t="shared" si="945"/>
        <v>1</v>
      </c>
      <c r="N12102" t="b">
        <f t="shared" si="946"/>
        <v>1</v>
      </c>
      <c r="O12102" t="b">
        <f t="shared" si="947"/>
        <v>1</v>
      </c>
      <c r="P12102" t="b">
        <f t="shared" si="947"/>
        <v>1</v>
      </c>
      <c r="Q12102" t="b">
        <f t="shared" si="948"/>
        <v>1</v>
      </c>
      <c r="R12102" t="b">
        <f t="shared" si="949"/>
        <v>1</v>
      </c>
      <c r="U12102" s="105" t="s">
        <v>632</v>
      </c>
      <c r="V12102" s="105" t="s">
        <v>633</v>
      </c>
      <c r="W12102" s="106">
        <v>49750000</v>
      </c>
      <c r="X12102" s="106">
        <v>0</v>
      </c>
    </row>
    <row r="12103" spans="2:26" x14ac:dyDescent="0.25">
      <c r="B12103" s="105" t="s">
        <v>634</v>
      </c>
      <c r="C12103" s="105" t="s">
        <v>633</v>
      </c>
      <c r="D12103" s="106">
        <v>49750000</v>
      </c>
      <c r="E12103" s="106">
        <v>0</v>
      </c>
      <c r="M12103" t="b">
        <f t="shared" si="945"/>
        <v>1</v>
      </c>
      <c r="N12103" t="b">
        <f t="shared" si="946"/>
        <v>1</v>
      </c>
      <c r="O12103" t="b">
        <f t="shared" si="947"/>
        <v>1</v>
      </c>
      <c r="P12103" t="b">
        <f t="shared" si="947"/>
        <v>1</v>
      </c>
      <c r="Q12103" t="b">
        <f t="shared" si="948"/>
        <v>1</v>
      </c>
      <c r="R12103" t="b">
        <f t="shared" si="949"/>
        <v>1</v>
      </c>
      <c r="U12103" s="105" t="s">
        <v>634</v>
      </c>
      <c r="V12103" s="105" t="s">
        <v>633</v>
      </c>
      <c r="W12103" s="106">
        <v>49750000</v>
      </c>
      <c r="X12103" s="106">
        <v>0</v>
      </c>
    </row>
    <row r="12104" spans="2:26" x14ac:dyDescent="0.25">
      <c r="B12104" t="s">
        <v>359</v>
      </c>
      <c r="C12104" s="106">
        <v>49750000</v>
      </c>
      <c r="D12104" s="106">
        <v>0</v>
      </c>
      <c r="M12104" t="b">
        <f t="shared" si="945"/>
        <v>1</v>
      </c>
      <c r="N12104" t="b">
        <f t="shared" si="946"/>
        <v>1</v>
      </c>
      <c r="O12104" t="b">
        <f t="shared" si="947"/>
        <v>1</v>
      </c>
      <c r="P12104" t="b">
        <f t="shared" si="947"/>
        <v>1</v>
      </c>
      <c r="Q12104" t="b">
        <f t="shared" si="948"/>
        <v>1</v>
      </c>
      <c r="R12104" t="b">
        <f t="shared" si="949"/>
        <v>1</v>
      </c>
      <c r="U12104" t="s">
        <v>359</v>
      </c>
      <c r="V12104" s="106">
        <v>49750000</v>
      </c>
      <c r="W12104" s="106">
        <v>0</v>
      </c>
    </row>
    <row r="12105" spans="2:26" x14ac:dyDescent="0.25">
      <c r="B12105" t="s">
        <v>330</v>
      </c>
      <c r="C12105" t="s">
        <v>331</v>
      </c>
      <c r="D12105" s="105" t="s">
        <v>1693</v>
      </c>
      <c r="E12105" t="s">
        <v>333</v>
      </c>
      <c r="F12105" t="s">
        <v>331</v>
      </c>
      <c r="G12105" s="105" t="s">
        <v>1694</v>
      </c>
      <c r="M12105" t="b">
        <f t="shared" si="945"/>
        <v>1</v>
      </c>
      <c r="N12105" t="b">
        <f t="shared" si="946"/>
        <v>1</v>
      </c>
      <c r="O12105" t="b">
        <f t="shared" si="947"/>
        <v>1</v>
      </c>
      <c r="P12105" t="b">
        <f t="shared" si="947"/>
        <v>1</v>
      </c>
      <c r="Q12105" t="b">
        <f t="shared" si="948"/>
        <v>1</v>
      </c>
      <c r="R12105" t="b">
        <f t="shared" si="949"/>
        <v>1</v>
      </c>
      <c r="U12105" t="s">
        <v>330</v>
      </c>
      <c r="V12105" t="s">
        <v>331</v>
      </c>
      <c r="W12105" s="105" t="s">
        <v>1693</v>
      </c>
      <c r="X12105" t="s">
        <v>333</v>
      </c>
      <c r="Y12105" t="s">
        <v>331</v>
      </c>
      <c r="Z12105" s="105" t="s">
        <v>1694</v>
      </c>
    </row>
    <row r="12106" spans="2:26" x14ac:dyDescent="0.25">
      <c r="B12106" t="s">
        <v>335</v>
      </c>
      <c r="C12106" t="s">
        <v>3</v>
      </c>
      <c r="D12106" t="s">
        <v>336</v>
      </c>
      <c r="E12106" t="s">
        <v>337</v>
      </c>
      <c r="M12106" t="b">
        <f t="shared" si="945"/>
        <v>1</v>
      </c>
      <c r="N12106" t="b">
        <f t="shared" si="946"/>
        <v>1</v>
      </c>
      <c r="O12106" t="b">
        <f t="shared" si="947"/>
        <v>1</v>
      </c>
      <c r="P12106" t="b">
        <f t="shared" si="947"/>
        <v>1</v>
      </c>
      <c r="Q12106" t="b">
        <f t="shared" si="948"/>
        <v>1</v>
      </c>
      <c r="R12106" t="b">
        <f t="shared" si="949"/>
        <v>1</v>
      </c>
      <c r="U12106" t="s">
        <v>335</v>
      </c>
      <c r="V12106" t="s">
        <v>3</v>
      </c>
      <c r="W12106" t="s">
        <v>336</v>
      </c>
      <c r="X12106" t="s">
        <v>337</v>
      </c>
    </row>
    <row r="12107" spans="2:26" x14ac:dyDescent="0.25">
      <c r="B12107" s="105" t="s">
        <v>463</v>
      </c>
      <c r="C12107" s="105" t="s">
        <v>464</v>
      </c>
      <c r="D12107" s="106">
        <v>100350000</v>
      </c>
      <c r="E12107" s="106">
        <v>0</v>
      </c>
      <c r="M12107" t="b">
        <f t="shared" si="945"/>
        <v>1</v>
      </c>
      <c r="N12107" t="b">
        <f t="shared" si="946"/>
        <v>1</v>
      </c>
      <c r="O12107" t="b">
        <f t="shared" si="947"/>
        <v>1</v>
      </c>
      <c r="P12107" t="b">
        <f t="shared" si="947"/>
        <v>1</v>
      </c>
      <c r="Q12107" t="b">
        <f t="shared" si="948"/>
        <v>1</v>
      </c>
      <c r="R12107" t="b">
        <f t="shared" si="949"/>
        <v>1</v>
      </c>
      <c r="U12107" s="105" t="s">
        <v>463</v>
      </c>
      <c r="V12107" s="105" t="s">
        <v>464</v>
      </c>
      <c r="W12107" s="106">
        <v>100350000</v>
      </c>
      <c r="X12107" s="106">
        <v>0</v>
      </c>
    </row>
    <row r="12108" spans="2:26" x14ac:dyDescent="0.25">
      <c r="B12108" s="105" t="s">
        <v>465</v>
      </c>
      <c r="C12108" s="105" t="s">
        <v>466</v>
      </c>
      <c r="D12108" s="106">
        <v>100350000</v>
      </c>
      <c r="E12108" s="106">
        <v>0</v>
      </c>
      <c r="M12108" t="b">
        <f t="shared" si="945"/>
        <v>1</v>
      </c>
      <c r="N12108" t="b">
        <f t="shared" si="946"/>
        <v>1</v>
      </c>
      <c r="O12108" t="b">
        <f t="shared" si="947"/>
        <v>1</v>
      </c>
      <c r="P12108" t="b">
        <f t="shared" si="947"/>
        <v>1</v>
      </c>
      <c r="Q12108" t="b">
        <f t="shared" si="948"/>
        <v>1</v>
      </c>
      <c r="R12108" t="b">
        <f t="shared" si="949"/>
        <v>1</v>
      </c>
      <c r="U12108" s="105" t="s">
        <v>465</v>
      </c>
      <c r="V12108" s="105" t="s">
        <v>466</v>
      </c>
      <c r="W12108" s="106">
        <v>100350000</v>
      </c>
      <c r="X12108" s="106">
        <v>0</v>
      </c>
    </row>
    <row r="12109" spans="2:26" x14ac:dyDescent="0.25">
      <c r="B12109" s="105" t="s">
        <v>467</v>
      </c>
      <c r="C12109" s="105" t="s">
        <v>468</v>
      </c>
      <c r="D12109" s="106">
        <v>100350000</v>
      </c>
      <c r="E12109" s="106">
        <v>0</v>
      </c>
      <c r="M12109" t="b">
        <f t="shared" si="945"/>
        <v>1</v>
      </c>
      <c r="N12109" t="b">
        <f t="shared" si="946"/>
        <v>1</v>
      </c>
      <c r="O12109" t="b">
        <f t="shared" si="947"/>
        <v>1</v>
      </c>
      <c r="P12109" t="b">
        <f t="shared" si="947"/>
        <v>1</v>
      </c>
      <c r="Q12109" t="b">
        <f t="shared" si="948"/>
        <v>1</v>
      </c>
      <c r="R12109" t="b">
        <f t="shared" si="949"/>
        <v>1</v>
      </c>
      <c r="U12109" s="105" t="s">
        <v>467</v>
      </c>
      <c r="V12109" s="105" t="s">
        <v>468</v>
      </c>
      <c r="W12109" s="106">
        <v>100350000</v>
      </c>
      <c r="X12109" s="106">
        <v>0</v>
      </c>
    </row>
    <row r="12110" spans="2:26" x14ac:dyDescent="0.25">
      <c r="B12110" t="s">
        <v>359</v>
      </c>
      <c r="C12110" s="106">
        <v>100350000</v>
      </c>
      <c r="D12110" s="106">
        <v>0</v>
      </c>
      <c r="M12110" t="b">
        <f t="shared" si="945"/>
        <v>1</v>
      </c>
      <c r="N12110" t="b">
        <f t="shared" si="946"/>
        <v>1</v>
      </c>
      <c r="O12110" t="b">
        <f t="shared" si="947"/>
        <v>1</v>
      </c>
      <c r="P12110" t="b">
        <f t="shared" si="947"/>
        <v>1</v>
      </c>
      <c r="Q12110" t="b">
        <f t="shared" si="948"/>
        <v>1</v>
      </c>
      <c r="R12110" t="b">
        <f t="shared" si="949"/>
        <v>1</v>
      </c>
      <c r="U12110" t="s">
        <v>359</v>
      </c>
      <c r="V12110" s="106">
        <v>100350000</v>
      </c>
      <c r="W12110" s="106">
        <v>0</v>
      </c>
    </row>
    <row r="12111" spans="2:26" x14ac:dyDescent="0.25">
      <c r="B12111" t="s">
        <v>330</v>
      </c>
      <c r="C12111" t="s">
        <v>331</v>
      </c>
      <c r="D12111" s="105" t="s">
        <v>1695</v>
      </c>
      <c r="E12111" t="s">
        <v>333</v>
      </c>
      <c r="F12111" t="s">
        <v>331</v>
      </c>
      <c r="G12111" s="105" t="s">
        <v>1696</v>
      </c>
      <c r="M12111" t="b">
        <f t="shared" si="945"/>
        <v>1</v>
      </c>
      <c r="N12111" t="b">
        <f t="shared" si="946"/>
        <v>1</v>
      </c>
      <c r="O12111" t="b">
        <f t="shared" si="947"/>
        <v>1</v>
      </c>
      <c r="P12111" t="b">
        <f t="shared" si="947"/>
        <v>1</v>
      </c>
      <c r="Q12111" t="b">
        <f t="shared" si="948"/>
        <v>1</v>
      </c>
      <c r="R12111" t="b">
        <f t="shared" si="949"/>
        <v>1</v>
      </c>
      <c r="U12111" t="s">
        <v>330</v>
      </c>
      <c r="V12111" t="s">
        <v>331</v>
      </c>
      <c r="W12111" s="105" t="s">
        <v>1695</v>
      </c>
      <c r="X12111" t="s">
        <v>333</v>
      </c>
      <c r="Y12111" t="s">
        <v>331</v>
      </c>
      <c r="Z12111" s="105" t="s">
        <v>1696</v>
      </c>
    </row>
    <row r="12112" spans="2:26" x14ac:dyDescent="0.25">
      <c r="B12112" t="s">
        <v>335</v>
      </c>
      <c r="C12112" t="s">
        <v>3</v>
      </c>
      <c r="D12112" t="s">
        <v>336</v>
      </c>
      <c r="E12112" t="s">
        <v>337</v>
      </c>
      <c r="M12112" t="b">
        <f t="shared" si="945"/>
        <v>1</v>
      </c>
      <c r="N12112" t="b">
        <f t="shared" si="946"/>
        <v>1</v>
      </c>
      <c r="O12112" t="b">
        <f t="shared" si="947"/>
        <v>1</v>
      </c>
      <c r="P12112" t="b">
        <f t="shared" si="947"/>
        <v>1</v>
      </c>
      <c r="Q12112" t="b">
        <f t="shared" si="948"/>
        <v>1</v>
      </c>
      <c r="R12112" t="b">
        <f t="shared" si="949"/>
        <v>1</v>
      </c>
      <c r="U12112" t="s">
        <v>335</v>
      </c>
      <c r="V12112" t="s">
        <v>3</v>
      </c>
      <c r="W12112" t="s">
        <v>336</v>
      </c>
      <c r="X12112" t="s">
        <v>337</v>
      </c>
    </row>
    <row r="12113" spans="2:26" x14ac:dyDescent="0.25">
      <c r="B12113" s="105" t="s">
        <v>473</v>
      </c>
      <c r="C12113" s="105" t="s">
        <v>474</v>
      </c>
      <c r="D12113" s="106">
        <v>16450000</v>
      </c>
      <c r="E12113" s="106">
        <v>0</v>
      </c>
      <c r="M12113" t="b">
        <f t="shared" si="945"/>
        <v>1</v>
      </c>
      <c r="N12113" t="b">
        <f t="shared" si="946"/>
        <v>1</v>
      </c>
      <c r="O12113" t="b">
        <f t="shared" si="947"/>
        <v>1</v>
      </c>
      <c r="P12113" t="b">
        <f t="shared" si="947"/>
        <v>1</v>
      </c>
      <c r="Q12113" t="b">
        <f t="shared" si="948"/>
        <v>1</v>
      </c>
      <c r="R12113" t="b">
        <f t="shared" si="949"/>
        <v>1</v>
      </c>
      <c r="U12113" s="105" t="s">
        <v>473</v>
      </c>
      <c r="V12113" s="105" t="s">
        <v>474</v>
      </c>
      <c r="W12113" s="106">
        <v>16450000</v>
      </c>
      <c r="X12113" s="106">
        <v>0</v>
      </c>
    </row>
    <row r="12114" spans="2:26" x14ac:dyDescent="0.25">
      <c r="B12114" s="105" t="s">
        <v>475</v>
      </c>
      <c r="C12114" s="105" t="s">
        <v>476</v>
      </c>
      <c r="D12114" s="106">
        <v>16450000</v>
      </c>
      <c r="E12114" s="106">
        <v>0</v>
      </c>
      <c r="M12114" t="b">
        <f t="shared" si="945"/>
        <v>1</v>
      </c>
      <c r="N12114" t="b">
        <f t="shared" si="946"/>
        <v>1</v>
      </c>
      <c r="O12114" t="b">
        <f t="shared" si="947"/>
        <v>1</v>
      </c>
      <c r="P12114" t="b">
        <f t="shared" si="947"/>
        <v>1</v>
      </c>
      <c r="Q12114" t="b">
        <f t="shared" si="948"/>
        <v>1</v>
      </c>
      <c r="R12114" t="b">
        <f t="shared" si="949"/>
        <v>1</v>
      </c>
      <c r="U12114" s="105" t="s">
        <v>475</v>
      </c>
      <c r="V12114" s="105" t="s">
        <v>476</v>
      </c>
      <c r="W12114" s="106">
        <v>16450000</v>
      </c>
      <c r="X12114" s="106">
        <v>0</v>
      </c>
    </row>
    <row r="12115" spans="2:26" x14ac:dyDescent="0.25">
      <c r="B12115" s="105" t="s">
        <v>477</v>
      </c>
      <c r="C12115" s="105" t="s">
        <v>476</v>
      </c>
      <c r="D12115" s="106">
        <v>16450000</v>
      </c>
      <c r="E12115" s="106">
        <v>0</v>
      </c>
      <c r="M12115" t="b">
        <f t="shared" si="945"/>
        <v>1</v>
      </c>
      <c r="N12115" t="b">
        <f t="shared" si="946"/>
        <v>1</v>
      </c>
      <c r="O12115" t="b">
        <f t="shared" si="947"/>
        <v>1</v>
      </c>
      <c r="P12115" t="b">
        <f t="shared" si="947"/>
        <v>1</v>
      </c>
      <c r="Q12115" t="b">
        <f t="shared" si="948"/>
        <v>1</v>
      </c>
      <c r="R12115" t="b">
        <f t="shared" si="949"/>
        <v>1</v>
      </c>
      <c r="U12115" s="105" t="s">
        <v>477</v>
      </c>
      <c r="V12115" s="105" t="s">
        <v>476</v>
      </c>
      <c r="W12115" s="106">
        <v>16450000</v>
      </c>
      <c r="X12115" s="106">
        <v>0</v>
      </c>
    </row>
    <row r="12116" spans="2:26" x14ac:dyDescent="0.25">
      <c r="B12116" t="s">
        <v>359</v>
      </c>
      <c r="C12116" s="106">
        <v>16450000</v>
      </c>
      <c r="D12116" s="106">
        <v>0</v>
      </c>
      <c r="M12116" t="b">
        <f t="shared" si="945"/>
        <v>1</v>
      </c>
      <c r="N12116" t="b">
        <f t="shared" si="946"/>
        <v>1</v>
      </c>
      <c r="O12116" t="b">
        <f t="shared" si="947"/>
        <v>1</v>
      </c>
      <c r="P12116" t="b">
        <f t="shared" si="947"/>
        <v>1</v>
      </c>
      <c r="Q12116" t="b">
        <f t="shared" si="948"/>
        <v>1</v>
      </c>
      <c r="R12116" t="b">
        <f t="shared" si="949"/>
        <v>1</v>
      </c>
      <c r="U12116" t="s">
        <v>359</v>
      </c>
      <c r="V12116" s="106">
        <v>16450000</v>
      </c>
      <c r="W12116" s="106">
        <v>0</v>
      </c>
    </row>
    <row r="12117" spans="2:26" x14ac:dyDescent="0.25">
      <c r="B12117" t="s">
        <v>330</v>
      </c>
      <c r="C12117" t="s">
        <v>331</v>
      </c>
      <c r="D12117" s="105" t="s">
        <v>1264</v>
      </c>
      <c r="E12117" t="s">
        <v>333</v>
      </c>
      <c r="F12117" t="s">
        <v>331</v>
      </c>
      <c r="G12117" s="105" t="s">
        <v>1265</v>
      </c>
      <c r="M12117" t="b">
        <f t="shared" si="945"/>
        <v>1</v>
      </c>
      <c r="N12117" t="b">
        <f t="shared" si="946"/>
        <v>1</v>
      </c>
      <c r="O12117" t="b">
        <f t="shared" si="947"/>
        <v>1</v>
      </c>
      <c r="P12117" t="b">
        <f t="shared" si="947"/>
        <v>1</v>
      </c>
      <c r="Q12117" t="b">
        <f t="shared" si="948"/>
        <v>1</v>
      </c>
      <c r="R12117" t="b">
        <f t="shared" si="949"/>
        <v>1</v>
      </c>
      <c r="U12117" t="s">
        <v>330</v>
      </c>
      <c r="V12117" t="s">
        <v>331</v>
      </c>
      <c r="W12117" s="105" t="s">
        <v>1264</v>
      </c>
      <c r="X12117" t="s">
        <v>333</v>
      </c>
      <c r="Y12117" t="s">
        <v>331</v>
      </c>
      <c r="Z12117" s="105" t="s">
        <v>1265</v>
      </c>
    </row>
    <row r="12118" spans="2:26" x14ac:dyDescent="0.25">
      <c r="B12118" t="s">
        <v>335</v>
      </c>
      <c r="C12118" t="s">
        <v>3</v>
      </c>
      <c r="D12118" t="s">
        <v>336</v>
      </c>
      <c r="E12118" t="s">
        <v>337</v>
      </c>
      <c r="M12118" t="b">
        <f t="shared" si="945"/>
        <v>1</v>
      </c>
      <c r="N12118" t="b">
        <f t="shared" si="946"/>
        <v>1</v>
      </c>
      <c r="O12118" t="b">
        <f t="shared" si="947"/>
        <v>1</v>
      </c>
      <c r="P12118" t="b">
        <f t="shared" si="947"/>
        <v>1</v>
      </c>
      <c r="Q12118" t="b">
        <f t="shared" si="948"/>
        <v>1</v>
      </c>
      <c r="R12118" t="b">
        <f t="shared" si="949"/>
        <v>1</v>
      </c>
      <c r="U12118" t="s">
        <v>335</v>
      </c>
      <c r="V12118" t="s">
        <v>3</v>
      </c>
      <c r="W12118" t="s">
        <v>336</v>
      </c>
      <c r="X12118" t="s">
        <v>337</v>
      </c>
    </row>
    <row r="12119" spans="2:26" x14ac:dyDescent="0.25">
      <c r="B12119" s="105" t="s">
        <v>418</v>
      </c>
      <c r="C12119" s="105" t="s">
        <v>419</v>
      </c>
      <c r="D12119" s="106">
        <v>7000000</v>
      </c>
      <c r="E12119" s="106">
        <v>0</v>
      </c>
      <c r="M12119" t="b">
        <f t="shared" si="945"/>
        <v>1</v>
      </c>
      <c r="N12119" t="b">
        <f t="shared" si="946"/>
        <v>1</v>
      </c>
      <c r="O12119" t="b">
        <f t="shared" si="947"/>
        <v>1</v>
      </c>
      <c r="P12119" t="b">
        <f t="shared" si="947"/>
        <v>1</v>
      </c>
      <c r="Q12119" t="b">
        <f t="shared" si="948"/>
        <v>1</v>
      </c>
      <c r="R12119" t="b">
        <f t="shared" si="949"/>
        <v>1</v>
      </c>
      <c r="U12119" s="105" t="s">
        <v>418</v>
      </c>
      <c r="V12119" s="105" t="s">
        <v>419</v>
      </c>
      <c r="W12119" s="106">
        <v>7000000</v>
      </c>
      <c r="X12119" s="106">
        <v>0</v>
      </c>
    </row>
    <row r="12120" spans="2:26" x14ac:dyDescent="0.25">
      <c r="B12120" s="105" t="s">
        <v>420</v>
      </c>
      <c r="C12120" s="105" t="s">
        <v>421</v>
      </c>
      <c r="D12120" s="106">
        <v>7000000</v>
      </c>
      <c r="E12120" s="106">
        <v>0</v>
      </c>
      <c r="M12120" t="b">
        <f t="shared" si="945"/>
        <v>1</v>
      </c>
      <c r="N12120" t="b">
        <f t="shared" si="946"/>
        <v>1</v>
      </c>
      <c r="O12120" t="b">
        <f t="shared" si="947"/>
        <v>1</v>
      </c>
      <c r="P12120" t="b">
        <f t="shared" si="947"/>
        <v>1</v>
      </c>
      <c r="Q12120" t="b">
        <f t="shared" si="948"/>
        <v>1</v>
      </c>
      <c r="R12120" t="b">
        <f t="shared" si="949"/>
        <v>1</v>
      </c>
      <c r="U12120" s="105" t="s">
        <v>420</v>
      </c>
      <c r="V12120" s="105" t="s">
        <v>421</v>
      </c>
      <c r="W12120" s="106">
        <v>7000000</v>
      </c>
      <c r="X12120" s="106">
        <v>0</v>
      </c>
    </row>
    <row r="12121" spans="2:26" x14ac:dyDescent="0.25">
      <c r="B12121" s="105" t="s">
        <v>423</v>
      </c>
      <c r="C12121" s="105" t="s">
        <v>424</v>
      </c>
      <c r="D12121" s="106">
        <v>7000000</v>
      </c>
      <c r="E12121" s="106">
        <v>0</v>
      </c>
      <c r="M12121" t="b">
        <f t="shared" si="945"/>
        <v>1</v>
      </c>
      <c r="N12121" t="b">
        <f t="shared" si="946"/>
        <v>1</v>
      </c>
      <c r="O12121" t="b">
        <f t="shared" si="947"/>
        <v>1</v>
      </c>
      <c r="P12121" t="b">
        <f t="shared" si="947"/>
        <v>1</v>
      </c>
      <c r="Q12121" t="b">
        <f t="shared" si="948"/>
        <v>1</v>
      </c>
      <c r="R12121" t="b">
        <f t="shared" si="949"/>
        <v>1</v>
      </c>
      <c r="U12121" s="105" t="s">
        <v>423</v>
      </c>
      <c r="V12121" s="105" t="s">
        <v>424</v>
      </c>
      <c r="W12121" s="106">
        <v>7000000</v>
      </c>
      <c r="X12121" s="106">
        <v>0</v>
      </c>
    </row>
    <row r="12122" spans="2:26" x14ac:dyDescent="0.25">
      <c r="B12122" s="105" t="s">
        <v>630</v>
      </c>
      <c r="C12122" s="105" t="s">
        <v>631</v>
      </c>
      <c r="D12122" s="106">
        <v>7325000</v>
      </c>
      <c r="E12122" s="106">
        <v>0</v>
      </c>
      <c r="M12122" t="b">
        <f t="shared" si="945"/>
        <v>1</v>
      </c>
      <c r="N12122" t="b">
        <f t="shared" si="946"/>
        <v>1</v>
      </c>
      <c r="O12122" t="b">
        <f t="shared" si="947"/>
        <v>1</v>
      </c>
      <c r="P12122" t="b">
        <f t="shared" si="947"/>
        <v>1</v>
      </c>
      <c r="Q12122" t="b">
        <f t="shared" si="948"/>
        <v>1</v>
      </c>
      <c r="R12122" t="b">
        <f t="shared" si="949"/>
        <v>1</v>
      </c>
      <c r="U12122" s="105" t="s">
        <v>630</v>
      </c>
      <c r="V12122" s="105" t="s">
        <v>631</v>
      </c>
      <c r="W12122" s="106">
        <v>7325000</v>
      </c>
      <c r="X12122" s="106">
        <v>0</v>
      </c>
    </row>
    <row r="12123" spans="2:26" x14ac:dyDescent="0.25">
      <c r="B12123" s="105" t="s">
        <v>632</v>
      </c>
      <c r="C12123" s="105" t="s">
        <v>633</v>
      </c>
      <c r="D12123" s="106">
        <v>7325000</v>
      </c>
      <c r="E12123" s="106">
        <v>0</v>
      </c>
      <c r="M12123" t="b">
        <f t="shared" ref="M12123:M12186" si="950">+B12123=U12123</f>
        <v>1</v>
      </c>
      <c r="N12123" t="b">
        <f t="shared" ref="N12123:N12186" si="951">+C12123=V12123</f>
        <v>1</v>
      </c>
      <c r="O12123" t="b">
        <f t="shared" ref="O12123:P12186" si="952">+D12123=W12123</f>
        <v>1</v>
      </c>
      <c r="P12123" t="b">
        <f t="shared" si="952"/>
        <v>1</v>
      </c>
      <c r="Q12123" t="b">
        <f t="shared" ref="Q12123:Q12186" si="953">+F12123=Y12123</f>
        <v>1</v>
      </c>
      <c r="R12123" t="b">
        <f t="shared" ref="R12123:R12186" si="954">+G12123=Z12123</f>
        <v>1</v>
      </c>
      <c r="U12123" s="105" t="s">
        <v>632</v>
      </c>
      <c r="V12123" s="105" t="s">
        <v>633</v>
      </c>
      <c r="W12123" s="106">
        <v>7325000</v>
      </c>
      <c r="X12123" s="106">
        <v>0</v>
      </c>
    </row>
    <row r="12124" spans="2:26" x14ac:dyDescent="0.25">
      <c r="B12124" s="105" t="s">
        <v>634</v>
      </c>
      <c r="C12124" s="105" t="s">
        <v>633</v>
      </c>
      <c r="D12124" s="106">
        <v>7325000</v>
      </c>
      <c r="E12124" s="106">
        <v>0</v>
      </c>
      <c r="M12124" t="b">
        <f t="shared" si="950"/>
        <v>1</v>
      </c>
      <c r="N12124" t="b">
        <f t="shared" si="951"/>
        <v>1</v>
      </c>
      <c r="O12124" t="b">
        <f t="shared" si="952"/>
        <v>1</v>
      </c>
      <c r="P12124" t="b">
        <f t="shared" si="952"/>
        <v>1</v>
      </c>
      <c r="Q12124" t="b">
        <f t="shared" si="953"/>
        <v>1</v>
      </c>
      <c r="R12124" t="b">
        <f t="shared" si="954"/>
        <v>1</v>
      </c>
      <c r="U12124" s="105" t="s">
        <v>634</v>
      </c>
      <c r="V12124" s="105" t="s">
        <v>633</v>
      </c>
      <c r="W12124" s="106">
        <v>7325000</v>
      </c>
      <c r="X12124" s="106">
        <v>0</v>
      </c>
    </row>
    <row r="12125" spans="2:26" x14ac:dyDescent="0.25">
      <c r="B12125" s="105" t="s">
        <v>635</v>
      </c>
      <c r="C12125" s="105" t="s">
        <v>636</v>
      </c>
      <c r="D12125" s="106">
        <v>14990000</v>
      </c>
      <c r="E12125" s="106">
        <v>0</v>
      </c>
      <c r="M12125" t="b">
        <f t="shared" si="950"/>
        <v>1</v>
      </c>
      <c r="N12125" t="b">
        <f t="shared" si="951"/>
        <v>1</v>
      </c>
      <c r="O12125" t="b">
        <f t="shared" si="952"/>
        <v>1</v>
      </c>
      <c r="P12125" t="b">
        <f t="shared" si="952"/>
        <v>1</v>
      </c>
      <c r="Q12125" t="b">
        <f t="shared" si="953"/>
        <v>1</v>
      </c>
      <c r="R12125" t="b">
        <f t="shared" si="954"/>
        <v>1</v>
      </c>
      <c r="U12125" s="105" t="s">
        <v>635</v>
      </c>
      <c r="V12125" s="105" t="s">
        <v>636</v>
      </c>
      <c r="W12125" s="106">
        <v>14990000</v>
      </c>
      <c r="X12125" s="106">
        <v>0</v>
      </c>
    </row>
    <row r="12126" spans="2:26" x14ac:dyDescent="0.25">
      <c r="B12126" s="105" t="s">
        <v>637</v>
      </c>
      <c r="C12126" s="105" t="s">
        <v>638</v>
      </c>
      <c r="D12126" s="106">
        <v>14990000</v>
      </c>
      <c r="E12126" s="106">
        <v>0</v>
      </c>
      <c r="M12126" t="b">
        <f t="shared" si="950"/>
        <v>1</v>
      </c>
      <c r="N12126" t="b">
        <f t="shared" si="951"/>
        <v>1</v>
      </c>
      <c r="O12126" t="b">
        <f t="shared" si="952"/>
        <v>1</v>
      </c>
      <c r="P12126" t="b">
        <f t="shared" si="952"/>
        <v>1</v>
      </c>
      <c r="Q12126" t="b">
        <f t="shared" si="953"/>
        <v>1</v>
      </c>
      <c r="R12126" t="b">
        <f t="shared" si="954"/>
        <v>1</v>
      </c>
      <c r="U12126" s="105" t="s">
        <v>637</v>
      </c>
      <c r="V12126" s="105" t="s">
        <v>638</v>
      </c>
      <c r="W12126" s="106">
        <v>14990000</v>
      </c>
      <c r="X12126" s="106">
        <v>0</v>
      </c>
    </row>
    <row r="12127" spans="2:26" x14ac:dyDescent="0.25">
      <c r="B12127" s="105" t="s">
        <v>639</v>
      </c>
      <c r="C12127" s="105" t="s">
        <v>638</v>
      </c>
      <c r="D12127" s="106">
        <v>14990000</v>
      </c>
      <c r="E12127" s="106">
        <v>0</v>
      </c>
      <c r="M12127" t="b">
        <f t="shared" si="950"/>
        <v>1</v>
      </c>
      <c r="N12127" t="b">
        <f t="shared" si="951"/>
        <v>1</v>
      </c>
      <c r="O12127" t="b">
        <f t="shared" si="952"/>
        <v>1</v>
      </c>
      <c r="P12127" t="b">
        <f t="shared" si="952"/>
        <v>1</v>
      </c>
      <c r="Q12127" t="b">
        <f t="shared" si="953"/>
        <v>1</v>
      </c>
      <c r="R12127" t="b">
        <f t="shared" si="954"/>
        <v>1</v>
      </c>
      <c r="U12127" s="105" t="s">
        <v>639</v>
      </c>
      <c r="V12127" s="105" t="s">
        <v>638</v>
      </c>
      <c r="W12127" s="106">
        <v>14990000</v>
      </c>
      <c r="X12127" s="106">
        <v>0</v>
      </c>
    </row>
    <row r="12128" spans="2:26" x14ac:dyDescent="0.25">
      <c r="B12128" t="s">
        <v>359</v>
      </c>
      <c r="C12128" s="106">
        <v>29315000</v>
      </c>
      <c r="D12128" s="106">
        <v>0</v>
      </c>
      <c r="M12128" t="b">
        <f t="shared" si="950"/>
        <v>1</v>
      </c>
      <c r="N12128" t="b">
        <f t="shared" si="951"/>
        <v>1</v>
      </c>
      <c r="O12128" t="b">
        <f t="shared" si="952"/>
        <v>1</v>
      </c>
      <c r="P12128" t="b">
        <f t="shared" si="952"/>
        <v>1</v>
      </c>
      <c r="Q12128" t="b">
        <f t="shared" si="953"/>
        <v>1</v>
      </c>
      <c r="R12128" t="b">
        <f t="shared" si="954"/>
        <v>1</v>
      </c>
      <c r="U12128" t="s">
        <v>359</v>
      </c>
      <c r="V12128" s="106">
        <v>29315000</v>
      </c>
      <c r="W12128" s="106">
        <v>0</v>
      </c>
    </row>
    <row r="12129" spans="2:26" x14ac:dyDescent="0.25">
      <c r="B12129" t="s">
        <v>330</v>
      </c>
      <c r="C12129" t="s">
        <v>331</v>
      </c>
      <c r="D12129" s="105" t="s">
        <v>1266</v>
      </c>
      <c r="E12129" t="s">
        <v>333</v>
      </c>
      <c r="F12129" t="s">
        <v>331</v>
      </c>
      <c r="G12129" s="105" t="s">
        <v>1267</v>
      </c>
      <c r="M12129" t="b">
        <f t="shared" si="950"/>
        <v>1</v>
      </c>
      <c r="N12129" t="b">
        <f t="shared" si="951"/>
        <v>1</v>
      </c>
      <c r="O12129" t="b">
        <f t="shared" si="952"/>
        <v>1</v>
      </c>
      <c r="P12129" t="b">
        <f t="shared" si="952"/>
        <v>1</v>
      </c>
      <c r="Q12129" t="b">
        <f t="shared" si="953"/>
        <v>1</v>
      </c>
      <c r="R12129" t="b">
        <f t="shared" si="954"/>
        <v>1</v>
      </c>
      <c r="U12129" t="s">
        <v>330</v>
      </c>
      <c r="V12129" t="s">
        <v>331</v>
      </c>
      <c r="W12129" s="105" t="s">
        <v>1266</v>
      </c>
      <c r="X12129" t="s">
        <v>333</v>
      </c>
      <c r="Y12129" t="s">
        <v>331</v>
      </c>
      <c r="Z12129" s="105" t="s">
        <v>1267</v>
      </c>
    </row>
    <row r="12130" spans="2:26" x14ac:dyDescent="0.25">
      <c r="B12130" t="s">
        <v>335</v>
      </c>
      <c r="C12130" t="s">
        <v>3</v>
      </c>
      <c r="D12130" t="s">
        <v>336</v>
      </c>
      <c r="E12130" t="s">
        <v>337</v>
      </c>
      <c r="M12130" t="b">
        <f t="shared" si="950"/>
        <v>1</v>
      </c>
      <c r="N12130" t="b">
        <f t="shared" si="951"/>
        <v>1</v>
      </c>
      <c r="O12130" t="b">
        <f t="shared" si="952"/>
        <v>1</v>
      </c>
      <c r="P12130" t="b">
        <f t="shared" si="952"/>
        <v>1</v>
      </c>
      <c r="Q12130" t="b">
        <f t="shared" si="953"/>
        <v>1</v>
      </c>
      <c r="R12130" t="b">
        <f t="shared" si="954"/>
        <v>1</v>
      </c>
      <c r="U12130" t="s">
        <v>335</v>
      </c>
      <c r="V12130" t="s">
        <v>3</v>
      </c>
      <c r="W12130" t="s">
        <v>336</v>
      </c>
      <c r="X12130" t="s">
        <v>337</v>
      </c>
    </row>
    <row r="12131" spans="2:26" x14ac:dyDescent="0.25">
      <c r="B12131" s="105" t="s">
        <v>562</v>
      </c>
      <c r="C12131" s="105" t="s">
        <v>563</v>
      </c>
      <c r="D12131" s="106">
        <v>481871000</v>
      </c>
      <c r="E12131" s="106">
        <v>0</v>
      </c>
      <c r="M12131" t="b">
        <f t="shared" si="950"/>
        <v>1</v>
      </c>
      <c r="N12131" t="b">
        <f t="shared" si="951"/>
        <v>1</v>
      </c>
      <c r="O12131" t="b">
        <f t="shared" si="952"/>
        <v>1</v>
      </c>
      <c r="P12131" t="b">
        <f t="shared" si="952"/>
        <v>1</v>
      </c>
      <c r="Q12131" t="b">
        <f t="shared" si="953"/>
        <v>1</v>
      </c>
      <c r="R12131" t="b">
        <f t="shared" si="954"/>
        <v>1</v>
      </c>
      <c r="U12131" s="105" t="s">
        <v>562</v>
      </c>
      <c r="V12131" s="105" t="s">
        <v>563</v>
      </c>
      <c r="W12131" s="106">
        <v>481871000</v>
      </c>
      <c r="X12131" s="106">
        <v>0</v>
      </c>
    </row>
    <row r="12132" spans="2:26" x14ac:dyDescent="0.25">
      <c r="B12132" s="105" t="s">
        <v>564</v>
      </c>
      <c r="C12132" s="105" t="s">
        <v>565</v>
      </c>
      <c r="D12132" s="106">
        <v>481871000</v>
      </c>
      <c r="E12132" s="106">
        <v>0</v>
      </c>
      <c r="M12132" t="b">
        <f t="shared" si="950"/>
        <v>1</v>
      </c>
      <c r="N12132" t="b">
        <f t="shared" si="951"/>
        <v>1</v>
      </c>
      <c r="O12132" t="b">
        <f t="shared" si="952"/>
        <v>1</v>
      </c>
      <c r="P12132" t="b">
        <f t="shared" si="952"/>
        <v>1</v>
      </c>
      <c r="Q12132" t="b">
        <f t="shared" si="953"/>
        <v>1</v>
      </c>
      <c r="R12132" t="b">
        <f t="shared" si="954"/>
        <v>1</v>
      </c>
      <c r="U12132" s="105" t="s">
        <v>564</v>
      </c>
      <c r="V12132" s="105" t="s">
        <v>565</v>
      </c>
      <c r="W12132" s="106">
        <v>481871000</v>
      </c>
      <c r="X12132" s="106">
        <v>0</v>
      </c>
    </row>
    <row r="12133" spans="2:26" x14ac:dyDescent="0.25">
      <c r="B12133" s="105" t="s">
        <v>566</v>
      </c>
      <c r="C12133" s="105" t="s">
        <v>565</v>
      </c>
      <c r="D12133" s="106">
        <v>481871000</v>
      </c>
      <c r="E12133" s="106">
        <v>0</v>
      </c>
      <c r="M12133" t="b">
        <f t="shared" si="950"/>
        <v>1</v>
      </c>
      <c r="N12133" t="b">
        <f t="shared" si="951"/>
        <v>1</v>
      </c>
      <c r="O12133" t="b">
        <f t="shared" si="952"/>
        <v>1</v>
      </c>
      <c r="P12133" t="b">
        <f t="shared" si="952"/>
        <v>1</v>
      </c>
      <c r="Q12133" t="b">
        <f t="shared" si="953"/>
        <v>1</v>
      </c>
      <c r="R12133" t="b">
        <f t="shared" si="954"/>
        <v>1</v>
      </c>
      <c r="U12133" s="105" t="s">
        <v>566</v>
      </c>
      <c r="V12133" s="105" t="s">
        <v>565</v>
      </c>
      <c r="W12133" s="106">
        <v>481871000</v>
      </c>
      <c r="X12133" s="106">
        <v>0</v>
      </c>
    </row>
    <row r="12134" spans="2:26" x14ac:dyDescent="0.25">
      <c r="B12134" s="105" t="s">
        <v>439</v>
      </c>
      <c r="C12134" s="105" t="s">
        <v>440</v>
      </c>
      <c r="D12134" s="106">
        <v>1401238000</v>
      </c>
      <c r="E12134" s="106">
        <v>0</v>
      </c>
      <c r="M12134" t="b">
        <f t="shared" si="950"/>
        <v>1</v>
      </c>
      <c r="N12134" t="b">
        <f t="shared" si="951"/>
        <v>1</v>
      </c>
      <c r="O12134" t="b">
        <f t="shared" si="952"/>
        <v>1</v>
      </c>
      <c r="P12134" t="b">
        <f t="shared" si="952"/>
        <v>1</v>
      </c>
      <c r="Q12134" t="b">
        <f t="shared" si="953"/>
        <v>1</v>
      </c>
      <c r="R12134" t="b">
        <f t="shared" si="954"/>
        <v>1</v>
      </c>
      <c r="U12134" s="105" t="s">
        <v>439</v>
      </c>
      <c r="V12134" s="105" t="s">
        <v>440</v>
      </c>
      <c r="W12134" s="106">
        <v>1401238000</v>
      </c>
      <c r="X12134" s="106">
        <v>0</v>
      </c>
    </row>
    <row r="12135" spans="2:26" x14ac:dyDescent="0.25">
      <c r="B12135" s="105" t="s">
        <v>441</v>
      </c>
      <c r="C12135" s="105" t="s">
        <v>442</v>
      </c>
      <c r="D12135" s="106">
        <v>1401238000</v>
      </c>
      <c r="E12135" s="106">
        <v>0</v>
      </c>
      <c r="M12135" t="b">
        <f t="shared" si="950"/>
        <v>1</v>
      </c>
      <c r="N12135" t="b">
        <f t="shared" si="951"/>
        <v>1</v>
      </c>
      <c r="O12135" t="b">
        <f t="shared" si="952"/>
        <v>1</v>
      </c>
      <c r="P12135" t="b">
        <f t="shared" si="952"/>
        <v>1</v>
      </c>
      <c r="Q12135" t="b">
        <f t="shared" si="953"/>
        <v>1</v>
      </c>
      <c r="R12135" t="b">
        <f t="shared" si="954"/>
        <v>1</v>
      </c>
      <c r="U12135" s="105" t="s">
        <v>441</v>
      </c>
      <c r="V12135" s="105" t="s">
        <v>442</v>
      </c>
      <c r="W12135" s="106">
        <v>1401238000</v>
      </c>
      <c r="X12135" s="106">
        <v>0</v>
      </c>
    </row>
    <row r="12136" spans="2:26" x14ac:dyDescent="0.25">
      <c r="B12136" s="105" t="s">
        <v>443</v>
      </c>
      <c r="C12136" s="105" t="s">
        <v>442</v>
      </c>
      <c r="D12136" s="106">
        <v>1351238000</v>
      </c>
      <c r="E12136" s="106">
        <v>0</v>
      </c>
      <c r="M12136" t="b">
        <f t="shared" si="950"/>
        <v>1</v>
      </c>
      <c r="N12136" t="b">
        <f t="shared" si="951"/>
        <v>1</v>
      </c>
      <c r="O12136" t="b">
        <f t="shared" si="952"/>
        <v>1</v>
      </c>
      <c r="P12136" t="b">
        <f t="shared" si="952"/>
        <v>1</v>
      </c>
      <c r="Q12136" t="b">
        <f t="shared" si="953"/>
        <v>1</v>
      </c>
      <c r="R12136" t="b">
        <f t="shared" si="954"/>
        <v>1</v>
      </c>
      <c r="U12136" s="105" t="s">
        <v>443</v>
      </c>
      <c r="V12136" s="105" t="s">
        <v>442</v>
      </c>
      <c r="W12136" s="106">
        <v>1351238000</v>
      </c>
      <c r="X12136" s="106">
        <v>0</v>
      </c>
    </row>
    <row r="12137" spans="2:26" x14ac:dyDescent="0.25">
      <c r="B12137" s="105" t="s">
        <v>1441</v>
      </c>
      <c r="C12137" s="105" t="s">
        <v>1442</v>
      </c>
      <c r="D12137" s="106">
        <v>50000000</v>
      </c>
      <c r="E12137" s="106">
        <v>0</v>
      </c>
      <c r="M12137" t="b">
        <f t="shared" si="950"/>
        <v>1</v>
      </c>
      <c r="N12137" t="b">
        <f t="shared" si="951"/>
        <v>1</v>
      </c>
      <c r="O12137" t="b">
        <f t="shared" si="952"/>
        <v>1</v>
      </c>
      <c r="P12137" t="b">
        <f t="shared" si="952"/>
        <v>1</v>
      </c>
      <c r="Q12137" t="b">
        <f t="shared" si="953"/>
        <v>1</v>
      </c>
      <c r="R12137" t="b">
        <f t="shared" si="954"/>
        <v>1</v>
      </c>
      <c r="U12137" s="105" t="s">
        <v>1441</v>
      </c>
      <c r="V12137" s="105" t="s">
        <v>1442</v>
      </c>
      <c r="W12137" s="106">
        <v>50000000</v>
      </c>
      <c r="X12137" s="106">
        <v>0</v>
      </c>
    </row>
    <row r="12138" spans="2:26" x14ac:dyDescent="0.25">
      <c r="B12138" s="105" t="s">
        <v>635</v>
      </c>
      <c r="C12138" s="105" t="s">
        <v>636</v>
      </c>
      <c r="D12138" s="106">
        <v>238633000</v>
      </c>
      <c r="E12138" s="106">
        <v>0</v>
      </c>
      <c r="M12138" t="b">
        <f t="shared" si="950"/>
        <v>1</v>
      </c>
      <c r="N12138" t="b">
        <f t="shared" si="951"/>
        <v>1</v>
      </c>
      <c r="O12138" t="b">
        <f t="shared" si="952"/>
        <v>1</v>
      </c>
      <c r="P12138" t="b">
        <f t="shared" si="952"/>
        <v>1</v>
      </c>
      <c r="Q12138" t="b">
        <f t="shared" si="953"/>
        <v>1</v>
      </c>
      <c r="R12138" t="b">
        <f t="shared" si="954"/>
        <v>1</v>
      </c>
      <c r="U12138" s="105" t="s">
        <v>635</v>
      </c>
      <c r="V12138" s="105" t="s">
        <v>636</v>
      </c>
      <c r="W12138" s="106">
        <v>238633000</v>
      </c>
      <c r="X12138" s="106">
        <v>0</v>
      </c>
    </row>
    <row r="12139" spans="2:26" x14ac:dyDescent="0.25">
      <c r="B12139" s="105" t="s">
        <v>637</v>
      </c>
      <c r="C12139" s="105" t="s">
        <v>638</v>
      </c>
      <c r="D12139" s="106">
        <v>238633000</v>
      </c>
      <c r="E12139" s="106">
        <v>0</v>
      </c>
      <c r="M12139" t="b">
        <f t="shared" si="950"/>
        <v>1</v>
      </c>
      <c r="N12139" t="b">
        <f t="shared" si="951"/>
        <v>1</v>
      </c>
      <c r="O12139" t="b">
        <f t="shared" si="952"/>
        <v>1</v>
      </c>
      <c r="P12139" t="b">
        <f t="shared" si="952"/>
        <v>1</v>
      </c>
      <c r="Q12139" t="b">
        <f t="shared" si="953"/>
        <v>1</v>
      </c>
      <c r="R12139" t="b">
        <f t="shared" si="954"/>
        <v>1</v>
      </c>
      <c r="U12139" s="105" t="s">
        <v>637</v>
      </c>
      <c r="V12139" s="105" t="s">
        <v>638</v>
      </c>
      <c r="W12139" s="106">
        <v>238633000</v>
      </c>
      <c r="X12139" s="106">
        <v>0</v>
      </c>
    </row>
    <row r="12140" spans="2:26" x14ac:dyDescent="0.25">
      <c r="B12140" s="105" t="s">
        <v>639</v>
      </c>
      <c r="C12140" s="105" t="s">
        <v>638</v>
      </c>
      <c r="D12140" s="106">
        <v>238633000</v>
      </c>
      <c r="E12140" s="106">
        <v>0</v>
      </c>
      <c r="M12140" t="b">
        <f t="shared" si="950"/>
        <v>1</v>
      </c>
      <c r="N12140" t="b">
        <f t="shared" si="951"/>
        <v>1</v>
      </c>
      <c r="O12140" t="b">
        <f t="shared" si="952"/>
        <v>1</v>
      </c>
      <c r="P12140" t="b">
        <f t="shared" si="952"/>
        <v>1</v>
      </c>
      <c r="Q12140" t="b">
        <f t="shared" si="953"/>
        <v>1</v>
      </c>
      <c r="R12140" t="b">
        <f t="shared" si="954"/>
        <v>1</v>
      </c>
      <c r="U12140" s="105" t="s">
        <v>639</v>
      </c>
      <c r="V12140" s="105" t="s">
        <v>638</v>
      </c>
      <c r="W12140" s="106">
        <v>238633000</v>
      </c>
      <c r="X12140" s="106">
        <v>0</v>
      </c>
    </row>
    <row r="12141" spans="2:26" x14ac:dyDescent="0.25">
      <c r="B12141" s="105" t="s">
        <v>645</v>
      </c>
      <c r="C12141" s="105" t="s">
        <v>646</v>
      </c>
      <c r="D12141" s="106">
        <v>11304511800</v>
      </c>
      <c r="E12141" s="106">
        <v>0</v>
      </c>
      <c r="M12141" t="b">
        <f t="shared" si="950"/>
        <v>1</v>
      </c>
      <c r="N12141" t="b">
        <f t="shared" si="951"/>
        <v>1</v>
      </c>
      <c r="O12141" t="b">
        <f t="shared" si="952"/>
        <v>1</v>
      </c>
      <c r="P12141" t="b">
        <f t="shared" si="952"/>
        <v>1</v>
      </c>
      <c r="Q12141" t="b">
        <f t="shared" si="953"/>
        <v>1</v>
      </c>
      <c r="R12141" t="b">
        <f t="shared" si="954"/>
        <v>1</v>
      </c>
      <c r="U12141" s="105" t="s">
        <v>645</v>
      </c>
      <c r="V12141" s="105" t="s">
        <v>646</v>
      </c>
      <c r="W12141" s="106">
        <v>11304511800</v>
      </c>
      <c r="X12141" s="106">
        <v>0</v>
      </c>
    </row>
    <row r="12142" spans="2:26" x14ac:dyDescent="0.25">
      <c r="B12142" s="105" t="s">
        <v>647</v>
      </c>
      <c r="C12142" s="105" t="s">
        <v>648</v>
      </c>
      <c r="D12142" s="106">
        <v>11304511800</v>
      </c>
      <c r="E12142" s="106">
        <v>0</v>
      </c>
      <c r="M12142" t="b">
        <f t="shared" si="950"/>
        <v>1</v>
      </c>
      <c r="N12142" t="b">
        <f t="shared" si="951"/>
        <v>1</v>
      </c>
      <c r="O12142" t="b">
        <f t="shared" si="952"/>
        <v>1</v>
      </c>
      <c r="P12142" t="b">
        <f t="shared" si="952"/>
        <v>1</v>
      </c>
      <c r="Q12142" t="b">
        <f t="shared" si="953"/>
        <v>1</v>
      </c>
      <c r="R12142" t="b">
        <f t="shared" si="954"/>
        <v>1</v>
      </c>
      <c r="U12142" s="105" t="s">
        <v>647</v>
      </c>
      <c r="V12142" s="105" t="s">
        <v>648</v>
      </c>
      <c r="W12142" s="106">
        <v>11304511800</v>
      </c>
      <c r="X12142" s="106">
        <v>0</v>
      </c>
    </row>
    <row r="12143" spans="2:26" x14ac:dyDescent="0.25">
      <c r="B12143" s="105" t="s">
        <v>649</v>
      </c>
      <c r="C12143" s="105" t="s">
        <v>648</v>
      </c>
      <c r="D12143" s="106">
        <v>11304511800</v>
      </c>
      <c r="E12143" s="106">
        <v>0</v>
      </c>
      <c r="M12143" t="b">
        <f t="shared" si="950"/>
        <v>1</v>
      </c>
      <c r="N12143" t="b">
        <f t="shared" si="951"/>
        <v>1</v>
      </c>
      <c r="O12143" t="b">
        <f t="shared" si="952"/>
        <v>1</v>
      </c>
      <c r="P12143" t="b">
        <f t="shared" si="952"/>
        <v>1</v>
      </c>
      <c r="Q12143" t="b">
        <f t="shared" si="953"/>
        <v>1</v>
      </c>
      <c r="R12143" t="b">
        <f t="shared" si="954"/>
        <v>1</v>
      </c>
      <c r="U12143" s="105" t="s">
        <v>649</v>
      </c>
      <c r="V12143" s="105" t="s">
        <v>648</v>
      </c>
      <c r="W12143" s="106">
        <v>11304511800</v>
      </c>
      <c r="X12143" s="106">
        <v>0</v>
      </c>
    </row>
    <row r="12144" spans="2:26" x14ac:dyDescent="0.25">
      <c r="B12144" s="105" t="s">
        <v>455</v>
      </c>
      <c r="C12144" s="105" t="s">
        <v>456</v>
      </c>
      <c r="D12144" s="106">
        <v>271000000</v>
      </c>
      <c r="E12144" s="106">
        <v>0</v>
      </c>
      <c r="M12144" t="b">
        <f t="shared" si="950"/>
        <v>1</v>
      </c>
      <c r="N12144" t="b">
        <f t="shared" si="951"/>
        <v>1</v>
      </c>
      <c r="O12144" t="b">
        <f t="shared" si="952"/>
        <v>1</v>
      </c>
      <c r="P12144" t="b">
        <f t="shared" si="952"/>
        <v>1</v>
      </c>
      <c r="Q12144" t="b">
        <f t="shared" si="953"/>
        <v>1</v>
      </c>
      <c r="R12144" t="b">
        <f t="shared" si="954"/>
        <v>1</v>
      </c>
      <c r="U12144" s="105" t="s">
        <v>455</v>
      </c>
      <c r="V12144" s="105" t="s">
        <v>456</v>
      </c>
      <c r="W12144" s="106">
        <v>271000000</v>
      </c>
      <c r="X12144" s="106">
        <v>0</v>
      </c>
    </row>
    <row r="12145" spans="2:26" x14ac:dyDescent="0.25">
      <c r="B12145" s="105" t="s">
        <v>457</v>
      </c>
      <c r="C12145" s="105" t="s">
        <v>458</v>
      </c>
      <c r="D12145" s="106">
        <v>271000000</v>
      </c>
      <c r="E12145" s="106">
        <v>0</v>
      </c>
      <c r="M12145" t="b">
        <f t="shared" si="950"/>
        <v>1</v>
      </c>
      <c r="N12145" t="b">
        <f t="shared" si="951"/>
        <v>1</v>
      </c>
      <c r="O12145" t="b">
        <f t="shared" si="952"/>
        <v>1</v>
      </c>
      <c r="P12145" t="b">
        <f t="shared" si="952"/>
        <v>1</v>
      </c>
      <c r="Q12145" t="b">
        <f t="shared" si="953"/>
        <v>1</v>
      </c>
      <c r="R12145" t="b">
        <f t="shared" si="954"/>
        <v>1</v>
      </c>
      <c r="U12145" s="105" t="s">
        <v>457</v>
      </c>
      <c r="V12145" s="105" t="s">
        <v>458</v>
      </c>
      <c r="W12145" s="106">
        <v>271000000</v>
      </c>
      <c r="X12145" s="106">
        <v>0</v>
      </c>
    </row>
    <row r="12146" spans="2:26" x14ac:dyDescent="0.25">
      <c r="B12146" s="105" t="s">
        <v>825</v>
      </c>
      <c r="C12146" s="105" t="s">
        <v>1609</v>
      </c>
      <c r="D12146" s="106">
        <v>271000000</v>
      </c>
      <c r="E12146" s="106">
        <v>0</v>
      </c>
      <c r="M12146" t="b">
        <f t="shared" si="950"/>
        <v>1</v>
      </c>
      <c r="N12146" t="b">
        <f t="shared" si="951"/>
        <v>1</v>
      </c>
      <c r="O12146" t="b">
        <f t="shared" si="952"/>
        <v>1</v>
      </c>
      <c r="P12146" t="b">
        <f t="shared" si="952"/>
        <v>1</v>
      </c>
      <c r="Q12146" t="b">
        <f t="shared" si="953"/>
        <v>1</v>
      </c>
      <c r="R12146" t="b">
        <f t="shared" si="954"/>
        <v>1</v>
      </c>
      <c r="U12146" s="105" t="s">
        <v>825</v>
      </c>
      <c r="V12146" s="105" t="s">
        <v>1609</v>
      </c>
      <c r="W12146" s="106">
        <v>271000000</v>
      </c>
      <c r="X12146" s="106">
        <v>0</v>
      </c>
    </row>
    <row r="12147" spans="2:26" x14ac:dyDescent="0.25">
      <c r="B12147" s="105" t="s">
        <v>650</v>
      </c>
      <c r="C12147" s="105" t="s">
        <v>651</v>
      </c>
      <c r="D12147" s="106">
        <v>223530000</v>
      </c>
      <c r="E12147" s="106">
        <v>0</v>
      </c>
      <c r="M12147" t="b">
        <f t="shared" si="950"/>
        <v>1</v>
      </c>
      <c r="N12147" t="b">
        <f t="shared" si="951"/>
        <v>1</v>
      </c>
      <c r="O12147" t="b">
        <f t="shared" si="952"/>
        <v>1</v>
      </c>
      <c r="P12147" t="b">
        <f t="shared" si="952"/>
        <v>1</v>
      </c>
      <c r="Q12147" t="b">
        <f t="shared" si="953"/>
        <v>1</v>
      </c>
      <c r="R12147" t="b">
        <f t="shared" si="954"/>
        <v>1</v>
      </c>
      <c r="U12147" s="105" t="s">
        <v>650</v>
      </c>
      <c r="V12147" s="105" t="s">
        <v>651</v>
      </c>
      <c r="W12147" s="106">
        <v>223530000</v>
      </c>
      <c r="X12147" s="106">
        <v>0</v>
      </c>
    </row>
    <row r="12148" spans="2:26" x14ac:dyDescent="0.25">
      <c r="B12148" s="105" t="s">
        <v>652</v>
      </c>
      <c r="C12148" s="105" t="s">
        <v>653</v>
      </c>
      <c r="D12148" s="106">
        <v>223530000</v>
      </c>
      <c r="E12148" s="106">
        <v>0</v>
      </c>
      <c r="M12148" t="b">
        <f t="shared" si="950"/>
        <v>1</v>
      </c>
      <c r="N12148" t="b">
        <f t="shared" si="951"/>
        <v>1</v>
      </c>
      <c r="O12148" t="b">
        <f t="shared" si="952"/>
        <v>1</v>
      </c>
      <c r="P12148" t="b">
        <f t="shared" si="952"/>
        <v>1</v>
      </c>
      <c r="Q12148" t="b">
        <f t="shared" si="953"/>
        <v>1</v>
      </c>
      <c r="R12148" t="b">
        <f t="shared" si="954"/>
        <v>1</v>
      </c>
      <c r="U12148" s="105" t="s">
        <v>652</v>
      </c>
      <c r="V12148" s="105" t="s">
        <v>653</v>
      </c>
      <c r="W12148" s="106">
        <v>223530000</v>
      </c>
      <c r="X12148" s="106">
        <v>0</v>
      </c>
    </row>
    <row r="12149" spans="2:26" x14ac:dyDescent="0.25">
      <c r="B12149" s="105" t="s">
        <v>654</v>
      </c>
      <c r="C12149" s="105" t="s">
        <v>653</v>
      </c>
      <c r="D12149" s="106">
        <v>223530000</v>
      </c>
      <c r="E12149" s="106">
        <v>0</v>
      </c>
      <c r="M12149" t="b">
        <f t="shared" si="950"/>
        <v>1</v>
      </c>
      <c r="N12149" t="b">
        <f t="shared" si="951"/>
        <v>1</v>
      </c>
      <c r="O12149" t="b">
        <f t="shared" si="952"/>
        <v>1</v>
      </c>
      <c r="P12149" t="b">
        <f t="shared" si="952"/>
        <v>1</v>
      </c>
      <c r="Q12149" t="b">
        <f t="shared" si="953"/>
        <v>1</v>
      </c>
      <c r="R12149" t="b">
        <f t="shared" si="954"/>
        <v>1</v>
      </c>
      <c r="U12149" s="105" t="s">
        <v>654</v>
      </c>
      <c r="V12149" s="105" t="s">
        <v>653</v>
      </c>
      <c r="W12149" s="106">
        <v>223530000</v>
      </c>
      <c r="X12149" s="106">
        <v>0</v>
      </c>
    </row>
    <row r="12150" spans="2:26" x14ac:dyDescent="0.25">
      <c r="B12150" s="105" t="s">
        <v>655</v>
      </c>
      <c r="C12150" s="105" t="s">
        <v>656</v>
      </c>
      <c r="D12150" s="106">
        <v>109500000</v>
      </c>
      <c r="E12150" s="106">
        <v>0</v>
      </c>
      <c r="M12150" t="b">
        <f t="shared" si="950"/>
        <v>1</v>
      </c>
      <c r="N12150" t="b">
        <f t="shared" si="951"/>
        <v>1</v>
      </c>
      <c r="O12150" t="b">
        <f t="shared" si="952"/>
        <v>1</v>
      </c>
      <c r="P12150" t="b">
        <f t="shared" si="952"/>
        <v>1</v>
      </c>
      <c r="Q12150" t="b">
        <f t="shared" si="953"/>
        <v>1</v>
      </c>
      <c r="R12150" t="b">
        <f t="shared" si="954"/>
        <v>1</v>
      </c>
      <c r="U12150" s="105" t="s">
        <v>655</v>
      </c>
      <c r="V12150" s="105" t="s">
        <v>656</v>
      </c>
      <c r="W12150" s="106">
        <v>109500000</v>
      </c>
      <c r="X12150" s="106">
        <v>0</v>
      </c>
    </row>
    <row r="12151" spans="2:26" x14ac:dyDescent="0.25">
      <c r="B12151" s="105" t="s">
        <v>657</v>
      </c>
      <c r="C12151" s="105" t="s">
        <v>658</v>
      </c>
      <c r="D12151" s="106">
        <v>109500000</v>
      </c>
      <c r="E12151" s="106">
        <v>0</v>
      </c>
      <c r="M12151" t="b">
        <f t="shared" si="950"/>
        <v>1</v>
      </c>
      <c r="N12151" t="b">
        <f t="shared" si="951"/>
        <v>1</v>
      </c>
      <c r="O12151" t="b">
        <f t="shared" si="952"/>
        <v>1</v>
      </c>
      <c r="P12151" t="b">
        <f t="shared" si="952"/>
        <v>1</v>
      </c>
      <c r="Q12151" t="b">
        <f t="shared" si="953"/>
        <v>1</v>
      </c>
      <c r="R12151" t="b">
        <f t="shared" si="954"/>
        <v>1</v>
      </c>
      <c r="U12151" s="105" t="s">
        <v>657</v>
      </c>
      <c r="V12151" s="105" t="s">
        <v>658</v>
      </c>
      <c r="W12151" s="106">
        <v>109500000</v>
      </c>
      <c r="X12151" s="106">
        <v>0</v>
      </c>
    </row>
    <row r="12152" spans="2:26" x14ac:dyDescent="0.25">
      <c r="B12152" s="105" t="s">
        <v>659</v>
      </c>
      <c r="C12152" s="105" t="s">
        <v>658</v>
      </c>
      <c r="D12152" s="106">
        <v>109500000</v>
      </c>
      <c r="E12152" s="106">
        <v>0</v>
      </c>
      <c r="M12152" t="b">
        <f t="shared" si="950"/>
        <v>1</v>
      </c>
      <c r="N12152" t="b">
        <f t="shared" si="951"/>
        <v>1</v>
      </c>
      <c r="O12152" t="b">
        <f t="shared" si="952"/>
        <v>1</v>
      </c>
      <c r="P12152" t="b">
        <f t="shared" si="952"/>
        <v>1</v>
      </c>
      <c r="Q12152" t="b">
        <f t="shared" si="953"/>
        <v>1</v>
      </c>
      <c r="R12152" t="b">
        <f t="shared" si="954"/>
        <v>1</v>
      </c>
      <c r="U12152" s="105" t="s">
        <v>659</v>
      </c>
      <c r="V12152" s="105" t="s">
        <v>658</v>
      </c>
      <c r="W12152" s="106">
        <v>109500000</v>
      </c>
      <c r="X12152" s="106">
        <v>0</v>
      </c>
    </row>
    <row r="12153" spans="2:26" x14ac:dyDescent="0.25">
      <c r="B12153" t="s">
        <v>359</v>
      </c>
      <c r="C12153" s="106">
        <v>14030283800</v>
      </c>
      <c r="D12153" s="106">
        <v>0</v>
      </c>
      <c r="M12153" t="b">
        <f t="shared" si="950"/>
        <v>1</v>
      </c>
      <c r="N12153" t="b">
        <f t="shared" si="951"/>
        <v>1</v>
      </c>
      <c r="O12153" t="b">
        <f t="shared" si="952"/>
        <v>1</v>
      </c>
      <c r="P12153" t="b">
        <f t="shared" si="952"/>
        <v>1</v>
      </c>
      <c r="Q12153" t="b">
        <f t="shared" si="953"/>
        <v>1</v>
      </c>
      <c r="R12153" t="b">
        <f t="shared" si="954"/>
        <v>1</v>
      </c>
      <c r="U12153" t="s">
        <v>359</v>
      </c>
      <c r="V12153" s="106">
        <v>14030283800</v>
      </c>
      <c r="W12153" s="106">
        <v>0</v>
      </c>
    </row>
    <row r="12154" spans="2:26" x14ac:dyDescent="0.25">
      <c r="B12154" t="s">
        <v>330</v>
      </c>
      <c r="C12154" t="s">
        <v>331</v>
      </c>
      <c r="D12154" s="105" t="s">
        <v>1268</v>
      </c>
      <c r="E12154" t="s">
        <v>333</v>
      </c>
      <c r="F12154" t="s">
        <v>331</v>
      </c>
      <c r="G12154" s="105" t="s">
        <v>22</v>
      </c>
      <c r="M12154" t="b">
        <f t="shared" si="950"/>
        <v>1</v>
      </c>
      <c r="N12154" t="b">
        <f t="shared" si="951"/>
        <v>1</v>
      </c>
      <c r="O12154" t="b">
        <f t="shared" si="952"/>
        <v>1</v>
      </c>
      <c r="P12154" t="b">
        <f t="shared" si="952"/>
        <v>1</v>
      </c>
      <c r="Q12154" t="b">
        <f t="shared" si="953"/>
        <v>1</v>
      </c>
      <c r="R12154" t="b">
        <f t="shared" si="954"/>
        <v>1</v>
      </c>
      <c r="U12154" t="s">
        <v>330</v>
      </c>
      <c r="V12154" t="s">
        <v>331</v>
      </c>
      <c r="W12154" s="105" t="s">
        <v>1268</v>
      </c>
      <c r="X12154" t="s">
        <v>333</v>
      </c>
      <c r="Y12154" t="s">
        <v>331</v>
      </c>
      <c r="Z12154" s="105" t="s">
        <v>22</v>
      </c>
    </row>
    <row r="12155" spans="2:26" x14ac:dyDescent="0.25">
      <c r="B12155" t="s">
        <v>335</v>
      </c>
      <c r="C12155" t="s">
        <v>3</v>
      </c>
      <c r="D12155" t="s">
        <v>336</v>
      </c>
      <c r="E12155" t="s">
        <v>337</v>
      </c>
      <c r="M12155" t="b">
        <f t="shared" si="950"/>
        <v>1</v>
      </c>
      <c r="N12155" t="b">
        <f t="shared" si="951"/>
        <v>1</v>
      </c>
      <c r="O12155" t="b">
        <f t="shared" si="952"/>
        <v>1</v>
      </c>
      <c r="P12155" t="b">
        <f t="shared" si="952"/>
        <v>1</v>
      </c>
      <c r="Q12155" t="b">
        <f t="shared" si="953"/>
        <v>1</v>
      </c>
      <c r="R12155" t="b">
        <f t="shared" si="954"/>
        <v>1</v>
      </c>
      <c r="U12155" t="s">
        <v>335</v>
      </c>
      <c r="V12155" t="s">
        <v>3</v>
      </c>
      <c r="W12155" t="s">
        <v>336</v>
      </c>
      <c r="X12155" t="s">
        <v>337</v>
      </c>
    </row>
    <row r="12156" spans="2:26" x14ac:dyDescent="0.25">
      <c r="B12156" s="105" t="s">
        <v>338</v>
      </c>
      <c r="C12156" s="105" t="s">
        <v>339</v>
      </c>
      <c r="D12156" s="106">
        <v>3357918186.3299999</v>
      </c>
      <c r="E12156" s="106">
        <v>0</v>
      </c>
      <c r="M12156" t="b">
        <f t="shared" si="950"/>
        <v>1</v>
      </c>
      <c r="N12156" t="b">
        <f t="shared" si="951"/>
        <v>1</v>
      </c>
      <c r="O12156" t="b">
        <f t="shared" si="952"/>
        <v>1</v>
      </c>
      <c r="P12156" t="b">
        <f t="shared" si="952"/>
        <v>1</v>
      </c>
      <c r="Q12156" t="b">
        <f t="shared" si="953"/>
        <v>1</v>
      </c>
      <c r="R12156" t="b">
        <f t="shared" si="954"/>
        <v>1</v>
      </c>
      <c r="U12156" s="105" t="s">
        <v>338</v>
      </c>
      <c r="V12156" s="105" t="s">
        <v>339</v>
      </c>
      <c r="W12156" s="106">
        <v>3357918186.3299999</v>
      </c>
      <c r="X12156" s="106">
        <v>0</v>
      </c>
    </row>
    <row r="12157" spans="2:26" x14ac:dyDescent="0.25">
      <c r="B12157" s="105" t="s">
        <v>469</v>
      </c>
      <c r="C12157" s="105" t="s">
        <v>470</v>
      </c>
      <c r="D12157" s="106">
        <v>3357918186.3299999</v>
      </c>
      <c r="E12157" s="106">
        <v>0</v>
      </c>
      <c r="M12157" t="b">
        <f t="shared" si="950"/>
        <v>1</v>
      </c>
      <c r="N12157" t="b">
        <f t="shared" si="951"/>
        <v>1</v>
      </c>
      <c r="O12157" t="b">
        <f t="shared" si="952"/>
        <v>1</v>
      </c>
      <c r="P12157" t="b">
        <f t="shared" si="952"/>
        <v>1</v>
      </c>
      <c r="Q12157" t="b">
        <f t="shared" si="953"/>
        <v>1</v>
      </c>
      <c r="R12157" t="b">
        <f t="shared" si="954"/>
        <v>1</v>
      </c>
      <c r="U12157" s="105" t="s">
        <v>469</v>
      </c>
      <c r="V12157" s="105" t="s">
        <v>470</v>
      </c>
      <c r="W12157" s="106">
        <v>3357918186.3299999</v>
      </c>
      <c r="X12157" s="106">
        <v>0</v>
      </c>
    </row>
    <row r="12158" spans="2:26" x14ac:dyDescent="0.25">
      <c r="B12158" s="105" t="s">
        <v>505</v>
      </c>
      <c r="C12158" s="105" t="s">
        <v>506</v>
      </c>
      <c r="D12158" s="106">
        <v>3357918186.3299999</v>
      </c>
      <c r="E12158" s="106">
        <v>0</v>
      </c>
      <c r="M12158" t="b">
        <f t="shared" si="950"/>
        <v>1</v>
      </c>
      <c r="N12158" t="b">
        <f t="shared" si="951"/>
        <v>1</v>
      </c>
      <c r="O12158" t="b">
        <f t="shared" si="952"/>
        <v>1</v>
      </c>
      <c r="P12158" t="b">
        <f t="shared" si="952"/>
        <v>1</v>
      </c>
      <c r="Q12158" t="b">
        <f t="shared" si="953"/>
        <v>1</v>
      </c>
      <c r="R12158" t="b">
        <f t="shared" si="954"/>
        <v>1</v>
      </c>
      <c r="U12158" s="105" t="s">
        <v>505</v>
      </c>
      <c r="V12158" s="105" t="s">
        <v>506</v>
      </c>
      <c r="W12158" s="106">
        <v>3357918186.3299999</v>
      </c>
      <c r="X12158" s="106">
        <v>0</v>
      </c>
    </row>
    <row r="12159" spans="2:26" x14ac:dyDescent="0.25">
      <c r="B12159" t="s">
        <v>359</v>
      </c>
      <c r="C12159" s="106">
        <v>3357918186.3299999</v>
      </c>
      <c r="D12159" s="106">
        <v>0</v>
      </c>
      <c r="M12159" t="b">
        <f t="shared" si="950"/>
        <v>1</v>
      </c>
      <c r="N12159" t="b">
        <f t="shared" si="951"/>
        <v>1</v>
      </c>
      <c r="O12159" t="b">
        <f t="shared" si="952"/>
        <v>1</v>
      </c>
      <c r="P12159" t="b">
        <f t="shared" si="952"/>
        <v>1</v>
      </c>
      <c r="Q12159" t="b">
        <f t="shared" si="953"/>
        <v>1</v>
      </c>
      <c r="R12159" t="b">
        <f t="shared" si="954"/>
        <v>1</v>
      </c>
      <c r="U12159" t="s">
        <v>359</v>
      </c>
      <c r="V12159" s="106">
        <v>3357918186.3299999</v>
      </c>
      <c r="W12159" s="106">
        <v>0</v>
      </c>
    </row>
    <row r="12160" spans="2:26" x14ac:dyDescent="0.25">
      <c r="B12160" t="s">
        <v>330</v>
      </c>
      <c r="C12160" t="s">
        <v>331</v>
      </c>
      <c r="D12160" s="105" t="s">
        <v>1269</v>
      </c>
      <c r="E12160" t="s">
        <v>333</v>
      </c>
      <c r="F12160" t="s">
        <v>331</v>
      </c>
      <c r="G12160" s="105" t="s">
        <v>1270</v>
      </c>
      <c r="M12160" t="b">
        <f t="shared" si="950"/>
        <v>1</v>
      </c>
      <c r="N12160" t="b">
        <f t="shared" si="951"/>
        <v>1</v>
      </c>
      <c r="O12160" t="b">
        <f t="shared" si="952"/>
        <v>1</v>
      </c>
      <c r="P12160" t="b">
        <f t="shared" si="952"/>
        <v>1</v>
      </c>
      <c r="Q12160" t="b">
        <f t="shared" si="953"/>
        <v>1</v>
      </c>
      <c r="R12160" t="b">
        <f t="shared" si="954"/>
        <v>1</v>
      </c>
      <c r="U12160" t="s">
        <v>330</v>
      </c>
      <c r="V12160" t="s">
        <v>331</v>
      </c>
      <c r="W12160" s="105" t="s">
        <v>1269</v>
      </c>
      <c r="X12160" t="s">
        <v>333</v>
      </c>
      <c r="Y12160" t="s">
        <v>331</v>
      </c>
      <c r="Z12160" s="105" t="s">
        <v>1270</v>
      </c>
    </row>
    <row r="12161" spans="2:26" x14ac:dyDescent="0.25">
      <c r="B12161" t="s">
        <v>335</v>
      </c>
      <c r="C12161" t="s">
        <v>3</v>
      </c>
      <c r="D12161" t="s">
        <v>336</v>
      </c>
      <c r="E12161" t="s">
        <v>337</v>
      </c>
      <c r="M12161" t="b">
        <f t="shared" si="950"/>
        <v>1</v>
      </c>
      <c r="N12161" t="b">
        <f t="shared" si="951"/>
        <v>1</v>
      </c>
      <c r="O12161" t="b">
        <f t="shared" si="952"/>
        <v>1</v>
      </c>
      <c r="P12161" t="b">
        <f t="shared" si="952"/>
        <v>1</v>
      </c>
      <c r="Q12161" t="b">
        <f t="shared" si="953"/>
        <v>1</v>
      </c>
      <c r="R12161" t="b">
        <f t="shared" si="954"/>
        <v>1</v>
      </c>
      <c r="U12161" t="s">
        <v>335</v>
      </c>
      <c r="V12161" t="s">
        <v>3</v>
      </c>
      <c r="W12161" t="s">
        <v>336</v>
      </c>
      <c r="X12161" t="s">
        <v>337</v>
      </c>
    </row>
    <row r="12162" spans="2:26" x14ac:dyDescent="0.25">
      <c r="B12162" s="105" t="s">
        <v>338</v>
      </c>
      <c r="C12162" s="105" t="s">
        <v>339</v>
      </c>
      <c r="D12162" s="106">
        <v>757335712518</v>
      </c>
      <c r="E12162" s="106">
        <v>0</v>
      </c>
      <c r="M12162" t="b">
        <f t="shared" si="950"/>
        <v>1</v>
      </c>
      <c r="N12162" t="b">
        <f t="shared" si="951"/>
        <v>1</v>
      </c>
      <c r="O12162" t="b">
        <f t="shared" si="952"/>
        <v>1</v>
      </c>
      <c r="P12162" t="b">
        <f t="shared" si="952"/>
        <v>1</v>
      </c>
      <c r="Q12162" t="b">
        <f t="shared" si="953"/>
        <v>1</v>
      </c>
      <c r="R12162" t="b">
        <f t="shared" si="954"/>
        <v>1</v>
      </c>
      <c r="U12162" s="105" t="s">
        <v>338</v>
      </c>
      <c r="V12162" s="105" t="s">
        <v>339</v>
      </c>
      <c r="W12162" s="106">
        <v>757335712518</v>
      </c>
      <c r="X12162" s="106">
        <v>0</v>
      </c>
    </row>
    <row r="12163" spans="2:26" x14ac:dyDescent="0.25">
      <c r="B12163" s="105" t="s">
        <v>469</v>
      </c>
      <c r="C12163" s="105" t="s">
        <v>470</v>
      </c>
      <c r="D12163" s="106">
        <v>757335712518</v>
      </c>
      <c r="E12163" s="106">
        <v>0</v>
      </c>
      <c r="M12163" t="b">
        <f t="shared" si="950"/>
        <v>1</v>
      </c>
      <c r="N12163" t="b">
        <f t="shared" si="951"/>
        <v>1</v>
      </c>
      <c r="O12163" t="b">
        <f t="shared" si="952"/>
        <v>1</v>
      </c>
      <c r="P12163" t="b">
        <f t="shared" si="952"/>
        <v>1</v>
      </c>
      <c r="Q12163" t="b">
        <f t="shared" si="953"/>
        <v>1</v>
      </c>
      <c r="R12163" t="b">
        <f t="shared" si="954"/>
        <v>1</v>
      </c>
      <c r="U12163" s="105" t="s">
        <v>469</v>
      </c>
      <c r="V12163" s="105" t="s">
        <v>470</v>
      </c>
      <c r="W12163" s="106">
        <v>757335712518</v>
      </c>
      <c r="X12163" s="106">
        <v>0</v>
      </c>
    </row>
    <row r="12164" spans="2:26" x14ac:dyDescent="0.25">
      <c r="B12164" s="105" t="s">
        <v>505</v>
      </c>
      <c r="C12164" s="105" t="s">
        <v>506</v>
      </c>
      <c r="D12164" s="106">
        <v>757335712518</v>
      </c>
      <c r="E12164" s="106">
        <v>0</v>
      </c>
      <c r="M12164" t="b">
        <f t="shared" si="950"/>
        <v>1</v>
      </c>
      <c r="N12164" t="b">
        <f t="shared" si="951"/>
        <v>1</v>
      </c>
      <c r="O12164" t="b">
        <f t="shared" si="952"/>
        <v>1</v>
      </c>
      <c r="P12164" t="b">
        <f t="shared" si="952"/>
        <v>1</v>
      </c>
      <c r="Q12164" t="b">
        <f t="shared" si="953"/>
        <v>1</v>
      </c>
      <c r="R12164" t="b">
        <f t="shared" si="954"/>
        <v>1</v>
      </c>
      <c r="U12164" s="105" t="s">
        <v>505</v>
      </c>
      <c r="V12164" s="105" t="s">
        <v>506</v>
      </c>
      <c r="W12164" s="106">
        <v>757335712518</v>
      </c>
      <c r="X12164" s="106">
        <v>0</v>
      </c>
    </row>
    <row r="12165" spans="2:26" x14ac:dyDescent="0.25">
      <c r="B12165" t="s">
        <v>359</v>
      </c>
      <c r="C12165" s="106">
        <v>757335712518</v>
      </c>
      <c r="D12165" s="106">
        <v>0</v>
      </c>
      <c r="M12165" t="b">
        <f t="shared" si="950"/>
        <v>1</v>
      </c>
      <c r="N12165" t="b">
        <f t="shared" si="951"/>
        <v>1</v>
      </c>
      <c r="O12165" t="b">
        <f t="shared" si="952"/>
        <v>1</v>
      </c>
      <c r="P12165" t="b">
        <f t="shared" si="952"/>
        <v>1</v>
      </c>
      <c r="Q12165" t="b">
        <f t="shared" si="953"/>
        <v>1</v>
      </c>
      <c r="R12165" t="b">
        <f t="shared" si="954"/>
        <v>1</v>
      </c>
      <c r="U12165" t="s">
        <v>359</v>
      </c>
      <c r="V12165" s="106">
        <v>757335712518</v>
      </c>
      <c r="W12165" s="106">
        <v>0</v>
      </c>
    </row>
    <row r="12166" spans="2:26" x14ac:dyDescent="0.25">
      <c r="B12166" t="s">
        <v>330</v>
      </c>
      <c r="C12166" t="s">
        <v>331</v>
      </c>
      <c r="D12166" s="105" t="s">
        <v>1271</v>
      </c>
      <c r="E12166" t="s">
        <v>333</v>
      </c>
      <c r="F12166" t="s">
        <v>331</v>
      </c>
      <c r="G12166" s="105" t="s">
        <v>1272</v>
      </c>
      <c r="M12166" t="b">
        <f t="shared" si="950"/>
        <v>1</v>
      </c>
      <c r="N12166" t="b">
        <f t="shared" si="951"/>
        <v>1</v>
      </c>
      <c r="O12166" t="b">
        <f t="shared" si="952"/>
        <v>1</v>
      </c>
      <c r="P12166" t="b">
        <f t="shared" si="952"/>
        <v>1</v>
      </c>
      <c r="Q12166" t="b">
        <f t="shared" si="953"/>
        <v>1</v>
      </c>
      <c r="R12166" t="b">
        <f t="shared" si="954"/>
        <v>1</v>
      </c>
      <c r="U12166" t="s">
        <v>330</v>
      </c>
      <c r="V12166" t="s">
        <v>331</v>
      </c>
      <c r="W12166" s="105" t="s">
        <v>1271</v>
      </c>
      <c r="X12166" t="s">
        <v>333</v>
      </c>
      <c r="Y12166" t="s">
        <v>331</v>
      </c>
      <c r="Z12166" s="105" t="s">
        <v>1272</v>
      </c>
    </row>
    <row r="12167" spans="2:26" x14ac:dyDescent="0.25">
      <c r="B12167" t="s">
        <v>335</v>
      </c>
      <c r="C12167" t="s">
        <v>3</v>
      </c>
      <c r="D12167" t="s">
        <v>336</v>
      </c>
      <c r="E12167" t="s">
        <v>337</v>
      </c>
      <c r="M12167" t="b">
        <f t="shared" si="950"/>
        <v>1</v>
      </c>
      <c r="N12167" t="b">
        <f t="shared" si="951"/>
        <v>1</v>
      </c>
      <c r="O12167" t="b">
        <f t="shared" si="952"/>
        <v>1</v>
      </c>
      <c r="P12167" t="b">
        <f t="shared" si="952"/>
        <v>1</v>
      </c>
      <c r="Q12167" t="b">
        <f t="shared" si="953"/>
        <v>1</v>
      </c>
      <c r="R12167" t="b">
        <f t="shared" si="954"/>
        <v>1</v>
      </c>
      <c r="U12167" t="s">
        <v>335</v>
      </c>
      <c r="V12167" t="s">
        <v>3</v>
      </c>
      <c r="W12167" t="s">
        <v>336</v>
      </c>
      <c r="X12167" t="s">
        <v>337</v>
      </c>
    </row>
    <row r="12168" spans="2:26" x14ac:dyDescent="0.25">
      <c r="B12168" s="105" t="s">
        <v>338</v>
      </c>
      <c r="C12168" s="105" t="s">
        <v>339</v>
      </c>
      <c r="D12168" s="106">
        <v>12319362500</v>
      </c>
      <c r="E12168" s="106">
        <v>0</v>
      </c>
      <c r="M12168" t="b">
        <f t="shared" si="950"/>
        <v>1</v>
      </c>
      <c r="N12168" t="b">
        <f t="shared" si="951"/>
        <v>1</v>
      </c>
      <c r="O12168" t="b">
        <f t="shared" si="952"/>
        <v>1</v>
      </c>
      <c r="P12168" t="b">
        <f t="shared" si="952"/>
        <v>1</v>
      </c>
      <c r="Q12168" t="b">
        <f t="shared" si="953"/>
        <v>1</v>
      </c>
      <c r="R12168" t="b">
        <f t="shared" si="954"/>
        <v>1</v>
      </c>
      <c r="U12168" s="105" t="s">
        <v>338</v>
      </c>
      <c r="V12168" s="105" t="s">
        <v>339</v>
      </c>
      <c r="W12168" s="106">
        <v>12319362500</v>
      </c>
      <c r="X12168" s="106">
        <v>0</v>
      </c>
    </row>
    <row r="12169" spans="2:26" x14ac:dyDescent="0.25">
      <c r="B12169" s="105" t="s">
        <v>469</v>
      </c>
      <c r="C12169" s="105" t="s">
        <v>470</v>
      </c>
      <c r="D12169" s="106">
        <v>12319362500</v>
      </c>
      <c r="E12169" s="106">
        <v>0</v>
      </c>
      <c r="M12169" t="b">
        <f t="shared" si="950"/>
        <v>1</v>
      </c>
      <c r="N12169" t="b">
        <f t="shared" si="951"/>
        <v>1</v>
      </c>
      <c r="O12169" t="b">
        <f t="shared" si="952"/>
        <v>1</v>
      </c>
      <c r="P12169" t="b">
        <f t="shared" si="952"/>
        <v>1</v>
      </c>
      <c r="Q12169" t="b">
        <f t="shared" si="953"/>
        <v>1</v>
      </c>
      <c r="R12169" t="b">
        <f t="shared" si="954"/>
        <v>1</v>
      </c>
      <c r="U12169" s="105" t="s">
        <v>469</v>
      </c>
      <c r="V12169" s="105" t="s">
        <v>470</v>
      </c>
      <c r="W12169" s="106">
        <v>12319362500</v>
      </c>
      <c r="X12169" s="106">
        <v>0</v>
      </c>
    </row>
    <row r="12170" spans="2:26" x14ac:dyDescent="0.25">
      <c r="B12170" s="105" t="s">
        <v>505</v>
      </c>
      <c r="C12170" s="105" t="s">
        <v>506</v>
      </c>
      <c r="D12170" s="106">
        <v>12319362500</v>
      </c>
      <c r="E12170" s="106">
        <v>0</v>
      </c>
      <c r="M12170" t="b">
        <f t="shared" si="950"/>
        <v>1</v>
      </c>
      <c r="N12170" t="b">
        <f t="shared" si="951"/>
        <v>1</v>
      </c>
      <c r="O12170" t="b">
        <f t="shared" si="952"/>
        <v>1</v>
      </c>
      <c r="P12170" t="b">
        <f t="shared" si="952"/>
        <v>1</v>
      </c>
      <c r="Q12170" t="b">
        <f t="shared" si="953"/>
        <v>1</v>
      </c>
      <c r="R12170" t="b">
        <f t="shared" si="954"/>
        <v>1</v>
      </c>
      <c r="U12170" s="105" t="s">
        <v>505</v>
      </c>
      <c r="V12170" s="105" t="s">
        <v>506</v>
      </c>
      <c r="W12170" s="106">
        <v>12319362500</v>
      </c>
      <c r="X12170" s="106">
        <v>0</v>
      </c>
    </row>
    <row r="12171" spans="2:26" x14ac:dyDescent="0.25">
      <c r="B12171" t="s">
        <v>359</v>
      </c>
      <c r="C12171" s="106">
        <v>12319362500</v>
      </c>
      <c r="D12171" s="106">
        <v>0</v>
      </c>
      <c r="M12171" t="b">
        <f t="shared" si="950"/>
        <v>1</v>
      </c>
      <c r="N12171" t="b">
        <f t="shared" si="951"/>
        <v>1</v>
      </c>
      <c r="O12171" t="b">
        <f t="shared" si="952"/>
        <v>1</v>
      </c>
      <c r="P12171" t="b">
        <f t="shared" si="952"/>
        <v>1</v>
      </c>
      <c r="Q12171" t="b">
        <f t="shared" si="953"/>
        <v>1</v>
      </c>
      <c r="R12171" t="b">
        <f t="shared" si="954"/>
        <v>1</v>
      </c>
      <c r="U12171" t="s">
        <v>359</v>
      </c>
      <c r="V12171" s="106">
        <v>12319362500</v>
      </c>
      <c r="W12171" s="106">
        <v>0</v>
      </c>
    </row>
    <row r="12172" spans="2:26" x14ac:dyDescent="0.25">
      <c r="B12172" t="s">
        <v>330</v>
      </c>
      <c r="C12172" t="s">
        <v>331</v>
      </c>
      <c r="D12172" s="105" t="s">
        <v>1273</v>
      </c>
      <c r="E12172" t="s">
        <v>333</v>
      </c>
      <c r="F12172" t="s">
        <v>331</v>
      </c>
      <c r="G12172" s="105" t="s">
        <v>1274</v>
      </c>
      <c r="M12172" t="b">
        <f t="shared" si="950"/>
        <v>1</v>
      </c>
      <c r="N12172" t="b">
        <f t="shared" si="951"/>
        <v>1</v>
      </c>
      <c r="O12172" t="b">
        <f t="shared" si="952"/>
        <v>1</v>
      </c>
      <c r="P12172" t="b">
        <f t="shared" si="952"/>
        <v>1</v>
      </c>
      <c r="Q12172" t="b">
        <f t="shared" si="953"/>
        <v>1</v>
      </c>
      <c r="R12172" t="b">
        <f t="shared" si="954"/>
        <v>1</v>
      </c>
      <c r="U12172" t="s">
        <v>330</v>
      </c>
      <c r="V12172" t="s">
        <v>331</v>
      </c>
      <c r="W12172" s="105" t="s">
        <v>1273</v>
      </c>
      <c r="X12172" t="s">
        <v>333</v>
      </c>
      <c r="Y12172" t="s">
        <v>331</v>
      </c>
      <c r="Z12172" s="105" t="s">
        <v>1274</v>
      </c>
    </row>
    <row r="12173" spans="2:26" x14ac:dyDescent="0.25">
      <c r="B12173" t="s">
        <v>335</v>
      </c>
      <c r="C12173" t="s">
        <v>3</v>
      </c>
      <c r="D12173" t="s">
        <v>336</v>
      </c>
      <c r="E12173" t="s">
        <v>337</v>
      </c>
      <c r="M12173" t="b">
        <f t="shared" si="950"/>
        <v>1</v>
      </c>
      <c r="N12173" t="b">
        <f t="shared" si="951"/>
        <v>1</v>
      </c>
      <c r="O12173" t="b">
        <f t="shared" si="952"/>
        <v>1</v>
      </c>
      <c r="P12173" t="b">
        <f t="shared" si="952"/>
        <v>1</v>
      </c>
      <c r="Q12173" t="b">
        <f t="shared" si="953"/>
        <v>1</v>
      </c>
      <c r="R12173" t="b">
        <f t="shared" si="954"/>
        <v>1</v>
      </c>
      <c r="U12173" t="s">
        <v>335</v>
      </c>
      <c r="V12173" t="s">
        <v>3</v>
      </c>
      <c r="W12173" t="s">
        <v>336</v>
      </c>
      <c r="X12173" t="s">
        <v>337</v>
      </c>
    </row>
    <row r="12174" spans="2:26" x14ac:dyDescent="0.25">
      <c r="B12174" s="105" t="s">
        <v>338</v>
      </c>
      <c r="C12174" s="105" t="s">
        <v>339</v>
      </c>
      <c r="D12174" s="106">
        <v>2956761600</v>
      </c>
      <c r="E12174" s="106">
        <v>0</v>
      </c>
      <c r="M12174" t="b">
        <f t="shared" si="950"/>
        <v>1</v>
      </c>
      <c r="N12174" t="b">
        <f t="shared" si="951"/>
        <v>1</v>
      </c>
      <c r="O12174" t="b">
        <f t="shared" si="952"/>
        <v>1</v>
      </c>
      <c r="P12174" t="b">
        <f t="shared" si="952"/>
        <v>1</v>
      </c>
      <c r="Q12174" t="b">
        <f t="shared" si="953"/>
        <v>1</v>
      </c>
      <c r="R12174" t="b">
        <f t="shared" si="954"/>
        <v>1</v>
      </c>
      <c r="U12174" s="105" t="s">
        <v>338</v>
      </c>
      <c r="V12174" s="105" t="s">
        <v>339</v>
      </c>
      <c r="W12174" s="106">
        <v>2956761600</v>
      </c>
      <c r="X12174" s="106">
        <v>0</v>
      </c>
    </row>
    <row r="12175" spans="2:26" x14ac:dyDescent="0.25">
      <c r="B12175" s="105" t="s">
        <v>469</v>
      </c>
      <c r="C12175" s="105" t="s">
        <v>470</v>
      </c>
      <c r="D12175" s="106">
        <v>2956761600</v>
      </c>
      <c r="E12175" s="106">
        <v>0</v>
      </c>
      <c r="M12175" t="b">
        <f t="shared" si="950"/>
        <v>1</v>
      </c>
      <c r="N12175" t="b">
        <f t="shared" si="951"/>
        <v>1</v>
      </c>
      <c r="O12175" t="b">
        <f t="shared" si="952"/>
        <v>1</v>
      </c>
      <c r="P12175" t="b">
        <f t="shared" si="952"/>
        <v>1</v>
      </c>
      <c r="Q12175" t="b">
        <f t="shared" si="953"/>
        <v>1</v>
      </c>
      <c r="R12175" t="b">
        <f t="shared" si="954"/>
        <v>1</v>
      </c>
      <c r="U12175" s="105" t="s">
        <v>469</v>
      </c>
      <c r="V12175" s="105" t="s">
        <v>470</v>
      </c>
      <c r="W12175" s="106">
        <v>2956761600</v>
      </c>
      <c r="X12175" s="106">
        <v>0</v>
      </c>
    </row>
    <row r="12176" spans="2:26" x14ac:dyDescent="0.25">
      <c r="B12176" s="105" t="s">
        <v>505</v>
      </c>
      <c r="C12176" s="105" t="s">
        <v>506</v>
      </c>
      <c r="D12176" s="106">
        <v>2956761600</v>
      </c>
      <c r="E12176" s="106">
        <v>0</v>
      </c>
      <c r="M12176" t="b">
        <f t="shared" si="950"/>
        <v>1</v>
      </c>
      <c r="N12176" t="b">
        <f t="shared" si="951"/>
        <v>1</v>
      </c>
      <c r="O12176" t="b">
        <f t="shared" si="952"/>
        <v>1</v>
      </c>
      <c r="P12176" t="b">
        <f t="shared" si="952"/>
        <v>1</v>
      </c>
      <c r="Q12176" t="b">
        <f t="shared" si="953"/>
        <v>1</v>
      </c>
      <c r="R12176" t="b">
        <f t="shared" si="954"/>
        <v>1</v>
      </c>
      <c r="U12176" s="105" t="s">
        <v>505</v>
      </c>
      <c r="V12176" s="105" t="s">
        <v>506</v>
      </c>
      <c r="W12176" s="106">
        <v>2956761600</v>
      </c>
      <c r="X12176" s="106">
        <v>0</v>
      </c>
    </row>
    <row r="12177" spans="2:26" x14ac:dyDescent="0.25">
      <c r="B12177" t="s">
        <v>359</v>
      </c>
      <c r="C12177" s="106">
        <v>2956761600</v>
      </c>
      <c r="D12177" s="106">
        <v>0</v>
      </c>
      <c r="M12177" t="b">
        <f t="shared" si="950"/>
        <v>1</v>
      </c>
      <c r="N12177" t="b">
        <f t="shared" si="951"/>
        <v>1</v>
      </c>
      <c r="O12177" t="b">
        <f t="shared" si="952"/>
        <v>1</v>
      </c>
      <c r="P12177" t="b">
        <f t="shared" si="952"/>
        <v>1</v>
      </c>
      <c r="Q12177" t="b">
        <f t="shared" si="953"/>
        <v>1</v>
      </c>
      <c r="R12177" t="b">
        <f t="shared" si="954"/>
        <v>1</v>
      </c>
      <c r="U12177" t="s">
        <v>359</v>
      </c>
      <c r="V12177" s="106">
        <v>2956761600</v>
      </c>
      <c r="W12177" s="106">
        <v>0</v>
      </c>
    </row>
    <row r="12178" spans="2:26" x14ac:dyDescent="0.25">
      <c r="B12178" t="s">
        <v>330</v>
      </c>
      <c r="C12178" t="s">
        <v>331</v>
      </c>
      <c r="D12178" s="105" t="s">
        <v>1333</v>
      </c>
      <c r="E12178" t="s">
        <v>333</v>
      </c>
      <c r="F12178" t="s">
        <v>331</v>
      </c>
      <c r="G12178" s="105" t="s">
        <v>1334</v>
      </c>
      <c r="M12178" t="b">
        <f t="shared" si="950"/>
        <v>1</v>
      </c>
      <c r="N12178" t="b">
        <f t="shared" si="951"/>
        <v>1</v>
      </c>
      <c r="O12178" t="b">
        <f t="shared" si="952"/>
        <v>1</v>
      </c>
      <c r="P12178" t="b">
        <f t="shared" si="952"/>
        <v>1</v>
      </c>
      <c r="Q12178" t="b">
        <f t="shared" si="953"/>
        <v>1</v>
      </c>
      <c r="R12178" t="b">
        <f t="shared" si="954"/>
        <v>1</v>
      </c>
      <c r="U12178" t="s">
        <v>330</v>
      </c>
      <c r="V12178" t="s">
        <v>331</v>
      </c>
      <c r="W12178" s="105" t="s">
        <v>1333</v>
      </c>
      <c r="X12178" t="s">
        <v>333</v>
      </c>
      <c r="Y12178" t="s">
        <v>331</v>
      </c>
      <c r="Z12178" s="105" t="s">
        <v>1334</v>
      </c>
    </row>
    <row r="12179" spans="2:26" x14ac:dyDescent="0.25">
      <c r="B12179" t="s">
        <v>335</v>
      </c>
      <c r="C12179" t="s">
        <v>3</v>
      </c>
      <c r="D12179" t="s">
        <v>336</v>
      </c>
      <c r="E12179" t="s">
        <v>337</v>
      </c>
      <c r="M12179" t="b">
        <f t="shared" si="950"/>
        <v>1</v>
      </c>
      <c r="N12179" t="b">
        <f t="shared" si="951"/>
        <v>1</v>
      </c>
      <c r="O12179" t="b">
        <f t="shared" si="952"/>
        <v>1</v>
      </c>
      <c r="P12179" t="b">
        <f t="shared" si="952"/>
        <v>1</v>
      </c>
      <c r="Q12179" t="b">
        <f t="shared" si="953"/>
        <v>1</v>
      </c>
      <c r="R12179" t="b">
        <f t="shared" si="954"/>
        <v>1</v>
      </c>
      <c r="U12179" t="s">
        <v>335</v>
      </c>
      <c r="V12179" t="s">
        <v>3</v>
      </c>
      <c r="W12179" t="s">
        <v>336</v>
      </c>
      <c r="X12179" t="s">
        <v>337</v>
      </c>
    </row>
    <row r="12180" spans="2:26" x14ac:dyDescent="0.25">
      <c r="B12180" s="105" t="s">
        <v>403</v>
      </c>
      <c r="C12180" s="105" t="s">
        <v>404</v>
      </c>
      <c r="D12180" s="106">
        <v>0</v>
      </c>
      <c r="E12180" s="106">
        <v>56338174947.489998</v>
      </c>
      <c r="M12180" t="b">
        <f t="shared" si="950"/>
        <v>1</v>
      </c>
      <c r="N12180" t="b">
        <f t="shared" si="951"/>
        <v>1</v>
      </c>
      <c r="O12180" t="b">
        <f t="shared" si="952"/>
        <v>1</v>
      </c>
      <c r="P12180" t="b">
        <f t="shared" si="952"/>
        <v>1</v>
      </c>
      <c r="Q12180" t="b">
        <f t="shared" si="953"/>
        <v>1</v>
      </c>
      <c r="R12180" t="b">
        <f t="shared" si="954"/>
        <v>1</v>
      </c>
      <c r="U12180" s="105" t="s">
        <v>403</v>
      </c>
      <c r="V12180" s="105" t="s">
        <v>404</v>
      </c>
      <c r="W12180" s="106">
        <v>0</v>
      </c>
      <c r="X12180" s="106">
        <v>56338174947.489998</v>
      </c>
    </row>
    <row r="12181" spans="2:26" x14ac:dyDescent="0.25">
      <c r="B12181" s="105" t="s">
        <v>405</v>
      </c>
      <c r="C12181" s="105" t="s">
        <v>406</v>
      </c>
      <c r="D12181" s="106">
        <v>0</v>
      </c>
      <c r="E12181" s="106">
        <v>8678659.0999999996</v>
      </c>
      <c r="M12181" t="b">
        <f t="shared" si="950"/>
        <v>1</v>
      </c>
      <c r="N12181" t="b">
        <f t="shared" si="951"/>
        <v>1</v>
      </c>
      <c r="O12181" t="b">
        <f t="shared" si="952"/>
        <v>1</v>
      </c>
      <c r="P12181" t="b">
        <f t="shared" si="952"/>
        <v>1</v>
      </c>
      <c r="Q12181" t="b">
        <f t="shared" si="953"/>
        <v>1</v>
      </c>
      <c r="R12181" t="b">
        <f t="shared" si="954"/>
        <v>1</v>
      </c>
      <c r="U12181" s="105" t="s">
        <v>405</v>
      </c>
      <c r="V12181" s="105" t="s">
        <v>406</v>
      </c>
      <c r="W12181" s="106">
        <v>0</v>
      </c>
      <c r="X12181" s="106">
        <v>8678659.0999999996</v>
      </c>
    </row>
    <row r="12182" spans="2:26" x14ac:dyDescent="0.25">
      <c r="B12182" s="105" t="s">
        <v>542</v>
      </c>
      <c r="C12182" s="105" t="s">
        <v>543</v>
      </c>
      <c r="D12182" s="106">
        <v>0</v>
      </c>
      <c r="E12182" s="106">
        <v>8678659.0999999996</v>
      </c>
      <c r="M12182" t="b">
        <f t="shared" si="950"/>
        <v>1</v>
      </c>
      <c r="N12182" t="b">
        <f t="shared" si="951"/>
        <v>1</v>
      </c>
      <c r="O12182" t="b">
        <f t="shared" si="952"/>
        <v>1</v>
      </c>
      <c r="P12182" t="b">
        <f t="shared" si="952"/>
        <v>1</v>
      </c>
      <c r="Q12182" t="b">
        <f t="shared" si="953"/>
        <v>1</v>
      </c>
      <c r="R12182" t="b">
        <f t="shared" si="954"/>
        <v>1</v>
      </c>
      <c r="U12182" s="105" t="s">
        <v>542</v>
      </c>
      <c r="V12182" s="105" t="s">
        <v>543</v>
      </c>
      <c r="W12182" s="106">
        <v>0</v>
      </c>
      <c r="X12182" s="106">
        <v>8678659.0999999996</v>
      </c>
    </row>
    <row r="12183" spans="2:26" x14ac:dyDescent="0.25">
      <c r="B12183" s="105" t="s">
        <v>544</v>
      </c>
      <c r="C12183" s="105" t="s">
        <v>545</v>
      </c>
      <c r="D12183" s="106">
        <v>0</v>
      </c>
      <c r="E12183" s="106">
        <v>54200661104.870003</v>
      </c>
      <c r="M12183" t="b">
        <f t="shared" si="950"/>
        <v>1</v>
      </c>
      <c r="N12183" t="b">
        <f t="shared" si="951"/>
        <v>1</v>
      </c>
      <c r="O12183" t="b">
        <f t="shared" si="952"/>
        <v>1</v>
      </c>
      <c r="P12183" t="b">
        <f t="shared" si="952"/>
        <v>1</v>
      </c>
      <c r="Q12183" t="b">
        <f t="shared" si="953"/>
        <v>1</v>
      </c>
      <c r="R12183" t="b">
        <f t="shared" si="954"/>
        <v>1</v>
      </c>
      <c r="U12183" s="105" t="s">
        <v>544</v>
      </c>
      <c r="V12183" s="105" t="s">
        <v>545</v>
      </c>
      <c r="W12183" s="106">
        <v>0</v>
      </c>
      <c r="X12183" s="106">
        <v>54200661104.870003</v>
      </c>
    </row>
    <row r="12184" spans="2:26" x14ac:dyDescent="0.25">
      <c r="B12184" s="105" t="s">
        <v>546</v>
      </c>
      <c r="C12184" s="105" t="s">
        <v>547</v>
      </c>
      <c r="D12184" s="106">
        <v>0</v>
      </c>
      <c r="E12184" s="106">
        <v>54200661104.870003</v>
      </c>
      <c r="M12184" t="b">
        <f t="shared" si="950"/>
        <v>1</v>
      </c>
      <c r="N12184" t="b">
        <f t="shared" si="951"/>
        <v>1</v>
      </c>
      <c r="O12184" t="b">
        <f t="shared" si="952"/>
        <v>1</v>
      </c>
      <c r="P12184" t="b">
        <f t="shared" si="952"/>
        <v>1</v>
      </c>
      <c r="Q12184" t="b">
        <f t="shared" si="953"/>
        <v>1</v>
      </c>
      <c r="R12184" t="b">
        <f t="shared" si="954"/>
        <v>1</v>
      </c>
      <c r="U12184" s="105" t="s">
        <v>546</v>
      </c>
      <c r="V12184" s="105" t="s">
        <v>547</v>
      </c>
      <c r="W12184" s="106">
        <v>0</v>
      </c>
      <c r="X12184" s="106">
        <v>54200661104.870003</v>
      </c>
    </row>
    <row r="12185" spans="2:26" x14ac:dyDescent="0.25">
      <c r="B12185" s="105" t="s">
        <v>548</v>
      </c>
      <c r="C12185" s="105" t="s">
        <v>549</v>
      </c>
      <c r="D12185" s="106">
        <v>0</v>
      </c>
      <c r="E12185" s="106">
        <v>1728177684.02</v>
      </c>
      <c r="M12185" t="b">
        <f t="shared" si="950"/>
        <v>1</v>
      </c>
      <c r="N12185" t="b">
        <f t="shared" si="951"/>
        <v>1</v>
      </c>
      <c r="O12185" t="b">
        <f t="shared" si="952"/>
        <v>1</v>
      </c>
      <c r="P12185" t="b">
        <f t="shared" si="952"/>
        <v>1</v>
      </c>
      <c r="Q12185" t="b">
        <f t="shared" si="953"/>
        <v>1</v>
      </c>
      <c r="R12185" t="b">
        <f t="shared" si="954"/>
        <v>1</v>
      </c>
      <c r="U12185" s="105" t="s">
        <v>548</v>
      </c>
      <c r="V12185" s="105" t="s">
        <v>549</v>
      </c>
      <c r="W12185" s="106">
        <v>0</v>
      </c>
      <c r="X12185" s="106">
        <v>1728177684.02</v>
      </c>
    </row>
    <row r="12186" spans="2:26" x14ac:dyDescent="0.25">
      <c r="B12186" s="105" t="s">
        <v>550</v>
      </c>
      <c r="C12186" s="105" t="s">
        <v>551</v>
      </c>
      <c r="D12186" s="106">
        <v>0</v>
      </c>
      <c r="E12186" s="106">
        <v>1728177684.02</v>
      </c>
      <c r="M12186" t="b">
        <f t="shared" si="950"/>
        <v>1</v>
      </c>
      <c r="N12186" t="b">
        <f t="shared" si="951"/>
        <v>1</v>
      </c>
      <c r="O12186" t="b">
        <f t="shared" si="952"/>
        <v>1</v>
      </c>
      <c r="P12186" t="b">
        <f t="shared" si="952"/>
        <v>1</v>
      </c>
      <c r="Q12186" t="b">
        <f t="shared" si="953"/>
        <v>1</v>
      </c>
      <c r="R12186" t="b">
        <f t="shared" si="954"/>
        <v>1</v>
      </c>
      <c r="U12186" s="105" t="s">
        <v>550</v>
      </c>
      <c r="V12186" s="105" t="s">
        <v>551</v>
      </c>
      <c r="W12186" s="106">
        <v>0</v>
      </c>
      <c r="X12186" s="106">
        <v>1728177684.02</v>
      </c>
    </row>
    <row r="12187" spans="2:26" x14ac:dyDescent="0.25">
      <c r="B12187" s="105" t="s">
        <v>552</v>
      </c>
      <c r="C12187" s="105" t="s">
        <v>553</v>
      </c>
      <c r="D12187" s="106">
        <v>0</v>
      </c>
      <c r="E12187" s="106">
        <v>400657499.5</v>
      </c>
      <c r="M12187" t="b">
        <f t="shared" ref="M12187:M12250" si="955">+B12187=U12187</f>
        <v>1</v>
      </c>
      <c r="N12187" t="b">
        <f t="shared" ref="N12187:N12250" si="956">+C12187=V12187</f>
        <v>1</v>
      </c>
      <c r="O12187" t="b">
        <f t="shared" ref="O12187:P12250" si="957">+D12187=W12187</f>
        <v>1</v>
      </c>
      <c r="P12187" t="b">
        <f t="shared" si="957"/>
        <v>1</v>
      </c>
      <c r="Q12187" t="b">
        <f t="shared" ref="Q12187:Q12250" si="958">+F12187=Y12187</f>
        <v>1</v>
      </c>
      <c r="R12187" t="b">
        <f t="shared" ref="R12187:R12250" si="959">+G12187=Z12187</f>
        <v>1</v>
      </c>
      <c r="U12187" s="105" t="s">
        <v>552</v>
      </c>
      <c r="V12187" s="105" t="s">
        <v>553</v>
      </c>
      <c r="W12187" s="106">
        <v>0</v>
      </c>
      <c r="X12187" s="106">
        <v>400657499.5</v>
      </c>
    </row>
    <row r="12188" spans="2:26" x14ac:dyDescent="0.25">
      <c r="B12188" s="105" t="s">
        <v>554</v>
      </c>
      <c r="C12188" s="105" t="s">
        <v>555</v>
      </c>
      <c r="D12188" s="106">
        <v>0</v>
      </c>
      <c r="E12188" s="106">
        <v>400657499.5</v>
      </c>
      <c r="M12188" t="b">
        <f t="shared" si="955"/>
        <v>1</v>
      </c>
      <c r="N12188" t="b">
        <f t="shared" si="956"/>
        <v>1</v>
      </c>
      <c r="O12188" t="b">
        <f t="shared" si="957"/>
        <v>1</v>
      </c>
      <c r="P12188" t="b">
        <f t="shared" si="957"/>
        <v>1</v>
      </c>
      <c r="Q12188" t="b">
        <f t="shared" si="958"/>
        <v>1</v>
      </c>
      <c r="R12188" t="b">
        <f t="shared" si="959"/>
        <v>1</v>
      </c>
      <c r="U12188" s="105" t="s">
        <v>554</v>
      </c>
      <c r="V12188" s="105" t="s">
        <v>555</v>
      </c>
      <c r="W12188" s="106">
        <v>0</v>
      </c>
      <c r="X12188" s="106">
        <v>400657499.5</v>
      </c>
    </row>
    <row r="12189" spans="2:26" x14ac:dyDescent="0.25">
      <c r="B12189" s="105" t="s">
        <v>338</v>
      </c>
      <c r="C12189" s="105" t="s">
        <v>339</v>
      </c>
      <c r="D12189" s="106">
        <v>0</v>
      </c>
      <c r="E12189" s="106">
        <v>38795548506</v>
      </c>
      <c r="M12189" t="b">
        <f t="shared" si="955"/>
        <v>1</v>
      </c>
      <c r="N12189" t="b">
        <f t="shared" si="956"/>
        <v>1</v>
      </c>
      <c r="O12189" t="b">
        <f t="shared" si="957"/>
        <v>1</v>
      </c>
      <c r="P12189" t="b">
        <f t="shared" si="957"/>
        <v>1</v>
      </c>
      <c r="Q12189" t="b">
        <f t="shared" si="958"/>
        <v>1</v>
      </c>
      <c r="R12189" t="b">
        <f t="shared" si="959"/>
        <v>1</v>
      </c>
      <c r="U12189" s="105" t="s">
        <v>338</v>
      </c>
      <c r="V12189" s="105" t="s">
        <v>339</v>
      </c>
      <c r="W12189" s="106">
        <v>0</v>
      </c>
      <c r="X12189" s="106">
        <v>38795548506</v>
      </c>
    </row>
    <row r="12190" spans="2:26" x14ac:dyDescent="0.25">
      <c r="B12190" s="105" t="s">
        <v>469</v>
      </c>
      <c r="C12190" s="105" t="s">
        <v>470</v>
      </c>
      <c r="D12190" s="106">
        <v>0</v>
      </c>
      <c r="E12190" s="106">
        <v>38795548506</v>
      </c>
      <c r="M12190" t="b">
        <f t="shared" si="955"/>
        <v>1</v>
      </c>
      <c r="N12190" t="b">
        <f t="shared" si="956"/>
        <v>1</v>
      </c>
      <c r="O12190" t="b">
        <f t="shared" si="957"/>
        <v>1</v>
      </c>
      <c r="P12190" t="b">
        <f t="shared" si="957"/>
        <v>1</v>
      </c>
      <c r="Q12190" t="b">
        <f t="shared" si="958"/>
        <v>1</v>
      </c>
      <c r="R12190" t="b">
        <f t="shared" si="959"/>
        <v>1</v>
      </c>
      <c r="U12190" s="105" t="s">
        <v>469</v>
      </c>
      <c r="V12190" s="105" t="s">
        <v>470</v>
      </c>
      <c r="W12190" s="106">
        <v>0</v>
      </c>
      <c r="X12190" s="106">
        <v>38795548506</v>
      </c>
    </row>
    <row r="12191" spans="2:26" x14ac:dyDescent="0.25">
      <c r="B12191" s="105" t="s">
        <v>505</v>
      </c>
      <c r="C12191" s="105" t="s">
        <v>506</v>
      </c>
      <c r="D12191" s="106">
        <v>0</v>
      </c>
      <c r="E12191" s="106">
        <v>38795548506</v>
      </c>
      <c r="M12191" t="b">
        <f t="shared" si="955"/>
        <v>1</v>
      </c>
      <c r="N12191" t="b">
        <f t="shared" si="956"/>
        <v>1</v>
      </c>
      <c r="O12191" t="b">
        <f t="shared" si="957"/>
        <v>1</v>
      </c>
      <c r="P12191" t="b">
        <f t="shared" si="957"/>
        <v>1</v>
      </c>
      <c r="Q12191" t="b">
        <f t="shared" si="958"/>
        <v>1</v>
      </c>
      <c r="R12191" t="b">
        <f t="shared" si="959"/>
        <v>1</v>
      </c>
      <c r="U12191" s="105" t="s">
        <v>505</v>
      </c>
      <c r="V12191" s="105" t="s">
        <v>506</v>
      </c>
      <c r="W12191" s="106">
        <v>0</v>
      </c>
      <c r="X12191" s="106">
        <v>38795548506</v>
      </c>
    </row>
    <row r="12192" spans="2:26" x14ac:dyDescent="0.25">
      <c r="B12192" t="s">
        <v>359</v>
      </c>
      <c r="C12192" s="106">
        <v>0</v>
      </c>
      <c r="D12192" s="106">
        <v>95133723453.490005</v>
      </c>
      <c r="M12192" t="b">
        <f t="shared" si="955"/>
        <v>1</v>
      </c>
      <c r="N12192" t="b">
        <f t="shared" si="956"/>
        <v>1</v>
      </c>
      <c r="O12192" t="b">
        <f t="shared" si="957"/>
        <v>1</v>
      </c>
      <c r="P12192" t="b">
        <f t="shared" si="957"/>
        <v>1</v>
      </c>
      <c r="Q12192" t="b">
        <f t="shared" si="958"/>
        <v>1</v>
      </c>
      <c r="R12192" t="b">
        <f t="shared" si="959"/>
        <v>1</v>
      </c>
      <c r="U12192" t="s">
        <v>359</v>
      </c>
      <c r="V12192" s="106">
        <v>0</v>
      </c>
      <c r="W12192" s="106">
        <v>95133723453.490005</v>
      </c>
    </row>
    <row r="12193" spans="2:26" x14ac:dyDescent="0.25">
      <c r="B12193" t="s">
        <v>330</v>
      </c>
      <c r="C12193" t="s">
        <v>331</v>
      </c>
      <c r="D12193" s="105" t="s">
        <v>1697</v>
      </c>
      <c r="E12193" t="s">
        <v>333</v>
      </c>
      <c r="F12193" t="s">
        <v>331</v>
      </c>
      <c r="G12193" s="105" t="s">
        <v>243</v>
      </c>
      <c r="M12193" t="b">
        <f t="shared" si="955"/>
        <v>1</v>
      </c>
      <c r="N12193" t="b">
        <f t="shared" si="956"/>
        <v>1</v>
      </c>
      <c r="O12193" t="b">
        <f t="shared" si="957"/>
        <v>1</v>
      </c>
      <c r="P12193" t="b">
        <f t="shared" si="957"/>
        <v>1</v>
      </c>
      <c r="Q12193" t="b">
        <f t="shared" si="958"/>
        <v>1</v>
      </c>
      <c r="R12193" t="b">
        <f t="shared" si="959"/>
        <v>1</v>
      </c>
      <c r="U12193" t="s">
        <v>330</v>
      </c>
      <c r="V12193" t="s">
        <v>331</v>
      </c>
      <c r="W12193" s="105" t="s">
        <v>1697</v>
      </c>
      <c r="X12193" t="s">
        <v>333</v>
      </c>
      <c r="Y12193" t="s">
        <v>331</v>
      </c>
      <c r="Z12193" s="105" t="s">
        <v>243</v>
      </c>
    </row>
    <row r="12194" spans="2:26" x14ac:dyDescent="0.25">
      <c r="B12194" t="s">
        <v>335</v>
      </c>
      <c r="C12194" t="s">
        <v>3</v>
      </c>
      <c r="D12194" t="s">
        <v>336</v>
      </c>
      <c r="E12194" t="s">
        <v>337</v>
      </c>
      <c r="M12194" t="b">
        <f t="shared" si="955"/>
        <v>1</v>
      </c>
      <c r="N12194" t="b">
        <f t="shared" si="956"/>
        <v>1</v>
      </c>
      <c r="O12194" t="b">
        <f t="shared" si="957"/>
        <v>1</v>
      </c>
      <c r="P12194" t="b">
        <f t="shared" si="957"/>
        <v>1</v>
      </c>
      <c r="Q12194" t="b">
        <f t="shared" si="958"/>
        <v>1</v>
      </c>
      <c r="R12194" t="b">
        <f t="shared" si="959"/>
        <v>1</v>
      </c>
      <c r="U12194" t="s">
        <v>335</v>
      </c>
      <c r="V12194" t="s">
        <v>3</v>
      </c>
      <c r="W12194" t="s">
        <v>336</v>
      </c>
      <c r="X12194" t="s">
        <v>337</v>
      </c>
    </row>
    <row r="12195" spans="2:26" x14ac:dyDescent="0.25">
      <c r="B12195" s="105" t="s">
        <v>338</v>
      </c>
      <c r="C12195" s="105" t="s">
        <v>339</v>
      </c>
      <c r="D12195" s="106">
        <v>0</v>
      </c>
      <c r="E12195" s="106">
        <v>33598621.899999999</v>
      </c>
      <c r="M12195" t="b">
        <f t="shared" si="955"/>
        <v>1</v>
      </c>
      <c r="N12195" t="b">
        <f t="shared" si="956"/>
        <v>1</v>
      </c>
      <c r="O12195" t="b">
        <f t="shared" si="957"/>
        <v>1</v>
      </c>
      <c r="P12195" t="b">
        <f t="shared" si="957"/>
        <v>1</v>
      </c>
      <c r="Q12195" t="b">
        <f t="shared" si="958"/>
        <v>1</v>
      </c>
      <c r="R12195" t="b">
        <f t="shared" si="959"/>
        <v>1</v>
      </c>
      <c r="U12195" s="105" t="s">
        <v>338</v>
      </c>
      <c r="V12195" s="105" t="s">
        <v>339</v>
      </c>
      <c r="W12195" s="106">
        <v>0</v>
      </c>
      <c r="X12195" s="106">
        <v>33598621.899999999</v>
      </c>
    </row>
    <row r="12196" spans="2:26" x14ac:dyDescent="0.25">
      <c r="B12196" s="105" t="s">
        <v>469</v>
      </c>
      <c r="C12196" s="105" t="s">
        <v>470</v>
      </c>
      <c r="D12196" s="106">
        <v>0</v>
      </c>
      <c r="E12196" s="106">
        <v>33598621.899999999</v>
      </c>
      <c r="M12196" t="b">
        <f t="shared" si="955"/>
        <v>1</v>
      </c>
      <c r="N12196" t="b">
        <f t="shared" si="956"/>
        <v>1</v>
      </c>
      <c r="O12196" t="b">
        <f t="shared" si="957"/>
        <v>1</v>
      </c>
      <c r="P12196" t="b">
        <f t="shared" si="957"/>
        <v>1</v>
      </c>
      <c r="Q12196" t="b">
        <f t="shared" si="958"/>
        <v>1</v>
      </c>
      <c r="R12196" t="b">
        <f t="shared" si="959"/>
        <v>1</v>
      </c>
      <c r="U12196" s="105" t="s">
        <v>469</v>
      </c>
      <c r="V12196" s="105" t="s">
        <v>470</v>
      </c>
      <c r="W12196" s="106">
        <v>0</v>
      </c>
      <c r="X12196" s="106">
        <v>33598621.899999999</v>
      </c>
    </row>
    <row r="12197" spans="2:26" x14ac:dyDescent="0.25">
      <c r="B12197" s="105" t="s">
        <v>505</v>
      </c>
      <c r="C12197" s="105" t="s">
        <v>506</v>
      </c>
      <c r="D12197" s="106">
        <v>0</v>
      </c>
      <c r="E12197" s="106">
        <v>33598621.899999999</v>
      </c>
      <c r="M12197" t="b">
        <f t="shared" si="955"/>
        <v>1</v>
      </c>
      <c r="N12197" t="b">
        <f t="shared" si="956"/>
        <v>1</v>
      </c>
      <c r="O12197" t="b">
        <f t="shared" si="957"/>
        <v>1</v>
      </c>
      <c r="P12197" t="b">
        <f t="shared" si="957"/>
        <v>1</v>
      </c>
      <c r="Q12197" t="b">
        <f t="shared" si="958"/>
        <v>1</v>
      </c>
      <c r="R12197" t="b">
        <f t="shared" si="959"/>
        <v>1</v>
      </c>
      <c r="U12197" s="105" t="s">
        <v>505</v>
      </c>
      <c r="V12197" s="105" t="s">
        <v>506</v>
      </c>
      <c r="W12197" s="106">
        <v>0</v>
      </c>
      <c r="X12197" s="106">
        <v>33598621.899999999</v>
      </c>
    </row>
    <row r="12198" spans="2:26" x14ac:dyDescent="0.25">
      <c r="B12198" t="s">
        <v>359</v>
      </c>
      <c r="C12198" s="106">
        <v>0</v>
      </c>
      <c r="D12198" s="106">
        <v>33598621.899999999</v>
      </c>
      <c r="M12198" t="b">
        <f t="shared" si="955"/>
        <v>1</v>
      </c>
      <c r="N12198" t="b">
        <f t="shared" si="956"/>
        <v>1</v>
      </c>
      <c r="O12198" t="b">
        <f t="shared" si="957"/>
        <v>1</v>
      </c>
      <c r="P12198" t="b">
        <f t="shared" si="957"/>
        <v>1</v>
      </c>
      <c r="Q12198" t="b">
        <f t="shared" si="958"/>
        <v>1</v>
      </c>
      <c r="R12198" t="b">
        <f t="shared" si="959"/>
        <v>1</v>
      </c>
      <c r="U12198" t="s">
        <v>359</v>
      </c>
      <c r="V12198" s="106">
        <v>0</v>
      </c>
      <c r="W12198" s="106">
        <v>33598621.899999999</v>
      </c>
    </row>
    <row r="12199" spans="2:26" x14ac:dyDescent="0.25">
      <c r="B12199" t="s">
        <v>330</v>
      </c>
      <c r="C12199" t="s">
        <v>331</v>
      </c>
      <c r="D12199" s="105" t="s">
        <v>1275</v>
      </c>
      <c r="E12199" t="s">
        <v>333</v>
      </c>
      <c r="F12199" t="s">
        <v>331</v>
      </c>
      <c r="G12199" s="105" t="s">
        <v>1276</v>
      </c>
      <c r="M12199" t="b">
        <f t="shared" si="955"/>
        <v>1</v>
      </c>
      <c r="N12199" t="b">
        <f t="shared" si="956"/>
        <v>1</v>
      </c>
      <c r="O12199" t="b">
        <f t="shared" si="957"/>
        <v>1</v>
      </c>
      <c r="P12199" t="b">
        <f t="shared" si="957"/>
        <v>1</v>
      </c>
      <c r="Q12199" t="b">
        <f t="shared" si="958"/>
        <v>1</v>
      </c>
      <c r="R12199" t="b">
        <f t="shared" si="959"/>
        <v>1</v>
      </c>
      <c r="U12199" t="s">
        <v>330</v>
      </c>
      <c r="V12199" t="s">
        <v>331</v>
      </c>
      <c r="W12199" s="105" t="s">
        <v>1275</v>
      </c>
      <c r="X12199" t="s">
        <v>333</v>
      </c>
      <c r="Y12199" t="s">
        <v>331</v>
      </c>
      <c r="Z12199" s="105" t="s">
        <v>1276</v>
      </c>
    </row>
    <row r="12200" spans="2:26" x14ac:dyDescent="0.25">
      <c r="B12200" t="s">
        <v>335</v>
      </c>
      <c r="C12200" t="s">
        <v>3</v>
      </c>
      <c r="D12200" t="s">
        <v>336</v>
      </c>
      <c r="E12200" t="s">
        <v>337</v>
      </c>
      <c r="M12200" t="b">
        <f t="shared" si="955"/>
        <v>1</v>
      </c>
      <c r="N12200" t="b">
        <f t="shared" si="956"/>
        <v>1</v>
      </c>
      <c r="O12200" t="b">
        <f t="shared" si="957"/>
        <v>1</v>
      </c>
      <c r="P12200" t="b">
        <f t="shared" si="957"/>
        <v>1</v>
      </c>
      <c r="Q12200" t="b">
        <f t="shared" si="958"/>
        <v>1</v>
      </c>
      <c r="R12200" t="b">
        <f t="shared" si="959"/>
        <v>1</v>
      </c>
      <c r="U12200" t="s">
        <v>335</v>
      </c>
      <c r="V12200" t="s">
        <v>3</v>
      </c>
      <c r="W12200" t="s">
        <v>336</v>
      </c>
      <c r="X12200" t="s">
        <v>337</v>
      </c>
    </row>
    <row r="12201" spans="2:26" x14ac:dyDescent="0.25">
      <c r="B12201" s="105" t="s">
        <v>403</v>
      </c>
      <c r="C12201" s="105" t="s">
        <v>404</v>
      </c>
      <c r="D12201" s="106">
        <v>0</v>
      </c>
      <c r="E12201" s="106">
        <v>56338174947.489998</v>
      </c>
      <c r="M12201" t="b">
        <f t="shared" si="955"/>
        <v>1</v>
      </c>
      <c r="N12201" t="b">
        <f t="shared" si="956"/>
        <v>1</v>
      </c>
      <c r="O12201" t="b">
        <f t="shared" si="957"/>
        <v>1</v>
      </c>
      <c r="P12201" t="b">
        <f t="shared" si="957"/>
        <v>1</v>
      </c>
      <c r="Q12201" t="b">
        <f t="shared" si="958"/>
        <v>1</v>
      </c>
      <c r="R12201" t="b">
        <f t="shared" si="959"/>
        <v>1</v>
      </c>
      <c r="U12201" s="105" t="s">
        <v>403</v>
      </c>
      <c r="V12201" s="105" t="s">
        <v>404</v>
      </c>
      <c r="W12201" s="106">
        <v>0</v>
      </c>
      <c r="X12201" s="106">
        <v>56338174947.489998</v>
      </c>
    </row>
    <row r="12202" spans="2:26" x14ac:dyDescent="0.25">
      <c r="B12202" s="105" t="s">
        <v>405</v>
      </c>
      <c r="C12202" s="105" t="s">
        <v>406</v>
      </c>
      <c r="D12202" s="106">
        <v>0</v>
      </c>
      <c r="E12202" s="106">
        <v>8678659.0999999996</v>
      </c>
      <c r="M12202" t="b">
        <f t="shared" si="955"/>
        <v>1</v>
      </c>
      <c r="N12202" t="b">
        <f t="shared" si="956"/>
        <v>1</v>
      </c>
      <c r="O12202" t="b">
        <f t="shared" si="957"/>
        <v>1</v>
      </c>
      <c r="P12202" t="b">
        <f t="shared" si="957"/>
        <v>1</v>
      </c>
      <c r="Q12202" t="b">
        <f t="shared" si="958"/>
        <v>1</v>
      </c>
      <c r="R12202" t="b">
        <f t="shared" si="959"/>
        <v>1</v>
      </c>
      <c r="U12202" s="105" t="s">
        <v>405</v>
      </c>
      <c r="V12202" s="105" t="s">
        <v>406</v>
      </c>
      <c r="W12202" s="106">
        <v>0</v>
      </c>
      <c r="X12202" s="106">
        <v>8678659.0999999996</v>
      </c>
    </row>
    <row r="12203" spans="2:26" x14ac:dyDescent="0.25">
      <c r="B12203" s="105" t="s">
        <v>542</v>
      </c>
      <c r="C12203" s="105" t="s">
        <v>543</v>
      </c>
      <c r="D12203" s="106">
        <v>0</v>
      </c>
      <c r="E12203" s="106">
        <v>8678659.0999999996</v>
      </c>
      <c r="M12203" t="b">
        <f t="shared" si="955"/>
        <v>1</v>
      </c>
      <c r="N12203" t="b">
        <f t="shared" si="956"/>
        <v>1</v>
      </c>
      <c r="O12203" t="b">
        <f t="shared" si="957"/>
        <v>1</v>
      </c>
      <c r="P12203" t="b">
        <f t="shared" si="957"/>
        <v>1</v>
      </c>
      <c r="Q12203" t="b">
        <f t="shared" si="958"/>
        <v>1</v>
      </c>
      <c r="R12203" t="b">
        <f t="shared" si="959"/>
        <v>1</v>
      </c>
      <c r="U12203" s="105" t="s">
        <v>542</v>
      </c>
      <c r="V12203" s="105" t="s">
        <v>543</v>
      </c>
      <c r="W12203" s="106">
        <v>0</v>
      </c>
      <c r="X12203" s="106">
        <v>8678659.0999999996</v>
      </c>
    </row>
    <row r="12204" spans="2:26" x14ac:dyDescent="0.25">
      <c r="B12204" s="105" t="s">
        <v>544</v>
      </c>
      <c r="C12204" s="105" t="s">
        <v>545</v>
      </c>
      <c r="D12204" s="106">
        <v>0</v>
      </c>
      <c r="E12204" s="106">
        <v>54200661104.870003</v>
      </c>
      <c r="M12204" t="b">
        <f t="shared" si="955"/>
        <v>1</v>
      </c>
      <c r="N12204" t="b">
        <f t="shared" si="956"/>
        <v>1</v>
      </c>
      <c r="O12204" t="b">
        <f t="shared" si="957"/>
        <v>1</v>
      </c>
      <c r="P12204" t="b">
        <f t="shared" si="957"/>
        <v>1</v>
      </c>
      <c r="Q12204" t="b">
        <f t="shared" si="958"/>
        <v>1</v>
      </c>
      <c r="R12204" t="b">
        <f t="shared" si="959"/>
        <v>1</v>
      </c>
      <c r="U12204" s="105" t="s">
        <v>544</v>
      </c>
      <c r="V12204" s="105" t="s">
        <v>545</v>
      </c>
      <c r="W12204" s="106">
        <v>0</v>
      </c>
      <c r="X12204" s="106">
        <v>54200661104.870003</v>
      </c>
    </row>
    <row r="12205" spans="2:26" x14ac:dyDescent="0.25">
      <c r="B12205" s="105" t="s">
        <v>546</v>
      </c>
      <c r="C12205" s="105" t="s">
        <v>547</v>
      </c>
      <c r="D12205" s="106">
        <v>0</v>
      </c>
      <c r="E12205" s="106">
        <v>54200661104.870003</v>
      </c>
      <c r="M12205" t="b">
        <f t="shared" si="955"/>
        <v>1</v>
      </c>
      <c r="N12205" t="b">
        <f t="shared" si="956"/>
        <v>1</v>
      </c>
      <c r="O12205" t="b">
        <f t="shared" si="957"/>
        <v>1</v>
      </c>
      <c r="P12205" t="b">
        <f t="shared" si="957"/>
        <v>1</v>
      </c>
      <c r="Q12205" t="b">
        <f t="shared" si="958"/>
        <v>1</v>
      </c>
      <c r="R12205" t="b">
        <f t="shared" si="959"/>
        <v>1</v>
      </c>
      <c r="U12205" s="105" t="s">
        <v>546</v>
      </c>
      <c r="V12205" s="105" t="s">
        <v>547</v>
      </c>
      <c r="W12205" s="106">
        <v>0</v>
      </c>
      <c r="X12205" s="106">
        <v>54200661104.870003</v>
      </c>
    </row>
    <row r="12206" spans="2:26" x14ac:dyDescent="0.25">
      <c r="B12206" s="105" t="s">
        <v>548</v>
      </c>
      <c r="C12206" s="105" t="s">
        <v>549</v>
      </c>
      <c r="D12206" s="106">
        <v>0</v>
      </c>
      <c r="E12206" s="106">
        <v>1728177684.02</v>
      </c>
      <c r="M12206" t="b">
        <f t="shared" si="955"/>
        <v>1</v>
      </c>
      <c r="N12206" t="b">
        <f t="shared" si="956"/>
        <v>1</v>
      </c>
      <c r="O12206" t="b">
        <f t="shared" si="957"/>
        <v>1</v>
      </c>
      <c r="P12206" t="b">
        <f t="shared" si="957"/>
        <v>1</v>
      </c>
      <c r="Q12206" t="b">
        <f t="shared" si="958"/>
        <v>1</v>
      </c>
      <c r="R12206" t="b">
        <f t="shared" si="959"/>
        <v>1</v>
      </c>
      <c r="U12206" s="105" t="s">
        <v>548</v>
      </c>
      <c r="V12206" s="105" t="s">
        <v>549</v>
      </c>
      <c r="W12206" s="106">
        <v>0</v>
      </c>
      <c r="X12206" s="106">
        <v>1728177684.02</v>
      </c>
    </row>
    <row r="12207" spans="2:26" x14ac:dyDescent="0.25">
      <c r="B12207" s="105" t="s">
        <v>550</v>
      </c>
      <c r="C12207" s="105" t="s">
        <v>551</v>
      </c>
      <c r="D12207" s="106">
        <v>0</v>
      </c>
      <c r="E12207" s="106">
        <v>1728177684.02</v>
      </c>
      <c r="M12207" t="b">
        <f t="shared" si="955"/>
        <v>1</v>
      </c>
      <c r="N12207" t="b">
        <f t="shared" si="956"/>
        <v>1</v>
      </c>
      <c r="O12207" t="b">
        <f t="shared" si="957"/>
        <v>1</v>
      </c>
      <c r="P12207" t="b">
        <f t="shared" si="957"/>
        <v>1</v>
      </c>
      <c r="Q12207" t="b">
        <f t="shared" si="958"/>
        <v>1</v>
      </c>
      <c r="R12207" t="b">
        <f t="shared" si="959"/>
        <v>1</v>
      </c>
      <c r="U12207" s="105" t="s">
        <v>550</v>
      </c>
      <c r="V12207" s="105" t="s">
        <v>551</v>
      </c>
      <c r="W12207" s="106">
        <v>0</v>
      </c>
      <c r="X12207" s="106">
        <v>1728177684.02</v>
      </c>
    </row>
    <row r="12208" spans="2:26" x14ac:dyDescent="0.25">
      <c r="B12208" s="105" t="s">
        <v>552</v>
      </c>
      <c r="C12208" s="105" t="s">
        <v>553</v>
      </c>
      <c r="D12208" s="106">
        <v>0</v>
      </c>
      <c r="E12208" s="106">
        <v>400657499.5</v>
      </c>
      <c r="M12208" t="b">
        <f t="shared" si="955"/>
        <v>1</v>
      </c>
      <c r="N12208" t="b">
        <f t="shared" si="956"/>
        <v>1</v>
      </c>
      <c r="O12208" t="b">
        <f t="shared" si="957"/>
        <v>1</v>
      </c>
      <c r="P12208" t="b">
        <f t="shared" si="957"/>
        <v>1</v>
      </c>
      <c r="Q12208" t="b">
        <f t="shared" si="958"/>
        <v>1</v>
      </c>
      <c r="R12208" t="b">
        <f t="shared" si="959"/>
        <v>1</v>
      </c>
      <c r="U12208" s="105" t="s">
        <v>552</v>
      </c>
      <c r="V12208" s="105" t="s">
        <v>553</v>
      </c>
      <c r="W12208" s="106">
        <v>0</v>
      </c>
      <c r="X12208" s="106">
        <v>400657499.5</v>
      </c>
    </row>
    <row r="12209" spans="2:26" x14ac:dyDescent="0.25">
      <c r="B12209" s="105" t="s">
        <v>554</v>
      </c>
      <c r="C12209" s="105" t="s">
        <v>555</v>
      </c>
      <c r="D12209" s="106">
        <v>0</v>
      </c>
      <c r="E12209" s="106">
        <v>400657499.5</v>
      </c>
      <c r="M12209" t="b">
        <f t="shared" si="955"/>
        <v>1</v>
      </c>
      <c r="N12209" t="b">
        <f t="shared" si="956"/>
        <v>1</v>
      </c>
      <c r="O12209" t="b">
        <f t="shared" si="957"/>
        <v>1</v>
      </c>
      <c r="P12209" t="b">
        <f t="shared" si="957"/>
        <v>1</v>
      </c>
      <c r="Q12209" t="b">
        <f t="shared" si="958"/>
        <v>1</v>
      </c>
      <c r="R12209" t="b">
        <f t="shared" si="959"/>
        <v>1</v>
      </c>
      <c r="U12209" s="105" t="s">
        <v>554</v>
      </c>
      <c r="V12209" s="105" t="s">
        <v>555</v>
      </c>
      <c r="W12209" s="106">
        <v>0</v>
      </c>
      <c r="X12209" s="106">
        <v>400657499.5</v>
      </c>
    </row>
    <row r="12210" spans="2:26" x14ac:dyDescent="0.25">
      <c r="B12210" t="s">
        <v>359</v>
      </c>
      <c r="C12210" s="106">
        <v>0</v>
      </c>
      <c r="D12210" s="106">
        <v>56338174947.489998</v>
      </c>
      <c r="M12210" t="b">
        <f t="shared" si="955"/>
        <v>1</v>
      </c>
      <c r="N12210" t="b">
        <f t="shared" si="956"/>
        <v>1</v>
      </c>
      <c r="O12210" t="b">
        <f t="shared" si="957"/>
        <v>1</v>
      </c>
      <c r="P12210" t="b">
        <f t="shared" si="957"/>
        <v>1</v>
      </c>
      <c r="Q12210" t="b">
        <f t="shared" si="958"/>
        <v>1</v>
      </c>
      <c r="R12210" t="b">
        <f t="shared" si="959"/>
        <v>1</v>
      </c>
      <c r="U12210" t="s">
        <v>359</v>
      </c>
      <c r="V12210" s="106">
        <v>0</v>
      </c>
      <c r="W12210" s="106">
        <v>56338174947.489998</v>
      </c>
    </row>
    <row r="12211" spans="2:26" x14ac:dyDescent="0.25">
      <c r="B12211" t="s">
        <v>330</v>
      </c>
      <c r="C12211" t="s">
        <v>331</v>
      </c>
      <c r="D12211" s="105" t="s">
        <v>1277</v>
      </c>
      <c r="E12211" t="s">
        <v>333</v>
      </c>
      <c r="F12211" t="s">
        <v>331</v>
      </c>
      <c r="G12211" s="105" t="s">
        <v>1278</v>
      </c>
      <c r="M12211" t="b">
        <f t="shared" si="955"/>
        <v>1</v>
      </c>
      <c r="N12211" t="b">
        <f t="shared" si="956"/>
        <v>1</v>
      </c>
      <c r="O12211" t="b">
        <f t="shared" si="957"/>
        <v>1</v>
      </c>
      <c r="P12211" t="b">
        <f t="shared" si="957"/>
        <v>1</v>
      </c>
      <c r="Q12211" t="b">
        <f t="shared" si="958"/>
        <v>1</v>
      </c>
      <c r="R12211" t="b">
        <f t="shared" si="959"/>
        <v>1</v>
      </c>
      <c r="U12211" t="s">
        <v>330</v>
      </c>
      <c r="V12211" t="s">
        <v>331</v>
      </c>
      <c r="W12211" s="105" t="s">
        <v>1277</v>
      </c>
      <c r="X12211" t="s">
        <v>333</v>
      </c>
      <c r="Y12211" t="s">
        <v>331</v>
      </c>
      <c r="Z12211" s="105" t="s">
        <v>1278</v>
      </c>
    </row>
    <row r="12212" spans="2:26" x14ac:dyDescent="0.25">
      <c r="B12212" t="s">
        <v>335</v>
      </c>
      <c r="C12212" t="s">
        <v>3</v>
      </c>
      <c r="D12212" t="s">
        <v>336</v>
      </c>
      <c r="E12212" t="s">
        <v>337</v>
      </c>
      <c r="M12212" t="b">
        <f t="shared" si="955"/>
        <v>1</v>
      </c>
      <c r="N12212" t="b">
        <f t="shared" si="956"/>
        <v>1</v>
      </c>
      <c r="O12212" t="b">
        <f t="shared" si="957"/>
        <v>1</v>
      </c>
      <c r="P12212" t="b">
        <f t="shared" si="957"/>
        <v>1</v>
      </c>
      <c r="Q12212" t="b">
        <f t="shared" si="958"/>
        <v>1</v>
      </c>
      <c r="R12212" t="b">
        <f t="shared" si="959"/>
        <v>1</v>
      </c>
      <c r="U12212" t="s">
        <v>335</v>
      </c>
      <c r="V12212" t="s">
        <v>3</v>
      </c>
      <c r="W12212" t="s">
        <v>336</v>
      </c>
      <c r="X12212" t="s">
        <v>337</v>
      </c>
    </row>
    <row r="12213" spans="2:26" x14ac:dyDescent="0.25">
      <c r="B12213" s="105" t="s">
        <v>403</v>
      </c>
      <c r="C12213" s="105" t="s">
        <v>404</v>
      </c>
      <c r="D12213" s="106">
        <v>0</v>
      </c>
      <c r="E12213" s="106">
        <v>-56338174947.489998</v>
      </c>
      <c r="M12213" t="b">
        <f t="shared" si="955"/>
        <v>1</v>
      </c>
      <c r="N12213" t="b">
        <f t="shared" si="956"/>
        <v>1</v>
      </c>
      <c r="O12213" t="b">
        <f t="shared" si="957"/>
        <v>1</v>
      </c>
      <c r="P12213" t="b">
        <f t="shared" si="957"/>
        <v>1</v>
      </c>
      <c r="Q12213" t="b">
        <f t="shared" si="958"/>
        <v>1</v>
      </c>
      <c r="R12213" t="b">
        <f t="shared" si="959"/>
        <v>1</v>
      </c>
      <c r="U12213" s="105" t="s">
        <v>403</v>
      </c>
      <c r="V12213" s="105" t="s">
        <v>404</v>
      </c>
      <c r="W12213" s="106">
        <v>0</v>
      </c>
      <c r="X12213" s="106">
        <v>-56338174947.489998</v>
      </c>
    </row>
    <row r="12214" spans="2:26" x14ac:dyDescent="0.25">
      <c r="B12214" s="105" t="s">
        <v>405</v>
      </c>
      <c r="C12214" s="105" t="s">
        <v>406</v>
      </c>
      <c r="D12214" s="106">
        <v>0</v>
      </c>
      <c r="E12214" s="106">
        <v>-8678659.0999999996</v>
      </c>
      <c r="M12214" t="b">
        <f t="shared" si="955"/>
        <v>1</v>
      </c>
      <c r="N12214" t="b">
        <f t="shared" si="956"/>
        <v>1</v>
      </c>
      <c r="O12214" t="b">
        <f t="shared" si="957"/>
        <v>1</v>
      </c>
      <c r="P12214" t="b">
        <f t="shared" si="957"/>
        <v>1</v>
      </c>
      <c r="Q12214" t="b">
        <f t="shared" si="958"/>
        <v>1</v>
      </c>
      <c r="R12214" t="b">
        <f t="shared" si="959"/>
        <v>1</v>
      </c>
      <c r="U12214" s="105" t="s">
        <v>405</v>
      </c>
      <c r="V12214" s="105" t="s">
        <v>406</v>
      </c>
      <c r="W12214" s="106">
        <v>0</v>
      </c>
      <c r="X12214" s="106">
        <v>-8678659.0999999996</v>
      </c>
    </row>
    <row r="12215" spans="2:26" x14ac:dyDescent="0.25">
      <c r="B12215" s="105" t="s">
        <v>542</v>
      </c>
      <c r="C12215" s="105" t="s">
        <v>543</v>
      </c>
      <c r="D12215" s="106">
        <v>0</v>
      </c>
      <c r="E12215" s="106">
        <v>-8678659.0999999996</v>
      </c>
      <c r="M12215" t="b">
        <f t="shared" si="955"/>
        <v>1</v>
      </c>
      <c r="N12215" t="b">
        <f t="shared" si="956"/>
        <v>1</v>
      </c>
      <c r="O12215" t="b">
        <f t="shared" si="957"/>
        <v>1</v>
      </c>
      <c r="P12215" t="b">
        <f t="shared" si="957"/>
        <v>1</v>
      </c>
      <c r="Q12215" t="b">
        <f t="shared" si="958"/>
        <v>1</v>
      </c>
      <c r="R12215" t="b">
        <f t="shared" si="959"/>
        <v>1</v>
      </c>
      <c r="U12215" s="105" t="s">
        <v>542</v>
      </c>
      <c r="V12215" s="105" t="s">
        <v>543</v>
      </c>
      <c r="W12215" s="106">
        <v>0</v>
      </c>
      <c r="X12215" s="106">
        <v>-8678659.0999999996</v>
      </c>
    </row>
    <row r="12216" spans="2:26" x14ac:dyDescent="0.25">
      <c r="B12216" s="105" t="s">
        <v>544</v>
      </c>
      <c r="C12216" s="105" t="s">
        <v>545</v>
      </c>
      <c r="D12216" s="106">
        <v>0</v>
      </c>
      <c r="E12216" s="106">
        <v>-54200661104.870003</v>
      </c>
      <c r="M12216" t="b">
        <f t="shared" si="955"/>
        <v>1</v>
      </c>
      <c r="N12216" t="b">
        <f t="shared" si="956"/>
        <v>1</v>
      </c>
      <c r="O12216" t="b">
        <f t="shared" si="957"/>
        <v>1</v>
      </c>
      <c r="P12216" t="b">
        <f t="shared" si="957"/>
        <v>1</v>
      </c>
      <c r="Q12216" t="b">
        <f t="shared" si="958"/>
        <v>1</v>
      </c>
      <c r="R12216" t="b">
        <f t="shared" si="959"/>
        <v>1</v>
      </c>
      <c r="U12216" s="105" t="s">
        <v>544</v>
      </c>
      <c r="V12216" s="105" t="s">
        <v>545</v>
      </c>
      <c r="W12216" s="106">
        <v>0</v>
      </c>
      <c r="X12216" s="106">
        <v>-54200661104.870003</v>
      </c>
    </row>
    <row r="12217" spans="2:26" x14ac:dyDescent="0.25">
      <c r="B12217" s="105" t="s">
        <v>546</v>
      </c>
      <c r="C12217" s="105" t="s">
        <v>547</v>
      </c>
      <c r="D12217" s="106">
        <v>0</v>
      </c>
      <c r="E12217" s="106">
        <v>-54200661104.870003</v>
      </c>
      <c r="M12217" t="b">
        <f t="shared" si="955"/>
        <v>1</v>
      </c>
      <c r="N12217" t="b">
        <f t="shared" si="956"/>
        <v>1</v>
      </c>
      <c r="O12217" t="b">
        <f t="shared" si="957"/>
        <v>1</v>
      </c>
      <c r="P12217" t="b">
        <f t="shared" si="957"/>
        <v>1</v>
      </c>
      <c r="Q12217" t="b">
        <f t="shared" si="958"/>
        <v>1</v>
      </c>
      <c r="R12217" t="b">
        <f t="shared" si="959"/>
        <v>1</v>
      </c>
      <c r="U12217" s="105" t="s">
        <v>546</v>
      </c>
      <c r="V12217" s="105" t="s">
        <v>547</v>
      </c>
      <c r="W12217" s="106">
        <v>0</v>
      </c>
      <c r="X12217" s="106">
        <v>-54200661104.870003</v>
      </c>
    </row>
    <row r="12218" spans="2:26" x14ac:dyDescent="0.25">
      <c r="B12218" s="105" t="s">
        <v>548</v>
      </c>
      <c r="C12218" s="105" t="s">
        <v>549</v>
      </c>
      <c r="D12218" s="106">
        <v>0</v>
      </c>
      <c r="E12218" s="106">
        <v>-1728177684.02</v>
      </c>
      <c r="M12218" t="b">
        <f t="shared" si="955"/>
        <v>1</v>
      </c>
      <c r="N12218" t="b">
        <f t="shared" si="956"/>
        <v>1</v>
      </c>
      <c r="O12218" t="b">
        <f t="shared" si="957"/>
        <v>1</v>
      </c>
      <c r="P12218" t="b">
        <f t="shared" si="957"/>
        <v>1</v>
      </c>
      <c r="Q12218" t="b">
        <f t="shared" si="958"/>
        <v>1</v>
      </c>
      <c r="R12218" t="b">
        <f t="shared" si="959"/>
        <v>1</v>
      </c>
      <c r="U12218" s="105" t="s">
        <v>548</v>
      </c>
      <c r="V12218" s="105" t="s">
        <v>549</v>
      </c>
      <c r="W12218" s="106">
        <v>0</v>
      </c>
      <c r="X12218" s="106">
        <v>-1728177684.02</v>
      </c>
    </row>
    <row r="12219" spans="2:26" x14ac:dyDescent="0.25">
      <c r="B12219" s="105" t="s">
        <v>550</v>
      </c>
      <c r="C12219" s="105" t="s">
        <v>551</v>
      </c>
      <c r="D12219" s="106">
        <v>0</v>
      </c>
      <c r="E12219" s="106">
        <v>-1728177684.02</v>
      </c>
      <c r="M12219" t="b">
        <f t="shared" si="955"/>
        <v>1</v>
      </c>
      <c r="N12219" t="b">
        <f t="shared" si="956"/>
        <v>1</v>
      </c>
      <c r="O12219" t="b">
        <f t="shared" si="957"/>
        <v>1</v>
      </c>
      <c r="P12219" t="b">
        <f t="shared" si="957"/>
        <v>1</v>
      </c>
      <c r="Q12219" t="b">
        <f t="shared" si="958"/>
        <v>1</v>
      </c>
      <c r="R12219" t="b">
        <f t="shared" si="959"/>
        <v>1</v>
      </c>
      <c r="U12219" s="105" t="s">
        <v>550</v>
      </c>
      <c r="V12219" s="105" t="s">
        <v>551</v>
      </c>
      <c r="W12219" s="106">
        <v>0</v>
      </c>
      <c r="X12219" s="106">
        <v>-1728177684.02</v>
      </c>
    </row>
    <row r="12220" spans="2:26" x14ac:dyDescent="0.25">
      <c r="B12220" s="105" t="s">
        <v>552</v>
      </c>
      <c r="C12220" s="105" t="s">
        <v>553</v>
      </c>
      <c r="D12220" s="106">
        <v>0</v>
      </c>
      <c r="E12220" s="106">
        <v>-400657499.5</v>
      </c>
      <c r="M12220" t="b">
        <f t="shared" si="955"/>
        <v>1</v>
      </c>
      <c r="N12220" t="b">
        <f t="shared" si="956"/>
        <v>1</v>
      </c>
      <c r="O12220" t="b">
        <f t="shared" si="957"/>
        <v>1</v>
      </c>
      <c r="P12220" t="b">
        <f t="shared" si="957"/>
        <v>1</v>
      </c>
      <c r="Q12220" t="b">
        <f t="shared" si="958"/>
        <v>1</v>
      </c>
      <c r="R12220" t="b">
        <f t="shared" si="959"/>
        <v>1</v>
      </c>
      <c r="U12220" s="105" t="s">
        <v>552</v>
      </c>
      <c r="V12220" s="105" t="s">
        <v>553</v>
      </c>
      <c r="W12220" s="106">
        <v>0</v>
      </c>
      <c r="X12220" s="106">
        <v>-400657499.5</v>
      </c>
    </row>
    <row r="12221" spans="2:26" x14ac:dyDescent="0.25">
      <c r="B12221" s="105" t="s">
        <v>554</v>
      </c>
      <c r="C12221" s="105" t="s">
        <v>555</v>
      </c>
      <c r="D12221" s="106">
        <v>0</v>
      </c>
      <c r="E12221" s="106">
        <v>-400657499.5</v>
      </c>
      <c r="M12221" t="b">
        <f t="shared" si="955"/>
        <v>1</v>
      </c>
      <c r="N12221" t="b">
        <f t="shared" si="956"/>
        <v>1</v>
      </c>
      <c r="O12221" t="b">
        <f t="shared" si="957"/>
        <v>1</v>
      </c>
      <c r="P12221" t="b">
        <f t="shared" si="957"/>
        <v>1</v>
      </c>
      <c r="Q12221" t="b">
        <f t="shared" si="958"/>
        <v>1</v>
      </c>
      <c r="R12221" t="b">
        <f t="shared" si="959"/>
        <v>1</v>
      </c>
      <c r="U12221" s="105" t="s">
        <v>554</v>
      </c>
      <c r="V12221" s="105" t="s">
        <v>555</v>
      </c>
      <c r="W12221" s="106">
        <v>0</v>
      </c>
      <c r="X12221" s="106">
        <v>-400657499.5</v>
      </c>
    </row>
    <row r="12222" spans="2:26" x14ac:dyDescent="0.25">
      <c r="B12222" s="105" t="s">
        <v>338</v>
      </c>
      <c r="C12222" s="105" t="s">
        <v>339</v>
      </c>
      <c r="D12222" s="106">
        <v>0</v>
      </c>
      <c r="E12222" s="106">
        <v>33598621.899999999</v>
      </c>
      <c r="M12222" t="b">
        <f t="shared" si="955"/>
        <v>1</v>
      </c>
      <c r="N12222" t="b">
        <f t="shared" si="956"/>
        <v>1</v>
      </c>
      <c r="O12222" t="b">
        <f t="shared" si="957"/>
        <v>1</v>
      </c>
      <c r="P12222" t="b">
        <f t="shared" si="957"/>
        <v>1</v>
      </c>
      <c r="Q12222" t="b">
        <f t="shared" si="958"/>
        <v>1</v>
      </c>
      <c r="R12222" t="b">
        <f t="shared" si="959"/>
        <v>1</v>
      </c>
      <c r="U12222" s="105" t="s">
        <v>338</v>
      </c>
      <c r="V12222" s="105" t="s">
        <v>339</v>
      </c>
      <c r="W12222" s="106">
        <v>0</v>
      </c>
      <c r="X12222" s="106">
        <v>33598621.899999999</v>
      </c>
    </row>
    <row r="12223" spans="2:26" x14ac:dyDescent="0.25">
      <c r="B12223" s="105" t="s">
        <v>469</v>
      </c>
      <c r="C12223" s="105" t="s">
        <v>470</v>
      </c>
      <c r="D12223" s="106">
        <v>0</v>
      </c>
      <c r="E12223" s="106">
        <v>33598621.899999999</v>
      </c>
      <c r="M12223" t="b">
        <f t="shared" si="955"/>
        <v>1</v>
      </c>
      <c r="N12223" t="b">
        <f t="shared" si="956"/>
        <v>1</v>
      </c>
      <c r="O12223" t="b">
        <f t="shared" si="957"/>
        <v>1</v>
      </c>
      <c r="P12223" t="b">
        <f t="shared" si="957"/>
        <v>1</v>
      </c>
      <c r="Q12223" t="b">
        <f t="shared" si="958"/>
        <v>1</v>
      </c>
      <c r="R12223" t="b">
        <f t="shared" si="959"/>
        <v>1</v>
      </c>
      <c r="U12223" s="105" t="s">
        <v>469</v>
      </c>
      <c r="V12223" s="105" t="s">
        <v>470</v>
      </c>
      <c r="W12223" s="106">
        <v>0</v>
      </c>
      <c r="X12223" s="106">
        <v>33598621.899999999</v>
      </c>
    </row>
    <row r="12224" spans="2:26" x14ac:dyDescent="0.25">
      <c r="B12224" s="105" t="s">
        <v>505</v>
      </c>
      <c r="C12224" s="105" t="s">
        <v>506</v>
      </c>
      <c r="D12224" s="106">
        <v>0</v>
      </c>
      <c r="E12224" s="106">
        <v>33598621.899999999</v>
      </c>
      <c r="M12224" t="b">
        <f t="shared" si="955"/>
        <v>1</v>
      </c>
      <c r="N12224" t="b">
        <f t="shared" si="956"/>
        <v>1</v>
      </c>
      <c r="O12224" t="b">
        <f t="shared" si="957"/>
        <v>1</v>
      </c>
      <c r="P12224" t="b">
        <f t="shared" si="957"/>
        <v>1</v>
      </c>
      <c r="Q12224" t="b">
        <f t="shared" si="958"/>
        <v>1</v>
      </c>
      <c r="R12224" t="b">
        <f t="shared" si="959"/>
        <v>1</v>
      </c>
      <c r="U12224" s="105" t="s">
        <v>505</v>
      </c>
      <c r="V12224" s="105" t="s">
        <v>506</v>
      </c>
      <c r="W12224" s="106">
        <v>0</v>
      </c>
      <c r="X12224" s="106">
        <v>33598621.899999999</v>
      </c>
    </row>
    <row r="12225" spans="2:26" x14ac:dyDescent="0.25">
      <c r="B12225" t="s">
        <v>359</v>
      </c>
      <c r="C12225" s="106">
        <v>0</v>
      </c>
      <c r="D12225" s="106">
        <v>-56304576325.589996</v>
      </c>
      <c r="M12225" t="b">
        <f t="shared" si="955"/>
        <v>1</v>
      </c>
      <c r="N12225" t="b">
        <f t="shared" si="956"/>
        <v>1</v>
      </c>
      <c r="O12225" t="b">
        <f t="shared" si="957"/>
        <v>1</v>
      </c>
      <c r="P12225" t="b">
        <f t="shared" si="957"/>
        <v>1</v>
      </c>
      <c r="Q12225" t="b">
        <f t="shared" si="958"/>
        <v>1</v>
      </c>
      <c r="R12225" t="b">
        <f t="shared" si="959"/>
        <v>1</v>
      </c>
      <c r="U12225" t="s">
        <v>359</v>
      </c>
      <c r="V12225" s="106">
        <v>0</v>
      </c>
      <c r="W12225" s="106">
        <v>-56304576325.589996</v>
      </c>
    </row>
    <row r="12226" spans="2:26" x14ac:dyDescent="0.25">
      <c r="B12226" t="s">
        <v>330</v>
      </c>
      <c r="C12226" t="s">
        <v>331</v>
      </c>
      <c r="D12226" s="105" t="s">
        <v>1698</v>
      </c>
      <c r="E12226" t="s">
        <v>333</v>
      </c>
      <c r="F12226" t="s">
        <v>331</v>
      </c>
      <c r="G12226" s="105" t="s">
        <v>242</v>
      </c>
      <c r="M12226" t="b">
        <f t="shared" si="955"/>
        <v>1</v>
      </c>
      <c r="N12226" t="b">
        <f t="shared" si="956"/>
        <v>1</v>
      </c>
      <c r="O12226" t="b">
        <f t="shared" si="957"/>
        <v>1</v>
      </c>
      <c r="P12226" t="b">
        <f t="shared" si="957"/>
        <v>1</v>
      </c>
      <c r="Q12226" t="b">
        <f t="shared" si="958"/>
        <v>1</v>
      </c>
      <c r="R12226" t="b">
        <f t="shared" si="959"/>
        <v>1</v>
      </c>
      <c r="U12226" t="s">
        <v>330</v>
      </c>
      <c r="V12226" t="s">
        <v>331</v>
      </c>
      <c r="W12226" s="105" t="s">
        <v>1698</v>
      </c>
      <c r="X12226" t="s">
        <v>333</v>
      </c>
      <c r="Y12226" t="s">
        <v>331</v>
      </c>
      <c r="Z12226" s="105" t="s">
        <v>242</v>
      </c>
    </row>
    <row r="12227" spans="2:26" x14ac:dyDescent="0.25">
      <c r="B12227" t="s">
        <v>335</v>
      </c>
      <c r="C12227" t="s">
        <v>3</v>
      </c>
      <c r="D12227" t="s">
        <v>336</v>
      </c>
      <c r="E12227" t="s">
        <v>337</v>
      </c>
      <c r="M12227" t="b">
        <f t="shared" si="955"/>
        <v>1</v>
      </c>
      <c r="N12227" t="b">
        <f t="shared" si="956"/>
        <v>1</v>
      </c>
      <c r="O12227" t="b">
        <f t="shared" si="957"/>
        <v>1</v>
      </c>
      <c r="P12227" t="b">
        <f t="shared" si="957"/>
        <v>1</v>
      </c>
      <c r="Q12227" t="b">
        <f t="shared" si="958"/>
        <v>1</v>
      </c>
      <c r="R12227" t="b">
        <f t="shared" si="959"/>
        <v>1</v>
      </c>
      <c r="U12227" t="s">
        <v>335</v>
      </c>
      <c r="V12227" t="s">
        <v>3</v>
      </c>
      <c r="W12227" t="s">
        <v>336</v>
      </c>
      <c r="X12227" t="s">
        <v>337</v>
      </c>
    </row>
    <row r="12228" spans="2:26" x14ac:dyDescent="0.25">
      <c r="B12228" s="105" t="s">
        <v>338</v>
      </c>
      <c r="C12228" s="105" t="s">
        <v>339</v>
      </c>
      <c r="D12228" s="106">
        <v>0</v>
      </c>
      <c r="E12228" s="106">
        <v>-33598621.899999999</v>
      </c>
      <c r="M12228" t="b">
        <f t="shared" si="955"/>
        <v>1</v>
      </c>
      <c r="N12228" t="b">
        <f t="shared" si="956"/>
        <v>1</v>
      </c>
      <c r="O12228" t="b">
        <f t="shared" si="957"/>
        <v>1</v>
      </c>
      <c r="P12228" t="b">
        <f t="shared" si="957"/>
        <v>1</v>
      </c>
      <c r="Q12228" t="b">
        <f t="shared" si="958"/>
        <v>1</v>
      </c>
      <c r="R12228" t="b">
        <f t="shared" si="959"/>
        <v>1</v>
      </c>
      <c r="U12228" s="105" t="s">
        <v>338</v>
      </c>
      <c r="V12228" s="105" t="s">
        <v>339</v>
      </c>
      <c r="W12228" s="106">
        <v>0</v>
      </c>
      <c r="X12228" s="106">
        <v>-33598621.899999999</v>
      </c>
    </row>
    <row r="12229" spans="2:26" x14ac:dyDescent="0.25">
      <c r="B12229" s="105" t="s">
        <v>469</v>
      </c>
      <c r="C12229" s="105" t="s">
        <v>470</v>
      </c>
      <c r="D12229" s="106">
        <v>0</v>
      </c>
      <c r="E12229" s="106">
        <v>-33598621.899999999</v>
      </c>
      <c r="M12229" t="b">
        <f t="shared" si="955"/>
        <v>1</v>
      </c>
      <c r="N12229" t="b">
        <f t="shared" si="956"/>
        <v>1</v>
      </c>
      <c r="O12229" t="b">
        <f t="shared" si="957"/>
        <v>1</v>
      </c>
      <c r="P12229" t="b">
        <f t="shared" si="957"/>
        <v>1</v>
      </c>
      <c r="Q12229" t="b">
        <f t="shared" si="958"/>
        <v>1</v>
      </c>
      <c r="R12229" t="b">
        <f t="shared" si="959"/>
        <v>1</v>
      </c>
      <c r="U12229" s="105" t="s">
        <v>469</v>
      </c>
      <c r="V12229" s="105" t="s">
        <v>470</v>
      </c>
      <c r="W12229" s="106">
        <v>0</v>
      </c>
      <c r="X12229" s="106">
        <v>-33598621.899999999</v>
      </c>
    </row>
    <row r="12230" spans="2:26" x14ac:dyDescent="0.25">
      <c r="B12230" s="105" t="s">
        <v>505</v>
      </c>
      <c r="C12230" s="105" t="s">
        <v>506</v>
      </c>
      <c r="D12230" s="106">
        <v>0</v>
      </c>
      <c r="E12230" s="106">
        <v>-33598621.899999999</v>
      </c>
      <c r="M12230" t="b">
        <f t="shared" si="955"/>
        <v>1</v>
      </c>
      <c r="N12230" t="b">
        <f t="shared" si="956"/>
        <v>1</v>
      </c>
      <c r="O12230" t="b">
        <f t="shared" si="957"/>
        <v>1</v>
      </c>
      <c r="P12230" t="b">
        <f t="shared" si="957"/>
        <v>1</v>
      </c>
      <c r="Q12230" t="b">
        <f t="shared" si="958"/>
        <v>1</v>
      </c>
      <c r="R12230" t="b">
        <f t="shared" si="959"/>
        <v>1</v>
      </c>
      <c r="U12230" s="105" t="s">
        <v>505</v>
      </c>
      <c r="V12230" s="105" t="s">
        <v>506</v>
      </c>
      <c r="W12230" s="106">
        <v>0</v>
      </c>
      <c r="X12230" s="106">
        <v>-33598621.899999999</v>
      </c>
    </row>
    <row r="12231" spans="2:26" x14ac:dyDescent="0.25">
      <c r="B12231" t="s">
        <v>359</v>
      </c>
      <c r="C12231" s="106">
        <v>0</v>
      </c>
      <c r="D12231" s="106">
        <v>-33598621.899999999</v>
      </c>
      <c r="M12231" t="b">
        <f t="shared" si="955"/>
        <v>1</v>
      </c>
      <c r="N12231" t="b">
        <f t="shared" si="956"/>
        <v>1</v>
      </c>
      <c r="O12231" t="b">
        <f t="shared" si="957"/>
        <v>1</v>
      </c>
      <c r="P12231" t="b">
        <f t="shared" si="957"/>
        <v>1</v>
      </c>
      <c r="Q12231" t="b">
        <f t="shared" si="958"/>
        <v>1</v>
      </c>
      <c r="R12231" t="b">
        <f t="shared" si="959"/>
        <v>1</v>
      </c>
      <c r="U12231" t="s">
        <v>359</v>
      </c>
      <c r="V12231" s="106">
        <v>0</v>
      </c>
      <c r="W12231" s="106">
        <v>-33598621.899999999</v>
      </c>
    </row>
    <row r="12232" spans="2:26" x14ac:dyDescent="0.25">
      <c r="B12232" t="s">
        <v>330</v>
      </c>
      <c r="C12232" t="s">
        <v>331</v>
      </c>
      <c r="D12232" s="105" t="s">
        <v>1279</v>
      </c>
      <c r="E12232" t="s">
        <v>333</v>
      </c>
      <c r="F12232" t="s">
        <v>331</v>
      </c>
      <c r="G12232" s="105" t="s">
        <v>45</v>
      </c>
      <c r="M12232" t="b">
        <f t="shared" si="955"/>
        <v>1</v>
      </c>
      <c r="N12232" t="b">
        <f t="shared" si="956"/>
        <v>1</v>
      </c>
      <c r="O12232" t="b">
        <f t="shared" si="957"/>
        <v>1</v>
      </c>
      <c r="P12232" t="b">
        <f t="shared" si="957"/>
        <v>1</v>
      </c>
      <c r="Q12232" t="b">
        <f t="shared" si="958"/>
        <v>1</v>
      </c>
      <c r="R12232" t="b">
        <f t="shared" si="959"/>
        <v>1</v>
      </c>
      <c r="U12232" t="s">
        <v>330</v>
      </c>
      <c r="V12232" t="s">
        <v>331</v>
      </c>
      <c r="W12232" s="105" t="s">
        <v>1279</v>
      </c>
      <c r="X12232" t="s">
        <v>333</v>
      </c>
      <c r="Y12232" t="s">
        <v>331</v>
      </c>
      <c r="Z12232" s="105" t="s">
        <v>45</v>
      </c>
    </row>
    <row r="12233" spans="2:26" x14ac:dyDescent="0.25">
      <c r="B12233" t="s">
        <v>335</v>
      </c>
      <c r="C12233" t="s">
        <v>3</v>
      </c>
      <c r="D12233" t="s">
        <v>336</v>
      </c>
      <c r="E12233" t="s">
        <v>337</v>
      </c>
      <c r="M12233" t="b">
        <f t="shared" si="955"/>
        <v>1</v>
      </c>
      <c r="N12233" t="b">
        <f t="shared" si="956"/>
        <v>1</v>
      </c>
      <c r="O12233" t="b">
        <f t="shared" si="957"/>
        <v>1</v>
      </c>
      <c r="P12233" t="b">
        <f t="shared" si="957"/>
        <v>1</v>
      </c>
      <c r="Q12233" t="b">
        <f t="shared" si="958"/>
        <v>1</v>
      </c>
      <c r="R12233" t="b">
        <f t="shared" si="959"/>
        <v>1</v>
      </c>
      <c r="U12233" t="s">
        <v>335</v>
      </c>
      <c r="V12233" t="s">
        <v>3</v>
      </c>
      <c r="W12233" t="s">
        <v>336</v>
      </c>
      <c r="X12233" t="s">
        <v>337</v>
      </c>
    </row>
    <row r="12234" spans="2:26" x14ac:dyDescent="0.25">
      <c r="B12234" s="105" t="s">
        <v>338</v>
      </c>
      <c r="C12234" s="105" t="s">
        <v>339</v>
      </c>
      <c r="D12234" s="106">
        <v>0</v>
      </c>
      <c r="E12234" s="106">
        <v>192930900</v>
      </c>
      <c r="M12234" t="b">
        <f t="shared" si="955"/>
        <v>1</v>
      </c>
      <c r="N12234" t="b">
        <f t="shared" si="956"/>
        <v>1</v>
      </c>
      <c r="O12234" t="b">
        <f t="shared" si="957"/>
        <v>1</v>
      </c>
      <c r="P12234" t="b">
        <f t="shared" si="957"/>
        <v>1</v>
      </c>
      <c r="Q12234" t="b">
        <f t="shared" si="958"/>
        <v>1</v>
      </c>
      <c r="R12234" t="b">
        <f t="shared" si="959"/>
        <v>1</v>
      </c>
      <c r="U12234" s="105" t="s">
        <v>338</v>
      </c>
      <c r="V12234" s="105" t="s">
        <v>339</v>
      </c>
      <c r="W12234" s="106">
        <v>0</v>
      </c>
      <c r="X12234" s="106">
        <v>192930900</v>
      </c>
    </row>
    <row r="12235" spans="2:26" x14ac:dyDescent="0.25">
      <c r="B12235" s="105" t="s">
        <v>469</v>
      </c>
      <c r="C12235" s="105" t="s">
        <v>470</v>
      </c>
      <c r="D12235" s="106">
        <v>0</v>
      </c>
      <c r="E12235" s="106">
        <v>192930900</v>
      </c>
      <c r="M12235" t="b">
        <f t="shared" si="955"/>
        <v>1</v>
      </c>
      <c r="N12235" t="b">
        <f t="shared" si="956"/>
        <v>1</v>
      </c>
      <c r="O12235" t="b">
        <f t="shared" si="957"/>
        <v>1</v>
      </c>
      <c r="P12235" t="b">
        <f t="shared" si="957"/>
        <v>1</v>
      </c>
      <c r="Q12235" t="b">
        <f t="shared" si="958"/>
        <v>1</v>
      </c>
      <c r="R12235" t="b">
        <f t="shared" si="959"/>
        <v>1</v>
      </c>
      <c r="U12235" s="105" t="s">
        <v>469</v>
      </c>
      <c r="V12235" s="105" t="s">
        <v>470</v>
      </c>
      <c r="W12235" s="106">
        <v>0</v>
      </c>
      <c r="X12235" s="106">
        <v>192930900</v>
      </c>
    </row>
    <row r="12236" spans="2:26" x14ac:dyDescent="0.25">
      <c r="B12236" s="105" t="s">
        <v>505</v>
      </c>
      <c r="C12236" s="105" t="s">
        <v>506</v>
      </c>
      <c r="D12236" s="106">
        <v>0</v>
      </c>
      <c r="E12236" s="106">
        <v>192930900</v>
      </c>
      <c r="M12236" t="b">
        <f t="shared" si="955"/>
        <v>1</v>
      </c>
      <c r="N12236" t="b">
        <f t="shared" si="956"/>
        <v>1</v>
      </c>
      <c r="O12236" t="b">
        <f t="shared" si="957"/>
        <v>1</v>
      </c>
      <c r="P12236" t="b">
        <f t="shared" si="957"/>
        <v>1</v>
      </c>
      <c r="Q12236" t="b">
        <f t="shared" si="958"/>
        <v>1</v>
      </c>
      <c r="R12236" t="b">
        <f t="shared" si="959"/>
        <v>1</v>
      </c>
      <c r="U12236" s="105" t="s">
        <v>505</v>
      </c>
      <c r="V12236" s="105" t="s">
        <v>506</v>
      </c>
      <c r="W12236" s="106">
        <v>0</v>
      </c>
      <c r="X12236" s="106">
        <v>192930900</v>
      </c>
    </row>
    <row r="12237" spans="2:26" x14ac:dyDescent="0.25">
      <c r="B12237" t="s">
        <v>359</v>
      </c>
      <c r="C12237" s="106">
        <v>0</v>
      </c>
      <c r="D12237" s="106">
        <v>192930900</v>
      </c>
      <c r="M12237" t="b">
        <f t="shared" si="955"/>
        <v>1</v>
      </c>
      <c r="N12237" t="b">
        <f t="shared" si="956"/>
        <v>1</v>
      </c>
      <c r="O12237" t="b">
        <f t="shared" si="957"/>
        <v>1</v>
      </c>
      <c r="P12237" t="b">
        <f t="shared" si="957"/>
        <v>1</v>
      </c>
      <c r="Q12237" t="b">
        <f t="shared" si="958"/>
        <v>1</v>
      </c>
      <c r="R12237" t="b">
        <f t="shared" si="959"/>
        <v>1</v>
      </c>
      <c r="U12237" t="s">
        <v>359</v>
      </c>
      <c r="V12237" s="106">
        <v>0</v>
      </c>
      <c r="W12237" s="106">
        <v>192930900</v>
      </c>
    </row>
    <row r="12238" spans="2:26" x14ac:dyDescent="0.25">
      <c r="B12238" t="s">
        <v>330</v>
      </c>
      <c r="C12238" t="s">
        <v>331</v>
      </c>
      <c r="D12238" s="105" t="s">
        <v>1516</v>
      </c>
      <c r="E12238" t="s">
        <v>333</v>
      </c>
      <c r="F12238" t="s">
        <v>331</v>
      </c>
      <c r="G12238" s="105" t="s">
        <v>1517</v>
      </c>
      <c r="M12238" t="b">
        <f t="shared" si="955"/>
        <v>1</v>
      </c>
      <c r="N12238" t="b">
        <f t="shared" si="956"/>
        <v>1</v>
      </c>
      <c r="O12238" t="b">
        <f t="shared" si="957"/>
        <v>1</v>
      </c>
      <c r="P12238" t="b">
        <f t="shared" si="957"/>
        <v>1</v>
      </c>
      <c r="Q12238" t="b">
        <f t="shared" si="958"/>
        <v>1</v>
      </c>
      <c r="R12238" t="b">
        <f t="shared" si="959"/>
        <v>1</v>
      </c>
      <c r="U12238" t="s">
        <v>330</v>
      </c>
      <c r="V12238" t="s">
        <v>331</v>
      </c>
      <c r="W12238" s="105" t="s">
        <v>1516</v>
      </c>
      <c r="X12238" t="s">
        <v>333</v>
      </c>
      <c r="Y12238" t="s">
        <v>331</v>
      </c>
      <c r="Z12238" s="105" t="s">
        <v>1517</v>
      </c>
    </row>
    <row r="12239" spans="2:26" x14ac:dyDescent="0.25">
      <c r="B12239" t="s">
        <v>335</v>
      </c>
      <c r="C12239" t="s">
        <v>3</v>
      </c>
      <c r="D12239" t="s">
        <v>336</v>
      </c>
      <c r="E12239" t="s">
        <v>337</v>
      </c>
      <c r="M12239" t="b">
        <f t="shared" si="955"/>
        <v>1</v>
      </c>
      <c r="N12239" t="b">
        <f t="shared" si="956"/>
        <v>1</v>
      </c>
      <c r="O12239" t="b">
        <f t="shared" si="957"/>
        <v>1</v>
      </c>
      <c r="P12239" t="b">
        <f t="shared" si="957"/>
        <v>1</v>
      </c>
      <c r="Q12239" t="b">
        <f t="shared" si="958"/>
        <v>1</v>
      </c>
      <c r="R12239" t="b">
        <f t="shared" si="959"/>
        <v>1</v>
      </c>
      <c r="U12239" t="s">
        <v>335</v>
      </c>
      <c r="V12239" t="s">
        <v>3</v>
      </c>
      <c r="W12239" t="s">
        <v>336</v>
      </c>
      <c r="X12239" t="s">
        <v>337</v>
      </c>
    </row>
    <row r="12240" spans="2:26" x14ac:dyDescent="0.25">
      <c r="B12240" s="105" t="s">
        <v>418</v>
      </c>
      <c r="C12240" s="105" t="s">
        <v>419</v>
      </c>
      <c r="D12240" s="106">
        <v>0</v>
      </c>
      <c r="E12240" s="106">
        <v>1163189522072.77</v>
      </c>
      <c r="M12240" t="b">
        <f t="shared" si="955"/>
        <v>1</v>
      </c>
      <c r="N12240" t="b">
        <f t="shared" si="956"/>
        <v>1</v>
      </c>
      <c r="O12240" t="b">
        <f t="shared" si="957"/>
        <v>1</v>
      </c>
      <c r="P12240" t="b">
        <f t="shared" si="957"/>
        <v>1</v>
      </c>
      <c r="Q12240" t="b">
        <f t="shared" si="958"/>
        <v>1</v>
      </c>
      <c r="R12240" t="b">
        <f t="shared" si="959"/>
        <v>1</v>
      </c>
      <c r="U12240" s="105" t="s">
        <v>418</v>
      </c>
      <c r="V12240" s="105" t="s">
        <v>419</v>
      </c>
      <c r="W12240" s="106">
        <v>0</v>
      </c>
      <c r="X12240" s="106">
        <v>1163189522072.77</v>
      </c>
    </row>
    <row r="12241" spans="2:24" x14ac:dyDescent="0.25">
      <c r="B12241" s="105" t="s">
        <v>420</v>
      </c>
      <c r="C12241" s="105" t="s">
        <v>421</v>
      </c>
      <c r="D12241" s="106">
        <v>0</v>
      </c>
      <c r="E12241" s="106">
        <v>1163189522072.77</v>
      </c>
      <c r="M12241" t="b">
        <f t="shared" si="955"/>
        <v>1</v>
      </c>
      <c r="N12241" t="b">
        <f t="shared" si="956"/>
        <v>1</v>
      </c>
      <c r="O12241" t="b">
        <f t="shared" si="957"/>
        <v>1</v>
      </c>
      <c r="P12241" t="b">
        <f t="shared" si="957"/>
        <v>1</v>
      </c>
      <c r="Q12241" t="b">
        <f t="shared" si="958"/>
        <v>1</v>
      </c>
      <c r="R12241" t="b">
        <f t="shared" si="959"/>
        <v>1</v>
      </c>
      <c r="U12241" s="105" t="s">
        <v>420</v>
      </c>
      <c r="V12241" s="105" t="s">
        <v>421</v>
      </c>
      <c r="W12241" s="106">
        <v>0</v>
      </c>
      <c r="X12241" s="106">
        <v>1163189522072.77</v>
      </c>
    </row>
    <row r="12242" spans="2:24" x14ac:dyDescent="0.25">
      <c r="B12242" s="105" t="s">
        <v>422</v>
      </c>
      <c r="C12242" s="105" t="s">
        <v>421</v>
      </c>
      <c r="D12242" s="106">
        <v>0</v>
      </c>
      <c r="E12242" s="106">
        <v>1147203360150.77</v>
      </c>
      <c r="M12242" t="b">
        <f t="shared" si="955"/>
        <v>1</v>
      </c>
      <c r="N12242" t="b">
        <f t="shared" si="956"/>
        <v>1</v>
      </c>
      <c r="O12242" t="b">
        <f t="shared" si="957"/>
        <v>1</v>
      </c>
      <c r="P12242" t="b">
        <f t="shared" si="957"/>
        <v>1</v>
      </c>
      <c r="Q12242" t="b">
        <f t="shared" si="958"/>
        <v>1</v>
      </c>
      <c r="R12242" t="b">
        <f t="shared" si="959"/>
        <v>1</v>
      </c>
      <c r="U12242" s="105" t="s">
        <v>422</v>
      </c>
      <c r="V12242" s="105" t="s">
        <v>421</v>
      </c>
      <c r="W12242" s="106">
        <v>0</v>
      </c>
      <c r="X12242" s="106">
        <v>1147203360150.77</v>
      </c>
    </row>
    <row r="12243" spans="2:24" x14ac:dyDescent="0.25">
      <c r="B12243" s="105" t="s">
        <v>759</v>
      </c>
      <c r="C12243" s="105" t="s">
        <v>1584</v>
      </c>
      <c r="D12243" s="106">
        <v>0</v>
      </c>
      <c r="E12243" s="106">
        <v>1437993940</v>
      </c>
      <c r="M12243" t="b">
        <f t="shared" si="955"/>
        <v>1</v>
      </c>
      <c r="N12243" t="b">
        <f t="shared" si="956"/>
        <v>1</v>
      </c>
      <c r="O12243" t="b">
        <f t="shared" si="957"/>
        <v>1</v>
      </c>
      <c r="P12243" t="b">
        <f t="shared" si="957"/>
        <v>1</v>
      </c>
      <c r="Q12243" t="b">
        <f t="shared" si="958"/>
        <v>1</v>
      </c>
      <c r="R12243" t="b">
        <f t="shared" si="959"/>
        <v>1</v>
      </c>
      <c r="U12243" s="105" t="s">
        <v>759</v>
      </c>
      <c r="V12243" s="105" t="s">
        <v>1584</v>
      </c>
      <c r="W12243" s="106">
        <v>0</v>
      </c>
      <c r="X12243" s="106">
        <v>1437993940</v>
      </c>
    </row>
    <row r="12244" spans="2:24" x14ac:dyDescent="0.25">
      <c r="B12244" s="105" t="s">
        <v>423</v>
      </c>
      <c r="C12244" s="105" t="s">
        <v>424</v>
      </c>
      <c r="D12244" s="106">
        <v>0</v>
      </c>
      <c r="E12244" s="106">
        <v>3261220372</v>
      </c>
      <c r="M12244" t="b">
        <f t="shared" si="955"/>
        <v>1</v>
      </c>
      <c r="N12244" t="b">
        <f t="shared" si="956"/>
        <v>1</v>
      </c>
      <c r="O12244" t="b">
        <f t="shared" si="957"/>
        <v>1</v>
      </c>
      <c r="P12244" t="b">
        <f t="shared" si="957"/>
        <v>1</v>
      </c>
      <c r="Q12244" t="b">
        <f t="shared" si="958"/>
        <v>1</v>
      </c>
      <c r="R12244" t="b">
        <f t="shared" si="959"/>
        <v>1</v>
      </c>
      <c r="U12244" s="105" t="s">
        <v>423</v>
      </c>
      <c r="V12244" s="105" t="s">
        <v>424</v>
      </c>
      <c r="W12244" s="106">
        <v>0</v>
      </c>
      <c r="X12244" s="106">
        <v>3261220372</v>
      </c>
    </row>
    <row r="12245" spans="2:24" x14ac:dyDescent="0.25">
      <c r="B12245" s="105" t="s">
        <v>425</v>
      </c>
      <c r="C12245" s="105" t="s">
        <v>426</v>
      </c>
      <c r="D12245" s="106">
        <v>0</v>
      </c>
      <c r="E12245" s="106">
        <v>2945078048</v>
      </c>
      <c r="M12245" t="b">
        <f t="shared" si="955"/>
        <v>1</v>
      </c>
      <c r="N12245" t="b">
        <f t="shared" si="956"/>
        <v>1</v>
      </c>
      <c r="O12245" t="b">
        <f t="shared" si="957"/>
        <v>1</v>
      </c>
      <c r="P12245" t="b">
        <f t="shared" si="957"/>
        <v>1</v>
      </c>
      <c r="Q12245" t="b">
        <f t="shared" si="958"/>
        <v>1</v>
      </c>
      <c r="R12245" t="b">
        <f t="shared" si="959"/>
        <v>1</v>
      </c>
      <c r="U12245" s="105" t="s">
        <v>425</v>
      </c>
      <c r="V12245" s="105" t="s">
        <v>426</v>
      </c>
      <c r="W12245" s="106">
        <v>0</v>
      </c>
      <c r="X12245" s="106">
        <v>2945078048</v>
      </c>
    </row>
    <row r="12246" spans="2:24" x14ac:dyDescent="0.25">
      <c r="B12246" s="105" t="s">
        <v>760</v>
      </c>
      <c r="C12246" s="105" t="s">
        <v>1585</v>
      </c>
      <c r="D12246" s="106">
        <v>0</v>
      </c>
      <c r="E12246" s="106">
        <v>1245372674</v>
      </c>
      <c r="M12246" t="b">
        <f t="shared" si="955"/>
        <v>1</v>
      </c>
      <c r="N12246" t="b">
        <f t="shared" si="956"/>
        <v>1</v>
      </c>
      <c r="O12246" t="b">
        <f t="shared" si="957"/>
        <v>1</v>
      </c>
      <c r="P12246" t="b">
        <f t="shared" si="957"/>
        <v>1</v>
      </c>
      <c r="Q12246" t="b">
        <f t="shared" si="958"/>
        <v>1</v>
      </c>
      <c r="R12246" t="b">
        <f t="shared" si="959"/>
        <v>1</v>
      </c>
      <c r="U12246" s="105" t="s">
        <v>760</v>
      </c>
      <c r="V12246" s="105" t="s">
        <v>1585</v>
      </c>
      <c r="W12246" s="106">
        <v>0</v>
      </c>
      <c r="X12246" s="106">
        <v>1245372674</v>
      </c>
    </row>
    <row r="12247" spans="2:24" x14ac:dyDescent="0.25">
      <c r="B12247" s="105" t="s">
        <v>761</v>
      </c>
      <c r="C12247" s="105" t="s">
        <v>1586</v>
      </c>
      <c r="D12247" s="106">
        <v>0</v>
      </c>
      <c r="E12247" s="106">
        <v>1085720096</v>
      </c>
      <c r="M12247" t="b">
        <f t="shared" si="955"/>
        <v>1</v>
      </c>
      <c r="N12247" t="b">
        <f t="shared" si="956"/>
        <v>1</v>
      </c>
      <c r="O12247" t="b">
        <f t="shared" si="957"/>
        <v>1</v>
      </c>
      <c r="P12247" t="b">
        <f t="shared" si="957"/>
        <v>1</v>
      </c>
      <c r="Q12247" t="b">
        <f t="shared" si="958"/>
        <v>1</v>
      </c>
      <c r="R12247" t="b">
        <f t="shared" si="959"/>
        <v>1</v>
      </c>
      <c r="U12247" s="105" t="s">
        <v>761</v>
      </c>
      <c r="V12247" s="105" t="s">
        <v>1586</v>
      </c>
      <c r="W12247" s="106">
        <v>0</v>
      </c>
      <c r="X12247" s="106">
        <v>1085720096</v>
      </c>
    </row>
    <row r="12248" spans="2:24" x14ac:dyDescent="0.25">
      <c r="B12248" s="105" t="s">
        <v>762</v>
      </c>
      <c r="C12248" s="105" t="s">
        <v>1587</v>
      </c>
      <c r="D12248" s="106">
        <v>0</v>
      </c>
      <c r="E12248" s="106">
        <v>1132257595</v>
      </c>
      <c r="M12248" t="b">
        <f t="shared" si="955"/>
        <v>1</v>
      </c>
      <c r="N12248" t="b">
        <f t="shared" si="956"/>
        <v>1</v>
      </c>
      <c r="O12248" t="b">
        <f t="shared" si="957"/>
        <v>1</v>
      </c>
      <c r="P12248" t="b">
        <f t="shared" si="957"/>
        <v>1</v>
      </c>
      <c r="Q12248" t="b">
        <f t="shared" si="958"/>
        <v>1</v>
      </c>
      <c r="R12248" t="b">
        <f t="shared" si="959"/>
        <v>1</v>
      </c>
      <c r="U12248" s="105" t="s">
        <v>762</v>
      </c>
      <c r="V12248" s="105" t="s">
        <v>1587</v>
      </c>
      <c r="W12248" s="106">
        <v>0</v>
      </c>
      <c r="X12248" s="106">
        <v>1132257595</v>
      </c>
    </row>
    <row r="12249" spans="2:24" x14ac:dyDescent="0.25">
      <c r="B12249" s="105" t="s">
        <v>763</v>
      </c>
      <c r="C12249" s="105" t="s">
        <v>1588</v>
      </c>
      <c r="D12249" s="106">
        <v>0</v>
      </c>
      <c r="E12249" s="106">
        <v>697321342</v>
      </c>
      <c r="M12249" t="b">
        <f t="shared" si="955"/>
        <v>1</v>
      </c>
      <c r="N12249" t="b">
        <f t="shared" si="956"/>
        <v>1</v>
      </c>
      <c r="O12249" t="b">
        <f t="shared" si="957"/>
        <v>1</v>
      </c>
      <c r="P12249" t="b">
        <f t="shared" si="957"/>
        <v>1</v>
      </c>
      <c r="Q12249" t="b">
        <f t="shared" si="958"/>
        <v>1</v>
      </c>
      <c r="R12249" t="b">
        <f t="shared" si="959"/>
        <v>1</v>
      </c>
      <c r="U12249" s="105" t="s">
        <v>763</v>
      </c>
      <c r="V12249" s="105" t="s">
        <v>1588</v>
      </c>
      <c r="W12249" s="106">
        <v>0</v>
      </c>
      <c r="X12249" s="106">
        <v>697321342</v>
      </c>
    </row>
    <row r="12250" spans="2:24" x14ac:dyDescent="0.25">
      <c r="B12250" s="105" t="s">
        <v>764</v>
      </c>
      <c r="C12250" s="105" t="s">
        <v>1589</v>
      </c>
      <c r="D12250" s="106">
        <v>0</v>
      </c>
      <c r="E12250" s="106">
        <v>800389719</v>
      </c>
      <c r="M12250" t="b">
        <f t="shared" si="955"/>
        <v>1</v>
      </c>
      <c r="N12250" t="b">
        <f t="shared" si="956"/>
        <v>1</v>
      </c>
      <c r="O12250" t="b">
        <f t="shared" si="957"/>
        <v>1</v>
      </c>
      <c r="P12250" t="b">
        <f t="shared" si="957"/>
        <v>1</v>
      </c>
      <c r="Q12250" t="b">
        <f t="shared" si="958"/>
        <v>1</v>
      </c>
      <c r="R12250" t="b">
        <f t="shared" si="959"/>
        <v>1</v>
      </c>
      <c r="U12250" s="105" t="s">
        <v>764</v>
      </c>
      <c r="V12250" s="105" t="s">
        <v>1589</v>
      </c>
      <c r="W12250" s="106">
        <v>0</v>
      </c>
      <c r="X12250" s="106">
        <v>800389719</v>
      </c>
    </row>
    <row r="12251" spans="2:24" x14ac:dyDescent="0.25">
      <c r="B12251" s="105" t="s">
        <v>765</v>
      </c>
      <c r="C12251" s="105" t="s">
        <v>1590</v>
      </c>
      <c r="D12251" s="106">
        <v>0</v>
      </c>
      <c r="E12251" s="106">
        <v>1087461647</v>
      </c>
      <c r="M12251" t="b">
        <f t="shared" ref="M12251:M12314" si="960">+B12251=U12251</f>
        <v>1</v>
      </c>
      <c r="N12251" t="b">
        <f t="shared" ref="N12251:N12314" si="961">+C12251=V12251</f>
        <v>1</v>
      </c>
      <c r="O12251" t="b">
        <f t="shared" ref="O12251:P12314" si="962">+D12251=W12251</f>
        <v>1</v>
      </c>
      <c r="P12251" t="b">
        <f t="shared" si="962"/>
        <v>1</v>
      </c>
      <c r="Q12251" t="b">
        <f t="shared" ref="Q12251:Q12314" si="963">+F12251=Y12251</f>
        <v>1</v>
      </c>
      <c r="R12251" t="b">
        <f t="shared" ref="R12251:R12314" si="964">+G12251=Z12251</f>
        <v>1</v>
      </c>
      <c r="U12251" s="105" t="s">
        <v>765</v>
      </c>
      <c r="V12251" s="105" t="s">
        <v>1590</v>
      </c>
      <c r="W12251" s="106">
        <v>0</v>
      </c>
      <c r="X12251" s="106">
        <v>1087461647</v>
      </c>
    </row>
    <row r="12252" spans="2:24" x14ac:dyDescent="0.25">
      <c r="B12252" s="105" t="s">
        <v>766</v>
      </c>
      <c r="C12252" s="105" t="s">
        <v>1591</v>
      </c>
      <c r="D12252" s="106">
        <v>0</v>
      </c>
      <c r="E12252" s="106">
        <v>1119747400</v>
      </c>
      <c r="M12252" t="b">
        <f t="shared" si="960"/>
        <v>1</v>
      </c>
      <c r="N12252" t="b">
        <f t="shared" si="961"/>
        <v>1</v>
      </c>
      <c r="O12252" t="b">
        <f t="shared" si="962"/>
        <v>1</v>
      </c>
      <c r="P12252" t="b">
        <f t="shared" si="962"/>
        <v>1</v>
      </c>
      <c r="Q12252" t="b">
        <f t="shared" si="963"/>
        <v>1</v>
      </c>
      <c r="R12252" t="b">
        <f t="shared" si="964"/>
        <v>1</v>
      </c>
      <c r="U12252" s="105" t="s">
        <v>766</v>
      </c>
      <c r="V12252" s="105" t="s">
        <v>1591</v>
      </c>
      <c r="W12252" s="106">
        <v>0</v>
      </c>
      <c r="X12252" s="106">
        <v>1119747400</v>
      </c>
    </row>
    <row r="12253" spans="2:24" x14ac:dyDescent="0.25">
      <c r="B12253" s="105" t="s">
        <v>767</v>
      </c>
      <c r="C12253" s="105" t="s">
        <v>1592</v>
      </c>
      <c r="D12253" s="106">
        <v>0</v>
      </c>
      <c r="E12253" s="106">
        <v>1173599089</v>
      </c>
      <c r="M12253" t="b">
        <f t="shared" si="960"/>
        <v>1</v>
      </c>
      <c r="N12253" t="b">
        <f t="shared" si="961"/>
        <v>1</v>
      </c>
      <c r="O12253" t="b">
        <f t="shared" si="962"/>
        <v>1</v>
      </c>
      <c r="P12253" t="b">
        <f t="shared" si="962"/>
        <v>1</v>
      </c>
      <c r="Q12253" t="b">
        <f t="shared" si="963"/>
        <v>1</v>
      </c>
      <c r="R12253" t="b">
        <f t="shared" si="964"/>
        <v>1</v>
      </c>
      <c r="U12253" s="105" t="s">
        <v>767</v>
      </c>
      <c r="V12253" s="105" t="s">
        <v>1592</v>
      </c>
      <c r="W12253" s="106">
        <v>0</v>
      </c>
      <c r="X12253" s="106">
        <v>1173599089</v>
      </c>
    </row>
    <row r="12254" spans="2:24" x14ac:dyDescent="0.25">
      <c r="B12254" s="105" t="s">
        <v>403</v>
      </c>
      <c r="C12254" s="105" t="s">
        <v>404</v>
      </c>
      <c r="D12254" s="106">
        <v>0</v>
      </c>
      <c r="E12254" s="106">
        <v>347969377495.27002</v>
      </c>
      <c r="M12254" t="b">
        <f t="shared" si="960"/>
        <v>1</v>
      </c>
      <c r="N12254" t="b">
        <f t="shared" si="961"/>
        <v>1</v>
      </c>
      <c r="O12254" t="b">
        <f t="shared" si="962"/>
        <v>1</v>
      </c>
      <c r="P12254" t="b">
        <f t="shared" si="962"/>
        <v>1</v>
      </c>
      <c r="Q12254" t="b">
        <f t="shared" si="963"/>
        <v>1</v>
      </c>
      <c r="R12254" t="b">
        <f t="shared" si="964"/>
        <v>1</v>
      </c>
      <c r="U12254" s="105" t="s">
        <v>403</v>
      </c>
      <c r="V12254" s="105" t="s">
        <v>404</v>
      </c>
      <c r="W12254" s="106">
        <v>0</v>
      </c>
      <c r="X12254" s="106">
        <v>347969377495.27002</v>
      </c>
    </row>
    <row r="12255" spans="2:24" x14ac:dyDescent="0.25">
      <c r="B12255" s="105" t="s">
        <v>405</v>
      </c>
      <c r="C12255" s="105" t="s">
        <v>406</v>
      </c>
      <c r="D12255" s="106">
        <v>0</v>
      </c>
      <c r="E12255" s="106">
        <v>70195394311.070007</v>
      </c>
      <c r="M12255" t="b">
        <f t="shared" si="960"/>
        <v>1</v>
      </c>
      <c r="N12255" t="b">
        <f t="shared" si="961"/>
        <v>1</v>
      </c>
      <c r="O12255" t="b">
        <f t="shared" si="962"/>
        <v>1</v>
      </c>
      <c r="P12255" t="b">
        <f t="shared" si="962"/>
        <v>1</v>
      </c>
      <c r="Q12255" t="b">
        <f t="shared" si="963"/>
        <v>1</v>
      </c>
      <c r="R12255" t="b">
        <f t="shared" si="964"/>
        <v>1</v>
      </c>
      <c r="U12255" s="105" t="s">
        <v>405</v>
      </c>
      <c r="V12255" s="105" t="s">
        <v>406</v>
      </c>
      <c r="W12255" s="106">
        <v>0</v>
      </c>
      <c r="X12255" s="106">
        <v>70195394311.070007</v>
      </c>
    </row>
    <row r="12256" spans="2:24" x14ac:dyDescent="0.25">
      <c r="B12256" s="105" t="s">
        <v>603</v>
      </c>
      <c r="C12256" s="105" t="s">
        <v>406</v>
      </c>
      <c r="D12256" s="106">
        <v>0</v>
      </c>
      <c r="E12256" s="106">
        <v>45607477937</v>
      </c>
      <c r="M12256" t="b">
        <f t="shared" si="960"/>
        <v>1</v>
      </c>
      <c r="N12256" t="b">
        <f t="shared" si="961"/>
        <v>1</v>
      </c>
      <c r="O12256" t="b">
        <f t="shared" si="962"/>
        <v>1</v>
      </c>
      <c r="P12256" t="b">
        <f t="shared" si="962"/>
        <v>1</v>
      </c>
      <c r="Q12256" t="b">
        <f t="shared" si="963"/>
        <v>1</v>
      </c>
      <c r="R12256" t="b">
        <f t="shared" si="964"/>
        <v>1</v>
      </c>
      <c r="U12256" s="105" t="s">
        <v>603</v>
      </c>
      <c r="V12256" s="105" t="s">
        <v>406</v>
      </c>
      <c r="W12256" s="106">
        <v>0</v>
      </c>
      <c r="X12256" s="106">
        <v>45607477937</v>
      </c>
    </row>
    <row r="12257" spans="2:24" x14ac:dyDescent="0.25">
      <c r="B12257" s="105" t="s">
        <v>407</v>
      </c>
      <c r="C12257" s="105" t="s">
        <v>1551</v>
      </c>
      <c r="D12257" s="106">
        <v>0</v>
      </c>
      <c r="E12257" s="106">
        <v>5908116076</v>
      </c>
      <c r="M12257" t="b">
        <f t="shared" si="960"/>
        <v>1</v>
      </c>
      <c r="N12257" t="b">
        <f t="shared" si="961"/>
        <v>1</v>
      </c>
      <c r="O12257" t="b">
        <f t="shared" si="962"/>
        <v>1</v>
      </c>
      <c r="P12257" t="b">
        <f t="shared" si="962"/>
        <v>1</v>
      </c>
      <c r="Q12257" t="b">
        <f t="shared" si="963"/>
        <v>1</v>
      </c>
      <c r="R12257" t="b">
        <f t="shared" si="964"/>
        <v>1</v>
      </c>
      <c r="U12257" s="105" t="s">
        <v>407</v>
      </c>
      <c r="V12257" s="105" t="s">
        <v>1551</v>
      </c>
      <c r="W12257" s="106">
        <v>0</v>
      </c>
      <c r="X12257" s="106">
        <v>5908116076</v>
      </c>
    </row>
    <row r="12258" spans="2:24" x14ac:dyDescent="0.25">
      <c r="B12258" s="105" t="s">
        <v>427</v>
      </c>
      <c r="C12258" s="105" t="s">
        <v>428</v>
      </c>
      <c r="D12258" s="106">
        <v>0</v>
      </c>
      <c r="E12258" s="106">
        <v>2111228230</v>
      </c>
      <c r="M12258" t="b">
        <f t="shared" si="960"/>
        <v>1</v>
      </c>
      <c r="N12258" t="b">
        <f t="shared" si="961"/>
        <v>1</v>
      </c>
      <c r="O12258" t="b">
        <f t="shared" si="962"/>
        <v>1</v>
      </c>
      <c r="P12258" t="b">
        <f t="shared" si="962"/>
        <v>1</v>
      </c>
      <c r="Q12258" t="b">
        <f t="shared" si="963"/>
        <v>1</v>
      </c>
      <c r="R12258" t="b">
        <f t="shared" si="964"/>
        <v>1</v>
      </c>
      <c r="U12258" s="105" t="s">
        <v>427</v>
      </c>
      <c r="V12258" s="105" t="s">
        <v>428</v>
      </c>
      <c r="W12258" s="106">
        <v>0</v>
      </c>
      <c r="X12258" s="106">
        <v>2111228230</v>
      </c>
    </row>
    <row r="12259" spans="2:24" x14ac:dyDescent="0.25">
      <c r="B12259" s="105" t="s">
        <v>408</v>
      </c>
      <c r="C12259" s="105" t="s">
        <v>1439</v>
      </c>
      <c r="D12259" s="106">
        <v>0</v>
      </c>
      <c r="E12259" s="106">
        <v>14364768022</v>
      </c>
      <c r="M12259" t="b">
        <f t="shared" si="960"/>
        <v>1</v>
      </c>
      <c r="N12259" t="b">
        <f t="shared" si="961"/>
        <v>1</v>
      </c>
      <c r="O12259" t="b">
        <f t="shared" si="962"/>
        <v>1</v>
      </c>
      <c r="P12259" t="b">
        <f t="shared" si="962"/>
        <v>1</v>
      </c>
      <c r="Q12259" t="b">
        <f t="shared" si="963"/>
        <v>1</v>
      </c>
      <c r="R12259" t="b">
        <f t="shared" si="964"/>
        <v>1</v>
      </c>
      <c r="U12259" s="105" t="s">
        <v>408</v>
      </c>
      <c r="V12259" s="105" t="s">
        <v>1439</v>
      </c>
      <c r="W12259" s="106">
        <v>0</v>
      </c>
      <c r="X12259" s="106">
        <v>14364768022</v>
      </c>
    </row>
    <row r="12260" spans="2:24" x14ac:dyDescent="0.25">
      <c r="B12260" s="105" t="s">
        <v>604</v>
      </c>
      <c r="C12260" s="105" t="s">
        <v>605</v>
      </c>
      <c r="D12260" s="106">
        <v>0</v>
      </c>
      <c r="E12260" s="106">
        <v>2211068696</v>
      </c>
      <c r="M12260" t="b">
        <f t="shared" si="960"/>
        <v>1</v>
      </c>
      <c r="N12260" t="b">
        <f t="shared" si="961"/>
        <v>1</v>
      </c>
      <c r="O12260" t="b">
        <f t="shared" si="962"/>
        <v>1</v>
      </c>
      <c r="P12260" t="b">
        <f t="shared" si="962"/>
        <v>1</v>
      </c>
      <c r="Q12260" t="b">
        <f t="shared" si="963"/>
        <v>1</v>
      </c>
      <c r="R12260" t="b">
        <f t="shared" si="964"/>
        <v>1</v>
      </c>
      <c r="U12260" s="105" t="s">
        <v>604</v>
      </c>
      <c r="V12260" s="105" t="s">
        <v>605</v>
      </c>
      <c r="W12260" s="106">
        <v>0</v>
      </c>
      <c r="X12260" s="106">
        <v>2211068696</v>
      </c>
    </row>
    <row r="12261" spans="2:24" x14ac:dyDescent="0.25">
      <c r="B12261" s="105" t="s">
        <v>542</v>
      </c>
      <c r="C12261" s="105" t="s">
        <v>543</v>
      </c>
      <c r="D12261" s="106">
        <v>0</v>
      </c>
      <c r="E12261" s="106">
        <v>-7264649.9299999997</v>
      </c>
      <c r="M12261" t="b">
        <f t="shared" si="960"/>
        <v>1</v>
      </c>
      <c r="N12261" t="b">
        <f t="shared" si="961"/>
        <v>1</v>
      </c>
      <c r="O12261" t="b">
        <f t="shared" si="962"/>
        <v>1</v>
      </c>
      <c r="P12261" t="b">
        <f t="shared" si="962"/>
        <v>1</v>
      </c>
      <c r="Q12261" t="b">
        <f t="shared" si="963"/>
        <v>1</v>
      </c>
      <c r="R12261" t="b">
        <f t="shared" si="964"/>
        <v>1</v>
      </c>
      <c r="U12261" s="105" t="s">
        <v>542</v>
      </c>
      <c r="V12261" s="105" t="s">
        <v>543</v>
      </c>
      <c r="W12261" s="106">
        <v>0</v>
      </c>
      <c r="X12261" s="106">
        <v>-7264649.9299999997</v>
      </c>
    </row>
    <row r="12262" spans="2:24" x14ac:dyDescent="0.25">
      <c r="B12262" s="105" t="s">
        <v>544</v>
      </c>
      <c r="C12262" s="105" t="s">
        <v>545</v>
      </c>
      <c r="D12262" s="106">
        <v>0</v>
      </c>
      <c r="E12262" s="106">
        <v>151280082151.32999</v>
      </c>
      <c r="M12262" t="b">
        <f t="shared" si="960"/>
        <v>1</v>
      </c>
      <c r="N12262" t="b">
        <f t="shared" si="961"/>
        <v>1</v>
      </c>
      <c r="O12262" t="b">
        <f t="shared" si="962"/>
        <v>1</v>
      </c>
      <c r="P12262" t="b">
        <f t="shared" si="962"/>
        <v>1</v>
      </c>
      <c r="Q12262" t="b">
        <f t="shared" si="963"/>
        <v>1</v>
      </c>
      <c r="R12262" t="b">
        <f t="shared" si="964"/>
        <v>1</v>
      </c>
      <c r="U12262" s="105" t="s">
        <v>544</v>
      </c>
      <c r="V12262" s="105" t="s">
        <v>545</v>
      </c>
      <c r="W12262" s="106">
        <v>0</v>
      </c>
      <c r="X12262" s="106">
        <v>151280082151.32999</v>
      </c>
    </row>
    <row r="12263" spans="2:24" x14ac:dyDescent="0.25">
      <c r="B12263" s="105" t="s">
        <v>606</v>
      </c>
      <c r="C12263" s="105" t="s">
        <v>545</v>
      </c>
      <c r="D12263" s="106">
        <v>0</v>
      </c>
      <c r="E12263" s="106">
        <v>204511230911</v>
      </c>
      <c r="M12263" t="b">
        <f t="shared" si="960"/>
        <v>1</v>
      </c>
      <c r="N12263" t="b">
        <f t="shared" si="961"/>
        <v>1</v>
      </c>
      <c r="O12263" t="b">
        <f t="shared" si="962"/>
        <v>1</v>
      </c>
      <c r="P12263" t="b">
        <f t="shared" si="962"/>
        <v>1</v>
      </c>
      <c r="Q12263" t="b">
        <f t="shared" si="963"/>
        <v>1</v>
      </c>
      <c r="R12263" t="b">
        <f t="shared" si="964"/>
        <v>1</v>
      </c>
      <c r="U12263" s="105" t="s">
        <v>606</v>
      </c>
      <c r="V12263" s="105" t="s">
        <v>545</v>
      </c>
      <c r="W12263" s="106">
        <v>0</v>
      </c>
      <c r="X12263" s="106">
        <v>204511230911</v>
      </c>
    </row>
    <row r="12264" spans="2:24" x14ac:dyDescent="0.25">
      <c r="B12264" s="105" t="s">
        <v>546</v>
      </c>
      <c r="C12264" s="105" t="s">
        <v>547</v>
      </c>
      <c r="D12264" s="106">
        <v>0</v>
      </c>
      <c r="E12264" s="106">
        <v>-53231148759.669998</v>
      </c>
      <c r="M12264" t="b">
        <f t="shared" si="960"/>
        <v>1</v>
      </c>
      <c r="N12264" t="b">
        <f t="shared" si="961"/>
        <v>1</v>
      </c>
      <c r="O12264" t="b">
        <f t="shared" si="962"/>
        <v>1</v>
      </c>
      <c r="P12264" t="b">
        <f t="shared" si="962"/>
        <v>1</v>
      </c>
      <c r="Q12264" t="b">
        <f t="shared" si="963"/>
        <v>1</v>
      </c>
      <c r="R12264" t="b">
        <f t="shared" si="964"/>
        <v>1</v>
      </c>
      <c r="U12264" s="105" t="s">
        <v>546</v>
      </c>
      <c r="V12264" s="105" t="s">
        <v>547</v>
      </c>
      <c r="W12264" s="106">
        <v>0</v>
      </c>
      <c r="X12264" s="106">
        <v>-53231148759.669998</v>
      </c>
    </row>
    <row r="12265" spans="2:24" x14ac:dyDescent="0.25">
      <c r="B12265" s="105" t="s">
        <v>548</v>
      </c>
      <c r="C12265" s="105" t="s">
        <v>549</v>
      </c>
      <c r="D12265" s="106">
        <v>0</v>
      </c>
      <c r="E12265" s="106">
        <v>32064624472.369999</v>
      </c>
      <c r="M12265" t="b">
        <f t="shared" si="960"/>
        <v>1</v>
      </c>
      <c r="N12265" t="b">
        <f t="shared" si="961"/>
        <v>1</v>
      </c>
      <c r="O12265" t="b">
        <f t="shared" si="962"/>
        <v>1</v>
      </c>
      <c r="P12265" t="b">
        <f t="shared" si="962"/>
        <v>1</v>
      </c>
      <c r="Q12265" t="b">
        <f t="shared" si="963"/>
        <v>1</v>
      </c>
      <c r="R12265" t="b">
        <f t="shared" si="964"/>
        <v>1</v>
      </c>
      <c r="U12265" s="105" t="s">
        <v>548</v>
      </c>
      <c r="V12265" s="105" t="s">
        <v>549</v>
      </c>
      <c r="W12265" s="106">
        <v>0</v>
      </c>
      <c r="X12265" s="106">
        <v>32064624472.369999</v>
      </c>
    </row>
    <row r="12266" spans="2:24" x14ac:dyDescent="0.25">
      <c r="B12266" s="105" t="s">
        <v>607</v>
      </c>
      <c r="C12266" s="105" t="s">
        <v>549</v>
      </c>
      <c r="D12266" s="106">
        <v>0</v>
      </c>
      <c r="E12266" s="106">
        <v>33663434426.400002</v>
      </c>
      <c r="M12266" t="b">
        <f t="shared" si="960"/>
        <v>1</v>
      </c>
      <c r="N12266" t="b">
        <f t="shared" si="961"/>
        <v>1</v>
      </c>
      <c r="O12266" t="b">
        <f t="shared" si="962"/>
        <v>1</v>
      </c>
      <c r="P12266" t="b">
        <f t="shared" si="962"/>
        <v>1</v>
      </c>
      <c r="Q12266" t="b">
        <f t="shared" si="963"/>
        <v>1</v>
      </c>
      <c r="R12266" t="b">
        <f t="shared" si="964"/>
        <v>1</v>
      </c>
      <c r="U12266" s="105" t="s">
        <v>607</v>
      </c>
      <c r="V12266" s="105" t="s">
        <v>549</v>
      </c>
      <c r="W12266" s="106">
        <v>0</v>
      </c>
      <c r="X12266" s="106">
        <v>33663434426.400002</v>
      </c>
    </row>
    <row r="12267" spans="2:24" x14ac:dyDescent="0.25">
      <c r="B12267" s="105" t="s">
        <v>550</v>
      </c>
      <c r="C12267" s="105" t="s">
        <v>551</v>
      </c>
      <c r="D12267" s="106">
        <v>0</v>
      </c>
      <c r="E12267" s="106">
        <v>-1598809954.03</v>
      </c>
      <c r="M12267" t="b">
        <f t="shared" si="960"/>
        <v>1</v>
      </c>
      <c r="N12267" t="b">
        <f t="shared" si="961"/>
        <v>1</v>
      </c>
      <c r="O12267" t="b">
        <f t="shared" si="962"/>
        <v>1</v>
      </c>
      <c r="P12267" t="b">
        <f t="shared" si="962"/>
        <v>1</v>
      </c>
      <c r="Q12267" t="b">
        <f t="shared" si="963"/>
        <v>1</v>
      </c>
      <c r="R12267" t="b">
        <f t="shared" si="964"/>
        <v>1</v>
      </c>
      <c r="U12267" s="105" t="s">
        <v>550</v>
      </c>
      <c r="V12267" s="105" t="s">
        <v>551</v>
      </c>
      <c r="W12267" s="106">
        <v>0</v>
      </c>
      <c r="X12267" s="106">
        <v>-1598809954.03</v>
      </c>
    </row>
    <row r="12268" spans="2:24" x14ac:dyDescent="0.25">
      <c r="B12268" s="105" t="s">
        <v>552</v>
      </c>
      <c r="C12268" s="105" t="s">
        <v>553</v>
      </c>
      <c r="D12268" s="106">
        <v>0</v>
      </c>
      <c r="E12268" s="106">
        <v>94429276560.5</v>
      </c>
      <c r="M12268" t="b">
        <f t="shared" si="960"/>
        <v>1</v>
      </c>
      <c r="N12268" t="b">
        <f t="shared" si="961"/>
        <v>1</v>
      </c>
      <c r="O12268" t="b">
        <f t="shared" si="962"/>
        <v>1</v>
      </c>
      <c r="P12268" t="b">
        <f t="shared" si="962"/>
        <v>1</v>
      </c>
      <c r="Q12268" t="b">
        <f t="shared" si="963"/>
        <v>1</v>
      </c>
      <c r="R12268" t="b">
        <f t="shared" si="964"/>
        <v>1</v>
      </c>
      <c r="U12268" s="105" t="s">
        <v>552</v>
      </c>
      <c r="V12268" s="105" t="s">
        <v>553</v>
      </c>
      <c r="W12268" s="106">
        <v>0</v>
      </c>
      <c r="X12268" s="106">
        <v>94429276560.5</v>
      </c>
    </row>
    <row r="12269" spans="2:24" x14ac:dyDescent="0.25">
      <c r="B12269" s="105" t="s">
        <v>608</v>
      </c>
      <c r="C12269" s="105" t="s">
        <v>553</v>
      </c>
      <c r="D12269" s="106">
        <v>0</v>
      </c>
      <c r="E12269" s="106">
        <v>94524617637</v>
      </c>
      <c r="M12269" t="b">
        <f t="shared" si="960"/>
        <v>1</v>
      </c>
      <c r="N12269" t="b">
        <f t="shared" si="961"/>
        <v>1</v>
      </c>
      <c r="O12269" t="b">
        <f t="shared" si="962"/>
        <v>1</v>
      </c>
      <c r="P12269" t="b">
        <f t="shared" si="962"/>
        <v>1</v>
      </c>
      <c r="Q12269" t="b">
        <f t="shared" si="963"/>
        <v>1</v>
      </c>
      <c r="R12269" t="b">
        <f t="shared" si="964"/>
        <v>1</v>
      </c>
      <c r="U12269" s="105" t="s">
        <v>608</v>
      </c>
      <c r="V12269" s="105" t="s">
        <v>553</v>
      </c>
      <c r="W12269" s="106">
        <v>0</v>
      </c>
      <c r="X12269" s="106">
        <v>94524617637</v>
      </c>
    </row>
    <row r="12270" spans="2:24" x14ac:dyDescent="0.25">
      <c r="B12270" s="105" t="s">
        <v>554</v>
      </c>
      <c r="C12270" s="105" t="s">
        <v>555</v>
      </c>
      <c r="D12270" s="106">
        <v>0</v>
      </c>
      <c r="E12270" s="106">
        <v>-95341076.5</v>
      </c>
      <c r="M12270" t="b">
        <f t="shared" si="960"/>
        <v>1</v>
      </c>
      <c r="N12270" t="b">
        <f t="shared" si="961"/>
        <v>1</v>
      </c>
      <c r="O12270" t="b">
        <f t="shared" si="962"/>
        <v>1</v>
      </c>
      <c r="P12270" t="b">
        <f t="shared" si="962"/>
        <v>1</v>
      </c>
      <c r="Q12270" t="b">
        <f t="shared" si="963"/>
        <v>1</v>
      </c>
      <c r="R12270" t="b">
        <f t="shared" si="964"/>
        <v>1</v>
      </c>
      <c r="U12270" s="105" t="s">
        <v>554</v>
      </c>
      <c r="V12270" s="105" t="s">
        <v>555</v>
      </c>
      <c r="W12270" s="106">
        <v>0</v>
      </c>
      <c r="X12270" s="106">
        <v>-95341076.5</v>
      </c>
    </row>
    <row r="12271" spans="2:24" x14ac:dyDescent="0.25">
      <c r="B12271" s="105" t="s">
        <v>411</v>
      </c>
      <c r="C12271" s="105" t="s">
        <v>412</v>
      </c>
      <c r="D12271" s="106">
        <v>0</v>
      </c>
      <c r="E12271" s="106">
        <v>316809059779.25</v>
      </c>
      <c r="M12271" t="b">
        <f t="shared" si="960"/>
        <v>1</v>
      </c>
      <c r="N12271" t="b">
        <f t="shared" si="961"/>
        <v>1</v>
      </c>
      <c r="O12271" t="b">
        <f t="shared" si="962"/>
        <v>1</v>
      </c>
      <c r="P12271" t="b">
        <f t="shared" si="962"/>
        <v>1</v>
      </c>
      <c r="Q12271" t="b">
        <f t="shared" si="963"/>
        <v>1</v>
      </c>
      <c r="R12271" t="b">
        <f t="shared" si="964"/>
        <v>1</v>
      </c>
      <c r="U12271" s="105" t="s">
        <v>411</v>
      </c>
      <c r="V12271" s="105" t="s">
        <v>412</v>
      </c>
      <c r="W12271" s="106">
        <v>0</v>
      </c>
      <c r="X12271" s="106">
        <v>316809059779.25</v>
      </c>
    </row>
    <row r="12272" spans="2:24" x14ac:dyDescent="0.25">
      <c r="B12272" s="105" t="s">
        <v>413</v>
      </c>
      <c r="C12272" s="105" t="s">
        <v>414</v>
      </c>
      <c r="D12272" s="106">
        <v>0</v>
      </c>
      <c r="E12272" s="106">
        <v>316809059779.25</v>
      </c>
      <c r="M12272" t="b">
        <f t="shared" si="960"/>
        <v>1</v>
      </c>
      <c r="N12272" t="b">
        <f t="shared" si="961"/>
        <v>1</v>
      </c>
      <c r="O12272" t="b">
        <f t="shared" si="962"/>
        <v>1</v>
      </c>
      <c r="P12272" t="b">
        <f t="shared" si="962"/>
        <v>1</v>
      </c>
      <c r="Q12272" t="b">
        <f t="shared" si="963"/>
        <v>1</v>
      </c>
      <c r="R12272" t="b">
        <f t="shared" si="964"/>
        <v>1</v>
      </c>
      <c r="U12272" s="105" t="s">
        <v>413</v>
      </c>
      <c r="V12272" s="105" t="s">
        <v>414</v>
      </c>
      <c r="W12272" s="106">
        <v>0</v>
      </c>
      <c r="X12272" s="106">
        <v>316809059779.25</v>
      </c>
    </row>
    <row r="12273" spans="2:24" x14ac:dyDescent="0.25">
      <c r="B12273" s="105" t="s">
        <v>415</v>
      </c>
      <c r="C12273" s="105" t="s">
        <v>414</v>
      </c>
      <c r="D12273" s="106">
        <v>0</v>
      </c>
      <c r="E12273" s="106">
        <v>208872594212.25</v>
      </c>
      <c r="M12273" t="b">
        <f t="shared" si="960"/>
        <v>1</v>
      </c>
      <c r="N12273" t="b">
        <f t="shared" si="961"/>
        <v>1</v>
      </c>
      <c r="O12273" t="b">
        <f t="shared" si="962"/>
        <v>1</v>
      </c>
      <c r="P12273" t="b">
        <f t="shared" si="962"/>
        <v>1</v>
      </c>
      <c r="Q12273" t="b">
        <f t="shared" si="963"/>
        <v>1</v>
      </c>
      <c r="R12273" t="b">
        <f t="shared" si="964"/>
        <v>1</v>
      </c>
      <c r="U12273" s="105" t="s">
        <v>415</v>
      </c>
      <c r="V12273" s="105" t="s">
        <v>414</v>
      </c>
      <c r="W12273" s="106">
        <v>0</v>
      </c>
      <c r="X12273" s="106">
        <v>208872594212.25</v>
      </c>
    </row>
    <row r="12274" spans="2:24" x14ac:dyDescent="0.25">
      <c r="B12274" s="105" t="s">
        <v>768</v>
      </c>
      <c r="C12274" s="105" t="s">
        <v>775</v>
      </c>
      <c r="D12274" s="106">
        <v>0</v>
      </c>
      <c r="E12274" s="106">
        <v>6849936701</v>
      </c>
      <c r="M12274" t="b">
        <f t="shared" si="960"/>
        <v>1</v>
      </c>
      <c r="N12274" t="b">
        <f t="shared" si="961"/>
        <v>1</v>
      </c>
      <c r="O12274" t="b">
        <f t="shared" si="962"/>
        <v>1</v>
      </c>
      <c r="P12274" t="b">
        <f t="shared" si="962"/>
        <v>1</v>
      </c>
      <c r="Q12274" t="b">
        <f t="shared" si="963"/>
        <v>1</v>
      </c>
      <c r="R12274" t="b">
        <f t="shared" si="964"/>
        <v>1</v>
      </c>
      <c r="U12274" s="105" t="s">
        <v>768</v>
      </c>
      <c r="V12274" s="105" t="s">
        <v>775</v>
      </c>
      <c r="W12274" s="106">
        <v>0</v>
      </c>
      <c r="X12274" s="106">
        <v>6849936701</v>
      </c>
    </row>
    <row r="12275" spans="2:24" x14ac:dyDescent="0.25">
      <c r="B12275" s="105" t="s">
        <v>770</v>
      </c>
      <c r="C12275" s="105" t="s">
        <v>773</v>
      </c>
      <c r="D12275" s="106">
        <v>0</v>
      </c>
      <c r="E12275" s="106">
        <v>7649559950</v>
      </c>
      <c r="M12275" t="b">
        <f t="shared" si="960"/>
        <v>1</v>
      </c>
      <c r="N12275" t="b">
        <f t="shared" si="961"/>
        <v>1</v>
      </c>
      <c r="O12275" t="b">
        <f t="shared" si="962"/>
        <v>1</v>
      </c>
      <c r="P12275" t="b">
        <f t="shared" si="962"/>
        <v>1</v>
      </c>
      <c r="Q12275" t="b">
        <f t="shared" si="963"/>
        <v>1</v>
      </c>
      <c r="R12275" t="b">
        <f t="shared" si="964"/>
        <v>1</v>
      </c>
      <c r="U12275" s="105" t="s">
        <v>770</v>
      </c>
      <c r="V12275" s="105" t="s">
        <v>773</v>
      </c>
      <c r="W12275" s="106">
        <v>0</v>
      </c>
      <c r="X12275" s="106">
        <v>7649559950</v>
      </c>
    </row>
    <row r="12276" spans="2:24" x14ac:dyDescent="0.25">
      <c r="B12276" s="105" t="s">
        <v>772</v>
      </c>
      <c r="C12276" s="105" t="s">
        <v>769</v>
      </c>
      <c r="D12276" s="106">
        <v>0</v>
      </c>
      <c r="E12276" s="106">
        <v>79026494772</v>
      </c>
      <c r="M12276" t="b">
        <f t="shared" si="960"/>
        <v>1</v>
      </c>
      <c r="N12276" t="b">
        <f t="shared" si="961"/>
        <v>1</v>
      </c>
      <c r="O12276" t="b">
        <f t="shared" si="962"/>
        <v>1</v>
      </c>
      <c r="P12276" t="b">
        <f t="shared" si="962"/>
        <v>1</v>
      </c>
      <c r="Q12276" t="b">
        <f t="shared" si="963"/>
        <v>1</v>
      </c>
      <c r="R12276" t="b">
        <f t="shared" si="964"/>
        <v>1</v>
      </c>
      <c r="U12276" s="105" t="s">
        <v>772</v>
      </c>
      <c r="V12276" s="105" t="s">
        <v>769</v>
      </c>
      <c r="W12276" s="106">
        <v>0</v>
      </c>
      <c r="X12276" s="106">
        <v>79026494772</v>
      </c>
    </row>
    <row r="12277" spans="2:24" x14ac:dyDescent="0.25">
      <c r="B12277" s="105" t="s">
        <v>774</v>
      </c>
      <c r="C12277" s="105" t="s">
        <v>771</v>
      </c>
      <c r="D12277" s="106">
        <v>0</v>
      </c>
      <c r="E12277" s="106">
        <v>13717232287</v>
      </c>
      <c r="M12277" t="b">
        <f t="shared" si="960"/>
        <v>1</v>
      </c>
      <c r="N12277" t="b">
        <f t="shared" si="961"/>
        <v>1</v>
      </c>
      <c r="O12277" t="b">
        <f t="shared" si="962"/>
        <v>1</v>
      </c>
      <c r="P12277" t="b">
        <f t="shared" si="962"/>
        <v>1</v>
      </c>
      <c r="Q12277" t="b">
        <f t="shared" si="963"/>
        <v>1</v>
      </c>
      <c r="R12277" t="b">
        <f t="shared" si="964"/>
        <v>1</v>
      </c>
      <c r="U12277" s="105" t="s">
        <v>774</v>
      </c>
      <c r="V12277" s="105" t="s">
        <v>771</v>
      </c>
      <c r="W12277" s="106">
        <v>0</v>
      </c>
      <c r="X12277" s="106">
        <v>13717232287</v>
      </c>
    </row>
    <row r="12278" spans="2:24" x14ac:dyDescent="0.25">
      <c r="B12278" s="105" t="s">
        <v>776</v>
      </c>
      <c r="C12278" s="105" t="s">
        <v>777</v>
      </c>
      <c r="D12278" s="106">
        <v>0</v>
      </c>
      <c r="E12278" s="106">
        <v>693241857</v>
      </c>
      <c r="M12278" t="b">
        <f t="shared" si="960"/>
        <v>1</v>
      </c>
      <c r="N12278" t="b">
        <f t="shared" si="961"/>
        <v>1</v>
      </c>
      <c r="O12278" t="b">
        <f t="shared" si="962"/>
        <v>1</v>
      </c>
      <c r="P12278" t="b">
        <f t="shared" si="962"/>
        <v>1</v>
      </c>
      <c r="Q12278" t="b">
        <f t="shared" si="963"/>
        <v>1</v>
      </c>
      <c r="R12278" t="b">
        <f t="shared" si="964"/>
        <v>1</v>
      </c>
      <c r="U12278" s="105" t="s">
        <v>776</v>
      </c>
      <c r="V12278" s="105" t="s">
        <v>777</v>
      </c>
      <c r="W12278" s="106">
        <v>0</v>
      </c>
      <c r="X12278" s="106">
        <v>693241857</v>
      </c>
    </row>
    <row r="12279" spans="2:24" x14ac:dyDescent="0.25">
      <c r="B12279" s="105" t="s">
        <v>562</v>
      </c>
      <c r="C12279" s="105" t="s">
        <v>563</v>
      </c>
      <c r="D12279" s="106">
        <v>0</v>
      </c>
      <c r="E12279" s="106">
        <v>203804255075</v>
      </c>
      <c r="M12279" t="b">
        <f t="shared" si="960"/>
        <v>1</v>
      </c>
      <c r="N12279" t="b">
        <f t="shared" si="961"/>
        <v>1</v>
      </c>
      <c r="O12279" t="b">
        <f t="shared" si="962"/>
        <v>1</v>
      </c>
      <c r="P12279" t="b">
        <f t="shared" si="962"/>
        <v>1</v>
      </c>
      <c r="Q12279" t="b">
        <f t="shared" si="963"/>
        <v>1</v>
      </c>
      <c r="R12279" t="b">
        <f t="shared" si="964"/>
        <v>1</v>
      </c>
      <c r="U12279" s="105" t="s">
        <v>562</v>
      </c>
      <c r="V12279" s="105" t="s">
        <v>563</v>
      </c>
      <c r="W12279" s="106">
        <v>0</v>
      </c>
      <c r="X12279" s="106">
        <v>203804255075</v>
      </c>
    </row>
    <row r="12280" spans="2:24" x14ac:dyDescent="0.25">
      <c r="B12280" s="105" t="s">
        <v>564</v>
      </c>
      <c r="C12280" s="105" t="s">
        <v>565</v>
      </c>
      <c r="D12280" s="106">
        <v>0</v>
      </c>
      <c r="E12280" s="106">
        <v>203804255075</v>
      </c>
      <c r="M12280" t="b">
        <f t="shared" si="960"/>
        <v>1</v>
      </c>
      <c r="N12280" t="b">
        <f t="shared" si="961"/>
        <v>1</v>
      </c>
      <c r="O12280" t="b">
        <f t="shared" si="962"/>
        <v>1</v>
      </c>
      <c r="P12280" t="b">
        <f t="shared" si="962"/>
        <v>1</v>
      </c>
      <c r="Q12280" t="b">
        <f t="shared" si="963"/>
        <v>1</v>
      </c>
      <c r="R12280" t="b">
        <f t="shared" si="964"/>
        <v>1</v>
      </c>
      <c r="U12280" s="105" t="s">
        <v>564</v>
      </c>
      <c r="V12280" s="105" t="s">
        <v>565</v>
      </c>
      <c r="W12280" s="106">
        <v>0</v>
      </c>
      <c r="X12280" s="106">
        <v>203804255075</v>
      </c>
    </row>
    <row r="12281" spans="2:24" x14ac:dyDescent="0.25">
      <c r="B12281" s="105" t="s">
        <v>566</v>
      </c>
      <c r="C12281" s="105" t="s">
        <v>565</v>
      </c>
      <c r="D12281" s="106">
        <v>0</v>
      </c>
      <c r="E12281" s="106">
        <v>203804255075</v>
      </c>
      <c r="M12281" t="b">
        <f t="shared" si="960"/>
        <v>1</v>
      </c>
      <c r="N12281" t="b">
        <f t="shared" si="961"/>
        <v>1</v>
      </c>
      <c r="O12281" t="b">
        <f t="shared" si="962"/>
        <v>1</v>
      </c>
      <c r="P12281" t="b">
        <f t="shared" si="962"/>
        <v>1</v>
      </c>
      <c r="Q12281" t="b">
        <f t="shared" si="963"/>
        <v>1</v>
      </c>
      <c r="R12281" t="b">
        <f t="shared" si="964"/>
        <v>1</v>
      </c>
      <c r="U12281" s="105" t="s">
        <v>566</v>
      </c>
      <c r="V12281" s="105" t="s">
        <v>565</v>
      </c>
      <c r="W12281" s="106">
        <v>0</v>
      </c>
      <c r="X12281" s="106">
        <v>203804255075</v>
      </c>
    </row>
    <row r="12282" spans="2:24" x14ac:dyDescent="0.25">
      <c r="B12282" s="105" t="s">
        <v>567</v>
      </c>
      <c r="C12282" s="105" t="s">
        <v>568</v>
      </c>
      <c r="D12282" s="106">
        <v>0</v>
      </c>
      <c r="E12282" s="106">
        <v>64015656368</v>
      </c>
      <c r="M12282" t="b">
        <f t="shared" si="960"/>
        <v>1</v>
      </c>
      <c r="N12282" t="b">
        <f t="shared" si="961"/>
        <v>1</v>
      </c>
      <c r="O12282" t="b">
        <f t="shared" si="962"/>
        <v>1</v>
      </c>
      <c r="P12282" t="b">
        <f t="shared" si="962"/>
        <v>1</v>
      </c>
      <c r="Q12282" t="b">
        <f t="shared" si="963"/>
        <v>1</v>
      </c>
      <c r="R12282" t="b">
        <f t="shared" si="964"/>
        <v>1</v>
      </c>
      <c r="U12282" s="105" t="s">
        <v>567</v>
      </c>
      <c r="V12282" s="105" t="s">
        <v>568</v>
      </c>
      <c r="W12282" s="106">
        <v>0</v>
      </c>
      <c r="X12282" s="106">
        <v>64015656368</v>
      </c>
    </row>
    <row r="12283" spans="2:24" x14ac:dyDescent="0.25">
      <c r="B12283" s="105" t="s">
        <v>609</v>
      </c>
      <c r="C12283" s="105" t="s">
        <v>610</v>
      </c>
      <c r="D12283" s="106">
        <v>0</v>
      </c>
      <c r="E12283" s="106">
        <v>15541281076</v>
      </c>
      <c r="M12283" t="b">
        <f t="shared" si="960"/>
        <v>1</v>
      </c>
      <c r="N12283" t="b">
        <f t="shared" si="961"/>
        <v>1</v>
      </c>
      <c r="O12283" t="b">
        <f t="shared" si="962"/>
        <v>1</v>
      </c>
      <c r="P12283" t="b">
        <f t="shared" si="962"/>
        <v>1</v>
      </c>
      <c r="Q12283" t="b">
        <f t="shared" si="963"/>
        <v>1</v>
      </c>
      <c r="R12283" t="b">
        <f t="shared" si="964"/>
        <v>1</v>
      </c>
      <c r="U12283" s="105" t="s">
        <v>609</v>
      </c>
      <c r="V12283" s="105" t="s">
        <v>610</v>
      </c>
      <c r="W12283" s="106">
        <v>0</v>
      </c>
      <c r="X12283" s="106">
        <v>15541281076</v>
      </c>
    </row>
    <row r="12284" spans="2:24" x14ac:dyDescent="0.25">
      <c r="B12284" s="105" t="s">
        <v>611</v>
      </c>
      <c r="C12284" s="105" t="s">
        <v>610</v>
      </c>
      <c r="D12284" s="106">
        <v>0</v>
      </c>
      <c r="E12284" s="106">
        <v>15541281076</v>
      </c>
      <c r="M12284" t="b">
        <f t="shared" si="960"/>
        <v>1</v>
      </c>
      <c r="N12284" t="b">
        <f t="shared" si="961"/>
        <v>1</v>
      </c>
      <c r="O12284" t="b">
        <f t="shared" si="962"/>
        <v>1</v>
      </c>
      <c r="P12284" t="b">
        <f t="shared" si="962"/>
        <v>1</v>
      </c>
      <c r="Q12284" t="b">
        <f t="shared" si="963"/>
        <v>1</v>
      </c>
      <c r="R12284" t="b">
        <f t="shared" si="964"/>
        <v>1</v>
      </c>
      <c r="U12284" s="105" t="s">
        <v>611</v>
      </c>
      <c r="V12284" s="105" t="s">
        <v>610</v>
      </c>
      <c r="W12284" s="106">
        <v>0</v>
      </c>
      <c r="X12284" s="106">
        <v>15541281076</v>
      </c>
    </row>
    <row r="12285" spans="2:24" x14ac:dyDescent="0.25">
      <c r="B12285" s="105" t="s">
        <v>612</v>
      </c>
      <c r="C12285" s="105" t="s">
        <v>613</v>
      </c>
      <c r="D12285" s="106">
        <v>0</v>
      </c>
      <c r="E12285" s="106">
        <v>16768699421</v>
      </c>
      <c r="M12285" t="b">
        <f t="shared" si="960"/>
        <v>1</v>
      </c>
      <c r="N12285" t="b">
        <f t="shared" si="961"/>
        <v>1</v>
      </c>
      <c r="O12285" t="b">
        <f t="shared" si="962"/>
        <v>1</v>
      </c>
      <c r="P12285" t="b">
        <f t="shared" si="962"/>
        <v>1</v>
      </c>
      <c r="Q12285" t="b">
        <f t="shared" si="963"/>
        <v>1</v>
      </c>
      <c r="R12285" t="b">
        <f t="shared" si="964"/>
        <v>1</v>
      </c>
      <c r="U12285" s="105" t="s">
        <v>612</v>
      </c>
      <c r="V12285" s="105" t="s">
        <v>613</v>
      </c>
      <c r="W12285" s="106">
        <v>0</v>
      </c>
      <c r="X12285" s="106">
        <v>16768699421</v>
      </c>
    </row>
    <row r="12286" spans="2:24" x14ac:dyDescent="0.25">
      <c r="B12286" s="105" t="s">
        <v>614</v>
      </c>
      <c r="C12286" s="105" t="s">
        <v>613</v>
      </c>
      <c r="D12286" s="106">
        <v>0</v>
      </c>
      <c r="E12286" s="106">
        <v>16768699421</v>
      </c>
      <c r="M12286" t="b">
        <f t="shared" si="960"/>
        <v>1</v>
      </c>
      <c r="N12286" t="b">
        <f t="shared" si="961"/>
        <v>1</v>
      </c>
      <c r="O12286" t="b">
        <f t="shared" si="962"/>
        <v>1</v>
      </c>
      <c r="P12286" t="b">
        <f t="shared" si="962"/>
        <v>1</v>
      </c>
      <c r="Q12286" t="b">
        <f t="shared" si="963"/>
        <v>1</v>
      </c>
      <c r="R12286" t="b">
        <f t="shared" si="964"/>
        <v>1</v>
      </c>
      <c r="U12286" s="105" t="s">
        <v>614</v>
      </c>
      <c r="V12286" s="105" t="s">
        <v>613</v>
      </c>
      <c r="W12286" s="106">
        <v>0</v>
      </c>
      <c r="X12286" s="106">
        <v>16768699421</v>
      </c>
    </row>
    <row r="12287" spans="2:24" x14ac:dyDescent="0.25">
      <c r="B12287" s="105" t="s">
        <v>569</v>
      </c>
      <c r="C12287" s="105" t="s">
        <v>570</v>
      </c>
      <c r="D12287" s="106">
        <v>0</v>
      </c>
      <c r="E12287" s="106">
        <v>31705675871</v>
      </c>
      <c r="M12287" t="b">
        <f t="shared" si="960"/>
        <v>1</v>
      </c>
      <c r="N12287" t="b">
        <f t="shared" si="961"/>
        <v>1</v>
      </c>
      <c r="O12287" t="b">
        <f t="shared" si="962"/>
        <v>1</v>
      </c>
      <c r="P12287" t="b">
        <f t="shared" si="962"/>
        <v>1</v>
      </c>
      <c r="Q12287" t="b">
        <f t="shared" si="963"/>
        <v>1</v>
      </c>
      <c r="R12287" t="b">
        <f t="shared" si="964"/>
        <v>1</v>
      </c>
      <c r="U12287" s="105" t="s">
        <v>569</v>
      </c>
      <c r="V12287" s="105" t="s">
        <v>570</v>
      </c>
      <c r="W12287" s="106">
        <v>0</v>
      </c>
      <c r="X12287" s="106">
        <v>31705675871</v>
      </c>
    </row>
    <row r="12288" spans="2:24" x14ac:dyDescent="0.25">
      <c r="B12288" s="105" t="s">
        <v>571</v>
      </c>
      <c r="C12288" s="105" t="s">
        <v>570</v>
      </c>
      <c r="D12288" s="106">
        <v>0</v>
      </c>
      <c r="E12288" s="106">
        <v>31705675871</v>
      </c>
      <c r="M12288" t="b">
        <f t="shared" si="960"/>
        <v>1</v>
      </c>
      <c r="N12288" t="b">
        <f t="shared" si="961"/>
        <v>1</v>
      </c>
      <c r="O12288" t="b">
        <f t="shared" si="962"/>
        <v>1</v>
      </c>
      <c r="P12288" t="b">
        <f t="shared" si="962"/>
        <v>1</v>
      </c>
      <c r="Q12288" t="b">
        <f t="shared" si="963"/>
        <v>1</v>
      </c>
      <c r="R12288" t="b">
        <f t="shared" si="964"/>
        <v>1</v>
      </c>
      <c r="U12288" s="105" t="s">
        <v>571</v>
      </c>
      <c r="V12288" s="105" t="s">
        <v>570</v>
      </c>
      <c r="W12288" s="106">
        <v>0</v>
      </c>
      <c r="X12288" s="106">
        <v>31705675871</v>
      </c>
    </row>
    <row r="12289" spans="2:24" x14ac:dyDescent="0.25">
      <c r="B12289" s="105" t="s">
        <v>429</v>
      </c>
      <c r="C12289" s="105" t="s">
        <v>430</v>
      </c>
      <c r="D12289" s="106">
        <v>0</v>
      </c>
      <c r="E12289" s="106">
        <v>56574097201</v>
      </c>
      <c r="M12289" t="b">
        <f t="shared" si="960"/>
        <v>1</v>
      </c>
      <c r="N12289" t="b">
        <f t="shared" si="961"/>
        <v>1</v>
      </c>
      <c r="O12289" t="b">
        <f t="shared" si="962"/>
        <v>1</v>
      </c>
      <c r="P12289" t="b">
        <f t="shared" si="962"/>
        <v>1</v>
      </c>
      <c r="Q12289" t="b">
        <f t="shared" si="963"/>
        <v>1</v>
      </c>
      <c r="R12289" t="b">
        <f t="shared" si="964"/>
        <v>1</v>
      </c>
      <c r="U12289" s="105" t="s">
        <v>429</v>
      </c>
      <c r="V12289" s="105" t="s">
        <v>430</v>
      </c>
      <c r="W12289" s="106">
        <v>0</v>
      </c>
      <c r="X12289" s="106">
        <v>56574097201</v>
      </c>
    </row>
    <row r="12290" spans="2:24" x14ac:dyDescent="0.25">
      <c r="B12290" s="105" t="s">
        <v>431</v>
      </c>
      <c r="C12290" s="105" t="s">
        <v>432</v>
      </c>
      <c r="D12290" s="106">
        <v>0</v>
      </c>
      <c r="E12290" s="106">
        <v>56574097201</v>
      </c>
      <c r="M12290" t="b">
        <f t="shared" si="960"/>
        <v>1</v>
      </c>
      <c r="N12290" t="b">
        <f t="shared" si="961"/>
        <v>1</v>
      </c>
      <c r="O12290" t="b">
        <f t="shared" si="962"/>
        <v>1</v>
      </c>
      <c r="P12290" t="b">
        <f t="shared" si="962"/>
        <v>1</v>
      </c>
      <c r="Q12290" t="b">
        <f t="shared" si="963"/>
        <v>1</v>
      </c>
      <c r="R12290" t="b">
        <f t="shared" si="964"/>
        <v>1</v>
      </c>
      <c r="U12290" s="105" t="s">
        <v>431</v>
      </c>
      <c r="V12290" s="105" t="s">
        <v>432</v>
      </c>
      <c r="W12290" s="106">
        <v>0</v>
      </c>
      <c r="X12290" s="106">
        <v>56574097201</v>
      </c>
    </row>
    <row r="12291" spans="2:24" x14ac:dyDescent="0.25">
      <c r="B12291" s="105" t="s">
        <v>433</v>
      </c>
      <c r="C12291" s="105" t="s">
        <v>432</v>
      </c>
      <c r="D12291" s="106">
        <v>0</v>
      </c>
      <c r="E12291" s="106">
        <v>37841731241</v>
      </c>
      <c r="M12291" t="b">
        <f t="shared" si="960"/>
        <v>1</v>
      </c>
      <c r="N12291" t="b">
        <f t="shared" si="961"/>
        <v>1</v>
      </c>
      <c r="O12291" t="b">
        <f t="shared" si="962"/>
        <v>1</v>
      </c>
      <c r="P12291" t="b">
        <f t="shared" si="962"/>
        <v>1</v>
      </c>
      <c r="Q12291" t="b">
        <f t="shared" si="963"/>
        <v>1</v>
      </c>
      <c r="R12291" t="b">
        <f t="shared" si="964"/>
        <v>1</v>
      </c>
      <c r="U12291" s="105" t="s">
        <v>433</v>
      </c>
      <c r="V12291" s="105" t="s">
        <v>432</v>
      </c>
      <c r="W12291" s="106">
        <v>0</v>
      </c>
      <c r="X12291" s="106">
        <v>37841731241</v>
      </c>
    </row>
    <row r="12292" spans="2:24" x14ac:dyDescent="0.25">
      <c r="B12292" s="105" t="s">
        <v>778</v>
      </c>
      <c r="C12292" s="105" t="s">
        <v>779</v>
      </c>
      <c r="D12292" s="106">
        <v>0</v>
      </c>
      <c r="E12292" s="106">
        <v>2431243206</v>
      </c>
      <c r="M12292" t="b">
        <f t="shared" si="960"/>
        <v>1</v>
      </c>
      <c r="N12292" t="b">
        <f t="shared" si="961"/>
        <v>1</v>
      </c>
      <c r="O12292" t="b">
        <f t="shared" si="962"/>
        <v>1</v>
      </c>
      <c r="P12292" t="b">
        <f t="shared" si="962"/>
        <v>1</v>
      </c>
      <c r="Q12292" t="b">
        <f t="shared" si="963"/>
        <v>1</v>
      </c>
      <c r="R12292" t="b">
        <f t="shared" si="964"/>
        <v>1</v>
      </c>
      <c r="U12292" s="105" t="s">
        <v>778</v>
      </c>
      <c r="V12292" s="105" t="s">
        <v>779</v>
      </c>
      <c r="W12292" s="106">
        <v>0</v>
      </c>
      <c r="X12292" s="106">
        <v>2431243206</v>
      </c>
    </row>
    <row r="12293" spans="2:24" x14ac:dyDescent="0.25">
      <c r="B12293" s="105" t="s">
        <v>780</v>
      </c>
      <c r="C12293" s="105" t="s">
        <v>781</v>
      </c>
      <c r="D12293" s="106">
        <v>0</v>
      </c>
      <c r="E12293" s="106">
        <v>1843213196</v>
      </c>
      <c r="M12293" t="b">
        <f t="shared" si="960"/>
        <v>1</v>
      </c>
      <c r="N12293" t="b">
        <f t="shared" si="961"/>
        <v>1</v>
      </c>
      <c r="O12293" t="b">
        <f t="shared" si="962"/>
        <v>1</v>
      </c>
      <c r="P12293" t="b">
        <f t="shared" si="962"/>
        <v>1</v>
      </c>
      <c r="Q12293" t="b">
        <f t="shared" si="963"/>
        <v>1</v>
      </c>
      <c r="R12293" t="b">
        <f t="shared" si="964"/>
        <v>1</v>
      </c>
      <c r="U12293" s="105" t="s">
        <v>780</v>
      </c>
      <c r="V12293" s="105" t="s">
        <v>781</v>
      </c>
      <c r="W12293" s="106">
        <v>0</v>
      </c>
      <c r="X12293" s="106">
        <v>1843213196</v>
      </c>
    </row>
    <row r="12294" spans="2:24" x14ac:dyDescent="0.25">
      <c r="B12294" s="105" t="s">
        <v>782</v>
      </c>
      <c r="C12294" s="105" t="s">
        <v>783</v>
      </c>
      <c r="D12294" s="106">
        <v>0</v>
      </c>
      <c r="E12294" s="106">
        <v>2964959401</v>
      </c>
      <c r="M12294" t="b">
        <f t="shared" si="960"/>
        <v>1</v>
      </c>
      <c r="N12294" t="b">
        <f t="shared" si="961"/>
        <v>1</v>
      </c>
      <c r="O12294" t="b">
        <f t="shared" si="962"/>
        <v>1</v>
      </c>
      <c r="P12294" t="b">
        <f t="shared" si="962"/>
        <v>1</v>
      </c>
      <c r="Q12294" t="b">
        <f t="shared" si="963"/>
        <v>1</v>
      </c>
      <c r="R12294" t="b">
        <f t="shared" si="964"/>
        <v>1</v>
      </c>
      <c r="U12294" s="105" t="s">
        <v>782</v>
      </c>
      <c r="V12294" s="105" t="s">
        <v>783</v>
      </c>
      <c r="W12294" s="106">
        <v>0</v>
      </c>
      <c r="X12294" s="106">
        <v>2964959401</v>
      </c>
    </row>
    <row r="12295" spans="2:24" x14ac:dyDescent="0.25">
      <c r="B12295" s="105" t="s">
        <v>784</v>
      </c>
      <c r="C12295" s="105" t="s">
        <v>1593</v>
      </c>
      <c r="D12295" s="106">
        <v>0</v>
      </c>
      <c r="E12295" s="106">
        <v>2138999893</v>
      </c>
      <c r="M12295" t="b">
        <f t="shared" si="960"/>
        <v>1</v>
      </c>
      <c r="N12295" t="b">
        <f t="shared" si="961"/>
        <v>1</v>
      </c>
      <c r="O12295" t="b">
        <f t="shared" si="962"/>
        <v>1</v>
      </c>
      <c r="P12295" t="b">
        <f t="shared" si="962"/>
        <v>1</v>
      </c>
      <c r="Q12295" t="b">
        <f t="shared" si="963"/>
        <v>1</v>
      </c>
      <c r="R12295" t="b">
        <f t="shared" si="964"/>
        <v>1</v>
      </c>
      <c r="U12295" s="105" t="s">
        <v>784</v>
      </c>
      <c r="V12295" s="105" t="s">
        <v>1593</v>
      </c>
      <c r="W12295" s="106">
        <v>0</v>
      </c>
      <c r="X12295" s="106">
        <v>2138999893</v>
      </c>
    </row>
    <row r="12296" spans="2:24" x14ac:dyDescent="0.25">
      <c r="B12296" s="105" t="s">
        <v>785</v>
      </c>
      <c r="C12296" s="105" t="s">
        <v>1594</v>
      </c>
      <c r="D12296" s="106">
        <v>0</v>
      </c>
      <c r="E12296" s="106">
        <v>3016816089</v>
      </c>
      <c r="M12296" t="b">
        <f t="shared" si="960"/>
        <v>1</v>
      </c>
      <c r="N12296" t="b">
        <f t="shared" si="961"/>
        <v>1</v>
      </c>
      <c r="O12296" t="b">
        <f t="shared" si="962"/>
        <v>1</v>
      </c>
      <c r="P12296" t="b">
        <f t="shared" si="962"/>
        <v>1</v>
      </c>
      <c r="Q12296" t="b">
        <f t="shared" si="963"/>
        <v>1</v>
      </c>
      <c r="R12296" t="b">
        <f t="shared" si="964"/>
        <v>1</v>
      </c>
      <c r="U12296" s="105" t="s">
        <v>785</v>
      </c>
      <c r="V12296" s="105" t="s">
        <v>1594</v>
      </c>
      <c r="W12296" s="106">
        <v>0</v>
      </c>
      <c r="X12296" s="106">
        <v>3016816089</v>
      </c>
    </row>
    <row r="12297" spans="2:24" x14ac:dyDescent="0.25">
      <c r="B12297" s="105" t="s">
        <v>786</v>
      </c>
      <c r="C12297" s="105" t="s">
        <v>787</v>
      </c>
      <c r="D12297" s="106">
        <v>0</v>
      </c>
      <c r="E12297" s="106">
        <v>2436054642</v>
      </c>
      <c r="M12297" t="b">
        <f t="shared" si="960"/>
        <v>1</v>
      </c>
      <c r="N12297" t="b">
        <f t="shared" si="961"/>
        <v>1</v>
      </c>
      <c r="O12297" t="b">
        <f t="shared" si="962"/>
        <v>1</v>
      </c>
      <c r="P12297" t="b">
        <f t="shared" si="962"/>
        <v>1</v>
      </c>
      <c r="Q12297" t="b">
        <f t="shared" si="963"/>
        <v>1</v>
      </c>
      <c r="R12297" t="b">
        <f t="shared" si="964"/>
        <v>1</v>
      </c>
      <c r="U12297" s="105" t="s">
        <v>786</v>
      </c>
      <c r="V12297" s="105" t="s">
        <v>787</v>
      </c>
      <c r="W12297" s="106">
        <v>0</v>
      </c>
      <c r="X12297" s="106">
        <v>2436054642</v>
      </c>
    </row>
    <row r="12298" spans="2:24" x14ac:dyDescent="0.25">
      <c r="B12298" s="105" t="s">
        <v>788</v>
      </c>
      <c r="C12298" s="105" t="s">
        <v>789</v>
      </c>
      <c r="D12298" s="106">
        <v>0</v>
      </c>
      <c r="E12298" s="106">
        <v>2285729923</v>
      </c>
      <c r="M12298" t="b">
        <f t="shared" si="960"/>
        <v>1</v>
      </c>
      <c r="N12298" t="b">
        <f t="shared" si="961"/>
        <v>1</v>
      </c>
      <c r="O12298" t="b">
        <f t="shared" si="962"/>
        <v>1</v>
      </c>
      <c r="P12298" t="b">
        <f t="shared" si="962"/>
        <v>1</v>
      </c>
      <c r="Q12298" t="b">
        <f t="shared" si="963"/>
        <v>1</v>
      </c>
      <c r="R12298" t="b">
        <f t="shared" si="964"/>
        <v>1</v>
      </c>
      <c r="U12298" s="105" t="s">
        <v>788</v>
      </c>
      <c r="V12298" s="105" t="s">
        <v>789</v>
      </c>
      <c r="W12298" s="106">
        <v>0</v>
      </c>
      <c r="X12298" s="106">
        <v>2285729923</v>
      </c>
    </row>
    <row r="12299" spans="2:24" x14ac:dyDescent="0.25">
      <c r="B12299" s="105" t="s">
        <v>790</v>
      </c>
      <c r="C12299" s="105" t="s">
        <v>791</v>
      </c>
      <c r="D12299" s="106">
        <v>0</v>
      </c>
      <c r="E12299" s="106">
        <v>1615349610</v>
      </c>
      <c r="M12299" t="b">
        <f t="shared" si="960"/>
        <v>1</v>
      </c>
      <c r="N12299" t="b">
        <f t="shared" si="961"/>
        <v>1</v>
      </c>
      <c r="O12299" t="b">
        <f t="shared" si="962"/>
        <v>1</v>
      </c>
      <c r="P12299" t="b">
        <f t="shared" si="962"/>
        <v>1</v>
      </c>
      <c r="Q12299" t="b">
        <f t="shared" si="963"/>
        <v>1</v>
      </c>
      <c r="R12299" t="b">
        <f t="shared" si="964"/>
        <v>1</v>
      </c>
      <c r="U12299" s="105" t="s">
        <v>790</v>
      </c>
      <c r="V12299" s="105" t="s">
        <v>791</v>
      </c>
      <c r="W12299" s="106">
        <v>0</v>
      </c>
      <c r="X12299" s="106">
        <v>1615349610</v>
      </c>
    </row>
    <row r="12300" spans="2:24" x14ac:dyDescent="0.25">
      <c r="B12300" s="105" t="s">
        <v>434</v>
      </c>
      <c r="C12300" s="105" t="s">
        <v>435</v>
      </c>
      <c r="D12300" s="106">
        <v>0</v>
      </c>
      <c r="E12300" s="106">
        <v>22803241996</v>
      </c>
      <c r="M12300" t="b">
        <f t="shared" si="960"/>
        <v>1</v>
      </c>
      <c r="N12300" t="b">
        <f t="shared" si="961"/>
        <v>1</v>
      </c>
      <c r="O12300" t="b">
        <f t="shared" si="962"/>
        <v>1</v>
      </c>
      <c r="P12300" t="b">
        <f t="shared" si="962"/>
        <v>1</v>
      </c>
      <c r="Q12300" t="b">
        <f t="shared" si="963"/>
        <v>1</v>
      </c>
      <c r="R12300" t="b">
        <f t="shared" si="964"/>
        <v>1</v>
      </c>
      <c r="U12300" s="105" t="s">
        <v>434</v>
      </c>
      <c r="V12300" s="105" t="s">
        <v>435</v>
      </c>
      <c r="W12300" s="106">
        <v>0</v>
      </c>
      <c r="X12300" s="106">
        <v>22803241996</v>
      </c>
    </row>
    <row r="12301" spans="2:24" x14ac:dyDescent="0.25">
      <c r="B12301" s="105" t="s">
        <v>436</v>
      </c>
      <c r="C12301" s="105" t="s">
        <v>437</v>
      </c>
      <c r="D12301" s="106">
        <v>0</v>
      </c>
      <c r="E12301" s="106">
        <v>22803241996</v>
      </c>
      <c r="M12301" t="b">
        <f t="shared" si="960"/>
        <v>1</v>
      </c>
      <c r="N12301" t="b">
        <f t="shared" si="961"/>
        <v>1</v>
      </c>
      <c r="O12301" t="b">
        <f t="shared" si="962"/>
        <v>1</v>
      </c>
      <c r="P12301" t="b">
        <f t="shared" si="962"/>
        <v>1</v>
      </c>
      <c r="Q12301" t="b">
        <f t="shared" si="963"/>
        <v>1</v>
      </c>
      <c r="R12301" t="b">
        <f t="shared" si="964"/>
        <v>1</v>
      </c>
      <c r="U12301" s="105" t="s">
        <v>436</v>
      </c>
      <c r="V12301" s="105" t="s">
        <v>437</v>
      </c>
      <c r="W12301" s="106">
        <v>0</v>
      </c>
      <c r="X12301" s="106">
        <v>22803241996</v>
      </c>
    </row>
    <row r="12302" spans="2:24" x14ac:dyDescent="0.25">
      <c r="B12302" s="105" t="s">
        <v>438</v>
      </c>
      <c r="C12302" s="105" t="s">
        <v>437</v>
      </c>
      <c r="D12302" s="106">
        <v>0</v>
      </c>
      <c r="E12302" s="106">
        <v>19300149413</v>
      </c>
      <c r="M12302" t="b">
        <f t="shared" si="960"/>
        <v>1</v>
      </c>
      <c r="N12302" t="b">
        <f t="shared" si="961"/>
        <v>1</v>
      </c>
      <c r="O12302" t="b">
        <f t="shared" si="962"/>
        <v>1</v>
      </c>
      <c r="P12302" t="b">
        <f t="shared" si="962"/>
        <v>1</v>
      </c>
      <c r="Q12302" t="b">
        <f t="shared" si="963"/>
        <v>1</v>
      </c>
      <c r="R12302" t="b">
        <f t="shared" si="964"/>
        <v>1</v>
      </c>
      <c r="U12302" s="105" t="s">
        <v>438</v>
      </c>
      <c r="V12302" s="105" t="s">
        <v>437</v>
      </c>
      <c r="W12302" s="106">
        <v>0</v>
      </c>
      <c r="X12302" s="106">
        <v>19300149413</v>
      </c>
    </row>
    <row r="12303" spans="2:24" x14ac:dyDescent="0.25">
      <c r="B12303" s="105" t="s">
        <v>792</v>
      </c>
      <c r="C12303" s="105" t="s">
        <v>793</v>
      </c>
      <c r="D12303" s="106">
        <v>0</v>
      </c>
      <c r="E12303" s="106">
        <v>2664741412</v>
      </c>
      <c r="M12303" t="b">
        <f t="shared" si="960"/>
        <v>1</v>
      </c>
      <c r="N12303" t="b">
        <f t="shared" si="961"/>
        <v>1</v>
      </c>
      <c r="O12303" t="b">
        <f t="shared" si="962"/>
        <v>1</v>
      </c>
      <c r="P12303" t="b">
        <f t="shared" si="962"/>
        <v>1</v>
      </c>
      <c r="Q12303" t="b">
        <f t="shared" si="963"/>
        <v>1</v>
      </c>
      <c r="R12303" t="b">
        <f t="shared" si="964"/>
        <v>1</v>
      </c>
      <c r="U12303" s="105" t="s">
        <v>792</v>
      </c>
      <c r="V12303" s="105" t="s">
        <v>793</v>
      </c>
      <c r="W12303" s="106">
        <v>0</v>
      </c>
      <c r="X12303" s="106">
        <v>2664741412</v>
      </c>
    </row>
    <row r="12304" spans="2:24" x14ac:dyDescent="0.25">
      <c r="B12304" s="105" t="s">
        <v>1440</v>
      </c>
      <c r="C12304" s="105" t="s">
        <v>1595</v>
      </c>
      <c r="D12304" s="106">
        <v>0</v>
      </c>
      <c r="E12304" s="106">
        <v>443742561</v>
      </c>
      <c r="M12304" t="b">
        <f t="shared" si="960"/>
        <v>1</v>
      </c>
      <c r="N12304" t="b">
        <f t="shared" si="961"/>
        <v>1</v>
      </c>
      <c r="O12304" t="b">
        <f t="shared" si="962"/>
        <v>1</v>
      </c>
      <c r="P12304" t="b">
        <f t="shared" si="962"/>
        <v>1</v>
      </c>
      <c r="Q12304" t="b">
        <f t="shared" si="963"/>
        <v>1</v>
      </c>
      <c r="R12304" t="b">
        <f t="shared" si="964"/>
        <v>1</v>
      </c>
      <c r="U12304" s="105" t="s">
        <v>1440</v>
      </c>
      <c r="V12304" s="105" t="s">
        <v>1595</v>
      </c>
      <c r="W12304" s="106">
        <v>0</v>
      </c>
      <c r="X12304" s="106">
        <v>443742561</v>
      </c>
    </row>
    <row r="12305" spans="2:24" x14ac:dyDescent="0.25">
      <c r="B12305" s="105" t="s">
        <v>1596</v>
      </c>
      <c r="C12305" s="105" t="s">
        <v>1597</v>
      </c>
      <c r="D12305" s="106">
        <v>0</v>
      </c>
      <c r="E12305" s="106">
        <v>394608610</v>
      </c>
      <c r="M12305" t="b">
        <f t="shared" si="960"/>
        <v>1</v>
      </c>
      <c r="N12305" t="b">
        <f t="shared" si="961"/>
        <v>1</v>
      </c>
      <c r="O12305" t="b">
        <f t="shared" si="962"/>
        <v>1</v>
      </c>
      <c r="P12305" t="b">
        <f t="shared" si="962"/>
        <v>1</v>
      </c>
      <c r="Q12305" t="b">
        <f t="shared" si="963"/>
        <v>1</v>
      </c>
      <c r="R12305" t="b">
        <f t="shared" si="964"/>
        <v>1</v>
      </c>
      <c r="U12305" s="105" t="s">
        <v>1596</v>
      </c>
      <c r="V12305" s="105" t="s">
        <v>1597</v>
      </c>
      <c r="W12305" s="106">
        <v>0</v>
      </c>
      <c r="X12305" s="106">
        <v>394608610</v>
      </c>
    </row>
    <row r="12306" spans="2:24" x14ac:dyDescent="0.25">
      <c r="B12306" s="105" t="s">
        <v>615</v>
      </c>
      <c r="C12306" s="105" t="s">
        <v>616</v>
      </c>
      <c r="D12306" s="106">
        <v>0</v>
      </c>
      <c r="E12306" s="106">
        <v>9444105072</v>
      </c>
      <c r="M12306" t="b">
        <f t="shared" si="960"/>
        <v>1</v>
      </c>
      <c r="N12306" t="b">
        <f t="shared" si="961"/>
        <v>1</v>
      </c>
      <c r="O12306" t="b">
        <f t="shared" si="962"/>
        <v>1</v>
      </c>
      <c r="P12306" t="b">
        <f t="shared" si="962"/>
        <v>1</v>
      </c>
      <c r="Q12306" t="b">
        <f t="shared" si="963"/>
        <v>1</v>
      </c>
      <c r="R12306" t="b">
        <f t="shared" si="964"/>
        <v>1</v>
      </c>
      <c r="U12306" s="105" t="s">
        <v>615</v>
      </c>
      <c r="V12306" s="105" t="s">
        <v>616</v>
      </c>
      <c r="W12306" s="106">
        <v>0</v>
      </c>
      <c r="X12306" s="106">
        <v>9444105072</v>
      </c>
    </row>
    <row r="12307" spans="2:24" x14ac:dyDescent="0.25">
      <c r="B12307" s="105" t="s">
        <v>617</v>
      </c>
      <c r="C12307" s="105" t="s">
        <v>618</v>
      </c>
      <c r="D12307" s="106">
        <v>0</v>
      </c>
      <c r="E12307" s="106">
        <v>9444105072</v>
      </c>
      <c r="M12307" t="b">
        <f t="shared" si="960"/>
        <v>1</v>
      </c>
      <c r="N12307" t="b">
        <f t="shared" si="961"/>
        <v>1</v>
      </c>
      <c r="O12307" t="b">
        <f t="shared" si="962"/>
        <v>1</v>
      </c>
      <c r="P12307" t="b">
        <f t="shared" si="962"/>
        <v>1</v>
      </c>
      <c r="Q12307" t="b">
        <f t="shared" si="963"/>
        <v>1</v>
      </c>
      <c r="R12307" t="b">
        <f t="shared" si="964"/>
        <v>1</v>
      </c>
      <c r="U12307" s="105" t="s">
        <v>617</v>
      </c>
      <c r="V12307" s="105" t="s">
        <v>618</v>
      </c>
      <c r="W12307" s="106">
        <v>0</v>
      </c>
      <c r="X12307" s="106">
        <v>9444105072</v>
      </c>
    </row>
    <row r="12308" spans="2:24" x14ac:dyDescent="0.25">
      <c r="B12308" s="105" t="s">
        <v>619</v>
      </c>
      <c r="C12308" s="105" t="s">
        <v>618</v>
      </c>
      <c r="D12308" s="106">
        <v>0</v>
      </c>
      <c r="E12308" s="106">
        <v>9444105072</v>
      </c>
      <c r="M12308" t="b">
        <f t="shared" si="960"/>
        <v>1</v>
      </c>
      <c r="N12308" t="b">
        <f t="shared" si="961"/>
        <v>1</v>
      </c>
      <c r="O12308" t="b">
        <f t="shared" si="962"/>
        <v>1</v>
      </c>
      <c r="P12308" t="b">
        <f t="shared" si="962"/>
        <v>1</v>
      </c>
      <c r="Q12308" t="b">
        <f t="shared" si="963"/>
        <v>1</v>
      </c>
      <c r="R12308" t="b">
        <f t="shared" si="964"/>
        <v>1</v>
      </c>
      <c r="U12308" s="105" t="s">
        <v>619</v>
      </c>
      <c r="V12308" s="105" t="s">
        <v>618</v>
      </c>
      <c r="W12308" s="106">
        <v>0</v>
      </c>
      <c r="X12308" s="106">
        <v>9444105072</v>
      </c>
    </row>
    <row r="12309" spans="2:24" x14ac:dyDescent="0.25">
      <c r="B12309" s="105" t="s">
        <v>620</v>
      </c>
      <c r="C12309" s="105" t="s">
        <v>621</v>
      </c>
      <c r="D12309" s="106">
        <v>0</v>
      </c>
      <c r="E12309" s="106">
        <v>12544123315</v>
      </c>
      <c r="M12309" t="b">
        <f t="shared" si="960"/>
        <v>1</v>
      </c>
      <c r="N12309" t="b">
        <f t="shared" si="961"/>
        <v>1</v>
      </c>
      <c r="O12309" t="b">
        <f t="shared" si="962"/>
        <v>1</v>
      </c>
      <c r="P12309" t="b">
        <f t="shared" si="962"/>
        <v>1</v>
      </c>
      <c r="Q12309" t="b">
        <f t="shared" si="963"/>
        <v>1</v>
      </c>
      <c r="R12309" t="b">
        <f t="shared" si="964"/>
        <v>1</v>
      </c>
      <c r="U12309" s="105" t="s">
        <v>620</v>
      </c>
      <c r="V12309" s="105" t="s">
        <v>621</v>
      </c>
      <c r="W12309" s="106">
        <v>0</v>
      </c>
      <c r="X12309" s="106">
        <v>12544123315</v>
      </c>
    </row>
    <row r="12310" spans="2:24" x14ac:dyDescent="0.25">
      <c r="B12310" s="105" t="s">
        <v>622</v>
      </c>
      <c r="C12310" s="105" t="s">
        <v>623</v>
      </c>
      <c r="D12310" s="106">
        <v>0</v>
      </c>
      <c r="E12310" s="106">
        <v>12544123315</v>
      </c>
      <c r="M12310" t="b">
        <f t="shared" si="960"/>
        <v>1</v>
      </c>
      <c r="N12310" t="b">
        <f t="shared" si="961"/>
        <v>1</v>
      </c>
      <c r="O12310" t="b">
        <f t="shared" si="962"/>
        <v>1</v>
      </c>
      <c r="P12310" t="b">
        <f t="shared" si="962"/>
        <v>1</v>
      </c>
      <c r="Q12310" t="b">
        <f t="shared" si="963"/>
        <v>1</v>
      </c>
      <c r="R12310" t="b">
        <f t="shared" si="964"/>
        <v>1</v>
      </c>
      <c r="U12310" s="105" t="s">
        <v>622</v>
      </c>
      <c r="V12310" s="105" t="s">
        <v>623</v>
      </c>
      <c r="W12310" s="106">
        <v>0</v>
      </c>
      <c r="X12310" s="106">
        <v>12544123315</v>
      </c>
    </row>
    <row r="12311" spans="2:24" x14ac:dyDescent="0.25">
      <c r="B12311" s="105" t="s">
        <v>624</v>
      </c>
      <c r="C12311" s="105" t="s">
        <v>623</v>
      </c>
      <c r="D12311" s="106">
        <v>0</v>
      </c>
      <c r="E12311" s="106">
        <v>12006310072</v>
      </c>
      <c r="M12311" t="b">
        <f t="shared" si="960"/>
        <v>1</v>
      </c>
      <c r="N12311" t="b">
        <f t="shared" si="961"/>
        <v>1</v>
      </c>
      <c r="O12311" t="b">
        <f t="shared" si="962"/>
        <v>1</v>
      </c>
      <c r="P12311" t="b">
        <f t="shared" si="962"/>
        <v>1</v>
      </c>
      <c r="Q12311" t="b">
        <f t="shared" si="963"/>
        <v>1</v>
      </c>
      <c r="R12311" t="b">
        <f t="shared" si="964"/>
        <v>1</v>
      </c>
      <c r="U12311" s="105" t="s">
        <v>624</v>
      </c>
      <c r="V12311" s="105" t="s">
        <v>623</v>
      </c>
      <c r="W12311" s="106">
        <v>0</v>
      </c>
      <c r="X12311" s="106">
        <v>12006310072</v>
      </c>
    </row>
    <row r="12312" spans="2:24" x14ac:dyDescent="0.25">
      <c r="B12312" s="105" t="s">
        <v>794</v>
      </c>
      <c r="C12312" s="105" t="s">
        <v>1598</v>
      </c>
      <c r="D12312" s="106">
        <v>0</v>
      </c>
      <c r="E12312" s="106">
        <v>537813243</v>
      </c>
      <c r="M12312" t="b">
        <f t="shared" si="960"/>
        <v>1</v>
      </c>
      <c r="N12312" t="b">
        <f t="shared" si="961"/>
        <v>1</v>
      </c>
      <c r="O12312" t="b">
        <f t="shared" si="962"/>
        <v>1</v>
      </c>
      <c r="P12312" t="b">
        <f t="shared" si="962"/>
        <v>1</v>
      </c>
      <c r="Q12312" t="b">
        <f t="shared" si="963"/>
        <v>1</v>
      </c>
      <c r="R12312" t="b">
        <f t="shared" si="964"/>
        <v>1</v>
      </c>
      <c r="U12312" s="105" t="s">
        <v>794</v>
      </c>
      <c r="V12312" s="105" t="s">
        <v>1598</v>
      </c>
      <c r="W12312" s="106">
        <v>0</v>
      </c>
      <c r="X12312" s="106">
        <v>537813243</v>
      </c>
    </row>
    <row r="12313" spans="2:24" x14ac:dyDescent="0.25">
      <c r="B12313" s="105" t="s">
        <v>439</v>
      </c>
      <c r="C12313" s="105" t="s">
        <v>440</v>
      </c>
      <c r="D12313" s="106">
        <v>0</v>
      </c>
      <c r="E12313" s="106">
        <v>102277323870.99649</v>
      </c>
      <c r="M12313" t="b">
        <f t="shared" si="960"/>
        <v>1</v>
      </c>
      <c r="N12313" t="b">
        <f t="shared" si="961"/>
        <v>1</v>
      </c>
      <c r="O12313" t="b">
        <f t="shared" si="962"/>
        <v>1</v>
      </c>
      <c r="P12313" t="b">
        <f t="shared" si="962"/>
        <v>1</v>
      </c>
      <c r="Q12313" t="b">
        <f t="shared" si="963"/>
        <v>1</v>
      </c>
      <c r="R12313" t="b">
        <f t="shared" si="964"/>
        <v>1</v>
      </c>
      <c r="U12313" s="105" t="s">
        <v>439</v>
      </c>
      <c r="V12313" s="105" t="s">
        <v>440</v>
      </c>
      <c r="W12313" s="106">
        <v>0</v>
      </c>
      <c r="X12313" s="106">
        <v>102277323870.99649</v>
      </c>
    </row>
    <row r="12314" spans="2:24" x14ac:dyDescent="0.25">
      <c r="B12314" s="105" t="s">
        <v>441</v>
      </c>
      <c r="C12314" s="105" t="s">
        <v>442</v>
      </c>
      <c r="D12314" s="106">
        <v>0</v>
      </c>
      <c r="E12314" s="106">
        <v>102277323870.99649</v>
      </c>
      <c r="M12314" t="b">
        <f t="shared" si="960"/>
        <v>1</v>
      </c>
      <c r="N12314" t="b">
        <f t="shared" si="961"/>
        <v>1</v>
      </c>
      <c r="O12314" t="b">
        <f t="shared" si="962"/>
        <v>1</v>
      </c>
      <c r="P12314" t="b">
        <f t="shared" si="962"/>
        <v>1</v>
      </c>
      <c r="Q12314" t="b">
        <f t="shared" si="963"/>
        <v>1</v>
      </c>
      <c r="R12314" t="b">
        <f t="shared" si="964"/>
        <v>1</v>
      </c>
      <c r="U12314" s="105" t="s">
        <v>441</v>
      </c>
      <c r="V12314" s="105" t="s">
        <v>442</v>
      </c>
      <c r="W12314" s="106">
        <v>0</v>
      </c>
      <c r="X12314" s="106">
        <v>102277323870.99649</v>
      </c>
    </row>
    <row r="12315" spans="2:24" x14ac:dyDescent="0.25">
      <c r="B12315" s="105" t="s">
        <v>443</v>
      </c>
      <c r="C12315" s="105" t="s">
        <v>442</v>
      </c>
      <c r="D12315" s="106">
        <v>0</v>
      </c>
      <c r="E12315" s="106">
        <v>67892828783.998802</v>
      </c>
      <c r="M12315" t="b">
        <f t="shared" ref="M12315:M12378" si="965">+B12315=U12315</f>
        <v>1</v>
      </c>
      <c r="N12315" t="b">
        <f t="shared" ref="N12315:N12378" si="966">+C12315=V12315</f>
        <v>1</v>
      </c>
      <c r="O12315" t="b">
        <f t="shared" ref="O12315:P12378" si="967">+D12315=W12315</f>
        <v>1</v>
      </c>
      <c r="P12315" t="b">
        <f t="shared" si="967"/>
        <v>1</v>
      </c>
      <c r="Q12315" t="b">
        <f t="shared" ref="Q12315:Q12378" si="968">+F12315=Y12315</f>
        <v>1</v>
      </c>
      <c r="R12315" t="b">
        <f t="shared" ref="R12315:R12378" si="969">+G12315=Z12315</f>
        <v>1</v>
      </c>
      <c r="U12315" s="105" t="s">
        <v>443</v>
      </c>
      <c r="V12315" s="105" t="s">
        <v>442</v>
      </c>
      <c r="W12315" s="106">
        <v>0</v>
      </c>
      <c r="X12315" s="106">
        <v>67892828783.998802</v>
      </c>
    </row>
    <row r="12316" spans="2:24" x14ac:dyDescent="0.25">
      <c r="B12316" s="105" t="s">
        <v>1441</v>
      </c>
      <c r="C12316" s="105" t="s">
        <v>1442</v>
      </c>
      <c r="D12316" s="106">
        <v>0</v>
      </c>
      <c r="E12316" s="106">
        <v>1781472887</v>
      </c>
      <c r="M12316" t="b">
        <f t="shared" si="965"/>
        <v>1</v>
      </c>
      <c r="N12316" t="b">
        <f t="shared" si="966"/>
        <v>1</v>
      </c>
      <c r="O12316" t="b">
        <f t="shared" si="967"/>
        <v>1</v>
      </c>
      <c r="P12316" t="b">
        <f t="shared" si="967"/>
        <v>1</v>
      </c>
      <c r="Q12316" t="b">
        <f t="shared" si="968"/>
        <v>1</v>
      </c>
      <c r="R12316" t="b">
        <f t="shared" si="969"/>
        <v>1</v>
      </c>
      <c r="U12316" s="105" t="s">
        <v>1441</v>
      </c>
      <c r="V12316" s="105" t="s">
        <v>1442</v>
      </c>
      <c r="W12316" s="106">
        <v>0</v>
      </c>
      <c r="X12316" s="106">
        <v>1781472887</v>
      </c>
    </row>
    <row r="12317" spans="2:24" x14ac:dyDescent="0.25">
      <c r="B12317" s="105" t="s">
        <v>795</v>
      </c>
      <c r="C12317" s="105" t="s">
        <v>796</v>
      </c>
      <c r="D12317" s="106">
        <v>0</v>
      </c>
      <c r="E12317" s="106">
        <v>2117024120</v>
      </c>
      <c r="M12317" t="b">
        <f t="shared" si="965"/>
        <v>1</v>
      </c>
      <c r="N12317" t="b">
        <f t="shared" si="966"/>
        <v>1</v>
      </c>
      <c r="O12317" t="b">
        <f t="shared" si="967"/>
        <v>1</v>
      </c>
      <c r="P12317" t="b">
        <f t="shared" si="967"/>
        <v>1</v>
      </c>
      <c r="Q12317" t="b">
        <f t="shared" si="968"/>
        <v>1</v>
      </c>
      <c r="R12317" t="b">
        <f t="shared" si="969"/>
        <v>1</v>
      </c>
      <c r="U12317" s="105" t="s">
        <v>795</v>
      </c>
      <c r="V12317" s="105" t="s">
        <v>796</v>
      </c>
      <c r="W12317" s="106">
        <v>0</v>
      </c>
      <c r="X12317" s="106">
        <v>2117024120</v>
      </c>
    </row>
    <row r="12318" spans="2:24" x14ac:dyDescent="0.25">
      <c r="B12318" s="105" t="s">
        <v>797</v>
      </c>
      <c r="C12318" s="105" t="s">
        <v>1599</v>
      </c>
      <c r="D12318" s="106">
        <v>0</v>
      </c>
      <c r="E12318" s="106">
        <v>4329539191</v>
      </c>
      <c r="M12318" t="b">
        <f t="shared" si="965"/>
        <v>1</v>
      </c>
      <c r="N12318" t="b">
        <f t="shared" si="966"/>
        <v>1</v>
      </c>
      <c r="O12318" t="b">
        <f t="shared" si="967"/>
        <v>1</v>
      </c>
      <c r="P12318" t="b">
        <f t="shared" si="967"/>
        <v>1</v>
      </c>
      <c r="Q12318" t="b">
        <f t="shared" si="968"/>
        <v>1</v>
      </c>
      <c r="R12318" t="b">
        <f t="shared" si="969"/>
        <v>1</v>
      </c>
      <c r="U12318" s="105" t="s">
        <v>797</v>
      </c>
      <c r="V12318" s="105" t="s">
        <v>1599</v>
      </c>
      <c r="W12318" s="106">
        <v>0</v>
      </c>
      <c r="X12318" s="106">
        <v>4329539191</v>
      </c>
    </row>
    <row r="12319" spans="2:24" x14ac:dyDescent="0.25">
      <c r="B12319" s="105" t="s">
        <v>798</v>
      </c>
      <c r="C12319" s="105" t="s">
        <v>1600</v>
      </c>
      <c r="D12319" s="106">
        <v>0</v>
      </c>
      <c r="E12319" s="106">
        <v>3347040106</v>
      </c>
      <c r="M12319" t="b">
        <f t="shared" si="965"/>
        <v>1</v>
      </c>
      <c r="N12319" t="b">
        <f t="shared" si="966"/>
        <v>1</v>
      </c>
      <c r="O12319" t="b">
        <f t="shared" si="967"/>
        <v>1</v>
      </c>
      <c r="P12319" t="b">
        <f t="shared" si="967"/>
        <v>1</v>
      </c>
      <c r="Q12319" t="b">
        <f t="shared" si="968"/>
        <v>1</v>
      </c>
      <c r="R12319" t="b">
        <f t="shared" si="969"/>
        <v>1</v>
      </c>
      <c r="U12319" s="105" t="s">
        <v>798</v>
      </c>
      <c r="V12319" s="105" t="s">
        <v>1600</v>
      </c>
      <c r="W12319" s="106">
        <v>0</v>
      </c>
      <c r="X12319" s="106">
        <v>3347040106</v>
      </c>
    </row>
    <row r="12320" spans="2:24" x14ac:dyDescent="0.25">
      <c r="B12320" s="105" t="s">
        <v>799</v>
      </c>
      <c r="C12320" s="105" t="s">
        <v>1443</v>
      </c>
      <c r="D12320" s="106">
        <v>0</v>
      </c>
      <c r="E12320" s="106">
        <v>1765175235</v>
      </c>
      <c r="M12320" t="b">
        <f t="shared" si="965"/>
        <v>1</v>
      </c>
      <c r="N12320" t="b">
        <f t="shared" si="966"/>
        <v>1</v>
      </c>
      <c r="O12320" t="b">
        <f t="shared" si="967"/>
        <v>1</v>
      </c>
      <c r="P12320" t="b">
        <f t="shared" si="967"/>
        <v>1</v>
      </c>
      <c r="Q12320" t="b">
        <f t="shared" si="968"/>
        <v>1</v>
      </c>
      <c r="R12320" t="b">
        <f t="shared" si="969"/>
        <v>1</v>
      </c>
      <c r="U12320" s="105" t="s">
        <v>799</v>
      </c>
      <c r="V12320" s="105" t="s">
        <v>1443</v>
      </c>
      <c r="W12320" s="106">
        <v>0</v>
      </c>
      <c r="X12320" s="106">
        <v>1765175235</v>
      </c>
    </row>
    <row r="12321" spans="2:24" x14ac:dyDescent="0.25">
      <c r="B12321" s="105" t="s">
        <v>800</v>
      </c>
      <c r="C12321" s="105" t="s">
        <v>1444</v>
      </c>
      <c r="D12321" s="106">
        <v>0</v>
      </c>
      <c r="E12321" s="106">
        <v>2744845835</v>
      </c>
      <c r="M12321" t="b">
        <f t="shared" si="965"/>
        <v>1</v>
      </c>
      <c r="N12321" t="b">
        <f t="shared" si="966"/>
        <v>1</v>
      </c>
      <c r="O12321" t="b">
        <f t="shared" si="967"/>
        <v>1</v>
      </c>
      <c r="P12321" t="b">
        <f t="shared" si="967"/>
        <v>1</v>
      </c>
      <c r="Q12321" t="b">
        <f t="shared" si="968"/>
        <v>1</v>
      </c>
      <c r="R12321" t="b">
        <f t="shared" si="969"/>
        <v>1</v>
      </c>
      <c r="U12321" s="105" t="s">
        <v>800</v>
      </c>
      <c r="V12321" s="105" t="s">
        <v>1444</v>
      </c>
      <c r="W12321" s="106">
        <v>0</v>
      </c>
      <c r="X12321" s="106">
        <v>2744845835</v>
      </c>
    </row>
    <row r="12322" spans="2:24" x14ac:dyDescent="0.25">
      <c r="B12322" s="105" t="s">
        <v>1445</v>
      </c>
      <c r="C12322" s="105" t="s">
        <v>1446</v>
      </c>
      <c r="D12322" s="106">
        <v>0</v>
      </c>
      <c r="E12322" s="106">
        <v>3386882773</v>
      </c>
      <c r="M12322" t="b">
        <f t="shared" si="965"/>
        <v>1</v>
      </c>
      <c r="N12322" t="b">
        <f t="shared" si="966"/>
        <v>1</v>
      </c>
      <c r="O12322" t="b">
        <f t="shared" si="967"/>
        <v>1</v>
      </c>
      <c r="P12322" t="b">
        <f t="shared" si="967"/>
        <v>1</v>
      </c>
      <c r="Q12322" t="b">
        <f t="shared" si="968"/>
        <v>1</v>
      </c>
      <c r="R12322" t="b">
        <f t="shared" si="969"/>
        <v>1</v>
      </c>
      <c r="U12322" s="105" t="s">
        <v>1445</v>
      </c>
      <c r="V12322" s="105" t="s">
        <v>1446</v>
      </c>
      <c r="W12322" s="106">
        <v>0</v>
      </c>
      <c r="X12322" s="106">
        <v>3386882773</v>
      </c>
    </row>
    <row r="12323" spans="2:24" x14ac:dyDescent="0.25">
      <c r="B12323" s="105" t="s">
        <v>1447</v>
      </c>
      <c r="C12323" s="105" t="s">
        <v>1601</v>
      </c>
      <c r="D12323" s="106">
        <v>0</v>
      </c>
      <c r="E12323" s="106">
        <v>1807026628</v>
      </c>
      <c r="M12323" t="b">
        <f t="shared" si="965"/>
        <v>1</v>
      </c>
      <c r="N12323" t="b">
        <f t="shared" si="966"/>
        <v>1</v>
      </c>
      <c r="O12323" t="b">
        <f t="shared" si="967"/>
        <v>1</v>
      </c>
      <c r="P12323" t="b">
        <f t="shared" si="967"/>
        <v>1</v>
      </c>
      <c r="Q12323" t="b">
        <f t="shared" si="968"/>
        <v>1</v>
      </c>
      <c r="R12323" t="b">
        <f t="shared" si="969"/>
        <v>1</v>
      </c>
      <c r="U12323" s="105" t="s">
        <v>1447</v>
      </c>
      <c r="V12323" s="105" t="s">
        <v>1601</v>
      </c>
      <c r="W12323" s="106">
        <v>0</v>
      </c>
      <c r="X12323" s="106">
        <v>1807026628</v>
      </c>
    </row>
    <row r="12324" spans="2:24" x14ac:dyDescent="0.25">
      <c r="B12324" s="105" t="s">
        <v>1448</v>
      </c>
      <c r="C12324" s="105" t="s">
        <v>1602</v>
      </c>
      <c r="D12324" s="106">
        <v>0</v>
      </c>
      <c r="E12324" s="106">
        <v>2950411903.9977002</v>
      </c>
      <c r="M12324" t="b">
        <f t="shared" si="965"/>
        <v>1</v>
      </c>
      <c r="N12324" t="b">
        <f t="shared" si="966"/>
        <v>1</v>
      </c>
      <c r="O12324" t="b">
        <f t="shared" si="967"/>
        <v>1</v>
      </c>
      <c r="P12324" t="b">
        <f t="shared" si="967"/>
        <v>1</v>
      </c>
      <c r="Q12324" t="b">
        <f t="shared" si="968"/>
        <v>1</v>
      </c>
      <c r="R12324" t="b">
        <f t="shared" si="969"/>
        <v>1</v>
      </c>
      <c r="U12324" s="105" t="s">
        <v>1448</v>
      </c>
      <c r="V12324" s="105" t="s">
        <v>1602</v>
      </c>
      <c r="W12324" s="106">
        <v>0</v>
      </c>
      <c r="X12324" s="106">
        <v>2950411903.9977002</v>
      </c>
    </row>
    <row r="12325" spans="2:24" x14ac:dyDescent="0.25">
      <c r="B12325" s="105" t="s">
        <v>1449</v>
      </c>
      <c r="C12325" s="105" t="s">
        <v>1450</v>
      </c>
      <c r="D12325" s="106">
        <v>0</v>
      </c>
      <c r="E12325" s="106">
        <v>1990994024</v>
      </c>
      <c r="M12325" t="b">
        <f t="shared" si="965"/>
        <v>1</v>
      </c>
      <c r="N12325" t="b">
        <f t="shared" si="966"/>
        <v>1</v>
      </c>
      <c r="O12325" t="b">
        <f t="shared" si="967"/>
        <v>1</v>
      </c>
      <c r="P12325" t="b">
        <f t="shared" si="967"/>
        <v>1</v>
      </c>
      <c r="Q12325" t="b">
        <f t="shared" si="968"/>
        <v>1</v>
      </c>
      <c r="R12325" t="b">
        <f t="shared" si="969"/>
        <v>1</v>
      </c>
      <c r="U12325" s="105" t="s">
        <v>1449</v>
      </c>
      <c r="V12325" s="105" t="s">
        <v>1450</v>
      </c>
      <c r="W12325" s="106">
        <v>0</v>
      </c>
      <c r="X12325" s="106">
        <v>1990994024</v>
      </c>
    </row>
    <row r="12326" spans="2:24" x14ac:dyDescent="0.25">
      <c r="B12326" s="105" t="s">
        <v>1451</v>
      </c>
      <c r="C12326" s="105" t="s">
        <v>1603</v>
      </c>
      <c r="D12326" s="106">
        <v>0</v>
      </c>
      <c r="E12326" s="106">
        <v>2831297226</v>
      </c>
      <c r="M12326" t="b">
        <f t="shared" si="965"/>
        <v>1</v>
      </c>
      <c r="N12326" t="b">
        <f t="shared" si="966"/>
        <v>1</v>
      </c>
      <c r="O12326" t="b">
        <f t="shared" si="967"/>
        <v>1</v>
      </c>
      <c r="P12326" t="b">
        <f t="shared" si="967"/>
        <v>1</v>
      </c>
      <c r="Q12326" t="b">
        <f t="shared" si="968"/>
        <v>1</v>
      </c>
      <c r="R12326" t="b">
        <f t="shared" si="969"/>
        <v>1</v>
      </c>
      <c r="U12326" s="105" t="s">
        <v>1451</v>
      </c>
      <c r="V12326" s="105" t="s">
        <v>1603</v>
      </c>
      <c r="W12326" s="106">
        <v>0</v>
      </c>
      <c r="X12326" s="106">
        <v>2831297226</v>
      </c>
    </row>
    <row r="12327" spans="2:24" x14ac:dyDescent="0.25">
      <c r="B12327" s="105" t="s">
        <v>1452</v>
      </c>
      <c r="C12327" s="105" t="s">
        <v>1453</v>
      </c>
      <c r="D12327" s="106">
        <v>0</v>
      </c>
      <c r="E12327" s="106">
        <v>2321131412</v>
      </c>
      <c r="M12327" t="b">
        <f t="shared" si="965"/>
        <v>1</v>
      </c>
      <c r="N12327" t="b">
        <f t="shared" si="966"/>
        <v>1</v>
      </c>
      <c r="O12327" t="b">
        <f t="shared" si="967"/>
        <v>1</v>
      </c>
      <c r="P12327" t="b">
        <f t="shared" si="967"/>
        <v>1</v>
      </c>
      <c r="Q12327" t="b">
        <f t="shared" si="968"/>
        <v>1</v>
      </c>
      <c r="R12327" t="b">
        <f t="shared" si="969"/>
        <v>1</v>
      </c>
      <c r="U12327" s="105" t="s">
        <v>1452</v>
      </c>
      <c r="V12327" s="105" t="s">
        <v>1453</v>
      </c>
      <c r="W12327" s="106">
        <v>0</v>
      </c>
      <c r="X12327" s="106">
        <v>2321131412</v>
      </c>
    </row>
    <row r="12328" spans="2:24" x14ac:dyDescent="0.25">
      <c r="B12328" s="105" t="s">
        <v>1454</v>
      </c>
      <c r="C12328" s="105" t="s">
        <v>1604</v>
      </c>
      <c r="D12328" s="106">
        <v>0</v>
      </c>
      <c r="E12328" s="106">
        <v>3011653746</v>
      </c>
      <c r="M12328" t="b">
        <f t="shared" si="965"/>
        <v>1</v>
      </c>
      <c r="N12328" t="b">
        <f t="shared" si="966"/>
        <v>1</v>
      </c>
      <c r="O12328" t="b">
        <f t="shared" si="967"/>
        <v>1</v>
      </c>
      <c r="P12328" t="b">
        <f t="shared" si="967"/>
        <v>1</v>
      </c>
      <c r="Q12328" t="b">
        <f t="shared" si="968"/>
        <v>1</v>
      </c>
      <c r="R12328" t="b">
        <f t="shared" si="969"/>
        <v>1</v>
      </c>
      <c r="U12328" s="105" t="s">
        <v>1454</v>
      </c>
      <c r="V12328" s="105" t="s">
        <v>1604</v>
      </c>
      <c r="W12328" s="106">
        <v>0</v>
      </c>
      <c r="X12328" s="106">
        <v>3011653746</v>
      </c>
    </row>
    <row r="12329" spans="2:24" x14ac:dyDescent="0.25">
      <c r="B12329" s="105" t="s">
        <v>625</v>
      </c>
      <c r="C12329" s="105" t="s">
        <v>626</v>
      </c>
      <c r="D12329" s="106">
        <v>0</v>
      </c>
      <c r="E12329" s="106">
        <v>15640311378</v>
      </c>
      <c r="M12329" t="b">
        <f t="shared" si="965"/>
        <v>1</v>
      </c>
      <c r="N12329" t="b">
        <f t="shared" si="966"/>
        <v>1</v>
      </c>
      <c r="O12329" t="b">
        <f t="shared" si="967"/>
        <v>1</v>
      </c>
      <c r="P12329" t="b">
        <f t="shared" si="967"/>
        <v>1</v>
      </c>
      <c r="Q12329" t="b">
        <f t="shared" si="968"/>
        <v>1</v>
      </c>
      <c r="R12329" t="b">
        <f t="shared" si="969"/>
        <v>1</v>
      </c>
      <c r="U12329" s="105" t="s">
        <v>625</v>
      </c>
      <c r="V12329" s="105" t="s">
        <v>626</v>
      </c>
      <c r="W12329" s="106">
        <v>0</v>
      </c>
      <c r="X12329" s="106">
        <v>15640311378</v>
      </c>
    </row>
    <row r="12330" spans="2:24" x14ac:dyDescent="0.25">
      <c r="B12330" s="105" t="s">
        <v>627</v>
      </c>
      <c r="C12330" s="105" t="s">
        <v>628</v>
      </c>
      <c r="D12330" s="106">
        <v>0</v>
      </c>
      <c r="E12330" s="106">
        <v>15640311378</v>
      </c>
      <c r="M12330" t="b">
        <f t="shared" si="965"/>
        <v>1</v>
      </c>
      <c r="N12330" t="b">
        <f t="shared" si="966"/>
        <v>1</v>
      </c>
      <c r="O12330" t="b">
        <f t="shared" si="967"/>
        <v>1</v>
      </c>
      <c r="P12330" t="b">
        <f t="shared" si="967"/>
        <v>1</v>
      </c>
      <c r="Q12330" t="b">
        <f t="shared" si="968"/>
        <v>1</v>
      </c>
      <c r="R12330" t="b">
        <f t="shared" si="969"/>
        <v>1</v>
      </c>
      <c r="U12330" s="105" t="s">
        <v>627</v>
      </c>
      <c r="V12330" s="105" t="s">
        <v>628</v>
      </c>
      <c r="W12330" s="106">
        <v>0</v>
      </c>
      <c r="X12330" s="106">
        <v>15640311378</v>
      </c>
    </row>
    <row r="12331" spans="2:24" x14ac:dyDescent="0.25">
      <c r="B12331" s="105" t="s">
        <v>629</v>
      </c>
      <c r="C12331" s="105" t="s">
        <v>628</v>
      </c>
      <c r="D12331" s="106">
        <v>0</v>
      </c>
      <c r="E12331" s="106">
        <v>15640311378</v>
      </c>
      <c r="M12331" t="b">
        <f t="shared" si="965"/>
        <v>1</v>
      </c>
      <c r="N12331" t="b">
        <f t="shared" si="966"/>
        <v>1</v>
      </c>
      <c r="O12331" t="b">
        <f t="shared" si="967"/>
        <v>1</v>
      </c>
      <c r="P12331" t="b">
        <f t="shared" si="967"/>
        <v>1</v>
      </c>
      <c r="Q12331" t="b">
        <f t="shared" si="968"/>
        <v>1</v>
      </c>
      <c r="R12331" t="b">
        <f t="shared" si="969"/>
        <v>1</v>
      </c>
      <c r="U12331" s="105" t="s">
        <v>629</v>
      </c>
      <c r="V12331" s="105" t="s">
        <v>628</v>
      </c>
      <c r="W12331" s="106">
        <v>0</v>
      </c>
      <c r="X12331" s="106">
        <v>15640311378</v>
      </c>
    </row>
    <row r="12332" spans="2:24" x14ac:dyDescent="0.25">
      <c r="B12332" s="105" t="s">
        <v>489</v>
      </c>
      <c r="C12332" s="105" t="s">
        <v>490</v>
      </c>
      <c r="D12332" s="106">
        <v>0</v>
      </c>
      <c r="E12332" s="106">
        <v>13862885742</v>
      </c>
      <c r="M12332" t="b">
        <f t="shared" si="965"/>
        <v>1</v>
      </c>
      <c r="N12332" t="b">
        <f t="shared" si="966"/>
        <v>1</v>
      </c>
      <c r="O12332" t="b">
        <f t="shared" si="967"/>
        <v>1</v>
      </c>
      <c r="P12332" t="b">
        <f t="shared" si="967"/>
        <v>1</v>
      </c>
      <c r="Q12332" t="b">
        <f t="shared" si="968"/>
        <v>1</v>
      </c>
      <c r="R12332" t="b">
        <f t="shared" si="969"/>
        <v>1</v>
      </c>
      <c r="U12332" s="105" t="s">
        <v>489</v>
      </c>
      <c r="V12332" s="105" t="s">
        <v>490</v>
      </c>
      <c r="W12332" s="106">
        <v>0</v>
      </c>
      <c r="X12332" s="106">
        <v>13862885742</v>
      </c>
    </row>
    <row r="12333" spans="2:24" x14ac:dyDescent="0.25">
      <c r="B12333" s="105" t="s">
        <v>491</v>
      </c>
      <c r="C12333" s="105" t="s">
        <v>492</v>
      </c>
      <c r="D12333" s="106">
        <v>0</v>
      </c>
      <c r="E12333" s="106">
        <v>13862885742</v>
      </c>
      <c r="M12333" t="b">
        <f t="shared" si="965"/>
        <v>1</v>
      </c>
      <c r="N12333" t="b">
        <f t="shared" si="966"/>
        <v>1</v>
      </c>
      <c r="O12333" t="b">
        <f t="shared" si="967"/>
        <v>1</v>
      </c>
      <c r="P12333" t="b">
        <f t="shared" si="967"/>
        <v>1</v>
      </c>
      <c r="Q12333" t="b">
        <f t="shared" si="968"/>
        <v>1</v>
      </c>
      <c r="R12333" t="b">
        <f t="shared" si="969"/>
        <v>1</v>
      </c>
      <c r="U12333" s="105" t="s">
        <v>491</v>
      </c>
      <c r="V12333" s="105" t="s">
        <v>492</v>
      </c>
      <c r="W12333" s="106">
        <v>0</v>
      </c>
      <c r="X12333" s="106">
        <v>13862885742</v>
      </c>
    </row>
    <row r="12334" spans="2:24" x14ac:dyDescent="0.25">
      <c r="B12334" s="105" t="s">
        <v>493</v>
      </c>
      <c r="C12334" s="105" t="s">
        <v>492</v>
      </c>
      <c r="D12334" s="106">
        <v>0</v>
      </c>
      <c r="E12334" s="106">
        <v>13862885742</v>
      </c>
      <c r="M12334" t="b">
        <f t="shared" si="965"/>
        <v>1</v>
      </c>
      <c r="N12334" t="b">
        <f t="shared" si="966"/>
        <v>1</v>
      </c>
      <c r="O12334" t="b">
        <f t="shared" si="967"/>
        <v>1</v>
      </c>
      <c r="P12334" t="b">
        <f t="shared" si="967"/>
        <v>1</v>
      </c>
      <c r="Q12334" t="b">
        <f t="shared" si="968"/>
        <v>1</v>
      </c>
      <c r="R12334" t="b">
        <f t="shared" si="969"/>
        <v>1</v>
      </c>
      <c r="U12334" s="105" t="s">
        <v>493</v>
      </c>
      <c r="V12334" s="105" t="s">
        <v>492</v>
      </c>
      <c r="W12334" s="106">
        <v>0</v>
      </c>
      <c r="X12334" s="106">
        <v>13862885742</v>
      </c>
    </row>
    <row r="12335" spans="2:24" x14ac:dyDescent="0.25">
      <c r="B12335" s="105" t="s">
        <v>630</v>
      </c>
      <c r="C12335" s="105" t="s">
        <v>631</v>
      </c>
      <c r="D12335" s="106">
        <v>0</v>
      </c>
      <c r="E12335" s="106">
        <v>17006603690</v>
      </c>
      <c r="M12335" t="b">
        <f t="shared" si="965"/>
        <v>1</v>
      </c>
      <c r="N12335" t="b">
        <f t="shared" si="966"/>
        <v>1</v>
      </c>
      <c r="O12335" t="b">
        <f t="shared" si="967"/>
        <v>1</v>
      </c>
      <c r="P12335" t="b">
        <f t="shared" si="967"/>
        <v>1</v>
      </c>
      <c r="Q12335" t="b">
        <f t="shared" si="968"/>
        <v>1</v>
      </c>
      <c r="R12335" t="b">
        <f t="shared" si="969"/>
        <v>1</v>
      </c>
      <c r="U12335" s="105" t="s">
        <v>630</v>
      </c>
      <c r="V12335" s="105" t="s">
        <v>631</v>
      </c>
      <c r="W12335" s="106">
        <v>0</v>
      </c>
      <c r="X12335" s="106">
        <v>17006603690</v>
      </c>
    </row>
    <row r="12336" spans="2:24" x14ac:dyDescent="0.25">
      <c r="B12336" s="105" t="s">
        <v>632</v>
      </c>
      <c r="C12336" s="105" t="s">
        <v>633</v>
      </c>
      <c r="D12336" s="106">
        <v>0</v>
      </c>
      <c r="E12336" s="106">
        <v>17006603690</v>
      </c>
      <c r="M12336" t="b">
        <f t="shared" si="965"/>
        <v>1</v>
      </c>
      <c r="N12336" t="b">
        <f t="shared" si="966"/>
        <v>1</v>
      </c>
      <c r="O12336" t="b">
        <f t="shared" si="967"/>
        <v>1</v>
      </c>
      <c r="P12336" t="b">
        <f t="shared" si="967"/>
        <v>1</v>
      </c>
      <c r="Q12336" t="b">
        <f t="shared" si="968"/>
        <v>1</v>
      </c>
      <c r="R12336" t="b">
        <f t="shared" si="969"/>
        <v>1</v>
      </c>
      <c r="U12336" s="105" t="s">
        <v>632</v>
      </c>
      <c r="V12336" s="105" t="s">
        <v>633</v>
      </c>
      <c r="W12336" s="106">
        <v>0</v>
      </c>
      <c r="X12336" s="106">
        <v>17006603690</v>
      </c>
    </row>
    <row r="12337" spans="2:24" x14ac:dyDescent="0.25">
      <c r="B12337" s="105" t="s">
        <v>634</v>
      </c>
      <c r="C12337" s="105" t="s">
        <v>633</v>
      </c>
      <c r="D12337" s="106">
        <v>0</v>
      </c>
      <c r="E12337" s="106">
        <v>17006603690</v>
      </c>
      <c r="M12337" t="b">
        <f t="shared" si="965"/>
        <v>1</v>
      </c>
      <c r="N12337" t="b">
        <f t="shared" si="966"/>
        <v>1</v>
      </c>
      <c r="O12337" t="b">
        <f t="shared" si="967"/>
        <v>1</v>
      </c>
      <c r="P12337" t="b">
        <f t="shared" si="967"/>
        <v>1</v>
      </c>
      <c r="Q12337" t="b">
        <f t="shared" si="968"/>
        <v>1</v>
      </c>
      <c r="R12337" t="b">
        <f t="shared" si="969"/>
        <v>1</v>
      </c>
      <c r="U12337" s="105" t="s">
        <v>634</v>
      </c>
      <c r="V12337" s="105" t="s">
        <v>633</v>
      </c>
      <c r="W12337" s="106">
        <v>0</v>
      </c>
      <c r="X12337" s="106">
        <v>17006603690</v>
      </c>
    </row>
    <row r="12338" spans="2:24" x14ac:dyDescent="0.25">
      <c r="B12338" s="105" t="s">
        <v>444</v>
      </c>
      <c r="C12338" s="105" t="s">
        <v>445</v>
      </c>
      <c r="D12338" s="106">
        <v>0</v>
      </c>
      <c r="E12338" s="106">
        <v>15056591790</v>
      </c>
      <c r="M12338" t="b">
        <f t="shared" si="965"/>
        <v>1</v>
      </c>
      <c r="N12338" t="b">
        <f t="shared" si="966"/>
        <v>1</v>
      </c>
      <c r="O12338" t="b">
        <f t="shared" si="967"/>
        <v>1</v>
      </c>
      <c r="P12338" t="b">
        <f t="shared" si="967"/>
        <v>1</v>
      </c>
      <c r="Q12338" t="b">
        <f t="shared" si="968"/>
        <v>1</v>
      </c>
      <c r="R12338" t="b">
        <f t="shared" si="969"/>
        <v>1</v>
      </c>
      <c r="U12338" s="105" t="s">
        <v>444</v>
      </c>
      <c r="V12338" s="105" t="s">
        <v>445</v>
      </c>
      <c r="W12338" s="106">
        <v>0</v>
      </c>
      <c r="X12338" s="106">
        <v>15056591790</v>
      </c>
    </row>
    <row r="12339" spans="2:24" x14ac:dyDescent="0.25">
      <c r="B12339" s="105" t="s">
        <v>446</v>
      </c>
      <c r="C12339" s="105" t="s">
        <v>447</v>
      </c>
      <c r="D12339" s="106">
        <v>0</v>
      </c>
      <c r="E12339" s="106">
        <v>15056591790</v>
      </c>
      <c r="M12339" t="b">
        <f t="shared" si="965"/>
        <v>1</v>
      </c>
      <c r="N12339" t="b">
        <f t="shared" si="966"/>
        <v>1</v>
      </c>
      <c r="O12339" t="b">
        <f t="shared" si="967"/>
        <v>1</v>
      </c>
      <c r="P12339" t="b">
        <f t="shared" si="967"/>
        <v>1</v>
      </c>
      <c r="Q12339" t="b">
        <f t="shared" si="968"/>
        <v>1</v>
      </c>
      <c r="R12339" t="b">
        <f t="shared" si="969"/>
        <v>1</v>
      </c>
      <c r="U12339" s="105" t="s">
        <v>446</v>
      </c>
      <c r="V12339" s="105" t="s">
        <v>447</v>
      </c>
      <c r="W12339" s="106">
        <v>0</v>
      </c>
      <c r="X12339" s="106">
        <v>15056591790</v>
      </c>
    </row>
    <row r="12340" spans="2:24" x14ac:dyDescent="0.25">
      <c r="B12340" s="105" t="s">
        <v>448</v>
      </c>
      <c r="C12340" s="105" t="s">
        <v>449</v>
      </c>
      <c r="D12340" s="106">
        <v>0</v>
      </c>
      <c r="E12340" s="106">
        <v>10768584522</v>
      </c>
      <c r="M12340" t="b">
        <f t="shared" si="965"/>
        <v>1</v>
      </c>
      <c r="N12340" t="b">
        <f t="shared" si="966"/>
        <v>1</v>
      </c>
      <c r="O12340" t="b">
        <f t="shared" si="967"/>
        <v>1</v>
      </c>
      <c r="P12340" t="b">
        <f t="shared" si="967"/>
        <v>1</v>
      </c>
      <c r="Q12340" t="b">
        <f t="shared" si="968"/>
        <v>1</v>
      </c>
      <c r="R12340" t="b">
        <f t="shared" si="969"/>
        <v>1</v>
      </c>
      <c r="U12340" s="105" t="s">
        <v>448</v>
      </c>
      <c r="V12340" s="105" t="s">
        <v>449</v>
      </c>
      <c r="W12340" s="106">
        <v>0</v>
      </c>
      <c r="X12340" s="106">
        <v>10768584522</v>
      </c>
    </row>
    <row r="12341" spans="2:24" x14ac:dyDescent="0.25">
      <c r="B12341" s="105" t="s">
        <v>1455</v>
      </c>
      <c r="C12341" s="105" t="s">
        <v>1456</v>
      </c>
      <c r="D12341" s="106">
        <v>0</v>
      </c>
      <c r="E12341" s="106">
        <v>4288007268</v>
      </c>
      <c r="M12341" t="b">
        <f t="shared" si="965"/>
        <v>1</v>
      </c>
      <c r="N12341" t="b">
        <f t="shared" si="966"/>
        <v>1</v>
      </c>
      <c r="O12341" t="b">
        <f t="shared" si="967"/>
        <v>1</v>
      </c>
      <c r="P12341" t="b">
        <f t="shared" si="967"/>
        <v>1</v>
      </c>
      <c r="Q12341" t="b">
        <f t="shared" si="968"/>
        <v>1</v>
      </c>
      <c r="R12341" t="b">
        <f t="shared" si="969"/>
        <v>1</v>
      </c>
      <c r="U12341" s="105" t="s">
        <v>1455</v>
      </c>
      <c r="V12341" s="105" t="s">
        <v>1456</v>
      </c>
      <c r="W12341" s="106">
        <v>0</v>
      </c>
      <c r="X12341" s="106">
        <v>4288007268</v>
      </c>
    </row>
    <row r="12342" spans="2:24" x14ac:dyDescent="0.25">
      <c r="B12342" s="105" t="s">
        <v>494</v>
      </c>
      <c r="C12342" s="105" t="s">
        <v>495</v>
      </c>
      <c r="D12342" s="106">
        <v>0</v>
      </c>
      <c r="E12342" s="106">
        <v>7765459941</v>
      </c>
      <c r="M12342" t="b">
        <f t="shared" si="965"/>
        <v>1</v>
      </c>
      <c r="N12342" t="b">
        <f t="shared" si="966"/>
        <v>1</v>
      </c>
      <c r="O12342" t="b">
        <f t="shared" si="967"/>
        <v>1</v>
      </c>
      <c r="P12342" t="b">
        <f t="shared" si="967"/>
        <v>1</v>
      </c>
      <c r="Q12342" t="b">
        <f t="shared" si="968"/>
        <v>1</v>
      </c>
      <c r="R12342" t="b">
        <f t="shared" si="969"/>
        <v>1</v>
      </c>
      <c r="U12342" s="105" t="s">
        <v>494</v>
      </c>
      <c r="V12342" s="105" t="s">
        <v>495</v>
      </c>
      <c r="W12342" s="106">
        <v>0</v>
      </c>
      <c r="X12342" s="106">
        <v>7765459941</v>
      </c>
    </row>
    <row r="12343" spans="2:24" x14ac:dyDescent="0.25">
      <c r="B12343" s="105" t="s">
        <v>496</v>
      </c>
      <c r="C12343" s="105" t="s">
        <v>497</v>
      </c>
      <c r="D12343" s="106">
        <v>0</v>
      </c>
      <c r="E12343" s="106">
        <v>7765459941</v>
      </c>
      <c r="M12343" t="b">
        <f t="shared" si="965"/>
        <v>1</v>
      </c>
      <c r="N12343" t="b">
        <f t="shared" si="966"/>
        <v>1</v>
      </c>
      <c r="O12343" t="b">
        <f t="shared" si="967"/>
        <v>1</v>
      </c>
      <c r="P12343" t="b">
        <f t="shared" si="967"/>
        <v>1</v>
      </c>
      <c r="Q12343" t="b">
        <f t="shared" si="968"/>
        <v>1</v>
      </c>
      <c r="R12343" t="b">
        <f t="shared" si="969"/>
        <v>1</v>
      </c>
      <c r="U12343" s="105" t="s">
        <v>496</v>
      </c>
      <c r="V12343" s="105" t="s">
        <v>497</v>
      </c>
      <c r="W12343" s="106">
        <v>0</v>
      </c>
      <c r="X12343" s="106">
        <v>7765459941</v>
      </c>
    </row>
    <row r="12344" spans="2:24" x14ac:dyDescent="0.25">
      <c r="B12344" s="105" t="s">
        <v>498</v>
      </c>
      <c r="C12344" s="105" t="s">
        <v>497</v>
      </c>
      <c r="D12344" s="106">
        <v>0</v>
      </c>
      <c r="E12344" s="106">
        <v>7765459941</v>
      </c>
      <c r="M12344" t="b">
        <f t="shared" si="965"/>
        <v>1</v>
      </c>
      <c r="N12344" t="b">
        <f t="shared" si="966"/>
        <v>1</v>
      </c>
      <c r="O12344" t="b">
        <f t="shared" si="967"/>
        <v>1</v>
      </c>
      <c r="P12344" t="b">
        <f t="shared" si="967"/>
        <v>1</v>
      </c>
      <c r="Q12344" t="b">
        <f t="shared" si="968"/>
        <v>1</v>
      </c>
      <c r="R12344" t="b">
        <f t="shared" si="969"/>
        <v>1</v>
      </c>
      <c r="U12344" s="105" t="s">
        <v>498</v>
      </c>
      <c r="V12344" s="105" t="s">
        <v>497</v>
      </c>
      <c r="W12344" s="106">
        <v>0</v>
      </c>
      <c r="X12344" s="106">
        <v>7765459941</v>
      </c>
    </row>
    <row r="12345" spans="2:24" x14ac:dyDescent="0.25">
      <c r="B12345" s="105" t="s">
        <v>635</v>
      </c>
      <c r="C12345" s="105" t="s">
        <v>636</v>
      </c>
      <c r="D12345" s="106">
        <v>0</v>
      </c>
      <c r="E12345" s="106">
        <v>17656059356</v>
      </c>
      <c r="M12345" t="b">
        <f t="shared" si="965"/>
        <v>1</v>
      </c>
      <c r="N12345" t="b">
        <f t="shared" si="966"/>
        <v>1</v>
      </c>
      <c r="O12345" t="b">
        <f t="shared" si="967"/>
        <v>1</v>
      </c>
      <c r="P12345" t="b">
        <f t="shared" si="967"/>
        <v>1</v>
      </c>
      <c r="Q12345" t="b">
        <f t="shared" si="968"/>
        <v>1</v>
      </c>
      <c r="R12345" t="b">
        <f t="shared" si="969"/>
        <v>1</v>
      </c>
      <c r="U12345" s="105" t="s">
        <v>635</v>
      </c>
      <c r="V12345" s="105" t="s">
        <v>636</v>
      </c>
      <c r="W12345" s="106">
        <v>0</v>
      </c>
      <c r="X12345" s="106">
        <v>17656059356</v>
      </c>
    </row>
    <row r="12346" spans="2:24" x14ac:dyDescent="0.25">
      <c r="B12346" s="105" t="s">
        <v>637</v>
      </c>
      <c r="C12346" s="105" t="s">
        <v>638</v>
      </c>
      <c r="D12346" s="106">
        <v>0</v>
      </c>
      <c r="E12346" s="106">
        <v>17656059356</v>
      </c>
      <c r="M12346" t="b">
        <f t="shared" si="965"/>
        <v>1</v>
      </c>
      <c r="N12346" t="b">
        <f t="shared" si="966"/>
        <v>1</v>
      </c>
      <c r="O12346" t="b">
        <f t="shared" si="967"/>
        <v>1</v>
      </c>
      <c r="P12346" t="b">
        <f t="shared" si="967"/>
        <v>1</v>
      </c>
      <c r="Q12346" t="b">
        <f t="shared" si="968"/>
        <v>1</v>
      </c>
      <c r="R12346" t="b">
        <f t="shared" si="969"/>
        <v>1</v>
      </c>
      <c r="U12346" s="105" t="s">
        <v>637</v>
      </c>
      <c r="V12346" s="105" t="s">
        <v>638</v>
      </c>
      <c r="W12346" s="106">
        <v>0</v>
      </c>
      <c r="X12346" s="106">
        <v>17656059356</v>
      </c>
    </row>
    <row r="12347" spans="2:24" x14ac:dyDescent="0.25">
      <c r="B12347" s="105" t="s">
        <v>639</v>
      </c>
      <c r="C12347" s="105" t="s">
        <v>638</v>
      </c>
      <c r="D12347" s="106">
        <v>0</v>
      </c>
      <c r="E12347" s="106">
        <v>17656059356</v>
      </c>
      <c r="M12347" t="b">
        <f t="shared" si="965"/>
        <v>1</v>
      </c>
      <c r="N12347" t="b">
        <f t="shared" si="966"/>
        <v>1</v>
      </c>
      <c r="O12347" t="b">
        <f t="shared" si="967"/>
        <v>1</v>
      </c>
      <c r="P12347" t="b">
        <f t="shared" si="967"/>
        <v>1</v>
      </c>
      <c r="Q12347" t="b">
        <f t="shared" si="968"/>
        <v>1</v>
      </c>
      <c r="R12347" t="b">
        <f t="shared" si="969"/>
        <v>1</v>
      </c>
      <c r="U12347" s="105" t="s">
        <v>639</v>
      </c>
      <c r="V12347" s="105" t="s">
        <v>638</v>
      </c>
      <c r="W12347" s="106">
        <v>0</v>
      </c>
      <c r="X12347" s="106">
        <v>17656059356</v>
      </c>
    </row>
    <row r="12348" spans="2:24" x14ac:dyDescent="0.25">
      <c r="B12348" s="105" t="s">
        <v>640</v>
      </c>
      <c r="C12348" s="105" t="s">
        <v>641</v>
      </c>
      <c r="D12348" s="106">
        <v>0</v>
      </c>
      <c r="E12348" s="106">
        <v>17334611355</v>
      </c>
      <c r="M12348" t="b">
        <f t="shared" si="965"/>
        <v>1</v>
      </c>
      <c r="N12348" t="b">
        <f t="shared" si="966"/>
        <v>1</v>
      </c>
      <c r="O12348" t="b">
        <f t="shared" si="967"/>
        <v>1</v>
      </c>
      <c r="P12348" t="b">
        <f t="shared" si="967"/>
        <v>1</v>
      </c>
      <c r="Q12348" t="b">
        <f t="shared" si="968"/>
        <v>1</v>
      </c>
      <c r="R12348" t="b">
        <f t="shared" si="969"/>
        <v>1</v>
      </c>
      <c r="U12348" s="105" t="s">
        <v>640</v>
      </c>
      <c r="V12348" s="105" t="s">
        <v>641</v>
      </c>
      <c r="W12348" s="106">
        <v>0</v>
      </c>
      <c r="X12348" s="106">
        <v>17334611355</v>
      </c>
    </row>
    <row r="12349" spans="2:24" x14ac:dyDescent="0.25">
      <c r="B12349" s="105" t="s">
        <v>642</v>
      </c>
      <c r="C12349" s="105" t="s">
        <v>643</v>
      </c>
      <c r="D12349" s="106">
        <v>0</v>
      </c>
      <c r="E12349" s="106">
        <v>17334611355</v>
      </c>
      <c r="M12349" t="b">
        <f t="shared" si="965"/>
        <v>1</v>
      </c>
      <c r="N12349" t="b">
        <f t="shared" si="966"/>
        <v>1</v>
      </c>
      <c r="O12349" t="b">
        <f t="shared" si="967"/>
        <v>1</v>
      </c>
      <c r="P12349" t="b">
        <f t="shared" si="967"/>
        <v>1</v>
      </c>
      <c r="Q12349" t="b">
        <f t="shared" si="968"/>
        <v>1</v>
      </c>
      <c r="R12349" t="b">
        <f t="shared" si="969"/>
        <v>1</v>
      </c>
      <c r="U12349" s="105" t="s">
        <v>642</v>
      </c>
      <c r="V12349" s="105" t="s">
        <v>643</v>
      </c>
      <c r="W12349" s="106">
        <v>0</v>
      </c>
      <c r="X12349" s="106">
        <v>17334611355</v>
      </c>
    </row>
    <row r="12350" spans="2:24" x14ac:dyDescent="0.25">
      <c r="B12350" s="105" t="s">
        <v>644</v>
      </c>
      <c r="C12350" s="105" t="s">
        <v>643</v>
      </c>
      <c r="D12350" s="106">
        <v>0</v>
      </c>
      <c r="E12350" s="106">
        <v>17334611355</v>
      </c>
      <c r="M12350" t="b">
        <f t="shared" si="965"/>
        <v>1</v>
      </c>
      <c r="N12350" t="b">
        <f t="shared" si="966"/>
        <v>1</v>
      </c>
      <c r="O12350" t="b">
        <f t="shared" si="967"/>
        <v>1</v>
      </c>
      <c r="P12350" t="b">
        <f t="shared" si="967"/>
        <v>1</v>
      </c>
      <c r="Q12350" t="b">
        <f t="shared" si="968"/>
        <v>1</v>
      </c>
      <c r="R12350" t="b">
        <f t="shared" si="969"/>
        <v>1</v>
      </c>
      <c r="U12350" s="105" t="s">
        <v>644</v>
      </c>
      <c r="V12350" s="105" t="s">
        <v>643</v>
      </c>
      <c r="W12350" s="106">
        <v>0</v>
      </c>
      <c r="X12350" s="106">
        <v>17334611355</v>
      </c>
    </row>
    <row r="12351" spans="2:24" x14ac:dyDescent="0.25">
      <c r="B12351" s="105" t="s">
        <v>450</v>
      </c>
      <c r="C12351" s="105" t="s">
        <v>451</v>
      </c>
      <c r="D12351" s="106">
        <v>0</v>
      </c>
      <c r="E12351" s="106">
        <v>37556212879</v>
      </c>
      <c r="M12351" t="b">
        <f t="shared" si="965"/>
        <v>1</v>
      </c>
      <c r="N12351" t="b">
        <f t="shared" si="966"/>
        <v>1</v>
      </c>
      <c r="O12351" t="b">
        <f t="shared" si="967"/>
        <v>1</v>
      </c>
      <c r="P12351" t="b">
        <f t="shared" si="967"/>
        <v>1</v>
      </c>
      <c r="Q12351" t="b">
        <f t="shared" si="968"/>
        <v>1</v>
      </c>
      <c r="R12351" t="b">
        <f t="shared" si="969"/>
        <v>1</v>
      </c>
      <c r="U12351" s="105" t="s">
        <v>450</v>
      </c>
      <c r="V12351" s="105" t="s">
        <v>451</v>
      </c>
      <c r="W12351" s="106">
        <v>0</v>
      </c>
      <c r="X12351" s="106">
        <v>37556212879</v>
      </c>
    </row>
    <row r="12352" spans="2:24" x14ac:dyDescent="0.25">
      <c r="B12352" s="105" t="s">
        <v>452</v>
      </c>
      <c r="C12352" s="105" t="s">
        <v>453</v>
      </c>
      <c r="D12352" s="106">
        <v>0</v>
      </c>
      <c r="E12352" s="106">
        <v>37556212879</v>
      </c>
      <c r="M12352" t="b">
        <f t="shared" si="965"/>
        <v>1</v>
      </c>
      <c r="N12352" t="b">
        <f t="shared" si="966"/>
        <v>1</v>
      </c>
      <c r="O12352" t="b">
        <f t="shared" si="967"/>
        <v>1</v>
      </c>
      <c r="P12352" t="b">
        <f t="shared" si="967"/>
        <v>1</v>
      </c>
      <c r="Q12352" t="b">
        <f t="shared" si="968"/>
        <v>1</v>
      </c>
      <c r="R12352" t="b">
        <f t="shared" si="969"/>
        <v>1</v>
      </c>
      <c r="U12352" s="105" t="s">
        <v>452</v>
      </c>
      <c r="V12352" s="105" t="s">
        <v>453</v>
      </c>
      <c r="W12352" s="106">
        <v>0</v>
      </c>
      <c r="X12352" s="106">
        <v>37556212879</v>
      </c>
    </row>
    <row r="12353" spans="2:24" x14ac:dyDescent="0.25">
      <c r="B12353" s="105" t="s">
        <v>454</v>
      </c>
      <c r="C12353" s="105" t="s">
        <v>453</v>
      </c>
      <c r="D12353" s="106">
        <v>0</v>
      </c>
      <c r="E12353" s="106">
        <v>27365853845</v>
      </c>
      <c r="M12353" t="b">
        <f t="shared" si="965"/>
        <v>1</v>
      </c>
      <c r="N12353" t="b">
        <f t="shared" si="966"/>
        <v>1</v>
      </c>
      <c r="O12353" t="b">
        <f t="shared" si="967"/>
        <v>1</v>
      </c>
      <c r="P12353" t="b">
        <f t="shared" si="967"/>
        <v>1</v>
      </c>
      <c r="Q12353" t="b">
        <f t="shared" si="968"/>
        <v>1</v>
      </c>
      <c r="R12353" t="b">
        <f t="shared" si="969"/>
        <v>1</v>
      </c>
      <c r="U12353" s="105" t="s">
        <v>454</v>
      </c>
      <c r="V12353" s="105" t="s">
        <v>453</v>
      </c>
      <c r="W12353" s="106">
        <v>0</v>
      </c>
      <c r="X12353" s="106">
        <v>27365853845</v>
      </c>
    </row>
    <row r="12354" spans="2:24" x14ac:dyDescent="0.25">
      <c r="B12354" s="105" t="s">
        <v>485</v>
      </c>
      <c r="C12354" s="105" t="s">
        <v>486</v>
      </c>
      <c r="D12354" s="106">
        <v>0</v>
      </c>
      <c r="E12354" s="106">
        <v>957163682</v>
      </c>
      <c r="M12354" t="b">
        <f t="shared" si="965"/>
        <v>1</v>
      </c>
      <c r="N12354" t="b">
        <f t="shared" si="966"/>
        <v>1</v>
      </c>
      <c r="O12354" t="b">
        <f t="shared" si="967"/>
        <v>1</v>
      </c>
      <c r="P12354" t="b">
        <f t="shared" si="967"/>
        <v>1</v>
      </c>
      <c r="Q12354" t="b">
        <f t="shared" si="968"/>
        <v>1</v>
      </c>
      <c r="R12354" t="b">
        <f t="shared" si="969"/>
        <v>1</v>
      </c>
      <c r="U12354" s="105" t="s">
        <v>485</v>
      </c>
      <c r="V12354" s="105" t="s">
        <v>486</v>
      </c>
      <c r="W12354" s="106">
        <v>0</v>
      </c>
      <c r="X12354" s="106">
        <v>957163682</v>
      </c>
    </row>
    <row r="12355" spans="2:24" x14ac:dyDescent="0.25">
      <c r="B12355" s="105" t="s">
        <v>801</v>
      </c>
      <c r="C12355" s="105" t="s">
        <v>802</v>
      </c>
      <c r="D12355" s="106">
        <v>0</v>
      </c>
      <c r="E12355" s="106">
        <v>1753593627</v>
      </c>
      <c r="M12355" t="b">
        <f t="shared" si="965"/>
        <v>1</v>
      </c>
      <c r="N12355" t="b">
        <f t="shared" si="966"/>
        <v>1</v>
      </c>
      <c r="O12355" t="b">
        <f t="shared" si="967"/>
        <v>1</v>
      </c>
      <c r="P12355" t="b">
        <f t="shared" si="967"/>
        <v>1</v>
      </c>
      <c r="Q12355" t="b">
        <f t="shared" si="968"/>
        <v>1</v>
      </c>
      <c r="R12355" t="b">
        <f t="shared" si="969"/>
        <v>1</v>
      </c>
      <c r="U12355" s="105" t="s">
        <v>801</v>
      </c>
      <c r="V12355" s="105" t="s">
        <v>802</v>
      </c>
      <c r="W12355" s="106">
        <v>0</v>
      </c>
      <c r="X12355" s="106">
        <v>1753593627</v>
      </c>
    </row>
    <row r="12356" spans="2:24" x14ac:dyDescent="0.25">
      <c r="B12356" s="105" t="s">
        <v>803</v>
      </c>
      <c r="C12356" s="105" t="s">
        <v>804</v>
      </c>
      <c r="D12356" s="106">
        <v>0</v>
      </c>
      <c r="E12356" s="106">
        <v>35226200</v>
      </c>
      <c r="M12356" t="b">
        <f t="shared" si="965"/>
        <v>1</v>
      </c>
      <c r="N12356" t="b">
        <f t="shared" si="966"/>
        <v>1</v>
      </c>
      <c r="O12356" t="b">
        <f t="shared" si="967"/>
        <v>1</v>
      </c>
      <c r="P12356" t="b">
        <f t="shared" si="967"/>
        <v>1</v>
      </c>
      <c r="Q12356" t="b">
        <f t="shared" si="968"/>
        <v>1</v>
      </c>
      <c r="R12356" t="b">
        <f t="shared" si="969"/>
        <v>1</v>
      </c>
      <c r="U12356" s="105" t="s">
        <v>803</v>
      </c>
      <c r="V12356" s="105" t="s">
        <v>804</v>
      </c>
      <c r="W12356" s="106">
        <v>0</v>
      </c>
      <c r="X12356" s="106">
        <v>35226200</v>
      </c>
    </row>
    <row r="12357" spans="2:24" x14ac:dyDescent="0.25">
      <c r="B12357" s="105" t="s">
        <v>805</v>
      </c>
      <c r="C12357" s="105" t="s">
        <v>1605</v>
      </c>
      <c r="D12357" s="106">
        <v>0</v>
      </c>
      <c r="E12357" s="106">
        <v>381162441</v>
      </c>
      <c r="M12357" t="b">
        <f t="shared" si="965"/>
        <v>1</v>
      </c>
      <c r="N12357" t="b">
        <f t="shared" si="966"/>
        <v>1</v>
      </c>
      <c r="O12357" t="b">
        <f t="shared" si="967"/>
        <v>1</v>
      </c>
      <c r="P12357" t="b">
        <f t="shared" si="967"/>
        <v>1</v>
      </c>
      <c r="Q12357" t="b">
        <f t="shared" si="968"/>
        <v>1</v>
      </c>
      <c r="R12357" t="b">
        <f t="shared" si="969"/>
        <v>1</v>
      </c>
      <c r="U12357" s="105" t="s">
        <v>805</v>
      </c>
      <c r="V12357" s="105" t="s">
        <v>1605</v>
      </c>
      <c r="W12357" s="106">
        <v>0</v>
      </c>
      <c r="X12357" s="106">
        <v>381162441</v>
      </c>
    </row>
    <row r="12358" spans="2:24" x14ac:dyDescent="0.25">
      <c r="B12358" s="105" t="s">
        <v>806</v>
      </c>
      <c r="C12358" s="105" t="s">
        <v>807</v>
      </c>
      <c r="D12358" s="106">
        <v>0</v>
      </c>
      <c r="E12358" s="106">
        <v>3435570700</v>
      </c>
      <c r="M12358" t="b">
        <f t="shared" si="965"/>
        <v>1</v>
      </c>
      <c r="N12358" t="b">
        <f t="shared" si="966"/>
        <v>1</v>
      </c>
      <c r="O12358" t="b">
        <f t="shared" si="967"/>
        <v>1</v>
      </c>
      <c r="P12358" t="b">
        <f t="shared" si="967"/>
        <v>1</v>
      </c>
      <c r="Q12358" t="b">
        <f t="shared" si="968"/>
        <v>1</v>
      </c>
      <c r="R12358" t="b">
        <f t="shared" si="969"/>
        <v>1</v>
      </c>
      <c r="U12358" s="105" t="s">
        <v>806</v>
      </c>
      <c r="V12358" s="105" t="s">
        <v>807</v>
      </c>
      <c r="W12358" s="106">
        <v>0</v>
      </c>
      <c r="X12358" s="106">
        <v>3435570700</v>
      </c>
    </row>
    <row r="12359" spans="2:24" x14ac:dyDescent="0.25">
      <c r="B12359" s="105" t="s">
        <v>808</v>
      </c>
      <c r="C12359" s="105" t="s">
        <v>809</v>
      </c>
      <c r="D12359" s="106">
        <v>0</v>
      </c>
      <c r="E12359" s="106">
        <v>147698900</v>
      </c>
      <c r="M12359" t="b">
        <f t="shared" si="965"/>
        <v>1</v>
      </c>
      <c r="N12359" t="b">
        <f t="shared" si="966"/>
        <v>1</v>
      </c>
      <c r="O12359" t="b">
        <f t="shared" si="967"/>
        <v>1</v>
      </c>
      <c r="P12359" t="b">
        <f t="shared" si="967"/>
        <v>1</v>
      </c>
      <c r="Q12359" t="b">
        <f t="shared" si="968"/>
        <v>1</v>
      </c>
      <c r="R12359" t="b">
        <f t="shared" si="969"/>
        <v>1</v>
      </c>
      <c r="U12359" s="105" t="s">
        <v>808</v>
      </c>
      <c r="V12359" s="105" t="s">
        <v>809</v>
      </c>
      <c r="W12359" s="106">
        <v>0</v>
      </c>
      <c r="X12359" s="106">
        <v>147698900</v>
      </c>
    </row>
    <row r="12360" spans="2:24" x14ac:dyDescent="0.25">
      <c r="B12360" s="105" t="s">
        <v>810</v>
      </c>
      <c r="C12360" s="105" t="s">
        <v>811</v>
      </c>
      <c r="D12360" s="106">
        <v>0</v>
      </c>
      <c r="E12360" s="106">
        <v>1480125200</v>
      </c>
      <c r="M12360" t="b">
        <f t="shared" si="965"/>
        <v>1</v>
      </c>
      <c r="N12360" t="b">
        <f t="shared" si="966"/>
        <v>1</v>
      </c>
      <c r="O12360" t="b">
        <f t="shared" si="967"/>
        <v>1</v>
      </c>
      <c r="P12360" t="b">
        <f t="shared" si="967"/>
        <v>1</v>
      </c>
      <c r="Q12360" t="b">
        <f t="shared" si="968"/>
        <v>1</v>
      </c>
      <c r="R12360" t="b">
        <f t="shared" si="969"/>
        <v>1</v>
      </c>
      <c r="U12360" s="105" t="s">
        <v>810</v>
      </c>
      <c r="V12360" s="105" t="s">
        <v>811</v>
      </c>
      <c r="W12360" s="106">
        <v>0</v>
      </c>
      <c r="X12360" s="106">
        <v>1480125200</v>
      </c>
    </row>
    <row r="12361" spans="2:24" x14ac:dyDescent="0.25">
      <c r="B12361" s="105" t="s">
        <v>812</v>
      </c>
      <c r="C12361" s="105" t="s">
        <v>1606</v>
      </c>
      <c r="D12361" s="106">
        <v>0</v>
      </c>
      <c r="E12361" s="106">
        <v>392570182</v>
      </c>
      <c r="M12361" t="b">
        <f t="shared" si="965"/>
        <v>1</v>
      </c>
      <c r="N12361" t="b">
        <f t="shared" si="966"/>
        <v>1</v>
      </c>
      <c r="O12361" t="b">
        <f t="shared" si="967"/>
        <v>1</v>
      </c>
      <c r="P12361" t="b">
        <f t="shared" si="967"/>
        <v>1</v>
      </c>
      <c r="Q12361" t="b">
        <f t="shared" si="968"/>
        <v>1</v>
      </c>
      <c r="R12361" t="b">
        <f t="shared" si="969"/>
        <v>1</v>
      </c>
      <c r="U12361" s="105" t="s">
        <v>812</v>
      </c>
      <c r="V12361" s="105" t="s">
        <v>1606</v>
      </c>
      <c r="W12361" s="106">
        <v>0</v>
      </c>
      <c r="X12361" s="106">
        <v>392570182</v>
      </c>
    </row>
    <row r="12362" spans="2:24" x14ac:dyDescent="0.25">
      <c r="B12362" s="105" t="s">
        <v>813</v>
      </c>
      <c r="C12362" s="105" t="s">
        <v>1607</v>
      </c>
      <c r="D12362" s="106">
        <v>0</v>
      </c>
      <c r="E12362" s="106">
        <v>1226809896</v>
      </c>
      <c r="M12362" t="b">
        <f t="shared" si="965"/>
        <v>1</v>
      </c>
      <c r="N12362" t="b">
        <f t="shared" si="966"/>
        <v>1</v>
      </c>
      <c r="O12362" t="b">
        <f t="shared" si="967"/>
        <v>1</v>
      </c>
      <c r="P12362" t="b">
        <f t="shared" si="967"/>
        <v>1</v>
      </c>
      <c r="Q12362" t="b">
        <f t="shared" si="968"/>
        <v>1</v>
      </c>
      <c r="R12362" t="b">
        <f t="shared" si="969"/>
        <v>1</v>
      </c>
      <c r="U12362" s="105" t="s">
        <v>813</v>
      </c>
      <c r="V12362" s="105" t="s">
        <v>1607</v>
      </c>
      <c r="W12362" s="106">
        <v>0</v>
      </c>
      <c r="X12362" s="106">
        <v>1226809896</v>
      </c>
    </row>
    <row r="12363" spans="2:24" x14ac:dyDescent="0.25">
      <c r="B12363" s="105" t="s">
        <v>814</v>
      </c>
      <c r="C12363" s="105" t="s">
        <v>1608</v>
      </c>
      <c r="D12363" s="106">
        <v>0</v>
      </c>
      <c r="E12363" s="106">
        <v>380438206</v>
      </c>
      <c r="M12363" t="b">
        <f t="shared" si="965"/>
        <v>1</v>
      </c>
      <c r="N12363" t="b">
        <f t="shared" si="966"/>
        <v>1</v>
      </c>
      <c r="O12363" t="b">
        <f t="shared" si="967"/>
        <v>1</v>
      </c>
      <c r="P12363" t="b">
        <f t="shared" si="967"/>
        <v>1</v>
      </c>
      <c r="Q12363" t="b">
        <f t="shared" si="968"/>
        <v>1</v>
      </c>
      <c r="R12363" t="b">
        <f t="shared" si="969"/>
        <v>1</v>
      </c>
      <c r="U12363" s="105" t="s">
        <v>814</v>
      </c>
      <c r="V12363" s="105" t="s">
        <v>1608</v>
      </c>
      <c r="W12363" s="106">
        <v>0</v>
      </c>
      <c r="X12363" s="106">
        <v>380438206</v>
      </c>
    </row>
    <row r="12364" spans="2:24" x14ac:dyDescent="0.25">
      <c r="B12364" s="105" t="s">
        <v>645</v>
      </c>
      <c r="C12364" s="105" t="s">
        <v>646</v>
      </c>
      <c r="D12364" s="106">
        <v>0</v>
      </c>
      <c r="E12364" s="106">
        <v>28989629089</v>
      </c>
      <c r="M12364" t="b">
        <f t="shared" si="965"/>
        <v>1</v>
      </c>
      <c r="N12364" t="b">
        <f t="shared" si="966"/>
        <v>1</v>
      </c>
      <c r="O12364" t="b">
        <f t="shared" si="967"/>
        <v>1</v>
      </c>
      <c r="P12364" t="b">
        <f t="shared" si="967"/>
        <v>1</v>
      </c>
      <c r="Q12364" t="b">
        <f t="shared" si="968"/>
        <v>1</v>
      </c>
      <c r="R12364" t="b">
        <f t="shared" si="969"/>
        <v>1</v>
      </c>
      <c r="U12364" s="105" t="s">
        <v>645</v>
      </c>
      <c r="V12364" s="105" t="s">
        <v>646</v>
      </c>
      <c r="W12364" s="106">
        <v>0</v>
      </c>
      <c r="X12364" s="106">
        <v>28989629089</v>
      </c>
    </row>
    <row r="12365" spans="2:24" x14ac:dyDescent="0.25">
      <c r="B12365" s="105" t="s">
        <v>647</v>
      </c>
      <c r="C12365" s="105" t="s">
        <v>648</v>
      </c>
      <c r="D12365" s="106">
        <v>0</v>
      </c>
      <c r="E12365" s="106">
        <v>28989629089</v>
      </c>
      <c r="M12365" t="b">
        <f t="shared" si="965"/>
        <v>1</v>
      </c>
      <c r="N12365" t="b">
        <f t="shared" si="966"/>
        <v>1</v>
      </c>
      <c r="O12365" t="b">
        <f t="shared" si="967"/>
        <v>1</v>
      </c>
      <c r="P12365" t="b">
        <f t="shared" si="967"/>
        <v>1</v>
      </c>
      <c r="Q12365" t="b">
        <f t="shared" si="968"/>
        <v>1</v>
      </c>
      <c r="R12365" t="b">
        <f t="shared" si="969"/>
        <v>1</v>
      </c>
      <c r="U12365" s="105" t="s">
        <v>647</v>
      </c>
      <c r="V12365" s="105" t="s">
        <v>648</v>
      </c>
      <c r="W12365" s="106">
        <v>0</v>
      </c>
      <c r="X12365" s="106">
        <v>28989629089</v>
      </c>
    </row>
    <row r="12366" spans="2:24" x14ac:dyDescent="0.25">
      <c r="B12366" s="105" t="s">
        <v>649</v>
      </c>
      <c r="C12366" s="105" t="s">
        <v>648</v>
      </c>
      <c r="D12366" s="106">
        <v>0</v>
      </c>
      <c r="E12366" s="106">
        <v>28989629089</v>
      </c>
      <c r="M12366" t="b">
        <f t="shared" si="965"/>
        <v>1</v>
      </c>
      <c r="N12366" t="b">
        <f t="shared" si="966"/>
        <v>1</v>
      </c>
      <c r="O12366" t="b">
        <f t="shared" si="967"/>
        <v>1</v>
      </c>
      <c r="P12366" t="b">
        <f t="shared" si="967"/>
        <v>1</v>
      </c>
      <c r="Q12366" t="b">
        <f t="shared" si="968"/>
        <v>1</v>
      </c>
      <c r="R12366" t="b">
        <f t="shared" si="969"/>
        <v>1</v>
      </c>
      <c r="U12366" s="105" t="s">
        <v>649</v>
      </c>
      <c r="V12366" s="105" t="s">
        <v>648</v>
      </c>
      <c r="W12366" s="106">
        <v>0</v>
      </c>
      <c r="X12366" s="106">
        <v>28989629089</v>
      </c>
    </row>
    <row r="12367" spans="2:24" x14ac:dyDescent="0.25">
      <c r="B12367" s="105" t="s">
        <v>455</v>
      </c>
      <c r="C12367" s="105" t="s">
        <v>456</v>
      </c>
      <c r="D12367" s="106">
        <v>0</v>
      </c>
      <c r="E12367" s="106">
        <v>158192839254</v>
      </c>
      <c r="M12367" t="b">
        <f t="shared" si="965"/>
        <v>1</v>
      </c>
      <c r="N12367" t="b">
        <f t="shared" si="966"/>
        <v>1</v>
      </c>
      <c r="O12367" t="b">
        <f t="shared" si="967"/>
        <v>1</v>
      </c>
      <c r="P12367" t="b">
        <f t="shared" si="967"/>
        <v>0</v>
      </c>
      <c r="Q12367" t="b">
        <f t="shared" si="968"/>
        <v>1</v>
      </c>
      <c r="R12367" t="b">
        <f t="shared" si="969"/>
        <v>1</v>
      </c>
      <c r="U12367" s="105" t="s">
        <v>455</v>
      </c>
      <c r="V12367" s="105" t="s">
        <v>456</v>
      </c>
      <c r="W12367" s="106">
        <v>0</v>
      </c>
      <c r="X12367" s="106">
        <v>158191839254</v>
      </c>
    </row>
    <row r="12368" spans="2:24" x14ac:dyDescent="0.25">
      <c r="B12368" s="105" t="s">
        <v>457</v>
      </c>
      <c r="C12368" s="105" t="s">
        <v>458</v>
      </c>
      <c r="D12368" s="106">
        <v>0</v>
      </c>
      <c r="E12368" s="106">
        <v>129902740000</v>
      </c>
      <c r="M12368" t="b">
        <f t="shared" si="965"/>
        <v>1</v>
      </c>
      <c r="N12368" t="b">
        <f t="shared" si="966"/>
        <v>1</v>
      </c>
      <c r="O12368" t="b">
        <f t="shared" si="967"/>
        <v>1</v>
      </c>
      <c r="P12368" t="b">
        <f t="shared" si="967"/>
        <v>1</v>
      </c>
      <c r="Q12368" t="b">
        <f t="shared" si="968"/>
        <v>1</v>
      </c>
      <c r="R12368" t="b">
        <f t="shared" si="969"/>
        <v>1</v>
      </c>
      <c r="U12368" s="105" t="s">
        <v>457</v>
      </c>
      <c r="V12368" s="105" t="s">
        <v>458</v>
      </c>
      <c r="W12368" s="106">
        <v>0</v>
      </c>
      <c r="X12368" s="106">
        <v>129902740000</v>
      </c>
    </row>
    <row r="12369" spans="2:24" x14ac:dyDescent="0.25">
      <c r="B12369" s="105" t="s">
        <v>459</v>
      </c>
      <c r="C12369" s="105" t="s">
        <v>458</v>
      </c>
      <c r="D12369" s="106">
        <v>0</v>
      </c>
      <c r="E12369" s="106">
        <v>114472867049</v>
      </c>
      <c r="M12369" t="b">
        <f t="shared" si="965"/>
        <v>1</v>
      </c>
      <c r="N12369" t="b">
        <f t="shared" si="966"/>
        <v>1</v>
      </c>
      <c r="O12369" t="b">
        <f t="shared" si="967"/>
        <v>1</v>
      </c>
      <c r="P12369" t="b">
        <f t="shared" si="967"/>
        <v>1</v>
      </c>
      <c r="Q12369" t="b">
        <f t="shared" si="968"/>
        <v>1</v>
      </c>
      <c r="R12369" t="b">
        <f t="shared" si="969"/>
        <v>1</v>
      </c>
      <c r="U12369" s="105" t="s">
        <v>459</v>
      </c>
      <c r="V12369" s="105" t="s">
        <v>458</v>
      </c>
      <c r="W12369" s="106">
        <v>0</v>
      </c>
      <c r="X12369" s="106">
        <v>114472867049</v>
      </c>
    </row>
    <row r="12370" spans="2:24" x14ac:dyDescent="0.25">
      <c r="B12370" s="105" t="s">
        <v>815</v>
      </c>
      <c r="C12370" s="105" t="s">
        <v>816</v>
      </c>
      <c r="D12370" s="106">
        <v>0</v>
      </c>
      <c r="E12370" s="106">
        <v>1762861658</v>
      </c>
      <c r="M12370" t="b">
        <f t="shared" si="965"/>
        <v>1</v>
      </c>
      <c r="N12370" t="b">
        <f t="shared" si="966"/>
        <v>1</v>
      </c>
      <c r="O12370" t="b">
        <f t="shared" si="967"/>
        <v>1</v>
      </c>
      <c r="P12370" t="b">
        <f t="shared" si="967"/>
        <v>1</v>
      </c>
      <c r="Q12370" t="b">
        <f t="shared" si="968"/>
        <v>1</v>
      </c>
      <c r="R12370" t="b">
        <f t="shared" si="969"/>
        <v>1</v>
      </c>
      <c r="U12370" s="105" t="s">
        <v>815</v>
      </c>
      <c r="V12370" s="105" t="s">
        <v>816</v>
      </c>
      <c r="W12370" s="106">
        <v>0</v>
      </c>
      <c r="X12370" s="106">
        <v>1762861658</v>
      </c>
    </row>
    <row r="12371" spans="2:24" x14ac:dyDescent="0.25">
      <c r="B12371" s="105" t="s">
        <v>817</v>
      </c>
      <c r="C12371" s="105" t="s">
        <v>818</v>
      </c>
      <c r="D12371" s="106">
        <v>0</v>
      </c>
      <c r="E12371" s="106">
        <v>1385227989</v>
      </c>
      <c r="M12371" t="b">
        <f t="shared" si="965"/>
        <v>1</v>
      </c>
      <c r="N12371" t="b">
        <f t="shared" si="966"/>
        <v>1</v>
      </c>
      <c r="O12371" t="b">
        <f t="shared" si="967"/>
        <v>1</v>
      </c>
      <c r="P12371" t="b">
        <f t="shared" si="967"/>
        <v>1</v>
      </c>
      <c r="Q12371" t="b">
        <f t="shared" si="968"/>
        <v>1</v>
      </c>
      <c r="R12371" t="b">
        <f t="shared" si="969"/>
        <v>1</v>
      </c>
      <c r="U12371" s="105" t="s">
        <v>817</v>
      </c>
      <c r="V12371" s="105" t="s">
        <v>818</v>
      </c>
      <c r="W12371" s="106">
        <v>0</v>
      </c>
      <c r="X12371" s="106">
        <v>1385227989</v>
      </c>
    </row>
    <row r="12372" spans="2:24" x14ac:dyDescent="0.25">
      <c r="B12372" s="105" t="s">
        <v>819</v>
      </c>
      <c r="C12372" s="105" t="s">
        <v>820</v>
      </c>
      <c r="D12372" s="106">
        <v>0</v>
      </c>
      <c r="E12372" s="106">
        <v>4657589064</v>
      </c>
      <c r="M12372" t="b">
        <f t="shared" si="965"/>
        <v>1</v>
      </c>
      <c r="N12372" t="b">
        <f t="shared" si="966"/>
        <v>1</v>
      </c>
      <c r="O12372" t="b">
        <f t="shared" si="967"/>
        <v>1</v>
      </c>
      <c r="P12372" t="b">
        <f t="shared" si="967"/>
        <v>1</v>
      </c>
      <c r="Q12372" t="b">
        <f t="shared" si="968"/>
        <v>1</v>
      </c>
      <c r="R12372" t="b">
        <f t="shared" si="969"/>
        <v>1</v>
      </c>
      <c r="U12372" s="105" t="s">
        <v>819</v>
      </c>
      <c r="V12372" s="105" t="s">
        <v>820</v>
      </c>
      <c r="W12372" s="106">
        <v>0</v>
      </c>
      <c r="X12372" s="106">
        <v>4657589064</v>
      </c>
    </row>
    <row r="12373" spans="2:24" x14ac:dyDescent="0.25">
      <c r="B12373" s="105" t="s">
        <v>821</v>
      </c>
      <c r="C12373" s="105" t="s">
        <v>822</v>
      </c>
      <c r="D12373" s="106">
        <v>0</v>
      </c>
      <c r="E12373" s="106">
        <v>97140994</v>
      </c>
      <c r="M12373" t="b">
        <f t="shared" si="965"/>
        <v>1</v>
      </c>
      <c r="N12373" t="b">
        <f t="shared" si="966"/>
        <v>1</v>
      </c>
      <c r="O12373" t="b">
        <f t="shared" si="967"/>
        <v>1</v>
      </c>
      <c r="P12373" t="b">
        <f t="shared" si="967"/>
        <v>1</v>
      </c>
      <c r="Q12373" t="b">
        <f t="shared" si="968"/>
        <v>1</v>
      </c>
      <c r="R12373" t="b">
        <f t="shared" si="969"/>
        <v>1</v>
      </c>
      <c r="U12373" s="105" t="s">
        <v>821</v>
      </c>
      <c r="V12373" s="105" t="s">
        <v>822</v>
      </c>
      <c r="W12373" s="106">
        <v>0</v>
      </c>
      <c r="X12373" s="106">
        <v>97140994</v>
      </c>
    </row>
    <row r="12374" spans="2:24" x14ac:dyDescent="0.25">
      <c r="B12374" s="105" t="s">
        <v>823</v>
      </c>
      <c r="C12374" s="105" t="s">
        <v>824</v>
      </c>
      <c r="D12374" s="106">
        <v>0</v>
      </c>
      <c r="E12374" s="106">
        <v>1104298328</v>
      </c>
      <c r="M12374" t="b">
        <f t="shared" si="965"/>
        <v>1</v>
      </c>
      <c r="N12374" t="b">
        <f t="shared" si="966"/>
        <v>1</v>
      </c>
      <c r="O12374" t="b">
        <f t="shared" si="967"/>
        <v>1</v>
      </c>
      <c r="P12374" t="b">
        <f t="shared" si="967"/>
        <v>1</v>
      </c>
      <c r="Q12374" t="b">
        <f t="shared" si="968"/>
        <v>1</v>
      </c>
      <c r="R12374" t="b">
        <f t="shared" si="969"/>
        <v>1</v>
      </c>
      <c r="U12374" s="105" t="s">
        <v>823</v>
      </c>
      <c r="V12374" s="105" t="s">
        <v>824</v>
      </c>
      <c r="W12374" s="106">
        <v>0</v>
      </c>
      <c r="X12374" s="106">
        <v>1104298328</v>
      </c>
    </row>
    <row r="12375" spans="2:24" x14ac:dyDescent="0.25">
      <c r="B12375" s="105" t="s">
        <v>825</v>
      </c>
      <c r="C12375" s="105" t="s">
        <v>1609</v>
      </c>
      <c r="D12375" s="106">
        <v>0</v>
      </c>
      <c r="E12375" s="106">
        <v>2588807283</v>
      </c>
      <c r="M12375" t="b">
        <f t="shared" si="965"/>
        <v>1</v>
      </c>
      <c r="N12375" t="b">
        <f t="shared" si="966"/>
        <v>1</v>
      </c>
      <c r="O12375" t="b">
        <f t="shared" si="967"/>
        <v>1</v>
      </c>
      <c r="P12375" t="b">
        <f t="shared" si="967"/>
        <v>1</v>
      </c>
      <c r="Q12375" t="b">
        <f t="shared" si="968"/>
        <v>1</v>
      </c>
      <c r="R12375" t="b">
        <f t="shared" si="969"/>
        <v>1</v>
      </c>
      <c r="U12375" s="105" t="s">
        <v>825</v>
      </c>
      <c r="V12375" s="105" t="s">
        <v>1609</v>
      </c>
      <c r="W12375" s="106">
        <v>0</v>
      </c>
      <c r="X12375" s="106">
        <v>2588807283</v>
      </c>
    </row>
    <row r="12376" spans="2:24" x14ac:dyDescent="0.25">
      <c r="B12376" s="105" t="s">
        <v>826</v>
      </c>
      <c r="C12376" s="105" t="s">
        <v>1610</v>
      </c>
      <c r="D12376" s="106">
        <v>0</v>
      </c>
      <c r="E12376" s="106">
        <v>1132424483</v>
      </c>
      <c r="M12376" t="b">
        <f t="shared" si="965"/>
        <v>1</v>
      </c>
      <c r="N12376" t="b">
        <f t="shared" si="966"/>
        <v>1</v>
      </c>
      <c r="O12376" t="b">
        <f t="shared" si="967"/>
        <v>1</v>
      </c>
      <c r="P12376" t="b">
        <f t="shared" si="967"/>
        <v>1</v>
      </c>
      <c r="Q12376" t="b">
        <f t="shared" si="968"/>
        <v>1</v>
      </c>
      <c r="R12376" t="b">
        <f t="shared" si="969"/>
        <v>1</v>
      </c>
      <c r="U12376" s="105" t="s">
        <v>826</v>
      </c>
      <c r="V12376" s="105" t="s">
        <v>1610</v>
      </c>
      <c r="W12376" s="106">
        <v>0</v>
      </c>
      <c r="X12376" s="106">
        <v>1132424483</v>
      </c>
    </row>
    <row r="12377" spans="2:24" x14ac:dyDescent="0.25">
      <c r="B12377" s="105" t="s">
        <v>827</v>
      </c>
      <c r="C12377" s="105" t="s">
        <v>1611</v>
      </c>
      <c r="D12377" s="106">
        <v>0</v>
      </c>
      <c r="E12377" s="106">
        <v>1184521750</v>
      </c>
      <c r="M12377" t="b">
        <f t="shared" si="965"/>
        <v>1</v>
      </c>
      <c r="N12377" t="b">
        <f t="shared" si="966"/>
        <v>1</v>
      </c>
      <c r="O12377" t="b">
        <f t="shared" si="967"/>
        <v>1</v>
      </c>
      <c r="P12377" t="b">
        <f t="shared" si="967"/>
        <v>1</v>
      </c>
      <c r="Q12377" t="b">
        <f t="shared" si="968"/>
        <v>1</v>
      </c>
      <c r="R12377" t="b">
        <f t="shared" si="969"/>
        <v>1</v>
      </c>
      <c r="U12377" s="105" t="s">
        <v>827</v>
      </c>
      <c r="V12377" s="105" t="s">
        <v>1611</v>
      </c>
      <c r="W12377" s="106">
        <v>0</v>
      </c>
      <c r="X12377" s="106">
        <v>1184521750</v>
      </c>
    </row>
    <row r="12378" spans="2:24" x14ac:dyDescent="0.25">
      <c r="B12378" s="105" t="s">
        <v>828</v>
      </c>
      <c r="C12378" s="105" t="s">
        <v>1612</v>
      </c>
      <c r="D12378" s="106">
        <v>0</v>
      </c>
      <c r="E12378" s="106">
        <v>1517001402</v>
      </c>
      <c r="M12378" t="b">
        <f t="shared" si="965"/>
        <v>1</v>
      </c>
      <c r="N12378" t="b">
        <f t="shared" si="966"/>
        <v>1</v>
      </c>
      <c r="O12378" t="b">
        <f t="shared" si="967"/>
        <v>1</v>
      </c>
      <c r="P12378" t="b">
        <f t="shared" si="967"/>
        <v>1</v>
      </c>
      <c r="Q12378" t="b">
        <f t="shared" si="968"/>
        <v>1</v>
      </c>
      <c r="R12378" t="b">
        <f t="shared" si="969"/>
        <v>1</v>
      </c>
      <c r="U12378" s="105" t="s">
        <v>828</v>
      </c>
      <c r="V12378" s="105" t="s">
        <v>1612</v>
      </c>
      <c r="W12378" s="106">
        <v>0</v>
      </c>
      <c r="X12378" s="106">
        <v>1517001402</v>
      </c>
    </row>
    <row r="12379" spans="2:24" x14ac:dyDescent="0.25">
      <c r="B12379" s="105" t="s">
        <v>460</v>
      </c>
      <c r="C12379" s="105" t="s">
        <v>461</v>
      </c>
      <c r="D12379" s="106">
        <v>0</v>
      </c>
      <c r="E12379" s="106">
        <v>28290099254</v>
      </c>
      <c r="M12379" t="b">
        <f t="shared" ref="M12379:M12442" si="970">+B12379=U12379</f>
        <v>1</v>
      </c>
      <c r="N12379" t="b">
        <f t="shared" ref="N12379:N12442" si="971">+C12379=V12379</f>
        <v>1</v>
      </c>
      <c r="O12379" t="b">
        <f t="shared" ref="O12379:P12442" si="972">+D12379=W12379</f>
        <v>1</v>
      </c>
      <c r="P12379" t="b">
        <f t="shared" si="972"/>
        <v>0</v>
      </c>
      <c r="Q12379" t="b">
        <f t="shared" ref="Q12379:Q12442" si="973">+F12379=Y12379</f>
        <v>1</v>
      </c>
      <c r="R12379" t="b">
        <f t="shared" ref="R12379:R12442" si="974">+G12379=Z12379</f>
        <v>1</v>
      </c>
      <c r="U12379" s="105" t="s">
        <v>460</v>
      </c>
      <c r="V12379" s="105" t="s">
        <v>461</v>
      </c>
      <c r="W12379" s="106">
        <v>0</v>
      </c>
      <c r="X12379" s="106">
        <v>28289099254</v>
      </c>
    </row>
    <row r="12380" spans="2:24" x14ac:dyDescent="0.25">
      <c r="B12380" s="105" t="s">
        <v>462</v>
      </c>
      <c r="C12380" s="105" t="s">
        <v>461</v>
      </c>
      <c r="D12380" s="106">
        <v>0</v>
      </c>
      <c r="E12380" s="106">
        <v>24013785834</v>
      </c>
      <c r="M12380" t="b">
        <f t="shared" si="970"/>
        <v>1</v>
      </c>
      <c r="N12380" t="b">
        <f t="shared" si="971"/>
        <v>1</v>
      </c>
      <c r="O12380" t="b">
        <f t="shared" si="972"/>
        <v>1</v>
      </c>
      <c r="P12380" t="b">
        <f t="shared" si="972"/>
        <v>0</v>
      </c>
      <c r="Q12380" t="b">
        <f t="shared" si="973"/>
        <v>1</v>
      </c>
      <c r="R12380" t="b">
        <f t="shared" si="974"/>
        <v>1</v>
      </c>
      <c r="U12380" s="105" t="s">
        <v>462</v>
      </c>
      <c r="V12380" s="105" t="s">
        <v>461</v>
      </c>
      <c r="W12380" s="106">
        <v>0</v>
      </c>
      <c r="X12380" s="106">
        <v>24012785834</v>
      </c>
    </row>
    <row r="12381" spans="2:24" x14ac:dyDescent="0.25">
      <c r="B12381" s="105" t="s">
        <v>829</v>
      </c>
      <c r="C12381" s="105" t="s">
        <v>833</v>
      </c>
      <c r="D12381" s="106">
        <v>0</v>
      </c>
      <c r="E12381" s="106">
        <v>1368195886</v>
      </c>
      <c r="M12381" t="b">
        <f t="shared" si="970"/>
        <v>1</v>
      </c>
      <c r="N12381" t="b">
        <f t="shared" si="971"/>
        <v>1</v>
      </c>
      <c r="O12381" t="b">
        <f t="shared" si="972"/>
        <v>1</v>
      </c>
      <c r="P12381" t="b">
        <f t="shared" si="972"/>
        <v>1</v>
      </c>
      <c r="Q12381" t="b">
        <f t="shared" si="973"/>
        <v>1</v>
      </c>
      <c r="R12381" t="b">
        <f t="shared" si="974"/>
        <v>1</v>
      </c>
      <c r="U12381" s="105" t="s">
        <v>829</v>
      </c>
      <c r="V12381" s="105" t="s">
        <v>833</v>
      </c>
      <c r="W12381" s="106">
        <v>0</v>
      </c>
      <c r="X12381" s="106">
        <v>1368195886</v>
      </c>
    </row>
    <row r="12382" spans="2:24" x14ac:dyDescent="0.25">
      <c r="B12382" s="105" t="s">
        <v>831</v>
      </c>
      <c r="C12382" s="105" t="s">
        <v>830</v>
      </c>
      <c r="D12382" s="106">
        <v>0</v>
      </c>
      <c r="E12382" s="106">
        <v>1343986090</v>
      </c>
      <c r="M12382" t="b">
        <f t="shared" si="970"/>
        <v>1</v>
      </c>
      <c r="N12382" t="b">
        <f t="shared" si="971"/>
        <v>1</v>
      </c>
      <c r="O12382" t="b">
        <f t="shared" si="972"/>
        <v>1</v>
      </c>
      <c r="P12382" t="b">
        <f t="shared" si="972"/>
        <v>1</v>
      </c>
      <c r="Q12382" t="b">
        <f t="shared" si="973"/>
        <v>1</v>
      </c>
      <c r="R12382" t="b">
        <f t="shared" si="974"/>
        <v>1</v>
      </c>
      <c r="U12382" s="105" t="s">
        <v>831</v>
      </c>
      <c r="V12382" s="105" t="s">
        <v>830</v>
      </c>
      <c r="W12382" s="106">
        <v>0</v>
      </c>
      <c r="X12382" s="106">
        <v>1343986090</v>
      </c>
    </row>
    <row r="12383" spans="2:24" x14ac:dyDescent="0.25">
      <c r="B12383" s="105" t="s">
        <v>832</v>
      </c>
      <c r="C12383" s="105" t="s">
        <v>1457</v>
      </c>
      <c r="D12383" s="106">
        <v>0</v>
      </c>
      <c r="E12383" s="106">
        <v>862025894</v>
      </c>
      <c r="M12383" t="b">
        <f t="shared" si="970"/>
        <v>1</v>
      </c>
      <c r="N12383" t="b">
        <f t="shared" si="971"/>
        <v>1</v>
      </c>
      <c r="O12383" t="b">
        <f t="shared" si="972"/>
        <v>1</v>
      </c>
      <c r="P12383" t="b">
        <f t="shared" si="972"/>
        <v>1</v>
      </c>
      <c r="Q12383" t="b">
        <f t="shared" si="973"/>
        <v>1</v>
      </c>
      <c r="R12383" t="b">
        <f t="shared" si="974"/>
        <v>1</v>
      </c>
      <c r="U12383" s="105" t="s">
        <v>832</v>
      </c>
      <c r="V12383" s="105" t="s">
        <v>1457</v>
      </c>
      <c r="W12383" s="106">
        <v>0</v>
      </c>
      <c r="X12383" s="106">
        <v>862025894</v>
      </c>
    </row>
    <row r="12384" spans="2:24" x14ac:dyDescent="0.25">
      <c r="B12384" s="105" t="s">
        <v>1458</v>
      </c>
      <c r="C12384" s="105" t="s">
        <v>1459</v>
      </c>
      <c r="D12384" s="106">
        <v>0</v>
      </c>
      <c r="E12384" s="106">
        <v>702105550</v>
      </c>
      <c r="M12384" t="b">
        <f t="shared" si="970"/>
        <v>1</v>
      </c>
      <c r="N12384" t="b">
        <f t="shared" si="971"/>
        <v>1</v>
      </c>
      <c r="O12384" t="b">
        <f t="shared" si="972"/>
        <v>1</v>
      </c>
      <c r="P12384" t="b">
        <f t="shared" si="972"/>
        <v>1</v>
      </c>
      <c r="Q12384" t="b">
        <f t="shared" si="973"/>
        <v>1</v>
      </c>
      <c r="R12384" t="b">
        <f t="shared" si="974"/>
        <v>1</v>
      </c>
      <c r="U12384" s="105" t="s">
        <v>1458</v>
      </c>
      <c r="V12384" s="105" t="s">
        <v>1459</v>
      </c>
      <c r="W12384" s="106">
        <v>0</v>
      </c>
      <c r="X12384" s="106">
        <v>702105550</v>
      </c>
    </row>
    <row r="12385" spans="2:24" x14ac:dyDescent="0.25">
      <c r="B12385" s="105" t="s">
        <v>521</v>
      </c>
      <c r="C12385" s="105" t="s">
        <v>522</v>
      </c>
      <c r="D12385" s="106">
        <v>0</v>
      </c>
      <c r="E12385" s="106">
        <v>17725788414</v>
      </c>
      <c r="M12385" t="b">
        <f t="shared" si="970"/>
        <v>1</v>
      </c>
      <c r="N12385" t="b">
        <f t="shared" si="971"/>
        <v>1</v>
      </c>
      <c r="O12385" t="b">
        <f t="shared" si="972"/>
        <v>1</v>
      </c>
      <c r="P12385" t="b">
        <f t="shared" si="972"/>
        <v>1</v>
      </c>
      <c r="Q12385" t="b">
        <f t="shared" si="973"/>
        <v>1</v>
      </c>
      <c r="R12385" t="b">
        <f t="shared" si="974"/>
        <v>1</v>
      </c>
      <c r="U12385" s="105" t="s">
        <v>521</v>
      </c>
      <c r="V12385" s="105" t="s">
        <v>522</v>
      </c>
      <c r="W12385" s="106">
        <v>0</v>
      </c>
      <c r="X12385" s="106">
        <v>17725788414</v>
      </c>
    </row>
    <row r="12386" spans="2:24" x14ac:dyDescent="0.25">
      <c r="B12386" s="105" t="s">
        <v>523</v>
      </c>
      <c r="C12386" s="105" t="s">
        <v>524</v>
      </c>
      <c r="D12386" s="106">
        <v>0</v>
      </c>
      <c r="E12386" s="106">
        <v>17725788414</v>
      </c>
      <c r="M12386" t="b">
        <f t="shared" si="970"/>
        <v>1</v>
      </c>
      <c r="N12386" t="b">
        <f t="shared" si="971"/>
        <v>1</v>
      </c>
      <c r="O12386" t="b">
        <f t="shared" si="972"/>
        <v>1</v>
      </c>
      <c r="P12386" t="b">
        <f t="shared" si="972"/>
        <v>1</v>
      </c>
      <c r="Q12386" t="b">
        <f t="shared" si="973"/>
        <v>1</v>
      </c>
      <c r="R12386" t="b">
        <f t="shared" si="974"/>
        <v>1</v>
      </c>
      <c r="U12386" s="105" t="s">
        <v>523</v>
      </c>
      <c r="V12386" s="105" t="s">
        <v>524</v>
      </c>
      <c r="W12386" s="106">
        <v>0</v>
      </c>
      <c r="X12386" s="106">
        <v>17725788414</v>
      </c>
    </row>
    <row r="12387" spans="2:24" x14ac:dyDescent="0.25">
      <c r="B12387" s="105" t="s">
        <v>525</v>
      </c>
      <c r="C12387" s="105" t="s">
        <v>524</v>
      </c>
      <c r="D12387" s="106">
        <v>0</v>
      </c>
      <c r="E12387" s="106">
        <v>17456201209</v>
      </c>
      <c r="M12387" t="b">
        <f t="shared" si="970"/>
        <v>1</v>
      </c>
      <c r="N12387" t="b">
        <f t="shared" si="971"/>
        <v>1</v>
      </c>
      <c r="O12387" t="b">
        <f t="shared" si="972"/>
        <v>1</v>
      </c>
      <c r="P12387" t="b">
        <f t="shared" si="972"/>
        <v>1</v>
      </c>
      <c r="Q12387" t="b">
        <f t="shared" si="973"/>
        <v>1</v>
      </c>
      <c r="R12387" t="b">
        <f t="shared" si="974"/>
        <v>1</v>
      </c>
      <c r="U12387" s="105" t="s">
        <v>525</v>
      </c>
      <c r="V12387" s="105" t="s">
        <v>524</v>
      </c>
      <c r="W12387" s="106">
        <v>0</v>
      </c>
      <c r="X12387" s="106">
        <v>17456201209</v>
      </c>
    </row>
    <row r="12388" spans="2:24" x14ac:dyDescent="0.25">
      <c r="B12388" s="105" t="s">
        <v>1460</v>
      </c>
      <c r="C12388" s="105" t="s">
        <v>1613</v>
      </c>
      <c r="D12388" s="106">
        <v>0</v>
      </c>
      <c r="E12388" s="106">
        <v>269587205</v>
      </c>
      <c r="M12388" t="b">
        <f t="shared" si="970"/>
        <v>1</v>
      </c>
      <c r="N12388" t="b">
        <f t="shared" si="971"/>
        <v>1</v>
      </c>
      <c r="O12388" t="b">
        <f t="shared" si="972"/>
        <v>1</v>
      </c>
      <c r="P12388" t="b">
        <f t="shared" si="972"/>
        <v>1</v>
      </c>
      <c r="Q12388" t="b">
        <f t="shared" si="973"/>
        <v>1</v>
      </c>
      <c r="R12388" t="b">
        <f t="shared" si="974"/>
        <v>1</v>
      </c>
      <c r="U12388" s="105" t="s">
        <v>1460</v>
      </c>
      <c r="V12388" s="105" t="s">
        <v>1613</v>
      </c>
      <c r="W12388" s="106">
        <v>0</v>
      </c>
      <c r="X12388" s="106">
        <v>269587205</v>
      </c>
    </row>
    <row r="12389" spans="2:24" x14ac:dyDescent="0.25">
      <c r="B12389" s="105" t="s">
        <v>650</v>
      </c>
      <c r="C12389" s="105" t="s">
        <v>651</v>
      </c>
      <c r="D12389" s="106">
        <v>0</v>
      </c>
      <c r="E12389" s="106">
        <v>15983896958</v>
      </c>
      <c r="M12389" t="b">
        <f t="shared" si="970"/>
        <v>1</v>
      </c>
      <c r="N12389" t="b">
        <f t="shared" si="971"/>
        <v>1</v>
      </c>
      <c r="O12389" t="b">
        <f t="shared" si="972"/>
        <v>1</v>
      </c>
      <c r="P12389" t="b">
        <f t="shared" si="972"/>
        <v>1</v>
      </c>
      <c r="Q12389" t="b">
        <f t="shared" si="973"/>
        <v>1</v>
      </c>
      <c r="R12389" t="b">
        <f t="shared" si="974"/>
        <v>1</v>
      </c>
      <c r="U12389" s="105" t="s">
        <v>650</v>
      </c>
      <c r="V12389" s="105" t="s">
        <v>651</v>
      </c>
      <c r="W12389" s="106">
        <v>0</v>
      </c>
      <c r="X12389" s="106">
        <v>15983896958</v>
      </c>
    </row>
    <row r="12390" spans="2:24" x14ac:dyDescent="0.25">
      <c r="B12390" s="105" t="s">
        <v>652</v>
      </c>
      <c r="C12390" s="105" t="s">
        <v>653</v>
      </c>
      <c r="D12390" s="106">
        <v>0</v>
      </c>
      <c r="E12390" s="106">
        <v>15983896958</v>
      </c>
      <c r="M12390" t="b">
        <f t="shared" si="970"/>
        <v>1</v>
      </c>
      <c r="N12390" t="b">
        <f t="shared" si="971"/>
        <v>1</v>
      </c>
      <c r="O12390" t="b">
        <f t="shared" si="972"/>
        <v>1</v>
      </c>
      <c r="P12390" t="b">
        <f t="shared" si="972"/>
        <v>1</v>
      </c>
      <c r="Q12390" t="b">
        <f t="shared" si="973"/>
        <v>1</v>
      </c>
      <c r="R12390" t="b">
        <f t="shared" si="974"/>
        <v>1</v>
      </c>
      <c r="U12390" s="105" t="s">
        <v>652</v>
      </c>
      <c r="V12390" s="105" t="s">
        <v>653</v>
      </c>
      <c r="W12390" s="106">
        <v>0</v>
      </c>
      <c r="X12390" s="106">
        <v>15983896958</v>
      </c>
    </row>
    <row r="12391" spans="2:24" x14ac:dyDescent="0.25">
      <c r="B12391" s="105" t="s">
        <v>654</v>
      </c>
      <c r="C12391" s="105" t="s">
        <v>653</v>
      </c>
      <c r="D12391" s="106">
        <v>0</v>
      </c>
      <c r="E12391" s="106">
        <v>15983896958</v>
      </c>
      <c r="M12391" t="b">
        <f t="shared" si="970"/>
        <v>1</v>
      </c>
      <c r="N12391" t="b">
        <f t="shared" si="971"/>
        <v>1</v>
      </c>
      <c r="O12391" t="b">
        <f t="shared" si="972"/>
        <v>1</v>
      </c>
      <c r="P12391" t="b">
        <f t="shared" si="972"/>
        <v>1</v>
      </c>
      <c r="Q12391" t="b">
        <f t="shared" si="973"/>
        <v>1</v>
      </c>
      <c r="R12391" t="b">
        <f t="shared" si="974"/>
        <v>1</v>
      </c>
      <c r="U12391" s="105" t="s">
        <v>654</v>
      </c>
      <c r="V12391" s="105" t="s">
        <v>653</v>
      </c>
      <c r="W12391" s="106">
        <v>0</v>
      </c>
      <c r="X12391" s="106">
        <v>15983896958</v>
      </c>
    </row>
    <row r="12392" spans="2:24" x14ac:dyDescent="0.25">
      <c r="B12392" s="105" t="s">
        <v>655</v>
      </c>
      <c r="C12392" s="105" t="s">
        <v>656</v>
      </c>
      <c r="D12392" s="106">
        <v>0</v>
      </c>
      <c r="E12392" s="106">
        <v>15180634217</v>
      </c>
      <c r="M12392" t="b">
        <f t="shared" si="970"/>
        <v>1</v>
      </c>
      <c r="N12392" t="b">
        <f t="shared" si="971"/>
        <v>1</v>
      </c>
      <c r="O12392" t="b">
        <f t="shared" si="972"/>
        <v>1</v>
      </c>
      <c r="P12392" t="b">
        <f t="shared" si="972"/>
        <v>1</v>
      </c>
      <c r="Q12392" t="b">
        <f t="shared" si="973"/>
        <v>1</v>
      </c>
      <c r="R12392" t="b">
        <f t="shared" si="974"/>
        <v>1</v>
      </c>
      <c r="U12392" s="105" t="s">
        <v>655</v>
      </c>
      <c r="V12392" s="105" t="s">
        <v>656</v>
      </c>
      <c r="W12392" s="106">
        <v>0</v>
      </c>
      <c r="X12392" s="106">
        <v>15180634217</v>
      </c>
    </row>
    <row r="12393" spans="2:24" x14ac:dyDescent="0.25">
      <c r="B12393" s="105" t="s">
        <v>657</v>
      </c>
      <c r="C12393" s="105" t="s">
        <v>658</v>
      </c>
      <c r="D12393" s="106">
        <v>0</v>
      </c>
      <c r="E12393" s="106">
        <v>15180634217</v>
      </c>
      <c r="M12393" t="b">
        <f t="shared" si="970"/>
        <v>1</v>
      </c>
      <c r="N12393" t="b">
        <f t="shared" si="971"/>
        <v>1</v>
      </c>
      <c r="O12393" t="b">
        <f t="shared" si="972"/>
        <v>1</v>
      </c>
      <c r="P12393" t="b">
        <f t="shared" si="972"/>
        <v>1</v>
      </c>
      <c r="Q12393" t="b">
        <f t="shared" si="973"/>
        <v>1</v>
      </c>
      <c r="R12393" t="b">
        <f t="shared" si="974"/>
        <v>1</v>
      </c>
      <c r="U12393" s="105" t="s">
        <v>657</v>
      </c>
      <c r="V12393" s="105" t="s">
        <v>658</v>
      </c>
      <c r="W12393" s="106">
        <v>0</v>
      </c>
      <c r="X12393" s="106">
        <v>15180634217</v>
      </c>
    </row>
    <row r="12394" spans="2:24" x14ac:dyDescent="0.25">
      <c r="B12394" s="105" t="s">
        <v>659</v>
      </c>
      <c r="C12394" s="105" t="s">
        <v>658</v>
      </c>
      <c r="D12394" s="106">
        <v>0</v>
      </c>
      <c r="E12394" s="106">
        <v>14271711309</v>
      </c>
      <c r="M12394" t="b">
        <f t="shared" si="970"/>
        <v>1</v>
      </c>
      <c r="N12394" t="b">
        <f t="shared" si="971"/>
        <v>1</v>
      </c>
      <c r="O12394" t="b">
        <f t="shared" si="972"/>
        <v>1</v>
      </c>
      <c r="P12394" t="b">
        <f t="shared" si="972"/>
        <v>1</v>
      </c>
      <c r="Q12394" t="b">
        <f t="shared" si="973"/>
        <v>1</v>
      </c>
      <c r="R12394" t="b">
        <f t="shared" si="974"/>
        <v>1</v>
      </c>
      <c r="U12394" s="105" t="s">
        <v>659</v>
      </c>
      <c r="V12394" s="105" t="s">
        <v>658</v>
      </c>
      <c r="W12394" s="106">
        <v>0</v>
      </c>
      <c r="X12394" s="106">
        <v>14271711309</v>
      </c>
    </row>
    <row r="12395" spans="2:24" x14ac:dyDescent="0.25">
      <c r="B12395" s="105" t="s">
        <v>834</v>
      </c>
      <c r="C12395" s="105" t="s">
        <v>835</v>
      </c>
      <c r="D12395" s="106">
        <v>0</v>
      </c>
      <c r="E12395" s="106">
        <v>908922908</v>
      </c>
      <c r="M12395" t="b">
        <f t="shared" si="970"/>
        <v>1</v>
      </c>
      <c r="N12395" t="b">
        <f t="shared" si="971"/>
        <v>1</v>
      </c>
      <c r="O12395" t="b">
        <f t="shared" si="972"/>
        <v>1</v>
      </c>
      <c r="P12395" t="b">
        <f t="shared" si="972"/>
        <v>1</v>
      </c>
      <c r="Q12395" t="b">
        <f t="shared" si="973"/>
        <v>1</v>
      </c>
      <c r="R12395" t="b">
        <f t="shared" si="974"/>
        <v>1</v>
      </c>
      <c r="U12395" s="105" t="s">
        <v>834</v>
      </c>
      <c r="V12395" s="105" t="s">
        <v>835</v>
      </c>
      <c r="W12395" s="106">
        <v>0</v>
      </c>
      <c r="X12395" s="106">
        <v>908922908</v>
      </c>
    </row>
    <row r="12396" spans="2:24" x14ac:dyDescent="0.25">
      <c r="B12396" s="105" t="s">
        <v>463</v>
      </c>
      <c r="C12396" s="105" t="s">
        <v>464</v>
      </c>
      <c r="D12396" s="106">
        <v>0</v>
      </c>
      <c r="E12396" s="106">
        <v>271887594182</v>
      </c>
      <c r="M12396" t="b">
        <f t="shared" si="970"/>
        <v>1</v>
      </c>
      <c r="N12396" t="b">
        <f t="shared" si="971"/>
        <v>1</v>
      </c>
      <c r="O12396" t="b">
        <f t="shared" si="972"/>
        <v>1</v>
      </c>
      <c r="P12396" t="b">
        <f t="shared" si="972"/>
        <v>1</v>
      </c>
      <c r="Q12396" t="b">
        <f t="shared" si="973"/>
        <v>1</v>
      </c>
      <c r="R12396" t="b">
        <f t="shared" si="974"/>
        <v>1</v>
      </c>
      <c r="U12396" s="105" t="s">
        <v>463</v>
      </c>
      <c r="V12396" s="105" t="s">
        <v>464</v>
      </c>
      <c r="W12396" s="106">
        <v>0</v>
      </c>
      <c r="X12396" s="106">
        <v>271887594182</v>
      </c>
    </row>
    <row r="12397" spans="2:24" x14ac:dyDescent="0.25">
      <c r="B12397" s="105" t="s">
        <v>660</v>
      </c>
      <c r="C12397" s="105" t="s">
        <v>661</v>
      </c>
      <c r="D12397" s="106">
        <v>0</v>
      </c>
      <c r="E12397" s="106">
        <v>39751434070</v>
      </c>
      <c r="M12397" t="b">
        <f t="shared" si="970"/>
        <v>1</v>
      </c>
      <c r="N12397" t="b">
        <f t="shared" si="971"/>
        <v>1</v>
      </c>
      <c r="O12397" t="b">
        <f t="shared" si="972"/>
        <v>1</v>
      </c>
      <c r="P12397" t="b">
        <f t="shared" si="972"/>
        <v>1</v>
      </c>
      <c r="Q12397" t="b">
        <f t="shared" si="973"/>
        <v>1</v>
      </c>
      <c r="R12397" t="b">
        <f t="shared" si="974"/>
        <v>1</v>
      </c>
      <c r="U12397" s="105" t="s">
        <v>660</v>
      </c>
      <c r="V12397" s="105" t="s">
        <v>661</v>
      </c>
      <c r="W12397" s="106">
        <v>0</v>
      </c>
      <c r="X12397" s="106">
        <v>39751434070</v>
      </c>
    </row>
    <row r="12398" spans="2:24" x14ac:dyDescent="0.25">
      <c r="B12398" s="105" t="s">
        <v>662</v>
      </c>
      <c r="C12398" s="105" t="s">
        <v>661</v>
      </c>
      <c r="D12398" s="106">
        <v>0</v>
      </c>
      <c r="E12398" s="106">
        <v>39751434070</v>
      </c>
      <c r="M12398" t="b">
        <f t="shared" si="970"/>
        <v>1</v>
      </c>
      <c r="N12398" t="b">
        <f t="shared" si="971"/>
        <v>1</v>
      </c>
      <c r="O12398" t="b">
        <f t="shared" si="972"/>
        <v>1</v>
      </c>
      <c r="P12398" t="b">
        <f t="shared" si="972"/>
        <v>1</v>
      </c>
      <c r="Q12398" t="b">
        <f t="shared" si="973"/>
        <v>1</v>
      </c>
      <c r="R12398" t="b">
        <f t="shared" si="974"/>
        <v>1</v>
      </c>
      <c r="U12398" s="105" t="s">
        <v>662</v>
      </c>
      <c r="V12398" s="105" t="s">
        <v>661</v>
      </c>
      <c r="W12398" s="106">
        <v>0</v>
      </c>
      <c r="X12398" s="106">
        <v>39751434070</v>
      </c>
    </row>
    <row r="12399" spans="2:24" x14ac:dyDescent="0.25">
      <c r="B12399" s="105" t="s">
        <v>663</v>
      </c>
      <c r="C12399" s="105" t="s">
        <v>664</v>
      </c>
      <c r="D12399" s="106">
        <v>0</v>
      </c>
      <c r="E12399" s="106">
        <v>2535599460</v>
      </c>
      <c r="M12399" t="b">
        <f t="shared" si="970"/>
        <v>1</v>
      </c>
      <c r="N12399" t="b">
        <f t="shared" si="971"/>
        <v>1</v>
      </c>
      <c r="O12399" t="b">
        <f t="shared" si="972"/>
        <v>1</v>
      </c>
      <c r="P12399" t="b">
        <f t="shared" si="972"/>
        <v>1</v>
      </c>
      <c r="Q12399" t="b">
        <f t="shared" si="973"/>
        <v>1</v>
      </c>
      <c r="R12399" t="b">
        <f t="shared" si="974"/>
        <v>1</v>
      </c>
      <c r="U12399" s="105" t="s">
        <v>663</v>
      </c>
      <c r="V12399" s="105" t="s">
        <v>664</v>
      </c>
      <c r="W12399" s="106">
        <v>0</v>
      </c>
      <c r="X12399" s="106">
        <v>2535599460</v>
      </c>
    </row>
    <row r="12400" spans="2:24" x14ac:dyDescent="0.25">
      <c r="B12400" s="105" t="s">
        <v>665</v>
      </c>
      <c r="C12400" s="105" t="s">
        <v>664</v>
      </c>
      <c r="D12400" s="106">
        <v>0</v>
      </c>
      <c r="E12400" s="106">
        <v>2535599460</v>
      </c>
      <c r="M12400" t="b">
        <f t="shared" si="970"/>
        <v>1</v>
      </c>
      <c r="N12400" t="b">
        <f t="shared" si="971"/>
        <v>1</v>
      </c>
      <c r="O12400" t="b">
        <f t="shared" si="972"/>
        <v>1</v>
      </c>
      <c r="P12400" t="b">
        <f t="shared" si="972"/>
        <v>1</v>
      </c>
      <c r="Q12400" t="b">
        <f t="shared" si="973"/>
        <v>1</v>
      </c>
      <c r="R12400" t="b">
        <f t="shared" si="974"/>
        <v>1</v>
      </c>
      <c r="U12400" s="105" t="s">
        <v>665</v>
      </c>
      <c r="V12400" s="105" t="s">
        <v>664</v>
      </c>
      <c r="W12400" s="106">
        <v>0</v>
      </c>
      <c r="X12400" s="106">
        <v>2535599460</v>
      </c>
    </row>
    <row r="12401" spans="2:24" x14ac:dyDescent="0.25">
      <c r="B12401" s="105" t="s">
        <v>465</v>
      </c>
      <c r="C12401" s="105" t="s">
        <v>466</v>
      </c>
      <c r="D12401" s="106">
        <v>0</v>
      </c>
      <c r="E12401" s="106">
        <v>135150847720</v>
      </c>
      <c r="M12401" t="b">
        <f t="shared" si="970"/>
        <v>1</v>
      </c>
      <c r="N12401" t="b">
        <f t="shared" si="971"/>
        <v>1</v>
      </c>
      <c r="O12401" t="b">
        <f t="shared" si="972"/>
        <v>1</v>
      </c>
      <c r="P12401" t="b">
        <f t="shared" si="972"/>
        <v>1</v>
      </c>
      <c r="Q12401" t="b">
        <f t="shared" si="973"/>
        <v>1</v>
      </c>
      <c r="R12401" t="b">
        <f t="shared" si="974"/>
        <v>1</v>
      </c>
      <c r="U12401" s="105" t="s">
        <v>465</v>
      </c>
      <c r="V12401" s="105" t="s">
        <v>466</v>
      </c>
      <c r="W12401" s="106">
        <v>0</v>
      </c>
      <c r="X12401" s="106">
        <v>135150847720</v>
      </c>
    </row>
    <row r="12402" spans="2:24" x14ac:dyDescent="0.25">
      <c r="B12402" s="105" t="s">
        <v>467</v>
      </c>
      <c r="C12402" s="105" t="s">
        <v>468</v>
      </c>
      <c r="D12402" s="106">
        <v>0</v>
      </c>
      <c r="E12402" s="106">
        <v>82421204228</v>
      </c>
      <c r="M12402" t="b">
        <f t="shared" si="970"/>
        <v>1</v>
      </c>
      <c r="N12402" t="b">
        <f t="shared" si="971"/>
        <v>1</v>
      </c>
      <c r="O12402" t="b">
        <f t="shared" si="972"/>
        <v>1</v>
      </c>
      <c r="P12402" t="b">
        <f t="shared" si="972"/>
        <v>1</v>
      </c>
      <c r="Q12402" t="b">
        <f t="shared" si="973"/>
        <v>1</v>
      </c>
      <c r="R12402" t="b">
        <f t="shared" si="974"/>
        <v>1</v>
      </c>
      <c r="U12402" s="105" t="s">
        <v>467</v>
      </c>
      <c r="V12402" s="105" t="s">
        <v>468</v>
      </c>
      <c r="W12402" s="106">
        <v>0</v>
      </c>
      <c r="X12402" s="106">
        <v>82421204228</v>
      </c>
    </row>
    <row r="12403" spans="2:24" x14ac:dyDescent="0.25">
      <c r="B12403" s="105" t="s">
        <v>735</v>
      </c>
      <c r="C12403" s="105" t="s">
        <v>736</v>
      </c>
      <c r="D12403" s="106">
        <v>0</v>
      </c>
      <c r="E12403" s="106">
        <v>2767720566</v>
      </c>
      <c r="M12403" t="b">
        <f t="shared" si="970"/>
        <v>1</v>
      </c>
      <c r="N12403" t="b">
        <f t="shared" si="971"/>
        <v>1</v>
      </c>
      <c r="O12403" t="b">
        <f t="shared" si="972"/>
        <v>1</v>
      </c>
      <c r="P12403" t="b">
        <f t="shared" si="972"/>
        <v>1</v>
      </c>
      <c r="Q12403" t="b">
        <f t="shared" si="973"/>
        <v>1</v>
      </c>
      <c r="R12403" t="b">
        <f t="shared" si="974"/>
        <v>1</v>
      </c>
      <c r="U12403" s="105" t="s">
        <v>735</v>
      </c>
      <c r="V12403" s="105" t="s">
        <v>736</v>
      </c>
      <c r="W12403" s="106">
        <v>0</v>
      </c>
      <c r="X12403" s="106">
        <v>2767720566</v>
      </c>
    </row>
    <row r="12404" spans="2:24" x14ac:dyDescent="0.25">
      <c r="B12404" s="105" t="s">
        <v>725</v>
      </c>
      <c r="C12404" s="105" t="s">
        <v>726</v>
      </c>
      <c r="D12404" s="106">
        <v>0</v>
      </c>
      <c r="E12404" s="106">
        <v>3954132602</v>
      </c>
      <c r="M12404" t="b">
        <f t="shared" si="970"/>
        <v>1</v>
      </c>
      <c r="N12404" t="b">
        <f t="shared" si="971"/>
        <v>1</v>
      </c>
      <c r="O12404" t="b">
        <f t="shared" si="972"/>
        <v>1</v>
      </c>
      <c r="P12404" t="b">
        <f t="shared" si="972"/>
        <v>1</v>
      </c>
      <c r="Q12404" t="b">
        <f t="shared" si="973"/>
        <v>1</v>
      </c>
      <c r="R12404" t="b">
        <f t="shared" si="974"/>
        <v>1</v>
      </c>
      <c r="U12404" s="105" t="s">
        <v>725</v>
      </c>
      <c r="V12404" s="105" t="s">
        <v>726</v>
      </c>
      <c r="W12404" s="106">
        <v>0</v>
      </c>
      <c r="X12404" s="106">
        <v>3954132602</v>
      </c>
    </row>
    <row r="12405" spans="2:24" x14ac:dyDescent="0.25">
      <c r="B12405" s="105" t="s">
        <v>737</v>
      </c>
      <c r="C12405" s="105" t="s">
        <v>738</v>
      </c>
      <c r="D12405" s="106">
        <v>0</v>
      </c>
      <c r="E12405" s="106">
        <v>3629492013</v>
      </c>
      <c r="M12405" t="b">
        <f t="shared" si="970"/>
        <v>1</v>
      </c>
      <c r="N12405" t="b">
        <f t="shared" si="971"/>
        <v>1</v>
      </c>
      <c r="O12405" t="b">
        <f t="shared" si="972"/>
        <v>1</v>
      </c>
      <c r="P12405" t="b">
        <f t="shared" si="972"/>
        <v>1</v>
      </c>
      <c r="Q12405" t="b">
        <f t="shared" si="973"/>
        <v>1</v>
      </c>
      <c r="R12405" t="b">
        <f t="shared" si="974"/>
        <v>1</v>
      </c>
      <c r="U12405" s="105" t="s">
        <v>737</v>
      </c>
      <c r="V12405" s="105" t="s">
        <v>738</v>
      </c>
      <c r="W12405" s="106">
        <v>0</v>
      </c>
      <c r="X12405" s="106">
        <v>3629492013</v>
      </c>
    </row>
    <row r="12406" spans="2:24" x14ac:dyDescent="0.25">
      <c r="B12406" s="105" t="s">
        <v>739</v>
      </c>
      <c r="C12406" s="105" t="s">
        <v>740</v>
      </c>
      <c r="D12406" s="106">
        <v>0</v>
      </c>
      <c r="E12406" s="106">
        <v>2519963761</v>
      </c>
      <c r="M12406" t="b">
        <f t="shared" si="970"/>
        <v>1</v>
      </c>
      <c r="N12406" t="b">
        <f t="shared" si="971"/>
        <v>1</v>
      </c>
      <c r="O12406" t="b">
        <f t="shared" si="972"/>
        <v>1</v>
      </c>
      <c r="P12406" t="b">
        <f t="shared" si="972"/>
        <v>1</v>
      </c>
      <c r="Q12406" t="b">
        <f t="shared" si="973"/>
        <v>1</v>
      </c>
      <c r="R12406" t="b">
        <f t="shared" si="974"/>
        <v>1</v>
      </c>
      <c r="U12406" s="105" t="s">
        <v>739</v>
      </c>
      <c r="V12406" s="105" t="s">
        <v>740</v>
      </c>
      <c r="W12406" s="106">
        <v>0</v>
      </c>
      <c r="X12406" s="106">
        <v>2519963761</v>
      </c>
    </row>
    <row r="12407" spans="2:24" x14ac:dyDescent="0.25">
      <c r="B12407" s="105" t="s">
        <v>741</v>
      </c>
      <c r="C12407" s="105" t="s">
        <v>742</v>
      </c>
      <c r="D12407" s="106">
        <v>0</v>
      </c>
      <c r="E12407" s="106">
        <v>4469694215</v>
      </c>
      <c r="M12407" t="b">
        <f t="shared" si="970"/>
        <v>1</v>
      </c>
      <c r="N12407" t="b">
        <f t="shared" si="971"/>
        <v>1</v>
      </c>
      <c r="O12407" t="b">
        <f t="shared" si="972"/>
        <v>1</v>
      </c>
      <c r="P12407" t="b">
        <f t="shared" si="972"/>
        <v>1</v>
      </c>
      <c r="Q12407" t="b">
        <f t="shared" si="973"/>
        <v>1</v>
      </c>
      <c r="R12407" t="b">
        <f t="shared" si="974"/>
        <v>1</v>
      </c>
      <c r="U12407" s="105" t="s">
        <v>741</v>
      </c>
      <c r="V12407" s="105" t="s">
        <v>742</v>
      </c>
      <c r="W12407" s="106">
        <v>0</v>
      </c>
      <c r="X12407" s="106">
        <v>4469694215</v>
      </c>
    </row>
    <row r="12408" spans="2:24" x14ac:dyDescent="0.25">
      <c r="B12408" s="105" t="s">
        <v>743</v>
      </c>
      <c r="C12408" s="105" t="s">
        <v>744</v>
      </c>
      <c r="D12408" s="106">
        <v>0</v>
      </c>
      <c r="E12408" s="106">
        <v>9540774700</v>
      </c>
      <c r="M12408" t="b">
        <f t="shared" si="970"/>
        <v>1</v>
      </c>
      <c r="N12408" t="b">
        <f t="shared" si="971"/>
        <v>1</v>
      </c>
      <c r="O12408" t="b">
        <f t="shared" si="972"/>
        <v>1</v>
      </c>
      <c r="P12408" t="b">
        <f t="shared" si="972"/>
        <v>1</v>
      </c>
      <c r="Q12408" t="b">
        <f t="shared" si="973"/>
        <v>1</v>
      </c>
      <c r="R12408" t="b">
        <f t="shared" si="974"/>
        <v>1</v>
      </c>
      <c r="U12408" s="105" t="s">
        <v>743</v>
      </c>
      <c r="V12408" s="105" t="s">
        <v>744</v>
      </c>
      <c r="W12408" s="106">
        <v>0</v>
      </c>
      <c r="X12408" s="106">
        <v>9540774700</v>
      </c>
    </row>
    <row r="12409" spans="2:24" x14ac:dyDescent="0.25">
      <c r="B12409" s="105" t="s">
        <v>727</v>
      </c>
      <c r="C12409" s="105" t="s">
        <v>728</v>
      </c>
      <c r="D12409" s="106">
        <v>0</v>
      </c>
      <c r="E12409" s="106">
        <v>23889217193</v>
      </c>
      <c r="M12409" t="b">
        <f t="shared" si="970"/>
        <v>1</v>
      </c>
      <c r="N12409" t="b">
        <f t="shared" si="971"/>
        <v>1</v>
      </c>
      <c r="O12409" t="b">
        <f t="shared" si="972"/>
        <v>1</v>
      </c>
      <c r="P12409" t="b">
        <f t="shared" si="972"/>
        <v>1</v>
      </c>
      <c r="Q12409" t="b">
        <f t="shared" si="973"/>
        <v>1</v>
      </c>
      <c r="R12409" t="b">
        <f t="shared" si="974"/>
        <v>1</v>
      </c>
      <c r="U12409" s="105" t="s">
        <v>727</v>
      </c>
      <c r="V12409" s="105" t="s">
        <v>728</v>
      </c>
      <c r="W12409" s="106">
        <v>0</v>
      </c>
      <c r="X12409" s="106">
        <v>23889217193</v>
      </c>
    </row>
    <row r="12410" spans="2:24" x14ac:dyDescent="0.25">
      <c r="B12410" s="105" t="s">
        <v>1582</v>
      </c>
      <c r="C12410" s="105" t="s">
        <v>1583</v>
      </c>
      <c r="D12410" s="106">
        <v>0</v>
      </c>
      <c r="E12410" s="106">
        <v>1958648442</v>
      </c>
      <c r="M12410" t="b">
        <f t="shared" si="970"/>
        <v>1</v>
      </c>
      <c r="N12410" t="b">
        <f t="shared" si="971"/>
        <v>1</v>
      </c>
      <c r="O12410" t="b">
        <f t="shared" si="972"/>
        <v>1</v>
      </c>
      <c r="P12410" t="b">
        <f t="shared" si="972"/>
        <v>1</v>
      </c>
      <c r="Q12410" t="b">
        <f t="shared" si="973"/>
        <v>1</v>
      </c>
      <c r="R12410" t="b">
        <f t="shared" si="974"/>
        <v>1</v>
      </c>
      <c r="U12410" s="105" t="s">
        <v>1582</v>
      </c>
      <c r="V12410" s="105" t="s">
        <v>1583</v>
      </c>
      <c r="W12410" s="106">
        <v>0</v>
      </c>
      <c r="X12410" s="106">
        <v>1958648442</v>
      </c>
    </row>
    <row r="12411" spans="2:24" x14ac:dyDescent="0.25">
      <c r="B12411" s="105" t="s">
        <v>572</v>
      </c>
      <c r="C12411" s="105" t="s">
        <v>573</v>
      </c>
      <c r="D12411" s="106">
        <v>0</v>
      </c>
      <c r="E12411" s="106">
        <v>84384456148</v>
      </c>
      <c r="M12411" t="b">
        <f t="shared" si="970"/>
        <v>1</v>
      </c>
      <c r="N12411" t="b">
        <f t="shared" si="971"/>
        <v>1</v>
      </c>
      <c r="O12411" t="b">
        <f t="shared" si="972"/>
        <v>1</v>
      </c>
      <c r="P12411" t="b">
        <f t="shared" si="972"/>
        <v>1</v>
      </c>
      <c r="Q12411" t="b">
        <f t="shared" si="973"/>
        <v>1</v>
      </c>
      <c r="R12411" t="b">
        <f t="shared" si="974"/>
        <v>1</v>
      </c>
      <c r="U12411" s="105" t="s">
        <v>572</v>
      </c>
      <c r="V12411" s="105" t="s">
        <v>573</v>
      </c>
      <c r="W12411" s="106">
        <v>0</v>
      </c>
      <c r="X12411" s="106">
        <v>84384456148</v>
      </c>
    </row>
    <row r="12412" spans="2:24" x14ac:dyDescent="0.25">
      <c r="B12412" s="105" t="s">
        <v>574</v>
      </c>
      <c r="C12412" s="105" t="s">
        <v>573</v>
      </c>
      <c r="D12412" s="106">
        <v>0</v>
      </c>
      <c r="E12412" s="106">
        <v>84384456148</v>
      </c>
      <c r="M12412" t="b">
        <f t="shared" si="970"/>
        <v>1</v>
      </c>
      <c r="N12412" t="b">
        <f t="shared" si="971"/>
        <v>1</v>
      </c>
      <c r="O12412" t="b">
        <f t="shared" si="972"/>
        <v>1</v>
      </c>
      <c r="P12412" t="b">
        <f t="shared" si="972"/>
        <v>1</v>
      </c>
      <c r="Q12412" t="b">
        <f t="shared" si="973"/>
        <v>1</v>
      </c>
      <c r="R12412" t="b">
        <f t="shared" si="974"/>
        <v>1</v>
      </c>
      <c r="U12412" s="105" t="s">
        <v>574</v>
      </c>
      <c r="V12412" s="105" t="s">
        <v>573</v>
      </c>
      <c r="W12412" s="106">
        <v>0</v>
      </c>
      <c r="X12412" s="106">
        <v>84384456148</v>
      </c>
    </row>
    <row r="12413" spans="2:24" x14ac:dyDescent="0.25">
      <c r="B12413" s="105" t="s">
        <v>480</v>
      </c>
      <c r="C12413" s="105" t="s">
        <v>481</v>
      </c>
      <c r="D12413" s="106">
        <v>0</v>
      </c>
      <c r="E12413" s="106">
        <v>10065256784</v>
      </c>
      <c r="M12413" t="b">
        <f t="shared" si="970"/>
        <v>1</v>
      </c>
      <c r="N12413" t="b">
        <f t="shared" si="971"/>
        <v>1</v>
      </c>
      <c r="O12413" t="b">
        <f t="shared" si="972"/>
        <v>1</v>
      </c>
      <c r="P12413" t="b">
        <f t="shared" si="972"/>
        <v>1</v>
      </c>
      <c r="Q12413" t="b">
        <f t="shared" si="973"/>
        <v>1</v>
      </c>
      <c r="R12413" t="b">
        <f t="shared" si="974"/>
        <v>1</v>
      </c>
      <c r="U12413" s="105" t="s">
        <v>480</v>
      </c>
      <c r="V12413" s="105" t="s">
        <v>481</v>
      </c>
      <c r="W12413" s="106">
        <v>0</v>
      </c>
      <c r="X12413" s="106">
        <v>10065256784</v>
      </c>
    </row>
    <row r="12414" spans="2:24" x14ac:dyDescent="0.25">
      <c r="B12414" s="105" t="s">
        <v>482</v>
      </c>
      <c r="C12414" s="105" t="s">
        <v>481</v>
      </c>
      <c r="D12414" s="106">
        <v>0</v>
      </c>
      <c r="E12414" s="106">
        <v>10065256784</v>
      </c>
      <c r="M12414" t="b">
        <f t="shared" si="970"/>
        <v>1</v>
      </c>
      <c r="N12414" t="b">
        <f t="shared" si="971"/>
        <v>1</v>
      </c>
      <c r="O12414" t="b">
        <f t="shared" si="972"/>
        <v>1</v>
      </c>
      <c r="P12414" t="b">
        <f t="shared" si="972"/>
        <v>1</v>
      </c>
      <c r="Q12414" t="b">
        <f t="shared" si="973"/>
        <v>1</v>
      </c>
      <c r="R12414" t="b">
        <f t="shared" si="974"/>
        <v>1</v>
      </c>
      <c r="U12414" s="105" t="s">
        <v>482</v>
      </c>
      <c r="V12414" s="105" t="s">
        <v>481</v>
      </c>
      <c r="W12414" s="106">
        <v>0</v>
      </c>
      <c r="X12414" s="106">
        <v>10065256784</v>
      </c>
    </row>
    <row r="12415" spans="2:24" x14ac:dyDescent="0.25">
      <c r="B12415" s="105" t="s">
        <v>666</v>
      </c>
      <c r="C12415" s="105" t="s">
        <v>667</v>
      </c>
      <c r="D12415" s="106">
        <v>0</v>
      </c>
      <c r="E12415" s="106">
        <v>23246279063</v>
      </c>
      <c r="M12415" t="b">
        <f t="shared" si="970"/>
        <v>1</v>
      </c>
      <c r="N12415" t="b">
        <f t="shared" si="971"/>
        <v>1</v>
      </c>
      <c r="O12415" t="b">
        <f t="shared" si="972"/>
        <v>1</v>
      </c>
      <c r="P12415" t="b">
        <f t="shared" si="972"/>
        <v>1</v>
      </c>
      <c r="Q12415" t="b">
        <f t="shared" si="973"/>
        <v>1</v>
      </c>
      <c r="R12415" t="b">
        <f t="shared" si="974"/>
        <v>1</v>
      </c>
      <c r="U12415" s="105" t="s">
        <v>666</v>
      </c>
      <c r="V12415" s="105" t="s">
        <v>667</v>
      </c>
      <c r="W12415" s="106">
        <v>0</v>
      </c>
      <c r="X12415" s="106">
        <v>23246279063</v>
      </c>
    </row>
    <row r="12416" spans="2:24" x14ac:dyDescent="0.25">
      <c r="B12416" s="105" t="s">
        <v>668</v>
      </c>
      <c r="C12416" s="105" t="s">
        <v>669</v>
      </c>
      <c r="D12416" s="106">
        <v>0</v>
      </c>
      <c r="E12416" s="106">
        <v>23246279063</v>
      </c>
      <c r="M12416" t="b">
        <f t="shared" si="970"/>
        <v>1</v>
      </c>
      <c r="N12416" t="b">
        <f t="shared" si="971"/>
        <v>1</v>
      </c>
      <c r="O12416" t="b">
        <f t="shared" si="972"/>
        <v>1</v>
      </c>
      <c r="P12416" t="b">
        <f t="shared" si="972"/>
        <v>1</v>
      </c>
      <c r="Q12416" t="b">
        <f t="shared" si="973"/>
        <v>1</v>
      </c>
      <c r="R12416" t="b">
        <f t="shared" si="974"/>
        <v>1</v>
      </c>
      <c r="U12416" s="105" t="s">
        <v>668</v>
      </c>
      <c r="V12416" s="105" t="s">
        <v>669</v>
      </c>
      <c r="W12416" s="106">
        <v>0</v>
      </c>
      <c r="X12416" s="106">
        <v>23246279063</v>
      </c>
    </row>
    <row r="12417" spans="2:24" x14ac:dyDescent="0.25">
      <c r="B12417" s="105" t="s">
        <v>670</v>
      </c>
      <c r="C12417" s="105" t="s">
        <v>669</v>
      </c>
      <c r="D12417" s="106">
        <v>0</v>
      </c>
      <c r="E12417" s="106">
        <v>23246279063</v>
      </c>
      <c r="M12417" t="b">
        <f t="shared" si="970"/>
        <v>1</v>
      </c>
      <c r="N12417" t="b">
        <f t="shared" si="971"/>
        <v>1</v>
      </c>
      <c r="O12417" t="b">
        <f t="shared" si="972"/>
        <v>1</v>
      </c>
      <c r="P12417" t="b">
        <f t="shared" si="972"/>
        <v>1</v>
      </c>
      <c r="Q12417" t="b">
        <f t="shared" si="973"/>
        <v>1</v>
      </c>
      <c r="R12417" t="b">
        <f t="shared" si="974"/>
        <v>1</v>
      </c>
      <c r="U12417" s="105" t="s">
        <v>670</v>
      </c>
      <c r="V12417" s="105" t="s">
        <v>669</v>
      </c>
      <c r="W12417" s="106">
        <v>0</v>
      </c>
      <c r="X12417" s="106">
        <v>23246279063</v>
      </c>
    </row>
    <row r="12418" spans="2:24" x14ac:dyDescent="0.25">
      <c r="B12418" s="105" t="s">
        <v>671</v>
      </c>
      <c r="C12418" s="105" t="s">
        <v>672</v>
      </c>
      <c r="D12418" s="106">
        <v>0</v>
      </c>
      <c r="E12418" s="106">
        <v>35093698860</v>
      </c>
      <c r="M12418" t="b">
        <f t="shared" si="970"/>
        <v>1</v>
      </c>
      <c r="N12418" t="b">
        <f t="shared" si="971"/>
        <v>1</v>
      </c>
      <c r="O12418" t="b">
        <f t="shared" si="972"/>
        <v>1</v>
      </c>
      <c r="P12418" t="b">
        <f t="shared" si="972"/>
        <v>1</v>
      </c>
      <c r="Q12418" t="b">
        <f t="shared" si="973"/>
        <v>1</v>
      </c>
      <c r="R12418" t="b">
        <f t="shared" si="974"/>
        <v>1</v>
      </c>
      <c r="U12418" s="105" t="s">
        <v>671</v>
      </c>
      <c r="V12418" s="105" t="s">
        <v>672</v>
      </c>
      <c r="W12418" s="106">
        <v>0</v>
      </c>
      <c r="X12418" s="106">
        <v>35093698860</v>
      </c>
    </row>
    <row r="12419" spans="2:24" x14ac:dyDescent="0.25">
      <c r="B12419" s="105" t="s">
        <v>673</v>
      </c>
      <c r="C12419" s="105" t="s">
        <v>674</v>
      </c>
      <c r="D12419" s="106">
        <v>0</v>
      </c>
      <c r="E12419" s="106">
        <v>35093698860</v>
      </c>
      <c r="M12419" t="b">
        <f t="shared" si="970"/>
        <v>1</v>
      </c>
      <c r="N12419" t="b">
        <f t="shared" si="971"/>
        <v>1</v>
      </c>
      <c r="O12419" t="b">
        <f t="shared" si="972"/>
        <v>1</v>
      </c>
      <c r="P12419" t="b">
        <f t="shared" si="972"/>
        <v>1</v>
      </c>
      <c r="Q12419" t="b">
        <f t="shared" si="973"/>
        <v>1</v>
      </c>
      <c r="R12419" t="b">
        <f t="shared" si="974"/>
        <v>1</v>
      </c>
      <c r="U12419" s="105" t="s">
        <v>673</v>
      </c>
      <c r="V12419" s="105" t="s">
        <v>674</v>
      </c>
      <c r="W12419" s="106">
        <v>0</v>
      </c>
      <c r="X12419" s="106">
        <v>35093698860</v>
      </c>
    </row>
    <row r="12420" spans="2:24" x14ac:dyDescent="0.25">
      <c r="B12420" s="105" t="s">
        <v>675</v>
      </c>
      <c r="C12420" s="105" t="s">
        <v>674</v>
      </c>
      <c r="D12420" s="106">
        <v>0</v>
      </c>
      <c r="E12420" s="106">
        <v>35093698860</v>
      </c>
      <c r="M12420" t="b">
        <f t="shared" si="970"/>
        <v>1</v>
      </c>
      <c r="N12420" t="b">
        <f t="shared" si="971"/>
        <v>1</v>
      </c>
      <c r="O12420" t="b">
        <f t="shared" si="972"/>
        <v>1</v>
      </c>
      <c r="P12420" t="b">
        <f t="shared" si="972"/>
        <v>1</v>
      </c>
      <c r="Q12420" t="b">
        <f t="shared" si="973"/>
        <v>1</v>
      </c>
      <c r="R12420" t="b">
        <f t="shared" si="974"/>
        <v>1</v>
      </c>
      <c r="U12420" s="105" t="s">
        <v>675</v>
      </c>
      <c r="V12420" s="105" t="s">
        <v>674</v>
      </c>
      <c r="W12420" s="106">
        <v>0</v>
      </c>
      <c r="X12420" s="106">
        <v>35093698860</v>
      </c>
    </row>
    <row r="12421" spans="2:24" x14ac:dyDescent="0.25">
      <c r="B12421" s="105" t="s">
        <v>338</v>
      </c>
      <c r="C12421" s="105" t="s">
        <v>339</v>
      </c>
      <c r="D12421" s="106">
        <v>0</v>
      </c>
      <c r="E12421" s="106">
        <v>-3196719459095.9199</v>
      </c>
      <c r="M12421" t="b">
        <f t="shared" si="970"/>
        <v>1</v>
      </c>
      <c r="N12421" t="b">
        <f t="shared" si="971"/>
        <v>1</v>
      </c>
      <c r="O12421" t="b">
        <f t="shared" si="972"/>
        <v>1</v>
      </c>
      <c r="P12421" t="b">
        <f t="shared" si="972"/>
        <v>1</v>
      </c>
      <c r="Q12421" t="b">
        <f t="shared" si="973"/>
        <v>1</v>
      </c>
      <c r="R12421" t="b">
        <f t="shared" si="974"/>
        <v>1</v>
      </c>
      <c r="U12421" s="105" t="s">
        <v>338</v>
      </c>
      <c r="V12421" s="105" t="s">
        <v>339</v>
      </c>
      <c r="W12421" s="106">
        <v>0</v>
      </c>
      <c r="X12421" s="106">
        <v>-3196719459095.9199</v>
      </c>
    </row>
    <row r="12422" spans="2:24" x14ac:dyDescent="0.25">
      <c r="B12422" s="105" t="s">
        <v>469</v>
      </c>
      <c r="C12422" s="105" t="s">
        <v>470</v>
      </c>
      <c r="D12422" s="106">
        <v>0</v>
      </c>
      <c r="E12422" s="106">
        <v>-1874556702983.9199</v>
      </c>
      <c r="M12422" t="b">
        <f t="shared" si="970"/>
        <v>1</v>
      </c>
      <c r="N12422" t="b">
        <f t="shared" si="971"/>
        <v>1</v>
      </c>
      <c r="O12422" t="b">
        <f t="shared" si="972"/>
        <v>1</v>
      </c>
      <c r="P12422" t="b">
        <f t="shared" si="972"/>
        <v>1</v>
      </c>
      <c r="Q12422" t="b">
        <f t="shared" si="973"/>
        <v>1</v>
      </c>
      <c r="R12422" t="b">
        <f t="shared" si="974"/>
        <v>1</v>
      </c>
      <c r="U12422" s="105" t="s">
        <v>469</v>
      </c>
      <c r="V12422" s="105" t="s">
        <v>470</v>
      </c>
      <c r="W12422" s="106">
        <v>0</v>
      </c>
      <c r="X12422" s="106">
        <v>-1874556702983.9199</v>
      </c>
    </row>
    <row r="12423" spans="2:24" x14ac:dyDescent="0.25">
      <c r="B12423" s="105" t="s">
        <v>471</v>
      </c>
      <c r="C12423" s="105" t="s">
        <v>472</v>
      </c>
      <c r="D12423" s="106">
        <v>0</v>
      </c>
      <c r="E12423" s="106">
        <v>42723641583</v>
      </c>
      <c r="M12423" t="b">
        <f t="shared" si="970"/>
        <v>1</v>
      </c>
      <c r="N12423" t="b">
        <f t="shared" si="971"/>
        <v>1</v>
      </c>
      <c r="O12423" t="b">
        <f t="shared" si="972"/>
        <v>1</v>
      </c>
      <c r="P12423" t="b">
        <f t="shared" si="972"/>
        <v>1</v>
      </c>
      <c r="Q12423" t="b">
        <f t="shared" si="973"/>
        <v>1</v>
      </c>
      <c r="R12423" t="b">
        <f t="shared" si="974"/>
        <v>1</v>
      </c>
      <c r="U12423" s="105" t="s">
        <v>471</v>
      </c>
      <c r="V12423" s="105" t="s">
        <v>472</v>
      </c>
      <c r="W12423" s="106">
        <v>0</v>
      </c>
      <c r="X12423" s="106">
        <v>42723641583</v>
      </c>
    </row>
    <row r="12424" spans="2:24" x14ac:dyDescent="0.25">
      <c r="B12424" s="105" t="s">
        <v>505</v>
      </c>
      <c r="C12424" s="105" t="s">
        <v>506</v>
      </c>
      <c r="D12424" s="106">
        <v>0</v>
      </c>
      <c r="E12424" s="106">
        <v>-1922852665518.9199</v>
      </c>
      <c r="M12424" t="b">
        <f t="shared" si="970"/>
        <v>1</v>
      </c>
      <c r="N12424" t="b">
        <f t="shared" si="971"/>
        <v>1</v>
      </c>
      <c r="O12424" t="b">
        <f t="shared" si="972"/>
        <v>1</v>
      </c>
      <c r="P12424" t="b">
        <f t="shared" si="972"/>
        <v>1</v>
      </c>
      <c r="Q12424" t="b">
        <f t="shared" si="973"/>
        <v>1</v>
      </c>
      <c r="R12424" t="b">
        <f t="shared" si="974"/>
        <v>1</v>
      </c>
      <c r="U12424" s="105" t="s">
        <v>505</v>
      </c>
      <c r="V12424" s="105" t="s">
        <v>506</v>
      </c>
      <c r="W12424" s="106">
        <v>0</v>
      </c>
      <c r="X12424" s="106">
        <v>-1922852665518.9199</v>
      </c>
    </row>
    <row r="12425" spans="2:24" x14ac:dyDescent="0.25">
      <c r="B12425" s="105" t="s">
        <v>1461</v>
      </c>
      <c r="C12425" s="105" t="s">
        <v>1614</v>
      </c>
      <c r="D12425" s="106">
        <v>0</v>
      </c>
      <c r="E12425" s="106">
        <v>3139918593</v>
      </c>
      <c r="M12425" t="b">
        <f t="shared" si="970"/>
        <v>1</v>
      </c>
      <c r="N12425" t="b">
        <f t="shared" si="971"/>
        <v>1</v>
      </c>
      <c r="O12425" t="b">
        <f t="shared" si="972"/>
        <v>1</v>
      </c>
      <c r="P12425" t="b">
        <f t="shared" si="972"/>
        <v>1</v>
      </c>
      <c r="Q12425" t="b">
        <f t="shared" si="973"/>
        <v>1</v>
      </c>
      <c r="R12425" t="b">
        <f t="shared" si="974"/>
        <v>1</v>
      </c>
      <c r="U12425" s="105" t="s">
        <v>1461</v>
      </c>
      <c r="V12425" s="105" t="s">
        <v>1614</v>
      </c>
      <c r="W12425" s="106">
        <v>0</v>
      </c>
      <c r="X12425" s="106">
        <v>3139918593</v>
      </c>
    </row>
    <row r="12426" spans="2:24" x14ac:dyDescent="0.25">
      <c r="B12426" s="105" t="s">
        <v>1462</v>
      </c>
      <c r="C12426" s="105" t="s">
        <v>1463</v>
      </c>
      <c r="D12426" s="106">
        <v>0</v>
      </c>
      <c r="E12426" s="106">
        <v>2432402359</v>
      </c>
      <c r="M12426" t="b">
        <f t="shared" si="970"/>
        <v>1</v>
      </c>
      <c r="N12426" t="b">
        <f t="shared" si="971"/>
        <v>1</v>
      </c>
      <c r="O12426" t="b">
        <f t="shared" si="972"/>
        <v>1</v>
      </c>
      <c r="P12426" t="b">
        <f t="shared" si="972"/>
        <v>1</v>
      </c>
      <c r="Q12426" t="b">
        <f t="shared" si="973"/>
        <v>1</v>
      </c>
      <c r="R12426" t="b">
        <f t="shared" si="974"/>
        <v>1</v>
      </c>
      <c r="U12426" s="105" t="s">
        <v>1462</v>
      </c>
      <c r="V12426" s="105" t="s">
        <v>1463</v>
      </c>
      <c r="W12426" s="106">
        <v>0</v>
      </c>
      <c r="X12426" s="106">
        <v>2432402359</v>
      </c>
    </row>
    <row r="12427" spans="2:24" x14ac:dyDescent="0.25">
      <c r="B12427" s="105" t="s">
        <v>340</v>
      </c>
      <c r="C12427" s="105" t="s">
        <v>341</v>
      </c>
      <c r="D12427" s="106">
        <v>0</v>
      </c>
      <c r="E12427" s="106">
        <v>-1322162756112</v>
      </c>
      <c r="M12427" t="b">
        <f t="shared" si="970"/>
        <v>1</v>
      </c>
      <c r="N12427" t="b">
        <f t="shared" si="971"/>
        <v>1</v>
      </c>
      <c r="O12427" t="b">
        <f t="shared" si="972"/>
        <v>1</v>
      </c>
      <c r="P12427" t="b">
        <f t="shared" si="972"/>
        <v>1</v>
      </c>
      <c r="Q12427" t="b">
        <f t="shared" si="973"/>
        <v>1</v>
      </c>
      <c r="R12427" t="b">
        <f t="shared" si="974"/>
        <v>1</v>
      </c>
      <c r="U12427" s="105" t="s">
        <v>340</v>
      </c>
      <c r="V12427" s="105" t="s">
        <v>341</v>
      </c>
      <c r="W12427" s="106">
        <v>0</v>
      </c>
      <c r="X12427" s="106">
        <v>-1322162756112</v>
      </c>
    </row>
    <row r="12428" spans="2:24" x14ac:dyDescent="0.25">
      <c r="B12428" s="105" t="s">
        <v>392</v>
      </c>
      <c r="C12428" s="105" t="s">
        <v>341</v>
      </c>
      <c r="D12428" s="106">
        <v>0</v>
      </c>
      <c r="E12428" s="106">
        <v>-492552384850</v>
      </c>
      <c r="M12428" t="b">
        <f t="shared" si="970"/>
        <v>1</v>
      </c>
      <c r="N12428" t="b">
        <f t="shared" si="971"/>
        <v>1</v>
      </c>
      <c r="O12428" t="b">
        <f t="shared" si="972"/>
        <v>1</v>
      </c>
      <c r="P12428" t="b">
        <f t="shared" si="972"/>
        <v>1</v>
      </c>
      <c r="Q12428" t="b">
        <f t="shared" si="973"/>
        <v>1</v>
      </c>
      <c r="R12428" t="b">
        <f t="shared" si="974"/>
        <v>1</v>
      </c>
      <c r="U12428" s="105" t="s">
        <v>392</v>
      </c>
      <c r="V12428" s="105" t="s">
        <v>341</v>
      </c>
      <c r="W12428" s="106">
        <v>0</v>
      </c>
      <c r="X12428" s="106">
        <v>-492552384850</v>
      </c>
    </row>
    <row r="12429" spans="2:24" x14ac:dyDescent="0.25">
      <c r="B12429" s="105" t="s">
        <v>342</v>
      </c>
      <c r="C12429" s="105" t="s">
        <v>343</v>
      </c>
      <c r="D12429" s="106">
        <v>0</v>
      </c>
      <c r="E12429" s="106">
        <v>-229314683824</v>
      </c>
      <c r="M12429" t="b">
        <f t="shared" si="970"/>
        <v>1</v>
      </c>
      <c r="N12429" t="b">
        <f t="shared" si="971"/>
        <v>1</v>
      </c>
      <c r="O12429" t="b">
        <f t="shared" si="972"/>
        <v>1</v>
      </c>
      <c r="P12429" t="b">
        <f t="shared" si="972"/>
        <v>1</v>
      </c>
      <c r="Q12429" t="b">
        <f t="shared" si="973"/>
        <v>1</v>
      </c>
      <c r="R12429" t="b">
        <f t="shared" si="974"/>
        <v>1</v>
      </c>
      <c r="U12429" s="105" t="s">
        <v>342</v>
      </c>
      <c r="V12429" s="105" t="s">
        <v>343</v>
      </c>
      <c r="W12429" s="106">
        <v>0</v>
      </c>
      <c r="X12429" s="106">
        <v>-229314683824</v>
      </c>
    </row>
    <row r="12430" spans="2:24" x14ac:dyDescent="0.25">
      <c r="B12430" s="105" t="s">
        <v>344</v>
      </c>
      <c r="C12430" s="105" t="s">
        <v>345</v>
      </c>
      <c r="D12430" s="106">
        <v>0</v>
      </c>
      <c r="E12430" s="106">
        <v>-124641766839</v>
      </c>
      <c r="M12430" t="b">
        <f t="shared" si="970"/>
        <v>1</v>
      </c>
      <c r="N12430" t="b">
        <f t="shared" si="971"/>
        <v>1</v>
      </c>
      <c r="O12430" t="b">
        <f t="shared" si="972"/>
        <v>1</v>
      </c>
      <c r="P12430" t="b">
        <f t="shared" si="972"/>
        <v>1</v>
      </c>
      <c r="Q12430" t="b">
        <f t="shared" si="973"/>
        <v>1</v>
      </c>
      <c r="R12430" t="b">
        <f t="shared" si="974"/>
        <v>1</v>
      </c>
      <c r="U12430" s="105" t="s">
        <v>344</v>
      </c>
      <c r="V12430" s="105" t="s">
        <v>345</v>
      </c>
      <c r="W12430" s="106">
        <v>0</v>
      </c>
      <c r="X12430" s="106">
        <v>-124641766839</v>
      </c>
    </row>
    <row r="12431" spans="2:24" x14ac:dyDescent="0.25">
      <c r="B12431" s="105" t="s">
        <v>346</v>
      </c>
      <c r="C12431" s="105" t="s">
        <v>347</v>
      </c>
      <c r="D12431" s="106">
        <v>0</v>
      </c>
      <c r="E12431" s="106">
        <v>-144436527917</v>
      </c>
      <c r="M12431" t="b">
        <f t="shared" si="970"/>
        <v>1</v>
      </c>
      <c r="N12431" t="b">
        <f t="shared" si="971"/>
        <v>1</v>
      </c>
      <c r="O12431" t="b">
        <f t="shared" si="972"/>
        <v>1</v>
      </c>
      <c r="P12431" t="b">
        <f t="shared" si="972"/>
        <v>1</v>
      </c>
      <c r="Q12431" t="b">
        <f t="shared" si="973"/>
        <v>1</v>
      </c>
      <c r="R12431" t="b">
        <f t="shared" si="974"/>
        <v>1</v>
      </c>
      <c r="U12431" s="105" t="s">
        <v>346</v>
      </c>
      <c r="V12431" s="105" t="s">
        <v>347</v>
      </c>
      <c r="W12431" s="106">
        <v>0</v>
      </c>
      <c r="X12431" s="106">
        <v>-144436527917</v>
      </c>
    </row>
    <row r="12432" spans="2:24" x14ac:dyDescent="0.25">
      <c r="B12432" s="105" t="s">
        <v>348</v>
      </c>
      <c r="C12432" s="105" t="s">
        <v>1542</v>
      </c>
      <c r="D12432" s="106">
        <v>0</v>
      </c>
      <c r="E12432" s="106">
        <v>-67876985621</v>
      </c>
      <c r="M12432" t="b">
        <f t="shared" si="970"/>
        <v>1</v>
      </c>
      <c r="N12432" t="b">
        <f t="shared" si="971"/>
        <v>1</v>
      </c>
      <c r="O12432" t="b">
        <f t="shared" si="972"/>
        <v>1</v>
      </c>
      <c r="P12432" t="b">
        <f t="shared" si="972"/>
        <v>1</v>
      </c>
      <c r="Q12432" t="b">
        <f t="shared" si="973"/>
        <v>1</v>
      </c>
      <c r="R12432" t="b">
        <f t="shared" si="974"/>
        <v>1</v>
      </c>
      <c r="U12432" s="105" t="s">
        <v>348</v>
      </c>
      <c r="V12432" s="105" t="s">
        <v>1542</v>
      </c>
      <c r="W12432" s="106">
        <v>0</v>
      </c>
      <c r="X12432" s="106">
        <v>-67876985621</v>
      </c>
    </row>
    <row r="12433" spans="2:24" x14ac:dyDescent="0.25">
      <c r="B12433" s="105" t="s">
        <v>349</v>
      </c>
      <c r="C12433" s="105" t="s">
        <v>350</v>
      </c>
      <c r="D12433" s="106">
        <v>0</v>
      </c>
      <c r="E12433" s="106">
        <v>-32449583670</v>
      </c>
      <c r="M12433" t="b">
        <f t="shared" si="970"/>
        <v>1</v>
      </c>
      <c r="N12433" t="b">
        <f t="shared" si="971"/>
        <v>1</v>
      </c>
      <c r="O12433" t="b">
        <f t="shared" si="972"/>
        <v>1</v>
      </c>
      <c r="P12433" t="b">
        <f t="shared" si="972"/>
        <v>1</v>
      </c>
      <c r="Q12433" t="b">
        <f t="shared" si="973"/>
        <v>1</v>
      </c>
      <c r="R12433" t="b">
        <f t="shared" si="974"/>
        <v>1</v>
      </c>
      <c r="U12433" s="105" t="s">
        <v>349</v>
      </c>
      <c r="V12433" s="105" t="s">
        <v>350</v>
      </c>
      <c r="W12433" s="106">
        <v>0</v>
      </c>
      <c r="X12433" s="106">
        <v>-32449583670</v>
      </c>
    </row>
    <row r="12434" spans="2:24" x14ac:dyDescent="0.25">
      <c r="B12434" s="105" t="s">
        <v>351</v>
      </c>
      <c r="C12434" s="105" t="s">
        <v>352</v>
      </c>
      <c r="D12434" s="106">
        <v>0</v>
      </c>
      <c r="E12434" s="106">
        <v>-112758814930</v>
      </c>
      <c r="M12434" t="b">
        <f t="shared" si="970"/>
        <v>1</v>
      </c>
      <c r="N12434" t="b">
        <f t="shared" si="971"/>
        <v>1</v>
      </c>
      <c r="O12434" t="b">
        <f t="shared" si="972"/>
        <v>1</v>
      </c>
      <c r="P12434" t="b">
        <f t="shared" si="972"/>
        <v>1</v>
      </c>
      <c r="Q12434" t="b">
        <f t="shared" si="973"/>
        <v>1</v>
      </c>
      <c r="R12434" t="b">
        <f t="shared" si="974"/>
        <v>1</v>
      </c>
      <c r="U12434" s="105" t="s">
        <v>351</v>
      </c>
      <c r="V12434" s="105" t="s">
        <v>352</v>
      </c>
      <c r="W12434" s="106">
        <v>0</v>
      </c>
      <c r="X12434" s="106">
        <v>-112758814930</v>
      </c>
    </row>
    <row r="12435" spans="2:24" x14ac:dyDescent="0.25">
      <c r="B12435" s="105" t="s">
        <v>353</v>
      </c>
      <c r="C12435" s="105" t="s">
        <v>354</v>
      </c>
      <c r="D12435" s="106">
        <v>0</v>
      </c>
      <c r="E12435" s="106">
        <v>-31106964576</v>
      </c>
      <c r="M12435" t="b">
        <f t="shared" si="970"/>
        <v>1</v>
      </c>
      <c r="N12435" t="b">
        <f t="shared" si="971"/>
        <v>1</v>
      </c>
      <c r="O12435" t="b">
        <f t="shared" si="972"/>
        <v>1</v>
      </c>
      <c r="P12435" t="b">
        <f t="shared" si="972"/>
        <v>1</v>
      </c>
      <c r="Q12435" t="b">
        <f t="shared" si="973"/>
        <v>1</v>
      </c>
      <c r="R12435" t="b">
        <f t="shared" si="974"/>
        <v>1</v>
      </c>
      <c r="U12435" s="105" t="s">
        <v>353</v>
      </c>
      <c r="V12435" s="105" t="s">
        <v>354</v>
      </c>
      <c r="W12435" s="106">
        <v>0</v>
      </c>
      <c r="X12435" s="106">
        <v>-31106964576</v>
      </c>
    </row>
    <row r="12436" spans="2:24" x14ac:dyDescent="0.25">
      <c r="B12436" s="105" t="s">
        <v>355</v>
      </c>
      <c r="C12436" s="105" t="s">
        <v>356</v>
      </c>
      <c r="D12436" s="106">
        <v>0</v>
      </c>
      <c r="E12436" s="106">
        <v>-41202629630</v>
      </c>
      <c r="M12436" t="b">
        <f t="shared" si="970"/>
        <v>1</v>
      </c>
      <c r="N12436" t="b">
        <f t="shared" si="971"/>
        <v>1</v>
      </c>
      <c r="O12436" t="b">
        <f t="shared" si="972"/>
        <v>1</v>
      </c>
      <c r="P12436" t="b">
        <f t="shared" si="972"/>
        <v>1</v>
      </c>
      <c r="Q12436" t="b">
        <f t="shared" si="973"/>
        <v>1</v>
      </c>
      <c r="R12436" t="b">
        <f t="shared" si="974"/>
        <v>1</v>
      </c>
      <c r="U12436" s="105" t="s">
        <v>355</v>
      </c>
      <c r="V12436" s="105" t="s">
        <v>356</v>
      </c>
      <c r="W12436" s="106">
        <v>0</v>
      </c>
      <c r="X12436" s="106">
        <v>-41202629630</v>
      </c>
    </row>
    <row r="12437" spans="2:24" x14ac:dyDescent="0.25">
      <c r="B12437" s="105" t="s">
        <v>357</v>
      </c>
      <c r="C12437" s="105" t="s">
        <v>358</v>
      </c>
      <c r="D12437" s="106">
        <v>0</v>
      </c>
      <c r="E12437" s="106">
        <v>-21114318322</v>
      </c>
      <c r="M12437" t="b">
        <f t="shared" si="970"/>
        <v>1</v>
      </c>
      <c r="N12437" t="b">
        <f t="shared" si="971"/>
        <v>1</v>
      </c>
      <c r="O12437" t="b">
        <f t="shared" si="972"/>
        <v>1</v>
      </c>
      <c r="P12437" t="b">
        <f t="shared" si="972"/>
        <v>1</v>
      </c>
      <c r="Q12437" t="b">
        <f t="shared" si="973"/>
        <v>1</v>
      </c>
      <c r="R12437" t="b">
        <f t="shared" si="974"/>
        <v>1</v>
      </c>
      <c r="U12437" s="105" t="s">
        <v>357</v>
      </c>
      <c r="V12437" s="105" t="s">
        <v>358</v>
      </c>
      <c r="W12437" s="106">
        <v>0</v>
      </c>
      <c r="X12437" s="106">
        <v>-21114318322</v>
      </c>
    </row>
    <row r="12438" spans="2:24" x14ac:dyDescent="0.25">
      <c r="B12438" s="105" t="s">
        <v>1464</v>
      </c>
      <c r="C12438" s="105" t="s">
        <v>1465</v>
      </c>
      <c r="D12438" s="106">
        <v>0</v>
      </c>
      <c r="E12438" s="106">
        <v>-24708095933</v>
      </c>
      <c r="M12438" t="b">
        <f t="shared" si="970"/>
        <v>1</v>
      </c>
      <c r="N12438" t="b">
        <f t="shared" si="971"/>
        <v>1</v>
      </c>
      <c r="O12438" t="b">
        <f t="shared" si="972"/>
        <v>1</v>
      </c>
      <c r="P12438" t="b">
        <f t="shared" si="972"/>
        <v>1</v>
      </c>
      <c r="Q12438" t="b">
        <f t="shared" si="973"/>
        <v>1</v>
      </c>
      <c r="R12438" t="b">
        <f t="shared" si="974"/>
        <v>1</v>
      </c>
      <c r="U12438" s="105" t="s">
        <v>1464</v>
      </c>
      <c r="V12438" s="105" t="s">
        <v>1465</v>
      </c>
      <c r="W12438" s="106">
        <v>0</v>
      </c>
      <c r="X12438" s="106">
        <v>-24708095933</v>
      </c>
    </row>
    <row r="12439" spans="2:24" x14ac:dyDescent="0.25">
      <c r="B12439" s="105" t="s">
        <v>676</v>
      </c>
      <c r="C12439" s="105" t="s">
        <v>677</v>
      </c>
      <c r="D12439" s="106">
        <v>0</v>
      </c>
      <c r="E12439" s="106">
        <v>24094363265</v>
      </c>
      <c r="M12439" t="b">
        <f t="shared" si="970"/>
        <v>1</v>
      </c>
      <c r="N12439" t="b">
        <f t="shared" si="971"/>
        <v>1</v>
      </c>
      <c r="O12439" t="b">
        <f t="shared" si="972"/>
        <v>1</v>
      </c>
      <c r="P12439" t="b">
        <f t="shared" si="972"/>
        <v>1</v>
      </c>
      <c r="Q12439" t="b">
        <f t="shared" si="973"/>
        <v>1</v>
      </c>
      <c r="R12439" t="b">
        <f t="shared" si="974"/>
        <v>1</v>
      </c>
      <c r="U12439" s="105" t="s">
        <v>676</v>
      </c>
      <c r="V12439" s="105" t="s">
        <v>677</v>
      </c>
      <c r="W12439" s="106">
        <v>0</v>
      </c>
      <c r="X12439" s="106">
        <v>24094363265</v>
      </c>
    </row>
    <row r="12440" spans="2:24" x14ac:dyDescent="0.25">
      <c r="B12440" s="105" t="s">
        <v>678</v>
      </c>
      <c r="C12440" s="105" t="s">
        <v>679</v>
      </c>
      <c r="D12440" s="106">
        <v>0</v>
      </c>
      <c r="E12440" s="106">
        <v>24094363265</v>
      </c>
      <c r="M12440" t="b">
        <f t="shared" si="970"/>
        <v>1</v>
      </c>
      <c r="N12440" t="b">
        <f t="shared" si="971"/>
        <v>1</v>
      </c>
      <c r="O12440" t="b">
        <f t="shared" si="972"/>
        <v>1</v>
      </c>
      <c r="P12440" t="b">
        <f t="shared" si="972"/>
        <v>1</v>
      </c>
      <c r="Q12440" t="b">
        <f t="shared" si="973"/>
        <v>1</v>
      </c>
      <c r="R12440" t="b">
        <f t="shared" si="974"/>
        <v>1</v>
      </c>
      <c r="U12440" s="105" t="s">
        <v>678</v>
      </c>
      <c r="V12440" s="105" t="s">
        <v>679</v>
      </c>
      <c r="W12440" s="106">
        <v>0</v>
      </c>
      <c r="X12440" s="106">
        <v>24094363265</v>
      </c>
    </row>
    <row r="12441" spans="2:24" x14ac:dyDescent="0.25">
      <c r="B12441" s="105" t="s">
        <v>680</v>
      </c>
      <c r="C12441" s="105" t="s">
        <v>679</v>
      </c>
      <c r="D12441" s="106">
        <v>0</v>
      </c>
      <c r="E12441" s="106">
        <v>24094363265</v>
      </c>
      <c r="M12441" t="b">
        <f t="shared" si="970"/>
        <v>1</v>
      </c>
      <c r="N12441" t="b">
        <f t="shared" si="971"/>
        <v>1</v>
      </c>
      <c r="O12441" t="b">
        <f t="shared" si="972"/>
        <v>1</v>
      </c>
      <c r="P12441" t="b">
        <f t="shared" si="972"/>
        <v>1</v>
      </c>
      <c r="Q12441" t="b">
        <f t="shared" si="973"/>
        <v>1</v>
      </c>
      <c r="R12441" t="b">
        <f t="shared" si="974"/>
        <v>1</v>
      </c>
      <c r="U12441" s="105" t="s">
        <v>680</v>
      </c>
      <c r="V12441" s="105" t="s">
        <v>679</v>
      </c>
      <c r="W12441" s="106">
        <v>0</v>
      </c>
      <c r="X12441" s="106">
        <v>24094363265</v>
      </c>
    </row>
    <row r="12442" spans="2:24" x14ac:dyDescent="0.25">
      <c r="B12442" s="105" t="s">
        <v>473</v>
      </c>
      <c r="C12442" s="105" t="s">
        <v>474</v>
      </c>
      <c r="D12442" s="106">
        <v>0</v>
      </c>
      <c r="E12442" s="106">
        <v>20250918540</v>
      </c>
      <c r="M12442" t="b">
        <f t="shared" si="970"/>
        <v>1</v>
      </c>
      <c r="N12442" t="b">
        <f t="shared" si="971"/>
        <v>1</v>
      </c>
      <c r="O12442" t="b">
        <f t="shared" si="972"/>
        <v>1</v>
      </c>
      <c r="P12442" t="b">
        <f t="shared" si="972"/>
        <v>1</v>
      </c>
      <c r="Q12442" t="b">
        <f t="shared" si="973"/>
        <v>1</v>
      </c>
      <c r="R12442" t="b">
        <f t="shared" si="974"/>
        <v>1</v>
      </c>
      <c r="U12442" s="105" t="s">
        <v>473</v>
      </c>
      <c r="V12442" s="105" t="s">
        <v>474</v>
      </c>
      <c r="W12442" s="106">
        <v>0</v>
      </c>
      <c r="X12442" s="106">
        <v>20250918540</v>
      </c>
    </row>
    <row r="12443" spans="2:24" x14ac:dyDescent="0.25">
      <c r="B12443" s="105" t="s">
        <v>475</v>
      </c>
      <c r="C12443" s="105" t="s">
        <v>476</v>
      </c>
      <c r="D12443" s="106">
        <v>0</v>
      </c>
      <c r="E12443" s="106">
        <v>20250918540</v>
      </c>
      <c r="M12443" t="b">
        <f t="shared" ref="M12443:M12448" si="975">+B12443=U12443</f>
        <v>1</v>
      </c>
      <c r="N12443" t="b">
        <f t="shared" ref="N12443:N12448" si="976">+C12443=V12443</f>
        <v>1</v>
      </c>
      <c r="O12443" t="b">
        <f t="shared" ref="O12443:P12448" si="977">+D12443=W12443</f>
        <v>1</v>
      </c>
      <c r="P12443" t="b">
        <f t="shared" si="977"/>
        <v>1</v>
      </c>
      <c r="Q12443" t="b">
        <f t="shared" ref="Q12443:Q12448" si="978">+F12443=Y12443</f>
        <v>1</v>
      </c>
      <c r="R12443" t="b">
        <f t="shared" ref="R12443:R12448" si="979">+G12443=Z12443</f>
        <v>1</v>
      </c>
      <c r="U12443" s="105" t="s">
        <v>475</v>
      </c>
      <c r="V12443" s="105" t="s">
        <v>476</v>
      </c>
      <c r="W12443" s="106">
        <v>0</v>
      </c>
      <c r="X12443" s="106">
        <v>20250918540</v>
      </c>
    </row>
    <row r="12444" spans="2:24" x14ac:dyDescent="0.25">
      <c r="B12444" s="105" t="s">
        <v>477</v>
      </c>
      <c r="C12444" s="105" t="s">
        <v>476</v>
      </c>
      <c r="D12444" s="106">
        <v>0</v>
      </c>
      <c r="E12444" s="106">
        <v>20250918540</v>
      </c>
      <c r="M12444" t="b">
        <f t="shared" si="975"/>
        <v>1</v>
      </c>
      <c r="N12444" t="b">
        <f t="shared" si="976"/>
        <v>1</v>
      </c>
      <c r="O12444" t="b">
        <f t="shared" si="977"/>
        <v>1</v>
      </c>
      <c r="P12444" t="b">
        <f t="shared" si="977"/>
        <v>1</v>
      </c>
      <c r="Q12444" t="b">
        <f t="shared" si="978"/>
        <v>1</v>
      </c>
      <c r="R12444" t="b">
        <f t="shared" si="979"/>
        <v>1</v>
      </c>
      <c r="U12444" s="105" t="s">
        <v>477</v>
      </c>
      <c r="V12444" s="105" t="s">
        <v>476</v>
      </c>
      <c r="W12444" s="106">
        <v>0</v>
      </c>
      <c r="X12444" s="106">
        <v>20250918540</v>
      </c>
    </row>
    <row r="12445" spans="2:24" x14ac:dyDescent="0.25">
      <c r="B12445" t="s">
        <v>359</v>
      </c>
      <c r="C12445" s="106">
        <v>0</v>
      </c>
      <c r="D12445" s="106">
        <v>-144764318877.63376</v>
      </c>
      <c r="M12445" t="b">
        <f t="shared" si="975"/>
        <v>1</v>
      </c>
      <c r="N12445" t="b">
        <f t="shared" si="976"/>
        <v>1</v>
      </c>
      <c r="O12445" t="b">
        <f t="shared" si="977"/>
        <v>0</v>
      </c>
      <c r="P12445" t="b">
        <f t="shared" si="977"/>
        <v>1</v>
      </c>
      <c r="Q12445" t="b">
        <f t="shared" si="978"/>
        <v>1</v>
      </c>
      <c r="R12445" t="b">
        <f t="shared" si="979"/>
        <v>1</v>
      </c>
      <c r="U12445" t="s">
        <v>359</v>
      </c>
      <c r="V12445" s="106">
        <v>0</v>
      </c>
      <c r="W12445" s="106">
        <v>-144765318877.63376</v>
      </c>
    </row>
    <row r="12446" spans="2:24" x14ac:dyDescent="0.25">
      <c r="B12446" s="105"/>
      <c r="C12446" s="105"/>
      <c r="D12446" s="106"/>
      <c r="E12446" s="106"/>
      <c r="M12446" t="b">
        <f t="shared" si="975"/>
        <v>1</v>
      </c>
      <c r="N12446" t="b">
        <f t="shared" si="976"/>
        <v>1</v>
      </c>
      <c r="O12446" t="b">
        <f t="shared" si="977"/>
        <v>1</v>
      </c>
      <c r="P12446" t="b">
        <f t="shared" si="977"/>
        <v>1</v>
      </c>
      <c r="Q12446" t="b">
        <f t="shared" si="978"/>
        <v>1</v>
      </c>
      <c r="R12446" t="b">
        <f t="shared" si="979"/>
        <v>1</v>
      </c>
      <c r="U12446" s="105"/>
      <c r="V12446" s="105"/>
      <c r="W12446" s="106"/>
      <c r="X12446" s="106"/>
    </row>
    <row r="12447" spans="2:24" x14ac:dyDescent="0.25">
      <c r="C12447" s="106"/>
      <c r="D12447" s="106"/>
      <c r="M12447" t="b">
        <f t="shared" si="975"/>
        <v>1</v>
      </c>
      <c r="N12447" t="b">
        <f t="shared" si="976"/>
        <v>1</v>
      </c>
      <c r="O12447" t="b">
        <f t="shared" si="977"/>
        <v>1</v>
      </c>
      <c r="P12447" t="b">
        <f t="shared" si="977"/>
        <v>1</v>
      </c>
      <c r="Q12447" t="b">
        <f t="shared" si="978"/>
        <v>1</v>
      </c>
      <c r="R12447" t="b">
        <f t="shared" si="979"/>
        <v>1</v>
      </c>
      <c r="V12447" s="106"/>
      <c r="W12447" s="106"/>
    </row>
    <row r="12448" spans="2:24" s="241" customFormat="1" x14ac:dyDescent="0.25">
      <c r="C12448" s="242"/>
      <c r="D12448" s="242"/>
      <c r="M12448" s="241" t="b">
        <f t="shared" si="975"/>
        <v>1</v>
      </c>
      <c r="N12448" s="241" t="b">
        <f t="shared" si="976"/>
        <v>1</v>
      </c>
      <c r="O12448" s="241" t="b">
        <f t="shared" si="977"/>
        <v>1</v>
      </c>
      <c r="P12448" s="241" t="b">
        <f t="shared" si="977"/>
        <v>1</v>
      </c>
      <c r="Q12448" s="241" t="b">
        <f t="shared" si="978"/>
        <v>1</v>
      </c>
      <c r="R12448" s="241" t="b">
        <f t="shared" si="979"/>
        <v>1</v>
      </c>
      <c r="V12448" s="242"/>
      <c r="W12448" s="242"/>
    </row>
  </sheetData>
  <autoFilter ref="B1:Z12447"/>
  <conditionalFormatting sqref="M2:R12448">
    <cfRule type="cellIs" dxfId="8" priority="1" operator="equal">
      <formula>FALSE</formula>
    </cfRule>
  </conditionalFormatting>
  <pageMargins left="0.7" right="0.7" top="0.75" bottom="0.75" header="0.3" footer="0.3"/>
  <pageSetup paperSize="12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AD147"/>
  <sheetViews>
    <sheetView showGridLines="0" view="pageBreakPreview" zoomScaleSheetLayoutView="100" workbookViewId="0">
      <pane xSplit="8" ySplit="8" topLeftCell="I9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21875" defaultRowHeight="12" customHeight="1" x14ac:dyDescent="0.2"/>
  <cols>
    <col min="1" max="1" width="5.77734375" style="73" customWidth="1"/>
    <col min="2" max="2" width="3.44140625" style="73" customWidth="1"/>
    <col min="3" max="6" width="2.21875" style="73" customWidth="1"/>
    <col min="7" max="7" width="45.5546875" style="73" customWidth="1"/>
    <col min="8" max="8" width="9.77734375" style="73" customWidth="1"/>
    <col min="9" max="9" width="19.77734375" style="73" customWidth="1"/>
    <col min="10" max="10" width="19.44140625" style="73" customWidth="1"/>
    <col min="11" max="11" width="8.77734375" style="73" customWidth="1"/>
    <col min="12" max="12" width="19.21875" style="73" customWidth="1"/>
    <col min="13" max="13" width="1.21875" style="73" customWidth="1"/>
    <col min="14" max="14" width="16.5546875" style="73" customWidth="1"/>
    <col min="15" max="16" width="18.21875" style="73" customWidth="1"/>
    <col min="17" max="17" width="1.21875" style="73" customWidth="1"/>
    <col min="18" max="18" width="18.21875" style="73" customWidth="1"/>
    <col min="19" max="23" width="9.21875" style="73" customWidth="1"/>
    <col min="24" max="28" width="9.21875" style="73"/>
    <col min="29" max="29" width="54.77734375" style="73" bestFit="1" customWidth="1"/>
    <col min="30" max="30" width="18.21875" style="73" bestFit="1" customWidth="1"/>
    <col min="31" max="16384" width="9.21875" style="73"/>
  </cols>
  <sheetData>
    <row r="1" spans="2:30" ht="15" customHeight="1" x14ac:dyDescent="0.2"/>
    <row r="2" spans="2:30" ht="15" customHeight="1" x14ac:dyDescent="0.2">
      <c r="B2" s="338" t="s">
        <v>194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</row>
    <row r="3" spans="2:30" ht="15" customHeight="1" x14ac:dyDescent="0.2">
      <c r="B3" s="338" t="s">
        <v>0</v>
      </c>
      <c r="C3" s="338"/>
      <c r="D3" s="338"/>
      <c r="E3" s="338"/>
      <c r="F3" s="338"/>
      <c r="G3" s="338"/>
      <c r="H3" s="338"/>
      <c r="I3" s="338"/>
      <c r="J3" s="338"/>
      <c r="K3" s="338"/>
      <c r="L3" s="338"/>
    </row>
    <row r="4" spans="2:30" ht="15" customHeight="1" x14ac:dyDescent="0.25">
      <c r="B4" s="339" t="s">
        <v>1522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</row>
    <row r="5" spans="2:30" ht="15" customHeight="1" thickBot="1" x14ac:dyDescent="0.25">
      <c r="B5" s="1"/>
      <c r="C5" s="1"/>
      <c r="D5" s="1"/>
      <c r="E5" s="1"/>
      <c r="F5" s="1"/>
      <c r="G5" s="1"/>
      <c r="H5" s="2"/>
      <c r="I5" s="1"/>
      <c r="J5" s="1"/>
      <c r="K5" s="1"/>
      <c r="L5" s="15" t="s">
        <v>1</v>
      </c>
    </row>
    <row r="6" spans="2:30" ht="12" customHeight="1" thickTop="1" x14ac:dyDescent="0.2">
      <c r="B6" s="340" t="s">
        <v>2</v>
      </c>
      <c r="C6" s="346" t="s">
        <v>3</v>
      </c>
      <c r="D6" s="347"/>
      <c r="E6" s="347"/>
      <c r="F6" s="347"/>
      <c r="G6" s="348"/>
      <c r="H6" s="342" t="s">
        <v>72</v>
      </c>
      <c r="I6" s="18" t="s">
        <v>4</v>
      </c>
      <c r="J6" s="19" t="s">
        <v>5</v>
      </c>
      <c r="K6" s="344" t="s">
        <v>6</v>
      </c>
      <c r="L6" s="20" t="s">
        <v>5</v>
      </c>
    </row>
    <row r="7" spans="2:30" ht="12" customHeight="1" x14ac:dyDescent="0.2">
      <c r="B7" s="355"/>
      <c r="C7" s="349"/>
      <c r="D7" s="350"/>
      <c r="E7" s="350"/>
      <c r="F7" s="350"/>
      <c r="G7" s="351"/>
      <c r="H7" s="343"/>
      <c r="I7" s="80" t="s">
        <v>1521</v>
      </c>
      <c r="J7" s="81" t="s">
        <v>1521</v>
      </c>
      <c r="K7" s="345"/>
      <c r="L7" s="82" t="s">
        <v>1335</v>
      </c>
    </row>
    <row r="8" spans="2:30" ht="12" customHeight="1" thickBot="1" x14ac:dyDescent="0.25">
      <c r="B8" s="24">
        <v>1</v>
      </c>
      <c r="C8" s="352">
        <v>2</v>
      </c>
      <c r="D8" s="353"/>
      <c r="E8" s="353"/>
      <c r="F8" s="353"/>
      <c r="G8" s="354"/>
      <c r="H8" s="25">
        <v>3</v>
      </c>
      <c r="I8" s="25">
        <v>4</v>
      </c>
      <c r="J8" s="25">
        <v>5</v>
      </c>
      <c r="K8" s="25">
        <v>6</v>
      </c>
      <c r="L8" s="26">
        <v>7</v>
      </c>
    </row>
    <row r="9" spans="2:30" ht="12" customHeight="1" x14ac:dyDescent="0.2">
      <c r="B9" s="16">
        <v>1</v>
      </c>
      <c r="C9" s="27" t="s">
        <v>92</v>
      </c>
      <c r="D9" s="28"/>
      <c r="E9" s="28"/>
      <c r="F9" s="28"/>
      <c r="G9" s="29"/>
      <c r="H9" s="30" t="s">
        <v>195</v>
      </c>
      <c r="I9" s="31"/>
      <c r="J9" s="31"/>
      <c r="K9" s="31"/>
      <c r="L9" s="32"/>
      <c r="O9" s="73">
        <v>0</v>
      </c>
      <c r="P9" s="73">
        <v>0</v>
      </c>
      <c r="Q9" s="73">
        <v>0</v>
      </c>
      <c r="R9" s="73">
        <v>0</v>
      </c>
      <c r="AC9" s="17" t="str">
        <f>+CONCATENATE(C9,D9,E9,F9,G9)</f>
        <v>PENDAPATAN</v>
      </c>
      <c r="AD9" s="75">
        <f>+J9</f>
        <v>0</v>
      </c>
    </row>
    <row r="10" spans="2:30" ht="12" customHeight="1" x14ac:dyDescent="0.2">
      <c r="B10" s="33">
        <f t="shared" ref="B10:B63" si="0">+B9+1</f>
        <v>2</v>
      </c>
      <c r="C10" s="34"/>
      <c r="D10" s="35" t="s">
        <v>91</v>
      </c>
      <c r="E10" s="35"/>
      <c r="F10" s="35"/>
      <c r="G10" s="36"/>
      <c r="H10" s="37" t="s">
        <v>196</v>
      </c>
      <c r="I10" s="38"/>
      <c r="J10" s="38"/>
      <c r="K10" s="38"/>
      <c r="L10" s="39"/>
      <c r="O10" s="73">
        <v>0</v>
      </c>
      <c r="P10" s="73">
        <v>0</v>
      </c>
      <c r="Q10" s="73">
        <v>0</v>
      </c>
      <c r="R10" s="73">
        <v>0</v>
      </c>
      <c r="AC10" s="17" t="str">
        <f t="shared" ref="AC10:AC73" si="1">+CONCATENATE(C10,D10,E10,F10,G10)</f>
        <v>PENDAPATAN ASLI DAERAH</v>
      </c>
      <c r="AD10" s="75">
        <f t="shared" ref="AD10:AD73" si="2">+J10</f>
        <v>0</v>
      </c>
    </row>
    <row r="11" spans="2:30" ht="12" customHeight="1" x14ac:dyDescent="0.2">
      <c r="B11" s="33">
        <f t="shared" si="0"/>
        <v>3</v>
      </c>
      <c r="C11" s="40"/>
      <c r="D11" s="41"/>
      <c r="E11" s="41" t="s">
        <v>7</v>
      </c>
      <c r="F11" s="41"/>
      <c r="G11" s="42"/>
      <c r="H11" s="74" t="s">
        <v>197</v>
      </c>
      <c r="I11" s="43">
        <f t="shared" ref="I11:J14" si="3">+O11</f>
        <v>1353790000000</v>
      </c>
      <c r="J11" s="43">
        <f t="shared" si="3"/>
        <v>1404964803251</v>
      </c>
      <c r="K11" s="43">
        <f>IF(ISERROR(J11/I11*100),0,(J11/I11*100))</f>
        <v>103.78011384712549</v>
      </c>
      <c r="L11" s="44">
        <f>+R11</f>
        <v>1269688670076</v>
      </c>
      <c r="O11" s="75">
        <v>1353790000000</v>
      </c>
      <c r="P11" s="75">
        <v>1404964803251</v>
      </c>
      <c r="Q11" s="75">
        <v>103.78011384712549</v>
      </c>
      <c r="R11" s="75">
        <v>1269688670076</v>
      </c>
      <c r="AC11" s="17" t="str">
        <f t="shared" si="1"/>
        <v>Pendapatan Pajak Daerah</v>
      </c>
      <c r="AD11" s="75">
        <f t="shared" si="2"/>
        <v>1404964803251</v>
      </c>
    </row>
    <row r="12" spans="2:30" ht="12" customHeight="1" x14ac:dyDescent="0.2">
      <c r="B12" s="33">
        <f>+B11+1</f>
        <v>4</v>
      </c>
      <c r="C12" s="40"/>
      <c r="D12" s="41"/>
      <c r="E12" s="41" t="s">
        <v>8</v>
      </c>
      <c r="F12" s="41"/>
      <c r="G12" s="42"/>
      <c r="H12" s="74" t="s">
        <v>198</v>
      </c>
      <c r="I12" s="43">
        <f t="shared" si="3"/>
        <v>26331739350</v>
      </c>
      <c r="J12" s="43">
        <f t="shared" si="3"/>
        <v>21480849525</v>
      </c>
      <c r="K12" s="43">
        <f>IF(ISERROR(J12/I12*100),0,(J12/I12*100))</f>
        <v>81.577784283361439</v>
      </c>
      <c r="L12" s="44">
        <f>+R12</f>
        <v>21271223932</v>
      </c>
      <c r="O12" s="75">
        <v>26331739350</v>
      </c>
      <c r="P12" s="75">
        <v>21480849525</v>
      </c>
      <c r="Q12" s="75">
        <v>81.577784283361439</v>
      </c>
      <c r="R12" s="75">
        <v>21271223932</v>
      </c>
      <c r="AC12" s="17" t="str">
        <f t="shared" si="1"/>
        <v>Pendapatan Retribusi Daerah</v>
      </c>
      <c r="AD12" s="75">
        <f t="shared" si="2"/>
        <v>21480849525</v>
      </c>
    </row>
    <row r="13" spans="2:30" ht="12" customHeight="1" x14ac:dyDescent="0.2">
      <c r="B13" s="33">
        <f t="shared" si="0"/>
        <v>5</v>
      </c>
      <c r="C13" s="40"/>
      <c r="D13" s="41"/>
      <c r="E13" s="41" t="s">
        <v>171</v>
      </c>
      <c r="F13" s="41"/>
      <c r="G13" s="42"/>
      <c r="H13" s="74" t="s">
        <v>199</v>
      </c>
      <c r="I13" s="43">
        <f t="shared" si="3"/>
        <v>54589651726</v>
      </c>
      <c r="J13" s="43">
        <f t="shared" si="3"/>
        <v>54173704673</v>
      </c>
      <c r="K13" s="43">
        <f>IF(ISERROR(J13/I13*100),0,(J13/I13*100))</f>
        <v>99.238047798715129</v>
      </c>
      <c r="L13" s="44">
        <f>+R13</f>
        <v>60080960355.959999</v>
      </c>
      <c r="O13" s="75">
        <v>54589651726</v>
      </c>
      <c r="P13" s="75">
        <v>54173704673</v>
      </c>
      <c r="Q13" s="75">
        <v>99.238047798715129</v>
      </c>
      <c r="R13" s="75">
        <v>60080960355.959999</v>
      </c>
      <c r="AC13" s="17" t="str">
        <f t="shared" si="1"/>
        <v>Pendapatan Hasil Pengelolaan Kekayaan Daerah Yang Dipisahkan</v>
      </c>
      <c r="AD13" s="75">
        <f t="shared" si="2"/>
        <v>54173704673</v>
      </c>
    </row>
    <row r="14" spans="2:30" ht="12" customHeight="1" x14ac:dyDescent="0.2">
      <c r="B14" s="33">
        <f t="shared" si="0"/>
        <v>6</v>
      </c>
      <c r="C14" s="40"/>
      <c r="D14" s="41"/>
      <c r="E14" s="41" t="s">
        <v>172</v>
      </c>
      <c r="F14" s="41"/>
      <c r="G14" s="42"/>
      <c r="H14" s="74" t="s">
        <v>200</v>
      </c>
      <c r="I14" s="43">
        <f t="shared" si="3"/>
        <v>273949567799</v>
      </c>
      <c r="J14" s="43">
        <f t="shared" si="3"/>
        <v>326863388406</v>
      </c>
      <c r="K14" s="43">
        <f>IF(ISERROR(J14/I14*100),0,(J14/I14*100))</f>
        <v>119.31516849328393</v>
      </c>
      <c r="L14" s="44">
        <f>+R14</f>
        <v>309376853008.57001</v>
      </c>
      <c r="O14" s="75">
        <v>273949567799</v>
      </c>
      <c r="P14" s="75">
        <v>326863388406</v>
      </c>
      <c r="Q14" s="75">
        <v>119.31516849328393</v>
      </c>
      <c r="R14" s="75">
        <v>309376853008.57001</v>
      </c>
      <c r="AC14" s="17" t="str">
        <f t="shared" si="1"/>
        <v>Lain-lain Pendapatan Asli Daerah yang Sah</v>
      </c>
      <c r="AD14" s="75">
        <f t="shared" si="2"/>
        <v>326863388406</v>
      </c>
    </row>
    <row r="15" spans="2:30" ht="12" customHeight="1" x14ac:dyDescent="0.2">
      <c r="B15" s="33">
        <f t="shared" si="0"/>
        <v>7</v>
      </c>
      <c r="C15" s="45"/>
      <c r="D15" s="46"/>
      <c r="E15" s="46"/>
      <c r="F15" s="46" t="s">
        <v>90</v>
      </c>
      <c r="G15" s="13"/>
      <c r="H15" s="47"/>
      <c r="I15" s="12">
        <f>+SUM(I11:I14)</f>
        <v>1708660958875</v>
      </c>
      <c r="J15" s="12">
        <f>+SUM(J11:J14)</f>
        <v>1807482745855</v>
      </c>
      <c r="K15" s="48">
        <f>IF(ISERROR(J15/I15*100),0,(J15/I15*100))</f>
        <v>105.78358078978202</v>
      </c>
      <c r="L15" s="11">
        <f>+SUM(L11:L14)</f>
        <v>1660417707372.53</v>
      </c>
      <c r="O15" s="75">
        <v>1708660958875</v>
      </c>
      <c r="P15" s="75">
        <v>1807482745855</v>
      </c>
      <c r="Q15" s="75">
        <v>105.78358078978202</v>
      </c>
      <c r="R15" s="75">
        <v>1660417707372.53</v>
      </c>
      <c r="AC15" s="17" t="str">
        <f t="shared" si="1"/>
        <v>Jumlah Pendapatan Asli Daerah  (3 s/d 6)</v>
      </c>
      <c r="AD15" s="75">
        <f t="shared" si="2"/>
        <v>1807482745855</v>
      </c>
    </row>
    <row r="16" spans="2:30" ht="12" customHeight="1" x14ac:dyDescent="0.2">
      <c r="B16" s="33">
        <f t="shared" si="0"/>
        <v>8</v>
      </c>
      <c r="C16" s="49"/>
      <c r="D16" s="50"/>
      <c r="E16" s="50"/>
      <c r="F16" s="50"/>
      <c r="G16" s="14"/>
      <c r="H16" s="47"/>
      <c r="I16" s="51"/>
      <c r="J16" s="51"/>
      <c r="K16" s="51"/>
      <c r="L16" s="52"/>
      <c r="O16" s="75">
        <v>0</v>
      </c>
      <c r="P16" s="75">
        <v>0</v>
      </c>
      <c r="Q16" s="75">
        <v>0</v>
      </c>
      <c r="R16" s="75">
        <v>0</v>
      </c>
      <c r="AC16" s="17" t="str">
        <f t="shared" si="1"/>
        <v/>
      </c>
      <c r="AD16" s="75">
        <f t="shared" si="2"/>
        <v>0</v>
      </c>
    </row>
    <row r="17" spans="2:30" ht="12" customHeight="1" x14ac:dyDescent="0.2">
      <c r="B17" s="33">
        <f t="shared" si="0"/>
        <v>9</v>
      </c>
      <c r="C17" s="45"/>
      <c r="D17" s="35" t="s">
        <v>173</v>
      </c>
      <c r="E17" s="46"/>
      <c r="F17" s="46"/>
      <c r="G17" s="13"/>
      <c r="H17" s="37" t="s">
        <v>201</v>
      </c>
      <c r="I17" s="51"/>
      <c r="J17" s="51"/>
      <c r="K17" s="51"/>
      <c r="L17" s="52"/>
      <c r="O17" s="75">
        <v>0</v>
      </c>
      <c r="P17" s="75">
        <v>0</v>
      </c>
      <c r="Q17" s="75">
        <v>0</v>
      </c>
      <c r="R17" s="75">
        <v>0</v>
      </c>
      <c r="AC17" s="17" t="str">
        <f t="shared" si="1"/>
        <v>PENDAPATAN TRANSFER</v>
      </c>
      <c r="AD17" s="75">
        <f t="shared" si="2"/>
        <v>0</v>
      </c>
    </row>
    <row r="18" spans="2:30" ht="12" customHeight="1" x14ac:dyDescent="0.2">
      <c r="B18" s="33">
        <f t="shared" si="0"/>
        <v>10</v>
      </c>
      <c r="C18" s="34"/>
      <c r="D18" s="35"/>
      <c r="E18" s="35" t="s">
        <v>89</v>
      </c>
      <c r="F18" s="35"/>
      <c r="G18" s="36"/>
      <c r="H18" s="37" t="s">
        <v>202</v>
      </c>
      <c r="I18" s="43"/>
      <c r="J18" s="43"/>
      <c r="K18" s="43"/>
      <c r="L18" s="44"/>
      <c r="O18" s="75">
        <v>0</v>
      </c>
      <c r="P18" s="75">
        <v>0</v>
      </c>
      <c r="Q18" s="75">
        <v>0</v>
      </c>
      <c r="R18" s="75">
        <v>0</v>
      </c>
      <c r="AC18" s="17" t="str">
        <f t="shared" si="1"/>
        <v>TRANSFER PEMERINTAH PUSAT - DANA PERIMBANGAN</v>
      </c>
      <c r="AD18" s="75">
        <f t="shared" si="2"/>
        <v>0</v>
      </c>
    </row>
    <row r="19" spans="2:30" ht="12" customHeight="1" x14ac:dyDescent="0.2">
      <c r="B19" s="33">
        <f t="shared" si="0"/>
        <v>11</v>
      </c>
      <c r="C19" s="40"/>
      <c r="D19" s="41"/>
      <c r="E19" s="41" t="s">
        <v>174</v>
      </c>
      <c r="F19" s="41"/>
      <c r="G19" s="42"/>
      <c r="H19" s="74" t="s">
        <v>203</v>
      </c>
      <c r="I19" s="43">
        <f t="shared" ref="I19:J23" si="4">+O19</f>
        <v>150130144800</v>
      </c>
      <c r="J19" s="43">
        <f t="shared" si="4"/>
        <v>124847165200</v>
      </c>
      <c r="K19" s="43">
        <f>IF(ISERROR(J19/I19*100),0,(J19/I19*100))</f>
        <v>83.159291804000176</v>
      </c>
      <c r="L19" s="44">
        <f>+R19</f>
        <v>146964309439</v>
      </c>
      <c r="O19" s="75">
        <v>150130144800</v>
      </c>
      <c r="P19" s="75">
        <v>124847165200</v>
      </c>
      <c r="Q19" s="75">
        <v>83.159291804000176</v>
      </c>
      <c r="R19" s="75">
        <v>146964309439</v>
      </c>
      <c r="AC19" s="17" t="str">
        <f t="shared" si="1"/>
        <v>Dana Bagi Hasil Pajak</v>
      </c>
      <c r="AD19" s="75">
        <f t="shared" si="2"/>
        <v>124847165200</v>
      </c>
    </row>
    <row r="20" spans="2:30" ht="12" customHeight="1" x14ac:dyDescent="0.2">
      <c r="B20" s="33">
        <f t="shared" si="0"/>
        <v>12</v>
      </c>
      <c r="C20" s="40"/>
      <c r="D20" s="41"/>
      <c r="E20" s="41" t="s">
        <v>88</v>
      </c>
      <c r="F20" s="41"/>
      <c r="G20" s="42"/>
      <c r="H20" s="74" t="s">
        <v>204</v>
      </c>
      <c r="I20" s="43">
        <f t="shared" si="4"/>
        <v>216629191000</v>
      </c>
      <c r="J20" s="43">
        <f t="shared" si="4"/>
        <v>60477630400</v>
      </c>
      <c r="K20" s="43">
        <f>IF(ISERROR(J20/I20*100),0,(J20/I20*100))</f>
        <v>27.917581246010375</v>
      </c>
      <c r="L20" s="44">
        <f>+R20</f>
        <v>114678544196</v>
      </c>
      <c r="O20" s="75">
        <v>216629191000</v>
      </c>
      <c r="P20" s="75">
        <v>60477630400</v>
      </c>
      <c r="Q20" s="75">
        <v>27.917581246010375</v>
      </c>
      <c r="R20" s="75">
        <v>114678544196</v>
      </c>
      <c r="AC20" s="17" t="str">
        <f t="shared" si="1"/>
        <v>Dana Bagi Hasil Bukan Pajak/Sumber Daya Alam</v>
      </c>
      <c r="AD20" s="75">
        <f t="shared" si="2"/>
        <v>60477630400</v>
      </c>
    </row>
    <row r="21" spans="2:30" ht="12" customHeight="1" x14ac:dyDescent="0.2">
      <c r="B21" s="33">
        <f t="shared" si="0"/>
        <v>13</v>
      </c>
      <c r="C21" s="40"/>
      <c r="D21" s="41"/>
      <c r="E21" s="41" t="s">
        <v>175</v>
      </c>
      <c r="F21" s="41"/>
      <c r="G21" s="42"/>
      <c r="H21" s="74" t="s">
        <v>205</v>
      </c>
      <c r="I21" s="43">
        <f t="shared" si="4"/>
        <v>1583746053000</v>
      </c>
      <c r="J21" s="43">
        <f t="shared" si="4"/>
        <v>1583746053000</v>
      </c>
      <c r="K21" s="43">
        <f>IF(ISERROR(J21/I21*100),0,(J21/I21*100))</f>
        <v>100</v>
      </c>
      <c r="L21" s="44">
        <f>+R21</f>
        <v>1537777886000</v>
      </c>
      <c r="O21" s="75">
        <v>1583746053000</v>
      </c>
      <c r="P21" s="75">
        <v>1583746053000</v>
      </c>
      <c r="Q21" s="75">
        <v>100</v>
      </c>
      <c r="R21" s="75">
        <v>1537777886000</v>
      </c>
      <c r="AC21" s="17" t="str">
        <f t="shared" si="1"/>
        <v>Dana Alokasi Umum</v>
      </c>
      <c r="AD21" s="75">
        <f t="shared" si="2"/>
        <v>1583746053000</v>
      </c>
    </row>
    <row r="22" spans="2:30" ht="12" customHeight="1" x14ac:dyDescent="0.2">
      <c r="B22" s="33">
        <f t="shared" si="0"/>
        <v>14</v>
      </c>
      <c r="C22" s="40"/>
      <c r="D22" s="41"/>
      <c r="E22" s="41" t="s">
        <v>176</v>
      </c>
      <c r="F22" s="41"/>
      <c r="G22" s="42"/>
      <c r="H22" s="74" t="s">
        <v>206</v>
      </c>
      <c r="I22" s="43">
        <f t="shared" si="4"/>
        <v>457020502000</v>
      </c>
      <c r="J22" s="43">
        <f t="shared" si="4"/>
        <v>434251210607</v>
      </c>
      <c r="K22" s="43">
        <f>IF(ISERROR(J22/I22*100),0,(J22/I22*100))</f>
        <v>95.017884035101773</v>
      </c>
      <c r="L22" s="44">
        <f>+R22</f>
        <v>330074001617</v>
      </c>
      <c r="O22" s="75">
        <v>457020502000</v>
      </c>
      <c r="P22" s="75">
        <v>434251210607</v>
      </c>
      <c r="Q22" s="75">
        <v>95.017884035101773</v>
      </c>
      <c r="R22" s="75">
        <v>330074001617</v>
      </c>
      <c r="AC22" s="17" t="str">
        <f t="shared" si="1"/>
        <v>Dana Alokasi Khusus</v>
      </c>
      <c r="AD22" s="75">
        <f t="shared" si="2"/>
        <v>434251210607</v>
      </c>
    </row>
    <row r="23" spans="2:30" ht="12" customHeight="1" x14ac:dyDescent="0.2">
      <c r="B23" s="33">
        <f t="shared" si="0"/>
        <v>15</v>
      </c>
      <c r="C23" s="40"/>
      <c r="D23" s="41"/>
      <c r="E23" s="41" t="s">
        <v>232</v>
      </c>
      <c r="F23" s="41"/>
      <c r="G23" s="42"/>
      <c r="H23" s="74" t="s">
        <v>233</v>
      </c>
      <c r="I23" s="43">
        <f t="shared" si="4"/>
        <v>1196799068000</v>
      </c>
      <c r="J23" s="43">
        <f t="shared" si="4"/>
        <v>1139543578130</v>
      </c>
      <c r="K23" s="43">
        <f>IF(ISERROR(J23/I23*100),0,(J23/I23*100))</f>
        <v>95.215947989859231</v>
      </c>
      <c r="L23" s="44">
        <f>+R23</f>
        <v>1082891947758</v>
      </c>
      <c r="O23" s="75">
        <v>1196799068000</v>
      </c>
      <c r="P23" s="75">
        <v>1139543578130</v>
      </c>
      <c r="Q23" s="75">
        <v>95.215947989859231</v>
      </c>
      <c r="R23" s="75">
        <v>1082891947758</v>
      </c>
      <c r="AC23" s="17" t="str">
        <f t="shared" si="1"/>
        <v>Dana Alokasi Khusus Non Fisik</v>
      </c>
      <c r="AD23" s="75">
        <f t="shared" si="2"/>
        <v>1139543578130</v>
      </c>
    </row>
    <row r="24" spans="2:30" ht="12" customHeight="1" x14ac:dyDescent="0.2">
      <c r="B24" s="33">
        <f>+B23+1</f>
        <v>16</v>
      </c>
      <c r="C24" s="34"/>
      <c r="D24" s="35"/>
      <c r="E24" s="35"/>
      <c r="F24" s="35" t="s">
        <v>234</v>
      </c>
      <c r="G24" s="36"/>
      <c r="H24" s="47"/>
      <c r="I24" s="12">
        <f>+SUM(I19:I23)</f>
        <v>3604324958800</v>
      </c>
      <c r="J24" s="12">
        <f>+SUM(J19:J23)</f>
        <v>3342865637337</v>
      </c>
      <c r="K24" s="48">
        <f t="shared" ref="K24" si="5">IF(ISERROR(J24/I24*100),0,(J24/I24*100))</f>
        <v>92.745955915416445</v>
      </c>
      <c r="L24" s="11">
        <f>+SUM(L19:L23)</f>
        <v>3212386689010</v>
      </c>
      <c r="O24" s="75">
        <v>3604324958800</v>
      </c>
      <c r="P24" s="75">
        <v>3342865637337</v>
      </c>
      <c r="Q24" s="75">
        <v>92.745955915416445</v>
      </c>
      <c r="R24" s="75">
        <v>3212386689010</v>
      </c>
      <c r="AC24" s="17" t="str">
        <f t="shared" si="1"/>
        <v>Jumlah Pendapatan Transfer Dana Perimbangan (11 s/d 15)</v>
      </c>
      <c r="AD24" s="75">
        <f t="shared" si="2"/>
        <v>3342865637337</v>
      </c>
    </row>
    <row r="25" spans="2:30" ht="12" customHeight="1" x14ac:dyDescent="0.2">
      <c r="B25" s="33">
        <f t="shared" si="0"/>
        <v>17</v>
      </c>
      <c r="C25" s="49"/>
      <c r="D25" s="50"/>
      <c r="E25" s="50"/>
      <c r="F25" s="50"/>
      <c r="G25" s="14"/>
      <c r="H25" s="47"/>
      <c r="I25" s="51"/>
      <c r="J25" s="51"/>
      <c r="K25" s="51"/>
      <c r="L25" s="52"/>
      <c r="O25" s="75">
        <v>0</v>
      </c>
      <c r="P25" s="75">
        <v>0</v>
      </c>
      <c r="Q25" s="75">
        <v>0</v>
      </c>
      <c r="R25" s="75">
        <v>0</v>
      </c>
      <c r="AC25" s="17" t="str">
        <f t="shared" si="1"/>
        <v/>
      </c>
      <c r="AD25" s="75">
        <f t="shared" si="2"/>
        <v>0</v>
      </c>
    </row>
    <row r="26" spans="2:30" ht="12" customHeight="1" x14ac:dyDescent="0.2">
      <c r="B26" s="33">
        <f t="shared" si="0"/>
        <v>18</v>
      </c>
      <c r="C26" s="45"/>
      <c r="D26" s="46"/>
      <c r="E26" s="46" t="s">
        <v>86</v>
      </c>
      <c r="F26" s="46"/>
      <c r="G26" s="13"/>
      <c r="H26" s="37" t="s">
        <v>207</v>
      </c>
      <c r="I26" s="43"/>
      <c r="J26" s="43"/>
      <c r="K26" s="43"/>
      <c r="L26" s="44"/>
      <c r="O26" s="75">
        <v>0</v>
      </c>
      <c r="P26" s="75">
        <v>0</v>
      </c>
      <c r="Q26" s="75">
        <v>0</v>
      </c>
      <c r="R26" s="75">
        <v>0</v>
      </c>
      <c r="AC26" s="17" t="str">
        <f t="shared" si="1"/>
        <v>TRANSFER PEMERINTAH PUSAT - LAINNYA</v>
      </c>
      <c r="AD26" s="75">
        <f t="shared" si="2"/>
        <v>0</v>
      </c>
    </row>
    <row r="27" spans="2:30" ht="12" customHeight="1" x14ac:dyDescent="0.2">
      <c r="B27" s="33">
        <f t="shared" si="0"/>
        <v>19</v>
      </c>
      <c r="C27" s="49"/>
      <c r="D27" s="50"/>
      <c r="E27" s="50" t="s">
        <v>85</v>
      </c>
      <c r="F27" s="50"/>
      <c r="G27" s="14"/>
      <c r="H27" s="37"/>
      <c r="I27" s="43">
        <f t="shared" ref="I27:J29" si="6">+O27</f>
        <v>0</v>
      </c>
      <c r="J27" s="43">
        <f t="shared" si="6"/>
        <v>0</v>
      </c>
      <c r="K27" s="43">
        <f>IF(ISERROR(J27/I27*100),0,(J27/I27*100))</f>
        <v>0</v>
      </c>
      <c r="L27" s="44">
        <f>+R27</f>
        <v>0</v>
      </c>
      <c r="O27" s="75">
        <v>0</v>
      </c>
      <c r="P27" s="75">
        <v>0</v>
      </c>
      <c r="Q27" s="75">
        <v>0</v>
      </c>
      <c r="R27" s="75">
        <v>0</v>
      </c>
      <c r="AC27" s="17" t="str">
        <f t="shared" si="1"/>
        <v>Dana Otonomi Khusus</v>
      </c>
      <c r="AD27" s="75">
        <f t="shared" si="2"/>
        <v>0</v>
      </c>
    </row>
    <row r="28" spans="2:30" ht="12" customHeight="1" x14ac:dyDescent="0.2">
      <c r="B28" s="33">
        <f t="shared" si="0"/>
        <v>20</v>
      </c>
      <c r="C28" s="49"/>
      <c r="D28" s="50"/>
      <c r="E28" s="50" t="s">
        <v>177</v>
      </c>
      <c r="F28" s="50"/>
      <c r="G28" s="14"/>
      <c r="H28" s="37"/>
      <c r="I28" s="43">
        <f t="shared" si="6"/>
        <v>36346428000</v>
      </c>
      <c r="J28" s="43">
        <f t="shared" si="6"/>
        <v>36346428000</v>
      </c>
      <c r="K28" s="43">
        <f>IF(ISERROR(J28/I28*100),0,(J28/I28*100))</f>
        <v>100</v>
      </c>
      <c r="L28" s="44">
        <f>+R28</f>
        <v>27250000000</v>
      </c>
      <c r="O28" s="75">
        <v>36346428000</v>
      </c>
      <c r="P28" s="75">
        <v>36346428000</v>
      </c>
      <c r="Q28" s="75">
        <v>100</v>
      </c>
      <c r="R28" s="75">
        <v>27250000000</v>
      </c>
      <c r="AC28" s="17" t="str">
        <f t="shared" si="1"/>
        <v>Dana Penyesuaian</v>
      </c>
      <c r="AD28" s="75">
        <f t="shared" si="2"/>
        <v>36346428000</v>
      </c>
    </row>
    <row r="29" spans="2:30" ht="12" customHeight="1" x14ac:dyDescent="0.2">
      <c r="B29" s="33">
        <f t="shared" si="0"/>
        <v>21</v>
      </c>
      <c r="C29" s="49"/>
      <c r="D29" s="50"/>
      <c r="E29" s="50" t="s">
        <v>1421</v>
      </c>
      <c r="F29" s="50"/>
      <c r="G29" s="14"/>
      <c r="H29" s="37"/>
      <c r="I29" s="43">
        <f t="shared" si="6"/>
        <v>4638697000</v>
      </c>
      <c r="J29" s="43">
        <f t="shared" si="6"/>
        <v>4607458338</v>
      </c>
      <c r="K29" s="43">
        <f>IF(ISERROR(J29/I29*100),0,(J29/I29*100))</f>
        <v>99.326563860497899</v>
      </c>
      <c r="L29" s="44">
        <f>+R29</f>
        <v>31288541000</v>
      </c>
      <c r="O29" s="75">
        <v>4638697000</v>
      </c>
      <c r="P29" s="75">
        <v>4607458338</v>
      </c>
      <c r="Q29" s="75">
        <v>99.326563860497899</v>
      </c>
      <c r="R29" s="75">
        <v>31288541000</v>
      </c>
      <c r="AC29" s="17" t="str">
        <f t="shared" si="1"/>
        <v>Bantuan Keuangan</v>
      </c>
      <c r="AD29" s="75">
        <f t="shared" si="2"/>
        <v>4607458338</v>
      </c>
    </row>
    <row r="30" spans="2:30" ht="12" customHeight="1" x14ac:dyDescent="0.2">
      <c r="B30" s="33">
        <f t="shared" si="0"/>
        <v>22</v>
      </c>
      <c r="C30" s="45"/>
      <c r="D30" s="46"/>
      <c r="E30" s="46"/>
      <c r="F30" s="46" t="s">
        <v>1422</v>
      </c>
      <c r="G30" s="13"/>
      <c r="H30" s="47"/>
      <c r="I30" s="12">
        <f>+SUM(I27:I29)</f>
        <v>40985125000</v>
      </c>
      <c r="J30" s="12">
        <f>+SUM(J27:J29)</f>
        <v>40953886338</v>
      </c>
      <c r="K30" s="48">
        <f>IF(ISERROR(J30/I30*100),0,(J30/I30*100))</f>
        <v>99.923780488652895</v>
      </c>
      <c r="L30" s="11">
        <f>+SUM(L27:L29)</f>
        <v>58538541000</v>
      </c>
      <c r="O30" s="75">
        <v>40985125000</v>
      </c>
      <c r="P30" s="75">
        <v>40953886338</v>
      </c>
      <c r="Q30" s="75">
        <v>99.923780488652895</v>
      </c>
      <c r="R30" s="75">
        <v>58538541000</v>
      </c>
      <c r="AC30" s="17" t="str">
        <f t="shared" si="1"/>
        <v>Jumlah Pendapatan Transfer Lainnya (19 s/d 21)</v>
      </c>
      <c r="AD30" s="75">
        <f t="shared" si="2"/>
        <v>40953886338</v>
      </c>
    </row>
    <row r="31" spans="2:30" ht="12" customHeight="1" x14ac:dyDescent="0.2">
      <c r="B31" s="33">
        <f t="shared" si="0"/>
        <v>23</v>
      </c>
      <c r="C31" s="45"/>
      <c r="D31" s="46"/>
      <c r="E31" s="46"/>
      <c r="F31" s="46" t="s">
        <v>1423</v>
      </c>
      <c r="G31" s="13"/>
      <c r="H31" s="47"/>
      <c r="I31" s="12">
        <f>+I24+I30</f>
        <v>3645310083800</v>
      </c>
      <c r="J31" s="12">
        <f>+J24+J30</f>
        <v>3383819523675</v>
      </c>
      <c r="K31" s="48">
        <f>IF(ISERROR(J31/I31*100),0,(J31/I31*100))</f>
        <v>92.826657976585267</v>
      </c>
      <c r="L31" s="11">
        <f>+L24+L30</f>
        <v>3270925230010</v>
      </c>
      <c r="O31" s="75">
        <v>3645310083800</v>
      </c>
      <c r="P31" s="75">
        <v>3383819523675</v>
      </c>
      <c r="Q31" s="75">
        <v>92.826657976585267</v>
      </c>
      <c r="R31" s="75">
        <v>3270925230010</v>
      </c>
      <c r="AC31" s="17" t="str">
        <f t="shared" si="1"/>
        <v>Total Pendapatan Transfer (16 + 22)</v>
      </c>
      <c r="AD31" s="75">
        <f t="shared" si="2"/>
        <v>3383819523675</v>
      </c>
    </row>
    <row r="32" spans="2:30" ht="12" customHeight="1" x14ac:dyDescent="0.2">
      <c r="B32" s="33">
        <f t="shared" si="0"/>
        <v>24</v>
      </c>
      <c r="C32" s="49"/>
      <c r="D32" s="50"/>
      <c r="E32" s="50"/>
      <c r="F32" s="50"/>
      <c r="G32" s="14"/>
      <c r="H32" s="47"/>
      <c r="I32" s="51"/>
      <c r="J32" s="51"/>
      <c r="K32" s="51"/>
      <c r="L32" s="52"/>
      <c r="O32" s="75">
        <v>0</v>
      </c>
      <c r="P32" s="75">
        <v>0</v>
      </c>
      <c r="Q32" s="75">
        <v>0</v>
      </c>
      <c r="R32" s="75">
        <v>0</v>
      </c>
      <c r="AC32" s="17" t="str">
        <f t="shared" si="1"/>
        <v/>
      </c>
      <c r="AD32" s="75">
        <f t="shared" si="2"/>
        <v>0</v>
      </c>
    </row>
    <row r="33" spans="2:30" ht="12" customHeight="1" x14ac:dyDescent="0.2">
      <c r="B33" s="33">
        <f t="shared" si="0"/>
        <v>25</v>
      </c>
      <c r="C33" s="45"/>
      <c r="D33" s="46" t="s">
        <v>178</v>
      </c>
      <c r="E33" s="46"/>
      <c r="F33" s="46"/>
      <c r="G33" s="13"/>
      <c r="H33" s="37" t="s">
        <v>208</v>
      </c>
      <c r="I33" s="51"/>
      <c r="J33" s="51"/>
      <c r="K33" s="51"/>
      <c r="L33" s="52"/>
      <c r="O33" s="75">
        <v>0</v>
      </c>
      <c r="P33" s="75">
        <v>0</v>
      </c>
      <c r="Q33" s="75">
        <v>0</v>
      </c>
      <c r="R33" s="75">
        <v>0</v>
      </c>
      <c r="AC33" s="17" t="str">
        <f t="shared" si="1"/>
        <v>LAIN LAIN PENDAPATAN YANG SAH</v>
      </c>
      <c r="AD33" s="75">
        <f t="shared" si="2"/>
        <v>0</v>
      </c>
    </row>
    <row r="34" spans="2:30" ht="12" customHeight="1" x14ac:dyDescent="0.2">
      <c r="B34" s="33">
        <f t="shared" si="0"/>
        <v>26</v>
      </c>
      <c r="C34" s="40"/>
      <c r="D34" s="41"/>
      <c r="E34" s="41" t="s">
        <v>179</v>
      </c>
      <c r="F34" s="41"/>
      <c r="G34" s="42"/>
      <c r="H34" s="37"/>
      <c r="I34" s="43">
        <f t="shared" ref="I34:J36" si="7">+O34</f>
        <v>50000000000</v>
      </c>
      <c r="J34" s="43">
        <f t="shared" si="7"/>
        <v>6425218712</v>
      </c>
      <c r="K34" s="43">
        <f>IF(ISERROR(J34/I34*100),0,(J34/I34*100))</f>
        <v>12.850437423999999</v>
      </c>
      <c r="L34" s="44">
        <f>+R34</f>
        <v>9904037246</v>
      </c>
      <c r="O34" s="75">
        <v>50000000000</v>
      </c>
      <c r="P34" s="75">
        <v>6425218712</v>
      </c>
      <c r="Q34" s="75">
        <v>12.850437423999999</v>
      </c>
      <c r="R34" s="75">
        <v>9904037246</v>
      </c>
      <c r="AC34" s="17" t="str">
        <f t="shared" si="1"/>
        <v>Pendapatan Hibah</v>
      </c>
      <c r="AD34" s="75">
        <f t="shared" si="2"/>
        <v>6425218712</v>
      </c>
    </row>
    <row r="35" spans="2:30" ht="12" customHeight="1" x14ac:dyDescent="0.2">
      <c r="B35" s="33">
        <f t="shared" si="0"/>
        <v>27</v>
      </c>
      <c r="C35" s="40"/>
      <c r="D35" s="41"/>
      <c r="E35" s="41" t="s">
        <v>82</v>
      </c>
      <c r="F35" s="41"/>
      <c r="G35" s="42"/>
      <c r="H35" s="37"/>
      <c r="I35" s="43">
        <f t="shared" si="7"/>
        <v>0</v>
      </c>
      <c r="J35" s="43">
        <f t="shared" si="7"/>
        <v>0</v>
      </c>
      <c r="K35" s="43">
        <f>IF(ISERROR(J35/I35*100),0,(J35/I35*100))</f>
        <v>0</v>
      </c>
      <c r="L35" s="44">
        <f>+R35</f>
        <v>0</v>
      </c>
      <c r="O35" s="75">
        <v>0</v>
      </c>
      <c r="P35" s="75">
        <v>0</v>
      </c>
      <c r="Q35" s="75">
        <v>0</v>
      </c>
      <c r="R35" s="75">
        <v>0</v>
      </c>
      <c r="AC35" s="17" t="str">
        <f t="shared" si="1"/>
        <v>Pendapatan Dana Darurat</v>
      </c>
      <c r="AD35" s="75">
        <f t="shared" si="2"/>
        <v>0</v>
      </c>
    </row>
    <row r="36" spans="2:30" ht="12" customHeight="1" x14ac:dyDescent="0.2">
      <c r="B36" s="33">
        <f t="shared" si="0"/>
        <v>28</v>
      </c>
      <c r="C36" s="40"/>
      <c r="D36" s="41"/>
      <c r="E36" s="41" t="s">
        <v>81</v>
      </c>
      <c r="F36" s="41"/>
      <c r="G36" s="42"/>
      <c r="H36" s="37"/>
      <c r="I36" s="43">
        <f t="shared" si="7"/>
        <v>0</v>
      </c>
      <c r="J36" s="43">
        <f t="shared" si="7"/>
        <v>0</v>
      </c>
      <c r="K36" s="43">
        <f>IF(ISERROR(J36/I36*100),0,(J36/I36*100))</f>
        <v>0</v>
      </c>
      <c r="L36" s="44">
        <f>+R36</f>
        <v>0</v>
      </c>
      <c r="O36" s="75">
        <v>0</v>
      </c>
      <c r="P36" s="75">
        <v>0</v>
      </c>
      <c r="Q36" s="75">
        <v>0</v>
      </c>
      <c r="R36" s="75">
        <v>0</v>
      </c>
      <c r="AC36" s="17" t="str">
        <f t="shared" si="1"/>
        <v>Pendapatan Lainnya</v>
      </c>
      <c r="AD36" s="75">
        <f t="shared" si="2"/>
        <v>0</v>
      </c>
    </row>
    <row r="37" spans="2:30" ht="12" customHeight="1" x14ac:dyDescent="0.2">
      <c r="B37" s="33">
        <f t="shared" si="0"/>
        <v>29</v>
      </c>
      <c r="C37" s="45"/>
      <c r="D37" s="46"/>
      <c r="E37" s="46"/>
      <c r="F37" s="46" t="s">
        <v>1424</v>
      </c>
      <c r="G37" s="13"/>
      <c r="H37" s="47"/>
      <c r="I37" s="12">
        <f>+SUM(I34:I36)</f>
        <v>50000000000</v>
      </c>
      <c r="J37" s="12">
        <f>+SUM(J34:J36)</f>
        <v>6425218712</v>
      </c>
      <c r="K37" s="48">
        <f>IF(ISERROR(J37/I37*100),0,(J37/I37*100))</f>
        <v>12.850437423999999</v>
      </c>
      <c r="L37" s="11">
        <f>+SUM(L34:L36)</f>
        <v>9904037246</v>
      </c>
      <c r="O37" s="75">
        <v>50000000000</v>
      </c>
      <c r="P37" s="75">
        <v>6425218712</v>
      </c>
      <c r="Q37" s="75">
        <v>12.850437423999999</v>
      </c>
      <c r="R37" s="75">
        <v>9904037246</v>
      </c>
      <c r="AC37" s="17" t="str">
        <f t="shared" si="1"/>
        <v>Jumlah Lain-lain Pendapatan Yang Sah  (26 + 28)</v>
      </c>
      <c r="AD37" s="75">
        <f t="shared" si="2"/>
        <v>6425218712</v>
      </c>
    </row>
    <row r="38" spans="2:30" ht="12" customHeight="1" x14ac:dyDescent="0.2">
      <c r="B38" s="33">
        <f t="shared" si="0"/>
        <v>30</v>
      </c>
      <c r="C38" s="49"/>
      <c r="D38" s="50"/>
      <c r="E38" s="50"/>
      <c r="F38" s="50"/>
      <c r="G38" s="13" t="s">
        <v>1425</v>
      </c>
      <c r="H38" s="47"/>
      <c r="I38" s="12">
        <f>+I15+I31+I37</f>
        <v>5403971042675</v>
      </c>
      <c r="J38" s="12">
        <f>+J15+J31+J37</f>
        <v>5197727488242</v>
      </c>
      <c r="K38" s="12">
        <f>IF(ISERROR(J38/I38*100),0,(J38/I38*100))</f>
        <v>96.183481502689389</v>
      </c>
      <c r="L38" s="11">
        <f>+L15+L31+L37</f>
        <v>4941246974628.5303</v>
      </c>
      <c r="O38" s="75">
        <v>5403971042675</v>
      </c>
      <c r="P38" s="75">
        <v>5197727488242</v>
      </c>
      <c r="Q38" s="75">
        <v>96.183481502689389</v>
      </c>
      <c r="R38" s="75">
        <v>4941246974628.5303</v>
      </c>
      <c r="AC38" s="17" t="str">
        <f t="shared" si="1"/>
        <v>JUMLAH PENDAPATAN (7 + 23 + 29)</v>
      </c>
      <c r="AD38" s="75">
        <f t="shared" si="2"/>
        <v>5197727488242</v>
      </c>
    </row>
    <row r="39" spans="2:30" ht="12" customHeight="1" x14ac:dyDescent="0.2">
      <c r="B39" s="33">
        <f t="shared" si="0"/>
        <v>31</v>
      </c>
      <c r="C39" s="45"/>
      <c r="D39" s="46"/>
      <c r="E39" s="46"/>
      <c r="F39" s="46"/>
      <c r="G39" s="13"/>
      <c r="H39" s="47"/>
      <c r="I39" s="53"/>
      <c r="J39" s="53"/>
      <c r="K39" s="53"/>
      <c r="L39" s="54"/>
      <c r="O39" s="75">
        <v>0</v>
      </c>
      <c r="P39" s="75">
        <v>0</v>
      </c>
      <c r="Q39" s="75">
        <v>0</v>
      </c>
      <c r="R39" s="75">
        <v>0</v>
      </c>
      <c r="AC39" s="17" t="str">
        <f t="shared" si="1"/>
        <v/>
      </c>
      <c r="AD39" s="75">
        <f t="shared" si="2"/>
        <v>0</v>
      </c>
    </row>
    <row r="40" spans="2:30" ht="12" customHeight="1" x14ac:dyDescent="0.2">
      <c r="B40" s="33">
        <f t="shared" si="0"/>
        <v>32</v>
      </c>
      <c r="C40" s="55" t="s">
        <v>180</v>
      </c>
      <c r="D40" s="46"/>
      <c r="E40" s="46"/>
      <c r="F40" s="46"/>
      <c r="G40" s="13"/>
      <c r="H40" s="47" t="s">
        <v>209</v>
      </c>
      <c r="I40" s="51"/>
      <c r="J40" s="51"/>
      <c r="K40" s="51"/>
      <c r="L40" s="52"/>
      <c r="O40" s="75">
        <v>0</v>
      </c>
      <c r="P40" s="75">
        <v>0</v>
      </c>
      <c r="Q40" s="75">
        <v>0</v>
      </c>
      <c r="R40" s="75">
        <v>0</v>
      </c>
      <c r="AC40" s="17" t="str">
        <f t="shared" si="1"/>
        <v>BELANJA</v>
      </c>
      <c r="AD40" s="75">
        <f t="shared" si="2"/>
        <v>0</v>
      </c>
    </row>
    <row r="41" spans="2:30" ht="12" customHeight="1" x14ac:dyDescent="0.2">
      <c r="B41" s="33">
        <f t="shared" si="0"/>
        <v>33</v>
      </c>
      <c r="C41" s="45"/>
      <c r="D41" s="46" t="s">
        <v>9</v>
      </c>
      <c r="E41" s="46"/>
      <c r="F41" s="46"/>
      <c r="G41" s="13"/>
      <c r="H41" s="47" t="s">
        <v>210</v>
      </c>
      <c r="I41" s="51"/>
      <c r="J41" s="51"/>
      <c r="K41" s="51"/>
      <c r="L41" s="52"/>
      <c r="O41" s="75">
        <v>0</v>
      </c>
      <c r="P41" s="75">
        <v>0</v>
      </c>
      <c r="Q41" s="75">
        <v>0</v>
      </c>
      <c r="R41" s="75">
        <v>0</v>
      </c>
      <c r="AC41" s="17" t="str">
        <f t="shared" si="1"/>
        <v>BELANJA OPERASI</v>
      </c>
      <c r="AD41" s="75">
        <f t="shared" si="2"/>
        <v>0</v>
      </c>
    </row>
    <row r="42" spans="2:30" ht="12" customHeight="1" x14ac:dyDescent="0.2">
      <c r="B42" s="33">
        <f t="shared" si="0"/>
        <v>34</v>
      </c>
      <c r="C42" s="40"/>
      <c r="D42" s="41"/>
      <c r="E42" s="41" t="s">
        <v>10</v>
      </c>
      <c r="F42" s="41"/>
      <c r="G42" s="42"/>
      <c r="H42" s="76" t="s">
        <v>211</v>
      </c>
      <c r="I42" s="43">
        <f t="shared" ref="I42:J47" si="8">+O42</f>
        <v>1478558338556.4299</v>
      </c>
      <c r="J42" s="43">
        <f t="shared" si="8"/>
        <v>1388742692618</v>
      </c>
      <c r="K42" s="43">
        <f t="shared" ref="K42:K48" si="9">IF(ISERROR(J42/I42*100),0,(J42/I42*100))</f>
        <v>93.925458090066286</v>
      </c>
      <c r="L42" s="44">
        <f t="shared" ref="L42:L47" si="10">+R42</f>
        <v>1340751878830</v>
      </c>
      <c r="O42" s="75">
        <v>1478558338556.4299</v>
      </c>
      <c r="P42" s="75">
        <v>1388742692618</v>
      </c>
      <c r="Q42" s="75">
        <v>93.925458090066286</v>
      </c>
      <c r="R42" s="75">
        <v>1340751878830</v>
      </c>
      <c r="AC42" s="17" t="str">
        <f t="shared" si="1"/>
        <v>Belanja Pegawai</v>
      </c>
      <c r="AD42" s="75">
        <f t="shared" si="2"/>
        <v>1388742692618</v>
      </c>
    </row>
    <row r="43" spans="2:30" ht="12" customHeight="1" x14ac:dyDescent="0.2">
      <c r="B43" s="33">
        <f t="shared" si="0"/>
        <v>35</v>
      </c>
      <c r="C43" s="40"/>
      <c r="D43" s="41"/>
      <c r="E43" s="41" t="s">
        <v>118</v>
      </c>
      <c r="F43" s="41"/>
      <c r="G43" s="42"/>
      <c r="H43" s="76" t="s">
        <v>212</v>
      </c>
      <c r="I43" s="43">
        <f t="shared" si="8"/>
        <v>1085944835059.76</v>
      </c>
      <c r="J43" s="43">
        <f t="shared" si="8"/>
        <v>1018296070240.4265</v>
      </c>
      <c r="K43" s="43">
        <f t="shared" si="9"/>
        <v>93.770515533083156</v>
      </c>
      <c r="L43" s="44">
        <f t="shared" si="10"/>
        <v>968946084476.56995</v>
      </c>
      <c r="O43" s="75">
        <v>1085944835059.76</v>
      </c>
      <c r="P43" s="75">
        <v>1018296070240.4265</v>
      </c>
      <c r="Q43" s="75">
        <v>93.770515533083156</v>
      </c>
      <c r="R43" s="75">
        <v>968946084476.56995</v>
      </c>
      <c r="AC43" s="17" t="str">
        <f t="shared" si="1"/>
        <v>Belanja Barang dan Jasa</v>
      </c>
      <c r="AD43" s="75">
        <f t="shared" si="2"/>
        <v>1018296070240.4265</v>
      </c>
    </row>
    <row r="44" spans="2:30" ht="12" customHeight="1" x14ac:dyDescent="0.2">
      <c r="B44" s="33">
        <f t="shared" si="0"/>
        <v>36</v>
      </c>
      <c r="C44" s="40"/>
      <c r="D44" s="41"/>
      <c r="E44" s="41" t="s">
        <v>78</v>
      </c>
      <c r="F44" s="41"/>
      <c r="G44" s="42"/>
      <c r="H44" s="76"/>
      <c r="I44" s="43">
        <f t="shared" si="8"/>
        <v>0</v>
      </c>
      <c r="J44" s="43">
        <f t="shared" si="8"/>
        <v>0</v>
      </c>
      <c r="K44" s="43">
        <f t="shared" si="9"/>
        <v>0</v>
      </c>
      <c r="L44" s="44">
        <f t="shared" si="10"/>
        <v>0</v>
      </c>
      <c r="O44" s="75">
        <v>0</v>
      </c>
      <c r="P44" s="75">
        <v>0</v>
      </c>
      <c r="Q44" s="75">
        <v>0</v>
      </c>
      <c r="R44" s="75">
        <v>0</v>
      </c>
      <c r="AC44" s="17" t="str">
        <f t="shared" si="1"/>
        <v>Belanja Bunga</v>
      </c>
      <c r="AD44" s="75">
        <f t="shared" si="2"/>
        <v>0</v>
      </c>
    </row>
    <row r="45" spans="2:30" ht="12" customHeight="1" x14ac:dyDescent="0.2">
      <c r="B45" s="33">
        <f t="shared" si="0"/>
        <v>37</v>
      </c>
      <c r="C45" s="40"/>
      <c r="D45" s="41"/>
      <c r="E45" s="41" t="s">
        <v>12</v>
      </c>
      <c r="F45" s="41"/>
      <c r="G45" s="42"/>
      <c r="H45" s="76" t="s">
        <v>213</v>
      </c>
      <c r="I45" s="43">
        <f t="shared" si="8"/>
        <v>0</v>
      </c>
      <c r="J45" s="43">
        <f t="shared" si="8"/>
        <v>0</v>
      </c>
      <c r="K45" s="43">
        <f t="shared" si="9"/>
        <v>0</v>
      </c>
      <c r="L45" s="44">
        <f t="shared" si="10"/>
        <v>0</v>
      </c>
      <c r="O45" s="75">
        <v>0</v>
      </c>
      <c r="P45" s="75">
        <v>0</v>
      </c>
      <c r="Q45" s="75">
        <v>0</v>
      </c>
      <c r="R45" s="75">
        <v>0</v>
      </c>
      <c r="AC45" s="17" t="str">
        <f t="shared" si="1"/>
        <v>Belanja Subsidi</v>
      </c>
      <c r="AD45" s="75">
        <f t="shared" si="2"/>
        <v>0</v>
      </c>
    </row>
    <row r="46" spans="2:30" ht="12" customHeight="1" x14ac:dyDescent="0.2">
      <c r="B46" s="33">
        <f t="shared" si="0"/>
        <v>38</v>
      </c>
      <c r="C46" s="40"/>
      <c r="D46" s="41"/>
      <c r="E46" s="41" t="s">
        <v>13</v>
      </c>
      <c r="F46" s="41"/>
      <c r="G46" s="42"/>
      <c r="H46" s="76" t="s">
        <v>214</v>
      </c>
      <c r="I46" s="43">
        <f t="shared" si="8"/>
        <v>1378899153903.8999</v>
      </c>
      <c r="J46" s="43">
        <f t="shared" si="8"/>
        <v>1272143209580</v>
      </c>
      <c r="K46" s="43">
        <f t="shared" si="9"/>
        <v>92.257886008439741</v>
      </c>
      <c r="L46" s="44">
        <f t="shared" si="10"/>
        <v>1428705197560.6399</v>
      </c>
      <c r="O46" s="75">
        <v>1378899153903.8999</v>
      </c>
      <c r="P46" s="75">
        <v>1272143209580</v>
      </c>
      <c r="Q46" s="75">
        <v>92.257886008439741</v>
      </c>
      <c r="R46" s="75">
        <v>1428705197560.6399</v>
      </c>
      <c r="AC46" s="17" t="str">
        <f t="shared" si="1"/>
        <v>Belanja Hibah</v>
      </c>
      <c r="AD46" s="75">
        <f t="shared" si="2"/>
        <v>1272143209580</v>
      </c>
    </row>
    <row r="47" spans="2:30" ht="12" customHeight="1" x14ac:dyDescent="0.2">
      <c r="B47" s="33">
        <f t="shared" si="0"/>
        <v>39</v>
      </c>
      <c r="C47" s="40"/>
      <c r="D47" s="41"/>
      <c r="E47" s="41" t="s">
        <v>14</v>
      </c>
      <c r="F47" s="41"/>
      <c r="G47" s="42"/>
      <c r="H47" s="76" t="s">
        <v>215</v>
      </c>
      <c r="I47" s="43">
        <f t="shared" si="8"/>
        <v>29093212797</v>
      </c>
      <c r="J47" s="43">
        <f t="shared" si="8"/>
        <v>23301638677</v>
      </c>
      <c r="K47" s="43">
        <f t="shared" si="9"/>
        <v>80.093040392578402</v>
      </c>
      <c r="L47" s="44">
        <f t="shared" si="10"/>
        <v>34024094809</v>
      </c>
      <c r="O47" s="75">
        <v>29093212797</v>
      </c>
      <c r="P47" s="75">
        <v>23301638677</v>
      </c>
      <c r="Q47" s="75">
        <v>80.093040392578402</v>
      </c>
      <c r="R47" s="75">
        <v>34024094809</v>
      </c>
      <c r="AC47" s="17" t="str">
        <f t="shared" si="1"/>
        <v>Belanja Bantuan Sosial</v>
      </c>
      <c r="AD47" s="75">
        <f t="shared" si="2"/>
        <v>23301638677</v>
      </c>
    </row>
    <row r="48" spans="2:30" ht="12" customHeight="1" x14ac:dyDescent="0.2">
      <c r="B48" s="33">
        <f>+B47+1</f>
        <v>40</v>
      </c>
      <c r="C48" s="45"/>
      <c r="D48" s="46"/>
      <c r="E48" s="46"/>
      <c r="F48" s="46" t="s">
        <v>1426</v>
      </c>
      <c r="G48" s="13"/>
      <c r="H48" s="47"/>
      <c r="I48" s="12">
        <f>+SUM(I42:I47)</f>
        <v>3972495540317.0898</v>
      </c>
      <c r="J48" s="12">
        <f>+SUM(J42:J47)</f>
        <v>3702483611115.4268</v>
      </c>
      <c r="K48" s="48">
        <f t="shared" si="9"/>
        <v>93.20296457324379</v>
      </c>
      <c r="L48" s="11">
        <f>+SUM(L42:L47)</f>
        <v>3772427255676.21</v>
      </c>
      <c r="O48" s="75">
        <v>3972495540317.0898</v>
      </c>
      <c r="P48" s="75">
        <v>3702483611115.4268</v>
      </c>
      <c r="Q48" s="75">
        <v>93.20296457324379</v>
      </c>
      <c r="R48" s="75">
        <v>3772427255676.21</v>
      </c>
      <c r="AC48" s="17" t="str">
        <f t="shared" si="1"/>
        <v>Jumlah Belanja Operasi (34 s/d 39)</v>
      </c>
      <c r="AD48" s="75">
        <f t="shared" si="2"/>
        <v>3702483611115.4268</v>
      </c>
    </row>
    <row r="49" spans="2:30" ht="12" customHeight="1" x14ac:dyDescent="0.2">
      <c r="B49" s="33">
        <f t="shared" si="0"/>
        <v>41</v>
      </c>
      <c r="C49" s="49"/>
      <c r="D49" s="50"/>
      <c r="E49" s="50"/>
      <c r="F49" s="50"/>
      <c r="G49" s="14"/>
      <c r="H49" s="47"/>
      <c r="I49" s="51"/>
      <c r="J49" s="51"/>
      <c r="K49" s="51"/>
      <c r="L49" s="52"/>
      <c r="O49" s="75">
        <v>0</v>
      </c>
      <c r="P49" s="75">
        <v>0</v>
      </c>
      <c r="Q49" s="75">
        <v>0</v>
      </c>
      <c r="R49" s="75">
        <v>0</v>
      </c>
      <c r="AC49" s="17" t="str">
        <f t="shared" si="1"/>
        <v/>
      </c>
      <c r="AD49" s="75">
        <f t="shared" si="2"/>
        <v>0</v>
      </c>
    </row>
    <row r="50" spans="2:30" ht="12" customHeight="1" x14ac:dyDescent="0.2">
      <c r="B50" s="33">
        <f t="shared" si="0"/>
        <v>42</v>
      </c>
      <c r="C50" s="45"/>
      <c r="D50" s="46" t="s">
        <v>15</v>
      </c>
      <c r="E50" s="46"/>
      <c r="F50" s="46"/>
      <c r="G50" s="13"/>
      <c r="H50" s="47" t="s">
        <v>216</v>
      </c>
      <c r="I50" s="51"/>
      <c r="J50" s="51"/>
      <c r="K50" s="51"/>
      <c r="L50" s="52"/>
      <c r="O50" s="75">
        <v>0</v>
      </c>
      <c r="P50" s="75">
        <v>0</v>
      </c>
      <c r="Q50" s="75">
        <v>0</v>
      </c>
      <c r="R50" s="75">
        <v>0</v>
      </c>
      <c r="AC50" s="17" t="str">
        <f t="shared" si="1"/>
        <v>BELANJA MODAL</v>
      </c>
      <c r="AD50" s="75">
        <f t="shared" si="2"/>
        <v>0</v>
      </c>
    </row>
    <row r="51" spans="2:30" ht="12" customHeight="1" x14ac:dyDescent="0.2">
      <c r="B51" s="33">
        <f t="shared" si="0"/>
        <v>43</v>
      </c>
      <c r="C51" s="40"/>
      <c r="D51" s="41"/>
      <c r="E51" s="41" t="s">
        <v>16</v>
      </c>
      <c r="F51" s="41"/>
      <c r="G51" s="42"/>
      <c r="H51" s="76" t="s">
        <v>217</v>
      </c>
      <c r="I51" s="43">
        <f t="shared" ref="I51:J56" si="11">+O51</f>
        <v>664430000</v>
      </c>
      <c r="J51" s="43">
        <f t="shared" si="11"/>
        <v>491566000</v>
      </c>
      <c r="K51" s="43">
        <f t="shared" ref="K51:K57" si="12">IF(ISERROR(J51/I51*100),0,(J51/I51*100))</f>
        <v>73.983113345273381</v>
      </c>
      <c r="L51" s="44">
        <f t="shared" ref="L51:L56" si="13">+R51</f>
        <v>0</v>
      </c>
      <c r="O51" s="75">
        <v>664430000</v>
      </c>
      <c r="P51" s="75">
        <v>491566000</v>
      </c>
      <c r="Q51" s="75">
        <v>73.983113345273381</v>
      </c>
      <c r="R51" s="75">
        <v>0</v>
      </c>
      <c r="AC51" s="17" t="str">
        <f t="shared" si="1"/>
        <v>Belanja Tanah</v>
      </c>
      <c r="AD51" s="75">
        <f t="shared" si="2"/>
        <v>491566000</v>
      </c>
    </row>
    <row r="52" spans="2:30" ht="12" customHeight="1" x14ac:dyDescent="0.2">
      <c r="B52" s="33">
        <f t="shared" si="0"/>
        <v>44</v>
      </c>
      <c r="C52" s="40"/>
      <c r="D52" s="41"/>
      <c r="E52" s="41" t="s">
        <v>17</v>
      </c>
      <c r="F52" s="41"/>
      <c r="G52" s="42"/>
      <c r="H52" s="76" t="s">
        <v>218</v>
      </c>
      <c r="I52" s="43">
        <f t="shared" si="11"/>
        <v>393618182885</v>
      </c>
      <c r="J52" s="43">
        <f t="shared" si="11"/>
        <v>345165485202</v>
      </c>
      <c r="K52" s="43">
        <f t="shared" si="12"/>
        <v>87.690432050707372</v>
      </c>
      <c r="L52" s="44">
        <f t="shared" si="13"/>
        <v>244226576155</v>
      </c>
      <c r="O52" s="75">
        <v>393618182885</v>
      </c>
      <c r="P52" s="75">
        <v>345165485202</v>
      </c>
      <c r="Q52" s="75">
        <v>87.690432050707372</v>
      </c>
      <c r="R52" s="75">
        <v>244226576155</v>
      </c>
      <c r="AC52" s="17" t="str">
        <f t="shared" si="1"/>
        <v>Belanja Peralatan dan Mesin</v>
      </c>
      <c r="AD52" s="75">
        <f t="shared" si="2"/>
        <v>345165485202</v>
      </c>
    </row>
    <row r="53" spans="2:30" ht="12" customHeight="1" x14ac:dyDescent="0.2">
      <c r="B53" s="33">
        <f t="shared" si="0"/>
        <v>45</v>
      </c>
      <c r="C53" s="40"/>
      <c r="D53" s="41"/>
      <c r="E53" s="41" t="s">
        <v>76</v>
      </c>
      <c r="F53" s="41"/>
      <c r="G53" s="42"/>
      <c r="H53" s="76" t="s">
        <v>219</v>
      </c>
      <c r="I53" s="43">
        <f t="shared" si="11"/>
        <v>152917755635.39999</v>
      </c>
      <c r="J53" s="43">
        <f t="shared" si="11"/>
        <v>145884002273</v>
      </c>
      <c r="K53" s="43">
        <f t="shared" si="12"/>
        <v>95.400303036639841</v>
      </c>
      <c r="L53" s="44">
        <f t="shared" si="13"/>
        <v>138393203347.57001</v>
      </c>
      <c r="O53" s="75">
        <v>152917755635.39999</v>
      </c>
      <c r="P53" s="75">
        <v>145884002273</v>
      </c>
      <c r="Q53" s="75">
        <v>95.400303036639841</v>
      </c>
      <c r="R53" s="75">
        <v>138393203347.57001</v>
      </c>
      <c r="AC53" s="17" t="str">
        <f t="shared" si="1"/>
        <v>Belanja Gedung dan Bangunan</v>
      </c>
      <c r="AD53" s="75">
        <f t="shared" si="2"/>
        <v>145884002273</v>
      </c>
    </row>
    <row r="54" spans="2:30" ht="12" customHeight="1" x14ac:dyDescent="0.2">
      <c r="B54" s="33">
        <f t="shared" si="0"/>
        <v>46</v>
      </c>
      <c r="C54" s="40"/>
      <c r="D54" s="41"/>
      <c r="E54" s="41" t="s">
        <v>18</v>
      </c>
      <c r="F54" s="41"/>
      <c r="G54" s="42"/>
      <c r="H54" s="76" t="s">
        <v>220</v>
      </c>
      <c r="I54" s="43">
        <f t="shared" si="11"/>
        <v>146932176017</v>
      </c>
      <c r="J54" s="43">
        <f t="shared" si="11"/>
        <v>139792526320</v>
      </c>
      <c r="K54" s="43">
        <f t="shared" si="12"/>
        <v>95.140853494081554</v>
      </c>
      <c r="L54" s="44">
        <f t="shared" si="13"/>
        <v>476784121803.12</v>
      </c>
      <c r="O54" s="75">
        <v>146932176017</v>
      </c>
      <c r="P54" s="75">
        <v>139792526320</v>
      </c>
      <c r="Q54" s="75">
        <v>95.140853494081554</v>
      </c>
      <c r="R54" s="75">
        <v>476784121803.12</v>
      </c>
      <c r="AC54" s="17" t="str">
        <f t="shared" si="1"/>
        <v>Belanja Jalan, Irigasi dan Jaringan</v>
      </c>
      <c r="AD54" s="75">
        <f t="shared" si="2"/>
        <v>139792526320</v>
      </c>
    </row>
    <row r="55" spans="2:30" ht="12" customHeight="1" x14ac:dyDescent="0.2">
      <c r="B55" s="33">
        <f>+B54+1</f>
        <v>47</v>
      </c>
      <c r="C55" s="40"/>
      <c r="D55" s="41"/>
      <c r="E55" s="41" t="s">
        <v>19</v>
      </c>
      <c r="F55" s="41"/>
      <c r="G55" s="42"/>
      <c r="H55" s="76" t="s">
        <v>221</v>
      </c>
      <c r="I55" s="43">
        <f t="shared" si="11"/>
        <v>39625530648</v>
      </c>
      <c r="J55" s="43">
        <f t="shared" si="11"/>
        <v>38371573800</v>
      </c>
      <c r="K55" s="43">
        <f t="shared" si="12"/>
        <v>96.835482509649893</v>
      </c>
      <c r="L55" s="44">
        <f t="shared" si="13"/>
        <v>21552295900</v>
      </c>
      <c r="O55" s="75">
        <v>39625530648</v>
      </c>
      <c r="P55" s="75">
        <v>38371573800</v>
      </c>
      <c r="Q55" s="75">
        <v>96.835482509649893</v>
      </c>
      <c r="R55" s="75">
        <v>21552295900</v>
      </c>
      <c r="AC55" s="17" t="str">
        <f t="shared" si="1"/>
        <v>Belanja Aset Tetap Lainnya</v>
      </c>
      <c r="AD55" s="75">
        <f t="shared" si="2"/>
        <v>38371573800</v>
      </c>
    </row>
    <row r="56" spans="2:30" ht="12" customHeight="1" x14ac:dyDescent="0.2">
      <c r="B56" s="33">
        <f t="shared" ref="B56:B58" si="14">+B55+1</f>
        <v>48</v>
      </c>
      <c r="C56" s="40"/>
      <c r="D56" s="41"/>
      <c r="E56" s="41" t="s">
        <v>1348</v>
      </c>
      <c r="F56" s="41"/>
      <c r="G56" s="42"/>
      <c r="H56" s="76" t="s">
        <v>1518</v>
      </c>
      <c r="I56" s="43">
        <f t="shared" si="11"/>
        <v>0</v>
      </c>
      <c r="J56" s="43">
        <f t="shared" si="11"/>
        <v>0</v>
      </c>
      <c r="K56" s="43">
        <f t="shared" si="12"/>
        <v>0</v>
      </c>
      <c r="L56" s="44">
        <f t="shared" si="13"/>
        <v>10930849134</v>
      </c>
      <c r="O56" s="75">
        <v>0</v>
      </c>
      <c r="P56" s="75">
        <v>0</v>
      </c>
      <c r="Q56" s="75">
        <v>0</v>
      </c>
      <c r="R56" s="75">
        <v>10930849134</v>
      </c>
      <c r="AC56" s="17" t="str">
        <f t="shared" si="1"/>
        <v>Belanja Modal BLUD</v>
      </c>
      <c r="AD56" s="75">
        <f t="shared" si="2"/>
        <v>0</v>
      </c>
    </row>
    <row r="57" spans="2:30" ht="12" customHeight="1" x14ac:dyDescent="0.2">
      <c r="B57" s="33">
        <f t="shared" si="14"/>
        <v>49</v>
      </c>
      <c r="C57" s="45"/>
      <c r="D57" s="46"/>
      <c r="E57" s="46"/>
      <c r="F57" s="46" t="s">
        <v>1427</v>
      </c>
      <c r="G57" s="13"/>
      <c r="H57" s="47"/>
      <c r="I57" s="12">
        <f>+SUM(I51:I56)</f>
        <v>733758075185.40002</v>
      </c>
      <c r="J57" s="12">
        <f>+SUM(J51:J56)</f>
        <v>669705153595</v>
      </c>
      <c r="K57" s="48">
        <f t="shared" si="12"/>
        <v>91.270566722660504</v>
      </c>
      <c r="L57" s="11">
        <f>+SUM(L51:L56)</f>
        <v>891887046339.68994</v>
      </c>
      <c r="O57" s="75">
        <v>733758075185.40002</v>
      </c>
      <c r="P57" s="75">
        <v>669705153595</v>
      </c>
      <c r="Q57" s="75">
        <v>91.270566722660504</v>
      </c>
      <c r="R57" s="75">
        <v>891887046339.68994</v>
      </c>
      <c r="AC57" s="17" t="str">
        <f t="shared" si="1"/>
        <v>Jumlah Belanja Modal (43 s/d 48)</v>
      </c>
      <c r="AD57" s="75">
        <f t="shared" si="2"/>
        <v>669705153595</v>
      </c>
    </row>
    <row r="58" spans="2:30" ht="12" customHeight="1" x14ac:dyDescent="0.2">
      <c r="B58" s="33">
        <f t="shared" si="14"/>
        <v>50</v>
      </c>
      <c r="C58" s="49"/>
      <c r="D58" s="50"/>
      <c r="E58" s="50"/>
      <c r="F58" s="50"/>
      <c r="G58" s="14"/>
      <c r="H58" s="47"/>
      <c r="I58" s="51"/>
      <c r="J58" s="51"/>
      <c r="K58" s="51"/>
      <c r="L58" s="52"/>
      <c r="O58" s="75">
        <v>0</v>
      </c>
      <c r="P58" s="75">
        <v>0</v>
      </c>
      <c r="Q58" s="75">
        <v>0</v>
      </c>
      <c r="R58" s="75">
        <v>0</v>
      </c>
      <c r="AC58" s="17" t="str">
        <f t="shared" si="1"/>
        <v/>
      </c>
      <c r="AD58" s="75">
        <f t="shared" si="2"/>
        <v>0</v>
      </c>
    </row>
    <row r="59" spans="2:30" ht="12" customHeight="1" x14ac:dyDescent="0.2">
      <c r="B59" s="33">
        <f t="shared" si="0"/>
        <v>51</v>
      </c>
      <c r="C59" s="45"/>
      <c r="D59" s="46" t="s">
        <v>21</v>
      </c>
      <c r="E59" s="46"/>
      <c r="F59" s="46"/>
      <c r="G59" s="13"/>
      <c r="H59" s="47"/>
      <c r="I59" s="51"/>
      <c r="J59" s="51"/>
      <c r="K59" s="51"/>
      <c r="L59" s="52"/>
      <c r="O59" s="75">
        <v>0</v>
      </c>
      <c r="P59" s="75">
        <v>0</v>
      </c>
      <c r="Q59" s="75">
        <v>0</v>
      </c>
      <c r="R59" s="75">
        <v>0</v>
      </c>
      <c r="AC59" s="17" t="str">
        <f t="shared" si="1"/>
        <v>BELANJA TAK TERDUGA</v>
      </c>
      <c r="AD59" s="75">
        <f t="shared" si="2"/>
        <v>0</v>
      </c>
    </row>
    <row r="60" spans="2:30" ht="12" customHeight="1" x14ac:dyDescent="0.2">
      <c r="B60" s="33">
        <f t="shared" si="0"/>
        <v>52</v>
      </c>
      <c r="C60" s="49"/>
      <c r="D60" s="50"/>
      <c r="E60" s="50" t="s">
        <v>1720</v>
      </c>
      <c r="F60" s="50"/>
      <c r="G60" s="14"/>
      <c r="H60" s="47" t="s">
        <v>222</v>
      </c>
      <c r="I60" s="43">
        <f>+O60</f>
        <v>4000400455</v>
      </c>
      <c r="J60" s="43">
        <f>+P60</f>
        <v>3357918186.3299999</v>
      </c>
      <c r="K60" s="43">
        <f>IF(ISERROR(J60/I60*100),0,(J60/I60*100))</f>
        <v>83.939551155010548</v>
      </c>
      <c r="L60" s="44">
        <f>+R60</f>
        <v>4439579065.8699999</v>
      </c>
      <c r="O60" s="75">
        <v>4000400455</v>
      </c>
      <c r="P60" s="75">
        <v>3357918186.3299999</v>
      </c>
      <c r="Q60" s="75">
        <v>83.939551155010548</v>
      </c>
      <c r="R60" s="75">
        <v>4439579065.8699999</v>
      </c>
      <c r="AC60" s="17" t="str">
        <f t="shared" si="1"/>
        <v xml:space="preserve">Belanja Tak Terduga </v>
      </c>
      <c r="AD60" s="75">
        <f t="shared" si="2"/>
        <v>3357918186.3299999</v>
      </c>
    </row>
    <row r="61" spans="2:30" ht="12" customHeight="1" x14ac:dyDescent="0.2">
      <c r="B61" s="33">
        <f t="shared" si="0"/>
        <v>53</v>
      </c>
      <c r="C61" s="45"/>
      <c r="D61" s="46"/>
      <c r="E61" s="46"/>
      <c r="F61" s="46" t="s">
        <v>1428</v>
      </c>
      <c r="G61" s="13"/>
      <c r="H61" s="47"/>
      <c r="I61" s="12">
        <f>+I60</f>
        <v>4000400455</v>
      </c>
      <c r="J61" s="12">
        <f>+J60</f>
        <v>3357918186.3299999</v>
      </c>
      <c r="K61" s="48">
        <f>IF(ISERROR(J61/I61*100),0,(J61/I61*100))</f>
        <v>83.939551155010548</v>
      </c>
      <c r="L61" s="11">
        <f>+L60</f>
        <v>4439579065.8699999</v>
      </c>
      <c r="O61" s="75">
        <v>4000400455</v>
      </c>
      <c r="P61" s="75">
        <v>3357918186.3299999</v>
      </c>
      <c r="Q61" s="75">
        <v>83.939551155010548</v>
      </c>
      <c r="R61" s="75">
        <v>4439579065.8699999</v>
      </c>
      <c r="AC61" s="17" t="str">
        <f t="shared" si="1"/>
        <v>Jumlah Belanja Tak Terduga (52 s/d 52)</v>
      </c>
      <c r="AD61" s="75">
        <f t="shared" si="2"/>
        <v>3357918186.3299999</v>
      </c>
    </row>
    <row r="62" spans="2:30" ht="12" customHeight="1" x14ac:dyDescent="0.2">
      <c r="B62" s="33">
        <f t="shared" si="0"/>
        <v>54</v>
      </c>
      <c r="C62" s="49"/>
      <c r="D62" s="50"/>
      <c r="E62" s="50"/>
      <c r="F62" s="46" t="s">
        <v>1429</v>
      </c>
      <c r="G62" s="14"/>
      <c r="H62" s="47"/>
      <c r="I62" s="12">
        <f>+I48+I57+I61</f>
        <v>4710254015957.4902</v>
      </c>
      <c r="J62" s="12">
        <f>+J48+J57+J61</f>
        <v>4375546682896.7568</v>
      </c>
      <c r="K62" s="48">
        <f>IF(ISERROR(J62/I62*100),0,(J62/I62*100))</f>
        <v>92.894070427480017</v>
      </c>
      <c r="L62" s="11">
        <f>+L48+L57+L61</f>
        <v>4668753881081.7705</v>
      </c>
      <c r="O62" s="75">
        <v>4710254015957.4902</v>
      </c>
      <c r="P62" s="75">
        <v>4375546682896.7568</v>
      </c>
      <c r="Q62" s="75">
        <v>92.894070427480017</v>
      </c>
      <c r="R62" s="75">
        <v>4668753881081.7705</v>
      </c>
      <c r="AC62" s="17" t="str">
        <f t="shared" si="1"/>
        <v>JUMLAH BELANJA  (40 + 49 + 53)</v>
      </c>
      <c r="AD62" s="75">
        <f t="shared" si="2"/>
        <v>4375546682896.7568</v>
      </c>
    </row>
    <row r="63" spans="2:30" ht="12" customHeight="1" x14ac:dyDescent="0.2">
      <c r="B63" s="33">
        <f t="shared" si="0"/>
        <v>55</v>
      </c>
      <c r="C63" s="45"/>
      <c r="D63" s="46"/>
      <c r="E63" s="46"/>
      <c r="F63" s="46"/>
      <c r="G63" s="13"/>
      <c r="H63" s="47"/>
      <c r="I63" s="53"/>
      <c r="J63" s="53"/>
      <c r="K63" s="53"/>
      <c r="L63" s="54"/>
      <c r="O63" s="75">
        <v>0</v>
      </c>
      <c r="P63" s="75">
        <v>0</v>
      </c>
      <c r="Q63" s="75">
        <v>0</v>
      </c>
      <c r="R63" s="75">
        <v>0</v>
      </c>
      <c r="AC63" s="17" t="str">
        <f t="shared" si="1"/>
        <v/>
      </c>
      <c r="AD63" s="75">
        <f t="shared" si="2"/>
        <v>0</v>
      </c>
    </row>
    <row r="64" spans="2:30" ht="12" customHeight="1" x14ac:dyDescent="0.2">
      <c r="B64" s="56"/>
      <c r="C64" s="57"/>
      <c r="D64" s="57"/>
      <c r="E64" s="57"/>
      <c r="F64" s="57"/>
      <c r="G64" s="57"/>
      <c r="H64" s="57"/>
      <c r="I64" s="58"/>
      <c r="J64" s="58"/>
      <c r="K64" s="58"/>
      <c r="L64" s="58"/>
      <c r="O64" s="75">
        <v>0</v>
      </c>
      <c r="P64" s="75">
        <v>0</v>
      </c>
      <c r="Q64" s="75">
        <v>0</v>
      </c>
      <c r="R64" s="75">
        <v>0</v>
      </c>
      <c r="AC64" s="17" t="str">
        <f t="shared" si="1"/>
        <v/>
      </c>
      <c r="AD64" s="75">
        <f t="shared" si="2"/>
        <v>0</v>
      </c>
    </row>
    <row r="65" spans="2:30" ht="12" customHeight="1" thickBot="1" x14ac:dyDescent="0.25">
      <c r="B65" s="1"/>
      <c r="C65" s="1"/>
      <c r="D65" s="1"/>
      <c r="E65" s="1"/>
      <c r="F65" s="1"/>
      <c r="G65" s="1"/>
      <c r="H65" s="2"/>
      <c r="I65" s="1"/>
      <c r="J65" s="1"/>
      <c r="K65" s="1"/>
      <c r="L65" s="15" t="s">
        <v>1</v>
      </c>
      <c r="O65" s="75">
        <v>0</v>
      </c>
      <c r="P65" s="75">
        <v>0</v>
      </c>
      <c r="Q65" s="75">
        <v>0</v>
      </c>
      <c r="R65" s="75" t="s">
        <v>1</v>
      </c>
      <c r="AC65" s="17" t="str">
        <f t="shared" si="1"/>
        <v/>
      </c>
      <c r="AD65" s="75">
        <f t="shared" si="2"/>
        <v>0</v>
      </c>
    </row>
    <row r="66" spans="2:30" ht="12" customHeight="1" thickTop="1" x14ac:dyDescent="0.2">
      <c r="B66" s="340" t="s">
        <v>2</v>
      </c>
      <c r="C66" s="346" t="s">
        <v>3</v>
      </c>
      <c r="D66" s="347"/>
      <c r="E66" s="347"/>
      <c r="F66" s="347"/>
      <c r="G66" s="348"/>
      <c r="H66" s="342" t="s">
        <v>72</v>
      </c>
      <c r="I66" s="18" t="s">
        <v>4</v>
      </c>
      <c r="J66" s="19" t="s">
        <v>5</v>
      </c>
      <c r="K66" s="344" t="s">
        <v>6</v>
      </c>
      <c r="L66" s="20" t="s">
        <v>5</v>
      </c>
      <c r="O66" s="75" t="s">
        <v>4</v>
      </c>
      <c r="P66" s="75" t="s">
        <v>5</v>
      </c>
      <c r="Q66" s="75" t="s">
        <v>6</v>
      </c>
      <c r="R66" s="75" t="s">
        <v>5</v>
      </c>
      <c r="AC66" s="17" t="str">
        <f t="shared" si="1"/>
        <v>URAIAN</v>
      </c>
      <c r="AD66" s="75" t="str">
        <f t="shared" si="2"/>
        <v>REALISASI</v>
      </c>
    </row>
    <row r="67" spans="2:30" ht="12" customHeight="1" x14ac:dyDescent="0.2">
      <c r="B67" s="355"/>
      <c r="C67" s="349"/>
      <c r="D67" s="350"/>
      <c r="E67" s="350"/>
      <c r="F67" s="350"/>
      <c r="G67" s="351"/>
      <c r="H67" s="343"/>
      <c r="I67" s="80" t="s">
        <v>1521</v>
      </c>
      <c r="J67" s="81" t="s">
        <v>1521</v>
      </c>
      <c r="K67" s="345"/>
      <c r="L67" s="82" t="s">
        <v>1335</v>
      </c>
      <c r="O67" s="75" t="s">
        <v>1521</v>
      </c>
      <c r="P67" s="75" t="s">
        <v>1521</v>
      </c>
      <c r="Q67" s="75">
        <v>0</v>
      </c>
      <c r="R67" s="75" t="s">
        <v>1335</v>
      </c>
      <c r="AC67" s="17" t="str">
        <f t="shared" si="1"/>
        <v/>
      </c>
      <c r="AD67" s="75" t="str">
        <f t="shared" si="2"/>
        <v>2019</v>
      </c>
    </row>
    <row r="68" spans="2:30" ht="12" customHeight="1" thickBot="1" x14ac:dyDescent="0.25">
      <c r="B68" s="24">
        <v>1</v>
      </c>
      <c r="C68" s="352">
        <v>2</v>
      </c>
      <c r="D68" s="353"/>
      <c r="E68" s="353"/>
      <c r="F68" s="353"/>
      <c r="G68" s="354"/>
      <c r="H68" s="25">
        <v>3</v>
      </c>
      <c r="I68" s="25">
        <v>4</v>
      </c>
      <c r="J68" s="25">
        <v>5</v>
      </c>
      <c r="K68" s="25">
        <v>6</v>
      </c>
      <c r="L68" s="26">
        <v>7</v>
      </c>
      <c r="O68" s="75">
        <v>4</v>
      </c>
      <c r="P68" s="75">
        <v>5</v>
      </c>
      <c r="Q68" s="75">
        <v>6</v>
      </c>
      <c r="R68" s="75">
        <v>7</v>
      </c>
      <c r="AC68" s="17" t="str">
        <f t="shared" si="1"/>
        <v>2</v>
      </c>
      <c r="AD68" s="75">
        <f t="shared" si="2"/>
        <v>5</v>
      </c>
    </row>
    <row r="69" spans="2:30" ht="12" customHeight="1" x14ac:dyDescent="0.2">
      <c r="B69" s="33">
        <f>+B63+1</f>
        <v>56</v>
      </c>
      <c r="C69" s="55" t="s">
        <v>23</v>
      </c>
      <c r="D69" s="46"/>
      <c r="E69" s="46"/>
      <c r="F69" s="46"/>
      <c r="G69" s="13"/>
      <c r="H69" s="47" t="s">
        <v>223</v>
      </c>
      <c r="I69" s="51"/>
      <c r="J69" s="51"/>
      <c r="K69" s="51"/>
      <c r="L69" s="52"/>
      <c r="O69" s="75">
        <v>0</v>
      </c>
      <c r="P69" s="75">
        <v>0</v>
      </c>
      <c r="Q69" s="75">
        <v>0</v>
      </c>
      <c r="R69" s="75">
        <v>0</v>
      </c>
      <c r="AC69" s="17" t="str">
        <f t="shared" si="1"/>
        <v>TRANSFER</v>
      </c>
      <c r="AD69" s="75">
        <f t="shared" si="2"/>
        <v>0</v>
      </c>
    </row>
    <row r="70" spans="2:30" ht="12" customHeight="1" x14ac:dyDescent="0.2">
      <c r="B70" s="33">
        <f t="shared" ref="B70:B119" si="15">+B69+1</f>
        <v>57</v>
      </c>
      <c r="C70" s="45"/>
      <c r="D70" s="46" t="s">
        <v>29</v>
      </c>
      <c r="E70" s="46"/>
      <c r="F70" s="46"/>
      <c r="G70" s="13"/>
      <c r="H70" s="47" t="s">
        <v>224</v>
      </c>
      <c r="I70" s="51"/>
      <c r="J70" s="51"/>
      <c r="K70" s="51"/>
      <c r="L70" s="52"/>
      <c r="O70" s="75">
        <v>0</v>
      </c>
      <c r="P70" s="75">
        <v>0</v>
      </c>
      <c r="Q70" s="75">
        <v>0</v>
      </c>
      <c r="R70" s="75">
        <v>0</v>
      </c>
      <c r="AC70" s="17" t="str">
        <f t="shared" si="1"/>
        <v>TRANSFER/BAGI HASIL PENDAPATAN KE KABUPATEN/KOTA</v>
      </c>
      <c r="AD70" s="75">
        <f t="shared" si="2"/>
        <v>0</v>
      </c>
    </row>
    <row r="71" spans="2:30" ht="12" customHeight="1" x14ac:dyDescent="0.2">
      <c r="B71" s="33">
        <f t="shared" si="15"/>
        <v>58</v>
      </c>
      <c r="C71" s="49"/>
      <c r="D71" s="50"/>
      <c r="E71" s="50" t="s">
        <v>69</v>
      </c>
      <c r="F71" s="50"/>
      <c r="G71" s="14"/>
      <c r="H71" s="47"/>
      <c r="I71" s="43">
        <f t="shared" ref="I71:J73" si="16">+O71</f>
        <v>770305263571</v>
      </c>
      <c r="J71" s="43">
        <f t="shared" si="16"/>
        <v>757335712518</v>
      </c>
      <c r="K71" s="43">
        <f>IF(ISERROR(J71/I71*100),0,(J71/I71*100))</f>
        <v>98.316310212801156</v>
      </c>
      <c r="L71" s="44">
        <f>+R71</f>
        <v>566734579248</v>
      </c>
      <c r="O71" s="75">
        <v>770305263571</v>
      </c>
      <c r="P71" s="75">
        <v>757335712518</v>
      </c>
      <c r="Q71" s="75">
        <v>98.316310212801156</v>
      </c>
      <c r="R71" s="75">
        <v>566734579248</v>
      </c>
      <c r="AC71" s="17" t="str">
        <f t="shared" si="1"/>
        <v>Bagi Hasil Pajak ke Kabupaten/Kota</v>
      </c>
      <c r="AD71" s="75">
        <f t="shared" si="2"/>
        <v>757335712518</v>
      </c>
    </row>
    <row r="72" spans="2:30" ht="12" customHeight="1" x14ac:dyDescent="0.2">
      <c r="B72" s="33">
        <f t="shared" si="15"/>
        <v>59</v>
      </c>
      <c r="C72" s="49"/>
      <c r="D72" s="50"/>
      <c r="E72" s="50" t="s">
        <v>68</v>
      </c>
      <c r="F72" s="50"/>
      <c r="G72" s="14"/>
      <c r="H72" s="47"/>
      <c r="I72" s="43">
        <f t="shared" si="16"/>
        <v>0</v>
      </c>
      <c r="J72" s="43">
        <f t="shared" si="16"/>
        <v>0</v>
      </c>
      <c r="K72" s="43">
        <f>IF(ISERROR(J72/I72*100),0,(J72/I72*100))</f>
        <v>0</v>
      </c>
      <c r="L72" s="44">
        <f>+R72</f>
        <v>0</v>
      </c>
      <c r="O72" s="75">
        <v>0</v>
      </c>
      <c r="P72" s="75">
        <v>0</v>
      </c>
      <c r="Q72" s="75">
        <v>0</v>
      </c>
      <c r="R72" s="75">
        <v>0</v>
      </c>
      <c r="AC72" s="17" t="str">
        <f t="shared" si="1"/>
        <v>Bagi Hasil Retribusi ke Kabupaten/Kota</v>
      </c>
      <c r="AD72" s="75">
        <f t="shared" si="2"/>
        <v>0</v>
      </c>
    </row>
    <row r="73" spans="2:30" ht="12" customHeight="1" x14ac:dyDescent="0.2">
      <c r="B73" s="33">
        <f t="shared" si="15"/>
        <v>60</v>
      </c>
      <c r="C73" s="49"/>
      <c r="D73" s="50"/>
      <c r="E73" s="50" t="s">
        <v>67</v>
      </c>
      <c r="F73" s="50"/>
      <c r="G73" s="14"/>
      <c r="H73" s="47"/>
      <c r="I73" s="43">
        <f t="shared" si="16"/>
        <v>0</v>
      </c>
      <c r="J73" s="43">
        <f t="shared" si="16"/>
        <v>0</v>
      </c>
      <c r="K73" s="43">
        <f>IF(ISERROR(J73/I73*100),0,(J73/I73*100))</f>
        <v>0</v>
      </c>
      <c r="L73" s="44">
        <f>+R73</f>
        <v>0</v>
      </c>
      <c r="O73" s="75">
        <v>0</v>
      </c>
      <c r="P73" s="75">
        <v>0</v>
      </c>
      <c r="Q73" s="75">
        <v>0</v>
      </c>
      <c r="R73" s="75">
        <v>0</v>
      </c>
      <c r="AC73" s="17" t="str">
        <f t="shared" si="1"/>
        <v>Bagi Hasil Pendapatan Lainnya ke Kabupaten/Kota</v>
      </c>
      <c r="AD73" s="75">
        <f t="shared" si="2"/>
        <v>0</v>
      </c>
    </row>
    <row r="74" spans="2:30" ht="12" customHeight="1" x14ac:dyDescent="0.2">
      <c r="B74" s="33">
        <f t="shared" si="15"/>
        <v>61</v>
      </c>
      <c r="C74" s="45"/>
      <c r="D74" s="46"/>
      <c r="E74" s="46"/>
      <c r="F74" s="67" t="s">
        <v>1430</v>
      </c>
      <c r="G74" s="13"/>
      <c r="H74" s="47"/>
      <c r="I74" s="12">
        <f>+SUM(I71:I73)</f>
        <v>770305263571</v>
      </c>
      <c r="J74" s="12">
        <f>+SUM(J71:J73)</f>
        <v>757335712518</v>
      </c>
      <c r="K74" s="48">
        <f>IF(ISERROR(J74/I74*100),0,(J74/I74*100))</f>
        <v>98.316310212801156</v>
      </c>
      <c r="L74" s="11">
        <f>+SUM(L71:L73)</f>
        <v>566734579248</v>
      </c>
      <c r="O74" s="75">
        <v>770305263571</v>
      </c>
      <c r="P74" s="75">
        <v>757335712518</v>
      </c>
      <c r="Q74" s="75">
        <v>98.316310212801156</v>
      </c>
      <c r="R74" s="75">
        <v>566734579248</v>
      </c>
      <c r="AC74" s="17" t="str">
        <f t="shared" ref="AC74:AC120" si="17">+CONCATENATE(C74,D74,E74,F74,G74)</f>
        <v>Jumlah Transfer Bagi Hasil Pendapatan ke Kab./Kota  (58 s/d 60)</v>
      </c>
      <c r="AD74" s="75">
        <f t="shared" ref="AD74:AD120" si="18">+J74</f>
        <v>757335712518</v>
      </c>
    </row>
    <row r="75" spans="2:30" ht="12" customHeight="1" x14ac:dyDescent="0.2">
      <c r="B75" s="33">
        <f t="shared" si="15"/>
        <v>62</v>
      </c>
      <c r="C75" s="45"/>
      <c r="D75" s="46"/>
      <c r="E75" s="46"/>
      <c r="F75" s="46"/>
      <c r="G75" s="13"/>
      <c r="H75" s="47"/>
      <c r="I75" s="53"/>
      <c r="J75" s="53"/>
      <c r="K75" s="53"/>
      <c r="L75" s="54"/>
      <c r="O75" s="75">
        <v>0</v>
      </c>
      <c r="P75" s="75">
        <v>0</v>
      </c>
      <c r="Q75" s="75">
        <v>0</v>
      </c>
      <c r="R75" s="75">
        <v>0</v>
      </c>
      <c r="AC75" s="17" t="str">
        <f t="shared" si="17"/>
        <v/>
      </c>
      <c r="AD75" s="75">
        <f t="shared" si="18"/>
        <v>0</v>
      </c>
    </row>
    <row r="76" spans="2:30" ht="12" customHeight="1" x14ac:dyDescent="0.2">
      <c r="B76" s="33">
        <f t="shared" si="15"/>
        <v>63</v>
      </c>
      <c r="C76" s="45"/>
      <c r="D76" s="46" t="s">
        <v>65</v>
      </c>
      <c r="E76" s="46"/>
      <c r="F76" s="46"/>
      <c r="G76" s="13"/>
      <c r="H76" s="47" t="s">
        <v>225</v>
      </c>
      <c r="I76" s="51"/>
      <c r="J76" s="51"/>
      <c r="K76" s="51"/>
      <c r="L76" s="52"/>
      <c r="O76" s="75">
        <v>0</v>
      </c>
      <c r="P76" s="75">
        <v>0</v>
      </c>
      <c r="Q76" s="75">
        <v>0</v>
      </c>
      <c r="R76" s="75">
        <v>0</v>
      </c>
      <c r="AC76" s="17" t="str">
        <f t="shared" si="17"/>
        <v>TRANSFER BANTUAN KEUANGAN</v>
      </c>
      <c r="AD76" s="75">
        <f t="shared" si="18"/>
        <v>0</v>
      </c>
    </row>
    <row r="77" spans="2:30" ht="12" customHeight="1" x14ac:dyDescent="0.2">
      <c r="B77" s="33">
        <f t="shared" si="15"/>
        <v>64</v>
      </c>
      <c r="C77" s="49"/>
      <c r="D77" s="50"/>
      <c r="E77" s="50" t="s">
        <v>64</v>
      </c>
      <c r="F77" s="50"/>
      <c r="G77" s="14"/>
      <c r="H77" s="47"/>
      <c r="I77" s="43">
        <f t="shared" ref="I77:J79" si="19">+O77</f>
        <v>16238725000</v>
      </c>
      <c r="J77" s="43">
        <f t="shared" si="19"/>
        <v>12319362500</v>
      </c>
      <c r="K77" s="43">
        <f>IF(ISERROR(J77/I77*100),0,(J77/I77*100))</f>
        <v>75.864099552150805</v>
      </c>
      <c r="L77" s="44">
        <f>+R77</f>
        <v>1086177520</v>
      </c>
      <c r="O77" s="75">
        <v>16238725000</v>
      </c>
      <c r="P77" s="75">
        <v>12319362500</v>
      </c>
      <c r="Q77" s="75">
        <v>75.864099552150805</v>
      </c>
      <c r="R77" s="75">
        <v>1086177520</v>
      </c>
      <c r="AC77" s="17" t="str">
        <f t="shared" si="17"/>
        <v>Bantuan Keuangan ke Pemerintah Daerah Lainnya</v>
      </c>
      <c r="AD77" s="75">
        <f t="shared" si="18"/>
        <v>12319362500</v>
      </c>
    </row>
    <row r="78" spans="2:30" ht="12" customHeight="1" x14ac:dyDescent="0.2">
      <c r="B78" s="33">
        <f t="shared" si="15"/>
        <v>65</v>
      </c>
      <c r="C78" s="49"/>
      <c r="D78" s="50"/>
      <c r="E78" s="50" t="s">
        <v>63</v>
      </c>
      <c r="F78" s="50"/>
      <c r="G78" s="14"/>
      <c r="H78" s="47"/>
      <c r="I78" s="43">
        <f t="shared" si="19"/>
        <v>0</v>
      </c>
      <c r="J78" s="43">
        <f t="shared" si="19"/>
        <v>0</v>
      </c>
      <c r="K78" s="43">
        <f>IF(ISERROR(J78/I78*100),0,(J78/I78*100))</f>
        <v>0</v>
      </c>
      <c r="L78" s="44">
        <f>+R78</f>
        <v>0</v>
      </c>
      <c r="O78" s="75">
        <v>0</v>
      </c>
      <c r="P78" s="75">
        <v>0</v>
      </c>
      <c r="Q78" s="75">
        <v>0</v>
      </c>
      <c r="R78" s="75">
        <v>0</v>
      </c>
      <c r="AC78" s="17" t="str">
        <f t="shared" si="17"/>
        <v>Bantuan Keuangan ke Desa</v>
      </c>
      <c r="AD78" s="75">
        <f t="shared" si="18"/>
        <v>0</v>
      </c>
    </row>
    <row r="79" spans="2:30" ht="12" customHeight="1" x14ac:dyDescent="0.2">
      <c r="B79" s="33">
        <f t="shared" si="15"/>
        <v>66</v>
      </c>
      <c r="C79" s="49"/>
      <c r="D79" s="50"/>
      <c r="E79" s="50" t="s">
        <v>62</v>
      </c>
      <c r="F79" s="50"/>
      <c r="G79" s="14"/>
      <c r="H79" s="47"/>
      <c r="I79" s="43">
        <f t="shared" si="19"/>
        <v>2956761600</v>
      </c>
      <c r="J79" s="43">
        <f t="shared" si="19"/>
        <v>2956761600</v>
      </c>
      <c r="K79" s="43">
        <f>IF(ISERROR(J79/I79*100),0,(J79/I79*100))</f>
        <v>100</v>
      </c>
      <c r="L79" s="44">
        <f>+R79</f>
        <v>2956761600</v>
      </c>
      <c r="O79" s="75">
        <v>2956761600</v>
      </c>
      <c r="P79" s="75">
        <v>2956761600</v>
      </c>
      <c r="Q79" s="75">
        <v>100</v>
      </c>
      <c r="R79" s="75">
        <v>2956761600</v>
      </c>
      <c r="AC79" s="17" t="str">
        <f t="shared" si="17"/>
        <v>Bantuan Keuangan Lainnya</v>
      </c>
      <c r="AD79" s="75">
        <f t="shared" si="18"/>
        <v>2956761600</v>
      </c>
    </row>
    <row r="80" spans="2:30" ht="12" customHeight="1" x14ac:dyDescent="0.2">
      <c r="B80" s="33">
        <f t="shared" si="15"/>
        <v>67</v>
      </c>
      <c r="C80" s="45"/>
      <c r="D80" s="46"/>
      <c r="E80" s="46"/>
      <c r="F80" s="46" t="s">
        <v>1431</v>
      </c>
      <c r="G80" s="13"/>
      <c r="H80" s="47"/>
      <c r="I80" s="12">
        <f>+SUM(I77:I79)</f>
        <v>19195486600</v>
      </c>
      <c r="J80" s="12">
        <f>+SUM(J77:J79)</f>
        <v>15276124100</v>
      </c>
      <c r="K80" s="48">
        <f t="shared" ref="K80:K82" si="20">IF(ISERROR(J80/I80*100),0,(J80/I80*100))</f>
        <v>79.581853892674957</v>
      </c>
      <c r="L80" s="11">
        <f>+SUM(L77:L79)</f>
        <v>4042939120</v>
      </c>
      <c r="O80" s="75">
        <v>19195486600</v>
      </c>
      <c r="P80" s="75">
        <v>15276124100</v>
      </c>
      <c r="Q80" s="75">
        <v>79.581853892674957</v>
      </c>
      <c r="R80" s="75">
        <v>4042939120</v>
      </c>
      <c r="AC80" s="17" t="str">
        <f t="shared" si="17"/>
        <v>Jumlah Transfer Bantuan Keuangan  (64 s/d 66)</v>
      </c>
      <c r="AD80" s="75">
        <f t="shared" si="18"/>
        <v>15276124100</v>
      </c>
    </row>
    <row r="81" spans="2:30" ht="12" customHeight="1" x14ac:dyDescent="0.2">
      <c r="B81" s="33">
        <f t="shared" si="15"/>
        <v>68</v>
      </c>
      <c r="C81" s="45"/>
      <c r="D81" s="46"/>
      <c r="E81" s="46"/>
      <c r="F81" s="46" t="s">
        <v>1432</v>
      </c>
      <c r="G81" s="13"/>
      <c r="H81" s="47"/>
      <c r="I81" s="12">
        <f>+I74+I80</f>
        <v>789500750171</v>
      </c>
      <c r="J81" s="12">
        <f>+J74+J80</f>
        <v>772611836618</v>
      </c>
      <c r="K81" s="48">
        <f t="shared" si="20"/>
        <v>97.860810955614426</v>
      </c>
      <c r="L81" s="11">
        <f>+L74+L80</f>
        <v>570777518368</v>
      </c>
      <c r="O81" s="75">
        <v>789500750171</v>
      </c>
      <c r="P81" s="75">
        <v>772611836618</v>
      </c>
      <c r="Q81" s="75">
        <v>97.860810955614426</v>
      </c>
      <c r="R81" s="75">
        <v>570777518368</v>
      </c>
      <c r="AC81" s="17" t="str">
        <f t="shared" si="17"/>
        <v>JUMLAH TRANSFER  (61 + 67)</v>
      </c>
      <c r="AD81" s="75">
        <f t="shared" si="18"/>
        <v>772611836618</v>
      </c>
    </row>
    <row r="82" spans="2:30" ht="12" customHeight="1" x14ac:dyDescent="0.2">
      <c r="B82" s="33">
        <f t="shared" si="15"/>
        <v>69</v>
      </c>
      <c r="C82" s="45"/>
      <c r="D82" s="46"/>
      <c r="E82" s="46"/>
      <c r="F82" s="46"/>
      <c r="G82" s="13" t="s">
        <v>1433</v>
      </c>
      <c r="H82" s="47"/>
      <c r="I82" s="12">
        <f>+I62+I81</f>
        <v>5499754766128.4902</v>
      </c>
      <c r="J82" s="12">
        <f>+J62+J81</f>
        <v>5148158519514.7568</v>
      </c>
      <c r="K82" s="12">
        <f t="shared" si="20"/>
        <v>93.607055922218208</v>
      </c>
      <c r="L82" s="11">
        <f>+L62+L81</f>
        <v>5239531399449.7705</v>
      </c>
      <c r="O82" s="75">
        <v>5499754766128.4902</v>
      </c>
      <c r="P82" s="75">
        <v>5148158519514.7568</v>
      </c>
      <c r="Q82" s="75">
        <v>93.607055922218208</v>
      </c>
      <c r="R82" s="75">
        <v>5239531399449.7705</v>
      </c>
      <c r="AC82" s="17" t="str">
        <f t="shared" si="17"/>
        <v>JUMLAH BELANJA DAN TRANSFER (54 + 68)</v>
      </c>
      <c r="AD82" s="75">
        <f t="shared" si="18"/>
        <v>5148158519514.7568</v>
      </c>
    </row>
    <row r="83" spans="2:30" ht="12" customHeight="1" x14ac:dyDescent="0.2">
      <c r="B83" s="33">
        <f t="shared" si="15"/>
        <v>70</v>
      </c>
      <c r="C83" s="45"/>
      <c r="D83" s="46"/>
      <c r="E83" s="46"/>
      <c r="F83" s="46"/>
      <c r="G83" s="13"/>
      <c r="H83" s="47"/>
      <c r="I83" s="53"/>
      <c r="J83" s="53"/>
      <c r="K83" s="53"/>
      <c r="L83" s="54"/>
      <c r="O83" s="75">
        <v>0</v>
      </c>
      <c r="P83" s="75">
        <v>0</v>
      </c>
      <c r="Q83" s="75">
        <v>0</v>
      </c>
      <c r="R83" s="75">
        <v>0</v>
      </c>
      <c r="AC83" s="17" t="str">
        <f t="shared" si="17"/>
        <v/>
      </c>
      <c r="AD83" s="75">
        <f t="shared" si="18"/>
        <v>0</v>
      </c>
    </row>
    <row r="84" spans="2:30" ht="12" customHeight="1" x14ac:dyDescent="0.2">
      <c r="B84" s="33">
        <f t="shared" si="15"/>
        <v>71</v>
      </c>
      <c r="C84" s="45"/>
      <c r="D84" s="46"/>
      <c r="E84" s="46"/>
      <c r="F84" s="46"/>
      <c r="G84" s="13" t="s">
        <v>1434</v>
      </c>
      <c r="H84" s="47"/>
      <c r="I84" s="12">
        <f>+I38-I82</f>
        <v>-95783723453.490234</v>
      </c>
      <c r="J84" s="12">
        <f>+J38-J82</f>
        <v>49568968727.243164</v>
      </c>
      <c r="K84" s="12">
        <f>IF(ISERROR(J84/I84*100),0,(J84/I84*100))</f>
        <v>-51.750931097716624</v>
      </c>
      <c r="L84" s="11">
        <f>+L38-L82</f>
        <v>-298284424821.24023</v>
      </c>
      <c r="O84" s="75">
        <v>-95783723453.490234</v>
      </c>
      <c r="P84" s="75">
        <v>49568968727.243164</v>
      </c>
      <c r="Q84" s="75">
        <v>-51.750931097716624</v>
      </c>
      <c r="R84" s="75">
        <v>-298284424821.24023</v>
      </c>
      <c r="AC84" s="17" t="str">
        <f t="shared" si="17"/>
        <v>SURPLUS/DEFISIT  (30 - 69)</v>
      </c>
      <c r="AD84" s="75">
        <f t="shared" si="18"/>
        <v>49568968727.243164</v>
      </c>
    </row>
    <row r="85" spans="2:30" ht="12" customHeight="1" x14ac:dyDescent="0.2">
      <c r="B85" s="33">
        <f t="shared" si="15"/>
        <v>72</v>
      </c>
      <c r="C85" s="45"/>
      <c r="D85" s="46"/>
      <c r="E85" s="46"/>
      <c r="F85" s="46"/>
      <c r="G85" s="13"/>
      <c r="H85" s="47"/>
      <c r="I85" s="51"/>
      <c r="J85" s="51"/>
      <c r="K85" s="51"/>
      <c r="L85" s="52"/>
      <c r="O85" s="75">
        <v>0</v>
      </c>
      <c r="P85" s="75">
        <v>0</v>
      </c>
      <c r="Q85" s="75">
        <v>0</v>
      </c>
      <c r="R85" s="75">
        <v>0</v>
      </c>
      <c r="AC85" s="17" t="str">
        <f t="shared" si="17"/>
        <v/>
      </c>
      <c r="AD85" s="75">
        <f t="shared" si="18"/>
        <v>0</v>
      </c>
    </row>
    <row r="86" spans="2:30" ht="12" customHeight="1" x14ac:dyDescent="0.2">
      <c r="B86" s="33">
        <f t="shared" si="15"/>
        <v>73</v>
      </c>
      <c r="C86" s="55" t="s">
        <v>24</v>
      </c>
      <c r="D86" s="46"/>
      <c r="E86" s="46"/>
      <c r="F86" s="46"/>
      <c r="G86" s="13"/>
      <c r="H86" s="47" t="s">
        <v>226</v>
      </c>
      <c r="I86" s="51"/>
      <c r="J86" s="51"/>
      <c r="K86" s="51"/>
      <c r="L86" s="52"/>
      <c r="O86" s="75">
        <v>0</v>
      </c>
      <c r="P86" s="75">
        <v>0</v>
      </c>
      <c r="Q86" s="75">
        <v>0</v>
      </c>
      <c r="R86" s="75">
        <v>0</v>
      </c>
      <c r="AC86" s="17" t="str">
        <f t="shared" si="17"/>
        <v>PEMBIAYAAN</v>
      </c>
      <c r="AD86" s="75">
        <f t="shared" si="18"/>
        <v>0</v>
      </c>
    </row>
    <row r="87" spans="2:30" ht="12" customHeight="1" x14ac:dyDescent="0.2">
      <c r="B87" s="33">
        <f t="shared" si="15"/>
        <v>74</v>
      </c>
      <c r="C87" s="45"/>
      <c r="D87" s="46" t="s">
        <v>25</v>
      </c>
      <c r="E87" s="46"/>
      <c r="F87" s="46"/>
      <c r="G87" s="13"/>
      <c r="H87" s="47" t="s">
        <v>227</v>
      </c>
      <c r="I87" s="51"/>
      <c r="J87" s="51"/>
      <c r="K87" s="51"/>
      <c r="L87" s="52"/>
      <c r="O87" s="75">
        <v>0</v>
      </c>
      <c r="P87" s="75">
        <v>0</v>
      </c>
      <c r="Q87" s="75">
        <v>0</v>
      </c>
      <c r="R87" s="75">
        <v>0</v>
      </c>
      <c r="AC87" s="17" t="str">
        <f t="shared" si="17"/>
        <v>PENERIMAAN PEMBIAYAAN</v>
      </c>
      <c r="AD87" s="75">
        <f t="shared" si="18"/>
        <v>0</v>
      </c>
    </row>
    <row r="88" spans="2:30" ht="12" customHeight="1" x14ac:dyDescent="0.2">
      <c r="B88" s="33">
        <f t="shared" si="15"/>
        <v>75</v>
      </c>
      <c r="C88" s="49"/>
      <c r="D88" s="50"/>
      <c r="E88" s="50" t="s">
        <v>26</v>
      </c>
      <c r="F88" s="50"/>
      <c r="G88" s="14"/>
      <c r="H88" s="47"/>
      <c r="I88" s="43">
        <f t="shared" ref="I88:J101" si="21">+O88</f>
        <v>95133723453.490005</v>
      </c>
      <c r="J88" s="43">
        <f t="shared" si="21"/>
        <v>95167322075.389999</v>
      </c>
      <c r="K88" s="43">
        <f t="shared" ref="K88:K102" si="22">IF(ISERROR(J88/I88*100),0,(J88/I88*100))</f>
        <v>100.0353172573093</v>
      </c>
      <c r="L88" s="44">
        <f t="shared" ref="L88:L101" si="23">+R88</f>
        <v>253179648723.73001</v>
      </c>
      <c r="O88" s="75">
        <v>95133723453.490005</v>
      </c>
      <c r="P88" s="75">
        <v>95167322075.389999</v>
      </c>
      <c r="Q88" s="75">
        <v>100.0353172573093</v>
      </c>
      <c r="R88" s="75">
        <v>253179648723.73001</v>
      </c>
      <c r="AC88" s="17" t="str">
        <f t="shared" si="17"/>
        <v>Penggunaaan Sisa Lebih Perhitungan Anggaran (SiLPA)</v>
      </c>
      <c r="AD88" s="75">
        <f t="shared" si="18"/>
        <v>95167322075.389999</v>
      </c>
    </row>
    <row r="89" spans="2:30" ht="12" customHeight="1" x14ac:dyDescent="0.2">
      <c r="B89" s="33">
        <f t="shared" si="15"/>
        <v>76</v>
      </c>
      <c r="C89" s="49"/>
      <c r="D89" s="50"/>
      <c r="E89" s="50" t="s">
        <v>57</v>
      </c>
      <c r="F89" s="50"/>
      <c r="G89" s="14"/>
      <c r="H89" s="47"/>
      <c r="I89" s="43">
        <f t="shared" si="21"/>
        <v>0</v>
      </c>
      <c r="J89" s="43">
        <f t="shared" si="21"/>
        <v>0</v>
      </c>
      <c r="K89" s="43">
        <f t="shared" si="22"/>
        <v>0</v>
      </c>
      <c r="L89" s="44">
        <f t="shared" si="23"/>
        <v>0</v>
      </c>
      <c r="O89" s="75">
        <v>0</v>
      </c>
      <c r="P89" s="75">
        <v>0</v>
      </c>
      <c r="Q89" s="75">
        <v>0</v>
      </c>
      <c r="R89" s="75">
        <v>0</v>
      </c>
      <c r="AC89" s="17" t="str">
        <f t="shared" si="17"/>
        <v>Pencairan Dana Cadangan</v>
      </c>
      <c r="AD89" s="75">
        <f t="shared" si="18"/>
        <v>0</v>
      </c>
    </row>
    <row r="90" spans="2:30" ht="12" customHeight="1" x14ac:dyDescent="0.2">
      <c r="B90" s="33">
        <f t="shared" si="15"/>
        <v>77</v>
      </c>
      <c r="C90" s="49"/>
      <c r="D90" s="50"/>
      <c r="E90" s="50" t="s">
        <v>56</v>
      </c>
      <c r="F90" s="50"/>
      <c r="G90" s="14"/>
      <c r="H90" s="47"/>
      <c r="I90" s="43">
        <f t="shared" si="21"/>
        <v>0</v>
      </c>
      <c r="J90" s="43">
        <f t="shared" si="21"/>
        <v>0</v>
      </c>
      <c r="K90" s="43">
        <f t="shared" si="22"/>
        <v>0</v>
      </c>
      <c r="L90" s="44">
        <f t="shared" si="23"/>
        <v>139992467942</v>
      </c>
      <c r="O90" s="75">
        <v>0</v>
      </c>
      <c r="P90" s="75">
        <v>0</v>
      </c>
      <c r="Q90" s="75">
        <v>0</v>
      </c>
      <c r="R90" s="75">
        <v>139992467942</v>
      </c>
      <c r="AC90" s="17" t="str">
        <f t="shared" si="17"/>
        <v>Hasil Penjualan Kekayaan Daerah yang Dipisahkan</v>
      </c>
      <c r="AD90" s="75">
        <f t="shared" si="18"/>
        <v>0</v>
      </c>
    </row>
    <row r="91" spans="2:30" ht="12" customHeight="1" x14ac:dyDescent="0.2">
      <c r="B91" s="33">
        <f t="shared" si="15"/>
        <v>78</v>
      </c>
      <c r="C91" s="49"/>
      <c r="D91" s="50"/>
      <c r="E91" s="50" t="s">
        <v>55</v>
      </c>
      <c r="F91" s="50"/>
      <c r="G91" s="14"/>
      <c r="H91" s="47"/>
      <c r="I91" s="43">
        <f t="shared" si="21"/>
        <v>0</v>
      </c>
      <c r="J91" s="43">
        <f t="shared" si="21"/>
        <v>0</v>
      </c>
      <c r="K91" s="43">
        <f t="shared" si="22"/>
        <v>0</v>
      </c>
      <c r="L91" s="44">
        <f t="shared" si="23"/>
        <v>0</v>
      </c>
      <c r="O91" s="75">
        <v>0</v>
      </c>
      <c r="P91" s="75">
        <v>0</v>
      </c>
      <c r="Q91" s="75">
        <v>0</v>
      </c>
      <c r="R91" s="75">
        <v>0</v>
      </c>
      <c r="AC91" s="17" t="str">
        <f t="shared" si="17"/>
        <v>Pinjaman Dalam Negeri - Pemerintah Pusat</v>
      </c>
      <c r="AD91" s="75">
        <f t="shared" si="18"/>
        <v>0</v>
      </c>
    </row>
    <row r="92" spans="2:30" ht="12" customHeight="1" x14ac:dyDescent="0.2">
      <c r="B92" s="33">
        <f t="shared" si="15"/>
        <v>79</v>
      </c>
      <c r="C92" s="49"/>
      <c r="D92" s="50"/>
      <c r="E92" s="50" t="s">
        <v>54</v>
      </c>
      <c r="F92" s="50"/>
      <c r="G92" s="14"/>
      <c r="H92" s="47"/>
      <c r="I92" s="43">
        <f t="shared" si="21"/>
        <v>0</v>
      </c>
      <c r="J92" s="43">
        <f t="shared" si="21"/>
        <v>0</v>
      </c>
      <c r="K92" s="43">
        <f t="shared" si="22"/>
        <v>0</v>
      </c>
      <c r="L92" s="44">
        <f t="shared" si="23"/>
        <v>0</v>
      </c>
      <c r="O92" s="75">
        <v>0</v>
      </c>
      <c r="P92" s="75">
        <v>0</v>
      </c>
      <c r="Q92" s="75">
        <v>0</v>
      </c>
      <c r="R92" s="75">
        <v>0</v>
      </c>
      <c r="AC92" s="17" t="str">
        <f t="shared" si="17"/>
        <v>Pinjaman Dalam Negeri - Pemerintah Daerah Lainnya</v>
      </c>
      <c r="AD92" s="75">
        <f t="shared" si="18"/>
        <v>0</v>
      </c>
    </row>
    <row r="93" spans="2:30" ht="12" customHeight="1" x14ac:dyDescent="0.2">
      <c r="B93" s="33">
        <f t="shared" si="15"/>
        <v>80</v>
      </c>
      <c r="C93" s="49"/>
      <c r="D93" s="50"/>
      <c r="E93" s="50" t="s">
        <v>53</v>
      </c>
      <c r="F93" s="50"/>
      <c r="G93" s="14"/>
      <c r="H93" s="47"/>
      <c r="I93" s="43">
        <f t="shared" si="21"/>
        <v>0</v>
      </c>
      <c r="J93" s="43">
        <f t="shared" si="21"/>
        <v>0</v>
      </c>
      <c r="K93" s="43">
        <f t="shared" si="22"/>
        <v>0</v>
      </c>
      <c r="L93" s="44">
        <f t="shared" si="23"/>
        <v>0</v>
      </c>
      <c r="O93" s="75">
        <v>0</v>
      </c>
      <c r="P93" s="75">
        <v>0</v>
      </c>
      <c r="Q93" s="75">
        <v>0</v>
      </c>
      <c r="R93" s="75">
        <v>0</v>
      </c>
      <c r="AC93" s="17" t="str">
        <f t="shared" si="17"/>
        <v>Pinjaman Dalam Negeri - Lembaga Keuangan Bank</v>
      </c>
      <c r="AD93" s="75">
        <f t="shared" si="18"/>
        <v>0</v>
      </c>
    </row>
    <row r="94" spans="2:30" ht="12" customHeight="1" x14ac:dyDescent="0.2">
      <c r="B94" s="33">
        <f t="shared" si="15"/>
        <v>81</v>
      </c>
      <c r="C94" s="49"/>
      <c r="D94" s="50"/>
      <c r="E94" s="50" t="s">
        <v>52</v>
      </c>
      <c r="F94" s="50"/>
      <c r="G94" s="14"/>
      <c r="H94" s="47"/>
      <c r="I94" s="43">
        <f t="shared" si="21"/>
        <v>0</v>
      </c>
      <c r="J94" s="43">
        <f t="shared" si="21"/>
        <v>0</v>
      </c>
      <c r="K94" s="43">
        <f t="shared" si="22"/>
        <v>0</v>
      </c>
      <c r="L94" s="44">
        <f t="shared" si="23"/>
        <v>0</v>
      </c>
      <c r="O94" s="75">
        <v>0</v>
      </c>
      <c r="P94" s="75">
        <v>0</v>
      </c>
      <c r="Q94" s="75">
        <v>0</v>
      </c>
      <c r="R94" s="75">
        <v>0</v>
      </c>
      <c r="AC94" s="17" t="str">
        <f t="shared" si="17"/>
        <v>Pinjaman Dalam Negeri - Lembaga Keuangan Bukan Bank</v>
      </c>
      <c r="AD94" s="75">
        <f t="shared" si="18"/>
        <v>0</v>
      </c>
    </row>
    <row r="95" spans="2:30" ht="12" customHeight="1" x14ac:dyDescent="0.2">
      <c r="B95" s="33">
        <f t="shared" si="15"/>
        <v>82</v>
      </c>
      <c r="C95" s="49"/>
      <c r="D95" s="50"/>
      <c r="E95" s="50" t="s">
        <v>51</v>
      </c>
      <c r="F95" s="50"/>
      <c r="G95" s="14"/>
      <c r="H95" s="47"/>
      <c r="I95" s="43">
        <f t="shared" si="21"/>
        <v>0</v>
      </c>
      <c r="J95" s="43">
        <f t="shared" si="21"/>
        <v>0</v>
      </c>
      <c r="K95" s="43">
        <f t="shared" si="22"/>
        <v>0</v>
      </c>
      <c r="L95" s="44">
        <f t="shared" si="23"/>
        <v>0</v>
      </c>
      <c r="O95" s="75">
        <v>0</v>
      </c>
      <c r="P95" s="75">
        <v>0</v>
      </c>
      <c r="Q95" s="75">
        <v>0</v>
      </c>
      <c r="R95" s="75">
        <v>0</v>
      </c>
      <c r="AC95" s="17" t="str">
        <f t="shared" si="17"/>
        <v>Pinjaman Dalam Negeri - Obligasi</v>
      </c>
      <c r="AD95" s="75">
        <f t="shared" si="18"/>
        <v>0</v>
      </c>
    </row>
    <row r="96" spans="2:30" ht="12" customHeight="1" x14ac:dyDescent="0.2">
      <c r="B96" s="33">
        <f t="shared" si="15"/>
        <v>83</v>
      </c>
      <c r="C96" s="49"/>
      <c r="D96" s="50"/>
      <c r="E96" s="50" t="s">
        <v>50</v>
      </c>
      <c r="F96" s="50"/>
      <c r="G96" s="14"/>
      <c r="H96" s="47"/>
      <c r="I96" s="43">
        <f t="shared" si="21"/>
        <v>0</v>
      </c>
      <c r="J96" s="43">
        <f t="shared" si="21"/>
        <v>0</v>
      </c>
      <c r="K96" s="43">
        <f t="shared" si="22"/>
        <v>0</v>
      </c>
      <c r="L96" s="44">
        <f t="shared" si="23"/>
        <v>0</v>
      </c>
      <c r="O96" s="75">
        <v>0</v>
      </c>
      <c r="P96" s="75">
        <v>0</v>
      </c>
      <c r="Q96" s="75">
        <v>0</v>
      </c>
      <c r="R96" s="75">
        <v>0</v>
      </c>
      <c r="AC96" s="17" t="str">
        <f t="shared" si="17"/>
        <v>Pinjaman Dalam Negeri - Lainnya</v>
      </c>
      <c r="AD96" s="75">
        <f t="shared" si="18"/>
        <v>0</v>
      </c>
    </row>
    <row r="97" spans="2:30" ht="12" customHeight="1" x14ac:dyDescent="0.2">
      <c r="B97" s="33">
        <f t="shared" si="15"/>
        <v>84</v>
      </c>
      <c r="C97" s="49"/>
      <c r="D97" s="50"/>
      <c r="E97" s="50" t="s">
        <v>49</v>
      </c>
      <c r="F97" s="50"/>
      <c r="G97" s="14"/>
      <c r="H97" s="47"/>
      <c r="I97" s="43">
        <f t="shared" si="21"/>
        <v>0</v>
      </c>
      <c r="J97" s="43">
        <f t="shared" si="21"/>
        <v>0</v>
      </c>
      <c r="K97" s="43">
        <f t="shared" si="22"/>
        <v>0</v>
      </c>
      <c r="L97" s="44">
        <f t="shared" si="23"/>
        <v>0</v>
      </c>
      <c r="O97" s="75">
        <v>0</v>
      </c>
      <c r="P97" s="75">
        <v>0</v>
      </c>
      <c r="Q97" s="75">
        <v>0</v>
      </c>
      <c r="R97" s="75">
        <v>0</v>
      </c>
      <c r="AC97" s="17" t="str">
        <f t="shared" si="17"/>
        <v>Penerimaan Kembali Pinjaman kepada Perusahaan Negara</v>
      </c>
      <c r="AD97" s="75">
        <f t="shared" si="18"/>
        <v>0</v>
      </c>
    </row>
    <row r="98" spans="2:30" ht="12" customHeight="1" x14ac:dyDescent="0.2">
      <c r="B98" s="33">
        <f t="shared" si="15"/>
        <v>85</v>
      </c>
      <c r="C98" s="49"/>
      <c r="D98" s="50"/>
      <c r="E98" s="50" t="s">
        <v>48</v>
      </c>
      <c r="F98" s="50"/>
      <c r="G98" s="14"/>
      <c r="H98" s="47"/>
      <c r="I98" s="43">
        <f t="shared" si="21"/>
        <v>0</v>
      </c>
      <c r="J98" s="43">
        <f t="shared" si="21"/>
        <v>0</v>
      </c>
      <c r="K98" s="43">
        <f t="shared" si="22"/>
        <v>0</v>
      </c>
      <c r="L98" s="44">
        <f t="shared" si="23"/>
        <v>0</v>
      </c>
      <c r="O98" s="75">
        <v>0</v>
      </c>
      <c r="P98" s="75">
        <v>0</v>
      </c>
      <c r="Q98" s="75">
        <v>0</v>
      </c>
      <c r="R98" s="75">
        <v>0</v>
      </c>
      <c r="AC98" s="17" t="str">
        <f t="shared" si="17"/>
        <v>Penerimaan Kembali Pinjaman kepada Perusahaan Daerah</v>
      </c>
      <c r="AD98" s="75">
        <f t="shared" si="18"/>
        <v>0</v>
      </c>
    </row>
    <row r="99" spans="2:30" ht="12" customHeight="1" x14ac:dyDescent="0.2">
      <c r="B99" s="33">
        <f t="shared" si="15"/>
        <v>86</v>
      </c>
      <c r="C99" s="49"/>
      <c r="D99" s="50"/>
      <c r="E99" s="50" t="s">
        <v>47</v>
      </c>
      <c r="F99" s="50"/>
      <c r="G99" s="14"/>
      <c r="H99" s="47"/>
      <c r="I99" s="43">
        <f t="shared" si="21"/>
        <v>0</v>
      </c>
      <c r="J99" s="43">
        <f t="shared" si="21"/>
        <v>0</v>
      </c>
      <c r="K99" s="43">
        <f t="shared" si="22"/>
        <v>0</v>
      </c>
      <c r="L99" s="44">
        <f t="shared" si="23"/>
        <v>0</v>
      </c>
      <c r="O99" s="75">
        <v>0</v>
      </c>
      <c r="P99" s="75">
        <v>0</v>
      </c>
      <c r="Q99" s="75">
        <v>0</v>
      </c>
      <c r="R99" s="75">
        <v>0</v>
      </c>
      <c r="AC99" s="17" t="str">
        <f t="shared" si="17"/>
        <v>Penerimaan Kembali Pinjaman kepada Pemerintah Daerah Lainnya</v>
      </c>
      <c r="AD99" s="75">
        <f t="shared" si="18"/>
        <v>0</v>
      </c>
    </row>
    <row r="100" spans="2:30" ht="12" customHeight="1" x14ac:dyDescent="0.2">
      <c r="B100" s="33">
        <f t="shared" si="15"/>
        <v>87</v>
      </c>
      <c r="C100" s="49"/>
      <c r="D100" s="50"/>
      <c r="E100" s="50" t="s">
        <v>46</v>
      </c>
      <c r="F100" s="50"/>
      <c r="G100" s="14"/>
      <c r="H100" s="47"/>
      <c r="I100" s="43">
        <f t="shared" si="21"/>
        <v>0</v>
      </c>
      <c r="J100" s="43">
        <f t="shared" si="21"/>
        <v>0</v>
      </c>
      <c r="K100" s="43">
        <f t="shared" si="22"/>
        <v>0</v>
      </c>
      <c r="L100" s="44">
        <f t="shared" si="23"/>
        <v>0</v>
      </c>
      <c r="O100" s="75">
        <v>0</v>
      </c>
      <c r="P100" s="75">
        <v>0</v>
      </c>
      <c r="Q100" s="75">
        <v>0</v>
      </c>
      <c r="R100" s="75">
        <v>0</v>
      </c>
      <c r="AC100" s="17" t="str">
        <f t="shared" si="17"/>
        <v>Penerimaan Kembali Piutang Lainnya</v>
      </c>
      <c r="AD100" s="75">
        <f t="shared" si="18"/>
        <v>0</v>
      </c>
    </row>
    <row r="101" spans="2:30" ht="12" customHeight="1" x14ac:dyDescent="0.2">
      <c r="B101" s="33">
        <f t="shared" si="15"/>
        <v>88</v>
      </c>
      <c r="C101" s="49"/>
      <c r="D101" s="50"/>
      <c r="E101" s="50" t="s">
        <v>45</v>
      </c>
      <c r="F101" s="50"/>
      <c r="G101" s="14"/>
      <c r="H101" s="47"/>
      <c r="I101" s="43">
        <f t="shared" si="21"/>
        <v>650000000</v>
      </c>
      <c r="J101" s="43">
        <f t="shared" si="21"/>
        <v>192930900</v>
      </c>
      <c r="K101" s="43">
        <f t="shared" si="22"/>
        <v>29.681676923076921</v>
      </c>
      <c r="L101" s="44">
        <f t="shared" si="23"/>
        <v>231940609</v>
      </c>
      <c r="O101" s="75">
        <v>650000000</v>
      </c>
      <c r="P101" s="75">
        <v>192930900</v>
      </c>
      <c r="Q101" s="75">
        <v>29.681676923076921</v>
      </c>
      <c r="R101" s="75">
        <v>231940609</v>
      </c>
      <c r="AC101" s="17" t="str">
        <f t="shared" si="17"/>
        <v>Penerimaan Kembali Investasi Non Permanen Lainnya</v>
      </c>
      <c r="AD101" s="75">
        <f t="shared" si="18"/>
        <v>192930900</v>
      </c>
    </row>
    <row r="102" spans="2:30" ht="12" customHeight="1" x14ac:dyDescent="0.2">
      <c r="B102" s="33">
        <f t="shared" si="15"/>
        <v>89</v>
      </c>
      <c r="C102" s="45"/>
      <c r="D102" s="46"/>
      <c r="E102" s="46"/>
      <c r="F102" s="46" t="s">
        <v>1435</v>
      </c>
      <c r="G102" s="13"/>
      <c r="H102" s="47"/>
      <c r="I102" s="12">
        <f>+SUM(I88:I101)</f>
        <v>95783723453.490005</v>
      </c>
      <c r="J102" s="12">
        <f>+SUM(J88:J101)</f>
        <v>95360252975.389999</v>
      </c>
      <c r="K102" s="48">
        <f t="shared" si="22"/>
        <v>99.557888895073461</v>
      </c>
      <c r="L102" s="11">
        <f>+SUM(L88:L101)</f>
        <v>393404057274.72998</v>
      </c>
      <c r="O102" s="75">
        <v>95783723453.490005</v>
      </c>
      <c r="P102" s="75">
        <v>95360252975.389999</v>
      </c>
      <c r="Q102" s="75">
        <v>99.557888895073461</v>
      </c>
      <c r="R102" s="75">
        <v>393404057274.72998</v>
      </c>
      <c r="AC102" s="17" t="str">
        <f t="shared" si="17"/>
        <v>Jumlah Penerimaan Pembiayaan (75 s/d 88)</v>
      </c>
      <c r="AD102" s="75">
        <f t="shared" si="18"/>
        <v>95360252975.389999</v>
      </c>
    </row>
    <row r="103" spans="2:30" ht="12" customHeight="1" x14ac:dyDescent="0.2">
      <c r="B103" s="33">
        <f t="shared" si="15"/>
        <v>90</v>
      </c>
      <c r="C103" s="49"/>
      <c r="D103" s="50"/>
      <c r="E103" s="50"/>
      <c r="F103" s="50"/>
      <c r="G103" s="14"/>
      <c r="H103" s="47"/>
      <c r="I103" s="51"/>
      <c r="J103" s="51"/>
      <c r="K103" s="51"/>
      <c r="L103" s="52"/>
      <c r="O103" s="75">
        <v>0</v>
      </c>
      <c r="P103" s="75">
        <v>0</v>
      </c>
      <c r="Q103" s="75">
        <v>0</v>
      </c>
      <c r="R103" s="75">
        <v>0</v>
      </c>
      <c r="AC103" s="17" t="str">
        <f t="shared" si="17"/>
        <v/>
      </c>
      <c r="AD103" s="75">
        <f t="shared" si="18"/>
        <v>0</v>
      </c>
    </row>
    <row r="104" spans="2:30" ht="12" customHeight="1" x14ac:dyDescent="0.2">
      <c r="B104" s="33">
        <f t="shared" si="15"/>
        <v>91</v>
      </c>
      <c r="C104" s="45"/>
      <c r="D104" s="46" t="s">
        <v>27</v>
      </c>
      <c r="E104" s="46"/>
      <c r="F104" s="46"/>
      <c r="G104" s="13"/>
      <c r="H104" s="47" t="s">
        <v>228</v>
      </c>
      <c r="I104" s="51"/>
      <c r="J104" s="51"/>
      <c r="K104" s="51"/>
      <c r="L104" s="52"/>
      <c r="O104" s="75">
        <v>0</v>
      </c>
      <c r="P104" s="75">
        <v>0</v>
      </c>
      <c r="Q104" s="75">
        <v>0</v>
      </c>
      <c r="R104" s="75">
        <v>0</v>
      </c>
      <c r="AC104" s="17" t="str">
        <f t="shared" si="17"/>
        <v>PENGELUARAN PEMBIAYAAN</v>
      </c>
      <c r="AD104" s="75">
        <f t="shared" si="18"/>
        <v>0</v>
      </c>
    </row>
    <row r="105" spans="2:30" ht="12" customHeight="1" x14ac:dyDescent="0.2">
      <c r="B105" s="33">
        <f t="shared" si="15"/>
        <v>92</v>
      </c>
      <c r="C105" s="49"/>
      <c r="D105" s="50"/>
      <c r="E105" s="50" t="s">
        <v>43</v>
      </c>
      <c r="F105" s="50"/>
      <c r="G105" s="14"/>
      <c r="H105" s="47"/>
      <c r="I105" s="43">
        <f t="shared" ref="I105:J115" si="24">+O105</f>
        <v>0</v>
      </c>
      <c r="J105" s="43">
        <f t="shared" si="24"/>
        <v>0</v>
      </c>
      <c r="K105" s="43">
        <f t="shared" ref="K105:K117" si="25">IF(ISERROR(J105/I105*100),0,(J105/I105*100))</f>
        <v>0</v>
      </c>
      <c r="L105" s="44">
        <f t="shared" ref="L105:L115" si="26">+R105</f>
        <v>0</v>
      </c>
      <c r="O105" s="75">
        <v>0</v>
      </c>
      <c r="P105" s="75">
        <v>0</v>
      </c>
      <c r="Q105" s="75">
        <v>0</v>
      </c>
      <c r="R105" s="75">
        <v>0</v>
      </c>
      <c r="AC105" s="17" t="str">
        <f t="shared" si="17"/>
        <v>Pembentukan Dana Cadangan</v>
      </c>
      <c r="AD105" s="75">
        <f t="shared" si="18"/>
        <v>0</v>
      </c>
    </row>
    <row r="106" spans="2:30" ht="12" customHeight="1" x14ac:dyDescent="0.2">
      <c r="B106" s="33">
        <f t="shared" si="15"/>
        <v>93</v>
      </c>
      <c r="C106" s="49"/>
      <c r="D106" s="50"/>
      <c r="E106" s="50" t="s">
        <v>42</v>
      </c>
      <c r="F106" s="50"/>
      <c r="G106" s="14"/>
      <c r="H106" s="47"/>
      <c r="I106" s="43">
        <f t="shared" si="24"/>
        <v>0</v>
      </c>
      <c r="J106" s="43">
        <f t="shared" si="24"/>
        <v>0</v>
      </c>
      <c r="K106" s="43">
        <f t="shared" si="25"/>
        <v>0</v>
      </c>
      <c r="L106" s="44">
        <f t="shared" si="26"/>
        <v>0</v>
      </c>
      <c r="O106" s="75">
        <v>0</v>
      </c>
      <c r="P106" s="75">
        <v>0</v>
      </c>
      <c r="Q106" s="75">
        <v>0</v>
      </c>
      <c r="R106" s="75">
        <v>0</v>
      </c>
      <c r="AC106" s="17" t="str">
        <f t="shared" si="17"/>
        <v>Penyertaan Modal/Investasi Pemerintah Daerah</v>
      </c>
      <c r="AD106" s="75">
        <f t="shared" si="18"/>
        <v>0</v>
      </c>
    </row>
    <row r="107" spans="2:30" ht="12" customHeight="1" x14ac:dyDescent="0.2">
      <c r="B107" s="33">
        <f t="shared" si="15"/>
        <v>94</v>
      </c>
      <c r="C107" s="49"/>
      <c r="D107" s="50"/>
      <c r="E107" s="50" t="s">
        <v>41</v>
      </c>
      <c r="F107" s="50"/>
      <c r="G107" s="14"/>
      <c r="H107" s="47"/>
      <c r="I107" s="43">
        <f t="shared" si="24"/>
        <v>0</v>
      </c>
      <c r="J107" s="43">
        <f t="shared" si="24"/>
        <v>0</v>
      </c>
      <c r="K107" s="43">
        <f t="shared" si="25"/>
        <v>0</v>
      </c>
      <c r="L107" s="44">
        <f t="shared" si="26"/>
        <v>0</v>
      </c>
      <c r="O107" s="75">
        <v>0</v>
      </c>
      <c r="P107" s="75">
        <v>0</v>
      </c>
      <c r="Q107" s="75">
        <v>0</v>
      </c>
      <c r="R107" s="75">
        <v>0</v>
      </c>
      <c r="AC107" s="17" t="str">
        <f t="shared" si="17"/>
        <v>Pembayaran Pokok Pinjaman Dalam Negeri - Pemerintah Pusat</v>
      </c>
      <c r="AD107" s="75">
        <f t="shared" si="18"/>
        <v>0</v>
      </c>
    </row>
    <row r="108" spans="2:30" ht="12" customHeight="1" x14ac:dyDescent="0.2">
      <c r="B108" s="33">
        <f t="shared" si="15"/>
        <v>95</v>
      </c>
      <c r="C108" s="49"/>
      <c r="D108" s="50"/>
      <c r="E108" s="50" t="s">
        <v>40</v>
      </c>
      <c r="F108" s="50"/>
      <c r="G108" s="14"/>
      <c r="H108" s="47"/>
      <c r="I108" s="43">
        <f t="shared" si="24"/>
        <v>0</v>
      </c>
      <c r="J108" s="43">
        <f t="shared" si="24"/>
        <v>0</v>
      </c>
      <c r="K108" s="43">
        <f t="shared" si="25"/>
        <v>0</v>
      </c>
      <c r="L108" s="44">
        <f t="shared" si="26"/>
        <v>0</v>
      </c>
      <c r="O108" s="75">
        <v>0</v>
      </c>
      <c r="P108" s="75">
        <v>0</v>
      </c>
      <c r="Q108" s="75">
        <v>0</v>
      </c>
      <c r="R108" s="75">
        <v>0</v>
      </c>
      <c r="AC108" s="17" t="str">
        <f t="shared" si="17"/>
        <v>Pembayaran Pokok Pinjaman Dalam Negeri - Pemerintah Daerah Lainnya</v>
      </c>
      <c r="AD108" s="75">
        <f t="shared" si="18"/>
        <v>0</v>
      </c>
    </row>
    <row r="109" spans="2:30" ht="12" customHeight="1" x14ac:dyDescent="0.2">
      <c r="B109" s="33">
        <f t="shared" si="15"/>
        <v>96</v>
      </c>
      <c r="C109" s="49"/>
      <c r="D109" s="50"/>
      <c r="E109" s="50" t="s">
        <v>39</v>
      </c>
      <c r="F109" s="50"/>
      <c r="G109" s="14"/>
      <c r="H109" s="47"/>
      <c r="I109" s="43">
        <f t="shared" si="24"/>
        <v>0</v>
      </c>
      <c r="J109" s="43">
        <f t="shared" si="24"/>
        <v>0</v>
      </c>
      <c r="K109" s="43">
        <f t="shared" si="25"/>
        <v>0</v>
      </c>
      <c r="L109" s="44">
        <f t="shared" si="26"/>
        <v>0</v>
      </c>
      <c r="O109" s="75">
        <v>0</v>
      </c>
      <c r="P109" s="75">
        <v>0</v>
      </c>
      <c r="Q109" s="75">
        <v>0</v>
      </c>
      <c r="R109" s="75">
        <v>0</v>
      </c>
      <c r="AC109" s="17" t="str">
        <f t="shared" si="17"/>
        <v>Pembayaran Pokok Pinjaman Dalam Negeri - Lembaga Keuangan Bank</v>
      </c>
      <c r="AD109" s="75">
        <f t="shared" si="18"/>
        <v>0</v>
      </c>
    </row>
    <row r="110" spans="2:30" ht="12" customHeight="1" x14ac:dyDescent="0.2">
      <c r="B110" s="33">
        <f t="shared" si="15"/>
        <v>97</v>
      </c>
      <c r="C110" s="49"/>
      <c r="D110" s="50"/>
      <c r="E110" s="50" t="s">
        <v>38</v>
      </c>
      <c r="F110" s="50"/>
      <c r="G110" s="14"/>
      <c r="H110" s="47"/>
      <c r="I110" s="43">
        <f t="shared" si="24"/>
        <v>0</v>
      </c>
      <c r="J110" s="43">
        <f t="shared" si="24"/>
        <v>0</v>
      </c>
      <c r="K110" s="43">
        <f t="shared" si="25"/>
        <v>0</v>
      </c>
      <c r="L110" s="44">
        <f t="shared" si="26"/>
        <v>0</v>
      </c>
      <c r="O110" s="75">
        <v>0</v>
      </c>
      <c r="P110" s="75">
        <v>0</v>
      </c>
      <c r="Q110" s="75">
        <v>0</v>
      </c>
      <c r="R110" s="75">
        <v>0</v>
      </c>
      <c r="AC110" s="17" t="str">
        <f t="shared" si="17"/>
        <v>Pembayaran Pokok Pinjaman Dalam Negeri - Lembaga Keuangan Bukan Bank</v>
      </c>
      <c r="AD110" s="75">
        <f t="shared" si="18"/>
        <v>0</v>
      </c>
    </row>
    <row r="111" spans="2:30" ht="12" customHeight="1" x14ac:dyDescent="0.2">
      <c r="B111" s="33">
        <f t="shared" si="15"/>
        <v>98</v>
      </c>
      <c r="C111" s="49"/>
      <c r="D111" s="50"/>
      <c r="E111" s="50" t="s">
        <v>37</v>
      </c>
      <c r="F111" s="50"/>
      <c r="G111" s="14"/>
      <c r="H111" s="47"/>
      <c r="I111" s="43">
        <f t="shared" si="24"/>
        <v>0</v>
      </c>
      <c r="J111" s="43">
        <f t="shared" si="24"/>
        <v>0</v>
      </c>
      <c r="K111" s="43">
        <f t="shared" si="25"/>
        <v>0</v>
      </c>
      <c r="L111" s="44">
        <f t="shared" si="26"/>
        <v>0</v>
      </c>
      <c r="O111" s="75">
        <v>0</v>
      </c>
      <c r="P111" s="75">
        <v>0</v>
      </c>
      <c r="Q111" s="75">
        <v>0</v>
      </c>
      <c r="R111" s="75">
        <v>0</v>
      </c>
      <c r="AC111" s="17" t="str">
        <f t="shared" si="17"/>
        <v>Pembayaran Pokok Pinjaman Dalam Negeri - Obligasi</v>
      </c>
      <c r="AD111" s="75">
        <f t="shared" si="18"/>
        <v>0</v>
      </c>
    </row>
    <row r="112" spans="2:30" ht="12" customHeight="1" x14ac:dyDescent="0.2">
      <c r="B112" s="33">
        <f t="shared" si="15"/>
        <v>99</v>
      </c>
      <c r="C112" s="49"/>
      <c r="D112" s="50"/>
      <c r="E112" s="50" t="s">
        <v>36</v>
      </c>
      <c r="F112" s="50"/>
      <c r="G112" s="14"/>
      <c r="H112" s="47"/>
      <c r="I112" s="43">
        <f t="shared" si="24"/>
        <v>0</v>
      </c>
      <c r="J112" s="43">
        <f t="shared" si="24"/>
        <v>0</v>
      </c>
      <c r="K112" s="43">
        <f t="shared" si="25"/>
        <v>0</v>
      </c>
      <c r="L112" s="44">
        <f t="shared" si="26"/>
        <v>0</v>
      </c>
      <c r="O112" s="75">
        <v>0</v>
      </c>
      <c r="P112" s="75">
        <v>0</v>
      </c>
      <c r="Q112" s="75">
        <v>0</v>
      </c>
      <c r="R112" s="75">
        <v>0</v>
      </c>
      <c r="AC112" s="17" t="str">
        <f t="shared" si="17"/>
        <v>Pembayaran Pokok Pinjaman Dalam Negeri - Lainnya</v>
      </c>
      <c r="AD112" s="75">
        <f t="shared" si="18"/>
        <v>0</v>
      </c>
    </row>
    <row r="113" spans="2:30" ht="12" customHeight="1" x14ac:dyDescent="0.2">
      <c r="B113" s="33">
        <f t="shared" si="15"/>
        <v>100</v>
      </c>
      <c r="C113" s="49"/>
      <c r="D113" s="50"/>
      <c r="E113" s="50" t="s">
        <v>35</v>
      </c>
      <c r="F113" s="50"/>
      <c r="G113" s="14"/>
      <c r="H113" s="47"/>
      <c r="I113" s="43">
        <f t="shared" si="24"/>
        <v>0</v>
      </c>
      <c r="J113" s="43">
        <f t="shared" si="24"/>
        <v>0</v>
      </c>
      <c r="K113" s="43">
        <f t="shared" si="25"/>
        <v>0</v>
      </c>
      <c r="L113" s="44">
        <f t="shared" si="26"/>
        <v>0</v>
      </c>
      <c r="O113" s="75">
        <v>0</v>
      </c>
      <c r="P113" s="75">
        <v>0</v>
      </c>
      <c r="Q113" s="75">
        <v>0</v>
      </c>
      <c r="R113" s="75">
        <v>0</v>
      </c>
      <c r="AC113" s="17" t="str">
        <f t="shared" si="17"/>
        <v>Pemberian Pinjaman kepada Perusahaan Negara</v>
      </c>
      <c r="AD113" s="75">
        <f t="shared" si="18"/>
        <v>0</v>
      </c>
    </row>
    <row r="114" spans="2:30" ht="12" customHeight="1" x14ac:dyDescent="0.2">
      <c r="B114" s="33">
        <f t="shared" si="15"/>
        <v>101</v>
      </c>
      <c r="C114" s="49"/>
      <c r="D114" s="50"/>
      <c r="E114" s="50" t="s">
        <v>34</v>
      </c>
      <c r="F114" s="50"/>
      <c r="G114" s="14"/>
      <c r="H114" s="47"/>
      <c r="I114" s="43">
        <f t="shared" si="24"/>
        <v>0</v>
      </c>
      <c r="J114" s="43">
        <f t="shared" si="24"/>
        <v>0</v>
      </c>
      <c r="K114" s="43">
        <f t="shared" si="25"/>
        <v>0</v>
      </c>
      <c r="L114" s="44">
        <f t="shared" si="26"/>
        <v>0</v>
      </c>
      <c r="O114" s="75">
        <v>0</v>
      </c>
      <c r="P114" s="75">
        <v>0</v>
      </c>
      <c r="Q114" s="75">
        <v>0</v>
      </c>
      <c r="R114" s="75">
        <v>0</v>
      </c>
      <c r="AC114" s="17" t="str">
        <f t="shared" si="17"/>
        <v>Pemberian Pinjaman kepada Perusahaan Daerah</v>
      </c>
      <c r="AD114" s="75">
        <f t="shared" si="18"/>
        <v>0</v>
      </c>
    </row>
    <row r="115" spans="2:30" ht="12" customHeight="1" x14ac:dyDescent="0.2">
      <c r="B115" s="33">
        <f t="shared" si="15"/>
        <v>102</v>
      </c>
      <c r="C115" s="49"/>
      <c r="D115" s="50"/>
      <c r="E115" s="50" t="s">
        <v>33</v>
      </c>
      <c r="F115" s="50"/>
      <c r="G115" s="14"/>
      <c r="H115" s="47"/>
      <c r="I115" s="43">
        <f t="shared" si="24"/>
        <v>0</v>
      </c>
      <c r="J115" s="43">
        <f t="shared" si="24"/>
        <v>0</v>
      </c>
      <c r="K115" s="43">
        <f t="shared" si="25"/>
        <v>0</v>
      </c>
      <c r="L115" s="44">
        <f t="shared" si="26"/>
        <v>0</v>
      </c>
      <c r="O115" s="75">
        <v>0</v>
      </c>
      <c r="P115" s="75">
        <v>0</v>
      </c>
      <c r="Q115" s="75">
        <v>0</v>
      </c>
      <c r="R115" s="75">
        <v>0</v>
      </c>
      <c r="AC115" s="17" t="str">
        <f t="shared" si="17"/>
        <v>Pemberian Pinjaman kepada Pemerintah Daerah Lainnya</v>
      </c>
      <c r="AD115" s="75">
        <f t="shared" si="18"/>
        <v>0</v>
      </c>
    </row>
    <row r="116" spans="2:30" ht="12" customHeight="1" x14ac:dyDescent="0.2">
      <c r="B116" s="33">
        <f t="shared" si="15"/>
        <v>103</v>
      </c>
      <c r="C116" s="45"/>
      <c r="D116" s="46"/>
      <c r="E116" s="46"/>
      <c r="F116" s="46" t="s">
        <v>1436</v>
      </c>
      <c r="G116" s="13"/>
      <c r="H116" s="47"/>
      <c r="I116" s="12">
        <f>+SUM(I105:I115)</f>
        <v>0</v>
      </c>
      <c r="J116" s="12">
        <f>+SUM(J105:J115)</f>
        <v>0</v>
      </c>
      <c r="K116" s="48">
        <f t="shared" si="25"/>
        <v>0</v>
      </c>
      <c r="L116" s="11">
        <f>+SUM(L105:L115)</f>
        <v>0</v>
      </c>
      <c r="O116" s="75">
        <v>0</v>
      </c>
      <c r="P116" s="75">
        <v>0</v>
      </c>
      <c r="Q116" s="75">
        <v>0</v>
      </c>
      <c r="R116" s="75">
        <v>0</v>
      </c>
      <c r="AC116" s="17" t="str">
        <f t="shared" si="17"/>
        <v>Jumlah Pengeluaran Pembiayaan  (92 s/d 102)</v>
      </c>
      <c r="AD116" s="75">
        <f t="shared" si="18"/>
        <v>0</v>
      </c>
    </row>
    <row r="117" spans="2:30" ht="12" customHeight="1" x14ac:dyDescent="0.2">
      <c r="B117" s="33">
        <f t="shared" si="15"/>
        <v>104</v>
      </c>
      <c r="C117" s="49"/>
      <c r="D117" s="50"/>
      <c r="E117" s="50"/>
      <c r="F117" s="50"/>
      <c r="G117" s="13" t="s">
        <v>1437</v>
      </c>
      <c r="H117" s="47"/>
      <c r="I117" s="12">
        <f>+I102-I116</f>
        <v>95783723453.490005</v>
      </c>
      <c r="J117" s="12">
        <f>+J102-J116</f>
        <v>95360252975.389999</v>
      </c>
      <c r="K117" s="12">
        <f t="shared" si="25"/>
        <v>99.557888895073461</v>
      </c>
      <c r="L117" s="11">
        <f>+L102-L116</f>
        <v>393404057274.72998</v>
      </c>
      <c r="O117" s="75">
        <v>95783723453.490005</v>
      </c>
      <c r="P117" s="75">
        <v>95360252975.389999</v>
      </c>
      <c r="Q117" s="75">
        <v>99.557888895073461</v>
      </c>
      <c r="R117" s="75">
        <v>393404057274.72998</v>
      </c>
      <c r="AC117" s="17" t="str">
        <f t="shared" si="17"/>
        <v>PEMBIAYAAN NETTO  (89 - 103)</v>
      </c>
      <c r="AD117" s="75">
        <f t="shared" si="18"/>
        <v>95360252975.389999</v>
      </c>
    </row>
    <row r="118" spans="2:30" ht="12" customHeight="1" x14ac:dyDescent="0.2">
      <c r="B118" s="33">
        <f t="shared" si="15"/>
        <v>105</v>
      </c>
      <c r="C118" s="45"/>
      <c r="D118" s="46"/>
      <c r="E118" s="46"/>
      <c r="F118" s="46"/>
      <c r="G118" s="13"/>
      <c r="H118" s="47"/>
      <c r="I118" s="53"/>
      <c r="J118" s="53"/>
      <c r="K118" s="38"/>
      <c r="L118" s="54"/>
      <c r="O118" s="75">
        <v>0</v>
      </c>
      <c r="P118" s="75">
        <v>0</v>
      </c>
      <c r="Q118" s="75">
        <v>0</v>
      </c>
      <c r="R118" s="75">
        <v>0</v>
      </c>
      <c r="AC118" s="17" t="str">
        <f t="shared" si="17"/>
        <v/>
      </c>
      <c r="AD118" s="75">
        <f t="shared" si="18"/>
        <v>0</v>
      </c>
    </row>
    <row r="119" spans="2:30" ht="12" customHeight="1" x14ac:dyDescent="0.2">
      <c r="B119" s="33">
        <f t="shared" si="15"/>
        <v>106</v>
      </c>
      <c r="C119" s="45"/>
      <c r="D119" s="46" t="s">
        <v>1438</v>
      </c>
      <c r="E119" s="46"/>
      <c r="F119" s="46"/>
      <c r="G119" s="13"/>
      <c r="H119" s="47" t="s">
        <v>229</v>
      </c>
      <c r="I119" s="69">
        <f>ABS(I84+I117)</f>
        <v>2.288818359375E-4</v>
      </c>
      <c r="J119" s="69">
        <f>+J84+J117</f>
        <v>144929221702.63318</v>
      </c>
      <c r="K119" s="69">
        <v>0</v>
      </c>
      <c r="L119" s="70">
        <f>+L84+L117</f>
        <v>95119632453.489746</v>
      </c>
      <c r="O119" s="75">
        <v>2.288818359375E-4</v>
      </c>
      <c r="P119" s="75">
        <v>144929221702.63318</v>
      </c>
      <c r="Q119" s="75">
        <v>0</v>
      </c>
      <c r="R119" s="75">
        <v>95119632453.489746</v>
      </c>
      <c r="AC119" s="17" t="str">
        <f t="shared" si="17"/>
        <v>SISA LEBIH PEMBIAYAAN ANGGARAN (SILPA)  (71 + 104)</v>
      </c>
      <c r="AD119" s="75">
        <f t="shared" si="18"/>
        <v>144929221702.63318</v>
      </c>
    </row>
    <row r="120" spans="2:30" ht="2.25" customHeight="1" thickBot="1" x14ac:dyDescent="0.25">
      <c r="B120" s="10"/>
      <c r="C120" s="9"/>
      <c r="D120" s="59"/>
      <c r="E120" s="59"/>
      <c r="F120" s="59"/>
      <c r="G120" s="8"/>
      <c r="H120" s="7"/>
      <c r="I120" s="71"/>
      <c r="J120" s="71"/>
      <c r="K120" s="71"/>
      <c r="L120" s="72"/>
      <c r="AC120" s="17" t="str">
        <f t="shared" si="17"/>
        <v/>
      </c>
      <c r="AD120" s="75">
        <f t="shared" si="18"/>
        <v>0</v>
      </c>
    </row>
    <row r="121" spans="2:30" ht="12" customHeight="1" thickTop="1" x14ac:dyDescent="0.2">
      <c r="B121" s="1" t="s">
        <v>28</v>
      </c>
      <c r="C121" s="1"/>
      <c r="D121" s="1"/>
      <c r="E121" s="1"/>
      <c r="F121" s="1"/>
      <c r="G121" s="1"/>
      <c r="H121" s="2"/>
      <c r="I121" s="1"/>
      <c r="J121" s="1"/>
      <c r="K121" s="1"/>
      <c r="L121" s="1"/>
    </row>
    <row r="122" spans="2:30" ht="10.199999999999999" x14ac:dyDescent="0.2">
      <c r="B122" s="1"/>
      <c r="C122" s="1"/>
      <c r="D122" s="1"/>
      <c r="E122" s="1"/>
      <c r="F122" s="1"/>
      <c r="G122" s="1"/>
      <c r="H122" s="2"/>
      <c r="I122" s="1"/>
      <c r="J122" s="1"/>
      <c r="K122" s="1"/>
      <c r="L122" s="1"/>
    </row>
    <row r="123" spans="2:30" ht="12" customHeight="1" x14ac:dyDescent="0.2">
      <c r="B123" s="1"/>
      <c r="C123" s="1"/>
      <c r="D123" s="1"/>
      <c r="E123" s="1"/>
      <c r="F123" s="1"/>
      <c r="G123" s="1"/>
      <c r="H123" s="260"/>
      <c r="I123" s="1"/>
      <c r="J123" s="260"/>
      <c r="K123" s="260" t="s">
        <v>1700</v>
      </c>
      <c r="L123" s="4"/>
      <c r="N123" s="122">
        <f>+'[9]LAK 2019 (unaudited) (3)'!$I$142+'[9]LAK 2019 (unaudited) (3)'!$I$143+'[9]LAK 2019 (unaudited) (3)'!$I$144+'[9]LAK 2019 (unaudited) (3)'!$I$145+'[9]LAK 2019 (unaudited) (3)'!$I$146+'[9]LAK 2019 (unaudited) (3)'!$I$147</f>
        <v>144929729176.63351</v>
      </c>
    </row>
    <row r="124" spans="2:30" ht="12" customHeight="1" x14ac:dyDescent="0.2">
      <c r="B124" s="1"/>
      <c r="C124" s="1"/>
      <c r="D124" s="1"/>
      <c r="E124" s="1"/>
      <c r="F124" s="1"/>
      <c r="G124" s="1"/>
      <c r="H124" s="261"/>
      <c r="I124" s="1"/>
      <c r="J124" s="261"/>
      <c r="K124" s="261" t="s">
        <v>158</v>
      </c>
      <c r="L124" s="79"/>
      <c r="N124" s="262">
        <f>+N123-J119</f>
        <v>507474.00033569336</v>
      </c>
    </row>
    <row r="125" spans="2:30" ht="12" customHeight="1" x14ac:dyDescent="0.2">
      <c r="B125" s="1"/>
      <c r="C125" s="1"/>
      <c r="D125" s="1"/>
      <c r="E125" s="1"/>
      <c r="F125" s="1"/>
      <c r="G125" s="1"/>
      <c r="H125" s="260"/>
      <c r="I125" s="1"/>
      <c r="J125" s="260"/>
      <c r="K125" s="260"/>
      <c r="L125" s="1"/>
      <c r="N125" s="122">
        <f>+'[9]LAK 2019 (unaudited) (3)'!$L$132</f>
        <v>507474</v>
      </c>
    </row>
    <row r="126" spans="2:30" ht="12" customHeight="1" x14ac:dyDescent="0.2">
      <c r="B126" s="1"/>
      <c r="C126" s="1"/>
      <c r="D126" s="1"/>
      <c r="E126" s="1"/>
      <c r="F126" s="1"/>
      <c r="G126" s="1"/>
      <c r="H126" s="260"/>
      <c r="I126" s="1"/>
      <c r="J126" s="260"/>
      <c r="K126" s="260"/>
      <c r="L126" s="1"/>
      <c r="N126" s="75">
        <f>+N124-N125</f>
        <v>3.35693359375E-4</v>
      </c>
    </row>
    <row r="127" spans="2:30" ht="12" customHeight="1" x14ac:dyDescent="0.2">
      <c r="B127" s="1"/>
      <c r="C127" s="1"/>
      <c r="D127" s="1"/>
      <c r="E127" s="1"/>
      <c r="F127" s="1"/>
      <c r="G127" s="1"/>
      <c r="H127" s="260"/>
      <c r="I127" s="1"/>
      <c r="J127" s="260"/>
      <c r="K127" s="260"/>
      <c r="L127" s="1"/>
    </row>
    <row r="128" spans="2:30" ht="12" customHeight="1" x14ac:dyDescent="0.2">
      <c r="B128" s="1"/>
      <c r="C128" s="1"/>
      <c r="D128" s="1"/>
      <c r="E128" s="1"/>
      <c r="F128" s="1"/>
      <c r="G128" s="1"/>
      <c r="H128" s="260"/>
      <c r="I128" s="1"/>
      <c r="J128" s="260"/>
      <c r="K128" s="260"/>
      <c r="L128" s="1"/>
    </row>
    <row r="129" spans="2:12" ht="12" customHeight="1" x14ac:dyDescent="0.2">
      <c r="B129" s="1"/>
      <c r="C129" s="1"/>
      <c r="D129" s="1"/>
      <c r="E129" s="1"/>
      <c r="F129" s="1"/>
      <c r="G129" s="1"/>
      <c r="H129" s="261"/>
      <c r="I129" s="1"/>
      <c r="J129" s="261"/>
      <c r="K129" s="261" t="s">
        <v>1336</v>
      </c>
      <c r="L129" s="79"/>
    </row>
    <row r="130" spans="2:12" ht="12" customHeight="1" x14ac:dyDescent="0.2">
      <c r="B130" s="1"/>
      <c r="C130" s="1"/>
      <c r="D130" s="1"/>
      <c r="E130" s="1"/>
      <c r="F130" s="1"/>
      <c r="G130" s="1"/>
      <c r="H130" s="2"/>
      <c r="I130" s="1"/>
      <c r="J130" s="337"/>
      <c r="K130" s="337"/>
      <c r="L130" s="1"/>
    </row>
    <row r="131" spans="2:12" ht="12" customHeight="1" x14ac:dyDescent="0.2">
      <c r="B131" s="1"/>
      <c r="C131" s="1"/>
      <c r="D131" s="1"/>
      <c r="E131" s="1"/>
      <c r="F131" s="1"/>
      <c r="G131" s="1"/>
      <c r="H131" s="2"/>
      <c r="I131" s="1"/>
      <c r="J131" s="1"/>
      <c r="K131" s="1"/>
      <c r="L131" s="1"/>
    </row>
    <row r="133" spans="2:12" ht="12" customHeight="1" x14ac:dyDescent="0.2">
      <c r="I133" s="73" t="b">
        <f>+I119='[10]LRA 2019'!I119</f>
        <v>1</v>
      </c>
      <c r="J133" s="73" t="b">
        <f>+J119='[10]LRA 2019'!J119</f>
        <v>0</v>
      </c>
      <c r="K133" s="73" t="b">
        <f>+K119='[10]LRA 2019'!K119</f>
        <v>1</v>
      </c>
      <c r="L133" s="73" t="b">
        <f>+L119='[10]LRA 2019'!L119</f>
        <v>1</v>
      </c>
    </row>
    <row r="138" spans="2:12" ht="12" customHeight="1" x14ac:dyDescent="0.2">
      <c r="G138" s="263" t="s">
        <v>250</v>
      </c>
      <c r="J138" s="264">
        <v>63286428523.253494</v>
      </c>
    </row>
    <row r="139" spans="2:12" ht="12" customHeight="1" x14ac:dyDescent="0.2">
      <c r="G139" s="263" t="s">
        <v>251</v>
      </c>
      <c r="J139" s="265">
        <v>17124138</v>
      </c>
    </row>
    <row r="140" spans="2:12" ht="12" customHeight="1" x14ac:dyDescent="0.2">
      <c r="G140" s="263" t="s">
        <v>252</v>
      </c>
      <c r="J140" s="265">
        <v>234146683</v>
      </c>
    </row>
    <row r="141" spans="2:12" ht="12" customHeight="1" x14ac:dyDescent="0.2">
      <c r="G141" s="263" t="s">
        <v>253</v>
      </c>
      <c r="J141" s="265">
        <v>54932564440.129997</v>
      </c>
    </row>
    <row r="142" spans="2:12" ht="12" customHeight="1" x14ac:dyDescent="0.2">
      <c r="G142" s="263" t="s">
        <v>1701</v>
      </c>
      <c r="J142" s="265">
        <v>26458805517</v>
      </c>
    </row>
    <row r="143" spans="2:12" ht="12" customHeight="1" x14ac:dyDescent="0.2">
      <c r="G143" s="263" t="s">
        <v>254</v>
      </c>
      <c r="J143" s="266">
        <v>2941477900.681818</v>
      </c>
    </row>
    <row r="144" spans="2:12" ht="12" customHeight="1" x14ac:dyDescent="0.2">
      <c r="J144" s="267">
        <f>SUM(J138:J143)</f>
        <v>147870547202.06531</v>
      </c>
    </row>
    <row r="145" spans="7:10" ht="12" customHeight="1" x14ac:dyDescent="0.2">
      <c r="G145" s="263" t="s">
        <v>1702</v>
      </c>
      <c r="J145" s="122">
        <v>2941325499.431818</v>
      </c>
    </row>
    <row r="146" spans="7:10" ht="12" customHeight="1" x14ac:dyDescent="0.2">
      <c r="J146" s="75">
        <f>+J144-J145</f>
        <v>144929221702.63348</v>
      </c>
    </row>
    <row r="147" spans="7:10" ht="12" customHeight="1" x14ac:dyDescent="0.2">
      <c r="J147" s="262">
        <f>+J146-J119</f>
        <v>3.0517578125E-4</v>
      </c>
    </row>
  </sheetData>
  <autoFilter ref="B8:M119">
    <filterColumn colId="1" showButton="0"/>
    <filterColumn colId="2" showButton="0"/>
    <filterColumn colId="3" showButton="0"/>
    <filterColumn colId="4" showButton="0"/>
  </autoFilter>
  <mergeCells count="14">
    <mergeCell ref="B2:L2"/>
    <mergeCell ref="B3:L3"/>
    <mergeCell ref="B4:L4"/>
    <mergeCell ref="B6:B7"/>
    <mergeCell ref="C6:G7"/>
    <mergeCell ref="H6:H7"/>
    <mergeCell ref="K6:K7"/>
    <mergeCell ref="J130:K130"/>
    <mergeCell ref="C8:G8"/>
    <mergeCell ref="B66:B67"/>
    <mergeCell ref="C66:G67"/>
    <mergeCell ref="H66:H67"/>
    <mergeCell ref="K66:K67"/>
    <mergeCell ref="C68:G68"/>
  </mergeCells>
  <pageMargins left="0.39370078740157483" right="0.15748031496062992" top="0.74803149606299213" bottom="0.78740157480314965" header="0.51181102362204722" footer="0.51181102362204722"/>
  <pageSetup paperSize="9" scale="70" fitToHeight="0" orientation="portrait" r:id="rId1"/>
  <headerFooter alignWithMargins="0"/>
  <rowBreaks count="1" manualBreakCount="1">
    <brk id="64" max="11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4:L49"/>
  <sheetViews>
    <sheetView view="pageBreakPreview" topLeftCell="A4" zoomScaleSheetLayoutView="100" workbookViewId="0">
      <pane xSplit="2" ySplit="9" topLeftCell="C13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10.77734375" defaultRowHeight="13.2" x14ac:dyDescent="0.2"/>
  <cols>
    <col min="1" max="1" width="4.44140625" style="157" customWidth="1"/>
    <col min="2" max="2" width="56.21875" style="157" customWidth="1"/>
    <col min="3" max="3" width="7" style="157" customWidth="1"/>
    <col min="4" max="4" width="22.21875" style="157" customWidth="1"/>
    <col min="5" max="5" width="24.21875" style="158" customWidth="1"/>
    <col min="6" max="6" width="2.77734375" style="268" customWidth="1"/>
    <col min="7" max="7" width="4.77734375" style="268" hidden="1" customWidth="1"/>
    <col min="8" max="11" width="22.21875" style="248" hidden="1" customWidth="1"/>
    <col min="12" max="12" width="22.21875" style="248" customWidth="1"/>
    <col min="13" max="16384" width="10.77734375" style="268"/>
  </cols>
  <sheetData>
    <row r="4" spans="1:12" ht="21" customHeight="1" x14ac:dyDescent="0.25">
      <c r="A4" s="359" t="s">
        <v>194</v>
      </c>
      <c r="B4" s="359"/>
      <c r="C4" s="359"/>
      <c r="D4" s="359"/>
      <c r="E4" s="359"/>
      <c r="H4" s="269"/>
      <c r="I4" s="269"/>
      <c r="J4" s="269"/>
      <c r="K4" s="269"/>
      <c r="L4" s="269"/>
    </row>
    <row r="5" spans="1:12" ht="7.5" customHeight="1" x14ac:dyDescent="0.25">
      <c r="A5" s="359"/>
      <c r="B5" s="359"/>
      <c r="C5" s="359"/>
      <c r="D5" s="359"/>
      <c r="E5" s="359"/>
      <c r="H5" s="269"/>
      <c r="I5" s="269"/>
      <c r="J5" s="269"/>
      <c r="K5" s="269"/>
      <c r="L5" s="269"/>
    </row>
    <row r="6" spans="1:12" ht="17.399999999999999" x14ac:dyDescent="0.3">
      <c r="A6" s="360" t="s">
        <v>236</v>
      </c>
      <c r="B6" s="360"/>
      <c r="C6" s="360"/>
      <c r="D6" s="360"/>
      <c r="E6" s="360"/>
      <c r="H6" s="269"/>
      <c r="I6" s="269"/>
      <c r="J6" s="269"/>
      <c r="K6" s="269"/>
      <c r="L6" s="269"/>
    </row>
    <row r="7" spans="1:12" ht="12.75" customHeight="1" x14ac:dyDescent="0.25">
      <c r="A7" s="361" t="s">
        <v>1523</v>
      </c>
      <c r="B7" s="361"/>
      <c r="C7" s="361"/>
      <c r="D7" s="361"/>
      <c r="E7" s="361"/>
      <c r="H7" s="269"/>
      <c r="I7" s="269"/>
      <c r="J7" s="269"/>
      <c r="K7" s="269"/>
      <c r="L7" s="269"/>
    </row>
    <row r="8" spans="1:12" ht="12.75" customHeight="1" x14ac:dyDescent="0.25">
      <c r="A8" s="163"/>
      <c r="B8" s="163"/>
      <c r="C8" s="163"/>
      <c r="D8" s="163"/>
      <c r="E8" s="164" t="s">
        <v>237</v>
      </c>
      <c r="H8" s="163"/>
      <c r="I8" s="163"/>
      <c r="J8" s="163"/>
      <c r="K8" s="163"/>
      <c r="L8" s="163"/>
    </row>
    <row r="9" spans="1:12" ht="3" customHeight="1" thickBot="1" x14ac:dyDescent="0.3">
      <c r="A9" s="165" t="s">
        <v>1532</v>
      </c>
      <c r="B9" s="165"/>
      <c r="C9" s="165"/>
      <c r="D9" s="165"/>
      <c r="E9" s="165"/>
      <c r="H9" s="165"/>
      <c r="I9" s="165"/>
      <c r="J9" s="165"/>
      <c r="K9" s="165"/>
      <c r="L9" s="165"/>
    </row>
    <row r="10" spans="1:12" ht="12" customHeight="1" thickTop="1" x14ac:dyDescent="0.25">
      <c r="A10" s="362" t="s">
        <v>2</v>
      </c>
      <c r="B10" s="364" t="s">
        <v>1533</v>
      </c>
      <c r="C10" s="364" t="s">
        <v>72</v>
      </c>
      <c r="D10" s="366" t="s">
        <v>1521</v>
      </c>
      <c r="E10" s="368" t="s">
        <v>1335</v>
      </c>
      <c r="H10" s="375"/>
      <c r="I10" s="375"/>
      <c r="J10" s="375"/>
      <c r="K10" s="375"/>
      <c r="L10" s="375"/>
    </row>
    <row r="11" spans="1:12" ht="12" customHeight="1" x14ac:dyDescent="0.25">
      <c r="A11" s="363"/>
      <c r="B11" s="365"/>
      <c r="C11" s="365"/>
      <c r="D11" s="367"/>
      <c r="E11" s="369"/>
      <c r="H11" s="376"/>
      <c r="I11" s="376"/>
      <c r="J11" s="376"/>
      <c r="K11" s="376"/>
      <c r="L11" s="376"/>
    </row>
    <row r="12" spans="1:12" ht="17.25" customHeight="1" x14ac:dyDescent="0.25">
      <c r="A12" s="168">
        <v>1</v>
      </c>
      <c r="B12" s="169">
        <v>2</v>
      </c>
      <c r="C12" s="169">
        <v>3</v>
      </c>
      <c r="D12" s="169">
        <v>4</v>
      </c>
      <c r="E12" s="170">
        <v>5</v>
      </c>
      <c r="H12" s="247"/>
      <c r="I12" s="247"/>
      <c r="J12" s="247"/>
      <c r="K12" s="247"/>
      <c r="L12" s="247"/>
    </row>
    <row r="13" spans="1:12" ht="25.05" customHeight="1" x14ac:dyDescent="0.25">
      <c r="A13" s="175">
        <v>1</v>
      </c>
      <c r="B13" s="270" t="s">
        <v>238</v>
      </c>
      <c r="C13" s="177"/>
      <c r="D13" s="271">
        <f>+H13</f>
        <v>95133723453.490005</v>
      </c>
      <c r="E13" s="272">
        <f>+I13</f>
        <v>253193739723.73001</v>
      </c>
      <c r="H13" s="273">
        <v>95133723453.490005</v>
      </c>
      <c r="I13" s="273">
        <v>253193739723.73001</v>
      </c>
      <c r="J13" s="273">
        <f>+D13-E13</f>
        <v>-158060016270.23999</v>
      </c>
      <c r="K13" s="273">
        <f>+J13/E13*100</f>
        <v>-62.42651040373498</v>
      </c>
      <c r="L13" s="273"/>
    </row>
    <row r="14" spans="1:12" ht="25.05" customHeight="1" x14ac:dyDescent="0.25">
      <c r="A14" s="186">
        <f t="shared" ref="A14:A20" si="0">A13+1</f>
        <v>2</v>
      </c>
      <c r="B14" s="274" t="s">
        <v>239</v>
      </c>
      <c r="C14" s="188"/>
      <c r="D14" s="275">
        <f>+H14</f>
        <v>95167322075.389999</v>
      </c>
      <c r="E14" s="276">
        <f>+I14</f>
        <v>253179648723.73001</v>
      </c>
      <c r="H14" s="273">
        <v>95167322075.389999</v>
      </c>
      <c r="I14" s="273">
        <v>253179648723.73001</v>
      </c>
      <c r="J14" s="273">
        <f>+D14-E14</f>
        <v>-158012326648.34003</v>
      </c>
      <c r="K14" s="273">
        <f>+J14/E14*100</f>
        <v>-62.411148544077207</v>
      </c>
      <c r="L14" s="273"/>
    </row>
    <row r="15" spans="1:12" ht="25.05" customHeight="1" x14ac:dyDescent="0.25">
      <c r="A15" s="186">
        <f t="shared" si="0"/>
        <v>3</v>
      </c>
      <c r="B15" s="277" t="s">
        <v>1534</v>
      </c>
      <c r="C15" s="188"/>
      <c r="D15" s="278">
        <f>+D13-D14</f>
        <v>-33598621.899993896</v>
      </c>
      <c r="E15" s="279">
        <f>+E13-E14</f>
        <v>14091000</v>
      </c>
      <c r="H15" s="273">
        <v>-33598621.899993896</v>
      </c>
      <c r="I15" s="273">
        <v>14091000</v>
      </c>
      <c r="J15" s="273">
        <f>+D15-E15</f>
        <v>-47689621.899993896</v>
      </c>
      <c r="K15" s="273">
        <f>+J15/E15*100</f>
        <v>-338.44029451418567</v>
      </c>
      <c r="L15" s="280"/>
    </row>
    <row r="16" spans="1:12" ht="25.05" customHeight="1" x14ac:dyDescent="0.25">
      <c r="A16" s="186">
        <f t="shared" si="0"/>
        <v>4</v>
      </c>
      <c r="B16" s="274" t="s">
        <v>1535</v>
      </c>
      <c r="C16" s="188"/>
      <c r="D16" s="275">
        <f>+H16</f>
        <v>144929221702.63348</v>
      </c>
      <c r="E16" s="276">
        <f>+I16</f>
        <v>95119632453.491699</v>
      </c>
      <c r="H16" s="273">
        <v>144929221702.63348</v>
      </c>
      <c r="I16" s="273">
        <v>95119632453.491699</v>
      </c>
      <c r="J16" s="273">
        <f>+D16-E16</f>
        <v>49809589249.141785</v>
      </c>
      <c r="K16" s="273">
        <f>+J16/E16*100</f>
        <v>52.365203653931225</v>
      </c>
      <c r="L16" s="273"/>
    </row>
    <row r="17" spans="1:12" ht="25.05" customHeight="1" x14ac:dyDescent="0.25">
      <c r="A17" s="186">
        <f t="shared" si="0"/>
        <v>5</v>
      </c>
      <c r="B17" s="277" t="s">
        <v>1536</v>
      </c>
      <c r="C17" s="188"/>
      <c r="D17" s="278">
        <f>+D15+D16</f>
        <v>144895623080.73349</v>
      </c>
      <c r="E17" s="279">
        <f>+E15+E16</f>
        <v>95133723453.491699</v>
      </c>
      <c r="H17" s="273">
        <v>144895623080.73349</v>
      </c>
      <c r="I17" s="273">
        <v>95133723453.491699</v>
      </c>
      <c r="J17" s="273">
        <f>+D17-E17</f>
        <v>49761899627.241791</v>
      </c>
      <c r="K17" s="273">
        <f>+J17/E17*100</f>
        <v>52.307318394374668</v>
      </c>
      <c r="L17" s="280"/>
    </row>
    <row r="18" spans="1:12" ht="25.05" customHeight="1" x14ac:dyDescent="0.25">
      <c r="A18" s="186">
        <f t="shared" si="0"/>
        <v>6</v>
      </c>
      <c r="B18" s="274" t="s">
        <v>242</v>
      </c>
      <c r="C18" s="188"/>
      <c r="D18" s="275">
        <f>+H18</f>
        <v>33598621.899999999</v>
      </c>
      <c r="E18" s="276">
        <f>+I18</f>
        <v>0</v>
      </c>
      <c r="H18" s="273">
        <v>33598621.899999999</v>
      </c>
      <c r="I18" s="273">
        <v>0</v>
      </c>
      <c r="J18" s="273"/>
      <c r="K18" s="273"/>
      <c r="L18" s="273"/>
    </row>
    <row r="19" spans="1:12" ht="25.05" customHeight="1" x14ac:dyDescent="0.25">
      <c r="A19" s="186">
        <f t="shared" si="0"/>
        <v>7</v>
      </c>
      <c r="B19" s="274" t="s">
        <v>243</v>
      </c>
      <c r="C19" s="188"/>
      <c r="D19" s="275">
        <f>+H19</f>
        <v>0</v>
      </c>
      <c r="E19" s="276">
        <f>+I19</f>
        <v>0</v>
      </c>
      <c r="H19" s="273">
        <v>0</v>
      </c>
      <c r="I19" s="273">
        <v>0</v>
      </c>
      <c r="J19" s="273"/>
      <c r="K19" s="273"/>
      <c r="L19" s="273"/>
    </row>
    <row r="20" spans="1:12" ht="25.05" customHeight="1" thickBot="1" x14ac:dyDescent="0.3">
      <c r="A20" s="198">
        <f t="shared" si="0"/>
        <v>8</v>
      </c>
      <c r="B20" s="281" t="s">
        <v>1537</v>
      </c>
      <c r="C20" s="200"/>
      <c r="D20" s="282">
        <f>+D17+D18+D19</f>
        <v>144929221702.63348</v>
      </c>
      <c r="E20" s="283">
        <f>+E17+E18+E19</f>
        <v>95133723453.491699</v>
      </c>
      <c r="H20" s="273">
        <v>144929221702.63348</v>
      </c>
      <c r="I20" s="273">
        <v>95133723453.491699</v>
      </c>
      <c r="J20" s="273">
        <f>+D20-E20</f>
        <v>49795498249.141785</v>
      </c>
      <c r="K20" s="273">
        <f>+J20/E20*100</f>
        <v>52.342635651683977</v>
      </c>
      <c r="L20" s="280"/>
    </row>
    <row r="21" spans="1:12" ht="14.25" customHeight="1" thickTop="1" x14ac:dyDescent="0.3">
      <c r="A21" s="220"/>
    </row>
    <row r="22" spans="1:12" ht="13.8" x14ac:dyDescent="0.3">
      <c r="A22" s="220" t="s">
        <v>1538</v>
      </c>
    </row>
    <row r="23" spans="1:12" ht="14.4" x14ac:dyDescent="0.3">
      <c r="A23" s="220" t="s">
        <v>1539</v>
      </c>
      <c r="B23" s="203"/>
      <c r="C23" s="203"/>
      <c r="D23" s="204"/>
      <c r="E23" s="205"/>
      <c r="H23" s="249"/>
      <c r="I23" s="249"/>
      <c r="J23" s="249"/>
      <c r="K23" s="249"/>
      <c r="L23" s="249"/>
    </row>
    <row r="24" spans="1:12" ht="14.4" x14ac:dyDescent="0.3">
      <c r="A24" s="220"/>
      <c r="B24" s="203"/>
      <c r="C24" s="203"/>
      <c r="D24" s="206"/>
      <c r="E24" s="205"/>
      <c r="H24" s="250"/>
      <c r="I24" s="250"/>
      <c r="J24" s="250"/>
      <c r="K24" s="250"/>
      <c r="L24" s="250"/>
    </row>
    <row r="25" spans="1:12" ht="16.05" customHeight="1" x14ac:dyDescent="0.3">
      <c r="B25" s="203"/>
      <c r="C25" s="203"/>
      <c r="D25" s="337" t="s">
        <v>1703</v>
      </c>
      <c r="E25" s="337"/>
      <c r="H25" s="269"/>
      <c r="I25" s="269"/>
      <c r="J25" s="269"/>
      <c r="K25" s="269"/>
      <c r="L25" s="269"/>
    </row>
    <row r="26" spans="1:12" ht="16.05" customHeight="1" x14ac:dyDescent="0.3">
      <c r="B26" s="203"/>
      <c r="C26" s="203"/>
      <c r="D26" s="357" t="s">
        <v>158</v>
      </c>
      <c r="E26" s="357"/>
      <c r="H26" s="269"/>
      <c r="I26" s="269"/>
      <c r="J26" s="269"/>
      <c r="K26" s="269"/>
      <c r="L26" s="269"/>
    </row>
    <row r="27" spans="1:12" ht="16.05" customHeight="1" x14ac:dyDescent="0.3">
      <c r="B27" s="203"/>
      <c r="C27" s="203"/>
      <c r="E27" s="260"/>
    </row>
    <row r="28" spans="1:12" ht="16.05" customHeight="1" x14ac:dyDescent="0.3">
      <c r="B28" s="203"/>
      <c r="C28" s="203"/>
      <c r="E28" s="260"/>
    </row>
    <row r="29" spans="1:12" ht="16.05" customHeight="1" x14ac:dyDescent="0.3">
      <c r="B29" s="203"/>
      <c r="C29" s="203"/>
      <c r="E29" s="260"/>
    </row>
    <row r="30" spans="1:12" ht="16.05" customHeight="1" x14ac:dyDescent="0.3">
      <c r="B30" s="203"/>
      <c r="C30" s="203"/>
      <c r="E30" s="260"/>
    </row>
    <row r="31" spans="1:12" ht="11.25" customHeight="1" x14ac:dyDescent="0.2">
      <c r="D31" s="357" t="s">
        <v>1336</v>
      </c>
      <c r="E31" s="357"/>
      <c r="H31" s="269"/>
      <c r="I31" s="269"/>
      <c r="J31" s="269"/>
      <c r="K31" s="269"/>
      <c r="L31" s="269"/>
    </row>
    <row r="32" spans="1:12" ht="11.25" customHeight="1" x14ac:dyDescent="0.2">
      <c r="E32" s="157"/>
    </row>
    <row r="33" spans="1:12" ht="11.25" customHeight="1" x14ac:dyDescent="0.2">
      <c r="E33" s="157"/>
    </row>
    <row r="34" spans="1:12" ht="11.25" customHeight="1" x14ac:dyDescent="0.2">
      <c r="E34" s="157"/>
    </row>
    <row r="35" spans="1:12" ht="12.75" customHeight="1" x14ac:dyDescent="0.25">
      <c r="D35" s="205"/>
      <c r="E35" s="205"/>
      <c r="H35" s="251"/>
      <c r="I35" s="251"/>
      <c r="J35" s="251"/>
      <c r="K35" s="251"/>
      <c r="L35" s="251"/>
    </row>
    <row r="36" spans="1:12" ht="12.75" customHeight="1" x14ac:dyDescent="0.25">
      <c r="A36" s="358"/>
      <c r="B36" s="358"/>
      <c r="D36" s="205"/>
      <c r="E36" s="207" t="s">
        <v>1532</v>
      </c>
      <c r="H36" s="251"/>
      <c r="I36" s="251"/>
      <c r="J36" s="251"/>
      <c r="K36" s="251"/>
      <c r="L36" s="251"/>
    </row>
    <row r="37" spans="1:12" ht="12.75" customHeight="1" x14ac:dyDescent="0.25">
      <c r="D37" s="205"/>
      <c r="E37" s="205"/>
      <c r="H37" s="251"/>
      <c r="I37" s="251"/>
      <c r="J37" s="251"/>
      <c r="K37" s="251"/>
      <c r="L37" s="251"/>
    </row>
    <row r="38" spans="1:12" ht="12.75" customHeight="1" x14ac:dyDescent="0.25">
      <c r="D38" s="205"/>
      <c r="E38" s="205"/>
      <c r="H38" s="251"/>
      <c r="I38" s="251"/>
      <c r="J38" s="251"/>
      <c r="K38" s="251"/>
      <c r="L38" s="251"/>
    </row>
    <row r="39" spans="1:12" ht="12.75" customHeight="1" x14ac:dyDescent="0.25">
      <c r="D39" s="205"/>
      <c r="E39" s="205"/>
      <c r="H39" s="251"/>
      <c r="I39" s="251"/>
      <c r="J39" s="251"/>
      <c r="K39" s="251"/>
      <c r="L39" s="251"/>
    </row>
    <row r="40" spans="1:12" ht="12.75" customHeight="1" x14ac:dyDescent="0.25">
      <c r="B40" s="46" t="s">
        <v>1438</v>
      </c>
      <c r="D40" s="205">
        <v>144929221702.63318</v>
      </c>
      <c r="E40" s="205"/>
      <c r="H40" s="251"/>
      <c r="I40" s="251"/>
      <c r="J40" s="251"/>
      <c r="K40" s="251"/>
      <c r="L40" s="251"/>
    </row>
    <row r="41" spans="1:12" ht="12.75" customHeight="1" x14ac:dyDescent="0.25">
      <c r="D41" s="205">
        <f>+D20-D40</f>
        <v>3.0517578125E-4</v>
      </c>
      <c r="E41" s="205"/>
      <c r="H41" s="251"/>
      <c r="I41" s="251"/>
      <c r="J41" s="251"/>
      <c r="K41" s="251"/>
      <c r="L41" s="251"/>
    </row>
    <row r="42" spans="1:12" ht="12.75" customHeight="1" x14ac:dyDescent="0.25">
      <c r="D42" s="205"/>
      <c r="E42" s="205"/>
      <c r="H42" s="251"/>
      <c r="I42" s="251"/>
      <c r="J42" s="251"/>
      <c r="K42" s="251"/>
      <c r="L42" s="251"/>
    </row>
    <row r="43" spans="1:12" ht="13.8" x14ac:dyDescent="0.25">
      <c r="E43" s="208"/>
    </row>
    <row r="45" spans="1:12" x14ac:dyDescent="0.2">
      <c r="D45" s="158"/>
      <c r="H45" s="252"/>
      <c r="I45" s="252"/>
      <c r="J45" s="252"/>
      <c r="K45" s="252"/>
      <c r="L45" s="252"/>
    </row>
    <row r="46" spans="1:12" x14ac:dyDescent="0.2">
      <c r="D46" s="209"/>
      <c r="H46" s="253"/>
      <c r="I46" s="253"/>
      <c r="J46" s="253"/>
      <c r="K46" s="253"/>
      <c r="L46" s="253"/>
    </row>
    <row r="49" spans="5:5" x14ac:dyDescent="0.2">
      <c r="E49" s="157"/>
    </row>
  </sheetData>
  <mergeCells count="18">
    <mergeCell ref="J10:J11"/>
    <mergeCell ref="K10:K11"/>
    <mergeCell ref="L10:L11"/>
    <mergeCell ref="D25:E25"/>
    <mergeCell ref="A4:E4"/>
    <mergeCell ref="A5:E5"/>
    <mergeCell ref="A6:E6"/>
    <mergeCell ref="A7:E7"/>
    <mergeCell ref="A10:A11"/>
    <mergeCell ref="B10:B11"/>
    <mergeCell ref="C10:C11"/>
    <mergeCell ref="D10:D11"/>
    <mergeCell ref="E10:E11"/>
    <mergeCell ref="D26:E26"/>
    <mergeCell ref="D31:E31"/>
    <mergeCell ref="A36:B36"/>
    <mergeCell ref="H10:H11"/>
    <mergeCell ref="I10:I11"/>
  </mergeCells>
  <printOptions horizontalCentered="1"/>
  <pageMargins left="0.74803149606299213" right="0.47244094488188981" top="0.57999999999999996" bottom="0.62992125984251968" header="0.45" footer="0.55118110236220474"/>
  <pageSetup paperSize="9" scale="78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>
      <selection activeCell="C13" sqref="C13"/>
    </sheetView>
  </sheetViews>
  <sheetFormatPr defaultRowHeight="13.2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4:AA49"/>
  <sheetViews>
    <sheetView view="pageBreakPreview" topLeftCell="A4" zoomScaleSheetLayoutView="100" workbookViewId="0">
      <pane xSplit="2" ySplit="9" topLeftCell="C13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10.77734375" defaultRowHeight="10.199999999999999" x14ac:dyDescent="0.2"/>
  <cols>
    <col min="1" max="1" width="4.44140625" style="157" customWidth="1"/>
    <col min="2" max="2" width="56.21875" style="157" customWidth="1"/>
    <col min="3" max="3" width="7" style="157" customWidth="1"/>
    <col min="4" max="4" width="22.21875" style="157" customWidth="1"/>
    <col min="5" max="5" width="24.21875" style="158" customWidth="1"/>
    <col min="6" max="6" width="2.77734375" style="157" customWidth="1"/>
    <col min="7" max="7" width="7.21875" style="158" customWidth="1"/>
    <col min="8" max="9" width="4.77734375" style="157" hidden="1" customWidth="1"/>
    <col min="10" max="13" width="5.21875" style="157" hidden="1" customWidth="1"/>
    <col min="14" max="14" width="10.21875" style="157" hidden="1" customWidth="1"/>
    <col min="15" max="15" width="15.5546875" style="157" hidden="1" customWidth="1"/>
    <col min="16" max="16" width="15" style="159" hidden="1" customWidth="1"/>
    <col min="17" max="17" width="18.77734375" style="157" hidden="1" customWidth="1"/>
    <col min="18" max="18" width="12.77734375" style="157" hidden="1" customWidth="1"/>
    <col min="19" max="23" width="10.77734375" style="157" hidden="1" customWidth="1"/>
    <col min="24" max="26" width="5.21875" style="157" hidden="1" customWidth="1"/>
    <col min="27" max="27" width="10.77734375" style="157" hidden="1" customWidth="1"/>
    <col min="28" max="33" width="0" style="157" hidden="1" customWidth="1"/>
    <col min="34" max="16384" width="10.77734375" style="157"/>
  </cols>
  <sheetData>
    <row r="4" spans="1:26" ht="21" customHeight="1" x14ac:dyDescent="0.25">
      <c r="A4" s="359" t="s">
        <v>194</v>
      </c>
      <c r="B4" s="359"/>
      <c r="C4" s="359"/>
      <c r="D4" s="359"/>
      <c r="E4" s="359"/>
    </row>
    <row r="5" spans="1:26" ht="7.5" customHeight="1" x14ac:dyDescent="0.3">
      <c r="A5" s="359"/>
      <c r="B5" s="359"/>
      <c r="C5" s="359"/>
      <c r="D5" s="359"/>
      <c r="E5" s="359"/>
      <c r="F5" s="160"/>
      <c r="G5" s="160"/>
      <c r="H5" s="160"/>
    </row>
    <row r="6" spans="1:26" ht="17.399999999999999" x14ac:dyDescent="0.3">
      <c r="A6" s="360" t="s">
        <v>236</v>
      </c>
      <c r="B6" s="360"/>
      <c r="C6" s="360"/>
      <c r="D6" s="360"/>
      <c r="E6" s="360"/>
      <c r="F6" s="161"/>
      <c r="G6" s="161"/>
      <c r="H6" s="161"/>
    </row>
    <row r="7" spans="1:26" ht="12.75" customHeight="1" x14ac:dyDescent="0.25">
      <c r="A7" s="361" t="s">
        <v>1337</v>
      </c>
      <c r="B7" s="361"/>
      <c r="C7" s="361"/>
      <c r="D7" s="361"/>
      <c r="E7" s="361"/>
      <c r="F7" s="162"/>
      <c r="G7" s="162"/>
      <c r="H7" s="162"/>
    </row>
    <row r="8" spans="1:26" ht="12.75" customHeight="1" x14ac:dyDescent="0.25">
      <c r="A8" s="163"/>
      <c r="B8" s="163"/>
      <c r="C8" s="163"/>
      <c r="D8" s="163"/>
      <c r="E8" s="164" t="s">
        <v>237</v>
      </c>
      <c r="F8" s="165"/>
      <c r="G8" s="165"/>
      <c r="H8" s="165"/>
    </row>
    <row r="9" spans="1:26" ht="3" customHeight="1" thickBot="1" x14ac:dyDescent="0.3">
      <c r="A9" s="165" t="s">
        <v>1532</v>
      </c>
      <c r="B9" s="165"/>
      <c r="C9" s="165"/>
      <c r="D9" s="165"/>
      <c r="E9" s="165"/>
      <c r="F9" s="165"/>
      <c r="G9" s="165"/>
      <c r="H9" s="165"/>
    </row>
    <row r="10" spans="1:26" ht="12" customHeight="1" thickTop="1" x14ac:dyDescent="0.2">
      <c r="A10" s="377" t="s">
        <v>2</v>
      </c>
      <c r="B10" s="379" t="s">
        <v>1533</v>
      </c>
      <c r="C10" s="379" t="s">
        <v>72</v>
      </c>
      <c r="D10" s="381" t="s">
        <v>1335</v>
      </c>
      <c r="E10" s="383" t="s">
        <v>324</v>
      </c>
      <c r="F10" s="166"/>
      <c r="G10" s="215"/>
      <c r="H10" s="356" t="s">
        <v>324</v>
      </c>
      <c r="I10" s="356"/>
    </row>
    <row r="11" spans="1:26" ht="12" customHeight="1" x14ac:dyDescent="0.2">
      <c r="A11" s="378"/>
      <c r="B11" s="380"/>
      <c r="C11" s="380"/>
      <c r="D11" s="382"/>
      <c r="E11" s="384"/>
      <c r="F11" s="166"/>
      <c r="G11" s="215"/>
      <c r="H11" s="356"/>
      <c r="I11" s="356"/>
    </row>
    <row r="12" spans="1:26" s="173" customFormat="1" ht="17.25" customHeight="1" x14ac:dyDescent="0.2">
      <c r="A12" s="221">
        <v>1</v>
      </c>
      <c r="B12" s="222">
        <v>2</v>
      </c>
      <c r="C12" s="222">
        <v>3</v>
      </c>
      <c r="D12" s="222">
        <v>4</v>
      </c>
      <c r="E12" s="223">
        <v>5</v>
      </c>
      <c r="F12" s="171"/>
      <c r="G12" s="172"/>
      <c r="H12" s="171"/>
      <c r="P12" s="174"/>
    </row>
    <row r="13" spans="1:26" s="185" customFormat="1" ht="25.05" customHeight="1" x14ac:dyDescent="0.2">
      <c r="A13" s="175">
        <v>1</v>
      </c>
      <c r="B13" s="224" t="s">
        <v>238</v>
      </c>
      <c r="C13" s="177"/>
      <c r="D13" s="225">
        <f>+'[11]LPSAL SIMDA 2018x'!B4</f>
        <v>253193739723.73001</v>
      </c>
      <c r="E13" s="226">
        <f>+'[11]LPSAL 2017  (AUDITED)'!D13</f>
        <v>338353607357.76001</v>
      </c>
      <c r="F13" s="227"/>
      <c r="G13" s="181"/>
      <c r="H13" s="182" t="b">
        <v>1</v>
      </c>
      <c r="I13" s="182" t="b">
        <v>1</v>
      </c>
      <c r="J13" s="73"/>
      <c r="K13" s="73"/>
      <c r="L13" s="73"/>
      <c r="M13" s="73"/>
      <c r="N13" s="183">
        <v>56439147279.980011</v>
      </c>
      <c r="O13" s="183">
        <v>188998009063.43002</v>
      </c>
      <c r="P13" s="184"/>
      <c r="X13" s="185" t="b">
        <v>0</v>
      </c>
      <c r="Y13" s="185" t="b">
        <v>0</v>
      </c>
      <c r="Z13" s="185" t="b">
        <v>0</v>
      </c>
    </row>
    <row r="14" spans="1:26" s="185" customFormat="1" ht="25.05" customHeight="1" x14ac:dyDescent="0.2">
      <c r="A14" s="186">
        <f t="shared" ref="A14:A20" si="0">A13+1</f>
        <v>2</v>
      </c>
      <c r="B14" s="228" t="s">
        <v>239</v>
      </c>
      <c r="C14" s="188"/>
      <c r="D14" s="229">
        <f>+'[11]LPSAL SIMDA 2018x'!B5</f>
        <v>253179648723.73001</v>
      </c>
      <c r="E14" s="230">
        <f>+'[11]LPSAL 2017  (AUDITED)'!D14</f>
        <v>338353607357.76001</v>
      </c>
      <c r="F14" s="227"/>
      <c r="G14" s="181"/>
      <c r="H14" s="182" t="b">
        <v>1</v>
      </c>
      <c r="I14" s="182" t="b">
        <v>1</v>
      </c>
      <c r="K14" s="73"/>
      <c r="N14" s="183">
        <v>56425056279.980011</v>
      </c>
      <c r="O14" s="183">
        <v>140239364144.07001</v>
      </c>
      <c r="P14" s="184"/>
      <c r="X14" s="185" t="b">
        <v>0</v>
      </c>
      <c r="Y14" s="185" t="b">
        <v>0</v>
      </c>
      <c r="Z14" s="185" t="b">
        <v>0</v>
      </c>
    </row>
    <row r="15" spans="1:26" s="195" customFormat="1" ht="25.05" customHeight="1" x14ac:dyDescent="0.2">
      <c r="A15" s="186">
        <f t="shared" si="0"/>
        <v>3</v>
      </c>
      <c r="B15" s="231" t="s">
        <v>1534</v>
      </c>
      <c r="C15" s="188"/>
      <c r="D15" s="232">
        <f>+D13-D14</f>
        <v>14091000</v>
      </c>
      <c r="E15" s="233">
        <f>+E13-E14</f>
        <v>0</v>
      </c>
      <c r="F15" s="227"/>
      <c r="G15" s="194"/>
      <c r="H15" s="182" t="b">
        <v>1</v>
      </c>
      <c r="I15" s="182" t="b">
        <v>1</v>
      </c>
      <c r="K15" s="73"/>
      <c r="N15" s="183">
        <v>14091000</v>
      </c>
      <c r="O15" s="183">
        <v>48758644919.360016</v>
      </c>
      <c r="P15" s="196"/>
      <c r="X15" s="185" t="b">
        <v>0</v>
      </c>
      <c r="Y15" s="185" t="b">
        <v>0</v>
      </c>
      <c r="Z15" s="185" t="b">
        <v>0</v>
      </c>
    </row>
    <row r="16" spans="1:26" s="195" customFormat="1" ht="25.05" customHeight="1" x14ac:dyDescent="0.2">
      <c r="A16" s="186">
        <f t="shared" si="0"/>
        <v>4</v>
      </c>
      <c r="B16" s="228" t="s">
        <v>1535</v>
      </c>
      <c r="C16" s="188"/>
      <c r="D16" s="234">
        <v>95119632453.491699</v>
      </c>
      <c r="E16" s="230">
        <f>+'[11]LPSAL 2017  (AUDITED)'!D16</f>
        <v>253179648723.73001</v>
      </c>
      <c r="F16" s="227"/>
      <c r="G16" s="194"/>
      <c r="H16" s="182" t="b">
        <v>1</v>
      </c>
      <c r="I16" s="182" t="b">
        <v>1</v>
      </c>
      <c r="K16" s="73"/>
      <c r="N16" s="183">
        <v>-242591372892.72827</v>
      </c>
      <c r="O16" s="183">
        <v>56425056279.980011</v>
      </c>
      <c r="P16" s="196"/>
      <c r="X16" s="185"/>
      <c r="Y16" s="185"/>
      <c r="Z16" s="185"/>
    </row>
    <row r="17" spans="1:26" s="195" customFormat="1" ht="25.05" customHeight="1" x14ac:dyDescent="0.2">
      <c r="A17" s="186">
        <f t="shared" si="0"/>
        <v>5</v>
      </c>
      <c r="B17" s="231" t="s">
        <v>1536</v>
      </c>
      <c r="C17" s="188"/>
      <c r="D17" s="232">
        <f>+D15+D16</f>
        <v>95133723453.491699</v>
      </c>
      <c r="E17" s="233">
        <f>+E15+E16</f>
        <v>253179648723.73001</v>
      </c>
      <c r="F17" s="227"/>
      <c r="G17" s="194"/>
      <c r="H17" s="182" t="b">
        <v>1</v>
      </c>
      <c r="I17" s="182" t="b">
        <v>1</v>
      </c>
      <c r="K17" s="73"/>
      <c r="N17" s="183">
        <v>-242577281892.72827</v>
      </c>
      <c r="O17" s="183">
        <v>105183701199.34003</v>
      </c>
      <c r="P17" s="196"/>
      <c r="Q17" s="197"/>
      <c r="X17" s="185" t="b">
        <v>0</v>
      </c>
      <c r="Y17" s="185" t="b">
        <v>0</v>
      </c>
      <c r="Z17" s="185" t="b">
        <v>0</v>
      </c>
    </row>
    <row r="18" spans="1:26" s="195" customFormat="1" ht="25.05" customHeight="1" x14ac:dyDescent="0.2">
      <c r="A18" s="186">
        <f t="shared" si="0"/>
        <v>6</v>
      </c>
      <c r="B18" s="228" t="s">
        <v>242</v>
      </c>
      <c r="C18" s="188"/>
      <c r="D18" s="229">
        <f>+'[11]LPSAL SIMDA 2018x'!B9</f>
        <v>0</v>
      </c>
      <c r="E18" s="230">
        <f>+'[11]LPSAL 2017  (AUDITED)'!D18</f>
        <v>14091000</v>
      </c>
      <c r="F18" s="227"/>
      <c r="G18" s="194"/>
      <c r="H18" s="182" t="b">
        <v>1</v>
      </c>
      <c r="I18" s="182" t="b">
        <v>1</v>
      </c>
      <c r="K18" s="73"/>
      <c r="N18" s="183">
        <v>0</v>
      </c>
      <c r="O18" s="183">
        <v>-48744553919.360001</v>
      </c>
      <c r="P18" s="196"/>
      <c r="X18" s="185" t="b">
        <v>0</v>
      </c>
      <c r="Y18" s="185" t="b">
        <v>1</v>
      </c>
      <c r="Z18" s="185" t="b">
        <v>0</v>
      </c>
    </row>
    <row r="19" spans="1:26" s="195" customFormat="1" ht="25.05" customHeight="1" x14ac:dyDescent="0.2">
      <c r="A19" s="186">
        <f t="shared" si="0"/>
        <v>7</v>
      </c>
      <c r="B19" s="228" t="s">
        <v>243</v>
      </c>
      <c r="C19" s="188"/>
      <c r="D19" s="229">
        <f>+'[11]LPSAL SIMDA 2018x'!B10</f>
        <v>0</v>
      </c>
      <c r="E19" s="230">
        <f>+'[11]LPSAL 2017  (AUDITED)'!D19</f>
        <v>0</v>
      </c>
      <c r="F19" s="227"/>
      <c r="G19" s="194"/>
      <c r="H19" s="182" t="b">
        <v>1</v>
      </c>
      <c r="I19" s="182" t="b">
        <v>1</v>
      </c>
      <c r="K19" s="73"/>
      <c r="N19" s="183">
        <v>0</v>
      </c>
      <c r="O19" s="183">
        <v>0</v>
      </c>
      <c r="P19" s="196"/>
      <c r="X19" s="185"/>
      <c r="Y19" s="185"/>
      <c r="Z19" s="185"/>
    </row>
    <row r="20" spans="1:26" s="195" customFormat="1" ht="25.05" customHeight="1" thickBot="1" x14ac:dyDescent="0.25">
      <c r="A20" s="198">
        <f t="shared" si="0"/>
        <v>8</v>
      </c>
      <c r="B20" s="235" t="s">
        <v>1537</v>
      </c>
      <c r="C20" s="200"/>
      <c r="D20" s="236">
        <f>+D17+D18+D19</f>
        <v>95133723453.491699</v>
      </c>
      <c r="E20" s="237">
        <f>+E17+E18+E19</f>
        <v>253193739723.73001</v>
      </c>
      <c r="F20" s="227"/>
      <c r="G20" s="194"/>
      <c r="H20" s="182" t="b">
        <v>1</v>
      </c>
      <c r="I20" s="182" t="b">
        <v>1</v>
      </c>
      <c r="K20" s="73"/>
      <c r="N20" s="183">
        <v>-242577281892.72827</v>
      </c>
      <c r="O20" s="183">
        <v>56439147279.980011</v>
      </c>
      <c r="P20" s="196"/>
      <c r="X20" s="185"/>
      <c r="Y20" s="185"/>
      <c r="Z20" s="185"/>
    </row>
    <row r="21" spans="1:26" ht="14.25" customHeight="1" thickTop="1" x14ac:dyDescent="0.3">
      <c r="A21" s="220"/>
      <c r="K21" s="73"/>
    </row>
    <row r="22" spans="1:26" ht="13.8" x14ac:dyDescent="0.3">
      <c r="A22" s="220" t="s">
        <v>1538</v>
      </c>
      <c r="K22" s="73"/>
    </row>
    <row r="23" spans="1:26" ht="14.4" x14ac:dyDescent="0.3">
      <c r="A23" s="220" t="s">
        <v>1539</v>
      </c>
      <c r="B23" s="203"/>
      <c r="C23" s="203"/>
      <c r="D23" s="204"/>
      <c r="E23" s="205"/>
      <c r="K23" s="73"/>
    </row>
    <row r="24" spans="1:26" ht="14.4" x14ac:dyDescent="0.3">
      <c r="A24" s="220"/>
      <c r="B24" s="203"/>
      <c r="C24" s="203"/>
      <c r="D24" s="206"/>
      <c r="E24" s="205"/>
      <c r="K24" s="73"/>
    </row>
    <row r="25" spans="1:26" ht="16.05" customHeight="1" x14ac:dyDescent="0.3">
      <c r="B25" s="203"/>
      <c r="C25" s="203"/>
      <c r="D25" s="337" t="s">
        <v>1540</v>
      </c>
      <c r="E25" s="337"/>
      <c r="K25" s="73"/>
    </row>
    <row r="26" spans="1:26" ht="16.05" customHeight="1" x14ac:dyDescent="0.3">
      <c r="B26" s="203"/>
      <c r="C26" s="203"/>
      <c r="D26" s="357" t="s">
        <v>158</v>
      </c>
      <c r="E26" s="357"/>
      <c r="K26" s="73"/>
    </row>
    <row r="27" spans="1:26" ht="16.05" customHeight="1" x14ac:dyDescent="0.3">
      <c r="B27" s="203"/>
      <c r="C27" s="203"/>
      <c r="E27" s="156"/>
    </row>
    <row r="28" spans="1:26" ht="16.05" customHeight="1" x14ac:dyDescent="0.3">
      <c r="B28" s="203"/>
      <c r="C28" s="203"/>
      <c r="E28" s="156"/>
    </row>
    <row r="29" spans="1:26" ht="16.05" customHeight="1" x14ac:dyDescent="0.3">
      <c r="B29" s="203"/>
      <c r="C29" s="203"/>
      <c r="E29" s="156"/>
    </row>
    <row r="30" spans="1:26" ht="16.05" customHeight="1" x14ac:dyDescent="0.3">
      <c r="B30" s="203"/>
      <c r="C30" s="203"/>
      <c r="E30" s="156"/>
    </row>
    <row r="31" spans="1:26" ht="11.25" customHeight="1" x14ac:dyDescent="0.2">
      <c r="D31" s="357" t="s">
        <v>1336</v>
      </c>
      <c r="E31" s="357"/>
    </row>
    <row r="32" spans="1:26" ht="11.25" customHeight="1" x14ac:dyDescent="0.2">
      <c r="E32" s="157"/>
    </row>
    <row r="33" spans="1:5" ht="11.25" customHeight="1" x14ac:dyDescent="0.2">
      <c r="E33" s="157"/>
    </row>
    <row r="34" spans="1:5" ht="11.25" customHeight="1" x14ac:dyDescent="0.2">
      <c r="E34" s="157"/>
    </row>
    <row r="35" spans="1:5" ht="12.75" customHeight="1" x14ac:dyDescent="0.25">
      <c r="D35" s="205"/>
      <c r="E35" s="205"/>
    </row>
    <row r="36" spans="1:5" ht="12.75" customHeight="1" x14ac:dyDescent="0.25">
      <c r="A36" s="358"/>
      <c r="B36" s="358"/>
      <c r="D36" s="205"/>
      <c r="E36" s="207" t="s">
        <v>1532</v>
      </c>
    </row>
    <row r="37" spans="1:5" ht="12.75" customHeight="1" x14ac:dyDescent="0.25">
      <c r="D37" s="205"/>
      <c r="E37" s="205"/>
    </row>
    <row r="38" spans="1:5" ht="12.75" customHeight="1" x14ac:dyDescent="0.25">
      <c r="D38" s="205"/>
      <c r="E38" s="205"/>
    </row>
    <row r="39" spans="1:5" ht="12.75" customHeight="1" x14ac:dyDescent="0.25">
      <c r="D39" s="205"/>
      <c r="E39" s="205"/>
    </row>
    <row r="40" spans="1:5" ht="12.75" customHeight="1" x14ac:dyDescent="0.25">
      <c r="D40" s="205">
        <f>+'[12]LRA 2018'!$J$119</f>
        <v>95878512113.491699</v>
      </c>
      <c r="E40" s="205"/>
    </row>
    <row r="41" spans="1:5" ht="12.75" customHeight="1" x14ac:dyDescent="0.25">
      <c r="D41" s="205">
        <f>+D20-D40</f>
        <v>-744788660</v>
      </c>
      <c r="E41" s="205"/>
    </row>
    <row r="42" spans="1:5" ht="12.75" customHeight="1" x14ac:dyDescent="0.25">
      <c r="D42" s="205">
        <f>+D16-D40</f>
        <v>-758879660</v>
      </c>
      <c r="E42" s="205"/>
    </row>
    <row r="43" spans="1:5" ht="13.8" x14ac:dyDescent="0.25">
      <c r="E43" s="208"/>
    </row>
    <row r="45" spans="1:5" x14ac:dyDescent="0.2">
      <c r="D45" s="158"/>
    </row>
    <row r="46" spans="1:5" x14ac:dyDescent="0.2">
      <c r="D46" s="209"/>
    </row>
    <row r="49" spans="5:5" x14ac:dyDescent="0.2">
      <c r="E49" s="157"/>
    </row>
  </sheetData>
  <mergeCells count="14">
    <mergeCell ref="H10:I11"/>
    <mergeCell ref="D25:E25"/>
    <mergeCell ref="D26:E26"/>
    <mergeCell ref="D31:E31"/>
    <mergeCell ref="A36:B36"/>
    <mergeCell ref="A4:E4"/>
    <mergeCell ref="A5:E5"/>
    <mergeCell ref="A6:E6"/>
    <mergeCell ref="A7:E7"/>
    <mergeCell ref="A10:A11"/>
    <mergeCell ref="B10:B11"/>
    <mergeCell ref="C10:C11"/>
    <mergeCell ref="D10:D11"/>
    <mergeCell ref="E10:E11"/>
  </mergeCells>
  <conditionalFormatting sqref="H13:H20">
    <cfRule type="cellIs" dxfId="7" priority="5" stopIfTrue="1" operator="equal">
      <formula>FALSE</formula>
    </cfRule>
  </conditionalFormatting>
  <conditionalFormatting sqref="I13:N13 N14:N20 O13:O20 K14:K26 I14:I20 H13:H20">
    <cfRule type="cellIs" dxfId="6" priority="4" stopIfTrue="1" operator="equal">
      <formula>FALSE</formula>
    </cfRule>
  </conditionalFormatting>
  <conditionalFormatting sqref="O13">
    <cfRule type="cellIs" dxfId="5" priority="3" stopIfTrue="1" operator="equal">
      <formula>FALSE</formula>
    </cfRule>
  </conditionalFormatting>
  <conditionalFormatting sqref="N14:N20">
    <cfRule type="cellIs" dxfId="4" priority="2" stopIfTrue="1" operator="equal">
      <formula>FALSE</formula>
    </cfRule>
  </conditionalFormatting>
  <conditionalFormatting sqref="O14:O20">
    <cfRule type="cellIs" dxfId="3" priority="1" stopIfTrue="1" operator="equal">
      <formula>FALSE</formula>
    </cfRule>
  </conditionalFormatting>
  <printOptions horizontalCentered="1"/>
  <pageMargins left="0.74803149606299213" right="0.47244094488188981" top="0.86614173228346458" bottom="0.62992125984251968" header="0.74803149606299213" footer="0.55118110236220474"/>
  <pageSetup paperSize="9" scale="7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D183"/>
  <sheetViews>
    <sheetView showGridLines="0" zoomScaleSheetLayoutView="100" workbookViewId="0">
      <pane xSplit="8" ySplit="8" topLeftCell="I9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21875" defaultRowHeight="12" customHeight="1" x14ac:dyDescent="0.2"/>
  <cols>
    <col min="1" max="1" width="0.5546875" style="73" customWidth="1"/>
    <col min="2" max="2" width="3.44140625" style="73" customWidth="1"/>
    <col min="3" max="6" width="2.21875" style="73" customWidth="1"/>
    <col min="7" max="7" width="45.5546875" style="73" customWidth="1"/>
    <col min="8" max="8" width="9.77734375" style="73" customWidth="1"/>
    <col min="9" max="9" width="19.77734375" style="73" bestFit="1" customWidth="1"/>
    <col min="10" max="10" width="19.44140625" style="73" customWidth="1"/>
    <col min="11" max="11" width="8.77734375" style="73" customWidth="1"/>
    <col min="12" max="12" width="19.21875" style="73" customWidth="1"/>
    <col min="13" max="13" width="1.21875" style="73" customWidth="1"/>
    <col min="14" max="14" width="9" style="73" hidden="1" customWidth="1"/>
    <col min="15" max="17" width="18.21875" style="73" hidden="1" customWidth="1"/>
    <col min="18" max="19" width="9.21875" style="73" hidden="1" customWidth="1"/>
    <col min="20" max="20" width="18" style="73" hidden="1" customWidth="1"/>
    <col min="21" max="21" width="6.44140625" style="73" hidden="1" customWidth="1"/>
    <col min="22" max="22" width="5.21875" style="73" hidden="1" customWidth="1"/>
    <col min="23" max="23" width="16.77734375" style="73" hidden="1" customWidth="1"/>
    <col min="24" max="29" width="9.21875" style="73" hidden="1" customWidth="1"/>
    <col min="30" max="30" width="4.44140625" style="73" hidden="1" customWidth="1"/>
    <col min="31" max="31" width="12.44140625" style="73" hidden="1" customWidth="1"/>
    <col min="32" max="32" width="5.77734375" style="73" hidden="1" customWidth="1"/>
    <col min="33" max="33" width="4.44140625" style="73" hidden="1" customWidth="1"/>
    <col min="34" max="34" width="9.21875" style="73" customWidth="1"/>
    <col min="35" max="37" width="9.21875" style="73" hidden="1" customWidth="1"/>
    <col min="38" max="38" width="9" style="73" hidden="1" customWidth="1"/>
    <col min="39" max="39" width="18.21875" style="73" hidden="1" customWidth="1"/>
    <col min="40" max="40" width="4.44140625" style="73" hidden="1" customWidth="1"/>
    <col min="41" max="41" width="11.21875" style="73" hidden="1" customWidth="1"/>
    <col min="42" max="42" width="17.21875" style="73" hidden="1" customWidth="1"/>
    <col min="43" max="43" width="18.21875" style="73" hidden="1" customWidth="1"/>
    <col min="44" max="44" width="11.5546875" style="73" customWidth="1"/>
    <col min="45" max="45" width="9.21875" style="73"/>
    <col min="46" max="46" width="28.77734375" style="73" customWidth="1"/>
    <col min="47" max="49" width="9.21875" style="73"/>
    <col min="50" max="56" width="4.77734375" style="73" customWidth="1"/>
    <col min="57" max="16384" width="9.21875" style="73"/>
  </cols>
  <sheetData>
    <row r="1" spans="2:56" ht="15" customHeight="1" x14ac:dyDescent="0.2">
      <c r="O1" s="73" t="s">
        <v>1357</v>
      </c>
      <c r="P1" s="73" t="e">
        <v>#VALUE!</v>
      </c>
    </row>
    <row r="2" spans="2:56" ht="15" customHeight="1" x14ac:dyDescent="0.2">
      <c r="B2" s="338" t="s">
        <v>194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  <c r="AQ2" s="73">
        <v>138393203347.56799</v>
      </c>
    </row>
    <row r="3" spans="2:56" ht="15" customHeight="1" x14ac:dyDescent="0.2">
      <c r="B3" s="338" t="s">
        <v>0</v>
      </c>
      <c r="C3" s="338"/>
      <c r="D3" s="338"/>
      <c r="E3" s="338"/>
      <c r="F3" s="338"/>
      <c r="G3" s="338"/>
      <c r="H3" s="338"/>
      <c r="I3" s="338"/>
      <c r="J3" s="338"/>
      <c r="K3" s="338"/>
      <c r="L3" s="338"/>
    </row>
    <row r="4" spans="2:56" ht="15" customHeight="1" x14ac:dyDescent="0.25">
      <c r="B4" s="339" t="s">
        <v>1338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</row>
    <row r="5" spans="2:56" ht="15" customHeight="1" thickBot="1" x14ac:dyDescent="0.25">
      <c r="B5" s="1"/>
      <c r="C5" s="1"/>
      <c r="D5" s="1"/>
      <c r="E5" s="1"/>
      <c r="F5" s="1"/>
      <c r="G5" s="1"/>
      <c r="H5" s="2"/>
      <c r="I5" s="1"/>
      <c r="J5" s="1"/>
      <c r="K5" s="1"/>
      <c r="L5" s="15" t="s">
        <v>1</v>
      </c>
    </row>
    <row r="6" spans="2:56" ht="12" customHeight="1" thickTop="1" x14ac:dyDescent="0.2">
      <c r="B6" s="385" t="s">
        <v>2</v>
      </c>
      <c r="C6" s="387" t="s">
        <v>3</v>
      </c>
      <c r="D6" s="388"/>
      <c r="E6" s="388"/>
      <c r="F6" s="388"/>
      <c r="G6" s="389"/>
      <c r="H6" s="393" t="s">
        <v>72</v>
      </c>
      <c r="I6" s="109" t="s">
        <v>4</v>
      </c>
      <c r="J6" s="110" t="s">
        <v>5</v>
      </c>
      <c r="K6" s="395" t="s">
        <v>6</v>
      </c>
      <c r="L6" s="111" t="s">
        <v>5</v>
      </c>
      <c r="S6" s="112" t="s">
        <v>1355</v>
      </c>
      <c r="T6" s="113"/>
      <c r="AL6" s="73" t="s">
        <v>1354</v>
      </c>
    </row>
    <row r="7" spans="2:56" ht="12" customHeight="1" x14ac:dyDescent="0.2">
      <c r="B7" s="386"/>
      <c r="C7" s="390"/>
      <c r="D7" s="391"/>
      <c r="E7" s="391"/>
      <c r="F7" s="391"/>
      <c r="G7" s="392"/>
      <c r="H7" s="394"/>
      <c r="I7" s="114" t="s">
        <v>1335</v>
      </c>
      <c r="J7" s="115" t="s">
        <v>1335</v>
      </c>
      <c r="K7" s="396"/>
      <c r="L7" s="116" t="s">
        <v>324</v>
      </c>
      <c r="S7" s="117" t="s">
        <v>1356</v>
      </c>
      <c r="T7" s="118"/>
    </row>
    <row r="8" spans="2:56" ht="12" customHeight="1" thickBot="1" x14ac:dyDescent="0.25">
      <c r="B8" s="24">
        <v>1</v>
      </c>
      <c r="C8" s="352">
        <v>2</v>
      </c>
      <c r="D8" s="353"/>
      <c r="E8" s="353"/>
      <c r="F8" s="353"/>
      <c r="G8" s="354"/>
      <c r="H8" s="25">
        <v>3</v>
      </c>
      <c r="I8" s="25">
        <v>4</v>
      </c>
      <c r="J8" s="25">
        <v>5</v>
      </c>
      <c r="K8" s="25">
        <v>6</v>
      </c>
      <c r="L8" s="26">
        <v>7</v>
      </c>
      <c r="N8" s="73" t="s">
        <v>166</v>
      </c>
      <c r="O8" s="73" t="s">
        <v>1350</v>
      </c>
      <c r="P8" s="73" t="s">
        <v>1351</v>
      </c>
      <c r="Q8" s="73" t="s">
        <v>325</v>
      </c>
      <c r="S8" s="73" t="s">
        <v>168</v>
      </c>
      <c r="W8" s="73" t="s">
        <v>1352</v>
      </c>
      <c r="X8" s="73" t="s">
        <v>6</v>
      </c>
      <c r="AD8" s="73" t="s">
        <v>320</v>
      </c>
      <c r="AE8" s="73" t="s">
        <v>321</v>
      </c>
      <c r="AF8" s="73" t="s">
        <v>322</v>
      </c>
      <c r="AG8" s="73" t="s">
        <v>323</v>
      </c>
      <c r="AL8" s="73" t="s">
        <v>166</v>
      </c>
      <c r="AM8" s="73" t="s">
        <v>325</v>
      </c>
    </row>
    <row r="9" spans="2:56" ht="12" customHeight="1" x14ac:dyDescent="0.2">
      <c r="B9" s="16">
        <v>1</v>
      </c>
      <c r="C9" s="27" t="s">
        <v>92</v>
      </c>
      <c r="D9" s="28"/>
      <c r="E9" s="28"/>
      <c r="F9" s="28"/>
      <c r="G9" s="29"/>
      <c r="H9" s="30" t="s">
        <v>195</v>
      </c>
      <c r="I9" s="31"/>
      <c r="J9" s="31"/>
      <c r="K9" s="31"/>
      <c r="L9" s="32"/>
      <c r="N9" s="119"/>
      <c r="O9" s="120"/>
      <c r="P9" s="120"/>
      <c r="Q9" s="120"/>
      <c r="S9" s="119"/>
      <c r="T9" s="120"/>
      <c r="W9" s="120">
        <v>0</v>
      </c>
      <c r="X9" s="120">
        <v>0</v>
      </c>
      <c r="AD9" s="75">
        <v>0</v>
      </c>
      <c r="AE9" s="75">
        <v>0</v>
      </c>
      <c r="AF9" s="75">
        <v>0</v>
      </c>
      <c r="AG9" s="75">
        <v>0</v>
      </c>
      <c r="AL9" s="119"/>
      <c r="AM9" s="120"/>
      <c r="AN9" s="75">
        <v>0</v>
      </c>
      <c r="AX9" s="73" t="e">
        <f>+B9=#REF!</f>
        <v>#REF!</v>
      </c>
      <c r="AY9" s="73" t="e">
        <f>+C9=#REF!</f>
        <v>#REF!</v>
      </c>
      <c r="AZ9" s="73" t="e">
        <f>+D9=#REF!</f>
        <v>#REF!</v>
      </c>
      <c r="BA9" s="73" t="e">
        <f>+E9=#REF!</f>
        <v>#REF!</v>
      </c>
      <c r="BB9" s="73" t="e">
        <f>+F9=#REF!</f>
        <v>#REF!</v>
      </c>
      <c r="BC9" s="73" t="e">
        <f>+G9=#REF!</f>
        <v>#REF!</v>
      </c>
      <c r="BD9" s="73" t="e">
        <f>+H9=#REF!</f>
        <v>#REF!</v>
      </c>
    </row>
    <row r="10" spans="2:56" ht="12" customHeight="1" x14ac:dyDescent="0.2">
      <c r="B10" s="33">
        <f t="shared" ref="B10:B63" si="0">+B9+1</f>
        <v>2</v>
      </c>
      <c r="C10" s="34"/>
      <c r="D10" s="35" t="s">
        <v>91</v>
      </c>
      <c r="E10" s="35"/>
      <c r="F10" s="35"/>
      <c r="G10" s="36"/>
      <c r="H10" s="37" t="s">
        <v>196</v>
      </c>
      <c r="I10" s="38"/>
      <c r="J10" s="38"/>
      <c r="K10" s="38"/>
      <c r="L10" s="39"/>
      <c r="N10" s="119"/>
      <c r="O10" s="120"/>
      <c r="P10" s="120"/>
      <c r="Q10" s="120"/>
      <c r="S10" s="119"/>
      <c r="T10" s="120"/>
      <c r="W10" s="120">
        <v>0</v>
      </c>
      <c r="X10" s="120">
        <v>0</v>
      </c>
      <c r="AD10" s="75">
        <v>0</v>
      </c>
      <c r="AE10" s="75">
        <v>0</v>
      </c>
      <c r="AF10" s="75">
        <v>0</v>
      </c>
      <c r="AG10" s="75">
        <v>0</v>
      </c>
      <c r="AL10" s="119"/>
      <c r="AM10" s="120"/>
      <c r="AN10" s="75">
        <v>0</v>
      </c>
      <c r="AX10" s="73" t="e">
        <f>+B10=#REF!</f>
        <v>#REF!</v>
      </c>
      <c r="AY10" s="73" t="e">
        <f>+C10=#REF!</f>
        <v>#REF!</v>
      </c>
      <c r="AZ10" s="73" t="e">
        <f>+D10=#REF!</f>
        <v>#REF!</v>
      </c>
      <c r="BA10" s="73" t="e">
        <f>+E10=#REF!</f>
        <v>#REF!</v>
      </c>
      <c r="BB10" s="73" t="e">
        <f>+F10=#REF!</f>
        <v>#REF!</v>
      </c>
      <c r="BC10" s="73" t="e">
        <f>+G10=#REF!</f>
        <v>#REF!</v>
      </c>
      <c r="BD10" s="73" t="e">
        <f>+H10=#REF!</f>
        <v>#REF!</v>
      </c>
    </row>
    <row r="11" spans="2:56" ht="12" customHeight="1" x14ac:dyDescent="0.2">
      <c r="B11" s="33">
        <f t="shared" si="0"/>
        <v>3</v>
      </c>
      <c r="C11" s="40"/>
      <c r="D11" s="41"/>
      <c r="E11" s="41" t="s">
        <v>7</v>
      </c>
      <c r="F11" s="41"/>
      <c r="G11" s="42"/>
      <c r="H11" s="74" t="s">
        <v>197</v>
      </c>
      <c r="I11" s="43">
        <f t="shared" ref="I11:J14" si="1">+O11</f>
        <v>1293238242572</v>
      </c>
      <c r="J11" s="43">
        <f t="shared" si="1"/>
        <v>1269688670076</v>
      </c>
      <c r="K11" s="43">
        <f>IF(ISERROR(J11/I11*100),0,(J11/I11*100))</f>
        <v>98.179022880643828</v>
      </c>
      <c r="L11" s="44">
        <f>+Q11</f>
        <v>1180802224047</v>
      </c>
      <c r="N11" s="119" t="s">
        <v>98</v>
      </c>
      <c r="O11" s="120">
        <v>1293238242572</v>
      </c>
      <c r="P11" s="120">
        <v>1269688670076</v>
      </c>
      <c r="Q11" s="120">
        <v>1180802224047</v>
      </c>
      <c r="S11" s="119" t="s">
        <v>7</v>
      </c>
      <c r="T11" s="120" t="e">
        <v>#VALUE!</v>
      </c>
      <c r="U11" s="75" t="e">
        <v>#VALUE!</v>
      </c>
      <c r="W11" s="120">
        <v>88886446029</v>
      </c>
      <c r="X11" s="120">
        <v>7.5276319961827927</v>
      </c>
      <c r="AD11" s="75">
        <v>255688643572</v>
      </c>
      <c r="AE11" s="75">
        <v>266427716408</v>
      </c>
      <c r="AF11" s="75">
        <v>1.4837945624070557</v>
      </c>
      <c r="AG11" s="75">
        <v>170146981571</v>
      </c>
      <c r="AL11" s="119" t="s">
        <v>98</v>
      </c>
      <c r="AM11" s="120">
        <v>1180802224047</v>
      </c>
      <c r="AN11" s="75">
        <v>0</v>
      </c>
      <c r="AP11" s="75">
        <f>+J11-L11</f>
        <v>88886446029</v>
      </c>
      <c r="AQ11" s="75">
        <f>+AP11/L11*100</f>
        <v>7.5276319961827927</v>
      </c>
      <c r="AX11" s="73" t="e">
        <f>+B11=#REF!</f>
        <v>#REF!</v>
      </c>
      <c r="AY11" s="73" t="e">
        <f>+C11=#REF!</f>
        <v>#REF!</v>
      </c>
      <c r="AZ11" s="73" t="e">
        <f>+D11=#REF!</f>
        <v>#REF!</v>
      </c>
      <c r="BA11" s="73" t="e">
        <f>+E11=#REF!</f>
        <v>#REF!</v>
      </c>
      <c r="BB11" s="73" t="e">
        <f>+F11=#REF!</f>
        <v>#REF!</v>
      </c>
      <c r="BC11" s="73" t="e">
        <f>+G11=#REF!</f>
        <v>#REF!</v>
      </c>
      <c r="BD11" s="73" t="e">
        <f>+H11=#REF!</f>
        <v>#REF!</v>
      </c>
    </row>
    <row r="12" spans="2:56" ht="12" customHeight="1" x14ac:dyDescent="0.2">
      <c r="B12" s="33">
        <f>+B11+1</f>
        <v>4</v>
      </c>
      <c r="C12" s="40"/>
      <c r="D12" s="41"/>
      <c r="E12" s="41" t="s">
        <v>8</v>
      </c>
      <c r="F12" s="41"/>
      <c r="G12" s="42"/>
      <c r="H12" s="74" t="s">
        <v>198</v>
      </c>
      <c r="I12" s="43">
        <f t="shared" si="1"/>
        <v>59486665000</v>
      </c>
      <c r="J12" s="121">
        <v>21271223932</v>
      </c>
      <c r="K12" s="43">
        <f>IF(ISERROR(J12/I12*100),0,(J12/I12*100))</f>
        <v>35.757970180375722</v>
      </c>
      <c r="L12" s="44">
        <f>+Q12</f>
        <v>23086112714</v>
      </c>
      <c r="N12" s="119" t="s">
        <v>100</v>
      </c>
      <c r="O12" s="120">
        <v>59486665000</v>
      </c>
      <c r="P12" s="120">
        <v>21300001632</v>
      </c>
      <c r="Q12" s="120">
        <v>23086112714</v>
      </c>
      <c r="S12" s="119" t="s">
        <v>8</v>
      </c>
      <c r="T12" s="120" t="e">
        <v>#VALUE!</v>
      </c>
      <c r="U12" s="75" t="e">
        <v>#VALUE!</v>
      </c>
      <c r="W12" s="120">
        <v>-1931601082</v>
      </c>
      <c r="X12" s="120">
        <v>-8.3669394927134189</v>
      </c>
      <c r="AD12" s="75">
        <v>29595807000</v>
      </c>
      <c r="AE12" s="75">
        <v>-8637082917</v>
      </c>
      <c r="AF12" s="75">
        <v>-64.106142595175669</v>
      </c>
      <c r="AG12" s="75">
        <v>-1270898590.8600006</v>
      </c>
      <c r="AL12" s="119" t="s">
        <v>100</v>
      </c>
      <c r="AM12" s="120">
        <v>23086112714</v>
      </c>
      <c r="AN12" s="75">
        <v>0</v>
      </c>
      <c r="AP12" s="75">
        <f t="shared" ref="AP12:AP75" si="2">+J12-L12</f>
        <v>-1814888782</v>
      </c>
      <c r="AQ12" s="75">
        <f t="shared" ref="AQ12:AQ75" si="3">+AP12/L12*100</f>
        <v>-7.861387512413061</v>
      </c>
      <c r="AX12" s="73" t="e">
        <f>+B12=#REF!</f>
        <v>#REF!</v>
      </c>
      <c r="AY12" s="73" t="e">
        <f>+C12=#REF!</f>
        <v>#REF!</v>
      </c>
      <c r="AZ12" s="73" t="e">
        <f>+D12=#REF!</f>
        <v>#REF!</v>
      </c>
      <c r="BA12" s="73" t="e">
        <f>+E12=#REF!</f>
        <v>#REF!</v>
      </c>
      <c r="BB12" s="73" t="e">
        <f>+F12=#REF!</f>
        <v>#REF!</v>
      </c>
      <c r="BC12" s="73" t="e">
        <f>+G12=#REF!</f>
        <v>#REF!</v>
      </c>
      <c r="BD12" s="73" t="e">
        <f>+H12=#REF!</f>
        <v>#REF!</v>
      </c>
    </row>
    <row r="13" spans="2:56" ht="12" customHeight="1" x14ac:dyDescent="0.2">
      <c r="B13" s="33">
        <f t="shared" si="0"/>
        <v>5</v>
      </c>
      <c r="C13" s="40"/>
      <c r="D13" s="41"/>
      <c r="E13" s="41" t="s">
        <v>171</v>
      </c>
      <c r="F13" s="41"/>
      <c r="G13" s="42"/>
      <c r="H13" s="74" t="s">
        <v>199</v>
      </c>
      <c r="I13" s="43">
        <f t="shared" si="1"/>
        <v>62302070068</v>
      </c>
      <c r="J13" s="43">
        <f t="shared" si="1"/>
        <v>60080960355.959999</v>
      </c>
      <c r="K13" s="43">
        <f>IF(ISERROR(J13/I13*100),0,(J13/I13*100))</f>
        <v>96.434934329444019</v>
      </c>
      <c r="L13" s="44">
        <f>+Q13</f>
        <v>163852468137.34</v>
      </c>
      <c r="N13" s="119" t="s">
        <v>102</v>
      </c>
      <c r="O13" s="120">
        <v>62302070068</v>
      </c>
      <c r="P13" s="120">
        <v>60080960355.959999</v>
      </c>
      <c r="Q13" s="120">
        <v>163852468137.34</v>
      </c>
      <c r="S13" s="119" t="s">
        <v>171</v>
      </c>
      <c r="T13" s="120" t="e">
        <v>#VALUE!</v>
      </c>
      <c r="U13" s="75" t="e">
        <v>#VALUE!</v>
      </c>
      <c r="W13" s="120">
        <v>-103771507781.38</v>
      </c>
      <c r="X13" s="120">
        <v>-63.332282364156669</v>
      </c>
      <c r="AD13" s="75">
        <v>-95662815122</v>
      </c>
      <c r="AE13" s="75">
        <v>-12746651388.040001</v>
      </c>
      <c r="AF13" s="75">
        <v>50.331262835362899</v>
      </c>
      <c r="AG13" s="75">
        <v>100623286329.34</v>
      </c>
      <c r="AL13" s="119" t="s">
        <v>102</v>
      </c>
      <c r="AM13" s="120">
        <v>163852468137.34</v>
      </c>
      <c r="AN13" s="75">
        <v>0</v>
      </c>
      <c r="AP13" s="75">
        <f t="shared" si="2"/>
        <v>-103771507781.38</v>
      </c>
      <c r="AQ13" s="75">
        <f t="shared" si="3"/>
        <v>-63.332282364156669</v>
      </c>
      <c r="AX13" s="73" t="e">
        <f>+B13=#REF!</f>
        <v>#REF!</v>
      </c>
      <c r="AY13" s="73" t="e">
        <f>+C13=#REF!</f>
        <v>#REF!</v>
      </c>
      <c r="AZ13" s="73" t="e">
        <f>+D13=#REF!</f>
        <v>#REF!</v>
      </c>
      <c r="BA13" s="73" t="e">
        <f>+E13=#REF!</f>
        <v>#REF!</v>
      </c>
      <c r="BB13" s="73" t="e">
        <f>+F13=#REF!</f>
        <v>#REF!</v>
      </c>
      <c r="BC13" s="73" t="e">
        <f>+G13=#REF!</f>
        <v>#REF!</v>
      </c>
      <c r="BD13" s="73" t="e">
        <f>+H13=#REF!</f>
        <v>#REF!</v>
      </c>
    </row>
    <row r="14" spans="2:56" ht="12" customHeight="1" x14ac:dyDescent="0.2">
      <c r="B14" s="33">
        <f t="shared" si="0"/>
        <v>6</v>
      </c>
      <c r="C14" s="40"/>
      <c r="D14" s="41"/>
      <c r="E14" s="41" t="s">
        <v>172</v>
      </c>
      <c r="F14" s="41"/>
      <c r="G14" s="42"/>
      <c r="H14" s="74" t="s">
        <v>200</v>
      </c>
      <c r="I14" s="43">
        <f t="shared" si="1"/>
        <v>352719443400</v>
      </c>
      <c r="J14" s="121">
        <v>309376853008.57001</v>
      </c>
      <c r="K14" s="43">
        <f>IF(ISERROR(J14/I14*100),0,(J14/I14*100))</f>
        <v>87.71187945477746</v>
      </c>
      <c r="L14" s="44">
        <f>+Q14</f>
        <v>316727904695.65997</v>
      </c>
      <c r="N14" s="119" t="s">
        <v>104</v>
      </c>
      <c r="O14" s="120">
        <v>352719443400</v>
      </c>
      <c r="P14" s="120">
        <v>309230837874.10999</v>
      </c>
      <c r="Q14" s="120">
        <v>316727904695.65997</v>
      </c>
      <c r="S14" s="119" t="s">
        <v>172</v>
      </c>
      <c r="T14" s="120" t="e">
        <v>#VALUE!</v>
      </c>
      <c r="U14" s="75" t="e">
        <v>#VALUE!</v>
      </c>
      <c r="W14" s="120">
        <v>-7351061035.5499878</v>
      </c>
      <c r="X14" s="120">
        <v>-2.3209388647373945</v>
      </c>
      <c r="AD14" s="75">
        <v>128079855271</v>
      </c>
      <c r="AE14" s="75">
        <v>55413428183.139984</v>
      </c>
      <c r="AF14" s="75">
        <v>-25.341845200810866</v>
      </c>
      <c r="AG14" s="75">
        <v>42307773159.259979</v>
      </c>
      <c r="AL14" s="119" t="s">
        <v>104</v>
      </c>
      <c r="AM14" s="120">
        <v>316727904695.65997</v>
      </c>
      <c r="AN14" s="75">
        <v>0</v>
      </c>
      <c r="AP14" s="75">
        <f t="shared" si="2"/>
        <v>-7351051687.0899658</v>
      </c>
      <c r="AQ14" s="75">
        <f t="shared" si="3"/>
        <v>-2.3209359131629097</v>
      </c>
      <c r="AT14" s="122">
        <v>309376862357.03003</v>
      </c>
      <c r="AU14" s="75">
        <f>+J14-AT14</f>
        <v>-9348.4600219726562</v>
      </c>
      <c r="AX14" s="73" t="e">
        <f>+B14=#REF!</f>
        <v>#REF!</v>
      </c>
      <c r="AY14" s="73" t="e">
        <f>+C14=#REF!</f>
        <v>#REF!</v>
      </c>
      <c r="AZ14" s="73" t="e">
        <f>+D14=#REF!</f>
        <v>#REF!</v>
      </c>
      <c r="BA14" s="73" t="e">
        <f>+E14=#REF!</f>
        <v>#REF!</v>
      </c>
      <c r="BB14" s="73" t="e">
        <f>+F14=#REF!</f>
        <v>#REF!</v>
      </c>
      <c r="BC14" s="73" t="e">
        <f>+G14=#REF!</f>
        <v>#REF!</v>
      </c>
      <c r="BD14" s="73" t="e">
        <f>+H14=#REF!</f>
        <v>#REF!</v>
      </c>
    </row>
    <row r="15" spans="2:56" ht="12" customHeight="1" x14ac:dyDescent="0.2">
      <c r="B15" s="33">
        <f t="shared" si="0"/>
        <v>7</v>
      </c>
      <c r="C15" s="45"/>
      <c r="D15" s="46"/>
      <c r="E15" s="46"/>
      <c r="F15" s="46" t="s">
        <v>90</v>
      </c>
      <c r="G15" s="13"/>
      <c r="H15" s="47"/>
      <c r="I15" s="12">
        <f>+SUM(I11:I14)</f>
        <v>1767746421040</v>
      </c>
      <c r="J15" s="12">
        <f>+SUM(J11:J14)</f>
        <v>1660417707372.53</v>
      </c>
      <c r="K15" s="48">
        <f>IF(ISERROR(J15/I15*100),0,(J15/I15*100))</f>
        <v>93.928500581869287</v>
      </c>
      <c r="L15" s="11">
        <f>+SUM(L11:L14)</f>
        <v>1684468709594</v>
      </c>
      <c r="N15" s="119"/>
      <c r="O15" s="120"/>
      <c r="P15" s="120"/>
      <c r="Q15" s="120"/>
      <c r="S15" s="119"/>
      <c r="T15" s="120"/>
      <c r="W15" s="120">
        <v>-24167723869.930176</v>
      </c>
      <c r="X15" s="120">
        <v>-1.4347386646175941</v>
      </c>
      <c r="AD15" s="75">
        <v>317701490721</v>
      </c>
      <c r="AE15" s="75">
        <v>300457410286.09985</v>
      </c>
      <c r="AF15" s="75">
        <v>0.14248807302433875</v>
      </c>
      <c r="AG15" s="75">
        <v>311807142468.73999</v>
      </c>
      <c r="AL15" s="119"/>
      <c r="AM15" s="120"/>
      <c r="AN15" s="75">
        <v>0</v>
      </c>
      <c r="AP15" s="75">
        <f t="shared" si="2"/>
        <v>-24051002221.469971</v>
      </c>
      <c r="AQ15" s="75">
        <f t="shared" si="3"/>
        <v>-1.4278093789742687</v>
      </c>
      <c r="AX15" s="73" t="e">
        <f>+B15=#REF!</f>
        <v>#REF!</v>
      </c>
      <c r="AY15" s="73" t="e">
        <f>+C15=#REF!</f>
        <v>#REF!</v>
      </c>
      <c r="AZ15" s="73" t="e">
        <f>+D15=#REF!</f>
        <v>#REF!</v>
      </c>
      <c r="BA15" s="73" t="e">
        <f>+E15=#REF!</f>
        <v>#REF!</v>
      </c>
      <c r="BB15" s="73" t="e">
        <f>+F15=#REF!</f>
        <v>#REF!</v>
      </c>
      <c r="BC15" s="73" t="e">
        <f>+G15=#REF!</f>
        <v>#REF!</v>
      </c>
      <c r="BD15" s="73" t="e">
        <f>+H15=#REF!</f>
        <v>#REF!</v>
      </c>
    </row>
    <row r="16" spans="2:56" ht="12" customHeight="1" x14ac:dyDescent="0.2">
      <c r="B16" s="33">
        <f t="shared" si="0"/>
        <v>8</v>
      </c>
      <c r="C16" s="49"/>
      <c r="D16" s="50"/>
      <c r="E16" s="50"/>
      <c r="F16" s="50"/>
      <c r="G16" s="14"/>
      <c r="H16" s="47"/>
      <c r="I16" s="51"/>
      <c r="J16" s="51"/>
      <c r="K16" s="51"/>
      <c r="L16" s="52"/>
      <c r="N16" s="119"/>
      <c r="O16" s="120"/>
      <c r="P16" s="120"/>
      <c r="Q16" s="120"/>
      <c r="S16" s="119"/>
      <c r="T16" s="120"/>
      <c r="W16" s="120">
        <v>0</v>
      </c>
      <c r="X16" s="120">
        <v>0</v>
      </c>
      <c r="AD16" s="75">
        <v>0</v>
      </c>
      <c r="AE16" s="75">
        <v>0</v>
      </c>
      <c r="AF16" s="75">
        <v>0</v>
      </c>
      <c r="AG16" s="75">
        <v>0</v>
      </c>
      <c r="AL16" s="119"/>
      <c r="AM16" s="120"/>
      <c r="AN16" s="75">
        <v>0</v>
      </c>
      <c r="AP16" s="75">
        <f t="shared" si="2"/>
        <v>0</v>
      </c>
      <c r="AQ16" s="75" t="e">
        <f t="shared" si="3"/>
        <v>#DIV/0!</v>
      </c>
      <c r="AX16" s="73" t="e">
        <f>+B16=#REF!</f>
        <v>#REF!</v>
      </c>
      <c r="AY16" s="73" t="e">
        <f>+C16=#REF!</f>
        <v>#REF!</v>
      </c>
      <c r="AZ16" s="73" t="e">
        <f>+D16=#REF!</f>
        <v>#REF!</v>
      </c>
      <c r="BA16" s="73" t="e">
        <f>+E16=#REF!</f>
        <v>#REF!</v>
      </c>
      <c r="BB16" s="73" t="e">
        <f>+F16=#REF!</f>
        <v>#REF!</v>
      </c>
      <c r="BC16" s="73" t="e">
        <f>+G16=#REF!</f>
        <v>#REF!</v>
      </c>
      <c r="BD16" s="73" t="e">
        <f>+H16=#REF!</f>
        <v>#REF!</v>
      </c>
    </row>
    <row r="17" spans="2:56" ht="12" customHeight="1" x14ac:dyDescent="0.2">
      <c r="B17" s="33">
        <f t="shared" si="0"/>
        <v>9</v>
      </c>
      <c r="C17" s="45"/>
      <c r="D17" s="35" t="s">
        <v>173</v>
      </c>
      <c r="E17" s="46"/>
      <c r="F17" s="46"/>
      <c r="G17" s="13"/>
      <c r="H17" s="37" t="s">
        <v>201</v>
      </c>
      <c r="I17" s="51"/>
      <c r="J17" s="51"/>
      <c r="K17" s="51"/>
      <c r="L17" s="52"/>
      <c r="N17" s="119"/>
      <c r="O17" s="120"/>
      <c r="P17" s="120"/>
      <c r="Q17" s="120"/>
      <c r="S17" s="119"/>
      <c r="T17" s="120"/>
      <c r="W17" s="120">
        <v>0</v>
      </c>
      <c r="X17" s="120">
        <v>0</v>
      </c>
      <c r="AD17" s="75">
        <v>0</v>
      </c>
      <c r="AE17" s="75">
        <v>0</v>
      </c>
      <c r="AF17" s="75">
        <v>0</v>
      </c>
      <c r="AG17" s="75">
        <v>0</v>
      </c>
      <c r="AL17" s="119"/>
      <c r="AM17" s="120"/>
      <c r="AN17" s="75">
        <v>0</v>
      </c>
      <c r="AP17" s="75">
        <f t="shared" si="2"/>
        <v>0</v>
      </c>
      <c r="AQ17" s="75" t="e">
        <f t="shared" si="3"/>
        <v>#DIV/0!</v>
      </c>
      <c r="AX17" s="73" t="e">
        <f>+B17=#REF!</f>
        <v>#REF!</v>
      </c>
      <c r="AY17" s="73" t="e">
        <f>+C17=#REF!</f>
        <v>#REF!</v>
      </c>
      <c r="AZ17" s="73" t="e">
        <f>+D17=#REF!</f>
        <v>#REF!</v>
      </c>
      <c r="BA17" s="73" t="e">
        <f>+E17=#REF!</f>
        <v>#REF!</v>
      </c>
      <c r="BB17" s="73" t="e">
        <f>+F17=#REF!</f>
        <v>#REF!</v>
      </c>
      <c r="BC17" s="73" t="e">
        <f>+G17=#REF!</f>
        <v>#REF!</v>
      </c>
      <c r="BD17" s="73" t="e">
        <f>+H17=#REF!</f>
        <v>#REF!</v>
      </c>
    </row>
    <row r="18" spans="2:56" ht="12" customHeight="1" x14ac:dyDescent="0.2">
      <c r="B18" s="33">
        <f t="shared" si="0"/>
        <v>10</v>
      </c>
      <c r="C18" s="34"/>
      <c r="D18" s="35"/>
      <c r="E18" s="35" t="s">
        <v>89</v>
      </c>
      <c r="F18" s="35"/>
      <c r="G18" s="36"/>
      <c r="H18" s="37" t="s">
        <v>202</v>
      </c>
      <c r="I18" s="43"/>
      <c r="J18" s="43"/>
      <c r="K18" s="43"/>
      <c r="L18" s="44"/>
      <c r="N18" s="119"/>
      <c r="O18" s="120"/>
      <c r="P18" s="120"/>
      <c r="Q18" s="120"/>
      <c r="S18" s="119"/>
      <c r="T18" s="120"/>
      <c r="W18" s="120">
        <v>0</v>
      </c>
      <c r="X18" s="120">
        <v>0</v>
      </c>
      <c r="AD18" s="75">
        <v>0</v>
      </c>
      <c r="AE18" s="75">
        <v>0</v>
      </c>
      <c r="AF18" s="75">
        <v>0</v>
      </c>
      <c r="AG18" s="75">
        <v>0</v>
      </c>
      <c r="AL18" s="119"/>
      <c r="AM18" s="120"/>
      <c r="AN18" s="75">
        <v>0</v>
      </c>
      <c r="AP18" s="75">
        <f t="shared" si="2"/>
        <v>0</v>
      </c>
      <c r="AQ18" s="75" t="e">
        <f t="shared" si="3"/>
        <v>#DIV/0!</v>
      </c>
      <c r="AX18" s="73" t="e">
        <f>+B18=#REF!</f>
        <v>#REF!</v>
      </c>
      <c r="AY18" s="73" t="e">
        <f>+C18=#REF!</f>
        <v>#REF!</v>
      </c>
      <c r="AZ18" s="73" t="e">
        <f>+D18=#REF!</f>
        <v>#REF!</v>
      </c>
      <c r="BA18" s="73" t="e">
        <f>+E18=#REF!</f>
        <v>#REF!</v>
      </c>
      <c r="BB18" s="73" t="e">
        <f>+F18=#REF!</f>
        <v>#REF!</v>
      </c>
      <c r="BC18" s="73" t="e">
        <f>+G18=#REF!</f>
        <v>#REF!</v>
      </c>
      <c r="BD18" s="73" t="e">
        <f>+H18=#REF!</f>
        <v>#REF!</v>
      </c>
    </row>
    <row r="19" spans="2:56" ht="12" customHeight="1" x14ac:dyDescent="0.2">
      <c r="B19" s="33">
        <f t="shared" si="0"/>
        <v>11</v>
      </c>
      <c r="C19" s="40"/>
      <c r="D19" s="41"/>
      <c r="E19" s="41" t="s">
        <v>174</v>
      </c>
      <c r="F19" s="41"/>
      <c r="G19" s="42"/>
      <c r="H19" s="74" t="s">
        <v>203</v>
      </c>
      <c r="I19" s="43">
        <f t="shared" ref="I19:J23" si="4">+O19</f>
        <v>188992446400</v>
      </c>
      <c r="J19" s="43">
        <f t="shared" si="4"/>
        <v>146964309439</v>
      </c>
      <c r="K19" s="43">
        <f t="shared" ref="K19:K24" si="5">IF(ISERROR(J19/I19*100),0,(J19/I19*100))</f>
        <v>77.762001729927348</v>
      </c>
      <c r="L19" s="44">
        <f>+Q19</f>
        <v>172155830066</v>
      </c>
      <c r="N19" s="119" t="s">
        <v>110</v>
      </c>
      <c r="O19" s="120">
        <v>188992446400</v>
      </c>
      <c r="P19" s="120">
        <v>146964309439</v>
      </c>
      <c r="Q19" s="120">
        <v>172155830066</v>
      </c>
      <c r="S19" s="119" t="s">
        <v>174</v>
      </c>
      <c r="T19" s="120" t="e">
        <v>#VALUE!</v>
      </c>
      <c r="U19" s="75" t="e">
        <v>#VALUE!</v>
      </c>
      <c r="W19" s="120">
        <v>-25191520627</v>
      </c>
      <c r="X19" s="120">
        <v>-14.632975611306476</v>
      </c>
      <c r="AD19" s="75">
        <v>23714562400</v>
      </c>
      <c r="AE19" s="75">
        <v>-18711712854</v>
      </c>
      <c r="AF19" s="75">
        <v>-22.478888511019832</v>
      </c>
      <c r="AG19" s="75">
        <v>38023378616</v>
      </c>
      <c r="AL19" s="119" t="s">
        <v>110</v>
      </c>
      <c r="AM19" s="120">
        <v>172155830066</v>
      </c>
      <c r="AN19" s="75">
        <v>0</v>
      </c>
      <c r="AP19" s="75">
        <f t="shared" si="2"/>
        <v>-25191520627</v>
      </c>
      <c r="AQ19" s="75">
        <f t="shared" si="3"/>
        <v>-14.632975611306476</v>
      </c>
      <c r="AX19" s="73" t="e">
        <f>+B19=#REF!</f>
        <v>#REF!</v>
      </c>
      <c r="AY19" s="73" t="e">
        <f>+C19=#REF!</f>
        <v>#REF!</v>
      </c>
      <c r="AZ19" s="73" t="e">
        <f>+D19=#REF!</f>
        <v>#REF!</v>
      </c>
      <c r="BA19" s="73" t="e">
        <f>+E19=#REF!</f>
        <v>#REF!</v>
      </c>
      <c r="BB19" s="73" t="e">
        <f>+F19=#REF!</f>
        <v>#REF!</v>
      </c>
      <c r="BC19" s="73" t="e">
        <f>+G19=#REF!</f>
        <v>#REF!</v>
      </c>
      <c r="BD19" s="73" t="e">
        <f>+H19=#REF!</f>
        <v>#REF!</v>
      </c>
    </row>
    <row r="20" spans="2:56" ht="12" customHeight="1" x14ac:dyDescent="0.2">
      <c r="B20" s="33">
        <f t="shared" si="0"/>
        <v>12</v>
      </c>
      <c r="C20" s="40"/>
      <c r="D20" s="41"/>
      <c r="E20" s="41" t="s">
        <v>88</v>
      </c>
      <c r="F20" s="41"/>
      <c r="G20" s="42"/>
      <c r="H20" s="74" t="s">
        <v>204</v>
      </c>
      <c r="I20" s="43">
        <f t="shared" si="4"/>
        <v>136960301968</v>
      </c>
      <c r="J20" s="43">
        <f t="shared" si="4"/>
        <v>114678544196</v>
      </c>
      <c r="K20" s="43">
        <f t="shared" si="5"/>
        <v>83.731229084756251</v>
      </c>
      <c r="L20" s="44">
        <f>+Q20</f>
        <v>174366614890</v>
      </c>
      <c r="N20" s="119" t="s">
        <v>112</v>
      </c>
      <c r="O20" s="120">
        <v>136960301968</v>
      </c>
      <c r="P20" s="120">
        <v>114678544196</v>
      </c>
      <c r="Q20" s="120">
        <v>174366614890</v>
      </c>
      <c r="S20" s="119" t="s">
        <v>88</v>
      </c>
      <c r="T20" s="120" t="e">
        <v>#VALUE!</v>
      </c>
      <c r="U20" s="75" t="e">
        <v>#VALUE!</v>
      </c>
      <c r="W20" s="120">
        <v>-59688070694</v>
      </c>
      <c r="X20" s="120">
        <v>-34.231364032417844</v>
      </c>
      <c r="AD20" s="75">
        <v>54283779968</v>
      </c>
      <c r="AE20" s="75">
        <v>-94681858060</v>
      </c>
      <c r="AF20" s="75">
        <v>-169.49713271788463</v>
      </c>
      <c r="AG20" s="75">
        <v>160694668562</v>
      </c>
      <c r="AL20" s="119" t="s">
        <v>112</v>
      </c>
      <c r="AM20" s="120">
        <v>174366614890</v>
      </c>
      <c r="AN20" s="75">
        <v>0</v>
      </c>
      <c r="AP20" s="75">
        <f t="shared" si="2"/>
        <v>-59688070694</v>
      </c>
      <c r="AQ20" s="75">
        <f t="shared" si="3"/>
        <v>-34.231364032417844</v>
      </c>
      <c r="AX20" s="73" t="e">
        <f>+B20=#REF!</f>
        <v>#REF!</v>
      </c>
      <c r="AY20" s="73" t="e">
        <f>+C20=#REF!</f>
        <v>#REF!</v>
      </c>
      <c r="AZ20" s="73" t="e">
        <f>+D20=#REF!</f>
        <v>#REF!</v>
      </c>
      <c r="BA20" s="73" t="e">
        <f>+E20=#REF!</f>
        <v>#REF!</v>
      </c>
      <c r="BB20" s="73" t="e">
        <f>+F20=#REF!</f>
        <v>#REF!</v>
      </c>
      <c r="BC20" s="73" t="e">
        <f>+G20=#REF!</f>
        <v>#REF!</v>
      </c>
      <c r="BD20" s="73" t="e">
        <f>+H20=#REF!</f>
        <v>#REF!</v>
      </c>
    </row>
    <row r="21" spans="2:56" ht="12" customHeight="1" x14ac:dyDescent="0.2">
      <c r="B21" s="33">
        <f t="shared" si="0"/>
        <v>13</v>
      </c>
      <c r="C21" s="40"/>
      <c r="D21" s="41"/>
      <c r="E21" s="41" t="s">
        <v>175</v>
      </c>
      <c r="F21" s="41"/>
      <c r="G21" s="42"/>
      <c r="H21" s="74" t="s">
        <v>205</v>
      </c>
      <c r="I21" s="43">
        <f t="shared" si="4"/>
        <v>1537777886000</v>
      </c>
      <c r="J21" s="43">
        <f t="shared" si="4"/>
        <v>1537777886000</v>
      </c>
      <c r="K21" s="43">
        <f t="shared" si="5"/>
        <v>100</v>
      </c>
      <c r="L21" s="44">
        <f>+Q21</f>
        <v>1537777886000</v>
      </c>
      <c r="N21" s="119" t="s">
        <v>182</v>
      </c>
      <c r="O21" s="120">
        <v>1537777886000</v>
      </c>
      <c r="P21" s="120">
        <v>1537777886000</v>
      </c>
      <c r="Q21" s="120">
        <v>1537777886000</v>
      </c>
      <c r="S21" s="119" t="s">
        <v>175</v>
      </c>
      <c r="T21" s="120" t="e">
        <v>#VALUE!</v>
      </c>
      <c r="U21" s="75" t="e">
        <v>#VALUE!</v>
      </c>
      <c r="W21" s="120">
        <v>0</v>
      </c>
      <c r="X21" s="120">
        <v>0</v>
      </c>
      <c r="AD21" s="75">
        <v>581985372420</v>
      </c>
      <c r="AE21" s="75">
        <v>420086177000</v>
      </c>
      <c r="AF21" s="75">
        <v>-16.938738598568136</v>
      </c>
      <c r="AG21" s="75">
        <v>449144169000</v>
      </c>
      <c r="AL21" s="119" t="s">
        <v>182</v>
      </c>
      <c r="AM21" s="120">
        <v>1537777886000</v>
      </c>
      <c r="AN21" s="75">
        <v>0</v>
      </c>
      <c r="AP21" s="75">
        <f t="shared" si="2"/>
        <v>0</v>
      </c>
      <c r="AQ21" s="75">
        <f t="shared" si="3"/>
        <v>0</v>
      </c>
      <c r="AX21" s="73" t="e">
        <f>+B21=#REF!</f>
        <v>#REF!</v>
      </c>
      <c r="AY21" s="73" t="e">
        <f>+C21=#REF!</f>
        <v>#REF!</v>
      </c>
      <c r="AZ21" s="73" t="e">
        <f>+D21=#REF!</f>
        <v>#REF!</v>
      </c>
      <c r="BA21" s="73" t="e">
        <f>+E21=#REF!</f>
        <v>#REF!</v>
      </c>
      <c r="BB21" s="73" t="e">
        <f>+F21=#REF!</f>
        <v>#REF!</v>
      </c>
      <c r="BC21" s="73" t="e">
        <f>+G21=#REF!</f>
        <v>#REF!</v>
      </c>
      <c r="BD21" s="73" t="e">
        <f>+H21=#REF!</f>
        <v>#REF!</v>
      </c>
    </row>
    <row r="22" spans="2:56" ht="12" customHeight="1" x14ac:dyDescent="0.2">
      <c r="B22" s="33">
        <f t="shared" si="0"/>
        <v>14</v>
      </c>
      <c r="C22" s="40"/>
      <c r="D22" s="41"/>
      <c r="E22" s="41" t="s">
        <v>176</v>
      </c>
      <c r="F22" s="41"/>
      <c r="G22" s="42"/>
      <c r="H22" s="74" t="s">
        <v>206</v>
      </c>
      <c r="I22" s="43">
        <f>+O22</f>
        <v>351683499000</v>
      </c>
      <c r="J22" s="43">
        <f>+P22</f>
        <v>330074001617</v>
      </c>
      <c r="K22" s="43">
        <f t="shared" si="5"/>
        <v>93.855413334874711</v>
      </c>
      <c r="L22" s="44">
        <f>+Q22</f>
        <v>329011960036</v>
      </c>
      <c r="N22" s="119" t="s">
        <v>184</v>
      </c>
      <c r="O22" s="120">
        <v>351683499000</v>
      </c>
      <c r="P22" s="120">
        <v>330074001617</v>
      </c>
      <c r="Q22" s="120">
        <v>329011960036</v>
      </c>
      <c r="S22" s="119" t="s">
        <v>176</v>
      </c>
      <c r="T22" s="120" t="e">
        <v>#VALUE!</v>
      </c>
      <c r="U22" s="75" t="e">
        <v>#VALUE!</v>
      </c>
      <c r="W22" s="120">
        <v>1062041581</v>
      </c>
      <c r="X22" s="120">
        <v>0.32279725663583569</v>
      </c>
      <c r="AD22" s="75">
        <v>-153026521000</v>
      </c>
      <c r="AE22" s="75">
        <v>75672573261</v>
      </c>
      <c r="AF22" s="75">
        <v>43.449949152491328</v>
      </c>
      <c r="AG22" s="75">
        <v>114754810036</v>
      </c>
      <c r="AL22" s="119" t="s">
        <v>184</v>
      </c>
      <c r="AM22" s="120">
        <v>329011960036</v>
      </c>
      <c r="AN22" s="75">
        <v>0</v>
      </c>
      <c r="AP22" s="75">
        <f t="shared" si="2"/>
        <v>1062041581</v>
      </c>
      <c r="AQ22" s="75">
        <f t="shared" si="3"/>
        <v>0.32279725663583569</v>
      </c>
      <c r="AX22" s="73" t="e">
        <f>+B22=#REF!</f>
        <v>#REF!</v>
      </c>
      <c r="AY22" s="73" t="e">
        <f>+C22=#REF!</f>
        <v>#REF!</v>
      </c>
      <c r="AZ22" s="73" t="e">
        <f>+D22=#REF!</f>
        <v>#REF!</v>
      </c>
      <c r="BA22" s="73" t="e">
        <f>+E22=#REF!</f>
        <v>#REF!</v>
      </c>
      <c r="BB22" s="73" t="e">
        <f>+F22=#REF!</f>
        <v>#REF!</v>
      </c>
      <c r="BC22" s="73" t="e">
        <f>+G22=#REF!</f>
        <v>#REF!</v>
      </c>
      <c r="BD22" s="73" t="e">
        <f>+H22=#REF!</f>
        <v>#REF!</v>
      </c>
    </row>
    <row r="23" spans="2:56" ht="12" customHeight="1" x14ac:dyDescent="0.2">
      <c r="B23" s="33">
        <f t="shared" si="0"/>
        <v>15</v>
      </c>
      <c r="C23" s="40"/>
      <c r="D23" s="41"/>
      <c r="E23" s="41" t="s">
        <v>232</v>
      </c>
      <c r="F23" s="41"/>
      <c r="G23" s="42"/>
      <c r="H23" s="74" t="s">
        <v>233</v>
      </c>
      <c r="I23" s="43">
        <f t="shared" si="4"/>
        <v>1116896395816</v>
      </c>
      <c r="J23" s="43">
        <f t="shared" si="4"/>
        <v>1082891947758</v>
      </c>
      <c r="K23" s="43">
        <f t="shared" si="5"/>
        <v>96.955451894608686</v>
      </c>
      <c r="L23" s="44">
        <f>+Q23</f>
        <v>1055615003314</v>
      </c>
      <c r="N23" s="119" t="s">
        <v>230</v>
      </c>
      <c r="O23" s="120">
        <v>1116896395816</v>
      </c>
      <c r="P23" s="120">
        <v>1082891947758</v>
      </c>
      <c r="Q23" s="120">
        <v>1055615003314</v>
      </c>
      <c r="S23" s="119" t="s">
        <v>232</v>
      </c>
      <c r="T23" s="120" t="e">
        <v>#VALUE!</v>
      </c>
      <c r="U23" s="75" t="e">
        <v>#VALUE!</v>
      </c>
      <c r="W23" s="120">
        <v>27276944444</v>
      </c>
      <c r="X23" s="120">
        <v>2.5839860515781514</v>
      </c>
      <c r="AD23" s="75">
        <v>491749330816</v>
      </c>
      <c r="AE23" s="75">
        <v>246988919758</v>
      </c>
      <c r="AF23" s="75">
        <v>-36.757569376634095</v>
      </c>
      <c r="AG23" s="75">
        <v>1055615003314</v>
      </c>
      <c r="AL23" s="119" t="s">
        <v>230</v>
      </c>
      <c r="AM23" s="120">
        <v>1055615003314</v>
      </c>
      <c r="AN23" s="75">
        <v>0</v>
      </c>
      <c r="AP23" s="75">
        <f t="shared" si="2"/>
        <v>27276944444</v>
      </c>
      <c r="AQ23" s="75">
        <f t="shared" si="3"/>
        <v>2.5839860515781514</v>
      </c>
      <c r="AX23" s="73" t="e">
        <f>+B23=#REF!</f>
        <v>#REF!</v>
      </c>
      <c r="AY23" s="73" t="e">
        <f>+C23=#REF!</f>
        <v>#REF!</v>
      </c>
      <c r="AZ23" s="73" t="e">
        <f>+D23=#REF!</f>
        <v>#REF!</v>
      </c>
      <c r="BA23" s="73" t="e">
        <f>+E23=#REF!</f>
        <v>#REF!</v>
      </c>
      <c r="BB23" s="73" t="e">
        <f>+F23=#REF!</f>
        <v>#REF!</v>
      </c>
      <c r="BC23" s="73" t="e">
        <f>+G23=#REF!</f>
        <v>#REF!</v>
      </c>
      <c r="BD23" s="73" t="e">
        <f>+H23=#REF!</f>
        <v>#REF!</v>
      </c>
    </row>
    <row r="24" spans="2:56" ht="12" customHeight="1" x14ac:dyDescent="0.2">
      <c r="B24" s="33">
        <f>+B23+1</f>
        <v>16</v>
      </c>
      <c r="C24" s="34"/>
      <c r="D24" s="35"/>
      <c r="E24" s="35"/>
      <c r="F24" s="35" t="s">
        <v>234</v>
      </c>
      <c r="G24" s="36"/>
      <c r="H24" s="47"/>
      <c r="I24" s="12">
        <f>+SUM(I19:I23)</f>
        <v>3332310529184</v>
      </c>
      <c r="J24" s="12">
        <f>+SUM(J19:J23)</f>
        <v>3212386689010</v>
      </c>
      <c r="K24" s="48">
        <f t="shared" si="5"/>
        <v>96.401180528533573</v>
      </c>
      <c r="L24" s="11">
        <f>+SUM(L19:L23)</f>
        <v>3268927294306</v>
      </c>
      <c r="N24" s="119"/>
      <c r="O24" s="120"/>
      <c r="P24" s="120"/>
      <c r="Q24" s="120"/>
      <c r="S24" s="119"/>
      <c r="T24" s="120"/>
      <c r="W24" s="120">
        <v>-56540605296</v>
      </c>
      <c r="X24" s="120">
        <v>-1.7296378966422894</v>
      </c>
      <c r="AD24" s="75">
        <v>998706524604</v>
      </c>
      <c r="AE24" s="75">
        <v>629354099105</v>
      </c>
      <c r="AF24" s="75">
        <v>-14.287376091846937</v>
      </c>
      <c r="AG24" s="75">
        <v>1818232029528</v>
      </c>
      <c r="AL24" s="119"/>
      <c r="AM24" s="120"/>
      <c r="AN24" s="75">
        <v>0</v>
      </c>
      <c r="AP24" s="75">
        <f t="shared" si="2"/>
        <v>-56540605296</v>
      </c>
      <c r="AQ24" s="75">
        <f t="shared" si="3"/>
        <v>-1.7296378966422894</v>
      </c>
      <c r="AX24" s="73" t="e">
        <f>+B24=#REF!</f>
        <v>#REF!</v>
      </c>
      <c r="AY24" s="73" t="e">
        <f>+C24=#REF!</f>
        <v>#REF!</v>
      </c>
      <c r="AZ24" s="73" t="e">
        <f>+D24=#REF!</f>
        <v>#REF!</v>
      </c>
      <c r="BA24" s="73" t="e">
        <f>+E24=#REF!</f>
        <v>#REF!</v>
      </c>
      <c r="BB24" s="73" t="e">
        <f>+F24=#REF!</f>
        <v>#REF!</v>
      </c>
      <c r="BC24" s="73" t="e">
        <f>+G24=#REF!</f>
        <v>#REF!</v>
      </c>
      <c r="BD24" s="73" t="e">
        <f>+H24=#REF!</f>
        <v>#REF!</v>
      </c>
    </row>
    <row r="25" spans="2:56" ht="12" customHeight="1" x14ac:dyDescent="0.2">
      <c r="B25" s="33">
        <f t="shared" si="0"/>
        <v>17</v>
      </c>
      <c r="C25" s="49"/>
      <c r="D25" s="50"/>
      <c r="E25" s="50"/>
      <c r="F25" s="50"/>
      <c r="G25" s="14"/>
      <c r="H25" s="47"/>
      <c r="I25" s="51"/>
      <c r="J25" s="51"/>
      <c r="K25" s="51"/>
      <c r="L25" s="52"/>
      <c r="N25" s="119"/>
      <c r="O25" s="120"/>
      <c r="P25" s="120"/>
      <c r="Q25" s="120"/>
      <c r="S25" s="119"/>
      <c r="T25" s="120"/>
      <c r="W25" s="120">
        <v>0</v>
      </c>
      <c r="X25" s="120">
        <v>0</v>
      </c>
      <c r="AD25" s="75">
        <v>0</v>
      </c>
      <c r="AE25" s="75">
        <v>0</v>
      </c>
      <c r="AF25" s="75">
        <v>0</v>
      </c>
      <c r="AG25" s="75">
        <v>0</v>
      </c>
      <c r="AL25" s="119"/>
      <c r="AM25" s="120"/>
      <c r="AN25" s="75">
        <v>0</v>
      </c>
      <c r="AP25" s="75">
        <f t="shared" si="2"/>
        <v>0</v>
      </c>
      <c r="AQ25" s="75" t="e">
        <f t="shared" si="3"/>
        <v>#DIV/0!</v>
      </c>
      <c r="AX25" s="73" t="e">
        <f>+B25=#REF!</f>
        <v>#REF!</v>
      </c>
      <c r="AY25" s="73" t="e">
        <f>+C25=#REF!</f>
        <v>#REF!</v>
      </c>
      <c r="AZ25" s="73" t="e">
        <f>+D25=#REF!</f>
        <v>#REF!</v>
      </c>
      <c r="BA25" s="73" t="e">
        <f>+E25=#REF!</f>
        <v>#REF!</v>
      </c>
      <c r="BB25" s="73" t="e">
        <f>+F25=#REF!</f>
        <v>#REF!</v>
      </c>
      <c r="BC25" s="73" t="e">
        <f>+G25=#REF!</f>
        <v>#REF!</v>
      </c>
      <c r="BD25" s="73" t="e">
        <f>+H25=#REF!</f>
        <v>#REF!</v>
      </c>
    </row>
    <row r="26" spans="2:56" ht="12" customHeight="1" x14ac:dyDescent="0.2">
      <c r="B26" s="33">
        <f t="shared" si="0"/>
        <v>18</v>
      </c>
      <c r="C26" s="45"/>
      <c r="D26" s="46"/>
      <c r="E26" s="46" t="s">
        <v>86</v>
      </c>
      <c r="F26" s="46"/>
      <c r="G26" s="13"/>
      <c r="H26" s="37" t="s">
        <v>207</v>
      </c>
      <c r="I26" s="43"/>
      <c r="J26" s="43"/>
      <c r="K26" s="43"/>
      <c r="L26" s="44"/>
      <c r="N26" s="119"/>
      <c r="O26" s="120"/>
      <c r="P26" s="120"/>
      <c r="Q26" s="120"/>
      <c r="S26" s="119"/>
      <c r="T26" s="120"/>
      <c r="W26" s="120">
        <v>0</v>
      </c>
      <c r="X26" s="120">
        <v>0</v>
      </c>
      <c r="AD26" s="75">
        <v>0</v>
      </c>
      <c r="AE26" s="75">
        <v>0</v>
      </c>
      <c r="AF26" s="75">
        <v>0</v>
      </c>
      <c r="AG26" s="75">
        <v>0</v>
      </c>
      <c r="AL26" s="119"/>
      <c r="AM26" s="120"/>
      <c r="AN26" s="75">
        <v>0</v>
      </c>
      <c r="AP26" s="75">
        <f t="shared" si="2"/>
        <v>0</v>
      </c>
      <c r="AQ26" s="75" t="e">
        <f t="shared" si="3"/>
        <v>#DIV/0!</v>
      </c>
      <c r="AX26" s="73" t="e">
        <f>+B26=#REF!</f>
        <v>#REF!</v>
      </c>
      <c r="AY26" s="73" t="e">
        <f>+C26=#REF!</f>
        <v>#REF!</v>
      </c>
      <c r="AZ26" s="73" t="e">
        <f>+D26=#REF!</f>
        <v>#REF!</v>
      </c>
      <c r="BA26" s="73" t="e">
        <f>+E26=#REF!</f>
        <v>#REF!</v>
      </c>
      <c r="BB26" s="73" t="e">
        <f>+F26=#REF!</f>
        <v>#REF!</v>
      </c>
      <c r="BC26" s="73" t="e">
        <f>+G26=#REF!</f>
        <v>#REF!</v>
      </c>
      <c r="BD26" s="73" t="e">
        <f>+H26=#REF!</f>
        <v>#REF!</v>
      </c>
    </row>
    <row r="27" spans="2:56" ht="12" customHeight="1" x14ac:dyDescent="0.2">
      <c r="B27" s="33">
        <f t="shared" si="0"/>
        <v>19</v>
      </c>
      <c r="C27" s="49"/>
      <c r="D27" s="50"/>
      <c r="E27" s="50" t="s">
        <v>85</v>
      </c>
      <c r="F27" s="50"/>
      <c r="G27" s="14"/>
      <c r="H27" s="37"/>
      <c r="I27" s="43">
        <v>0</v>
      </c>
      <c r="J27" s="43">
        <v>0</v>
      </c>
      <c r="K27" s="43">
        <f>IF(ISERROR(J27/I27*100),0,(J27/I27*100))</f>
        <v>0</v>
      </c>
      <c r="L27" s="44">
        <v>0</v>
      </c>
      <c r="N27" s="119"/>
      <c r="O27" s="120"/>
      <c r="P27" s="120"/>
      <c r="Q27" s="120"/>
      <c r="S27" s="119"/>
      <c r="T27" s="120"/>
      <c r="W27" s="120">
        <v>0</v>
      </c>
      <c r="X27" s="120">
        <v>0</v>
      </c>
      <c r="AD27" s="75">
        <v>0</v>
      </c>
      <c r="AE27" s="75">
        <v>0</v>
      </c>
      <c r="AF27" s="75">
        <v>0</v>
      </c>
      <c r="AG27" s="75">
        <v>0</v>
      </c>
      <c r="AL27" s="119"/>
      <c r="AM27" s="120"/>
      <c r="AN27" s="75">
        <v>0</v>
      </c>
      <c r="AP27" s="75">
        <f t="shared" si="2"/>
        <v>0</v>
      </c>
      <c r="AQ27" s="75" t="e">
        <f t="shared" si="3"/>
        <v>#DIV/0!</v>
      </c>
      <c r="AX27" s="73" t="e">
        <f>+B27=#REF!</f>
        <v>#REF!</v>
      </c>
      <c r="AY27" s="73" t="e">
        <f>+C27=#REF!</f>
        <v>#REF!</v>
      </c>
      <c r="AZ27" s="73" t="e">
        <f>+D27=#REF!</f>
        <v>#REF!</v>
      </c>
      <c r="BA27" s="73" t="e">
        <f>+E27=#REF!</f>
        <v>#REF!</v>
      </c>
      <c r="BB27" s="73" t="e">
        <f>+F27=#REF!</f>
        <v>#REF!</v>
      </c>
      <c r="BC27" s="73" t="e">
        <f>+G27=#REF!</f>
        <v>#REF!</v>
      </c>
      <c r="BD27" s="73" t="e">
        <f>+H27=#REF!</f>
        <v>#REF!</v>
      </c>
    </row>
    <row r="28" spans="2:56" ht="12" customHeight="1" x14ac:dyDescent="0.2">
      <c r="B28" s="33">
        <f t="shared" si="0"/>
        <v>20</v>
      </c>
      <c r="C28" s="49"/>
      <c r="D28" s="50"/>
      <c r="E28" s="50" t="s">
        <v>177</v>
      </c>
      <c r="F28" s="50"/>
      <c r="G28" s="14"/>
      <c r="H28" s="37"/>
      <c r="I28" s="43">
        <f>+O28</f>
        <v>27250000000</v>
      </c>
      <c r="J28" s="43">
        <f>+P28</f>
        <v>27250000000</v>
      </c>
      <c r="K28" s="43">
        <f>IF(ISERROR(J28/I28*100),0,(J28/I28*100))</f>
        <v>100</v>
      </c>
      <c r="L28" s="44">
        <f>+Q28</f>
        <v>53394311000</v>
      </c>
      <c r="N28" s="119" t="s">
        <v>188</v>
      </c>
      <c r="O28" s="120">
        <v>27250000000</v>
      </c>
      <c r="P28" s="120">
        <v>27250000000</v>
      </c>
      <c r="Q28" s="120">
        <v>53394311000</v>
      </c>
      <c r="S28" s="119" t="s">
        <v>177</v>
      </c>
      <c r="T28" s="120" t="e">
        <v>#VALUE!</v>
      </c>
      <c r="U28" s="75" t="e">
        <v>#VALUE!</v>
      </c>
      <c r="W28" s="120">
        <v>-26144311000</v>
      </c>
      <c r="X28" s="120">
        <v>-48.964600367256352</v>
      </c>
      <c r="AD28" s="75">
        <v>21836000000</v>
      </c>
      <c r="AE28" s="75">
        <v>22250000000</v>
      </c>
      <c r="AF28" s="75">
        <v>7.6468415219800505</v>
      </c>
      <c r="AG28" s="75">
        <v>-570101990000</v>
      </c>
      <c r="AL28" s="119" t="s">
        <v>188</v>
      </c>
      <c r="AM28" s="120">
        <v>53394311000</v>
      </c>
      <c r="AN28" s="75">
        <v>0</v>
      </c>
      <c r="AP28" s="75">
        <f t="shared" si="2"/>
        <v>-26144311000</v>
      </c>
      <c r="AQ28" s="75">
        <f t="shared" si="3"/>
        <v>-48.964600367256352</v>
      </c>
      <c r="AX28" s="73" t="e">
        <f>+B28=#REF!</f>
        <v>#REF!</v>
      </c>
      <c r="AY28" s="73" t="e">
        <f>+C28=#REF!</f>
        <v>#REF!</v>
      </c>
      <c r="AZ28" s="73" t="e">
        <f>+D28=#REF!</f>
        <v>#REF!</v>
      </c>
      <c r="BA28" s="73" t="e">
        <f>+E28=#REF!</f>
        <v>#REF!</v>
      </c>
      <c r="BB28" s="73" t="e">
        <f>+F28=#REF!</f>
        <v>#REF!</v>
      </c>
      <c r="BC28" s="73" t="e">
        <f>+G28=#REF!</f>
        <v>#REF!</v>
      </c>
      <c r="BD28" s="73" t="e">
        <f>+H28=#REF!</f>
        <v>#REF!</v>
      </c>
    </row>
    <row r="29" spans="2:56" ht="12" customHeight="1" x14ac:dyDescent="0.2">
      <c r="B29" s="33">
        <f t="shared" si="0"/>
        <v>21</v>
      </c>
      <c r="C29" s="49"/>
      <c r="D29" s="50"/>
      <c r="E29" s="50" t="s">
        <v>1421</v>
      </c>
      <c r="F29" s="50"/>
      <c r="G29" s="14"/>
      <c r="H29" s="37"/>
      <c r="I29" s="43">
        <f>+O29</f>
        <v>28260165000</v>
      </c>
      <c r="J29" s="43">
        <f>+P29</f>
        <v>31288541000</v>
      </c>
      <c r="K29" s="43">
        <f>IF(ISERROR(J29/I29*100),0,(J29/I29*100))</f>
        <v>110.71605915959796</v>
      </c>
      <c r="L29" s="44">
        <f>+Q29</f>
        <v>0</v>
      </c>
      <c r="N29" s="119" t="s">
        <v>1339</v>
      </c>
      <c r="O29" s="120">
        <v>28260165000</v>
      </c>
      <c r="P29" s="120">
        <v>31288541000</v>
      </c>
      <c r="Q29" s="120">
        <v>0</v>
      </c>
      <c r="S29" s="119" t="s">
        <v>1421</v>
      </c>
      <c r="T29" s="120">
        <v>0</v>
      </c>
      <c r="U29" s="75">
        <v>0</v>
      </c>
      <c r="W29" s="120">
        <v>31288541000</v>
      </c>
      <c r="X29" s="120">
        <v>0</v>
      </c>
      <c r="AD29" s="75">
        <v>22846165000</v>
      </c>
      <c r="AE29" s="75">
        <v>26288541000</v>
      </c>
      <c r="AF29" s="75">
        <v>18.362900681578012</v>
      </c>
      <c r="AG29" s="75">
        <v>-623496301000</v>
      </c>
      <c r="AL29" s="119" t="s">
        <v>188</v>
      </c>
      <c r="AM29" s="120">
        <v>53394311000</v>
      </c>
      <c r="AN29" s="75">
        <v>-53394311000</v>
      </c>
      <c r="AP29" s="75">
        <f t="shared" si="2"/>
        <v>31288541000</v>
      </c>
      <c r="AQ29" s="75" t="e">
        <f t="shared" si="3"/>
        <v>#DIV/0!</v>
      </c>
      <c r="AX29" s="73" t="e">
        <f>+B29=#REF!</f>
        <v>#REF!</v>
      </c>
      <c r="AY29" s="73" t="e">
        <f>+C29=#REF!</f>
        <v>#REF!</v>
      </c>
      <c r="AZ29" s="73" t="e">
        <f>+D29=#REF!</f>
        <v>#REF!</v>
      </c>
      <c r="BA29" s="73" t="e">
        <f>+E29=#REF!</f>
        <v>#REF!</v>
      </c>
      <c r="BB29" s="73" t="e">
        <f>+F29=#REF!</f>
        <v>#REF!</v>
      </c>
      <c r="BC29" s="73" t="e">
        <f>+G29=#REF!</f>
        <v>#REF!</v>
      </c>
      <c r="BD29" s="73" t="e">
        <f>+H29=#REF!</f>
        <v>#REF!</v>
      </c>
    </row>
    <row r="30" spans="2:56" ht="12" customHeight="1" x14ac:dyDescent="0.2">
      <c r="B30" s="33">
        <f t="shared" si="0"/>
        <v>22</v>
      </c>
      <c r="C30" s="45"/>
      <c r="D30" s="46"/>
      <c r="E30" s="46"/>
      <c r="F30" s="46" t="s">
        <v>1422</v>
      </c>
      <c r="G30" s="13"/>
      <c r="H30" s="47"/>
      <c r="I30" s="12">
        <f>+SUM(I27:I29)</f>
        <v>55510165000</v>
      </c>
      <c r="J30" s="12">
        <f>+SUM(J27:J29)</f>
        <v>58538541000</v>
      </c>
      <c r="K30" s="48">
        <f>IF(ISERROR(J30/I30*100),0,(J30/I30*100))</f>
        <v>105.45553413505438</v>
      </c>
      <c r="L30" s="11">
        <f>+SUM(L27:L29)</f>
        <v>53394311000</v>
      </c>
      <c r="N30" s="119"/>
      <c r="O30" s="120"/>
      <c r="P30" s="120"/>
      <c r="Q30" s="120"/>
      <c r="S30" s="119"/>
      <c r="T30" s="120"/>
      <c r="W30" s="120">
        <v>5144230000</v>
      </c>
      <c r="X30" s="120">
        <v>9.6344159212017928</v>
      </c>
      <c r="AD30" s="75">
        <v>50096165000</v>
      </c>
      <c r="AE30" s="75">
        <v>53538541000</v>
      </c>
      <c r="AF30" s="75">
        <v>13.102375657034429</v>
      </c>
      <c r="AG30" s="75">
        <v>-570101990000</v>
      </c>
      <c r="AL30" s="119"/>
      <c r="AM30" s="120"/>
      <c r="AN30" s="75">
        <v>0</v>
      </c>
      <c r="AP30" s="75">
        <f t="shared" si="2"/>
        <v>5144230000</v>
      </c>
      <c r="AQ30" s="75">
        <f t="shared" si="3"/>
        <v>9.6344159212017928</v>
      </c>
      <c r="AX30" s="73" t="e">
        <f>+B30=#REF!</f>
        <v>#REF!</v>
      </c>
      <c r="AY30" s="73" t="e">
        <f>+C30=#REF!</f>
        <v>#REF!</v>
      </c>
      <c r="AZ30" s="73" t="e">
        <f>+D30=#REF!</f>
        <v>#REF!</v>
      </c>
      <c r="BA30" s="73" t="e">
        <f>+E30=#REF!</f>
        <v>#REF!</v>
      </c>
      <c r="BB30" s="73" t="e">
        <f>+F30=#REF!</f>
        <v>#REF!</v>
      </c>
      <c r="BC30" s="73" t="e">
        <f>+G30=#REF!</f>
        <v>#REF!</v>
      </c>
      <c r="BD30" s="73" t="e">
        <f>+H30=#REF!</f>
        <v>#REF!</v>
      </c>
    </row>
    <row r="31" spans="2:56" ht="12" customHeight="1" x14ac:dyDescent="0.2">
      <c r="B31" s="33">
        <f t="shared" si="0"/>
        <v>23</v>
      </c>
      <c r="C31" s="45"/>
      <c r="D31" s="46"/>
      <c r="E31" s="46"/>
      <c r="F31" s="46" t="s">
        <v>1423</v>
      </c>
      <c r="G31" s="13"/>
      <c r="H31" s="47"/>
      <c r="I31" s="12">
        <f>+I24+I30</f>
        <v>3387820694184</v>
      </c>
      <c r="J31" s="12">
        <f>+J24+J30</f>
        <v>3270925230010</v>
      </c>
      <c r="K31" s="48">
        <f>IF(ISERROR(J31/I31*100),0,(J31/I31*100))</f>
        <v>96.549538044481551</v>
      </c>
      <c r="L31" s="11">
        <f>+L24+L30</f>
        <v>3322321605306</v>
      </c>
      <c r="N31" s="119"/>
      <c r="O31" s="120"/>
      <c r="P31" s="120"/>
      <c r="Q31" s="120"/>
      <c r="S31" s="119"/>
      <c r="T31" s="120"/>
      <c r="W31" s="120">
        <v>-51396375296</v>
      </c>
      <c r="X31" s="120">
        <v>-1.5470018078296839</v>
      </c>
      <c r="AD31" s="75">
        <v>1048802689604</v>
      </c>
      <c r="AE31" s="75">
        <v>682892640105</v>
      </c>
      <c r="AF31" s="75">
        <v>-14.096578609490663</v>
      </c>
      <c r="AG31" s="75">
        <v>1248130039528</v>
      </c>
      <c r="AL31" s="119"/>
      <c r="AM31" s="120"/>
      <c r="AN31" s="75">
        <v>0</v>
      </c>
      <c r="AP31" s="75">
        <f t="shared" si="2"/>
        <v>-51396375296</v>
      </c>
      <c r="AQ31" s="75">
        <f t="shared" si="3"/>
        <v>-1.5470018078296839</v>
      </c>
      <c r="AX31" s="73" t="e">
        <f>+B31=#REF!</f>
        <v>#REF!</v>
      </c>
      <c r="AY31" s="73" t="e">
        <f>+C31=#REF!</f>
        <v>#REF!</v>
      </c>
      <c r="AZ31" s="73" t="e">
        <f>+D31=#REF!</f>
        <v>#REF!</v>
      </c>
      <c r="BA31" s="73" t="e">
        <f>+E31=#REF!</f>
        <v>#REF!</v>
      </c>
      <c r="BB31" s="73" t="e">
        <f>+F31=#REF!</f>
        <v>#REF!</v>
      </c>
      <c r="BC31" s="73" t="e">
        <f>+G31=#REF!</f>
        <v>#REF!</v>
      </c>
      <c r="BD31" s="73" t="e">
        <f>+H31=#REF!</f>
        <v>#REF!</v>
      </c>
    </row>
    <row r="32" spans="2:56" ht="12" customHeight="1" x14ac:dyDescent="0.2">
      <c r="B32" s="33">
        <f t="shared" si="0"/>
        <v>24</v>
      </c>
      <c r="C32" s="49"/>
      <c r="D32" s="50"/>
      <c r="E32" s="50"/>
      <c r="F32" s="50"/>
      <c r="G32" s="14"/>
      <c r="H32" s="47"/>
      <c r="I32" s="51"/>
      <c r="J32" s="51"/>
      <c r="K32" s="51"/>
      <c r="L32" s="52"/>
      <c r="N32" s="119"/>
      <c r="O32" s="120"/>
      <c r="P32" s="120"/>
      <c r="Q32" s="120"/>
      <c r="S32" s="119"/>
      <c r="T32" s="120"/>
      <c r="W32" s="120">
        <v>0</v>
      </c>
      <c r="X32" s="120">
        <v>0</v>
      </c>
      <c r="AD32" s="75">
        <v>0</v>
      </c>
      <c r="AE32" s="75">
        <v>0</v>
      </c>
      <c r="AF32" s="75">
        <v>0</v>
      </c>
      <c r="AG32" s="75">
        <v>0</v>
      </c>
      <c r="AL32" s="119"/>
      <c r="AM32" s="120"/>
      <c r="AN32" s="75">
        <v>0</v>
      </c>
      <c r="AP32" s="75">
        <f t="shared" si="2"/>
        <v>0</v>
      </c>
      <c r="AQ32" s="75" t="e">
        <f t="shared" si="3"/>
        <v>#DIV/0!</v>
      </c>
      <c r="AX32" s="73" t="e">
        <f>+B32=#REF!</f>
        <v>#REF!</v>
      </c>
      <c r="AY32" s="73" t="e">
        <f>+C32=#REF!</f>
        <v>#REF!</v>
      </c>
      <c r="AZ32" s="73" t="e">
        <f>+D32=#REF!</f>
        <v>#REF!</v>
      </c>
      <c r="BA32" s="73" t="e">
        <f>+E32=#REF!</f>
        <v>#REF!</v>
      </c>
      <c r="BB32" s="73" t="e">
        <f>+F32=#REF!</f>
        <v>#REF!</v>
      </c>
      <c r="BC32" s="73" t="e">
        <f>+G32=#REF!</f>
        <v>#REF!</v>
      </c>
      <c r="BD32" s="73" t="e">
        <f>+H32=#REF!</f>
        <v>#REF!</v>
      </c>
    </row>
    <row r="33" spans="2:56" ht="12" customHeight="1" x14ac:dyDescent="0.2">
      <c r="B33" s="33">
        <f t="shared" si="0"/>
        <v>25</v>
      </c>
      <c r="C33" s="45"/>
      <c r="D33" s="46" t="s">
        <v>178</v>
      </c>
      <c r="E33" s="46"/>
      <c r="F33" s="46"/>
      <c r="G33" s="13"/>
      <c r="H33" s="37" t="s">
        <v>208</v>
      </c>
      <c r="I33" s="51"/>
      <c r="J33" s="51"/>
      <c r="K33" s="51"/>
      <c r="L33" s="52"/>
      <c r="N33" s="119"/>
      <c r="O33" s="120"/>
      <c r="P33" s="120"/>
      <c r="Q33" s="120"/>
      <c r="S33" s="119"/>
      <c r="T33" s="120"/>
      <c r="W33" s="120">
        <v>0</v>
      </c>
      <c r="X33" s="120">
        <v>0</v>
      </c>
      <c r="AD33" s="75">
        <v>0</v>
      </c>
      <c r="AE33" s="75">
        <v>0</v>
      </c>
      <c r="AF33" s="75">
        <v>0</v>
      </c>
      <c r="AG33" s="75">
        <v>0</v>
      </c>
      <c r="AL33" s="119"/>
      <c r="AM33" s="120"/>
      <c r="AN33" s="75">
        <v>0</v>
      </c>
      <c r="AP33" s="75">
        <f t="shared" si="2"/>
        <v>0</v>
      </c>
      <c r="AQ33" s="75" t="e">
        <f t="shared" si="3"/>
        <v>#DIV/0!</v>
      </c>
      <c r="AX33" s="73" t="e">
        <f>+B33=#REF!</f>
        <v>#REF!</v>
      </c>
      <c r="AY33" s="73" t="e">
        <f>+C33=#REF!</f>
        <v>#REF!</v>
      </c>
      <c r="AZ33" s="73" t="e">
        <f>+D33=#REF!</f>
        <v>#REF!</v>
      </c>
      <c r="BA33" s="73" t="e">
        <f>+E33=#REF!</f>
        <v>#REF!</v>
      </c>
      <c r="BB33" s="73" t="e">
        <f>+F33=#REF!</f>
        <v>#REF!</v>
      </c>
      <c r="BC33" s="73" t="e">
        <f>+G33=#REF!</f>
        <v>#REF!</v>
      </c>
      <c r="BD33" s="73" t="e">
        <f>+H33=#REF!</f>
        <v>#REF!</v>
      </c>
    </row>
    <row r="34" spans="2:56" ht="12" customHeight="1" x14ac:dyDescent="0.2">
      <c r="B34" s="33">
        <f t="shared" si="0"/>
        <v>26</v>
      </c>
      <c r="C34" s="40"/>
      <c r="D34" s="41"/>
      <c r="E34" s="41" t="s">
        <v>179</v>
      </c>
      <c r="F34" s="41"/>
      <c r="G34" s="42"/>
      <c r="H34" s="37"/>
      <c r="I34" s="43">
        <f>+O34</f>
        <v>204935834645</v>
      </c>
      <c r="J34" s="43">
        <f>+P34</f>
        <v>9904037246</v>
      </c>
      <c r="K34" s="43">
        <f>IF(ISERROR(J34/I34*100),0,(J34/I34*100))</f>
        <v>4.8327503402010015</v>
      </c>
      <c r="L34" s="44">
        <f>+Q34</f>
        <v>76365690000</v>
      </c>
      <c r="N34" s="119" t="s">
        <v>192</v>
      </c>
      <c r="O34" s="120">
        <v>204935834645</v>
      </c>
      <c r="P34" s="120">
        <v>9904037246</v>
      </c>
      <c r="Q34" s="120">
        <v>76365690000</v>
      </c>
      <c r="S34" s="119" t="s">
        <v>179</v>
      </c>
      <c r="T34" s="120" t="e">
        <v>#VALUE!</v>
      </c>
      <c r="U34" s="75" t="e">
        <v>#VALUE!</v>
      </c>
      <c r="W34" s="120">
        <v>-66461652754</v>
      </c>
      <c r="X34" s="120">
        <v>-87.030776195435408</v>
      </c>
      <c r="AD34" s="75">
        <v>191065323745</v>
      </c>
      <c r="AE34" s="75">
        <v>7783848246</v>
      </c>
      <c r="AF34" s="75">
        <v>-10.452836580753726</v>
      </c>
      <c r="AG34" s="75">
        <v>74633191000</v>
      </c>
      <c r="AL34" s="119" t="s">
        <v>192</v>
      </c>
      <c r="AM34" s="120">
        <v>76365690000</v>
      </c>
      <c r="AN34" s="75">
        <v>0</v>
      </c>
      <c r="AP34" s="75">
        <f t="shared" si="2"/>
        <v>-66461652754</v>
      </c>
      <c r="AQ34" s="75">
        <f t="shared" si="3"/>
        <v>-87.030776195435408</v>
      </c>
      <c r="AX34" s="73" t="e">
        <f>+B34=#REF!</f>
        <v>#REF!</v>
      </c>
      <c r="AY34" s="73" t="e">
        <f>+C34=#REF!</f>
        <v>#REF!</v>
      </c>
      <c r="AZ34" s="73" t="e">
        <f>+D34=#REF!</f>
        <v>#REF!</v>
      </c>
      <c r="BA34" s="73" t="e">
        <f>+E34=#REF!</f>
        <v>#REF!</v>
      </c>
      <c r="BB34" s="73" t="e">
        <f>+F34=#REF!</f>
        <v>#REF!</v>
      </c>
      <c r="BC34" s="73" t="e">
        <f>+G34=#REF!</f>
        <v>#REF!</v>
      </c>
      <c r="BD34" s="73" t="e">
        <f>+H34=#REF!</f>
        <v>#REF!</v>
      </c>
    </row>
    <row r="35" spans="2:56" ht="12" customHeight="1" x14ac:dyDescent="0.2">
      <c r="B35" s="33">
        <f t="shared" si="0"/>
        <v>27</v>
      </c>
      <c r="C35" s="40"/>
      <c r="D35" s="41"/>
      <c r="E35" s="41" t="s">
        <v>82</v>
      </c>
      <c r="F35" s="41"/>
      <c r="G35" s="42"/>
      <c r="H35" s="37"/>
      <c r="I35" s="43">
        <v>0</v>
      </c>
      <c r="J35" s="43">
        <v>0</v>
      </c>
      <c r="K35" s="43">
        <f>IF(ISERROR(J35/I35*100),0,(J35/I35*100))</f>
        <v>0</v>
      </c>
      <c r="L35" s="44">
        <v>0</v>
      </c>
      <c r="N35" s="119"/>
      <c r="O35" s="120"/>
      <c r="P35" s="120"/>
      <c r="Q35" s="120"/>
      <c r="S35" s="119"/>
      <c r="T35" s="120"/>
      <c r="W35" s="120">
        <v>0</v>
      </c>
      <c r="X35" s="120">
        <v>0</v>
      </c>
      <c r="AD35" s="75">
        <v>0</v>
      </c>
      <c r="AE35" s="75">
        <v>0</v>
      </c>
      <c r="AF35" s="75">
        <v>0</v>
      </c>
      <c r="AG35" s="75">
        <v>0</v>
      </c>
      <c r="AL35" s="119"/>
      <c r="AM35" s="120"/>
      <c r="AN35" s="75">
        <v>0</v>
      </c>
      <c r="AP35" s="75">
        <f t="shared" si="2"/>
        <v>0</v>
      </c>
      <c r="AQ35" s="75" t="e">
        <f t="shared" si="3"/>
        <v>#DIV/0!</v>
      </c>
      <c r="AX35" s="73" t="e">
        <f>+B35=#REF!</f>
        <v>#REF!</v>
      </c>
      <c r="AY35" s="73" t="e">
        <f>+C35=#REF!</f>
        <v>#REF!</v>
      </c>
      <c r="AZ35" s="73" t="e">
        <f>+D35=#REF!</f>
        <v>#REF!</v>
      </c>
      <c r="BA35" s="73" t="e">
        <f>+E35=#REF!</f>
        <v>#REF!</v>
      </c>
      <c r="BB35" s="73" t="e">
        <f>+F35=#REF!</f>
        <v>#REF!</v>
      </c>
      <c r="BC35" s="73" t="e">
        <f>+G35=#REF!</f>
        <v>#REF!</v>
      </c>
      <c r="BD35" s="73" t="e">
        <f>+H35=#REF!</f>
        <v>#REF!</v>
      </c>
    </row>
    <row r="36" spans="2:56" ht="12" customHeight="1" x14ac:dyDescent="0.2">
      <c r="B36" s="33">
        <f t="shared" si="0"/>
        <v>28</v>
      </c>
      <c r="C36" s="40"/>
      <c r="D36" s="41"/>
      <c r="E36" s="41" t="s">
        <v>81</v>
      </c>
      <c r="F36" s="41"/>
      <c r="G36" s="42"/>
      <c r="H36" s="37"/>
      <c r="I36" s="43">
        <v>0</v>
      </c>
      <c r="J36" s="43">
        <v>0</v>
      </c>
      <c r="K36" s="43">
        <f>IF(ISERROR(J36/I36*100),0,(J36/I36*100))</f>
        <v>0</v>
      </c>
      <c r="L36" s="44">
        <v>0</v>
      </c>
      <c r="N36" s="119"/>
      <c r="O36" s="120"/>
      <c r="P36" s="120"/>
      <c r="Q36" s="120"/>
      <c r="S36" s="119"/>
      <c r="T36" s="120"/>
      <c r="W36" s="120">
        <v>0</v>
      </c>
      <c r="X36" s="120">
        <v>0</v>
      </c>
      <c r="AD36" s="75">
        <v>0</v>
      </c>
      <c r="AE36" s="75">
        <v>0</v>
      </c>
      <c r="AF36" s="75">
        <v>0</v>
      </c>
      <c r="AG36" s="75">
        <v>0</v>
      </c>
      <c r="AL36" s="119"/>
      <c r="AM36" s="120"/>
      <c r="AN36" s="75">
        <v>0</v>
      </c>
      <c r="AP36" s="75">
        <f t="shared" si="2"/>
        <v>0</v>
      </c>
      <c r="AQ36" s="75" t="e">
        <f t="shared" si="3"/>
        <v>#DIV/0!</v>
      </c>
      <c r="AX36" s="73" t="e">
        <f>+B36=#REF!</f>
        <v>#REF!</v>
      </c>
      <c r="AY36" s="73" t="e">
        <f>+C36=#REF!</f>
        <v>#REF!</v>
      </c>
      <c r="AZ36" s="73" t="e">
        <f>+D36=#REF!</f>
        <v>#REF!</v>
      </c>
      <c r="BA36" s="73" t="e">
        <f>+E36=#REF!</f>
        <v>#REF!</v>
      </c>
      <c r="BB36" s="73" t="e">
        <f>+F36=#REF!</f>
        <v>#REF!</v>
      </c>
      <c r="BC36" s="73" t="e">
        <f>+G36=#REF!</f>
        <v>#REF!</v>
      </c>
      <c r="BD36" s="73" t="e">
        <f>+H36=#REF!</f>
        <v>#REF!</v>
      </c>
    </row>
    <row r="37" spans="2:56" ht="12" customHeight="1" x14ac:dyDescent="0.2">
      <c r="B37" s="33">
        <f t="shared" si="0"/>
        <v>29</v>
      </c>
      <c r="C37" s="45"/>
      <c r="D37" s="46"/>
      <c r="E37" s="46"/>
      <c r="F37" s="46" t="s">
        <v>1424</v>
      </c>
      <c r="G37" s="13"/>
      <c r="H37" s="47"/>
      <c r="I37" s="12">
        <f>+SUM(I34:I36)</f>
        <v>204935834645</v>
      </c>
      <c r="J37" s="12">
        <f>+SUM(J34:J36)</f>
        <v>9904037246</v>
      </c>
      <c r="K37" s="48">
        <f>IF(ISERROR(J37/I37*100),0,(J37/I37*100))</f>
        <v>4.8327503402010015</v>
      </c>
      <c r="L37" s="11">
        <f>+SUM(L34:L36)</f>
        <v>76365690000</v>
      </c>
      <c r="N37" s="119"/>
      <c r="O37" s="120"/>
      <c r="P37" s="120"/>
      <c r="Q37" s="120"/>
      <c r="S37" s="119"/>
      <c r="T37" s="120"/>
      <c r="W37" s="120">
        <v>-66461652754</v>
      </c>
      <c r="X37" s="120">
        <v>-87.030776195435408</v>
      </c>
      <c r="AD37" s="75">
        <v>191065323745</v>
      </c>
      <c r="AE37" s="75">
        <v>7783848246</v>
      </c>
      <c r="AF37" s="75">
        <v>-10.452836580753726</v>
      </c>
      <c r="AG37" s="75">
        <v>74633191000</v>
      </c>
      <c r="AL37" s="119"/>
      <c r="AM37" s="120"/>
      <c r="AN37" s="75">
        <v>0</v>
      </c>
      <c r="AP37" s="75">
        <f t="shared" si="2"/>
        <v>-66461652754</v>
      </c>
      <c r="AQ37" s="75">
        <f t="shared" si="3"/>
        <v>-87.030776195435408</v>
      </c>
      <c r="AX37" s="73" t="e">
        <f>+B37=#REF!</f>
        <v>#REF!</v>
      </c>
      <c r="AY37" s="73" t="e">
        <f>+C37=#REF!</f>
        <v>#REF!</v>
      </c>
      <c r="AZ37" s="73" t="e">
        <f>+D37=#REF!</f>
        <v>#REF!</v>
      </c>
      <c r="BA37" s="73" t="e">
        <f>+E37=#REF!</f>
        <v>#REF!</v>
      </c>
      <c r="BB37" s="73" t="e">
        <f>+F37=#REF!</f>
        <v>#REF!</v>
      </c>
      <c r="BC37" s="73" t="e">
        <f>+G37=#REF!</f>
        <v>#REF!</v>
      </c>
      <c r="BD37" s="73" t="e">
        <f>+H37=#REF!</f>
        <v>#REF!</v>
      </c>
    </row>
    <row r="38" spans="2:56" ht="12" customHeight="1" x14ac:dyDescent="0.2">
      <c r="B38" s="33">
        <f t="shared" si="0"/>
        <v>30</v>
      </c>
      <c r="C38" s="49"/>
      <c r="D38" s="50"/>
      <c r="E38" s="50"/>
      <c r="F38" s="50"/>
      <c r="G38" s="13" t="s">
        <v>1425</v>
      </c>
      <c r="H38" s="47"/>
      <c r="I38" s="12">
        <f>+I15+I31+I37</f>
        <v>5360502949869</v>
      </c>
      <c r="J38" s="12">
        <f>+J15+J31+J37</f>
        <v>4941246974628.5303</v>
      </c>
      <c r="K38" s="12">
        <f>IF(ISERROR(J38/I38*100),0,(J38/I38*100))</f>
        <v>92.178794057921081</v>
      </c>
      <c r="L38" s="11">
        <f>+L15+L31+L37</f>
        <v>5083156004900</v>
      </c>
      <c r="N38" s="119"/>
      <c r="O38" s="120"/>
      <c r="P38" s="120"/>
      <c r="Q38" s="120"/>
      <c r="S38" s="119"/>
      <c r="T38" s="120"/>
      <c r="W38" s="120">
        <v>-142025751919.92969</v>
      </c>
      <c r="X38" s="120">
        <v>-2.7940466864094158</v>
      </c>
      <c r="AD38" s="75">
        <v>1557569504070</v>
      </c>
      <c r="AE38" s="75">
        <v>991133898637.10059</v>
      </c>
      <c r="AF38" s="75">
        <v>-11.690474683524783</v>
      </c>
      <c r="AG38" s="75">
        <v>1634570372996.7402</v>
      </c>
      <c r="AL38" s="119"/>
      <c r="AM38" s="120"/>
      <c r="AN38" s="75">
        <v>0</v>
      </c>
      <c r="AP38" s="75">
        <f t="shared" si="2"/>
        <v>-141909030271.46973</v>
      </c>
      <c r="AQ38" s="75">
        <f t="shared" si="3"/>
        <v>-2.7917504427303421</v>
      </c>
      <c r="AX38" s="73" t="e">
        <f>+B38=#REF!</f>
        <v>#REF!</v>
      </c>
      <c r="AY38" s="73" t="e">
        <f>+C38=#REF!</f>
        <v>#REF!</v>
      </c>
      <c r="AZ38" s="73" t="e">
        <f>+D38=#REF!</f>
        <v>#REF!</v>
      </c>
      <c r="BA38" s="73" t="e">
        <f>+E38=#REF!</f>
        <v>#REF!</v>
      </c>
      <c r="BB38" s="73" t="e">
        <f>+F38=#REF!</f>
        <v>#REF!</v>
      </c>
      <c r="BC38" s="73" t="e">
        <f>+G38=#REF!</f>
        <v>#REF!</v>
      </c>
      <c r="BD38" s="73" t="e">
        <f>+H38=#REF!</f>
        <v>#REF!</v>
      </c>
    </row>
    <row r="39" spans="2:56" ht="12" customHeight="1" x14ac:dyDescent="0.2">
      <c r="B39" s="33">
        <f t="shared" si="0"/>
        <v>31</v>
      </c>
      <c r="C39" s="45"/>
      <c r="D39" s="46"/>
      <c r="E39" s="46"/>
      <c r="F39" s="46"/>
      <c r="G39" s="13"/>
      <c r="H39" s="47"/>
      <c r="I39" s="53"/>
      <c r="J39" s="53"/>
      <c r="K39" s="53"/>
      <c r="L39" s="54"/>
      <c r="N39" s="119"/>
      <c r="O39" s="120"/>
      <c r="P39" s="120"/>
      <c r="Q39" s="120"/>
      <c r="S39" s="119"/>
      <c r="T39" s="120"/>
      <c r="W39" s="120">
        <v>0</v>
      </c>
      <c r="X39" s="120">
        <v>0</v>
      </c>
      <c r="AD39" s="75">
        <v>0</v>
      </c>
      <c r="AE39" s="75">
        <v>0</v>
      </c>
      <c r="AF39" s="75">
        <v>0</v>
      </c>
      <c r="AG39" s="75">
        <v>0</v>
      </c>
      <c r="AL39" s="119"/>
      <c r="AM39" s="120"/>
      <c r="AN39" s="75">
        <v>0</v>
      </c>
      <c r="AP39" s="75">
        <f t="shared" si="2"/>
        <v>0</v>
      </c>
      <c r="AQ39" s="75" t="e">
        <f t="shared" si="3"/>
        <v>#DIV/0!</v>
      </c>
      <c r="AX39" s="73" t="e">
        <f>+B39=#REF!</f>
        <v>#REF!</v>
      </c>
      <c r="AY39" s="73" t="e">
        <f>+C39=#REF!</f>
        <v>#REF!</v>
      </c>
      <c r="AZ39" s="73" t="e">
        <f>+D39=#REF!</f>
        <v>#REF!</v>
      </c>
      <c r="BA39" s="73" t="e">
        <f>+E39=#REF!</f>
        <v>#REF!</v>
      </c>
      <c r="BB39" s="73" t="e">
        <f>+F39=#REF!</f>
        <v>#REF!</v>
      </c>
      <c r="BC39" s="73" t="e">
        <f>+G39=#REF!</f>
        <v>#REF!</v>
      </c>
      <c r="BD39" s="73" t="e">
        <f>+H39=#REF!</f>
        <v>#REF!</v>
      </c>
    </row>
    <row r="40" spans="2:56" ht="12" customHeight="1" x14ac:dyDescent="0.2">
      <c r="B40" s="33">
        <f t="shared" si="0"/>
        <v>32</v>
      </c>
      <c r="C40" s="55" t="s">
        <v>180</v>
      </c>
      <c r="D40" s="46"/>
      <c r="E40" s="46"/>
      <c r="F40" s="46"/>
      <c r="G40" s="13"/>
      <c r="H40" s="47" t="s">
        <v>209</v>
      </c>
      <c r="I40" s="51"/>
      <c r="J40" s="51"/>
      <c r="K40" s="51"/>
      <c r="L40" s="52"/>
      <c r="N40" s="119"/>
      <c r="O40" s="120"/>
      <c r="P40" s="120"/>
      <c r="Q40" s="120"/>
      <c r="S40" s="119"/>
      <c r="T40" s="120"/>
      <c r="W40" s="120">
        <v>0</v>
      </c>
      <c r="X40" s="120">
        <v>0</v>
      </c>
      <c r="AD40" s="75">
        <v>0</v>
      </c>
      <c r="AE40" s="75">
        <v>0</v>
      </c>
      <c r="AF40" s="75">
        <v>0</v>
      </c>
      <c r="AG40" s="75">
        <v>0</v>
      </c>
      <c r="AL40" s="119"/>
      <c r="AM40" s="120"/>
      <c r="AN40" s="75">
        <v>0</v>
      </c>
      <c r="AP40" s="75">
        <f t="shared" si="2"/>
        <v>0</v>
      </c>
      <c r="AQ40" s="75" t="e">
        <f t="shared" si="3"/>
        <v>#DIV/0!</v>
      </c>
      <c r="AX40" s="73" t="e">
        <f>+B40=#REF!</f>
        <v>#REF!</v>
      </c>
      <c r="AY40" s="73" t="e">
        <f>+C40=#REF!</f>
        <v>#REF!</v>
      </c>
      <c r="AZ40" s="73" t="e">
        <f>+D40=#REF!</f>
        <v>#REF!</v>
      </c>
      <c r="BA40" s="73" t="e">
        <f>+E40=#REF!</f>
        <v>#REF!</v>
      </c>
      <c r="BB40" s="73" t="e">
        <f>+F40=#REF!</f>
        <v>#REF!</v>
      </c>
      <c r="BC40" s="73" t="e">
        <f>+G40=#REF!</f>
        <v>#REF!</v>
      </c>
      <c r="BD40" s="73" t="e">
        <f>+H40=#REF!</f>
        <v>#REF!</v>
      </c>
    </row>
    <row r="41" spans="2:56" ht="12" customHeight="1" x14ac:dyDescent="0.2">
      <c r="B41" s="33">
        <f t="shared" si="0"/>
        <v>33</v>
      </c>
      <c r="C41" s="45"/>
      <c r="D41" s="46" t="s">
        <v>9</v>
      </c>
      <c r="E41" s="46"/>
      <c r="F41" s="46"/>
      <c r="G41" s="13"/>
      <c r="H41" s="47" t="s">
        <v>210</v>
      </c>
      <c r="I41" s="51"/>
      <c r="J41" s="51"/>
      <c r="K41" s="51"/>
      <c r="L41" s="52"/>
      <c r="N41" s="119"/>
      <c r="O41" s="120"/>
      <c r="P41" s="120"/>
      <c r="Q41" s="120"/>
      <c r="S41" s="119"/>
      <c r="T41" s="120"/>
      <c r="W41" s="120">
        <v>0</v>
      </c>
      <c r="X41" s="120">
        <v>0</v>
      </c>
      <c r="AD41" s="75">
        <v>0</v>
      </c>
      <c r="AE41" s="75">
        <v>0</v>
      </c>
      <c r="AF41" s="75">
        <v>0</v>
      </c>
      <c r="AG41" s="75">
        <v>0</v>
      </c>
      <c r="AL41" s="119"/>
      <c r="AM41" s="120"/>
      <c r="AN41" s="75">
        <v>0</v>
      </c>
      <c r="AP41" s="75">
        <f t="shared" si="2"/>
        <v>0</v>
      </c>
      <c r="AQ41" s="75" t="e">
        <f t="shared" si="3"/>
        <v>#DIV/0!</v>
      </c>
      <c r="AX41" s="73" t="e">
        <f>+B41=#REF!</f>
        <v>#REF!</v>
      </c>
      <c r="AY41" s="73" t="e">
        <f>+C41=#REF!</f>
        <v>#REF!</v>
      </c>
      <c r="AZ41" s="73" t="e">
        <f>+D41=#REF!</f>
        <v>#REF!</v>
      </c>
      <c r="BA41" s="73" t="e">
        <f>+E41=#REF!</f>
        <v>#REF!</v>
      </c>
      <c r="BB41" s="73" t="e">
        <f>+F41=#REF!</f>
        <v>#REF!</v>
      </c>
      <c r="BC41" s="73" t="e">
        <f>+G41=#REF!</f>
        <v>#REF!</v>
      </c>
      <c r="BD41" s="73" t="e">
        <f>+H41=#REF!</f>
        <v>#REF!</v>
      </c>
    </row>
    <row r="42" spans="2:56" ht="12" customHeight="1" x14ac:dyDescent="0.2">
      <c r="B42" s="33">
        <f t="shared" si="0"/>
        <v>34</v>
      </c>
      <c r="C42" s="40"/>
      <c r="D42" s="41"/>
      <c r="E42" s="41" t="s">
        <v>10</v>
      </c>
      <c r="F42" s="41"/>
      <c r="G42" s="42"/>
      <c r="H42" s="76" t="s">
        <v>211</v>
      </c>
      <c r="I42" s="43">
        <f t="shared" ref="I42:J47" si="6">+O42</f>
        <v>1402734388415</v>
      </c>
      <c r="J42" s="43">
        <f t="shared" si="6"/>
        <v>1340751878830</v>
      </c>
      <c r="K42" s="43">
        <f t="shared" ref="K42:K48" si="7">IF(ISERROR(J42/I42*100),0,(J42/I42*100))</f>
        <v>95.581308186574347</v>
      </c>
      <c r="L42" s="44">
        <f t="shared" ref="L42:L47" si="8">+Q42</f>
        <v>1283112911988</v>
      </c>
      <c r="N42" s="119" t="s">
        <v>116</v>
      </c>
      <c r="O42" s="120">
        <v>1402734388415</v>
      </c>
      <c r="P42" s="120">
        <v>1340751878830</v>
      </c>
      <c r="Q42" s="120">
        <v>1283112911988</v>
      </c>
      <c r="S42" s="119" t="s">
        <v>10</v>
      </c>
      <c r="T42" s="120" t="e">
        <v>#VALUE!</v>
      </c>
      <c r="U42" s="75" t="e">
        <v>#VALUE!</v>
      </c>
      <c r="W42" s="120">
        <v>57638966842</v>
      </c>
      <c r="X42" s="120">
        <v>4.4921196181165897</v>
      </c>
      <c r="AD42" s="75">
        <v>783651271306.82996</v>
      </c>
      <c r="AE42" s="75">
        <v>756110890391</v>
      </c>
      <c r="AF42" s="75">
        <v>1.1447176411972322</v>
      </c>
      <c r="AG42" s="75">
        <v>718810157612</v>
      </c>
      <c r="AL42" s="119" t="s">
        <v>116</v>
      </c>
      <c r="AM42" s="120">
        <v>1283112911988</v>
      </c>
      <c r="AN42" s="75">
        <v>0</v>
      </c>
      <c r="AP42" s="75">
        <f t="shared" si="2"/>
        <v>57638966842</v>
      </c>
      <c r="AQ42" s="75">
        <f t="shared" si="3"/>
        <v>4.4921196181165897</v>
      </c>
      <c r="AX42" s="73" t="e">
        <f>+B42=#REF!</f>
        <v>#REF!</v>
      </c>
      <c r="AY42" s="73" t="e">
        <f>+C42=#REF!</f>
        <v>#REF!</v>
      </c>
      <c r="AZ42" s="73" t="e">
        <f>+D42=#REF!</f>
        <v>#REF!</v>
      </c>
      <c r="BA42" s="73" t="e">
        <f>+E42=#REF!</f>
        <v>#REF!</v>
      </c>
      <c r="BB42" s="73" t="e">
        <f>+F42=#REF!</f>
        <v>#REF!</v>
      </c>
      <c r="BC42" s="73" t="e">
        <f>+G42=#REF!</f>
        <v>#REF!</v>
      </c>
      <c r="BD42" s="73" t="e">
        <f>+H42=#REF!</f>
        <v>#REF!</v>
      </c>
    </row>
    <row r="43" spans="2:56" ht="12" customHeight="1" x14ac:dyDescent="0.2">
      <c r="B43" s="33">
        <f t="shared" si="0"/>
        <v>35</v>
      </c>
      <c r="C43" s="40"/>
      <c r="D43" s="41"/>
      <c r="E43" s="41" t="s">
        <v>118</v>
      </c>
      <c r="F43" s="41"/>
      <c r="G43" s="42"/>
      <c r="H43" s="76" t="s">
        <v>212</v>
      </c>
      <c r="I43" s="43">
        <f t="shared" si="6"/>
        <v>1038205843158.83</v>
      </c>
      <c r="J43" s="43">
        <f>+[13]Worksheet!$I$59</f>
        <v>968946084476.56995</v>
      </c>
      <c r="K43" s="43">
        <f t="shared" si="7"/>
        <v>93.328899164010551</v>
      </c>
      <c r="L43" s="44">
        <f t="shared" si="8"/>
        <v>963075109806.81995</v>
      </c>
      <c r="N43" s="119" t="s">
        <v>117</v>
      </c>
      <c r="O43" s="120">
        <v>1038205843158.83</v>
      </c>
      <c r="P43" s="120">
        <v>968187204816.56995</v>
      </c>
      <c r="Q43" s="120">
        <v>963075109806.81995</v>
      </c>
      <c r="S43" s="119" t="s">
        <v>118</v>
      </c>
      <c r="T43" s="120" t="e">
        <v>#VALUE!</v>
      </c>
      <c r="U43" s="75" t="e">
        <v>#VALUE!</v>
      </c>
      <c r="W43" s="120">
        <v>5112095009.75</v>
      </c>
      <c r="X43" s="120">
        <v>0.53080958667651768</v>
      </c>
      <c r="AD43" s="75">
        <v>285787112327.42993</v>
      </c>
      <c r="AE43" s="75">
        <v>270072128542.41992</v>
      </c>
      <c r="AF43" s="75">
        <v>0.47301581573933049</v>
      </c>
      <c r="AG43" s="75">
        <v>417985689956.53992</v>
      </c>
      <c r="AL43" s="119" t="s">
        <v>117</v>
      </c>
      <c r="AM43" s="120">
        <v>963075109806.81995</v>
      </c>
      <c r="AN43" s="75">
        <v>0</v>
      </c>
      <c r="AP43" s="75">
        <f t="shared" si="2"/>
        <v>5870974669.75</v>
      </c>
      <c r="AQ43" s="75">
        <f t="shared" si="3"/>
        <v>0.60960714382159031</v>
      </c>
      <c r="AX43" s="73" t="e">
        <f>+B43=#REF!</f>
        <v>#REF!</v>
      </c>
      <c r="AY43" s="73" t="e">
        <f>+C43=#REF!</f>
        <v>#REF!</v>
      </c>
      <c r="AZ43" s="73" t="e">
        <f>+D43=#REF!</f>
        <v>#REF!</v>
      </c>
      <c r="BA43" s="73" t="e">
        <f>+E43=#REF!</f>
        <v>#REF!</v>
      </c>
      <c r="BB43" s="73" t="e">
        <f>+F43=#REF!</f>
        <v>#REF!</v>
      </c>
      <c r="BC43" s="73" t="e">
        <f>+G43=#REF!</f>
        <v>#REF!</v>
      </c>
      <c r="BD43" s="73" t="e">
        <f>+H43=#REF!</f>
        <v>#REF!</v>
      </c>
    </row>
    <row r="44" spans="2:56" ht="12" customHeight="1" x14ac:dyDescent="0.2">
      <c r="B44" s="33">
        <f t="shared" si="0"/>
        <v>36</v>
      </c>
      <c r="C44" s="40"/>
      <c r="D44" s="41"/>
      <c r="E44" s="41" t="s">
        <v>78</v>
      </c>
      <c r="F44" s="41"/>
      <c r="G44" s="42"/>
      <c r="H44" s="76"/>
      <c r="I44" s="43">
        <f t="shared" si="6"/>
        <v>0</v>
      </c>
      <c r="J44" s="43">
        <f t="shared" si="6"/>
        <v>0</v>
      </c>
      <c r="K44" s="43">
        <f t="shared" si="7"/>
        <v>0</v>
      </c>
      <c r="L44" s="44">
        <f t="shared" si="8"/>
        <v>0</v>
      </c>
      <c r="N44" s="119" t="s">
        <v>161</v>
      </c>
      <c r="O44" s="120">
        <v>0</v>
      </c>
      <c r="P44" s="120">
        <v>0</v>
      </c>
      <c r="Q44" s="120">
        <v>0</v>
      </c>
      <c r="S44" s="119" t="s">
        <v>78</v>
      </c>
      <c r="T44" s="120" t="e">
        <v>#VALUE!</v>
      </c>
      <c r="U44" s="75" t="e">
        <v>#VALUE!</v>
      </c>
      <c r="W44" s="120">
        <v>0</v>
      </c>
      <c r="X44" s="120">
        <v>0</v>
      </c>
      <c r="AD44" s="75">
        <v>0</v>
      </c>
      <c r="AE44" s="75">
        <v>0</v>
      </c>
      <c r="AF44" s="75">
        <v>0</v>
      </c>
      <c r="AG44" s="75">
        <v>0</v>
      </c>
      <c r="AL44" s="119" t="s">
        <v>161</v>
      </c>
      <c r="AM44" s="120">
        <v>0</v>
      </c>
      <c r="AN44" s="75">
        <v>0</v>
      </c>
      <c r="AP44" s="75">
        <f t="shared" si="2"/>
        <v>0</v>
      </c>
      <c r="AQ44" s="75" t="e">
        <f t="shared" si="3"/>
        <v>#DIV/0!</v>
      </c>
      <c r="AX44" s="73" t="e">
        <f>+B44=#REF!</f>
        <v>#REF!</v>
      </c>
      <c r="AY44" s="73" t="e">
        <f>+C44=#REF!</f>
        <v>#REF!</v>
      </c>
      <c r="AZ44" s="73" t="e">
        <f>+D44=#REF!</f>
        <v>#REF!</v>
      </c>
      <c r="BA44" s="73" t="e">
        <f>+E44=#REF!</f>
        <v>#REF!</v>
      </c>
      <c r="BB44" s="73" t="e">
        <f>+F44=#REF!</f>
        <v>#REF!</v>
      </c>
      <c r="BC44" s="73" t="e">
        <f>+G44=#REF!</f>
        <v>#REF!</v>
      </c>
      <c r="BD44" s="73" t="e">
        <f>+H44=#REF!</f>
        <v>#REF!</v>
      </c>
    </row>
    <row r="45" spans="2:56" ht="12" customHeight="1" x14ac:dyDescent="0.2">
      <c r="B45" s="33">
        <f t="shared" si="0"/>
        <v>37</v>
      </c>
      <c r="C45" s="40"/>
      <c r="D45" s="41"/>
      <c r="E45" s="41" t="s">
        <v>12</v>
      </c>
      <c r="F45" s="41"/>
      <c r="G45" s="42"/>
      <c r="H45" s="76" t="s">
        <v>213</v>
      </c>
      <c r="I45" s="43">
        <f t="shared" si="6"/>
        <v>0</v>
      </c>
      <c r="J45" s="43">
        <f t="shared" si="6"/>
        <v>0</v>
      </c>
      <c r="K45" s="43">
        <f t="shared" si="7"/>
        <v>0</v>
      </c>
      <c r="L45" s="44">
        <f t="shared" si="8"/>
        <v>0</v>
      </c>
      <c r="N45" s="119" t="s">
        <v>119</v>
      </c>
      <c r="O45" s="120">
        <v>0</v>
      </c>
      <c r="P45" s="120">
        <v>0</v>
      </c>
      <c r="Q45" s="120">
        <v>0</v>
      </c>
      <c r="S45" s="119" t="s">
        <v>12</v>
      </c>
      <c r="T45" s="120" t="e">
        <v>#VALUE!</v>
      </c>
      <c r="U45" s="75" t="e">
        <v>#VALUE!</v>
      </c>
      <c r="W45" s="120">
        <v>0</v>
      </c>
      <c r="X45" s="120">
        <v>0</v>
      </c>
      <c r="AD45" s="75">
        <v>0</v>
      </c>
      <c r="AE45" s="75">
        <v>0</v>
      </c>
      <c r="AF45" s="75">
        <v>0</v>
      </c>
      <c r="AG45" s="75">
        <v>0</v>
      </c>
      <c r="AL45" s="119" t="s">
        <v>119</v>
      </c>
      <c r="AM45" s="120">
        <v>0</v>
      </c>
      <c r="AN45" s="75">
        <v>0</v>
      </c>
      <c r="AP45" s="75">
        <f t="shared" si="2"/>
        <v>0</v>
      </c>
      <c r="AQ45" s="75" t="e">
        <f t="shared" si="3"/>
        <v>#DIV/0!</v>
      </c>
      <c r="AX45" s="73" t="e">
        <f>+B45=#REF!</f>
        <v>#REF!</v>
      </c>
      <c r="AY45" s="73" t="e">
        <f>+C45=#REF!</f>
        <v>#REF!</v>
      </c>
      <c r="AZ45" s="73" t="e">
        <f>+D45=#REF!</f>
        <v>#REF!</v>
      </c>
      <c r="BA45" s="73" t="e">
        <f>+E45=#REF!</f>
        <v>#REF!</v>
      </c>
      <c r="BB45" s="73" t="e">
        <f>+F45=#REF!</f>
        <v>#REF!</v>
      </c>
      <c r="BC45" s="73" t="e">
        <f>+G45=#REF!</f>
        <v>#REF!</v>
      </c>
      <c r="BD45" s="73" t="e">
        <f>+H45=#REF!</f>
        <v>#REF!</v>
      </c>
    </row>
    <row r="46" spans="2:56" ht="12" customHeight="1" x14ac:dyDescent="0.2">
      <c r="B46" s="33">
        <f t="shared" si="0"/>
        <v>38</v>
      </c>
      <c r="C46" s="40"/>
      <c r="D46" s="41"/>
      <c r="E46" s="41" t="s">
        <v>13</v>
      </c>
      <c r="F46" s="41"/>
      <c r="G46" s="42"/>
      <c r="H46" s="76" t="s">
        <v>214</v>
      </c>
      <c r="I46" s="43">
        <f t="shared" si="6"/>
        <v>1726503324108</v>
      </c>
      <c r="J46" s="43">
        <f t="shared" si="6"/>
        <v>1428705197560.6399</v>
      </c>
      <c r="K46" s="43">
        <f t="shared" si="7"/>
        <v>82.751372534934575</v>
      </c>
      <c r="L46" s="44">
        <f t="shared" si="8"/>
        <v>1255842655989</v>
      </c>
      <c r="N46" s="119" t="s">
        <v>120</v>
      </c>
      <c r="O46" s="120">
        <v>1726503324108</v>
      </c>
      <c r="P46" s="120">
        <v>1428705197560.6399</v>
      </c>
      <c r="Q46" s="120">
        <v>1255842655989</v>
      </c>
      <c r="S46" s="119" t="s">
        <v>13</v>
      </c>
      <c r="T46" s="120" t="e">
        <v>#VALUE!</v>
      </c>
      <c r="U46" s="75" t="e">
        <v>#VALUE!</v>
      </c>
      <c r="W46" s="120">
        <v>172862541571.63989</v>
      </c>
      <c r="X46" s="120">
        <v>13.76466556118906</v>
      </c>
      <c r="AD46" s="75">
        <v>475080729903</v>
      </c>
      <c r="AE46" s="75">
        <v>218707263731.13989</v>
      </c>
      <c r="AF46" s="75">
        <v>-13.93842189843059</v>
      </c>
      <c r="AG46" s="75">
        <v>317177460788.5</v>
      </c>
      <c r="AL46" s="119" t="s">
        <v>120</v>
      </c>
      <c r="AM46" s="120">
        <v>1255842655989</v>
      </c>
      <c r="AN46" s="75">
        <v>0</v>
      </c>
      <c r="AP46" s="75">
        <f t="shared" si="2"/>
        <v>172862541571.63989</v>
      </c>
      <c r="AQ46" s="75">
        <f t="shared" si="3"/>
        <v>13.76466556118906</v>
      </c>
      <c r="AX46" s="73" t="e">
        <f>+B46=#REF!</f>
        <v>#REF!</v>
      </c>
      <c r="AY46" s="73" t="e">
        <f>+C46=#REF!</f>
        <v>#REF!</v>
      </c>
      <c r="AZ46" s="73" t="e">
        <f>+D46=#REF!</f>
        <v>#REF!</v>
      </c>
      <c r="BA46" s="73" t="e">
        <f>+E46=#REF!</f>
        <v>#REF!</v>
      </c>
      <c r="BB46" s="73" t="e">
        <f>+F46=#REF!</f>
        <v>#REF!</v>
      </c>
      <c r="BC46" s="73" t="e">
        <f>+G46=#REF!</f>
        <v>#REF!</v>
      </c>
      <c r="BD46" s="73" t="e">
        <f>+H46=#REF!</f>
        <v>#REF!</v>
      </c>
    </row>
    <row r="47" spans="2:56" ht="12" customHeight="1" x14ac:dyDescent="0.2">
      <c r="B47" s="33">
        <f t="shared" si="0"/>
        <v>39</v>
      </c>
      <c r="C47" s="40"/>
      <c r="D47" s="41"/>
      <c r="E47" s="41" t="s">
        <v>14</v>
      </c>
      <c r="F47" s="41"/>
      <c r="G47" s="42"/>
      <c r="H47" s="76" t="s">
        <v>215</v>
      </c>
      <c r="I47" s="43">
        <f t="shared" si="6"/>
        <v>45138399000</v>
      </c>
      <c r="J47" s="43">
        <f t="shared" si="6"/>
        <v>34024094809</v>
      </c>
      <c r="K47" s="43">
        <f t="shared" si="7"/>
        <v>75.377274256005393</v>
      </c>
      <c r="L47" s="44">
        <f t="shared" si="8"/>
        <v>38676228280</v>
      </c>
      <c r="N47" s="119" t="s">
        <v>121</v>
      </c>
      <c r="O47" s="120">
        <v>45138399000</v>
      </c>
      <c r="P47" s="120">
        <v>34024094809</v>
      </c>
      <c r="Q47" s="120">
        <v>38676228280</v>
      </c>
      <c r="S47" s="119" t="s">
        <v>14</v>
      </c>
      <c r="T47" s="120" t="e">
        <v>#VALUE!</v>
      </c>
      <c r="U47" s="75" t="e">
        <v>#VALUE!</v>
      </c>
      <c r="W47" s="120">
        <v>-4652133471</v>
      </c>
      <c r="X47" s="120">
        <v>-12.028405245000794</v>
      </c>
      <c r="AD47" s="75">
        <v>-59149380704</v>
      </c>
      <c r="AE47" s="75">
        <v>-61264298553</v>
      </c>
      <c r="AF47" s="75">
        <v>-15.99334810498172</v>
      </c>
      <c r="AG47" s="75">
        <v>6857861780</v>
      </c>
      <c r="AL47" s="119" t="s">
        <v>121</v>
      </c>
      <c r="AM47" s="120">
        <v>38676228280</v>
      </c>
      <c r="AN47" s="75">
        <v>0</v>
      </c>
      <c r="AP47" s="75">
        <f t="shared" si="2"/>
        <v>-4652133471</v>
      </c>
      <c r="AQ47" s="75">
        <f t="shared" si="3"/>
        <v>-12.028405245000794</v>
      </c>
      <c r="AX47" s="73" t="e">
        <f>+B47=#REF!</f>
        <v>#REF!</v>
      </c>
      <c r="AY47" s="73" t="e">
        <f>+C47=#REF!</f>
        <v>#REF!</v>
      </c>
      <c r="AZ47" s="73" t="e">
        <f>+D47=#REF!</f>
        <v>#REF!</v>
      </c>
      <c r="BA47" s="73" t="e">
        <f>+E47=#REF!</f>
        <v>#REF!</v>
      </c>
      <c r="BB47" s="73" t="e">
        <f>+F47=#REF!</f>
        <v>#REF!</v>
      </c>
      <c r="BC47" s="73" t="e">
        <f>+G47=#REF!</f>
        <v>#REF!</v>
      </c>
      <c r="BD47" s="73" t="e">
        <f>+H47=#REF!</f>
        <v>#REF!</v>
      </c>
    </row>
    <row r="48" spans="2:56" ht="12" customHeight="1" x14ac:dyDescent="0.2">
      <c r="B48" s="33">
        <f>+B47+1</f>
        <v>40</v>
      </c>
      <c r="C48" s="45"/>
      <c r="D48" s="46"/>
      <c r="E48" s="46"/>
      <c r="F48" s="46" t="s">
        <v>1426</v>
      </c>
      <c r="G48" s="13"/>
      <c r="H48" s="47"/>
      <c r="I48" s="12">
        <f>+SUM(I42:I47)</f>
        <v>4212581954681.8301</v>
      </c>
      <c r="J48" s="12">
        <f>+SUM(J42:J47)</f>
        <v>3772427255676.21</v>
      </c>
      <c r="K48" s="48">
        <f t="shared" si="7"/>
        <v>89.551427040690911</v>
      </c>
      <c r="L48" s="11">
        <f>+SUM(L42:L47)</f>
        <v>3540706906063.8198</v>
      </c>
      <c r="N48" s="119"/>
      <c r="O48" s="120"/>
      <c r="P48" s="120"/>
      <c r="Q48" s="120"/>
      <c r="S48" s="119"/>
      <c r="T48" s="120"/>
      <c r="W48" s="120">
        <v>230961469952.39014</v>
      </c>
      <c r="X48" s="120">
        <v>6.5230327186033152</v>
      </c>
      <c r="AD48" s="75">
        <v>1485369732833.2598</v>
      </c>
      <c r="AE48" s="75">
        <v>1183625984111.5601</v>
      </c>
      <c r="AF48" s="75">
        <v>-5.3635805797870688</v>
      </c>
      <c r="AG48" s="75">
        <v>1460831170137.0398</v>
      </c>
      <c r="AL48" s="119"/>
      <c r="AM48" s="120"/>
      <c r="AN48" s="75">
        <v>0</v>
      </c>
      <c r="AP48" s="75">
        <f t="shared" si="2"/>
        <v>231720349612.39014</v>
      </c>
      <c r="AQ48" s="75">
        <f t="shared" si="3"/>
        <v>6.5444657171579363</v>
      </c>
      <c r="AX48" s="73" t="e">
        <f>+B48=#REF!</f>
        <v>#REF!</v>
      </c>
      <c r="AY48" s="73" t="e">
        <f>+C48=#REF!</f>
        <v>#REF!</v>
      </c>
      <c r="AZ48" s="73" t="e">
        <f>+D48=#REF!</f>
        <v>#REF!</v>
      </c>
      <c r="BA48" s="73" t="e">
        <f>+E48=#REF!</f>
        <v>#REF!</v>
      </c>
      <c r="BB48" s="73" t="e">
        <f>+F48=#REF!</f>
        <v>#REF!</v>
      </c>
      <c r="BC48" s="73" t="e">
        <f>+G48=#REF!</f>
        <v>#REF!</v>
      </c>
      <c r="BD48" s="73" t="e">
        <f>+H48=#REF!</f>
        <v>#REF!</v>
      </c>
    </row>
    <row r="49" spans="2:56" ht="12" customHeight="1" x14ac:dyDescent="0.2">
      <c r="B49" s="33">
        <f t="shared" si="0"/>
        <v>41</v>
      </c>
      <c r="C49" s="49"/>
      <c r="D49" s="50"/>
      <c r="E49" s="50"/>
      <c r="F49" s="50"/>
      <c r="G49" s="14"/>
      <c r="H49" s="47"/>
      <c r="I49" s="51"/>
      <c r="J49" s="51"/>
      <c r="K49" s="51"/>
      <c r="L49" s="52"/>
      <c r="N49" s="119"/>
      <c r="O49" s="120"/>
      <c r="P49" s="120"/>
      <c r="Q49" s="120"/>
      <c r="S49" s="119"/>
      <c r="T49" s="120"/>
      <c r="W49" s="120">
        <v>0</v>
      </c>
      <c r="X49" s="120">
        <v>0</v>
      </c>
      <c r="AD49" s="75">
        <v>0</v>
      </c>
      <c r="AE49" s="75">
        <v>0</v>
      </c>
      <c r="AF49" s="75">
        <v>0</v>
      </c>
      <c r="AG49" s="75">
        <v>0</v>
      </c>
      <c r="AL49" s="119"/>
      <c r="AM49" s="120"/>
      <c r="AN49" s="75">
        <v>0</v>
      </c>
      <c r="AP49" s="75">
        <f t="shared" si="2"/>
        <v>0</v>
      </c>
      <c r="AQ49" s="75" t="e">
        <f t="shared" si="3"/>
        <v>#DIV/0!</v>
      </c>
      <c r="AX49" s="73" t="e">
        <f>+B49=#REF!</f>
        <v>#REF!</v>
      </c>
      <c r="AY49" s="73" t="e">
        <f>+C49=#REF!</f>
        <v>#REF!</v>
      </c>
      <c r="AZ49" s="73" t="e">
        <f>+D49=#REF!</f>
        <v>#REF!</v>
      </c>
      <c r="BA49" s="73" t="e">
        <f>+E49=#REF!</f>
        <v>#REF!</v>
      </c>
      <c r="BB49" s="73" t="e">
        <f>+F49=#REF!</f>
        <v>#REF!</v>
      </c>
      <c r="BC49" s="73" t="e">
        <f>+G49=#REF!</f>
        <v>#REF!</v>
      </c>
      <c r="BD49" s="73" t="e">
        <f>+H49=#REF!</f>
        <v>#REF!</v>
      </c>
    </row>
    <row r="50" spans="2:56" ht="12" customHeight="1" x14ac:dyDescent="0.2">
      <c r="B50" s="33">
        <f t="shared" si="0"/>
        <v>42</v>
      </c>
      <c r="C50" s="45"/>
      <c r="D50" s="46" t="s">
        <v>15</v>
      </c>
      <c r="E50" s="46"/>
      <c r="F50" s="46"/>
      <c r="G50" s="13"/>
      <c r="H50" s="47" t="s">
        <v>216</v>
      </c>
      <c r="I50" s="51"/>
      <c r="J50" s="51"/>
      <c r="K50" s="51"/>
      <c r="L50" s="52"/>
      <c r="N50" s="119"/>
      <c r="O50" s="120"/>
      <c r="P50" s="120"/>
      <c r="Q50" s="120"/>
      <c r="S50" s="119"/>
      <c r="T50" s="120"/>
      <c r="W50" s="120">
        <v>0</v>
      </c>
      <c r="X50" s="120">
        <v>0</v>
      </c>
      <c r="AD50" s="75">
        <v>0</v>
      </c>
      <c r="AE50" s="75">
        <v>0</v>
      </c>
      <c r="AF50" s="75">
        <v>0</v>
      </c>
      <c r="AG50" s="75">
        <v>0</v>
      </c>
      <c r="AL50" s="119"/>
      <c r="AM50" s="120"/>
      <c r="AN50" s="75">
        <v>0</v>
      </c>
      <c r="AP50" s="75">
        <f t="shared" si="2"/>
        <v>0</v>
      </c>
      <c r="AQ50" s="75" t="e">
        <f t="shared" si="3"/>
        <v>#DIV/0!</v>
      </c>
      <c r="AX50" s="73" t="e">
        <f>+B50=#REF!</f>
        <v>#REF!</v>
      </c>
      <c r="AY50" s="73" t="e">
        <f>+C50=#REF!</f>
        <v>#REF!</v>
      </c>
      <c r="AZ50" s="73" t="e">
        <f>+D50=#REF!</f>
        <v>#REF!</v>
      </c>
      <c r="BA50" s="73" t="e">
        <f>+E50=#REF!</f>
        <v>#REF!</v>
      </c>
      <c r="BB50" s="73" t="e">
        <f>+F50=#REF!</f>
        <v>#REF!</v>
      </c>
      <c r="BC50" s="73" t="e">
        <f>+G50=#REF!</f>
        <v>#REF!</v>
      </c>
      <c r="BD50" s="73" t="e">
        <f>+H50=#REF!</f>
        <v>#REF!</v>
      </c>
    </row>
    <row r="51" spans="2:56" ht="12" customHeight="1" x14ac:dyDescent="0.2">
      <c r="B51" s="33">
        <f t="shared" si="0"/>
        <v>43</v>
      </c>
      <c r="C51" s="40"/>
      <c r="D51" s="41"/>
      <c r="E51" s="41" t="s">
        <v>16</v>
      </c>
      <c r="F51" s="41"/>
      <c r="G51" s="42"/>
      <c r="H51" s="76" t="s">
        <v>217</v>
      </c>
      <c r="I51" s="43">
        <f t="shared" ref="I51:J54" si="9">+O51</f>
        <v>0</v>
      </c>
      <c r="J51" s="43">
        <f t="shared" si="9"/>
        <v>0</v>
      </c>
      <c r="K51" s="43">
        <f t="shared" ref="K51:K57" si="10">IF(ISERROR(J51/I51*100),0,(J51/I51*100))</f>
        <v>0</v>
      </c>
      <c r="L51" s="44">
        <f t="shared" ref="L51:L56" si="11">+Q51</f>
        <v>272231260</v>
      </c>
      <c r="N51" s="119" t="s">
        <v>123</v>
      </c>
      <c r="O51" s="120">
        <v>0</v>
      </c>
      <c r="P51" s="120">
        <v>0</v>
      </c>
      <c r="Q51" s="120">
        <v>272231260</v>
      </c>
      <c r="S51" s="119" t="s">
        <v>16</v>
      </c>
      <c r="T51" s="120" t="e">
        <v>#VALUE!</v>
      </c>
      <c r="U51" s="75" t="e">
        <v>#VALUE!</v>
      </c>
      <c r="W51" s="120">
        <v>-272231260</v>
      </c>
      <c r="X51" s="120">
        <v>-100</v>
      </c>
      <c r="AD51" s="75">
        <v>0</v>
      </c>
      <c r="AE51" s="75">
        <v>0</v>
      </c>
      <c r="AF51" s="75">
        <v>0</v>
      </c>
      <c r="AG51" s="75">
        <v>272231260</v>
      </c>
      <c r="AL51" s="119" t="s">
        <v>123</v>
      </c>
      <c r="AM51" s="120">
        <v>272231260</v>
      </c>
      <c r="AN51" s="75">
        <v>0</v>
      </c>
      <c r="AP51" s="75">
        <f t="shared" si="2"/>
        <v>-272231260</v>
      </c>
      <c r="AQ51" s="75">
        <f t="shared" si="3"/>
        <v>-100</v>
      </c>
      <c r="AX51" s="73" t="e">
        <f>+B51=#REF!</f>
        <v>#REF!</v>
      </c>
      <c r="AY51" s="73" t="e">
        <f>+C51=#REF!</f>
        <v>#REF!</v>
      </c>
      <c r="AZ51" s="73" t="e">
        <f>+D51=#REF!</f>
        <v>#REF!</v>
      </c>
      <c r="BA51" s="73" t="e">
        <f>+E51=#REF!</f>
        <v>#REF!</v>
      </c>
      <c r="BB51" s="73" t="e">
        <f>+F51=#REF!</f>
        <v>#REF!</v>
      </c>
      <c r="BC51" s="73" t="e">
        <f>+G51=#REF!</f>
        <v>#REF!</v>
      </c>
      <c r="BD51" s="73" t="e">
        <f>+H51=#REF!</f>
        <v>#REF!</v>
      </c>
    </row>
    <row r="52" spans="2:56" ht="12" customHeight="1" x14ac:dyDescent="0.2">
      <c r="B52" s="33">
        <f t="shared" si="0"/>
        <v>44</v>
      </c>
      <c r="C52" s="40"/>
      <c r="D52" s="41"/>
      <c r="E52" s="41" t="s">
        <v>17</v>
      </c>
      <c r="F52" s="41"/>
      <c r="G52" s="42"/>
      <c r="H52" s="76" t="s">
        <v>218</v>
      </c>
      <c r="I52" s="43">
        <f t="shared" si="9"/>
        <v>253684600372</v>
      </c>
      <c r="J52" s="43">
        <f t="shared" si="9"/>
        <v>244226576155</v>
      </c>
      <c r="K52" s="43">
        <f t="shared" si="10"/>
        <v>96.271738921822276</v>
      </c>
      <c r="L52" s="44">
        <f t="shared" si="11"/>
        <v>260436946391.07999</v>
      </c>
      <c r="N52" s="119" t="s">
        <v>125</v>
      </c>
      <c r="O52" s="120">
        <v>253684600372</v>
      </c>
      <c r="P52" s="120">
        <v>244226576155</v>
      </c>
      <c r="Q52" s="120">
        <v>260436946391.07999</v>
      </c>
      <c r="S52" s="119" t="s">
        <v>17</v>
      </c>
      <c r="T52" s="120" t="e">
        <v>#VALUE!</v>
      </c>
      <c r="U52" s="75" t="e">
        <v>#VALUE!</v>
      </c>
      <c r="W52" s="120">
        <v>-16210370236.079987</v>
      </c>
      <c r="X52" s="120">
        <v>-6.2242974588321296</v>
      </c>
      <c r="AD52" s="75">
        <v>109028441233</v>
      </c>
      <c r="AE52" s="75">
        <v>110431841382.89999</v>
      </c>
      <c r="AF52" s="75">
        <v>3.78018130792438</v>
      </c>
      <c r="AG52" s="75">
        <v>174598357213.07999</v>
      </c>
      <c r="AL52" s="119" t="s">
        <v>125</v>
      </c>
      <c r="AM52" s="120">
        <v>260436946391.07999</v>
      </c>
      <c r="AN52" s="75">
        <v>0</v>
      </c>
      <c r="AP52" s="75">
        <f t="shared" si="2"/>
        <v>-16210370236.079987</v>
      </c>
      <c r="AQ52" s="75">
        <f t="shared" si="3"/>
        <v>-6.2242974588321296</v>
      </c>
      <c r="AX52" s="73" t="e">
        <f>+B52=#REF!</f>
        <v>#REF!</v>
      </c>
      <c r="AY52" s="73" t="e">
        <f>+C52=#REF!</f>
        <v>#REF!</v>
      </c>
      <c r="AZ52" s="73" t="e">
        <f>+D52=#REF!</f>
        <v>#REF!</v>
      </c>
      <c r="BA52" s="73" t="e">
        <f>+E52=#REF!</f>
        <v>#REF!</v>
      </c>
      <c r="BB52" s="73" t="e">
        <f>+F52=#REF!</f>
        <v>#REF!</v>
      </c>
      <c r="BC52" s="73" t="e">
        <f>+G52=#REF!</f>
        <v>#REF!</v>
      </c>
      <c r="BD52" s="73" t="e">
        <f>+H52=#REF!</f>
        <v>#REF!</v>
      </c>
    </row>
    <row r="53" spans="2:56" ht="12" customHeight="1" x14ac:dyDescent="0.2">
      <c r="B53" s="33">
        <f t="shared" si="0"/>
        <v>45</v>
      </c>
      <c r="C53" s="40"/>
      <c r="D53" s="41"/>
      <c r="E53" s="41" t="s">
        <v>76</v>
      </c>
      <c r="F53" s="41"/>
      <c r="G53" s="42"/>
      <c r="H53" s="76" t="s">
        <v>219</v>
      </c>
      <c r="I53" s="43">
        <f t="shared" si="9"/>
        <v>155777395764</v>
      </c>
      <c r="J53" s="43">
        <f t="shared" si="9"/>
        <v>138393203347.57001</v>
      </c>
      <c r="K53" s="43">
        <f t="shared" si="10"/>
        <v>88.84036266547507</v>
      </c>
      <c r="L53" s="44">
        <f t="shared" si="11"/>
        <v>203784531442.98999</v>
      </c>
      <c r="N53" s="119" t="s">
        <v>127</v>
      </c>
      <c r="O53" s="120">
        <v>155777395764</v>
      </c>
      <c r="P53" s="120">
        <v>138393203347.57001</v>
      </c>
      <c r="Q53" s="120">
        <v>203784531442.98999</v>
      </c>
      <c r="S53" s="119" t="s">
        <v>76</v>
      </c>
      <c r="T53" s="120" t="e">
        <v>#VALUE!</v>
      </c>
      <c r="U53" s="75" t="e">
        <v>#VALUE!</v>
      </c>
      <c r="W53" s="120">
        <v>-65391328095.421997</v>
      </c>
      <c r="X53" s="120">
        <v>-32.088465023517074</v>
      </c>
      <c r="AD53" s="75">
        <v>39029347265.860001</v>
      </c>
      <c r="AE53" s="75">
        <v>35621786934.557999</v>
      </c>
      <c r="AF53" s="75">
        <v>0.81198211858409763</v>
      </c>
      <c r="AG53" s="75">
        <v>-115586308453.01001</v>
      </c>
      <c r="AL53" s="119" t="s">
        <v>127</v>
      </c>
      <c r="AM53" s="120">
        <v>203784531442.98999</v>
      </c>
      <c r="AN53" s="75">
        <v>0</v>
      </c>
      <c r="AP53" s="75">
        <f t="shared" si="2"/>
        <v>-65391328095.419983</v>
      </c>
      <c r="AQ53" s="75">
        <f t="shared" si="3"/>
        <v>-32.088465023516086</v>
      </c>
      <c r="AX53" s="73" t="e">
        <f>+B53=#REF!</f>
        <v>#REF!</v>
      </c>
      <c r="AY53" s="73" t="e">
        <f>+C53=#REF!</f>
        <v>#REF!</v>
      </c>
      <c r="AZ53" s="73" t="e">
        <f>+D53=#REF!</f>
        <v>#REF!</v>
      </c>
      <c r="BA53" s="73" t="e">
        <f>+E53=#REF!</f>
        <v>#REF!</v>
      </c>
      <c r="BB53" s="73" t="e">
        <f>+F53=#REF!</f>
        <v>#REF!</v>
      </c>
      <c r="BC53" s="73" t="e">
        <f>+G53=#REF!</f>
        <v>#REF!</v>
      </c>
      <c r="BD53" s="73" t="e">
        <f>+H53=#REF!</f>
        <v>#REF!</v>
      </c>
    </row>
    <row r="54" spans="2:56" ht="12" customHeight="1" x14ac:dyDescent="0.2">
      <c r="B54" s="33">
        <f t="shared" si="0"/>
        <v>46</v>
      </c>
      <c r="C54" s="40"/>
      <c r="D54" s="41"/>
      <c r="E54" s="41" t="s">
        <v>18</v>
      </c>
      <c r="F54" s="41"/>
      <c r="G54" s="42"/>
      <c r="H54" s="76" t="s">
        <v>220</v>
      </c>
      <c r="I54" s="43">
        <f t="shared" si="9"/>
        <v>518900562429</v>
      </c>
      <c r="J54" s="43">
        <f t="shared" si="9"/>
        <v>476784121803.12</v>
      </c>
      <c r="K54" s="43">
        <f t="shared" si="10"/>
        <v>91.883523804882614</v>
      </c>
      <c r="L54" s="44">
        <f t="shared" si="11"/>
        <v>664425092321.09998</v>
      </c>
      <c r="N54" s="119" t="s">
        <v>129</v>
      </c>
      <c r="O54" s="120">
        <v>518900562429</v>
      </c>
      <c r="P54" s="120">
        <v>476784121803.12</v>
      </c>
      <c r="Q54" s="120">
        <v>664425092321.09998</v>
      </c>
      <c r="S54" s="119" t="s">
        <v>18</v>
      </c>
      <c r="T54" s="120" t="e">
        <v>#VALUE!</v>
      </c>
      <c r="U54" s="75" t="e">
        <v>#VALUE!</v>
      </c>
      <c r="W54" s="120">
        <v>-187640970517.97998</v>
      </c>
      <c r="X54" s="120">
        <v>-28.241102373553616</v>
      </c>
      <c r="AD54" s="75">
        <v>54565282923</v>
      </c>
      <c r="AE54" s="75">
        <v>22016608416.119995</v>
      </c>
      <c r="AF54" s="75">
        <v>-6.0559465430997648</v>
      </c>
      <c r="AG54" s="75">
        <v>236266267746.09998</v>
      </c>
      <c r="AL54" s="119" t="s">
        <v>129</v>
      </c>
      <c r="AM54" s="120">
        <v>664425092321.09998</v>
      </c>
      <c r="AN54" s="75">
        <v>0</v>
      </c>
      <c r="AP54" s="75">
        <f t="shared" si="2"/>
        <v>-187640970517.97998</v>
      </c>
      <c r="AQ54" s="75">
        <f t="shared" si="3"/>
        <v>-28.241102373553616</v>
      </c>
      <c r="AX54" s="73" t="e">
        <f>+B54=#REF!</f>
        <v>#REF!</v>
      </c>
      <c r="AY54" s="73" t="e">
        <f>+C54=#REF!</f>
        <v>#REF!</v>
      </c>
      <c r="AZ54" s="73" t="e">
        <f>+D54=#REF!</f>
        <v>#REF!</v>
      </c>
      <c r="BA54" s="73" t="e">
        <f>+E54=#REF!</f>
        <v>#REF!</v>
      </c>
      <c r="BB54" s="73" t="e">
        <f>+F54=#REF!</f>
        <v>#REF!</v>
      </c>
      <c r="BC54" s="73" t="e">
        <f>+G54=#REF!</f>
        <v>#REF!</v>
      </c>
      <c r="BD54" s="73" t="e">
        <f>+H54=#REF!</f>
        <v>#REF!</v>
      </c>
    </row>
    <row r="55" spans="2:56" ht="12" customHeight="1" x14ac:dyDescent="0.2">
      <c r="B55" s="33">
        <f>+B54+1</f>
        <v>47</v>
      </c>
      <c r="C55" s="40"/>
      <c r="D55" s="41"/>
      <c r="E55" s="41" t="s">
        <v>19</v>
      </c>
      <c r="F55" s="41"/>
      <c r="G55" s="42"/>
      <c r="H55" s="76" t="s">
        <v>221</v>
      </c>
      <c r="I55" s="43">
        <f>+O55</f>
        <v>35058680586</v>
      </c>
      <c r="J55" s="43">
        <f>+P55</f>
        <v>21552295900</v>
      </c>
      <c r="K55" s="43">
        <f>IF(ISERROR(J55/I55*100),0,(J55/I55*100))</f>
        <v>61.474920161731603</v>
      </c>
      <c r="L55" s="44">
        <f t="shared" si="11"/>
        <v>24562471300</v>
      </c>
      <c r="N55" s="119" t="s">
        <v>131</v>
      </c>
      <c r="O55" s="120">
        <v>35058680586</v>
      </c>
      <c r="P55" s="120">
        <v>21552295900</v>
      </c>
      <c r="Q55" s="120">
        <v>24562471300</v>
      </c>
      <c r="S55" s="119" t="s">
        <v>19</v>
      </c>
      <c r="T55" s="120" t="e">
        <v>#VALUE!</v>
      </c>
      <c r="U55" s="75" t="e">
        <v>#VALUE!</v>
      </c>
      <c r="W55" s="120">
        <v>-3010175400</v>
      </c>
      <c r="X55" s="120">
        <v>-12.255181342440896</v>
      </c>
      <c r="AD55" s="75">
        <v>29479779886</v>
      </c>
      <c r="AE55" s="75">
        <v>16204315214</v>
      </c>
      <c r="AF55" s="75">
        <v>-34.385912887331273</v>
      </c>
      <c r="AG55" s="75">
        <v>23346645800</v>
      </c>
      <c r="AL55" s="119" t="s">
        <v>131</v>
      </c>
      <c r="AM55" s="120">
        <v>24562471300</v>
      </c>
      <c r="AN55" s="75">
        <v>0</v>
      </c>
      <c r="AP55" s="75">
        <f t="shared" si="2"/>
        <v>-3010175400</v>
      </c>
      <c r="AQ55" s="75">
        <f t="shared" si="3"/>
        <v>-12.255181342440896</v>
      </c>
      <c r="AX55" s="73" t="e">
        <f>+B55=#REF!</f>
        <v>#REF!</v>
      </c>
      <c r="AY55" s="73" t="e">
        <f>+C55=#REF!</f>
        <v>#REF!</v>
      </c>
      <c r="AZ55" s="73" t="e">
        <f>+D55=#REF!</f>
        <v>#REF!</v>
      </c>
      <c r="BA55" s="73" t="e">
        <f>+E55=#REF!</f>
        <v>#REF!</v>
      </c>
      <c r="BB55" s="73" t="e">
        <f>+F55=#REF!</f>
        <v>#REF!</v>
      </c>
      <c r="BC55" s="73" t="e">
        <f>+G55=#REF!</f>
        <v>#REF!</v>
      </c>
      <c r="BD55" s="73" t="e">
        <f>+H55=#REF!</f>
        <v>#REF!</v>
      </c>
    </row>
    <row r="56" spans="2:56" ht="12" customHeight="1" x14ac:dyDescent="0.2">
      <c r="B56" s="33">
        <f t="shared" ref="B56:B58" si="12">+B55+1</f>
        <v>48</v>
      </c>
      <c r="C56" s="40"/>
      <c r="D56" s="41"/>
      <c r="E56" s="41" t="s">
        <v>1348</v>
      </c>
      <c r="F56" s="41"/>
      <c r="G56" s="42"/>
      <c r="H56" s="76" t="s">
        <v>1518</v>
      </c>
      <c r="I56" s="43">
        <f>+O56</f>
        <v>13251814532</v>
      </c>
      <c r="J56" s="43">
        <f>+P56</f>
        <v>10930849134</v>
      </c>
      <c r="K56" s="43">
        <f>IF(ISERROR(J56/I56*100),0,(J56/I56*100))</f>
        <v>82.485678528058045</v>
      </c>
      <c r="L56" s="44">
        <f t="shared" si="11"/>
        <v>0</v>
      </c>
      <c r="N56" s="119" t="s">
        <v>1347</v>
      </c>
      <c r="O56" s="120">
        <v>13251814532</v>
      </c>
      <c r="P56" s="120">
        <v>10930849134</v>
      </c>
      <c r="Q56" s="120">
        <v>0</v>
      </c>
      <c r="S56" s="119" t="s">
        <v>1348</v>
      </c>
      <c r="T56" s="120">
        <v>0</v>
      </c>
      <c r="U56" s="75">
        <v>0</v>
      </c>
      <c r="W56" s="120">
        <v>10930849134</v>
      </c>
      <c r="X56" s="120">
        <v>0</v>
      </c>
      <c r="AD56" s="75">
        <v>-718066573311.14001</v>
      </c>
      <c r="AE56" s="75">
        <v>-685750796124.10999</v>
      </c>
      <c r="AF56" s="75">
        <v>-12.778115851954283</v>
      </c>
      <c r="AG56" s="75">
        <v>-834584079149</v>
      </c>
      <c r="AL56" s="119" t="s">
        <v>131</v>
      </c>
      <c r="AM56" s="120">
        <v>24562471300</v>
      </c>
      <c r="AN56" s="75">
        <v>-24562471300</v>
      </c>
      <c r="AP56" s="75">
        <f t="shared" si="2"/>
        <v>10930849134</v>
      </c>
      <c r="AQ56" s="75" t="e">
        <f t="shared" si="3"/>
        <v>#DIV/0!</v>
      </c>
      <c r="AX56" s="73" t="e">
        <f>+B56=#REF!</f>
        <v>#REF!</v>
      </c>
      <c r="AY56" s="73" t="e">
        <f>+C56=#REF!</f>
        <v>#REF!</v>
      </c>
      <c r="AZ56" s="73" t="e">
        <f>+D56=#REF!</f>
        <v>#REF!</v>
      </c>
      <c r="BA56" s="73" t="e">
        <f>+E56=#REF!</f>
        <v>#REF!</v>
      </c>
      <c r="BB56" s="73" t="e">
        <f>+F56=#REF!</f>
        <v>#REF!</v>
      </c>
      <c r="BC56" s="73" t="e">
        <f>+G56=#REF!</f>
        <v>#REF!</v>
      </c>
      <c r="BD56" s="73" t="e">
        <f>+H56=#REF!</f>
        <v>#REF!</v>
      </c>
    </row>
    <row r="57" spans="2:56" ht="12" customHeight="1" x14ac:dyDescent="0.2">
      <c r="B57" s="33">
        <f t="shared" si="12"/>
        <v>49</v>
      </c>
      <c r="C57" s="45"/>
      <c r="D57" s="46"/>
      <c r="E57" s="46"/>
      <c r="F57" s="46" t="s">
        <v>1427</v>
      </c>
      <c r="G57" s="13"/>
      <c r="H57" s="47"/>
      <c r="I57" s="12">
        <f>+SUM(I51:I56)</f>
        <v>976673053683</v>
      </c>
      <c r="J57" s="12">
        <f>+SUM(J51:J56)</f>
        <v>891887046339.68994</v>
      </c>
      <c r="K57" s="48">
        <f t="shared" si="10"/>
        <v>91.318895609581432</v>
      </c>
      <c r="L57" s="11">
        <f>+SUM(L51:L56)</f>
        <v>1153481272715.1699</v>
      </c>
      <c r="N57" s="119"/>
      <c r="O57" s="120"/>
      <c r="P57" s="120"/>
      <c r="Q57" s="120"/>
      <c r="S57" s="119"/>
      <c r="T57" s="120"/>
      <c r="W57" s="120">
        <v>-261594226375.48193</v>
      </c>
      <c r="X57" s="120">
        <v>-22.678671302544643</v>
      </c>
      <c r="AD57" s="75">
        <v>245354665839.85999</v>
      </c>
      <c r="AE57" s="75">
        <v>195205401081.578</v>
      </c>
      <c r="AF57" s="75">
        <v>-3.9448987704310952</v>
      </c>
      <c r="AG57" s="75">
        <v>318897193566.16992</v>
      </c>
      <c r="AL57" s="119"/>
      <c r="AM57" s="120"/>
      <c r="AN57" s="75">
        <v>0</v>
      </c>
      <c r="AP57" s="75">
        <f t="shared" si="2"/>
        <v>-261594226375.47998</v>
      </c>
      <c r="AQ57" s="75">
        <f t="shared" si="3"/>
        <v>-22.678671302544473</v>
      </c>
      <c r="AX57" s="73" t="e">
        <f>+B57=#REF!</f>
        <v>#REF!</v>
      </c>
      <c r="AY57" s="73" t="e">
        <f>+C57=#REF!</f>
        <v>#REF!</v>
      </c>
      <c r="AZ57" s="73" t="e">
        <f>+D57=#REF!</f>
        <v>#REF!</v>
      </c>
      <c r="BA57" s="73" t="e">
        <f>+E57=#REF!</f>
        <v>#REF!</v>
      </c>
      <c r="BB57" s="73" t="e">
        <f>+F57=#REF!</f>
        <v>#REF!</v>
      </c>
      <c r="BC57" s="73" t="e">
        <f>+G57=#REF!</f>
        <v>#REF!</v>
      </c>
      <c r="BD57" s="73" t="e">
        <f>+H57=#REF!</f>
        <v>#REF!</v>
      </c>
    </row>
    <row r="58" spans="2:56" ht="12" customHeight="1" x14ac:dyDescent="0.2">
      <c r="B58" s="33">
        <f t="shared" si="12"/>
        <v>50</v>
      </c>
      <c r="C58" s="49"/>
      <c r="D58" s="50"/>
      <c r="E58" s="50"/>
      <c r="F58" s="50"/>
      <c r="G58" s="14"/>
      <c r="H58" s="47"/>
      <c r="I58" s="51"/>
      <c r="J58" s="51"/>
      <c r="K58" s="51"/>
      <c r="L58" s="52"/>
      <c r="N58" s="119"/>
      <c r="O58" s="120"/>
      <c r="P58" s="120"/>
      <c r="Q58" s="120"/>
      <c r="S58" s="119"/>
      <c r="T58" s="120"/>
      <c r="W58" s="120">
        <v>0</v>
      </c>
      <c r="X58" s="120">
        <v>0</v>
      </c>
      <c r="AD58" s="75">
        <v>0</v>
      </c>
      <c r="AE58" s="75">
        <v>0</v>
      </c>
      <c r="AF58" s="75">
        <v>0</v>
      </c>
      <c r="AG58" s="75">
        <v>0</v>
      </c>
      <c r="AL58" s="119"/>
      <c r="AM58" s="120"/>
      <c r="AN58" s="75">
        <v>0</v>
      </c>
      <c r="AP58" s="75">
        <f t="shared" si="2"/>
        <v>0</v>
      </c>
      <c r="AQ58" s="75" t="e">
        <f t="shared" si="3"/>
        <v>#DIV/0!</v>
      </c>
      <c r="AX58" s="73" t="e">
        <f>+B58=#REF!</f>
        <v>#REF!</v>
      </c>
      <c r="AY58" s="73" t="e">
        <f>+C58=#REF!</f>
        <v>#REF!</v>
      </c>
      <c r="AZ58" s="73" t="e">
        <f>+D58=#REF!</f>
        <v>#REF!</v>
      </c>
      <c r="BA58" s="73" t="e">
        <f>+E58=#REF!</f>
        <v>#REF!</v>
      </c>
      <c r="BB58" s="73" t="e">
        <f>+F58=#REF!</f>
        <v>#REF!</v>
      </c>
      <c r="BC58" s="73" t="e">
        <f>+G58=#REF!</f>
        <v>#REF!</v>
      </c>
      <c r="BD58" s="73" t="e">
        <f>+H58=#REF!</f>
        <v>#REF!</v>
      </c>
    </row>
    <row r="59" spans="2:56" ht="12" customHeight="1" x14ac:dyDescent="0.2">
      <c r="B59" s="33">
        <f t="shared" si="0"/>
        <v>51</v>
      </c>
      <c r="C59" s="45"/>
      <c r="D59" s="46" t="s">
        <v>21</v>
      </c>
      <c r="E59" s="46"/>
      <c r="F59" s="46"/>
      <c r="G59" s="13"/>
      <c r="H59" s="47"/>
      <c r="I59" s="51"/>
      <c r="J59" s="51"/>
      <c r="K59" s="51"/>
      <c r="L59" s="52"/>
      <c r="N59" s="119"/>
      <c r="O59" s="120"/>
      <c r="P59" s="120"/>
      <c r="Q59" s="120"/>
      <c r="S59" s="119"/>
      <c r="T59" s="120"/>
      <c r="W59" s="120">
        <v>0</v>
      </c>
      <c r="X59" s="120">
        <v>0</v>
      </c>
      <c r="AD59" s="75">
        <v>0</v>
      </c>
      <c r="AE59" s="75">
        <v>0</v>
      </c>
      <c r="AF59" s="75">
        <v>0</v>
      </c>
      <c r="AG59" s="75">
        <v>0</v>
      </c>
      <c r="AL59" s="119"/>
      <c r="AM59" s="120"/>
      <c r="AN59" s="75">
        <v>0</v>
      </c>
      <c r="AP59" s="75">
        <f t="shared" si="2"/>
        <v>0</v>
      </c>
      <c r="AQ59" s="75" t="e">
        <f t="shared" si="3"/>
        <v>#DIV/0!</v>
      </c>
      <c r="AX59" s="73" t="e">
        <f>+B59=#REF!</f>
        <v>#REF!</v>
      </c>
      <c r="AY59" s="73" t="e">
        <f>+C59=#REF!</f>
        <v>#REF!</v>
      </c>
      <c r="AZ59" s="73" t="e">
        <f>+D59=#REF!</f>
        <v>#REF!</v>
      </c>
      <c r="BA59" s="73" t="e">
        <f>+E59=#REF!</f>
        <v>#REF!</v>
      </c>
      <c r="BB59" s="73" t="e">
        <f>+F59=#REF!</f>
        <v>#REF!</v>
      </c>
      <c r="BC59" s="73" t="e">
        <f>+G59=#REF!</f>
        <v>#REF!</v>
      </c>
      <c r="BD59" s="73" t="e">
        <f>+H59=#REF!</f>
        <v>#REF!</v>
      </c>
    </row>
    <row r="60" spans="2:56" ht="12" customHeight="1" x14ac:dyDescent="0.2">
      <c r="B60" s="33">
        <f t="shared" si="0"/>
        <v>52</v>
      </c>
      <c r="C60" s="49"/>
      <c r="D60" s="50"/>
      <c r="E60" s="50" t="s">
        <v>22</v>
      </c>
      <c r="F60" s="50"/>
      <c r="G60" s="14"/>
      <c r="H60" s="47" t="s">
        <v>222</v>
      </c>
      <c r="I60" s="43">
        <f>+O60</f>
        <v>8350390201</v>
      </c>
      <c r="J60" s="43">
        <f>+P60</f>
        <v>4439579065.8699999</v>
      </c>
      <c r="K60" s="43">
        <f>IF(ISERROR(J60/I60*100),0,(J60/I60*100))</f>
        <v>53.166127079167367</v>
      </c>
      <c r="L60" s="44">
        <f>+Q60</f>
        <v>28156679</v>
      </c>
      <c r="N60" s="119" t="s">
        <v>134</v>
      </c>
      <c r="O60" s="120">
        <v>8350390201</v>
      </c>
      <c r="P60" s="120">
        <v>4439579065.8699999</v>
      </c>
      <c r="Q60" s="120">
        <v>28156679</v>
      </c>
      <c r="S60" s="119" t="s">
        <v>22</v>
      </c>
      <c r="T60" s="120" t="e">
        <v>#VALUE!</v>
      </c>
      <c r="U60" s="75" t="e">
        <v>#VALUE!</v>
      </c>
      <c r="W60" s="120">
        <v>4411422386.8699999</v>
      </c>
      <c r="X60" s="120">
        <v>15667.410161795004</v>
      </c>
      <c r="AD60" s="75">
        <v>4243448201</v>
      </c>
      <c r="AE60" s="75">
        <v>380611291.86999989</v>
      </c>
      <c r="AF60" s="75">
        <v>-45.66574768312536</v>
      </c>
      <c r="AG60" s="75">
        <v>-2212375821</v>
      </c>
      <c r="AL60" s="119" t="s">
        <v>134</v>
      </c>
      <c r="AM60" s="120">
        <v>28156679</v>
      </c>
      <c r="AN60" s="75">
        <v>0</v>
      </c>
      <c r="AP60" s="75">
        <f t="shared" si="2"/>
        <v>4411422386.8699999</v>
      </c>
      <c r="AQ60" s="75">
        <f t="shared" si="3"/>
        <v>15667.410161795004</v>
      </c>
      <c r="AX60" s="73" t="e">
        <f>+B60=#REF!</f>
        <v>#REF!</v>
      </c>
      <c r="AY60" s="73" t="e">
        <f>+C60=#REF!</f>
        <v>#REF!</v>
      </c>
      <c r="AZ60" s="73" t="e">
        <f>+D60=#REF!</f>
        <v>#REF!</v>
      </c>
      <c r="BA60" s="73" t="e">
        <f>+E60=#REF!</f>
        <v>#REF!</v>
      </c>
      <c r="BB60" s="73" t="e">
        <f>+F60=#REF!</f>
        <v>#REF!</v>
      </c>
      <c r="BC60" s="73" t="e">
        <f>+G60=#REF!</f>
        <v>#REF!</v>
      </c>
      <c r="BD60" s="73" t="e">
        <f>+H60=#REF!</f>
        <v>#REF!</v>
      </c>
    </row>
    <row r="61" spans="2:56" ht="12" customHeight="1" x14ac:dyDescent="0.2">
      <c r="B61" s="33">
        <f t="shared" si="0"/>
        <v>53</v>
      </c>
      <c r="C61" s="45"/>
      <c r="D61" s="46"/>
      <c r="E61" s="46"/>
      <c r="F61" s="46" t="s">
        <v>1428</v>
      </c>
      <c r="G61" s="13"/>
      <c r="H61" s="47"/>
      <c r="I61" s="12">
        <f>+I60</f>
        <v>8350390201</v>
      </c>
      <c r="J61" s="12">
        <f>+J60</f>
        <v>4439579065.8699999</v>
      </c>
      <c r="K61" s="48">
        <f>IF(ISERROR(J61/I61*100),0,(J61/I61*100))</f>
        <v>53.166127079167367</v>
      </c>
      <c r="L61" s="11">
        <f>+L60</f>
        <v>28156679</v>
      </c>
      <c r="N61" s="119"/>
      <c r="O61" s="120"/>
      <c r="P61" s="120"/>
      <c r="Q61" s="120"/>
      <c r="S61" s="119"/>
      <c r="T61" s="120"/>
      <c r="W61" s="120">
        <v>4411422386.8699999</v>
      </c>
      <c r="X61" s="120">
        <v>15667.410161795004</v>
      </c>
      <c r="AD61" s="75">
        <v>4243448201</v>
      </c>
      <c r="AE61" s="75">
        <v>380611291.86999989</v>
      </c>
      <c r="AF61" s="75">
        <v>-45.66574768312536</v>
      </c>
      <c r="AG61" s="75">
        <v>-2212375821</v>
      </c>
      <c r="AL61" s="119"/>
      <c r="AM61" s="120"/>
      <c r="AN61" s="75">
        <v>0</v>
      </c>
      <c r="AP61" s="75">
        <f t="shared" si="2"/>
        <v>4411422386.8699999</v>
      </c>
      <c r="AQ61" s="75">
        <f t="shared" si="3"/>
        <v>15667.410161795004</v>
      </c>
      <c r="AX61" s="73" t="e">
        <f>+B61=#REF!</f>
        <v>#REF!</v>
      </c>
      <c r="AY61" s="73" t="e">
        <f>+C61=#REF!</f>
        <v>#REF!</v>
      </c>
      <c r="AZ61" s="73" t="e">
        <f>+D61=#REF!</f>
        <v>#REF!</v>
      </c>
      <c r="BA61" s="73" t="e">
        <f>+E61=#REF!</f>
        <v>#REF!</v>
      </c>
      <c r="BB61" s="73" t="e">
        <f>+F61=#REF!</f>
        <v>#REF!</v>
      </c>
      <c r="BC61" s="73" t="e">
        <f>+G61=#REF!</f>
        <v>#REF!</v>
      </c>
      <c r="BD61" s="73" t="e">
        <f>+H61=#REF!</f>
        <v>#REF!</v>
      </c>
    </row>
    <row r="62" spans="2:56" ht="12" customHeight="1" x14ac:dyDescent="0.2">
      <c r="B62" s="33">
        <f t="shared" si="0"/>
        <v>54</v>
      </c>
      <c r="C62" s="49"/>
      <c r="D62" s="50"/>
      <c r="E62" s="50"/>
      <c r="F62" s="46" t="s">
        <v>1429</v>
      </c>
      <c r="G62" s="14"/>
      <c r="H62" s="47"/>
      <c r="I62" s="12">
        <f>+I48+I57+I61</f>
        <v>5197605398565.8301</v>
      </c>
      <c r="J62" s="12">
        <f>+J48+J57+J61</f>
        <v>4668753881081.7705</v>
      </c>
      <c r="K62" s="48">
        <f>IF(ISERROR(J62/I62*100),0,(J62/I62*100))</f>
        <v>89.825092962424861</v>
      </c>
      <c r="L62" s="11">
        <f>+L48+L57+L61</f>
        <v>4694216335457.9902</v>
      </c>
      <c r="N62" s="119"/>
      <c r="O62" s="120"/>
      <c r="P62" s="120"/>
      <c r="Q62" s="120"/>
      <c r="S62" s="119"/>
      <c r="T62" s="120"/>
      <c r="W62" s="120">
        <v>-26221334036.22168</v>
      </c>
      <c r="X62" s="120">
        <v>-0.55858810422002847</v>
      </c>
      <c r="AD62" s="75">
        <v>1734967846874.1196</v>
      </c>
      <c r="AE62" s="75">
        <v>1379211996485.0088</v>
      </c>
      <c r="AF62" s="75">
        <v>-5.16863711807774</v>
      </c>
      <c r="AG62" s="75">
        <v>1777515987882.21</v>
      </c>
      <c r="AL62" s="119"/>
      <c r="AM62" s="120"/>
      <c r="AN62" s="75">
        <v>0</v>
      </c>
      <c r="AP62" s="75">
        <f t="shared" si="2"/>
        <v>-25462454376.219727</v>
      </c>
      <c r="AQ62" s="75">
        <f t="shared" si="3"/>
        <v>-0.54242183479887462</v>
      </c>
      <c r="AX62" s="73" t="e">
        <f>+B62=#REF!</f>
        <v>#REF!</v>
      </c>
      <c r="AY62" s="73" t="e">
        <f>+C62=#REF!</f>
        <v>#REF!</v>
      </c>
      <c r="AZ62" s="73" t="e">
        <f>+D62=#REF!</f>
        <v>#REF!</v>
      </c>
      <c r="BA62" s="73" t="e">
        <f>+E62=#REF!</f>
        <v>#REF!</v>
      </c>
      <c r="BB62" s="73" t="e">
        <f>+F62=#REF!</f>
        <v>#REF!</v>
      </c>
      <c r="BC62" s="73" t="e">
        <f>+G62=#REF!</f>
        <v>#REF!</v>
      </c>
      <c r="BD62" s="73" t="e">
        <f>+H62=#REF!</f>
        <v>#REF!</v>
      </c>
    </row>
    <row r="63" spans="2:56" ht="12" customHeight="1" x14ac:dyDescent="0.2">
      <c r="B63" s="33">
        <f t="shared" si="0"/>
        <v>55</v>
      </c>
      <c r="C63" s="45"/>
      <c r="D63" s="46"/>
      <c r="E63" s="46"/>
      <c r="F63" s="46"/>
      <c r="G63" s="13"/>
      <c r="H63" s="47"/>
      <c r="I63" s="53"/>
      <c r="J63" s="53"/>
      <c r="K63" s="53"/>
      <c r="L63" s="54"/>
      <c r="N63" s="119"/>
      <c r="O63" s="120"/>
      <c r="P63" s="120"/>
      <c r="Q63" s="120"/>
      <c r="S63" s="119"/>
      <c r="T63" s="120"/>
      <c r="W63" s="120">
        <v>0</v>
      </c>
      <c r="X63" s="120">
        <v>0</v>
      </c>
      <c r="AD63" s="75">
        <v>0</v>
      </c>
      <c r="AE63" s="75">
        <v>0</v>
      </c>
      <c r="AF63" s="75">
        <v>0</v>
      </c>
      <c r="AG63" s="75">
        <v>0</v>
      </c>
      <c r="AL63" s="119"/>
      <c r="AM63" s="120"/>
      <c r="AN63" s="75">
        <v>0</v>
      </c>
      <c r="AP63" s="75">
        <f t="shared" si="2"/>
        <v>0</v>
      </c>
      <c r="AQ63" s="75" t="e">
        <f t="shared" si="3"/>
        <v>#DIV/0!</v>
      </c>
      <c r="AX63" s="73" t="e">
        <f>+B63=#REF!</f>
        <v>#REF!</v>
      </c>
      <c r="AY63" s="73" t="e">
        <f>+C63=#REF!</f>
        <v>#REF!</v>
      </c>
      <c r="AZ63" s="73" t="e">
        <f>+D63=#REF!</f>
        <v>#REF!</v>
      </c>
      <c r="BA63" s="73" t="e">
        <f>+E63=#REF!</f>
        <v>#REF!</v>
      </c>
      <c r="BB63" s="73" t="e">
        <f>+F63=#REF!</f>
        <v>#REF!</v>
      </c>
      <c r="BC63" s="73" t="e">
        <f>+G63=#REF!</f>
        <v>#REF!</v>
      </c>
      <c r="BD63" s="73" t="e">
        <f>+H63=#REF!</f>
        <v>#REF!</v>
      </c>
    </row>
    <row r="64" spans="2:56" ht="12" customHeight="1" x14ac:dyDescent="0.2">
      <c r="B64" s="56"/>
      <c r="C64" s="57"/>
      <c r="D64" s="57"/>
      <c r="E64" s="57"/>
      <c r="F64" s="57"/>
      <c r="G64" s="57"/>
      <c r="H64" s="57"/>
      <c r="I64" s="58"/>
      <c r="J64" s="58"/>
      <c r="K64" s="58"/>
      <c r="L64" s="58"/>
      <c r="N64" s="119"/>
      <c r="O64" s="120"/>
      <c r="P64" s="120"/>
      <c r="Q64" s="120"/>
      <c r="S64" s="119"/>
      <c r="T64" s="120"/>
      <c r="W64" s="120">
        <v>0</v>
      </c>
      <c r="X64" s="120">
        <v>0</v>
      </c>
      <c r="AD64" s="75">
        <v>0</v>
      </c>
      <c r="AE64" s="75">
        <v>0</v>
      </c>
      <c r="AF64" s="75">
        <v>0</v>
      </c>
      <c r="AG64" s="75">
        <v>0</v>
      </c>
      <c r="AL64" s="119"/>
      <c r="AM64" s="120"/>
      <c r="AN64" s="75">
        <v>0</v>
      </c>
      <c r="AP64" s="75">
        <f t="shared" si="2"/>
        <v>0</v>
      </c>
      <c r="AQ64" s="75" t="e">
        <f t="shared" si="3"/>
        <v>#DIV/0!</v>
      </c>
      <c r="AX64" s="73" t="e">
        <f>+B64=#REF!</f>
        <v>#REF!</v>
      </c>
      <c r="AY64" s="73" t="e">
        <f>+C64=#REF!</f>
        <v>#REF!</v>
      </c>
      <c r="AZ64" s="73" t="e">
        <f>+D64=#REF!</f>
        <v>#REF!</v>
      </c>
      <c r="BA64" s="73" t="e">
        <f>+E64=#REF!</f>
        <v>#REF!</v>
      </c>
      <c r="BB64" s="73" t="e">
        <f>+F64=#REF!</f>
        <v>#REF!</v>
      </c>
      <c r="BC64" s="73" t="e">
        <f>+G64=#REF!</f>
        <v>#REF!</v>
      </c>
      <c r="BD64" s="73" t="e">
        <f>+H64=#REF!</f>
        <v>#REF!</v>
      </c>
    </row>
    <row r="65" spans="2:56" ht="12" customHeight="1" thickBot="1" x14ac:dyDescent="0.25">
      <c r="B65" s="1"/>
      <c r="C65" s="1"/>
      <c r="D65" s="1"/>
      <c r="E65" s="1"/>
      <c r="F65" s="1"/>
      <c r="G65" s="1"/>
      <c r="H65" s="2"/>
      <c r="I65" s="1"/>
      <c r="J65" s="1"/>
      <c r="K65" s="1"/>
      <c r="L65" s="15" t="s">
        <v>1</v>
      </c>
      <c r="N65" s="119"/>
      <c r="O65" s="120"/>
      <c r="P65" s="120"/>
      <c r="Q65" s="120"/>
      <c r="S65" s="119"/>
      <c r="T65" s="120"/>
      <c r="W65" s="120" t="e">
        <v>#VALUE!</v>
      </c>
      <c r="X65" s="120">
        <v>0</v>
      </c>
      <c r="AD65" s="75"/>
      <c r="AE65" s="75"/>
      <c r="AF65" s="75"/>
      <c r="AG65" s="75"/>
      <c r="AL65" s="119"/>
      <c r="AM65" s="120"/>
      <c r="AN65" s="75">
        <v>0</v>
      </c>
      <c r="AP65" s="75" t="e">
        <f t="shared" si="2"/>
        <v>#VALUE!</v>
      </c>
      <c r="AQ65" s="75" t="e">
        <f t="shared" si="3"/>
        <v>#VALUE!</v>
      </c>
      <c r="AX65" s="73" t="e">
        <f>+B65=#REF!</f>
        <v>#REF!</v>
      </c>
      <c r="AY65" s="73" t="e">
        <f>+C65=#REF!</f>
        <v>#REF!</v>
      </c>
      <c r="AZ65" s="73" t="e">
        <f>+D65=#REF!</f>
        <v>#REF!</v>
      </c>
      <c r="BA65" s="73" t="e">
        <f>+E65=#REF!</f>
        <v>#REF!</v>
      </c>
      <c r="BB65" s="73" t="e">
        <f>+F65=#REF!</f>
        <v>#REF!</v>
      </c>
      <c r="BC65" s="73" t="e">
        <f>+G65=#REF!</f>
        <v>#REF!</v>
      </c>
      <c r="BD65" s="73" t="e">
        <f>+H65=#REF!</f>
        <v>#REF!</v>
      </c>
    </row>
    <row r="66" spans="2:56" ht="12" customHeight="1" thickTop="1" x14ac:dyDescent="0.2">
      <c r="B66" s="385" t="s">
        <v>2</v>
      </c>
      <c r="C66" s="387" t="s">
        <v>3</v>
      </c>
      <c r="D66" s="388"/>
      <c r="E66" s="388"/>
      <c r="F66" s="388"/>
      <c r="G66" s="389"/>
      <c r="H66" s="393" t="s">
        <v>72</v>
      </c>
      <c r="I66" s="109" t="s">
        <v>4</v>
      </c>
      <c r="J66" s="110" t="s">
        <v>5</v>
      </c>
      <c r="K66" s="395" t="s">
        <v>6</v>
      </c>
      <c r="L66" s="111" t="s">
        <v>5</v>
      </c>
      <c r="N66" s="119"/>
      <c r="O66" s="120"/>
      <c r="P66" s="120"/>
      <c r="Q66" s="120"/>
      <c r="S66" s="119"/>
      <c r="T66" s="120"/>
      <c r="W66" s="120" t="e">
        <v>#VALUE!</v>
      </c>
      <c r="X66" s="120">
        <v>0</v>
      </c>
      <c r="AD66" s="75"/>
      <c r="AE66" s="75"/>
      <c r="AF66" s="75"/>
      <c r="AG66" s="75"/>
      <c r="AL66" s="119"/>
      <c r="AM66" s="120"/>
      <c r="AN66" s="75">
        <v>0</v>
      </c>
      <c r="AP66" s="75" t="e">
        <f t="shared" si="2"/>
        <v>#VALUE!</v>
      </c>
      <c r="AQ66" s="75" t="e">
        <f t="shared" si="3"/>
        <v>#VALUE!</v>
      </c>
      <c r="AX66" s="73" t="e">
        <f>+B66=#REF!</f>
        <v>#REF!</v>
      </c>
      <c r="AY66" s="73" t="e">
        <f>+C66=#REF!</f>
        <v>#REF!</v>
      </c>
      <c r="AZ66" s="73" t="e">
        <f>+D66=#REF!</f>
        <v>#REF!</v>
      </c>
      <c r="BA66" s="73" t="e">
        <f>+E66=#REF!</f>
        <v>#REF!</v>
      </c>
      <c r="BB66" s="73" t="e">
        <f>+F66=#REF!</f>
        <v>#REF!</v>
      </c>
      <c r="BC66" s="73" t="e">
        <f>+G66=#REF!</f>
        <v>#REF!</v>
      </c>
      <c r="BD66" s="73" t="e">
        <f>+H66=#REF!</f>
        <v>#REF!</v>
      </c>
    </row>
    <row r="67" spans="2:56" ht="12" customHeight="1" x14ac:dyDescent="0.2">
      <c r="B67" s="386"/>
      <c r="C67" s="390"/>
      <c r="D67" s="391"/>
      <c r="E67" s="391"/>
      <c r="F67" s="391"/>
      <c r="G67" s="392"/>
      <c r="H67" s="394"/>
      <c r="I67" s="114" t="s">
        <v>1335</v>
      </c>
      <c r="J67" s="115" t="s">
        <v>1335</v>
      </c>
      <c r="K67" s="396"/>
      <c r="L67" s="116" t="s">
        <v>324</v>
      </c>
      <c r="N67" s="119"/>
      <c r="O67" s="120"/>
      <c r="P67" s="120"/>
      <c r="Q67" s="120"/>
      <c r="S67" s="119"/>
      <c r="T67" s="120"/>
      <c r="W67" s="120">
        <v>1</v>
      </c>
      <c r="X67" s="120">
        <v>4.9578582052553291E-2</v>
      </c>
      <c r="AD67" s="75">
        <v>2</v>
      </c>
      <c r="AE67" s="75">
        <v>2</v>
      </c>
      <c r="AF67" s="75">
        <v>0</v>
      </c>
      <c r="AG67" s="75">
        <v>2</v>
      </c>
      <c r="AL67" s="119"/>
      <c r="AM67" s="120"/>
      <c r="AN67" s="75">
        <v>0</v>
      </c>
      <c r="AP67" s="75">
        <f t="shared" si="2"/>
        <v>1</v>
      </c>
      <c r="AQ67" s="75">
        <f t="shared" si="3"/>
        <v>4.9578582052553291E-2</v>
      </c>
      <c r="AX67" s="73" t="e">
        <f>+B67=#REF!</f>
        <v>#REF!</v>
      </c>
      <c r="AY67" s="73" t="e">
        <f>+C67=#REF!</f>
        <v>#REF!</v>
      </c>
      <c r="AZ67" s="73" t="e">
        <f>+D67=#REF!</f>
        <v>#REF!</v>
      </c>
      <c r="BA67" s="73" t="e">
        <f>+E67=#REF!</f>
        <v>#REF!</v>
      </c>
      <c r="BB67" s="73" t="e">
        <f>+F67=#REF!</f>
        <v>#REF!</v>
      </c>
      <c r="BC67" s="73" t="e">
        <f>+G67=#REF!</f>
        <v>#REF!</v>
      </c>
      <c r="BD67" s="73" t="e">
        <f>+H67=#REF!</f>
        <v>#REF!</v>
      </c>
    </row>
    <row r="68" spans="2:56" ht="12" customHeight="1" thickBot="1" x14ac:dyDescent="0.25">
      <c r="B68" s="24">
        <v>1</v>
      </c>
      <c r="C68" s="352">
        <v>2</v>
      </c>
      <c r="D68" s="353"/>
      <c r="E68" s="353"/>
      <c r="F68" s="353"/>
      <c r="G68" s="354"/>
      <c r="H68" s="25">
        <v>3</v>
      </c>
      <c r="I68" s="25">
        <v>4</v>
      </c>
      <c r="J68" s="25">
        <v>5</v>
      </c>
      <c r="K68" s="25">
        <v>6</v>
      </c>
      <c r="L68" s="26">
        <v>7</v>
      </c>
      <c r="N68" s="119"/>
      <c r="O68" s="120"/>
      <c r="P68" s="120"/>
      <c r="Q68" s="120"/>
      <c r="S68" s="119"/>
      <c r="T68" s="120"/>
      <c r="W68" s="120">
        <v>-2</v>
      </c>
      <c r="X68" s="120">
        <v>-28.571428571428569</v>
      </c>
      <c r="AD68" s="75">
        <v>0</v>
      </c>
      <c r="AE68" s="75">
        <v>0</v>
      </c>
      <c r="AF68" s="75">
        <v>0</v>
      </c>
      <c r="AG68" s="75">
        <v>0</v>
      </c>
      <c r="AL68" s="119"/>
      <c r="AM68" s="120"/>
      <c r="AN68" s="75">
        <v>0</v>
      </c>
      <c r="AP68" s="75">
        <f t="shared" si="2"/>
        <v>-2</v>
      </c>
      <c r="AQ68" s="75">
        <f t="shared" si="3"/>
        <v>-28.571428571428569</v>
      </c>
      <c r="AX68" s="73" t="e">
        <f>+B68=#REF!</f>
        <v>#REF!</v>
      </c>
      <c r="AY68" s="73" t="e">
        <f>+C68=#REF!</f>
        <v>#REF!</v>
      </c>
      <c r="AZ68" s="73" t="e">
        <f>+D68=#REF!</f>
        <v>#REF!</v>
      </c>
      <c r="BA68" s="73" t="e">
        <f>+E68=#REF!</f>
        <v>#REF!</v>
      </c>
      <c r="BB68" s="73" t="e">
        <f>+F68=#REF!</f>
        <v>#REF!</v>
      </c>
      <c r="BC68" s="73" t="e">
        <f>+G68=#REF!</f>
        <v>#REF!</v>
      </c>
      <c r="BD68" s="73" t="e">
        <f>+H68=#REF!</f>
        <v>#REF!</v>
      </c>
    </row>
    <row r="69" spans="2:56" ht="12" customHeight="1" x14ac:dyDescent="0.2">
      <c r="B69" s="33">
        <f>+B63+1</f>
        <v>56</v>
      </c>
      <c r="C69" s="55" t="s">
        <v>23</v>
      </c>
      <c r="D69" s="46"/>
      <c r="E69" s="46"/>
      <c r="F69" s="46"/>
      <c r="G69" s="13"/>
      <c r="H69" s="47" t="s">
        <v>223</v>
      </c>
      <c r="I69" s="51"/>
      <c r="J69" s="51"/>
      <c r="K69" s="51"/>
      <c r="L69" s="52"/>
      <c r="N69" s="119"/>
      <c r="O69" s="120"/>
      <c r="P69" s="120"/>
      <c r="Q69" s="120"/>
      <c r="S69" s="119"/>
      <c r="T69" s="120"/>
      <c r="W69" s="120">
        <v>0</v>
      </c>
      <c r="X69" s="120">
        <v>0</v>
      </c>
      <c r="AD69" s="75">
        <v>0</v>
      </c>
      <c r="AE69" s="75">
        <v>0</v>
      </c>
      <c r="AF69" s="75">
        <v>0</v>
      </c>
      <c r="AG69" s="75">
        <v>0</v>
      </c>
      <c r="AL69" s="119"/>
      <c r="AM69" s="120"/>
      <c r="AN69" s="75">
        <v>0</v>
      </c>
      <c r="AP69" s="75">
        <f t="shared" si="2"/>
        <v>0</v>
      </c>
      <c r="AQ69" s="75" t="e">
        <f t="shared" si="3"/>
        <v>#DIV/0!</v>
      </c>
      <c r="AX69" s="73" t="e">
        <f>+B69=#REF!</f>
        <v>#REF!</v>
      </c>
      <c r="AY69" s="73" t="e">
        <f>+C69=#REF!</f>
        <v>#REF!</v>
      </c>
      <c r="AZ69" s="73" t="e">
        <f>+D69=#REF!</f>
        <v>#REF!</v>
      </c>
      <c r="BA69" s="73" t="e">
        <f>+E69=#REF!</f>
        <v>#REF!</v>
      </c>
      <c r="BB69" s="73" t="e">
        <f>+F69=#REF!</f>
        <v>#REF!</v>
      </c>
      <c r="BC69" s="73" t="e">
        <f>+G69=#REF!</f>
        <v>#REF!</v>
      </c>
      <c r="BD69" s="73" t="e">
        <f>+H69=#REF!</f>
        <v>#REF!</v>
      </c>
    </row>
    <row r="70" spans="2:56" ht="12" customHeight="1" x14ac:dyDescent="0.2">
      <c r="B70" s="33">
        <f t="shared" ref="B70:B119" si="13">+B69+1</f>
        <v>57</v>
      </c>
      <c r="C70" s="45"/>
      <c r="D70" s="46" t="s">
        <v>29</v>
      </c>
      <c r="E70" s="46"/>
      <c r="F70" s="46"/>
      <c r="G70" s="13"/>
      <c r="H70" s="47" t="s">
        <v>224</v>
      </c>
      <c r="I70" s="51"/>
      <c r="J70" s="51"/>
      <c r="K70" s="51"/>
      <c r="L70" s="52"/>
      <c r="N70" s="119"/>
      <c r="O70" s="120"/>
      <c r="P70" s="120"/>
      <c r="Q70" s="120"/>
      <c r="S70" s="119"/>
      <c r="T70" s="120"/>
      <c r="W70" s="120">
        <v>0</v>
      </c>
      <c r="X70" s="120">
        <v>0</v>
      </c>
      <c r="AD70" s="75">
        <v>0</v>
      </c>
      <c r="AE70" s="75">
        <v>0</v>
      </c>
      <c r="AF70" s="75">
        <v>0</v>
      </c>
      <c r="AG70" s="75">
        <v>0</v>
      </c>
      <c r="AL70" s="119"/>
      <c r="AM70" s="120"/>
      <c r="AN70" s="75">
        <v>0</v>
      </c>
      <c r="AP70" s="75">
        <f t="shared" si="2"/>
        <v>0</v>
      </c>
      <c r="AQ70" s="75" t="e">
        <f t="shared" si="3"/>
        <v>#DIV/0!</v>
      </c>
      <c r="AX70" s="73" t="e">
        <f>+B70=#REF!</f>
        <v>#REF!</v>
      </c>
      <c r="AY70" s="73" t="e">
        <f>+C70=#REF!</f>
        <v>#REF!</v>
      </c>
      <c r="AZ70" s="73" t="e">
        <f>+D70=#REF!</f>
        <v>#REF!</v>
      </c>
      <c r="BA70" s="73" t="e">
        <f>+E70=#REF!</f>
        <v>#REF!</v>
      </c>
      <c r="BB70" s="73" t="e">
        <f>+F70=#REF!</f>
        <v>#REF!</v>
      </c>
      <c r="BC70" s="73" t="e">
        <f>+G70=#REF!</f>
        <v>#REF!</v>
      </c>
      <c r="BD70" s="73" t="e">
        <f>+H70=#REF!</f>
        <v>#REF!</v>
      </c>
    </row>
    <row r="71" spans="2:56" ht="12" customHeight="1" x14ac:dyDescent="0.2">
      <c r="B71" s="33">
        <f t="shared" si="13"/>
        <v>58</v>
      </c>
      <c r="C71" s="49"/>
      <c r="D71" s="50"/>
      <c r="E71" s="50" t="s">
        <v>69</v>
      </c>
      <c r="F71" s="50"/>
      <c r="G71" s="14"/>
      <c r="H71" s="47"/>
      <c r="I71" s="43">
        <f t="shared" ref="I71:J73" si="14">+O71</f>
        <v>590514685626.90002</v>
      </c>
      <c r="J71" s="43">
        <f t="shared" si="14"/>
        <v>566734579248</v>
      </c>
      <c r="K71" s="43">
        <f>IF(ISERROR(J71/I71*100),0,(J71/I71*100))</f>
        <v>95.972986454408897</v>
      </c>
      <c r="L71" s="44">
        <f>+Q71</f>
        <v>556232887480</v>
      </c>
      <c r="N71" s="119" t="s">
        <v>138</v>
      </c>
      <c r="O71" s="120">
        <v>590514685626.90002</v>
      </c>
      <c r="P71" s="120">
        <v>566734579248</v>
      </c>
      <c r="Q71" s="120">
        <v>556232887480</v>
      </c>
      <c r="S71" s="119" t="s">
        <v>69</v>
      </c>
      <c r="T71" s="120" t="e">
        <v>#VALUE!</v>
      </c>
      <c r="U71" s="75" t="e">
        <v>#VALUE!</v>
      </c>
      <c r="W71" s="120">
        <v>10501691768</v>
      </c>
      <c r="X71" s="120">
        <v>1.8880026701725006</v>
      </c>
      <c r="AD71" s="75">
        <v>117939296045.90002</v>
      </c>
      <c r="AE71" s="75">
        <v>104450282759.40002</v>
      </c>
      <c r="AF71" s="75">
        <v>-1.8493518815919572</v>
      </c>
      <c r="AG71" s="75">
        <v>120791841485.5</v>
      </c>
      <c r="AL71" s="119" t="s">
        <v>138</v>
      </c>
      <c r="AM71" s="120">
        <v>556232887480</v>
      </c>
      <c r="AN71" s="75">
        <v>0</v>
      </c>
      <c r="AP71" s="75">
        <f t="shared" si="2"/>
        <v>10501691768</v>
      </c>
      <c r="AQ71" s="75">
        <f t="shared" si="3"/>
        <v>1.8880026701725006</v>
      </c>
      <c r="AX71" s="73" t="e">
        <f>+B71=#REF!</f>
        <v>#REF!</v>
      </c>
      <c r="AY71" s="73" t="e">
        <f>+C71=#REF!</f>
        <v>#REF!</v>
      </c>
      <c r="AZ71" s="73" t="e">
        <f>+D71=#REF!</f>
        <v>#REF!</v>
      </c>
      <c r="BA71" s="73" t="e">
        <f>+E71=#REF!</f>
        <v>#REF!</v>
      </c>
      <c r="BB71" s="73" t="e">
        <f>+F71=#REF!</f>
        <v>#REF!</v>
      </c>
      <c r="BC71" s="73" t="e">
        <f>+G71=#REF!</f>
        <v>#REF!</v>
      </c>
      <c r="BD71" s="73" t="e">
        <f>+H71=#REF!</f>
        <v>#REF!</v>
      </c>
    </row>
    <row r="72" spans="2:56" ht="12" customHeight="1" x14ac:dyDescent="0.2">
      <c r="B72" s="33">
        <f t="shared" si="13"/>
        <v>59</v>
      </c>
      <c r="C72" s="49"/>
      <c r="D72" s="50"/>
      <c r="E72" s="50" t="s">
        <v>68</v>
      </c>
      <c r="F72" s="50"/>
      <c r="G72" s="14"/>
      <c r="H72" s="47"/>
      <c r="I72" s="43">
        <f t="shared" si="14"/>
        <v>0</v>
      </c>
      <c r="J72" s="43">
        <f t="shared" si="14"/>
        <v>0</v>
      </c>
      <c r="K72" s="43">
        <f>IF(ISERROR(J72/I72*100),0,(J72/I72*100))</f>
        <v>0</v>
      </c>
      <c r="L72" s="44">
        <f>+Q72</f>
        <v>0</v>
      </c>
      <c r="N72" s="119" t="s">
        <v>161</v>
      </c>
      <c r="O72" s="120">
        <v>0</v>
      </c>
      <c r="P72" s="120">
        <v>0</v>
      </c>
      <c r="Q72" s="120">
        <v>0</v>
      </c>
      <c r="S72" s="119" t="s">
        <v>68</v>
      </c>
      <c r="T72" s="120" t="e">
        <v>#VALUE!</v>
      </c>
      <c r="U72" s="75" t="e">
        <v>#VALUE!</v>
      </c>
      <c r="W72" s="120">
        <v>0</v>
      </c>
      <c r="X72" s="120">
        <v>0</v>
      </c>
      <c r="AD72" s="75">
        <v>0</v>
      </c>
      <c r="AE72" s="75">
        <v>0</v>
      </c>
      <c r="AF72" s="75">
        <v>0</v>
      </c>
      <c r="AG72" s="75">
        <v>0</v>
      </c>
      <c r="AL72" s="119" t="s">
        <v>161</v>
      </c>
      <c r="AM72" s="120">
        <v>0</v>
      </c>
      <c r="AN72" s="75">
        <v>0</v>
      </c>
      <c r="AP72" s="75">
        <f t="shared" si="2"/>
        <v>0</v>
      </c>
      <c r="AQ72" s="75" t="e">
        <f t="shared" si="3"/>
        <v>#DIV/0!</v>
      </c>
      <c r="AX72" s="73" t="e">
        <f>+B72=#REF!</f>
        <v>#REF!</v>
      </c>
      <c r="AY72" s="73" t="e">
        <f>+C72=#REF!</f>
        <v>#REF!</v>
      </c>
      <c r="AZ72" s="73" t="e">
        <f>+D72=#REF!</f>
        <v>#REF!</v>
      </c>
      <c r="BA72" s="73" t="e">
        <f>+E72=#REF!</f>
        <v>#REF!</v>
      </c>
      <c r="BB72" s="73" t="e">
        <f>+F72=#REF!</f>
        <v>#REF!</v>
      </c>
      <c r="BC72" s="73" t="e">
        <f>+G72=#REF!</f>
        <v>#REF!</v>
      </c>
      <c r="BD72" s="73" t="e">
        <f>+H72=#REF!</f>
        <v>#REF!</v>
      </c>
    </row>
    <row r="73" spans="2:56" ht="12" customHeight="1" x14ac:dyDescent="0.2">
      <c r="B73" s="33">
        <f t="shared" si="13"/>
        <v>60</v>
      </c>
      <c r="C73" s="49"/>
      <c r="D73" s="50"/>
      <c r="E73" s="50" t="s">
        <v>67</v>
      </c>
      <c r="F73" s="50"/>
      <c r="G73" s="14"/>
      <c r="H73" s="47"/>
      <c r="I73" s="43">
        <f t="shared" si="14"/>
        <v>0</v>
      </c>
      <c r="J73" s="43">
        <f t="shared" si="14"/>
        <v>0</v>
      </c>
      <c r="K73" s="43">
        <f>IF(ISERROR(J73/I73*100),0,(J73/I73*100))</f>
        <v>0</v>
      </c>
      <c r="L73" s="44">
        <f>+Q73</f>
        <v>0</v>
      </c>
      <c r="N73" s="119" t="s">
        <v>140</v>
      </c>
      <c r="O73" s="120">
        <v>0</v>
      </c>
      <c r="P73" s="120">
        <v>0</v>
      </c>
      <c r="Q73" s="120">
        <v>0</v>
      </c>
      <c r="S73" s="119" t="s">
        <v>67</v>
      </c>
      <c r="T73" s="120" t="e">
        <v>#VALUE!</v>
      </c>
      <c r="U73" s="75" t="e">
        <v>#VALUE!</v>
      </c>
      <c r="W73" s="120">
        <v>0</v>
      </c>
      <c r="X73" s="120">
        <v>0</v>
      </c>
      <c r="AD73" s="75">
        <v>0</v>
      </c>
      <c r="AE73" s="75">
        <v>0</v>
      </c>
      <c r="AF73" s="75">
        <v>0</v>
      </c>
      <c r="AG73" s="75">
        <v>0</v>
      </c>
      <c r="AL73" s="119" t="s">
        <v>140</v>
      </c>
      <c r="AM73" s="120">
        <v>0</v>
      </c>
      <c r="AN73" s="75">
        <v>0</v>
      </c>
      <c r="AP73" s="75">
        <f t="shared" si="2"/>
        <v>0</v>
      </c>
      <c r="AQ73" s="75" t="e">
        <f t="shared" si="3"/>
        <v>#DIV/0!</v>
      </c>
      <c r="AX73" s="73" t="e">
        <f>+B73=#REF!</f>
        <v>#REF!</v>
      </c>
      <c r="AY73" s="73" t="e">
        <f>+C73=#REF!</f>
        <v>#REF!</v>
      </c>
      <c r="AZ73" s="73" t="e">
        <f>+D73=#REF!</f>
        <v>#REF!</v>
      </c>
      <c r="BA73" s="73" t="e">
        <f>+E73=#REF!</f>
        <v>#REF!</v>
      </c>
      <c r="BB73" s="73" t="e">
        <f>+F73=#REF!</f>
        <v>#REF!</v>
      </c>
      <c r="BC73" s="73" t="e">
        <f>+G73=#REF!</f>
        <v>#REF!</v>
      </c>
      <c r="BD73" s="73" t="e">
        <f>+H73=#REF!</f>
        <v>#REF!</v>
      </c>
    </row>
    <row r="74" spans="2:56" ht="12" customHeight="1" x14ac:dyDescent="0.2">
      <c r="B74" s="33">
        <f t="shared" si="13"/>
        <v>61</v>
      </c>
      <c r="C74" s="45"/>
      <c r="D74" s="46"/>
      <c r="E74" s="46"/>
      <c r="F74" s="67" t="s">
        <v>1430</v>
      </c>
      <c r="G74" s="13"/>
      <c r="H74" s="47"/>
      <c r="I74" s="12">
        <f>+SUM(I71:I73)</f>
        <v>590514685626.90002</v>
      </c>
      <c r="J74" s="12">
        <f>+SUM(J71:J73)</f>
        <v>566734579248</v>
      </c>
      <c r="K74" s="48">
        <f>IF(ISERROR(J74/I74*100),0,(J74/I74*100))</f>
        <v>95.972986454408897</v>
      </c>
      <c r="L74" s="11">
        <f>+SUM(L71:L73)</f>
        <v>556232887480</v>
      </c>
      <c r="N74" s="119"/>
      <c r="O74" s="120"/>
      <c r="P74" s="120"/>
      <c r="Q74" s="120"/>
      <c r="S74" s="119"/>
      <c r="T74" s="120"/>
      <c r="W74" s="120">
        <v>10501691768</v>
      </c>
      <c r="X74" s="120">
        <v>1.8880026701725006</v>
      </c>
      <c r="AD74" s="75">
        <v>117939296045.90002</v>
      </c>
      <c r="AE74" s="75">
        <v>104450282759.40002</v>
      </c>
      <c r="AF74" s="75">
        <v>-1.8493518815919572</v>
      </c>
      <c r="AG74" s="75">
        <v>120791841485.5</v>
      </c>
      <c r="AL74" s="119"/>
      <c r="AM74" s="120"/>
      <c r="AN74" s="75">
        <v>0</v>
      </c>
      <c r="AP74" s="75">
        <f t="shared" si="2"/>
        <v>10501691768</v>
      </c>
      <c r="AQ74" s="75">
        <f t="shared" si="3"/>
        <v>1.8880026701725006</v>
      </c>
      <c r="AX74" s="73" t="e">
        <f>+B74=#REF!</f>
        <v>#REF!</v>
      </c>
      <c r="AY74" s="73" t="e">
        <f>+C74=#REF!</f>
        <v>#REF!</v>
      </c>
      <c r="AZ74" s="73" t="e">
        <f>+D74=#REF!</f>
        <v>#REF!</v>
      </c>
      <c r="BA74" s="73" t="e">
        <f>+E74=#REF!</f>
        <v>#REF!</v>
      </c>
      <c r="BB74" s="73" t="e">
        <f>+F74=#REF!</f>
        <v>#REF!</v>
      </c>
      <c r="BC74" s="73" t="e">
        <f>+G74=#REF!</f>
        <v>#REF!</v>
      </c>
      <c r="BD74" s="73" t="e">
        <f>+H74=#REF!</f>
        <v>#REF!</v>
      </c>
    </row>
    <row r="75" spans="2:56" ht="12" customHeight="1" x14ac:dyDescent="0.2">
      <c r="B75" s="33">
        <f t="shared" si="13"/>
        <v>62</v>
      </c>
      <c r="C75" s="45"/>
      <c r="D75" s="46"/>
      <c r="E75" s="46"/>
      <c r="F75" s="46"/>
      <c r="G75" s="13"/>
      <c r="H75" s="47"/>
      <c r="I75" s="53"/>
      <c r="J75" s="53"/>
      <c r="K75" s="53"/>
      <c r="L75" s="54"/>
      <c r="N75" s="119"/>
      <c r="O75" s="120"/>
      <c r="P75" s="120"/>
      <c r="Q75" s="120"/>
      <c r="S75" s="119"/>
      <c r="T75" s="120"/>
      <c r="W75" s="120">
        <v>0</v>
      </c>
      <c r="X75" s="120">
        <v>0</v>
      </c>
      <c r="AD75" s="75">
        <v>0</v>
      </c>
      <c r="AE75" s="75">
        <v>0</v>
      </c>
      <c r="AF75" s="75">
        <v>0</v>
      </c>
      <c r="AG75" s="75">
        <v>0</v>
      </c>
      <c r="AL75" s="119"/>
      <c r="AM75" s="120"/>
      <c r="AN75" s="75">
        <v>0</v>
      </c>
      <c r="AP75" s="75">
        <f t="shared" si="2"/>
        <v>0</v>
      </c>
      <c r="AQ75" s="75" t="e">
        <f t="shared" si="3"/>
        <v>#DIV/0!</v>
      </c>
      <c r="AX75" s="73" t="e">
        <f>+B75=#REF!</f>
        <v>#REF!</v>
      </c>
      <c r="AY75" s="73" t="e">
        <f>+C75=#REF!</f>
        <v>#REF!</v>
      </c>
      <c r="AZ75" s="73" t="e">
        <f>+D75=#REF!</f>
        <v>#REF!</v>
      </c>
      <c r="BA75" s="73" t="e">
        <f>+E75=#REF!</f>
        <v>#REF!</v>
      </c>
      <c r="BB75" s="73" t="e">
        <f>+F75=#REF!</f>
        <v>#REF!</v>
      </c>
      <c r="BC75" s="73" t="e">
        <f>+G75=#REF!</f>
        <v>#REF!</v>
      </c>
      <c r="BD75" s="73" t="e">
        <f>+H75=#REF!</f>
        <v>#REF!</v>
      </c>
    </row>
    <row r="76" spans="2:56" ht="12" customHeight="1" x14ac:dyDescent="0.2">
      <c r="B76" s="33">
        <f t="shared" si="13"/>
        <v>63</v>
      </c>
      <c r="C76" s="45"/>
      <c r="D76" s="46" t="s">
        <v>65</v>
      </c>
      <c r="E76" s="46"/>
      <c r="F76" s="46"/>
      <c r="G76" s="13"/>
      <c r="H76" s="47" t="s">
        <v>225</v>
      </c>
      <c r="I76" s="51"/>
      <c r="J76" s="51"/>
      <c r="K76" s="51"/>
      <c r="L76" s="52"/>
      <c r="N76" s="119"/>
      <c r="O76" s="120"/>
      <c r="P76" s="120"/>
      <c r="Q76" s="120"/>
      <c r="S76" s="119"/>
      <c r="T76" s="120"/>
      <c r="W76" s="120">
        <v>0</v>
      </c>
      <c r="X76" s="120">
        <v>0</v>
      </c>
      <c r="AD76" s="75">
        <v>0</v>
      </c>
      <c r="AE76" s="75">
        <v>0</v>
      </c>
      <c r="AF76" s="75">
        <v>0</v>
      </c>
      <c r="AG76" s="75">
        <v>0</v>
      </c>
      <c r="AL76" s="119"/>
      <c r="AM76" s="120"/>
      <c r="AN76" s="75">
        <v>0</v>
      </c>
      <c r="AP76" s="75">
        <f t="shared" ref="AP76:AP84" si="15">+J76-L76</f>
        <v>0</v>
      </c>
      <c r="AQ76" s="75" t="e">
        <f t="shared" ref="AQ76:AQ119" si="16">+AP76/L76*100</f>
        <v>#DIV/0!</v>
      </c>
      <c r="AX76" s="73" t="e">
        <f>+B76=#REF!</f>
        <v>#REF!</v>
      </c>
      <c r="AY76" s="73" t="e">
        <f>+C76=#REF!</f>
        <v>#REF!</v>
      </c>
      <c r="AZ76" s="73" t="e">
        <f>+D76=#REF!</f>
        <v>#REF!</v>
      </c>
      <c r="BA76" s="73" t="e">
        <f>+E76=#REF!</f>
        <v>#REF!</v>
      </c>
      <c r="BB76" s="73" t="e">
        <f>+F76=#REF!</f>
        <v>#REF!</v>
      </c>
      <c r="BC76" s="73" t="e">
        <f>+G76=#REF!</f>
        <v>#REF!</v>
      </c>
      <c r="BD76" s="73" t="e">
        <f>+H76=#REF!</f>
        <v>#REF!</v>
      </c>
    </row>
    <row r="77" spans="2:56" ht="12" customHeight="1" x14ac:dyDescent="0.2">
      <c r="B77" s="33">
        <f t="shared" si="13"/>
        <v>64</v>
      </c>
      <c r="C77" s="49"/>
      <c r="D77" s="50"/>
      <c r="E77" s="50" t="s">
        <v>64</v>
      </c>
      <c r="F77" s="50"/>
      <c r="G77" s="14"/>
      <c r="H77" s="47"/>
      <c r="I77" s="43">
        <f t="shared" ref="I77:J79" si="17">+O77</f>
        <v>2095752800</v>
      </c>
      <c r="J77" s="43">
        <f t="shared" si="17"/>
        <v>1086177520</v>
      </c>
      <c r="K77" s="43">
        <f t="shared" ref="K77:K82" si="18">IF(ISERROR(J77/I77*100),0,(J77/I77*100))</f>
        <v>51.827559051811832</v>
      </c>
      <c r="L77" s="44">
        <f>+Q77</f>
        <v>3100000000</v>
      </c>
      <c r="N77" s="119" t="s">
        <v>142</v>
      </c>
      <c r="O77" s="120">
        <v>2095752800</v>
      </c>
      <c r="P77" s="120">
        <v>1086177520</v>
      </c>
      <c r="Q77" s="120">
        <v>3100000000</v>
      </c>
      <c r="S77" s="119" t="s">
        <v>64</v>
      </c>
      <c r="T77" s="120" t="e">
        <v>#VALUE!</v>
      </c>
      <c r="U77" s="75" t="e">
        <v>#VALUE!</v>
      </c>
      <c r="W77" s="120">
        <v>-2013822480</v>
      </c>
      <c r="X77" s="120">
        <v>-64.962015483870971</v>
      </c>
      <c r="AD77" s="75">
        <v>-14254247200</v>
      </c>
      <c r="AE77" s="75">
        <v>-10518049080</v>
      </c>
      <c r="AF77" s="75">
        <v>-19.146303945130057</v>
      </c>
      <c r="AG77" s="75">
        <v>-8300000000</v>
      </c>
      <c r="AL77" s="119" t="s">
        <v>142</v>
      </c>
      <c r="AM77" s="120">
        <v>3100000000</v>
      </c>
      <c r="AN77" s="75">
        <v>0</v>
      </c>
      <c r="AP77" s="75">
        <f t="shared" si="15"/>
        <v>-2013822480</v>
      </c>
      <c r="AQ77" s="75">
        <f t="shared" si="16"/>
        <v>-64.962015483870971</v>
      </c>
      <c r="AX77" s="73" t="e">
        <f>+B77=#REF!</f>
        <v>#REF!</v>
      </c>
      <c r="AY77" s="73" t="e">
        <f>+C77=#REF!</f>
        <v>#REF!</v>
      </c>
      <c r="AZ77" s="73" t="e">
        <f>+D77=#REF!</f>
        <v>#REF!</v>
      </c>
      <c r="BA77" s="73" t="e">
        <f>+E77=#REF!</f>
        <v>#REF!</v>
      </c>
      <c r="BB77" s="73" t="e">
        <f>+F77=#REF!</f>
        <v>#REF!</v>
      </c>
      <c r="BC77" s="73" t="e">
        <f>+G77=#REF!</f>
        <v>#REF!</v>
      </c>
      <c r="BD77" s="73" t="e">
        <f>+H77=#REF!</f>
        <v>#REF!</v>
      </c>
    </row>
    <row r="78" spans="2:56" ht="12" customHeight="1" x14ac:dyDescent="0.2">
      <c r="B78" s="33">
        <f t="shared" si="13"/>
        <v>65</v>
      </c>
      <c r="C78" s="49"/>
      <c r="D78" s="50"/>
      <c r="E78" s="50" t="s">
        <v>63</v>
      </c>
      <c r="F78" s="50"/>
      <c r="G78" s="14"/>
      <c r="H78" s="47"/>
      <c r="I78" s="43">
        <f t="shared" si="17"/>
        <v>0</v>
      </c>
      <c r="J78" s="43">
        <f t="shared" si="17"/>
        <v>0</v>
      </c>
      <c r="K78" s="43">
        <f t="shared" si="18"/>
        <v>0</v>
      </c>
      <c r="L78" s="44">
        <f>+Q78</f>
        <v>0</v>
      </c>
      <c r="N78" s="119" t="s">
        <v>144</v>
      </c>
      <c r="O78" s="120">
        <v>0</v>
      </c>
      <c r="P78" s="120">
        <v>0</v>
      </c>
      <c r="Q78" s="120">
        <v>0</v>
      </c>
      <c r="S78" s="119" t="s">
        <v>63</v>
      </c>
      <c r="T78" s="120" t="e">
        <v>#VALUE!</v>
      </c>
      <c r="U78" s="75" t="e">
        <v>#VALUE!</v>
      </c>
      <c r="W78" s="120">
        <v>0</v>
      </c>
      <c r="X78" s="120">
        <v>0</v>
      </c>
      <c r="AD78" s="75">
        <v>0</v>
      </c>
      <c r="AE78" s="75">
        <v>0</v>
      </c>
      <c r="AF78" s="75">
        <v>0</v>
      </c>
      <c r="AG78" s="75">
        <v>0</v>
      </c>
      <c r="AL78" s="119" t="s">
        <v>144</v>
      </c>
      <c r="AM78" s="120">
        <v>0</v>
      </c>
      <c r="AN78" s="75">
        <v>0</v>
      </c>
      <c r="AP78" s="75">
        <f t="shared" si="15"/>
        <v>0</v>
      </c>
      <c r="AQ78" s="75" t="e">
        <f t="shared" si="16"/>
        <v>#DIV/0!</v>
      </c>
      <c r="AX78" s="73" t="e">
        <f>+B78=#REF!</f>
        <v>#REF!</v>
      </c>
      <c r="AY78" s="73" t="e">
        <f>+C78=#REF!</f>
        <v>#REF!</v>
      </c>
      <c r="AZ78" s="73" t="e">
        <f>+D78=#REF!</f>
        <v>#REF!</v>
      </c>
      <c r="BA78" s="73" t="e">
        <f>+E78=#REF!</f>
        <v>#REF!</v>
      </c>
      <c r="BB78" s="73" t="e">
        <f>+F78=#REF!</f>
        <v>#REF!</v>
      </c>
      <c r="BC78" s="73" t="e">
        <f>+G78=#REF!</f>
        <v>#REF!</v>
      </c>
      <c r="BD78" s="73" t="e">
        <f>+H78=#REF!</f>
        <v>#REF!</v>
      </c>
    </row>
    <row r="79" spans="2:56" ht="12" customHeight="1" x14ac:dyDescent="0.2">
      <c r="B79" s="33">
        <f t="shared" si="13"/>
        <v>66</v>
      </c>
      <c r="C79" s="49"/>
      <c r="D79" s="50"/>
      <c r="E79" s="50" t="s">
        <v>62</v>
      </c>
      <c r="F79" s="50"/>
      <c r="G79" s="14"/>
      <c r="H79" s="47"/>
      <c r="I79" s="43">
        <f t="shared" si="17"/>
        <v>2956761600</v>
      </c>
      <c r="J79" s="43">
        <f t="shared" si="17"/>
        <v>2956761600</v>
      </c>
      <c r="K79" s="43">
        <f t="shared" si="18"/>
        <v>100</v>
      </c>
      <c r="L79" s="44">
        <f>+Q79</f>
        <v>1771050919.04</v>
      </c>
      <c r="N79" s="119" t="s">
        <v>145</v>
      </c>
      <c r="O79" s="120">
        <v>2956761600</v>
      </c>
      <c r="P79" s="120">
        <v>2956761600</v>
      </c>
      <c r="Q79" s="120">
        <v>1771050919.04</v>
      </c>
      <c r="S79" s="119" t="s">
        <v>62</v>
      </c>
      <c r="T79" s="120" t="e">
        <v>#VALUE!</v>
      </c>
      <c r="U79" s="75" t="e">
        <v>#VALUE!</v>
      </c>
      <c r="W79" s="120">
        <v>1185710680.96</v>
      </c>
      <c r="X79" s="120">
        <v>66.949553409944627</v>
      </c>
      <c r="AD79" s="75">
        <v>1185710680.96</v>
      </c>
      <c r="AE79" s="75">
        <v>1326338550.4000001</v>
      </c>
      <c r="AF79" s="75">
        <v>7.9403628618553483</v>
      </c>
      <c r="AG79" s="75">
        <v>408773061.11999989</v>
      </c>
      <c r="AL79" s="119" t="s">
        <v>145</v>
      </c>
      <c r="AM79" s="120">
        <v>1771050919.04</v>
      </c>
      <c r="AN79" s="75">
        <v>0</v>
      </c>
      <c r="AP79" s="75">
        <f t="shared" si="15"/>
        <v>1185710680.96</v>
      </c>
      <c r="AQ79" s="75">
        <f t="shared" si="16"/>
        <v>66.949553409944627</v>
      </c>
      <c r="AX79" s="73" t="e">
        <f>+B79=#REF!</f>
        <v>#REF!</v>
      </c>
      <c r="AY79" s="73" t="e">
        <f>+C79=#REF!</f>
        <v>#REF!</v>
      </c>
      <c r="AZ79" s="73" t="e">
        <f>+D79=#REF!</f>
        <v>#REF!</v>
      </c>
      <c r="BA79" s="73" t="e">
        <f>+E79=#REF!</f>
        <v>#REF!</v>
      </c>
      <c r="BB79" s="73" t="e">
        <f>+F79=#REF!</f>
        <v>#REF!</v>
      </c>
      <c r="BC79" s="73" t="e">
        <f>+G79=#REF!</f>
        <v>#REF!</v>
      </c>
      <c r="BD79" s="73" t="e">
        <f>+H79=#REF!</f>
        <v>#REF!</v>
      </c>
    </row>
    <row r="80" spans="2:56" ht="12" customHeight="1" x14ac:dyDescent="0.2">
      <c r="B80" s="33">
        <f t="shared" si="13"/>
        <v>67</v>
      </c>
      <c r="C80" s="45"/>
      <c r="D80" s="46"/>
      <c r="E80" s="46"/>
      <c r="F80" s="46" t="s">
        <v>1431</v>
      </c>
      <c r="G80" s="13"/>
      <c r="H80" s="47"/>
      <c r="I80" s="12">
        <f>+SUM(I77:I79)</f>
        <v>5052514400</v>
      </c>
      <c r="J80" s="12">
        <f>+SUM(J77:J79)</f>
        <v>4042939120</v>
      </c>
      <c r="K80" s="48">
        <f t="shared" si="18"/>
        <v>80.018359175779892</v>
      </c>
      <c r="L80" s="11">
        <f>+SUM(L77:L79)</f>
        <v>4871050919.04</v>
      </c>
      <c r="N80" s="119"/>
      <c r="O80" s="120"/>
      <c r="P80" s="120"/>
      <c r="Q80" s="120"/>
      <c r="S80" s="119"/>
      <c r="T80" s="120"/>
      <c r="W80" s="120">
        <v>-828111799.03999996</v>
      </c>
      <c r="X80" s="120">
        <v>-17.000680403546397</v>
      </c>
      <c r="AD80" s="75">
        <v>-13068536519.040001</v>
      </c>
      <c r="AE80" s="75">
        <v>-9191710529.6000004</v>
      </c>
      <c r="AF80" s="75">
        <v>6.9836896705240008</v>
      </c>
      <c r="AG80" s="75">
        <v>-7891226938.8800001</v>
      </c>
      <c r="AL80" s="119"/>
      <c r="AM80" s="120"/>
      <c r="AN80" s="75">
        <v>0</v>
      </c>
      <c r="AP80" s="75">
        <f t="shared" si="15"/>
        <v>-828111799.03999996</v>
      </c>
      <c r="AQ80" s="75">
        <f t="shared" si="16"/>
        <v>-17.000680403546397</v>
      </c>
      <c r="AX80" s="73" t="e">
        <f>+B80=#REF!</f>
        <v>#REF!</v>
      </c>
      <c r="AY80" s="73" t="e">
        <f>+C80=#REF!</f>
        <v>#REF!</v>
      </c>
      <c r="AZ80" s="73" t="e">
        <f>+D80=#REF!</f>
        <v>#REF!</v>
      </c>
      <c r="BA80" s="73" t="e">
        <f>+E80=#REF!</f>
        <v>#REF!</v>
      </c>
      <c r="BB80" s="73" t="e">
        <f>+F80=#REF!</f>
        <v>#REF!</v>
      </c>
      <c r="BC80" s="73" t="e">
        <f>+G80=#REF!</f>
        <v>#REF!</v>
      </c>
      <c r="BD80" s="73" t="e">
        <f>+H80=#REF!</f>
        <v>#REF!</v>
      </c>
    </row>
    <row r="81" spans="2:56" ht="12" customHeight="1" x14ac:dyDescent="0.2">
      <c r="B81" s="33">
        <f t="shared" si="13"/>
        <v>68</v>
      </c>
      <c r="C81" s="45"/>
      <c r="D81" s="46"/>
      <c r="E81" s="46"/>
      <c r="F81" s="46" t="s">
        <v>1432</v>
      </c>
      <c r="G81" s="13"/>
      <c r="H81" s="47"/>
      <c r="I81" s="12">
        <f>+I74+I80</f>
        <v>595567200026.90002</v>
      </c>
      <c r="J81" s="12">
        <f>+J74+J80</f>
        <v>570777518368</v>
      </c>
      <c r="K81" s="48">
        <f t="shared" si="18"/>
        <v>95.837634836542321</v>
      </c>
      <c r="L81" s="11">
        <f>+L74+L80</f>
        <v>561103938399.04004</v>
      </c>
      <c r="N81" s="119"/>
      <c r="O81" s="120"/>
      <c r="P81" s="120"/>
      <c r="Q81" s="120"/>
      <c r="S81" s="119"/>
      <c r="T81" s="120"/>
      <c r="W81" s="120">
        <v>9673579968.9599609</v>
      </c>
      <c r="X81" s="120">
        <v>1.7240263892213861</v>
      </c>
      <c r="AD81" s="75">
        <v>104870759526.86005</v>
      </c>
      <c r="AE81" s="75">
        <v>95258572229.800049</v>
      </c>
      <c r="AF81" s="75">
        <v>-1.069313510917965</v>
      </c>
      <c r="AG81" s="75">
        <v>112900614546.62006</v>
      </c>
      <c r="AL81" s="119"/>
      <c r="AM81" s="120"/>
      <c r="AN81" s="75">
        <v>0</v>
      </c>
      <c r="AP81" s="75">
        <f t="shared" si="15"/>
        <v>9673579968.9599609</v>
      </c>
      <c r="AQ81" s="75">
        <f t="shared" si="16"/>
        <v>1.7240263892213861</v>
      </c>
      <c r="AX81" s="73" t="e">
        <f>+B81=#REF!</f>
        <v>#REF!</v>
      </c>
      <c r="AY81" s="73" t="e">
        <f>+C81=#REF!</f>
        <v>#REF!</v>
      </c>
      <c r="AZ81" s="73" t="e">
        <f>+D81=#REF!</f>
        <v>#REF!</v>
      </c>
      <c r="BA81" s="73" t="e">
        <f>+E81=#REF!</f>
        <v>#REF!</v>
      </c>
      <c r="BB81" s="73" t="e">
        <f>+F81=#REF!</f>
        <v>#REF!</v>
      </c>
      <c r="BC81" s="73" t="e">
        <f>+G81=#REF!</f>
        <v>#REF!</v>
      </c>
      <c r="BD81" s="73" t="e">
        <f>+H81=#REF!</f>
        <v>#REF!</v>
      </c>
    </row>
    <row r="82" spans="2:56" ht="12" customHeight="1" x14ac:dyDescent="0.2">
      <c r="B82" s="33">
        <f t="shared" si="13"/>
        <v>69</v>
      </c>
      <c r="C82" s="45"/>
      <c r="D82" s="46"/>
      <c r="E82" s="46"/>
      <c r="F82" s="46"/>
      <c r="G82" s="13" t="s">
        <v>1433</v>
      </c>
      <c r="H82" s="47"/>
      <c r="I82" s="12">
        <f>+I62+I81</f>
        <v>5793172598592.7305</v>
      </c>
      <c r="J82" s="12">
        <f>+J62+J81</f>
        <v>5239531399449.7705</v>
      </c>
      <c r="K82" s="12">
        <f t="shared" si="18"/>
        <v>90.443212424269049</v>
      </c>
      <c r="L82" s="11">
        <f>+L62+L81</f>
        <v>5255320273857.0303</v>
      </c>
      <c r="N82" s="119"/>
      <c r="O82" s="120"/>
      <c r="P82" s="120"/>
      <c r="Q82" s="120"/>
      <c r="S82" s="119"/>
      <c r="T82" s="120"/>
      <c r="W82" s="120">
        <v>-16547754067.261719</v>
      </c>
      <c r="X82" s="120">
        <v>-0.31487622456769598</v>
      </c>
      <c r="AD82" s="75">
        <v>1839838606400.98</v>
      </c>
      <c r="AE82" s="75">
        <v>1474470568714.8086</v>
      </c>
      <c r="AF82" s="75">
        <v>-4.7883017244206769</v>
      </c>
      <c r="AG82" s="75">
        <v>1890416602428.8301</v>
      </c>
      <c r="AL82" s="119"/>
      <c r="AM82" s="120"/>
      <c r="AN82" s="75">
        <v>0</v>
      </c>
      <c r="AP82" s="75">
        <f t="shared" si="15"/>
        <v>-15788874407.259766</v>
      </c>
      <c r="AQ82" s="75">
        <f t="shared" si="16"/>
        <v>-0.30043600740762955</v>
      </c>
      <c r="AX82" s="73" t="e">
        <f>+B82=#REF!</f>
        <v>#REF!</v>
      </c>
      <c r="AY82" s="73" t="e">
        <f>+C82=#REF!</f>
        <v>#REF!</v>
      </c>
      <c r="AZ82" s="73" t="e">
        <f>+D82=#REF!</f>
        <v>#REF!</v>
      </c>
      <c r="BA82" s="73" t="e">
        <f>+E82=#REF!</f>
        <v>#REF!</v>
      </c>
      <c r="BB82" s="73" t="e">
        <f>+F82=#REF!</f>
        <v>#REF!</v>
      </c>
      <c r="BC82" s="73" t="e">
        <f>+G82=#REF!</f>
        <v>#REF!</v>
      </c>
      <c r="BD82" s="73" t="e">
        <f>+H82=#REF!</f>
        <v>#REF!</v>
      </c>
    </row>
    <row r="83" spans="2:56" ht="12" customHeight="1" x14ac:dyDescent="0.2">
      <c r="B83" s="33">
        <f t="shared" si="13"/>
        <v>70</v>
      </c>
      <c r="C83" s="45"/>
      <c r="D83" s="46"/>
      <c r="E83" s="46"/>
      <c r="F83" s="46"/>
      <c r="G83" s="13"/>
      <c r="H83" s="47"/>
      <c r="I83" s="53"/>
      <c r="J83" s="53"/>
      <c r="K83" s="53"/>
      <c r="L83" s="54"/>
      <c r="N83" s="119"/>
      <c r="O83" s="120"/>
      <c r="P83" s="120"/>
      <c r="Q83" s="120"/>
      <c r="S83" s="119"/>
      <c r="T83" s="120"/>
      <c r="W83" s="120">
        <v>0</v>
      </c>
      <c r="X83" s="120">
        <v>0</v>
      </c>
      <c r="AD83" s="75">
        <v>0</v>
      </c>
      <c r="AE83" s="75">
        <v>0</v>
      </c>
      <c r="AF83" s="75">
        <v>0</v>
      </c>
      <c r="AG83" s="75">
        <v>0</v>
      </c>
      <c r="AL83" s="119"/>
      <c r="AM83" s="120"/>
      <c r="AN83" s="75">
        <v>0</v>
      </c>
      <c r="AP83" s="75">
        <f t="shared" si="15"/>
        <v>0</v>
      </c>
      <c r="AQ83" s="75" t="e">
        <f t="shared" si="16"/>
        <v>#DIV/0!</v>
      </c>
      <c r="AX83" s="73" t="e">
        <f>+B83=#REF!</f>
        <v>#REF!</v>
      </c>
      <c r="AY83" s="73" t="e">
        <f>+C83=#REF!</f>
        <v>#REF!</v>
      </c>
      <c r="AZ83" s="73" t="e">
        <f>+D83=#REF!</f>
        <v>#REF!</v>
      </c>
      <c r="BA83" s="73" t="e">
        <f>+E83=#REF!</f>
        <v>#REF!</v>
      </c>
      <c r="BB83" s="73" t="e">
        <f>+F83=#REF!</f>
        <v>#REF!</v>
      </c>
      <c r="BC83" s="73" t="e">
        <f>+G83=#REF!</f>
        <v>#REF!</v>
      </c>
      <c r="BD83" s="73" t="e">
        <f>+H83=#REF!</f>
        <v>#REF!</v>
      </c>
    </row>
    <row r="84" spans="2:56" ht="12" customHeight="1" x14ac:dyDescent="0.2">
      <c r="B84" s="33">
        <f t="shared" si="13"/>
        <v>71</v>
      </c>
      <c r="C84" s="45"/>
      <c r="D84" s="46"/>
      <c r="E84" s="46"/>
      <c r="F84" s="46"/>
      <c r="G84" s="13" t="s">
        <v>1434</v>
      </c>
      <c r="H84" s="47"/>
      <c r="I84" s="12">
        <f>+I38-I82</f>
        <v>-432669648723.73047</v>
      </c>
      <c r="J84" s="12">
        <f>+J38-J82</f>
        <v>-298284424821.24023</v>
      </c>
      <c r="K84" s="12">
        <f>IF(ISERROR(J84/I84*100),0,(J84/I84*100))</f>
        <v>68.940455079552322</v>
      </c>
      <c r="L84" s="11">
        <f>+L38-L82</f>
        <v>-172164268957.03027</v>
      </c>
      <c r="N84" s="119"/>
      <c r="O84" s="120"/>
      <c r="P84" s="120"/>
      <c r="Q84" s="120"/>
      <c r="S84" s="119"/>
      <c r="T84" s="120"/>
      <c r="W84" s="120">
        <v>-125477997852.66797</v>
      </c>
      <c r="X84" s="120">
        <v>72.882717542270896</v>
      </c>
      <c r="AD84" s="75">
        <v>-282269102330.97998</v>
      </c>
      <c r="AE84" s="75">
        <v>-483336670077.70801</v>
      </c>
      <c r="AF84" s="75">
        <v>192.25861235973795</v>
      </c>
      <c r="AG84" s="75">
        <v>-255846229432.08984</v>
      </c>
      <c r="AL84" s="119"/>
      <c r="AM84" s="120"/>
      <c r="AN84" s="75">
        <v>0</v>
      </c>
      <c r="AP84" s="75">
        <f t="shared" si="15"/>
        <v>-126120155864.20996</v>
      </c>
      <c r="AQ84" s="75">
        <f t="shared" si="16"/>
        <v>73.255708997136765</v>
      </c>
      <c r="AX84" s="73" t="e">
        <f>+B84=#REF!</f>
        <v>#REF!</v>
      </c>
      <c r="AY84" s="73" t="e">
        <f>+C84=#REF!</f>
        <v>#REF!</v>
      </c>
      <c r="AZ84" s="73" t="e">
        <f>+D84=#REF!</f>
        <v>#REF!</v>
      </c>
      <c r="BA84" s="73" t="e">
        <f>+E84=#REF!</f>
        <v>#REF!</v>
      </c>
      <c r="BB84" s="73" t="e">
        <f>+F84=#REF!</f>
        <v>#REF!</v>
      </c>
      <c r="BC84" s="73" t="e">
        <f>+G84=#REF!</f>
        <v>#REF!</v>
      </c>
      <c r="BD84" s="73" t="e">
        <f>+H84=#REF!</f>
        <v>#REF!</v>
      </c>
    </row>
    <row r="85" spans="2:56" ht="12" customHeight="1" x14ac:dyDescent="0.2">
      <c r="B85" s="33">
        <f t="shared" si="13"/>
        <v>72</v>
      </c>
      <c r="C85" s="45"/>
      <c r="D85" s="46"/>
      <c r="E85" s="46"/>
      <c r="F85" s="46"/>
      <c r="G85" s="13"/>
      <c r="H85" s="47"/>
      <c r="I85" s="51"/>
      <c r="J85" s="51"/>
      <c r="K85" s="51"/>
      <c r="L85" s="52"/>
      <c r="N85" s="119"/>
      <c r="O85" s="120"/>
      <c r="P85" s="120"/>
      <c r="Q85" s="120"/>
      <c r="S85" s="119"/>
      <c r="T85" s="120"/>
      <c r="W85" s="120">
        <v>0</v>
      </c>
      <c r="X85" s="120">
        <v>0</v>
      </c>
      <c r="AD85" s="75">
        <v>0</v>
      </c>
      <c r="AE85" s="75">
        <v>0</v>
      </c>
      <c r="AF85" s="75">
        <v>0</v>
      </c>
      <c r="AG85" s="75">
        <v>0</v>
      </c>
      <c r="AL85" s="119"/>
      <c r="AM85" s="120"/>
      <c r="AN85" s="75">
        <v>0</v>
      </c>
      <c r="AP85" s="75">
        <f t="shared" ref="AP85:AP120" si="19">+L85-J85</f>
        <v>0</v>
      </c>
      <c r="AQ85" s="75" t="e">
        <f t="shared" si="16"/>
        <v>#DIV/0!</v>
      </c>
      <c r="AX85" s="73" t="e">
        <f>+B85=#REF!</f>
        <v>#REF!</v>
      </c>
      <c r="AY85" s="73" t="e">
        <f>+C85=#REF!</f>
        <v>#REF!</v>
      </c>
      <c r="AZ85" s="73" t="e">
        <f>+D85=#REF!</f>
        <v>#REF!</v>
      </c>
      <c r="BA85" s="73" t="e">
        <f>+E85=#REF!</f>
        <v>#REF!</v>
      </c>
      <c r="BB85" s="73" t="e">
        <f>+F85=#REF!</f>
        <v>#REF!</v>
      </c>
      <c r="BC85" s="73" t="e">
        <f>+G85=#REF!</f>
        <v>#REF!</v>
      </c>
      <c r="BD85" s="73" t="e">
        <f>+H85=#REF!</f>
        <v>#REF!</v>
      </c>
    </row>
    <row r="86" spans="2:56" ht="12" customHeight="1" x14ac:dyDescent="0.2">
      <c r="B86" s="33">
        <f t="shared" si="13"/>
        <v>73</v>
      </c>
      <c r="C86" s="55" t="s">
        <v>24</v>
      </c>
      <c r="D86" s="46"/>
      <c r="E86" s="46"/>
      <c r="F86" s="46"/>
      <c r="G86" s="13"/>
      <c r="H86" s="47" t="s">
        <v>226</v>
      </c>
      <c r="I86" s="51"/>
      <c r="J86" s="51"/>
      <c r="K86" s="51"/>
      <c r="L86" s="52"/>
      <c r="N86" s="119"/>
      <c r="O86" s="120"/>
      <c r="P86" s="120"/>
      <c r="Q86" s="120"/>
      <c r="S86" s="119"/>
      <c r="T86" s="120"/>
      <c r="W86" s="120">
        <v>0</v>
      </c>
      <c r="X86" s="120">
        <v>0</v>
      </c>
      <c r="AD86" s="75">
        <v>0</v>
      </c>
      <c r="AE86" s="75">
        <v>0</v>
      </c>
      <c r="AF86" s="75">
        <v>0</v>
      </c>
      <c r="AG86" s="75">
        <v>0</v>
      </c>
      <c r="AL86" s="119"/>
      <c r="AM86" s="120"/>
      <c r="AN86" s="75">
        <v>0</v>
      </c>
      <c r="AP86" s="75">
        <f t="shared" si="19"/>
        <v>0</v>
      </c>
      <c r="AQ86" s="75" t="e">
        <f t="shared" si="16"/>
        <v>#DIV/0!</v>
      </c>
      <c r="AX86" s="73" t="e">
        <f>+B86=#REF!</f>
        <v>#REF!</v>
      </c>
      <c r="AY86" s="73" t="e">
        <f>+C86=#REF!</f>
        <v>#REF!</v>
      </c>
      <c r="AZ86" s="73" t="e">
        <f>+D86=#REF!</f>
        <v>#REF!</v>
      </c>
      <c r="BA86" s="73" t="e">
        <f>+E86=#REF!</f>
        <v>#REF!</v>
      </c>
      <c r="BB86" s="73" t="e">
        <f>+F86=#REF!</f>
        <v>#REF!</v>
      </c>
      <c r="BC86" s="73" t="e">
        <f>+G86=#REF!</f>
        <v>#REF!</v>
      </c>
      <c r="BD86" s="73" t="e">
        <f>+H86=#REF!</f>
        <v>#REF!</v>
      </c>
    </row>
    <row r="87" spans="2:56" ht="12" customHeight="1" x14ac:dyDescent="0.2">
      <c r="B87" s="33">
        <f t="shared" si="13"/>
        <v>74</v>
      </c>
      <c r="C87" s="45"/>
      <c r="D87" s="46" t="s">
        <v>25</v>
      </c>
      <c r="E87" s="46"/>
      <c r="F87" s="46"/>
      <c r="G87" s="13"/>
      <c r="H87" s="47" t="s">
        <v>227</v>
      </c>
      <c r="I87" s="51"/>
      <c r="J87" s="51"/>
      <c r="K87" s="51"/>
      <c r="L87" s="52"/>
      <c r="N87" s="119"/>
      <c r="O87" s="120"/>
      <c r="P87" s="120"/>
      <c r="Q87" s="120"/>
      <c r="S87" s="119"/>
      <c r="T87" s="120"/>
      <c r="W87" s="120">
        <v>0</v>
      </c>
      <c r="X87" s="120">
        <v>0</v>
      </c>
      <c r="AD87" s="75">
        <v>0</v>
      </c>
      <c r="AE87" s="75">
        <v>0</v>
      </c>
      <c r="AF87" s="75">
        <v>0</v>
      </c>
      <c r="AG87" s="75">
        <v>0</v>
      </c>
      <c r="AL87" s="119"/>
      <c r="AM87" s="120"/>
      <c r="AN87" s="75">
        <v>0</v>
      </c>
      <c r="AP87" s="75">
        <f t="shared" si="19"/>
        <v>0</v>
      </c>
      <c r="AQ87" s="75" t="e">
        <f t="shared" si="16"/>
        <v>#DIV/0!</v>
      </c>
      <c r="AX87" s="73" t="e">
        <f>+B87=#REF!</f>
        <v>#REF!</v>
      </c>
      <c r="AY87" s="73" t="e">
        <f>+C87=#REF!</f>
        <v>#REF!</v>
      </c>
      <c r="AZ87" s="73" t="e">
        <f>+D87=#REF!</f>
        <v>#REF!</v>
      </c>
      <c r="BA87" s="73" t="e">
        <f>+E87=#REF!</f>
        <v>#REF!</v>
      </c>
      <c r="BB87" s="73" t="e">
        <f>+F87=#REF!</f>
        <v>#REF!</v>
      </c>
      <c r="BC87" s="73" t="e">
        <f>+G87=#REF!</f>
        <v>#REF!</v>
      </c>
      <c r="BD87" s="73" t="e">
        <f>+H87=#REF!</f>
        <v>#REF!</v>
      </c>
    </row>
    <row r="88" spans="2:56" ht="12" customHeight="1" x14ac:dyDescent="0.2">
      <c r="B88" s="33">
        <f t="shared" si="13"/>
        <v>75</v>
      </c>
      <c r="C88" s="49"/>
      <c r="D88" s="50"/>
      <c r="E88" s="50" t="s">
        <v>26</v>
      </c>
      <c r="F88" s="50"/>
      <c r="G88" s="14"/>
      <c r="H88" s="47"/>
      <c r="I88" s="43">
        <f t="shared" ref="I88:J101" si="20">+O88</f>
        <v>253179648723.73001</v>
      </c>
      <c r="J88" s="43">
        <f t="shared" si="20"/>
        <v>253179648723.73001</v>
      </c>
      <c r="K88" s="43">
        <f t="shared" ref="K88:K102" si="21">IF(ISERROR(J88/I88*100),0,(J88/I88*100))</f>
        <v>100</v>
      </c>
      <c r="L88" s="44">
        <f t="shared" ref="L88:L101" si="22">+Q88</f>
        <v>338353607357.76001</v>
      </c>
      <c r="N88" s="119" t="s">
        <v>150</v>
      </c>
      <c r="O88" s="120">
        <v>253179648723.73001</v>
      </c>
      <c r="P88" s="120">
        <v>253179648723.73001</v>
      </c>
      <c r="Q88" s="120">
        <v>338353607357.76001</v>
      </c>
      <c r="S88" s="119" t="s">
        <v>26</v>
      </c>
      <c r="T88" s="120" t="e">
        <v>#VALUE!</v>
      </c>
      <c r="U88" s="75" t="e">
        <v>#VALUE!</v>
      </c>
      <c r="W88" s="120">
        <v>-85173958634.029999</v>
      </c>
      <c r="X88" s="120">
        <v>-25.173060603420982</v>
      </c>
      <c r="AD88" s="75">
        <v>56425056279.980011</v>
      </c>
      <c r="AE88" s="75">
        <v>56425056279.980011</v>
      </c>
      <c r="AF88" s="75">
        <v>0</v>
      </c>
      <c r="AG88" s="75">
        <v>140239364144.07001</v>
      </c>
      <c r="AL88" s="119" t="s">
        <v>150</v>
      </c>
      <c r="AM88" s="120">
        <v>338353607357.76001</v>
      </c>
      <c r="AN88" s="75">
        <v>0</v>
      </c>
      <c r="AP88" s="75">
        <f t="shared" si="19"/>
        <v>85173958634.029999</v>
      </c>
      <c r="AQ88" s="75">
        <f t="shared" si="16"/>
        <v>25.173060603420982</v>
      </c>
      <c r="AX88" s="73" t="e">
        <f>+B88=#REF!</f>
        <v>#REF!</v>
      </c>
      <c r="AY88" s="73" t="e">
        <f>+C88=#REF!</f>
        <v>#REF!</v>
      </c>
      <c r="AZ88" s="73" t="e">
        <f>+D88=#REF!</f>
        <v>#REF!</v>
      </c>
      <c r="BA88" s="73" t="e">
        <f>+E88=#REF!</f>
        <v>#REF!</v>
      </c>
      <c r="BB88" s="73" t="e">
        <f>+F88=#REF!</f>
        <v>#REF!</v>
      </c>
      <c r="BC88" s="73" t="e">
        <f>+G88=#REF!</f>
        <v>#REF!</v>
      </c>
      <c r="BD88" s="73" t="e">
        <f>+H88=#REF!</f>
        <v>#REF!</v>
      </c>
    </row>
    <row r="89" spans="2:56" ht="12" customHeight="1" x14ac:dyDescent="0.2">
      <c r="B89" s="33">
        <f t="shared" si="13"/>
        <v>76</v>
      </c>
      <c r="C89" s="49"/>
      <c r="D89" s="50"/>
      <c r="E89" s="50" t="s">
        <v>57</v>
      </c>
      <c r="F89" s="50"/>
      <c r="G89" s="14"/>
      <c r="H89" s="47"/>
      <c r="I89" s="43">
        <f t="shared" si="20"/>
        <v>0</v>
      </c>
      <c r="J89" s="43">
        <f t="shared" si="20"/>
        <v>0</v>
      </c>
      <c r="K89" s="43">
        <f t="shared" si="21"/>
        <v>0</v>
      </c>
      <c r="L89" s="44">
        <f t="shared" si="22"/>
        <v>0</v>
      </c>
      <c r="N89" s="119" t="s">
        <v>161</v>
      </c>
      <c r="O89" s="120">
        <v>0</v>
      </c>
      <c r="P89" s="120">
        <v>0</v>
      </c>
      <c r="Q89" s="120">
        <v>0</v>
      </c>
      <c r="S89" s="119" t="s">
        <v>57</v>
      </c>
      <c r="T89" s="120" t="e">
        <v>#VALUE!</v>
      </c>
      <c r="U89" s="75" t="e">
        <v>#VALUE!</v>
      </c>
      <c r="W89" s="120">
        <v>0</v>
      </c>
      <c r="X89" s="120">
        <v>0</v>
      </c>
      <c r="AD89" s="75">
        <v>0</v>
      </c>
      <c r="AE89" s="75">
        <v>0</v>
      </c>
      <c r="AF89" s="75">
        <v>0</v>
      </c>
      <c r="AG89" s="75">
        <v>0</v>
      </c>
      <c r="AL89" s="119" t="s">
        <v>161</v>
      </c>
      <c r="AM89" s="120">
        <v>0</v>
      </c>
      <c r="AN89" s="75">
        <v>0</v>
      </c>
      <c r="AP89" s="75">
        <f t="shared" si="19"/>
        <v>0</v>
      </c>
      <c r="AQ89" s="75" t="e">
        <f t="shared" si="16"/>
        <v>#DIV/0!</v>
      </c>
      <c r="AX89" s="73" t="e">
        <f>+B89=#REF!</f>
        <v>#REF!</v>
      </c>
      <c r="AY89" s="73" t="e">
        <f>+C89=#REF!</f>
        <v>#REF!</v>
      </c>
      <c r="AZ89" s="73" t="e">
        <f>+D89=#REF!</f>
        <v>#REF!</v>
      </c>
      <c r="BA89" s="73" t="e">
        <f>+E89=#REF!</f>
        <v>#REF!</v>
      </c>
      <c r="BB89" s="73" t="e">
        <f>+F89=#REF!</f>
        <v>#REF!</v>
      </c>
      <c r="BC89" s="73" t="e">
        <f>+G89=#REF!</f>
        <v>#REF!</v>
      </c>
      <c r="BD89" s="73" t="e">
        <f>+H89=#REF!</f>
        <v>#REF!</v>
      </c>
    </row>
    <row r="90" spans="2:56" ht="12" customHeight="1" x14ac:dyDescent="0.2">
      <c r="B90" s="33">
        <f t="shared" si="13"/>
        <v>77</v>
      </c>
      <c r="C90" s="49"/>
      <c r="D90" s="50"/>
      <c r="E90" s="50" t="s">
        <v>56</v>
      </c>
      <c r="F90" s="50"/>
      <c r="G90" s="14"/>
      <c r="H90" s="47"/>
      <c r="I90" s="43">
        <f t="shared" si="20"/>
        <v>178840000000</v>
      </c>
      <c r="J90" s="43">
        <f t="shared" si="20"/>
        <v>139992467942</v>
      </c>
      <c r="K90" s="43">
        <f t="shared" si="21"/>
        <v>78.278051857526279</v>
      </c>
      <c r="L90" s="44">
        <f t="shared" si="22"/>
        <v>0</v>
      </c>
      <c r="N90" s="119" t="s">
        <v>1349</v>
      </c>
      <c r="O90" s="120">
        <v>178840000000</v>
      </c>
      <c r="P90" s="120">
        <v>139992467942</v>
      </c>
      <c r="Q90" s="120">
        <v>0</v>
      </c>
      <c r="S90" s="119" t="s">
        <v>56</v>
      </c>
      <c r="T90" s="120" t="e">
        <v>#VALUE!</v>
      </c>
      <c r="U90" s="75" t="e">
        <v>#VALUE!</v>
      </c>
      <c r="W90" s="120">
        <v>139992467942</v>
      </c>
      <c r="X90" s="120">
        <v>0</v>
      </c>
      <c r="AD90" s="75">
        <v>178840000000</v>
      </c>
      <c r="AE90" s="75">
        <v>139992467942</v>
      </c>
      <c r="AF90" s="75">
        <v>78.278051857526279</v>
      </c>
      <c r="AG90" s="75">
        <v>0</v>
      </c>
      <c r="AL90" s="119" t="s">
        <v>161</v>
      </c>
      <c r="AM90" s="120">
        <v>0</v>
      </c>
      <c r="AN90" s="75">
        <v>0</v>
      </c>
      <c r="AP90" s="75">
        <f t="shared" si="19"/>
        <v>-139992467942</v>
      </c>
      <c r="AQ90" s="75" t="e">
        <f t="shared" si="16"/>
        <v>#DIV/0!</v>
      </c>
      <c r="AX90" s="73" t="e">
        <f>+B90=#REF!</f>
        <v>#REF!</v>
      </c>
      <c r="AY90" s="73" t="e">
        <f>+C90=#REF!</f>
        <v>#REF!</v>
      </c>
      <c r="AZ90" s="73" t="e">
        <f>+D90=#REF!</f>
        <v>#REF!</v>
      </c>
      <c r="BA90" s="73" t="e">
        <f>+E90=#REF!</f>
        <v>#REF!</v>
      </c>
      <c r="BB90" s="73" t="e">
        <f>+F90=#REF!</f>
        <v>#REF!</v>
      </c>
      <c r="BC90" s="73" t="e">
        <f>+G90=#REF!</f>
        <v>#REF!</v>
      </c>
      <c r="BD90" s="73" t="e">
        <f>+H90=#REF!</f>
        <v>#REF!</v>
      </c>
    </row>
    <row r="91" spans="2:56" ht="12" customHeight="1" x14ac:dyDescent="0.2">
      <c r="B91" s="33">
        <f t="shared" si="13"/>
        <v>78</v>
      </c>
      <c r="C91" s="49"/>
      <c r="D91" s="50"/>
      <c r="E91" s="50" t="s">
        <v>55</v>
      </c>
      <c r="F91" s="50"/>
      <c r="G91" s="14"/>
      <c r="H91" s="47"/>
      <c r="I91" s="43">
        <f t="shared" si="20"/>
        <v>0</v>
      </c>
      <c r="J91" s="43">
        <f t="shared" si="20"/>
        <v>0</v>
      </c>
      <c r="K91" s="43">
        <f t="shared" si="21"/>
        <v>0</v>
      </c>
      <c r="L91" s="44">
        <f t="shared" si="22"/>
        <v>0</v>
      </c>
      <c r="N91" s="119" t="s">
        <v>161</v>
      </c>
      <c r="O91" s="120">
        <v>0</v>
      </c>
      <c r="P91" s="120">
        <v>0</v>
      </c>
      <c r="Q91" s="120">
        <v>0</v>
      </c>
      <c r="S91" s="119" t="s">
        <v>55</v>
      </c>
      <c r="T91" s="120" t="e">
        <v>#VALUE!</v>
      </c>
      <c r="U91" s="75" t="e">
        <v>#VALUE!</v>
      </c>
      <c r="W91" s="120">
        <v>0</v>
      </c>
      <c r="X91" s="120">
        <v>0</v>
      </c>
      <c r="AD91" s="75">
        <v>0</v>
      </c>
      <c r="AE91" s="75">
        <v>0</v>
      </c>
      <c r="AF91" s="75">
        <v>0</v>
      </c>
      <c r="AG91" s="75">
        <v>0</v>
      </c>
      <c r="AL91" s="119" t="s">
        <v>161</v>
      </c>
      <c r="AM91" s="120">
        <v>0</v>
      </c>
      <c r="AN91" s="75">
        <v>0</v>
      </c>
      <c r="AP91" s="75">
        <f t="shared" si="19"/>
        <v>0</v>
      </c>
      <c r="AQ91" s="75" t="e">
        <f t="shared" si="16"/>
        <v>#DIV/0!</v>
      </c>
      <c r="AX91" s="73" t="e">
        <f>+B91=#REF!</f>
        <v>#REF!</v>
      </c>
      <c r="AY91" s="73" t="e">
        <f>+C91=#REF!</f>
        <v>#REF!</v>
      </c>
      <c r="AZ91" s="73" t="e">
        <f>+D91=#REF!</f>
        <v>#REF!</v>
      </c>
      <c r="BA91" s="73" t="e">
        <f>+E91=#REF!</f>
        <v>#REF!</v>
      </c>
      <c r="BB91" s="73" t="e">
        <f>+F91=#REF!</f>
        <v>#REF!</v>
      </c>
      <c r="BC91" s="73" t="e">
        <f>+G91=#REF!</f>
        <v>#REF!</v>
      </c>
      <c r="BD91" s="73" t="e">
        <f>+H91=#REF!</f>
        <v>#REF!</v>
      </c>
    </row>
    <row r="92" spans="2:56" ht="12" customHeight="1" x14ac:dyDescent="0.2">
      <c r="B92" s="33">
        <f t="shared" si="13"/>
        <v>79</v>
      </c>
      <c r="C92" s="49"/>
      <c r="D92" s="50"/>
      <c r="E92" s="50" t="s">
        <v>54</v>
      </c>
      <c r="F92" s="50"/>
      <c r="G92" s="14"/>
      <c r="H92" s="47"/>
      <c r="I92" s="43">
        <f t="shared" si="20"/>
        <v>0</v>
      </c>
      <c r="J92" s="43">
        <f t="shared" si="20"/>
        <v>0</v>
      </c>
      <c r="K92" s="43">
        <f t="shared" si="21"/>
        <v>0</v>
      </c>
      <c r="L92" s="44">
        <f t="shared" si="22"/>
        <v>0</v>
      </c>
      <c r="N92" s="119" t="s">
        <v>161</v>
      </c>
      <c r="O92" s="120">
        <v>0</v>
      </c>
      <c r="P92" s="120">
        <v>0</v>
      </c>
      <c r="Q92" s="120">
        <v>0</v>
      </c>
      <c r="S92" s="119" t="s">
        <v>54</v>
      </c>
      <c r="T92" s="120" t="e">
        <v>#VALUE!</v>
      </c>
      <c r="U92" s="75" t="e">
        <v>#VALUE!</v>
      </c>
      <c r="W92" s="120">
        <v>0</v>
      </c>
      <c r="X92" s="120">
        <v>0</v>
      </c>
      <c r="AD92" s="75">
        <v>0</v>
      </c>
      <c r="AE92" s="75">
        <v>0</v>
      </c>
      <c r="AF92" s="75">
        <v>0</v>
      </c>
      <c r="AG92" s="75">
        <v>0</v>
      </c>
      <c r="AL92" s="119" t="s">
        <v>161</v>
      </c>
      <c r="AM92" s="120">
        <v>0</v>
      </c>
      <c r="AN92" s="75">
        <v>0</v>
      </c>
      <c r="AP92" s="75">
        <f t="shared" si="19"/>
        <v>0</v>
      </c>
      <c r="AQ92" s="75" t="e">
        <f t="shared" si="16"/>
        <v>#DIV/0!</v>
      </c>
      <c r="AX92" s="73" t="e">
        <f>+B92=#REF!</f>
        <v>#REF!</v>
      </c>
      <c r="AY92" s="73" t="e">
        <f>+C92=#REF!</f>
        <v>#REF!</v>
      </c>
      <c r="AZ92" s="73" t="e">
        <f>+D92=#REF!</f>
        <v>#REF!</v>
      </c>
      <c r="BA92" s="73" t="e">
        <f>+E92=#REF!</f>
        <v>#REF!</v>
      </c>
      <c r="BB92" s="73" t="e">
        <f>+F92=#REF!</f>
        <v>#REF!</v>
      </c>
      <c r="BC92" s="73" t="e">
        <f>+G92=#REF!</f>
        <v>#REF!</v>
      </c>
      <c r="BD92" s="73" t="e">
        <f>+H92=#REF!</f>
        <v>#REF!</v>
      </c>
    </row>
    <row r="93" spans="2:56" ht="12" customHeight="1" x14ac:dyDescent="0.2">
      <c r="B93" s="33">
        <f t="shared" si="13"/>
        <v>80</v>
      </c>
      <c r="C93" s="49"/>
      <c r="D93" s="50"/>
      <c r="E93" s="50" t="s">
        <v>53</v>
      </c>
      <c r="F93" s="50"/>
      <c r="G93" s="14"/>
      <c r="H93" s="47"/>
      <c r="I93" s="43">
        <f t="shared" si="20"/>
        <v>0</v>
      </c>
      <c r="J93" s="43">
        <f t="shared" si="20"/>
        <v>0</v>
      </c>
      <c r="K93" s="43">
        <f t="shared" si="21"/>
        <v>0</v>
      </c>
      <c r="L93" s="44">
        <f t="shared" si="22"/>
        <v>0</v>
      </c>
      <c r="N93" s="119" t="s">
        <v>161</v>
      </c>
      <c r="O93" s="120">
        <v>0</v>
      </c>
      <c r="P93" s="120">
        <v>0</v>
      </c>
      <c r="Q93" s="120">
        <v>0</v>
      </c>
      <c r="S93" s="119" t="s">
        <v>53</v>
      </c>
      <c r="T93" s="120" t="e">
        <v>#VALUE!</v>
      </c>
      <c r="U93" s="75" t="e">
        <v>#VALUE!</v>
      </c>
      <c r="W93" s="120">
        <v>0</v>
      </c>
      <c r="X93" s="120">
        <v>0</v>
      </c>
      <c r="AD93" s="75">
        <v>0</v>
      </c>
      <c r="AE93" s="75">
        <v>0</v>
      </c>
      <c r="AF93" s="75">
        <v>0</v>
      </c>
      <c r="AG93" s="75">
        <v>0</v>
      </c>
      <c r="AL93" s="119" t="s">
        <v>161</v>
      </c>
      <c r="AM93" s="120">
        <v>0</v>
      </c>
      <c r="AN93" s="75">
        <v>0</v>
      </c>
      <c r="AP93" s="75">
        <f t="shared" si="19"/>
        <v>0</v>
      </c>
      <c r="AQ93" s="75" t="e">
        <f t="shared" si="16"/>
        <v>#DIV/0!</v>
      </c>
      <c r="AX93" s="73" t="e">
        <f>+B93=#REF!</f>
        <v>#REF!</v>
      </c>
      <c r="AY93" s="73" t="e">
        <f>+C93=#REF!</f>
        <v>#REF!</v>
      </c>
      <c r="AZ93" s="73" t="e">
        <f>+D93=#REF!</f>
        <v>#REF!</v>
      </c>
      <c r="BA93" s="73" t="e">
        <f>+E93=#REF!</f>
        <v>#REF!</v>
      </c>
      <c r="BB93" s="73" t="e">
        <f>+F93=#REF!</f>
        <v>#REF!</v>
      </c>
      <c r="BC93" s="73" t="e">
        <f>+G93=#REF!</f>
        <v>#REF!</v>
      </c>
      <c r="BD93" s="73" t="e">
        <f>+H93=#REF!</f>
        <v>#REF!</v>
      </c>
    </row>
    <row r="94" spans="2:56" ht="12" customHeight="1" x14ac:dyDescent="0.2">
      <c r="B94" s="33">
        <f t="shared" si="13"/>
        <v>81</v>
      </c>
      <c r="C94" s="49"/>
      <c r="D94" s="50"/>
      <c r="E94" s="50" t="s">
        <v>52</v>
      </c>
      <c r="F94" s="50"/>
      <c r="G94" s="14"/>
      <c r="H94" s="47"/>
      <c r="I94" s="43">
        <f t="shared" si="20"/>
        <v>0</v>
      </c>
      <c r="J94" s="43">
        <f t="shared" si="20"/>
        <v>0</v>
      </c>
      <c r="K94" s="43">
        <f t="shared" si="21"/>
        <v>0</v>
      </c>
      <c r="L94" s="44">
        <f t="shared" si="22"/>
        <v>0</v>
      </c>
      <c r="N94" s="119" t="s">
        <v>161</v>
      </c>
      <c r="O94" s="120">
        <v>0</v>
      </c>
      <c r="P94" s="120">
        <v>0</v>
      </c>
      <c r="Q94" s="120">
        <v>0</v>
      </c>
      <c r="S94" s="119" t="s">
        <v>52</v>
      </c>
      <c r="T94" s="120" t="e">
        <v>#VALUE!</v>
      </c>
      <c r="U94" s="75" t="e">
        <v>#VALUE!</v>
      </c>
      <c r="W94" s="120">
        <v>0</v>
      </c>
      <c r="X94" s="120">
        <v>0</v>
      </c>
      <c r="AD94" s="75">
        <v>0</v>
      </c>
      <c r="AE94" s="75">
        <v>0</v>
      </c>
      <c r="AF94" s="75">
        <v>0</v>
      </c>
      <c r="AG94" s="75">
        <v>0</v>
      </c>
      <c r="AL94" s="119" t="s">
        <v>161</v>
      </c>
      <c r="AM94" s="120">
        <v>0</v>
      </c>
      <c r="AN94" s="75">
        <v>0</v>
      </c>
      <c r="AP94" s="75">
        <f t="shared" si="19"/>
        <v>0</v>
      </c>
      <c r="AQ94" s="75" t="e">
        <f t="shared" si="16"/>
        <v>#DIV/0!</v>
      </c>
      <c r="AX94" s="73" t="e">
        <f>+B94=#REF!</f>
        <v>#REF!</v>
      </c>
      <c r="AY94" s="73" t="e">
        <f>+C94=#REF!</f>
        <v>#REF!</v>
      </c>
      <c r="AZ94" s="73" t="e">
        <f>+D94=#REF!</f>
        <v>#REF!</v>
      </c>
      <c r="BA94" s="73" t="e">
        <f>+E94=#REF!</f>
        <v>#REF!</v>
      </c>
      <c r="BB94" s="73" t="e">
        <f>+F94=#REF!</f>
        <v>#REF!</v>
      </c>
      <c r="BC94" s="73" t="e">
        <f>+G94=#REF!</f>
        <v>#REF!</v>
      </c>
      <c r="BD94" s="73" t="e">
        <f>+H94=#REF!</f>
        <v>#REF!</v>
      </c>
    </row>
    <row r="95" spans="2:56" ht="12" customHeight="1" x14ac:dyDescent="0.2">
      <c r="B95" s="33">
        <f t="shared" si="13"/>
        <v>82</v>
      </c>
      <c r="C95" s="49"/>
      <c r="D95" s="50"/>
      <c r="E95" s="50" t="s">
        <v>51</v>
      </c>
      <c r="F95" s="50"/>
      <c r="G95" s="14"/>
      <c r="H95" s="47"/>
      <c r="I95" s="43">
        <f t="shared" si="20"/>
        <v>0</v>
      </c>
      <c r="J95" s="43">
        <f t="shared" si="20"/>
        <v>0</v>
      </c>
      <c r="K95" s="43">
        <f t="shared" si="21"/>
        <v>0</v>
      </c>
      <c r="L95" s="44">
        <f t="shared" si="22"/>
        <v>0</v>
      </c>
      <c r="N95" s="119" t="s">
        <v>161</v>
      </c>
      <c r="O95" s="120">
        <v>0</v>
      </c>
      <c r="P95" s="120">
        <v>0</v>
      </c>
      <c r="Q95" s="120">
        <v>0</v>
      </c>
      <c r="S95" s="119" t="s">
        <v>51</v>
      </c>
      <c r="T95" s="120" t="e">
        <v>#VALUE!</v>
      </c>
      <c r="U95" s="75" t="e">
        <v>#VALUE!</v>
      </c>
      <c r="W95" s="120">
        <v>0</v>
      </c>
      <c r="X95" s="120">
        <v>0</v>
      </c>
      <c r="AD95" s="75">
        <v>0</v>
      </c>
      <c r="AE95" s="75">
        <v>0</v>
      </c>
      <c r="AF95" s="75">
        <v>0</v>
      </c>
      <c r="AG95" s="75">
        <v>0</v>
      </c>
      <c r="AL95" s="119" t="s">
        <v>161</v>
      </c>
      <c r="AM95" s="120">
        <v>0</v>
      </c>
      <c r="AN95" s="75">
        <v>0</v>
      </c>
      <c r="AP95" s="75">
        <f t="shared" si="19"/>
        <v>0</v>
      </c>
      <c r="AQ95" s="75" t="e">
        <f t="shared" si="16"/>
        <v>#DIV/0!</v>
      </c>
      <c r="AX95" s="73" t="e">
        <f>+B95=#REF!</f>
        <v>#REF!</v>
      </c>
      <c r="AY95" s="73" t="e">
        <f>+C95=#REF!</f>
        <v>#REF!</v>
      </c>
      <c r="AZ95" s="73" t="e">
        <f>+D95=#REF!</f>
        <v>#REF!</v>
      </c>
      <c r="BA95" s="73" t="e">
        <f>+E95=#REF!</f>
        <v>#REF!</v>
      </c>
      <c r="BB95" s="73" t="e">
        <f>+F95=#REF!</f>
        <v>#REF!</v>
      </c>
      <c r="BC95" s="73" t="e">
        <f>+G95=#REF!</f>
        <v>#REF!</v>
      </c>
      <c r="BD95" s="73" t="e">
        <f>+H95=#REF!</f>
        <v>#REF!</v>
      </c>
    </row>
    <row r="96" spans="2:56" ht="12" customHeight="1" x14ac:dyDescent="0.2">
      <c r="B96" s="33">
        <f t="shared" si="13"/>
        <v>83</v>
      </c>
      <c r="C96" s="49"/>
      <c r="D96" s="50"/>
      <c r="E96" s="50" t="s">
        <v>50</v>
      </c>
      <c r="F96" s="50"/>
      <c r="G96" s="14"/>
      <c r="H96" s="47"/>
      <c r="I96" s="43">
        <f t="shared" si="20"/>
        <v>0</v>
      </c>
      <c r="J96" s="43">
        <f t="shared" si="20"/>
        <v>0</v>
      </c>
      <c r="K96" s="43">
        <f t="shared" si="21"/>
        <v>0</v>
      </c>
      <c r="L96" s="44">
        <f t="shared" si="22"/>
        <v>0</v>
      </c>
      <c r="N96" s="119" t="s">
        <v>161</v>
      </c>
      <c r="O96" s="120">
        <v>0</v>
      </c>
      <c r="P96" s="120">
        <v>0</v>
      </c>
      <c r="Q96" s="120">
        <v>0</v>
      </c>
      <c r="S96" s="119" t="s">
        <v>50</v>
      </c>
      <c r="T96" s="120" t="e">
        <v>#VALUE!</v>
      </c>
      <c r="U96" s="75" t="e">
        <v>#VALUE!</v>
      </c>
      <c r="W96" s="120">
        <v>0</v>
      </c>
      <c r="X96" s="120">
        <v>0</v>
      </c>
      <c r="AD96" s="75">
        <v>0</v>
      </c>
      <c r="AE96" s="75">
        <v>0</v>
      </c>
      <c r="AF96" s="75">
        <v>0</v>
      </c>
      <c r="AG96" s="75">
        <v>0</v>
      </c>
      <c r="AL96" s="119" t="s">
        <v>161</v>
      </c>
      <c r="AM96" s="120">
        <v>0</v>
      </c>
      <c r="AN96" s="75">
        <v>0</v>
      </c>
      <c r="AP96" s="75">
        <f t="shared" si="19"/>
        <v>0</v>
      </c>
      <c r="AQ96" s="75" t="e">
        <f t="shared" si="16"/>
        <v>#DIV/0!</v>
      </c>
      <c r="AX96" s="73" t="e">
        <f>+B96=#REF!</f>
        <v>#REF!</v>
      </c>
      <c r="AY96" s="73" t="e">
        <f>+C96=#REF!</f>
        <v>#REF!</v>
      </c>
      <c r="AZ96" s="73" t="e">
        <f>+D96=#REF!</f>
        <v>#REF!</v>
      </c>
      <c r="BA96" s="73" t="e">
        <f>+E96=#REF!</f>
        <v>#REF!</v>
      </c>
      <c r="BB96" s="73" t="e">
        <f>+F96=#REF!</f>
        <v>#REF!</v>
      </c>
      <c r="BC96" s="73" t="e">
        <f>+G96=#REF!</f>
        <v>#REF!</v>
      </c>
      <c r="BD96" s="73" t="e">
        <f>+H96=#REF!</f>
        <v>#REF!</v>
      </c>
    </row>
    <row r="97" spans="2:56" ht="12" customHeight="1" x14ac:dyDescent="0.2">
      <c r="B97" s="33">
        <f t="shared" si="13"/>
        <v>84</v>
      </c>
      <c r="C97" s="49"/>
      <c r="D97" s="50"/>
      <c r="E97" s="50" t="s">
        <v>49</v>
      </c>
      <c r="F97" s="50"/>
      <c r="G97" s="14"/>
      <c r="H97" s="47"/>
      <c r="I97" s="43">
        <f t="shared" si="20"/>
        <v>0</v>
      </c>
      <c r="J97" s="43">
        <f t="shared" si="20"/>
        <v>0</v>
      </c>
      <c r="K97" s="43">
        <f t="shared" si="21"/>
        <v>0</v>
      </c>
      <c r="L97" s="44">
        <f t="shared" si="22"/>
        <v>0</v>
      </c>
      <c r="N97" s="119" t="s">
        <v>161</v>
      </c>
      <c r="O97" s="120">
        <v>0</v>
      </c>
      <c r="P97" s="120">
        <v>0</v>
      </c>
      <c r="Q97" s="120">
        <v>0</v>
      </c>
      <c r="S97" s="119" t="s">
        <v>49</v>
      </c>
      <c r="T97" s="120" t="e">
        <v>#VALUE!</v>
      </c>
      <c r="U97" s="75" t="e">
        <v>#VALUE!</v>
      </c>
      <c r="W97" s="120">
        <v>0</v>
      </c>
      <c r="X97" s="120">
        <v>0</v>
      </c>
      <c r="AD97" s="75">
        <v>0</v>
      </c>
      <c r="AE97" s="75">
        <v>0</v>
      </c>
      <c r="AF97" s="75">
        <v>0</v>
      </c>
      <c r="AG97" s="75">
        <v>0</v>
      </c>
      <c r="AL97" s="119" t="s">
        <v>161</v>
      </c>
      <c r="AM97" s="120">
        <v>0</v>
      </c>
      <c r="AN97" s="75">
        <v>0</v>
      </c>
      <c r="AP97" s="75">
        <f t="shared" si="19"/>
        <v>0</v>
      </c>
      <c r="AQ97" s="75" t="e">
        <f t="shared" si="16"/>
        <v>#DIV/0!</v>
      </c>
      <c r="AX97" s="73" t="e">
        <f>+B97=#REF!</f>
        <v>#REF!</v>
      </c>
      <c r="AY97" s="73" t="e">
        <f>+C97=#REF!</f>
        <v>#REF!</v>
      </c>
      <c r="AZ97" s="73" t="e">
        <f>+D97=#REF!</f>
        <v>#REF!</v>
      </c>
      <c r="BA97" s="73" t="e">
        <f>+E97=#REF!</f>
        <v>#REF!</v>
      </c>
      <c r="BB97" s="73" t="e">
        <f>+F97=#REF!</f>
        <v>#REF!</v>
      </c>
      <c r="BC97" s="73" t="e">
        <f>+G97=#REF!</f>
        <v>#REF!</v>
      </c>
      <c r="BD97" s="73" t="e">
        <f>+H97=#REF!</f>
        <v>#REF!</v>
      </c>
    </row>
    <row r="98" spans="2:56" ht="12" customHeight="1" x14ac:dyDescent="0.2">
      <c r="B98" s="33">
        <f t="shared" si="13"/>
        <v>85</v>
      </c>
      <c r="C98" s="49"/>
      <c r="D98" s="50"/>
      <c r="E98" s="50" t="s">
        <v>48</v>
      </c>
      <c r="F98" s="50"/>
      <c r="G98" s="14"/>
      <c r="H98" s="47"/>
      <c r="I98" s="43">
        <f t="shared" si="20"/>
        <v>0</v>
      </c>
      <c r="J98" s="43">
        <f t="shared" si="20"/>
        <v>0</v>
      </c>
      <c r="K98" s="43">
        <f t="shared" si="21"/>
        <v>0</v>
      </c>
      <c r="L98" s="44">
        <f t="shared" si="22"/>
        <v>0</v>
      </c>
      <c r="N98" s="119" t="s">
        <v>161</v>
      </c>
      <c r="O98" s="120">
        <v>0</v>
      </c>
      <c r="P98" s="120">
        <v>0</v>
      </c>
      <c r="Q98" s="120">
        <v>0</v>
      </c>
      <c r="S98" s="119" t="s">
        <v>48</v>
      </c>
      <c r="T98" s="120" t="e">
        <v>#VALUE!</v>
      </c>
      <c r="U98" s="75" t="e">
        <v>#VALUE!</v>
      </c>
      <c r="W98" s="120">
        <v>0</v>
      </c>
      <c r="X98" s="120">
        <v>0</v>
      </c>
      <c r="AD98" s="75">
        <v>0</v>
      </c>
      <c r="AE98" s="75">
        <v>0</v>
      </c>
      <c r="AF98" s="75">
        <v>0</v>
      </c>
      <c r="AG98" s="75">
        <v>0</v>
      </c>
      <c r="AL98" s="119" t="s">
        <v>161</v>
      </c>
      <c r="AM98" s="120">
        <v>0</v>
      </c>
      <c r="AN98" s="75">
        <v>0</v>
      </c>
      <c r="AP98" s="75">
        <f t="shared" si="19"/>
        <v>0</v>
      </c>
      <c r="AQ98" s="75" t="e">
        <f t="shared" si="16"/>
        <v>#DIV/0!</v>
      </c>
      <c r="AX98" s="73" t="e">
        <f>+B98=#REF!</f>
        <v>#REF!</v>
      </c>
      <c r="AY98" s="73" t="e">
        <f>+C98=#REF!</f>
        <v>#REF!</v>
      </c>
      <c r="AZ98" s="73" t="e">
        <f>+D98=#REF!</f>
        <v>#REF!</v>
      </c>
      <c r="BA98" s="73" t="e">
        <f>+E98=#REF!</f>
        <v>#REF!</v>
      </c>
      <c r="BB98" s="73" t="e">
        <f>+F98=#REF!</f>
        <v>#REF!</v>
      </c>
      <c r="BC98" s="73" t="e">
        <f>+G98=#REF!</f>
        <v>#REF!</v>
      </c>
      <c r="BD98" s="73" t="e">
        <f>+H98=#REF!</f>
        <v>#REF!</v>
      </c>
    </row>
    <row r="99" spans="2:56" ht="12" customHeight="1" x14ac:dyDescent="0.2">
      <c r="B99" s="33">
        <f t="shared" si="13"/>
        <v>86</v>
      </c>
      <c r="C99" s="49"/>
      <c r="D99" s="50"/>
      <c r="E99" s="50" t="s">
        <v>47</v>
      </c>
      <c r="F99" s="50"/>
      <c r="G99" s="14"/>
      <c r="H99" s="47"/>
      <c r="I99" s="43">
        <f t="shared" si="20"/>
        <v>0</v>
      </c>
      <c r="J99" s="43">
        <f t="shared" si="20"/>
        <v>0</v>
      </c>
      <c r="K99" s="43">
        <f t="shared" si="21"/>
        <v>0</v>
      </c>
      <c r="L99" s="44">
        <f t="shared" si="22"/>
        <v>0</v>
      </c>
      <c r="N99" s="119" t="s">
        <v>161</v>
      </c>
      <c r="O99" s="120">
        <v>0</v>
      </c>
      <c r="P99" s="120">
        <v>0</v>
      </c>
      <c r="Q99" s="120">
        <v>0</v>
      </c>
      <c r="S99" s="119" t="s">
        <v>47</v>
      </c>
      <c r="T99" s="120" t="e">
        <v>#VALUE!</v>
      </c>
      <c r="U99" s="75" t="e">
        <v>#VALUE!</v>
      </c>
      <c r="W99" s="120">
        <v>0</v>
      </c>
      <c r="X99" s="120">
        <v>0</v>
      </c>
      <c r="AD99" s="75">
        <v>0</v>
      </c>
      <c r="AE99" s="75">
        <v>0</v>
      </c>
      <c r="AF99" s="75">
        <v>0</v>
      </c>
      <c r="AG99" s="75">
        <v>0</v>
      </c>
      <c r="AL99" s="119" t="s">
        <v>161</v>
      </c>
      <c r="AM99" s="120">
        <v>0</v>
      </c>
      <c r="AN99" s="75">
        <v>0</v>
      </c>
      <c r="AP99" s="75">
        <f t="shared" si="19"/>
        <v>0</v>
      </c>
      <c r="AQ99" s="75" t="e">
        <f t="shared" si="16"/>
        <v>#DIV/0!</v>
      </c>
      <c r="AX99" s="73" t="e">
        <f>+B99=#REF!</f>
        <v>#REF!</v>
      </c>
      <c r="AY99" s="73" t="e">
        <f>+C99=#REF!</f>
        <v>#REF!</v>
      </c>
      <c r="AZ99" s="73" t="e">
        <f>+D99=#REF!</f>
        <v>#REF!</v>
      </c>
      <c r="BA99" s="73" t="e">
        <f>+E99=#REF!</f>
        <v>#REF!</v>
      </c>
      <c r="BB99" s="73" t="e">
        <f>+F99=#REF!</f>
        <v>#REF!</v>
      </c>
      <c r="BC99" s="73" t="e">
        <f>+G99=#REF!</f>
        <v>#REF!</v>
      </c>
      <c r="BD99" s="73" t="e">
        <f>+H99=#REF!</f>
        <v>#REF!</v>
      </c>
    </row>
    <row r="100" spans="2:56" ht="12" customHeight="1" x14ac:dyDescent="0.2">
      <c r="B100" s="33">
        <f t="shared" si="13"/>
        <v>87</v>
      </c>
      <c r="C100" s="49"/>
      <c r="D100" s="50"/>
      <c r="E100" s="50" t="s">
        <v>46</v>
      </c>
      <c r="F100" s="50"/>
      <c r="G100" s="14"/>
      <c r="H100" s="47"/>
      <c r="I100" s="43">
        <f t="shared" si="20"/>
        <v>0</v>
      </c>
      <c r="J100" s="43">
        <f t="shared" si="20"/>
        <v>0</v>
      </c>
      <c r="K100" s="43">
        <f t="shared" si="21"/>
        <v>0</v>
      </c>
      <c r="L100" s="44">
        <f t="shared" si="22"/>
        <v>0</v>
      </c>
      <c r="N100" s="119" t="s">
        <v>152</v>
      </c>
      <c r="O100" s="120">
        <v>0</v>
      </c>
      <c r="P100" s="120">
        <v>0</v>
      </c>
      <c r="Q100" s="120">
        <v>0</v>
      </c>
      <c r="S100" s="119" t="s">
        <v>46</v>
      </c>
      <c r="T100" s="120" t="e">
        <v>#VALUE!</v>
      </c>
      <c r="U100" s="75" t="e">
        <v>#VALUE!</v>
      </c>
      <c r="W100" s="120">
        <v>0</v>
      </c>
      <c r="X100" s="120">
        <v>0</v>
      </c>
      <c r="AD100" s="75">
        <v>0</v>
      </c>
      <c r="AE100" s="75">
        <v>0</v>
      </c>
      <c r="AF100" s="75">
        <v>0</v>
      </c>
      <c r="AG100" s="75">
        <v>0</v>
      </c>
      <c r="AL100" s="119" t="s">
        <v>152</v>
      </c>
      <c r="AM100" s="120">
        <v>0</v>
      </c>
      <c r="AN100" s="75">
        <v>0</v>
      </c>
      <c r="AP100" s="75">
        <f t="shared" si="19"/>
        <v>0</v>
      </c>
      <c r="AQ100" s="75" t="e">
        <f t="shared" si="16"/>
        <v>#DIV/0!</v>
      </c>
      <c r="AX100" s="73" t="e">
        <f>+B100=#REF!</f>
        <v>#REF!</v>
      </c>
      <c r="AY100" s="73" t="e">
        <f>+C100=#REF!</f>
        <v>#REF!</v>
      </c>
      <c r="AZ100" s="73" t="e">
        <f>+D100=#REF!</f>
        <v>#REF!</v>
      </c>
      <c r="BA100" s="73" t="e">
        <f>+E100=#REF!</f>
        <v>#REF!</v>
      </c>
      <c r="BB100" s="73" t="e">
        <f>+F100=#REF!</f>
        <v>#REF!</v>
      </c>
      <c r="BC100" s="73" t="e">
        <f>+G100=#REF!</f>
        <v>#REF!</v>
      </c>
      <c r="BD100" s="73" t="e">
        <f>+H100=#REF!</f>
        <v>#REF!</v>
      </c>
    </row>
    <row r="101" spans="2:56" ht="12" customHeight="1" x14ac:dyDescent="0.2">
      <c r="B101" s="33">
        <f t="shared" si="13"/>
        <v>88</v>
      </c>
      <c r="C101" s="49"/>
      <c r="D101" s="50"/>
      <c r="E101" s="50" t="s">
        <v>45</v>
      </c>
      <c r="F101" s="50"/>
      <c r="G101" s="14"/>
      <c r="H101" s="47"/>
      <c r="I101" s="43">
        <f t="shared" si="20"/>
        <v>650000000</v>
      </c>
      <c r="J101" s="43">
        <f t="shared" si="20"/>
        <v>231940609</v>
      </c>
      <c r="K101" s="43">
        <f t="shared" si="21"/>
        <v>35.683170615384611</v>
      </c>
      <c r="L101" s="44">
        <f t="shared" si="22"/>
        <v>106990310323</v>
      </c>
      <c r="N101" s="119" t="s">
        <v>153</v>
      </c>
      <c r="O101" s="120">
        <v>650000000</v>
      </c>
      <c r="P101" s="120">
        <v>231940609</v>
      </c>
      <c r="Q101" s="120">
        <v>106990310323</v>
      </c>
      <c r="S101" s="119" t="s">
        <v>45</v>
      </c>
      <c r="T101" s="120" t="e">
        <v>#VALUE!</v>
      </c>
      <c r="U101" s="75" t="e">
        <v>#VALUE!</v>
      </c>
      <c r="W101" s="120">
        <v>-106758369714</v>
      </c>
      <c r="X101" s="120">
        <v>-99.783213444002754</v>
      </c>
      <c r="AD101" s="75">
        <v>0</v>
      </c>
      <c r="AE101" s="75">
        <v>-1676273004</v>
      </c>
      <c r="AF101" s="75">
        <v>-257.88815446153848</v>
      </c>
      <c r="AG101" s="75">
        <v>106356718568</v>
      </c>
      <c r="AL101" s="119" t="s">
        <v>153</v>
      </c>
      <c r="AM101" s="120">
        <v>106990310323</v>
      </c>
      <c r="AN101" s="75">
        <v>0</v>
      </c>
      <c r="AP101" s="75">
        <f t="shared" si="19"/>
        <v>106758369714</v>
      </c>
      <c r="AQ101" s="75">
        <f t="shared" si="16"/>
        <v>99.783213444002754</v>
      </c>
      <c r="AX101" s="73" t="e">
        <f>+B101=#REF!</f>
        <v>#REF!</v>
      </c>
      <c r="AY101" s="73" t="e">
        <f>+C101=#REF!</f>
        <v>#REF!</v>
      </c>
      <c r="AZ101" s="73" t="e">
        <f>+D101=#REF!</f>
        <v>#REF!</v>
      </c>
      <c r="BA101" s="73" t="e">
        <f>+E101=#REF!</f>
        <v>#REF!</v>
      </c>
      <c r="BB101" s="73" t="e">
        <f>+F101=#REF!</f>
        <v>#REF!</v>
      </c>
      <c r="BC101" s="73" t="e">
        <f>+G101=#REF!</f>
        <v>#REF!</v>
      </c>
      <c r="BD101" s="73" t="e">
        <f>+H101=#REF!</f>
        <v>#REF!</v>
      </c>
    </row>
    <row r="102" spans="2:56" ht="12" customHeight="1" x14ac:dyDescent="0.2">
      <c r="B102" s="33">
        <f t="shared" si="13"/>
        <v>89</v>
      </c>
      <c r="C102" s="45"/>
      <c r="D102" s="46"/>
      <c r="E102" s="46"/>
      <c r="F102" s="46" t="s">
        <v>1435</v>
      </c>
      <c r="G102" s="13"/>
      <c r="H102" s="47"/>
      <c r="I102" s="12">
        <f>+SUM(I88:I101)</f>
        <v>432669648723.72998</v>
      </c>
      <c r="J102" s="12">
        <f>+SUM(J88:J101)</f>
        <v>393404057274.72998</v>
      </c>
      <c r="K102" s="48">
        <f t="shared" si="21"/>
        <v>90.924810287750958</v>
      </c>
      <c r="L102" s="11">
        <f>+SUM(L88:L101)</f>
        <v>445343917680.76001</v>
      </c>
      <c r="N102" s="119"/>
      <c r="O102" s="120"/>
      <c r="P102" s="120"/>
      <c r="Q102" s="120"/>
      <c r="S102" s="119"/>
      <c r="T102" s="120"/>
      <c r="W102" s="120">
        <v>-51939860406.030029</v>
      </c>
      <c r="X102" s="120">
        <v>-11.662865112544898</v>
      </c>
      <c r="AD102" s="75">
        <v>235265056279.97998</v>
      </c>
      <c r="AE102" s="75">
        <v>194741251217.97998</v>
      </c>
      <c r="AF102" s="75">
        <v>-9.7125677982520386</v>
      </c>
      <c r="AG102" s="75">
        <v>246596082712.07001</v>
      </c>
      <c r="AL102" s="119"/>
      <c r="AM102" s="120"/>
      <c r="AN102" s="75">
        <v>0</v>
      </c>
      <c r="AP102" s="75">
        <f t="shared" si="19"/>
        <v>51939860406.030029</v>
      </c>
      <c r="AQ102" s="75">
        <f t="shared" si="16"/>
        <v>11.662865112544898</v>
      </c>
      <c r="AX102" s="73" t="e">
        <f>+B102=#REF!</f>
        <v>#REF!</v>
      </c>
      <c r="AY102" s="73" t="e">
        <f>+C102=#REF!</f>
        <v>#REF!</v>
      </c>
      <c r="AZ102" s="73" t="e">
        <f>+D102=#REF!</f>
        <v>#REF!</v>
      </c>
      <c r="BA102" s="73" t="e">
        <f>+E102=#REF!</f>
        <v>#REF!</v>
      </c>
      <c r="BB102" s="73" t="e">
        <f>+F102=#REF!</f>
        <v>#REF!</v>
      </c>
      <c r="BC102" s="73" t="e">
        <f>+G102=#REF!</f>
        <v>#REF!</v>
      </c>
      <c r="BD102" s="73" t="e">
        <f>+H102=#REF!</f>
        <v>#REF!</v>
      </c>
    </row>
    <row r="103" spans="2:56" ht="12" customHeight="1" x14ac:dyDescent="0.2">
      <c r="B103" s="33">
        <f t="shared" si="13"/>
        <v>90</v>
      </c>
      <c r="C103" s="49"/>
      <c r="D103" s="50"/>
      <c r="E103" s="50"/>
      <c r="F103" s="50"/>
      <c r="G103" s="14"/>
      <c r="H103" s="47"/>
      <c r="I103" s="51"/>
      <c r="J103" s="51"/>
      <c r="K103" s="51"/>
      <c r="L103" s="52"/>
      <c r="N103" s="119"/>
      <c r="O103" s="120"/>
      <c r="P103" s="120"/>
      <c r="Q103" s="120"/>
      <c r="S103" s="119"/>
      <c r="T103" s="120"/>
      <c r="W103" s="120">
        <v>0</v>
      </c>
      <c r="X103" s="120">
        <v>0</v>
      </c>
      <c r="AD103" s="75">
        <v>0</v>
      </c>
      <c r="AE103" s="75">
        <v>0</v>
      </c>
      <c r="AF103" s="75">
        <v>0</v>
      </c>
      <c r="AG103" s="75">
        <v>0</v>
      </c>
      <c r="AL103" s="119"/>
      <c r="AM103" s="120"/>
      <c r="AN103" s="75">
        <v>0</v>
      </c>
      <c r="AP103" s="75">
        <f t="shared" si="19"/>
        <v>0</v>
      </c>
      <c r="AQ103" s="75" t="e">
        <f t="shared" si="16"/>
        <v>#DIV/0!</v>
      </c>
      <c r="AX103" s="73" t="e">
        <f>+B103=#REF!</f>
        <v>#REF!</v>
      </c>
      <c r="AY103" s="73" t="e">
        <f>+C103=#REF!</f>
        <v>#REF!</v>
      </c>
      <c r="AZ103" s="73" t="e">
        <f>+D103=#REF!</f>
        <v>#REF!</v>
      </c>
      <c r="BA103" s="73" t="e">
        <f>+E103=#REF!</f>
        <v>#REF!</v>
      </c>
      <c r="BB103" s="73" t="e">
        <f>+F103=#REF!</f>
        <v>#REF!</v>
      </c>
      <c r="BC103" s="73" t="e">
        <f>+G103=#REF!</f>
        <v>#REF!</v>
      </c>
      <c r="BD103" s="73" t="e">
        <f>+H103=#REF!</f>
        <v>#REF!</v>
      </c>
    </row>
    <row r="104" spans="2:56" ht="12" customHeight="1" x14ac:dyDescent="0.2">
      <c r="B104" s="33">
        <f t="shared" si="13"/>
        <v>91</v>
      </c>
      <c r="C104" s="45"/>
      <c r="D104" s="46" t="s">
        <v>27</v>
      </c>
      <c r="E104" s="46"/>
      <c r="F104" s="46"/>
      <c r="G104" s="13"/>
      <c r="H104" s="47" t="s">
        <v>228</v>
      </c>
      <c r="I104" s="51"/>
      <c r="J104" s="51"/>
      <c r="K104" s="51"/>
      <c r="L104" s="52"/>
      <c r="N104" s="119"/>
      <c r="O104" s="120"/>
      <c r="P104" s="120"/>
      <c r="Q104" s="120"/>
      <c r="S104" s="119"/>
      <c r="T104" s="120"/>
      <c r="W104" s="120">
        <v>0</v>
      </c>
      <c r="X104" s="120">
        <v>0</v>
      </c>
      <c r="AD104" s="75">
        <v>0</v>
      </c>
      <c r="AE104" s="75">
        <v>0</v>
      </c>
      <c r="AF104" s="75">
        <v>0</v>
      </c>
      <c r="AG104" s="75">
        <v>0</v>
      </c>
      <c r="AL104" s="119"/>
      <c r="AM104" s="120"/>
      <c r="AN104" s="75">
        <v>0</v>
      </c>
      <c r="AP104" s="75">
        <f t="shared" si="19"/>
        <v>0</v>
      </c>
      <c r="AQ104" s="75" t="e">
        <f t="shared" si="16"/>
        <v>#DIV/0!</v>
      </c>
      <c r="AX104" s="73" t="e">
        <f>+B104=#REF!</f>
        <v>#REF!</v>
      </c>
      <c r="AY104" s="73" t="e">
        <f>+C104=#REF!</f>
        <v>#REF!</v>
      </c>
      <c r="AZ104" s="73" t="e">
        <f>+D104=#REF!</f>
        <v>#REF!</v>
      </c>
      <c r="BA104" s="73" t="e">
        <f>+E104=#REF!</f>
        <v>#REF!</v>
      </c>
      <c r="BB104" s="73" t="e">
        <f>+F104=#REF!</f>
        <v>#REF!</v>
      </c>
      <c r="BC104" s="73" t="e">
        <f>+G104=#REF!</f>
        <v>#REF!</v>
      </c>
      <c r="BD104" s="73" t="e">
        <f>+H104=#REF!</f>
        <v>#REF!</v>
      </c>
    </row>
    <row r="105" spans="2:56" ht="12" customHeight="1" x14ac:dyDescent="0.2">
      <c r="B105" s="33">
        <f t="shared" si="13"/>
        <v>92</v>
      </c>
      <c r="C105" s="49"/>
      <c r="D105" s="50"/>
      <c r="E105" s="50" t="s">
        <v>43</v>
      </c>
      <c r="F105" s="50"/>
      <c r="G105" s="14"/>
      <c r="H105" s="47"/>
      <c r="I105" s="43">
        <f t="shared" ref="I105:J115" si="23">+O105</f>
        <v>0</v>
      </c>
      <c r="J105" s="43">
        <f t="shared" si="23"/>
        <v>0</v>
      </c>
      <c r="K105" s="43">
        <f t="shared" ref="K105:K117" si="24">IF(ISERROR(J105/I105*100),0,(J105/I105*100))</f>
        <v>0</v>
      </c>
      <c r="L105" s="44">
        <f t="shared" ref="L105:L115" si="25">+Q105</f>
        <v>0</v>
      </c>
      <c r="N105" s="119" t="s">
        <v>161</v>
      </c>
      <c r="O105" s="120">
        <v>0</v>
      </c>
      <c r="P105" s="120">
        <v>0</v>
      </c>
      <c r="Q105" s="120">
        <v>0</v>
      </c>
      <c r="S105" s="119" t="s">
        <v>43</v>
      </c>
      <c r="T105" s="120" t="e">
        <v>#VALUE!</v>
      </c>
      <c r="U105" s="75" t="e">
        <v>#VALUE!</v>
      </c>
      <c r="W105" s="120">
        <v>0</v>
      </c>
      <c r="X105" s="120">
        <v>0</v>
      </c>
      <c r="AD105" s="75">
        <v>0</v>
      </c>
      <c r="AE105" s="75">
        <v>0</v>
      </c>
      <c r="AF105" s="75">
        <v>0</v>
      </c>
      <c r="AG105" s="75">
        <v>0</v>
      </c>
      <c r="AL105" s="119" t="s">
        <v>161</v>
      </c>
      <c r="AM105" s="120">
        <v>0</v>
      </c>
      <c r="AN105" s="75">
        <v>0</v>
      </c>
      <c r="AP105" s="75">
        <f t="shared" si="19"/>
        <v>0</v>
      </c>
      <c r="AQ105" s="75" t="e">
        <f t="shared" si="16"/>
        <v>#DIV/0!</v>
      </c>
      <c r="AX105" s="73" t="e">
        <f>+B105=#REF!</f>
        <v>#REF!</v>
      </c>
      <c r="AY105" s="73" t="e">
        <f>+C105=#REF!</f>
        <v>#REF!</v>
      </c>
      <c r="AZ105" s="73" t="e">
        <f>+D105=#REF!</f>
        <v>#REF!</v>
      </c>
      <c r="BA105" s="73" t="e">
        <f>+E105=#REF!</f>
        <v>#REF!</v>
      </c>
      <c r="BB105" s="73" t="e">
        <f>+F105=#REF!</f>
        <v>#REF!</v>
      </c>
      <c r="BC105" s="73" t="e">
        <f>+G105=#REF!</f>
        <v>#REF!</v>
      </c>
      <c r="BD105" s="73" t="e">
        <f>+H105=#REF!</f>
        <v>#REF!</v>
      </c>
    </row>
    <row r="106" spans="2:56" ht="12" customHeight="1" x14ac:dyDescent="0.2">
      <c r="B106" s="33">
        <f t="shared" si="13"/>
        <v>93</v>
      </c>
      <c r="C106" s="49"/>
      <c r="D106" s="50"/>
      <c r="E106" s="50" t="s">
        <v>42</v>
      </c>
      <c r="F106" s="50"/>
      <c r="G106" s="14"/>
      <c r="H106" s="47"/>
      <c r="I106" s="43">
        <f t="shared" si="23"/>
        <v>0</v>
      </c>
      <c r="J106" s="43">
        <f t="shared" si="23"/>
        <v>0</v>
      </c>
      <c r="K106" s="43">
        <f t="shared" si="24"/>
        <v>0</v>
      </c>
      <c r="L106" s="44">
        <f t="shared" si="25"/>
        <v>20000000000</v>
      </c>
      <c r="N106" s="119" t="s">
        <v>155</v>
      </c>
      <c r="O106" s="120">
        <v>0</v>
      </c>
      <c r="P106" s="120">
        <v>0</v>
      </c>
      <c r="Q106" s="120">
        <v>20000000000</v>
      </c>
      <c r="S106" s="119" t="s">
        <v>42</v>
      </c>
      <c r="T106" s="120" t="e">
        <v>#VALUE!</v>
      </c>
      <c r="U106" s="75" t="e">
        <v>#VALUE!</v>
      </c>
      <c r="W106" s="120">
        <v>-20000000000</v>
      </c>
      <c r="X106" s="120">
        <v>-100</v>
      </c>
      <c r="AD106" s="75">
        <v>-47004046051</v>
      </c>
      <c r="AE106" s="75">
        <v>-46004045967</v>
      </c>
      <c r="AF106" s="75">
        <v>-97.872523393167072</v>
      </c>
      <c r="AG106" s="75">
        <v>-65675203000</v>
      </c>
      <c r="AL106" s="119" t="s">
        <v>155</v>
      </c>
      <c r="AM106" s="120">
        <v>20000000000</v>
      </c>
      <c r="AN106" s="75">
        <v>0</v>
      </c>
      <c r="AP106" s="75">
        <f t="shared" si="19"/>
        <v>20000000000</v>
      </c>
      <c r="AQ106" s="75">
        <f t="shared" si="16"/>
        <v>100</v>
      </c>
      <c r="AX106" s="73" t="e">
        <f>+B106=#REF!</f>
        <v>#REF!</v>
      </c>
      <c r="AY106" s="73" t="e">
        <f>+C106=#REF!</f>
        <v>#REF!</v>
      </c>
      <c r="AZ106" s="73" t="e">
        <f>+D106=#REF!</f>
        <v>#REF!</v>
      </c>
      <c r="BA106" s="73" t="e">
        <f>+E106=#REF!</f>
        <v>#REF!</v>
      </c>
      <c r="BB106" s="73" t="e">
        <f>+F106=#REF!</f>
        <v>#REF!</v>
      </c>
      <c r="BC106" s="73" t="e">
        <f>+G106=#REF!</f>
        <v>#REF!</v>
      </c>
      <c r="BD106" s="73" t="e">
        <f>+H106=#REF!</f>
        <v>#REF!</v>
      </c>
    </row>
    <row r="107" spans="2:56" ht="12" customHeight="1" x14ac:dyDescent="0.2">
      <c r="B107" s="33">
        <f t="shared" si="13"/>
        <v>94</v>
      </c>
      <c r="C107" s="49"/>
      <c r="D107" s="50"/>
      <c r="E107" s="50" t="s">
        <v>41</v>
      </c>
      <c r="F107" s="50"/>
      <c r="G107" s="14"/>
      <c r="H107" s="47"/>
      <c r="I107" s="43">
        <f t="shared" si="23"/>
        <v>0</v>
      </c>
      <c r="J107" s="43">
        <f t="shared" si="23"/>
        <v>0</v>
      </c>
      <c r="K107" s="43">
        <f t="shared" si="24"/>
        <v>0</v>
      </c>
      <c r="L107" s="44">
        <f t="shared" si="25"/>
        <v>0</v>
      </c>
      <c r="N107" s="119" t="s">
        <v>161</v>
      </c>
      <c r="O107" s="120">
        <v>0</v>
      </c>
      <c r="P107" s="120">
        <v>0</v>
      </c>
      <c r="Q107" s="120">
        <v>0</v>
      </c>
      <c r="S107" s="119" t="s">
        <v>41</v>
      </c>
      <c r="T107" s="120" t="e">
        <v>#VALUE!</v>
      </c>
      <c r="U107" s="75" t="e">
        <v>#VALUE!</v>
      </c>
      <c r="W107" s="120">
        <v>0</v>
      </c>
      <c r="X107" s="120">
        <v>0</v>
      </c>
      <c r="AD107" s="75">
        <v>0</v>
      </c>
      <c r="AE107" s="75">
        <v>0</v>
      </c>
      <c r="AF107" s="75">
        <v>0</v>
      </c>
      <c r="AG107" s="75">
        <v>0</v>
      </c>
      <c r="AL107" s="119" t="s">
        <v>161</v>
      </c>
      <c r="AM107" s="120">
        <v>0</v>
      </c>
      <c r="AN107" s="75">
        <v>0</v>
      </c>
      <c r="AP107" s="75">
        <f t="shared" si="19"/>
        <v>0</v>
      </c>
      <c r="AQ107" s="75" t="e">
        <f t="shared" si="16"/>
        <v>#DIV/0!</v>
      </c>
      <c r="AX107" s="73" t="e">
        <f>+B107=#REF!</f>
        <v>#REF!</v>
      </c>
      <c r="AY107" s="73" t="e">
        <f>+C107=#REF!</f>
        <v>#REF!</v>
      </c>
      <c r="AZ107" s="73" t="e">
        <f>+D107=#REF!</f>
        <v>#REF!</v>
      </c>
      <c r="BA107" s="73" t="e">
        <f>+E107=#REF!</f>
        <v>#REF!</v>
      </c>
      <c r="BB107" s="73" t="e">
        <f>+F107=#REF!</f>
        <v>#REF!</v>
      </c>
      <c r="BC107" s="73" t="e">
        <f>+G107=#REF!</f>
        <v>#REF!</v>
      </c>
      <c r="BD107" s="73" t="e">
        <f>+H107=#REF!</f>
        <v>#REF!</v>
      </c>
    </row>
    <row r="108" spans="2:56" ht="12" customHeight="1" x14ac:dyDescent="0.2">
      <c r="B108" s="33">
        <f t="shared" si="13"/>
        <v>95</v>
      </c>
      <c r="C108" s="49"/>
      <c r="D108" s="50"/>
      <c r="E108" s="50" t="s">
        <v>40</v>
      </c>
      <c r="F108" s="50"/>
      <c r="G108" s="14"/>
      <c r="H108" s="47"/>
      <c r="I108" s="43">
        <f t="shared" si="23"/>
        <v>0</v>
      </c>
      <c r="J108" s="43">
        <f t="shared" si="23"/>
        <v>0</v>
      </c>
      <c r="K108" s="43">
        <f t="shared" si="24"/>
        <v>0</v>
      </c>
      <c r="L108" s="44">
        <f t="shared" si="25"/>
        <v>0</v>
      </c>
      <c r="N108" s="119" t="s">
        <v>161</v>
      </c>
      <c r="O108" s="120">
        <v>0</v>
      </c>
      <c r="P108" s="120">
        <v>0</v>
      </c>
      <c r="Q108" s="120">
        <v>0</v>
      </c>
      <c r="S108" s="119" t="s">
        <v>40</v>
      </c>
      <c r="T108" s="120" t="e">
        <v>#VALUE!</v>
      </c>
      <c r="U108" s="75" t="e">
        <v>#VALUE!</v>
      </c>
      <c r="W108" s="120">
        <v>0</v>
      </c>
      <c r="X108" s="120">
        <v>0</v>
      </c>
      <c r="AD108" s="75">
        <v>0</v>
      </c>
      <c r="AE108" s="75">
        <v>0</v>
      </c>
      <c r="AF108" s="75">
        <v>0</v>
      </c>
      <c r="AG108" s="75">
        <v>0</v>
      </c>
      <c r="AL108" s="119" t="s">
        <v>161</v>
      </c>
      <c r="AM108" s="120">
        <v>0</v>
      </c>
      <c r="AN108" s="75">
        <v>0</v>
      </c>
      <c r="AP108" s="75">
        <f t="shared" si="19"/>
        <v>0</v>
      </c>
      <c r="AQ108" s="75" t="e">
        <f t="shared" si="16"/>
        <v>#DIV/0!</v>
      </c>
      <c r="AX108" s="73" t="e">
        <f>+B108=#REF!</f>
        <v>#REF!</v>
      </c>
      <c r="AY108" s="73" t="e">
        <f>+C108=#REF!</f>
        <v>#REF!</v>
      </c>
      <c r="AZ108" s="73" t="e">
        <f>+D108=#REF!</f>
        <v>#REF!</v>
      </c>
      <c r="BA108" s="73" t="e">
        <f>+E108=#REF!</f>
        <v>#REF!</v>
      </c>
      <c r="BB108" s="73" t="e">
        <f>+F108=#REF!</f>
        <v>#REF!</v>
      </c>
      <c r="BC108" s="73" t="e">
        <f>+G108=#REF!</f>
        <v>#REF!</v>
      </c>
      <c r="BD108" s="73" t="e">
        <f>+H108=#REF!</f>
        <v>#REF!</v>
      </c>
    </row>
    <row r="109" spans="2:56" ht="12" customHeight="1" x14ac:dyDescent="0.2">
      <c r="B109" s="33">
        <f t="shared" si="13"/>
        <v>96</v>
      </c>
      <c r="C109" s="49"/>
      <c r="D109" s="50"/>
      <c r="E109" s="50" t="s">
        <v>39</v>
      </c>
      <c r="F109" s="50"/>
      <c r="G109" s="14"/>
      <c r="H109" s="47"/>
      <c r="I109" s="43">
        <f t="shared" si="23"/>
        <v>0</v>
      </c>
      <c r="J109" s="43">
        <f t="shared" si="23"/>
        <v>0</v>
      </c>
      <c r="K109" s="43">
        <f t="shared" si="24"/>
        <v>0</v>
      </c>
      <c r="L109" s="44">
        <f t="shared" si="25"/>
        <v>0</v>
      </c>
      <c r="N109" s="119" t="s">
        <v>161</v>
      </c>
      <c r="O109" s="120">
        <v>0</v>
      </c>
      <c r="P109" s="120">
        <v>0</v>
      </c>
      <c r="Q109" s="120">
        <v>0</v>
      </c>
      <c r="S109" s="119" t="s">
        <v>39</v>
      </c>
      <c r="T109" s="120" t="e">
        <v>#VALUE!</v>
      </c>
      <c r="U109" s="75" t="e">
        <v>#VALUE!</v>
      </c>
      <c r="W109" s="120">
        <v>0</v>
      </c>
      <c r="X109" s="120">
        <v>0</v>
      </c>
      <c r="AD109" s="75">
        <v>0</v>
      </c>
      <c r="AE109" s="75">
        <v>0</v>
      </c>
      <c r="AF109" s="75">
        <v>0</v>
      </c>
      <c r="AG109" s="75">
        <v>0</v>
      </c>
      <c r="AL109" s="119" t="s">
        <v>161</v>
      </c>
      <c r="AM109" s="120">
        <v>0</v>
      </c>
      <c r="AN109" s="75">
        <v>0</v>
      </c>
      <c r="AP109" s="75">
        <f t="shared" si="19"/>
        <v>0</v>
      </c>
      <c r="AQ109" s="75" t="e">
        <f t="shared" si="16"/>
        <v>#DIV/0!</v>
      </c>
      <c r="AX109" s="73" t="e">
        <f>+B109=#REF!</f>
        <v>#REF!</v>
      </c>
      <c r="AY109" s="73" t="e">
        <f>+C109=#REF!</f>
        <v>#REF!</v>
      </c>
      <c r="AZ109" s="73" t="e">
        <f>+D109=#REF!</f>
        <v>#REF!</v>
      </c>
      <c r="BA109" s="73" t="e">
        <f>+E109=#REF!</f>
        <v>#REF!</v>
      </c>
      <c r="BB109" s="73" t="e">
        <f>+F109=#REF!</f>
        <v>#REF!</v>
      </c>
      <c r="BC109" s="73" t="e">
        <f>+G109=#REF!</f>
        <v>#REF!</v>
      </c>
      <c r="BD109" s="73" t="e">
        <f>+H109=#REF!</f>
        <v>#REF!</v>
      </c>
    </row>
    <row r="110" spans="2:56" ht="12" customHeight="1" x14ac:dyDescent="0.2">
      <c r="B110" s="33">
        <f t="shared" si="13"/>
        <v>97</v>
      </c>
      <c r="C110" s="49"/>
      <c r="D110" s="50"/>
      <c r="E110" s="50" t="s">
        <v>38</v>
      </c>
      <c r="F110" s="50"/>
      <c r="G110" s="14"/>
      <c r="H110" s="47"/>
      <c r="I110" s="43">
        <f t="shared" si="23"/>
        <v>0</v>
      </c>
      <c r="J110" s="43">
        <f t="shared" si="23"/>
        <v>0</v>
      </c>
      <c r="K110" s="43">
        <f t="shared" si="24"/>
        <v>0</v>
      </c>
      <c r="L110" s="44">
        <f t="shared" si="25"/>
        <v>0</v>
      </c>
      <c r="N110" s="119" t="s">
        <v>161</v>
      </c>
      <c r="O110" s="120">
        <v>0</v>
      </c>
      <c r="P110" s="120">
        <v>0</v>
      </c>
      <c r="Q110" s="120">
        <v>0</v>
      </c>
      <c r="S110" s="119" t="s">
        <v>38</v>
      </c>
      <c r="T110" s="120" t="e">
        <v>#VALUE!</v>
      </c>
      <c r="U110" s="75" t="e">
        <v>#VALUE!</v>
      </c>
      <c r="W110" s="120">
        <v>0</v>
      </c>
      <c r="X110" s="120">
        <v>0</v>
      </c>
      <c r="AD110" s="75">
        <v>0</v>
      </c>
      <c r="AE110" s="75">
        <v>0</v>
      </c>
      <c r="AF110" s="75">
        <v>0</v>
      </c>
      <c r="AG110" s="75">
        <v>0</v>
      </c>
      <c r="AL110" s="119" t="s">
        <v>161</v>
      </c>
      <c r="AM110" s="120">
        <v>0</v>
      </c>
      <c r="AN110" s="75">
        <v>0</v>
      </c>
      <c r="AP110" s="75">
        <f t="shared" si="19"/>
        <v>0</v>
      </c>
      <c r="AQ110" s="75" t="e">
        <f t="shared" si="16"/>
        <v>#DIV/0!</v>
      </c>
      <c r="AX110" s="73" t="e">
        <f>+B110=#REF!</f>
        <v>#REF!</v>
      </c>
      <c r="AY110" s="73" t="e">
        <f>+C110=#REF!</f>
        <v>#REF!</v>
      </c>
      <c r="AZ110" s="73" t="e">
        <f>+D110=#REF!</f>
        <v>#REF!</v>
      </c>
      <c r="BA110" s="73" t="e">
        <f>+E110=#REF!</f>
        <v>#REF!</v>
      </c>
      <c r="BB110" s="73" t="e">
        <f>+F110=#REF!</f>
        <v>#REF!</v>
      </c>
      <c r="BC110" s="73" t="e">
        <f>+G110=#REF!</f>
        <v>#REF!</v>
      </c>
      <c r="BD110" s="73" t="e">
        <f>+H110=#REF!</f>
        <v>#REF!</v>
      </c>
    </row>
    <row r="111" spans="2:56" ht="12" customHeight="1" x14ac:dyDescent="0.2">
      <c r="B111" s="33">
        <f t="shared" si="13"/>
        <v>98</v>
      </c>
      <c r="C111" s="49"/>
      <c r="D111" s="50"/>
      <c r="E111" s="50" t="s">
        <v>37</v>
      </c>
      <c r="F111" s="50"/>
      <c r="G111" s="14"/>
      <c r="H111" s="47"/>
      <c r="I111" s="43">
        <f t="shared" si="23"/>
        <v>0</v>
      </c>
      <c r="J111" s="43">
        <f t="shared" si="23"/>
        <v>0</v>
      </c>
      <c r="K111" s="43">
        <f t="shared" si="24"/>
        <v>0</v>
      </c>
      <c r="L111" s="44">
        <f t="shared" si="25"/>
        <v>0</v>
      </c>
      <c r="N111" s="119" t="s">
        <v>161</v>
      </c>
      <c r="O111" s="120">
        <v>0</v>
      </c>
      <c r="P111" s="120">
        <v>0</v>
      </c>
      <c r="Q111" s="120">
        <v>0</v>
      </c>
      <c r="S111" s="119" t="s">
        <v>37</v>
      </c>
      <c r="T111" s="120" t="e">
        <v>#VALUE!</v>
      </c>
      <c r="U111" s="75" t="e">
        <v>#VALUE!</v>
      </c>
      <c r="W111" s="120">
        <v>0</v>
      </c>
      <c r="X111" s="120">
        <v>0</v>
      </c>
      <c r="AD111" s="75">
        <v>0</v>
      </c>
      <c r="AE111" s="75">
        <v>0</v>
      </c>
      <c r="AF111" s="75">
        <v>0</v>
      </c>
      <c r="AG111" s="75">
        <v>0</v>
      </c>
      <c r="AL111" s="119" t="s">
        <v>161</v>
      </c>
      <c r="AM111" s="120">
        <v>0</v>
      </c>
      <c r="AN111" s="75">
        <v>0</v>
      </c>
      <c r="AP111" s="75">
        <f t="shared" si="19"/>
        <v>0</v>
      </c>
      <c r="AQ111" s="75" t="e">
        <f t="shared" si="16"/>
        <v>#DIV/0!</v>
      </c>
      <c r="AX111" s="73" t="e">
        <f>+B111=#REF!</f>
        <v>#REF!</v>
      </c>
      <c r="AY111" s="73" t="e">
        <f>+C111=#REF!</f>
        <v>#REF!</v>
      </c>
      <c r="AZ111" s="73" t="e">
        <f>+D111=#REF!</f>
        <v>#REF!</v>
      </c>
      <c r="BA111" s="73" t="e">
        <f>+E111=#REF!</f>
        <v>#REF!</v>
      </c>
      <c r="BB111" s="73" t="e">
        <f>+F111=#REF!</f>
        <v>#REF!</v>
      </c>
      <c r="BC111" s="73" t="e">
        <f>+G111=#REF!</f>
        <v>#REF!</v>
      </c>
      <c r="BD111" s="73" t="e">
        <f>+H111=#REF!</f>
        <v>#REF!</v>
      </c>
    </row>
    <row r="112" spans="2:56" ht="12" customHeight="1" x14ac:dyDescent="0.2">
      <c r="B112" s="33">
        <f t="shared" si="13"/>
        <v>99</v>
      </c>
      <c r="C112" s="49"/>
      <c r="D112" s="50"/>
      <c r="E112" s="50" t="s">
        <v>36</v>
      </c>
      <c r="F112" s="50"/>
      <c r="G112" s="14"/>
      <c r="H112" s="47"/>
      <c r="I112" s="43">
        <f t="shared" si="23"/>
        <v>0</v>
      </c>
      <c r="J112" s="43">
        <f t="shared" si="23"/>
        <v>0</v>
      </c>
      <c r="K112" s="43">
        <f t="shared" si="24"/>
        <v>0</v>
      </c>
      <c r="L112" s="44">
        <f t="shared" si="25"/>
        <v>0</v>
      </c>
      <c r="N112" s="119" t="s">
        <v>161</v>
      </c>
      <c r="O112" s="120">
        <v>0</v>
      </c>
      <c r="P112" s="120">
        <v>0</v>
      </c>
      <c r="Q112" s="120">
        <v>0</v>
      </c>
      <c r="S112" s="119" t="s">
        <v>36</v>
      </c>
      <c r="T112" s="120" t="e">
        <v>#VALUE!</v>
      </c>
      <c r="U112" s="75" t="e">
        <v>#VALUE!</v>
      </c>
      <c r="W112" s="120">
        <v>0</v>
      </c>
      <c r="X112" s="120">
        <v>0</v>
      </c>
      <c r="AD112" s="75">
        <v>0</v>
      </c>
      <c r="AE112" s="75">
        <v>0</v>
      </c>
      <c r="AF112" s="75">
        <v>0</v>
      </c>
      <c r="AG112" s="75">
        <v>0</v>
      </c>
      <c r="AL112" s="119" t="s">
        <v>161</v>
      </c>
      <c r="AM112" s="120">
        <v>0</v>
      </c>
      <c r="AN112" s="75">
        <v>0</v>
      </c>
      <c r="AP112" s="75">
        <f t="shared" si="19"/>
        <v>0</v>
      </c>
      <c r="AQ112" s="75" t="e">
        <f t="shared" si="16"/>
        <v>#DIV/0!</v>
      </c>
      <c r="AX112" s="73" t="e">
        <f>+B112=#REF!</f>
        <v>#REF!</v>
      </c>
      <c r="AY112" s="73" t="e">
        <f>+C112=#REF!</f>
        <v>#REF!</v>
      </c>
      <c r="AZ112" s="73" t="e">
        <f>+D112=#REF!</f>
        <v>#REF!</v>
      </c>
      <c r="BA112" s="73" t="e">
        <f>+E112=#REF!</f>
        <v>#REF!</v>
      </c>
      <c r="BB112" s="73" t="e">
        <f>+F112=#REF!</f>
        <v>#REF!</v>
      </c>
      <c r="BC112" s="73" t="e">
        <f>+G112=#REF!</f>
        <v>#REF!</v>
      </c>
      <c r="BD112" s="73" t="e">
        <f>+H112=#REF!</f>
        <v>#REF!</v>
      </c>
    </row>
    <row r="113" spans="2:56" ht="12" customHeight="1" x14ac:dyDescent="0.2">
      <c r="B113" s="33">
        <f t="shared" si="13"/>
        <v>100</v>
      </c>
      <c r="C113" s="49"/>
      <c r="D113" s="50"/>
      <c r="E113" s="50" t="s">
        <v>35</v>
      </c>
      <c r="F113" s="50"/>
      <c r="G113" s="14"/>
      <c r="H113" s="47"/>
      <c r="I113" s="43">
        <f t="shared" si="23"/>
        <v>0</v>
      </c>
      <c r="J113" s="43">
        <f t="shared" si="23"/>
        <v>0</v>
      </c>
      <c r="K113" s="43">
        <f t="shared" si="24"/>
        <v>0</v>
      </c>
      <c r="L113" s="44">
        <f t="shared" si="25"/>
        <v>0</v>
      </c>
      <c r="N113" s="119" t="s">
        <v>161</v>
      </c>
      <c r="O113" s="120">
        <v>0</v>
      </c>
      <c r="P113" s="120">
        <v>0</v>
      </c>
      <c r="Q113" s="120">
        <v>0</v>
      </c>
      <c r="S113" s="119" t="s">
        <v>35</v>
      </c>
      <c r="T113" s="120" t="e">
        <v>#VALUE!</v>
      </c>
      <c r="U113" s="75" t="e">
        <v>#VALUE!</v>
      </c>
      <c r="W113" s="120">
        <v>0</v>
      </c>
      <c r="X113" s="120">
        <v>0</v>
      </c>
      <c r="AD113" s="75">
        <v>0</v>
      </c>
      <c r="AE113" s="75">
        <v>0</v>
      </c>
      <c r="AF113" s="75">
        <v>0</v>
      </c>
      <c r="AG113" s="75">
        <v>0</v>
      </c>
      <c r="AL113" s="119" t="s">
        <v>161</v>
      </c>
      <c r="AM113" s="120">
        <v>0</v>
      </c>
      <c r="AN113" s="75">
        <v>0</v>
      </c>
      <c r="AP113" s="75">
        <f t="shared" si="19"/>
        <v>0</v>
      </c>
      <c r="AQ113" s="75" t="e">
        <f t="shared" si="16"/>
        <v>#DIV/0!</v>
      </c>
      <c r="AX113" s="73" t="e">
        <f>+B113=#REF!</f>
        <v>#REF!</v>
      </c>
      <c r="AY113" s="73" t="e">
        <f>+C113=#REF!</f>
        <v>#REF!</v>
      </c>
      <c r="AZ113" s="73" t="e">
        <f>+D113=#REF!</f>
        <v>#REF!</v>
      </c>
      <c r="BA113" s="73" t="e">
        <f>+E113=#REF!</f>
        <v>#REF!</v>
      </c>
      <c r="BB113" s="73" t="e">
        <f>+F113=#REF!</f>
        <v>#REF!</v>
      </c>
      <c r="BC113" s="73" t="e">
        <f>+G113=#REF!</f>
        <v>#REF!</v>
      </c>
      <c r="BD113" s="73" t="e">
        <f>+H113=#REF!</f>
        <v>#REF!</v>
      </c>
    </row>
    <row r="114" spans="2:56" ht="12" customHeight="1" x14ac:dyDescent="0.2">
      <c r="B114" s="33">
        <f t="shared" si="13"/>
        <v>101</v>
      </c>
      <c r="C114" s="49"/>
      <c r="D114" s="50"/>
      <c r="E114" s="50" t="s">
        <v>34</v>
      </c>
      <c r="F114" s="50"/>
      <c r="G114" s="14"/>
      <c r="H114" s="47"/>
      <c r="I114" s="43">
        <f t="shared" si="23"/>
        <v>0</v>
      </c>
      <c r="J114" s="43">
        <f t="shared" si="23"/>
        <v>0</v>
      </c>
      <c r="K114" s="43">
        <f t="shared" si="24"/>
        <v>0</v>
      </c>
      <c r="L114" s="44">
        <f t="shared" si="25"/>
        <v>0</v>
      </c>
      <c r="N114" s="119" t="s">
        <v>161</v>
      </c>
      <c r="O114" s="120">
        <v>0</v>
      </c>
      <c r="P114" s="120">
        <v>0</v>
      </c>
      <c r="Q114" s="120">
        <v>0</v>
      </c>
      <c r="S114" s="119" t="s">
        <v>34</v>
      </c>
      <c r="T114" s="120" t="e">
        <v>#VALUE!</v>
      </c>
      <c r="U114" s="75" t="e">
        <v>#VALUE!</v>
      </c>
      <c r="W114" s="120">
        <v>0</v>
      </c>
      <c r="X114" s="120">
        <v>0</v>
      </c>
      <c r="AD114" s="75">
        <v>0</v>
      </c>
      <c r="AE114" s="75">
        <v>0</v>
      </c>
      <c r="AF114" s="75">
        <v>0</v>
      </c>
      <c r="AG114" s="75">
        <v>0</v>
      </c>
      <c r="AL114" s="119" t="s">
        <v>161</v>
      </c>
      <c r="AM114" s="120">
        <v>0</v>
      </c>
      <c r="AN114" s="75">
        <v>0</v>
      </c>
      <c r="AP114" s="75">
        <f t="shared" si="19"/>
        <v>0</v>
      </c>
      <c r="AQ114" s="75" t="e">
        <f t="shared" si="16"/>
        <v>#DIV/0!</v>
      </c>
      <c r="AX114" s="73" t="e">
        <f>+B114=#REF!</f>
        <v>#REF!</v>
      </c>
      <c r="AY114" s="73" t="e">
        <f>+C114=#REF!</f>
        <v>#REF!</v>
      </c>
      <c r="AZ114" s="73" t="e">
        <f>+D114=#REF!</f>
        <v>#REF!</v>
      </c>
      <c r="BA114" s="73" t="e">
        <f>+E114=#REF!</f>
        <v>#REF!</v>
      </c>
      <c r="BB114" s="73" t="e">
        <f>+F114=#REF!</f>
        <v>#REF!</v>
      </c>
      <c r="BC114" s="73" t="e">
        <f>+G114=#REF!</f>
        <v>#REF!</v>
      </c>
      <c r="BD114" s="73" t="e">
        <f>+H114=#REF!</f>
        <v>#REF!</v>
      </c>
    </row>
    <row r="115" spans="2:56" ht="12" customHeight="1" x14ac:dyDescent="0.2">
      <c r="B115" s="33">
        <f t="shared" si="13"/>
        <v>102</v>
      </c>
      <c r="C115" s="49"/>
      <c r="D115" s="50"/>
      <c r="E115" s="50" t="s">
        <v>33</v>
      </c>
      <c r="F115" s="50"/>
      <c r="G115" s="14"/>
      <c r="H115" s="47"/>
      <c r="I115" s="43">
        <f t="shared" si="23"/>
        <v>0</v>
      </c>
      <c r="J115" s="43">
        <f t="shared" si="23"/>
        <v>0</v>
      </c>
      <c r="K115" s="43">
        <f t="shared" si="24"/>
        <v>0</v>
      </c>
      <c r="L115" s="44">
        <f t="shared" si="25"/>
        <v>0</v>
      </c>
      <c r="N115" s="119" t="s">
        <v>161</v>
      </c>
      <c r="O115" s="120">
        <v>0</v>
      </c>
      <c r="P115" s="120">
        <v>0</v>
      </c>
      <c r="Q115" s="120">
        <v>0</v>
      </c>
      <c r="S115" s="119" t="s">
        <v>33</v>
      </c>
      <c r="T115" s="120" t="e">
        <v>#VALUE!</v>
      </c>
      <c r="U115" s="75" t="e">
        <v>#VALUE!</v>
      </c>
      <c r="W115" s="120">
        <v>0</v>
      </c>
      <c r="X115" s="120">
        <v>0</v>
      </c>
      <c r="AD115" s="75">
        <v>0</v>
      </c>
      <c r="AE115" s="75">
        <v>0</v>
      </c>
      <c r="AF115" s="75">
        <v>0</v>
      </c>
      <c r="AG115" s="75">
        <v>0</v>
      </c>
      <c r="AL115" s="119" t="s">
        <v>161</v>
      </c>
      <c r="AM115" s="120">
        <v>0</v>
      </c>
      <c r="AN115" s="75">
        <v>0</v>
      </c>
      <c r="AP115" s="75">
        <f t="shared" si="19"/>
        <v>0</v>
      </c>
      <c r="AQ115" s="75" t="e">
        <f t="shared" si="16"/>
        <v>#DIV/0!</v>
      </c>
      <c r="AX115" s="73" t="e">
        <f>+B115=#REF!</f>
        <v>#REF!</v>
      </c>
      <c r="AY115" s="73" t="e">
        <f>+C115=#REF!</f>
        <v>#REF!</v>
      </c>
      <c r="AZ115" s="73" t="e">
        <f>+D115=#REF!</f>
        <v>#REF!</v>
      </c>
      <c r="BA115" s="73" t="e">
        <f>+E115=#REF!</f>
        <v>#REF!</v>
      </c>
      <c r="BB115" s="73" t="e">
        <f>+F115=#REF!</f>
        <v>#REF!</v>
      </c>
      <c r="BC115" s="73" t="e">
        <f>+G115=#REF!</f>
        <v>#REF!</v>
      </c>
      <c r="BD115" s="73" t="e">
        <f>+H115=#REF!</f>
        <v>#REF!</v>
      </c>
    </row>
    <row r="116" spans="2:56" ht="12" customHeight="1" x14ac:dyDescent="0.2">
      <c r="B116" s="33">
        <f t="shared" si="13"/>
        <v>103</v>
      </c>
      <c r="C116" s="45"/>
      <c r="D116" s="46"/>
      <c r="E116" s="46"/>
      <c r="F116" s="46" t="s">
        <v>1436</v>
      </c>
      <c r="G116" s="13"/>
      <c r="H116" s="47"/>
      <c r="I116" s="12">
        <f>+SUM(I105:I115)</f>
        <v>0</v>
      </c>
      <c r="J116" s="12">
        <f>+SUM(J105:J115)</f>
        <v>0</v>
      </c>
      <c r="K116" s="48">
        <f t="shared" si="24"/>
        <v>0</v>
      </c>
      <c r="L116" s="11">
        <f>+SUM(L105:L115)</f>
        <v>20000000000</v>
      </c>
      <c r="N116" s="119"/>
      <c r="O116" s="120"/>
      <c r="P116" s="120"/>
      <c r="Q116" s="120"/>
      <c r="S116" s="119"/>
      <c r="T116" s="120"/>
      <c r="W116" s="120">
        <v>-20000000000</v>
      </c>
      <c r="X116" s="120">
        <v>-100</v>
      </c>
      <c r="AD116" s="75">
        <v>-47004046051</v>
      </c>
      <c r="AE116" s="75">
        <v>-46004045967</v>
      </c>
      <c r="AF116" s="75">
        <v>-97.872523393167072</v>
      </c>
      <c r="AG116" s="75">
        <v>-65675203000</v>
      </c>
      <c r="AL116" s="119"/>
      <c r="AM116" s="120"/>
      <c r="AN116" s="75">
        <v>0</v>
      </c>
      <c r="AP116" s="75">
        <f t="shared" si="19"/>
        <v>20000000000</v>
      </c>
      <c r="AQ116" s="75">
        <f t="shared" si="16"/>
        <v>100</v>
      </c>
      <c r="AX116" s="73" t="e">
        <f>+B116=#REF!</f>
        <v>#REF!</v>
      </c>
      <c r="AY116" s="73" t="e">
        <f>+C116=#REF!</f>
        <v>#REF!</v>
      </c>
      <c r="AZ116" s="73" t="e">
        <f>+D116=#REF!</f>
        <v>#REF!</v>
      </c>
      <c r="BA116" s="73" t="e">
        <f>+E116=#REF!</f>
        <v>#REF!</v>
      </c>
      <c r="BB116" s="73" t="e">
        <f>+F116=#REF!</f>
        <v>#REF!</v>
      </c>
      <c r="BC116" s="73" t="e">
        <f>+G116=#REF!</f>
        <v>#REF!</v>
      </c>
      <c r="BD116" s="73" t="e">
        <f>+H116=#REF!</f>
        <v>#REF!</v>
      </c>
    </row>
    <row r="117" spans="2:56" ht="12" customHeight="1" x14ac:dyDescent="0.2">
      <c r="B117" s="33">
        <f t="shared" si="13"/>
        <v>104</v>
      </c>
      <c r="C117" s="49"/>
      <c r="D117" s="50"/>
      <c r="E117" s="50"/>
      <c r="F117" s="50"/>
      <c r="G117" s="13" t="s">
        <v>1437</v>
      </c>
      <c r="H117" s="47"/>
      <c r="I117" s="12">
        <f>+I102-I116</f>
        <v>432669648723.72998</v>
      </c>
      <c r="J117" s="12">
        <f>+J102-J116</f>
        <v>393404057274.72998</v>
      </c>
      <c r="K117" s="12">
        <f t="shared" si="24"/>
        <v>90.924810287750958</v>
      </c>
      <c r="L117" s="11">
        <f>+L102-L116</f>
        <v>425343917680.76001</v>
      </c>
      <c r="N117" s="119"/>
      <c r="O117" s="120"/>
      <c r="P117" s="120"/>
      <c r="Q117" s="120"/>
      <c r="S117" s="119"/>
      <c r="T117" s="120"/>
      <c r="W117" s="120">
        <v>-31939860406.030029</v>
      </c>
      <c r="X117" s="120">
        <v>-7.5091847040357473</v>
      </c>
      <c r="AD117" s="75">
        <v>282269102330.97998</v>
      </c>
      <c r="AE117" s="75">
        <v>240745297184.97998</v>
      </c>
      <c r="AF117" s="75">
        <v>-10.576656130531191</v>
      </c>
      <c r="AG117" s="75">
        <v>312271285712.07001</v>
      </c>
      <c r="AL117" s="119"/>
      <c r="AM117" s="120"/>
      <c r="AN117" s="75">
        <v>0</v>
      </c>
      <c r="AP117" s="75">
        <f t="shared" si="19"/>
        <v>31939860406.030029</v>
      </c>
      <c r="AQ117" s="75">
        <f t="shared" si="16"/>
        <v>7.5091847040357473</v>
      </c>
      <c r="AX117" s="73" t="e">
        <f>+B117=#REF!</f>
        <v>#REF!</v>
      </c>
      <c r="AY117" s="73" t="e">
        <f>+C117=#REF!</f>
        <v>#REF!</v>
      </c>
      <c r="AZ117" s="73" t="e">
        <f>+D117=#REF!</f>
        <v>#REF!</v>
      </c>
      <c r="BA117" s="73" t="e">
        <f>+E117=#REF!</f>
        <v>#REF!</v>
      </c>
      <c r="BB117" s="73" t="e">
        <f>+F117=#REF!</f>
        <v>#REF!</v>
      </c>
      <c r="BC117" s="73" t="e">
        <f>+G117=#REF!</f>
        <v>#REF!</v>
      </c>
      <c r="BD117" s="73" t="e">
        <f>+H117=#REF!</f>
        <v>#REF!</v>
      </c>
    </row>
    <row r="118" spans="2:56" ht="12" customHeight="1" x14ac:dyDescent="0.2">
      <c r="B118" s="33">
        <f t="shared" si="13"/>
        <v>105</v>
      </c>
      <c r="C118" s="45"/>
      <c r="D118" s="46"/>
      <c r="E118" s="46"/>
      <c r="F118" s="46"/>
      <c r="G118" s="13"/>
      <c r="H118" s="47"/>
      <c r="I118" s="53"/>
      <c r="J118" s="53"/>
      <c r="K118" s="38"/>
      <c r="L118" s="54"/>
      <c r="N118" s="119"/>
      <c r="O118" s="120"/>
      <c r="P118" s="120"/>
      <c r="Q118" s="120"/>
      <c r="S118" s="119"/>
      <c r="T118" s="120"/>
      <c r="W118" s="120">
        <v>0</v>
      </c>
      <c r="X118" s="120">
        <v>0</v>
      </c>
      <c r="AD118" s="75">
        <v>0</v>
      </c>
      <c r="AE118" s="75">
        <v>0</v>
      </c>
      <c r="AF118" s="75">
        <v>0</v>
      </c>
      <c r="AG118" s="75">
        <v>0</v>
      </c>
      <c r="AL118" s="119"/>
      <c r="AM118" s="120"/>
      <c r="AN118" s="75">
        <v>0</v>
      </c>
      <c r="AP118" s="75">
        <f t="shared" si="19"/>
        <v>0</v>
      </c>
      <c r="AQ118" s="75" t="e">
        <f t="shared" si="16"/>
        <v>#DIV/0!</v>
      </c>
      <c r="AX118" s="73" t="e">
        <f>+B118=#REF!</f>
        <v>#REF!</v>
      </c>
      <c r="AY118" s="73" t="e">
        <f>+C118=#REF!</f>
        <v>#REF!</v>
      </c>
      <c r="AZ118" s="73" t="e">
        <f>+D118=#REF!</f>
        <v>#REF!</v>
      </c>
      <c r="BA118" s="73" t="e">
        <f>+E118=#REF!</f>
        <v>#REF!</v>
      </c>
      <c r="BB118" s="73" t="e">
        <f>+F118=#REF!</f>
        <v>#REF!</v>
      </c>
      <c r="BC118" s="73" t="e">
        <f>+G118=#REF!</f>
        <v>#REF!</v>
      </c>
      <c r="BD118" s="73" t="e">
        <f>+H118=#REF!</f>
        <v>#REF!</v>
      </c>
    </row>
    <row r="119" spans="2:56" ht="12" customHeight="1" x14ac:dyDescent="0.2">
      <c r="B119" s="33">
        <f t="shared" si="13"/>
        <v>106</v>
      </c>
      <c r="C119" s="45"/>
      <c r="D119" s="46" t="s">
        <v>1438</v>
      </c>
      <c r="E119" s="46"/>
      <c r="F119" s="46"/>
      <c r="G119" s="13"/>
      <c r="H119" s="47" t="s">
        <v>229</v>
      </c>
      <c r="I119" s="69">
        <f>ABS(I84+I117)</f>
        <v>4.8828125E-4</v>
      </c>
      <c r="J119" s="123">
        <f>+J84+J117</f>
        <v>95119632453.489746</v>
      </c>
      <c r="K119" s="69">
        <v>0</v>
      </c>
      <c r="L119" s="70">
        <f>+L84+L117</f>
        <v>253179648723.72974</v>
      </c>
      <c r="N119" s="119"/>
      <c r="O119" s="120"/>
      <c r="P119" s="120"/>
      <c r="Q119" s="120"/>
      <c r="S119" s="119"/>
      <c r="T119" s="120"/>
      <c r="W119" s="120">
        <v>-157417858258.698</v>
      </c>
      <c r="X119" s="120">
        <v>-62.176347527234611</v>
      </c>
      <c r="AD119" s="75">
        <v>0</v>
      </c>
      <c r="AE119" s="75">
        <v>-242591372892.72803</v>
      </c>
      <c r="AF119" s="75">
        <v>0</v>
      </c>
      <c r="AG119" s="75">
        <v>56425056279.980164</v>
      </c>
      <c r="AL119" s="119"/>
      <c r="AM119" s="120"/>
      <c r="AN119" s="75">
        <v>0</v>
      </c>
      <c r="AP119" s="75">
        <f t="shared" si="19"/>
        <v>158060016270.23999</v>
      </c>
      <c r="AQ119" s="75">
        <f t="shared" si="16"/>
        <v>62.429984821850937</v>
      </c>
      <c r="AX119" s="73" t="e">
        <f>+B119=#REF!</f>
        <v>#REF!</v>
      </c>
      <c r="AY119" s="73" t="e">
        <f>+C119=#REF!</f>
        <v>#REF!</v>
      </c>
      <c r="AZ119" s="73" t="e">
        <f>+D119=#REF!</f>
        <v>#REF!</v>
      </c>
      <c r="BA119" s="73" t="e">
        <f>+E119=#REF!</f>
        <v>#REF!</v>
      </c>
      <c r="BB119" s="73" t="e">
        <f>+F119=#REF!</f>
        <v>#REF!</v>
      </c>
      <c r="BC119" s="73" t="e">
        <f>+G119=#REF!</f>
        <v>#REF!</v>
      </c>
      <c r="BD119" s="73" t="e">
        <f>+H119=#REF!</f>
        <v>#REF!</v>
      </c>
    </row>
    <row r="120" spans="2:56" ht="2.25" customHeight="1" thickBot="1" x14ac:dyDescent="0.25">
      <c r="B120" s="10"/>
      <c r="C120" s="9"/>
      <c r="D120" s="59"/>
      <c r="E120" s="59"/>
      <c r="F120" s="59"/>
      <c r="G120" s="8"/>
      <c r="H120" s="7"/>
      <c r="I120" s="71"/>
      <c r="J120" s="71"/>
      <c r="K120" s="71"/>
      <c r="L120" s="72"/>
      <c r="O120" s="77"/>
      <c r="P120" s="77"/>
      <c r="Q120" s="77"/>
      <c r="AM120" s="77"/>
      <c r="AP120" s="75">
        <f t="shared" si="19"/>
        <v>0</v>
      </c>
    </row>
    <row r="121" spans="2:56" ht="12" customHeight="1" thickTop="1" x14ac:dyDescent="0.2">
      <c r="B121" s="1" t="s">
        <v>28</v>
      </c>
      <c r="C121" s="1"/>
      <c r="D121" s="1"/>
      <c r="E121" s="1"/>
      <c r="F121" s="1"/>
      <c r="G121" s="1"/>
      <c r="H121" s="2"/>
      <c r="I121" s="1"/>
      <c r="J121" s="1"/>
      <c r="K121" s="1"/>
      <c r="L121" s="1"/>
    </row>
    <row r="122" spans="2:56" ht="10.199999999999999" x14ac:dyDescent="0.2">
      <c r="B122" s="1"/>
      <c r="C122" s="1"/>
      <c r="D122" s="1"/>
      <c r="E122" s="1"/>
      <c r="F122" s="1"/>
      <c r="G122" s="1"/>
      <c r="H122" s="2"/>
      <c r="I122" s="1"/>
      <c r="J122" s="1"/>
      <c r="K122" s="1"/>
      <c r="L122" s="1"/>
    </row>
    <row r="123" spans="2:56" ht="12" customHeight="1" x14ac:dyDescent="0.2">
      <c r="B123" s="1"/>
      <c r="C123" s="1"/>
      <c r="D123" s="1"/>
      <c r="E123" s="1"/>
      <c r="F123" s="1"/>
      <c r="G123" s="1"/>
      <c r="H123" s="107"/>
      <c r="I123" s="1"/>
      <c r="J123" s="107"/>
      <c r="K123" s="107" t="s">
        <v>1519</v>
      </c>
      <c r="L123" s="4"/>
    </row>
    <row r="124" spans="2:56" ht="12" customHeight="1" x14ac:dyDescent="0.2">
      <c r="B124" s="1"/>
      <c r="C124" s="1"/>
      <c r="D124" s="1"/>
      <c r="E124" s="1"/>
      <c r="F124" s="1"/>
      <c r="G124" s="1"/>
      <c r="H124" s="78"/>
      <c r="I124" s="1"/>
      <c r="J124" s="78"/>
      <c r="K124" s="78" t="s">
        <v>158</v>
      </c>
      <c r="L124" s="79"/>
    </row>
    <row r="125" spans="2:56" ht="12" customHeight="1" x14ac:dyDescent="0.2">
      <c r="B125" s="1"/>
      <c r="C125" s="1"/>
      <c r="D125" s="1"/>
      <c r="E125" s="1"/>
      <c r="F125" s="1"/>
      <c r="G125" s="1"/>
      <c r="H125" s="107"/>
      <c r="I125" s="1"/>
      <c r="J125" s="107"/>
      <c r="K125" s="107"/>
      <c r="L125" s="1"/>
    </row>
    <row r="126" spans="2:56" ht="12" customHeight="1" x14ac:dyDescent="0.2">
      <c r="B126" s="1"/>
      <c r="C126" s="1"/>
      <c r="D126" s="1"/>
      <c r="E126" s="1"/>
      <c r="F126" s="1"/>
      <c r="G126" s="1"/>
      <c r="H126" s="107"/>
      <c r="I126" s="1"/>
      <c r="J126" s="124"/>
      <c r="K126" s="107"/>
      <c r="L126" s="1"/>
      <c r="AQ126" s="73" t="b">
        <f>J119='[14]LPSAL 2018'!$D$16</f>
        <v>0</v>
      </c>
    </row>
    <row r="127" spans="2:56" ht="12" customHeight="1" x14ac:dyDescent="0.2">
      <c r="B127" s="1"/>
      <c r="C127" s="1"/>
      <c r="D127" s="1"/>
      <c r="E127" s="1"/>
      <c r="F127" s="1"/>
      <c r="G127" s="1"/>
      <c r="H127" s="107"/>
      <c r="I127" s="1"/>
      <c r="J127" s="107"/>
      <c r="K127" s="107"/>
      <c r="L127" s="1"/>
    </row>
    <row r="128" spans="2:56" ht="12" customHeight="1" x14ac:dyDescent="0.2">
      <c r="B128" s="1"/>
      <c r="C128" s="1"/>
      <c r="D128" s="1"/>
      <c r="E128" s="1"/>
      <c r="F128" s="1"/>
      <c r="G128" s="1"/>
      <c r="H128" s="107"/>
      <c r="I128" s="1"/>
      <c r="J128" s="125"/>
      <c r="K128" s="107"/>
      <c r="L128" s="1"/>
    </row>
    <row r="129" spans="2:38" ht="12" customHeight="1" x14ac:dyDescent="0.2">
      <c r="B129" s="1"/>
      <c r="C129" s="1"/>
      <c r="D129" s="1"/>
      <c r="E129" s="1"/>
      <c r="F129" s="1"/>
      <c r="G129" s="1"/>
      <c r="H129" s="78"/>
      <c r="I129" s="1"/>
      <c r="J129" s="78"/>
      <c r="K129" s="78" t="s">
        <v>1336</v>
      </c>
      <c r="L129" s="79"/>
    </row>
    <row r="130" spans="2:38" ht="12" customHeight="1" x14ac:dyDescent="0.2">
      <c r="B130" s="1"/>
      <c r="C130" s="1"/>
      <c r="D130" s="1"/>
      <c r="E130" s="1"/>
      <c r="F130" s="1"/>
      <c r="G130" s="1"/>
      <c r="H130" s="2"/>
      <c r="I130" s="1"/>
      <c r="J130" s="337"/>
      <c r="K130" s="337"/>
      <c r="L130" s="1"/>
    </row>
    <row r="131" spans="2:38" ht="12" customHeight="1" x14ac:dyDescent="0.2">
      <c r="B131" s="1"/>
      <c r="C131" s="1"/>
      <c r="D131" s="1"/>
      <c r="E131" s="1"/>
      <c r="F131" s="1"/>
      <c r="G131" s="1"/>
      <c r="H131" s="2"/>
      <c r="I131" s="1"/>
      <c r="J131" s="1"/>
      <c r="K131" s="1"/>
      <c r="L131" s="1"/>
    </row>
    <row r="132" spans="2:38" ht="12" customHeight="1" x14ac:dyDescent="0.2">
      <c r="B132" s="1"/>
      <c r="C132" s="1"/>
      <c r="D132" s="1"/>
      <c r="E132" s="1"/>
      <c r="F132" s="1"/>
      <c r="G132" s="1"/>
      <c r="H132" s="2"/>
      <c r="I132" s="126">
        <f>95457396729.03-J119</f>
        <v>337764275.54025269</v>
      </c>
      <c r="J132" s="127">
        <v>95878512113.490005</v>
      </c>
      <c r="K132" s="1"/>
      <c r="L132" s="1"/>
    </row>
    <row r="133" spans="2:38" ht="12" hidden="1" customHeight="1" x14ac:dyDescent="0.2">
      <c r="B133" s="1"/>
      <c r="C133" s="1"/>
      <c r="D133" s="1"/>
      <c r="E133" s="1"/>
      <c r="F133" s="1"/>
      <c r="G133" s="1"/>
      <c r="H133" s="2"/>
      <c r="I133" s="94"/>
      <c r="J133" s="94"/>
      <c r="K133" s="94"/>
      <c r="L133" s="94"/>
      <c r="M133" s="128"/>
      <c r="N133" s="128"/>
      <c r="O133" s="128"/>
    </row>
    <row r="134" spans="2:38" ht="12" hidden="1" customHeight="1" x14ac:dyDescent="0.2">
      <c r="I134" s="128"/>
      <c r="J134" s="128"/>
      <c r="K134" s="128" t="s">
        <v>235</v>
      </c>
      <c r="L134" s="128"/>
      <c r="M134" s="128"/>
      <c r="N134" s="128"/>
      <c r="O134" s="128"/>
    </row>
    <row r="135" spans="2:38" ht="12" hidden="1" customHeight="1" x14ac:dyDescent="0.2">
      <c r="I135" s="128"/>
      <c r="J135" s="129" t="e">
        <f>+SUMIF([15]LPSAL!$A:$A,'LRA 2018 (AUDITED)'!N135,[15]LPSAL!$B:$B)</f>
        <v>#VALUE!</v>
      </c>
      <c r="K135" s="128" t="s">
        <v>312</v>
      </c>
      <c r="L135" s="128"/>
      <c r="M135" s="128"/>
      <c r="N135" s="128" t="s">
        <v>244</v>
      </c>
      <c r="O135" s="128"/>
      <c r="AL135" s="73" t="s">
        <v>244</v>
      </c>
    </row>
    <row r="136" spans="2:38" ht="12" hidden="1" customHeight="1" x14ac:dyDescent="0.2">
      <c r="I136" s="128"/>
      <c r="J136" s="96" t="e">
        <f>+J119=J135</f>
        <v>#VALUE!</v>
      </c>
      <c r="K136" s="128"/>
      <c r="L136" s="128"/>
      <c r="M136" s="128"/>
      <c r="N136" s="128"/>
      <c r="O136" s="128"/>
    </row>
    <row r="137" spans="2:38" ht="12" hidden="1" customHeight="1" x14ac:dyDescent="0.2">
      <c r="I137" s="128"/>
      <c r="J137" s="130" t="e">
        <f>+J119-J135</f>
        <v>#VALUE!</v>
      </c>
      <c r="K137" s="128" t="s">
        <v>326</v>
      </c>
      <c r="L137" s="128"/>
      <c r="M137" s="128"/>
      <c r="N137" s="128"/>
      <c r="O137" s="128"/>
    </row>
    <row r="138" spans="2:38" ht="12" hidden="1" customHeight="1" x14ac:dyDescent="0.2">
      <c r="I138" s="128"/>
      <c r="J138" s="128"/>
      <c r="K138" s="128"/>
      <c r="L138" s="128"/>
      <c r="M138" s="128"/>
      <c r="N138" s="128"/>
      <c r="O138" s="128"/>
    </row>
    <row r="139" spans="2:38" ht="12" hidden="1" customHeight="1" x14ac:dyDescent="0.2">
      <c r="I139" s="128"/>
      <c r="J139" s="128"/>
      <c r="K139" s="128"/>
      <c r="L139" s="128"/>
      <c r="M139" s="128"/>
      <c r="N139" s="128"/>
      <c r="O139" s="128"/>
    </row>
    <row r="140" spans="2:38" ht="12" hidden="1" customHeight="1" x14ac:dyDescent="0.2">
      <c r="I140" s="128"/>
      <c r="J140" s="128"/>
      <c r="K140" s="128"/>
      <c r="L140" s="128"/>
      <c r="M140" s="128"/>
      <c r="N140" s="128"/>
      <c r="O140" s="128"/>
    </row>
    <row r="141" spans="2:38" ht="12" hidden="1" customHeight="1" x14ac:dyDescent="0.2">
      <c r="I141" s="128"/>
      <c r="J141" s="128"/>
      <c r="K141" s="128"/>
      <c r="L141" s="128"/>
      <c r="M141" s="128"/>
      <c r="N141" s="128"/>
      <c r="O141" s="128"/>
    </row>
    <row r="142" spans="2:38" ht="12" hidden="1" customHeight="1" x14ac:dyDescent="0.2">
      <c r="I142" s="128"/>
      <c r="J142" s="97"/>
      <c r="K142" s="128" t="s">
        <v>319</v>
      </c>
      <c r="L142" s="128"/>
      <c r="M142" s="128"/>
      <c r="N142" s="128"/>
      <c r="O142" s="128"/>
    </row>
    <row r="143" spans="2:38" ht="12" hidden="1" customHeight="1" x14ac:dyDescent="0.2">
      <c r="I143" s="128"/>
      <c r="J143" s="129" t="e">
        <f>+SUMIF('[15]NERACA-AKRUAL'!$A:$A,'LRA 2018 (AUDITED)'!N143,'[15]NERACA-AKRUAL'!$B:$B)</f>
        <v>#VALUE!</v>
      </c>
      <c r="K143" s="128" t="s">
        <v>250</v>
      </c>
      <c r="L143" s="128"/>
      <c r="M143" s="128"/>
      <c r="N143" s="128" t="s">
        <v>250</v>
      </c>
      <c r="O143" s="128"/>
      <c r="AL143" s="73" t="s">
        <v>250</v>
      </c>
    </row>
    <row r="144" spans="2:38" ht="12" hidden="1" customHeight="1" x14ac:dyDescent="0.2">
      <c r="I144" s="128"/>
      <c r="J144" s="129" t="e">
        <f>+SUMIF('[15]NERACA-AKRUAL'!$A:$A,'LRA 2018 (AUDITED)'!N144,'[15]NERACA-AKRUAL'!$B:$B)</f>
        <v>#VALUE!</v>
      </c>
      <c r="K144" s="128" t="s">
        <v>251</v>
      </c>
      <c r="L144" s="128"/>
      <c r="M144" s="128"/>
      <c r="N144" s="128" t="s">
        <v>251</v>
      </c>
      <c r="O144" s="128"/>
      <c r="AL144" s="73" t="s">
        <v>251</v>
      </c>
    </row>
    <row r="145" spans="9:38" ht="12" hidden="1" customHeight="1" x14ac:dyDescent="0.2">
      <c r="I145" s="128"/>
      <c r="J145" s="129" t="e">
        <f>+SUMIF('[15]NERACA-AKRUAL'!$A:$A,'LRA 2018 (AUDITED)'!N145,'[15]NERACA-AKRUAL'!$B:$B)</f>
        <v>#VALUE!</v>
      </c>
      <c r="K145" s="128" t="s">
        <v>252</v>
      </c>
      <c r="L145" s="128"/>
      <c r="M145" s="128"/>
      <c r="N145" s="128" t="s">
        <v>252</v>
      </c>
      <c r="O145" s="128"/>
      <c r="AL145" s="73" t="s">
        <v>252</v>
      </c>
    </row>
    <row r="146" spans="9:38" ht="12" hidden="1" customHeight="1" x14ac:dyDescent="0.2">
      <c r="I146" s="128"/>
      <c r="J146" s="129" t="e">
        <f>+SUMIF('[15]NERACA-AKRUAL'!$A:$A,'LRA 2018 (AUDITED)'!N146,'[15]NERACA-AKRUAL'!$B:$B)</f>
        <v>#VALUE!</v>
      </c>
      <c r="K146" s="128" t="s">
        <v>253</v>
      </c>
      <c r="L146" s="128"/>
      <c r="M146" s="128"/>
      <c r="N146" s="128" t="s">
        <v>253</v>
      </c>
      <c r="O146" s="128"/>
      <c r="AL146" s="73" t="s">
        <v>253</v>
      </c>
    </row>
    <row r="147" spans="9:38" ht="12" hidden="1" customHeight="1" x14ac:dyDescent="0.2">
      <c r="I147" s="128"/>
      <c r="J147" s="129" t="e">
        <f>+SUMIF('[15]NERACA-AKRUAL'!$A:$A,'LRA 2018 (AUDITED)'!N147,'[15]NERACA-AKRUAL'!$B:$B)</f>
        <v>#VALUE!</v>
      </c>
      <c r="K147" s="128" t="s">
        <v>254</v>
      </c>
      <c r="L147" s="128"/>
      <c r="M147" s="128"/>
      <c r="N147" s="128" t="s">
        <v>254</v>
      </c>
      <c r="O147" s="128"/>
      <c r="AL147" s="73" t="s">
        <v>254</v>
      </c>
    </row>
    <row r="148" spans="9:38" ht="12" hidden="1" customHeight="1" x14ac:dyDescent="0.2">
      <c r="I148" s="128"/>
      <c r="J148" s="129" t="e">
        <f>-SUMIF('[15]NERACA-AKRUAL'!$A:$A,'LRA 2018 (AUDITED)'!N148,'[15]NERACA-AKRUAL'!$B:$B)</f>
        <v>#VALUE!</v>
      </c>
      <c r="K148" s="128" t="s">
        <v>247</v>
      </c>
      <c r="L148" s="128"/>
      <c r="M148" s="128"/>
      <c r="N148" s="128" t="s">
        <v>298</v>
      </c>
      <c r="O148" s="128"/>
      <c r="AL148" s="73" t="s">
        <v>298</v>
      </c>
    </row>
    <row r="149" spans="9:38" ht="12" hidden="1" customHeight="1" x14ac:dyDescent="0.2">
      <c r="I149" s="128"/>
      <c r="J149" s="131" t="e">
        <f>+SUM(J143:J148)</f>
        <v>#VALUE!</v>
      </c>
      <c r="K149" s="128"/>
      <c r="L149" s="128"/>
      <c r="M149" s="128"/>
      <c r="N149" s="128"/>
      <c r="O149" s="128"/>
    </row>
    <row r="150" spans="9:38" ht="12" hidden="1" customHeight="1" x14ac:dyDescent="0.2">
      <c r="I150" s="128"/>
      <c r="J150" s="96" t="e">
        <f>+J149=J119</f>
        <v>#VALUE!</v>
      </c>
      <c r="K150" s="128"/>
      <c r="L150" s="128"/>
      <c r="M150" s="128"/>
      <c r="N150" s="128"/>
      <c r="O150" s="128"/>
    </row>
    <row r="151" spans="9:38" ht="12" hidden="1" customHeight="1" x14ac:dyDescent="0.2">
      <c r="I151" s="128"/>
      <c r="J151" s="130" t="e">
        <f>+J119-J149</f>
        <v>#VALUE!</v>
      </c>
      <c r="K151" s="128" t="s">
        <v>327</v>
      </c>
      <c r="L151" s="128"/>
      <c r="M151" s="128"/>
      <c r="N151" s="128"/>
      <c r="O151" s="128"/>
    </row>
    <row r="152" spans="9:38" ht="12" hidden="1" customHeight="1" x14ac:dyDescent="0.2">
      <c r="I152" s="128"/>
      <c r="J152" s="128"/>
      <c r="K152" s="128"/>
      <c r="L152" s="128"/>
      <c r="M152" s="128"/>
      <c r="N152" s="128"/>
      <c r="O152" s="128"/>
    </row>
    <row r="153" spans="9:38" ht="12" hidden="1" customHeight="1" x14ac:dyDescent="0.2">
      <c r="I153" s="128"/>
      <c r="J153" s="128"/>
      <c r="K153" s="128"/>
      <c r="L153" s="128"/>
      <c r="M153" s="128"/>
      <c r="N153" s="128"/>
      <c r="O153" s="128"/>
    </row>
    <row r="154" spans="9:38" ht="12" hidden="1" customHeight="1" x14ac:dyDescent="0.2">
      <c r="I154" s="128"/>
      <c r="J154" s="128"/>
      <c r="K154" s="128"/>
      <c r="L154" s="128"/>
      <c r="M154" s="128"/>
      <c r="N154" s="128"/>
      <c r="O154" s="128"/>
    </row>
    <row r="155" spans="9:38" ht="12" hidden="1" customHeight="1" x14ac:dyDescent="0.2">
      <c r="I155" s="128"/>
      <c r="J155" s="128"/>
      <c r="K155" s="128"/>
      <c r="L155" s="128"/>
      <c r="M155" s="128"/>
      <c r="N155" s="128"/>
      <c r="O155" s="128"/>
    </row>
    <row r="156" spans="9:38" ht="12" hidden="1" customHeight="1" x14ac:dyDescent="0.2">
      <c r="I156" s="128"/>
      <c r="J156" s="128"/>
      <c r="K156" s="128"/>
      <c r="L156" s="128"/>
      <c r="M156" s="128"/>
      <c r="N156" s="128"/>
      <c r="O156" s="128"/>
    </row>
    <row r="157" spans="9:38" ht="12" hidden="1" customHeight="1" x14ac:dyDescent="0.2">
      <c r="I157" s="128"/>
      <c r="J157" s="128"/>
      <c r="K157" s="128"/>
      <c r="L157" s="128"/>
      <c r="M157" s="128"/>
      <c r="N157" s="128"/>
      <c r="O157" s="128"/>
    </row>
    <row r="158" spans="9:38" ht="12" hidden="1" customHeight="1" x14ac:dyDescent="0.2">
      <c r="I158" s="132" t="s">
        <v>329</v>
      </c>
      <c r="J158" s="128"/>
      <c r="K158" s="128" t="s">
        <v>313</v>
      </c>
      <c r="L158" s="128"/>
      <c r="M158" s="128"/>
      <c r="N158" s="128"/>
      <c r="O158" s="128"/>
    </row>
    <row r="159" spans="9:38" ht="12" hidden="1" customHeight="1" x14ac:dyDescent="0.2">
      <c r="I159" s="133" t="e">
        <f t="shared" ref="I159:I165" si="26">+J143-J159</f>
        <v>#VALUE!</v>
      </c>
      <c r="J159" s="134" t="e">
        <f>+SUMIF('[15]NERACA-CTA'!$A:$A,'LRA 2018 (AUDITED)'!N159,'[15]NERACA-CTA'!$B:$B)</f>
        <v>#VALUE!</v>
      </c>
      <c r="K159" s="128" t="s">
        <v>250</v>
      </c>
      <c r="L159" s="128"/>
      <c r="M159" s="128"/>
      <c r="N159" s="128" t="s">
        <v>314</v>
      </c>
      <c r="O159" s="128"/>
      <c r="AL159" s="73" t="s">
        <v>314</v>
      </c>
    </row>
    <row r="160" spans="9:38" ht="12" hidden="1" customHeight="1" x14ac:dyDescent="0.2">
      <c r="I160" s="133" t="e">
        <f t="shared" si="26"/>
        <v>#VALUE!</v>
      </c>
      <c r="J160" s="134" t="e">
        <f>+SUMIF('[15]NERACA-CTA'!$A:$A,'LRA 2018 (AUDITED)'!N160,'[15]NERACA-CTA'!$B:$B)</f>
        <v>#VALUE!</v>
      </c>
      <c r="K160" s="128" t="s">
        <v>251</v>
      </c>
      <c r="L160" s="128"/>
      <c r="M160" s="128"/>
      <c r="N160" s="128" t="s">
        <v>315</v>
      </c>
      <c r="O160" s="128"/>
      <c r="AL160" s="73" t="s">
        <v>315</v>
      </c>
    </row>
    <row r="161" spans="9:38" ht="12" hidden="1" customHeight="1" x14ac:dyDescent="0.2">
      <c r="I161" s="133" t="e">
        <f t="shared" si="26"/>
        <v>#VALUE!</v>
      </c>
      <c r="J161" s="134" t="e">
        <f>+SUMIF('[15]NERACA-CTA'!$A:$A,'LRA 2018 (AUDITED)'!N161,'[15]NERACA-CTA'!$B:$B)</f>
        <v>#VALUE!</v>
      </c>
      <c r="K161" s="128" t="s">
        <v>252</v>
      </c>
      <c r="L161" s="128"/>
      <c r="M161" s="128"/>
      <c r="N161" s="128" t="s">
        <v>316</v>
      </c>
      <c r="O161" s="128"/>
      <c r="AL161" s="73" t="s">
        <v>316</v>
      </c>
    </row>
    <row r="162" spans="9:38" ht="12" hidden="1" customHeight="1" x14ac:dyDescent="0.2">
      <c r="I162" s="133" t="e">
        <f t="shared" si="26"/>
        <v>#VALUE!</v>
      </c>
      <c r="J162" s="134" t="e">
        <f>+SUMIF('[15]NERACA-CTA'!$A:$A,'LRA 2018 (AUDITED)'!N162,'[15]NERACA-CTA'!$B:$B)</f>
        <v>#VALUE!</v>
      </c>
      <c r="K162" s="128" t="s">
        <v>253</v>
      </c>
      <c r="L162" s="128"/>
      <c r="M162" s="128"/>
      <c r="N162" s="128" t="s">
        <v>317</v>
      </c>
      <c r="O162" s="128"/>
      <c r="AL162" s="73" t="s">
        <v>317</v>
      </c>
    </row>
    <row r="163" spans="9:38" ht="12" hidden="1" customHeight="1" x14ac:dyDescent="0.2">
      <c r="I163" s="133" t="e">
        <f t="shared" si="26"/>
        <v>#VALUE!</v>
      </c>
      <c r="J163" s="134" t="e">
        <f>+SUMIF('[15]NERACA-CTA'!$A:$A,'LRA 2018 (AUDITED)'!N163,'[15]NERACA-CTA'!$B:$B)</f>
        <v>#VALUE!</v>
      </c>
      <c r="K163" s="128" t="s">
        <v>254</v>
      </c>
      <c r="L163" s="128"/>
      <c r="M163" s="128"/>
      <c r="N163" s="128" t="s">
        <v>254</v>
      </c>
      <c r="O163" s="128"/>
    </row>
    <row r="164" spans="9:38" ht="12" hidden="1" customHeight="1" x14ac:dyDescent="0.2">
      <c r="I164" s="133" t="e">
        <f t="shared" si="26"/>
        <v>#VALUE!</v>
      </c>
      <c r="J164" s="134" t="e">
        <f>-SUMIF('[15]NERACA-CTA'!$A:$A,'LRA 2018 (AUDITED)'!N164,'[15]NERACA-CTA'!$B:$B)</f>
        <v>#VALUE!</v>
      </c>
      <c r="K164" s="128" t="s">
        <v>247</v>
      </c>
      <c r="L164" s="128"/>
      <c r="M164" s="128"/>
      <c r="N164" s="128" t="s">
        <v>318</v>
      </c>
      <c r="O164" s="128"/>
      <c r="AL164" s="73" t="s">
        <v>318</v>
      </c>
    </row>
    <row r="165" spans="9:38" ht="12" hidden="1" customHeight="1" x14ac:dyDescent="0.2">
      <c r="I165" s="135" t="e">
        <f t="shared" si="26"/>
        <v>#VALUE!</v>
      </c>
      <c r="J165" s="136" t="e">
        <f>+SUM(J159:J164)</f>
        <v>#VALUE!</v>
      </c>
      <c r="K165" s="128"/>
      <c r="L165" s="128"/>
      <c r="M165" s="128"/>
      <c r="N165" s="128"/>
      <c r="O165" s="128"/>
    </row>
    <row r="166" spans="9:38" ht="12" hidden="1" customHeight="1" x14ac:dyDescent="0.2">
      <c r="I166" s="128"/>
      <c r="J166" s="96" t="e">
        <f>+J119=J165</f>
        <v>#VALUE!</v>
      </c>
      <c r="K166" s="128"/>
      <c r="L166" s="128"/>
      <c r="M166" s="128"/>
      <c r="N166" s="128"/>
      <c r="O166" s="128"/>
    </row>
    <row r="167" spans="9:38" ht="12" hidden="1" customHeight="1" x14ac:dyDescent="0.2">
      <c r="I167" s="128"/>
      <c r="J167" s="130" t="e">
        <f>+J119-J165</f>
        <v>#VALUE!</v>
      </c>
      <c r="K167" s="128" t="s">
        <v>328</v>
      </c>
      <c r="L167" s="128"/>
      <c r="M167" s="128"/>
      <c r="N167" s="128"/>
      <c r="O167" s="128"/>
    </row>
    <row r="168" spans="9:38" ht="12" hidden="1" customHeight="1" x14ac:dyDescent="0.2">
      <c r="I168" s="128"/>
      <c r="J168" s="130" t="e">
        <f>+J135-J167</f>
        <v>#VALUE!</v>
      </c>
      <c r="K168" s="128"/>
      <c r="L168" s="128"/>
      <c r="M168" s="128"/>
      <c r="N168" s="128"/>
      <c r="O168" s="128"/>
    </row>
    <row r="169" spans="9:38" ht="12" hidden="1" customHeight="1" x14ac:dyDescent="0.2">
      <c r="I169" s="128"/>
      <c r="J169" s="137"/>
      <c r="K169" s="128"/>
      <c r="L169" s="128"/>
      <c r="M169" s="128"/>
      <c r="N169" s="128"/>
      <c r="O169" s="128"/>
    </row>
    <row r="170" spans="9:38" ht="12" hidden="1" customHeight="1" x14ac:dyDescent="0.2">
      <c r="I170" s="128"/>
      <c r="J170" s="128"/>
      <c r="K170" s="128"/>
      <c r="L170" s="128"/>
      <c r="M170" s="128"/>
      <c r="N170" s="128"/>
      <c r="O170" s="128"/>
    </row>
    <row r="171" spans="9:38" ht="12" hidden="1" customHeight="1" x14ac:dyDescent="0.2"/>
    <row r="172" spans="9:38" ht="12" hidden="1" customHeight="1" x14ac:dyDescent="0.2"/>
    <row r="173" spans="9:38" ht="12" hidden="1" customHeight="1" x14ac:dyDescent="0.2"/>
    <row r="174" spans="9:38" ht="12" hidden="1" customHeight="1" x14ac:dyDescent="0.2"/>
    <row r="175" spans="9:38" ht="12" customHeight="1" x14ac:dyDescent="0.2">
      <c r="J175" s="138">
        <f>+J132-J119</f>
        <v>758879660.0002594</v>
      </c>
    </row>
    <row r="179" spans="10:10" ht="12" customHeight="1" x14ac:dyDescent="0.2">
      <c r="J179" s="122">
        <f>+[16]Worksheet!$I$74</f>
        <v>95878512113.490005</v>
      </c>
    </row>
    <row r="180" spans="10:10" ht="12" customHeight="1" x14ac:dyDescent="0.2">
      <c r="J180" s="122">
        <f>+J119-J179</f>
        <v>-758879660.0002594</v>
      </c>
    </row>
    <row r="181" spans="10:10" ht="12" customHeight="1" x14ac:dyDescent="0.2">
      <c r="J181" s="122"/>
    </row>
    <row r="182" spans="10:10" ht="12" customHeight="1" x14ac:dyDescent="0.2">
      <c r="J182" s="122"/>
    </row>
    <row r="183" spans="10:10" ht="12" customHeight="1" x14ac:dyDescent="0.2">
      <c r="J183" s="122"/>
    </row>
  </sheetData>
  <autoFilter ref="B8:AN119">
    <filterColumn colId="1" showButton="0"/>
    <filterColumn colId="2" showButton="0"/>
    <filterColumn colId="3" showButton="0"/>
    <filterColumn colId="4" showButton="0"/>
  </autoFilter>
  <mergeCells count="14">
    <mergeCell ref="J130:K130"/>
    <mergeCell ref="C8:G8"/>
    <mergeCell ref="B66:B67"/>
    <mergeCell ref="C66:G67"/>
    <mergeCell ref="H66:H67"/>
    <mergeCell ref="K66:K67"/>
    <mergeCell ref="C68:G68"/>
    <mergeCell ref="B2:L2"/>
    <mergeCell ref="B3:L3"/>
    <mergeCell ref="B4:L4"/>
    <mergeCell ref="B6:B7"/>
    <mergeCell ref="C6:G7"/>
    <mergeCell ref="H6:H7"/>
    <mergeCell ref="K6:K7"/>
  </mergeCells>
  <conditionalFormatting sqref="J136 J150 J166">
    <cfRule type="cellIs" dxfId="2" priority="1" stopIfTrue="1" operator="equal">
      <formula>TRUE</formula>
    </cfRule>
  </conditionalFormatting>
  <pageMargins left="0.23622047244094491" right="0.23622047244094491" top="0.74803149606299213" bottom="0.78740157480314965" header="0.51181102362204722" footer="0.51181102362204722"/>
  <pageSetup paperSize="9" scale="73" orientation="portrait" r:id="rId1"/>
  <headerFooter alignWithMargins="0"/>
  <rowBreaks count="1" manualBreakCount="1">
    <brk id="64" max="11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2200"/>
  <sheetViews>
    <sheetView zoomScale="85" zoomScaleNormal="85" workbookViewId="0">
      <selection activeCell="C13" sqref="C13"/>
    </sheetView>
  </sheetViews>
  <sheetFormatPr defaultColWidth="9.21875" defaultRowHeight="14.4" x14ac:dyDescent="0.3"/>
  <cols>
    <col min="1" max="1" width="2.77734375" style="289" customWidth="1"/>
    <col min="2" max="2" width="13.21875" bestFit="1" customWidth="1"/>
    <col min="3" max="3" width="50.5546875" customWidth="1"/>
    <col min="4" max="4" width="18.21875" customWidth="1"/>
    <col min="5" max="5" width="18.21875" bestFit="1" customWidth="1"/>
    <col min="6" max="6" width="3.5546875" customWidth="1"/>
    <col min="7" max="7" width="8.77734375"/>
    <col min="8" max="8" width="5.44140625" style="288" customWidth="1"/>
    <col min="9" max="9" width="5.44140625" style="289" customWidth="1"/>
    <col min="10" max="11" width="18.21875" style="289" customWidth="1"/>
    <col min="12" max="12" width="9.21875" style="289"/>
    <col min="13" max="13" width="3.77734375" style="289" customWidth="1"/>
    <col min="14" max="14" width="13.21875" bestFit="1" customWidth="1"/>
    <col min="15" max="15" width="45" customWidth="1"/>
    <col min="16" max="17" width="18.21875" customWidth="1"/>
    <col min="18" max="18" width="3.5546875" customWidth="1"/>
    <col min="19" max="20" width="8.77734375" customWidth="1"/>
    <col min="21" max="16384" width="9.21875" style="289"/>
  </cols>
  <sheetData>
    <row r="1" spans="2:19" x14ac:dyDescent="0.3">
      <c r="B1" t="s">
        <v>1726</v>
      </c>
      <c r="N1" t="s">
        <v>1699</v>
      </c>
    </row>
    <row r="2" spans="2:19" x14ac:dyDescent="0.3">
      <c r="B2" t="s">
        <v>330</v>
      </c>
      <c r="C2" t="s">
        <v>331</v>
      </c>
      <c r="D2" s="286" t="s">
        <v>138</v>
      </c>
      <c r="E2" t="s">
        <v>333</v>
      </c>
      <c r="F2" t="s">
        <v>331</v>
      </c>
      <c r="G2" s="286" t="s">
        <v>1278</v>
      </c>
      <c r="H2" s="290"/>
      <c r="N2" t="s">
        <v>330</v>
      </c>
      <c r="O2" t="s">
        <v>331</v>
      </c>
      <c r="P2" s="286" t="s">
        <v>138</v>
      </c>
      <c r="Q2" t="s">
        <v>333</v>
      </c>
      <c r="R2" t="s">
        <v>331</v>
      </c>
      <c r="S2" s="286" t="s">
        <v>1278</v>
      </c>
    </row>
    <row r="3" spans="2:19" x14ac:dyDescent="0.3">
      <c r="B3" t="s">
        <v>335</v>
      </c>
      <c r="C3" t="s">
        <v>3</v>
      </c>
      <c r="D3" t="s">
        <v>336</v>
      </c>
      <c r="E3" t="s">
        <v>337</v>
      </c>
      <c r="N3" t="s">
        <v>335</v>
      </c>
      <c r="O3" t="s">
        <v>3</v>
      </c>
      <c r="P3" t="s">
        <v>336</v>
      </c>
      <c r="Q3" t="s">
        <v>337</v>
      </c>
    </row>
    <row r="4" spans="2:19" x14ac:dyDescent="0.3">
      <c r="B4" s="286" t="s">
        <v>403</v>
      </c>
      <c r="C4" s="286" t="s">
        <v>404</v>
      </c>
      <c r="D4" s="287">
        <v>0</v>
      </c>
      <c r="E4" s="287">
        <v>3940660389.1900001</v>
      </c>
      <c r="H4" s="288" t="b">
        <f>+B4=N4</f>
        <v>1</v>
      </c>
      <c r="I4" s="288" t="b">
        <f>+C4=O4</f>
        <v>1</v>
      </c>
      <c r="J4" s="291">
        <f>+D4-P4</f>
        <v>0</v>
      </c>
      <c r="K4" s="291">
        <f>+E4-Q4</f>
        <v>-52397514558.299995</v>
      </c>
      <c r="L4" s="289">
        <f t="shared" ref="L4:L13" si="0">+IF(LEN(B4)=LEN(N4),LEN(B4),LEN(B4)+LEN(N4))</f>
        <v>6</v>
      </c>
      <c r="N4" s="286" t="s">
        <v>403</v>
      </c>
      <c r="O4" s="286" t="s">
        <v>404</v>
      </c>
      <c r="P4" s="287">
        <v>0</v>
      </c>
      <c r="Q4" s="287">
        <v>56338174947.489998</v>
      </c>
    </row>
    <row r="5" spans="2:19" x14ac:dyDescent="0.3">
      <c r="B5" s="286" t="s">
        <v>405</v>
      </c>
      <c r="C5" s="286" t="s">
        <v>406</v>
      </c>
      <c r="D5" s="287">
        <v>0</v>
      </c>
      <c r="E5" s="287">
        <v>2212482705.1700001</v>
      </c>
      <c r="H5" s="288" t="b">
        <f t="shared" ref="H5:H68" si="1">+B5=N5</f>
        <v>1</v>
      </c>
      <c r="I5" s="288" t="b">
        <f t="shared" ref="I5:I68" si="2">+C5=O5</f>
        <v>1</v>
      </c>
      <c r="J5" s="291">
        <f t="shared" ref="J5:J68" si="3">+D5-P5</f>
        <v>0</v>
      </c>
      <c r="K5" s="291">
        <f t="shared" ref="K5:K68" si="4">+E5-Q5</f>
        <v>2203804046.0700002</v>
      </c>
      <c r="L5" s="289">
        <f t="shared" si="0"/>
        <v>11</v>
      </c>
      <c r="N5" s="286" t="s">
        <v>405</v>
      </c>
      <c r="O5" s="286" t="s">
        <v>406</v>
      </c>
      <c r="P5" s="287">
        <v>0</v>
      </c>
      <c r="Q5" s="287">
        <v>8678659.0999999996</v>
      </c>
    </row>
    <row r="6" spans="2:19" x14ac:dyDescent="0.3">
      <c r="B6" s="286" t="s">
        <v>604</v>
      </c>
      <c r="C6" s="286" t="s">
        <v>605</v>
      </c>
      <c r="D6" s="287">
        <v>0</v>
      </c>
      <c r="E6" s="287">
        <v>2211068696</v>
      </c>
      <c r="H6" s="288" t="b">
        <f t="shared" si="1"/>
        <v>0</v>
      </c>
      <c r="I6" s="288" t="b">
        <f t="shared" si="2"/>
        <v>0</v>
      </c>
      <c r="J6" s="291">
        <f t="shared" si="3"/>
        <v>0</v>
      </c>
      <c r="K6" s="291">
        <f t="shared" si="4"/>
        <v>2211068696</v>
      </c>
      <c r="L6" s="289">
        <f t="shared" si="0"/>
        <v>16</v>
      </c>
      <c r="N6" s="286"/>
      <c r="O6" s="286"/>
      <c r="P6" s="287"/>
      <c r="Q6" s="287"/>
    </row>
    <row r="7" spans="2:19" x14ac:dyDescent="0.3">
      <c r="B7" s="286" t="s">
        <v>542</v>
      </c>
      <c r="C7" s="286" t="s">
        <v>543</v>
      </c>
      <c r="D7" s="287">
        <v>0</v>
      </c>
      <c r="E7" s="287">
        <v>1414009.17</v>
      </c>
      <c r="H7" s="288" t="b">
        <f t="shared" si="1"/>
        <v>1</v>
      </c>
      <c r="I7" s="288" t="b">
        <f t="shared" si="2"/>
        <v>1</v>
      </c>
      <c r="J7" s="291">
        <f t="shared" si="3"/>
        <v>0</v>
      </c>
      <c r="K7" s="291">
        <f t="shared" si="4"/>
        <v>-7264649.9299999997</v>
      </c>
      <c r="L7" s="289">
        <f t="shared" si="0"/>
        <v>16</v>
      </c>
      <c r="N7" s="286" t="s">
        <v>542</v>
      </c>
      <c r="O7" s="286" t="s">
        <v>543</v>
      </c>
      <c r="P7" s="287">
        <v>0</v>
      </c>
      <c r="Q7" s="287">
        <v>8678659.0999999996</v>
      </c>
    </row>
    <row r="8" spans="2:19" x14ac:dyDescent="0.3">
      <c r="B8" s="286"/>
      <c r="C8" s="286"/>
      <c r="D8" s="287"/>
      <c r="E8" s="287"/>
      <c r="H8" s="288" t="b">
        <f t="shared" si="1"/>
        <v>0</v>
      </c>
      <c r="I8" s="288" t="b">
        <f t="shared" si="2"/>
        <v>0</v>
      </c>
      <c r="J8" s="291">
        <f t="shared" si="3"/>
        <v>0</v>
      </c>
      <c r="K8" s="291">
        <f t="shared" si="4"/>
        <v>-54200661104.870003</v>
      </c>
      <c r="L8" s="289">
        <f t="shared" si="0"/>
        <v>11</v>
      </c>
      <c r="N8" s="286" t="s">
        <v>544</v>
      </c>
      <c r="O8" s="286" t="s">
        <v>545</v>
      </c>
      <c r="P8" s="287">
        <v>0</v>
      </c>
      <c r="Q8" s="287">
        <v>54200661104.870003</v>
      </c>
    </row>
    <row r="9" spans="2:19" x14ac:dyDescent="0.3">
      <c r="B9" s="286"/>
      <c r="C9" s="286"/>
      <c r="D9" s="287"/>
      <c r="E9" s="287"/>
      <c r="H9" s="288" t="b">
        <f t="shared" si="1"/>
        <v>0</v>
      </c>
      <c r="I9" s="288" t="b">
        <f t="shared" si="2"/>
        <v>0</v>
      </c>
      <c r="J9" s="291">
        <f t="shared" si="3"/>
        <v>0</v>
      </c>
      <c r="K9" s="291">
        <f t="shared" si="4"/>
        <v>-54200661104.870003</v>
      </c>
      <c r="L9" s="289">
        <f t="shared" si="0"/>
        <v>16</v>
      </c>
      <c r="N9" s="286" t="s">
        <v>546</v>
      </c>
      <c r="O9" s="286" t="s">
        <v>547</v>
      </c>
      <c r="P9" s="287">
        <v>0</v>
      </c>
      <c r="Q9" s="287">
        <v>54200661104.870003</v>
      </c>
    </row>
    <row r="10" spans="2:19" x14ac:dyDescent="0.3">
      <c r="B10" s="286" t="s">
        <v>548</v>
      </c>
      <c r="C10" s="286" t="s">
        <v>549</v>
      </c>
      <c r="D10" s="287">
        <v>0</v>
      </c>
      <c r="E10" s="287">
        <v>1728177684.02</v>
      </c>
      <c r="H10" s="288" t="b">
        <f t="shared" si="1"/>
        <v>1</v>
      </c>
      <c r="I10" s="288" t="b">
        <f t="shared" si="2"/>
        <v>1</v>
      </c>
      <c r="J10" s="291">
        <f t="shared" si="3"/>
        <v>0</v>
      </c>
      <c r="K10" s="291">
        <f t="shared" si="4"/>
        <v>0</v>
      </c>
      <c r="L10" s="289">
        <f t="shared" si="0"/>
        <v>11</v>
      </c>
      <c r="N10" s="286" t="s">
        <v>548</v>
      </c>
      <c r="O10" s="286" t="s">
        <v>549</v>
      </c>
      <c r="P10" s="287">
        <v>0</v>
      </c>
      <c r="Q10" s="287">
        <v>1728177684.02</v>
      </c>
    </row>
    <row r="11" spans="2:19" x14ac:dyDescent="0.3">
      <c r="B11" s="286" t="s">
        <v>550</v>
      </c>
      <c r="C11" s="286" t="s">
        <v>551</v>
      </c>
      <c r="D11" s="287">
        <v>0</v>
      </c>
      <c r="E11" s="287">
        <v>1728177684.02</v>
      </c>
      <c r="H11" s="288" t="b">
        <f t="shared" si="1"/>
        <v>1</v>
      </c>
      <c r="I11" s="288" t="b">
        <f t="shared" si="2"/>
        <v>1</v>
      </c>
      <c r="J11" s="291">
        <f t="shared" si="3"/>
        <v>0</v>
      </c>
      <c r="K11" s="291">
        <f t="shared" si="4"/>
        <v>0</v>
      </c>
      <c r="L11" s="289">
        <f t="shared" si="0"/>
        <v>16</v>
      </c>
      <c r="N11" s="286" t="s">
        <v>550</v>
      </c>
      <c r="O11" s="286" t="s">
        <v>551</v>
      </c>
      <c r="P11" s="287">
        <v>0</v>
      </c>
      <c r="Q11" s="287">
        <v>1728177684.02</v>
      </c>
    </row>
    <row r="12" spans="2:19" x14ac:dyDescent="0.3">
      <c r="B12" s="286"/>
      <c r="C12" s="286"/>
      <c r="D12" s="287"/>
      <c r="E12" s="287"/>
      <c r="H12" s="288" t="b">
        <f t="shared" si="1"/>
        <v>0</v>
      </c>
      <c r="I12" s="288" t="b">
        <f t="shared" si="2"/>
        <v>0</v>
      </c>
      <c r="J12" s="291">
        <f t="shared" si="3"/>
        <v>0</v>
      </c>
      <c r="K12" s="291">
        <f t="shared" si="4"/>
        <v>-400657499.5</v>
      </c>
      <c r="L12" s="289">
        <f t="shared" si="0"/>
        <v>11</v>
      </c>
      <c r="N12" s="286" t="s">
        <v>552</v>
      </c>
      <c r="O12" s="286" t="s">
        <v>553</v>
      </c>
      <c r="P12" s="287">
        <v>0</v>
      </c>
      <c r="Q12" s="287">
        <v>400657499.5</v>
      </c>
    </row>
    <row r="13" spans="2:19" x14ac:dyDescent="0.3">
      <c r="B13" s="286"/>
      <c r="C13" s="286"/>
      <c r="D13" s="287"/>
      <c r="E13" s="287"/>
      <c r="H13" s="288" t="b">
        <f t="shared" si="1"/>
        <v>0</v>
      </c>
      <c r="I13" s="288" t="b">
        <f t="shared" si="2"/>
        <v>0</v>
      </c>
      <c r="J13" s="291">
        <f t="shared" si="3"/>
        <v>0</v>
      </c>
      <c r="K13" s="291">
        <f t="shared" si="4"/>
        <v>-400657499.5</v>
      </c>
      <c r="L13" s="289">
        <f t="shared" si="0"/>
        <v>16</v>
      </c>
      <c r="N13" s="286" t="s">
        <v>554</v>
      </c>
      <c r="O13" s="286" t="s">
        <v>555</v>
      </c>
      <c r="P13" s="287">
        <v>0</v>
      </c>
      <c r="Q13" s="287">
        <v>400657499.5</v>
      </c>
    </row>
    <row r="14" spans="2:19" x14ac:dyDescent="0.3">
      <c r="B14" s="286" t="s">
        <v>338</v>
      </c>
      <c r="C14" s="286" t="s">
        <v>339</v>
      </c>
      <c r="D14" s="287">
        <v>0</v>
      </c>
      <c r="E14" s="287">
        <v>38829147127.900002</v>
      </c>
      <c r="H14" s="288" t="b">
        <f t="shared" si="1"/>
        <v>1</v>
      </c>
      <c r="I14" s="288" t="b">
        <f t="shared" si="2"/>
        <v>1</v>
      </c>
      <c r="J14" s="291">
        <f t="shared" si="3"/>
        <v>0</v>
      </c>
      <c r="K14" s="291">
        <f t="shared" si="4"/>
        <v>0</v>
      </c>
      <c r="L14" s="289">
        <f>+IF(LEN(B14)=LEN(N14),LEN(B14),LEN(B14)+LEN(N14))</f>
        <v>6</v>
      </c>
      <c r="N14" s="286" t="s">
        <v>338</v>
      </c>
      <c r="O14" s="286" t="s">
        <v>339</v>
      </c>
      <c r="P14" s="287">
        <v>0</v>
      </c>
      <c r="Q14" s="287">
        <v>38829147127.900002</v>
      </c>
    </row>
    <row r="15" spans="2:19" x14ac:dyDescent="0.3">
      <c r="B15" s="286" t="s">
        <v>469</v>
      </c>
      <c r="C15" s="286" t="s">
        <v>470</v>
      </c>
      <c r="D15" s="287">
        <v>0</v>
      </c>
      <c r="E15" s="287">
        <v>38829147127.900002</v>
      </c>
      <c r="H15" s="288" t="b">
        <f t="shared" si="1"/>
        <v>1</v>
      </c>
      <c r="I15" s="288" t="b">
        <f t="shared" si="2"/>
        <v>1</v>
      </c>
      <c r="J15" s="291">
        <f t="shared" si="3"/>
        <v>0</v>
      </c>
      <c r="K15" s="291">
        <f t="shared" si="4"/>
        <v>0</v>
      </c>
      <c r="L15" s="289">
        <f t="shared" ref="L15:L78" si="5">+IF(LEN(B15)=LEN(N15),LEN(B15),LEN(B15)+LEN(N15))</f>
        <v>11</v>
      </c>
      <c r="N15" s="286" t="s">
        <v>469</v>
      </c>
      <c r="O15" s="286" t="s">
        <v>470</v>
      </c>
      <c r="P15" s="287">
        <v>0</v>
      </c>
      <c r="Q15" s="287">
        <v>38829147127.900002</v>
      </c>
    </row>
    <row r="16" spans="2:19" x14ac:dyDescent="0.3">
      <c r="B16" s="286" t="s">
        <v>505</v>
      </c>
      <c r="C16" s="286" t="s">
        <v>506</v>
      </c>
      <c r="D16" s="287">
        <v>0</v>
      </c>
      <c r="E16" s="287">
        <v>38829147127.900002</v>
      </c>
      <c r="H16" s="288" t="b">
        <f t="shared" si="1"/>
        <v>1</v>
      </c>
      <c r="I16" s="288" t="b">
        <f t="shared" si="2"/>
        <v>1</v>
      </c>
      <c r="J16" s="291">
        <f t="shared" si="3"/>
        <v>0</v>
      </c>
      <c r="K16" s="291">
        <f t="shared" si="4"/>
        <v>0</v>
      </c>
      <c r="L16" s="289">
        <f t="shared" si="5"/>
        <v>16</v>
      </c>
      <c r="N16" s="286" t="s">
        <v>505</v>
      </c>
      <c r="O16" s="286" t="s">
        <v>506</v>
      </c>
      <c r="P16" s="287">
        <v>0</v>
      </c>
      <c r="Q16" s="287">
        <v>38829147127.900002</v>
      </c>
    </row>
    <row r="17" spans="2:16" x14ac:dyDescent="0.3">
      <c r="B17" t="s">
        <v>359</v>
      </c>
      <c r="C17" s="287">
        <v>0</v>
      </c>
      <c r="D17" s="287">
        <v>42769807517.089996</v>
      </c>
      <c r="H17" s="288" t="b">
        <f t="shared" si="1"/>
        <v>1</v>
      </c>
      <c r="I17" s="288" t="b">
        <f t="shared" si="2"/>
        <v>1</v>
      </c>
      <c r="J17" s="291">
        <f t="shared" si="3"/>
        <v>-52397514558.300003</v>
      </c>
      <c r="K17" s="291">
        <f t="shared" si="4"/>
        <v>0</v>
      </c>
      <c r="L17" s="289">
        <f t="shared" si="5"/>
        <v>6</v>
      </c>
      <c r="N17" t="s">
        <v>359</v>
      </c>
      <c r="O17" s="287">
        <v>0</v>
      </c>
      <c r="P17" s="287">
        <v>95167322075.389999</v>
      </c>
    </row>
    <row r="18" spans="2:16" x14ac:dyDescent="0.3">
      <c r="B18" t="s">
        <v>1725</v>
      </c>
      <c r="C18" t="s">
        <v>160</v>
      </c>
      <c r="H18" s="288" t="b">
        <f t="shared" si="1"/>
        <v>1</v>
      </c>
      <c r="I18" s="288" t="b">
        <f t="shared" si="2"/>
        <v>1</v>
      </c>
      <c r="J18" s="291">
        <f t="shared" si="3"/>
        <v>0</v>
      </c>
      <c r="K18" s="291">
        <f t="shared" si="4"/>
        <v>0</v>
      </c>
      <c r="L18" s="289">
        <f t="shared" si="5"/>
        <v>24</v>
      </c>
      <c r="N18" t="s">
        <v>1725</v>
      </c>
      <c r="O18" t="s">
        <v>160</v>
      </c>
    </row>
    <row r="19" spans="2:16" x14ac:dyDescent="0.3">
      <c r="H19" s="288" t="b">
        <f t="shared" si="1"/>
        <v>1</v>
      </c>
      <c r="I19" s="288" t="b">
        <f t="shared" si="2"/>
        <v>1</v>
      </c>
      <c r="J19" s="291">
        <f t="shared" si="3"/>
        <v>0</v>
      </c>
      <c r="K19" s="291">
        <f t="shared" si="4"/>
        <v>0</v>
      </c>
      <c r="L19" s="289">
        <f t="shared" si="5"/>
        <v>0</v>
      </c>
    </row>
    <row r="20" spans="2:16" x14ac:dyDescent="0.3">
      <c r="H20" s="288" t="b">
        <f t="shared" si="1"/>
        <v>1</v>
      </c>
      <c r="I20" s="288" t="b">
        <f t="shared" si="2"/>
        <v>1</v>
      </c>
      <c r="J20" s="291">
        <f t="shared" si="3"/>
        <v>0</v>
      </c>
      <c r="K20" s="291">
        <f t="shared" si="4"/>
        <v>0</v>
      </c>
      <c r="L20" s="289">
        <f t="shared" si="5"/>
        <v>0</v>
      </c>
    </row>
    <row r="21" spans="2:16" x14ac:dyDescent="0.3">
      <c r="H21" s="288" t="b">
        <f t="shared" si="1"/>
        <v>1</v>
      </c>
      <c r="I21" s="288" t="b">
        <f t="shared" si="2"/>
        <v>1</v>
      </c>
      <c r="J21" s="291">
        <f t="shared" si="3"/>
        <v>0</v>
      </c>
      <c r="K21" s="291">
        <f t="shared" si="4"/>
        <v>0</v>
      </c>
      <c r="L21" s="289">
        <f t="shared" si="5"/>
        <v>0</v>
      </c>
    </row>
    <row r="22" spans="2:16" x14ac:dyDescent="0.3">
      <c r="H22" s="288" t="b">
        <f t="shared" si="1"/>
        <v>1</v>
      </c>
      <c r="I22" s="288" t="b">
        <f t="shared" si="2"/>
        <v>1</v>
      </c>
      <c r="J22" s="291">
        <f t="shared" si="3"/>
        <v>0</v>
      </c>
      <c r="K22" s="291">
        <f t="shared" si="4"/>
        <v>0</v>
      </c>
      <c r="L22" s="289">
        <f t="shared" si="5"/>
        <v>0</v>
      </c>
    </row>
    <row r="23" spans="2:16" x14ac:dyDescent="0.3">
      <c r="H23" s="288" t="b">
        <f t="shared" si="1"/>
        <v>1</v>
      </c>
      <c r="I23" s="288" t="b">
        <f t="shared" si="2"/>
        <v>1</v>
      </c>
      <c r="J23" s="291">
        <f t="shared" si="3"/>
        <v>0</v>
      </c>
      <c r="K23" s="291">
        <f t="shared" si="4"/>
        <v>0</v>
      </c>
      <c r="L23" s="289">
        <f t="shared" si="5"/>
        <v>0</v>
      </c>
    </row>
    <row r="24" spans="2:16" x14ac:dyDescent="0.3">
      <c r="H24" s="288" t="b">
        <f t="shared" si="1"/>
        <v>1</v>
      </c>
      <c r="I24" s="288" t="b">
        <f t="shared" si="2"/>
        <v>1</v>
      </c>
      <c r="J24" s="291">
        <f t="shared" si="3"/>
        <v>0</v>
      </c>
      <c r="K24" s="291">
        <f t="shared" si="4"/>
        <v>0</v>
      </c>
      <c r="L24" s="289">
        <f t="shared" si="5"/>
        <v>0</v>
      </c>
    </row>
    <row r="25" spans="2:16" x14ac:dyDescent="0.3">
      <c r="H25" s="288" t="b">
        <f t="shared" si="1"/>
        <v>1</v>
      </c>
      <c r="I25" s="288" t="b">
        <f t="shared" si="2"/>
        <v>1</v>
      </c>
      <c r="J25" s="291">
        <f t="shared" si="3"/>
        <v>0</v>
      </c>
      <c r="K25" s="291">
        <f t="shared" si="4"/>
        <v>0</v>
      </c>
      <c r="L25" s="289">
        <f t="shared" si="5"/>
        <v>0</v>
      </c>
    </row>
    <row r="26" spans="2:16" x14ac:dyDescent="0.3">
      <c r="H26" s="288" t="b">
        <f t="shared" si="1"/>
        <v>1</v>
      </c>
      <c r="I26" s="288" t="b">
        <f t="shared" si="2"/>
        <v>1</v>
      </c>
      <c r="J26" s="291">
        <f t="shared" si="3"/>
        <v>0</v>
      </c>
      <c r="K26" s="291">
        <f t="shared" si="4"/>
        <v>0</v>
      </c>
      <c r="L26" s="289">
        <f t="shared" si="5"/>
        <v>0</v>
      </c>
    </row>
    <row r="27" spans="2:16" x14ac:dyDescent="0.3">
      <c r="H27" s="288" t="b">
        <f t="shared" si="1"/>
        <v>1</v>
      </c>
      <c r="I27" s="288" t="b">
        <f t="shared" si="2"/>
        <v>1</v>
      </c>
      <c r="J27" s="291">
        <f t="shared" si="3"/>
        <v>0</v>
      </c>
      <c r="K27" s="291">
        <f t="shared" si="4"/>
        <v>0</v>
      </c>
      <c r="L27" s="289">
        <f t="shared" si="5"/>
        <v>0</v>
      </c>
    </row>
    <row r="28" spans="2:16" x14ac:dyDescent="0.3">
      <c r="H28" s="288" t="b">
        <f t="shared" si="1"/>
        <v>1</v>
      </c>
      <c r="I28" s="288" t="b">
        <f t="shared" si="2"/>
        <v>1</v>
      </c>
      <c r="J28" s="291">
        <f t="shared" si="3"/>
        <v>0</v>
      </c>
      <c r="K28" s="291">
        <f t="shared" si="4"/>
        <v>0</v>
      </c>
      <c r="L28" s="289">
        <f t="shared" si="5"/>
        <v>0</v>
      </c>
    </row>
    <row r="29" spans="2:16" x14ac:dyDescent="0.3">
      <c r="H29" s="288" t="b">
        <f t="shared" si="1"/>
        <v>1</v>
      </c>
      <c r="I29" s="288" t="b">
        <f t="shared" si="2"/>
        <v>1</v>
      </c>
      <c r="J29" s="291">
        <f t="shared" si="3"/>
        <v>0</v>
      </c>
      <c r="K29" s="291">
        <f t="shared" si="4"/>
        <v>0</v>
      </c>
      <c r="L29" s="289">
        <f t="shared" si="5"/>
        <v>0</v>
      </c>
    </row>
    <row r="30" spans="2:16" x14ac:dyDescent="0.3">
      <c r="H30" s="288" t="b">
        <f t="shared" si="1"/>
        <v>1</v>
      </c>
      <c r="I30" s="288" t="b">
        <f t="shared" si="2"/>
        <v>1</v>
      </c>
      <c r="J30" s="291">
        <f t="shared" si="3"/>
        <v>0</v>
      </c>
      <c r="K30" s="291">
        <f t="shared" si="4"/>
        <v>0</v>
      </c>
      <c r="L30" s="289">
        <f t="shared" si="5"/>
        <v>0</v>
      </c>
    </row>
    <row r="31" spans="2:16" x14ac:dyDescent="0.3">
      <c r="H31" s="288" t="b">
        <f t="shared" si="1"/>
        <v>1</v>
      </c>
      <c r="I31" s="288" t="b">
        <f t="shared" si="2"/>
        <v>1</v>
      </c>
      <c r="J31" s="291">
        <f t="shared" si="3"/>
        <v>0</v>
      </c>
      <c r="K31" s="291">
        <f t="shared" si="4"/>
        <v>0</v>
      </c>
      <c r="L31" s="289">
        <f t="shared" si="5"/>
        <v>0</v>
      </c>
    </row>
    <row r="32" spans="2:16" x14ac:dyDescent="0.3">
      <c r="H32" s="288" t="b">
        <f t="shared" si="1"/>
        <v>1</v>
      </c>
      <c r="I32" s="288" t="b">
        <f t="shared" si="2"/>
        <v>1</v>
      </c>
      <c r="J32" s="291">
        <f t="shared" si="3"/>
        <v>0</v>
      </c>
      <c r="K32" s="291">
        <f t="shared" si="4"/>
        <v>0</v>
      </c>
      <c r="L32" s="289">
        <f t="shared" si="5"/>
        <v>0</v>
      </c>
    </row>
    <row r="33" spans="8:12" x14ac:dyDescent="0.3">
      <c r="H33" s="288" t="b">
        <f t="shared" si="1"/>
        <v>1</v>
      </c>
      <c r="I33" s="288" t="b">
        <f t="shared" si="2"/>
        <v>1</v>
      </c>
      <c r="J33" s="291">
        <f t="shared" si="3"/>
        <v>0</v>
      </c>
      <c r="K33" s="291">
        <f t="shared" si="4"/>
        <v>0</v>
      </c>
      <c r="L33" s="289">
        <f t="shared" si="5"/>
        <v>0</v>
      </c>
    </row>
    <row r="34" spans="8:12" x14ac:dyDescent="0.3">
      <c r="H34" s="288" t="b">
        <f t="shared" si="1"/>
        <v>1</v>
      </c>
      <c r="I34" s="288" t="b">
        <f t="shared" si="2"/>
        <v>1</v>
      </c>
      <c r="J34" s="291">
        <f t="shared" si="3"/>
        <v>0</v>
      </c>
      <c r="K34" s="291">
        <f t="shared" si="4"/>
        <v>0</v>
      </c>
      <c r="L34" s="289">
        <f t="shared" si="5"/>
        <v>0</v>
      </c>
    </row>
    <row r="35" spans="8:12" x14ac:dyDescent="0.3">
      <c r="H35" s="288" t="b">
        <f t="shared" si="1"/>
        <v>1</v>
      </c>
      <c r="I35" s="288" t="b">
        <f t="shared" si="2"/>
        <v>1</v>
      </c>
      <c r="J35" s="291">
        <f t="shared" si="3"/>
        <v>0</v>
      </c>
      <c r="K35" s="291">
        <f t="shared" si="4"/>
        <v>0</v>
      </c>
      <c r="L35" s="289">
        <f t="shared" si="5"/>
        <v>0</v>
      </c>
    </row>
    <row r="36" spans="8:12" x14ac:dyDescent="0.3">
      <c r="H36" s="288" t="b">
        <f t="shared" si="1"/>
        <v>1</v>
      </c>
      <c r="I36" s="288" t="b">
        <f t="shared" si="2"/>
        <v>1</v>
      </c>
      <c r="J36" s="291">
        <f t="shared" si="3"/>
        <v>0</v>
      </c>
      <c r="K36" s="291">
        <f t="shared" si="4"/>
        <v>0</v>
      </c>
      <c r="L36" s="289">
        <f t="shared" si="5"/>
        <v>0</v>
      </c>
    </row>
    <row r="37" spans="8:12" x14ac:dyDescent="0.3">
      <c r="H37" s="288" t="b">
        <f t="shared" si="1"/>
        <v>1</v>
      </c>
      <c r="I37" s="288" t="b">
        <f t="shared" si="2"/>
        <v>1</v>
      </c>
      <c r="J37" s="291">
        <f t="shared" si="3"/>
        <v>0</v>
      </c>
      <c r="K37" s="291">
        <f t="shared" si="4"/>
        <v>0</v>
      </c>
      <c r="L37" s="289">
        <f t="shared" si="5"/>
        <v>0</v>
      </c>
    </row>
    <row r="38" spans="8:12" x14ac:dyDescent="0.3">
      <c r="H38" s="288" t="b">
        <f t="shared" si="1"/>
        <v>1</v>
      </c>
      <c r="I38" s="288" t="b">
        <f t="shared" si="2"/>
        <v>1</v>
      </c>
      <c r="J38" s="291">
        <f t="shared" si="3"/>
        <v>0</v>
      </c>
      <c r="K38" s="291">
        <f t="shared" si="4"/>
        <v>0</v>
      </c>
      <c r="L38" s="289">
        <f t="shared" si="5"/>
        <v>0</v>
      </c>
    </row>
    <row r="39" spans="8:12" x14ac:dyDescent="0.3">
      <c r="H39" s="288" t="b">
        <f t="shared" si="1"/>
        <v>1</v>
      </c>
      <c r="I39" s="288" t="b">
        <f t="shared" si="2"/>
        <v>1</v>
      </c>
      <c r="J39" s="291">
        <f t="shared" si="3"/>
        <v>0</v>
      </c>
      <c r="K39" s="291">
        <f t="shared" si="4"/>
        <v>0</v>
      </c>
      <c r="L39" s="289">
        <f t="shared" si="5"/>
        <v>0</v>
      </c>
    </row>
    <row r="40" spans="8:12" x14ac:dyDescent="0.3">
      <c r="H40" s="288" t="b">
        <f t="shared" si="1"/>
        <v>1</v>
      </c>
      <c r="I40" s="288" t="b">
        <f t="shared" si="2"/>
        <v>1</v>
      </c>
      <c r="J40" s="291">
        <f t="shared" si="3"/>
        <v>0</v>
      </c>
      <c r="K40" s="291">
        <f t="shared" si="4"/>
        <v>0</v>
      </c>
      <c r="L40" s="289">
        <f t="shared" si="5"/>
        <v>0</v>
      </c>
    </row>
    <row r="41" spans="8:12" x14ac:dyDescent="0.3">
      <c r="H41" s="288" t="b">
        <f t="shared" si="1"/>
        <v>1</v>
      </c>
      <c r="I41" s="288" t="b">
        <f t="shared" si="2"/>
        <v>1</v>
      </c>
      <c r="J41" s="291">
        <f t="shared" si="3"/>
        <v>0</v>
      </c>
      <c r="K41" s="291">
        <f t="shared" si="4"/>
        <v>0</v>
      </c>
      <c r="L41" s="289">
        <f t="shared" si="5"/>
        <v>0</v>
      </c>
    </row>
    <row r="42" spans="8:12" x14ac:dyDescent="0.3">
      <c r="H42" s="288" t="b">
        <f t="shared" si="1"/>
        <v>1</v>
      </c>
      <c r="I42" s="288" t="b">
        <f t="shared" si="2"/>
        <v>1</v>
      </c>
      <c r="J42" s="291">
        <f t="shared" si="3"/>
        <v>0</v>
      </c>
      <c r="K42" s="291">
        <f t="shared" si="4"/>
        <v>0</v>
      </c>
      <c r="L42" s="289">
        <f t="shared" si="5"/>
        <v>0</v>
      </c>
    </row>
    <row r="43" spans="8:12" x14ac:dyDescent="0.3">
      <c r="H43" s="288" t="b">
        <f t="shared" si="1"/>
        <v>1</v>
      </c>
      <c r="I43" s="288" t="b">
        <f t="shared" si="2"/>
        <v>1</v>
      </c>
      <c r="J43" s="291">
        <f t="shared" si="3"/>
        <v>0</v>
      </c>
      <c r="K43" s="291">
        <f t="shared" si="4"/>
        <v>0</v>
      </c>
      <c r="L43" s="289">
        <f t="shared" si="5"/>
        <v>0</v>
      </c>
    </row>
    <row r="44" spans="8:12" x14ac:dyDescent="0.3">
      <c r="H44" s="288" t="b">
        <f t="shared" si="1"/>
        <v>1</v>
      </c>
      <c r="I44" s="288" t="b">
        <f t="shared" si="2"/>
        <v>1</v>
      </c>
      <c r="J44" s="291">
        <f t="shared" si="3"/>
        <v>0</v>
      </c>
      <c r="K44" s="291">
        <f t="shared" si="4"/>
        <v>0</v>
      </c>
      <c r="L44" s="289">
        <f t="shared" si="5"/>
        <v>0</v>
      </c>
    </row>
    <row r="45" spans="8:12" x14ac:dyDescent="0.3">
      <c r="H45" s="288" t="b">
        <f t="shared" si="1"/>
        <v>1</v>
      </c>
      <c r="I45" s="288" t="b">
        <f t="shared" si="2"/>
        <v>1</v>
      </c>
      <c r="J45" s="291">
        <f t="shared" si="3"/>
        <v>0</v>
      </c>
      <c r="K45" s="291">
        <f t="shared" si="4"/>
        <v>0</v>
      </c>
      <c r="L45" s="289">
        <f t="shared" si="5"/>
        <v>0</v>
      </c>
    </row>
    <row r="46" spans="8:12" x14ac:dyDescent="0.3">
      <c r="H46" s="288" t="b">
        <f t="shared" si="1"/>
        <v>1</v>
      </c>
      <c r="I46" s="288" t="b">
        <f t="shared" si="2"/>
        <v>1</v>
      </c>
      <c r="J46" s="291">
        <f t="shared" si="3"/>
        <v>0</v>
      </c>
      <c r="K46" s="291">
        <f t="shared" si="4"/>
        <v>0</v>
      </c>
      <c r="L46" s="289">
        <f t="shared" si="5"/>
        <v>0</v>
      </c>
    </row>
    <row r="47" spans="8:12" x14ac:dyDescent="0.3">
      <c r="H47" s="288" t="b">
        <f t="shared" si="1"/>
        <v>1</v>
      </c>
      <c r="I47" s="288" t="b">
        <f t="shared" si="2"/>
        <v>1</v>
      </c>
      <c r="J47" s="291">
        <f t="shared" si="3"/>
        <v>0</v>
      </c>
      <c r="K47" s="291">
        <f t="shared" si="4"/>
        <v>0</v>
      </c>
      <c r="L47" s="289">
        <f t="shared" si="5"/>
        <v>0</v>
      </c>
    </row>
    <row r="48" spans="8:12" x14ac:dyDescent="0.3">
      <c r="H48" s="288" t="b">
        <f t="shared" si="1"/>
        <v>1</v>
      </c>
      <c r="I48" s="288" t="b">
        <f t="shared" si="2"/>
        <v>1</v>
      </c>
      <c r="J48" s="291">
        <f t="shared" si="3"/>
        <v>0</v>
      </c>
      <c r="K48" s="291">
        <f t="shared" si="4"/>
        <v>0</v>
      </c>
      <c r="L48" s="289">
        <f t="shared" si="5"/>
        <v>0</v>
      </c>
    </row>
    <row r="49" spans="8:12" x14ac:dyDescent="0.3">
      <c r="H49" s="288" t="b">
        <f t="shared" si="1"/>
        <v>1</v>
      </c>
      <c r="I49" s="288" t="b">
        <f t="shared" si="2"/>
        <v>1</v>
      </c>
      <c r="J49" s="291">
        <f t="shared" si="3"/>
        <v>0</v>
      </c>
      <c r="K49" s="291">
        <f t="shared" si="4"/>
        <v>0</v>
      </c>
      <c r="L49" s="289">
        <f t="shared" si="5"/>
        <v>0</v>
      </c>
    </row>
    <row r="50" spans="8:12" x14ac:dyDescent="0.3">
      <c r="H50" s="288" t="b">
        <f t="shared" si="1"/>
        <v>1</v>
      </c>
      <c r="I50" s="288" t="b">
        <f t="shared" si="2"/>
        <v>1</v>
      </c>
      <c r="J50" s="291">
        <f t="shared" si="3"/>
        <v>0</v>
      </c>
      <c r="K50" s="291">
        <f t="shared" si="4"/>
        <v>0</v>
      </c>
      <c r="L50" s="289">
        <f t="shared" si="5"/>
        <v>0</v>
      </c>
    </row>
    <row r="51" spans="8:12" x14ac:dyDescent="0.3">
      <c r="H51" s="288" t="b">
        <f t="shared" si="1"/>
        <v>1</v>
      </c>
      <c r="I51" s="288" t="b">
        <f t="shared" si="2"/>
        <v>1</v>
      </c>
      <c r="J51" s="291">
        <f t="shared" si="3"/>
        <v>0</v>
      </c>
      <c r="K51" s="291">
        <f t="shared" si="4"/>
        <v>0</v>
      </c>
      <c r="L51" s="289">
        <f t="shared" si="5"/>
        <v>0</v>
      </c>
    </row>
    <row r="52" spans="8:12" x14ac:dyDescent="0.3">
      <c r="H52" s="288" t="b">
        <f t="shared" si="1"/>
        <v>1</v>
      </c>
      <c r="I52" s="288" t="b">
        <f t="shared" si="2"/>
        <v>1</v>
      </c>
      <c r="J52" s="291">
        <f t="shared" si="3"/>
        <v>0</v>
      </c>
      <c r="K52" s="291">
        <f t="shared" si="4"/>
        <v>0</v>
      </c>
      <c r="L52" s="289">
        <f t="shared" si="5"/>
        <v>0</v>
      </c>
    </row>
    <row r="53" spans="8:12" x14ac:dyDescent="0.3">
      <c r="H53" s="288" t="b">
        <f t="shared" si="1"/>
        <v>1</v>
      </c>
      <c r="I53" s="288" t="b">
        <f t="shared" si="2"/>
        <v>1</v>
      </c>
      <c r="J53" s="291">
        <f t="shared" si="3"/>
        <v>0</v>
      </c>
      <c r="K53" s="291">
        <f t="shared" si="4"/>
        <v>0</v>
      </c>
      <c r="L53" s="289">
        <f t="shared" si="5"/>
        <v>0</v>
      </c>
    </row>
    <row r="54" spans="8:12" x14ac:dyDescent="0.3">
      <c r="H54" s="288" t="b">
        <f t="shared" si="1"/>
        <v>1</v>
      </c>
      <c r="I54" s="288" t="b">
        <f t="shared" si="2"/>
        <v>1</v>
      </c>
      <c r="J54" s="291">
        <f t="shared" si="3"/>
        <v>0</v>
      </c>
      <c r="K54" s="291">
        <f t="shared" si="4"/>
        <v>0</v>
      </c>
      <c r="L54" s="289">
        <f t="shared" si="5"/>
        <v>0</v>
      </c>
    </row>
    <row r="55" spans="8:12" x14ac:dyDescent="0.3">
      <c r="H55" s="288" t="b">
        <f t="shared" si="1"/>
        <v>1</v>
      </c>
      <c r="I55" s="288" t="b">
        <f t="shared" si="2"/>
        <v>1</v>
      </c>
      <c r="J55" s="291">
        <f t="shared" si="3"/>
        <v>0</v>
      </c>
      <c r="K55" s="291">
        <f t="shared" si="4"/>
        <v>0</v>
      </c>
      <c r="L55" s="289">
        <f t="shared" si="5"/>
        <v>0</v>
      </c>
    </row>
    <row r="56" spans="8:12" x14ac:dyDescent="0.3">
      <c r="H56" s="288" t="b">
        <f t="shared" si="1"/>
        <v>1</v>
      </c>
      <c r="I56" s="288" t="b">
        <f t="shared" si="2"/>
        <v>1</v>
      </c>
      <c r="J56" s="291">
        <f t="shared" si="3"/>
        <v>0</v>
      </c>
      <c r="K56" s="291">
        <f t="shared" si="4"/>
        <v>0</v>
      </c>
      <c r="L56" s="289">
        <f t="shared" si="5"/>
        <v>0</v>
      </c>
    </row>
    <row r="57" spans="8:12" x14ac:dyDescent="0.3">
      <c r="H57" s="288" t="b">
        <f t="shared" si="1"/>
        <v>1</v>
      </c>
      <c r="I57" s="288" t="b">
        <f t="shared" si="2"/>
        <v>1</v>
      </c>
      <c r="J57" s="291">
        <f t="shared" si="3"/>
        <v>0</v>
      </c>
      <c r="K57" s="291">
        <f t="shared" si="4"/>
        <v>0</v>
      </c>
      <c r="L57" s="289">
        <f t="shared" si="5"/>
        <v>0</v>
      </c>
    </row>
    <row r="58" spans="8:12" x14ac:dyDescent="0.3">
      <c r="H58" s="288" t="b">
        <f t="shared" si="1"/>
        <v>1</v>
      </c>
      <c r="I58" s="288" t="b">
        <f t="shared" si="2"/>
        <v>1</v>
      </c>
      <c r="J58" s="291">
        <f t="shared" si="3"/>
        <v>0</v>
      </c>
      <c r="K58" s="291">
        <f t="shared" si="4"/>
        <v>0</v>
      </c>
      <c r="L58" s="289">
        <f t="shared" si="5"/>
        <v>0</v>
      </c>
    </row>
    <row r="59" spans="8:12" x14ac:dyDescent="0.3">
      <c r="H59" s="288" t="b">
        <f t="shared" si="1"/>
        <v>1</v>
      </c>
      <c r="I59" s="288" t="b">
        <f t="shared" si="2"/>
        <v>1</v>
      </c>
      <c r="J59" s="291">
        <f t="shared" si="3"/>
        <v>0</v>
      </c>
      <c r="K59" s="291">
        <f t="shared" si="4"/>
        <v>0</v>
      </c>
      <c r="L59" s="289">
        <f t="shared" si="5"/>
        <v>0</v>
      </c>
    </row>
    <row r="60" spans="8:12" x14ac:dyDescent="0.3">
      <c r="H60" s="288" t="b">
        <f t="shared" si="1"/>
        <v>1</v>
      </c>
      <c r="I60" s="288" t="b">
        <f t="shared" si="2"/>
        <v>1</v>
      </c>
      <c r="J60" s="291">
        <f t="shared" si="3"/>
        <v>0</v>
      </c>
      <c r="K60" s="291">
        <f t="shared" si="4"/>
        <v>0</v>
      </c>
      <c r="L60" s="289">
        <f t="shared" si="5"/>
        <v>0</v>
      </c>
    </row>
    <row r="61" spans="8:12" x14ac:dyDescent="0.3">
      <c r="H61" s="288" t="b">
        <f t="shared" si="1"/>
        <v>1</v>
      </c>
      <c r="I61" s="288" t="b">
        <f t="shared" si="2"/>
        <v>1</v>
      </c>
      <c r="J61" s="291">
        <f t="shared" si="3"/>
        <v>0</v>
      </c>
      <c r="K61" s="291">
        <f t="shared" si="4"/>
        <v>0</v>
      </c>
      <c r="L61" s="289">
        <f t="shared" si="5"/>
        <v>0</v>
      </c>
    </row>
    <row r="62" spans="8:12" x14ac:dyDescent="0.3">
      <c r="H62" s="288" t="b">
        <f t="shared" si="1"/>
        <v>1</v>
      </c>
      <c r="I62" s="288" t="b">
        <f t="shared" si="2"/>
        <v>1</v>
      </c>
      <c r="J62" s="291">
        <f t="shared" si="3"/>
        <v>0</v>
      </c>
      <c r="K62" s="291">
        <f t="shared" si="4"/>
        <v>0</v>
      </c>
      <c r="L62" s="289">
        <f t="shared" si="5"/>
        <v>0</v>
      </c>
    </row>
    <row r="63" spans="8:12" x14ac:dyDescent="0.3">
      <c r="H63" s="288" t="b">
        <f t="shared" si="1"/>
        <v>1</v>
      </c>
      <c r="I63" s="288" t="b">
        <f t="shared" si="2"/>
        <v>1</v>
      </c>
      <c r="J63" s="291">
        <f t="shared" si="3"/>
        <v>0</v>
      </c>
      <c r="K63" s="291">
        <f t="shared" si="4"/>
        <v>0</v>
      </c>
      <c r="L63" s="289">
        <f t="shared" si="5"/>
        <v>0</v>
      </c>
    </row>
    <row r="64" spans="8:12" x14ac:dyDescent="0.3">
      <c r="H64" s="288" t="b">
        <f t="shared" si="1"/>
        <v>1</v>
      </c>
      <c r="I64" s="288" t="b">
        <f t="shared" si="2"/>
        <v>1</v>
      </c>
      <c r="J64" s="291">
        <f t="shared" si="3"/>
        <v>0</v>
      </c>
      <c r="K64" s="291">
        <f t="shared" si="4"/>
        <v>0</v>
      </c>
      <c r="L64" s="289">
        <f t="shared" si="5"/>
        <v>0</v>
      </c>
    </row>
    <row r="65" spans="8:12" x14ac:dyDescent="0.3">
      <c r="H65" s="288" t="b">
        <f t="shared" si="1"/>
        <v>1</v>
      </c>
      <c r="I65" s="288" t="b">
        <f t="shared" si="2"/>
        <v>1</v>
      </c>
      <c r="J65" s="291">
        <f t="shared" si="3"/>
        <v>0</v>
      </c>
      <c r="K65" s="291">
        <f t="shared" si="4"/>
        <v>0</v>
      </c>
      <c r="L65" s="289">
        <f t="shared" si="5"/>
        <v>0</v>
      </c>
    </row>
    <row r="66" spans="8:12" x14ac:dyDescent="0.3">
      <c r="H66" s="288" t="b">
        <f t="shared" si="1"/>
        <v>1</v>
      </c>
      <c r="I66" s="288" t="b">
        <f t="shared" si="2"/>
        <v>1</v>
      </c>
      <c r="J66" s="291">
        <f t="shared" si="3"/>
        <v>0</v>
      </c>
      <c r="K66" s="291">
        <f t="shared" si="4"/>
        <v>0</v>
      </c>
      <c r="L66" s="289">
        <f t="shared" si="5"/>
        <v>0</v>
      </c>
    </row>
    <row r="67" spans="8:12" x14ac:dyDescent="0.3">
      <c r="H67" s="288" t="b">
        <f t="shared" si="1"/>
        <v>1</v>
      </c>
      <c r="I67" s="288" t="b">
        <f t="shared" si="2"/>
        <v>1</v>
      </c>
      <c r="J67" s="291">
        <f t="shared" si="3"/>
        <v>0</v>
      </c>
      <c r="K67" s="291">
        <f t="shared" si="4"/>
        <v>0</v>
      </c>
      <c r="L67" s="289">
        <f t="shared" si="5"/>
        <v>0</v>
      </c>
    </row>
    <row r="68" spans="8:12" x14ac:dyDescent="0.3">
      <c r="H68" s="288" t="b">
        <f t="shared" si="1"/>
        <v>1</v>
      </c>
      <c r="I68" s="288" t="b">
        <f t="shared" si="2"/>
        <v>1</v>
      </c>
      <c r="J68" s="291">
        <f t="shared" si="3"/>
        <v>0</v>
      </c>
      <c r="K68" s="291">
        <f t="shared" si="4"/>
        <v>0</v>
      </c>
      <c r="L68" s="289">
        <f t="shared" si="5"/>
        <v>0</v>
      </c>
    </row>
    <row r="69" spans="8:12" x14ac:dyDescent="0.3">
      <c r="H69" s="288" t="b">
        <f t="shared" ref="H69:H132" si="6">+B69=N69</f>
        <v>1</v>
      </c>
      <c r="I69" s="288" t="b">
        <f t="shared" ref="I69:I132" si="7">+C69=O69</f>
        <v>1</v>
      </c>
      <c r="J69" s="291">
        <f t="shared" ref="J69:J132" si="8">+D69-P69</f>
        <v>0</v>
      </c>
      <c r="K69" s="291">
        <f t="shared" ref="K69:K132" si="9">+E69-Q69</f>
        <v>0</v>
      </c>
      <c r="L69" s="289">
        <f t="shared" si="5"/>
        <v>0</v>
      </c>
    </row>
    <row r="70" spans="8:12" x14ac:dyDescent="0.3">
      <c r="H70" s="288" t="b">
        <f t="shared" si="6"/>
        <v>1</v>
      </c>
      <c r="I70" s="288" t="b">
        <f t="shared" si="7"/>
        <v>1</v>
      </c>
      <c r="J70" s="291">
        <f t="shared" si="8"/>
        <v>0</v>
      </c>
      <c r="K70" s="291">
        <f t="shared" si="9"/>
        <v>0</v>
      </c>
      <c r="L70" s="289">
        <f t="shared" si="5"/>
        <v>0</v>
      </c>
    </row>
    <row r="71" spans="8:12" x14ac:dyDescent="0.3">
      <c r="H71" s="288" t="b">
        <f t="shared" si="6"/>
        <v>1</v>
      </c>
      <c r="I71" s="288" t="b">
        <f t="shared" si="7"/>
        <v>1</v>
      </c>
      <c r="J71" s="291">
        <f t="shared" si="8"/>
        <v>0</v>
      </c>
      <c r="K71" s="291">
        <f t="shared" si="9"/>
        <v>0</v>
      </c>
      <c r="L71" s="289">
        <f t="shared" si="5"/>
        <v>0</v>
      </c>
    </row>
    <row r="72" spans="8:12" x14ac:dyDescent="0.3">
      <c r="H72" s="288" t="b">
        <f t="shared" si="6"/>
        <v>1</v>
      </c>
      <c r="I72" s="288" t="b">
        <f t="shared" si="7"/>
        <v>1</v>
      </c>
      <c r="J72" s="291">
        <f t="shared" si="8"/>
        <v>0</v>
      </c>
      <c r="K72" s="291">
        <f t="shared" si="9"/>
        <v>0</v>
      </c>
      <c r="L72" s="289">
        <f t="shared" si="5"/>
        <v>0</v>
      </c>
    </row>
    <row r="73" spans="8:12" x14ac:dyDescent="0.3">
      <c r="H73" s="288" t="b">
        <f t="shared" si="6"/>
        <v>1</v>
      </c>
      <c r="I73" s="288" t="b">
        <f t="shared" si="7"/>
        <v>1</v>
      </c>
      <c r="J73" s="291">
        <f t="shared" si="8"/>
        <v>0</v>
      </c>
      <c r="K73" s="291">
        <f t="shared" si="9"/>
        <v>0</v>
      </c>
      <c r="L73" s="289">
        <f t="shared" si="5"/>
        <v>0</v>
      </c>
    </row>
    <row r="74" spans="8:12" x14ac:dyDescent="0.3">
      <c r="H74" s="288" t="b">
        <f t="shared" si="6"/>
        <v>1</v>
      </c>
      <c r="I74" s="288" t="b">
        <f t="shared" si="7"/>
        <v>1</v>
      </c>
      <c r="J74" s="291">
        <f t="shared" si="8"/>
        <v>0</v>
      </c>
      <c r="K74" s="291">
        <f t="shared" si="9"/>
        <v>0</v>
      </c>
      <c r="L74" s="289">
        <f t="shared" si="5"/>
        <v>0</v>
      </c>
    </row>
    <row r="75" spans="8:12" x14ac:dyDescent="0.3">
      <c r="H75" s="288" t="b">
        <f t="shared" si="6"/>
        <v>1</v>
      </c>
      <c r="I75" s="288" t="b">
        <f t="shared" si="7"/>
        <v>1</v>
      </c>
      <c r="J75" s="291">
        <f t="shared" si="8"/>
        <v>0</v>
      </c>
      <c r="K75" s="291">
        <f t="shared" si="9"/>
        <v>0</v>
      </c>
      <c r="L75" s="289">
        <f t="shared" si="5"/>
        <v>0</v>
      </c>
    </row>
    <row r="76" spans="8:12" x14ac:dyDescent="0.3">
      <c r="H76" s="288" t="b">
        <f t="shared" si="6"/>
        <v>1</v>
      </c>
      <c r="I76" s="288" t="b">
        <f t="shared" si="7"/>
        <v>1</v>
      </c>
      <c r="J76" s="291">
        <f t="shared" si="8"/>
        <v>0</v>
      </c>
      <c r="K76" s="291">
        <f t="shared" si="9"/>
        <v>0</v>
      </c>
      <c r="L76" s="289">
        <f t="shared" si="5"/>
        <v>0</v>
      </c>
    </row>
    <row r="77" spans="8:12" x14ac:dyDescent="0.3">
      <c r="H77" s="288" t="b">
        <f t="shared" si="6"/>
        <v>1</v>
      </c>
      <c r="I77" s="288" t="b">
        <f t="shared" si="7"/>
        <v>1</v>
      </c>
      <c r="J77" s="291">
        <f t="shared" si="8"/>
        <v>0</v>
      </c>
      <c r="K77" s="291">
        <f t="shared" si="9"/>
        <v>0</v>
      </c>
      <c r="L77" s="289">
        <f t="shared" si="5"/>
        <v>0</v>
      </c>
    </row>
    <row r="78" spans="8:12" x14ac:dyDescent="0.3">
      <c r="H78" s="288" t="b">
        <f t="shared" si="6"/>
        <v>1</v>
      </c>
      <c r="I78" s="288" t="b">
        <f t="shared" si="7"/>
        <v>1</v>
      </c>
      <c r="J78" s="291">
        <f t="shared" si="8"/>
        <v>0</v>
      </c>
      <c r="K78" s="291">
        <f t="shared" si="9"/>
        <v>0</v>
      </c>
      <c r="L78" s="289">
        <f t="shared" si="5"/>
        <v>0</v>
      </c>
    </row>
    <row r="79" spans="8:12" x14ac:dyDescent="0.3">
      <c r="H79" s="288" t="b">
        <f t="shared" si="6"/>
        <v>1</v>
      </c>
      <c r="I79" s="288" t="b">
        <f t="shared" si="7"/>
        <v>1</v>
      </c>
      <c r="J79" s="291">
        <f t="shared" si="8"/>
        <v>0</v>
      </c>
      <c r="K79" s="291">
        <f t="shared" si="9"/>
        <v>0</v>
      </c>
      <c r="L79" s="289">
        <f t="shared" ref="L79:L142" si="10">+IF(LEN(B79)=LEN(N79),LEN(B79),LEN(B79)+LEN(N79))</f>
        <v>0</v>
      </c>
    </row>
    <row r="80" spans="8:12" x14ac:dyDescent="0.3">
      <c r="H80" s="288" t="b">
        <f t="shared" si="6"/>
        <v>1</v>
      </c>
      <c r="I80" s="288" t="b">
        <f t="shared" si="7"/>
        <v>1</v>
      </c>
      <c r="J80" s="291">
        <f t="shared" si="8"/>
        <v>0</v>
      </c>
      <c r="K80" s="291">
        <f t="shared" si="9"/>
        <v>0</v>
      </c>
      <c r="L80" s="289">
        <f t="shared" si="10"/>
        <v>0</v>
      </c>
    </row>
    <row r="81" spans="8:12" x14ac:dyDescent="0.3">
      <c r="H81" s="288" t="b">
        <f t="shared" si="6"/>
        <v>1</v>
      </c>
      <c r="I81" s="288" t="b">
        <f t="shared" si="7"/>
        <v>1</v>
      </c>
      <c r="J81" s="291">
        <f t="shared" si="8"/>
        <v>0</v>
      </c>
      <c r="K81" s="291">
        <f t="shared" si="9"/>
        <v>0</v>
      </c>
      <c r="L81" s="289">
        <f t="shared" si="10"/>
        <v>0</v>
      </c>
    </row>
    <row r="82" spans="8:12" x14ac:dyDescent="0.3">
      <c r="H82" s="288" t="b">
        <f t="shared" si="6"/>
        <v>1</v>
      </c>
      <c r="I82" s="288" t="b">
        <f t="shared" si="7"/>
        <v>1</v>
      </c>
      <c r="J82" s="291">
        <f t="shared" si="8"/>
        <v>0</v>
      </c>
      <c r="K82" s="291">
        <f t="shared" si="9"/>
        <v>0</v>
      </c>
      <c r="L82" s="289">
        <f t="shared" si="10"/>
        <v>0</v>
      </c>
    </row>
    <row r="83" spans="8:12" x14ac:dyDescent="0.3">
      <c r="H83" s="288" t="b">
        <f t="shared" si="6"/>
        <v>1</v>
      </c>
      <c r="I83" s="288" t="b">
        <f t="shared" si="7"/>
        <v>1</v>
      </c>
      <c r="J83" s="291">
        <f t="shared" si="8"/>
        <v>0</v>
      </c>
      <c r="K83" s="291">
        <f t="shared" si="9"/>
        <v>0</v>
      </c>
      <c r="L83" s="289">
        <f t="shared" si="10"/>
        <v>0</v>
      </c>
    </row>
    <row r="84" spans="8:12" x14ac:dyDescent="0.3">
      <c r="H84" s="288" t="b">
        <f t="shared" si="6"/>
        <v>1</v>
      </c>
      <c r="I84" s="288" t="b">
        <f t="shared" si="7"/>
        <v>1</v>
      </c>
      <c r="J84" s="291">
        <f t="shared" si="8"/>
        <v>0</v>
      </c>
      <c r="K84" s="291">
        <f t="shared" si="9"/>
        <v>0</v>
      </c>
      <c r="L84" s="289">
        <f t="shared" si="10"/>
        <v>0</v>
      </c>
    </row>
    <row r="85" spans="8:12" x14ac:dyDescent="0.3">
      <c r="H85" s="288" t="b">
        <f t="shared" si="6"/>
        <v>1</v>
      </c>
      <c r="I85" s="288" t="b">
        <f t="shared" si="7"/>
        <v>1</v>
      </c>
      <c r="J85" s="291">
        <f t="shared" si="8"/>
        <v>0</v>
      </c>
      <c r="K85" s="291">
        <f t="shared" si="9"/>
        <v>0</v>
      </c>
      <c r="L85" s="289">
        <f t="shared" si="10"/>
        <v>0</v>
      </c>
    </row>
    <row r="86" spans="8:12" x14ac:dyDescent="0.3">
      <c r="H86" s="288" t="b">
        <f t="shared" si="6"/>
        <v>1</v>
      </c>
      <c r="I86" s="288" t="b">
        <f t="shared" si="7"/>
        <v>1</v>
      </c>
      <c r="J86" s="291">
        <f t="shared" si="8"/>
        <v>0</v>
      </c>
      <c r="K86" s="291">
        <f t="shared" si="9"/>
        <v>0</v>
      </c>
      <c r="L86" s="289">
        <f t="shared" si="10"/>
        <v>0</v>
      </c>
    </row>
    <row r="87" spans="8:12" x14ac:dyDescent="0.3">
      <c r="H87" s="288" t="b">
        <f t="shared" si="6"/>
        <v>1</v>
      </c>
      <c r="I87" s="288" t="b">
        <f t="shared" si="7"/>
        <v>1</v>
      </c>
      <c r="J87" s="291">
        <f t="shared" si="8"/>
        <v>0</v>
      </c>
      <c r="K87" s="291">
        <f t="shared" si="9"/>
        <v>0</v>
      </c>
      <c r="L87" s="289">
        <f t="shared" si="10"/>
        <v>0</v>
      </c>
    </row>
    <row r="88" spans="8:12" x14ac:dyDescent="0.3">
      <c r="H88" s="288" t="b">
        <f t="shared" si="6"/>
        <v>1</v>
      </c>
      <c r="I88" s="288" t="b">
        <f t="shared" si="7"/>
        <v>1</v>
      </c>
      <c r="J88" s="291">
        <f t="shared" si="8"/>
        <v>0</v>
      </c>
      <c r="K88" s="291">
        <f t="shared" si="9"/>
        <v>0</v>
      </c>
      <c r="L88" s="289">
        <f t="shared" si="10"/>
        <v>0</v>
      </c>
    </row>
    <row r="89" spans="8:12" x14ac:dyDescent="0.3">
      <c r="H89" s="288" t="b">
        <f t="shared" si="6"/>
        <v>1</v>
      </c>
      <c r="I89" s="288" t="b">
        <f t="shared" si="7"/>
        <v>1</v>
      </c>
      <c r="J89" s="291">
        <f t="shared" si="8"/>
        <v>0</v>
      </c>
      <c r="K89" s="291">
        <f t="shared" si="9"/>
        <v>0</v>
      </c>
      <c r="L89" s="289">
        <f t="shared" si="10"/>
        <v>0</v>
      </c>
    </row>
    <row r="90" spans="8:12" x14ac:dyDescent="0.3">
      <c r="H90" s="288" t="b">
        <f t="shared" si="6"/>
        <v>1</v>
      </c>
      <c r="I90" s="288" t="b">
        <f t="shared" si="7"/>
        <v>1</v>
      </c>
      <c r="J90" s="291">
        <f t="shared" si="8"/>
        <v>0</v>
      </c>
      <c r="K90" s="291">
        <f t="shared" si="9"/>
        <v>0</v>
      </c>
      <c r="L90" s="289">
        <f t="shared" si="10"/>
        <v>0</v>
      </c>
    </row>
    <row r="91" spans="8:12" x14ac:dyDescent="0.3">
      <c r="H91" s="288" t="b">
        <f t="shared" si="6"/>
        <v>1</v>
      </c>
      <c r="I91" s="288" t="b">
        <f t="shared" si="7"/>
        <v>1</v>
      </c>
      <c r="J91" s="291">
        <f t="shared" si="8"/>
        <v>0</v>
      </c>
      <c r="K91" s="291">
        <f t="shared" si="9"/>
        <v>0</v>
      </c>
      <c r="L91" s="289">
        <f t="shared" si="10"/>
        <v>0</v>
      </c>
    </row>
    <row r="92" spans="8:12" x14ac:dyDescent="0.3">
      <c r="H92" s="288" t="b">
        <f t="shared" si="6"/>
        <v>1</v>
      </c>
      <c r="I92" s="288" t="b">
        <f t="shared" si="7"/>
        <v>1</v>
      </c>
      <c r="J92" s="291">
        <f t="shared" si="8"/>
        <v>0</v>
      </c>
      <c r="K92" s="291">
        <f t="shared" si="9"/>
        <v>0</v>
      </c>
      <c r="L92" s="289">
        <f t="shared" si="10"/>
        <v>0</v>
      </c>
    </row>
    <row r="93" spans="8:12" x14ac:dyDescent="0.3">
      <c r="H93" s="288" t="b">
        <f t="shared" si="6"/>
        <v>1</v>
      </c>
      <c r="I93" s="288" t="b">
        <f t="shared" si="7"/>
        <v>1</v>
      </c>
      <c r="J93" s="291">
        <f t="shared" si="8"/>
        <v>0</v>
      </c>
      <c r="K93" s="291">
        <f t="shared" si="9"/>
        <v>0</v>
      </c>
      <c r="L93" s="289">
        <f t="shared" si="10"/>
        <v>0</v>
      </c>
    </row>
    <row r="94" spans="8:12" x14ac:dyDescent="0.3">
      <c r="H94" s="288" t="b">
        <f t="shared" si="6"/>
        <v>1</v>
      </c>
      <c r="I94" s="288" t="b">
        <f t="shared" si="7"/>
        <v>1</v>
      </c>
      <c r="J94" s="291">
        <f t="shared" si="8"/>
        <v>0</v>
      </c>
      <c r="K94" s="291">
        <f t="shared" si="9"/>
        <v>0</v>
      </c>
      <c r="L94" s="289">
        <f t="shared" si="10"/>
        <v>0</v>
      </c>
    </row>
    <row r="95" spans="8:12" x14ac:dyDescent="0.3">
      <c r="H95" s="288" t="b">
        <f t="shared" si="6"/>
        <v>1</v>
      </c>
      <c r="I95" s="288" t="b">
        <f t="shared" si="7"/>
        <v>1</v>
      </c>
      <c r="J95" s="291">
        <f t="shared" si="8"/>
        <v>0</v>
      </c>
      <c r="K95" s="291">
        <f t="shared" si="9"/>
        <v>0</v>
      </c>
      <c r="L95" s="289">
        <f t="shared" si="10"/>
        <v>0</v>
      </c>
    </row>
    <row r="96" spans="8:12" x14ac:dyDescent="0.3">
      <c r="H96" s="288" t="b">
        <f t="shared" si="6"/>
        <v>1</v>
      </c>
      <c r="I96" s="288" t="b">
        <f t="shared" si="7"/>
        <v>1</v>
      </c>
      <c r="J96" s="291">
        <f t="shared" si="8"/>
        <v>0</v>
      </c>
      <c r="K96" s="291">
        <f t="shared" si="9"/>
        <v>0</v>
      </c>
      <c r="L96" s="289">
        <f t="shared" si="10"/>
        <v>0</v>
      </c>
    </row>
    <row r="97" spans="8:12" x14ac:dyDescent="0.3">
      <c r="H97" s="288" t="b">
        <f t="shared" si="6"/>
        <v>1</v>
      </c>
      <c r="I97" s="288" t="b">
        <f t="shared" si="7"/>
        <v>1</v>
      </c>
      <c r="J97" s="291">
        <f t="shared" si="8"/>
        <v>0</v>
      </c>
      <c r="K97" s="291">
        <f t="shared" si="9"/>
        <v>0</v>
      </c>
      <c r="L97" s="289">
        <f t="shared" si="10"/>
        <v>0</v>
      </c>
    </row>
    <row r="98" spans="8:12" x14ac:dyDescent="0.3">
      <c r="H98" s="288" t="b">
        <f t="shared" si="6"/>
        <v>1</v>
      </c>
      <c r="I98" s="288" t="b">
        <f t="shared" si="7"/>
        <v>1</v>
      </c>
      <c r="J98" s="291">
        <f t="shared" si="8"/>
        <v>0</v>
      </c>
      <c r="K98" s="291">
        <f t="shared" si="9"/>
        <v>0</v>
      </c>
      <c r="L98" s="289">
        <f t="shared" si="10"/>
        <v>0</v>
      </c>
    </row>
    <row r="99" spans="8:12" x14ac:dyDescent="0.3">
      <c r="H99" s="288" t="b">
        <f t="shared" si="6"/>
        <v>1</v>
      </c>
      <c r="I99" s="288" t="b">
        <f t="shared" si="7"/>
        <v>1</v>
      </c>
      <c r="J99" s="291">
        <f t="shared" si="8"/>
        <v>0</v>
      </c>
      <c r="K99" s="291">
        <f t="shared" si="9"/>
        <v>0</v>
      </c>
      <c r="L99" s="289">
        <f t="shared" si="10"/>
        <v>0</v>
      </c>
    </row>
    <row r="100" spans="8:12" x14ac:dyDescent="0.3">
      <c r="H100" s="288" t="b">
        <f t="shared" si="6"/>
        <v>1</v>
      </c>
      <c r="I100" s="288" t="b">
        <f t="shared" si="7"/>
        <v>1</v>
      </c>
      <c r="J100" s="291">
        <f t="shared" si="8"/>
        <v>0</v>
      </c>
      <c r="K100" s="291">
        <f t="shared" si="9"/>
        <v>0</v>
      </c>
      <c r="L100" s="289">
        <f t="shared" si="10"/>
        <v>0</v>
      </c>
    </row>
    <row r="101" spans="8:12" x14ac:dyDescent="0.3">
      <c r="H101" s="288" t="b">
        <f t="shared" si="6"/>
        <v>1</v>
      </c>
      <c r="I101" s="288" t="b">
        <f t="shared" si="7"/>
        <v>1</v>
      </c>
      <c r="J101" s="291">
        <f t="shared" si="8"/>
        <v>0</v>
      </c>
      <c r="K101" s="291">
        <f t="shared" si="9"/>
        <v>0</v>
      </c>
      <c r="L101" s="289">
        <f t="shared" si="10"/>
        <v>0</v>
      </c>
    </row>
    <row r="102" spans="8:12" x14ac:dyDescent="0.3">
      <c r="H102" s="288" t="b">
        <f t="shared" si="6"/>
        <v>1</v>
      </c>
      <c r="I102" s="288" t="b">
        <f t="shared" si="7"/>
        <v>1</v>
      </c>
      <c r="J102" s="291">
        <f t="shared" si="8"/>
        <v>0</v>
      </c>
      <c r="K102" s="291">
        <f t="shared" si="9"/>
        <v>0</v>
      </c>
      <c r="L102" s="289">
        <f t="shared" si="10"/>
        <v>0</v>
      </c>
    </row>
    <row r="103" spans="8:12" x14ac:dyDescent="0.3">
      <c r="H103" s="288" t="b">
        <f t="shared" si="6"/>
        <v>1</v>
      </c>
      <c r="I103" s="288" t="b">
        <f t="shared" si="7"/>
        <v>1</v>
      </c>
      <c r="J103" s="291">
        <f t="shared" si="8"/>
        <v>0</v>
      </c>
      <c r="K103" s="291">
        <f t="shared" si="9"/>
        <v>0</v>
      </c>
      <c r="L103" s="289">
        <f t="shared" si="10"/>
        <v>0</v>
      </c>
    </row>
    <row r="104" spans="8:12" x14ac:dyDescent="0.3">
      <c r="H104" s="288" t="b">
        <f t="shared" si="6"/>
        <v>1</v>
      </c>
      <c r="I104" s="288" t="b">
        <f t="shared" si="7"/>
        <v>1</v>
      </c>
      <c r="J104" s="291">
        <f t="shared" si="8"/>
        <v>0</v>
      </c>
      <c r="K104" s="291">
        <f t="shared" si="9"/>
        <v>0</v>
      </c>
      <c r="L104" s="289">
        <f t="shared" si="10"/>
        <v>0</v>
      </c>
    </row>
    <row r="105" spans="8:12" x14ac:dyDescent="0.3">
      <c r="H105" s="288" t="b">
        <f t="shared" si="6"/>
        <v>1</v>
      </c>
      <c r="I105" s="288" t="b">
        <f t="shared" si="7"/>
        <v>1</v>
      </c>
      <c r="J105" s="291">
        <f t="shared" si="8"/>
        <v>0</v>
      </c>
      <c r="K105" s="291">
        <f t="shared" si="9"/>
        <v>0</v>
      </c>
      <c r="L105" s="289">
        <f t="shared" si="10"/>
        <v>0</v>
      </c>
    </row>
    <row r="106" spans="8:12" x14ac:dyDescent="0.3">
      <c r="H106" s="288" t="b">
        <f t="shared" si="6"/>
        <v>1</v>
      </c>
      <c r="I106" s="288" t="b">
        <f t="shared" si="7"/>
        <v>1</v>
      </c>
      <c r="J106" s="291">
        <f t="shared" si="8"/>
        <v>0</v>
      </c>
      <c r="K106" s="291">
        <f t="shared" si="9"/>
        <v>0</v>
      </c>
      <c r="L106" s="289">
        <f t="shared" si="10"/>
        <v>0</v>
      </c>
    </row>
    <row r="107" spans="8:12" x14ac:dyDescent="0.3">
      <c r="H107" s="288" t="b">
        <f t="shared" si="6"/>
        <v>1</v>
      </c>
      <c r="I107" s="288" t="b">
        <f t="shared" si="7"/>
        <v>1</v>
      </c>
      <c r="J107" s="291">
        <f t="shared" si="8"/>
        <v>0</v>
      </c>
      <c r="K107" s="291">
        <f t="shared" si="9"/>
        <v>0</v>
      </c>
      <c r="L107" s="289">
        <f t="shared" si="10"/>
        <v>0</v>
      </c>
    </row>
    <row r="108" spans="8:12" x14ac:dyDescent="0.3">
      <c r="H108" s="288" t="b">
        <f t="shared" si="6"/>
        <v>1</v>
      </c>
      <c r="I108" s="288" t="b">
        <f t="shared" si="7"/>
        <v>1</v>
      </c>
      <c r="J108" s="291">
        <f t="shared" si="8"/>
        <v>0</v>
      </c>
      <c r="K108" s="291">
        <f t="shared" si="9"/>
        <v>0</v>
      </c>
      <c r="L108" s="289">
        <f t="shared" si="10"/>
        <v>0</v>
      </c>
    </row>
    <row r="109" spans="8:12" x14ac:dyDescent="0.3">
      <c r="H109" s="288" t="b">
        <f t="shared" si="6"/>
        <v>1</v>
      </c>
      <c r="I109" s="288" t="b">
        <f t="shared" si="7"/>
        <v>1</v>
      </c>
      <c r="J109" s="291">
        <f t="shared" si="8"/>
        <v>0</v>
      </c>
      <c r="K109" s="291">
        <f t="shared" si="9"/>
        <v>0</v>
      </c>
      <c r="L109" s="289">
        <f t="shared" si="10"/>
        <v>0</v>
      </c>
    </row>
    <row r="110" spans="8:12" x14ac:dyDescent="0.3">
      <c r="H110" s="288" t="b">
        <f t="shared" si="6"/>
        <v>1</v>
      </c>
      <c r="I110" s="288" t="b">
        <f t="shared" si="7"/>
        <v>1</v>
      </c>
      <c r="J110" s="291">
        <f t="shared" si="8"/>
        <v>0</v>
      </c>
      <c r="K110" s="291">
        <f t="shared" si="9"/>
        <v>0</v>
      </c>
      <c r="L110" s="289">
        <f t="shared" si="10"/>
        <v>0</v>
      </c>
    </row>
    <row r="111" spans="8:12" x14ac:dyDescent="0.3">
      <c r="H111" s="288" t="b">
        <f t="shared" si="6"/>
        <v>1</v>
      </c>
      <c r="I111" s="288" t="b">
        <f t="shared" si="7"/>
        <v>1</v>
      </c>
      <c r="J111" s="291">
        <f t="shared" si="8"/>
        <v>0</v>
      </c>
      <c r="K111" s="291">
        <f t="shared" si="9"/>
        <v>0</v>
      </c>
      <c r="L111" s="289">
        <f t="shared" si="10"/>
        <v>0</v>
      </c>
    </row>
    <row r="112" spans="8:12" x14ac:dyDescent="0.3">
      <c r="H112" s="288" t="b">
        <f t="shared" si="6"/>
        <v>1</v>
      </c>
      <c r="I112" s="288" t="b">
        <f t="shared" si="7"/>
        <v>1</v>
      </c>
      <c r="J112" s="291">
        <f t="shared" si="8"/>
        <v>0</v>
      </c>
      <c r="K112" s="291">
        <f t="shared" si="9"/>
        <v>0</v>
      </c>
      <c r="L112" s="289">
        <f t="shared" si="10"/>
        <v>0</v>
      </c>
    </row>
    <row r="113" spans="8:12" x14ac:dyDescent="0.3">
      <c r="H113" s="288" t="b">
        <f t="shared" si="6"/>
        <v>1</v>
      </c>
      <c r="I113" s="288" t="b">
        <f t="shared" si="7"/>
        <v>1</v>
      </c>
      <c r="J113" s="291">
        <f t="shared" si="8"/>
        <v>0</v>
      </c>
      <c r="K113" s="291">
        <f t="shared" si="9"/>
        <v>0</v>
      </c>
      <c r="L113" s="289">
        <f t="shared" si="10"/>
        <v>0</v>
      </c>
    </row>
    <row r="114" spans="8:12" x14ac:dyDescent="0.3">
      <c r="H114" s="288" t="b">
        <f t="shared" si="6"/>
        <v>1</v>
      </c>
      <c r="I114" s="288" t="b">
        <f t="shared" si="7"/>
        <v>1</v>
      </c>
      <c r="J114" s="291">
        <f t="shared" si="8"/>
        <v>0</v>
      </c>
      <c r="K114" s="291">
        <f t="shared" si="9"/>
        <v>0</v>
      </c>
      <c r="L114" s="289">
        <f t="shared" si="10"/>
        <v>0</v>
      </c>
    </row>
    <row r="115" spans="8:12" x14ac:dyDescent="0.3">
      <c r="H115" s="288" t="b">
        <f t="shared" si="6"/>
        <v>1</v>
      </c>
      <c r="I115" s="288" t="b">
        <f t="shared" si="7"/>
        <v>1</v>
      </c>
      <c r="J115" s="291">
        <f t="shared" si="8"/>
        <v>0</v>
      </c>
      <c r="K115" s="291">
        <f t="shared" si="9"/>
        <v>0</v>
      </c>
      <c r="L115" s="289">
        <f t="shared" si="10"/>
        <v>0</v>
      </c>
    </row>
    <row r="116" spans="8:12" x14ac:dyDescent="0.3">
      <c r="H116" s="288" t="b">
        <f t="shared" si="6"/>
        <v>1</v>
      </c>
      <c r="I116" s="288" t="b">
        <f t="shared" si="7"/>
        <v>1</v>
      </c>
      <c r="J116" s="291">
        <f t="shared" si="8"/>
        <v>0</v>
      </c>
      <c r="K116" s="291">
        <f t="shared" si="9"/>
        <v>0</v>
      </c>
      <c r="L116" s="289">
        <f t="shared" si="10"/>
        <v>0</v>
      </c>
    </row>
    <row r="117" spans="8:12" x14ac:dyDescent="0.3">
      <c r="H117" s="288" t="b">
        <f t="shared" si="6"/>
        <v>1</v>
      </c>
      <c r="I117" s="288" t="b">
        <f t="shared" si="7"/>
        <v>1</v>
      </c>
      <c r="J117" s="291">
        <f t="shared" si="8"/>
        <v>0</v>
      </c>
      <c r="K117" s="291">
        <f t="shared" si="9"/>
        <v>0</v>
      </c>
      <c r="L117" s="289">
        <f t="shared" si="10"/>
        <v>0</v>
      </c>
    </row>
    <row r="118" spans="8:12" x14ac:dyDescent="0.3">
      <c r="H118" s="288" t="b">
        <f t="shared" si="6"/>
        <v>1</v>
      </c>
      <c r="I118" s="288" t="b">
        <f t="shared" si="7"/>
        <v>1</v>
      </c>
      <c r="J118" s="291">
        <f t="shared" si="8"/>
        <v>0</v>
      </c>
      <c r="K118" s="291">
        <f t="shared" si="9"/>
        <v>0</v>
      </c>
      <c r="L118" s="289">
        <f t="shared" si="10"/>
        <v>0</v>
      </c>
    </row>
    <row r="119" spans="8:12" x14ac:dyDescent="0.3">
      <c r="H119" s="288" t="b">
        <f t="shared" si="6"/>
        <v>1</v>
      </c>
      <c r="I119" s="288" t="b">
        <f t="shared" si="7"/>
        <v>1</v>
      </c>
      <c r="J119" s="291">
        <f t="shared" si="8"/>
        <v>0</v>
      </c>
      <c r="K119" s="291">
        <f t="shared" si="9"/>
        <v>0</v>
      </c>
      <c r="L119" s="289">
        <f t="shared" si="10"/>
        <v>0</v>
      </c>
    </row>
    <row r="120" spans="8:12" x14ac:dyDescent="0.3">
      <c r="H120" s="288" t="b">
        <f t="shared" si="6"/>
        <v>1</v>
      </c>
      <c r="I120" s="288" t="b">
        <f t="shared" si="7"/>
        <v>1</v>
      </c>
      <c r="J120" s="291">
        <f t="shared" si="8"/>
        <v>0</v>
      </c>
      <c r="K120" s="291">
        <f t="shared" si="9"/>
        <v>0</v>
      </c>
      <c r="L120" s="289">
        <f t="shared" si="10"/>
        <v>0</v>
      </c>
    </row>
    <row r="121" spans="8:12" x14ac:dyDescent="0.3">
      <c r="H121" s="288" t="b">
        <f t="shared" si="6"/>
        <v>1</v>
      </c>
      <c r="I121" s="288" t="b">
        <f t="shared" si="7"/>
        <v>1</v>
      </c>
      <c r="J121" s="291">
        <f t="shared" si="8"/>
        <v>0</v>
      </c>
      <c r="K121" s="291">
        <f t="shared" si="9"/>
        <v>0</v>
      </c>
      <c r="L121" s="289">
        <f t="shared" si="10"/>
        <v>0</v>
      </c>
    </row>
    <row r="122" spans="8:12" x14ac:dyDescent="0.3">
      <c r="H122" s="288" t="b">
        <f t="shared" si="6"/>
        <v>1</v>
      </c>
      <c r="I122" s="288" t="b">
        <f t="shared" si="7"/>
        <v>1</v>
      </c>
      <c r="J122" s="291">
        <f t="shared" si="8"/>
        <v>0</v>
      </c>
      <c r="K122" s="291">
        <f t="shared" si="9"/>
        <v>0</v>
      </c>
      <c r="L122" s="289">
        <f t="shared" si="10"/>
        <v>0</v>
      </c>
    </row>
    <row r="123" spans="8:12" x14ac:dyDescent="0.3">
      <c r="H123" s="288" t="b">
        <f t="shared" si="6"/>
        <v>1</v>
      </c>
      <c r="I123" s="288" t="b">
        <f t="shared" si="7"/>
        <v>1</v>
      </c>
      <c r="J123" s="291">
        <f t="shared" si="8"/>
        <v>0</v>
      </c>
      <c r="K123" s="291">
        <f t="shared" si="9"/>
        <v>0</v>
      </c>
      <c r="L123" s="289">
        <f t="shared" si="10"/>
        <v>0</v>
      </c>
    </row>
    <row r="124" spans="8:12" x14ac:dyDescent="0.3">
      <c r="H124" s="288" t="b">
        <f t="shared" si="6"/>
        <v>1</v>
      </c>
      <c r="I124" s="288" t="b">
        <f t="shared" si="7"/>
        <v>1</v>
      </c>
      <c r="J124" s="291">
        <f t="shared" si="8"/>
        <v>0</v>
      </c>
      <c r="K124" s="291">
        <f t="shared" si="9"/>
        <v>0</v>
      </c>
      <c r="L124" s="289">
        <f t="shared" si="10"/>
        <v>0</v>
      </c>
    </row>
    <row r="125" spans="8:12" x14ac:dyDescent="0.3">
      <c r="H125" s="288" t="b">
        <f t="shared" si="6"/>
        <v>1</v>
      </c>
      <c r="I125" s="288" t="b">
        <f t="shared" si="7"/>
        <v>1</v>
      </c>
      <c r="J125" s="291">
        <f t="shared" si="8"/>
        <v>0</v>
      </c>
      <c r="K125" s="291">
        <f t="shared" si="9"/>
        <v>0</v>
      </c>
      <c r="L125" s="289">
        <f t="shared" si="10"/>
        <v>0</v>
      </c>
    </row>
    <row r="126" spans="8:12" x14ac:dyDescent="0.3">
      <c r="H126" s="288" t="b">
        <f t="shared" si="6"/>
        <v>1</v>
      </c>
      <c r="I126" s="288" t="b">
        <f t="shared" si="7"/>
        <v>1</v>
      </c>
      <c r="J126" s="291">
        <f t="shared" si="8"/>
        <v>0</v>
      </c>
      <c r="K126" s="291">
        <f t="shared" si="9"/>
        <v>0</v>
      </c>
      <c r="L126" s="289">
        <f t="shared" si="10"/>
        <v>0</v>
      </c>
    </row>
    <row r="127" spans="8:12" x14ac:dyDescent="0.3">
      <c r="H127" s="288" t="b">
        <f t="shared" si="6"/>
        <v>1</v>
      </c>
      <c r="I127" s="288" t="b">
        <f t="shared" si="7"/>
        <v>1</v>
      </c>
      <c r="J127" s="291">
        <f t="shared" si="8"/>
        <v>0</v>
      </c>
      <c r="K127" s="291">
        <f t="shared" si="9"/>
        <v>0</v>
      </c>
      <c r="L127" s="289">
        <f t="shared" si="10"/>
        <v>0</v>
      </c>
    </row>
    <row r="128" spans="8:12" x14ac:dyDescent="0.3">
      <c r="H128" s="288" t="b">
        <f t="shared" si="6"/>
        <v>1</v>
      </c>
      <c r="I128" s="288" t="b">
        <f t="shared" si="7"/>
        <v>1</v>
      </c>
      <c r="J128" s="291">
        <f t="shared" si="8"/>
        <v>0</v>
      </c>
      <c r="K128" s="291">
        <f t="shared" si="9"/>
        <v>0</v>
      </c>
      <c r="L128" s="289">
        <f t="shared" si="10"/>
        <v>0</v>
      </c>
    </row>
    <row r="129" spans="8:12" x14ac:dyDescent="0.3">
      <c r="H129" s="288" t="b">
        <f t="shared" si="6"/>
        <v>1</v>
      </c>
      <c r="I129" s="288" t="b">
        <f t="shared" si="7"/>
        <v>1</v>
      </c>
      <c r="J129" s="291">
        <f t="shared" si="8"/>
        <v>0</v>
      </c>
      <c r="K129" s="291">
        <f t="shared" si="9"/>
        <v>0</v>
      </c>
      <c r="L129" s="289">
        <f t="shared" si="10"/>
        <v>0</v>
      </c>
    </row>
    <row r="130" spans="8:12" x14ac:dyDescent="0.3">
      <c r="H130" s="288" t="b">
        <f t="shared" si="6"/>
        <v>1</v>
      </c>
      <c r="I130" s="288" t="b">
        <f t="shared" si="7"/>
        <v>1</v>
      </c>
      <c r="J130" s="291">
        <f t="shared" si="8"/>
        <v>0</v>
      </c>
      <c r="K130" s="291">
        <f t="shared" si="9"/>
        <v>0</v>
      </c>
      <c r="L130" s="289">
        <f t="shared" si="10"/>
        <v>0</v>
      </c>
    </row>
    <row r="131" spans="8:12" x14ac:dyDescent="0.3">
      <c r="H131" s="288" t="b">
        <f t="shared" si="6"/>
        <v>1</v>
      </c>
      <c r="I131" s="288" t="b">
        <f t="shared" si="7"/>
        <v>1</v>
      </c>
      <c r="J131" s="291">
        <f t="shared" si="8"/>
        <v>0</v>
      </c>
      <c r="K131" s="291">
        <f t="shared" si="9"/>
        <v>0</v>
      </c>
      <c r="L131" s="289">
        <f t="shared" si="10"/>
        <v>0</v>
      </c>
    </row>
    <row r="132" spans="8:12" x14ac:dyDescent="0.3">
      <c r="H132" s="288" t="b">
        <f t="shared" si="6"/>
        <v>1</v>
      </c>
      <c r="I132" s="288" t="b">
        <f t="shared" si="7"/>
        <v>1</v>
      </c>
      <c r="J132" s="291">
        <f t="shared" si="8"/>
        <v>0</v>
      </c>
      <c r="K132" s="291">
        <f t="shared" si="9"/>
        <v>0</v>
      </c>
      <c r="L132" s="289">
        <f t="shared" si="10"/>
        <v>0</v>
      </c>
    </row>
    <row r="133" spans="8:12" x14ac:dyDescent="0.3">
      <c r="H133" s="288" t="b">
        <f t="shared" ref="H133:H196" si="11">+B133=N133</f>
        <v>1</v>
      </c>
      <c r="I133" s="288" t="b">
        <f t="shared" ref="I133:I196" si="12">+C133=O133</f>
        <v>1</v>
      </c>
      <c r="J133" s="291">
        <f t="shared" ref="J133:J196" si="13">+D133-P133</f>
        <v>0</v>
      </c>
      <c r="K133" s="291">
        <f t="shared" ref="K133:K196" si="14">+E133-Q133</f>
        <v>0</v>
      </c>
      <c r="L133" s="289">
        <f t="shared" si="10"/>
        <v>0</v>
      </c>
    </row>
    <row r="134" spans="8:12" x14ac:dyDescent="0.3">
      <c r="H134" s="288" t="b">
        <f t="shared" si="11"/>
        <v>1</v>
      </c>
      <c r="I134" s="288" t="b">
        <f t="shared" si="12"/>
        <v>1</v>
      </c>
      <c r="J134" s="291">
        <f t="shared" si="13"/>
        <v>0</v>
      </c>
      <c r="K134" s="291">
        <f t="shared" si="14"/>
        <v>0</v>
      </c>
      <c r="L134" s="289">
        <f t="shared" si="10"/>
        <v>0</v>
      </c>
    </row>
    <row r="135" spans="8:12" x14ac:dyDescent="0.3">
      <c r="H135" s="288" t="b">
        <f t="shared" si="11"/>
        <v>1</v>
      </c>
      <c r="I135" s="288" t="b">
        <f t="shared" si="12"/>
        <v>1</v>
      </c>
      <c r="J135" s="291">
        <f t="shared" si="13"/>
        <v>0</v>
      </c>
      <c r="K135" s="291">
        <f t="shared" si="14"/>
        <v>0</v>
      </c>
      <c r="L135" s="289">
        <f t="shared" si="10"/>
        <v>0</v>
      </c>
    </row>
    <row r="136" spans="8:12" x14ac:dyDescent="0.3">
      <c r="H136" s="288" t="b">
        <f t="shared" si="11"/>
        <v>1</v>
      </c>
      <c r="I136" s="288" t="b">
        <f t="shared" si="12"/>
        <v>1</v>
      </c>
      <c r="J136" s="291">
        <f t="shared" si="13"/>
        <v>0</v>
      </c>
      <c r="K136" s="291">
        <f t="shared" si="14"/>
        <v>0</v>
      </c>
      <c r="L136" s="289">
        <f t="shared" si="10"/>
        <v>0</v>
      </c>
    </row>
    <row r="137" spans="8:12" x14ac:dyDescent="0.3">
      <c r="H137" s="288" t="b">
        <f t="shared" si="11"/>
        <v>1</v>
      </c>
      <c r="I137" s="288" t="b">
        <f t="shared" si="12"/>
        <v>1</v>
      </c>
      <c r="J137" s="291">
        <f t="shared" si="13"/>
        <v>0</v>
      </c>
      <c r="K137" s="291">
        <f t="shared" si="14"/>
        <v>0</v>
      </c>
      <c r="L137" s="289">
        <f t="shared" si="10"/>
        <v>0</v>
      </c>
    </row>
    <row r="138" spans="8:12" x14ac:dyDescent="0.3">
      <c r="H138" s="288" t="b">
        <f t="shared" si="11"/>
        <v>1</v>
      </c>
      <c r="I138" s="288" t="b">
        <f t="shared" si="12"/>
        <v>1</v>
      </c>
      <c r="J138" s="291">
        <f t="shared" si="13"/>
        <v>0</v>
      </c>
      <c r="K138" s="291">
        <f t="shared" si="14"/>
        <v>0</v>
      </c>
      <c r="L138" s="289">
        <f t="shared" si="10"/>
        <v>0</v>
      </c>
    </row>
    <row r="139" spans="8:12" x14ac:dyDescent="0.3">
      <c r="H139" s="288" t="b">
        <f t="shared" si="11"/>
        <v>1</v>
      </c>
      <c r="I139" s="288" t="b">
        <f t="shared" si="12"/>
        <v>1</v>
      </c>
      <c r="J139" s="291">
        <f t="shared" si="13"/>
        <v>0</v>
      </c>
      <c r="K139" s="291">
        <f t="shared" si="14"/>
        <v>0</v>
      </c>
      <c r="L139" s="289">
        <f t="shared" si="10"/>
        <v>0</v>
      </c>
    </row>
    <row r="140" spans="8:12" x14ac:dyDescent="0.3">
      <c r="H140" s="288" t="b">
        <f t="shared" si="11"/>
        <v>1</v>
      </c>
      <c r="I140" s="288" t="b">
        <f t="shared" si="12"/>
        <v>1</v>
      </c>
      <c r="J140" s="291">
        <f t="shared" si="13"/>
        <v>0</v>
      </c>
      <c r="K140" s="291">
        <f t="shared" si="14"/>
        <v>0</v>
      </c>
      <c r="L140" s="289">
        <f t="shared" si="10"/>
        <v>0</v>
      </c>
    </row>
    <row r="141" spans="8:12" x14ac:dyDescent="0.3">
      <c r="H141" s="288" t="b">
        <f t="shared" si="11"/>
        <v>1</v>
      </c>
      <c r="I141" s="288" t="b">
        <f t="shared" si="12"/>
        <v>1</v>
      </c>
      <c r="J141" s="291">
        <f t="shared" si="13"/>
        <v>0</v>
      </c>
      <c r="K141" s="291">
        <f t="shared" si="14"/>
        <v>0</v>
      </c>
      <c r="L141" s="289">
        <f t="shared" si="10"/>
        <v>0</v>
      </c>
    </row>
    <row r="142" spans="8:12" x14ac:dyDescent="0.3">
      <c r="H142" s="288" t="b">
        <f t="shared" si="11"/>
        <v>1</v>
      </c>
      <c r="I142" s="288" t="b">
        <f t="shared" si="12"/>
        <v>1</v>
      </c>
      <c r="J142" s="291">
        <f t="shared" si="13"/>
        <v>0</v>
      </c>
      <c r="K142" s="291">
        <f t="shared" si="14"/>
        <v>0</v>
      </c>
      <c r="L142" s="289">
        <f t="shared" si="10"/>
        <v>0</v>
      </c>
    </row>
    <row r="143" spans="8:12" x14ac:dyDescent="0.3">
      <c r="H143" s="288" t="b">
        <f t="shared" si="11"/>
        <v>1</v>
      </c>
      <c r="I143" s="288" t="b">
        <f t="shared" si="12"/>
        <v>1</v>
      </c>
      <c r="J143" s="291">
        <f t="shared" si="13"/>
        <v>0</v>
      </c>
      <c r="K143" s="291">
        <f t="shared" si="14"/>
        <v>0</v>
      </c>
      <c r="L143" s="289">
        <f t="shared" ref="L143:L206" si="15">+IF(LEN(B143)=LEN(N143),LEN(B143),LEN(B143)+LEN(N143))</f>
        <v>0</v>
      </c>
    </row>
    <row r="144" spans="8:12" x14ac:dyDescent="0.3">
      <c r="H144" s="288" t="b">
        <f t="shared" si="11"/>
        <v>1</v>
      </c>
      <c r="I144" s="288" t="b">
        <f t="shared" si="12"/>
        <v>1</v>
      </c>
      <c r="J144" s="291">
        <f t="shared" si="13"/>
        <v>0</v>
      </c>
      <c r="K144" s="291">
        <f t="shared" si="14"/>
        <v>0</v>
      </c>
      <c r="L144" s="289">
        <f t="shared" si="15"/>
        <v>0</v>
      </c>
    </row>
    <row r="145" spans="8:12" x14ac:dyDescent="0.3">
      <c r="H145" s="288" t="b">
        <f t="shared" si="11"/>
        <v>1</v>
      </c>
      <c r="I145" s="288" t="b">
        <f t="shared" si="12"/>
        <v>1</v>
      </c>
      <c r="J145" s="291">
        <f t="shared" si="13"/>
        <v>0</v>
      </c>
      <c r="K145" s="291">
        <f t="shared" si="14"/>
        <v>0</v>
      </c>
      <c r="L145" s="289">
        <f t="shared" si="15"/>
        <v>0</v>
      </c>
    </row>
    <row r="146" spans="8:12" x14ac:dyDescent="0.3">
      <c r="H146" s="288" t="b">
        <f t="shared" si="11"/>
        <v>1</v>
      </c>
      <c r="I146" s="288" t="b">
        <f t="shared" si="12"/>
        <v>1</v>
      </c>
      <c r="J146" s="291">
        <f t="shared" si="13"/>
        <v>0</v>
      </c>
      <c r="K146" s="291">
        <f t="shared" si="14"/>
        <v>0</v>
      </c>
      <c r="L146" s="289">
        <f t="shared" si="15"/>
        <v>0</v>
      </c>
    </row>
    <row r="147" spans="8:12" x14ac:dyDescent="0.3">
      <c r="H147" s="288" t="b">
        <f t="shared" si="11"/>
        <v>1</v>
      </c>
      <c r="I147" s="288" t="b">
        <f t="shared" si="12"/>
        <v>1</v>
      </c>
      <c r="J147" s="291">
        <f t="shared" si="13"/>
        <v>0</v>
      </c>
      <c r="K147" s="291">
        <f t="shared" si="14"/>
        <v>0</v>
      </c>
      <c r="L147" s="289">
        <f t="shared" si="15"/>
        <v>0</v>
      </c>
    </row>
    <row r="148" spans="8:12" x14ac:dyDescent="0.3">
      <c r="H148" s="288" t="b">
        <f t="shared" si="11"/>
        <v>1</v>
      </c>
      <c r="I148" s="288" t="b">
        <f t="shared" si="12"/>
        <v>1</v>
      </c>
      <c r="J148" s="291">
        <f t="shared" si="13"/>
        <v>0</v>
      </c>
      <c r="K148" s="291">
        <f t="shared" si="14"/>
        <v>0</v>
      </c>
      <c r="L148" s="289">
        <f t="shared" si="15"/>
        <v>0</v>
      </c>
    </row>
    <row r="149" spans="8:12" x14ac:dyDescent="0.3">
      <c r="H149" s="288" t="b">
        <f t="shared" si="11"/>
        <v>1</v>
      </c>
      <c r="I149" s="288" t="b">
        <f t="shared" si="12"/>
        <v>1</v>
      </c>
      <c r="J149" s="291">
        <f t="shared" si="13"/>
        <v>0</v>
      </c>
      <c r="K149" s="291">
        <f t="shared" si="14"/>
        <v>0</v>
      </c>
      <c r="L149" s="289">
        <f t="shared" si="15"/>
        <v>0</v>
      </c>
    </row>
    <row r="150" spans="8:12" x14ac:dyDescent="0.3">
      <c r="H150" s="288" t="b">
        <f t="shared" si="11"/>
        <v>1</v>
      </c>
      <c r="I150" s="288" t="b">
        <f t="shared" si="12"/>
        <v>1</v>
      </c>
      <c r="J150" s="291">
        <f t="shared" si="13"/>
        <v>0</v>
      </c>
      <c r="K150" s="291">
        <f t="shared" si="14"/>
        <v>0</v>
      </c>
      <c r="L150" s="289">
        <f t="shared" si="15"/>
        <v>0</v>
      </c>
    </row>
    <row r="151" spans="8:12" x14ac:dyDescent="0.3">
      <c r="H151" s="288" t="b">
        <f t="shared" si="11"/>
        <v>1</v>
      </c>
      <c r="I151" s="288" t="b">
        <f t="shared" si="12"/>
        <v>1</v>
      </c>
      <c r="J151" s="291">
        <f t="shared" si="13"/>
        <v>0</v>
      </c>
      <c r="K151" s="291">
        <f t="shared" si="14"/>
        <v>0</v>
      </c>
      <c r="L151" s="289">
        <f t="shared" si="15"/>
        <v>0</v>
      </c>
    </row>
    <row r="152" spans="8:12" x14ac:dyDescent="0.3">
      <c r="H152" s="288" t="b">
        <f t="shared" si="11"/>
        <v>1</v>
      </c>
      <c r="I152" s="288" t="b">
        <f t="shared" si="12"/>
        <v>1</v>
      </c>
      <c r="J152" s="291">
        <f t="shared" si="13"/>
        <v>0</v>
      </c>
      <c r="K152" s="291">
        <f t="shared" si="14"/>
        <v>0</v>
      </c>
      <c r="L152" s="289">
        <f t="shared" si="15"/>
        <v>0</v>
      </c>
    </row>
    <row r="153" spans="8:12" x14ac:dyDescent="0.3">
      <c r="H153" s="288" t="b">
        <f t="shared" si="11"/>
        <v>1</v>
      </c>
      <c r="I153" s="288" t="b">
        <f t="shared" si="12"/>
        <v>1</v>
      </c>
      <c r="J153" s="291">
        <f t="shared" si="13"/>
        <v>0</v>
      </c>
      <c r="K153" s="291">
        <f t="shared" si="14"/>
        <v>0</v>
      </c>
      <c r="L153" s="289">
        <f t="shared" si="15"/>
        <v>0</v>
      </c>
    </row>
    <row r="154" spans="8:12" x14ac:dyDescent="0.3">
      <c r="H154" s="288" t="b">
        <f t="shared" si="11"/>
        <v>1</v>
      </c>
      <c r="I154" s="288" t="b">
        <f t="shared" si="12"/>
        <v>1</v>
      </c>
      <c r="J154" s="291">
        <f t="shared" si="13"/>
        <v>0</v>
      </c>
      <c r="K154" s="291">
        <f t="shared" si="14"/>
        <v>0</v>
      </c>
      <c r="L154" s="289">
        <f t="shared" si="15"/>
        <v>0</v>
      </c>
    </row>
    <row r="155" spans="8:12" x14ac:dyDescent="0.3">
      <c r="H155" s="288" t="b">
        <f t="shared" si="11"/>
        <v>1</v>
      </c>
      <c r="I155" s="288" t="b">
        <f t="shared" si="12"/>
        <v>1</v>
      </c>
      <c r="J155" s="291">
        <f t="shared" si="13"/>
        <v>0</v>
      </c>
      <c r="K155" s="291">
        <f t="shared" si="14"/>
        <v>0</v>
      </c>
      <c r="L155" s="289">
        <f t="shared" si="15"/>
        <v>0</v>
      </c>
    </row>
    <row r="156" spans="8:12" x14ac:dyDescent="0.3">
      <c r="H156" s="288" t="b">
        <f t="shared" si="11"/>
        <v>1</v>
      </c>
      <c r="I156" s="288" t="b">
        <f t="shared" si="12"/>
        <v>1</v>
      </c>
      <c r="J156" s="291">
        <f t="shared" si="13"/>
        <v>0</v>
      </c>
      <c r="K156" s="291">
        <f t="shared" si="14"/>
        <v>0</v>
      </c>
      <c r="L156" s="289">
        <f t="shared" si="15"/>
        <v>0</v>
      </c>
    </row>
    <row r="157" spans="8:12" x14ac:dyDescent="0.3">
      <c r="H157" s="288" t="b">
        <f t="shared" si="11"/>
        <v>1</v>
      </c>
      <c r="I157" s="288" t="b">
        <f t="shared" si="12"/>
        <v>1</v>
      </c>
      <c r="J157" s="291">
        <f t="shared" si="13"/>
        <v>0</v>
      </c>
      <c r="K157" s="291">
        <f t="shared" si="14"/>
        <v>0</v>
      </c>
      <c r="L157" s="289">
        <f t="shared" si="15"/>
        <v>0</v>
      </c>
    </row>
    <row r="158" spans="8:12" x14ac:dyDescent="0.3">
      <c r="H158" s="288" t="b">
        <f t="shared" si="11"/>
        <v>1</v>
      </c>
      <c r="I158" s="288" t="b">
        <f t="shared" si="12"/>
        <v>1</v>
      </c>
      <c r="J158" s="291">
        <f t="shared" si="13"/>
        <v>0</v>
      </c>
      <c r="K158" s="291">
        <f t="shared" si="14"/>
        <v>0</v>
      </c>
      <c r="L158" s="289">
        <f t="shared" si="15"/>
        <v>0</v>
      </c>
    </row>
    <row r="159" spans="8:12" x14ac:dyDescent="0.3">
      <c r="H159" s="288" t="b">
        <f t="shared" si="11"/>
        <v>1</v>
      </c>
      <c r="I159" s="288" t="b">
        <f t="shared" si="12"/>
        <v>1</v>
      </c>
      <c r="J159" s="291">
        <f t="shared" si="13"/>
        <v>0</v>
      </c>
      <c r="K159" s="291">
        <f t="shared" si="14"/>
        <v>0</v>
      </c>
      <c r="L159" s="289">
        <f t="shared" si="15"/>
        <v>0</v>
      </c>
    </row>
    <row r="160" spans="8:12" x14ac:dyDescent="0.3">
      <c r="H160" s="288" t="b">
        <f t="shared" si="11"/>
        <v>1</v>
      </c>
      <c r="I160" s="288" t="b">
        <f t="shared" si="12"/>
        <v>1</v>
      </c>
      <c r="J160" s="291">
        <f t="shared" si="13"/>
        <v>0</v>
      </c>
      <c r="K160" s="291">
        <f t="shared" si="14"/>
        <v>0</v>
      </c>
      <c r="L160" s="289">
        <f t="shared" si="15"/>
        <v>0</v>
      </c>
    </row>
    <row r="161" spans="8:12" x14ac:dyDescent="0.3">
      <c r="H161" s="288" t="b">
        <f t="shared" si="11"/>
        <v>1</v>
      </c>
      <c r="I161" s="288" t="b">
        <f t="shared" si="12"/>
        <v>1</v>
      </c>
      <c r="J161" s="291">
        <f t="shared" si="13"/>
        <v>0</v>
      </c>
      <c r="K161" s="291">
        <f t="shared" si="14"/>
        <v>0</v>
      </c>
      <c r="L161" s="289">
        <f t="shared" si="15"/>
        <v>0</v>
      </c>
    </row>
    <row r="162" spans="8:12" x14ac:dyDescent="0.3">
      <c r="H162" s="288" t="b">
        <f t="shared" si="11"/>
        <v>1</v>
      </c>
      <c r="I162" s="288" t="b">
        <f t="shared" si="12"/>
        <v>1</v>
      </c>
      <c r="J162" s="291">
        <f t="shared" si="13"/>
        <v>0</v>
      </c>
      <c r="K162" s="291">
        <f t="shared" si="14"/>
        <v>0</v>
      </c>
      <c r="L162" s="289">
        <f t="shared" si="15"/>
        <v>0</v>
      </c>
    </row>
    <row r="163" spans="8:12" x14ac:dyDescent="0.3">
      <c r="H163" s="288" t="b">
        <f t="shared" si="11"/>
        <v>1</v>
      </c>
      <c r="I163" s="288" t="b">
        <f t="shared" si="12"/>
        <v>1</v>
      </c>
      <c r="J163" s="291">
        <f t="shared" si="13"/>
        <v>0</v>
      </c>
      <c r="K163" s="291">
        <f t="shared" si="14"/>
        <v>0</v>
      </c>
      <c r="L163" s="289">
        <f t="shared" si="15"/>
        <v>0</v>
      </c>
    </row>
    <row r="164" spans="8:12" x14ac:dyDescent="0.3">
      <c r="H164" s="288" t="b">
        <f t="shared" si="11"/>
        <v>1</v>
      </c>
      <c r="I164" s="288" t="b">
        <f t="shared" si="12"/>
        <v>1</v>
      </c>
      <c r="J164" s="291">
        <f t="shared" si="13"/>
        <v>0</v>
      </c>
      <c r="K164" s="291">
        <f t="shared" si="14"/>
        <v>0</v>
      </c>
      <c r="L164" s="289">
        <f t="shared" si="15"/>
        <v>0</v>
      </c>
    </row>
    <row r="165" spans="8:12" x14ac:dyDescent="0.3">
      <c r="H165" s="288" t="b">
        <f t="shared" si="11"/>
        <v>1</v>
      </c>
      <c r="I165" s="288" t="b">
        <f t="shared" si="12"/>
        <v>1</v>
      </c>
      <c r="J165" s="291">
        <f t="shared" si="13"/>
        <v>0</v>
      </c>
      <c r="K165" s="291">
        <f t="shared" si="14"/>
        <v>0</v>
      </c>
      <c r="L165" s="289">
        <f t="shared" si="15"/>
        <v>0</v>
      </c>
    </row>
    <row r="166" spans="8:12" x14ac:dyDescent="0.3">
      <c r="H166" s="288" t="b">
        <f t="shared" si="11"/>
        <v>1</v>
      </c>
      <c r="I166" s="288" t="b">
        <f t="shared" si="12"/>
        <v>1</v>
      </c>
      <c r="J166" s="291">
        <f t="shared" si="13"/>
        <v>0</v>
      </c>
      <c r="K166" s="291">
        <f t="shared" si="14"/>
        <v>0</v>
      </c>
      <c r="L166" s="289">
        <f t="shared" si="15"/>
        <v>0</v>
      </c>
    </row>
    <row r="167" spans="8:12" x14ac:dyDescent="0.3">
      <c r="H167" s="288" t="b">
        <f t="shared" si="11"/>
        <v>1</v>
      </c>
      <c r="I167" s="288" t="b">
        <f t="shared" si="12"/>
        <v>1</v>
      </c>
      <c r="J167" s="291">
        <f t="shared" si="13"/>
        <v>0</v>
      </c>
      <c r="K167" s="291">
        <f t="shared" si="14"/>
        <v>0</v>
      </c>
      <c r="L167" s="289">
        <f t="shared" si="15"/>
        <v>0</v>
      </c>
    </row>
    <row r="168" spans="8:12" x14ac:dyDescent="0.3">
      <c r="H168" s="288" t="b">
        <f t="shared" si="11"/>
        <v>1</v>
      </c>
      <c r="I168" s="288" t="b">
        <f t="shared" si="12"/>
        <v>1</v>
      </c>
      <c r="J168" s="291">
        <f t="shared" si="13"/>
        <v>0</v>
      </c>
      <c r="K168" s="291">
        <f t="shared" si="14"/>
        <v>0</v>
      </c>
      <c r="L168" s="289">
        <f t="shared" si="15"/>
        <v>0</v>
      </c>
    </row>
    <row r="169" spans="8:12" x14ac:dyDescent="0.3">
      <c r="H169" s="288" t="b">
        <f t="shared" si="11"/>
        <v>1</v>
      </c>
      <c r="I169" s="288" t="b">
        <f t="shared" si="12"/>
        <v>1</v>
      </c>
      <c r="J169" s="291">
        <f t="shared" si="13"/>
        <v>0</v>
      </c>
      <c r="K169" s="291">
        <f t="shared" si="14"/>
        <v>0</v>
      </c>
      <c r="L169" s="289">
        <f t="shared" si="15"/>
        <v>0</v>
      </c>
    </row>
    <row r="170" spans="8:12" x14ac:dyDescent="0.3">
      <c r="H170" s="288" t="b">
        <f t="shared" si="11"/>
        <v>1</v>
      </c>
      <c r="I170" s="288" t="b">
        <f t="shared" si="12"/>
        <v>1</v>
      </c>
      <c r="J170" s="291">
        <f t="shared" si="13"/>
        <v>0</v>
      </c>
      <c r="K170" s="291">
        <f t="shared" si="14"/>
        <v>0</v>
      </c>
      <c r="L170" s="289">
        <f t="shared" si="15"/>
        <v>0</v>
      </c>
    </row>
    <row r="171" spans="8:12" x14ac:dyDescent="0.3">
      <c r="H171" s="288" t="b">
        <f t="shared" si="11"/>
        <v>1</v>
      </c>
      <c r="I171" s="288" t="b">
        <f t="shared" si="12"/>
        <v>1</v>
      </c>
      <c r="J171" s="291">
        <f t="shared" si="13"/>
        <v>0</v>
      </c>
      <c r="K171" s="291">
        <f t="shared" si="14"/>
        <v>0</v>
      </c>
      <c r="L171" s="289">
        <f t="shared" si="15"/>
        <v>0</v>
      </c>
    </row>
    <row r="172" spans="8:12" x14ac:dyDescent="0.3">
      <c r="H172" s="288" t="b">
        <f t="shared" si="11"/>
        <v>1</v>
      </c>
      <c r="I172" s="288" t="b">
        <f t="shared" si="12"/>
        <v>1</v>
      </c>
      <c r="J172" s="291">
        <f t="shared" si="13"/>
        <v>0</v>
      </c>
      <c r="K172" s="291">
        <f t="shared" si="14"/>
        <v>0</v>
      </c>
      <c r="L172" s="289">
        <f t="shared" si="15"/>
        <v>0</v>
      </c>
    </row>
    <row r="173" spans="8:12" x14ac:dyDescent="0.3">
      <c r="H173" s="288" t="b">
        <f t="shared" si="11"/>
        <v>1</v>
      </c>
      <c r="I173" s="288" t="b">
        <f t="shared" si="12"/>
        <v>1</v>
      </c>
      <c r="J173" s="291">
        <f t="shared" si="13"/>
        <v>0</v>
      </c>
      <c r="K173" s="291">
        <f t="shared" si="14"/>
        <v>0</v>
      </c>
      <c r="L173" s="289">
        <f t="shared" si="15"/>
        <v>0</v>
      </c>
    </row>
    <row r="174" spans="8:12" x14ac:dyDescent="0.3">
      <c r="H174" s="288" t="b">
        <f t="shared" si="11"/>
        <v>1</v>
      </c>
      <c r="I174" s="288" t="b">
        <f t="shared" si="12"/>
        <v>1</v>
      </c>
      <c r="J174" s="291">
        <f t="shared" si="13"/>
        <v>0</v>
      </c>
      <c r="K174" s="291">
        <f t="shared" si="14"/>
        <v>0</v>
      </c>
      <c r="L174" s="289">
        <f t="shared" si="15"/>
        <v>0</v>
      </c>
    </row>
    <row r="175" spans="8:12" x14ac:dyDescent="0.3">
      <c r="H175" s="288" t="b">
        <f t="shared" si="11"/>
        <v>1</v>
      </c>
      <c r="I175" s="288" t="b">
        <f t="shared" si="12"/>
        <v>1</v>
      </c>
      <c r="J175" s="291">
        <f t="shared" si="13"/>
        <v>0</v>
      </c>
      <c r="K175" s="291">
        <f t="shared" si="14"/>
        <v>0</v>
      </c>
      <c r="L175" s="289">
        <f t="shared" si="15"/>
        <v>0</v>
      </c>
    </row>
    <row r="176" spans="8:12" x14ac:dyDescent="0.3">
      <c r="H176" s="288" t="b">
        <f t="shared" si="11"/>
        <v>1</v>
      </c>
      <c r="I176" s="288" t="b">
        <f t="shared" si="12"/>
        <v>1</v>
      </c>
      <c r="J176" s="291">
        <f t="shared" si="13"/>
        <v>0</v>
      </c>
      <c r="K176" s="291">
        <f t="shared" si="14"/>
        <v>0</v>
      </c>
      <c r="L176" s="289">
        <f t="shared" si="15"/>
        <v>0</v>
      </c>
    </row>
    <row r="177" spans="8:12" x14ac:dyDescent="0.3">
      <c r="H177" s="288" t="b">
        <f t="shared" si="11"/>
        <v>1</v>
      </c>
      <c r="I177" s="288" t="b">
        <f t="shared" si="12"/>
        <v>1</v>
      </c>
      <c r="J177" s="291">
        <f t="shared" si="13"/>
        <v>0</v>
      </c>
      <c r="K177" s="291">
        <f t="shared" si="14"/>
        <v>0</v>
      </c>
      <c r="L177" s="289">
        <f t="shared" si="15"/>
        <v>0</v>
      </c>
    </row>
    <row r="178" spans="8:12" x14ac:dyDescent="0.3">
      <c r="H178" s="288" t="b">
        <f t="shared" si="11"/>
        <v>1</v>
      </c>
      <c r="I178" s="288" t="b">
        <f t="shared" si="12"/>
        <v>1</v>
      </c>
      <c r="J178" s="291">
        <f t="shared" si="13"/>
        <v>0</v>
      </c>
      <c r="K178" s="291">
        <f t="shared" si="14"/>
        <v>0</v>
      </c>
      <c r="L178" s="289">
        <f t="shared" si="15"/>
        <v>0</v>
      </c>
    </row>
    <row r="179" spans="8:12" x14ac:dyDescent="0.3">
      <c r="H179" s="288" t="b">
        <f t="shared" si="11"/>
        <v>1</v>
      </c>
      <c r="I179" s="288" t="b">
        <f t="shared" si="12"/>
        <v>1</v>
      </c>
      <c r="J179" s="291">
        <f t="shared" si="13"/>
        <v>0</v>
      </c>
      <c r="K179" s="291">
        <f t="shared" si="14"/>
        <v>0</v>
      </c>
      <c r="L179" s="289">
        <f t="shared" si="15"/>
        <v>0</v>
      </c>
    </row>
    <row r="180" spans="8:12" x14ac:dyDescent="0.3">
      <c r="H180" s="288" t="b">
        <f t="shared" si="11"/>
        <v>1</v>
      </c>
      <c r="I180" s="288" t="b">
        <f t="shared" si="12"/>
        <v>1</v>
      </c>
      <c r="J180" s="291">
        <f t="shared" si="13"/>
        <v>0</v>
      </c>
      <c r="K180" s="291">
        <f t="shared" si="14"/>
        <v>0</v>
      </c>
      <c r="L180" s="289">
        <f t="shared" si="15"/>
        <v>0</v>
      </c>
    </row>
    <row r="181" spans="8:12" x14ac:dyDescent="0.3">
      <c r="H181" s="288" t="b">
        <f t="shared" si="11"/>
        <v>1</v>
      </c>
      <c r="I181" s="288" t="b">
        <f t="shared" si="12"/>
        <v>1</v>
      </c>
      <c r="J181" s="291">
        <f t="shared" si="13"/>
        <v>0</v>
      </c>
      <c r="K181" s="291">
        <f t="shared" si="14"/>
        <v>0</v>
      </c>
      <c r="L181" s="289">
        <f t="shared" si="15"/>
        <v>0</v>
      </c>
    </row>
    <row r="182" spans="8:12" x14ac:dyDescent="0.3">
      <c r="H182" s="288" t="b">
        <f t="shared" si="11"/>
        <v>1</v>
      </c>
      <c r="I182" s="288" t="b">
        <f t="shared" si="12"/>
        <v>1</v>
      </c>
      <c r="J182" s="291">
        <f t="shared" si="13"/>
        <v>0</v>
      </c>
      <c r="K182" s="291">
        <f t="shared" si="14"/>
        <v>0</v>
      </c>
      <c r="L182" s="289">
        <f t="shared" si="15"/>
        <v>0</v>
      </c>
    </row>
    <row r="183" spans="8:12" x14ac:dyDescent="0.3">
      <c r="H183" s="288" t="b">
        <f t="shared" si="11"/>
        <v>1</v>
      </c>
      <c r="I183" s="288" t="b">
        <f t="shared" si="12"/>
        <v>1</v>
      </c>
      <c r="J183" s="291">
        <f t="shared" si="13"/>
        <v>0</v>
      </c>
      <c r="K183" s="291">
        <f t="shared" si="14"/>
        <v>0</v>
      </c>
      <c r="L183" s="289">
        <f t="shared" si="15"/>
        <v>0</v>
      </c>
    </row>
    <row r="184" spans="8:12" x14ac:dyDescent="0.3">
      <c r="H184" s="288" t="b">
        <f t="shared" si="11"/>
        <v>1</v>
      </c>
      <c r="I184" s="288" t="b">
        <f t="shared" si="12"/>
        <v>1</v>
      </c>
      <c r="J184" s="291">
        <f t="shared" si="13"/>
        <v>0</v>
      </c>
      <c r="K184" s="291">
        <f t="shared" si="14"/>
        <v>0</v>
      </c>
      <c r="L184" s="289">
        <f t="shared" si="15"/>
        <v>0</v>
      </c>
    </row>
    <row r="185" spans="8:12" x14ac:dyDescent="0.3">
      <c r="H185" s="288" t="b">
        <f t="shared" si="11"/>
        <v>1</v>
      </c>
      <c r="I185" s="288" t="b">
        <f t="shared" si="12"/>
        <v>1</v>
      </c>
      <c r="J185" s="291">
        <f t="shared" si="13"/>
        <v>0</v>
      </c>
      <c r="K185" s="291">
        <f t="shared" si="14"/>
        <v>0</v>
      </c>
      <c r="L185" s="289">
        <f t="shared" si="15"/>
        <v>0</v>
      </c>
    </row>
    <row r="186" spans="8:12" x14ac:dyDescent="0.3">
      <c r="H186" s="288" t="b">
        <f t="shared" si="11"/>
        <v>1</v>
      </c>
      <c r="I186" s="288" t="b">
        <f t="shared" si="12"/>
        <v>1</v>
      </c>
      <c r="J186" s="291">
        <f t="shared" si="13"/>
        <v>0</v>
      </c>
      <c r="K186" s="291">
        <f t="shared" si="14"/>
        <v>0</v>
      </c>
      <c r="L186" s="289">
        <f t="shared" si="15"/>
        <v>0</v>
      </c>
    </row>
    <row r="187" spans="8:12" x14ac:dyDescent="0.3">
      <c r="H187" s="288" t="b">
        <f t="shared" si="11"/>
        <v>1</v>
      </c>
      <c r="I187" s="288" t="b">
        <f t="shared" si="12"/>
        <v>1</v>
      </c>
      <c r="J187" s="291">
        <f t="shared" si="13"/>
        <v>0</v>
      </c>
      <c r="K187" s="291">
        <f t="shared" si="14"/>
        <v>0</v>
      </c>
      <c r="L187" s="289">
        <f t="shared" si="15"/>
        <v>0</v>
      </c>
    </row>
    <row r="188" spans="8:12" x14ac:dyDescent="0.3">
      <c r="H188" s="288" t="b">
        <f t="shared" si="11"/>
        <v>1</v>
      </c>
      <c r="I188" s="288" t="b">
        <f t="shared" si="12"/>
        <v>1</v>
      </c>
      <c r="J188" s="291">
        <f t="shared" si="13"/>
        <v>0</v>
      </c>
      <c r="K188" s="291">
        <f t="shared" si="14"/>
        <v>0</v>
      </c>
      <c r="L188" s="289">
        <f t="shared" si="15"/>
        <v>0</v>
      </c>
    </row>
    <row r="189" spans="8:12" x14ac:dyDescent="0.3">
      <c r="H189" s="288" t="b">
        <f t="shared" si="11"/>
        <v>1</v>
      </c>
      <c r="I189" s="288" t="b">
        <f t="shared" si="12"/>
        <v>1</v>
      </c>
      <c r="J189" s="291">
        <f t="shared" si="13"/>
        <v>0</v>
      </c>
      <c r="K189" s="291">
        <f t="shared" si="14"/>
        <v>0</v>
      </c>
      <c r="L189" s="289">
        <f t="shared" si="15"/>
        <v>0</v>
      </c>
    </row>
    <row r="190" spans="8:12" x14ac:dyDescent="0.3">
      <c r="H190" s="288" t="b">
        <f t="shared" si="11"/>
        <v>1</v>
      </c>
      <c r="I190" s="288" t="b">
        <f t="shared" si="12"/>
        <v>1</v>
      </c>
      <c r="J190" s="291">
        <f t="shared" si="13"/>
        <v>0</v>
      </c>
      <c r="K190" s="291">
        <f t="shared" si="14"/>
        <v>0</v>
      </c>
      <c r="L190" s="289">
        <f t="shared" si="15"/>
        <v>0</v>
      </c>
    </row>
    <row r="191" spans="8:12" x14ac:dyDescent="0.3">
      <c r="H191" s="288" t="b">
        <f t="shared" si="11"/>
        <v>1</v>
      </c>
      <c r="I191" s="288" t="b">
        <f t="shared" si="12"/>
        <v>1</v>
      </c>
      <c r="J191" s="291">
        <f t="shared" si="13"/>
        <v>0</v>
      </c>
      <c r="K191" s="291">
        <f t="shared" si="14"/>
        <v>0</v>
      </c>
      <c r="L191" s="289">
        <f t="shared" si="15"/>
        <v>0</v>
      </c>
    </row>
    <row r="192" spans="8:12" x14ac:dyDescent="0.3">
      <c r="H192" s="288" t="b">
        <f t="shared" si="11"/>
        <v>1</v>
      </c>
      <c r="I192" s="288" t="b">
        <f t="shared" si="12"/>
        <v>1</v>
      </c>
      <c r="J192" s="291">
        <f t="shared" si="13"/>
        <v>0</v>
      </c>
      <c r="K192" s="291">
        <f t="shared" si="14"/>
        <v>0</v>
      </c>
      <c r="L192" s="289">
        <f t="shared" si="15"/>
        <v>0</v>
      </c>
    </row>
    <row r="193" spans="8:12" x14ac:dyDescent="0.3">
      <c r="H193" s="288" t="b">
        <f t="shared" si="11"/>
        <v>1</v>
      </c>
      <c r="I193" s="288" t="b">
        <f t="shared" si="12"/>
        <v>1</v>
      </c>
      <c r="J193" s="291">
        <f t="shared" si="13"/>
        <v>0</v>
      </c>
      <c r="K193" s="291">
        <f t="shared" si="14"/>
        <v>0</v>
      </c>
      <c r="L193" s="289">
        <f t="shared" si="15"/>
        <v>0</v>
      </c>
    </row>
    <row r="194" spans="8:12" x14ac:dyDescent="0.3">
      <c r="H194" s="288" t="b">
        <f t="shared" si="11"/>
        <v>1</v>
      </c>
      <c r="I194" s="288" t="b">
        <f t="shared" si="12"/>
        <v>1</v>
      </c>
      <c r="J194" s="291">
        <f t="shared" si="13"/>
        <v>0</v>
      </c>
      <c r="K194" s="291">
        <f t="shared" si="14"/>
        <v>0</v>
      </c>
      <c r="L194" s="289">
        <f t="shared" si="15"/>
        <v>0</v>
      </c>
    </row>
    <row r="195" spans="8:12" x14ac:dyDescent="0.3">
      <c r="H195" s="288" t="b">
        <f t="shared" si="11"/>
        <v>1</v>
      </c>
      <c r="I195" s="288" t="b">
        <f t="shared" si="12"/>
        <v>1</v>
      </c>
      <c r="J195" s="291">
        <f t="shared" si="13"/>
        <v>0</v>
      </c>
      <c r="K195" s="291">
        <f t="shared" si="14"/>
        <v>0</v>
      </c>
      <c r="L195" s="289">
        <f t="shared" si="15"/>
        <v>0</v>
      </c>
    </row>
    <row r="196" spans="8:12" x14ac:dyDescent="0.3">
      <c r="H196" s="288" t="b">
        <f t="shared" si="11"/>
        <v>1</v>
      </c>
      <c r="I196" s="288" t="b">
        <f t="shared" si="12"/>
        <v>1</v>
      </c>
      <c r="J196" s="291">
        <f t="shared" si="13"/>
        <v>0</v>
      </c>
      <c r="K196" s="291">
        <f t="shared" si="14"/>
        <v>0</v>
      </c>
      <c r="L196" s="289">
        <f t="shared" si="15"/>
        <v>0</v>
      </c>
    </row>
    <row r="197" spans="8:12" x14ac:dyDescent="0.3">
      <c r="H197" s="288" t="b">
        <f t="shared" ref="H197:H260" si="16">+B197=N197</f>
        <v>1</v>
      </c>
      <c r="I197" s="288" t="b">
        <f t="shared" ref="I197:I260" si="17">+C197=O197</f>
        <v>1</v>
      </c>
      <c r="J197" s="291">
        <f t="shared" ref="J197:J260" si="18">+D197-P197</f>
        <v>0</v>
      </c>
      <c r="K197" s="291">
        <f t="shared" ref="K197:K260" si="19">+E197-Q197</f>
        <v>0</v>
      </c>
      <c r="L197" s="289">
        <f t="shared" si="15"/>
        <v>0</v>
      </c>
    </row>
    <row r="198" spans="8:12" x14ac:dyDescent="0.3">
      <c r="H198" s="288" t="b">
        <f t="shared" si="16"/>
        <v>1</v>
      </c>
      <c r="I198" s="288" t="b">
        <f t="shared" si="17"/>
        <v>1</v>
      </c>
      <c r="J198" s="291">
        <f t="shared" si="18"/>
        <v>0</v>
      </c>
      <c r="K198" s="291">
        <f t="shared" si="19"/>
        <v>0</v>
      </c>
      <c r="L198" s="289">
        <f t="shared" si="15"/>
        <v>0</v>
      </c>
    </row>
    <row r="199" spans="8:12" x14ac:dyDescent="0.3">
      <c r="H199" s="288" t="b">
        <f t="shared" si="16"/>
        <v>1</v>
      </c>
      <c r="I199" s="288" t="b">
        <f t="shared" si="17"/>
        <v>1</v>
      </c>
      <c r="J199" s="291">
        <f t="shared" si="18"/>
        <v>0</v>
      </c>
      <c r="K199" s="291">
        <f t="shared" si="19"/>
        <v>0</v>
      </c>
      <c r="L199" s="289">
        <f t="shared" si="15"/>
        <v>0</v>
      </c>
    </row>
    <row r="200" spans="8:12" x14ac:dyDescent="0.3">
      <c r="H200" s="288" t="b">
        <f t="shared" si="16"/>
        <v>1</v>
      </c>
      <c r="I200" s="288" t="b">
        <f t="shared" si="17"/>
        <v>1</v>
      </c>
      <c r="J200" s="291">
        <f t="shared" si="18"/>
        <v>0</v>
      </c>
      <c r="K200" s="291">
        <f t="shared" si="19"/>
        <v>0</v>
      </c>
      <c r="L200" s="289">
        <f t="shared" si="15"/>
        <v>0</v>
      </c>
    </row>
    <row r="201" spans="8:12" x14ac:dyDescent="0.3">
      <c r="H201" s="288" t="b">
        <f t="shared" si="16"/>
        <v>1</v>
      </c>
      <c r="I201" s="288" t="b">
        <f t="shared" si="17"/>
        <v>1</v>
      </c>
      <c r="J201" s="291">
        <f t="shared" si="18"/>
        <v>0</v>
      </c>
      <c r="K201" s="291">
        <f t="shared" si="19"/>
        <v>0</v>
      </c>
      <c r="L201" s="289">
        <f t="shared" si="15"/>
        <v>0</v>
      </c>
    </row>
    <row r="202" spans="8:12" x14ac:dyDescent="0.3">
      <c r="H202" s="288" t="b">
        <f t="shared" si="16"/>
        <v>1</v>
      </c>
      <c r="I202" s="288" t="b">
        <f t="shared" si="17"/>
        <v>1</v>
      </c>
      <c r="J202" s="291">
        <f t="shared" si="18"/>
        <v>0</v>
      </c>
      <c r="K202" s="291">
        <f t="shared" si="19"/>
        <v>0</v>
      </c>
      <c r="L202" s="289">
        <f t="shared" si="15"/>
        <v>0</v>
      </c>
    </row>
    <row r="203" spans="8:12" x14ac:dyDescent="0.3">
      <c r="H203" s="288" t="b">
        <f t="shared" si="16"/>
        <v>1</v>
      </c>
      <c r="I203" s="288" t="b">
        <f t="shared" si="17"/>
        <v>1</v>
      </c>
      <c r="J203" s="291">
        <f t="shared" si="18"/>
        <v>0</v>
      </c>
      <c r="K203" s="291">
        <f t="shared" si="19"/>
        <v>0</v>
      </c>
      <c r="L203" s="289">
        <f t="shared" si="15"/>
        <v>0</v>
      </c>
    </row>
    <row r="204" spans="8:12" x14ac:dyDescent="0.3">
      <c r="H204" s="288" t="b">
        <f t="shared" si="16"/>
        <v>1</v>
      </c>
      <c r="I204" s="288" t="b">
        <f t="shared" si="17"/>
        <v>1</v>
      </c>
      <c r="J204" s="291">
        <f t="shared" si="18"/>
        <v>0</v>
      </c>
      <c r="K204" s="291">
        <f t="shared" si="19"/>
        <v>0</v>
      </c>
      <c r="L204" s="289">
        <f t="shared" si="15"/>
        <v>0</v>
      </c>
    </row>
    <row r="205" spans="8:12" x14ac:dyDescent="0.3">
      <c r="H205" s="288" t="b">
        <f t="shared" si="16"/>
        <v>1</v>
      </c>
      <c r="I205" s="288" t="b">
        <f t="shared" si="17"/>
        <v>1</v>
      </c>
      <c r="J205" s="291">
        <f t="shared" si="18"/>
        <v>0</v>
      </c>
      <c r="K205" s="291">
        <f t="shared" si="19"/>
        <v>0</v>
      </c>
      <c r="L205" s="289">
        <f t="shared" si="15"/>
        <v>0</v>
      </c>
    </row>
    <row r="206" spans="8:12" x14ac:dyDescent="0.3">
      <c r="H206" s="288" t="b">
        <f t="shared" si="16"/>
        <v>1</v>
      </c>
      <c r="I206" s="288" t="b">
        <f t="shared" si="17"/>
        <v>1</v>
      </c>
      <c r="J206" s="291">
        <f t="shared" si="18"/>
        <v>0</v>
      </c>
      <c r="K206" s="291">
        <f t="shared" si="19"/>
        <v>0</v>
      </c>
      <c r="L206" s="289">
        <f t="shared" si="15"/>
        <v>0</v>
      </c>
    </row>
    <row r="207" spans="8:12" x14ac:dyDescent="0.3">
      <c r="H207" s="288" t="b">
        <f t="shared" si="16"/>
        <v>1</v>
      </c>
      <c r="I207" s="288" t="b">
        <f t="shared" si="17"/>
        <v>1</v>
      </c>
      <c r="J207" s="291">
        <f t="shared" si="18"/>
        <v>0</v>
      </c>
      <c r="K207" s="291">
        <f t="shared" si="19"/>
        <v>0</v>
      </c>
      <c r="L207" s="289">
        <f t="shared" ref="L207:L270" si="20">+IF(LEN(B207)=LEN(N207),LEN(B207),LEN(B207)+LEN(N207))</f>
        <v>0</v>
      </c>
    </row>
    <row r="208" spans="8:12" x14ac:dyDescent="0.3">
      <c r="H208" s="288" t="b">
        <f t="shared" si="16"/>
        <v>1</v>
      </c>
      <c r="I208" s="288" t="b">
        <f t="shared" si="17"/>
        <v>1</v>
      </c>
      <c r="J208" s="291">
        <f t="shared" si="18"/>
        <v>0</v>
      </c>
      <c r="K208" s="291">
        <f t="shared" si="19"/>
        <v>0</v>
      </c>
      <c r="L208" s="289">
        <f t="shared" si="20"/>
        <v>0</v>
      </c>
    </row>
    <row r="209" spans="8:12" x14ac:dyDescent="0.3">
      <c r="H209" s="288" t="b">
        <f t="shared" si="16"/>
        <v>1</v>
      </c>
      <c r="I209" s="288" t="b">
        <f t="shared" si="17"/>
        <v>1</v>
      </c>
      <c r="J209" s="291">
        <f t="shared" si="18"/>
        <v>0</v>
      </c>
      <c r="K209" s="291">
        <f t="shared" si="19"/>
        <v>0</v>
      </c>
      <c r="L209" s="289">
        <f t="shared" si="20"/>
        <v>0</v>
      </c>
    </row>
    <row r="210" spans="8:12" x14ac:dyDescent="0.3">
      <c r="H210" s="288" t="b">
        <f t="shared" si="16"/>
        <v>1</v>
      </c>
      <c r="I210" s="288" t="b">
        <f t="shared" si="17"/>
        <v>1</v>
      </c>
      <c r="J210" s="291">
        <f t="shared" si="18"/>
        <v>0</v>
      </c>
      <c r="K210" s="291">
        <f t="shared" si="19"/>
        <v>0</v>
      </c>
      <c r="L210" s="289">
        <f t="shared" si="20"/>
        <v>0</v>
      </c>
    </row>
    <row r="211" spans="8:12" x14ac:dyDescent="0.3">
      <c r="H211" s="288" t="b">
        <f t="shared" si="16"/>
        <v>1</v>
      </c>
      <c r="I211" s="288" t="b">
        <f t="shared" si="17"/>
        <v>1</v>
      </c>
      <c r="J211" s="291">
        <f t="shared" si="18"/>
        <v>0</v>
      </c>
      <c r="K211" s="291">
        <f t="shared" si="19"/>
        <v>0</v>
      </c>
      <c r="L211" s="289">
        <f t="shared" si="20"/>
        <v>0</v>
      </c>
    </row>
    <row r="212" spans="8:12" x14ac:dyDescent="0.3">
      <c r="H212" s="288" t="b">
        <f t="shared" si="16"/>
        <v>1</v>
      </c>
      <c r="I212" s="288" t="b">
        <f t="shared" si="17"/>
        <v>1</v>
      </c>
      <c r="J212" s="291">
        <f t="shared" si="18"/>
        <v>0</v>
      </c>
      <c r="K212" s="291">
        <f t="shared" si="19"/>
        <v>0</v>
      </c>
      <c r="L212" s="289">
        <f t="shared" si="20"/>
        <v>0</v>
      </c>
    </row>
    <row r="213" spans="8:12" x14ac:dyDescent="0.3">
      <c r="H213" s="288" t="b">
        <f t="shared" si="16"/>
        <v>1</v>
      </c>
      <c r="I213" s="288" t="b">
        <f t="shared" si="17"/>
        <v>1</v>
      </c>
      <c r="J213" s="291">
        <f t="shared" si="18"/>
        <v>0</v>
      </c>
      <c r="K213" s="291">
        <f t="shared" si="19"/>
        <v>0</v>
      </c>
      <c r="L213" s="289">
        <f t="shared" si="20"/>
        <v>0</v>
      </c>
    </row>
    <row r="214" spans="8:12" x14ac:dyDescent="0.3">
      <c r="H214" s="288" t="b">
        <f t="shared" si="16"/>
        <v>1</v>
      </c>
      <c r="I214" s="288" t="b">
        <f t="shared" si="17"/>
        <v>1</v>
      </c>
      <c r="J214" s="291">
        <f t="shared" si="18"/>
        <v>0</v>
      </c>
      <c r="K214" s="291">
        <f t="shared" si="19"/>
        <v>0</v>
      </c>
      <c r="L214" s="289">
        <f t="shared" si="20"/>
        <v>0</v>
      </c>
    </row>
    <row r="215" spans="8:12" x14ac:dyDescent="0.3">
      <c r="H215" s="288" t="b">
        <f t="shared" si="16"/>
        <v>1</v>
      </c>
      <c r="I215" s="288" t="b">
        <f t="shared" si="17"/>
        <v>1</v>
      </c>
      <c r="J215" s="291">
        <f t="shared" si="18"/>
        <v>0</v>
      </c>
      <c r="K215" s="291">
        <f t="shared" si="19"/>
        <v>0</v>
      </c>
      <c r="L215" s="289">
        <f t="shared" si="20"/>
        <v>0</v>
      </c>
    </row>
    <row r="216" spans="8:12" x14ac:dyDescent="0.3">
      <c r="H216" s="288" t="b">
        <f t="shared" si="16"/>
        <v>1</v>
      </c>
      <c r="I216" s="288" t="b">
        <f t="shared" si="17"/>
        <v>1</v>
      </c>
      <c r="J216" s="291">
        <f t="shared" si="18"/>
        <v>0</v>
      </c>
      <c r="K216" s="291">
        <f t="shared" si="19"/>
        <v>0</v>
      </c>
      <c r="L216" s="289">
        <f t="shared" si="20"/>
        <v>0</v>
      </c>
    </row>
    <row r="217" spans="8:12" x14ac:dyDescent="0.3">
      <c r="H217" s="288" t="b">
        <f t="shared" si="16"/>
        <v>1</v>
      </c>
      <c r="I217" s="288" t="b">
        <f t="shared" si="17"/>
        <v>1</v>
      </c>
      <c r="J217" s="291">
        <f t="shared" si="18"/>
        <v>0</v>
      </c>
      <c r="K217" s="291">
        <f t="shared" si="19"/>
        <v>0</v>
      </c>
      <c r="L217" s="289">
        <f t="shared" si="20"/>
        <v>0</v>
      </c>
    </row>
    <row r="218" spans="8:12" x14ac:dyDescent="0.3">
      <c r="H218" s="288" t="b">
        <f t="shared" si="16"/>
        <v>1</v>
      </c>
      <c r="I218" s="288" t="b">
        <f t="shared" si="17"/>
        <v>1</v>
      </c>
      <c r="J218" s="291">
        <f t="shared" si="18"/>
        <v>0</v>
      </c>
      <c r="K218" s="291">
        <f t="shared" si="19"/>
        <v>0</v>
      </c>
      <c r="L218" s="289">
        <f t="shared" si="20"/>
        <v>0</v>
      </c>
    </row>
    <row r="219" spans="8:12" x14ac:dyDescent="0.3">
      <c r="H219" s="288" t="b">
        <f t="shared" si="16"/>
        <v>1</v>
      </c>
      <c r="I219" s="288" t="b">
        <f t="shared" si="17"/>
        <v>1</v>
      </c>
      <c r="J219" s="291">
        <f t="shared" si="18"/>
        <v>0</v>
      </c>
      <c r="K219" s="291">
        <f t="shared" si="19"/>
        <v>0</v>
      </c>
      <c r="L219" s="289">
        <f t="shared" si="20"/>
        <v>0</v>
      </c>
    </row>
    <row r="220" spans="8:12" x14ac:dyDescent="0.3">
      <c r="H220" s="288" t="b">
        <f t="shared" si="16"/>
        <v>1</v>
      </c>
      <c r="I220" s="288" t="b">
        <f t="shared" si="17"/>
        <v>1</v>
      </c>
      <c r="J220" s="291">
        <f t="shared" si="18"/>
        <v>0</v>
      </c>
      <c r="K220" s="291">
        <f t="shared" si="19"/>
        <v>0</v>
      </c>
      <c r="L220" s="289">
        <f t="shared" si="20"/>
        <v>0</v>
      </c>
    </row>
    <row r="221" spans="8:12" x14ac:dyDescent="0.3">
      <c r="H221" s="288" t="b">
        <f t="shared" si="16"/>
        <v>1</v>
      </c>
      <c r="I221" s="288" t="b">
        <f t="shared" si="17"/>
        <v>1</v>
      </c>
      <c r="J221" s="291">
        <f t="shared" si="18"/>
        <v>0</v>
      </c>
      <c r="K221" s="291">
        <f t="shared" si="19"/>
        <v>0</v>
      </c>
      <c r="L221" s="289">
        <f t="shared" si="20"/>
        <v>0</v>
      </c>
    </row>
    <row r="222" spans="8:12" x14ac:dyDescent="0.3">
      <c r="H222" s="288" t="b">
        <f t="shared" si="16"/>
        <v>1</v>
      </c>
      <c r="I222" s="288" t="b">
        <f t="shared" si="17"/>
        <v>1</v>
      </c>
      <c r="J222" s="291">
        <f t="shared" si="18"/>
        <v>0</v>
      </c>
      <c r="K222" s="291">
        <f t="shared" si="19"/>
        <v>0</v>
      </c>
      <c r="L222" s="289">
        <f t="shared" si="20"/>
        <v>0</v>
      </c>
    </row>
    <row r="223" spans="8:12" x14ac:dyDescent="0.3">
      <c r="H223" s="288" t="b">
        <f t="shared" si="16"/>
        <v>1</v>
      </c>
      <c r="I223" s="288" t="b">
        <f t="shared" si="17"/>
        <v>1</v>
      </c>
      <c r="J223" s="291">
        <f t="shared" si="18"/>
        <v>0</v>
      </c>
      <c r="K223" s="291">
        <f t="shared" si="19"/>
        <v>0</v>
      </c>
      <c r="L223" s="289">
        <f t="shared" si="20"/>
        <v>0</v>
      </c>
    </row>
    <row r="224" spans="8:12" x14ac:dyDescent="0.3">
      <c r="H224" s="288" t="b">
        <f t="shared" si="16"/>
        <v>1</v>
      </c>
      <c r="I224" s="288" t="b">
        <f t="shared" si="17"/>
        <v>1</v>
      </c>
      <c r="J224" s="291">
        <f t="shared" si="18"/>
        <v>0</v>
      </c>
      <c r="K224" s="291">
        <f t="shared" si="19"/>
        <v>0</v>
      </c>
      <c r="L224" s="289">
        <f t="shared" si="20"/>
        <v>0</v>
      </c>
    </row>
    <row r="225" spans="8:12" x14ac:dyDescent="0.3">
      <c r="H225" s="288" t="b">
        <f t="shared" si="16"/>
        <v>1</v>
      </c>
      <c r="I225" s="288" t="b">
        <f t="shared" si="17"/>
        <v>1</v>
      </c>
      <c r="J225" s="291">
        <f t="shared" si="18"/>
        <v>0</v>
      </c>
      <c r="K225" s="291">
        <f t="shared" si="19"/>
        <v>0</v>
      </c>
      <c r="L225" s="289">
        <f t="shared" si="20"/>
        <v>0</v>
      </c>
    </row>
    <row r="226" spans="8:12" x14ac:dyDescent="0.3">
      <c r="H226" s="288" t="b">
        <f t="shared" si="16"/>
        <v>1</v>
      </c>
      <c r="I226" s="288" t="b">
        <f t="shared" si="17"/>
        <v>1</v>
      </c>
      <c r="J226" s="291">
        <f t="shared" si="18"/>
        <v>0</v>
      </c>
      <c r="K226" s="291">
        <f t="shared" si="19"/>
        <v>0</v>
      </c>
      <c r="L226" s="289">
        <f t="shared" si="20"/>
        <v>0</v>
      </c>
    </row>
    <row r="227" spans="8:12" x14ac:dyDescent="0.3">
      <c r="H227" s="288" t="b">
        <f t="shared" si="16"/>
        <v>1</v>
      </c>
      <c r="I227" s="288" t="b">
        <f t="shared" si="17"/>
        <v>1</v>
      </c>
      <c r="J227" s="291">
        <f t="shared" si="18"/>
        <v>0</v>
      </c>
      <c r="K227" s="291">
        <f t="shared" si="19"/>
        <v>0</v>
      </c>
      <c r="L227" s="289">
        <f t="shared" si="20"/>
        <v>0</v>
      </c>
    </row>
    <row r="228" spans="8:12" x14ac:dyDescent="0.3">
      <c r="H228" s="288" t="b">
        <f t="shared" si="16"/>
        <v>1</v>
      </c>
      <c r="I228" s="288" t="b">
        <f t="shared" si="17"/>
        <v>1</v>
      </c>
      <c r="J228" s="291">
        <f t="shared" si="18"/>
        <v>0</v>
      </c>
      <c r="K228" s="291">
        <f t="shared" si="19"/>
        <v>0</v>
      </c>
      <c r="L228" s="289">
        <f t="shared" si="20"/>
        <v>0</v>
      </c>
    </row>
    <row r="229" spans="8:12" x14ac:dyDescent="0.3">
      <c r="H229" s="288" t="b">
        <f t="shared" si="16"/>
        <v>1</v>
      </c>
      <c r="I229" s="288" t="b">
        <f t="shared" si="17"/>
        <v>1</v>
      </c>
      <c r="J229" s="291">
        <f t="shared" si="18"/>
        <v>0</v>
      </c>
      <c r="K229" s="291">
        <f t="shared" si="19"/>
        <v>0</v>
      </c>
      <c r="L229" s="289">
        <f t="shared" si="20"/>
        <v>0</v>
      </c>
    </row>
    <row r="230" spans="8:12" x14ac:dyDescent="0.3">
      <c r="H230" s="288" t="b">
        <f t="shared" si="16"/>
        <v>1</v>
      </c>
      <c r="I230" s="288" t="b">
        <f t="shared" si="17"/>
        <v>1</v>
      </c>
      <c r="J230" s="291">
        <f t="shared" si="18"/>
        <v>0</v>
      </c>
      <c r="K230" s="291">
        <f t="shared" si="19"/>
        <v>0</v>
      </c>
      <c r="L230" s="289">
        <f t="shared" si="20"/>
        <v>0</v>
      </c>
    </row>
    <row r="231" spans="8:12" x14ac:dyDescent="0.3">
      <c r="H231" s="288" t="b">
        <f t="shared" si="16"/>
        <v>1</v>
      </c>
      <c r="I231" s="288" t="b">
        <f t="shared" si="17"/>
        <v>1</v>
      </c>
      <c r="J231" s="291">
        <f t="shared" si="18"/>
        <v>0</v>
      </c>
      <c r="K231" s="291">
        <f t="shared" si="19"/>
        <v>0</v>
      </c>
      <c r="L231" s="289">
        <f t="shared" si="20"/>
        <v>0</v>
      </c>
    </row>
    <row r="232" spans="8:12" x14ac:dyDescent="0.3">
      <c r="H232" s="288" t="b">
        <f t="shared" si="16"/>
        <v>1</v>
      </c>
      <c r="I232" s="288" t="b">
        <f t="shared" si="17"/>
        <v>1</v>
      </c>
      <c r="J232" s="291">
        <f t="shared" si="18"/>
        <v>0</v>
      </c>
      <c r="K232" s="291">
        <f t="shared" si="19"/>
        <v>0</v>
      </c>
      <c r="L232" s="289">
        <f t="shared" si="20"/>
        <v>0</v>
      </c>
    </row>
    <row r="233" spans="8:12" x14ac:dyDescent="0.3">
      <c r="H233" s="288" t="b">
        <f t="shared" si="16"/>
        <v>1</v>
      </c>
      <c r="I233" s="288" t="b">
        <f t="shared" si="17"/>
        <v>1</v>
      </c>
      <c r="J233" s="291">
        <f t="shared" si="18"/>
        <v>0</v>
      </c>
      <c r="K233" s="291">
        <f t="shared" si="19"/>
        <v>0</v>
      </c>
      <c r="L233" s="289">
        <f t="shared" si="20"/>
        <v>0</v>
      </c>
    </row>
    <row r="234" spans="8:12" x14ac:dyDescent="0.3">
      <c r="H234" s="288" t="b">
        <f t="shared" si="16"/>
        <v>1</v>
      </c>
      <c r="I234" s="288" t="b">
        <f t="shared" si="17"/>
        <v>1</v>
      </c>
      <c r="J234" s="291">
        <f t="shared" si="18"/>
        <v>0</v>
      </c>
      <c r="K234" s="291">
        <f t="shared" si="19"/>
        <v>0</v>
      </c>
      <c r="L234" s="289">
        <f t="shared" si="20"/>
        <v>0</v>
      </c>
    </row>
    <row r="235" spans="8:12" x14ac:dyDescent="0.3">
      <c r="H235" s="288" t="b">
        <f t="shared" si="16"/>
        <v>1</v>
      </c>
      <c r="I235" s="288" t="b">
        <f t="shared" si="17"/>
        <v>1</v>
      </c>
      <c r="J235" s="291">
        <f t="shared" si="18"/>
        <v>0</v>
      </c>
      <c r="K235" s="291">
        <f t="shared" si="19"/>
        <v>0</v>
      </c>
      <c r="L235" s="289">
        <f t="shared" si="20"/>
        <v>0</v>
      </c>
    </row>
    <row r="236" spans="8:12" x14ac:dyDescent="0.3">
      <c r="H236" s="288" t="b">
        <f t="shared" si="16"/>
        <v>1</v>
      </c>
      <c r="I236" s="288" t="b">
        <f t="shared" si="17"/>
        <v>1</v>
      </c>
      <c r="J236" s="291">
        <f t="shared" si="18"/>
        <v>0</v>
      </c>
      <c r="K236" s="291">
        <f t="shared" si="19"/>
        <v>0</v>
      </c>
      <c r="L236" s="289">
        <f t="shared" si="20"/>
        <v>0</v>
      </c>
    </row>
    <row r="237" spans="8:12" x14ac:dyDescent="0.3">
      <c r="H237" s="288" t="b">
        <f t="shared" si="16"/>
        <v>1</v>
      </c>
      <c r="I237" s="288" t="b">
        <f t="shared" si="17"/>
        <v>1</v>
      </c>
      <c r="J237" s="291">
        <f t="shared" si="18"/>
        <v>0</v>
      </c>
      <c r="K237" s="291">
        <f t="shared" si="19"/>
        <v>0</v>
      </c>
      <c r="L237" s="289">
        <f t="shared" si="20"/>
        <v>0</v>
      </c>
    </row>
    <row r="238" spans="8:12" x14ac:dyDescent="0.3">
      <c r="H238" s="288" t="b">
        <f t="shared" si="16"/>
        <v>1</v>
      </c>
      <c r="I238" s="288" t="b">
        <f t="shared" si="17"/>
        <v>1</v>
      </c>
      <c r="J238" s="291">
        <f t="shared" si="18"/>
        <v>0</v>
      </c>
      <c r="K238" s="291">
        <f t="shared" si="19"/>
        <v>0</v>
      </c>
      <c r="L238" s="289">
        <f t="shared" si="20"/>
        <v>0</v>
      </c>
    </row>
    <row r="239" spans="8:12" x14ac:dyDescent="0.3">
      <c r="H239" s="288" t="b">
        <f t="shared" si="16"/>
        <v>1</v>
      </c>
      <c r="I239" s="288" t="b">
        <f t="shared" si="17"/>
        <v>1</v>
      </c>
      <c r="J239" s="291">
        <f t="shared" si="18"/>
        <v>0</v>
      </c>
      <c r="K239" s="291">
        <f t="shared" si="19"/>
        <v>0</v>
      </c>
      <c r="L239" s="289">
        <f t="shared" si="20"/>
        <v>0</v>
      </c>
    </row>
    <row r="240" spans="8:12" x14ac:dyDescent="0.3">
      <c r="H240" s="288" t="b">
        <f t="shared" si="16"/>
        <v>1</v>
      </c>
      <c r="I240" s="288" t="b">
        <f t="shared" si="17"/>
        <v>1</v>
      </c>
      <c r="J240" s="291">
        <f t="shared" si="18"/>
        <v>0</v>
      </c>
      <c r="K240" s="291">
        <f t="shared" si="19"/>
        <v>0</v>
      </c>
      <c r="L240" s="289">
        <f t="shared" si="20"/>
        <v>0</v>
      </c>
    </row>
    <row r="241" spans="8:12" x14ac:dyDescent="0.3">
      <c r="H241" s="288" t="b">
        <f t="shared" si="16"/>
        <v>1</v>
      </c>
      <c r="I241" s="288" t="b">
        <f t="shared" si="17"/>
        <v>1</v>
      </c>
      <c r="J241" s="291">
        <f t="shared" si="18"/>
        <v>0</v>
      </c>
      <c r="K241" s="291">
        <f t="shared" si="19"/>
        <v>0</v>
      </c>
      <c r="L241" s="289">
        <f t="shared" si="20"/>
        <v>0</v>
      </c>
    </row>
    <row r="242" spans="8:12" x14ac:dyDescent="0.3">
      <c r="H242" s="288" t="b">
        <f t="shared" si="16"/>
        <v>1</v>
      </c>
      <c r="I242" s="288" t="b">
        <f t="shared" si="17"/>
        <v>1</v>
      </c>
      <c r="J242" s="291">
        <f t="shared" si="18"/>
        <v>0</v>
      </c>
      <c r="K242" s="291">
        <f t="shared" si="19"/>
        <v>0</v>
      </c>
      <c r="L242" s="289">
        <f t="shared" si="20"/>
        <v>0</v>
      </c>
    </row>
    <row r="243" spans="8:12" x14ac:dyDescent="0.3">
      <c r="H243" s="288" t="b">
        <f t="shared" si="16"/>
        <v>1</v>
      </c>
      <c r="I243" s="288" t="b">
        <f t="shared" si="17"/>
        <v>1</v>
      </c>
      <c r="J243" s="291">
        <f t="shared" si="18"/>
        <v>0</v>
      </c>
      <c r="K243" s="291">
        <f t="shared" si="19"/>
        <v>0</v>
      </c>
      <c r="L243" s="289">
        <f t="shared" si="20"/>
        <v>0</v>
      </c>
    </row>
    <row r="244" spans="8:12" x14ac:dyDescent="0.3">
      <c r="H244" s="288" t="b">
        <f t="shared" si="16"/>
        <v>1</v>
      </c>
      <c r="I244" s="288" t="b">
        <f t="shared" si="17"/>
        <v>1</v>
      </c>
      <c r="J244" s="291">
        <f t="shared" si="18"/>
        <v>0</v>
      </c>
      <c r="K244" s="291">
        <f t="shared" si="19"/>
        <v>0</v>
      </c>
      <c r="L244" s="289">
        <f t="shared" si="20"/>
        <v>0</v>
      </c>
    </row>
    <row r="245" spans="8:12" x14ac:dyDescent="0.3">
      <c r="H245" s="288" t="b">
        <f t="shared" si="16"/>
        <v>1</v>
      </c>
      <c r="I245" s="288" t="b">
        <f t="shared" si="17"/>
        <v>1</v>
      </c>
      <c r="J245" s="291">
        <f t="shared" si="18"/>
        <v>0</v>
      </c>
      <c r="K245" s="291">
        <f t="shared" si="19"/>
        <v>0</v>
      </c>
      <c r="L245" s="289">
        <f t="shared" si="20"/>
        <v>0</v>
      </c>
    </row>
    <row r="246" spans="8:12" x14ac:dyDescent="0.3">
      <c r="H246" s="288" t="b">
        <f t="shared" si="16"/>
        <v>1</v>
      </c>
      <c r="I246" s="288" t="b">
        <f t="shared" si="17"/>
        <v>1</v>
      </c>
      <c r="J246" s="291">
        <f t="shared" si="18"/>
        <v>0</v>
      </c>
      <c r="K246" s="291">
        <f t="shared" si="19"/>
        <v>0</v>
      </c>
      <c r="L246" s="289">
        <f t="shared" si="20"/>
        <v>0</v>
      </c>
    </row>
    <row r="247" spans="8:12" x14ac:dyDescent="0.3">
      <c r="H247" s="288" t="b">
        <f t="shared" si="16"/>
        <v>1</v>
      </c>
      <c r="I247" s="288" t="b">
        <f t="shared" si="17"/>
        <v>1</v>
      </c>
      <c r="J247" s="291">
        <f t="shared" si="18"/>
        <v>0</v>
      </c>
      <c r="K247" s="291">
        <f t="shared" si="19"/>
        <v>0</v>
      </c>
      <c r="L247" s="289">
        <f t="shared" si="20"/>
        <v>0</v>
      </c>
    </row>
    <row r="248" spans="8:12" x14ac:dyDescent="0.3">
      <c r="H248" s="288" t="b">
        <f t="shared" si="16"/>
        <v>1</v>
      </c>
      <c r="I248" s="288" t="b">
        <f t="shared" si="17"/>
        <v>1</v>
      </c>
      <c r="J248" s="291">
        <f t="shared" si="18"/>
        <v>0</v>
      </c>
      <c r="K248" s="291">
        <f t="shared" si="19"/>
        <v>0</v>
      </c>
      <c r="L248" s="289">
        <f t="shared" si="20"/>
        <v>0</v>
      </c>
    </row>
    <row r="249" spans="8:12" x14ac:dyDescent="0.3">
      <c r="H249" s="288" t="b">
        <f t="shared" si="16"/>
        <v>1</v>
      </c>
      <c r="I249" s="288" t="b">
        <f t="shared" si="17"/>
        <v>1</v>
      </c>
      <c r="J249" s="291">
        <f t="shared" si="18"/>
        <v>0</v>
      </c>
      <c r="K249" s="291">
        <f t="shared" si="19"/>
        <v>0</v>
      </c>
      <c r="L249" s="289">
        <f t="shared" si="20"/>
        <v>0</v>
      </c>
    </row>
    <row r="250" spans="8:12" x14ac:dyDescent="0.3">
      <c r="H250" s="288" t="b">
        <f t="shared" si="16"/>
        <v>1</v>
      </c>
      <c r="I250" s="288" t="b">
        <f t="shared" si="17"/>
        <v>1</v>
      </c>
      <c r="J250" s="291">
        <f t="shared" si="18"/>
        <v>0</v>
      </c>
      <c r="K250" s="291">
        <f t="shared" si="19"/>
        <v>0</v>
      </c>
      <c r="L250" s="289">
        <f t="shared" si="20"/>
        <v>0</v>
      </c>
    </row>
    <row r="251" spans="8:12" x14ac:dyDescent="0.3">
      <c r="H251" s="288" t="b">
        <f t="shared" si="16"/>
        <v>1</v>
      </c>
      <c r="I251" s="288" t="b">
        <f t="shared" si="17"/>
        <v>1</v>
      </c>
      <c r="J251" s="291">
        <f t="shared" si="18"/>
        <v>0</v>
      </c>
      <c r="K251" s="291">
        <f t="shared" si="19"/>
        <v>0</v>
      </c>
      <c r="L251" s="289">
        <f t="shared" si="20"/>
        <v>0</v>
      </c>
    </row>
    <row r="252" spans="8:12" x14ac:dyDescent="0.3">
      <c r="H252" s="288" t="b">
        <f t="shared" si="16"/>
        <v>1</v>
      </c>
      <c r="I252" s="288" t="b">
        <f t="shared" si="17"/>
        <v>1</v>
      </c>
      <c r="J252" s="291">
        <f t="shared" si="18"/>
        <v>0</v>
      </c>
      <c r="K252" s="291">
        <f t="shared" si="19"/>
        <v>0</v>
      </c>
      <c r="L252" s="289">
        <f t="shared" si="20"/>
        <v>0</v>
      </c>
    </row>
    <row r="253" spans="8:12" x14ac:dyDescent="0.3">
      <c r="H253" s="288" t="b">
        <f t="shared" si="16"/>
        <v>1</v>
      </c>
      <c r="I253" s="288" t="b">
        <f t="shared" si="17"/>
        <v>1</v>
      </c>
      <c r="J253" s="291">
        <f t="shared" si="18"/>
        <v>0</v>
      </c>
      <c r="K253" s="291">
        <f t="shared" si="19"/>
        <v>0</v>
      </c>
      <c r="L253" s="289">
        <f t="shared" si="20"/>
        <v>0</v>
      </c>
    </row>
    <row r="254" spans="8:12" x14ac:dyDescent="0.3">
      <c r="H254" s="288" t="b">
        <f t="shared" si="16"/>
        <v>1</v>
      </c>
      <c r="I254" s="288" t="b">
        <f t="shared" si="17"/>
        <v>1</v>
      </c>
      <c r="J254" s="291">
        <f t="shared" si="18"/>
        <v>0</v>
      </c>
      <c r="K254" s="291">
        <f t="shared" si="19"/>
        <v>0</v>
      </c>
      <c r="L254" s="289">
        <f t="shared" si="20"/>
        <v>0</v>
      </c>
    </row>
    <row r="255" spans="8:12" x14ac:dyDescent="0.3">
      <c r="H255" s="288" t="b">
        <f t="shared" si="16"/>
        <v>1</v>
      </c>
      <c r="I255" s="288" t="b">
        <f t="shared" si="17"/>
        <v>1</v>
      </c>
      <c r="J255" s="291">
        <f t="shared" si="18"/>
        <v>0</v>
      </c>
      <c r="K255" s="291">
        <f t="shared" si="19"/>
        <v>0</v>
      </c>
      <c r="L255" s="289">
        <f t="shared" si="20"/>
        <v>0</v>
      </c>
    </row>
    <row r="256" spans="8:12" x14ac:dyDescent="0.3">
      <c r="H256" s="288" t="b">
        <f t="shared" si="16"/>
        <v>1</v>
      </c>
      <c r="I256" s="288" t="b">
        <f t="shared" si="17"/>
        <v>1</v>
      </c>
      <c r="J256" s="291">
        <f t="shared" si="18"/>
        <v>0</v>
      </c>
      <c r="K256" s="291">
        <f t="shared" si="19"/>
        <v>0</v>
      </c>
      <c r="L256" s="289">
        <f t="shared" si="20"/>
        <v>0</v>
      </c>
    </row>
    <row r="257" spans="8:12" x14ac:dyDescent="0.3">
      <c r="H257" s="288" t="b">
        <f t="shared" si="16"/>
        <v>1</v>
      </c>
      <c r="I257" s="288" t="b">
        <f t="shared" si="17"/>
        <v>1</v>
      </c>
      <c r="J257" s="291">
        <f t="shared" si="18"/>
        <v>0</v>
      </c>
      <c r="K257" s="291">
        <f t="shared" si="19"/>
        <v>0</v>
      </c>
      <c r="L257" s="289">
        <f t="shared" si="20"/>
        <v>0</v>
      </c>
    </row>
    <row r="258" spans="8:12" x14ac:dyDescent="0.3">
      <c r="H258" s="288" t="b">
        <f t="shared" si="16"/>
        <v>1</v>
      </c>
      <c r="I258" s="288" t="b">
        <f t="shared" si="17"/>
        <v>1</v>
      </c>
      <c r="J258" s="291">
        <f t="shared" si="18"/>
        <v>0</v>
      </c>
      <c r="K258" s="291">
        <f t="shared" si="19"/>
        <v>0</v>
      </c>
      <c r="L258" s="289">
        <f t="shared" si="20"/>
        <v>0</v>
      </c>
    </row>
    <row r="259" spans="8:12" x14ac:dyDescent="0.3">
      <c r="H259" s="288" t="b">
        <f t="shared" si="16"/>
        <v>1</v>
      </c>
      <c r="I259" s="288" t="b">
        <f t="shared" si="17"/>
        <v>1</v>
      </c>
      <c r="J259" s="291">
        <f t="shared" si="18"/>
        <v>0</v>
      </c>
      <c r="K259" s="291">
        <f t="shared" si="19"/>
        <v>0</v>
      </c>
      <c r="L259" s="289">
        <f t="shared" si="20"/>
        <v>0</v>
      </c>
    </row>
    <row r="260" spans="8:12" x14ac:dyDescent="0.3">
      <c r="H260" s="288" t="b">
        <f t="shared" si="16"/>
        <v>1</v>
      </c>
      <c r="I260" s="288" t="b">
        <f t="shared" si="17"/>
        <v>1</v>
      </c>
      <c r="J260" s="291">
        <f t="shared" si="18"/>
        <v>0</v>
      </c>
      <c r="K260" s="291">
        <f t="shared" si="19"/>
        <v>0</v>
      </c>
      <c r="L260" s="289">
        <f t="shared" si="20"/>
        <v>0</v>
      </c>
    </row>
    <row r="261" spans="8:12" x14ac:dyDescent="0.3">
      <c r="H261" s="288" t="b">
        <f t="shared" ref="H261:H324" si="21">+B261=N261</f>
        <v>1</v>
      </c>
      <c r="I261" s="288" t="b">
        <f t="shared" ref="I261:I324" si="22">+C261=O261</f>
        <v>1</v>
      </c>
      <c r="J261" s="291">
        <f t="shared" ref="J261:J324" si="23">+D261-P261</f>
        <v>0</v>
      </c>
      <c r="K261" s="291">
        <f t="shared" ref="K261:K324" si="24">+E261-Q261</f>
        <v>0</v>
      </c>
      <c r="L261" s="289">
        <f t="shared" si="20"/>
        <v>0</v>
      </c>
    </row>
    <row r="262" spans="8:12" x14ac:dyDescent="0.3">
      <c r="H262" s="288" t="b">
        <f t="shared" si="21"/>
        <v>1</v>
      </c>
      <c r="I262" s="288" t="b">
        <f t="shared" si="22"/>
        <v>1</v>
      </c>
      <c r="J262" s="291">
        <f t="shared" si="23"/>
        <v>0</v>
      </c>
      <c r="K262" s="291">
        <f t="shared" si="24"/>
        <v>0</v>
      </c>
      <c r="L262" s="289">
        <f t="shared" si="20"/>
        <v>0</v>
      </c>
    </row>
    <row r="263" spans="8:12" x14ac:dyDescent="0.3">
      <c r="H263" s="288" t="b">
        <f t="shared" si="21"/>
        <v>1</v>
      </c>
      <c r="I263" s="288" t="b">
        <f t="shared" si="22"/>
        <v>1</v>
      </c>
      <c r="J263" s="291">
        <f t="shared" si="23"/>
        <v>0</v>
      </c>
      <c r="K263" s="291">
        <f t="shared" si="24"/>
        <v>0</v>
      </c>
      <c r="L263" s="289">
        <f t="shared" si="20"/>
        <v>0</v>
      </c>
    </row>
    <row r="264" spans="8:12" x14ac:dyDescent="0.3">
      <c r="H264" s="288" t="b">
        <f t="shared" si="21"/>
        <v>1</v>
      </c>
      <c r="I264" s="288" t="b">
        <f t="shared" si="22"/>
        <v>1</v>
      </c>
      <c r="J264" s="291">
        <f t="shared" si="23"/>
        <v>0</v>
      </c>
      <c r="K264" s="291">
        <f t="shared" si="24"/>
        <v>0</v>
      </c>
      <c r="L264" s="289">
        <f t="shared" si="20"/>
        <v>0</v>
      </c>
    </row>
    <row r="265" spans="8:12" x14ac:dyDescent="0.3">
      <c r="H265" s="288" t="b">
        <f t="shared" si="21"/>
        <v>1</v>
      </c>
      <c r="I265" s="288" t="b">
        <f t="shared" si="22"/>
        <v>1</v>
      </c>
      <c r="J265" s="291">
        <f t="shared" si="23"/>
        <v>0</v>
      </c>
      <c r="K265" s="291">
        <f t="shared" si="24"/>
        <v>0</v>
      </c>
      <c r="L265" s="289">
        <f t="shared" si="20"/>
        <v>0</v>
      </c>
    </row>
    <row r="266" spans="8:12" x14ac:dyDescent="0.3">
      <c r="H266" s="288" t="b">
        <f t="shared" si="21"/>
        <v>1</v>
      </c>
      <c r="I266" s="288" t="b">
        <f t="shared" si="22"/>
        <v>1</v>
      </c>
      <c r="J266" s="291">
        <f t="shared" si="23"/>
        <v>0</v>
      </c>
      <c r="K266" s="291">
        <f t="shared" si="24"/>
        <v>0</v>
      </c>
      <c r="L266" s="289">
        <f t="shared" si="20"/>
        <v>0</v>
      </c>
    </row>
    <row r="267" spans="8:12" x14ac:dyDescent="0.3">
      <c r="H267" s="288" t="b">
        <f t="shared" si="21"/>
        <v>1</v>
      </c>
      <c r="I267" s="288" t="b">
        <f t="shared" si="22"/>
        <v>1</v>
      </c>
      <c r="J267" s="291">
        <f t="shared" si="23"/>
        <v>0</v>
      </c>
      <c r="K267" s="291">
        <f t="shared" si="24"/>
        <v>0</v>
      </c>
      <c r="L267" s="289">
        <f t="shared" si="20"/>
        <v>0</v>
      </c>
    </row>
    <row r="268" spans="8:12" x14ac:dyDescent="0.3">
      <c r="H268" s="288" t="b">
        <f t="shared" si="21"/>
        <v>1</v>
      </c>
      <c r="I268" s="288" t="b">
        <f t="shared" si="22"/>
        <v>1</v>
      </c>
      <c r="J268" s="291">
        <f t="shared" si="23"/>
        <v>0</v>
      </c>
      <c r="K268" s="291">
        <f t="shared" si="24"/>
        <v>0</v>
      </c>
      <c r="L268" s="289">
        <f t="shared" si="20"/>
        <v>0</v>
      </c>
    </row>
    <row r="269" spans="8:12" x14ac:dyDescent="0.3">
      <c r="H269" s="288" t="b">
        <f t="shared" si="21"/>
        <v>1</v>
      </c>
      <c r="I269" s="288" t="b">
        <f t="shared" si="22"/>
        <v>1</v>
      </c>
      <c r="J269" s="291">
        <f t="shared" si="23"/>
        <v>0</v>
      </c>
      <c r="K269" s="291">
        <f t="shared" si="24"/>
        <v>0</v>
      </c>
      <c r="L269" s="289">
        <f t="shared" si="20"/>
        <v>0</v>
      </c>
    </row>
    <row r="270" spans="8:12" x14ac:dyDescent="0.3">
      <c r="H270" s="288" t="b">
        <f t="shared" si="21"/>
        <v>1</v>
      </c>
      <c r="I270" s="288" t="b">
        <f t="shared" si="22"/>
        <v>1</v>
      </c>
      <c r="J270" s="291">
        <f t="shared" si="23"/>
        <v>0</v>
      </c>
      <c r="K270" s="291">
        <f t="shared" si="24"/>
        <v>0</v>
      </c>
      <c r="L270" s="289">
        <f t="shared" si="20"/>
        <v>0</v>
      </c>
    </row>
    <row r="271" spans="8:12" x14ac:dyDescent="0.3">
      <c r="H271" s="288" t="b">
        <f t="shared" si="21"/>
        <v>1</v>
      </c>
      <c r="I271" s="288" t="b">
        <f t="shared" si="22"/>
        <v>1</v>
      </c>
      <c r="J271" s="291">
        <f t="shared" si="23"/>
        <v>0</v>
      </c>
      <c r="K271" s="291">
        <f t="shared" si="24"/>
        <v>0</v>
      </c>
      <c r="L271" s="289">
        <f t="shared" ref="L271:L334" si="25">+IF(LEN(B271)=LEN(N271),LEN(B271),LEN(B271)+LEN(N271))</f>
        <v>0</v>
      </c>
    </row>
    <row r="272" spans="8:12" x14ac:dyDescent="0.3">
      <c r="H272" s="288" t="b">
        <f t="shared" si="21"/>
        <v>1</v>
      </c>
      <c r="I272" s="288" t="b">
        <f t="shared" si="22"/>
        <v>1</v>
      </c>
      <c r="J272" s="291">
        <f t="shared" si="23"/>
        <v>0</v>
      </c>
      <c r="K272" s="291">
        <f t="shared" si="24"/>
        <v>0</v>
      </c>
      <c r="L272" s="289">
        <f t="shared" si="25"/>
        <v>0</v>
      </c>
    </row>
    <row r="273" spans="8:12" x14ac:dyDescent="0.3">
      <c r="H273" s="288" t="b">
        <f t="shared" si="21"/>
        <v>1</v>
      </c>
      <c r="I273" s="288" t="b">
        <f t="shared" si="22"/>
        <v>1</v>
      </c>
      <c r="J273" s="291">
        <f t="shared" si="23"/>
        <v>0</v>
      </c>
      <c r="K273" s="291">
        <f t="shared" si="24"/>
        <v>0</v>
      </c>
      <c r="L273" s="289">
        <f t="shared" si="25"/>
        <v>0</v>
      </c>
    </row>
    <row r="274" spans="8:12" x14ac:dyDescent="0.3">
      <c r="H274" s="288" t="b">
        <f t="shared" si="21"/>
        <v>1</v>
      </c>
      <c r="I274" s="288" t="b">
        <f t="shared" si="22"/>
        <v>1</v>
      </c>
      <c r="J274" s="291">
        <f t="shared" si="23"/>
        <v>0</v>
      </c>
      <c r="K274" s="291">
        <f t="shared" si="24"/>
        <v>0</v>
      </c>
      <c r="L274" s="289">
        <f t="shared" si="25"/>
        <v>0</v>
      </c>
    </row>
    <row r="275" spans="8:12" x14ac:dyDescent="0.3">
      <c r="H275" s="288" t="b">
        <f t="shared" si="21"/>
        <v>1</v>
      </c>
      <c r="I275" s="288" t="b">
        <f t="shared" si="22"/>
        <v>1</v>
      </c>
      <c r="J275" s="291">
        <f t="shared" si="23"/>
        <v>0</v>
      </c>
      <c r="K275" s="291">
        <f t="shared" si="24"/>
        <v>0</v>
      </c>
      <c r="L275" s="289">
        <f t="shared" si="25"/>
        <v>0</v>
      </c>
    </row>
    <row r="276" spans="8:12" x14ac:dyDescent="0.3">
      <c r="H276" s="288" t="b">
        <f t="shared" si="21"/>
        <v>1</v>
      </c>
      <c r="I276" s="288" t="b">
        <f t="shared" si="22"/>
        <v>1</v>
      </c>
      <c r="J276" s="291">
        <f t="shared" si="23"/>
        <v>0</v>
      </c>
      <c r="K276" s="291">
        <f t="shared" si="24"/>
        <v>0</v>
      </c>
      <c r="L276" s="289">
        <f t="shared" si="25"/>
        <v>0</v>
      </c>
    </row>
    <row r="277" spans="8:12" x14ac:dyDescent="0.3">
      <c r="H277" s="288" t="b">
        <f t="shared" si="21"/>
        <v>1</v>
      </c>
      <c r="I277" s="288" t="b">
        <f t="shared" si="22"/>
        <v>1</v>
      </c>
      <c r="J277" s="291">
        <f t="shared" si="23"/>
        <v>0</v>
      </c>
      <c r="K277" s="291">
        <f t="shared" si="24"/>
        <v>0</v>
      </c>
      <c r="L277" s="289">
        <f t="shared" si="25"/>
        <v>0</v>
      </c>
    </row>
    <row r="278" spans="8:12" x14ac:dyDescent="0.3">
      <c r="H278" s="288" t="b">
        <f t="shared" si="21"/>
        <v>1</v>
      </c>
      <c r="I278" s="288" t="b">
        <f t="shared" si="22"/>
        <v>1</v>
      </c>
      <c r="J278" s="291">
        <f t="shared" si="23"/>
        <v>0</v>
      </c>
      <c r="K278" s="291">
        <f t="shared" si="24"/>
        <v>0</v>
      </c>
      <c r="L278" s="289">
        <f t="shared" si="25"/>
        <v>0</v>
      </c>
    </row>
    <row r="279" spans="8:12" x14ac:dyDescent="0.3">
      <c r="H279" s="288" t="b">
        <f t="shared" si="21"/>
        <v>1</v>
      </c>
      <c r="I279" s="288" t="b">
        <f t="shared" si="22"/>
        <v>1</v>
      </c>
      <c r="J279" s="291">
        <f t="shared" si="23"/>
        <v>0</v>
      </c>
      <c r="K279" s="291">
        <f t="shared" si="24"/>
        <v>0</v>
      </c>
      <c r="L279" s="289">
        <f t="shared" si="25"/>
        <v>0</v>
      </c>
    </row>
    <row r="280" spans="8:12" x14ac:dyDescent="0.3">
      <c r="H280" s="288" t="b">
        <f t="shared" si="21"/>
        <v>1</v>
      </c>
      <c r="I280" s="288" t="b">
        <f t="shared" si="22"/>
        <v>1</v>
      </c>
      <c r="J280" s="291">
        <f t="shared" si="23"/>
        <v>0</v>
      </c>
      <c r="K280" s="291">
        <f t="shared" si="24"/>
        <v>0</v>
      </c>
      <c r="L280" s="289">
        <f t="shared" si="25"/>
        <v>0</v>
      </c>
    </row>
    <row r="281" spans="8:12" x14ac:dyDescent="0.3">
      <c r="H281" s="288" t="b">
        <f t="shared" si="21"/>
        <v>1</v>
      </c>
      <c r="I281" s="288" t="b">
        <f t="shared" si="22"/>
        <v>1</v>
      </c>
      <c r="J281" s="291">
        <f t="shared" si="23"/>
        <v>0</v>
      </c>
      <c r="K281" s="291">
        <f t="shared" si="24"/>
        <v>0</v>
      </c>
      <c r="L281" s="289">
        <f t="shared" si="25"/>
        <v>0</v>
      </c>
    </row>
    <row r="282" spans="8:12" x14ac:dyDescent="0.3">
      <c r="H282" s="288" t="b">
        <f t="shared" si="21"/>
        <v>1</v>
      </c>
      <c r="I282" s="288" t="b">
        <f t="shared" si="22"/>
        <v>1</v>
      </c>
      <c r="J282" s="291">
        <f t="shared" si="23"/>
        <v>0</v>
      </c>
      <c r="K282" s="291">
        <f t="shared" si="24"/>
        <v>0</v>
      </c>
      <c r="L282" s="289">
        <f t="shared" si="25"/>
        <v>0</v>
      </c>
    </row>
    <row r="283" spans="8:12" x14ac:dyDescent="0.3">
      <c r="H283" s="288" t="b">
        <f t="shared" si="21"/>
        <v>1</v>
      </c>
      <c r="I283" s="288" t="b">
        <f t="shared" si="22"/>
        <v>1</v>
      </c>
      <c r="J283" s="291">
        <f t="shared" si="23"/>
        <v>0</v>
      </c>
      <c r="K283" s="291">
        <f t="shared" si="24"/>
        <v>0</v>
      </c>
      <c r="L283" s="289">
        <f t="shared" si="25"/>
        <v>0</v>
      </c>
    </row>
    <row r="284" spans="8:12" x14ac:dyDescent="0.3">
      <c r="H284" s="288" t="b">
        <f t="shared" si="21"/>
        <v>1</v>
      </c>
      <c r="I284" s="288" t="b">
        <f t="shared" si="22"/>
        <v>1</v>
      </c>
      <c r="J284" s="291">
        <f t="shared" si="23"/>
        <v>0</v>
      </c>
      <c r="K284" s="291">
        <f t="shared" si="24"/>
        <v>0</v>
      </c>
      <c r="L284" s="289">
        <f t="shared" si="25"/>
        <v>0</v>
      </c>
    </row>
    <row r="285" spans="8:12" x14ac:dyDescent="0.3">
      <c r="H285" s="288" t="b">
        <f t="shared" si="21"/>
        <v>1</v>
      </c>
      <c r="I285" s="288" t="b">
        <f t="shared" si="22"/>
        <v>1</v>
      </c>
      <c r="J285" s="291">
        <f t="shared" si="23"/>
        <v>0</v>
      </c>
      <c r="K285" s="291">
        <f t="shared" si="24"/>
        <v>0</v>
      </c>
      <c r="L285" s="289">
        <f t="shared" si="25"/>
        <v>0</v>
      </c>
    </row>
    <row r="286" spans="8:12" x14ac:dyDescent="0.3">
      <c r="H286" s="288" t="b">
        <f t="shared" si="21"/>
        <v>1</v>
      </c>
      <c r="I286" s="288" t="b">
        <f t="shared" si="22"/>
        <v>1</v>
      </c>
      <c r="J286" s="291">
        <f t="shared" si="23"/>
        <v>0</v>
      </c>
      <c r="K286" s="291">
        <f t="shared" si="24"/>
        <v>0</v>
      </c>
      <c r="L286" s="289">
        <f t="shared" si="25"/>
        <v>0</v>
      </c>
    </row>
    <row r="287" spans="8:12" x14ac:dyDescent="0.3">
      <c r="H287" s="288" t="b">
        <f t="shared" si="21"/>
        <v>1</v>
      </c>
      <c r="I287" s="288" t="b">
        <f t="shared" si="22"/>
        <v>1</v>
      </c>
      <c r="J287" s="291">
        <f t="shared" si="23"/>
        <v>0</v>
      </c>
      <c r="K287" s="291">
        <f t="shared" si="24"/>
        <v>0</v>
      </c>
      <c r="L287" s="289">
        <f t="shared" si="25"/>
        <v>0</v>
      </c>
    </row>
    <row r="288" spans="8:12" x14ac:dyDescent="0.3">
      <c r="H288" s="288" t="b">
        <f t="shared" si="21"/>
        <v>1</v>
      </c>
      <c r="I288" s="288" t="b">
        <f t="shared" si="22"/>
        <v>1</v>
      </c>
      <c r="J288" s="291">
        <f t="shared" si="23"/>
        <v>0</v>
      </c>
      <c r="K288" s="291">
        <f t="shared" si="24"/>
        <v>0</v>
      </c>
      <c r="L288" s="289">
        <f t="shared" si="25"/>
        <v>0</v>
      </c>
    </row>
    <row r="289" spans="8:12" x14ac:dyDescent="0.3">
      <c r="H289" s="288" t="b">
        <f t="shared" si="21"/>
        <v>1</v>
      </c>
      <c r="I289" s="288" t="b">
        <f t="shared" si="22"/>
        <v>1</v>
      </c>
      <c r="J289" s="291">
        <f t="shared" si="23"/>
        <v>0</v>
      </c>
      <c r="K289" s="291">
        <f t="shared" si="24"/>
        <v>0</v>
      </c>
      <c r="L289" s="289">
        <f t="shared" si="25"/>
        <v>0</v>
      </c>
    </row>
    <row r="290" spans="8:12" x14ac:dyDescent="0.3">
      <c r="H290" s="288" t="b">
        <f t="shared" si="21"/>
        <v>1</v>
      </c>
      <c r="I290" s="288" t="b">
        <f t="shared" si="22"/>
        <v>1</v>
      </c>
      <c r="J290" s="291">
        <f t="shared" si="23"/>
        <v>0</v>
      </c>
      <c r="K290" s="291">
        <f t="shared" si="24"/>
        <v>0</v>
      </c>
      <c r="L290" s="289">
        <f t="shared" si="25"/>
        <v>0</v>
      </c>
    </row>
    <row r="291" spans="8:12" x14ac:dyDescent="0.3">
      <c r="H291" s="288" t="b">
        <f t="shared" si="21"/>
        <v>1</v>
      </c>
      <c r="I291" s="288" t="b">
        <f t="shared" si="22"/>
        <v>1</v>
      </c>
      <c r="J291" s="291">
        <f t="shared" si="23"/>
        <v>0</v>
      </c>
      <c r="K291" s="291">
        <f t="shared" si="24"/>
        <v>0</v>
      </c>
      <c r="L291" s="289">
        <f t="shared" si="25"/>
        <v>0</v>
      </c>
    </row>
    <row r="292" spans="8:12" x14ac:dyDescent="0.3">
      <c r="H292" s="288" t="b">
        <f t="shared" si="21"/>
        <v>1</v>
      </c>
      <c r="I292" s="288" t="b">
        <f t="shared" si="22"/>
        <v>1</v>
      </c>
      <c r="J292" s="291">
        <f t="shared" si="23"/>
        <v>0</v>
      </c>
      <c r="K292" s="291">
        <f t="shared" si="24"/>
        <v>0</v>
      </c>
      <c r="L292" s="289">
        <f t="shared" si="25"/>
        <v>0</v>
      </c>
    </row>
    <row r="293" spans="8:12" x14ac:dyDescent="0.3">
      <c r="H293" s="288" t="b">
        <f t="shared" si="21"/>
        <v>1</v>
      </c>
      <c r="I293" s="288" t="b">
        <f t="shared" si="22"/>
        <v>1</v>
      </c>
      <c r="J293" s="291">
        <f t="shared" si="23"/>
        <v>0</v>
      </c>
      <c r="K293" s="291">
        <f t="shared" si="24"/>
        <v>0</v>
      </c>
      <c r="L293" s="289">
        <f t="shared" si="25"/>
        <v>0</v>
      </c>
    </row>
    <row r="294" spans="8:12" x14ac:dyDescent="0.3">
      <c r="H294" s="288" t="b">
        <f t="shared" si="21"/>
        <v>1</v>
      </c>
      <c r="I294" s="288" t="b">
        <f t="shared" si="22"/>
        <v>1</v>
      </c>
      <c r="J294" s="291">
        <f t="shared" si="23"/>
        <v>0</v>
      </c>
      <c r="K294" s="291">
        <f t="shared" si="24"/>
        <v>0</v>
      </c>
      <c r="L294" s="289">
        <f t="shared" si="25"/>
        <v>0</v>
      </c>
    </row>
    <row r="295" spans="8:12" x14ac:dyDescent="0.3">
      <c r="H295" s="288" t="b">
        <f t="shared" si="21"/>
        <v>1</v>
      </c>
      <c r="I295" s="288" t="b">
        <f t="shared" si="22"/>
        <v>1</v>
      </c>
      <c r="J295" s="291">
        <f t="shared" si="23"/>
        <v>0</v>
      </c>
      <c r="K295" s="291">
        <f t="shared" si="24"/>
        <v>0</v>
      </c>
      <c r="L295" s="289">
        <f t="shared" si="25"/>
        <v>0</v>
      </c>
    </row>
    <row r="296" spans="8:12" x14ac:dyDescent="0.3">
      <c r="H296" s="288" t="b">
        <f t="shared" si="21"/>
        <v>1</v>
      </c>
      <c r="I296" s="288" t="b">
        <f t="shared" si="22"/>
        <v>1</v>
      </c>
      <c r="J296" s="291">
        <f t="shared" si="23"/>
        <v>0</v>
      </c>
      <c r="K296" s="291">
        <f t="shared" si="24"/>
        <v>0</v>
      </c>
      <c r="L296" s="289">
        <f t="shared" si="25"/>
        <v>0</v>
      </c>
    </row>
    <row r="297" spans="8:12" x14ac:dyDescent="0.3">
      <c r="H297" s="288" t="b">
        <f t="shared" si="21"/>
        <v>1</v>
      </c>
      <c r="I297" s="288" t="b">
        <f t="shared" si="22"/>
        <v>1</v>
      </c>
      <c r="J297" s="291">
        <f t="shared" si="23"/>
        <v>0</v>
      </c>
      <c r="K297" s="291">
        <f t="shared" si="24"/>
        <v>0</v>
      </c>
      <c r="L297" s="289">
        <f t="shared" si="25"/>
        <v>0</v>
      </c>
    </row>
    <row r="298" spans="8:12" x14ac:dyDescent="0.3">
      <c r="H298" s="288" t="b">
        <f t="shared" si="21"/>
        <v>1</v>
      </c>
      <c r="I298" s="288" t="b">
        <f t="shared" si="22"/>
        <v>1</v>
      </c>
      <c r="J298" s="291">
        <f t="shared" si="23"/>
        <v>0</v>
      </c>
      <c r="K298" s="291">
        <f t="shared" si="24"/>
        <v>0</v>
      </c>
      <c r="L298" s="289">
        <f t="shared" si="25"/>
        <v>0</v>
      </c>
    </row>
    <row r="299" spans="8:12" x14ac:dyDescent="0.3">
      <c r="H299" s="288" t="b">
        <f t="shared" si="21"/>
        <v>1</v>
      </c>
      <c r="I299" s="288" t="b">
        <f t="shared" si="22"/>
        <v>1</v>
      </c>
      <c r="J299" s="291">
        <f t="shared" si="23"/>
        <v>0</v>
      </c>
      <c r="K299" s="291">
        <f t="shared" si="24"/>
        <v>0</v>
      </c>
      <c r="L299" s="289">
        <f t="shared" si="25"/>
        <v>0</v>
      </c>
    </row>
    <row r="300" spans="8:12" x14ac:dyDescent="0.3">
      <c r="H300" s="288" t="b">
        <f t="shared" si="21"/>
        <v>1</v>
      </c>
      <c r="I300" s="288" t="b">
        <f t="shared" si="22"/>
        <v>1</v>
      </c>
      <c r="J300" s="291">
        <f t="shared" si="23"/>
        <v>0</v>
      </c>
      <c r="K300" s="291">
        <f t="shared" si="24"/>
        <v>0</v>
      </c>
      <c r="L300" s="289">
        <f t="shared" si="25"/>
        <v>0</v>
      </c>
    </row>
    <row r="301" spans="8:12" x14ac:dyDescent="0.3">
      <c r="H301" s="288" t="b">
        <f t="shared" si="21"/>
        <v>1</v>
      </c>
      <c r="I301" s="288" t="b">
        <f t="shared" si="22"/>
        <v>1</v>
      </c>
      <c r="J301" s="291">
        <f t="shared" si="23"/>
        <v>0</v>
      </c>
      <c r="K301" s="291">
        <f t="shared" si="24"/>
        <v>0</v>
      </c>
      <c r="L301" s="289">
        <f t="shared" si="25"/>
        <v>0</v>
      </c>
    </row>
    <row r="302" spans="8:12" x14ac:dyDescent="0.3">
      <c r="H302" s="288" t="b">
        <f t="shared" si="21"/>
        <v>1</v>
      </c>
      <c r="I302" s="288" t="b">
        <f t="shared" si="22"/>
        <v>1</v>
      </c>
      <c r="J302" s="291">
        <f t="shared" si="23"/>
        <v>0</v>
      </c>
      <c r="K302" s="291">
        <f t="shared" si="24"/>
        <v>0</v>
      </c>
      <c r="L302" s="289">
        <f t="shared" si="25"/>
        <v>0</v>
      </c>
    </row>
    <row r="303" spans="8:12" x14ac:dyDescent="0.3">
      <c r="H303" s="288" t="b">
        <f t="shared" si="21"/>
        <v>1</v>
      </c>
      <c r="I303" s="288" t="b">
        <f t="shared" si="22"/>
        <v>1</v>
      </c>
      <c r="J303" s="291">
        <f t="shared" si="23"/>
        <v>0</v>
      </c>
      <c r="K303" s="291">
        <f t="shared" si="24"/>
        <v>0</v>
      </c>
      <c r="L303" s="289">
        <f t="shared" si="25"/>
        <v>0</v>
      </c>
    </row>
    <row r="304" spans="8:12" x14ac:dyDescent="0.3">
      <c r="H304" s="288" t="b">
        <f t="shared" si="21"/>
        <v>1</v>
      </c>
      <c r="I304" s="288" t="b">
        <f t="shared" si="22"/>
        <v>1</v>
      </c>
      <c r="J304" s="291">
        <f t="shared" si="23"/>
        <v>0</v>
      </c>
      <c r="K304" s="291">
        <f t="shared" si="24"/>
        <v>0</v>
      </c>
      <c r="L304" s="289">
        <f t="shared" si="25"/>
        <v>0</v>
      </c>
    </row>
    <row r="305" spans="8:12" x14ac:dyDescent="0.3">
      <c r="H305" s="288" t="b">
        <f t="shared" si="21"/>
        <v>1</v>
      </c>
      <c r="I305" s="288" t="b">
        <f t="shared" si="22"/>
        <v>1</v>
      </c>
      <c r="J305" s="291">
        <f t="shared" si="23"/>
        <v>0</v>
      </c>
      <c r="K305" s="291">
        <f t="shared" si="24"/>
        <v>0</v>
      </c>
      <c r="L305" s="289">
        <f t="shared" si="25"/>
        <v>0</v>
      </c>
    </row>
    <row r="306" spans="8:12" x14ac:dyDescent="0.3">
      <c r="H306" s="288" t="b">
        <f t="shared" si="21"/>
        <v>1</v>
      </c>
      <c r="I306" s="288" t="b">
        <f t="shared" si="22"/>
        <v>1</v>
      </c>
      <c r="J306" s="291">
        <f t="shared" si="23"/>
        <v>0</v>
      </c>
      <c r="K306" s="291">
        <f t="shared" si="24"/>
        <v>0</v>
      </c>
      <c r="L306" s="289">
        <f t="shared" si="25"/>
        <v>0</v>
      </c>
    </row>
    <row r="307" spans="8:12" x14ac:dyDescent="0.3">
      <c r="H307" s="288" t="b">
        <f t="shared" si="21"/>
        <v>1</v>
      </c>
      <c r="I307" s="288" t="b">
        <f t="shared" si="22"/>
        <v>1</v>
      </c>
      <c r="J307" s="291">
        <f t="shared" si="23"/>
        <v>0</v>
      </c>
      <c r="K307" s="291">
        <f t="shared" si="24"/>
        <v>0</v>
      </c>
      <c r="L307" s="289">
        <f t="shared" si="25"/>
        <v>0</v>
      </c>
    </row>
    <row r="308" spans="8:12" x14ac:dyDescent="0.3">
      <c r="H308" s="288" t="b">
        <f t="shared" si="21"/>
        <v>1</v>
      </c>
      <c r="I308" s="288" t="b">
        <f t="shared" si="22"/>
        <v>1</v>
      </c>
      <c r="J308" s="291">
        <f t="shared" si="23"/>
        <v>0</v>
      </c>
      <c r="K308" s="291">
        <f t="shared" si="24"/>
        <v>0</v>
      </c>
      <c r="L308" s="289">
        <f t="shared" si="25"/>
        <v>0</v>
      </c>
    </row>
    <row r="309" spans="8:12" x14ac:dyDescent="0.3">
      <c r="H309" s="288" t="b">
        <f t="shared" si="21"/>
        <v>1</v>
      </c>
      <c r="I309" s="288" t="b">
        <f t="shared" si="22"/>
        <v>1</v>
      </c>
      <c r="J309" s="291">
        <f t="shared" si="23"/>
        <v>0</v>
      </c>
      <c r="K309" s="291">
        <f t="shared" si="24"/>
        <v>0</v>
      </c>
      <c r="L309" s="289">
        <f t="shared" si="25"/>
        <v>0</v>
      </c>
    </row>
    <row r="310" spans="8:12" x14ac:dyDescent="0.3">
      <c r="H310" s="288" t="b">
        <f t="shared" si="21"/>
        <v>1</v>
      </c>
      <c r="I310" s="288" t="b">
        <f t="shared" si="22"/>
        <v>1</v>
      </c>
      <c r="J310" s="291">
        <f t="shared" si="23"/>
        <v>0</v>
      </c>
      <c r="K310" s="291">
        <f t="shared" si="24"/>
        <v>0</v>
      </c>
      <c r="L310" s="289">
        <f t="shared" si="25"/>
        <v>0</v>
      </c>
    </row>
    <row r="311" spans="8:12" x14ac:dyDescent="0.3">
      <c r="H311" s="288" t="b">
        <f t="shared" si="21"/>
        <v>1</v>
      </c>
      <c r="I311" s="288" t="b">
        <f t="shared" si="22"/>
        <v>1</v>
      </c>
      <c r="J311" s="291">
        <f t="shared" si="23"/>
        <v>0</v>
      </c>
      <c r="K311" s="291">
        <f t="shared" si="24"/>
        <v>0</v>
      </c>
      <c r="L311" s="289">
        <f t="shared" si="25"/>
        <v>0</v>
      </c>
    </row>
    <row r="312" spans="8:12" x14ac:dyDescent="0.3">
      <c r="H312" s="288" t="b">
        <f t="shared" si="21"/>
        <v>1</v>
      </c>
      <c r="I312" s="288" t="b">
        <f t="shared" si="22"/>
        <v>1</v>
      </c>
      <c r="J312" s="291">
        <f t="shared" si="23"/>
        <v>0</v>
      </c>
      <c r="K312" s="291">
        <f t="shared" si="24"/>
        <v>0</v>
      </c>
      <c r="L312" s="289">
        <f t="shared" si="25"/>
        <v>0</v>
      </c>
    </row>
    <row r="313" spans="8:12" x14ac:dyDescent="0.3">
      <c r="H313" s="288" t="b">
        <f t="shared" si="21"/>
        <v>1</v>
      </c>
      <c r="I313" s="288" t="b">
        <f t="shared" si="22"/>
        <v>1</v>
      </c>
      <c r="J313" s="291">
        <f t="shared" si="23"/>
        <v>0</v>
      </c>
      <c r="K313" s="291">
        <f t="shared" si="24"/>
        <v>0</v>
      </c>
      <c r="L313" s="289">
        <f t="shared" si="25"/>
        <v>0</v>
      </c>
    </row>
    <row r="314" spans="8:12" x14ac:dyDescent="0.3">
      <c r="H314" s="288" t="b">
        <f t="shared" si="21"/>
        <v>1</v>
      </c>
      <c r="I314" s="288" t="b">
        <f t="shared" si="22"/>
        <v>1</v>
      </c>
      <c r="J314" s="291">
        <f t="shared" si="23"/>
        <v>0</v>
      </c>
      <c r="K314" s="291">
        <f t="shared" si="24"/>
        <v>0</v>
      </c>
      <c r="L314" s="289">
        <f t="shared" si="25"/>
        <v>0</v>
      </c>
    </row>
    <row r="315" spans="8:12" x14ac:dyDescent="0.3">
      <c r="H315" s="288" t="b">
        <f t="shared" si="21"/>
        <v>1</v>
      </c>
      <c r="I315" s="288" t="b">
        <f t="shared" si="22"/>
        <v>1</v>
      </c>
      <c r="J315" s="291">
        <f t="shared" si="23"/>
        <v>0</v>
      </c>
      <c r="K315" s="291">
        <f t="shared" si="24"/>
        <v>0</v>
      </c>
      <c r="L315" s="289">
        <f t="shared" si="25"/>
        <v>0</v>
      </c>
    </row>
    <row r="316" spans="8:12" x14ac:dyDescent="0.3">
      <c r="H316" s="288" t="b">
        <f t="shared" si="21"/>
        <v>1</v>
      </c>
      <c r="I316" s="288" t="b">
        <f t="shared" si="22"/>
        <v>1</v>
      </c>
      <c r="J316" s="291">
        <f t="shared" si="23"/>
        <v>0</v>
      </c>
      <c r="K316" s="291">
        <f t="shared" si="24"/>
        <v>0</v>
      </c>
      <c r="L316" s="289">
        <f t="shared" si="25"/>
        <v>0</v>
      </c>
    </row>
    <row r="317" spans="8:12" x14ac:dyDescent="0.3">
      <c r="H317" s="288" t="b">
        <f t="shared" si="21"/>
        <v>1</v>
      </c>
      <c r="I317" s="288" t="b">
        <f t="shared" si="22"/>
        <v>1</v>
      </c>
      <c r="J317" s="291">
        <f t="shared" si="23"/>
        <v>0</v>
      </c>
      <c r="K317" s="291">
        <f t="shared" si="24"/>
        <v>0</v>
      </c>
      <c r="L317" s="289">
        <f t="shared" si="25"/>
        <v>0</v>
      </c>
    </row>
    <row r="318" spans="8:12" x14ac:dyDescent="0.3">
      <c r="H318" s="288" t="b">
        <f t="shared" si="21"/>
        <v>1</v>
      </c>
      <c r="I318" s="288" t="b">
        <f t="shared" si="22"/>
        <v>1</v>
      </c>
      <c r="J318" s="291">
        <f t="shared" si="23"/>
        <v>0</v>
      </c>
      <c r="K318" s="291">
        <f t="shared" si="24"/>
        <v>0</v>
      </c>
      <c r="L318" s="289">
        <f t="shared" si="25"/>
        <v>0</v>
      </c>
    </row>
    <row r="319" spans="8:12" x14ac:dyDescent="0.3">
      <c r="H319" s="288" t="b">
        <f t="shared" si="21"/>
        <v>1</v>
      </c>
      <c r="I319" s="288" t="b">
        <f t="shared" si="22"/>
        <v>1</v>
      </c>
      <c r="J319" s="291">
        <f t="shared" si="23"/>
        <v>0</v>
      </c>
      <c r="K319" s="291">
        <f t="shared" si="24"/>
        <v>0</v>
      </c>
      <c r="L319" s="289">
        <f t="shared" si="25"/>
        <v>0</v>
      </c>
    </row>
    <row r="320" spans="8:12" x14ac:dyDescent="0.3">
      <c r="H320" s="288" t="b">
        <f t="shared" si="21"/>
        <v>1</v>
      </c>
      <c r="I320" s="288" t="b">
        <f t="shared" si="22"/>
        <v>1</v>
      </c>
      <c r="J320" s="291">
        <f t="shared" si="23"/>
        <v>0</v>
      </c>
      <c r="K320" s="291">
        <f t="shared" si="24"/>
        <v>0</v>
      </c>
      <c r="L320" s="289">
        <f t="shared" si="25"/>
        <v>0</v>
      </c>
    </row>
    <row r="321" spans="8:12" x14ac:dyDescent="0.3">
      <c r="H321" s="288" t="b">
        <f t="shared" si="21"/>
        <v>1</v>
      </c>
      <c r="I321" s="288" t="b">
        <f t="shared" si="22"/>
        <v>1</v>
      </c>
      <c r="J321" s="291">
        <f t="shared" si="23"/>
        <v>0</v>
      </c>
      <c r="K321" s="291">
        <f t="shared" si="24"/>
        <v>0</v>
      </c>
      <c r="L321" s="289">
        <f t="shared" si="25"/>
        <v>0</v>
      </c>
    </row>
    <row r="322" spans="8:12" x14ac:dyDescent="0.3">
      <c r="H322" s="288" t="b">
        <f t="shared" si="21"/>
        <v>1</v>
      </c>
      <c r="I322" s="288" t="b">
        <f t="shared" si="22"/>
        <v>1</v>
      </c>
      <c r="J322" s="291">
        <f t="shared" si="23"/>
        <v>0</v>
      </c>
      <c r="K322" s="291">
        <f t="shared" si="24"/>
        <v>0</v>
      </c>
      <c r="L322" s="289">
        <f t="shared" si="25"/>
        <v>0</v>
      </c>
    </row>
    <row r="323" spans="8:12" x14ac:dyDescent="0.3">
      <c r="H323" s="288" t="b">
        <f t="shared" si="21"/>
        <v>1</v>
      </c>
      <c r="I323" s="288" t="b">
        <f t="shared" si="22"/>
        <v>1</v>
      </c>
      <c r="J323" s="291">
        <f t="shared" si="23"/>
        <v>0</v>
      </c>
      <c r="K323" s="291">
        <f t="shared" si="24"/>
        <v>0</v>
      </c>
      <c r="L323" s="289">
        <f t="shared" si="25"/>
        <v>0</v>
      </c>
    </row>
    <row r="324" spans="8:12" x14ac:dyDescent="0.3">
      <c r="H324" s="288" t="b">
        <f t="shared" si="21"/>
        <v>1</v>
      </c>
      <c r="I324" s="288" t="b">
        <f t="shared" si="22"/>
        <v>1</v>
      </c>
      <c r="J324" s="291">
        <f t="shared" si="23"/>
        <v>0</v>
      </c>
      <c r="K324" s="291">
        <f t="shared" si="24"/>
        <v>0</v>
      </c>
      <c r="L324" s="289">
        <f t="shared" si="25"/>
        <v>0</v>
      </c>
    </row>
    <row r="325" spans="8:12" x14ac:dyDescent="0.3">
      <c r="H325" s="288" t="b">
        <f t="shared" ref="H325:H388" si="26">+B325=N325</f>
        <v>1</v>
      </c>
      <c r="I325" s="288" t="b">
        <f t="shared" ref="I325:I388" si="27">+C325=O325</f>
        <v>1</v>
      </c>
      <c r="J325" s="291">
        <f t="shared" ref="J325:J388" si="28">+D325-P325</f>
        <v>0</v>
      </c>
      <c r="K325" s="291">
        <f t="shared" ref="K325:K388" si="29">+E325-Q325</f>
        <v>0</v>
      </c>
      <c r="L325" s="289">
        <f t="shared" si="25"/>
        <v>0</v>
      </c>
    </row>
    <row r="326" spans="8:12" x14ac:dyDescent="0.3">
      <c r="H326" s="288" t="b">
        <f t="shared" si="26"/>
        <v>1</v>
      </c>
      <c r="I326" s="288" t="b">
        <f t="shared" si="27"/>
        <v>1</v>
      </c>
      <c r="J326" s="291">
        <f t="shared" si="28"/>
        <v>0</v>
      </c>
      <c r="K326" s="291">
        <f t="shared" si="29"/>
        <v>0</v>
      </c>
      <c r="L326" s="289">
        <f t="shared" si="25"/>
        <v>0</v>
      </c>
    </row>
    <row r="327" spans="8:12" x14ac:dyDescent="0.3">
      <c r="H327" s="288" t="b">
        <f t="shared" si="26"/>
        <v>1</v>
      </c>
      <c r="I327" s="288" t="b">
        <f t="shared" si="27"/>
        <v>1</v>
      </c>
      <c r="J327" s="291">
        <f t="shared" si="28"/>
        <v>0</v>
      </c>
      <c r="K327" s="291">
        <f t="shared" si="29"/>
        <v>0</v>
      </c>
      <c r="L327" s="289">
        <f t="shared" si="25"/>
        <v>0</v>
      </c>
    </row>
    <row r="328" spans="8:12" x14ac:dyDescent="0.3">
      <c r="H328" s="288" t="b">
        <f t="shared" si="26"/>
        <v>1</v>
      </c>
      <c r="I328" s="288" t="b">
        <f t="shared" si="27"/>
        <v>1</v>
      </c>
      <c r="J328" s="291">
        <f t="shared" si="28"/>
        <v>0</v>
      </c>
      <c r="K328" s="291">
        <f t="shared" si="29"/>
        <v>0</v>
      </c>
      <c r="L328" s="289">
        <f t="shared" si="25"/>
        <v>0</v>
      </c>
    </row>
    <row r="329" spans="8:12" x14ac:dyDescent="0.3">
      <c r="H329" s="288" t="b">
        <f t="shared" si="26"/>
        <v>1</v>
      </c>
      <c r="I329" s="288" t="b">
        <f t="shared" si="27"/>
        <v>1</v>
      </c>
      <c r="J329" s="291">
        <f t="shared" si="28"/>
        <v>0</v>
      </c>
      <c r="K329" s="291">
        <f t="shared" si="29"/>
        <v>0</v>
      </c>
      <c r="L329" s="289">
        <f t="shared" si="25"/>
        <v>0</v>
      </c>
    </row>
    <row r="330" spans="8:12" x14ac:dyDescent="0.3">
      <c r="H330" s="288" t="b">
        <f t="shared" si="26"/>
        <v>1</v>
      </c>
      <c r="I330" s="288" t="b">
        <f t="shared" si="27"/>
        <v>1</v>
      </c>
      <c r="J330" s="291">
        <f t="shared" si="28"/>
        <v>0</v>
      </c>
      <c r="K330" s="291">
        <f t="shared" si="29"/>
        <v>0</v>
      </c>
      <c r="L330" s="289">
        <f t="shared" si="25"/>
        <v>0</v>
      </c>
    </row>
    <row r="331" spans="8:12" x14ac:dyDescent="0.3">
      <c r="H331" s="288" t="b">
        <f t="shared" si="26"/>
        <v>1</v>
      </c>
      <c r="I331" s="288" t="b">
        <f t="shared" si="27"/>
        <v>1</v>
      </c>
      <c r="J331" s="291">
        <f t="shared" si="28"/>
        <v>0</v>
      </c>
      <c r="K331" s="291">
        <f t="shared" si="29"/>
        <v>0</v>
      </c>
      <c r="L331" s="289">
        <f t="shared" si="25"/>
        <v>0</v>
      </c>
    </row>
    <row r="332" spans="8:12" x14ac:dyDescent="0.3">
      <c r="H332" s="288" t="b">
        <f t="shared" si="26"/>
        <v>1</v>
      </c>
      <c r="I332" s="288" t="b">
        <f t="shared" si="27"/>
        <v>1</v>
      </c>
      <c r="J332" s="291">
        <f t="shared" si="28"/>
        <v>0</v>
      </c>
      <c r="K332" s="291">
        <f t="shared" si="29"/>
        <v>0</v>
      </c>
      <c r="L332" s="289">
        <f t="shared" si="25"/>
        <v>0</v>
      </c>
    </row>
    <row r="333" spans="8:12" x14ac:dyDescent="0.3">
      <c r="H333" s="288" t="b">
        <f t="shared" si="26"/>
        <v>1</v>
      </c>
      <c r="I333" s="288" t="b">
        <f t="shared" si="27"/>
        <v>1</v>
      </c>
      <c r="J333" s="291">
        <f t="shared" si="28"/>
        <v>0</v>
      </c>
      <c r="K333" s="291">
        <f t="shared" si="29"/>
        <v>0</v>
      </c>
      <c r="L333" s="289">
        <f t="shared" si="25"/>
        <v>0</v>
      </c>
    </row>
    <row r="334" spans="8:12" x14ac:dyDescent="0.3">
      <c r="H334" s="288" t="b">
        <f t="shared" si="26"/>
        <v>1</v>
      </c>
      <c r="I334" s="288" t="b">
        <f t="shared" si="27"/>
        <v>1</v>
      </c>
      <c r="J334" s="291">
        <f t="shared" si="28"/>
        <v>0</v>
      </c>
      <c r="K334" s="291">
        <f t="shared" si="29"/>
        <v>0</v>
      </c>
      <c r="L334" s="289">
        <f t="shared" si="25"/>
        <v>0</v>
      </c>
    </row>
    <row r="335" spans="8:12" x14ac:dyDescent="0.3">
      <c r="H335" s="288" t="b">
        <f t="shared" si="26"/>
        <v>1</v>
      </c>
      <c r="I335" s="288" t="b">
        <f t="shared" si="27"/>
        <v>1</v>
      </c>
      <c r="J335" s="291">
        <f t="shared" si="28"/>
        <v>0</v>
      </c>
      <c r="K335" s="291">
        <f t="shared" si="29"/>
        <v>0</v>
      </c>
      <c r="L335" s="289">
        <f t="shared" ref="L335:L398" si="30">+IF(LEN(B335)=LEN(N335),LEN(B335),LEN(B335)+LEN(N335))</f>
        <v>0</v>
      </c>
    </row>
    <row r="336" spans="8:12" x14ac:dyDescent="0.3">
      <c r="H336" s="288" t="b">
        <f t="shared" si="26"/>
        <v>1</v>
      </c>
      <c r="I336" s="288" t="b">
        <f t="shared" si="27"/>
        <v>1</v>
      </c>
      <c r="J336" s="291">
        <f t="shared" si="28"/>
        <v>0</v>
      </c>
      <c r="K336" s="291">
        <f t="shared" si="29"/>
        <v>0</v>
      </c>
      <c r="L336" s="289">
        <f t="shared" si="30"/>
        <v>0</v>
      </c>
    </row>
    <row r="337" spans="8:12" x14ac:dyDescent="0.3">
      <c r="H337" s="288" t="b">
        <f t="shared" si="26"/>
        <v>1</v>
      </c>
      <c r="I337" s="288" t="b">
        <f t="shared" si="27"/>
        <v>1</v>
      </c>
      <c r="J337" s="291">
        <f t="shared" si="28"/>
        <v>0</v>
      </c>
      <c r="K337" s="291">
        <f t="shared" si="29"/>
        <v>0</v>
      </c>
      <c r="L337" s="289">
        <f t="shared" si="30"/>
        <v>0</v>
      </c>
    </row>
    <row r="338" spans="8:12" x14ac:dyDescent="0.3">
      <c r="H338" s="288" t="b">
        <f t="shared" si="26"/>
        <v>1</v>
      </c>
      <c r="I338" s="288" t="b">
        <f t="shared" si="27"/>
        <v>1</v>
      </c>
      <c r="J338" s="291">
        <f t="shared" si="28"/>
        <v>0</v>
      </c>
      <c r="K338" s="291">
        <f t="shared" si="29"/>
        <v>0</v>
      </c>
      <c r="L338" s="289">
        <f t="shared" si="30"/>
        <v>0</v>
      </c>
    </row>
    <row r="339" spans="8:12" x14ac:dyDescent="0.3">
      <c r="H339" s="288" t="b">
        <f t="shared" si="26"/>
        <v>1</v>
      </c>
      <c r="I339" s="288" t="b">
        <f t="shared" si="27"/>
        <v>1</v>
      </c>
      <c r="J339" s="291">
        <f t="shared" si="28"/>
        <v>0</v>
      </c>
      <c r="K339" s="291">
        <f t="shared" si="29"/>
        <v>0</v>
      </c>
      <c r="L339" s="289">
        <f t="shared" si="30"/>
        <v>0</v>
      </c>
    </row>
    <row r="340" spans="8:12" x14ac:dyDescent="0.3">
      <c r="H340" s="288" t="b">
        <f t="shared" si="26"/>
        <v>1</v>
      </c>
      <c r="I340" s="288" t="b">
        <f t="shared" si="27"/>
        <v>1</v>
      </c>
      <c r="J340" s="291">
        <f t="shared" si="28"/>
        <v>0</v>
      </c>
      <c r="K340" s="291">
        <f t="shared" si="29"/>
        <v>0</v>
      </c>
      <c r="L340" s="289">
        <f t="shared" si="30"/>
        <v>0</v>
      </c>
    </row>
    <row r="341" spans="8:12" x14ac:dyDescent="0.3">
      <c r="H341" s="288" t="b">
        <f t="shared" si="26"/>
        <v>1</v>
      </c>
      <c r="I341" s="288" t="b">
        <f t="shared" si="27"/>
        <v>1</v>
      </c>
      <c r="J341" s="291">
        <f t="shared" si="28"/>
        <v>0</v>
      </c>
      <c r="K341" s="291">
        <f t="shared" si="29"/>
        <v>0</v>
      </c>
      <c r="L341" s="289">
        <f t="shared" si="30"/>
        <v>0</v>
      </c>
    </row>
    <row r="342" spans="8:12" x14ac:dyDescent="0.3">
      <c r="H342" s="288" t="b">
        <f t="shared" si="26"/>
        <v>1</v>
      </c>
      <c r="I342" s="288" t="b">
        <f t="shared" si="27"/>
        <v>1</v>
      </c>
      <c r="J342" s="291">
        <f t="shared" si="28"/>
        <v>0</v>
      </c>
      <c r="K342" s="291">
        <f t="shared" si="29"/>
        <v>0</v>
      </c>
      <c r="L342" s="289">
        <f t="shared" si="30"/>
        <v>0</v>
      </c>
    </row>
    <row r="343" spans="8:12" x14ac:dyDescent="0.3">
      <c r="H343" s="288" t="b">
        <f t="shared" si="26"/>
        <v>1</v>
      </c>
      <c r="I343" s="288" t="b">
        <f t="shared" si="27"/>
        <v>1</v>
      </c>
      <c r="J343" s="291">
        <f t="shared" si="28"/>
        <v>0</v>
      </c>
      <c r="K343" s="291">
        <f t="shared" si="29"/>
        <v>0</v>
      </c>
      <c r="L343" s="289">
        <f t="shared" si="30"/>
        <v>0</v>
      </c>
    </row>
    <row r="344" spans="8:12" x14ac:dyDescent="0.3">
      <c r="H344" s="288" t="b">
        <f t="shared" si="26"/>
        <v>1</v>
      </c>
      <c r="I344" s="288" t="b">
        <f t="shared" si="27"/>
        <v>1</v>
      </c>
      <c r="J344" s="291">
        <f t="shared" si="28"/>
        <v>0</v>
      </c>
      <c r="K344" s="291">
        <f t="shared" si="29"/>
        <v>0</v>
      </c>
      <c r="L344" s="289">
        <f t="shared" si="30"/>
        <v>0</v>
      </c>
    </row>
    <row r="345" spans="8:12" x14ac:dyDescent="0.3">
      <c r="H345" s="288" t="b">
        <f t="shared" si="26"/>
        <v>1</v>
      </c>
      <c r="I345" s="288" t="b">
        <f t="shared" si="27"/>
        <v>1</v>
      </c>
      <c r="J345" s="291">
        <f t="shared" si="28"/>
        <v>0</v>
      </c>
      <c r="K345" s="291">
        <f t="shared" si="29"/>
        <v>0</v>
      </c>
      <c r="L345" s="289">
        <f t="shared" si="30"/>
        <v>0</v>
      </c>
    </row>
    <row r="346" spans="8:12" x14ac:dyDescent="0.3">
      <c r="H346" s="288" t="b">
        <f t="shared" si="26"/>
        <v>1</v>
      </c>
      <c r="I346" s="288" t="b">
        <f t="shared" si="27"/>
        <v>1</v>
      </c>
      <c r="J346" s="291">
        <f t="shared" si="28"/>
        <v>0</v>
      </c>
      <c r="K346" s="291">
        <f t="shared" si="29"/>
        <v>0</v>
      </c>
      <c r="L346" s="289">
        <f t="shared" si="30"/>
        <v>0</v>
      </c>
    </row>
    <row r="347" spans="8:12" x14ac:dyDescent="0.3">
      <c r="H347" s="288" t="b">
        <f t="shared" si="26"/>
        <v>1</v>
      </c>
      <c r="I347" s="288" t="b">
        <f t="shared" si="27"/>
        <v>1</v>
      </c>
      <c r="J347" s="291">
        <f t="shared" si="28"/>
        <v>0</v>
      </c>
      <c r="K347" s="291">
        <f t="shared" si="29"/>
        <v>0</v>
      </c>
      <c r="L347" s="289">
        <f t="shared" si="30"/>
        <v>0</v>
      </c>
    </row>
    <row r="348" spans="8:12" x14ac:dyDescent="0.3">
      <c r="H348" s="288" t="b">
        <f t="shared" si="26"/>
        <v>1</v>
      </c>
      <c r="I348" s="288" t="b">
        <f t="shared" si="27"/>
        <v>1</v>
      </c>
      <c r="J348" s="291">
        <f t="shared" si="28"/>
        <v>0</v>
      </c>
      <c r="K348" s="291">
        <f t="shared" si="29"/>
        <v>0</v>
      </c>
      <c r="L348" s="289">
        <f t="shared" si="30"/>
        <v>0</v>
      </c>
    </row>
    <row r="349" spans="8:12" x14ac:dyDescent="0.3">
      <c r="H349" s="288" t="b">
        <f t="shared" si="26"/>
        <v>1</v>
      </c>
      <c r="I349" s="288" t="b">
        <f t="shared" si="27"/>
        <v>1</v>
      </c>
      <c r="J349" s="291">
        <f t="shared" si="28"/>
        <v>0</v>
      </c>
      <c r="K349" s="291">
        <f t="shared" si="29"/>
        <v>0</v>
      </c>
      <c r="L349" s="289">
        <f t="shared" si="30"/>
        <v>0</v>
      </c>
    </row>
    <row r="350" spans="8:12" x14ac:dyDescent="0.3">
      <c r="H350" s="288" t="b">
        <f t="shared" si="26"/>
        <v>1</v>
      </c>
      <c r="I350" s="288" t="b">
        <f t="shared" si="27"/>
        <v>1</v>
      </c>
      <c r="J350" s="291">
        <f t="shared" si="28"/>
        <v>0</v>
      </c>
      <c r="K350" s="291">
        <f t="shared" si="29"/>
        <v>0</v>
      </c>
      <c r="L350" s="289">
        <f t="shared" si="30"/>
        <v>0</v>
      </c>
    </row>
    <row r="351" spans="8:12" x14ac:dyDescent="0.3">
      <c r="H351" s="288" t="b">
        <f t="shared" si="26"/>
        <v>1</v>
      </c>
      <c r="I351" s="288" t="b">
        <f t="shared" si="27"/>
        <v>1</v>
      </c>
      <c r="J351" s="291">
        <f t="shared" si="28"/>
        <v>0</v>
      </c>
      <c r="K351" s="291">
        <f t="shared" si="29"/>
        <v>0</v>
      </c>
      <c r="L351" s="289">
        <f t="shared" si="30"/>
        <v>0</v>
      </c>
    </row>
    <row r="352" spans="8:12" x14ac:dyDescent="0.3">
      <c r="H352" s="288" t="b">
        <f t="shared" si="26"/>
        <v>1</v>
      </c>
      <c r="I352" s="288" t="b">
        <f t="shared" si="27"/>
        <v>1</v>
      </c>
      <c r="J352" s="291">
        <f t="shared" si="28"/>
        <v>0</v>
      </c>
      <c r="K352" s="291">
        <f t="shared" si="29"/>
        <v>0</v>
      </c>
      <c r="L352" s="289">
        <f t="shared" si="30"/>
        <v>0</v>
      </c>
    </row>
    <row r="353" spans="8:12" x14ac:dyDescent="0.3">
      <c r="H353" s="288" t="b">
        <f t="shared" si="26"/>
        <v>1</v>
      </c>
      <c r="I353" s="288" t="b">
        <f t="shared" si="27"/>
        <v>1</v>
      </c>
      <c r="J353" s="291">
        <f t="shared" si="28"/>
        <v>0</v>
      </c>
      <c r="K353" s="291">
        <f t="shared" si="29"/>
        <v>0</v>
      </c>
      <c r="L353" s="289">
        <f t="shared" si="30"/>
        <v>0</v>
      </c>
    </row>
    <row r="354" spans="8:12" x14ac:dyDescent="0.3">
      <c r="H354" s="288" t="b">
        <f t="shared" si="26"/>
        <v>1</v>
      </c>
      <c r="I354" s="288" t="b">
        <f t="shared" si="27"/>
        <v>1</v>
      </c>
      <c r="J354" s="291">
        <f t="shared" si="28"/>
        <v>0</v>
      </c>
      <c r="K354" s="291">
        <f t="shared" si="29"/>
        <v>0</v>
      </c>
      <c r="L354" s="289">
        <f t="shared" si="30"/>
        <v>0</v>
      </c>
    </row>
    <row r="355" spans="8:12" x14ac:dyDescent="0.3">
      <c r="H355" s="288" t="b">
        <f t="shared" si="26"/>
        <v>1</v>
      </c>
      <c r="I355" s="288" t="b">
        <f t="shared" si="27"/>
        <v>1</v>
      </c>
      <c r="J355" s="291">
        <f t="shared" si="28"/>
        <v>0</v>
      </c>
      <c r="K355" s="291">
        <f t="shared" si="29"/>
        <v>0</v>
      </c>
      <c r="L355" s="289">
        <f t="shared" si="30"/>
        <v>0</v>
      </c>
    </row>
    <row r="356" spans="8:12" x14ac:dyDescent="0.3">
      <c r="H356" s="288" t="b">
        <f t="shared" si="26"/>
        <v>1</v>
      </c>
      <c r="I356" s="288" t="b">
        <f t="shared" si="27"/>
        <v>1</v>
      </c>
      <c r="J356" s="291">
        <f t="shared" si="28"/>
        <v>0</v>
      </c>
      <c r="K356" s="291">
        <f t="shared" si="29"/>
        <v>0</v>
      </c>
      <c r="L356" s="289">
        <f t="shared" si="30"/>
        <v>0</v>
      </c>
    </row>
    <row r="357" spans="8:12" x14ac:dyDescent="0.3">
      <c r="H357" s="288" t="b">
        <f t="shared" si="26"/>
        <v>1</v>
      </c>
      <c r="I357" s="288" t="b">
        <f t="shared" si="27"/>
        <v>1</v>
      </c>
      <c r="J357" s="291">
        <f t="shared" si="28"/>
        <v>0</v>
      </c>
      <c r="K357" s="291">
        <f t="shared" si="29"/>
        <v>0</v>
      </c>
      <c r="L357" s="289">
        <f t="shared" si="30"/>
        <v>0</v>
      </c>
    </row>
    <row r="358" spans="8:12" x14ac:dyDescent="0.3">
      <c r="H358" s="288" t="b">
        <f t="shared" si="26"/>
        <v>1</v>
      </c>
      <c r="I358" s="288" t="b">
        <f t="shared" si="27"/>
        <v>1</v>
      </c>
      <c r="J358" s="291">
        <f t="shared" si="28"/>
        <v>0</v>
      </c>
      <c r="K358" s="291">
        <f t="shared" si="29"/>
        <v>0</v>
      </c>
      <c r="L358" s="289">
        <f t="shared" si="30"/>
        <v>0</v>
      </c>
    </row>
    <row r="359" spans="8:12" x14ac:dyDescent="0.3">
      <c r="H359" s="288" t="b">
        <f t="shared" si="26"/>
        <v>1</v>
      </c>
      <c r="I359" s="288" t="b">
        <f t="shared" si="27"/>
        <v>1</v>
      </c>
      <c r="J359" s="291">
        <f t="shared" si="28"/>
        <v>0</v>
      </c>
      <c r="K359" s="291">
        <f t="shared" si="29"/>
        <v>0</v>
      </c>
      <c r="L359" s="289">
        <f t="shared" si="30"/>
        <v>0</v>
      </c>
    </row>
    <row r="360" spans="8:12" x14ac:dyDescent="0.3">
      <c r="H360" s="288" t="b">
        <f t="shared" si="26"/>
        <v>1</v>
      </c>
      <c r="I360" s="288" t="b">
        <f t="shared" si="27"/>
        <v>1</v>
      </c>
      <c r="J360" s="291">
        <f t="shared" si="28"/>
        <v>0</v>
      </c>
      <c r="K360" s="291">
        <f t="shared" si="29"/>
        <v>0</v>
      </c>
      <c r="L360" s="289">
        <f t="shared" si="30"/>
        <v>0</v>
      </c>
    </row>
    <row r="361" spans="8:12" x14ac:dyDescent="0.3">
      <c r="H361" s="288" t="b">
        <f t="shared" si="26"/>
        <v>1</v>
      </c>
      <c r="I361" s="288" t="b">
        <f t="shared" si="27"/>
        <v>1</v>
      </c>
      <c r="J361" s="291">
        <f t="shared" si="28"/>
        <v>0</v>
      </c>
      <c r="K361" s="291">
        <f t="shared" si="29"/>
        <v>0</v>
      </c>
      <c r="L361" s="289">
        <f t="shared" si="30"/>
        <v>0</v>
      </c>
    </row>
    <row r="362" spans="8:12" x14ac:dyDescent="0.3">
      <c r="H362" s="288" t="b">
        <f t="shared" si="26"/>
        <v>1</v>
      </c>
      <c r="I362" s="288" t="b">
        <f t="shared" si="27"/>
        <v>1</v>
      </c>
      <c r="J362" s="291">
        <f t="shared" si="28"/>
        <v>0</v>
      </c>
      <c r="K362" s="291">
        <f t="shared" si="29"/>
        <v>0</v>
      </c>
      <c r="L362" s="289">
        <f t="shared" si="30"/>
        <v>0</v>
      </c>
    </row>
    <row r="363" spans="8:12" x14ac:dyDescent="0.3">
      <c r="H363" s="288" t="b">
        <f t="shared" si="26"/>
        <v>1</v>
      </c>
      <c r="I363" s="288" t="b">
        <f t="shared" si="27"/>
        <v>1</v>
      </c>
      <c r="J363" s="291">
        <f t="shared" si="28"/>
        <v>0</v>
      </c>
      <c r="K363" s="291">
        <f t="shared" si="29"/>
        <v>0</v>
      </c>
      <c r="L363" s="289">
        <f t="shared" si="30"/>
        <v>0</v>
      </c>
    </row>
    <row r="364" spans="8:12" x14ac:dyDescent="0.3">
      <c r="H364" s="288" t="b">
        <f t="shared" si="26"/>
        <v>1</v>
      </c>
      <c r="I364" s="288" t="b">
        <f t="shared" si="27"/>
        <v>1</v>
      </c>
      <c r="J364" s="291">
        <f t="shared" si="28"/>
        <v>0</v>
      </c>
      <c r="K364" s="291">
        <f t="shared" si="29"/>
        <v>0</v>
      </c>
      <c r="L364" s="289">
        <f t="shared" si="30"/>
        <v>0</v>
      </c>
    </row>
    <row r="365" spans="8:12" x14ac:dyDescent="0.3">
      <c r="H365" s="288" t="b">
        <f t="shared" si="26"/>
        <v>1</v>
      </c>
      <c r="I365" s="288" t="b">
        <f t="shared" si="27"/>
        <v>1</v>
      </c>
      <c r="J365" s="291">
        <f t="shared" si="28"/>
        <v>0</v>
      </c>
      <c r="K365" s="291">
        <f t="shared" si="29"/>
        <v>0</v>
      </c>
      <c r="L365" s="289">
        <f t="shared" si="30"/>
        <v>0</v>
      </c>
    </row>
    <row r="366" spans="8:12" x14ac:dyDescent="0.3">
      <c r="H366" s="288" t="b">
        <f t="shared" si="26"/>
        <v>1</v>
      </c>
      <c r="I366" s="288" t="b">
        <f t="shared" si="27"/>
        <v>1</v>
      </c>
      <c r="J366" s="291">
        <f t="shared" si="28"/>
        <v>0</v>
      </c>
      <c r="K366" s="291">
        <f t="shared" si="29"/>
        <v>0</v>
      </c>
      <c r="L366" s="289">
        <f t="shared" si="30"/>
        <v>0</v>
      </c>
    </row>
    <row r="367" spans="8:12" x14ac:dyDescent="0.3">
      <c r="H367" s="288" t="b">
        <f t="shared" si="26"/>
        <v>1</v>
      </c>
      <c r="I367" s="288" t="b">
        <f t="shared" si="27"/>
        <v>1</v>
      </c>
      <c r="J367" s="291">
        <f t="shared" si="28"/>
        <v>0</v>
      </c>
      <c r="K367" s="291">
        <f t="shared" si="29"/>
        <v>0</v>
      </c>
      <c r="L367" s="289">
        <f t="shared" si="30"/>
        <v>0</v>
      </c>
    </row>
    <row r="368" spans="8:12" x14ac:dyDescent="0.3">
      <c r="H368" s="288" t="b">
        <f t="shared" si="26"/>
        <v>1</v>
      </c>
      <c r="I368" s="288" t="b">
        <f t="shared" si="27"/>
        <v>1</v>
      </c>
      <c r="J368" s="291">
        <f t="shared" si="28"/>
        <v>0</v>
      </c>
      <c r="K368" s="291">
        <f t="shared" si="29"/>
        <v>0</v>
      </c>
      <c r="L368" s="289">
        <f t="shared" si="30"/>
        <v>0</v>
      </c>
    </row>
    <row r="369" spans="8:12" x14ac:dyDescent="0.3">
      <c r="H369" s="288" t="b">
        <f t="shared" si="26"/>
        <v>1</v>
      </c>
      <c r="I369" s="288" t="b">
        <f t="shared" si="27"/>
        <v>1</v>
      </c>
      <c r="J369" s="291">
        <f t="shared" si="28"/>
        <v>0</v>
      </c>
      <c r="K369" s="291">
        <f t="shared" si="29"/>
        <v>0</v>
      </c>
      <c r="L369" s="289">
        <f t="shared" si="30"/>
        <v>0</v>
      </c>
    </row>
    <row r="370" spans="8:12" x14ac:dyDescent="0.3">
      <c r="H370" s="288" t="b">
        <f t="shared" si="26"/>
        <v>1</v>
      </c>
      <c r="I370" s="288" t="b">
        <f t="shared" si="27"/>
        <v>1</v>
      </c>
      <c r="J370" s="291">
        <f t="shared" si="28"/>
        <v>0</v>
      </c>
      <c r="K370" s="291">
        <f t="shared" si="29"/>
        <v>0</v>
      </c>
      <c r="L370" s="289">
        <f t="shared" si="30"/>
        <v>0</v>
      </c>
    </row>
    <row r="371" spans="8:12" x14ac:dyDescent="0.3">
      <c r="H371" s="288" t="b">
        <f t="shared" si="26"/>
        <v>1</v>
      </c>
      <c r="I371" s="288" t="b">
        <f t="shared" si="27"/>
        <v>1</v>
      </c>
      <c r="J371" s="291">
        <f t="shared" si="28"/>
        <v>0</v>
      </c>
      <c r="K371" s="291">
        <f t="shared" si="29"/>
        <v>0</v>
      </c>
      <c r="L371" s="289">
        <f t="shared" si="30"/>
        <v>0</v>
      </c>
    </row>
    <row r="372" spans="8:12" x14ac:dyDescent="0.3">
      <c r="H372" s="288" t="b">
        <f t="shared" si="26"/>
        <v>1</v>
      </c>
      <c r="I372" s="288" t="b">
        <f t="shared" si="27"/>
        <v>1</v>
      </c>
      <c r="J372" s="291">
        <f t="shared" si="28"/>
        <v>0</v>
      </c>
      <c r="K372" s="291">
        <f t="shared" si="29"/>
        <v>0</v>
      </c>
      <c r="L372" s="289">
        <f t="shared" si="30"/>
        <v>0</v>
      </c>
    </row>
    <row r="373" spans="8:12" x14ac:dyDescent="0.3">
      <c r="H373" s="288" t="b">
        <f t="shared" si="26"/>
        <v>1</v>
      </c>
      <c r="I373" s="288" t="b">
        <f t="shared" si="27"/>
        <v>1</v>
      </c>
      <c r="J373" s="291">
        <f t="shared" si="28"/>
        <v>0</v>
      </c>
      <c r="K373" s="291">
        <f t="shared" si="29"/>
        <v>0</v>
      </c>
      <c r="L373" s="289">
        <f t="shared" si="30"/>
        <v>0</v>
      </c>
    </row>
    <row r="374" spans="8:12" x14ac:dyDescent="0.3">
      <c r="H374" s="288" t="b">
        <f t="shared" si="26"/>
        <v>1</v>
      </c>
      <c r="I374" s="288" t="b">
        <f t="shared" si="27"/>
        <v>1</v>
      </c>
      <c r="J374" s="291">
        <f t="shared" si="28"/>
        <v>0</v>
      </c>
      <c r="K374" s="291">
        <f t="shared" si="29"/>
        <v>0</v>
      </c>
      <c r="L374" s="289">
        <f t="shared" si="30"/>
        <v>0</v>
      </c>
    </row>
    <row r="375" spans="8:12" x14ac:dyDescent="0.3">
      <c r="H375" s="288" t="b">
        <f t="shared" si="26"/>
        <v>1</v>
      </c>
      <c r="I375" s="288" t="b">
        <f t="shared" si="27"/>
        <v>1</v>
      </c>
      <c r="J375" s="291">
        <f t="shared" si="28"/>
        <v>0</v>
      </c>
      <c r="K375" s="291">
        <f t="shared" si="29"/>
        <v>0</v>
      </c>
      <c r="L375" s="289">
        <f t="shared" si="30"/>
        <v>0</v>
      </c>
    </row>
    <row r="376" spans="8:12" x14ac:dyDescent="0.3">
      <c r="H376" s="288" t="b">
        <f t="shared" si="26"/>
        <v>1</v>
      </c>
      <c r="I376" s="288" t="b">
        <f t="shared" si="27"/>
        <v>1</v>
      </c>
      <c r="J376" s="291">
        <f t="shared" si="28"/>
        <v>0</v>
      </c>
      <c r="K376" s="291">
        <f t="shared" si="29"/>
        <v>0</v>
      </c>
      <c r="L376" s="289">
        <f t="shared" si="30"/>
        <v>0</v>
      </c>
    </row>
    <row r="377" spans="8:12" x14ac:dyDescent="0.3">
      <c r="H377" s="288" t="b">
        <f t="shared" si="26"/>
        <v>1</v>
      </c>
      <c r="I377" s="288" t="b">
        <f t="shared" si="27"/>
        <v>1</v>
      </c>
      <c r="J377" s="291">
        <f t="shared" si="28"/>
        <v>0</v>
      </c>
      <c r="K377" s="291">
        <f t="shared" si="29"/>
        <v>0</v>
      </c>
      <c r="L377" s="289">
        <f t="shared" si="30"/>
        <v>0</v>
      </c>
    </row>
    <row r="378" spans="8:12" x14ac:dyDescent="0.3">
      <c r="H378" s="288" t="b">
        <f t="shared" si="26"/>
        <v>1</v>
      </c>
      <c r="I378" s="288" t="b">
        <f t="shared" si="27"/>
        <v>1</v>
      </c>
      <c r="J378" s="291">
        <f t="shared" si="28"/>
        <v>0</v>
      </c>
      <c r="K378" s="291">
        <f t="shared" si="29"/>
        <v>0</v>
      </c>
      <c r="L378" s="289">
        <f t="shared" si="30"/>
        <v>0</v>
      </c>
    </row>
    <row r="379" spans="8:12" x14ac:dyDescent="0.3">
      <c r="H379" s="288" t="b">
        <f t="shared" si="26"/>
        <v>1</v>
      </c>
      <c r="I379" s="288" t="b">
        <f t="shared" si="27"/>
        <v>1</v>
      </c>
      <c r="J379" s="291">
        <f t="shared" si="28"/>
        <v>0</v>
      </c>
      <c r="K379" s="291">
        <f t="shared" si="29"/>
        <v>0</v>
      </c>
      <c r="L379" s="289">
        <f t="shared" si="30"/>
        <v>0</v>
      </c>
    </row>
    <row r="380" spans="8:12" x14ac:dyDescent="0.3">
      <c r="H380" s="288" t="b">
        <f t="shared" si="26"/>
        <v>1</v>
      </c>
      <c r="I380" s="288" t="b">
        <f t="shared" si="27"/>
        <v>1</v>
      </c>
      <c r="J380" s="291">
        <f t="shared" si="28"/>
        <v>0</v>
      </c>
      <c r="K380" s="291">
        <f t="shared" si="29"/>
        <v>0</v>
      </c>
      <c r="L380" s="289">
        <f t="shared" si="30"/>
        <v>0</v>
      </c>
    </row>
    <row r="381" spans="8:12" x14ac:dyDescent="0.3">
      <c r="H381" s="288" t="b">
        <f t="shared" si="26"/>
        <v>1</v>
      </c>
      <c r="I381" s="288" t="b">
        <f t="shared" si="27"/>
        <v>1</v>
      </c>
      <c r="J381" s="291">
        <f t="shared" si="28"/>
        <v>0</v>
      </c>
      <c r="K381" s="291">
        <f t="shared" si="29"/>
        <v>0</v>
      </c>
      <c r="L381" s="289">
        <f t="shared" si="30"/>
        <v>0</v>
      </c>
    </row>
    <row r="382" spans="8:12" x14ac:dyDescent="0.3">
      <c r="H382" s="288" t="b">
        <f t="shared" si="26"/>
        <v>1</v>
      </c>
      <c r="I382" s="288" t="b">
        <f t="shared" si="27"/>
        <v>1</v>
      </c>
      <c r="J382" s="291">
        <f t="shared" si="28"/>
        <v>0</v>
      </c>
      <c r="K382" s="291">
        <f t="shared" si="29"/>
        <v>0</v>
      </c>
      <c r="L382" s="289">
        <f t="shared" si="30"/>
        <v>0</v>
      </c>
    </row>
    <row r="383" spans="8:12" x14ac:dyDescent="0.3">
      <c r="H383" s="288" t="b">
        <f t="shared" si="26"/>
        <v>1</v>
      </c>
      <c r="I383" s="288" t="b">
        <f t="shared" si="27"/>
        <v>1</v>
      </c>
      <c r="J383" s="291">
        <f t="shared" si="28"/>
        <v>0</v>
      </c>
      <c r="K383" s="291">
        <f t="shared" si="29"/>
        <v>0</v>
      </c>
      <c r="L383" s="289">
        <f t="shared" si="30"/>
        <v>0</v>
      </c>
    </row>
    <row r="384" spans="8:12" x14ac:dyDescent="0.3">
      <c r="H384" s="288" t="b">
        <f t="shared" si="26"/>
        <v>1</v>
      </c>
      <c r="I384" s="288" t="b">
        <f t="shared" si="27"/>
        <v>1</v>
      </c>
      <c r="J384" s="291">
        <f t="shared" si="28"/>
        <v>0</v>
      </c>
      <c r="K384" s="291">
        <f t="shared" si="29"/>
        <v>0</v>
      </c>
      <c r="L384" s="289">
        <f t="shared" si="30"/>
        <v>0</v>
      </c>
    </row>
    <row r="385" spans="8:12" x14ac:dyDescent="0.3">
      <c r="H385" s="288" t="b">
        <f t="shared" si="26"/>
        <v>1</v>
      </c>
      <c r="I385" s="288" t="b">
        <f t="shared" si="27"/>
        <v>1</v>
      </c>
      <c r="J385" s="291">
        <f t="shared" si="28"/>
        <v>0</v>
      </c>
      <c r="K385" s="291">
        <f t="shared" si="29"/>
        <v>0</v>
      </c>
      <c r="L385" s="289">
        <f t="shared" si="30"/>
        <v>0</v>
      </c>
    </row>
    <row r="386" spans="8:12" x14ac:dyDescent="0.3">
      <c r="H386" s="288" t="b">
        <f t="shared" si="26"/>
        <v>1</v>
      </c>
      <c r="I386" s="288" t="b">
        <f t="shared" si="27"/>
        <v>1</v>
      </c>
      <c r="J386" s="291">
        <f t="shared" si="28"/>
        <v>0</v>
      </c>
      <c r="K386" s="291">
        <f t="shared" si="29"/>
        <v>0</v>
      </c>
      <c r="L386" s="289">
        <f t="shared" si="30"/>
        <v>0</v>
      </c>
    </row>
    <row r="387" spans="8:12" x14ac:dyDescent="0.3">
      <c r="H387" s="288" t="b">
        <f t="shared" si="26"/>
        <v>1</v>
      </c>
      <c r="I387" s="288" t="b">
        <f t="shared" si="27"/>
        <v>1</v>
      </c>
      <c r="J387" s="291">
        <f t="shared" si="28"/>
        <v>0</v>
      </c>
      <c r="K387" s="291">
        <f t="shared" si="29"/>
        <v>0</v>
      </c>
      <c r="L387" s="289">
        <f t="shared" si="30"/>
        <v>0</v>
      </c>
    </row>
    <row r="388" spans="8:12" x14ac:dyDescent="0.3">
      <c r="H388" s="288" t="b">
        <f t="shared" si="26"/>
        <v>1</v>
      </c>
      <c r="I388" s="288" t="b">
        <f t="shared" si="27"/>
        <v>1</v>
      </c>
      <c r="J388" s="291">
        <f t="shared" si="28"/>
        <v>0</v>
      </c>
      <c r="K388" s="291">
        <f t="shared" si="29"/>
        <v>0</v>
      </c>
      <c r="L388" s="289">
        <f t="shared" si="30"/>
        <v>0</v>
      </c>
    </row>
    <row r="389" spans="8:12" x14ac:dyDescent="0.3">
      <c r="H389" s="288" t="b">
        <f t="shared" ref="H389:H452" si="31">+B389=N389</f>
        <v>1</v>
      </c>
      <c r="I389" s="288" t="b">
        <f t="shared" ref="I389:I452" si="32">+C389=O389</f>
        <v>1</v>
      </c>
      <c r="J389" s="291">
        <f t="shared" ref="J389:J452" si="33">+D389-P389</f>
        <v>0</v>
      </c>
      <c r="K389" s="291">
        <f t="shared" ref="K389:K452" si="34">+E389-Q389</f>
        <v>0</v>
      </c>
      <c r="L389" s="289">
        <f t="shared" si="30"/>
        <v>0</v>
      </c>
    </row>
    <row r="390" spans="8:12" x14ac:dyDescent="0.3">
      <c r="H390" s="288" t="b">
        <f t="shared" si="31"/>
        <v>1</v>
      </c>
      <c r="I390" s="288" t="b">
        <f t="shared" si="32"/>
        <v>1</v>
      </c>
      <c r="J390" s="291">
        <f t="shared" si="33"/>
        <v>0</v>
      </c>
      <c r="K390" s="291">
        <f t="shared" si="34"/>
        <v>0</v>
      </c>
      <c r="L390" s="289">
        <f t="shared" si="30"/>
        <v>0</v>
      </c>
    </row>
    <row r="391" spans="8:12" x14ac:dyDescent="0.3">
      <c r="H391" s="288" t="b">
        <f t="shared" si="31"/>
        <v>1</v>
      </c>
      <c r="I391" s="288" t="b">
        <f t="shared" si="32"/>
        <v>1</v>
      </c>
      <c r="J391" s="291">
        <f t="shared" si="33"/>
        <v>0</v>
      </c>
      <c r="K391" s="291">
        <f t="shared" si="34"/>
        <v>0</v>
      </c>
      <c r="L391" s="289">
        <f t="shared" si="30"/>
        <v>0</v>
      </c>
    </row>
    <row r="392" spans="8:12" x14ac:dyDescent="0.3">
      <c r="H392" s="288" t="b">
        <f t="shared" si="31"/>
        <v>1</v>
      </c>
      <c r="I392" s="288" t="b">
        <f t="shared" si="32"/>
        <v>1</v>
      </c>
      <c r="J392" s="291">
        <f t="shared" si="33"/>
        <v>0</v>
      </c>
      <c r="K392" s="291">
        <f t="shared" si="34"/>
        <v>0</v>
      </c>
      <c r="L392" s="289">
        <f t="shared" si="30"/>
        <v>0</v>
      </c>
    </row>
    <row r="393" spans="8:12" x14ac:dyDescent="0.3">
      <c r="H393" s="288" t="b">
        <f t="shared" si="31"/>
        <v>1</v>
      </c>
      <c r="I393" s="288" t="b">
        <f t="shared" si="32"/>
        <v>1</v>
      </c>
      <c r="J393" s="291">
        <f t="shared" si="33"/>
        <v>0</v>
      </c>
      <c r="K393" s="291">
        <f t="shared" si="34"/>
        <v>0</v>
      </c>
      <c r="L393" s="289">
        <f t="shared" si="30"/>
        <v>0</v>
      </c>
    </row>
    <row r="394" spans="8:12" x14ac:dyDescent="0.3">
      <c r="H394" s="288" t="b">
        <f t="shared" si="31"/>
        <v>1</v>
      </c>
      <c r="I394" s="288" t="b">
        <f t="shared" si="32"/>
        <v>1</v>
      </c>
      <c r="J394" s="291">
        <f t="shared" si="33"/>
        <v>0</v>
      </c>
      <c r="K394" s="291">
        <f t="shared" si="34"/>
        <v>0</v>
      </c>
      <c r="L394" s="289">
        <f t="shared" si="30"/>
        <v>0</v>
      </c>
    </row>
    <row r="395" spans="8:12" x14ac:dyDescent="0.3">
      <c r="H395" s="288" t="b">
        <f t="shared" si="31"/>
        <v>1</v>
      </c>
      <c r="I395" s="288" t="b">
        <f t="shared" si="32"/>
        <v>1</v>
      </c>
      <c r="J395" s="291">
        <f t="shared" si="33"/>
        <v>0</v>
      </c>
      <c r="K395" s="291">
        <f t="shared" si="34"/>
        <v>0</v>
      </c>
      <c r="L395" s="289">
        <f t="shared" si="30"/>
        <v>0</v>
      </c>
    </row>
    <row r="396" spans="8:12" x14ac:dyDescent="0.3">
      <c r="H396" s="288" t="b">
        <f t="shared" si="31"/>
        <v>1</v>
      </c>
      <c r="I396" s="288" t="b">
        <f t="shared" si="32"/>
        <v>1</v>
      </c>
      <c r="J396" s="291">
        <f t="shared" si="33"/>
        <v>0</v>
      </c>
      <c r="K396" s="291">
        <f t="shared" si="34"/>
        <v>0</v>
      </c>
      <c r="L396" s="289">
        <f t="shared" si="30"/>
        <v>0</v>
      </c>
    </row>
    <row r="397" spans="8:12" x14ac:dyDescent="0.3">
      <c r="H397" s="288" t="b">
        <f t="shared" si="31"/>
        <v>1</v>
      </c>
      <c r="I397" s="288" t="b">
        <f t="shared" si="32"/>
        <v>1</v>
      </c>
      <c r="J397" s="291">
        <f t="shared" si="33"/>
        <v>0</v>
      </c>
      <c r="K397" s="291">
        <f t="shared" si="34"/>
        <v>0</v>
      </c>
      <c r="L397" s="289">
        <f t="shared" si="30"/>
        <v>0</v>
      </c>
    </row>
    <row r="398" spans="8:12" x14ac:dyDescent="0.3">
      <c r="H398" s="288" t="b">
        <f t="shared" si="31"/>
        <v>1</v>
      </c>
      <c r="I398" s="288" t="b">
        <f t="shared" si="32"/>
        <v>1</v>
      </c>
      <c r="J398" s="291">
        <f t="shared" si="33"/>
        <v>0</v>
      </c>
      <c r="K398" s="291">
        <f t="shared" si="34"/>
        <v>0</v>
      </c>
      <c r="L398" s="289">
        <f t="shared" si="30"/>
        <v>0</v>
      </c>
    </row>
    <row r="399" spans="8:12" x14ac:dyDescent="0.3">
      <c r="H399" s="288" t="b">
        <f t="shared" si="31"/>
        <v>1</v>
      </c>
      <c r="I399" s="288" t="b">
        <f t="shared" si="32"/>
        <v>1</v>
      </c>
      <c r="J399" s="291">
        <f t="shared" si="33"/>
        <v>0</v>
      </c>
      <c r="K399" s="291">
        <f t="shared" si="34"/>
        <v>0</v>
      </c>
      <c r="L399" s="289">
        <f t="shared" ref="L399:L462" si="35">+IF(LEN(B399)=LEN(N399),LEN(B399),LEN(B399)+LEN(N399))</f>
        <v>0</v>
      </c>
    </row>
    <row r="400" spans="8:12" x14ac:dyDescent="0.3">
      <c r="H400" s="288" t="b">
        <f t="shared" si="31"/>
        <v>1</v>
      </c>
      <c r="I400" s="288" t="b">
        <f t="shared" si="32"/>
        <v>1</v>
      </c>
      <c r="J400" s="291">
        <f t="shared" si="33"/>
        <v>0</v>
      </c>
      <c r="K400" s="291">
        <f t="shared" si="34"/>
        <v>0</v>
      </c>
      <c r="L400" s="289">
        <f t="shared" si="35"/>
        <v>0</v>
      </c>
    </row>
    <row r="401" spans="8:12" x14ac:dyDescent="0.3">
      <c r="H401" s="288" t="b">
        <f t="shared" si="31"/>
        <v>1</v>
      </c>
      <c r="I401" s="288" t="b">
        <f t="shared" si="32"/>
        <v>1</v>
      </c>
      <c r="J401" s="291">
        <f t="shared" si="33"/>
        <v>0</v>
      </c>
      <c r="K401" s="291">
        <f t="shared" si="34"/>
        <v>0</v>
      </c>
      <c r="L401" s="289">
        <f t="shared" si="35"/>
        <v>0</v>
      </c>
    </row>
    <row r="402" spans="8:12" x14ac:dyDescent="0.3">
      <c r="H402" s="288" t="b">
        <f t="shared" si="31"/>
        <v>1</v>
      </c>
      <c r="I402" s="288" t="b">
        <f t="shared" si="32"/>
        <v>1</v>
      </c>
      <c r="J402" s="291">
        <f t="shared" si="33"/>
        <v>0</v>
      </c>
      <c r="K402" s="291">
        <f t="shared" si="34"/>
        <v>0</v>
      </c>
      <c r="L402" s="289">
        <f t="shared" si="35"/>
        <v>0</v>
      </c>
    </row>
    <row r="403" spans="8:12" x14ac:dyDescent="0.3">
      <c r="H403" s="288" t="b">
        <f t="shared" si="31"/>
        <v>1</v>
      </c>
      <c r="I403" s="288" t="b">
        <f t="shared" si="32"/>
        <v>1</v>
      </c>
      <c r="J403" s="291">
        <f t="shared" si="33"/>
        <v>0</v>
      </c>
      <c r="K403" s="291">
        <f t="shared" si="34"/>
        <v>0</v>
      </c>
      <c r="L403" s="289">
        <f t="shared" si="35"/>
        <v>0</v>
      </c>
    </row>
    <row r="404" spans="8:12" x14ac:dyDescent="0.3">
      <c r="H404" s="288" t="b">
        <f t="shared" si="31"/>
        <v>1</v>
      </c>
      <c r="I404" s="288" t="b">
        <f t="shared" si="32"/>
        <v>1</v>
      </c>
      <c r="J404" s="291">
        <f t="shared" si="33"/>
        <v>0</v>
      </c>
      <c r="K404" s="291">
        <f t="shared" si="34"/>
        <v>0</v>
      </c>
      <c r="L404" s="289">
        <f t="shared" si="35"/>
        <v>0</v>
      </c>
    </row>
    <row r="405" spans="8:12" x14ac:dyDescent="0.3">
      <c r="H405" s="288" t="b">
        <f t="shared" si="31"/>
        <v>1</v>
      </c>
      <c r="I405" s="288" t="b">
        <f t="shared" si="32"/>
        <v>1</v>
      </c>
      <c r="J405" s="291">
        <f t="shared" si="33"/>
        <v>0</v>
      </c>
      <c r="K405" s="291">
        <f t="shared" si="34"/>
        <v>0</v>
      </c>
      <c r="L405" s="289">
        <f t="shared" si="35"/>
        <v>0</v>
      </c>
    </row>
    <row r="406" spans="8:12" x14ac:dyDescent="0.3">
      <c r="H406" s="288" t="b">
        <f t="shared" si="31"/>
        <v>1</v>
      </c>
      <c r="I406" s="288" t="b">
        <f t="shared" si="32"/>
        <v>1</v>
      </c>
      <c r="J406" s="291">
        <f t="shared" si="33"/>
        <v>0</v>
      </c>
      <c r="K406" s="291">
        <f t="shared" si="34"/>
        <v>0</v>
      </c>
      <c r="L406" s="289">
        <f t="shared" si="35"/>
        <v>0</v>
      </c>
    </row>
    <row r="407" spans="8:12" x14ac:dyDescent="0.3">
      <c r="H407" s="288" t="b">
        <f t="shared" si="31"/>
        <v>1</v>
      </c>
      <c r="I407" s="288" t="b">
        <f t="shared" si="32"/>
        <v>1</v>
      </c>
      <c r="J407" s="291">
        <f t="shared" si="33"/>
        <v>0</v>
      </c>
      <c r="K407" s="291">
        <f t="shared" si="34"/>
        <v>0</v>
      </c>
      <c r="L407" s="289">
        <f t="shared" si="35"/>
        <v>0</v>
      </c>
    </row>
    <row r="408" spans="8:12" x14ac:dyDescent="0.3">
      <c r="H408" s="288" t="b">
        <f t="shared" si="31"/>
        <v>1</v>
      </c>
      <c r="I408" s="288" t="b">
        <f t="shared" si="32"/>
        <v>1</v>
      </c>
      <c r="J408" s="291">
        <f t="shared" si="33"/>
        <v>0</v>
      </c>
      <c r="K408" s="291">
        <f t="shared" si="34"/>
        <v>0</v>
      </c>
      <c r="L408" s="289">
        <f t="shared" si="35"/>
        <v>0</v>
      </c>
    </row>
    <row r="409" spans="8:12" x14ac:dyDescent="0.3">
      <c r="H409" s="288" t="b">
        <f t="shared" si="31"/>
        <v>1</v>
      </c>
      <c r="I409" s="288" t="b">
        <f t="shared" si="32"/>
        <v>1</v>
      </c>
      <c r="J409" s="291">
        <f t="shared" si="33"/>
        <v>0</v>
      </c>
      <c r="K409" s="291">
        <f t="shared" si="34"/>
        <v>0</v>
      </c>
      <c r="L409" s="289">
        <f t="shared" si="35"/>
        <v>0</v>
      </c>
    </row>
    <row r="410" spans="8:12" x14ac:dyDescent="0.3">
      <c r="H410" s="288" t="b">
        <f t="shared" si="31"/>
        <v>1</v>
      </c>
      <c r="I410" s="288" t="b">
        <f t="shared" si="32"/>
        <v>1</v>
      </c>
      <c r="J410" s="291">
        <f t="shared" si="33"/>
        <v>0</v>
      </c>
      <c r="K410" s="291">
        <f t="shared" si="34"/>
        <v>0</v>
      </c>
      <c r="L410" s="289">
        <f t="shared" si="35"/>
        <v>0</v>
      </c>
    </row>
    <row r="411" spans="8:12" x14ac:dyDescent="0.3">
      <c r="H411" s="288" t="b">
        <f t="shared" si="31"/>
        <v>1</v>
      </c>
      <c r="I411" s="288" t="b">
        <f t="shared" si="32"/>
        <v>1</v>
      </c>
      <c r="J411" s="291">
        <f t="shared" si="33"/>
        <v>0</v>
      </c>
      <c r="K411" s="291">
        <f t="shared" si="34"/>
        <v>0</v>
      </c>
      <c r="L411" s="289">
        <f t="shared" si="35"/>
        <v>0</v>
      </c>
    </row>
    <row r="412" spans="8:12" x14ac:dyDescent="0.3">
      <c r="H412" s="288" t="b">
        <f t="shared" si="31"/>
        <v>1</v>
      </c>
      <c r="I412" s="288" t="b">
        <f t="shared" si="32"/>
        <v>1</v>
      </c>
      <c r="J412" s="291">
        <f t="shared" si="33"/>
        <v>0</v>
      </c>
      <c r="K412" s="291">
        <f t="shared" si="34"/>
        <v>0</v>
      </c>
      <c r="L412" s="289">
        <f t="shared" si="35"/>
        <v>0</v>
      </c>
    </row>
    <row r="413" spans="8:12" x14ac:dyDescent="0.3">
      <c r="H413" s="288" t="b">
        <f t="shared" si="31"/>
        <v>1</v>
      </c>
      <c r="I413" s="288" t="b">
        <f t="shared" si="32"/>
        <v>1</v>
      </c>
      <c r="J413" s="291">
        <f t="shared" si="33"/>
        <v>0</v>
      </c>
      <c r="K413" s="291">
        <f t="shared" si="34"/>
        <v>0</v>
      </c>
      <c r="L413" s="289">
        <f t="shared" si="35"/>
        <v>0</v>
      </c>
    </row>
    <row r="414" spans="8:12" x14ac:dyDescent="0.3">
      <c r="H414" s="288" t="b">
        <f t="shared" si="31"/>
        <v>1</v>
      </c>
      <c r="I414" s="288" t="b">
        <f t="shared" si="32"/>
        <v>1</v>
      </c>
      <c r="J414" s="291">
        <f t="shared" si="33"/>
        <v>0</v>
      </c>
      <c r="K414" s="291">
        <f t="shared" si="34"/>
        <v>0</v>
      </c>
      <c r="L414" s="289">
        <f t="shared" si="35"/>
        <v>0</v>
      </c>
    </row>
    <row r="415" spans="8:12" x14ac:dyDescent="0.3">
      <c r="H415" s="288" t="b">
        <f t="shared" si="31"/>
        <v>1</v>
      </c>
      <c r="I415" s="288" t="b">
        <f t="shared" si="32"/>
        <v>1</v>
      </c>
      <c r="J415" s="291">
        <f t="shared" si="33"/>
        <v>0</v>
      </c>
      <c r="K415" s="291">
        <f t="shared" si="34"/>
        <v>0</v>
      </c>
      <c r="L415" s="289">
        <f t="shared" si="35"/>
        <v>0</v>
      </c>
    </row>
    <row r="416" spans="8:12" x14ac:dyDescent="0.3">
      <c r="H416" s="288" t="b">
        <f t="shared" si="31"/>
        <v>1</v>
      </c>
      <c r="I416" s="288" t="b">
        <f t="shared" si="32"/>
        <v>1</v>
      </c>
      <c r="J416" s="291">
        <f t="shared" si="33"/>
        <v>0</v>
      </c>
      <c r="K416" s="291">
        <f t="shared" si="34"/>
        <v>0</v>
      </c>
      <c r="L416" s="289">
        <f t="shared" si="35"/>
        <v>0</v>
      </c>
    </row>
    <row r="417" spans="8:12" x14ac:dyDescent="0.3">
      <c r="H417" s="288" t="b">
        <f t="shared" si="31"/>
        <v>1</v>
      </c>
      <c r="I417" s="288" t="b">
        <f t="shared" si="32"/>
        <v>1</v>
      </c>
      <c r="J417" s="291">
        <f t="shared" si="33"/>
        <v>0</v>
      </c>
      <c r="K417" s="291">
        <f t="shared" si="34"/>
        <v>0</v>
      </c>
      <c r="L417" s="289">
        <f t="shared" si="35"/>
        <v>0</v>
      </c>
    </row>
    <row r="418" spans="8:12" x14ac:dyDescent="0.3">
      <c r="H418" s="288" t="b">
        <f t="shared" si="31"/>
        <v>1</v>
      </c>
      <c r="I418" s="288" t="b">
        <f t="shared" si="32"/>
        <v>1</v>
      </c>
      <c r="J418" s="291">
        <f t="shared" si="33"/>
        <v>0</v>
      </c>
      <c r="K418" s="291">
        <f t="shared" si="34"/>
        <v>0</v>
      </c>
      <c r="L418" s="289">
        <f t="shared" si="35"/>
        <v>0</v>
      </c>
    </row>
    <row r="419" spans="8:12" x14ac:dyDescent="0.3">
      <c r="H419" s="288" t="b">
        <f t="shared" si="31"/>
        <v>1</v>
      </c>
      <c r="I419" s="288" t="b">
        <f t="shared" si="32"/>
        <v>1</v>
      </c>
      <c r="J419" s="291">
        <f t="shared" si="33"/>
        <v>0</v>
      </c>
      <c r="K419" s="291">
        <f t="shared" si="34"/>
        <v>0</v>
      </c>
      <c r="L419" s="289">
        <f t="shared" si="35"/>
        <v>0</v>
      </c>
    </row>
    <row r="420" spans="8:12" x14ac:dyDescent="0.3">
      <c r="H420" s="288" t="b">
        <f t="shared" si="31"/>
        <v>1</v>
      </c>
      <c r="I420" s="288" t="b">
        <f t="shared" si="32"/>
        <v>1</v>
      </c>
      <c r="J420" s="291">
        <f t="shared" si="33"/>
        <v>0</v>
      </c>
      <c r="K420" s="291">
        <f t="shared" si="34"/>
        <v>0</v>
      </c>
      <c r="L420" s="289">
        <f t="shared" si="35"/>
        <v>0</v>
      </c>
    </row>
    <row r="421" spans="8:12" x14ac:dyDescent="0.3">
      <c r="H421" s="288" t="b">
        <f t="shared" si="31"/>
        <v>1</v>
      </c>
      <c r="I421" s="288" t="b">
        <f t="shared" si="32"/>
        <v>1</v>
      </c>
      <c r="J421" s="291">
        <f t="shared" si="33"/>
        <v>0</v>
      </c>
      <c r="K421" s="291">
        <f t="shared" si="34"/>
        <v>0</v>
      </c>
      <c r="L421" s="289">
        <f t="shared" si="35"/>
        <v>0</v>
      </c>
    </row>
    <row r="422" spans="8:12" x14ac:dyDescent="0.3">
      <c r="H422" s="288" t="b">
        <f t="shared" si="31"/>
        <v>1</v>
      </c>
      <c r="I422" s="288" t="b">
        <f t="shared" si="32"/>
        <v>1</v>
      </c>
      <c r="J422" s="291">
        <f t="shared" si="33"/>
        <v>0</v>
      </c>
      <c r="K422" s="291">
        <f t="shared" si="34"/>
        <v>0</v>
      </c>
      <c r="L422" s="289">
        <f t="shared" si="35"/>
        <v>0</v>
      </c>
    </row>
    <row r="423" spans="8:12" x14ac:dyDescent="0.3">
      <c r="H423" s="288" t="b">
        <f t="shared" si="31"/>
        <v>1</v>
      </c>
      <c r="I423" s="288" t="b">
        <f t="shared" si="32"/>
        <v>1</v>
      </c>
      <c r="J423" s="291">
        <f t="shared" si="33"/>
        <v>0</v>
      </c>
      <c r="K423" s="291">
        <f t="shared" si="34"/>
        <v>0</v>
      </c>
      <c r="L423" s="289">
        <f t="shared" si="35"/>
        <v>0</v>
      </c>
    </row>
    <row r="424" spans="8:12" x14ac:dyDescent="0.3">
      <c r="H424" s="288" t="b">
        <f t="shared" si="31"/>
        <v>1</v>
      </c>
      <c r="I424" s="288" t="b">
        <f t="shared" si="32"/>
        <v>1</v>
      </c>
      <c r="J424" s="291">
        <f t="shared" si="33"/>
        <v>0</v>
      </c>
      <c r="K424" s="291">
        <f t="shared" si="34"/>
        <v>0</v>
      </c>
      <c r="L424" s="289">
        <f t="shared" si="35"/>
        <v>0</v>
      </c>
    </row>
    <row r="425" spans="8:12" x14ac:dyDescent="0.3">
      <c r="H425" s="288" t="b">
        <f t="shared" si="31"/>
        <v>1</v>
      </c>
      <c r="I425" s="288" t="b">
        <f t="shared" si="32"/>
        <v>1</v>
      </c>
      <c r="J425" s="291">
        <f t="shared" si="33"/>
        <v>0</v>
      </c>
      <c r="K425" s="291">
        <f t="shared" si="34"/>
        <v>0</v>
      </c>
      <c r="L425" s="289">
        <f t="shared" si="35"/>
        <v>0</v>
      </c>
    </row>
    <row r="426" spans="8:12" x14ac:dyDescent="0.3">
      <c r="H426" s="288" t="b">
        <f t="shared" si="31"/>
        <v>1</v>
      </c>
      <c r="I426" s="288" t="b">
        <f t="shared" si="32"/>
        <v>1</v>
      </c>
      <c r="J426" s="291">
        <f t="shared" si="33"/>
        <v>0</v>
      </c>
      <c r="K426" s="291">
        <f t="shared" si="34"/>
        <v>0</v>
      </c>
      <c r="L426" s="289">
        <f t="shared" si="35"/>
        <v>0</v>
      </c>
    </row>
    <row r="427" spans="8:12" x14ac:dyDescent="0.3">
      <c r="H427" s="288" t="b">
        <f t="shared" si="31"/>
        <v>1</v>
      </c>
      <c r="I427" s="288" t="b">
        <f t="shared" si="32"/>
        <v>1</v>
      </c>
      <c r="J427" s="291">
        <f t="shared" si="33"/>
        <v>0</v>
      </c>
      <c r="K427" s="291">
        <f t="shared" si="34"/>
        <v>0</v>
      </c>
      <c r="L427" s="289">
        <f t="shared" si="35"/>
        <v>0</v>
      </c>
    </row>
    <row r="428" spans="8:12" x14ac:dyDescent="0.3">
      <c r="H428" s="288" t="b">
        <f t="shared" si="31"/>
        <v>1</v>
      </c>
      <c r="I428" s="288" t="b">
        <f t="shared" si="32"/>
        <v>1</v>
      </c>
      <c r="J428" s="291">
        <f t="shared" si="33"/>
        <v>0</v>
      </c>
      <c r="K428" s="291">
        <f t="shared" si="34"/>
        <v>0</v>
      </c>
      <c r="L428" s="289">
        <f t="shared" si="35"/>
        <v>0</v>
      </c>
    </row>
    <row r="429" spans="8:12" x14ac:dyDescent="0.3">
      <c r="H429" s="288" t="b">
        <f t="shared" si="31"/>
        <v>1</v>
      </c>
      <c r="I429" s="288" t="b">
        <f t="shared" si="32"/>
        <v>1</v>
      </c>
      <c r="J429" s="291">
        <f t="shared" si="33"/>
        <v>0</v>
      </c>
      <c r="K429" s="291">
        <f t="shared" si="34"/>
        <v>0</v>
      </c>
      <c r="L429" s="289">
        <f t="shared" si="35"/>
        <v>0</v>
      </c>
    </row>
    <row r="430" spans="8:12" x14ac:dyDescent="0.3">
      <c r="H430" s="288" t="b">
        <f t="shared" si="31"/>
        <v>1</v>
      </c>
      <c r="I430" s="288" t="b">
        <f t="shared" si="32"/>
        <v>1</v>
      </c>
      <c r="J430" s="291">
        <f t="shared" si="33"/>
        <v>0</v>
      </c>
      <c r="K430" s="291">
        <f t="shared" si="34"/>
        <v>0</v>
      </c>
      <c r="L430" s="289">
        <f t="shared" si="35"/>
        <v>0</v>
      </c>
    </row>
    <row r="431" spans="8:12" x14ac:dyDescent="0.3">
      <c r="H431" s="288" t="b">
        <f t="shared" si="31"/>
        <v>1</v>
      </c>
      <c r="I431" s="288" t="b">
        <f t="shared" si="32"/>
        <v>1</v>
      </c>
      <c r="J431" s="291">
        <f t="shared" si="33"/>
        <v>0</v>
      </c>
      <c r="K431" s="291">
        <f t="shared" si="34"/>
        <v>0</v>
      </c>
      <c r="L431" s="289">
        <f t="shared" si="35"/>
        <v>0</v>
      </c>
    </row>
    <row r="432" spans="8:12" x14ac:dyDescent="0.3">
      <c r="H432" s="288" t="b">
        <f t="shared" si="31"/>
        <v>1</v>
      </c>
      <c r="I432" s="288" t="b">
        <f t="shared" si="32"/>
        <v>1</v>
      </c>
      <c r="J432" s="291">
        <f t="shared" si="33"/>
        <v>0</v>
      </c>
      <c r="K432" s="291">
        <f t="shared" si="34"/>
        <v>0</v>
      </c>
      <c r="L432" s="289">
        <f t="shared" si="35"/>
        <v>0</v>
      </c>
    </row>
    <row r="433" spans="8:12" x14ac:dyDescent="0.3">
      <c r="H433" s="288" t="b">
        <f t="shared" si="31"/>
        <v>1</v>
      </c>
      <c r="I433" s="288" t="b">
        <f t="shared" si="32"/>
        <v>1</v>
      </c>
      <c r="J433" s="291">
        <f t="shared" si="33"/>
        <v>0</v>
      </c>
      <c r="K433" s="291">
        <f t="shared" si="34"/>
        <v>0</v>
      </c>
      <c r="L433" s="289">
        <f t="shared" si="35"/>
        <v>0</v>
      </c>
    </row>
    <row r="434" spans="8:12" x14ac:dyDescent="0.3">
      <c r="H434" s="288" t="b">
        <f t="shared" si="31"/>
        <v>1</v>
      </c>
      <c r="I434" s="288" t="b">
        <f t="shared" si="32"/>
        <v>1</v>
      </c>
      <c r="J434" s="291">
        <f t="shared" si="33"/>
        <v>0</v>
      </c>
      <c r="K434" s="291">
        <f t="shared" si="34"/>
        <v>0</v>
      </c>
      <c r="L434" s="289">
        <f t="shared" si="35"/>
        <v>0</v>
      </c>
    </row>
    <row r="435" spans="8:12" x14ac:dyDescent="0.3">
      <c r="H435" s="288" t="b">
        <f t="shared" si="31"/>
        <v>1</v>
      </c>
      <c r="I435" s="288" t="b">
        <f t="shared" si="32"/>
        <v>1</v>
      </c>
      <c r="J435" s="291">
        <f t="shared" si="33"/>
        <v>0</v>
      </c>
      <c r="K435" s="291">
        <f t="shared" si="34"/>
        <v>0</v>
      </c>
      <c r="L435" s="289">
        <f t="shared" si="35"/>
        <v>0</v>
      </c>
    </row>
    <row r="436" spans="8:12" x14ac:dyDescent="0.3">
      <c r="H436" s="288" t="b">
        <f t="shared" si="31"/>
        <v>1</v>
      </c>
      <c r="I436" s="288" t="b">
        <f t="shared" si="32"/>
        <v>1</v>
      </c>
      <c r="J436" s="291">
        <f t="shared" si="33"/>
        <v>0</v>
      </c>
      <c r="K436" s="291">
        <f t="shared" si="34"/>
        <v>0</v>
      </c>
      <c r="L436" s="289">
        <f t="shared" si="35"/>
        <v>0</v>
      </c>
    </row>
    <row r="437" spans="8:12" x14ac:dyDescent="0.3">
      <c r="H437" s="288" t="b">
        <f t="shared" si="31"/>
        <v>1</v>
      </c>
      <c r="I437" s="288" t="b">
        <f t="shared" si="32"/>
        <v>1</v>
      </c>
      <c r="J437" s="291">
        <f t="shared" si="33"/>
        <v>0</v>
      </c>
      <c r="K437" s="291">
        <f t="shared" si="34"/>
        <v>0</v>
      </c>
      <c r="L437" s="289">
        <f t="shared" si="35"/>
        <v>0</v>
      </c>
    </row>
    <row r="438" spans="8:12" x14ac:dyDescent="0.3">
      <c r="H438" s="288" t="b">
        <f t="shared" si="31"/>
        <v>1</v>
      </c>
      <c r="I438" s="288" t="b">
        <f t="shared" si="32"/>
        <v>1</v>
      </c>
      <c r="J438" s="291">
        <f t="shared" si="33"/>
        <v>0</v>
      </c>
      <c r="K438" s="291">
        <f t="shared" si="34"/>
        <v>0</v>
      </c>
      <c r="L438" s="289">
        <f t="shared" si="35"/>
        <v>0</v>
      </c>
    </row>
    <row r="439" spans="8:12" x14ac:dyDescent="0.3">
      <c r="H439" s="288" t="b">
        <f t="shared" si="31"/>
        <v>1</v>
      </c>
      <c r="I439" s="288" t="b">
        <f t="shared" si="32"/>
        <v>1</v>
      </c>
      <c r="J439" s="291">
        <f t="shared" si="33"/>
        <v>0</v>
      </c>
      <c r="K439" s="291">
        <f t="shared" si="34"/>
        <v>0</v>
      </c>
      <c r="L439" s="289">
        <f t="shared" si="35"/>
        <v>0</v>
      </c>
    </row>
    <row r="440" spans="8:12" x14ac:dyDescent="0.3">
      <c r="H440" s="288" t="b">
        <f t="shared" si="31"/>
        <v>1</v>
      </c>
      <c r="I440" s="288" t="b">
        <f t="shared" si="32"/>
        <v>1</v>
      </c>
      <c r="J440" s="291">
        <f t="shared" si="33"/>
        <v>0</v>
      </c>
      <c r="K440" s="291">
        <f t="shared" si="34"/>
        <v>0</v>
      </c>
      <c r="L440" s="289">
        <f t="shared" si="35"/>
        <v>0</v>
      </c>
    </row>
    <row r="441" spans="8:12" x14ac:dyDescent="0.3">
      <c r="H441" s="288" t="b">
        <f t="shared" si="31"/>
        <v>1</v>
      </c>
      <c r="I441" s="288" t="b">
        <f t="shared" si="32"/>
        <v>1</v>
      </c>
      <c r="J441" s="291">
        <f t="shared" si="33"/>
        <v>0</v>
      </c>
      <c r="K441" s="291">
        <f t="shared" si="34"/>
        <v>0</v>
      </c>
      <c r="L441" s="289">
        <f t="shared" si="35"/>
        <v>0</v>
      </c>
    </row>
    <row r="442" spans="8:12" x14ac:dyDescent="0.3">
      <c r="H442" s="288" t="b">
        <f t="shared" si="31"/>
        <v>1</v>
      </c>
      <c r="I442" s="288" t="b">
        <f t="shared" si="32"/>
        <v>1</v>
      </c>
      <c r="J442" s="291">
        <f t="shared" si="33"/>
        <v>0</v>
      </c>
      <c r="K442" s="291">
        <f t="shared" si="34"/>
        <v>0</v>
      </c>
      <c r="L442" s="289">
        <f t="shared" si="35"/>
        <v>0</v>
      </c>
    </row>
    <row r="443" spans="8:12" x14ac:dyDescent="0.3">
      <c r="H443" s="288" t="b">
        <f t="shared" si="31"/>
        <v>1</v>
      </c>
      <c r="I443" s="288" t="b">
        <f t="shared" si="32"/>
        <v>1</v>
      </c>
      <c r="J443" s="291">
        <f t="shared" si="33"/>
        <v>0</v>
      </c>
      <c r="K443" s="291">
        <f t="shared" si="34"/>
        <v>0</v>
      </c>
      <c r="L443" s="289">
        <f t="shared" si="35"/>
        <v>0</v>
      </c>
    </row>
    <row r="444" spans="8:12" x14ac:dyDescent="0.3">
      <c r="H444" s="288" t="b">
        <f t="shared" si="31"/>
        <v>1</v>
      </c>
      <c r="I444" s="288" t="b">
        <f t="shared" si="32"/>
        <v>1</v>
      </c>
      <c r="J444" s="291">
        <f t="shared" si="33"/>
        <v>0</v>
      </c>
      <c r="K444" s="291">
        <f t="shared" si="34"/>
        <v>0</v>
      </c>
      <c r="L444" s="289">
        <f t="shared" si="35"/>
        <v>0</v>
      </c>
    </row>
    <row r="445" spans="8:12" x14ac:dyDescent="0.3">
      <c r="H445" s="288" t="b">
        <f t="shared" si="31"/>
        <v>1</v>
      </c>
      <c r="I445" s="288" t="b">
        <f t="shared" si="32"/>
        <v>1</v>
      </c>
      <c r="J445" s="291">
        <f t="shared" si="33"/>
        <v>0</v>
      </c>
      <c r="K445" s="291">
        <f t="shared" si="34"/>
        <v>0</v>
      </c>
      <c r="L445" s="289">
        <f t="shared" si="35"/>
        <v>0</v>
      </c>
    </row>
    <row r="446" spans="8:12" x14ac:dyDescent="0.3">
      <c r="H446" s="288" t="b">
        <f t="shared" si="31"/>
        <v>1</v>
      </c>
      <c r="I446" s="288" t="b">
        <f t="shared" si="32"/>
        <v>1</v>
      </c>
      <c r="J446" s="291">
        <f t="shared" si="33"/>
        <v>0</v>
      </c>
      <c r="K446" s="291">
        <f t="shared" si="34"/>
        <v>0</v>
      </c>
      <c r="L446" s="289">
        <f t="shared" si="35"/>
        <v>0</v>
      </c>
    </row>
    <row r="447" spans="8:12" x14ac:dyDescent="0.3">
      <c r="H447" s="288" t="b">
        <f t="shared" si="31"/>
        <v>1</v>
      </c>
      <c r="I447" s="288" t="b">
        <f t="shared" si="32"/>
        <v>1</v>
      </c>
      <c r="J447" s="291">
        <f t="shared" si="33"/>
        <v>0</v>
      </c>
      <c r="K447" s="291">
        <f t="shared" si="34"/>
        <v>0</v>
      </c>
      <c r="L447" s="289">
        <f t="shared" si="35"/>
        <v>0</v>
      </c>
    </row>
    <row r="448" spans="8:12" x14ac:dyDescent="0.3">
      <c r="H448" s="288" t="b">
        <f t="shared" si="31"/>
        <v>1</v>
      </c>
      <c r="I448" s="288" t="b">
        <f t="shared" si="32"/>
        <v>1</v>
      </c>
      <c r="J448" s="291">
        <f t="shared" si="33"/>
        <v>0</v>
      </c>
      <c r="K448" s="291">
        <f t="shared" si="34"/>
        <v>0</v>
      </c>
      <c r="L448" s="289">
        <f t="shared" si="35"/>
        <v>0</v>
      </c>
    </row>
    <row r="449" spans="8:12" x14ac:dyDescent="0.3">
      <c r="H449" s="288" t="b">
        <f t="shared" si="31"/>
        <v>1</v>
      </c>
      <c r="I449" s="288" t="b">
        <f t="shared" si="32"/>
        <v>1</v>
      </c>
      <c r="J449" s="291">
        <f t="shared" si="33"/>
        <v>0</v>
      </c>
      <c r="K449" s="291">
        <f t="shared" si="34"/>
        <v>0</v>
      </c>
      <c r="L449" s="289">
        <f t="shared" si="35"/>
        <v>0</v>
      </c>
    </row>
    <row r="450" spans="8:12" x14ac:dyDescent="0.3">
      <c r="H450" s="288" t="b">
        <f t="shared" si="31"/>
        <v>1</v>
      </c>
      <c r="I450" s="288" t="b">
        <f t="shared" si="32"/>
        <v>1</v>
      </c>
      <c r="J450" s="291">
        <f t="shared" si="33"/>
        <v>0</v>
      </c>
      <c r="K450" s="291">
        <f t="shared" si="34"/>
        <v>0</v>
      </c>
      <c r="L450" s="289">
        <f t="shared" si="35"/>
        <v>0</v>
      </c>
    </row>
    <row r="451" spans="8:12" x14ac:dyDescent="0.3">
      <c r="H451" s="288" t="b">
        <f t="shared" si="31"/>
        <v>1</v>
      </c>
      <c r="I451" s="288" t="b">
        <f t="shared" si="32"/>
        <v>1</v>
      </c>
      <c r="J451" s="291">
        <f t="shared" si="33"/>
        <v>0</v>
      </c>
      <c r="K451" s="291">
        <f t="shared" si="34"/>
        <v>0</v>
      </c>
      <c r="L451" s="289">
        <f t="shared" si="35"/>
        <v>0</v>
      </c>
    </row>
    <row r="452" spans="8:12" x14ac:dyDescent="0.3">
      <c r="H452" s="288" t="b">
        <f t="shared" si="31"/>
        <v>1</v>
      </c>
      <c r="I452" s="288" t="b">
        <f t="shared" si="32"/>
        <v>1</v>
      </c>
      <c r="J452" s="291">
        <f t="shared" si="33"/>
        <v>0</v>
      </c>
      <c r="K452" s="291">
        <f t="shared" si="34"/>
        <v>0</v>
      </c>
      <c r="L452" s="289">
        <f t="shared" si="35"/>
        <v>0</v>
      </c>
    </row>
    <row r="453" spans="8:12" x14ac:dyDescent="0.3">
      <c r="H453" s="288" t="b">
        <f t="shared" ref="H453:H516" si="36">+B453=N453</f>
        <v>1</v>
      </c>
      <c r="I453" s="288" t="b">
        <f t="shared" ref="I453:I516" si="37">+C453=O453</f>
        <v>1</v>
      </c>
      <c r="J453" s="291">
        <f t="shared" ref="J453:J516" si="38">+D453-P453</f>
        <v>0</v>
      </c>
      <c r="K453" s="291">
        <f t="shared" ref="K453:K516" si="39">+E453-Q453</f>
        <v>0</v>
      </c>
      <c r="L453" s="289">
        <f t="shared" si="35"/>
        <v>0</v>
      </c>
    </row>
    <row r="454" spans="8:12" x14ac:dyDescent="0.3">
      <c r="H454" s="288" t="b">
        <f t="shared" si="36"/>
        <v>1</v>
      </c>
      <c r="I454" s="288" t="b">
        <f t="shared" si="37"/>
        <v>1</v>
      </c>
      <c r="J454" s="291">
        <f t="shared" si="38"/>
        <v>0</v>
      </c>
      <c r="K454" s="291">
        <f t="shared" si="39"/>
        <v>0</v>
      </c>
      <c r="L454" s="289">
        <f t="shared" si="35"/>
        <v>0</v>
      </c>
    </row>
    <row r="455" spans="8:12" x14ac:dyDescent="0.3">
      <c r="H455" s="288" t="b">
        <f t="shared" si="36"/>
        <v>1</v>
      </c>
      <c r="I455" s="288" t="b">
        <f t="shared" si="37"/>
        <v>1</v>
      </c>
      <c r="J455" s="291">
        <f t="shared" si="38"/>
        <v>0</v>
      </c>
      <c r="K455" s="291">
        <f t="shared" si="39"/>
        <v>0</v>
      </c>
      <c r="L455" s="289">
        <f t="shared" si="35"/>
        <v>0</v>
      </c>
    </row>
    <row r="456" spans="8:12" x14ac:dyDescent="0.3">
      <c r="H456" s="288" t="b">
        <f t="shared" si="36"/>
        <v>1</v>
      </c>
      <c r="I456" s="288" t="b">
        <f t="shared" si="37"/>
        <v>1</v>
      </c>
      <c r="J456" s="291">
        <f t="shared" si="38"/>
        <v>0</v>
      </c>
      <c r="K456" s="291">
        <f t="shared" si="39"/>
        <v>0</v>
      </c>
      <c r="L456" s="289">
        <f t="shared" si="35"/>
        <v>0</v>
      </c>
    </row>
    <row r="457" spans="8:12" x14ac:dyDescent="0.3">
      <c r="H457" s="288" t="b">
        <f t="shared" si="36"/>
        <v>1</v>
      </c>
      <c r="I457" s="288" t="b">
        <f t="shared" si="37"/>
        <v>1</v>
      </c>
      <c r="J457" s="291">
        <f t="shared" si="38"/>
        <v>0</v>
      </c>
      <c r="K457" s="291">
        <f t="shared" si="39"/>
        <v>0</v>
      </c>
      <c r="L457" s="289">
        <f t="shared" si="35"/>
        <v>0</v>
      </c>
    </row>
    <row r="458" spans="8:12" x14ac:dyDescent="0.3">
      <c r="H458" s="288" t="b">
        <f t="shared" si="36"/>
        <v>1</v>
      </c>
      <c r="I458" s="288" t="b">
        <f t="shared" si="37"/>
        <v>1</v>
      </c>
      <c r="J458" s="291">
        <f t="shared" si="38"/>
        <v>0</v>
      </c>
      <c r="K458" s="291">
        <f t="shared" si="39"/>
        <v>0</v>
      </c>
      <c r="L458" s="289">
        <f t="shared" si="35"/>
        <v>0</v>
      </c>
    </row>
    <row r="459" spans="8:12" x14ac:dyDescent="0.3">
      <c r="H459" s="288" t="b">
        <f t="shared" si="36"/>
        <v>1</v>
      </c>
      <c r="I459" s="288" t="b">
        <f t="shared" si="37"/>
        <v>1</v>
      </c>
      <c r="J459" s="291">
        <f t="shared" si="38"/>
        <v>0</v>
      </c>
      <c r="K459" s="291">
        <f t="shared" si="39"/>
        <v>0</v>
      </c>
      <c r="L459" s="289">
        <f t="shared" si="35"/>
        <v>0</v>
      </c>
    </row>
    <row r="460" spans="8:12" x14ac:dyDescent="0.3">
      <c r="H460" s="288" t="b">
        <f t="shared" si="36"/>
        <v>1</v>
      </c>
      <c r="I460" s="288" t="b">
        <f t="shared" si="37"/>
        <v>1</v>
      </c>
      <c r="J460" s="291">
        <f t="shared" si="38"/>
        <v>0</v>
      </c>
      <c r="K460" s="291">
        <f t="shared" si="39"/>
        <v>0</v>
      </c>
      <c r="L460" s="289">
        <f t="shared" si="35"/>
        <v>0</v>
      </c>
    </row>
    <row r="461" spans="8:12" x14ac:dyDescent="0.3">
      <c r="H461" s="288" t="b">
        <f t="shared" si="36"/>
        <v>1</v>
      </c>
      <c r="I461" s="288" t="b">
        <f t="shared" si="37"/>
        <v>1</v>
      </c>
      <c r="J461" s="291">
        <f t="shared" si="38"/>
        <v>0</v>
      </c>
      <c r="K461" s="291">
        <f t="shared" si="39"/>
        <v>0</v>
      </c>
      <c r="L461" s="289">
        <f t="shared" si="35"/>
        <v>0</v>
      </c>
    </row>
    <row r="462" spans="8:12" x14ac:dyDescent="0.3">
      <c r="H462" s="288" t="b">
        <f t="shared" si="36"/>
        <v>1</v>
      </c>
      <c r="I462" s="288" t="b">
        <f t="shared" si="37"/>
        <v>1</v>
      </c>
      <c r="J462" s="291">
        <f t="shared" si="38"/>
        <v>0</v>
      </c>
      <c r="K462" s="291">
        <f t="shared" si="39"/>
        <v>0</v>
      </c>
      <c r="L462" s="289">
        <f t="shared" si="35"/>
        <v>0</v>
      </c>
    </row>
    <row r="463" spans="8:12" x14ac:dyDescent="0.3">
      <c r="H463" s="288" t="b">
        <f t="shared" si="36"/>
        <v>1</v>
      </c>
      <c r="I463" s="288" t="b">
        <f t="shared" si="37"/>
        <v>1</v>
      </c>
      <c r="J463" s="291">
        <f t="shared" si="38"/>
        <v>0</v>
      </c>
      <c r="K463" s="291">
        <f t="shared" si="39"/>
        <v>0</v>
      </c>
      <c r="L463" s="289">
        <f t="shared" ref="L463:L526" si="40">+IF(LEN(B463)=LEN(N463),LEN(B463),LEN(B463)+LEN(N463))</f>
        <v>0</v>
      </c>
    </row>
    <row r="464" spans="8:12" x14ac:dyDescent="0.3">
      <c r="H464" s="288" t="b">
        <f t="shared" si="36"/>
        <v>1</v>
      </c>
      <c r="I464" s="288" t="b">
        <f t="shared" si="37"/>
        <v>1</v>
      </c>
      <c r="J464" s="291">
        <f t="shared" si="38"/>
        <v>0</v>
      </c>
      <c r="K464" s="291">
        <f t="shared" si="39"/>
        <v>0</v>
      </c>
      <c r="L464" s="289">
        <f t="shared" si="40"/>
        <v>0</v>
      </c>
    </row>
    <row r="465" spans="8:12" x14ac:dyDescent="0.3">
      <c r="H465" s="288" t="b">
        <f t="shared" si="36"/>
        <v>1</v>
      </c>
      <c r="I465" s="288" t="b">
        <f t="shared" si="37"/>
        <v>1</v>
      </c>
      <c r="J465" s="291">
        <f t="shared" si="38"/>
        <v>0</v>
      </c>
      <c r="K465" s="291">
        <f t="shared" si="39"/>
        <v>0</v>
      </c>
      <c r="L465" s="289">
        <f t="shared" si="40"/>
        <v>0</v>
      </c>
    </row>
    <row r="466" spans="8:12" x14ac:dyDescent="0.3">
      <c r="H466" s="288" t="b">
        <f t="shared" si="36"/>
        <v>1</v>
      </c>
      <c r="I466" s="288" t="b">
        <f t="shared" si="37"/>
        <v>1</v>
      </c>
      <c r="J466" s="291">
        <f t="shared" si="38"/>
        <v>0</v>
      </c>
      <c r="K466" s="291">
        <f t="shared" si="39"/>
        <v>0</v>
      </c>
      <c r="L466" s="289">
        <f t="shared" si="40"/>
        <v>0</v>
      </c>
    </row>
    <row r="467" spans="8:12" x14ac:dyDescent="0.3">
      <c r="H467" s="288" t="b">
        <f t="shared" si="36"/>
        <v>1</v>
      </c>
      <c r="I467" s="288" t="b">
        <f t="shared" si="37"/>
        <v>1</v>
      </c>
      <c r="J467" s="291">
        <f t="shared" si="38"/>
        <v>0</v>
      </c>
      <c r="K467" s="291">
        <f t="shared" si="39"/>
        <v>0</v>
      </c>
      <c r="L467" s="289">
        <f t="shared" si="40"/>
        <v>0</v>
      </c>
    </row>
    <row r="468" spans="8:12" x14ac:dyDescent="0.3">
      <c r="H468" s="288" t="b">
        <f t="shared" si="36"/>
        <v>1</v>
      </c>
      <c r="I468" s="288" t="b">
        <f t="shared" si="37"/>
        <v>1</v>
      </c>
      <c r="J468" s="291">
        <f t="shared" si="38"/>
        <v>0</v>
      </c>
      <c r="K468" s="291">
        <f t="shared" si="39"/>
        <v>0</v>
      </c>
      <c r="L468" s="289">
        <f t="shared" si="40"/>
        <v>0</v>
      </c>
    </row>
    <row r="469" spans="8:12" x14ac:dyDescent="0.3">
      <c r="H469" s="288" t="b">
        <f t="shared" si="36"/>
        <v>1</v>
      </c>
      <c r="I469" s="288" t="b">
        <f t="shared" si="37"/>
        <v>1</v>
      </c>
      <c r="J469" s="291">
        <f t="shared" si="38"/>
        <v>0</v>
      </c>
      <c r="K469" s="291">
        <f t="shared" si="39"/>
        <v>0</v>
      </c>
      <c r="L469" s="289">
        <f t="shared" si="40"/>
        <v>0</v>
      </c>
    </row>
    <row r="470" spans="8:12" x14ac:dyDescent="0.3">
      <c r="H470" s="288" t="b">
        <f t="shared" si="36"/>
        <v>1</v>
      </c>
      <c r="I470" s="288" t="b">
        <f t="shared" si="37"/>
        <v>1</v>
      </c>
      <c r="J470" s="291">
        <f t="shared" si="38"/>
        <v>0</v>
      </c>
      <c r="K470" s="291">
        <f t="shared" si="39"/>
        <v>0</v>
      </c>
      <c r="L470" s="289">
        <f t="shared" si="40"/>
        <v>0</v>
      </c>
    </row>
    <row r="471" spans="8:12" x14ac:dyDescent="0.3">
      <c r="H471" s="288" t="b">
        <f t="shared" si="36"/>
        <v>1</v>
      </c>
      <c r="I471" s="288" t="b">
        <f t="shared" si="37"/>
        <v>1</v>
      </c>
      <c r="J471" s="291">
        <f t="shared" si="38"/>
        <v>0</v>
      </c>
      <c r="K471" s="291">
        <f t="shared" si="39"/>
        <v>0</v>
      </c>
      <c r="L471" s="289">
        <f t="shared" si="40"/>
        <v>0</v>
      </c>
    </row>
    <row r="472" spans="8:12" x14ac:dyDescent="0.3">
      <c r="H472" s="288" t="b">
        <f t="shared" si="36"/>
        <v>1</v>
      </c>
      <c r="I472" s="288" t="b">
        <f t="shared" si="37"/>
        <v>1</v>
      </c>
      <c r="J472" s="291">
        <f t="shared" si="38"/>
        <v>0</v>
      </c>
      <c r="K472" s="291">
        <f t="shared" si="39"/>
        <v>0</v>
      </c>
      <c r="L472" s="289">
        <f t="shared" si="40"/>
        <v>0</v>
      </c>
    </row>
    <row r="473" spans="8:12" x14ac:dyDescent="0.3">
      <c r="H473" s="288" t="b">
        <f t="shared" si="36"/>
        <v>1</v>
      </c>
      <c r="I473" s="288" t="b">
        <f t="shared" si="37"/>
        <v>1</v>
      </c>
      <c r="J473" s="291">
        <f t="shared" si="38"/>
        <v>0</v>
      </c>
      <c r="K473" s="291">
        <f t="shared" si="39"/>
        <v>0</v>
      </c>
      <c r="L473" s="289">
        <f t="shared" si="40"/>
        <v>0</v>
      </c>
    </row>
    <row r="474" spans="8:12" x14ac:dyDescent="0.3">
      <c r="H474" s="288" t="b">
        <f t="shared" si="36"/>
        <v>1</v>
      </c>
      <c r="I474" s="288" t="b">
        <f t="shared" si="37"/>
        <v>1</v>
      </c>
      <c r="J474" s="291">
        <f t="shared" si="38"/>
        <v>0</v>
      </c>
      <c r="K474" s="291">
        <f t="shared" si="39"/>
        <v>0</v>
      </c>
      <c r="L474" s="289">
        <f t="shared" si="40"/>
        <v>0</v>
      </c>
    </row>
    <row r="475" spans="8:12" x14ac:dyDescent="0.3">
      <c r="H475" s="288" t="b">
        <f t="shared" si="36"/>
        <v>1</v>
      </c>
      <c r="I475" s="288" t="b">
        <f t="shared" si="37"/>
        <v>1</v>
      </c>
      <c r="J475" s="291">
        <f t="shared" si="38"/>
        <v>0</v>
      </c>
      <c r="K475" s="291">
        <f t="shared" si="39"/>
        <v>0</v>
      </c>
      <c r="L475" s="289">
        <f t="shared" si="40"/>
        <v>0</v>
      </c>
    </row>
    <row r="476" spans="8:12" x14ac:dyDescent="0.3">
      <c r="H476" s="288" t="b">
        <f t="shared" si="36"/>
        <v>1</v>
      </c>
      <c r="I476" s="288" t="b">
        <f t="shared" si="37"/>
        <v>1</v>
      </c>
      <c r="J476" s="291">
        <f t="shared" si="38"/>
        <v>0</v>
      </c>
      <c r="K476" s="291">
        <f t="shared" si="39"/>
        <v>0</v>
      </c>
      <c r="L476" s="289">
        <f t="shared" si="40"/>
        <v>0</v>
      </c>
    </row>
    <row r="477" spans="8:12" x14ac:dyDescent="0.3">
      <c r="H477" s="288" t="b">
        <f t="shared" si="36"/>
        <v>1</v>
      </c>
      <c r="I477" s="288" t="b">
        <f t="shared" si="37"/>
        <v>1</v>
      </c>
      <c r="J477" s="291">
        <f t="shared" si="38"/>
        <v>0</v>
      </c>
      <c r="K477" s="291">
        <f t="shared" si="39"/>
        <v>0</v>
      </c>
      <c r="L477" s="289">
        <f t="shared" si="40"/>
        <v>0</v>
      </c>
    </row>
    <row r="478" spans="8:12" x14ac:dyDescent="0.3">
      <c r="H478" s="288" t="b">
        <f t="shared" si="36"/>
        <v>1</v>
      </c>
      <c r="I478" s="288" t="b">
        <f t="shared" si="37"/>
        <v>1</v>
      </c>
      <c r="J478" s="291">
        <f t="shared" si="38"/>
        <v>0</v>
      </c>
      <c r="K478" s="291">
        <f t="shared" si="39"/>
        <v>0</v>
      </c>
      <c r="L478" s="289">
        <f t="shared" si="40"/>
        <v>0</v>
      </c>
    </row>
    <row r="479" spans="8:12" x14ac:dyDescent="0.3">
      <c r="H479" s="288" t="b">
        <f t="shared" si="36"/>
        <v>1</v>
      </c>
      <c r="I479" s="288" t="b">
        <f t="shared" si="37"/>
        <v>1</v>
      </c>
      <c r="J479" s="291">
        <f t="shared" si="38"/>
        <v>0</v>
      </c>
      <c r="K479" s="291">
        <f t="shared" si="39"/>
        <v>0</v>
      </c>
      <c r="L479" s="289">
        <f t="shared" si="40"/>
        <v>0</v>
      </c>
    </row>
    <row r="480" spans="8:12" x14ac:dyDescent="0.3">
      <c r="H480" s="288" t="b">
        <f t="shared" si="36"/>
        <v>1</v>
      </c>
      <c r="I480" s="288" t="b">
        <f t="shared" si="37"/>
        <v>1</v>
      </c>
      <c r="J480" s="291">
        <f t="shared" si="38"/>
        <v>0</v>
      </c>
      <c r="K480" s="291">
        <f t="shared" si="39"/>
        <v>0</v>
      </c>
      <c r="L480" s="289">
        <f t="shared" si="40"/>
        <v>0</v>
      </c>
    </row>
    <row r="481" spans="8:12" x14ac:dyDescent="0.3">
      <c r="H481" s="288" t="b">
        <f t="shared" si="36"/>
        <v>1</v>
      </c>
      <c r="I481" s="288" t="b">
        <f t="shared" si="37"/>
        <v>1</v>
      </c>
      <c r="J481" s="291">
        <f t="shared" si="38"/>
        <v>0</v>
      </c>
      <c r="K481" s="291">
        <f t="shared" si="39"/>
        <v>0</v>
      </c>
      <c r="L481" s="289">
        <f t="shared" si="40"/>
        <v>0</v>
      </c>
    </row>
    <row r="482" spans="8:12" x14ac:dyDescent="0.3">
      <c r="H482" s="288" t="b">
        <f t="shared" si="36"/>
        <v>1</v>
      </c>
      <c r="I482" s="288" t="b">
        <f t="shared" si="37"/>
        <v>1</v>
      </c>
      <c r="J482" s="291">
        <f t="shared" si="38"/>
        <v>0</v>
      </c>
      <c r="K482" s="291">
        <f t="shared" si="39"/>
        <v>0</v>
      </c>
      <c r="L482" s="289">
        <f t="shared" si="40"/>
        <v>0</v>
      </c>
    </row>
    <row r="483" spans="8:12" x14ac:dyDescent="0.3">
      <c r="H483" s="288" t="b">
        <f t="shared" si="36"/>
        <v>1</v>
      </c>
      <c r="I483" s="288" t="b">
        <f t="shared" si="37"/>
        <v>1</v>
      </c>
      <c r="J483" s="291">
        <f t="shared" si="38"/>
        <v>0</v>
      </c>
      <c r="K483" s="291">
        <f t="shared" si="39"/>
        <v>0</v>
      </c>
      <c r="L483" s="289">
        <f t="shared" si="40"/>
        <v>0</v>
      </c>
    </row>
    <row r="484" spans="8:12" x14ac:dyDescent="0.3">
      <c r="H484" s="288" t="b">
        <f t="shared" si="36"/>
        <v>1</v>
      </c>
      <c r="I484" s="288" t="b">
        <f t="shared" si="37"/>
        <v>1</v>
      </c>
      <c r="J484" s="291">
        <f t="shared" si="38"/>
        <v>0</v>
      </c>
      <c r="K484" s="291">
        <f t="shared" si="39"/>
        <v>0</v>
      </c>
      <c r="L484" s="289">
        <f t="shared" si="40"/>
        <v>0</v>
      </c>
    </row>
    <row r="485" spans="8:12" x14ac:dyDescent="0.3">
      <c r="H485" s="288" t="b">
        <f t="shared" si="36"/>
        <v>1</v>
      </c>
      <c r="I485" s="288" t="b">
        <f t="shared" si="37"/>
        <v>1</v>
      </c>
      <c r="J485" s="291">
        <f t="shared" si="38"/>
        <v>0</v>
      </c>
      <c r="K485" s="291">
        <f t="shared" si="39"/>
        <v>0</v>
      </c>
      <c r="L485" s="289">
        <f t="shared" si="40"/>
        <v>0</v>
      </c>
    </row>
    <row r="486" spans="8:12" x14ac:dyDescent="0.3">
      <c r="H486" s="288" t="b">
        <f t="shared" si="36"/>
        <v>1</v>
      </c>
      <c r="I486" s="288" t="b">
        <f t="shared" si="37"/>
        <v>1</v>
      </c>
      <c r="J486" s="291">
        <f t="shared" si="38"/>
        <v>0</v>
      </c>
      <c r="K486" s="291">
        <f t="shared" si="39"/>
        <v>0</v>
      </c>
      <c r="L486" s="289">
        <f t="shared" si="40"/>
        <v>0</v>
      </c>
    </row>
    <row r="487" spans="8:12" x14ac:dyDescent="0.3">
      <c r="H487" s="288" t="b">
        <f t="shared" si="36"/>
        <v>1</v>
      </c>
      <c r="I487" s="288" t="b">
        <f t="shared" si="37"/>
        <v>1</v>
      </c>
      <c r="J487" s="291">
        <f t="shared" si="38"/>
        <v>0</v>
      </c>
      <c r="K487" s="291">
        <f t="shared" si="39"/>
        <v>0</v>
      </c>
      <c r="L487" s="289">
        <f t="shared" si="40"/>
        <v>0</v>
      </c>
    </row>
    <row r="488" spans="8:12" x14ac:dyDescent="0.3">
      <c r="H488" s="288" t="b">
        <f t="shared" si="36"/>
        <v>1</v>
      </c>
      <c r="I488" s="288" t="b">
        <f t="shared" si="37"/>
        <v>1</v>
      </c>
      <c r="J488" s="291">
        <f t="shared" si="38"/>
        <v>0</v>
      </c>
      <c r="K488" s="291">
        <f t="shared" si="39"/>
        <v>0</v>
      </c>
      <c r="L488" s="289">
        <f t="shared" si="40"/>
        <v>0</v>
      </c>
    </row>
    <row r="489" spans="8:12" x14ac:dyDescent="0.3">
      <c r="H489" s="288" t="b">
        <f t="shared" si="36"/>
        <v>1</v>
      </c>
      <c r="I489" s="288" t="b">
        <f t="shared" si="37"/>
        <v>1</v>
      </c>
      <c r="J489" s="291">
        <f t="shared" si="38"/>
        <v>0</v>
      </c>
      <c r="K489" s="291">
        <f t="shared" si="39"/>
        <v>0</v>
      </c>
      <c r="L489" s="289">
        <f t="shared" si="40"/>
        <v>0</v>
      </c>
    </row>
    <row r="490" spans="8:12" x14ac:dyDescent="0.3">
      <c r="H490" s="288" t="b">
        <f t="shared" si="36"/>
        <v>1</v>
      </c>
      <c r="I490" s="288" t="b">
        <f t="shared" si="37"/>
        <v>1</v>
      </c>
      <c r="J490" s="291">
        <f t="shared" si="38"/>
        <v>0</v>
      </c>
      <c r="K490" s="291">
        <f t="shared" si="39"/>
        <v>0</v>
      </c>
      <c r="L490" s="289">
        <f t="shared" si="40"/>
        <v>0</v>
      </c>
    </row>
    <row r="491" spans="8:12" x14ac:dyDescent="0.3">
      <c r="H491" s="288" t="b">
        <f t="shared" si="36"/>
        <v>1</v>
      </c>
      <c r="I491" s="288" t="b">
        <f t="shared" si="37"/>
        <v>1</v>
      </c>
      <c r="J491" s="291">
        <f t="shared" si="38"/>
        <v>0</v>
      </c>
      <c r="K491" s="291">
        <f t="shared" si="39"/>
        <v>0</v>
      </c>
      <c r="L491" s="289">
        <f t="shared" si="40"/>
        <v>0</v>
      </c>
    </row>
    <row r="492" spans="8:12" x14ac:dyDescent="0.3">
      <c r="H492" s="288" t="b">
        <f t="shared" si="36"/>
        <v>1</v>
      </c>
      <c r="I492" s="288" t="b">
        <f t="shared" si="37"/>
        <v>1</v>
      </c>
      <c r="J492" s="291">
        <f t="shared" si="38"/>
        <v>0</v>
      </c>
      <c r="K492" s="291">
        <f t="shared" si="39"/>
        <v>0</v>
      </c>
      <c r="L492" s="289">
        <f t="shared" si="40"/>
        <v>0</v>
      </c>
    </row>
    <row r="493" spans="8:12" x14ac:dyDescent="0.3">
      <c r="H493" s="288" t="b">
        <f t="shared" si="36"/>
        <v>1</v>
      </c>
      <c r="I493" s="288" t="b">
        <f t="shared" si="37"/>
        <v>1</v>
      </c>
      <c r="J493" s="291">
        <f t="shared" si="38"/>
        <v>0</v>
      </c>
      <c r="K493" s="291">
        <f t="shared" si="39"/>
        <v>0</v>
      </c>
      <c r="L493" s="289">
        <f t="shared" si="40"/>
        <v>0</v>
      </c>
    </row>
    <row r="494" spans="8:12" x14ac:dyDescent="0.3">
      <c r="H494" s="288" t="b">
        <f t="shared" si="36"/>
        <v>1</v>
      </c>
      <c r="I494" s="288" t="b">
        <f t="shared" si="37"/>
        <v>1</v>
      </c>
      <c r="J494" s="291">
        <f t="shared" si="38"/>
        <v>0</v>
      </c>
      <c r="K494" s="291">
        <f t="shared" si="39"/>
        <v>0</v>
      </c>
      <c r="L494" s="289">
        <f t="shared" si="40"/>
        <v>0</v>
      </c>
    </row>
    <row r="495" spans="8:12" x14ac:dyDescent="0.3">
      <c r="H495" s="288" t="b">
        <f t="shared" si="36"/>
        <v>1</v>
      </c>
      <c r="I495" s="288" t="b">
        <f t="shared" si="37"/>
        <v>1</v>
      </c>
      <c r="J495" s="291">
        <f t="shared" si="38"/>
        <v>0</v>
      </c>
      <c r="K495" s="291">
        <f t="shared" si="39"/>
        <v>0</v>
      </c>
      <c r="L495" s="289">
        <f t="shared" si="40"/>
        <v>0</v>
      </c>
    </row>
    <row r="496" spans="8:12" x14ac:dyDescent="0.3">
      <c r="H496" s="288" t="b">
        <f t="shared" si="36"/>
        <v>1</v>
      </c>
      <c r="I496" s="288" t="b">
        <f t="shared" si="37"/>
        <v>1</v>
      </c>
      <c r="J496" s="291">
        <f t="shared" si="38"/>
        <v>0</v>
      </c>
      <c r="K496" s="291">
        <f t="shared" si="39"/>
        <v>0</v>
      </c>
      <c r="L496" s="289">
        <f t="shared" si="40"/>
        <v>0</v>
      </c>
    </row>
    <row r="497" spans="8:12" x14ac:dyDescent="0.3">
      <c r="H497" s="288" t="b">
        <f t="shared" si="36"/>
        <v>1</v>
      </c>
      <c r="I497" s="288" t="b">
        <f t="shared" si="37"/>
        <v>1</v>
      </c>
      <c r="J497" s="291">
        <f t="shared" si="38"/>
        <v>0</v>
      </c>
      <c r="K497" s="291">
        <f t="shared" si="39"/>
        <v>0</v>
      </c>
      <c r="L497" s="289">
        <f t="shared" si="40"/>
        <v>0</v>
      </c>
    </row>
    <row r="498" spans="8:12" x14ac:dyDescent="0.3">
      <c r="H498" s="288" t="b">
        <f t="shared" si="36"/>
        <v>1</v>
      </c>
      <c r="I498" s="288" t="b">
        <f t="shared" si="37"/>
        <v>1</v>
      </c>
      <c r="J498" s="291">
        <f t="shared" si="38"/>
        <v>0</v>
      </c>
      <c r="K498" s="291">
        <f t="shared" si="39"/>
        <v>0</v>
      </c>
      <c r="L498" s="289">
        <f t="shared" si="40"/>
        <v>0</v>
      </c>
    </row>
    <row r="499" spans="8:12" x14ac:dyDescent="0.3">
      <c r="H499" s="288" t="b">
        <f t="shared" si="36"/>
        <v>1</v>
      </c>
      <c r="I499" s="288" t="b">
        <f t="shared" si="37"/>
        <v>1</v>
      </c>
      <c r="J499" s="291">
        <f t="shared" si="38"/>
        <v>0</v>
      </c>
      <c r="K499" s="291">
        <f t="shared" si="39"/>
        <v>0</v>
      </c>
      <c r="L499" s="289">
        <f t="shared" si="40"/>
        <v>0</v>
      </c>
    </row>
    <row r="500" spans="8:12" x14ac:dyDescent="0.3">
      <c r="H500" s="288" t="b">
        <f t="shared" si="36"/>
        <v>1</v>
      </c>
      <c r="I500" s="288" t="b">
        <f t="shared" si="37"/>
        <v>1</v>
      </c>
      <c r="J500" s="291">
        <f t="shared" si="38"/>
        <v>0</v>
      </c>
      <c r="K500" s="291">
        <f t="shared" si="39"/>
        <v>0</v>
      </c>
      <c r="L500" s="289">
        <f t="shared" si="40"/>
        <v>0</v>
      </c>
    </row>
    <row r="501" spans="8:12" x14ac:dyDescent="0.3">
      <c r="H501" s="288" t="b">
        <f t="shared" si="36"/>
        <v>1</v>
      </c>
      <c r="I501" s="288" t="b">
        <f t="shared" si="37"/>
        <v>1</v>
      </c>
      <c r="J501" s="291">
        <f t="shared" si="38"/>
        <v>0</v>
      </c>
      <c r="K501" s="291">
        <f t="shared" si="39"/>
        <v>0</v>
      </c>
      <c r="L501" s="289">
        <f t="shared" si="40"/>
        <v>0</v>
      </c>
    </row>
    <row r="502" spans="8:12" x14ac:dyDescent="0.3">
      <c r="H502" s="288" t="b">
        <f t="shared" si="36"/>
        <v>1</v>
      </c>
      <c r="I502" s="288" t="b">
        <f t="shared" si="37"/>
        <v>1</v>
      </c>
      <c r="J502" s="291">
        <f t="shared" si="38"/>
        <v>0</v>
      </c>
      <c r="K502" s="291">
        <f t="shared" si="39"/>
        <v>0</v>
      </c>
      <c r="L502" s="289">
        <f t="shared" si="40"/>
        <v>0</v>
      </c>
    </row>
    <row r="503" spans="8:12" x14ac:dyDescent="0.3">
      <c r="H503" s="288" t="b">
        <f t="shared" si="36"/>
        <v>1</v>
      </c>
      <c r="I503" s="288" t="b">
        <f t="shared" si="37"/>
        <v>1</v>
      </c>
      <c r="J503" s="291">
        <f t="shared" si="38"/>
        <v>0</v>
      </c>
      <c r="K503" s="291">
        <f t="shared" si="39"/>
        <v>0</v>
      </c>
      <c r="L503" s="289">
        <f t="shared" si="40"/>
        <v>0</v>
      </c>
    </row>
    <row r="504" spans="8:12" x14ac:dyDescent="0.3">
      <c r="H504" s="288" t="b">
        <f t="shared" si="36"/>
        <v>1</v>
      </c>
      <c r="I504" s="288" t="b">
        <f t="shared" si="37"/>
        <v>1</v>
      </c>
      <c r="J504" s="291">
        <f t="shared" si="38"/>
        <v>0</v>
      </c>
      <c r="K504" s="291">
        <f t="shared" si="39"/>
        <v>0</v>
      </c>
      <c r="L504" s="289">
        <f t="shared" si="40"/>
        <v>0</v>
      </c>
    </row>
    <row r="505" spans="8:12" x14ac:dyDescent="0.3">
      <c r="H505" s="288" t="b">
        <f t="shared" si="36"/>
        <v>1</v>
      </c>
      <c r="I505" s="288" t="b">
        <f t="shared" si="37"/>
        <v>1</v>
      </c>
      <c r="J505" s="291">
        <f t="shared" si="38"/>
        <v>0</v>
      </c>
      <c r="K505" s="291">
        <f t="shared" si="39"/>
        <v>0</v>
      </c>
      <c r="L505" s="289">
        <f t="shared" si="40"/>
        <v>0</v>
      </c>
    </row>
    <row r="506" spans="8:12" x14ac:dyDescent="0.3">
      <c r="H506" s="288" t="b">
        <f t="shared" si="36"/>
        <v>1</v>
      </c>
      <c r="I506" s="288" t="b">
        <f t="shared" si="37"/>
        <v>1</v>
      </c>
      <c r="J506" s="291">
        <f t="shared" si="38"/>
        <v>0</v>
      </c>
      <c r="K506" s="291">
        <f t="shared" si="39"/>
        <v>0</v>
      </c>
      <c r="L506" s="289">
        <f t="shared" si="40"/>
        <v>0</v>
      </c>
    </row>
    <row r="507" spans="8:12" x14ac:dyDescent="0.3">
      <c r="H507" s="288" t="b">
        <f t="shared" si="36"/>
        <v>1</v>
      </c>
      <c r="I507" s="288" t="b">
        <f t="shared" si="37"/>
        <v>1</v>
      </c>
      <c r="J507" s="291">
        <f t="shared" si="38"/>
        <v>0</v>
      </c>
      <c r="K507" s="291">
        <f t="shared" si="39"/>
        <v>0</v>
      </c>
      <c r="L507" s="289">
        <f t="shared" si="40"/>
        <v>0</v>
      </c>
    </row>
    <row r="508" spans="8:12" x14ac:dyDescent="0.3">
      <c r="H508" s="288" t="b">
        <f t="shared" si="36"/>
        <v>1</v>
      </c>
      <c r="I508" s="288" t="b">
        <f t="shared" si="37"/>
        <v>1</v>
      </c>
      <c r="J508" s="291">
        <f t="shared" si="38"/>
        <v>0</v>
      </c>
      <c r="K508" s="291">
        <f t="shared" si="39"/>
        <v>0</v>
      </c>
      <c r="L508" s="289">
        <f t="shared" si="40"/>
        <v>0</v>
      </c>
    </row>
    <row r="509" spans="8:12" x14ac:dyDescent="0.3">
      <c r="H509" s="288" t="b">
        <f t="shared" si="36"/>
        <v>1</v>
      </c>
      <c r="I509" s="288" t="b">
        <f t="shared" si="37"/>
        <v>1</v>
      </c>
      <c r="J509" s="291">
        <f t="shared" si="38"/>
        <v>0</v>
      </c>
      <c r="K509" s="291">
        <f t="shared" si="39"/>
        <v>0</v>
      </c>
      <c r="L509" s="289">
        <f t="shared" si="40"/>
        <v>0</v>
      </c>
    </row>
    <row r="510" spans="8:12" x14ac:dyDescent="0.3">
      <c r="H510" s="288" t="b">
        <f t="shared" si="36"/>
        <v>1</v>
      </c>
      <c r="I510" s="288" t="b">
        <f t="shared" si="37"/>
        <v>1</v>
      </c>
      <c r="J510" s="291">
        <f t="shared" si="38"/>
        <v>0</v>
      </c>
      <c r="K510" s="291">
        <f t="shared" si="39"/>
        <v>0</v>
      </c>
      <c r="L510" s="289">
        <f t="shared" si="40"/>
        <v>0</v>
      </c>
    </row>
    <row r="511" spans="8:12" x14ac:dyDescent="0.3">
      <c r="H511" s="288" t="b">
        <f t="shared" si="36"/>
        <v>1</v>
      </c>
      <c r="I511" s="288" t="b">
        <f t="shared" si="37"/>
        <v>1</v>
      </c>
      <c r="J511" s="291">
        <f t="shared" si="38"/>
        <v>0</v>
      </c>
      <c r="K511" s="291">
        <f t="shared" si="39"/>
        <v>0</v>
      </c>
      <c r="L511" s="289">
        <f t="shared" si="40"/>
        <v>0</v>
      </c>
    </row>
    <row r="512" spans="8:12" x14ac:dyDescent="0.3">
      <c r="H512" s="288" t="b">
        <f t="shared" si="36"/>
        <v>1</v>
      </c>
      <c r="I512" s="288" t="b">
        <f t="shared" si="37"/>
        <v>1</v>
      </c>
      <c r="J512" s="291">
        <f t="shared" si="38"/>
        <v>0</v>
      </c>
      <c r="K512" s="291">
        <f t="shared" si="39"/>
        <v>0</v>
      </c>
      <c r="L512" s="289">
        <f t="shared" si="40"/>
        <v>0</v>
      </c>
    </row>
    <row r="513" spans="8:12" x14ac:dyDescent="0.3">
      <c r="H513" s="288" t="b">
        <f t="shared" si="36"/>
        <v>1</v>
      </c>
      <c r="I513" s="288" t="b">
        <f t="shared" si="37"/>
        <v>1</v>
      </c>
      <c r="J513" s="291">
        <f t="shared" si="38"/>
        <v>0</v>
      </c>
      <c r="K513" s="291">
        <f t="shared" si="39"/>
        <v>0</v>
      </c>
      <c r="L513" s="289">
        <f t="shared" si="40"/>
        <v>0</v>
      </c>
    </row>
    <row r="514" spans="8:12" x14ac:dyDescent="0.3">
      <c r="H514" s="288" t="b">
        <f t="shared" si="36"/>
        <v>1</v>
      </c>
      <c r="I514" s="288" t="b">
        <f t="shared" si="37"/>
        <v>1</v>
      </c>
      <c r="J514" s="291">
        <f t="shared" si="38"/>
        <v>0</v>
      </c>
      <c r="K514" s="291">
        <f t="shared" si="39"/>
        <v>0</v>
      </c>
      <c r="L514" s="289">
        <f t="shared" si="40"/>
        <v>0</v>
      </c>
    </row>
    <row r="515" spans="8:12" x14ac:dyDescent="0.3">
      <c r="H515" s="288" t="b">
        <f t="shared" si="36"/>
        <v>1</v>
      </c>
      <c r="I515" s="288" t="b">
        <f t="shared" si="37"/>
        <v>1</v>
      </c>
      <c r="J515" s="291">
        <f t="shared" si="38"/>
        <v>0</v>
      </c>
      <c r="K515" s="291">
        <f t="shared" si="39"/>
        <v>0</v>
      </c>
      <c r="L515" s="289">
        <f t="shared" si="40"/>
        <v>0</v>
      </c>
    </row>
    <row r="516" spans="8:12" x14ac:dyDescent="0.3">
      <c r="H516" s="288" t="b">
        <f t="shared" si="36"/>
        <v>1</v>
      </c>
      <c r="I516" s="288" t="b">
        <f t="shared" si="37"/>
        <v>1</v>
      </c>
      <c r="J516" s="291">
        <f t="shared" si="38"/>
        <v>0</v>
      </c>
      <c r="K516" s="291">
        <f t="shared" si="39"/>
        <v>0</v>
      </c>
      <c r="L516" s="289">
        <f t="shared" si="40"/>
        <v>0</v>
      </c>
    </row>
    <row r="517" spans="8:12" x14ac:dyDescent="0.3">
      <c r="H517" s="288" t="b">
        <f t="shared" ref="H517:H580" si="41">+B517=N517</f>
        <v>1</v>
      </c>
      <c r="I517" s="288" t="b">
        <f t="shared" ref="I517:I580" si="42">+C517=O517</f>
        <v>1</v>
      </c>
      <c r="J517" s="291">
        <f t="shared" ref="J517:J580" si="43">+D517-P517</f>
        <v>0</v>
      </c>
      <c r="K517" s="291">
        <f t="shared" ref="K517:K580" si="44">+E517-Q517</f>
        <v>0</v>
      </c>
      <c r="L517" s="289">
        <f t="shared" si="40"/>
        <v>0</v>
      </c>
    </row>
    <row r="518" spans="8:12" x14ac:dyDescent="0.3">
      <c r="H518" s="288" t="b">
        <f t="shared" si="41"/>
        <v>1</v>
      </c>
      <c r="I518" s="288" t="b">
        <f t="shared" si="42"/>
        <v>1</v>
      </c>
      <c r="J518" s="291">
        <f t="shared" si="43"/>
        <v>0</v>
      </c>
      <c r="K518" s="291">
        <f t="shared" si="44"/>
        <v>0</v>
      </c>
      <c r="L518" s="289">
        <f t="shared" si="40"/>
        <v>0</v>
      </c>
    </row>
    <row r="519" spans="8:12" x14ac:dyDescent="0.3">
      <c r="H519" s="288" t="b">
        <f t="shared" si="41"/>
        <v>1</v>
      </c>
      <c r="I519" s="288" t="b">
        <f t="shared" si="42"/>
        <v>1</v>
      </c>
      <c r="J519" s="291">
        <f t="shared" si="43"/>
        <v>0</v>
      </c>
      <c r="K519" s="291">
        <f t="shared" si="44"/>
        <v>0</v>
      </c>
      <c r="L519" s="289">
        <f t="shared" si="40"/>
        <v>0</v>
      </c>
    </row>
    <row r="520" spans="8:12" x14ac:dyDescent="0.3">
      <c r="H520" s="288" t="b">
        <f t="shared" si="41"/>
        <v>1</v>
      </c>
      <c r="I520" s="288" t="b">
        <f t="shared" si="42"/>
        <v>1</v>
      </c>
      <c r="J520" s="291">
        <f t="shared" si="43"/>
        <v>0</v>
      </c>
      <c r="K520" s="291">
        <f t="shared" si="44"/>
        <v>0</v>
      </c>
      <c r="L520" s="289">
        <f t="shared" si="40"/>
        <v>0</v>
      </c>
    </row>
    <row r="521" spans="8:12" x14ac:dyDescent="0.3">
      <c r="H521" s="288" t="b">
        <f t="shared" si="41"/>
        <v>1</v>
      </c>
      <c r="I521" s="288" t="b">
        <f t="shared" si="42"/>
        <v>1</v>
      </c>
      <c r="J521" s="291">
        <f t="shared" si="43"/>
        <v>0</v>
      </c>
      <c r="K521" s="291">
        <f t="shared" si="44"/>
        <v>0</v>
      </c>
      <c r="L521" s="289">
        <f t="shared" si="40"/>
        <v>0</v>
      </c>
    </row>
    <row r="522" spans="8:12" x14ac:dyDescent="0.3">
      <c r="H522" s="288" t="b">
        <f t="shared" si="41"/>
        <v>1</v>
      </c>
      <c r="I522" s="288" t="b">
        <f t="shared" si="42"/>
        <v>1</v>
      </c>
      <c r="J522" s="291">
        <f t="shared" si="43"/>
        <v>0</v>
      </c>
      <c r="K522" s="291">
        <f t="shared" si="44"/>
        <v>0</v>
      </c>
      <c r="L522" s="289">
        <f t="shared" si="40"/>
        <v>0</v>
      </c>
    </row>
    <row r="523" spans="8:12" x14ac:dyDescent="0.3">
      <c r="H523" s="288" t="b">
        <f t="shared" si="41"/>
        <v>1</v>
      </c>
      <c r="I523" s="288" t="b">
        <f t="shared" si="42"/>
        <v>1</v>
      </c>
      <c r="J523" s="291">
        <f t="shared" si="43"/>
        <v>0</v>
      </c>
      <c r="K523" s="291">
        <f t="shared" si="44"/>
        <v>0</v>
      </c>
      <c r="L523" s="289">
        <f t="shared" si="40"/>
        <v>0</v>
      </c>
    </row>
    <row r="524" spans="8:12" x14ac:dyDescent="0.3">
      <c r="H524" s="288" t="b">
        <f t="shared" si="41"/>
        <v>1</v>
      </c>
      <c r="I524" s="288" t="b">
        <f t="shared" si="42"/>
        <v>1</v>
      </c>
      <c r="J524" s="291">
        <f t="shared" si="43"/>
        <v>0</v>
      </c>
      <c r="K524" s="291">
        <f t="shared" si="44"/>
        <v>0</v>
      </c>
      <c r="L524" s="289">
        <f t="shared" si="40"/>
        <v>0</v>
      </c>
    </row>
    <row r="525" spans="8:12" x14ac:dyDescent="0.3">
      <c r="H525" s="288" t="b">
        <f t="shared" si="41"/>
        <v>1</v>
      </c>
      <c r="I525" s="288" t="b">
        <f t="shared" si="42"/>
        <v>1</v>
      </c>
      <c r="J525" s="291">
        <f t="shared" si="43"/>
        <v>0</v>
      </c>
      <c r="K525" s="291">
        <f t="shared" si="44"/>
        <v>0</v>
      </c>
      <c r="L525" s="289">
        <f t="shared" si="40"/>
        <v>0</v>
      </c>
    </row>
    <row r="526" spans="8:12" x14ac:dyDescent="0.3">
      <c r="H526" s="288" t="b">
        <f t="shared" si="41"/>
        <v>1</v>
      </c>
      <c r="I526" s="288" t="b">
        <f t="shared" si="42"/>
        <v>1</v>
      </c>
      <c r="J526" s="291">
        <f t="shared" si="43"/>
        <v>0</v>
      </c>
      <c r="K526" s="291">
        <f t="shared" si="44"/>
        <v>0</v>
      </c>
      <c r="L526" s="289">
        <f t="shared" si="40"/>
        <v>0</v>
      </c>
    </row>
    <row r="527" spans="8:12" x14ac:dyDescent="0.3">
      <c r="H527" s="288" t="b">
        <f t="shared" si="41"/>
        <v>1</v>
      </c>
      <c r="I527" s="288" t="b">
        <f t="shared" si="42"/>
        <v>1</v>
      </c>
      <c r="J527" s="291">
        <f t="shared" si="43"/>
        <v>0</v>
      </c>
      <c r="K527" s="291">
        <f t="shared" si="44"/>
        <v>0</v>
      </c>
      <c r="L527" s="289">
        <f t="shared" ref="L527:L590" si="45">+IF(LEN(B527)=LEN(N527),LEN(B527),LEN(B527)+LEN(N527))</f>
        <v>0</v>
      </c>
    </row>
    <row r="528" spans="8:12" x14ac:dyDescent="0.3">
      <c r="H528" s="288" t="b">
        <f t="shared" si="41"/>
        <v>1</v>
      </c>
      <c r="I528" s="288" t="b">
        <f t="shared" si="42"/>
        <v>1</v>
      </c>
      <c r="J528" s="291">
        <f t="shared" si="43"/>
        <v>0</v>
      </c>
      <c r="K528" s="291">
        <f t="shared" si="44"/>
        <v>0</v>
      </c>
      <c r="L528" s="289">
        <f t="shared" si="45"/>
        <v>0</v>
      </c>
    </row>
    <row r="529" spans="8:12" x14ac:dyDescent="0.3">
      <c r="H529" s="288" t="b">
        <f t="shared" si="41"/>
        <v>1</v>
      </c>
      <c r="I529" s="288" t="b">
        <f t="shared" si="42"/>
        <v>1</v>
      </c>
      <c r="J529" s="291">
        <f t="shared" si="43"/>
        <v>0</v>
      </c>
      <c r="K529" s="291">
        <f t="shared" si="44"/>
        <v>0</v>
      </c>
      <c r="L529" s="289">
        <f t="shared" si="45"/>
        <v>0</v>
      </c>
    </row>
    <row r="530" spans="8:12" x14ac:dyDescent="0.3">
      <c r="H530" s="288" t="b">
        <f t="shared" si="41"/>
        <v>1</v>
      </c>
      <c r="I530" s="288" t="b">
        <f t="shared" si="42"/>
        <v>1</v>
      </c>
      <c r="J530" s="291">
        <f t="shared" si="43"/>
        <v>0</v>
      </c>
      <c r="K530" s="291">
        <f t="shared" si="44"/>
        <v>0</v>
      </c>
      <c r="L530" s="289">
        <f t="shared" si="45"/>
        <v>0</v>
      </c>
    </row>
    <row r="531" spans="8:12" x14ac:dyDescent="0.3">
      <c r="H531" s="288" t="b">
        <f t="shared" si="41"/>
        <v>1</v>
      </c>
      <c r="I531" s="288" t="b">
        <f t="shared" si="42"/>
        <v>1</v>
      </c>
      <c r="J531" s="291">
        <f t="shared" si="43"/>
        <v>0</v>
      </c>
      <c r="K531" s="291">
        <f t="shared" si="44"/>
        <v>0</v>
      </c>
      <c r="L531" s="289">
        <f t="shared" si="45"/>
        <v>0</v>
      </c>
    </row>
    <row r="532" spans="8:12" x14ac:dyDescent="0.3">
      <c r="H532" s="288" t="b">
        <f t="shared" si="41"/>
        <v>1</v>
      </c>
      <c r="I532" s="288" t="b">
        <f t="shared" si="42"/>
        <v>1</v>
      </c>
      <c r="J532" s="291">
        <f t="shared" si="43"/>
        <v>0</v>
      </c>
      <c r="K532" s="291">
        <f t="shared" si="44"/>
        <v>0</v>
      </c>
      <c r="L532" s="289">
        <f t="shared" si="45"/>
        <v>0</v>
      </c>
    </row>
    <row r="533" spans="8:12" x14ac:dyDescent="0.3">
      <c r="H533" s="288" t="b">
        <f t="shared" si="41"/>
        <v>1</v>
      </c>
      <c r="I533" s="288" t="b">
        <f t="shared" si="42"/>
        <v>1</v>
      </c>
      <c r="J533" s="291">
        <f t="shared" si="43"/>
        <v>0</v>
      </c>
      <c r="K533" s="291">
        <f t="shared" si="44"/>
        <v>0</v>
      </c>
      <c r="L533" s="289">
        <f t="shared" si="45"/>
        <v>0</v>
      </c>
    </row>
    <row r="534" spans="8:12" x14ac:dyDescent="0.3">
      <c r="H534" s="288" t="b">
        <f t="shared" si="41"/>
        <v>1</v>
      </c>
      <c r="I534" s="288" t="b">
        <f t="shared" si="42"/>
        <v>1</v>
      </c>
      <c r="J534" s="291">
        <f t="shared" si="43"/>
        <v>0</v>
      </c>
      <c r="K534" s="291">
        <f t="shared" si="44"/>
        <v>0</v>
      </c>
      <c r="L534" s="289">
        <f t="shared" si="45"/>
        <v>0</v>
      </c>
    </row>
    <row r="535" spans="8:12" x14ac:dyDescent="0.3">
      <c r="H535" s="288" t="b">
        <f t="shared" si="41"/>
        <v>1</v>
      </c>
      <c r="I535" s="288" t="b">
        <f t="shared" si="42"/>
        <v>1</v>
      </c>
      <c r="J535" s="291">
        <f t="shared" si="43"/>
        <v>0</v>
      </c>
      <c r="K535" s="291">
        <f t="shared" si="44"/>
        <v>0</v>
      </c>
      <c r="L535" s="289">
        <f t="shared" si="45"/>
        <v>0</v>
      </c>
    </row>
    <row r="536" spans="8:12" x14ac:dyDescent="0.3">
      <c r="H536" s="288" t="b">
        <f t="shared" si="41"/>
        <v>1</v>
      </c>
      <c r="I536" s="288" t="b">
        <f t="shared" si="42"/>
        <v>1</v>
      </c>
      <c r="J536" s="291">
        <f t="shared" si="43"/>
        <v>0</v>
      </c>
      <c r="K536" s="291">
        <f t="shared" si="44"/>
        <v>0</v>
      </c>
      <c r="L536" s="289">
        <f t="shared" si="45"/>
        <v>0</v>
      </c>
    </row>
    <row r="537" spans="8:12" x14ac:dyDescent="0.3">
      <c r="H537" s="288" t="b">
        <f t="shared" si="41"/>
        <v>1</v>
      </c>
      <c r="I537" s="288" t="b">
        <f t="shared" si="42"/>
        <v>1</v>
      </c>
      <c r="J537" s="291">
        <f t="shared" si="43"/>
        <v>0</v>
      </c>
      <c r="K537" s="291">
        <f t="shared" si="44"/>
        <v>0</v>
      </c>
      <c r="L537" s="289">
        <f t="shared" si="45"/>
        <v>0</v>
      </c>
    </row>
    <row r="538" spans="8:12" x14ac:dyDescent="0.3">
      <c r="H538" s="288" t="b">
        <f t="shared" si="41"/>
        <v>1</v>
      </c>
      <c r="I538" s="288" t="b">
        <f t="shared" si="42"/>
        <v>1</v>
      </c>
      <c r="J538" s="291">
        <f t="shared" si="43"/>
        <v>0</v>
      </c>
      <c r="K538" s="291">
        <f t="shared" si="44"/>
        <v>0</v>
      </c>
      <c r="L538" s="289">
        <f t="shared" si="45"/>
        <v>0</v>
      </c>
    </row>
    <row r="539" spans="8:12" x14ac:dyDescent="0.3">
      <c r="H539" s="288" t="b">
        <f t="shared" si="41"/>
        <v>1</v>
      </c>
      <c r="I539" s="288" t="b">
        <f t="shared" si="42"/>
        <v>1</v>
      </c>
      <c r="J539" s="291">
        <f t="shared" si="43"/>
        <v>0</v>
      </c>
      <c r="K539" s="291">
        <f t="shared" si="44"/>
        <v>0</v>
      </c>
      <c r="L539" s="289">
        <f t="shared" si="45"/>
        <v>0</v>
      </c>
    </row>
    <row r="540" spans="8:12" x14ac:dyDescent="0.3">
      <c r="H540" s="288" t="b">
        <f t="shared" si="41"/>
        <v>1</v>
      </c>
      <c r="I540" s="288" t="b">
        <f t="shared" si="42"/>
        <v>1</v>
      </c>
      <c r="J540" s="291">
        <f t="shared" si="43"/>
        <v>0</v>
      </c>
      <c r="K540" s="291">
        <f t="shared" si="44"/>
        <v>0</v>
      </c>
      <c r="L540" s="289">
        <f t="shared" si="45"/>
        <v>0</v>
      </c>
    </row>
    <row r="541" spans="8:12" x14ac:dyDescent="0.3">
      <c r="H541" s="288" t="b">
        <f t="shared" si="41"/>
        <v>1</v>
      </c>
      <c r="I541" s="288" t="b">
        <f t="shared" si="42"/>
        <v>1</v>
      </c>
      <c r="J541" s="291">
        <f t="shared" si="43"/>
        <v>0</v>
      </c>
      <c r="K541" s="291">
        <f t="shared" si="44"/>
        <v>0</v>
      </c>
      <c r="L541" s="289">
        <f t="shared" si="45"/>
        <v>0</v>
      </c>
    </row>
    <row r="542" spans="8:12" x14ac:dyDescent="0.3">
      <c r="H542" s="288" t="b">
        <f t="shared" si="41"/>
        <v>1</v>
      </c>
      <c r="I542" s="288" t="b">
        <f t="shared" si="42"/>
        <v>1</v>
      </c>
      <c r="J542" s="291">
        <f t="shared" si="43"/>
        <v>0</v>
      </c>
      <c r="K542" s="291">
        <f t="shared" si="44"/>
        <v>0</v>
      </c>
      <c r="L542" s="289">
        <f t="shared" si="45"/>
        <v>0</v>
      </c>
    </row>
    <row r="543" spans="8:12" x14ac:dyDescent="0.3">
      <c r="H543" s="288" t="b">
        <f t="shared" si="41"/>
        <v>1</v>
      </c>
      <c r="I543" s="288" t="b">
        <f t="shared" si="42"/>
        <v>1</v>
      </c>
      <c r="J543" s="291">
        <f t="shared" si="43"/>
        <v>0</v>
      </c>
      <c r="K543" s="291">
        <f t="shared" si="44"/>
        <v>0</v>
      </c>
      <c r="L543" s="289">
        <f t="shared" si="45"/>
        <v>0</v>
      </c>
    </row>
    <row r="544" spans="8:12" x14ac:dyDescent="0.3">
      <c r="H544" s="288" t="b">
        <f t="shared" si="41"/>
        <v>1</v>
      </c>
      <c r="I544" s="288" t="b">
        <f t="shared" si="42"/>
        <v>1</v>
      </c>
      <c r="J544" s="291">
        <f t="shared" si="43"/>
        <v>0</v>
      </c>
      <c r="K544" s="291">
        <f t="shared" si="44"/>
        <v>0</v>
      </c>
      <c r="L544" s="289">
        <f t="shared" si="45"/>
        <v>0</v>
      </c>
    </row>
    <row r="545" spans="8:12" x14ac:dyDescent="0.3">
      <c r="H545" s="288" t="b">
        <f t="shared" si="41"/>
        <v>1</v>
      </c>
      <c r="I545" s="288" t="b">
        <f t="shared" si="42"/>
        <v>1</v>
      </c>
      <c r="J545" s="291">
        <f t="shared" si="43"/>
        <v>0</v>
      </c>
      <c r="K545" s="291">
        <f t="shared" si="44"/>
        <v>0</v>
      </c>
      <c r="L545" s="289">
        <f t="shared" si="45"/>
        <v>0</v>
      </c>
    </row>
    <row r="546" spans="8:12" x14ac:dyDescent="0.3">
      <c r="H546" s="288" t="b">
        <f t="shared" si="41"/>
        <v>1</v>
      </c>
      <c r="I546" s="288" t="b">
        <f t="shared" si="42"/>
        <v>1</v>
      </c>
      <c r="J546" s="291">
        <f t="shared" si="43"/>
        <v>0</v>
      </c>
      <c r="K546" s="291">
        <f t="shared" si="44"/>
        <v>0</v>
      </c>
      <c r="L546" s="289">
        <f t="shared" si="45"/>
        <v>0</v>
      </c>
    </row>
    <row r="547" spans="8:12" x14ac:dyDescent="0.3">
      <c r="H547" s="288" t="b">
        <f t="shared" si="41"/>
        <v>1</v>
      </c>
      <c r="I547" s="288" t="b">
        <f t="shared" si="42"/>
        <v>1</v>
      </c>
      <c r="J547" s="291">
        <f t="shared" si="43"/>
        <v>0</v>
      </c>
      <c r="K547" s="291">
        <f t="shared" si="44"/>
        <v>0</v>
      </c>
      <c r="L547" s="289">
        <f t="shared" si="45"/>
        <v>0</v>
      </c>
    </row>
    <row r="548" spans="8:12" x14ac:dyDescent="0.3">
      <c r="H548" s="288" t="b">
        <f t="shared" si="41"/>
        <v>1</v>
      </c>
      <c r="I548" s="288" t="b">
        <f t="shared" si="42"/>
        <v>1</v>
      </c>
      <c r="J548" s="291">
        <f t="shared" si="43"/>
        <v>0</v>
      </c>
      <c r="K548" s="291">
        <f t="shared" si="44"/>
        <v>0</v>
      </c>
      <c r="L548" s="289">
        <f t="shared" si="45"/>
        <v>0</v>
      </c>
    </row>
    <row r="549" spans="8:12" x14ac:dyDescent="0.3">
      <c r="H549" s="288" t="b">
        <f t="shared" si="41"/>
        <v>1</v>
      </c>
      <c r="I549" s="288" t="b">
        <f t="shared" si="42"/>
        <v>1</v>
      </c>
      <c r="J549" s="291">
        <f t="shared" si="43"/>
        <v>0</v>
      </c>
      <c r="K549" s="291">
        <f t="shared" si="44"/>
        <v>0</v>
      </c>
      <c r="L549" s="289">
        <f t="shared" si="45"/>
        <v>0</v>
      </c>
    </row>
    <row r="550" spans="8:12" x14ac:dyDescent="0.3">
      <c r="H550" s="288" t="b">
        <f t="shared" si="41"/>
        <v>1</v>
      </c>
      <c r="I550" s="288" t="b">
        <f t="shared" si="42"/>
        <v>1</v>
      </c>
      <c r="J550" s="291">
        <f t="shared" si="43"/>
        <v>0</v>
      </c>
      <c r="K550" s="291">
        <f t="shared" si="44"/>
        <v>0</v>
      </c>
      <c r="L550" s="289">
        <f t="shared" si="45"/>
        <v>0</v>
      </c>
    </row>
    <row r="551" spans="8:12" x14ac:dyDescent="0.3">
      <c r="H551" s="288" t="b">
        <f t="shared" si="41"/>
        <v>1</v>
      </c>
      <c r="I551" s="288" t="b">
        <f t="shared" si="42"/>
        <v>1</v>
      </c>
      <c r="J551" s="291">
        <f t="shared" si="43"/>
        <v>0</v>
      </c>
      <c r="K551" s="291">
        <f t="shared" si="44"/>
        <v>0</v>
      </c>
      <c r="L551" s="289">
        <f t="shared" si="45"/>
        <v>0</v>
      </c>
    </row>
    <row r="552" spans="8:12" x14ac:dyDescent="0.3">
      <c r="H552" s="288" t="b">
        <f t="shared" si="41"/>
        <v>1</v>
      </c>
      <c r="I552" s="288" t="b">
        <f t="shared" si="42"/>
        <v>1</v>
      </c>
      <c r="J552" s="291">
        <f t="shared" si="43"/>
        <v>0</v>
      </c>
      <c r="K552" s="291">
        <f t="shared" si="44"/>
        <v>0</v>
      </c>
      <c r="L552" s="289">
        <f t="shared" si="45"/>
        <v>0</v>
      </c>
    </row>
    <row r="553" spans="8:12" x14ac:dyDescent="0.3">
      <c r="H553" s="288" t="b">
        <f t="shared" si="41"/>
        <v>1</v>
      </c>
      <c r="I553" s="288" t="b">
        <f t="shared" si="42"/>
        <v>1</v>
      </c>
      <c r="J553" s="291">
        <f t="shared" si="43"/>
        <v>0</v>
      </c>
      <c r="K553" s="291">
        <f t="shared" si="44"/>
        <v>0</v>
      </c>
      <c r="L553" s="289">
        <f t="shared" si="45"/>
        <v>0</v>
      </c>
    </row>
    <row r="554" spans="8:12" x14ac:dyDescent="0.3">
      <c r="H554" s="288" t="b">
        <f t="shared" si="41"/>
        <v>1</v>
      </c>
      <c r="I554" s="288" t="b">
        <f t="shared" si="42"/>
        <v>1</v>
      </c>
      <c r="J554" s="291">
        <f t="shared" si="43"/>
        <v>0</v>
      </c>
      <c r="K554" s="291">
        <f t="shared" si="44"/>
        <v>0</v>
      </c>
      <c r="L554" s="289">
        <f t="shared" si="45"/>
        <v>0</v>
      </c>
    </row>
    <row r="555" spans="8:12" x14ac:dyDescent="0.3">
      <c r="H555" s="288" t="b">
        <f t="shared" si="41"/>
        <v>1</v>
      </c>
      <c r="I555" s="288" t="b">
        <f t="shared" si="42"/>
        <v>1</v>
      </c>
      <c r="J555" s="291">
        <f t="shared" si="43"/>
        <v>0</v>
      </c>
      <c r="K555" s="291">
        <f t="shared" si="44"/>
        <v>0</v>
      </c>
      <c r="L555" s="289">
        <f t="shared" si="45"/>
        <v>0</v>
      </c>
    </row>
    <row r="556" spans="8:12" x14ac:dyDescent="0.3">
      <c r="H556" s="288" t="b">
        <f t="shared" si="41"/>
        <v>1</v>
      </c>
      <c r="I556" s="288" t="b">
        <f t="shared" si="42"/>
        <v>1</v>
      </c>
      <c r="J556" s="291">
        <f t="shared" si="43"/>
        <v>0</v>
      </c>
      <c r="K556" s="291">
        <f t="shared" si="44"/>
        <v>0</v>
      </c>
      <c r="L556" s="289">
        <f t="shared" si="45"/>
        <v>0</v>
      </c>
    </row>
    <row r="557" spans="8:12" x14ac:dyDescent="0.3">
      <c r="H557" s="288" t="b">
        <f t="shared" si="41"/>
        <v>1</v>
      </c>
      <c r="I557" s="288" t="b">
        <f t="shared" si="42"/>
        <v>1</v>
      </c>
      <c r="J557" s="291">
        <f t="shared" si="43"/>
        <v>0</v>
      </c>
      <c r="K557" s="291">
        <f t="shared" si="44"/>
        <v>0</v>
      </c>
      <c r="L557" s="289">
        <f t="shared" si="45"/>
        <v>0</v>
      </c>
    </row>
    <row r="558" spans="8:12" x14ac:dyDescent="0.3">
      <c r="H558" s="288" t="b">
        <f t="shared" si="41"/>
        <v>1</v>
      </c>
      <c r="I558" s="288" t="b">
        <f t="shared" si="42"/>
        <v>1</v>
      </c>
      <c r="J558" s="291">
        <f t="shared" si="43"/>
        <v>0</v>
      </c>
      <c r="K558" s="291">
        <f t="shared" si="44"/>
        <v>0</v>
      </c>
      <c r="L558" s="289">
        <f t="shared" si="45"/>
        <v>0</v>
      </c>
    </row>
    <row r="559" spans="8:12" x14ac:dyDescent="0.3">
      <c r="H559" s="288" t="b">
        <f t="shared" si="41"/>
        <v>1</v>
      </c>
      <c r="I559" s="288" t="b">
        <f t="shared" si="42"/>
        <v>1</v>
      </c>
      <c r="J559" s="291">
        <f t="shared" si="43"/>
        <v>0</v>
      </c>
      <c r="K559" s="291">
        <f t="shared" si="44"/>
        <v>0</v>
      </c>
      <c r="L559" s="289">
        <f t="shared" si="45"/>
        <v>0</v>
      </c>
    </row>
    <row r="560" spans="8:12" x14ac:dyDescent="0.3">
      <c r="H560" s="288" t="b">
        <f t="shared" si="41"/>
        <v>1</v>
      </c>
      <c r="I560" s="288" t="b">
        <f t="shared" si="42"/>
        <v>1</v>
      </c>
      <c r="J560" s="291">
        <f t="shared" si="43"/>
        <v>0</v>
      </c>
      <c r="K560" s="291">
        <f t="shared" si="44"/>
        <v>0</v>
      </c>
      <c r="L560" s="289">
        <f t="shared" si="45"/>
        <v>0</v>
      </c>
    </row>
    <row r="561" spans="8:12" x14ac:dyDescent="0.3">
      <c r="H561" s="288" t="b">
        <f t="shared" si="41"/>
        <v>1</v>
      </c>
      <c r="I561" s="288" t="b">
        <f t="shared" si="42"/>
        <v>1</v>
      </c>
      <c r="J561" s="291">
        <f t="shared" si="43"/>
        <v>0</v>
      </c>
      <c r="K561" s="291">
        <f t="shared" si="44"/>
        <v>0</v>
      </c>
      <c r="L561" s="289">
        <f t="shared" si="45"/>
        <v>0</v>
      </c>
    </row>
    <row r="562" spans="8:12" x14ac:dyDescent="0.3">
      <c r="H562" s="288" t="b">
        <f t="shared" si="41"/>
        <v>1</v>
      </c>
      <c r="I562" s="288" t="b">
        <f t="shared" si="42"/>
        <v>1</v>
      </c>
      <c r="J562" s="291">
        <f t="shared" si="43"/>
        <v>0</v>
      </c>
      <c r="K562" s="291">
        <f t="shared" si="44"/>
        <v>0</v>
      </c>
      <c r="L562" s="289">
        <f t="shared" si="45"/>
        <v>0</v>
      </c>
    </row>
    <row r="563" spans="8:12" x14ac:dyDescent="0.3">
      <c r="H563" s="288" t="b">
        <f t="shared" si="41"/>
        <v>1</v>
      </c>
      <c r="I563" s="288" t="b">
        <f t="shared" si="42"/>
        <v>1</v>
      </c>
      <c r="J563" s="291">
        <f t="shared" si="43"/>
        <v>0</v>
      </c>
      <c r="K563" s="291">
        <f t="shared" si="44"/>
        <v>0</v>
      </c>
      <c r="L563" s="289">
        <f t="shared" si="45"/>
        <v>0</v>
      </c>
    </row>
    <row r="564" spans="8:12" x14ac:dyDescent="0.3">
      <c r="H564" s="288" t="b">
        <f t="shared" si="41"/>
        <v>1</v>
      </c>
      <c r="I564" s="288" t="b">
        <f t="shared" si="42"/>
        <v>1</v>
      </c>
      <c r="J564" s="291">
        <f t="shared" si="43"/>
        <v>0</v>
      </c>
      <c r="K564" s="291">
        <f t="shared" si="44"/>
        <v>0</v>
      </c>
      <c r="L564" s="289">
        <f t="shared" si="45"/>
        <v>0</v>
      </c>
    </row>
    <row r="565" spans="8:12" x14ac:dyDescent="0.3">
      <c r="H565" s="288" t="b">
        <f t="shared" si="41"/>
        <v>1</v>
      </c>
      <c r="I565" s="288" t="b">
        <f t="shared" si="42"/>
        <v>1</v>
      </c>
      <c r="J565" s="291">
        <f t="shared" si="43"/>
        <v>0</v>
      </c>
      <c r="K565" s="291">
        <f t="shared" si="44"/>
        <v>0</v>
      </c>
      <c r="L565" s="289">
        <f t="shared" si="45"/>
        <v>0</v>
      </c>
    </row>
    <row r="566" spans="8:12" x14ac:dyDescent="0.3">
      <c r="H566" s="288" t="b">
        <f t="shared" si="41"/>
        <v>1</v>
      </c>
      <c r="I566" s="288" t="b">
        <f t="shared" si="42"/>
        <v>1</v>
      </c>
      <c r="J566" s="291">
        <f t="shared" si="43"/>
        <v>0</v>
      </c>
      <c r="K566" s="291">
        <f t="shared" si="44"/>
        <v>0</v>
      </c>
      <c r="L566" s="289">
        <f t="shared" si="45"/>
        <v>0</v>
      </c>
    </row>
    <row r="567" spans="8:12" x14ac:dyDescent="0.3">
      <c r="H567" s="288" t="b">
        <f t="shared" si="41"/>
        <v>1</v>
      </c>
      <c r="I567" s="288" t="b">
        <f t="shared" si="42"/>
        <v>1</v>
      </c>
      <c r="J567" s="291">
        <f t="shared" si="43"/>
        <v>0</v>
      </c>
      <c r="K567" s="291">
        <f t="shared" si="44"/>
        <v>0</v>
      </c>
      <c r="L567" s="289">
        <f t="shared" si="45"/>
        <v>0</v>
      </c>
    </row>
    <row r="568" spans="8:12" x14ac:dyDescent="0.3">
      <c r="H568" s="288" t="b">
        <f t="shared" si="41"/>
        <v>1</v>
      </c>
      <c r="I568" s="288" t="b">
        <f t="shared" si="42"/>
        <v>1</v>
      </c>
      <c r="J568" s="291">
        <f t="shared" si="43"/>
        <v>0</v>
      </c>
      <c r="K568" s="291">
        <f t="shared" si="44"/>
        <v>0</v>
      </c>
      <c r="L568" s="289">
        <f t="shared" si="45"/>
        <v>0</v>
      </c>
    </row>
    <row r="569" spans="8:12" x14ac:dyDescent="0.3">
      <c r="H569" s="288" t="b">
        <f t="shared" si="41"/>
        <v>1</v>
      </c>
      <c r="I569" s="288" t="b">
        <f t="shared" si="42"/>
        <v>1</v>
      </c>
      <c r="J569" s="291">
        <f t="shared" si="43"/>
        <v>0</v>
      </c>
      <c r="K569" s="291">
        <f t="shared" si="44"/>
        <v>0</v>
      </c>
      <c r="L569" s="289">
        <f t="shared" si="45"/>
        <v>0</v>
      </c>
    </row>
    <row r="570" spans="8:12" x14ac:dyDescent="0.3">
      <c r="H570" s="288" t="b">
        <f t="shared" si="41"/>
        <v>1</v>
      </c>
      <c r="I570" s="288" t="b">
        <f t="shared" si="42"/>
        <v>1</v>
      </c>
      <c r="J570" s="291">
        <f t="shared" si="43"/>
        <v>0</v>
      </c>
      <c r="K570" s="291">
        <f t="shared" si="44"/>
        <v>0</v>
      </c>
      <c r="L570" s="289">
        <f t="shared" si="45"/>
        <v>0</v>
      </c>
    </row>
    <row r="571" spans="8:12" x14ac:dyDescent="0.3">
      <c r="H571" s="288" t="b">
        <f t="shared" si="41"/>
        <v>1</v>
      </c>
      <c r="I571" s="288" t="b">
        <f t="shared" si="42"/>
        <v>1</v>
      </c>
      <c r="J571" s="291">
        <f t="shared" si="43"/>
        <v>0</v>
      </c>
      <c r="K571" s="291">
        <f t="shared" si="44"/>
        <v>0</v>
      </c>
      <c r="L571" s="289">
        <f t="shared" si="45"/>
        <v>0</v>
      </c>
    </row>
    <row r="572" spans="8:12" x14ac:dyDescent="0.3">
      <c r="H572" s="288" t="b">
        <f t="shared" si="41"/>
        <v>1</v>
      </c>
      <c r="I572" s="288" t="b">
        <f t="shared" si="42"/>
        <v>1</v>
      </c>
      <c r="J572" s="291">
        <f t="shared" si="43"/>
        <v>0</v>
      </c>
      <c r="K572" s="291">
        <f t="shared" si="44"/>
        <v>0</v>
      </c>
      <c r="L572" s="289">
        <f t="shared" si="45"/>
        <v>0</v>
      </c>
    </row>
    <row r="573" spans="8:12" x14ac:dyDescent="0.3">
      <c r="H573" s="288" t="b">
        <f t="shared" si="41"/>
        <v>1</v>
      </c>
      <c r="I573" s="288" t="b">
        <f t="shared" si="42"/>
        <v>1</v>
      </c>
      <c r="J573" s="291">
        <f t="shared" si="43"/>
        <v>0</v>
      </c>
      <c r="K573" s="291">
        <f t="shared" si="44"/>
        <v>0</v>
      </c>
      <c r="L573" s="289">
        <f t="shared" si="45"/>
        <v>0</v>
      </c>
    </row>
    <row r="574" spans="8:12" x14ac:dyDescent="0.3">
      <c r="H574" s="288" t="b">
        <f t="shared" si="41"/>
        <v>1</v>
      </c>
      <c r="I574" s="288" t="b">
        <f t="shared" si="42"/>
        <v>1</v>
      </c>
      <c r="J574" s="291">
        <f t="shared" si="43"/>
        <v>0</v>
      </c>
      <c r="K574" s="291">
        <f t="shared" si="44"/>
        <v>0</v>
      </c>
      <c r="L574" s="289">
        <f t="shared" si="45"/>
        <v>0</v>
      </c>
    </row>
    <row r="575" spans="8:12" x14ac:dyDescent="0.3">
      <c r="H575" s="288" t="b">
        <f t="shared" si="41"/>
        <v>1</v>
      </c>
      <c r="I575" s="288" t="b">
        <f t="shared" si="42"/>
        <v>1</v>
      </c>
      <c r="J575" s="291">
        <f t="shared" si="43"/>
        <v>0</v>
      </c>
      <c r="K575" s="291">
        <f t="shared" si="44"/>
        <v>0</v>
      </c>
      <c r="L575" s="289">
        <f t="shared" si="45"/>
        <v>0</v>
      </c>
    </row>
    <row r="576" spans="8:12" x14ac:dyDescent="0.3">
      <c r="H576" s="288" t="b">
        <f t="shared" si="41"/>
        <v>1</v>
      </c>
      <c r="I576" s="288" t="b">
        <f t="shared" si="42"/>
        <v>1</v>
      </c>
      <c r="J576" s="291">
        <f t="shared" si="43"/>
        <v>0</v>
      </c>
      <c r="K576" s="291">
        <f t="shared" si="44"/>
        <v>0</v>
      </c>
      <c r="L576" s="289">
        <f t="shared" si="45"/>
        <v>0</v>
      </c>
    </row>
    <row r="577" spans="8:12" x14ac:dyDescent="0.3">
      <c r="H577" s="288" t="b">
        <f t="shared" si="41"/>
        <v>1</v>
      </c>
      <c r="I577" s="288" t="b">
        <f t="shared" si="42"/>
        <v>1</v>
      </c>
      <c r="J577" s="291">
        <f t="shared" si="43"/>
        <v>0</v>
      </c>
      <c r="K577" s="291">
        <f t="shared" si="44"/>
        <v>0</v>
      </c>
      <c r="L577" s="289">
        <f t="shared" si="45"/>
        <v>0</v>
      </c>
    </row>
    <row r="578" spans="8:12" x14ac:dyDescent="0.3">
      <c r="H578" s="288" t="b">
        <f t="shared" si="41"/>
        <v>1</v>
      </c>
      <c r="I578" s="288" t="b">
        <f t="shared" si="42"/>
        <v>1</v>
      </c>
      <c r="J578" s="291">
        <f t="shared" si="43"/>
        <v>0</v>
      </c>
      <c r="K578" s="291">
        <f t="shared" si="44"/>
        <v>0</v>
      </c>
      <c r="L578" s="289">
        <f t="shared" si="45"/>
        <v>0</v>
      </c>
    </row>
    <row r="579" spans="8:12" x14ac:dyDescent="0.3">
      <c r="H579" s="288" t="b">
        <f t="shared" si="41"/>
        <v>1</v>
      </c>
      <c r="I579" s="288" t="b">
        <f t="shared" si="42"/>
        <v>1</v>
      </c>
      <c r="J579" s="291">
        <f t="shared" si="43"/>
        <v>0</v>
      </c>
      <c r="K579" s="291">
        <f t="shared" si="44"/>
        <v>0</v>
      </c>
      <c r="L579" s="289">
        <f t="shared" si="45"/>
        <v>0</v>
      </c>
    </row>
    <row r="580" spans="8:12" x14ac:dyDescent="0.3">
      <c r="H580" s="288" t="b">
        <f t="shared" si="41"/>
        <v>1</v>
      </c>
      <c r="I580" s="288" t="b">
        <f t="shared" si="42"/>
        <v>1</v>
      </c>
      <c r="J580" s="291">
        <f t="shared" si="43"/>
        <v>0</v>
      </c>
      <c r="K580" s="291">
        <f t="shared" si="44"/>
        <v>0</v>
      </c>
      <c r="L580" s="289">
        <f t="shared" si="45"/>
        <v>0</v>
      </c>
    </row>
    <row r="581" spans="8:12" x14ac:dyDescent="0.3">
      <c r="H581" s="288" t="b">
        <f t="shared" ref="H581:H644" si="46">+B581=N581</f>
        <v>1</v>
      </c>
      <c r="I581" s="288" t="b">
        <f t="shared" ref="I581:I644" si="47">+C581=O581</f>
        <v>1</v>
      </c>
      <c r="J581" s="291">
        <f t="shared" ref="J581:J644" si="48">+D581-P581</f>
        <v>0</v>
      </c>
      <c r="K581" s="291">
        <f t="shared" ref="K581:K644" si="49">+E581-Q581</f>
        <v>0</v>
      </c>
      <c r="L581" s="289">
        <f t="shared" si="45"/>
        <v>0</v>
      </c>
    </row>
    <row r="582" spans="8:12" x14ac:dyDescent="0.3">
      <c r="H582" s="288" t="b">
        <f t="shared" si="46"/>
        <v>1</v>
      </c>
      <c r="I582" s="288" t="b">
        <f t="shared" si="47"/>
        <v>1</v>
      </c>
      <c r="J582" s="291">
        <f t="shared" si="48"/>
        <v>0</v>
      </c>
      <c r="K582" s="291">
        <f t="shared" si="49"/>
        <v>0</v>
      </c>
      <c r="L582" s="289">
        <f t="shared" si="45"/>
        <v>0</v>
      </c>
    </row>
    <row r="583" spans="8:12" x14ac:dyDescent="0.3">
      <c r="H583" s="288" t="b">
        <f t="shared" si="46"/>
        <v>1</v>
      </c>
      <c r="I583" s="288" t="b">
        <f t="shared" si="47"/>
        <v>1</v>
      </c>
      <c r="J583" s="291">
        <f t="shared" si="48"/>
        <v>0</v>
      </c>
      <c r="K583" s="291">
        <f t="shared" si="49"/>
        <v>0</v>
      </c>
      <c r="L583" s="289">
        <f t="shared" si="45"/>
        <v>0</v>
      </c>
    </row>
    <row r="584" spans="8:12" x14ac:dyDescent="0.3">
      <c r="H584" s="288" t="b">
        <f t="shared" si="46"/>
        <v>1</v>
      </c>
      <c r="I584" s="288" t="b">
        <f t="shared" si="47"/>
        <v>1</v>
      </c>
      <c r="J584" s="291">
        <f t="shared" si="48"/>
        <v>0</v>
      </c>
      <c r="K584" s="291">
        <f t="shared" si="49"/>
        <v>0</v>
      </c>
      <c r="L584" s="289">
        <f t="shared" si="45"/>
        <v>0</v>
      </c>
    </row>
    <row r="585" spans="8:12" x14ac:dyDescent="0.3">
      <c r="H585" s="288" t="b">
        <f t="shared" si="46"/>
        <v>1</v>
      </c>
      <c r="I585" s="288" t="b">
        <f t="shared" si="47"/>
        <v>1</v>
      </c>
      <c r="J585" s="291">
        <f t="shared" si="48"/>
        <v>0</v>
      </c>
      <c r="K585" s="291">
        <f t="shared" si="49"/>
        <v>0</v>
      </c>
      <c r="L585" s="289">
        <f t="shared" si="45"/>
        <v>0</v>
      </c>
    </row>
    <row r="586" spans="8:12" x14ac:dyDescent="0.3">
      <c r="H586" s="288" t="b">
        <f t="shared" si="46"/>
        <v>1</v>
      </c>
      <c r="I586" s="288" t="b">
        <f t="shared" si="47"/>
        <v>1</v>
      </c>
      <c r="J586" s="291">
        <f t="shared" si="48"/>
        <v>0</v>
      </c>
      <c r="K586" s="291">
        <f t="shared" si="49"/>
        <v>0</v>
      </c>
      <c r="L586" s="289">
        <f t="shared" si="45"/>
        <v>0</v>
      </c>
    </row>
    <row r="587" spans="8:12" x14ac:dyDescent="0.3">
      <c r="H587" s="288" t="b">
        <f t="shared" si="46"/>
        <v>1</v>
      </c>
      <c r="I587" s="288" t="b">
        <f t="shared" si="47"/>
        <v>1</v>
      </c>
      <c r="J587" s="291">
        <f t="shared" si="48"/>
        <v>0</v>
      </c>
      <c r="K587" s="291">
        <f t="shared" si="49"/>
        <v>0</v>
      </c>
      <c r="L587" s="289">
        <f t="shared" si="45"/>
        <v>0</v>
      </c>
    </row>
    <row r="588" spans="8:12" x14ac:dyDescent="0.3">
      <c r="H588" s="288" t="b">
        <f t="shared" si="46"/>
        <v>1</v>
      </c>
      <c r="I588" s="288" t="b">
        <f t="shared" si="47"/>
        <v>1</v>
      </c>
      <c r="J588" s="291">
        <f t="shared" si="48"/>
        <v>0</v>
      </c>
      <c r="K588" s="291">
        <f t="shared" si="49"/>
        <v>0</v>
      </c>
      <c r="L588" s="289">
        <f t="shared" si="45"/>
        <v>0</v>
      </c>
    </row>
    <row r="589" spans="8:12" x14ac:dyDescent="0.3">
      <c r="H589" s="288" t="b">
        <f t="shared" si="46"/>
        <v>1</v>
      </c>
      <c r="I589" s="288" t="b">
        <f t="shared" si="47"/>
        <v>1</v>
      </c>
      <c r="J589" s="291">
        <f t="shared" si="48"/>
        <v>0</v>
      </c>
      <c r="K589" s="291">
        <f t="shared" si="49"/>
        <v>0</v>
      </c>
      <c r="L589" s="289">
        <f t="shared" si="45"/>
        <v>0</v>
      </c>
    </row>
    <row r="590" spans="8:12" x14ac:dyDescent="0.3">
      <c r="H590" s="288" t="b">
        <f t="shared" si="46"/>
        <v>1</v>
      </c>
      <c r="I590" s="288" t="b">
        <f t="shared" si="47"/>
        <v>1</v>
      </c>
      <c r="J590" s="291">
        <f t="shared" si="48"/>
        <v>0</v>
      </c>
      <c r="K590" s="291">
        <f t="shared" si="49"/>
        <v>0</v>
      </c>
      <c r="L590" s="289">
        <f t="shared" si="45"/>
        <v>0</v>
      </c>
    </row>
    <row r="591" spans="8:12" x14ac:dyDescent="0.3">
      <c r="H591" s="288" t="b">
        <f t="shared" si="46"/>
        <v>1</v>
      </c>
      <c r="I591" s="288" t="b">
        <f t="shared" si="47"/>
        <v>1</v>
      </c>
      <c r="J591" s="291">
        <f t="shared" si="48"/>
        <v>0</v>
      </c>
      <c r="K591" s="291">
        <f t="shared" si="49"/>
        <v>0</v>
      </c>
      <c r="L591" s="289">
        <f t="shared" ref="L591:L654" si="50">+IF(LEN(B591)=LEN(N591),LEN(B591),LEN(B591)+LEN(N591))</f>
        <v>0</v>
      </c>
    </row>
    <row r="592" spans="8:12" x14ac:dyDescent="0.3">
      <c r="H592" s="288" t="b">
        <f t="shared" si="46"/>
        <v>1</v>
      </c>
      <c r="I592" s="288" t="b">
        <f t="shared" si="47"/>
        <v>1</v>
      </c>
      <c r="J592" s="291">
        <f t="shared" si="48"/>
        <v>0</v>
      </c>
      <c r="K592" s="291">
        <f t="shared" si="49"/>
        <v>0</v>
      </c>
      <c r="L592" s="289">
        <f t="shared" si="50"/>
        <v>0</v>
      </c>
    </row>
    <row r="593" spans="8:12" x14ac:dyDescent="0.3">
      <c r="H593" s="288" t="b">
        <f t="shared" si="46"/>
        <v>1</v>
      </c>
      <c r="I593" s="288" t="b">
        <f t="shared" si="47"/>
        <v>1</v>
      </c>
      <c r="J593" s="291">
        <f t="shared" si="48"/>
        <v>0</v>
      </c>
      <c r="K593" s="291">
        <f t="shared" si="49"/>
        <v>0</v>
      </c>
      <c r="L593" s="289">
        <f t="shared" si="50"/>
        <v>0</v>
      </c>
    </row>
    <row r="594" spans="8:12" x14ac:dyDescent="0.3">
      <c r="H594" s="288" t="b">
        <f t="shared" si="46"/>
        <v>1</v>
      </c>
      <c r="I594" s="288" t="b">
        <f t="shared" si="47"/>
        <v>1</v>
      </c>
      <c r="J594" s="291">
        <f t="shared" si="48"/>
        <v>0</v>
      </c>
      <c r="K594" s="291">
        <f t="shared" si="49"/>
        <v>0</v>
      </c>
      <c r="L594" s="289">
        <f t="shared" si="50"/>
        <v>0</v>
      </c>
    </row>
    <row r="595" spans="8:12" x14ac:dyDescent="0.3">
      <c r="H595" s="288" t="b">
        <f t="shared" si="46"/>
        <v>1</v>
      </c>
      <c r="I595" s="288" t="b">
        <f t="shared" si="47"/>
        <v>1</v>
      </c>
      <c r="J595" s="291">
        <f t="shared" si="48"/>
        <v>0</v>
      </c>
      <c r="K595" s="291">
        <f t="shared" si="49"/>
        <v>0</v>
      </c>
      <c r="L595" s="289">
        <f t="shared" si="50"/>
        <v>0</v>
      </c>
    </row>
    <row r="596" spans="8:12" x14ac:dyDescent="0.3">
      <c r="H596" s="288" t="b">
        <f t="shared" si="46"/>
        <v>1</v>
      </c>
      <c r="I596" s="288" t="b">
        <f t="shared" si="47"/>
        <v>1</v>
      </c>
      <c r="J596" s="291">
        <f t="shared" si="48"/>
        <v>0</v>
      </c>
      <c r="K596" s="291">
        <f t="shared" si="49"/>
        <v>0</v>
      </c>
      <c r="L596" s="289">
        <f t="shared" si="50"/>
        <v>0</v>
      </c>
    </row>
    <row r="597" spans="8:12" x14ac:dyDescent="0.3">
      <c r="H597" s="288" t="b">
        <f t="shared" si="46"/>
        <v>1</v>
      </c>
      <c r="I597" s="288" t="b">
        <f t="shared" si="47"/>
        <v>1</v>
      </c>
      <c r="J597" s="291">
        <f t="shared" si="48"/>
        <v>0</v>
      </c>
      <c r="K597" s="291">
        <f t="shared" si="49"/>
        <v>0</v>
      </c>
      <c r="L597" s="289">
        <f t="shared" si="50"/>
        <v>0</v>
      </c>
    </row>
    <row r="598" spans="8:12" x14ac:dyDescent="0.3">
      <c r="H598" s="288" t="b">
        <f t="shared" si="46"/>
        <v>1</v>
      </c>
      <c r="I598" s="288" t="b">
        <f t="shared" si="47"/>
        <v>1</v>
      </c>
      <c r="J598" s="291">
        <f t="shared" si="48"/>
        <v>0</v>
      </c>
      <c r="K598" s="291">
        <f t="shared" si="49"/>
        <v>0</v>
      </c>
      <c r="L598" s="289">
        <f t="shared" si="50"/>
        <v>0</v>
      </c>
    </row>
    <row r="599" spans="8:12" x14ac:dyDescent="0.3">
      <c r="H599" s="288" t="b">
        <f t="shared" si="46"/>
        <v>1</v>
      </c>
      <c r="I599" s="288" t="b">
        <f t="shared" si="47"/>
        <v>1</v>
      </c>
      <c r="J599" s="291">
        <f t="shared" si="48"/>
        <v>0</v>
      </c>
      <c r="K599" s="291">
        <f t="shared" si="49"/>
        <v>0</v>
      </c>
      <c r="L599" s="289">
        <f t="shared" si="50"/>
        <v>0</v>
      </c>
    </row>
    <row r="600" spans="8:12" x14ac:dyDescent="0.3">
      <c r="H600" s="288" t="b">
        <f t="shared" si="46"/>
        <v>1</v>
      </c>
      <c r="I600" s="288" t="b">
        <f t="shared" si="47"/>
        <v>1</v>
      </c>
      <c r="J600" s="291">
        <f t="shared" si="48"/>
        <v>0</v>
      </c>
      <c r="K600" s="291">
        <f t="shared" si="49"/>
        <v>0</v>
      </c>
      <c r="L600" s="289">
        <f t="shared" si="50"/>
        <v>0</v>
      </c>
    </row>
    <row r="601" spans="8:12" x14ac:dyDescent="0.3">
      <c r="H601" s="288" t="b">
        <f t="shared" si="46"/>
        <v>1</v>
      </c>
      <c r="I601" s="288" t="b">
        <f t="shared" si="47"/>
        <v>1</v>
      </c>
      <c r="J601" s="291">
        <f t="shared" si="48"/>
        <v>0</v>
      </c>
      <c r="K601" s="291">
        <f t="shared" si="49"/>
        <v>0</v>
      </c>
      <c r="L601" s="289">
        <f t="shared" si="50"/>
        <v>0</v>
      </c>
    </row>
    <row r="602" spans="8:12" x14ac:dyDescent="0.3">
      <c r="H602" s="288" t="b">
        <f t="shared" si="46"/>
        <v>1</v>
      </c>
      <c r="I602" s="288" t="b">
        <f t="shared" si="47"/>
        <v>1</v>
      </c>
      <c r="J602" s="291">
        <f t="shared" si="48"/>
        <v>0</v>
      </c>
      <c r="K602" s="291">
        <f t="shared" si="49"/>
        <v>0</v>
      </c>
      <c r="L602" s="289">
        <f t="shared" si="50"/>
        <v>0</v>
      </c>
    </row>
    <row r="603" spans="8:12" x14ac:dyDescent="0.3">
      <c r="H603" s="288" t="b">
        <f t="shared" si="46"/>
        <v>1</v>
      </c>
      <c r="I603" s="288" t="b">
        <f t="shared" si="47"/>
        <v>1</v>
      </c>
      <c r="J603" s="291">
        <f t="shared" si="48"/>
        <v>0</v>
      </c>
      <c r="K603" s="291">
        <f t="shared" si="49"/>
        <v>0</v>
      </c>
      <c r="L603" s="289">
        <f t="shared" si="50"/>
        <v>0</v>
      </c>
    </row>
    <row r="604" spans="8:12" x14ac:dyDescent="0.3">
      <c r="H604" s="288" t="b">
        <f t="shared" si="46"/>
        <v>1</v>
      </c>
      <c r="I604" s="288" t="b">
        <f t="shared" si="47"/>
        <v>1</v>
      </c>
      <c r="J604" s="291">
        <f t="shared" si="48"/>
        <v>0</v>
      </c>
      <c r="K604" s="291">
        <f t="shared" si="49"/>
        <v>0</v>
      </c>
      <c r="L604" s="289">
        <f t="shared" si="50"/>
        <v>0</v>
      </c>
    </row>
    <row r="605" spans="8:12" x14ac:dyDescent="0.3">
      <c r="H605" s="288" t="b">
        <f t="shared" si="46"/>
        <v>1</v>
      </c>
      <c r="I605" s="288" t="b">
        <f t="shared" si="47"/>
        <v>1</v>
      </c>
      <c r="J605" s="291">
        <f t="shared" si="48"/>
        <v>0</v>
      </c>
      <c r="K605" s="291">
        <f t="shared" si="49"/>
        <v>0</v>
      </c>
      <c r="L605" s="289">
        <f t="shared" si="50"/>
        <v>0</v>
      </c>
    </row>
    <row r="606" spans="8:12" x14ac:dyDescent="0.3">
      <c r="H606" s="288" t="b">
        <f t="shared" si="46"/>
        <v>1</v>
      </c>
      <c r="I606" s="288" t="b">
        <f t="shared" si="47"/>
        <v>1</v>
      </c>
      <c r="J606" s="291">
        <f t="shared" si="48"/>
        <v>0</v>
      </c>
      <c r="K606" s="291">
        <f t="shared" si="49"/>
        <v>0</v>
      </c>
      <c r="L606" s="289">
        <f t="shared" si="50"/>
        <v>0</v>
      </c>
    </row>
    <row r="607" spans="8:12" x14ac:dyDescent="0.3">
      <c r="H607" s="288" t="b">
        <f t="shared" si="46"/>
        <v>1</v>
      </c>
      <c r="I607" s="288" t="b">
        <f t="shared" si="47"/>
        <v>1</v>
      </c>
      <c r="J607" s="291">
        <f t="shared" si="48"/>
        <v>0</v>
      </c>
      <c r="K607" s="291">
        <f t="shared" si="49"/>
        <v>0</v>
      </c>
      <c r="L607" s="289">
        <f t="shared" si="50"/>
        <v>0</v>
      </c>
    </row>
    <row r="608" spans="8:12" x14ac:dyDescent="0.3">
      <c r="H608" s="288" t="b">
        <f t="shared" si="46"/>
        <v>1</v>
      </c>
      <c r="I608" s="288" t="b">
        <f t="shared" si="47"/>
        <v>1</v>
      </c>
      <c r="J608" s="291">
        <f t="shared" si="48"/>
        <v>0</v>
      </c>
      <c r="K608" s="291">
        <f t="shared" si="49"/>
        <v>0</v>
      </c>
      <c r="L608" s="289">
        <f t="shared" si="50"/>
        <v>0</v>
      </c>
    </row>
    <row r="609" spans="8:12" x14ac:dyDescent="0.3">
      <c r="H609" s="288" t="b">
        <f t="shared" si="46"/>
        <v>1</v>
      </c>
      <c r="I609" s="288" t="b">
        <f t="shared" si="47"/>
        <v>1</v>
      </c>
      <c r="J609" s="291">
        <f t="shared" si="48"/>
        <v>0</v>
      </c>
      <c r="K609" s="291">
        <f t="shared" si="49"/>
        <v>0</v>
      </c>
      <c r="L609" s="289">
        <f t="shared" si="50"/>
        <v>0</v>
      </c>
    </row>
    <row r="610" spans="8:12" x14ac:dyDescent="0.3">
      <c r="H610" s="288" t="b">
        <f t="shared" si="46"/>
        <v>1</v>
      </c>
      <c r="I610" s="288" t="b">
        <f t="shared" si="47"/>
        <v>1</v>
      </c>
      <c r="J610" s="291">
        <f t="shared" si="48"/>
        <v>0</v>
      </c>
      <c r="K610" s="291">
        <f t="shared" si="49"/>
        <v>0</v>
      </c>
      <c r="L610" s="289">
        <f t="shared" si="50"/>
        <v>0</v>
      </c>
    </row>
    <row r="611" spans="8:12" x14ac:dyDescent="0.3">
      <c r="H611" s="288" t="b">
        <f t="shared" si="46"/>
        <v>1</v>
      </c>
      <c r="I611" s="288" t="b">
        <f t="shared" si="47"/>
        <v>1</v>
      </c>
      <c r="J611" s="291">
        <f t="shared" si="48"/>
        <v>0</v>
      </c>
      <c r="K611" s="291">
        <f t="shared" si="49"/>
        <v>0</v>
      </c>
      <c r="L611" s="289">
        <f t="shared" si="50"/>
        <v>0</v>
      </c>
    </row>
    <row r="612" spans="8:12" x14ac:dyDescent="0.3">
      <c r="H612" s="288" t="b">
        <f t="shared" si="46"/>
        <v>1</v>
      </c>
      <c r="I612" s="288" t="b">
        <f t="shared" si="47"/>
        <v>1</v>
      </c>
      <c r="J612" s="291">
        <f t="shared" si="48"/>
        <v>0</v>
      </c>
      <c r="K612" s="291">
        <f t="shared" si="49"/>
        <v>0</v>
      </c>
      <c r="L612" s="289">
        <f t="shared" si="50"/>
        <v>0</v>
      </c>
    </row>
    <row r="613" spans="8:12" x14ac:dyDescent="0.3">
      <c r="H613" s="288" t="b">
        <f t="shared" si="46"/>
        <v>1</v>
      </c>
      <c r="I613" s="288" t="b">
        <f t="shared" si="47"/>
        <v>1</v>
      </c>
      <c r="J613" s="291">
        <f t="shared" si="48"/>
        <v>0</v>
      </c>
      <c r="K613" s="291">
        <f t="shared" si="49"/>
        <v>0</v>
      </c>
      <c r="L613" s="289">
        <f t="shared" si="50"/>
        <v>0</v>
      </c>
    </row>
    <row r="614" spans="8:12" x14ac:dyDescent="0.3">
      <c r="H614" s="288" t="b">
        <f t="shared" si="46"/>
        <v>1</v>
      </c>
      <c r="I614" s="288" t="b">
        <f t="shared" si="47"/>
        <v>1</v>
      </c>
      <c r="J614" s="291">
        <f t="shared" si="48"/>
        <v>0</v>
      </c>
      <c r="K614" s="291">
        <f t="shared" si="49"/>
        <v>0</v>
      </c>
      <c r="L614" s="289">
        <f t="shared" si="50"/>
        <v>0</v>
      </c>
    </row>
    <row r="615" spans="8:12" x14ac:dyDescent="0.3">
      <c r="H615" s="288" t="b">
        <f t="shared" si="46"/>
        <v>1</v>
      </c>
      <c r="I615" s="288" t="b">
        <f t="shared" si="47"/>
        <v>1</v>
      </c>
      <c r="J615" s="291">
        <f t="shared" si="48"/>
        <v>0</v>
      </c>
      <c r="K615" s="291">
        <f t="shared" si="49"/>
        <v>0</v>
      </c>
      <c r="L615" s="289">
        <f t="shared" si="50"/>
        <v>0</v>
      </c>
    </row>
    <row r="616" spans="8:12" x14ac:dyDescent="0.3">
      <c r="H616" s="288" t="b">
        <f t="shared" si="46"/>
        <v>1</v>
      </c>
      <c r="I616" s="288" t="b">
        <f t="shared" si="47"/>
        <v>1</v>
      </c>
      <c r="J616" s="291">
        <f t="shared" si="48"/>
        <v>0</v>
      </c>
      <c r="K616" s="291">
        <f t="shared" si="49"/>
        <v>0</v>
      </c>
      <c r="L616" s="289">
        <f t="shared" si="50"/>
        <v>0</v>
      </c>
    </row>
    <row r="617" spans="8:12" x14ac:dyDescent="0.3">
      <c r="H617" s="288" t="b">
        <f t="shared" si="46"/>
        <v>1</v>
      </c>
      <c r="I617" s="288" t="b">
        <f t="shared" si="47"/>
        <v>1</v>
      </c>
      <c r="J617" s="291">
        <f t="shared" si="48"/>
        <v>0</v>
      </c>
      <c r="K617" s="291">
        <f t="shared" si="49"/>
        <v>0</v>
      </c>
      <c r="L617" s="289">
        <f t="shared" si="50"/>
        <v>0</v>
      </c>
    </row>
    <row r="618" spans="8:12" x14ac:dyDescent="0.3">
      <c r="H618" s="288" t="b">
        <f t="shared" si="46"/>
        <v>1</v>
      </c>
      <c r="I618" s="288" t="b">
        <f t="shared" si="47"/>
        <v>1</v>
      </c>
      <c r="J618" s="291">
        <f t="shared" si="48"/>
        <v>0</v>
      </c>
      <c r="K618" s="291">
        <f t="shared" si="49"/>
        <v>0</v>
      </c>
      <c r="L618" s="289">
        <f t="shared" si="50"/>
        <v>0</v>
      </c>
    </row>
    <row r="619" spans="8:12" x14ac:dyDescent="0.3">
      <c r="H619" s="288" t="b">
        <f t="shared" si="46"/>
        <v>1</v>
      </c>
      <c r="I619" s="288" t="b">
        <f t="shared" si="47"/>
        <v>1</v>
      </c>
      <c r="J619" s="291">
        <f t="shared" si="48"/>
        <v>0</v>
      </c>
      <c r="K619" s="291">
        <f t="shared" si="49"/>
        <v>0</v>
      </c>
      <c r="L619" s="289">
        <f t="shared" si="50"/>
        <v>0</v>
      </c>
    </row>
    <row r="620" spans="8:12" x14ac:dyDescent="0.3">
      <c r="H620" s="288" t="b">
        <f t="shared" si="46"/>
        <v>1</v>
      </c>
      <c r="I620" s="288" t="b">
        <f t="shared" si="47"/>
        <v>1</v>
      </c>
      <c r="J620" s="291">
        <f t="shared" si="48"/>
        <v>0</v>
      </c>
      <c r="K620" s="291">
        <f t="shared" si="49"/>
        <v>0</v>
      </c>
      <c r="L620" s="289">
        <f t="shared" si="50"/>
        <v>0</v>
      </c>
    </row>
    <row r="621" spans="8:12" x14ac:dyDescent="0.3">
      <c r="H621" s="288" t="b">
        <f t="shared" si="46"/>
        <v>1</v>
      </c>
      <c r="I621" s="288" t="b">
        <f t="shared" si="47"/>
        <v>1</v>
      </c>
      <c r="J621" s="291">
        <f t="shared" si="48"/>
        <v>0</v>
      </c>
      <c r="K621" s="291">
        <f t="shared" si="49"/>
        <v>0</v>
      </c>
      <c r="L621" s="289">
        <f t="shared" si="50"/>
        <v>0</v>
      </c>
    </row>
    <row r="622" spans="8:12" x14ac:dyDescent="0.3">
      <c r="H622" s="288" t="b">
        <f t="shared" si="46"/>
        <v>1</v>
      </c>
      <c r="I622" s="288" t="b">
        <f t="shared" si="47"/>
        <v>1</v>
      </c>
      <c r="J622" s="291">
        <f t="shared" si="48"/>
        <v>0</v>
      </c>
      <c r="K622" s="291">
        <f t="shared" si="49"/>
        <v>0</v>
      </c>
      <c r="L622" s="289">
        <f t="shared" si="50"/>
        <v>0</v>
      </c>
    </row>
    <row r="623" spans="8:12" x14ac:dyDescent="0.3">
      <c r="H623" s="288" t="b">
        <f t="shared" si="46"/>
        <v>1</v>
      </c>
      <c r="I623" s="288" t="b">
        <f t="shared" si="47"/>
        <v>1</v>
      </c>
      <c r="J623" s="291">
        <f t="shared" si="48"/>
        <v>0</v>
      </c>
      <c r="K623" s="291">
        <f t="shared" si="49"/>
        <v>0</v>
      </c>
      <c r="L623" s="289">
        <f t="shared" si="50"/>
        <v>0</v>
      </c>
    </row>
    <row r="624" spans="8:12" x14ac:dyDescent="0.3">
      <c r="H624" s="288" t="b">
        <f t="shared" si="46"/>
        <v>1</v>
      </c>
      <c r="I624" s="288" t="b">
        <f t="shared" si="47"/>
        <v>1</v>
      </c>
      <c r="J624" s="291">
        <f t="shared" si="48"/>
        <v>0</v>
      </c>
      <c r="K624" s="291">
        <f t="shared" si="49"/>
        <v>0</v>
      </c>
      <c r="L624" s="289">
        <f t="shared" si="50"/>
        <v>0</v>
      </c>
    </row>
    <row r="625" spans="8:12" x14ac:dyDescent="0.3">
      <c r="H625" s="288" t="b">
        <f t="shared" si="46"/>
        <v>1</v>
      </c>
      <c r="I625" s="288" t="b">
        <f t="shared" si="47"/>
        <v>1</v>
      </c>
      <c r="J625" s="291">
        <f t="shared" si="48"/>
        <v>0</v>
      </c>
      <c r="K625" s="291">
        <f t="shared" si="49"/>
        <v>0</v>
      </c>
      <c r="L625" s="289">
        <f t="shared" si="50"/>
        <v>0</v>
      </c>
    </row>
    <row r="626" spans="8:12" x14ac:dyDescent="0.3">
      <c r="H626" s="288" t="b">
        <f t="shared" si="46"/>
        <v>1</v>
      </c>
      <c r="I626" s="288" t="b">
        <f t="shared" si="47"/>
        <v>1</v>
      </c>
      <c r="J626" s="291">
        <f t="shared" si="48"/>
        <v>0</v>
      </c>
      <c r="K626" s="291">
        <f t="shared" si="49"/>
        <v>0</v>
      </c>
      <c r="L626" s="289">
        <f t="shared" si="50"/>
        <v>0</v>
      </c>
    </row>
    <row r="627" spans="8:12" x14ac:dyDescent="0.3">
      <c r="H627" s="288" t="b">
        <f t="shared" si="46"/>
        <v>1</v>
      </c>
      <c r="I627" s="288" t="b">
        <f t="shared" si="47"/>
        <v>1</v>
      </c>
      <c r="J627" s="291">
        <f t="shared" si="48"/>
        <v>0</v>
      </c>
      <c r="K627" s="291">
        <f t="shared" si="49"/>
        <v>0</v>
      </c>
      <c r="L627" s="289">
        <f t="shared" si="50"/>
        <v>0</v>
      </c>
    </row>
    <row r="628" spans="8:12" x14ac:dyDescent="0.3">
      <c r="H628" s="288" t="b">
        <f t="shared" si="46"/>
        <v>1</v>
      </c>
      <c r="I628" s="288" t="b">
        <f t="shared" si="47"/>
        <v>1</v>
      </c>
      <c r="J628" s="291">
        <f t="shared" si="48"/>
        <v>0</v>
      </c>
      <c r="K628" s="291">
        <f t="shared" si="49"/>
        <v>0</v>
      </c>
      <c r="L628" s="289">
        <f t="shared" si="50"/>
        <v>0</v>
      </c>
    </row>
    <row r="629" spans="8:12" x14ac:dyDescent="0.3">
      <c r="H629" s="288" t="b">
        <f t="shared" si="46"/>
        <v>1</v>
      </c>
      <c r="I629" s="288" t="b">
        <f t="shared" si="47"/>
        <v>1</v>
      </c>
      <c r="J629" s="291">
        <f t="shared" si="48"/>
        <v>0</v>
      </c>
      <c r="K629" s="291">
        <f t="shared" si="49"/>
        <v>0</v>
      </c>
      <c r="L629" s="289">
        <f t="shared" si="50"/>
        <v>0</v>
      </c>
    </row>
    <row r="630" spans="8:12" x14ac:dyDescent="0.3">
      <c r="H630" s="288" t="b">
        <f t="shared" si="46"/>
        <v>1</v>
      </c>
      <c r="I630" s="288" t="b">
        <f t="shared" si="47"/>
        <v>1</v>
      </c>
      <c r="J630" s="291">
        <f t="shared" si="48"/>
        <v>0</v>
      </c>
      <c r="K630" s="291">
        <f t="shared" si="49"/>
        <v>0</v>
      </c>
      <c r="L630" s="289">
        <f t="shared" si="50"/>
        <v>0</v>
      </c>
    </row>
    <row r="631" spans="8:12" x14ac:dyDescent="0.3">
      <c r="H631" s="288" t="b">
        <f t="shared" si="46"/>
        <v>1</v>
      </c>
      <c r="I631" s="288" t="b">
        <f t="shared" si="47"/>
        <v>1</v>
      </c>
      <c r="J631" s="291">
        <f t="shared" si="48"/>
        <v>0</v>
      </c>
      <c r="K631" s="291">
        <f t="shared" si="49"/>
        <v>0</v>
      </c>
      <c r="L631" s="289">
        <f t="shared" si="50"/>
        <v>0</v>
      </c>
    </row>
    <row r="632" spans="8:12" x14ac:dyDescent="0.3">
      <c r="H632" s="288" t="b">
        <f t="shared" si="46"/>
        <v>1</v>
      </c>
      <c r="I632" s="288" t="b">
        <f t="shared" si="47"/>
        <v>1</v>
      </c>
      <c r="J632" s="291">
        <f t="shared" si="48"/>
        <v>0</v>
      </c>
      <c r="K632" s="291">
        <f t="shared" si="49"/>
        <v>0</v>
      </c>
      <c r="L632" s="289">
        <f t="shared" si="50"/>
        <v>0</v>
      </c>
    </row>
    <row r="633" spans="8:12" x14ac:dyDescent="0.3">
      <c r="H633" s="288" t="b">
        <f t="shared" si="46"/>
        <v>1</v>
      </c>
      <c r="I633" s="288" t="b">
        <f t="shared" si="47"/>
        <v>1</v>
      </c>
      <c r="J633" s="291">
        <f t="shared" si="48"/>
        <v>0</v>
      </c>
      <c r="K633" s="291">
        <f t="shared" si="49"/>
        <v>0</v>
      </c>
      <c r="L633" s="289">
        <f t="shared" si="50"/>
        <v>0</v>
      </c>
    </row>
    <row r="634" spans="8:12" x14ac:dyDescent="0.3">
      <c r="H634" s="288" t="b">
        <f t="shared" si="46"/>
        <v>1</v>
      </c>
      <c r="I634" s="288" t="b">
        <f t="shared" si="47"/>
        <v>1</v>
      </c>
      <c r="J634" s="291">
        <f t="shared" si="48"/>
        <v>0</v>
      </c>
      <c r="K634" s="291">
        <f t="shared" si="49"/>
        <v>0</v>
      </c>
      <c r="L634" s="289">
        <f t="shared" si="50"/>
        <v>0</v>
      </c>
    </row>
    <row r="635" spans="8:12" x14ac:dyDescent="0.3">
      <c r="H635" s="288" t="b">
        <f t="shared" si="46"/>
        <v>1</v>
      </c>
      <c r="I635" s="288" t="b">
        <f t="shared" si="47"/>
        <v>1</v>
      </c>
      <c r="J635" s="291">
        <f t="shared" si="48"/>
        <v>0</v>
      </c>
      <c r="K635" s="291">
        <f t="shared" si="49"/>
        <v>0</v>
      </c>
      <c r="L635" s="289">
        <f t="shared" si="50"/>
        <v>0</v>
      </c>
    </row>
    <row r="636" spans="8:12" x14ac:dyDescent="0.3">
      <c r="H636" s="288" t="b">
        <f t="shared" si="46"/>
        <v>1</v>
      </c>
      <c r="I636" s="288" t="b">
        <f t="shared" si="47"/>
        <v>1</v>
      </c>
      <c r="J636" s="291">
        <f t="shared" si="48"/>
        <v>0</v>
      </c>
      <c r="K636" s="291">
        <f t="shared" si="49"/>
        <v>0</v>
      </c>
      <c r="L636" s="289">
        <f t="shared" si="50"/>
        <v>0</v>
      </c>
    </row>
    <row r="637" spans="8:12" x14ac:dyDescent="0.3">
      <c r="H637" s="288" t="b">
        <f t="shared" si="46"/>
        <v>1</v>
      </c>
      <c r="I637" s="288" t="b">
        <f t="shared" si="47"/>
        <v>1</v>
      </c>
      <c r="J637" s="291">
        <f t="shared" si="48"/>
        <v>0</v>
      </c>
      <c r="K637" s="291">
        <f t="shared" si="49"/>
        <v>0</v>
      </c>
      <c r="L637" s="289">
        <f t="shared" si="50"/>
        <v>0</v>
      </c>
    </row>
    <row r="638" spans="8:12" x14ac:dyDescent="0.3">
      <c r="H638" s="288" t="b">
        <f t="shared" si="46"/>
        <v>1</v>
      </c>
      <c r="I638" s="288" t="b">
        <f t="shared" si="47"/>
        <v>1</v>
      </c>
      <c r="J638" s="291">
        <f t="shared" si="48"/>
        <v>0</v>
      </c>
      <c r="K638" s="291">
        <f t="shared" si="49"/>
        <v>0</v>
      </c>
      <c r="L638" s="289">
        <f t="shared" si="50"/>
        <v>0</v>
      </c>
    </row>
    <row r="639" spans="8:12" x14ac:dyDescent="0.3">
      <c r="H639" s="288" t="b">
        <f t="shared" si="46"/>
        <v>1</v>
      </c>
      <c r="I639" s="288" t="b">
        <f t="shared" si="47"/>
        <v>1</v>
      </c>
      <c r="J639" s="291">
        <f t="shared" si="48"/>
        <v>0</v>
      </c>
      <c r="K639" s="291">
        <f t="shared" si="49"/>
        <v>0</v>
      </c>
      <c r="L639" s="289">
        <f t="shared" si="50"/>
        <v>0</v>
      </c>
    </row>
    <row r="640" spans="8:12" x14ac:dyDescent="0.3">
      <c r="H640" s="288" t="b">
        <f t="shared" si="46"/>
        <v>1</v>
      </c>
      <c r="I640" s="288" t="b">
        <f t="shared" si="47"/>
        <v>1</v>
      </c>
      <c r="J640" s="291">
        <f t="shared" si="48"/>
        <v>0</v>
      </c>
      <c r="K640" s="291">
        <f t="shared" si="49"/>
        <v>0</v>
      </c>
      <c r="L640" s="289">
        <f t="shared" si="50"/>
        <v>0</v>
      </c>
    </row>
    <row r="641" spans="8:12" x14ac:dyDescent="0.3">
      <c r="H641" s="288" t="b">
        <f t="shared" si="46"/>
        <v>1</v>
      </c>
      <c r="I641" s="288" t="b">
        <f t="shared" si="47"/>
        <v>1</v>
      </c>
      <c r="J641" s="291">
        <f t="shared" si="48"/>
        <v>0</v>
      </c>
      <c r="K641" s="291">
        <f t="shared" si="49"/>
        <v>0</v>
      </c>
      <c r="L641" s="289">
        <f t="shared" si="50"/>
        <v>0</v>
      </c>
    </row>
    <row r="642" spans="8:12" x14ac:dyDescent="0.3">
      <c r="H642" s="288" t="b">
        <f t="shared" si="46"/>
        <v>1</v>
      </c>
      <c r="I642" s="288" t="b">
        <f t="shared" si="47"/>
        <v>1</v>
      </c>
      <c r="J642" s="291">
        <f t="shared" si="48"/>
        <v>0</v>
      </c>
      <c r="K642" s="291">
        <f t="shared" si="49"/>
        <v>0</v>
      </c>
      <c r="L642" s="289">
        <f t="shared" si="50"/>
        <v>0</v>
      </c>
    </row>
    <row r="643" spans="8:12" x14ac:dyDescent="0.3">
      <c r="H643" s="288" t="b">
        <f t="shared" si="46"/>
        <v>1</v>
      </c>
      <c r="I643" s="288" t="b">
        <f t="shared" si="47"/>
        <v>1</v>
      </c>
      <c r="J643" s="291">
        <f t="shared" si="48"/>
        <v>0</v>
      </c>
      <c r="K643" s="291">
        <f t="shared" si="49"/>
        <v>0</v>
      </c>
      <c r="L643" s="289">
        <f t="shared" si="50"/>
        <v>0</v>
      </c>
    </row>
    <row r="644" spans="8:12" x14ac:dyDescent="0.3">
      <c r="H644" s="288" t="b">
        <f t="shared" si="46"/>
        <v>1</v>
      </c>
      <c r="I644" s="288" t="b">
        <f t="shared" si="47"/>
        <v>1</v>
      </c>
      <c r="J644" s="291">
        <f t="shared" si="48"/>
        <v>0</v>
      </c>
      <c r="K644" s="291">
        <f t="shared" si="49"/>
        <v>0</v>
      </c>
      <c r="L644" s="289">
        <f t="shared" si="50"/>
        <v>0</v>
      </c>
    </row>
    <row r="645" spans="8:12" x14ac:dyDescent="0.3">
      <c r="H645" s="288" t="b">
        <f t="shared" ref="H645:H708" si="51">+B645=N645</f>
        <v>1</v>
      </c>
      <c r="I645" s="288" t="b">
        <f t="shared" ref="I645:I708" si="52">+C645=O645</f>
        <v>1</v>
      </c>
      <c r="J645" s="291">
        <f t="shared" ref="J645:J708" si="53">+D645-P645</f>
        <v>0</v>
      </c>
      <c r="K645" s="291">
        <f t="shared" ref="K645:K708" si="54">+E645-Q645</f>
        <v>0</v>
      </c>
      <c r="L645" s="289">
        <f t="shared" si="50"/>
        <v>0</v>
      </c>
    </row>
    <row r="646" spans="8:12" x14ac:dyDescent="0.3">
      <c r="H646" s="288" t="b">
        <f t="shared" si="51"/>
        <v>1</v>
      </c>
      <c r="I646" s="288" t="b">
        <f t="shared" si="52"/>
        <v>1</v>
      </c>
      <c r="J646" s="291">
        <f t="shared" si="53"/>
        <v>0</v>
      </c>
      <c r="K646" s="291">
        <f t="shared" si="54"/>
        <v>0</v>
      </c>
      <c r="L646" s="289">
        <f t="shared" si="50"/>
        <v>0</v>
      </c>
    </row>
    <row r="647" spans="8:12" x14ac:dyDescent="0.3">
      <c r="H647" s="288" t="b">
        <f t="shared" si="51"/>
        <v>1</v>
      </c>
      <c r="I647" s="288" t="b">
        <f t="shared" si="52"/>
        <v>1</v>
      </c>
      <c r="J647" s="291">
        <f t="shared" si="53"/>
        <v>0</v>
      </c>
      <c r="K647" s="291">
        <f t="shared" si="54"/>
        <v>0</v>
      </c>
      <c r="L647" s="289">
        <f t="shared" si="50"/>
        <v>0</v>
      </c>
    </row>
    <row r="648" spans="8:12" x14ac:dyDescent="0.3">
      <c r="H648" s="288" t="b">
        <f t="shared" si="51"/>
        <v>1</v>
      </c>
      <c r="I648" s="288" t="b">
        <f t="shared" si="52"/>
        <v>1</v>
      </c>
      <c r="J648" s="291">
        <f t="shared" si="53"/>
        <v>0</v>
      </c>
      <c r="K648" s="291">
        <f t="shared" si="54"/>
        <v>0</v>
      </c>
      <c r="L648" s="289">
        <f t="shared" si="50"/>
        <v>0</v>
      </c>
    </row>
    <row r="649" spans="8:12" x14ac:dyDescent="0.3">
      <c r="H649" s="288" t="b">
        <f t="shared" si="51"/>
        <v>1</v>
      </c>
      <c r="I649" s="288" t="b">
        <f t="shared" si="52"/>
        <v>1</v>
      </c>
      <c r="J649" s="291">
        <f t="shared" si="53"/>
        <v>0</v>
      </c>
      <c r="K649" s="291">
        <f t="shared" si="54"/>
        <v>0</v>
      </c>
      <c r="L649" s="289">
        <f t="shared" si="50"/>
        <v>0</v>
      </c>
    </row>
    <row r="650" spans="8:12" x14ac:dyDescent="0.3">
      <c r="H650" s="288" t="b">
        <f t="shared" si="51"/>
        <v>1</v>
      </c>
      <c r="I650" s="288" t="b">
        <f t="shared" si="52"/>
        <v>1</v>
      </c>
      <c r="J650" s="291">
        <f t="shared" si="53"/>
        <v>0</v>
      </c>
      <c r="K650" s="291">
        <f t="shared" si="54"/>
        <v>0</v>
      </c>
      <c r="L650" s="289">
        <f t="shared" si="50"/>
        <v>0</v>
      </c>
    </row>
    <row r="651" spans="8:12" x14ac:dyDescent="0.3">
      <c r="H651" s="288" t="b">
        <f t="shared" si="51"/>
        <v>1</v>
      </c>
      <c r="I651" s="288" t="b">
        <f t="shared" si="52"/>
        <v>1</v>
      </c>
      <c r="J651" s="291">
        <f t="shared" si="53"/>
        <v>0</v>
      </c>
      <c r="K651" s="291">
        <f t="shared" si="54"/>
        <v>0</v>
      </c>
      <c r="L651" s="289">
        <f t="shared" si="50"/>
        <v>0</v>
      </c>
    </row>
    <row r="652" spans="8:12" x14ac:dyDescent="0.3">
      <c r="H652" s="288" t="b">
        <f t="shared" si="51"/>
        <v>1</v>
      </c>
      <c r="I652" s="288" t="b">
        <f t="shared" si="52"/>
        <v>1</v>
      </c>
      <c r="J652" s="291">
        <f t="shared" si="53"/>
        <v>0</v>
      </c>
      <c r="K652" s="291">
        <f t="shared" si="54"/>
        <v>0</v>
      </c>
      <c r="L652" s="289">
        <f t="shared" si="50"/>
        <v>0</v>
      </c>
    </row>
    <row r="653" spans="8:12" x14ac:dyDescent="0.3">
      <c r="H653" s="288" t="b">
        <f t="shared" si="51"/>
        <v>1</v>
      </c>
      <c r="I653" s="288" t="b">
        <f t="shared" si="52"/>
        <v>1</v>
      </c>
      <c r="J653" s="291">
        <f t="shared" si="53"/>
        <v>0</v>
      </c>
      <c r="K653" s="291">
        <f t="shared" si="54"/>
        <v>0</v>
      </c>
      <c r="L653" s="289">
        <f t="shared" si="50"/>
        <v>0</v>
      </c>
    </row>
    <row r="654" spans="8:12" x14ac:dyDescent="0.3">
      <c r="H654" s="288" t="b">
        <f t="shared" si="51"/>
        <v>1</v>
      </c>
      <c r="I654" s="288" t="b">
        <f t="shared" si="52"/>
        <v>1</v>
      </c>
      <c r="J654" s="291">
        <f t="shared" si="53"/>
        <v>0</v>
      </c>
      <c r="K654" s="291">
        <f t="shared" si="54"/>
        <v>0</v>
      </c>
      <c r="L654" s="289">
        <f t="shared" si="50"/>
        <v>0</v>
      </c>
    </row>
    <row r="655" spans="8:12" x14ac:dyDescent="0.3">
      <c r="H655" s="288" t="b">
        <f t="shared" si="51"/>
        <v>1</v>
      </c>
      <c r="I655" s="288" t="b">
        <f t="shared" si="52"/>
        <v>1</v>
      </c>
      <c r="J655" s="291">
        <f t="shared" si="53"/>
        <v>0</v>
      </c>
      <c r="K655" s="291">
        <f t="shared" si="54"/>
        <v>0</v>
      </c>
      <c r="L655" s="289">
        <f t="shared" ref="L655:L718" si="55">+IF(LEN(B655)=LEN(N655),LEN(B655),LEN(B655)+LEN(N655))</f>
        <v>0</v>
      </c>
    </row>
    <row r="656" spans="8:12" x14ac:dyDescent="0.3">
      <c r="H656" s="288" t="b">
        <f t="shared" si="51"/>
        <v>1</v>
      </c>
      <c r="I656" s="288" t="b">
        <f t="shared" si="52"/>
        <v>1</v>
      </c>
      <c r="J656" s="291">
        <f t="shared" si="53"/>
        <v>0</v>
      </c>
      <c r="K656" s="291">
        <f t="shared" si="54"/>
        <v>0</v>
      </c>
      <c r="L656" s="289">
        <f t="shared" si="55"/>
        <v>0</v>
      </c>
    </row>
    <row r="657" spans="8:12" x14ac:dyDescent="0.3">
      <c r="H657" s="288" t="b">
        <f t="shared" si="51"/>
        <v>1</v>
      </c>
      <c r="I657" s="288" t="b">
        <f t="shared" si="52"/>
        <v>1</v>
      </c>
      <c r="J657" s="291">
        <f t="shared" si="53"/>
        <v>0</v>
      </c>
      <c r="K657" s="291">
        <f t="shared" si="54"/>
        <v>0</v>
      </c>
      <c r="L657" s="289">
        <f t="shared" si="55"/>
        <v>0</v>
      </c>
    </row>
    <row r="658" spans="8:12" x14ac:dyDescent="0.3">
      <c r="H658" s="288" t="b">
        <f t="shared" si="51"/>
        <v>1</v>
      </c>
      <c r="I658" s="288" t="b">
        <f t="shared" si="52"/>
        <v>1</v>
      </c>
      <c r="J658" s="291">
        <f t="shared" si="53"/>
        <v>0</v>
      </c>
      <c r="K658" s="291">
        <f t="shared" si="54"/>
        <v>0</v>
      </c>
      <c r="L658" s="289">
        <f t="shared" si="55"/>
        <v>0</v>
      </c>
    </row>
    <row r="659" spans="8:12" x14ac:dyDescent="0.3">
      <c r="H659" s="288" t="b">
        <f t="shared" si="51"/>
        <v>1</v>
      </c>
      <c r="I659" s="288" t="b">
        <f t="shared" si="52"/>
        <v>1</v>
      </c>
      <c r="J659" s="291">
        <f t="shared" si="53"/>
        <v>0</v>
      </c>
      <c r="K659" s="291">
        <f t="shared" si="54"/>
        <v>0</v>
      </c>
      <c r="L659" s="289">
        <f t="shared" si="55"/>
        <v>0</v>
      </c>
    </row>
    <row r="660" spans="8:12" x14ac:dyDescent="0.3">
      <c r="H660" s="288" t="b">
        <f t="shared" si="51"/>
        <v>1</v>
      </c>
      <c r="I660" s="288" t="b">
        <f t="shared" si="52"/>
        <v>1</v>
      </c>
      <c r="J660" s="291">
        <f t="shared" si="53"/>
        <v>0</v>
      </c>
      <c r="K660" s="291">
        <f t="shared" si="54"/>
        <v>0</v>
      </c>
      <c r="L660" s="289">
        <f t="shared" si="55"/>
        <v>0</v>
      </c>
    </row>
    <row r="661" spans="8:12" x14ac:dyDescent="0.3">
      <c r="H661" s="288" t="b">
        <f t="shared" si="51"/>
        <v>1</v>
      </c>
      <c r="I661" s="288" t="b">
        <f t="shared" si="52"/>
        <v>1</v>
      </c>
      <c r="J661" s="291">
        <f t="shared" si="53"/>
        <v>0</v>
      </c>
      <c r="K661" s="291">
        <f t="shared" si="54"/>
        <v>0</v>
      </c>
      <c r="L661" s="289">
        <f t="shared" si="55"/>
        <v>0</v>
      </c>
    </row>
    <row r="662" spans="8:12" x14ac:dyDescent="0.3">
      <c r="H662" s="288" t="b">
        <f t="shared" si="51"/>
        <v>1</v>
      </c>
      <c r="I662" s="288" t="b">
        <f t="shared" si="52"/>
        <v>1</v>
      </c>
      <c r="J662" s="291">
        <f t="shared" si="53"/>
        <v>0</v>
      </c>
      <c r="K662" s="291">
        <f t="shared" si="54"/>
        <v>0</v>
      </c>
      <c r="L662" s="289">
        <f t="shared" si="55"/>
        <v>0</v>
      </c>
    </row>
    <row r="663" spans="8:12" x14ac:dyDescent="0.3">
      <c r="H663" s="288" t="b">
        <f t="shared" si="51"/>
        <v>1</v>
      </c>
      <c r="I663" s="288" t="b">
        <f t="shared" si="52"/>
        <v>1</v>
      </c>
      <c r="J663" s="291">
        <f t="shared" si="53"/>
        <v>0</v>
      </c>
      <c r="K663" s="291">
        <f t="shared" si="54"/>
        <v>0</v>
      </c>
      <c r="L663" s="289">
        <f t="shared" si="55"/>
        <v>0</v>
      </c>
    </row>
    <row r="664" spans="8:12" x14ac:dyDescent="0.3">
      <c r="H664" s="288" t="b">
        <f t="shared" si="51"/>
        <v>1</v>
      </c>
      <c r="I664" s="288" t="b">
        <f t="shared" si="52"/>
        <v>1</v>
      </c>
      <c r="J664" s="291">
        <f t="shared" si="53"/>
        <v>0</v>
      </c>
      <c r="K664" s="291">
        <f t="shared" si="54"/>
        <v>0</v>
      </c>
      <c r="L664" s="289">
        <f t="shared" si="55"/>
        <v>0</v>
      </c>
    </row>
    <row r="665" spans="8:12" x14ac:dyDescent="0.3">
      <c r="H665" s="288" t="b">
        <f t="shared" si="51"/>
        <v>1</v>
      </c>
      <c r="I665" s="288" t="b">
        <f t="shared" si="52"/>
        <v>1</v>
      </c>
      <c r="J665" s="291">
        <f t="shared" si="53"/>
        <v>0</v>
      </c>
      <c r="K665" s="291">
        <f t="shared" si="54"/>
        <v>0</v>
      </c>
      <c r="L665" s="289">
        <f t="shared" si="55"/>
        <v>0</v>
      </c>
    </row>
    <row r="666" spans="8:12" x14ac:dyDescent="0.3">
      <c r="H666" s="288" t="b">
        <f t="shared" si="51"/>
        <v>1</v>
      </c>
      <c r="I666" s="288" t="b">
        <f t="shared" si="52"/>
        <v>1</v>
      </c>
      <c r="J666" s="291">
        <f t="shared" si="53"/>
        <v>0</v>
      </c>
      <c r="K666" s="291">
        <f t="shared" si="54"/>
        <v>0</v>
      </c>
      <c r="L666" s="289">
        <f t="shared" si="55"/>
        <v>0</v>
      </c>
    </row>
    <row r="667" spans="8:12" x14ac:dyDescent="0.3">
      <c r="H667" s="288" t="b">
        <f t="shared" si="51"/>
        <v>1</v>
      </c>
      <c r="I667" s="288" t="b">
        <f t="shared" si="52"/>
        <v>1</v>
      </c>
      <c r="J667" s="291">
        <f t="shared" si="53"/>
        <v>0</v>
      </c>
      <c r="K667" s="291">
        <f t="shared" si="54"/>
        <v>0</v>
      </c>
      <c r="L667" s="289">
        <f t="shared" si="55"/>
        <v>0</v>
      </c>
    </row>
    <row r="668" spans="8:12" x14ac:dyDescent="0.3">
      <c r="H668" s="288" t="b">
        <f t="shared" si="51"/>
        <v>1</v>
      </c>
      <c r="I668" s="288" t="b">
        <f t="shared" si="52"/>
        <v>1</v>
      </c>
      <c r="J668" s="291">
        <f t="shared" si="53"/>
        <v>0</v>
      </c>
      <c r="K668" s="291">
        <f t="shared" si="54"/>
        <v>0</v>
      </c>
      <c r="L668" s="289">
        <f t="shared" si="55"/>
        <v>0</v>
      </c>
    </row>
    <row r="669" spans="8:12" x14ac:dyDescent="0.3">
      <c r="H669" s="288" t="b">
        <f t="shared" si="51"/>
        <v>1</v>
      </c>
      <c r="I669" s="288" t="b">
        <f t="shared" si="52"/>
        <v>1</v>
      </c>
      <c r="J669" s="291">
        <f t="shared" si="53"/>
        <v>0</v>
      </c>
      <c r="K669" s="291">
        <f t="shared" si="54"/>
        <v>0</v>
      </c>
      <c r="L669" s="289">
        <f t="shared" si="55"/>
        <v>0</v>
      </c>
    </row>
    <row r="670" spans="8:12" x14ac:dyDescent="0.3">
      <c r="H670" s="288" t="b">
        <f t="shared" si="51"/>
        <v>1</v>
      </c>
      <c r="I670" s="288" t="b">
        <f t="shared" si="52"/>
        <v>1</v>
      </c>
      <c r="J670" s="291">
        <f t="shared" si="53"/>
        <v>0</v>
      </c>
      <c r="K670" s="291">
        <f t="shared" si="54"/>
        <v>0</v>
      </c>
      <c r="L670" s="289">
        <f t="shared" si="55"/>
        <v>0</v>
      </c>
    </row>
    <row r="671" spans="8:12" x14ac:dyDescent="0.3">
      <c r="H671" s="288" t="b">
        <f t="shared" si="51"/>
        <v>1</v>
      </c>
      <c r="I671" s="288" t="b">
        <f t="shared" si="52"/>
        <v>1</v>
      </c>
      <c r="J671" s="291">
        <f t="shared" si="53"/>
        <v>0</v>
      </c>
      <c r="K671" s="291">
        <f t="shared" si="54"/>
        <v>0</v>
      </c>
      <c r="L671" s="289">
        <f t="shared" si="55"/>
        <v>0</v>
      </c>
    </row>
    <row r="672" spans="8:12" x14ac:dyDescent="0.3">
      <c r="H672" s="288" t="b">
        <f t="shared" si="51"/>
        <v>1</v>
      </c>
      <c r="I672" s="288" t="b">
        <f t="shared" si="52"/>
        <v>1</v>
      </c>
      <c r="J672" s="291">
        <f t="shared" si="53"/>
        <v>0</v>
      </c>
      <c r="K672" s="291">
        <f t="shared" si="54"/>
        <v>0</v>
      </c>
      <c r="L672" s="289">
        <f t="shared" si="55"/>
        <v>0</v>
      </c>
    </row>
    <row r="673" spans="8:12" x14ac:dyDescent="0.3">
      <c r="H673" s="288" t="b">
        <f t="shared" si="51"/>
        <v>1</v>
      </c>
      <c r="I673" s="288" t="b">
        <f t="shared" si="52"/>
        <v>1</v>
      </c>
      <c r="J673" s="291">
        <f t="shared" si="53"/>
        <v>0</v>
      </c>
      <c r="K673" s="291">
        <f t="shared" si="54"/>
        <v>0</v>
      </c>
      <c r="L673" s="289">
        <f t="shared" si="55"/>
        <v>0</v>
      </c>
    </row>
    <row r="674" spans="8:12" x14ac:dyDescent="0.3">
      <c r="H674" s="288" t="b">
        <f t="shared" si="51"/>
        <v>1</v>
      </c>
      <c r="I674" s="288" t="b">
        <f t="shared" si="52"/>
        <v>1</v>
      </c>
      <c r="J674" s="291">
        <f t="shared" si="53"/>
        <v>0</v>
      </c>
      <c r="K674" s="291">
        <f t="shared" si="54"/>
        <v>0</v>
      </c>
      <c r="L674" s="289">
        <f t="shared" si="55"/>
        <v>0</v>
      </c>
    </row>
    <row r="675" spans="8:12" x14ac:dyDescent="0.3">
      <c r="H675" s="288" t="b">
        <f t="shared" si="51"/>
        <v>1</v>
      </c>
      <c r="I675" s="288" t="b">
        <f t="shared" si="52"/>
        <v>1</v>
      </c>
      <c r="J675" s="291">
        <f t="shared" si="53"/>
        <v>0</v>
      </c>
      <c r="K675" s="291">
        <f t="shared" si="54"/>
        <v>0</v>
      </c>
      <c r="L675" s="289">
        <f t="shared" si="55"/>
        <v>0</v>
      </c>
    </row>
    <row r="676" spans="8:12" x14ac:dyDescent="0.3">
      <c r="H676" s="288" t="b">
        <f t="shared" si="51"/>
        <v>1</v>
      </c>
      <c r="I676" s="288" t="b">
        <f t="shared" si="52"/>
        <v>1</v>
      </c>
      <c r="J676" s="291">
        <f t="shared" si="53"/>
        <v>0</v>
      </c>
      <c r="K676" s="291">
        <f t="shared" si="54"/>
        <v>0</v>
      </c>
      <c r="L676" s="289">
        <f t="shared" si="55"/>
        <v>0</v>
      </c>
    </row>
    <row r="677" spans="8:12" x14ac:dyDescent="0.3">
      <c r="H677" s="288" t="b">
        <f t="shared" si="51"/>
        <v>1</v>
      </c>
      <c r="I677" s="288" t="b">
        <f t="shared" si="52"/>
        <v>1</v>
      </c>
      <c r="J677" s="291">
        <f t="shared" si="53"/>
        <v>0</v>
      </c>
      <c r="K677" s="291">
        <f t="shared" si="54"/>
        <v>0</v>
      </c>
      <c r="L677" s="289">
        <f t="shared" si="55"/>
        <v>0</v>
      </c>
    </row>
    <row r="678" spans="8:12" x14ac:dyDescent="0.3">
      <c r="H678" s="288" t="b">
        <f t="shared" si="51"/>
        <v>1</v>
      </c>
      <c r="I678" s="288" t="b">
        <f t="shared" si="52"/>
        <v>1</v>
      </c>
      <c r="J678" s="291">
        <f t="shared" si="53"/>
        <v>0</v>
      </c>
      <c r="K678" s="291">
        <f t="shared" si="54"/>
        <v>0</v>
      </c>
      <c r="L678" s="289">
        <f t="shared" si="55"/>
        <v>0</v>
      </c>
    </row>
    <row r="679" spans="8:12" x14ac:dyDescent="0.3">
      <c r="H679" s="288" t="b">
        <f t="shared" si="51"/>
        <v>1</v>
      </c>
      <c r="I679" s="288" t="b">
        <f t="shared" si="52"/>
        <v>1</v>
      </c>
      <c r="J679" s="291">
        <f t="shared" si="53"/>
        <v>0</v>
      </c>
      <c r="K679" s="291">
        <f t="shared" si="54"/>
        <v>0</v>
      </c>
      <c r="L679" s="289">
        <f t="shared" si="55"/>
        <v>0</v>
      </c>
    </row>
    <row r="680" spans="8:12" x14ac:dyDescent="0.3">
      <c r="H680" s="288" t="b">
        <f t="shared" si="51"/>
        <v>1</v>
      </c>
      <c r="I680" s="288" t="b">
        <f t="shared" si="52"/>
        <v>1</v>
      </c>
      <c r="J680" s="291">
        <f t="shared" si="53"/>
        <v>0</v>
      </c>
      <c r="K680" s="291">
        <f t="shared" si="54"/>
        <v>0</v>
      </c>
      <c r="L680" s="289">
        <f t="shared" si="55"/>
        <v>0</v>
      </c>
    </row>
    <row r="681" spans="8:12" x14ac:dyDescent="0.3">
      <c r="H681" s="288" t="b">
        <f t="shared" si="51"/>
        <v>1</v>
      </c>
      <c r="I681" s="288" t="b">
        <f t="shared" si="52"/>
        <v>1</v>
      </c>
      <c r="J681" s="291">
        <f t="shared" si="53"/>
        <v>0</v>
      </c>
      <c r="K681" s="291">
        <f t="shared" si="54"/>
        <v>0</v>
      </c>
      <c r="L681" s="289">
        <f t="shared" si="55"/>
        <v>0</v>
      </c>
    </row>
    <row r="682" spans="8:12" x14ac:dyDescent="0.3">
      <c r="H682" s="288" t="b">
        <f t="shared" si="51"/>
        <v>1</v>
      </c>
      <c r="I682" s="288" t="b">
        <f t="shared" si="52"/>
        <v>1</v>
      </c>
      <c r="J682" s="291">
        <f t="shared" si="53"/>
        <v>0</v>
      </c>
      <c r="K682" s="291">
        <f t="shared" si="54"/>
        <v>0</v>
      </c>
      <c r="L682" s="289">
        <f t="shared" si="55"/>
        <v>0</v>
      </c>
    </row>
    <row r="683" spans="8:12" x14ac:dyDescent="0.3">
      <c r="H683" s="288" t="b">
        <f t="shared" si="51"/>
        <v>1</v>
      </c>
      <c r="I683" s="288" t="b">
        <f t="shared" si="52"/>
        <v>1</v>
      </c>
      <c r="J683" s="291">
        <f t="shared" si="53"/>
        <v>0</v>
      </c>
      <c r="K683" s="291">
        <f t="shared" si="54"/>
        <v>0</v>
      </c>
      <c r="L683" s="289">
        <f t="shared" si="55"/>
        <v>0</v>
      </c>
    </row>
    <row r="684" spans="8:12" x14ac:dyDescent="0.3">
      <c r="H684" s="288" t="b">
        <f t="shared" si="51"/>
        <v>1</v>
      </c>
      <c r="I684" s="288" t="b">
        <f t="shared" si="52"/>
        <v>1</v>
      </c>
      <c r="J684" s="291">
        <f t="shared" si="53"/>
        <v>0</v>
      </c>
      <c r="K684" s="291">
        <f t="shared" si="54"/>
        <v>0</v>
      </c>
      <c r="L684" s="289">
        <f t="shared" si="55"/>
        <v>0</v>
      </c>
    </row>
    <row r="685" spans="8:12" x14ac:dyDescent="0.3">
      <c r="H685" s="288" t="b">
        <f t="shared" si="51"/>
        <v>1</v>
      </c>
      <c r="I685" s="288" t="b">
        <f t="shared" si="52"/>
        <v>1</v>
      </c>
      <c r="J685" s="291">
        <f t="shared" si="53"/>
        <v>0</v>
      </c>
      <c r="K685" s="291">
        <f t="shared" si="54"/>
        <v>0</v>
      </c>
      <c r="L685" s="289">
        <f t="shared" si="55"/>
        <v>0</v>
      </c>
    </row>
    <row r="686" spans="8:12" x14ac:dyDescent="0.3">
      <c r="H686" s="288" t="b">
        <f t="shared" si="51"/>
        <v>1</v>
      </c>
      <c r="I686" s="288" t="b">
        <f t="shared" si="52"/>
        <v>1</v>
      </c>
      <c r="J686" s="291">
        <f t="shared" si="53"/>
        <v>0</v>
      </c>
      <c r="K686" s="291">
        <f t="shared" si="54"/>
        <v>0</v>
      </c>
      <c r="L686" s="289">
        <f t="shared" si="55"/>
        <v>0</v>
      </c>
    </row>
    <row r="687" spans="8:12" x14ac:dyDescent="0.3">
      <c r="H687" s="288" t="b">
        <f t="shared" si="51"/>
        <v>1</v>
      </c>
      <c r="I687" s="288" t="b">
        <f t="shared" si="52"/>
        <v>1</v>
      </c>
      <c r="J687" s="291">
        <f t="shared" si="53"/>
        <v>0</v>
      </c>
      <c r="K687" s="291">
        <f t="shared" si="54"/>
        <v>0</v>
      </c>
      <c r="L687" s="289">
        <f t="shared" si="55"/>
        <v>0</v>
      </c>
    </row>
    <row r="688" spans="8:12" x14ac:dyDescent="0.3">
      <c r="H688" s="288" t="b">
        <f t="shared" si="51"/>
        <v>1</v>
      </c>
      <c r="I688" s="288" t="b">
        <f t="shared" si="52"/>
        <v>1</v>
      </c>
      <c r="J688" s="291">
        <f t="shared" si="53"/>
        <v>0</v>
      </c>
      <c r="K688" s="291">
        <f t="shared" si="54"/>
        <v>0</v>
      </c>
      <c r="L688" s="289">
        <f t="shared" si="55"/>
        <v>0</v>
      </c>
    </row>
    <row r="689" spans="8:12" x14ac:dyDescent="0.3">
      <c r="H689" s="288" t="b">
        <f t="shared" si="51"/>
        <v>1</v>
      </c>
      <c r="I689" s="288" t="b">
        <f t="shared" si="52"/>
        <v>1</v>
      </c>
      <c r="J689" s="291">
        <f t="shared" si="53"/>
        <v>0</v>
      </c>
      <c r="K689" s="291">
        <f t="shared" si="54"/>
        <v>0</v>
      </c>
      <c r="L689" s="289">
        <f t="shared" si="55"/>
        <v>0</v>
      </c>
    </row>
    <row r="690" spans="8:12" x14ac:dyDescent="0.3">
      <c r="H690" s="288" t="b">
        <f t="shared" si="51"/>
        <v>1</v>
      </c>
      <c r="I690" s="288" t="b">
        <f t="shared" si="52"/>
        <v>1</v>
      </c>
      <c r="J690" s="291">
        <f t="shared" si="53"/>
        <v>0</v>
      </c>
      <c r="K690" s="291">
        <f t="shared" si="54"/>
        <v>0</v>
      </c>
      <c r="L690" s="289">
        <f t="shared" si="55"/>
        <v>0</v>
      </c>
    </row>
    <row r="691" spans="8:12" x14ac:dyDescent="0.3">
      <c r="H691" s="288" t="b">
        <f t="shared" si="51"/>
        <v>1</v>
      </c>
      <c r="I691" s="288" t="b">
        <f t="shared" si="52"/>
        <v>1</v>
      </c>
      <c r="J691" s="291">
        <f t="shared" si="53"/>
        <v>0</v>
      </c>
      <c r="K691" s="291">
        <f t="shared" si="54"/>
        <v>0</v>
      </c>
      <c r="L691" s="289">
        <f t="shared" si="55"/>
        <v>0</v>
      </c>
    </row>
    <row r="692" spans="8:12" x14ac:dyDescent="0.3">
      <c r="H692" s="288" t="b">
        <f t="shared" si="51"/>
        <v>1</v>
      </c>
      <c r="I692" s="288" t="b">
        <f t="shared" si="52"/>
        <v>1</v>
      </c>
      <c r="J692" s="291">
        <f t="shared" si="53"/>
        <v>0</v>
      </c>
      <c r="K692" s="291">
        <f t="shared" si="54"/>
        <v>0</v>
      </c>
      <c r="L692" s="289">
        <f t="shared" si="55"/>
        <v>0</v>
      </c>
    </row>
    <row r="693" spans="8:12" x14ac:dyDescent="0.3">
      <c r="H693" s="288" t="b">
        <f t="shared" si="51"/>
        <v>1</v>
      </c>
      <c r="I693" s="288" t="b">
        <f t="shared" si="52"/>
        <v>1</v>
      </c>
      <c r="J693" s="291">
        <f t="shared" si="53"/>
        <v>0</v>
      </c>
      <c r="K693" s="291">
        <f t="shared" si="54"/>
        <v>0</v>
      </c>
      <c r="L693" s="289">
        <f t="shared" si="55"/>
        <v>0</v>
      </c>
    </row>
    <row r="694" spans="8:12" x14ac:dyDescent="0.3">
      <c r="H694" s="288" t="b">
        <f t="shared" si="51"/>
        <v>1</v>
      </c>
      <c r="I694" s="288" t="b">
        <f t="shared" si="52"/>
        <v>1</v>
      </c>
      <c r="J694" s="291">
        <f t="shared" si="53"/>
        <v>0</v>
      </c>
      <c r="K694" s="291">
        <f t="shared" si="54"/>
        <v>0</v>
      </c>
      <c r="L694" s="289">
        <f t="shared" si="55"/>
        <v>0</v>
      </c>
    </row>
    <row r="695" spans="8:12" x14ac:dyDescent="0.3">
      <c r="H695" s="288" t="b">
        <f t="shared" si="51"/>
        <v>1</v>
      </c>
      <c r="I695" s="288" t="b">
        <f t="shared" si="52"/>
        <v>1</v>
      </c>
      <c r="J695" s="291">
        <f t="shared" si="53"/>
        <v>0</v>
      </c>
      <c r="K695" s="291">
        <f t="shared" si="54"/>
        <v>0</v>
      </c>
      <c r="L695" s="289">
        <f t="shared" si="55"/>
        <v>0</v>
      </c>
    </row>
    <row r="696" spans="8:12" x14ac:dyDescent="0.3">
      <c r="H696" s="288" t="b">
        <f t="shared" si="51"/>
        <v>1</v>
      </c>
      <c r="I696" s="288" t="b">
        <f t="shared" si="52"/>
        <v>1</v>
      </c>
      <c r="J696" s="291">
        <f t="shared" si="53"/>
        <v>0</v>
      </c>
      <c r="K696" s="291">
        <f t="shared" si="54"/>
        <v>0</v>
      </c>
      <c r="L696" s="289">
        <f t="shared" si="55"/>
        <v>0</v>
      </c>
    </row>
    <row r="697" spans="8:12" x14ac:dyDescent="0.3">
      <c r="H697" s="288" t="b">
        <f t="shared" si="51"/>
        <v>1</v>
      </c>
      <c r="I697" s="288" t="b">
        <f t="shared" si="52"/>
        <v>1</v>
      </c>
      <c r="J697" s="291">
        <f t="shared" si="53"/>
        <v>0</v>
      </c>
      <c r="K697" s="291">
        <f t="shared" si="54"/>
        <v>0</v>
      </c>
      <c r="L697" s="289">
        <f t="shared" si="55"/>
        <v>0</v>
      </c>
    </row>
    <row r="698" spans="8:12" x14ac:dyDescent="0.3">
      <c r="H698" s="288" t="b">
        <f t="shared" si="51"/>
        <v>1</v>
      </c>
      <c r="I698" s="288" t="b">
        <f t="shared" si="52"/>
        <v>1</v>
      </c>
      <c r="J698" s="291">
        <f t="shared" si="53"/>
        <v>0</v>
      </c>
      <c r="K698" s="291">
        <f t="shared" si="54"/>
        <v>0</v>
      </c>
      <c r="L698" s="289">
        <f t="shared" si="55"/>
        <v>0</v>
      </c>
    </row>
    <row r="699" spans="8:12" x14ac:dyDescent="0.3">
      <c r="H699" s="288" t="b">
        <f t="shared" si="51"/>
        <v>1</v>
      </c>
      <c r="I699" s="288" t="b">
        <f t="shared" si="52"/>
        <v>1</v>
      </c>
      <c r="J699" s="291">
        <f t="shared" si="53"/>
        <v>0</v>
      </c>
      <c r="K699" s="291">
        <f t="shared" si="54"/>
        <v>0</v>
      </c>
      <c r="L699" s="289">
        <f t="shared" si="55"/>
        <v>0</v>
      </c>
    </row>
    <row r="700" spans="8:12" x14ac:dyDescent="0.3">
      <c r="H700" s="288" t="b">
        <f t="shared" si="51"/>
        <v>1</v>
      </c>
      <c r="I700" s="288" t="b">
        <f t="shared" si="52"/>
        <v>1</v>
      </c>
      <c r="J700" s="291">
        <f t="shared" si="53"/>
        <v>0</v>
      </c>
      <c r="K700" s="291">
        <f t="shared" si="54"/>
        <v>0</v>
      </c>
      <c r="L700" s="289">
        <f t="shared" si="55"/>
        <v>0</v>
      </c>
    </row>
    <row r="701" spans="8:12" x14ac:dyDescent="0.3">
      <c r="H701" s="288" t="b">
        <f t="shared" si="51"/>
        <v>1</v>
      </c>
      <c r="I701" s="288" t="b">
        <f t="shared" si="52"/>
        <v>1</v>
      </c>
      <c r="J701" s="291">
        <f t="shared" si="53"/>
        <v>0</v>
      </c>
      <c r="K701" s="291">
        <f t="shared" si="54"/>
        <v>0</v>
      </c>
      <c r="L701" s="289">
        <f t="shared" si="55"/>
        <v>0</v>
      </c>
    </row>
    <row r="702" spans="8:12" x14ac:dyDescent="0.3">
      <c r="H702" s="288" t="b">
        <f t="shared" si="51"/>
        <v>1</v>
      </c>
      <c r="I702" s="288" t="b">
        <f t="shared" si="52"/>
        <v>1</v>
      </c>
      <c r="J702" s="291">
        <f t="shared" si="53"/>
        <v>0</v>
      </c>
      <c r="K702" s="291">
        <f t="shared" si="54"/>
        <v>0</v>
      </c>
      <c r="L702" s="289">
        <f t="shared" si="55"/>
        <v>0</v>
      </c>
    </row>
    <row r="703" spans="8:12" x14ac:dyDescent="0.3">
      <c r="H703" s="288" t="b">
        <f t="shared" si="51"/>
        <v>1</v>
      </c>
      <c r="I703" s="288" t="b">
        <f t="shared" si="52"/>
        <v>1</v>
      </c>
      <c r="J703" s="291">
        <f t="shared" si="53"/>
        <v>0</v>
      </c>
      <c r="K703" s="291">
        <f t="shared" si="54"/>
        <v>0</v>
      </c>
      <c r="L703" s="289">
        <f t="shared" si="55"/>
        <v>0</v>
      </c>
    </row>
    <row r="704" spans="8:12" x14ac:dyDescent="0.3">
      <c r="H704" s="288" t="b">
        <f t="shared" si="51"/>
        <v>1</v>
      </c>
      <c r="I704" s="288" t="b">
        <f t="shared" si="52"/>
        <v>1</v>
      </c>
      <c r="J704" s="291">
        <f t="shared" si="53"/>
        <v>0</v>
      </c>
      <c r="K704" s="291">
        <f t="shared" si="54"/>
        <v>0</v>
      </c>
      <c r="L704" s="289">
        <f t="shared" si="55"/>
        <v>0</v>
      </c>
    </row>
    <row r="705" spans="8:12" x14ac:dyDescent="0.3">
      <c r="H705" s="288" t="b">
        <f t="shared" si="51"/>
        <v>1</v>
      </c>
      <c r="I705" s="288" t="b">
        <f t="shared" si="52"/>
        <v>1</v>
      </c>
      <c r="J705" s="291">
        <f t="shared" si="53"/>
        <v>0</v>
      </c>
      <c r="K705" s="291">
        <f t="shared" si="54"/>
        <v>0</v>
      </c>
      <c r="L705" s="289">
        <f t="shared" si="55"/>
        <v>0</v>
      </c>
    </row>
    <row r="706" spans="8:12" x14ac:dyDescent="0.3">
      <c r="H706" s="288" t="b">
        <f t="shared" si="51"/>
        <v>1</v>
      </c>
      <c r="I706" s="288" t="b">
        <f t="shared" si="52"/>
        <v>1</v>
      </c>
      <c r="J706" s="291">
        <f t="shared" si="53"/>
        <v>0</v>
      </c>
      <c r="K706" s="291">
        <f t="shared" si="54"/>
        <v>0</v>
      </c>
      <c r="L706" s="289">
        <f t="shared" si="55"/>
        <v>0</v>
      </c>
    </row>
    <row r="707" spans="8:12" x14ac:dyDescent="0.3">
      <c r="H707" s="288" t="b">
        <f t="shared" si="51"/>
        <v>1</v>
      </c>
      <c r="I707" s="288" t="b">
        <f t="shared" si="52"/>
        <v>1</v>
      </c>
      <c r="J707" s="291">
        <f t="shared" si="53"/>
        <v>0</v>
      </c>
      <c r="K707" s="291">
        <f t="shared" si="54"/>
        <v>0</v>
      </c>
      <c r="L707" s="289">
        <f t="shared" si="55"/>
        <v>0</v>
      </c>
    </row>
    <row r="708" spans="8:12" x14ac:dyDescent="0.3">
      <c r="H708" s="288" t="b">
        <f t="shared" si="51"/>
        <v>1</v>
      </c>
      <c r="I708" s="288" t="b">
        <f t="shared" si="52"/>
        <v>1</v>
      </c>
      <c r="J708" s="291">
        <f t="shared" si="53"/>
        <v>0</v>
      </c>
      <c r="K708" s="291">
        <f t="shared" si="54"/>
        <v>0</v>
      </c>
      <c r="L708" s="289">
        <f t="shared" si="55"/>
        <v>0</v>
      </c>
    </row>
    <row r="709" spans="8:12" x14ac:dyDescent="0.3">
      <c r="H709" s="288" t="b">
        <f t="shared" ref="H709:H772" si="56">+B709=N709</f>
        <v>1</v>
      </c>
      <c r="I709" s="288" t="b">
        <f t="shared" ref="I709:I772" si="57">+C709=O709</f>
        <v>1</v>
      </c>
      <c r="J709" s="291">
        <f t="shared" ref="J709:J772" si="58">+D709-P709</f>
        <v>0</v>
      </c>
      <c r="K709" s="291">
        <f t="shared" ref="K709:K772" si="59">+E709-Q709</f>
        <v>0</v>
      </c>
      <c r="L709" s="289">
        <f t="shared" si="55"/>
        <v>0</v>
      </c>
    </row>
    <row r="710" spans="8:12" x14ac:dyDescent="0.3">
      <c r="H710" s="288" t="b">
        <f t="shared" si="56"/>
        <v>1</v>
      </c>
      <c r="I710" s="288" t="b">
        <f t="shared" si="57"/>
        <v>1</v>
      </c>
      <c r="J710" s="291">
        <f t="shared" si="58"/>
        <v>0</v>
      </c>
      <c r="K710" s="291">
        <f t="shared" si="59"/>
        <v>0</v>
      </c>
      <c r="L710" s="289">
        <f t="shared" si="55"/>
        <v>0</v>
      </c>
    </row>
    <row r="711" spans="8:12" x14ac:dyDescent="0.3">
      <c r="H711" s="288" t="b">
        <f t="shared" si="56"/>
        <v>1</v>
      </c>
      <c r="I711" s="288" t="b">
        <f t="shared" si="57"/>
        <v>1</v>
      </c>
      <c r="J711" s="291">
        <f t="shared" si="58"/>
        <v>0</v>
      </c>
      <c r="K711" s="291">
        <f t="shared" si="59"/>
        <v>0</v>
      </c>
      <c r="L711" s="289">
        <f t="shared" si="55"/>
        <v>0</v>
      </c>
    </row>
    <row r="712" spans="8:12" x14ac:dyDescent="0.3">
      <c r="H712" s="288" t="b">
        <f t="shared" si="56"/>
        <v>1</v>
      </c>
      <c r="I712" s="288" t="b">
        <f t="shared" si="57"/>
        <v>1</v>
      </c>
      <c r="J712" s="291">
        <f t="shared" si="58"/>
        <v>0</v>
      </c>
      <c r="K712" s="291">
        <f t="shared" si="59"/>
        <v>0</v>
      </c>
      <c r="L712" s="289">
        <f t="shared" si="55"/>
        <v>0</v>
      </c>
    </row>
    <row r="713" spans="8:12" x14ac:dyDescent="0.3">
      <c r="H713" s="288" t="b">
        <f t="shared" si="56"/>
        <v>1</v>
      </c>
      <c r="I713" s="288" t="b">
        <f t="shared" si="57"/>
        <v>1</v>
      </c>
      <c r="J713" s="291">
        <f t="shared" si="58"/>
        <v>0</v>
      </c>
      <c r="K713" s="291">
        <f t="shared" si="59"/>
        <v>0</v>
      </c>
      <c r="L713" s="289">
        <f t="shared" si="55"/>
        <v>0</v>
      </c>
    </row>
    <row r="714" spans="8:12" x14ac:dyDescent="0.3">
      <c r="H714" s="288" t="b">
        <f t="shared" si="56"/>
        <v>1</v>
      </c>
      <c r="I714" s="288" t="b">
        <f t="shared" si="57"/>
        <v>1</v>
      </c>
      <c r="J714" s="291">
        <f t="shared" si="58"/>
        <v>0</v>
      </c>
      <c r="K714" s="291">
        <f t="shared" si="59"/>
        <v>0</v>
      </c>
      <c r="L714" s="289">
        <f t="shared" si="55"/>
        <v>0</v>
      </c>
    </row>
    <row r="715" spans="8:12" x14ac:dyDescent="0.3">
      <c r="H715" s="288" t="b">
        <f t="shared" si="56"/>
        <v>1</v>
      </c>
      <c r="I715" s="288" t="b">
        <f t="shared" si="57"/>
        <v>1</v>
      </c>
      <c r="J715" s="291">
        <f t="shared" si="58"/>
        <v>0</v>
      </c>
      <c r="K715" s="291">
        <f t="shared" si="59"/>
        <v>0</v>
      </c>
      <c r="L715" s="289">
        <f t="shared" si="55"/>
        <v>0</v>
      </c>
    </row>
    <row r="716" spans="8:12" x14ac:dyDescent="0.3">
      <c r="H716" s="288" t="b">
        <f t="shared" si="56"/>
        <v>1</v>
      </c>
      <c r="I716" s="288" t="b">
        <f t="shared" si="57"/>
        <v>1</v>
      </c>
      <c r="J716" s="291">
        <f t="shared" si="58"/>
        <v>0</v>
      </c>
      <c r="K716" s="291">
        <f t="shared" si="59"/>
        <v>0</v>
      </c>
      <c r="L716" s="289">
        <f t="shared" si="55"/>
        <v>0</v>
      </c>
    </row>
    <row r="717" spans="8:12" x14ac:dyDescent="0.3">
      <c r="H717" s="288" t="b">
        <f t="shared" si="56"/>
        <v>1</v>
      </c>
      <c r="I717" s="288" t="b">
        <f t="shared" si="57"/>
        <v>1</v>
      </c>
      <c r="J717" s="291">
        <f t="shared" si="58"/>
        <v>0</v>
      </c>
      <c r="K717" s="291">
        <f t="shared" si="59"/>
        <v>0</v>
      </c>
      <c r="L717" s="289">
        <f t="shared" si="55"/>
        <v>0</v>
      </c>
    </row>
    <row r="718" spans="8:12" x14ac:dyDescent="0.3">
      <c r="H718" s="288" t="b">
        <f t="shared" si="56"/>
        <v>1</v>
      </c>
      <c r="I718" s="288" t="b">
        <f t="shared" si="57"/>
        <v>1</v>
      </c>
      <c r="J718" s="291">
        <f t="shared" si="58"/>
        <v>0</v>
      </c>
      <c r="K718" s="291">
        <f t="shared" si="59"/>
        <v>0</v>
      </c>
      <c r="L718" s="289">
        <f t="shared" si="55"/>
        <v>0</v>
      </c>
    </row>
    <row r="719" spans="8:12" x14ac:dyDescent="0.3">
      <c r="H719" s="288" t="b">
        <f t="shared" si="56"/>
        <v>1</v>
      </c>
      <c r="I719" s="288" t="b">
        <f t="shared" si="57"/>
        <v>1</v>
      </c>
      <c r="J719" s="291">
        <f t="shared" si="58"/>
        <v>0</v>
      </c>
      <c r="K719" s="291">
        <f t="shared" si="59"/>
        <v>0</v>
      </c>
      <c r="L719" s="289">
        <f t="shared" ref="L719:L782" si="60">+IF(LEN(B719)=LEN(N719),LEN(B719),LEN(B719)+LEN(N719))</f>
        <v>0</v>
      </c>
    </row>
    <row r="720" spans="8:12" x14ac:dyDescent="0.3">
      <c r="H720" s="288" t="b">
        <f t="shared" si="56"/>
        <v>1</v>
      </c>
      <c r="I720" s="288" t="b">
        <f t="shared" si="57"/>
        <v>1</v>
      </c>
      <c r="J720" s="291">
        <f t="shared" si="58"/>
        <v>0</v>
      </c>
      <c r="K720" s="291">
        <f t="shared" si="59"/>
        <v>0</v>
      </c>
      <c r="L720" s="289">
        <f t="shared" si="60"/>
        <v>0</v>
      </c>
    </row>
    <row r="721" spans="8:12" x14ac:dyDescent="0.3">
      <c r="H721" s="288" t="b">
        <f t="shared" si="56"/>
        <v>1</v>
      </c>
      <c r="I721" s="288" t="b">
        <f t="shared" si="57"/>
        <v>1</v>
      </c>
      <c r="J721" s="291">
        <f t="shared" si="58"/>
        <v>0</v>
      </c>
      <c r="K721" s="291">
        <f t="shared" si="59"/>
        <v>0</v>
      </c>
      <c r="L721" s="289">
        <f t="shared" si="60"/>
        <v>0</v>
      </c>
    </row>
    <row r="722" spans="8:12" x14ac:dyDescent="0.3">
      <c r="H722" s="288" t="b">
        <f t="shared" si="56"/>
        <v>1</v>
      </c>
      <c r="I722" s="288" t="b">
        <f t="shared" si="57"/>
        <v>1</v>
      </c>
      <c r="J722" s="291">
        <f t="shared" si="58"/>
        <v>0</v>
      </c>
      <c r="K722" s="291">
        <f t="shared" si="59"/>
        <v>0</v>
      </c>
      <c r="L722" s="289">
        <f t="shared" si="60"/>
        <v>0</v>
      </c>
    </row>
    <row r="723" spans="8:12" x14ac:dyDescent="0.3">
      <c r="H723" s="288" t="b">
        <f t="shared" si="56"/>
        <v>1</v>
      </c>
      <c r="I723" s="288" t="b">
        <f t="shared" si="57"/>
        <v>1</v>
      </c>
      <c r="J723" s="291">
        <f t="shared" si="58"/>
        <v>0</v>
      </c>
      <c r="K723" s="291">
        <f t="shared" si="59"/>
        <v>0</v>
      </c>
      <c r="L723" s="289">
        <f t="shared" si="60"/>
        <v>0</v>
      </c>
    </row>
    <row r="724" spans="8:12" x14ac:dyDescent="0.3">
      <c r="H724" s="288" t="b">
        <f t="shared" si="56"/>
        <v>1</v>
      </c>
      <c r="I724" s="288" t="b">
        <f t="shared" si="57"/>
        <v>1</v>
      </c>
      <c r="J724" s="291">
        <f t="shared" si="58"/>
        <v>0</v>
      </c>
      <c r="K724" s="291">
        <f t="shared" si="59"/>
        <v>0</v>
      </c>
      <c r="L724" s="289">
        <f t="shared" si="60"/>
        <v>0</v>
      </c>
    </row>
    <row r="725" spans="8:12" x14ac:dyDescent="0.3">
      <c r="H725" s="288" t="b">
        <f t="shared" si="56"/>
        <v>1</v>
      </c>
      <c r="I725" s="288" t="b">
        <f t="shared" si="57"/>
        <v>1</v>
      </c>
      <c r="J725" s="291">
        <f t="shared" si="58"/>
        <v>0</v>
      </c>
      <c r="K725" s="291">
        <f t="shared" si="59"/>
        <v>0</v>
      </c>
      <c r="L725" s="289">
        <f t="shared" si="60"/>
        <v>0</v>
      </c>
    </row>
    <row r="726" spans="8:12" x14ac:dyDescent="0.3">
      <c r="H726" s="288" t="b">
        <f t="shared" si="56"/>
        <v>1</v>
      </c>
      <c r="I726" s="288" t="b">
        <f t="shared" si="57"/>
        <v>1</v>
      </c>
      <c r="J726" s="291">
        <f t="shared" si="58"/>
        <v>0</v>
      </c>
      <c r="K726" s="291">
        <f t="shared" si="59"/>
        <v>0</v>
      </c>
      <c r="L726" s="289">
        <f t="shared" si="60"/>
        <v>0</v>
      </c>
    </row>
    <row r="727" spans="8:12" x14ac:dyDescent="0.3">
      <c r="H727" s="288" t="b">
        <f t="shared" si="56"/>
        <v>1</v>
      </c>
      <c r="I727" s="288" t="b">
        <f t="shared" si="57"/>
        <v>1</v>
      </c>
      <c r="J727" s="291">
        <f t="shared" si="58"/>
        <v>0</v>
      </c>
      <c r="K727" s="291">
        <f t="shared" si="59"/>
        <v>0</v>
      </c>
      <c r="L727" s="289">
        <f t="shared" si="60"/>
        <v>0</v>
      </c>
    </row>
    <row r="728" spans="8:12" x14ac:dyDescent="0.3">
      <c r="H728" s="288" t="b">
        <f t="shared" si="56"/>
        <v>1</v>
      </c>
      <c r="I728" s="288" t="b">
        <f t="shared" si="57"/>
        <v>1</v>
      </c>
      <c r="J728" s="291">
        <f t="shared" si="58"/>
        <v>0</v>
      </c>
      <c r="K728" s="291">
        <f t="shared" si="59"/>
        <v>0</v>
      </c>
      <c r="L728" s="289">
        <f t="shared" si="60"/>
        <v>0</v>
      </c>
    </row>
    <row r="729" spans="8:12" x14ac:dyDescent="0.3">
      <c r="H729" s="288" t="b">
        <f t="shared" si="56"/>
        <v>1</v>
      </c>
      <c r="I729" s="288" t="b">
        <f t="shared" si="57"/>
        <v>1</v>
      </c>
      <c r="J729" s="291">
        <f t="shared" si="58"/>
        <v>0</v>
      </c>
      <c r="K729" s="291">
        <f t="shared" si="59"/>
        <v>0</v>
      </c>
      <c r="L729" s="289">
        <f t="shared" si="60"/>
        <v>0</v>
      </c>
    </row>
    <row r="730" spans="8:12" x14ac:dyDescent="0.3">
      <c r="H730" s="288" t="b">
        <f t="shared" si="56"/>
        <v>1</v>
      </c>
      <c r="I730" s="288" t="b">
        <f t="shared" si="57"/>
        <v>1</v>
      </c>
      <c r="J730" s="291">
        <f t="shared" si="58"/>
        <v>0</v>
      </c>
      <c r="K730" s="291">
        <f t="shared" si="59"/>
        <v>0</v>
      </c>
      <c r="L730" s="289">
        <f t="shared" si="60"/>
        <v>0</v>
      </c>
    </row>
    <row r="731" spans="8:12" x14ac:dyDescent="0.3">
      <c r="H731" s="288" t="b">
        <f t="shared" si="56"/>
        <v>1</v>
      </c>
      <c r="I731" s="288" t="b">
        <f t="shared" si="57"/>
        <v>1</v>
      </c>
      <c r="J731" s="291">
        <f t="shared" si="58"/>
        <v>0</v>
      </c>
      <c r="K731" s="291">
        <f t="shared" si="59"/>
        <v>0</v>
      </c>
      <c r="L731" s="289">
        <f t="shared" si="60"/>
        <v>0</v>
      </c>
    </row>
    <row r="732" spans="8:12" x14ac:dyDescent="0.3">
      <c r="H732" s="288" t="b">
        <f t="shared" si="56"/>
        <v>1</v>
      </c>
      <c r="I732" s="288" t="b">
        <f t="shared" si="57"/>
        <v>1</v>
      </c>
      <c r="J732" s="291">
        <f t="shared" si="58"/>
        <v>0</v>
      </c>
      <c r="K732" s="291">
        <f t="shared" si="59"/>
        <v>0</v>
      </c>
      <c r="L732" s="289">
        <f t="shared" si="60"/>
        <v>0</v>
      </c>
    </row>
    <row r="733" spans="8:12" x14ac:dyDescent="0.3">
      <c r="H733" s="288" t="b">
        <f t="shared" si="56"/>
        <v>1</v>
      </c>
      <c r="I733" s="288" t="b">
        <f t="shared" si="57"/>
        <v>1</v>
      </c>
      <c r="J733" s="291">
        <f t="shared" si="58"/>
        <v>0</v>
      </c>
      <c r="K733" s="291">
        <f t="shared" si="59"/>
        <v>0</v>
      </c>
      <c r="L733" s="289">
        <f t="shared" si="60"/>
        <v>0</v>
      </c>
    </row>
    <row r="734" spans="8:12" x14ac:dyDescent="0.3">
      <c r="H734" s="288" t="b">
        <f t="shared" si="56"/>
        <v>1</v>
      </c>
      <c r="I734" s="288" t="b">
        <f t="shared" si="57"/>
        <v>1</v>
      </c>
      <c r="J734" s="291">
        <f t="shared" si="58"/>
        <v>0</v>
      </c>
      <c r="K734" s="291">
        <f t="shared" si="59"/>
        <v>0</v>
      </c>
      <c r="L734" s="289">
        <f t="shared" si="60"/>
        <v>0</v>
      </c>
    </row>
    <row r="735" spans="8:12" x14ac:dyDescent="0.3">
      <c r="H735" s="288" t="b">
        <f t="shared" si="56"/>
        <v>1</v>
      </c>
      <c r="I735" s="288" t="b">
        <f t="shared" si="57"/>
        <v>1</v>
      </c>
      <c r="J735" s="291">
        <f t="shared" si="58"/>
        <v>0</v>
      </c>
      <c r="K735" s="291">
        <f t="shared" si="59"/>
        <v>0</v>
      </c>
      <c r="L735" s="289">
        <f t="shared" si="60"/>
        <v>0</v>
      </c>
    </row>
    <row r="736" spans="8:12" x14ac:dyDescent="0.3">
      <c r="H736" s="288" t="b">
        <f t="shared" si="56"/>
        <v>1</v>
      </c>
      <c r="I736" s="288" t="b">
        <f t="shared" si="57"/>
        <v>1</v>
      </c>
      <c r="J736" s="291">
        <f t="shared" si="58"/>
        <v>0</v>
      </c>
      <c r="K736" s="291">
        <f t="shared" si="59"/>
        <v>0</v>
      </c>
      <c r="L736" s="289">
        <f t="shared" si="60"/>
        <v>0</v>
      </c>
    </row>
    <row r="737" spans="8:12" x14ac:dyDescent="0.3">
      <c r="H737" s="288" t="b">
        <f t="shared" si="56"/>
        <v>1</v>
      </c>
      <c r="I737" s="288" t="b">
        <f t="shared" si="57"/>
        <v>1</v>
      </c>
      <c r="J737" s="291">
        <f t="shared" si="58"/>
        <v>0</v>
      </c>
      <c r="K737" s="291">
        <f t="shared" si="59"/>
        <v>0</v>
      </c>
      <c r="L737" s="289">
        <f t="shared" si="60"/>
        <v>0</v>
      </c>
    </row>
    <row r="738" spans="8:12" x14ac:dyDescent="0.3">
      <c r="H738" s="288" t="b">
        <f t="shared" si="56"/>
        <v>1</v>
      </c>
      <c r="I738" s="288" t="b">
        <f t="shared" si="57"/>
        <v>1</v>
      </c>
      <c r="J738" s="291">
        <f t="shared" si="58"/>
        <v>0</v>
      </c>
      <c r="K738" s="291">
        <f t="shared" si="59"/>
        <v>0</v>
      </c>
      <c r="L738" s="289">
        <f t="shared" si="60"/>
        <v>0</v>
      </c>
    </row>
    <row r="739" spans="8:12" x14ac:dyDescent="0.3">
      <c r="H739" s="288" t="b">
        <f t="shared" si="56"/>
        <v>1</v>
      </c>
      <c r="I739" s="288" t="b">
        <f t="shared" si="57"/>
        <v>1</v>
      </c>
      <c r="J739" s="291">
        <f t="shared" si="58"/>
        <v>0</v>
      </c>
      <c r="K739" s="291">
        <f t="shared" si="59"/>
        <v>0</v>
      </c>
      <c r="L739" s="289">
        <f t="shared" si="60"/>
        <v>0</v>
      </c>
    </row>
    <row r="740" spans="8:12" x14ac:dyDescent="0.3">
      <c r="H740" s="288" t="b">
        <f t="shared" si="56"/>
        <v>1</v>
      </c>
      <c r="I740" s="288" t="b">
        <f t="shared" si="57"/>
        <v>1</v>
      </c>
      <c r="J740" s="291">
        <f t="shared" si="58"/>
        <v>0</v>
      </c>
      <c r="K740" s="291">
        <f t="shared" si="59"/>
        <v>0</v>
      </c>
      <c r="L740" s="289">
        <f t="shared" si="60"/>
        <v>0</v>
      </c>
    </row>
    <row r="741" spans="8:12" x14ac:dyDescent="0.3">
      <c r="H741" s="288" t="b">
        <f t="shared" si="56"/>
        <v>1</v>
      </c>
      <c r="I741" s="288" t="b">
        <f t="shared" si="57"/>
        <v>1</v>
      </c>
      <c r="J741" s="291">
        <f t="shared" si="58"/>
        <v>0</v>
      </c>
      <c r="K741" s="291">
        <f t="shared" si="59"/>
        <v>0</v>
      </c>
      <c r="L741" s="289">
        <f t="shared" si="60"/>
        <v>0</v>
      </c>
    </row>
    <row r="742" spans="8:12" x14ac:dyDescent="0.3">
      <c r="H742" s="288" t="b">
        <f t="shared" si="56"/>
        <v>1</v>
      </c>
      <c r="I742" s="288" t="b">
        <f t="shared" si="57"/>
        <v>1</v>
      </c>
      <c r="J742" s="291">
        <f t="shared" si="58"/>
        <v>0</v>
      </c>
      <c r="K742" s="291">
        <f t="shared" si="59"/>
        <v>0</v>
      </c>
      <c r="L742" s="289">
        <f t="shared" si="60"/>
        <v>0</v>
      </c>
    </row>
    <row r="743" spans="8:12" x14ac:dyDescent="0.3">
      <c r="H743" s="288" t="b">
        <f t="shared" si="56"/>
        <v>1</v>
      </c>
      <c r="I743" s="288" t="b">
        <f t="shared" si="57"/>
        <v>1</v>
      </c>
      <c r="J743" s="291">
        <f t="shared" si="58"/>
        <v>0</v>
      </c>
      <c r="K743" s="291">
        <f t="shared" si="59"/>
        <v>0</v>
      </c>
      <c r="L743" s="289">
        <f t="shared" si="60"/>
        <v>0</v>
      </c>
    </row>
    <row r="744" spans="8:12" x14ac:dyDescent="0.3">
      <c r="H744" s="288" t="b">
        <f t="shared" si="56"/>
        <v>1</v>
      </c>
      <c r="I744" s="288" t="b">
        <f t="shared" si="57"/>
        <v>1</v>
      </c>
      <c r="J744" s="291">
        <f t="shared" si="58"/>
        <v>0</v>
      </c>
      <c r="K744" s="291">
        <f t="shared" si="59"/>
        <v>0</v>
      </c>
      <c r="L744" s="289">
        <f t="shared" si="60"/>
        <v>0</v>
      </c>
    </row>
    <row r="745" spans="8:12" x14ac:dyDescent="0.3">
      <c r="H745" s="288" t="b">
        <f t="shared" si="56"/>
        <v>1</v>
      </c>
      <c r="I745" s="288" t="b">
        <f t="shared" si="57"/>
        <v>1</v>
      </c>
      <c r="J745" s="291">
        <f t="shared" si="58"/>
        <v>0</v>
      </c>
      <c r="K745" s="291">
        <f t="shared" si="59"/>
        <v>0</v>
      </c>
      <c r="L745" s="289">
        <f t="shared" si="60"/>
        <v>0</v>
      </c>
    </row>
    <row r="746" spans="8:12" x14ac:dyDescent="0.3">
      <c r="H746" s="288" t="b">
        <f t="shared" si="56"/>
        <v>1</v>
      </c>
      <c r="I746" s="288" t="b">
        <f t="shared" si="57"/>
        <v>1</v>
      </c>
      <c r="J746" s="291">
        <f t="shared" si="58"/>
        <v>0</v>
      </c>
      <c r="K746" s="291">
        <f t="shared" si="59"/>
        <v>0</v>
      </c>
      <c r="L746" s="289">
        <f t="shared" si="60"/>
        <v>0</v>
      </c>
    </row>
    <row r="747" spans="8:12" x14ac:dyDescent="0.3">
      <c r="H747" s="288" t="b">
        <f t="shared" si="56"/>
        <v>1</v>
      </c>
      <c r="I747" s="288" t="b">
        <f t="shared" si="57"/>
        <v>1</v>
      </c>
      <c r="J747" s="291">
        <f t="shared" si="58"/>
        <v>0</v>
      </c>
      <c r="K747" s="291">
        <f t="shared" si="59"/>
        <v>0</v>
      </c>
      <c r="L747" s="289">
        <f t="shared" si="60"/>
        <v>0</v>
      </c>
    </row>
    <row r="748" spans="8:12" x14ac:dyDescent="0.3">
      <c r="H748" s="288" t="b">
        <f t="shared" si="56"/>
        <v>1</v>
      </c>
      <c r="I748" s="288" t="b">
        <f t="shared" si="57"/>
        <v>1</v>
      </c>
      <c r="J748" s="291">
        <f t="shared" si="58"/>
        <v>0</v>
      </c>
      <c r="K748" s="291">
        <f t="shared" si="59"/>
        <v>0</v>
      </c>
      <c r="L748" s="289">
        <f t="shared" si="60"/>
        <v>0</v>
      </c>
    </row>
    <row r="749" spans="8:12" x14ac:dyDescent="0.3">
      <c r="H749" s="288" t="b">
        <f t="shared" si="56"/>
        <v>1</v>
      </c>
      <c r="I749" s="288" t="b">
        <f t="shared" si="57"/>
        <v>1</v>
      </c>
      <c r="J749" s="291">
        <f t="shared" si="58"/>
        <v>0</v>
      </c>
      <c r="K749" s="291">
        <f t="shared" si="59"/>
        <v>0</v>
      </c>
      <c r="L749" s="289">
        <f t="shared" si="60"/>
        <v>0</v>
      </c>
    </row>
    <row r="750" spans="8:12" x14ac:dyDescent="0.3">
      <c r="H750" s="288" t="b">
        <f t="shared" si="56"/>
        <v>1</v>
      </c>
      <c r="I750" s="288" t="b">
        <f t="shared" si="57"/>
        <v>1</v>
      </c>
      <c r="J750" s="291">
        <f t="shared" si="58"/>
        <v>0</v>
      </c>
      <c r="K750" s="291">
        <f t="shared" si="59"/>
        <v>0</v>
      </c>
      <c r="L750" s="289">
        <f t="shared" si="60"/>
        <v>0</v>
      </c>
    </row>
    <row r="751" spans="8:12" x14ac:dyDescent="0.3">
      <c r="H751" s="288" t="b">
        <f t="shared" si="56"/>
        <v>1</v>
      </c>
      <c r="I751" s="288" t="b">
        <f t="shared" si="57"/>
        <v>1</v>
      </c>
      <c r="J751" s="291">
        <f t="shared" si="58"/>
        <v>0</v>
      </c>
      <c r="K751" s="291">
        <f t="shared" si="59"/>
        <v>0</v>
      </c>
      <c r="L751" s="289">
        <f t="shared" si="60"/>
        <v>0</v>
      </c>
    </row>
    <row r="752" spans="8:12" x14ac:dyDescent="0.3">
      <c r="H752" s="288" t="b">
        <f t="shared" si="56"/>
        <v>1</v>
      </c>
      <c r="I752" s="288" t="b">
        <f t="shared" si="57"/>
        <v>1</v>
      </c>
      <c r="J752" s="291">
        <f t="shared" si="58"/>
        <v>0</v>
      </c>
      <c r="K752" s="291">
        <f t="shared" si="59"/>
        <v>0</v>
      </c>
      <c r="L752" s="289">
        <f t="shared" si="60"/>
        <v>0</v>
      </c>
    </row>
    <row r="753" spans="8:12" x14ac:dyDescent="0.3">
      <c r="H753" s="288" t="b">
        <f t="shared" si="56"/>
        <v>1</v>
      </c>
      <c r="I753" s="288" t="b">
        <f t="shared" si="57"/>
        <v>1</v>
      </c>
      <c r="J753" s="291">
        <f t="shared" si="58"/>
        <v>0</v>
      </c>
      <c r="K753" s="291">
        <f t="shared" si="59"/>
        <v>0</v>
      </c>
      <c r="L753" s="289">
        <f t="shared" si="60"/>
        <v>0</v>
      </c>
    </row>
    <row r="754" spans="8:12" x14ac:dyDescent="0.3">
      <c r="H754" s="288" t="b">
        <f t="shared" si="56"/>
        <v>1</v>
      </c>
      <c r="I754" s="288" t="b">
        <f t="shared" si="57"/>
        <v>1</v>
      </c>
      <c r="J754" s="291">
        <f t="shared" si="58"/>
        <v>0</v>
      </c>
      <c r="K754" s="291">
        <f t="shared" si="59"/>
        <v>0</v>
      </c>
      <c r="L754" s="289">
        <f t="shared" si="60"/>
        <v>0</v>
      </c>
    </row>
    <row r="755" spans="8:12" x14ac:dyDescent="0.3">
      <c r="H755" s="288" t="b">
        <f t="shared" si="56"/>
        <v>1</v>
      </c>
      <c r="I755" s="288" t="b">
        <f t="shared" si="57"/>
        <v>1</v>
      </c>
      <c r="J755" s="291">
        <f t="shared" si="58"/>
        <v>0</v>
      </c>
      <c r="K755" s="291">
        <f t="shared" si="59"/>
        <v>0</v>
      </c>
      <c r="L755" s="289">
        <f t="shared" si="60"/>
        <v>0</v>
      </c>
    </row>
    <row r="756" spans="8:12" x14ac:dyDescent="0.3">
      <c r="H756" s="288" t="b">
        <f t="shared" si="56"/>
        <v>1</v>
      </c>
      <c r="I756" s="288" t="b">
        <f t="shared" si="57"/>
        <v>1</v>
      </c>
      <c r="J756" s="291">
        <f t="shared" si="58"/>
        <v>0</v>
      </c>
      <c r="K756" s="291">
        <f t="shared" si="59"/>
        <v>0</v>
      </c>
      <c r="L756" s="289">
        <f t="shared" si="60"/>
        <v>0</v>
      </c>
    </row>
    <row r="757" spans="8:12" x14ac:dyDescent="0.3">
      <c r="H757" s="288" t="b">
        <f t="shared" si="56"/>
        <v>1</v>
      </c>
      <c r="I757" s="288" t="b">
        <f t="shared" si="57"/>
        <v>1</v>
      </c>
      <c r="J757" s="291">
        <f t="shared" si="58"/>
        <v>0</v>
      </c>
      <c r="K757" s="291">
        <f t="shared" si="59"/>
        <v>0</v>
      </c>
      <c r="L757" s="289">
        <f t="shared" si="60"/>
        <v>0</v>
      </c>
    </row>
    <row r="758" spans="8:12" x14ac:dyDescent="0.3">
      <c r="H758" s="288" t="b">
        <f t="shared" si="56"/>
        <v>1</v>
      </c>
      <c r="I758" s="288" t="b">
        <f t="shared" si="57"/>
        <v>1</v>
      </c>
      <c r="J758" s="291">
        <f t="shared" si="58"/>
        <v>0</v>
      </c>
      <c r="K758" s="291">
        <f t="shared" si="59"/>
        <v>0</v>
      </c>
      <c r="L758" s="289">
        <f t="shared" si="60"/>
        <v>0</v>
      </c>
    </row>
    <row r="759" spans="8:12" x14ac:dyDescent="0.3">
      <c r="H759" s="288" t="b">
        <f t="shared" si="56"/>
        <v>1</v>
      </c>
      <c r="I759" s="288" t="b">
        <f t="shared" si="57"/>
        <v>1</v>
      </c>
      <c r="J759" s="291">
        <f t="shared" si="58"/>
        <v>0</v>
      </c>
      <c r="K759" s="291">
        <f t="shared" si="59"/>
        <v>0</v>
      </c>
      <c r="L759" s="289">
        <f t="shared" si="60"/>
        <v>0</v>
      </c>
    </row>
    <row r="760" spans="8:12" x14ac:dyDescent="0.3">
      <c r="H760" s="288" t="b">
        <f t="shared" si="56"/>
        <v>1</v>
      </c>
      <c r="I760" s="288" t="b">
        <f t="shared" si="57"/>
        <v>1</v>
      </c>
      <c r="J760" s="291">
        <f t="shared" si="58"/>
        <v>0</v>
      </c>
      <c r="K760" s="291">
        <f t="shared" si="59"/>
        <v>0</v>
      </c>
      <c r="L760" s="289">
        <f t="shared" si="60"/>
        <v>0</v>
      </c>
    </row>
    <row r="761" spans="8:12" x14ac:dyDescent="0.3">
      <c r="H761" s="288" t="b">
        <f t="shared" si="56"/>
        <v>1</v>
      </c>
      <c r="I761" s="288" t="b">
        <f t="shared" si="57"/>
        <v>1</v>
      </c>
      <c r="J761" s="291">
        <f t="shared" si="58"/>
        <v>0</v>
      </c>
      <c r="K761" s="291">
        <f t="shared" si="59"/>
        <v>0</v>
      </c>
      <c r="L761" s="289">
        <f t="shared" si="60"/>
        <v>0</v>
      </c>
    </row>
    <row r="762" spans="8:12" x14ac:dyDescent="0.3">
      <c r="H762" s="288" t="b">
        <f t="shared" si="56"/>
        <v>1</v>
      </c>
      <c r="I762" s="288" t="b">
        <f t="shared" si="57"/>
        <v>1</v>
      </c>
      <c r="J762" s="291">
        <f t="shared" si="58"/>
        <v>0</v>
      </c>
      <c r="K762" s="291">
        <f t="shared" si="59"/>
        <v>0</v>
      </c>
      <c r="L762" s="289">
        <f t="shared" si="60"/>
        <v>0</v>
      </c>
    </row>
    <row r="763" spans="8:12" x14ac:dyDescent="0.3">
      <c r="H763" s="288" t="b">
        <f t="shared" si="56"/>
        <v>1</v>
      </c>
      <c r="I763" s="288" t="b">
        <f t="shared" si="57"/>
        <v>1</v>
      </c>
      <c r="J763" s="291">
        <f t="shared" si="58"/>
        <v>0</v>
      </c>
      <c r="K763" s="291">
        <f t="shared" si="59"/>
        <v>0</v>
      </c>
      <c r="L763" s="289">
        <f t="shared" si="60"/>
        <v>0</v>
      </c>
    </row>
    <row r="764" spans="8:12" x14ac:dyDescent="0.3">
      <c r="H764" s="288" t="b">
        <f t="shared" si="56"/>
        <v>1</v>
      </c>
      <c r="I764" s="288" t="b">
        <f t="shared" si="57"/>
        <v>1</v>
      </c>
      <c r="J764" s="291">
        <f t="shared" si="58"/>
        <v>0</v>
      </c>
      <c r="K764" s="291">
        <f t="shared" si="59"/>
        <v>0</v>
      </c>
      <c r="L764" s="289">
        <f t="shared" si="60"/>
        <v>0</v>
      </c>
    </row>
    <row r="765" spans="8:12" x14ac:dyDescent="0.3">
      <c r="H765" s="288" t="b">
        <f t="shared" si="56"/>
        <v>1</v>
      </c>
      <c r="I765" s="288" t="b">
        <f t="shared" si="57"/>
        <v>1</v>
      </c>
      <c r="J765" s="291">
        <f t="shared" si="58"/>
        <v>0</v>
      </c>
      <c r="K765" s="291">
        <f t="shared" si="59"/>
        <v>0</v>
      </c>
      <c r="L765" s="289">
        <f t="shared" si="60"/>
        <v>0</v>
      </c>
    </row>
    <row r="766" spans="8:12" x14ac:dyDescent="0.3">
      <c r="H766" s="288" t="b">
        <f t="shared" si="56"/>
        <v>1</v>
      </c>
      <c r="I766" s="288" t="b">
        <f t="shared" si="57"/>
        <v>1</v>
      </c>
      <c r="J766" s="291">
        <f t="shared" si="58"/>
        <v>0</v>
      </c>
      <c r="K766" s="291">
        <f t="shared" si="59"/>
        <v>0</v>
      </c>
      <c r="L766" s="289">
        <f t="shared" si="60"/>
        <v>0</v>
      </c>
    </row>
    <row r="767" spans="8:12" x14ac:dyDescent="0.3">
      <c r="H767" s="288" t="b">
        <f t="shared" si="56"/>
        <v>1</v>
      </c>
      <c r="I767" s="288" t="b">
        <f t="shared" si="57"/>
        <v>1</v>
      </c>
      <c r="J767" s="291">
        <f t="shared" si="58"/>
        <v>0</v>
      </c>
      <c r="K767" s="291">
        <f t="shared" si="59"/>
        <v>0</v>
      </c>
      <c r="L767" s="289">
        <f t="shared" si="60"/>
        <v>0</v>
      </c>
    </row>
    <row r="768" spans="8:12" x14ac:dyDescent="0.3">
      <c r="H768" s="288" t="b">
        <f t="shared" si="56"/>
        <v>1</v>
      </c>
      <c r="I768" s="288" t="b">
        <f t="shared" si="57"/>
        <v>1</v>
      </c>
      <c r="J768" s="291">
        <f t="shared" si="58"/>
        <v>0</v>
      </c>
      <c r="K768" s="291">
        <f t="shared" si="59"/>
        <v>0</v>
      </c>
      <c r="L768" s="289">
        <f t="shared" si="60"/>
        <v>0</v>
      </c>
    </row>
    <row r="769" spans="8:12" x14ac:dyDescent="0.3">
      <c r="H769" s="288" t="b">
        <f t="shared" si="56"/>
        <v>1</v>
      </c>
      <c r="I769" s="288" t="b">
        <f t="shared" si="57"/>
        <v>1</v>
      </c>
      <c r="J769" s="291">
        <f t="shared" si="58"/>
        <v>0</v>
      </c>
      <c r="K769" s="291">
        <f t="shared" si="59"/>
        <v>0</v>
      </c>
      <c r="L769" s="289">
        <f t="shared" si="60"/>
        <v>0</v>
      </c>
    </row>
    <row r="770" spans="8:12" x14ac:dyDescent="0.3">
      <c r="H770" s="288" t="b">
        <f t="shared" si="56"/>
        <v>1</v>
      </c>
      <c r="I770" s="288" t="b">
        <f t="shared" si="57"/>
        <v>1</v>
      </c>
      <c r="J770" s="291">
        <f t="shared" si="58"/>
        <v>0</v>
      </c>
      <c r="K770" s="291">
        <f t="shared" si="59"/>
        <v>0</v>
      </c>
      <c r="L770" s="289">
        <f t="shared" si="60"/>
        <v>0</v>
      </c>
    </row>
    <row r="771" spans="8:12" x14ac:dyDescent="0.3">
      <c r="H771" s="288" t="b">
        <f t="shared" si="56"/>
        <v>1</v>
      </c>
      <c r="I771" s="288" t="b">
        <f t="shared" si="57"/>
        <v>1</v>
      </c>
      <c r="J771" s="291">
        <f t="shared" si="58"/>
        <v>0</v>
      </c>
      <c r="K771" s="291">
        <f t="shared" si="59"/>
        <v>0</v>
      </c>
      <c r="L771" s="289">
        <f t="shared" si="60"/>
        <v>0</v>
      </c>
    </row>
    <row r="772" spans="8:12" x14ac:dyDescent="0.3">
      <c r="H772" s="288" t="b">
        <f t="shared" si="56"/>
        <v>1</v>
      </c>
      <c r="I772" s="288" t="b">
        <f t="shared" si="57"/>
        <v>1</v>
      </c>
      <c r="J772" s="291">
        <f t="shared" si="58"/>
        <v>0</v>
      </c>
      <c r="K772" s="291">
        <f t="shared" si="59"/>
        <v>0</v>
      </c>
      <c r="L772" s="289">
        <f t="shared" si="60"/>
        <v>0</v>
      </c>
    </row>
    <row r="773" spans="8:12" x14ac:dyDescent="0.3">
      <c r="H773" s="288" t="b">
        <f t="shared" ref="H773:H836" si="61">+B773=N773</f>
        <v>1</v>
      </c>
      <c r="I773" s="288" t="b">
        <f t="shared" ref="I773:I836" si="62">+C773=O773</f>
        <v>1</v>
      </c>
      <c r="J773" s="291">
        <f t="shared" ref="J773:J836" si="63">+D773-P773</f>
        <v>0</v>
      </c>
      <c r="K773" s="291">
        <f t="shared" ref="K773:K836" si="64">+E773-Q773</f>
        <v>0</v>
      </c>
      <c r="L773" s="289">
        <f t="shared" si="60"/>
        <v>0</v>
      </c>
    </row>
    <row r="774" spans="8:12" x14ac:dyDescent="0.3">
      <c r="H774" s="288" t="b">
        <f t="shared" si="61"/>
        <v>1</v>
      </c>
      <c r="I774" s="288" t="b">
        <f t="shared" si="62"/>
        <v>1</v>
      </c>
      <c r="J774" s="291">
        <f t="shared" si="63"/>
        <v>0</v>
      </c>
      <c r="K774" s="291">
        <f t="shared" si="64"/>
        <v>0</v>
      </c>
      <c r="L774" s="289">
        <f t="shared" si="60"/>
        <v>0</v>
      </c>
    </row>
    <row r="775" spans="8:12" x14ac:dyDescent="0.3">
      <c r="H775" s="288" t="b">
        <f t="shared" si="61"/>
        <v>1</v>
      </c>
      <c r="I775" s="288" t="b">
        <f t="shared" si="62"/>
        <v>1</v>
      </c>
      <c r="J775" s="291">
        <f t="shared" si="63"/>
        <v>0</v>
      </c>
      <c r="K775" s="291">
        <f t="shared" si="64"/>
        <v>0</v>
      </c>
      <c r="L775" s="289">
        <f t="shared" si="60"/>
        <v>0</v>
      </c>
    </row>
    <row r="776" spans="8:12" x14ac:dyDescent="0.3">
      <c r="H776" s="288" t="b">
        <f t="shared" si="61"/>
        <v>1</v>
      </c>
      <c r="I776" s="288" t="b">
        <f t="shared" si="62"/>
        <v>1</v>
      </c>
      <c r="J776" s="291">
        <f t="shared" si="63"/>
        <v>0</v>
      </c>
      <c r="K776" s="291">
        <f t="shared" si="64"/>
        <v>0</v>
      </c>
      <c r="L776" s="289">
        <f t="shared" si="60"/>
        <v>0</v>
      </c>
    </row>
    <row r="777" spans="8:12" x14ac:dyDescent="0.3">
      <c r="H777" s="288" t="b">
        <f t="shared" si="61"/>
        <v>1</v>
      </c>
      <c r="I777" s="288" t="b">
        <f t="shared" si="62"/>
        <v>1</v>
      </c>
      <c r="J777" s="291">
        <f t="shared" si="63"/>
        <v>0</v>
      </c>
      <c r="K777" s="291">
        <f t="shared" si="64"/>
        <v>0</v>
      </c>
      <c r="L777" s="289">
        <f t="shared" si="60"/>
        <v>0</v>
      </c>
    </row>
    <row r="778" spans="8:12" x14ac:dyDescent="0.3">
      <c r="H778" s="288" t="b">
        <f t="shared" si="61"/>
        <v>1</v>
      </c>
      <c r="I778" s="288" t="b">
        <f t="shared" si="62"/>
        <v>1</v>
      </c>
      <c r="J778" s="291">
        <f t="shared" si="63"/>
        <v>0</v>
      </c>
      <c r="K778" s="291">
        <f t="shared" si="64"/>
        <v>0</v>
      </c>
      <c r="L778" s="289">
        <f t="shared" si="60"/>
        <v>0</v>
      </c>
    </row>
    <row r="779" spans="8:12" x14ac:dyDescent="0.3">
      <c r="H779" s="288" t="b">
        <f t="shared" si="61"/>
        <v>1</v>
      </c>
      <c r="I779" s="288" t="b">
        <f t="shared" si="62"/>
        <v>1</v>
      </c>
      <c r="J779" s="291">
        <f t="shared" si="63"/>
        <v>0</v>
      </c>
      <c r="K779" s="291">
        <f t="shared" si="64"/>
        <v>0</v>
      </c>
      <c r="L779" s="289">
        <f t="shared" si="60"/>
        <v>0</v>
      </c>
    </row>
    <row r="780" spans="8:12" x14ac:dyDescent="0.3">
      <c r="H780" s="288" t="b">
        <f t="shared" si="61"/>
        <v>1</v>
      </c>
      <c r="I780" s="288" t="b">
        <f t="shared" si="62"/>
        <v>1</v>
      </c>
      <c r="J780" s="291">
        <f t="shared" si="63"/>
        <v>0</v>
      </c>
      <c r="K780" s="291">
        <f t="shared" si="64"/>
        <v>0</v>
      </c>
      <c r="L780" s="289">
        <f t="shared" si="60"/>
        <v>0</v>
      </c>
    </row>
    <row r="781" spans="8:12" x14ac:dyDescent="0.3">
      <c r="H781" s="288" t="b">
        <f t="shared" si="61"/>
        <v>1</v>
      </c>
      <c r="I781" s="288" t="b">
        <f t="shared" si="62"/>
        <v>1</v>
      </c>
      <c r="J781" s="291">
        <f t="shared" si="63"/>
        <v>0</v>
      </c>
      <c r="K781" s="291">
        <f t="shared" si="64"/>
        <v>0</v>
      </c>
      <c r="L781" s="289">
        <f t="shared" si="60"/>
        <v>0</v>
      </c>
    </row>
    <row r="782" spans="8:12" x14ac:dyDescent="0.3">
      <c r="H782" s="288" t="b">
        <f t="shared" si="61"/>
        <v>1</v>
      </c>
      <c r="I782" s="288" t="b">
        <f t="shared" si="62"/>
        <v>1</v>
      </c>
      <c r="J782" s="291">
        <f t="shared" si="63"/>
        <v>0</v>
      </c>
      <c r="K782" s="291">
        <f t="shared" si="64"/>
        <v>0</v>
      </c>
      <c r="L782" s="289">
        <f t="shared" si="60"/>
        <v>0</v>
      </c>
    </row>
    <row r="783" spans="8:12" x14ac:dyDescent="0.3">
      <c r="H783" s="288" t="b">
        <f t="shared" si="61"/>
        <v>1</v>
      </c>
      <c r="I783" s="288" t="b">
        <f t="shared" si="62"/>
        <v>1</v>
      </c>
      <c r="J783" s="291">
        <f t="shared" si="63"/>
        <v>0</v>
      </c>
      <c r="K783" s="291">
        <f t="shared" si="64"/>
        <v>0</v>
      </c>
      <c r="L783" s="289">
        <f t="shared" ref="L783:L846" si="65">+IF(LEN(B783)=LEN(N783),LEN(B783),LEN(B783)+LEN(N783))</f>
        <v>0</v>
      </c>
    </row>
    <row r="784" spans="8:12" x14ac:dyDescent="0.3">
      <c r="H784" s="288" t="b">
        <f t="shared" si="61"/>
        <v>1</v>
      </c>
      <c r="I784" s="288" t="b">
        <f t="shared" si="62"/>
        <v>1</v>
      </c>
      <c r="J784" s="291">
        <f t="shared" si="63"/>
        <v>0</v>
      </c>
      <c r="K784" s="291">
        <f t="shared" si="64"/>
        <v>0</v>
      </c>
      <c r="L784" s="289">
        <f t="shared" si="65"/>
        <v>0</v>
      </c>
    </row>
    <row r="785" spans="8:12" x14ac:dyDescent="0.3">
      <c r="H785" s="288" t="b">
        <f t="shared" si="61"/>
        <v>1</v>
      </c>
      <c r="I785" s="288" t="b">
        <f t="shared" si="62"/>
        <v>1</v>
      </c>
      <c r="J785" s="291">
        <f t="shared" si="63"/>
        <v>0</v>
      </c>
      <c r="K785" s="291">
        <f t="shared" si="64"/>
        <v>0</v>
      </c>
      <c r="L785" s="289">
        <f t="shared" si="65"/>
        <v>0</v>
      </c>
    </row>
    <row r="786" spans="8:12" x14ac:dyDescent="0.3">
      <c r="H786" s="288" t="b">
        <f t="shared" si="61"/>
        <v>1</v>
      </c>
      <c r="I786" s="288" t="b">
        <f t="shared" si="62"/>
        <v>1</v>
      </c>
      <c r="J786" s="291">
        <f t="shared" si="63"/>
        <v>0</v>
      </c>
      <c r="K786" s="291">
        <f t="shared" si="64"/>
        <v>0</v>
      </c>
      <c r="L786" s="289">
        <f t="shared" si="65"/>
        <v>0</v>
      </c>
    </row>
    <row r="787" spans="8:12" x14ac:dyDescent="0.3">
      <c r="H787" s="288" t="b">
        <f t="shared" si="61"/>
        <v>1</v>
      </c>
      <c r="I787" s="288" t="b">
        <f t="shared" si="62"/>
        <v>1</v>
      </c>
      <c r="J787" s="291">
        <f t="shared" si="63"/>
        <v>0</v>
      </c>
      <c r="K787" s="291">
        <f t="shared" si="64"/>
        <v>0</v>
      </c>
      <c r="L787" s="289">
        <f t="shared" si="65"/>
        <v>0</v>
      </c>
    </row>
    <row r="788" spans="8:12" x14ac:dyDescent="0.3">
      <c r="H788" s="288" t="b">
        <f t="shared" si="61"/>
        <v>1</v>
      </c>
      <c r="I788" s="288" t="b">
        <f t="shared" si="62"/>
        <v>1</v>
      </c>
      <c r="J788" s="291">
        <f t="shared" si="63"/>
        <v>0</v>
      </c>
      <c r="K788" s="291">
        <f t="shared" si="64"/>
        <v>0</v>
      </c>
      <c r="L788" s="289">
        <f t="shared" si="65"/>
        <v>0</v>
      </c>
    </row>
    <row r="789" spans="8:12" x14ac:dyDescent="0.3">
      <c r="H789" s="288" t="b">
        <f t="shared" si="61"/>
        <v>1</v>
      </c>
      <c r="I789" s="288" t="b">
        <f t="shared" si="62"/>
        <v>1</v>
      </c>
      <c r="J789" s="291">
        <f t="shared" si="63"/>
        <v>0</v>
      </c>
      <c r="K789" s="291">
        <f t="shared" si="64"/>
        <v>0</v>
      </c>
      <c r="L789" s="289">
        <f t="shared" si="65"/>
        <v>0</v>
      </c>
    </row>
    <row r="790" spans="8:12" x14ac:dyDescent="0.3">
      <c r="H790" s="288" t="b">
        <f t="shared" si="61"/>
        <v>1</v>
      </c>
      <c r="I790" s="288" t="b">
        <f t="shared" si="62"/>
        <v>1</v>
      </c>
      <c r="J790" s="291">
        <f t="shared" si="63"/>
        <v>0</v>
      </c>
      <c r="K790" s="291">
        <f t="shared" si="64"/>
        <v>0</v>
      </c>
      <c r="L790" s="289">
        <f t="shared" si="65"/>
        <v>0</v>
      </c>
    </row>
    <row r="791" spans="8:12" x14ac:dyDescent="0.3">
      <c r="H791" s="288" t="b">
        <f t="shared" si="61"/>
        <v>1</v>
      </c>
      <c r="I791" s="288" t="b">
        <f t="shared" si="62"/>
        <v>1</v>
      </c>
      <c r="J791" s="291">
        <f t="shared" si="63"/>
        <v>0</v>
      </c>
      <c r="K791" s="291">
        <f t="shared" si="64"/>
        <v>0</v>
      </c>
      <c r="L791" s="289">
        <f t="shared" si="65"/>
        <v>0</v>
      </c>
    </row>
    <row r="792" spans="8:12" x14ac:dyDescent="0.3">
      <c r="H792" s="288" t="b">
        <f t="shared" si="61"/>
        <v>1</v>
      </c>
      <c r="I792" s="288" t="b">
        <f t="shared" si="62"/>
        <v>1</v>
      </c>
      <c r="J792" s="291">
        <f t="shared" si="63"/>
        <v>0</v>
      </c>
      <c r="K792" s="291">
        <f t="shared" si="64"/>
        <v>0</v>
      </c>
      <c r="L792" s="289">
        <f t="shared" si="65"/>
        <v>0</v>
      </c>
    </row>
    <row r="793" spans="8:12" x14ac:dyDescent="0.3">
      <c r="H793" s="288" t="b">
        <f t="shared" si="61"/>
        <v>1</v>
      </c>
      <c r="I793" s="288" t="b">
        <f t="shared" si="62"/>
        <v>1</v>
      </c>
      <c r="J793" s="291">
        <f t="shared" si="63"/>
        <v>0</v>
      </c>
      <c r="K793" s="291">
        <f t="shared" si="64"/>
        <v>0</v>
      </c>
      <c r="L793" s="289">
        <f t="shared" si="65"/>
        <v>0</v>
      </c>
    </row>
    <row r="794" spans="8:12" x14ac:dyDescent="0.3">
      <c r="H794" s="288" t="b">
        <f t="shared" si="61"/>
        <v>1</v>
      </c>
      <c r="I794" s="288" t="b">
        <f t="shared" si="62"/>
        <v>1</v>
      </c>
      <c r="J794" s="291">
        <f t="shared" si="63"/>
        <v>0</v>
      </c>
      <c r="K794" s="291">
        <f t="shared" si="64"/>
        <v>0</v>
      </c>
      <c r="L794" s="289">
        <f t="shared" si="65"/>
        <v>0</v>
      </c>
    </row>
    <row r="795" spans="8:12" x14ac:dyDescent="0.3">
      <c r="H795" s="288" t="b">
        <f t="shared" si="61"/>
        <v>1</v>
      </c>
      <c r="I795" s="288" t="b">
        <f t="shared" si="62"/>
        <v>1</v>
      </c>
      <c r="J795" s="291">
        <f t="shared" si="63"/>
        <v>0</v>
      </c>
      <c r="K795" s="291">
        <f t="shared" si="64"/>
        <v>0</v>
      </c>
      <c r="L795" s="289">
        <f t="shared" si="65"/>
        <v>0</v>
      </c>
    </row>
    <row r="796" spans="8:12" x14ac:dyDescent="0.3">
      <c r="H796" s="288" t="b">
        <f t="shared" si="61"/>
        <v>1</v>
      </c>
      <c r="I796" s="288" t="b">
        <f t="shared" si="62"/>
        <v>1</v>
      </c>
      <c r="J796" s="291">
        <f t="shared" si="63"/>
        <v>0</v>
      </c>
      <c r="K796" s="291">
        <f t="shared" si="64"/>
        <v>0</v>
      </c>
      <c r="L796" s="289">
        <f t="shared" si="65"/>
        <v>0</v>
      </c>
    </row>
    <row r="797" spans="8:12" x14ac:dyDescent="0.3">
      <c r="H797" s="288" t="b">
        <f t="shared" si="61"/>
        <v>1</v>
      </c>
      <c r="I797" s="288" t="b">
        <f t="shared" si="62"/>
        <v>1</v>
      </c>
      <c r="J797" s="291">
        <f t="shared" si="63"/>
        <v>0</v>
      </c>
      <c r="K797" s="291">
        <f t="shared" si="64"/>
        <v>0</v>
      </c>
      <c r="L797" s="289">
        <f t="shared" si="65"/>
        <v>0</v>
      </c>
    </row>
    <row r="798" spans="8:12" x14ac:dyDescent="0.3">
      <c r="H798" s="288" t="b">
        <f t="shared" si="61"/>
        <v>1</v>
      </c>
      <c r="I798" s="288" t="b">
        <f t="shared" si="62"/>
        <v>1</v>
      </c>
      <c r="J798" s="291">
        <f t="shared" si="63"/>
        <v>0</v>
      </c>
      <c r="K798" s="291">
        <f t="shared" si="64"/>
        <v>0</v>
      </c>
      <c r="L798" s="289">
        <f t="shared" si="65"/>
        <v>0</v>
      </c>
    </row>
    <row r="799" spans="8:12" x14ac:dyDescent="0.3">
      <c r="H799" s="288" t="b">
        <f t="shared" si="61"/>
        <v>1</v>
      </c>
      <c r="I799" s="288" t="b">
        <f t="shared" si="62"/>
        <v>1</v>
      </c>
      <c r="J799" s="291">
        <f t="shared" si="63"/>
        <v>0</v>
      </c>
      <c r="K799" s="291">
        <f t="shared" si="64"/>
        <v>0</v>
      </c>
      <c r="L799" s="289">
        <f t="shared" si="65"/>
        <v>0</v>
      </c>
    </row>
    <row r="800" spans="8:12" x14ac:dyDescent="0.3">
      <c r="H800" s="288" t="b">
        <f t="shared" si="61"/>
        <v>1</v>
      </c>
      <c r="I800" s="288" t="b">
        <f t="shared" si="62"/>
        <v>1</v>
      </c>
      <c r="J800" s="291">
        <f t="shared" si="63"/>
        <v>0</v>
      </c>
      <c r="K800" s="291">
        <f t="shared" si="64"/>
        <v>0</v>
      </c>
      <c r="L800" s="289">
        <f t="shared" si="65"/>
        <v>0</v>
      </c>
    </row>
    <row r="801" spans="8:12" x14ac:dyDescent="0.3">
      <c r="H801" s="288" t="b">
        <f t="shared" si="61"/>
        <v>1</v>
      </c>
      <c r="I801" s="288" t="b">
        <f t="shared" si="62"/>
        <v>1</v>
      </c>
      <c r="J801" s="291">
        <f t="shared" si="63"/>
        <v>0</v>
      </c>
      <c r="K801" s="291">
        <f t="shared" si="64"/>
        <v>0</v>
      </c>
      <c r="L801" s="289">
        <f t="shared" si="65"/>
        <v>0</v>
      </c>
    </row>
    <row r="802" spans="8:12" x14ac:dyDescent="0.3">
      <c r="H802" s="288" t="b">
        <f t="shared" si="61"/>
        <v>1</v>
      </c>
      <c r="I802" s="288" t="b">
        <f t="shared" si="62"/>
        <v>1</v>
      </c>
      <c r="J802" s="291">
        <f t="shared" si="63"/>
        <v>0</v>
      </c>
      <c r="K802" s="291">
        <f t="shared" si="64"/>
        <v>0</v>
      </c>
      <c r="L802" s="289">
        <f t="shared" si="65"/>
        <v>0</v>
      </c>
    </row>
    <row r="803" spans="8:12" x14ac:dyDescent="0.3">
      <c r="H803" s="288" t="b">
        <f t="shared" si="61"/>
        <v>1</v>
      </c>
      <c r="I803" s="288" t="b">
        <f t="shared" si="62"/>
        <v>1</v>
      </c>
      <c r="J803" s="291">
        <f t="shared" si="63"/>
        <v>0</v>
      </c>
      <c r="K803" s="291">
        <f t="shared" si="64"/>
        <v>0</v>
      </c>
      <c r="L803" s="289">
        <f t="shared" si="65"/>
        <v>0</v>
      </c>
    </row>
    <row r="804" spans="8:12" x14ac:dyDescent="0.3">
      <c r="H804" s="288" t="b">
        <f t="shared" si="61"/>
        <v>1</v>
      </c>
      <c r="I804" s="288" t="b">
        <f t="shared" si="62"/>
        <v>1</v>
      </c>
      <c r="J804" s="291">
        <f t="shared" si="63"/>
        <v>0</v>
      </c>
      <c r="K804" s="291">
        <f t="shared" si="64"/>
        <v>0</v>
      </c>
      <c r="L804" s="289">
        <f t="shared" si="65"/>
        <v>0</v>
      </c>
    </row>
    <row r="805" spans="8:12" x14ac:dyDescent="0.3">
      <c r="H805" s="288" t="b">
        <f t="shared" si="61"/>
        <v>1</v>
      </c>
      <c r="I805" s="288" t="b">
        <f t="shared" si="62"/>
        <v>1</v>
      </c>
      <c r="J805" s="291">
        <f t="shared" si="63"/>
        <v>0</v>
      </c>
      <c r="K805" s="291">
        <f t="shared" si="64"/>
        <v>0</v>
      </c>
      <c r="L805" s="289">
        <f t="shared" si="65"/>
        <v>0</v>
      </c>
    </row>
    <row r="806" spans="8:12" x14ac:dyDescent="0.3">
      <c r="H806" s="288" t="b">
        <f t="shared" si="61"/>
        <v>1</v>
      </c>
      <c r="I806" s="288" t="b">
        <f t="shared" si="62"/>
        <v>1</v>
      </c>
      <c r="J806" s="291">
        <f t="shared" si="63"/>
        <v>0</v>
      </c>
      <c r="K806" s="291">
        <f t="shared" si="64"/>
        <v>0</v>
      </c>
      <c r="L806" s="289">
        <f t="shared" si="65"/>
        <v>0</v>
      </c>
    </row>
    <row r="807" spans="8:12" x14ac:dyDescent="0.3">
      <c r="H807" s="288" t="b">
        <f t="shared" si="61"/>
        <v>1</v>
      </c>
      <c r="I807" s="288" t="b">
        <f t="shared" si="62"/>
        <v>1</v>
      </c>
      <c r="J807" s="291">
        <f t="shared" si="63"/>
        <v>0</v>
      </c>
      <c r="K807" s="291">
        <f t="shared" si="64"/>
        <v>0</v>
      </c>
      <c r="L807" s="289">
        <f t="shared" si="65"/>
        <v>0</v>
      </c>
    </row>
    <row r="808" spans="8:12" x14ac:dyDescent="0.3">
      <c r="H808" s="288" t="b">
        <f t="shared" si="61"/>
        <v>1</v>
      </c>
      <c r="I808" s="288" t="b">
        <f t="shared" si="62"/>
        <v>1</v>
      </c>
      <c r="J808" s="291">
        <f t="shared" si="63"/>
        <v>0</v>
      </c>
      <c r="K808" s="291">
        <f t="shared" si="64"/>
        <v>0</v>
      </c>
      <c r="L808" s="289">
        <f t="shared" si="65"/>
        <v>0</v>
      </c>
    </row>
    <row r="809" spans="8:12" x14ac:dyDescent="0.3">
      <c r="H809" s="288" t="b">
        <f t="shared" si="61"/>
        <v>1</v>
      </c>
      <c r="I809" s="288" t="b">
        <f t="shared" si="62"/>
        <v>1</v>
      </c>
      <c r="J809" s="291">
        <f t="shared" si="63"/>
        <v>0</v>
      </c>
      <c r="K809" s="291">
        <f t="shared" si="64"/>
        <v>0</v>
      </c>
      <c r="L809" s="289">
        <f t="shared" si="65"/>
        <v>0</v>
      </c>
    </row>
    <row r="810" spans="8:12" x14ac:dyDescent="0.3">
      <c r="H810" s="288" t="b">
        <f t="shared" si="61"/>
        <v>1</v>
      </c>
      <c r="I810" s="288" t="b">
        <f t="shared" si="62"/>
        <v>1</v>
      </c>
      <c r="J810" s="291">
        <f t="shared" si="63"/>
        <v>0</v>
      </c>
      <c r="K810" s="291">
        <f t="shared" si="64"/>
        <v>0</v>
      </c>
      <c r="L810" s="289">
        <f t="shared" si="65"/>
        <v>0</v>
      </c>
    </row>
    <row r="811" spans="8:12" x14ac:dyDescent="0.3">
      <c r="H811" s="288" t="b">
        <f t="shared" si="61"/>
        <v>1</v>
      </c>
      <c r="I811" s="288" t="b">
        <f t="shared" si="62"/>
        <v>1</v>
      </c>
      <c r="J811" s="291">
        <f t="shared" si="63"/>
        <v>0</v>
      </c>
      <c r="K811" s="291">
        <f t="shared" si="64"/>
        <v>0</v>
      </c>
      <c r="L811" s="289">
        <f t="shared" si="65"/>
        <v>0</v>
      </c>
    </row>
    <row r="812" spans="8:12" x14ac:dyDescent="0.3">
      <c r="H812" s="288" t="b">
        <f t="shared" si="61"/>
        <v>1</v>
      </c>
      <c r="I812" s="288" t="b">
        <f t="shared" si="62"/>
        <v>1</v>
      </c>
      <c r="J812" s="291">
        <f t="shared" si="63"/>
        <v>0</v>
      </c>
      <c r="K812" s="291">
        <f t="shared" si="64"/>
        <v>0</v>
      </c>
      <c r="L812" s="289">
        <f t="shared" si="65"/>
        <v>0</v>
      </c>
    </row>
    <row r="813" spans="8:12" x14ac:dyDescent="0.3">
      <c r="H813" s="288" t="b">
        <f t="shared" si="61"/>
        <v>1</v>
      </c>
      <c r="I813" s="288" t="b">
        <f t="shared" si="62"/>
        <v>1</v>
      </c>
      <c r="J813" s="291">
        <f t="shared" si="63"/>
        <v>0</v>
      </c>
      <c r="K813" s="291">
        <f t="shared" si="64"/>
        <v>0</v>
      </c>
      <c r="L813" s="289">
        <f t="shared" si="65"/>
        <v>0</v>
      </c>
    </row>
    <row r="814" spans="8:12" x14ac:dyDescent="0.3">
      <c r="H814" s="288" t="b">
        <f t="shared" si="61"/>
        <v>1</v>
      </c>
      <c r="I814" s="288" t="b">
        <f t="shared" si="62"/>
        <v>1</v>
      </c>
      <c r="J814" s="291">
        <f t="shared" si="63"/>
        <v>0</v>
      </c>
      <c r="K814" s="291">
        <f t="shared" si="64"/>
        <v>0</v>
      </c>
      <c r="L814" s="289">
        <f t="shared" si="65"/>
        <v>0</v>
      </c>
    </row>
    <row r="815" spans="8:12" x14ac:dyDescent="0.3">
      <c r="H815" s="288" t="b">
        <f t="shared" si="61"/>
        <v>1</v>
      </c>
      <c r="I815" s="288" t="b">
        <f t="shared" si="62"/>
        <v>1</v>
      </c>
      <c r="J815" s="291">
        <f t="shared" si="63"/>
        <v>0</v>
      </c>
      <c r="K815" s="291">
        <f t="shared" si="64"/>
        <v>0</v>
      </c>
      <c r="L815" s="289">
        <f t="shared" si="65"/>
        <v>0</v>
      </c>
    </row>
    <row r="816" spans="8:12" x14ac:dyDescent="0.3">
      <c r="H816" s="288" t="b">
        <f t="shared" si="61"/>
        <v>1</v>
      </c>
      <c r="I816" s="288" t="b">
        <f t="shared" si="62"/>
        <v>1</v>
      </c>
      <c r="J816" s="291">
        <f t="shared" si="63"/>
        <v>0</v>
      </c>
      <c r="K816" s="291">
        <f t="shared" si="64"/>
        <v>0</v>
      </c>
      <c r="L816" s="289">
        <f t="shared" si="65"/>
        <v>0</v>
      </c>
    </row>
    <row r="817" spans="8:12" x14ac:dyDescent="0.3">
      <c r="H817" s="288" t="b">
        <f t="shared" si="61"/>
        <v>1</v>
      </c>
      <c r="I817" s="288" t="b">
        <f t="shared" si="62"/>
        <v>1</v>
      </c>
      <c r="J817" s="291">
        <f t="shared" si="63"/>
        <v>0</v>
      </c>
      <c r="K817" s="291">
        <f t="shared" si="64"/>
        <v>0</v>
      </c>
      <c r="L817" s="289">
        <f t="shared" si="65"/>
        <v>0</v>
      </c>
    </row>
    <row r="818" spans="8:12" x14ac:dyDescent="0.3">
      <c r="H818" s="288" t="b">
        <f t="shared" si="61"/>
        <v>1</v>
      </c>
      <c r="I818" s="288" t="b">
        <f t="shared" si="62"/>
        <v>1</v>
      </c>
      <c r="J818" s="291">
        <f t="shared" si="63"/>
        <v>0</v>
      </c>
      <c r="K818" s="291">
        <f t="shared" si="64"/>
        <v>0</v>
      </c>
      <c r="L818" s="289">
        <f t="shared" si="65"/>
        <v>0</v>
      </c>
    </row>
    <row r="819" spans="8:12" x14ac:dyDescent="0.3">
      <c r="H819" s="288" t="b">
        <f t="shared" si="61"/>
        <v>1</v>
      </c>
      <c r="I819" s="288" t="b">
        <f t="shared" si="62"/>
        <v>1</v>
      </c>
      <c r="J819" s="291">
        <f t="shared" si="63"/>
        <v>0</v>
      </c>
      <c r="K819" s="291">
        <f t="shared" si="64"/>
        <v>0</v>
      </c>
      <c r="L819" s="289">
        <f t="shared" si="65"/>
        <v>0</v>
      </c>
    </row>
    <row r="820" spans="8:12" x14ac:dyDescent="0.3">
      <c r="H820" s="288" t="b">
        <f t="shared" si="61"/>
        <v>1</v>
      </c>
      <c r="I820" s="288" t="b">
        <f t="shared" si="62"/>
        <v>1</v>
      </c>
      <c r="J820" s="291">
        <f t="shared" si="63"/>
        <v>0</v>
      </c>
      <c r="K820" s="291">
        <f t="shared" si="64"/>
        <v>0</v>
      </c>
      <c r="L820" s="289">
        <f t="shared" si="65"/>
        <v>0</v>
      </c>
    </row>
    <row r="821" spans="8:12" x14ac:dyDescent="0.3">
      <c r="H821" s="288" t="b">
        <f t="shared" si="61"/>
        <v>1</v>
      </c>
      <c r="I821" s="288" t="b">
        <f t="shared" si="62"/>
        <v>1</v>
      </c>
      <c r="J821" s="291">
        <f t="shared" si="63"/>
        <v>0</v>
      </c>
      <c r="K821" s="291">
        <f t="shared" si="64"/>
        <v>0</v>
      </c>
      <c r="L821" s="289">
        <f t="shared" si="65"/>
        <v>0</v>
      </c>
    </row>
    <row r="822" spans="8:12" x14ac:dyDescent="0.3">
      <c r="H822" s="288" t="b">
        <f t="shared" si="61"/>
        <v>1</v>
      </c>
      <c r="I822" s="288" t="b">
        <f t="shared" si="62"/>
        <v>1</v>
      </c>
      <c r="J822" s="291">
        <f t="shared" si="63"/>
        <v>0</v>
      </c>
      <c r="K822" s="291">
        <f t="shared" si="64"/>
        <v>0</v>
      </c>
      <c r="L822" s="289">
        <f t="shared" si="65"/>
        <v>0</v>
      </c>
    </row>
    <row r="823" spans="8:12" x14ac:dyDescent="0.3">
      <c r="H823" s="288" t="b">
        <f t="shared" si="61"/>
        <v>1</v>
      </c>
      <c r="I823" s="288" t="b">
        <f t="shared" si="62"/>
        <v>1</v>
      </c>
      <c r="J823" s="291">
        <f t="shared" si="63"/>
        <v>0</v>
      </c>
      <c r="K823" s="291">
        <f t="shared" si="64"/>
        <v>0</v>
      </c>
      <c r="L823" s="289">
        <f t="shared" si="65"/>
        <v>0</v>
      </c>
    </row>
    <row r="824" spans="8:12" x14ac:dyDescent="0.3">
      <c r="H824" s="288" t="b">
        <f t="shared" si="61"/>
        <v>1</v>
      </c>
      <c r="I824" s="288" t="b">
        <f t="shared" si="62"/>
        <v>1</v>
      </c>
      <c r="J824" s="291">
        <f t="shared" si="63"/>
        <v>0</v>
      </c>
      <c r="K824" s="291">
        <f t="shared" si="64"/>
        <v>0</v>
      </c>
      <c r="L824" s="289">
        <f t="shared" si="65"/>
        <v>0</v>
      </c>
    </row>
    <row r="825" spans="8:12" x14ac:dyDescent="0.3">
      <c r="H825" s="288" t="b">
        <f t="shared" si="61"/>
        <v>1</v>
      </c>
      <c r="I825" s="288" t="b">
        <f t="shared" si="62"/>
        <v>1</v>
      </c>
      <c r="J825" s="291">
        <f t="shared" si="63"/>
        <v>0</v>
      </c>
      <c r="K825" s="291">
        <f t="shared" si="64"/>
        <v>0</v>
      </c>
      <c r="L825" s="289">
        <f t="shared" si="65"/>
        <v>0</v>
      </c>
    </row>
    <row r="826" spans="8:12" x14ac:dyDescent="0.3">
      <c r="H826" s="288" t="b">
        <f t="shared" si="61"/>
        <v>1</v>
      </c>
      <c r="I826" s="288" t="b">
        <f t="shared" si="62"/>
        <v>1</v>
      </c>
      <c r="J826" s="291">
        <f t="shared" si="63"/>
        <v>0</v>
      </c>
      <c r="K826" s="291">
        <f t="shared" si="64"/>
        <v>0</v>
      </c>
      <c r="L826" s="289">
        <f t="shared" si="65"/>
        <v>0</v>
      </c>
    </row>
    <row r="827" spans="8:12" x14ac:dyDescent="0.3">
      <c r="H827" s="288" t="b">
        <f t="shared" si="61"/>
        <v>1</v>
      </c>
      <c r="I827" s="288" t="b">
        <f t="shared" si="62"/>
        <v>1</v>
      </c>
      <c r="J827" s="291">
        <f t="shared" si="63"/>
        <v>0</v>
      </c>
      <c r="K827" s="291">
        <f t="shared" si="64"/>
        <v>0</v>
      </c>
      <c r="L827" s="289">
        <f t="shared" si="65"/>
        <v>0</v>
      </c>
    </row>
    <row r="828" spans="8:12" x14ac:dyDescent="0.3">
      <c r="H828" s="288" t="b">
        <f t="shared" si="61"/>
        <v>1</v>
      </c>
      <c r="I828" s="288" t="b">
        <f t="shared" si="62"/>
        <v>1</v>
      </c>
      <c r="J828" s="291">
        <f t="shared" si="63"/>
        <v>0</v>
      </c>
      <c r="K828" s="291">
        <f t="shared" si="64"/>
        <v>0</v>
      </c>
      <c r="L828" s="289">
        <f t="shared" si="65"/>
        <v>0</v>
      </c>
    </row>
    <row r="829" spans="8:12" x14ac:dyDescent="0.3">
      <c r="H829" s="288" t="b">
        <f t="shared" si="61"/>
        <v>1</v>
      </c>
      <c r="I829" s="288" t="b">
        <f t="shared" si="62"/>
        <v>1</v>
      </c>
      <c r="J829" s="291">
        <f t="shared" si="63"/>
        <v>0</v>
      </c>
      <c r="K829" s="291">
        <f t="shared" si="64"/>
        <v>0</v>
      </c>
      <c r="L829" s="289">
        <f t="shared" si="65"/>
        <v>0</v>
      </c>
    </row>
    <row r="830" spans="8:12" x14ac:dyDescent="0.3">
      <c r="H830" s="288" t="b">
        <f t="shared" si="61"/>
        <v>1</v>
      </c>
      <c r="I830" s="288" t="b">
        <f t="shared" si="62"/>
        <v>1</v>
      </c>
      <c r="J830" s="291">
        <f t="shared" si="63"/>
        <v>0</v>
      </c>
      <c r="K830" s="291">
        <f t="shared" si="64"/>
        <v>0</v>
      </c>
      <c r="L830" s="289">
        <f t="shared" si="65"/>
        <v>0</v>
      </c>
    </row>
    <row r="831" spans="8:12" x14ac:dyDescent="0.3">
      <c r="H831" s="288" t="b">
        <f t="shared" si="61"/>
        <v>1</v>
      </c>
      <c r="I831" s="288" t="b">
        <f t="shared" si="62"/>
        <v>1</v>
      </c>
      <c r="J831" s="291">
        <f t="shared" si="63"/>
        <v>0</v>
      </c>
      <c r="K831" s="291">
        <f t="shared" si="64"/>
        <v>0</v>
      </c>
      <c r="L831" s="289">
        <f t="shared" si="65"/>
        <v>0</v>
      </c>
    </row>
    <row r="832" spans="8:12" x14ac:dyDescent="0.3">
      <c r="H832" s="288" t="b">
        <f t="shared" si="61"/>
        <v>1</v>
      </c>
      <c r="I832" s="288" t="b">
        <f t="shared" si="62"/>
        <v>1</v>
      </c>
      <c r="J832" s="291">
        <f t="shared" si="63"/>
        <v>0</v>
      </c>
      <c r="K832" s="291">
        <f t="shared" si="64"/>
        <v>0</v>
      </c>
      <c r="L832" s="289">
        <f t="shared" si="65"/>
        <v>0</v>
      </c>
    </row>
    <row r="833" spans="8:12" x14ac:dyDescent="0.3">
      <c r="H833" s="288" t="b">
        <f t="shared" si="61"/>
        <v>1</v>
      </c>
      <c r="I833" s="288" t="b">
        <f t="shared" si="62"/>
        <v>1</v>
      </c>
      <c r="J833" s="291">
        <f t="shared" si="63"/>
        <v>0</v>
      </c>
      <c r="K833" s="291">
        <f t="shared" si="64"/>
        <v>0</v>
      </c>
      <c r="L833" s="289">
        <f t="shared" si="65"/>
        <v>0</v>
      </c>
    </row>
    <row r="834" spans="8:12" x14ac:dyDescent="0.3">
      <c r="H834" s="288" t="b">
        <f t="shared" si="61"/>
        <v>1</v>
      </c>
      <c r="I834" s="288" t="b">
        <f t="shared" si="62"/>
        <v>1</v>
      </c>
      <c r="J834" s="291">
        <f t="shared" si="63"/>
        <v>0</v>
      </c>
      <c r="K834" s="291">
        <f t="shared" si="64"/>
        <v>0</v>
      </c>
      <c r="L834" s="289">
        <f t="shared" si="65"/>
        <v>0</v>
      </c>
    </row>
    <row r="835" spans="8:12" x14ac:dyDescent="0.3">
      <c r="H835" s="288" t="b">
        <f t="shared" si="61"/>
        <v>1</v>
      </c>
      <c r="I835" s="288" t="b">
        <f t="shared" si="62"/>
        <v>1</v>
      </c>
      <c r="J835" s="291">
        <f t="shared" si="63"/>
        <v>0</v>
      </c>
      <c r="K835" s="291">
        <f t="shared" si="64"/>
        <v>0</v>
      </c>
      <c r="L835" s="289">
        <f t="shared" si="65"/>
        <v>0</v>
      </c>
    </row>
    <row r="836" spans="8:12" x14ac:dyDescent="0.3">
      <c r="H836" s="288" t="b">
        <f t="shared" si="61"/>
        <v>1</v>
      </c>
      <c r="I836" s="288" t="b">
        <f t="shared" si="62"/>
        <v>1</v>
      </c>
      <c r="J836" s="291">
        <f t="shared" si="63"/>
        <v>0</v>
      </c>
      <c r="K836" s="291">
        <f t="shared" si="64"/>
        <v>0</v>
      </c>
      <c r="L836" s="289">
        <f t="shared" si="65"/>
        <v>0</v>
      </c>
    </row>
    <row r="837" spans="8:12" x14ac:dyDescent="0.3">
      <c r="H837" s="288" t="b">
        <f t="shared" ref="H837:H900" si="66">+B837=N837</f>
        <v>1</v>
      </c>
      <c r="I837" s="288" t="b">
        <f t="shared" ref="I837:I900" si="67">+C837=O837</f>
        <v>1</v>
      </c>
      <c r="J837" s="291">
        <f t="shared" ref="J837:J900" si="68">+D837-P837</f>
        <v>0</v>
      </c>
      <c r="K837" s="291">
        <f t="shared" ref="K837:K900" si="69">+E837-Q837</f>
        <v>0</v>
      </c>
      <c r="L837" s="289">
        <f t="shared" si="65"/>
        <v>0</v>
      </c>
    </row>
    <row r="838" spans="8:12" x14ac:dyDescent="0.3">
      <c r="H838" s="288" t="b">
        <f t="shared" si="66"/>
        <v>1</v>
      </c>
      <c r="I838" s="288" t="b">
        <f t="shared" si="67"/>
        <v>1</v>
      </c>
      <c r="J838" s="291">
        <f t="shared" si="68"/>
        <v>0</v>
      </c>
      <c r="K838" s="291">
        <f t="shared" si="69"/>
        <v>0</v>
      </c>
      <c r="L838" s="289">
        <f t="shared" si="65"/>
        <v>0</v>
      </c>
    </row>
    <row r="839" spans="8:12" x14ac:dyDescent="0.3">
      <c r="H839" s="288" t="b">
        <f t="shared" si="66"/>
        <v>1</v>
      </c>
      <c r="I839" s="288" t="b">
        <f t="shared" si="67"/>
        <v>1</v>
      </c>
      <c r="J839" s="291">
        <f t="shared" si="68"/>
        <v>0</v>
      </c>
      <c r="K839" s="291">
        <f t="shared" si="69"/>
        <v>0</v>
      </c>
      <c r="L839" s="289">
        <f t="shared" si="65"/>
        <v>0</v>
      </c>
    </row>
    <row r="840" spans="8:12" x14ac:dyDescent="0.3">
      <c r="H840" s="288" t="b">
        <f t="shared" si="66"/>
        <v>1</v>
      </c>
      <c r="I840" s="288" t="b">
        <f t="shared" si="67"/>
        <v>1</v>
      </c>
      <c r="J840" s="291">
        <f t="shared" si="68"/>
        <v>0</v>
      </c>
      <c r="K840" s="291">
        <f t="shared" si="69"/>
        <v>0</v>
      </c>
      <c r="L840" s="289">
        <f t="shared" si="65"/>
        <v>0</v>
      </c>
    </row>
    <row r="841" spans="8:12" x14ac:dyDescent="0.3">
      <c r="H841" s="288" t="b">
        <f t="shared" si="66"/>
        <v>1</v>
      </c>
      <c r="I841" s="288" t="b">
        <f t="shared" si="67"/>
        <v>1</v>
      </c>
      <c r="J841" s="291">
        <f t="shared" si="68"/>
        <v>0</v>
      </c>
      <c r="K841" s="291">
        <f t="shared" si="69"/>
        <v>0</v>
      </c>
      <c r="L841" s="289">
        <f t="shared" si="65"/>
        <v>0</v>
      </c>
    </row>
    <row r="842" spans="8:12" x14ac:dyDescent="0.3">
      <c r="H842" s="288" t="b">
        <f t="shared" si="66"/>
        <v>1</v>
      </c>
      <c r="I842" s="288" t="b">
        <f t="shared" si="67"/>
        <v>1</v>
      </c>
      <c r="J842" s="291">
        <f t="shared" si="68"/>
        <v>0</v>
      </c>
      <c r="K842" s="291">
        <f t="shared" si="69"/>
        <v>0</v>
      </c>
      <c r="L842" s="289">
        <f t="shared" si="65"/>
        <v>0</v>
      </c>
    </row>
    <row r="843" spans="8:12" x14ac:dyDescent="0.3">
      <c r="H843" s="288" t="b">
        <f t="shared" si="66"/>
        <v>1</v>
      </c>
      <c r="I843" s="288" t="b">
        <f t="shared" si="67"/>
        <v>1</v>
      </c>
      <c r="J843" s="291">
        <f t="shared" si="68"/>
        <v>0</v>
      </c>
      <c r="K843" s="291">
        <f t="shared" si="69"/>
        <v>0</v>
      </c>
      <c r="L843" s="289">
        <f t="shared" si="65"/>
        <v>0</v>
      </c>
    </row>
    <row r="844" spans="8:12" x14ac:dyDescent="0.3">
      <c r="H844" s="288" t="b">
        <f t="shared" si="66"/>
        <v>1</v>
      </c>
      <c r="I844" s="288" t="b">
        <f t="shared" si="67"/>
        <v>1</v>
      </c>
      <c r="J844" s="291">
        <f t="shared" si="68"/>
        <v>0</v>
      </c>
      <c r="K844" s="291">
        <f t="shared" si="69"/>
        <v>0</v>
      </c>
      <c r="L844" s="289">
        <f t="shared" si="65"/>
        <v>0</v>
      </c>
    </row>
    <row r="845" spans="8:12" x14ac:dyDescent="0.3">
      <c r="H845" s="288" t="b">
        <f t="shared" si="66"/>
        <v>1</v>
      </c>
      <c r="I845" s="288" t="b">
        <f t="shared" si="67"/>
        <v>1</v>
      </c>
      <c r="J845" s="291">
        <f t="shared" si="68"/>
        <v>0</v>
      </c>
      <c r="K845" s="291">
        <f t="shared" si="69"/>
        <v>0</v>
      </c>
      <c r="L845" s="289">
        <f t="shared" si="65"/>
        <v>0</v>
      </c>
    </row>
    <row r="846" spans="8:12" x14ac:dyDescent="0.3">
      <c r="H846" s="288" t="b">
        <f t="shared" si="66"/>
        <v>1</v>
      </c>
      <c r="I846" s="288" t="b">
        <f t="shared" si="67"/>
        <v>1</v>
      </c>
      <c r="J846" s="291">
        <f t="shared" si="68"/>
        <v>0</v>
      </c>
      <c r="K846" s="291">
        <f t="shared" si="69"/>
        <v>0</v>
      </c>
      <c r="L846" s="289">
        <f t="shared" si="65"/>
        <v>0</v>
      </c>
    </row>
    <row r="847" spans="8:12" x14ac:dyDescent="0.3">
      <c r="H847" s="288" t="b">
        <f t="shared" si="66"/>
        <v>1</v>
      </c>
      <c r="I847" s="288" t="b">
        <f t="shared" si="67"/>
        <v>1</v>
      </c>
      <c r="J847" s="291">
        <f t="shared" si="68"/>
        <v>0</v>
      </c>
      <c r="K847" s="291">
        <f t="shared" si="69"/>
        <v>0</v>
      </c>
      <c r="L847" s="289">
        <f t="shared" ref="L847:L910" si="70">+IF(LEN(B847)=LEN(N847),LEN(B847),LEN(B847)+LEN(N847))</f>
        <v>0</v>
      </c>
    </row>
    <row r="848" spans="8:12" x14ac:dyDescent="0.3">
      <c r="H848" s="288" t="b">
        <f t="shared" si="66"/>
        <v>1</v>
      </c>
      <c r="I848" s="288" t="b">
        <f t="shared" si="67"/>
        <v>1</v>
      </c>
      <c r="J848" s="291">
        <f t="shared" si="68"/>
        <v>0</v>
      </c>
      <c r="K848" s="291">
        <f t="shared" si="69"/>
        <v>0</v>
      </c>
      <c r="L848" s="289">
        <f t="shared" si="70"/>
        <v>0</v>
      </c>
    </row>
    <row r="849" spans="8:12" x14ac:dyDescent="0.3">
      <c r="H849" s="288" t="b">
        <f t="shared" si="66"/>
        <v>1</v>
      </c>
      <c r="I849" s="288" t="b">
        <f t="shared" si="67"/>
        <v>1</v>
      </c>
      <c r="J849" s="291">
        <f t="shared" si="68"/>
        <v>0</v>
      </c>
      <c r="K849" s="291">
        <f t="shared" si="69"/>
        <v>0</v>
      </c>
      <c r="L849" s="289">
        <f t="shared" si="70"/>
        <v>0</v>
      </c>
    </row>
    <row r="850" spans="8:12" x14ac:dyDescent="0.3">
      <c r="H850" s="288" t="b">
        <f t="shared" si="66"/>
        <v>1</v>
      </c>
      <c r="I850" s="288" t="b">
        <f t="shared" si="67"/>
        <v>1</v>
      </c>
      <c r="J850" s="291">
        <f t="shared" si="68"/>
        <v>0</v>
      </c>
      <c r="K850" s="291">
        <f t="shared" si="69"/>
        <v>0</v>
      </c>
      <c r="L850" s="289">
        <f t="shared" si="70"/>
        <v>0</v>
      </c>
    </row>
    <row r="851" spans="8:12" x14ac:dyDescent="0.3">
      <c r="H851" s="288" t="b">
        <f t="shared" si="66"/>
        <v>1</v>
      </c>
      <c r="I851" s="288" t="b">
        <f t="shared" si="67"/>
        <v>1</v>
      </c>
      <c r="J851" s="291">
        <f t="shared" si="68"/>
        <v>0</v>
      </c>
      <c r="K851" s="291">
        <f t="shared" si="69"/>
        <v>0</v>
      </c>
      <c r="L851" s="289">
        <f t="shared" si="70"/>
        <v>0</v>
      </c>
    </row>
    <row r="852" spans="8:12" x14ac:dyDescent="0.3">
      <c r="H852" s="288" t="b">
        <f t="shared" si="66"/>
        <v>1</v>
      </c>
      <c r="I852" s="288" t="b">
        <f t="shared" si="67"/>
        <v>1</v>
      </c>
      <c r="J852" s="291">
        <f t="shared" si="68"/>
        <v>0</v>
      </c>
      <c r="K852" s="291">
        <f t="shared" si="69"/>
        <v>0</v>
      </c>
      <c r="L852" s="289">
        <f t="shared" si="70"/>
        <v>0</v>
      </c>
    </row>
    <row r="853" spans="8:12" x14ac:dyDescent="0.3">
      <c r="H853" s="288" t="b">
        <f t="shared" si="66"/>
        <v>1</v>
      </c>
      <c r="I853" s="288" t="b">
        <f t="shared" si="67"/>
        <v>1</v>
      </c>
      <c r="J853" s="291">
        <f t="shared" si="68"/>
        <v>0</v>
      </c>
      <c r="K853" s="291">
        <f t="shared" si="69"/>
        <v>0</v>
      </c>
      <c r="L853" s="289">
        <f t="shared" si="70"/>
        <v>0</v>
      </c>
    </row>
    <row r="854" spans="8:12" x14ac:dyDescent="0.3">
      <c r="H854" s="288" t="b">
        <f t="shared" si="66"/>
        <v>1</v>
      </c>
      <c r="I854" s="288" t="b">
        <f t="shared" si="67"/>
        <v>1</v>
      </c>
      <c r="J854" s="291">
        <f t="shared" si="68"/>
        <v>0</v>
      </c>
      <c r="K854" s="291">
        <f t="shared" si="69"/>
        <v>0</v>
      </c>
      <c r="L854" s="289">
        <f t="shared" si="70"/>
        <v>0</v>
      </c>
    </row>
    <row r="855" spans="8:12" x14ac:dyDescent="0.3">
      <c r="H855" s="288" t="b">
        <f t="shared" si="66"/>
        <v>1</v>
      </c>
      <c r="I855" s="288" t="b">
        <f t="shared" si="67"/>
        <v>1</v>
      </c>
      <c r="J855" s="291">
        <f t="shared" si="68"/>
        <v>0</v>
      </c>
      <c r="K855" s="291">
        <f t="shared" si="69"/>
        <v>0</v>
      </c>
      <c r="L855" s="289">
        <f t="shared" si="70"/>
        <v>0</v>
      </c>
    </row>
    <row r="856" spans="8:12" x14ac:dyDescent="0.3">
      <c r="H856" s="288" t="b">
        <f t="shared" si="66"/>
        <v>1</v>
      </c>
      <c r="I856" s="288" t="b">
        <f t="shared" si="67"/>
        <v>1</v>
      </c>
      <c r="J856" s="291">
        <f t="shared" si="68"/>
        <v>0</v>
      </c>
      <c r="K856" s="291">
        <f t="shared" si="69"/>
        <v>0</v>
      </c>
      <c r="L856" s="289">
        <f t="shared" si="70"/>
        <v>0</v>
      </c>
    </row>
    <row r="857" spans="8:12" x14ac:dyDescent="0.3">
      <c r="H857" s="288" t="b">
        <f t="shared" si="66"/>
        <v>1</v>
      </c>
      <c r="I857" s="288" t="b">
        <f t="shared" si="67"/>
        <v>1</v>
      </c>
      <c r="J857" s="291">
        <f t="shared" si="68"/>
        <v>0</v>
      </c>
      <c r="K857" s="291">
        <f t="shared" si="69"/>
        <v>0</v>
      </c>
      <c r="L857" s="289">
        <f t="shared" si="70"/>
        <v>0</v>
      </c>
    </row>
    <row r="858" spans="8:12" x14ac:dyDescent="0.3">
      <c r="H858" s="288" t="b">
        <f t="shared" si="66"/>
        <v>1</v>
      </c>
      <c r="I858" s="288" t="b">
        <f t="shared" si="67"/>
        <v>1</v>
      </c>
      <c r="J858" s="291">
        <f t="shared" si="68"/>
        <v>0</v>
      </c>
      <c r="K858" s="291">
        <f t="shared" si="69"/>
        <v>0</v>
      </c>
      <c r="L858" s="289">
        <f t="shared" si="70"/>
        <v>0</v>
      </c>
    </row>
    <row r="859" spans="8:12" x14ac:dyDescent="0.3">
      <c r="H859" s="288" t="b">
        <f t="shared" si="66"/>
        <v>1</v>
      </c>
      <c r="I859" s="288" t="b">
        <f t="shared" si="67"/>
        <v>1</v>
      </c>
      <c r="J859" s="291">
        <f t="shared" si="68"/>
        <v>0</v>
      </c>
      <c r="K859" s="291">
        <f t="shared" si="69"/>
        <v>0</v>
      </c>
      <c r="L859" s="289">
        <f t="shared" si="70"/>
        <v>0</v>
      </c>
    </row>
    <row r="860" spans="8:12" x14ac:dyDescent="0.3">
      <c r="H860" s="288" t="b">
        <f t="shared" si="66"/>
        <v>1</v>
      </c>
      <c r="I860" s="288" t="b">
        <f t="shared" si="67"/>
        <v>1</v>
      </c>
      <c r="J860" s="291">
        <f t="shared" si="68"/>
        <v>0</v>
      </c>
      <c r="K860" s="291">
        <f t="shared" si="69"/>
        <v>0</v>
      </c>
      <c r="L860" s="289">
        <f t="shared" si="70"/>
        <v>0</v>
      </c>
    </row>
    <row r="861" spans="8:12" x14ac:dyDescent="0.3">
      <c r="H861" s="288" t="b">
        <f t="shared" si="66"/>
        <v>1</v>
      </c>
      <c r="I861" s="288" t="b">
        <f t="shared" si="67"/>
        <v>1</v>
      </c>
      <c r="J861" s="291">
        <f t="shared" si="68"/>
        <v>0</v>
      </c>
      <c r="K861" s="291">
        <f t="shared" si="69"/>
        <v>0</v>
      </c>
      <c r="L861" s="289">
        <f t="shared" si="70"/>
        <v>0</v>
      </c>
    </row>
    <row r="862" spans="8:12" x14ac:dyDescent="0.3">
      <c r="H862" s="288" t="b">
        <f t="shared" si="66"/>
        <v>1</v>
      </c>
      <c r="I862" s="288" t="b">
        <f t="shared" si="67"/>
        <v>1</v>
      </c>
      <c r="J862" s="291">
        <f t="shared" si="68"/>
        <v>0</v>
      </c>
      <c r="K862" s="291">
        <f t="shared" si="69"/>
        <v>0</v>
      </c>
      <c r="L862" s="289">
        <f t="shared" si="70"/>
        <v>0</v>
      </c>
    </row>
    <row r="863" spans="8:12" x14ac:dyDescent="0.3">
      <c r="H863" s="288" t="b">
        <f t="shared" si="66"/>
        <v>1</v>
      </c>
      <c r="I863" s="288" t="b">
        <f t="shared" si="67"/>
        <v>1</v>
      </c>
      <c r="J863" s="291">
        <f t="shared" si="68"/>
        <v>0</v>
      </c>
      <c r="K863" s="291">
        <f t="shared" si="69"/>
        <v>0</v>
      </c>
      <c r="L863" s="289">
        <f t="shared" si="70"/>
        <v>0</v>
      </c>
    </row>
    <row r="864" spans="8:12" x14ac:dyDescent="0.3">
      <c r="H864" s="288" t="b">
        <f t="shared" si="66"/>
        <v>1</v>
      </c>
      <c r="I864" s="288" t="b">
        <f t="shared" si="67"/>
        <v>1</v>
      </c>
      <c r="J864" s="291">
        <f t="shared" si="68"/>
        <v>0</v>
      </c>
      <c r="K864" s="291">
        <f t="shared" si="69"/>
        <v>0</v>
      </c>
      <c r="L864" s="289">
        <f t="shared" si="70"/>
        <v>0</v>
      </c>
    </row>
    <row r="865" spans="8:12" x14ac:dyDescent="0.3">
      <c r="H865" s="288" t="b">
        <f t="shared" si="66"/>
        <v>1</v>
      </c>
      <c r="I865" s="288" t="b">
        <f t="shared" si="67"/>
        <v>1</v>
      </c>
      <c r="J865" s="291">
        <f t="shared" si="68"/>
        <v>0</v>
      </c>
      <c r="K865" s="291">
        <f t="shared" si="69"/>
        <v>0</v>
      </c>
      <c r="L865" s="289">
        <f t="shared" si="70"/>
        <v>0</v>
      </c>
    </row>
    <row r="866" spans="8:12" x14ac:dyDescent="0.3">
      <c r="H866" s="288" t="b">
        <f t="shared" si="66"/>
        <v>1</v>
      </c>
      <c r="I866" s="288" t="b">
        <f t="shared" si="67"/>
        <v>1</v>
      </c>
      <c r="J866" s="291">
        <f t="shared" si="68"/>
        <v>0</v>
      </c>
      <c r="K866" s="291">
        <f t="shared" si="69"/>
        <v>0</v>
      </c>
      <c r="L866" s="289">
        <f t="shared" si="70"/>
        <v>0</v>
      </c>
    </row>
    <row r="867" spans="8:12" x14ac:dyDescent="0.3">
      <c r="H867" s="288" t="b">
        <f t="shared" si="66"/>
        <v>1</v>
      </c>
      <c r="I867" s="288" t="b">
        <f t="shared" si="67"/>
        <v>1</v>
      </c>
      <c r="J867" s="291">
        <f t="shared" si="68"/>
        <v>0</v>
      </c>
      <c r="K867" s="291">
        <f t="shared" si="69"/>
        <v>0</v>
      </c>
      <c r="L867" s="289">
        <f t="shared" si="70"/>
        <v>0</v>
      </c>
    </row>
    <row r="868" spans="8:12" x14ac:dyDescent="0.3">
      <c r="H868" s="288" t="b">
        <f t="shared" si="66"/>
        <v>1</v>
      </c>
      <c r="I868" s="288" t="b">
        <f t="shared" si="67"/>
        <v>1</v>
      </c>
      <c r="J868" s="291">
        <f t="shared" si="68"/>
        <v>0</v>
      </c>
      <c r="K868" s="291">
        <f t="shared" si="69"/>
        <v>0</v>
      </c>
      <c r="L868" s="289">
        <f t="shared" si="70"/>
        <v>0</v>
      </c>
    </row>
    <row r="869" spans="8:12" x14ac:dyDescent="0.3">
      <c r="H869" s="288" t="b">
        <f t="shared" si="66"/>
        <v>1</v>
      </c>
      <c r="I869" s="288" t="b">
        <f t="shared" si="67"/>
        <v>1</v>
      </c>
      <c r="J869" s="291">
        <f t="shared" si="68"/>
        <v>0</v>
      </c>
      <c r="K869" s="291">
        <f t="shared" si="69"/>
        <v>0</v>
      </c>
      <c r="L869" s="289">
        <f t="shared" si="70"/>
        <v>0</v>
      </c>
    </row>
    <row r="870" spans="8:12" x14ac:dyDescent="0.3">
      <c r="H870" s="288" t="b">
        <f t="shared" si="66"/>
        <v>1</v>
      </c>
      <c r="I870" s="288" t="b">
        <f t="shared" si="67"/>
        <v>1</v>
      </c>
      <c r="J870" s="291">
        <f t="shared" si="68"/>
        <v>0</v>
      </c>
      <c r="K870" s="291">
        <f t="shared" si="69"/>
        <v>0</v>
      </c>
      <c r="L870" s="289">
        <f t="shared" si="70"/>
        <v>0</v>
      </c>
    </row>
    <row r="871" spans="8:12" x14ac:dyDescent="0.3">
      <c r="H871" s="288" t="b">
        <f t="shared" si="66"/>
        <v>1</v>
      </c>
      <c r="I871" s="288" t="b">
        <f t="shared" si="67"/>
        <v>1</v>
      </c>
      <c r="J871" s="291">
        <f t="shared" si="68"/>
        <v>0</v>
      </c>
      <c r="K871" s="291">
        <f t="shared" si="69"/>
        <v>0</v>
      </c>
      <c r="L871" s="289">
        <f t="shared" si="70"/>
        <v>0</v>
      </c>
    </row>
    <row r="872" spans="8:12" x14ac:dyDescent="0.3">
      <c r="H872" s="288" t="b">
        <f t="shared" si="66"/>
        <v>1</v>
      </c>
      <c r="I872" s="288" t="b">
        <f t="shared" si="67"/>
        <v>1</v>
      </c>
      <c r="J872" s="291">
        <f t="shared" si="68"/>
        <v>0</v>
      </c>
      <c r="K872" s="291">
        <f t="shared" si="69"/>
        <v>0</v>
      </c>
      <c r="L872" s="289">
        <f t="shared" si="70"/>
        <v>0</v>
      </c>
    </row>
    <row r="873" spans="8:12" x14ac:dyDescent="0.3">
      <c r="H873" s="288" t="b">
        <f t="shared" si="66"/>
        <v>1</v>
      </c>
      <c r="I873" s="288" t="b">
        <f t="shared" si="67"/>
        <v>1</v>
      </c>
      <c r="J873" s="291">
        <f t="shared" si="68"/>
        <v>0</v>
      </c>
      <c r="K873" s="291">
        <f t="shared" si="69"/>
        <v>0</v>
      </c>
      <c r="L873" s="289">
        <f t="shared" si="70"/>
        <v>0</v>
      </c>
    </row>
    <row r="874" spans="8:12" x14ac:dyDescent="0.3">
      <c r="H874" s="288" t="b">
        <f t="shared" si="66"/>
        <v>1</v>
      </c>
      <c r="I874" s="288" t="b">
        <f t="shared" si="67"/>
        <v>1</v>
      </c>
      <c r="J874" s="291">
        <f t="shared" si="68"/>
        <v>0</v>
      </c>
      <c r="K874" s="291">
        <f t="shared" si="69"/>
        <v>0</v>
      </c>
      <c r="L874" s="289">
        <f t="shared" si="70"/>
        <v>0</v>
      </c>
    </row>
    <row r="875" spans="8:12" x14ac:dyDescent="0.3">
      <c r="H875" s="288" t="b">
        <f t="shared" si="66"/>
        <v>1</v>
      </c>
      <c r="I875" s="288" t="b">
        <f t="shared" si="67"/>
        <v>1</v>
      </c>
      <c r="J875" s="291">
        <f t="shared" si="68"/>
        <v>0</v>
      </c>
      <c r="K875" s="291">
        <f t="shared" si="69"/>
        <v>0</v>
      </c>
      <c r="L875" s="289">
        <f t="shared" si="70"/>
        <v>0</v>
      </c>
    </row>
    <row r="876" spans="8:12" x14ac:dyDescent="0.3">
      <c r="H876" s="288" t="b">
        <f t="shared" si="66"/>
        <v>1</v>
      </c>
      <c r="I876" s="288" t="b">
        <f t="shared" si="67"/>
        <v>1</v>
      </c>
      <c r="J876" s="291">
        <f t="shared" si="68"/>
        <v>0</v>
      </c>
      <c r="K876" s="291">
        <f t="shared" si="69"/>
        <v>0</v>
      </c>
      <c r="L876" s="289">
        <f t="shared" si="70"/>
        <v>0</v>
      </c>
    </row>
    <row r="877" spans="8:12" x14ac:dyDescent="0.3">
      <c r="H877" s="288" t="b">
        <f t="shared" si="66"/>
        <v>1</v>
      </c>
      <c r="I877" s="288" t="b">
        <f t="shared" si="67"/>
        <v>1</v>
      </c>
      <c r="J877" s="291">
        <f t="shared" si="68"/>
        <v>0</v>
      </c>
      <c r="K877" s="291">
        <f t="shared" si="69"/>
        <v>0</v>
      </c>
      <c r="L877" s="289">
        <f t="shared" si="70"/>
        <v>0</v>
      </c>
    </row>
    <row r="878" spans="8:12" x14ac:dyDescent="0.3">
      <c r="H878" s="288" t="b">
        <f t="shared" si="66"/>
        <v>1</v>
      </c>
      <c r="I878" s="288" t="b">
        <f t="shared" si="67"/>
        <v>1</v>
      </c>
      <c r="J878" s="291">
        <f t="shared" si="68"/>
        <v>0</v>
      </c>
      <c r="K878" s="291">
        <f t="shared" si="69"/>
        <v>0</v>
      </c>
      <c r="L878" s="289">
        <f t="shared" si="70"/>
        <v>0</v>
      </c>
    </row>
    <row r="879" spans="8:12" x14ac:dyDescent="0.3">
      <c r="H879" s="288" t="b">
        <f t="shared" si="66"/>
        <v>1</v>
      </c>
      <c r="I879" s="288" t="b">
        <f t="shared" si="67"/>
        <v>1</v>
      </c>
      <c r="J879" s="291">
        <f t="shared" si="68"/>
        <v>0</v>
      </c>
      <c r="K879" s="291">
        <f t="shared" si="69"/>
        <v>0</v>
      </c>
      <c r="L879" s="289">
        <f t="shared" si="70"/>
        <v>0</v>
      </c>
    </row>
    <row r="880" spans="8:12" x14ac:dyDescent="0.3">
      <c r="H880" s="288" t="b">
        <f t="shared" si="66"/>
        <v>1</v>
      </c>
      <c r="I880" s="288" t="b">
        <f t="shared" si="67"/>
        <v>1</v>
      </c>
      <c r="J880" s="291">
        <f t="shared" si="68"/>
        <v>0</v>
      </c>
      <c r="K880" s="291">
        <f t="shared" si="69"/>
        <v>0</v>
      </c>
      <c r="L880" s="289">
        <f t="shared" si="70"/>
        <v>0</v>
      </c>
    </row>
    <row r="881" spans="8:12" x14ac:dyDescent="0.3">
      <c r="H881" s="288" t="b">
        <f t="shared" si="66"/>
        <v>1</v>
      </c>
      <c r="I881" s="288" t="b">
        <f t="shared" si="67"/>
        <v>1</v>
      </c>
      <c r="J881" s="291">
        <f t="shared" si="68"/>
        <v>0</v>
      </c>
      <c r="K881" s="291">
        <f t="shared" si="69"/>
        <v>0</v>
      </c>
      <c r="L881" s="289">
        <f t="shared" si="70"/>
        <v>0</v>
      </c>
    </row>
    <row r="882" spans="8:12" x14ac:dyDescent="0.3">
      <c r="H882" s="288" t="b">
        <f t="shared" si="66"/>
        <v>1</v>
      </c>
      <c r="I882" s="288" t="b">
        <f t="shared" si="67"/>
        <v>1</v>
      </c>
      <c r="J882" s="291">
        <f t="shared" si="68"/>
        <v>0</v>
      </c>
      <c r="K882" s="291">
        <f t="shared" si="69"/>
        <v>0</v>
      </c>
      <c r="L882" s="289">
        <f t="shared" si="70"/>
        <v>0</v>
      </c>
    </row>
    <row r="883" spans="8:12" x14ac:dyDescent="0.3">
      <c r="H883" s="288" t="b">
        <f t="shared" si="66"/>
        <v>1</v>
      </c>
      <c r="I883" s="288" t="b">
        <f t="shared" si="67"/>
        <v>1</v>
      </c>
      <c r="J883" s="291">
        <f t="shared" si="68"/>
        <v>0</v>
      </c>
      <c r="K883" s="291">
        <f t="shared" si="69"/>
        <v>0</v>
      </c>
      <c r="L883" s="289">
        <f t="shared" si="70"/>
        <v>0</v>
      </c>
    </row>
    <row r="884" spans="8:12" x14ac:dyDescent="0.3">
      <c r="H884" s="288" t="b">
        <f t="shared" si="66"/>
        <v>1</v>
      </c>
      <c r="I884" s="288" t="b">
        <f t="shared" si="67"/>
        <v>1</v>
      </c>
      <c r="J884" s="291">
        <f t="shared" si="68"/>
        <v>0</v>
      </c>
      <c r="K884" s="291">
        <f t="shared" si="69"/>
        <v>0</v>
      </c>
      <c r="L884" s="289">
        <f t="shared" si="70"/>
        <v>0</v>
      </c>
    </row>
    <row r="885" spans="8:12" x14ac:dyDescent="0.3">
      <c r="H885" s="288" t="b">
        <f t="shared" si="66"/>
        <v>1</v>
      </c>
      <c r="I885" s="288" t="b">
        <f t="shared" si="67"/>
        <v>1</v>
      </c>
      <c r="J885" s="291">
        <f t="shared" si="68"/>
        <v>0</v>
      </c>
      <c r="K885" s="291">
        <f t="shared" si="69"/>
        <v>0</v>
      </c>
      <c r="L885" s="289">
        <f t="shared" si="70"/>
        <v>0</v>
      </c>
    </row>
    <row r="886" spans="8:12" x14ac:dyDescent="0.3">
      <c r="H886" s="288" t="b">
        <f t="shared" si="66"/>
        <v>1</v>
      </c>
      <c r="I886" s="288" t="b">
        <f t="shared" si="67"/>
        <v>1</v>
      </c>
      <c r="J886" s="291">
        <f t="shared" si="68"/>
        <v>0</v>
      </c>
      <c r="K886" s="291">
        <f t="shared" si="69"/>
        <v>0</v>
      </c>
      <c r="L886" s="289">
        <f t="shared" si="70"/>
        <v>0</v>
      </c>
    </row>
    <row r="887" spans="8:12" x14ac:dyDescent="0.3">
      <c r="H887" s="288" t="b">
        <f t="shared" si="66"/>
        <v>1</v>
      </c>
      <c r="I887" s="288" t="b">
        <f t="shared" si="67"/>
        <v>1</v>
      </c>
      <c r="J887" s="291">
        <f t="shared" si="68"/>
        <v>0</v>
      </c>
      <c r="K887" s="291">
        <f t="shared" si="69"/>
        <v>0</v>
      </c>
      <c r="L887" s="289">
        <f t="shared" si="70"/>
        <v>0</v>
      </c>
    </row>
    <row r="888" spans="8:12" x14ac:dyDescent="0.3">
      <c r="H888" s="288" t="b">
        <f t="shared" si="66"/>
        <v>1</v>
      </c>
      <c r="I888" s="288" t="b">
        <f t="shared" si="67"/>
        <v>1</v>
      </c>
      <c r="J888" s="291">
        <f t="shared" si="68"/>
        <v>0</v>
      </c>
      <c r="K888" s="291">
        <f t="shared" si="69"/>
        <v>0</v>
      </c>
      <c r="L888" s="289">
        <f t="shared" si="70"/>
        <v>0</v>
      </c>
    </row>
    <row r="889" spans="8:12" x14ac:dyDescent="0.3">
      <c r="H889" s="288" t="b">
        <f t="shared" si="66"/>
        <v>1</v>
      </c>
      <c r="I889" s="288" t="b">
        <f t="shared" si="67"/>
        <v>1</v>
      </c>
      <c r="J889" s="291">
        <f t="shared" si="68"/>
        <v>0</v>
      </c>
      <c r="K889" s="291">
        <f t="shared" si="69"/>
        <v>0</v>
      </c>
      <c r="L889" s="289">
        <f t="shared" si="70"/>
        <v>0</v>
      </c>
    </row>
    <row r="890" spans="8:12" x14ac:dyDescent="0.3">
      <c r="H890" s="288" t="b">
        <f t="shared" si="66"/>
        <v>1</v>
      </c>
      <c r="I890" s="288" t="b">
        <f t="shared" si="67"/>
        <v>1</v>
      </c>
      <c r="J890" s="291">
        <f t="shared" si="68"/>
        <v>0</v>
      </c>
      <c r="K890" s="291">
        <f t="shared" si="69"/>
        <v>0</v>
      </c>
      <c r="L890" s="289">
        <f t="shared" si="70"/>
        <v>0</v>
      </c>
    </row>
    <row r="891" spans="8:12" x14ac:dyDescent="0.3">
      <c r="H891" s="288" t="b">
        <f t="shared" si="66"/>
        <v>1</v>
      </c>
      <c r="I891" s="288" t="b">
        <f t="shared" si="67"/>
        <v>1</v>
      </c>
      <c r="J891" s="291">
        <f t="shared" si="68"/>
        <v>0</v>
      </c>
      <c r="K891" s="291">
        <f t="shared" si="69"/>
        <v>0</v>
      </c>
      <c r="L891" s="289">
        <f t="shared" si="70"/>
        <v>0</v>
      </c>
    </row>
    <row r="892" spans="8:12" x14ac:dyDescent="0.3">
      <c r="H892" s="288" t="b">
        <f t="shared" si="66"/>
        <v>1</v>
      </c>
      <c r="I892" s="288" t="b">
        <f t="shared" si="67"/>
        <v>1</v>
      </c>
      <c r="J892" s="291">
        <f t="shared" si="68"/>
        <v>0</v>
      </c>
      <c r="K892" s="291">
        <f t="shared" si="69"/>
        <v>0</v>
      </c>
      <c r="L892" s="289">
        <f t="shared" si="70"/>
        <v>0</v>
      </c>
    </row>
    <row r="893" spans="8:12" x14ac:dyDescent="0.3">
      <c r="H893" s="288" t="b">
        <f t="shared" si="66"/>
        <v>1</v>
      </c>
      <c r="I893" s="288" t="b">
        <f t="shared" si="67"/>
        <v>1</v>
      </c>
      <c r="J893" s="291">
        <f t="shared" si="68"/>
        <v>0</v>
      </c>
      <c r="K893" s="291">
        <f t="shared" si="69"/>
        <v>0</v>
      </c>
      <c r="L893" s="289">
        <f t="shared" si="70"/>
        <v>0</v>
      </c>
    </row>
    <row r="894" spans="8:12" x14ac:dyDescent="0.3">
      <c r="H894" s="288" t="b">
        <f t="shared" si="66"/>
        <v>1</v>
      </c>
      <c r="I894" s="288" t="b">
        <f t="shared" si="67"/>
        <v>1</v>
      </c>
      <c r="J894" s="291">
        <f t="shared" si="68"/>
        <v>0</v>
      </c>
      <c r="K894" s="291">
        <f t="shared" si="69"/>
        <v>0</v>
      </c>
      <c r="L894" s="289">
        <f t="shared" si="70"/>
        <v>0</v>
      </c>
    </row>
    <row r="895" spans="8:12" x14ac:dyDescent="0.3">
      <c r="H895" s="288" t="b">
        <f t="shared" si="66"/>
        <v>1</v>
      </c>
      <c r="I895" s="288" t="b">
        <f t="shared" si="67"/>
        <v>1</v>
      </c>
      <c r="J895" s="291">
        <f t="shared" si="68"/>
        <v>0</v>
      </c>
      <c r="K895" s="291">
        <f t="shared" si="69"/>
        <v>0</v>
      </c>
      <c r="L895" s="289">
        <f t="shared" si="70"/>
        <v>0</v>
      </c>
    </row>
    <row r="896" spans="8:12" x14ac:dyDescent="0.3">
      <c r="H896" s="288" t="b">
        <f t="shared" si="66"/>
        <v>1</v>
      </c>
      <c r="I896" s="288" t="b">
        <f t="shared" si="67"/>
        <v>1</v>
      </c>
      <c r="J896" s="291">
        <f t="shared" si="68"/>
        <v>0</v>
      </c>
      <c r="K896" s="291">
        <f t="shared" si="69"/>
        <v>0</v>
      </c>
      <c r="L896" s="289">
        <f t="shared" si="70"/>
        <v>0</v>
      </c>
    </row>
    <row r="897" spans="8:12" x14ac:dyDescent="0.3">
      <c r="H897" s="288" t="b">
        <f t="shared" si="66"/>
        <v>1</v>
      </c>
      <c r="I897" s="288" t="b">
        <f t="shared" si="67"/>
        <v>1</v>
      </c>
      <c r="J897" s="291">
        <f t="shared" si="68"/>
        <v>0</v>
      </c>
      <c r="K897" s="291">
        <f t="shared" si="69"/>
        <v>0</v>
      </c>
      <c r="L897" s="289">
        <f t="shared" si="70"/>
        <v>0</v>
      </c>
    </row>
    <row r="898" spans="8:12" x14ac:dyDescent="0.3">
      <c r="H898" s="288" t="b">
        <f t="shared" si="66"/>
        <v>1</v>
      </c>
      <c r="I898" s="288" t="b">
        <f t="shared" si="67"/>
        <v>1</v>
      </c>
      <c r="J898" s="291">
        <f t="shared" si="68"/>
        <v>0</v>
      </c>
      <c r="K898" s="291">
        <f t="shared" si="69"/>
        <v>0</v>
      </c>
      <c r="L898" s="289">
        <f t="shared" si="70"/>
        <v>0</v>
      </c>
    </row>
    <row r="899" spans="8:12" x14ac:dyDescent="0.3">
      <c r="H899" s="288" t="b">
        <f t="shared" si="66"/>
        <v>1</v>
      </c>
      <c r="I899" s="288" t="b">
        <f t="shared" si="67"/>
        <v>1</v>
      </c>
      <c r="J899" s="291">
        <f t="shared" si="68"/>
        <v>0</v>
      </c>
      <c r="K899" s="291">
        <f t="shared" si="69"/>
        <v>0</v>
      </c>
      <c r="L899" s="289">
        <f t="shared" si="70"/>
        <v>0</v>
      </c>
    </row>
    <row r="900" spans="8:12" x14ac:dyDescent="0.3">
      <c r="H900" s="288" t="b">
        <f t="shared" si="66"/>
        <v>1</v>
      </c>
      <c r="I900" s="288" t="b">
        <f t="shared" si="67"/>
        <v>1</v>
      </c>
      <c r="J900" s="291">
        <f t="shared" si="68"/>
        <v>0</v>
      </c>
      <c r="K900" s="291">
        <f t="shared" si="69"/>
        <v>0</v>
      </c>
      <c r="L900" s="289">
        <f t="shared" si="70"/>
        <v>0</v>
      </c>
    </row>
    <row r="901" spans="8:12" x14ac:dyDescent="0.3">
      <c r="H901" s="288" t="b">
        <f t="shared" ref="H901:H964" si="71">+B901=N901</f>
        <v>1</v>
      </c>
      <c r="I901" s="288" t="b">
        <f t="shared" ref="I901:I964" si="72">+C901=O901</f>
        <v>1</v>
      </c>
      <c r="J901" s="291">
        <f t="shared" ref="J901:J964" si="73">+D901-P901</f>
        <v>0</v>
      </c>
      <c r="K901" s="291">
        <f t="shared" ref="K901:K964" si="74">+E901-Q901</f>
        <v>0</v>
      </c>
      <c r="L901" s="289">
        <f t="shared" si="70"/>
        <v>0</v>
      </c>
    </row>
    <row r="902" spans="8:12" x14ac:dyDescent="0.3">
      <c r="H902" s="288" t="b">
        <f t="shared" si="71"/>
        <v>1</v>
      </c>
      <c r="I902" s="288" t="b">
        <f t="shared" si="72"/>
        <v>1</v>
      </c>
      <c r="J902" s="291">
        <f t="shared" si="73"/>
        <v>0</v>
      </c>
      <c r="K902" s="291">
        <f t="shared" si="74"/>
        <v>0</v>
      </c>
      <c r="L902" s="289">
        <f t="shared" si="70"/>
        <v>0</v>
      </c>
    </row>
    <row r="903" spans="8:12" x14ac:dyDescent="0.3">
      <c r="H903" s="288" t="b">
        <f t="shared" si="71"/>
        <v>1</v>
      </c>
      <c r="I903" s="288" t="b">
        <f t="shared" si="72"/>
        <v>1</v>
      </c>
      <c r="J903" s="291">
        <f t="shared" si="73"/>
        <v>0</v>
      </c>
      <c r="K903" s="291">
        <f t="shared" si="74"/>
        <v>0</v>
      </c>
      <c r="L903" s="289">
        <f t="shared" si="70"/>
        <v>0</v>
      </c>
    </row>
    <row r="904" spans="8:12" x14ac:dyDescent="0.3">
      <c r="H904" s="288" t="b">
        <f t="shared" si="71"/>
        <v>1</v>
      </c>
      <c r="I904" s="288" t="b">
        <f t="shared" si="72"/>
        <v>1</v>
      </c>
      <c r="J904" s="291">
        <f t="shared" si="73"/>
        <v>0</v>
      </c>
      <c r="K904" s="291">
        <f t="shared" si="74"/>
        <v>0</v>
      </c>
      <c r="L904" s="289">
        <f t="shared" si="70"/>
        <v>0</v>
      </c>
    </row>
    <row r="905" spans="8:12" x14ac:dyDescent="0.3">
      <c r="H905" s="288" t="b">
        <f t="shared" si="71"/>
        <v>1</v>
      </c>
      <c r="I905" s="288" t="b">
        <f t="shared" si="72"/>
        <v>1</v>
      </c>
      <c r="J905" s="291">
        <f t="shared" si="73"/>
        <v>0</v>
      </c>
      <c r="K905" s="291">
        <f t="shared" si="74"/>
        <v>0</v>
      </c>
      <c r="L905" s="289">
        <f t="shared" si="70"/>
        <v>0</v>
      </c>
    </row>
    <row r="906" spans="8:12" x14ac:dyDescent="0.3">
      <c r="H906" s="288" t="b">
        <f t="shared" si="71"/>
        <v>1</v>
      </c>
      <c r="I906" s="288" t="b">
        <f t="shared" si="72"/>
        <v>1</v>
      </c>
      <c r="J906" s="291">
        <f t="shared" si="73"/>
        <v>0</v>
      </c>
      <c r="K906" s="291">
        <f t="shared" si="74"/>
        <v>0</v>
      </c>
      <c r="L906" s="289">
        <f t="shared" si="70"/>
        <v>0</v>
      </c>
    </row>
    <row r="907" spans="8:12" x14ac:dyDescent="0.3">
      <c r="H907" s="288" t="b">
        <f t="shared" si="71"/>
        <v>1</v>
      </c>
      <c r="I907" s="288" t="b">
        <f t="shared" si="72"/>
        <v>1</v>
      </c>
      <c r="J907" s="291">
        <f t="shared" si="73"/>
        <v>0</v>
      </c>
      <c r="K907" s="291">
        <f t="shared" si="74"/>
        <v>0</v>
      </c>
      <c r="L907" s="289">
        <f t="shared" si="70"/>
        <v>0</v>
      </c>
    </row>
    <row r="908" spans="8:12" x14ac:dyDescent="0.3">
      <c r="H908" s="288" t="b">
        <f t="shared" si="71"/>
        <v>1</v>
      </c>
      <c r="I908" s="288" t="b">
        <f t="shared" si="72"/>
        <v>1</v>
      </c>
      <c r="J908" s="291">
        <f t="shared" si="73"/>
        <v>0</v>
      </c>
      <c r="K908" s="291">
        <f t="shared" si="74"/>
        <v>0</v>
      </c>
      <c r="L908" s="289">
        <f t="shared" si="70"/>
        <v>0</v>
      </c>
    </row>
    <row r="909" spans="8:12" x14ac:dyDescent="0.3">
      <c r="H909" s="288" t="b">
        <f t="shared" si="71"/>
        <v>1</v>
      </c>
      <c r="I909" s="288" t="b">
        <f t="shared" si="72"/>
        <v>1</v>
      </c>
      <c r="J909" s="291">
        <f t="shared" si="73"/>
        <v>0</v>
      </c>
      <c r="K909" s="291">
        <f t="shared" si="74"/>
        <v>0</v>
      </c>
      <c r="L909" s="289">
        <f t="shared" si="70"/>
        <v>0</v>
      </c>
    </row>
    <row r="910" spans="8:12" x14ac:dyDescent="0.3">
      <c r="H910" s="288" t="b">
        <f t="shared" si="71"/>
        <v>1</v>
      </c>
      <c r="I910" s="288" t="b">
        <f t="shared" si="72"/>
        <v>1</v>
      </c>
      <c r="J910" s="291">
        <f t="shared" si="73"/>
        <v>0</v>
      </c>
      <c r="K910" s="291">
        <f t="shared" si="74"/>
        <v>0</v>
      </c>
      <c r="L910" s="289">
        <f t="shared" si="70"/>
        <v>0</v>
      </c>
    </row>
    <row r="911" spans="8:12" x14ac:dyDescent="0.3">
      <c r="H911" s="288" t="b">
        <f t="shared" si="71"/>
        <v>1</v>
      </c>
      <c r="I911" s="288" t="b">
        <f t="shared" si="72"/>
        <v>1</v>
      </c>
      <c r="J911" s="291">
        <f t="shared" si="73"/>
        <v>0</v>
      </c>
      <c r="K911" s="291">
        <f t="shared" si="74"/>
        <v>0</v>
      </c>
      <c r="L911" s="289">
        <f t="shared" ref="L911:L974" si="75">+IF(LEN(B911)=LEN(N911),LEN(B911),LEN(B911)+LEN(N911))</f>
        <v>0</v>
      </c>
    </row>
    <row r="912" spans="8:12" x14ac:dyDescent="0.3">
      <c r="H912" s="288" t="b">
        <f t="shared" si="71"/>
        <v>1</v>
      </c>
      <c r="I912" s="288" t="b">
        <f t="shared" si="72"/>
        <v>1</v>
      </c>
      <c r="J912" s="291">
        <f t="shared" si="73"/>
        <v>0</v>
      </c>
      <c r="K912" s="291">
        <f t="shared" si="74"/>
        <v>0</v>
      </c>
      <c r="L912" s="289">
        <f t="shared" si="75"/>
        <v>0</v>
      </c>
    </row>
    <row r="913" spans="8:12" x14ac:dyDescent="0.3">
      <c r="H913" s="288" t="b">
        <f t="shared" si="71"/>
        <v>1</v>
      </c>
      <c r="I913" s="288" t="b">
        <f t="shared" si="72"/>
        <v>1</v>
      </c>
      <c r="J913" s="291">
        <f t="shared" si="73"/>
        <v>0</v>
      </c>
      <c r="K913" s="291">
        <f t="shared" si="74"/>
        <v>0</v>
      </c>
      <c r="L913" s="289">
        <f t="shared" si="75"/>
        <v>0</v>
      </c>
    </row>
    <row r="914" spans="8:12" x14ac:dyDescent="0.3">
      <c r="H914" s="288" t="b">
        <f t="shared" si="71"/>
        <v>1</v>
      </c>
      <c r="I914" s="288" t="b">
        <f t="shared" si="72"/>
        <v>1</v>
      </c>
      <c r="J914" s="291">
        <f t="shared" si="73"/>
        <v>0</v>
      </c>
      <c r="K914" s="291">
        <f t="shared" si="74"/>
        <v>0</v>
      </c>
      <c r="L914" s="289">
        <f t="shared" si="75"/>
        <v>0</v>
      </c>
    </row>
    <row r="915" spans="8:12" x14ac:dyDescent="0.3">
      <c r="H915" s="288" t="b">
        <f t="shared" si="71"/>
        <v>1</v>
      </c>
      <c r="I915" s="288" t="b">
        <f t="shared" si="72"/>
        <v>1</v>
      </c>
      <c r="J915" s="291">
        <f t="shared" si="73"/>
        <v>0</v>
      </c>
      <c r="K915" s="291">
        <f t="shared" si="74"/>
        <v>0</v>
      </c>
      <c r="L915" s="289">
        <f t="shared" si="75"/>
        <v>0</v>
      </c>
    </row>
    <row r="916" spans="8:12" x14ac:dyDescent="0.3">
      <c r="H916" s="288" t="b">
        <f t="shared" si="71"/>
        <v>1</v>
      </c>
      <c r="I916" s="288" t="b">
        <f t="shared" si="72"/>
        <v>1</v>
      </c>
      <c r="J916" s="291">
        <f t="shared" si="73"/>
        <v>0</v>
      </c>
      <c r="K916" s="291">
        <f t="shared" si="74"/>
        <v>0</v>
      </c>
      <c r="L916" s="289">
        <f t="shared" si="75"/>
        <v>0</v>
      </c>
    </row>
    <row r="917" spans="8:12" x14ac:dyDescent="0.3">
      <c r="H917" s="288" t="b">
        <f t="shared" si="71"/>
        <v>1</v>
      </c>
      <c r="I917" s="288" t="b">
        <f t="shared" si="72"/>
        <v>1</v>
      </c>
      <c r="J917" s="291">
        <f t="shared" si="73"/>
        <v>0</v>
      </c>
      <c r="K917" s="291">
        <f t="shared" si="74"/>
        <v>0</v>
      </c>
      <c r="L917" s="289">
        <f t="shared" si="75"/>
        <v>0</v>
      </c>
    </row>
    <row r="918" spans="8:12" x14ac:dyDescent="0.3">
      <c r="H918" s="288" t="b">
        <f t="shared" si="71"/>
        <v>1</v>
      </c>
      <c r="I918" s="288" t="b">
        <f t="shared" si="72"/>
        <v>1</v>
      </c>
      <c r="J918" s="291">
        <f t="shared" si="73"/>
        <v>0</v>
      </c>
      <c r="K918" s="291">
        <f t="shared" si="74"/>
        <v>0</v>
      </c>
      <c r="L918" s="289">
        <f t="shared" si="75"/>
        <v>0</v>
      </c>
    </row>
    <row r="919" spans="8:12" x14ac:dyDescent="0.3">
      <c r="H919" s="288" t="b">
        <f t="shared" si="71"/>
        <v>1</v>
      </c>
      <c r="I919" s="288" t="b">
        <f t="shared" si="72"/>
        <v>1</v>
      </c>
      <c r="J919" s="291">
        <f t="shared" si="73"/>
        <v>0</v>
      </c>
      <c r="K919" s="291">
        <f t="shared" si="74"/>
        <v>0</v>
      </c>
      <c r="L919" s="289">
        <f t="shared" si="75"/>
        <v>0</v>
      </c>
    </row>
    <row r="920" spans="8:12" x14ac:dyDescent="0.3">
      <c r="H920" s="288" t="b">
        <f t="shared" si="71"/>
        <v>1</v>
      </c>
      <c r="I920" s="288" t="b">
        <f t="shared" si="72"/>
        <v>1</v>
      </c>
      <c r="J920" s="291">
        <f t="shared" si="73"/>
        <v>0</v>
      </c>
      <c r="K920" s="291">
        <f t="shared" si="74"/>
        <v>0</v>
      </c>
      <c r="L920" s="289">
        <f t="shared" si="75"/>
        <v>0</v>
      </c>
    </row>
    <row r="921" spans="8:12" x14ac:dyDescent="0.3">
      <c r="H921" s="288" t="b">
        <f t="shared" si="71"/>
        <v>1</v>
      </c>
      <c r="I921" s="288" t="b">
        <f t="shared" si="72"/>
        <v>1</v>
      </c>
      <c r="J921" s="291">
        <f t="shared" si="73"/>
        <v>0</v>
      </c>
      <c r="K921" s="291">
        <f t="shared" si="74"/>
        <v>0</v>
      </c>
      <c r="L921" s="289">
        <f t="shared" si="75"/>
        <v>0</v>
      </c>
    </row>
    <row r="922" spans="8:12" x14ac:dyDescent="0.3">
      <c r="H922" s="288" t="b">
        <f t="shared" si="71"/>
        <v>1</v>
      </c>
      <c r="I922" s="288" t="b">
        <f t="shared" si="72"/>
        <v>1</v>
      </c>
      <c r="J922" s="291">
        <f t="shared" si="73"/>
        <v>0</v>
      </c>
      <c r="K922" s="291">
        <f t="shared" si="74"/>
        <v>0</v>
      </c>
      <c r="L922" s="289">
        <f t="shared" si="75"/>
        <v>0</v>
      </c>
    </row>
    <row r="923" spans="8:12" x14ac:dyDescent="0.3">
      <c r="H923" s="288" t="b">
        <f t="shared" si="71"/>
        <v>1</v>
      </c>
      <c r="I923" s="288" t="b">
        <f t="shared" si="72"/>
        <v>1</v>
      </c>
      <c r="J923" s="291">
        <f t="shared" si="73"/>
        <v>0</v>
      </c>
      <c r="K923" s="291">
        <f t="shared" si="74"/>
        <v>0</v>
      </c>
      <c r="L923" s="289">
        <f t="shared" si="75"/>
        <v>0</v>
      </c>
    </row>
    <row r="924" spans="8:12" x14ac:dyDescent="0.3">
      <c r="H924" s="288" t="b">
        <f t="shared" si="71"/>
        <v>1</v>
      </c>
      <c r="I924" s="288" t="b">
        <f t="shared" si="72"/>
        <v>1</v>
      </c>
      <c r="J924" s="291">
        <f t="shared" si="73"/>
        <v>0</v>
      </c>
      <c r="K924" s="291">
        <f t="shared" si="74"/>
        <v>0</v>
      </c>
      <c r="L924" s="289">
        <f t="shared" si="75"/>
        <v>0</v>
      </c>
    </row>
    <row r="925" spans="8:12" x14ac:dyDescent="0.3">
      <c r="H925" s="288" t="b">
        <f t="shared" si="71"/>
        <v>1</v>
      </c>
      <c r="I925" s="288" t="b">
        <f t="shared" si="72"/>
        <v>1</v>
      </c>
      <c r="J925" s="291">
        <f t="shared" si="73"/>
        <v>0</v>
      </c>
      <c r="K925" s="291">
        <f t="shared" si="74"/>
        <v>0</v>
      </c>
      <c r="L925" s="289">
        <f t="shared" si="75"/>
        <v>0</v>
      </c>
    </row>
    <row r="926" spans="8:12" x14ac:dyDescent="0.3">
      <c r="H926" s="288" t="b">
        <f t="shared" si="71"/>
        <v>1</v>
      </c>
      <c r="I926" s="288" t="b">
        <f t="shared" si="72"/>
        <v>1</v>
      </c>
      <c r="J926" s="291">
        <f t="shared" si="73"/>
        <v>0</v>
      </c>
      <c r="K926" s="291">
        <f t="shared" si="74"/>
        <v>0</v>
      </c>
      <c r="L926" s="289">
        <f t="shared" si="75"/>
        <v>0</v>
      </c>
    </row>
    <row r="927" spans="8:12" x14ac:dyDescent="0.3">
      <c r="H927" s="288" t="b">
        <f t="shared" si="71"/>
        <v>1</v>
      </c>
      <c r="I927" s="288" t="b">
        <f t="shared" si="72"/>
        <v>1</v>
      </c>
      <c r="J927" s="291">
        <f t="shared" si="73"/>
        <v>0</v>
      </c>
      <c r="K927" s="291">
        <f t="shared" si="74"/>
        <v>0</v>
      </c>
      <c r="L927" s="289">
        <f t="shared" si="75"/>
        <v>0</v>
      </c>
    </row>
    <row r="928" spans="8:12" x14ac:dyDescent="0.3">
      <c r="H928" s="288" t="b">
        <f t="shared" si="71"/>
        <v>1</v>
      </c>
      <c r="I928" s="288" t="b">
        <f t="shared" si="72"/>
        <v>1</v>
      </c>
      <c r="J928" s="291">
        <f t="shared" si="73"/>
        <v>0</v>
      </c>
      <c r="K928" s="291">
        <f t="shared" si="74"/>
        <v>0</v>
      </c>
      <c r="L928" s="289">
        <f t="shared" si="75"/>
        <v>0</v>
      </c>
    </row>
    <row r="929" spans="8:12" x14ac:dyDescent="0.3">
      <c r="H929" s="288" t="b">
        <f t="shared" si="71"/>
        <v>1</v>
      </c>
      <c r="I929" s="288" t="b">
        <f t="shared" si="72"/>
        <v>1</v>
      </c>
      <c r="J929" s="291">
        <f t="shared" si="73"/>
        <v>0</v>
      </c>
      <c r="K929" s="291">
        <f t="shared" si="74"/>
        <v>0</v>
      </c>
      <c r="L929" s="289">
        <f t="shared" si="75"/>
        <v>0</v>
      </c>
    </row>
    <row r="930" spans="8:12" x14ac:dyDescent="0.3">
      <c r="H930" s="288" t="b">
        <f t="shared" si="71"/>
        <v>1</v>
      </c>
      <c r="I930" s="288" t="b">
        <f t="shared" si="72"/>
        <v>1</v>
      </c>
      <c r="J930" s="291">
        <f t="shared" si="73"/>
        <v>0</v>
      </c>
      <c r="K930" s="291">
        <f t="shared" si="74"/>
        <v>0</v>
      </c>
      <c r="L930" s="289">
        <f t="shared" si="75"/>
        <v>0</v>
      </c>
    </row>
    <row r="931" spans="8:12" x14ac:dyDescent="0.3">
      <c r="H931" s="288" t="b">
        <f t="shared" si="71"/>
        <v>1</v>
      </c>
      <c r="I931" s="288" t="b">
        <f t="shared" si="72"/>
        <v>1</v>
      </c>
      <c r="J931" s="291">
        <f t="shared" si="73"/>
        <v>0</v>
      </c>
      <c r="K931" s="291">
        <f t="shared" si="74"/>
        <v>0</v>
      </c>
      <c r="L931" s="289">
        <f t="shared" si="75"/>
        <v>0</v>
      </c>
    </row>
    <row r="932" spans="8:12" x14ac:dyDescent="0.3">
      <c r="H932" s="288" t="b">
        <f t="shared" si="71"/>
        <v>1</v>
      </c>
      <c r="I932" s="288" t="b">
        <f t="shared" si="72"/>
        <v>1</v>
      </c>
      <c r="J932" s="291">
        <f t="shared" si="73"/>
        <v>0</v>
      </c>
      <c r="K932" s="291">
        <f t="shared" si="74"/>
        <v>0</v>
      </c>
      <c r="L932" s="289">
        <f t="shared" si="75"/>
        <v>0</v>
      </c>
    </row>
    <row r="933" spans="8:12" x14ac:dyDescent="0.3">
      <c r="H933" s="288" t="b">
        <f t="shared" si="71"/>
        <v>1</v>
      </c>
      <c r="I933" s="288" t="b">
        <f t="shared" si="72"/>
        <v>1</v>
      </c>
      <c r="J933" s="291">
        <f t="shared" si="73"/>
        <v>0</v>
      </c>
      <c r="K933" s="291">
        <f t="shared" si="74"/>
        <v>0</v>
      </c>
      <c r="L933" s="289">
        <f t="shared" si="75"/>
        <v>0</v>
      </c>
    </row>
    <row r="934" spans="8:12" x14ac:dyDescent="0.3">
      <c r="H934" s="288" t="b">
        <f t="shared" si="71"/>
        <v>1</v>
      </c>
      <c r="I934" s="288" t="b">
        <f t="shared" si="72"/>
        <v>1</v>
      </c>
      <c r="J934" s="291">
        <f t="shared" si="73"/>
        <v>0</v>
      </c>
      <c r="K934" s="291">
        <f t="shared" si="74"/>
        <v>0</v>
      </c>
      <c r="L934" s="289">
        <f t="shared" si="75"/>
        <v>0</v>
      </c>
    </row>
    <row r="935" spans="8:12" x14ac:dyDescent="0.3">
      <c r="H935" s="288" t="b">
        <f t="shared" si="71"/>
        <v>1</v>
      </c>
      <c r="I935" s="288" t="b">
        <f t="shared" si="72"/>
        <v>1</v>
      </c>
      <c r="J935" s="291">
        <f t="shared" si="73"/>
        <v>0</v>
      </c>
      <c r="K935" s="291">
        <f t="shared" si="74"/>
        <v>0</v>
      </c>
      <c r="L935" s="289">
        <f t="shared" si="75"/>
        <v>0</v>
      </c>
    </row>
    <row r="936" spans="8:12" x14ac:dyDescent="0.3">
      <c r="H936" s="288" t="b">
        <f t="shared" si="71"/>
        <v>1</v>
      </c>
      <c r="I936" s="288" t="b">
        <f t="shared" si="72"/>
        <v>1</v>
      </c>
      <c r="J936" s="291">
        <f t="shared" si="73"/>
        <v>0</v>
      </c>
      <c r="K936" s="291">
        <f t="shared" si="74"/>
        <v>0</v>
      </c>
      <c r="L936" s="289">
        <f t="shared" si="75"/>
        <v>0</v>
      </c>
    </row>
    <row r="937" spans="8:12" x14ac:dyDescent="0.3">
      <c r="H937" s="288" t="b">
        <f t="shared" si="71"/>
        <v>1</v>
      </c>
      <c r="I937" s="288" t="b">
        <f t="shared" si="72"/>
        <v>1</v>
      </c>
      <c r="J937" s="291">
        <f t="shared" si="73"/>
        <v>0</v>
      </c>
      <c r="K937" s="291">
        <f t="shared" si="74"/>
        <v>0</v>
      </c>
      <c r="L937" s="289">
        <f t="shared" si="75"/>
        <v>0</v>
      </c>
    </row>
    <row r="938" spans="8:12" x14ac:dyDescent="0.3">
      <c r="H938" s="288" t="b">
        <f t="shared" si="71"/>
        <v>1</v>
      </c>
      <c r="I938" s="288" t="b">
        <f t="shared" si="72"/>
        <v>1</v>
      </c>
      <c r="J938" s="291">
        <f t="shared" si="73"/>
        <v>0</v>
      </c>
      <c r="K938" s="291">
        <f t="shared" si="74"/>
        <v>0</v>
      </c>
      <c r="L938" s="289">
        <f t="shared" si="75"/>
        <v>0</v>
      </c>
    </row>
    <row r="939" spans="8:12" x14ac:dyDescent="0.3">
      <c r="H939" s="288" t="b">
        <f t="shared" si="71"/>
        <v>1</v>
      </c>
      <c r="I939" s="288" t="b">
        <f t="shared" si="72"/>
        <v>1</v>
      </c>
      <c r="J939" s="291">
        <f t="shared" si="73"/>
        <v>0</v>
      </c>
      <c r="K939" s="291">
        <f t="shared" si="74"/>
        <v>0</v>
      </c>
      <c r="L939" s="289">
        <f t="shared" si="75"/>
        <v>0</v>
      </c>
    </row>
    <row r="940" spans="8:12" x14ac:dyDescent="0.3">
      <c r="H940" s="288" t="b">
        <f t="shared" si="71"/>
        <v>1</v>
      </c>
      <c r="I940" s="288" t="b">
        <f t="shared" si="72"/>
        <v>1</v>
      </c>
      <c r="J940" s="291">
        <f t="shared" si="73"/>
        <v>0</v>
      </c>
      <c r="K940" s="291">
        <f t="shared" si="74"/>
        <v>0</v>
      </c>
      <c r="L940" s="289">
        <f t="shared" si="75"/>
        <v>0</v>
      </c>
    </row>
    <row r="941" spans="8:12" x14ac:dyDescent="0.3">
      <c r="H941" s="288" t="b">
        <f t="shared" si="71"/>
        <v>1</v>
      </c>
      <c r="I941" s="288" t="b">
        <f t="shared" si="72"/>
        <v>1</v>
      </c>
      <c r="J941" s="291">
        <f t="shared" si="73"/>
        <v>0</v>
      </c>
      <c r="K941" s="291">
        <f t="shared" si="74"/>
        <v>0</v>
      </c>
      <c r="L941" s="289">
        <f t="shared" si="75"/>
        <v>0</v>
      </c>
    </row>
    <row r="942" spans="8:12" x14ac:dyDescent="0.3">
      <c r="H942" s="288" t="b">
        <f t="shared" si="71"/>
        <v>1</v>
      </c>
      <c r="I942" s="288" t="b">
        <f t="shared" si="72"/>
        <v>1</v>
      </c>
      <c r="J942" s="291">
        <f t="shared" si="73"/>
        <v>0</v>
      </c>
      <c r="K942" s="291">
        <f t="shared" si="74"/>
        <v>0</v>
      </c>
      <c r="L942" s="289">
        <f t="shared" si="75"/>
        <v>0</v>
      </c>
    </row>
    <row r="943" spans="8:12" x14ac:dyDescent="0.3">
      <c r="H943" s="288" t="b">
        <f t="shared" si="71"/>
        <v>1</v>
      </c>
      <c r="I943" s="288" t="b">
        <f t="shared" si="72"/>
        <v>1</v>
      </c>
      <c r="J943" s="291">
        <f t="shared" si="73"/>
        <v>0</v>
      </c>
      <c r="K943" s="291">
        <f t="shared" si="74"/>
        <v>0</v>
      </c>
      <c r="L943" s="289">
        <f t="shared" si="75"/>
        <v>0</v>
      </c>
    </row>
    <row r="944" spans="8:12" x14ac:dyDescent="0.3">
      <c r="H944" s="288" t="b">
        <f t="shared" si="71"/>
        <v>1</v>
      </c>
      <c r="I944" s="288" t="b">
        <f t="shared" si="72"/>
        <v>1</v>
      </c>
      <c r="J944" s="291">
        <f t="shared" si="73"/>
        <v>0</v>
      </c>
      <c r="K944" s="291">
        <f t="shared" si="74"/>
        <v>0</v>
      </c>
      <c r="L944" s="289">
        <f t="shared" si="75"/>
        <v>0</v>
      </c>
    </row>
    <row r="945" spans="8:12" x14ac:dyDescent="0.3">
      <c r="H945" s="288" t="b">
        <f t="shared" si="71"/>
        <v>1</v>
      </c>
      <c r="I945" s="288" t="b">
        <f t="shared" si="72"/>
        <v>1</v>
      </c>
      <c r="J945" s="291">
        <f t="shared" si="73"/>
        <v>0</v>
      </c>
      <c r="K945" s="291">
        <f t="shared" si="74"/>
        <v>0</v>
      </c>
      <c r="L945" s="289">
        <f t="shared" si="75"/>
        <v>0</v>
      </c>
    </row>
    <row r="946" spans="8:12" x14ac:dyDescent="0.3">
      <c r="H946" s="288" t="b">
        <f t="shared" si="71"/>
        <v>1</v>
      </c>
      <c r="I946" s="288" t="b">
        <f t="shared" si="72"/>
        <v>1</v>
      </c>
      <c r="J946" s="291">
        <f t="shared" si="73"/>
        <v>0</v>
      </c>
      <c r="K946" s="291">
        <f t="shared" si="74"/>
        <v>0</v>
      </c>
      <c r="L946" s="289">
        <f t="shared" si="75"/>
        <v>0</v>
      </c>
    </row>
    <row r="947" spans="8:12" x14ac:dyDescent="0.3">
      <c r="H947" s="288" t="b">
        <f t="shared" si="71"/>
        <v>1</v>
      </c>
      <c r="I947" s="288" t="b">
        <f t="shared" si="72"/>
        <v>1</v>
      </c>
      <c r="J947" s="291">
        <f t="shared" si="73"/>
        <v>0</v>
      </c>
      <c r="K947" s="291">
        <f t="shared" si="74"/>
        <v>0</v>
      </c>
      <c r="L947" s="289">
        <f t="shared" si="75"/>
        <v>0</v>
      </c>
    </row>
    <row r="948" spans="8:12" x14ac:dyDescent="0.3">
      <c r="H948" s="288" t="b">
        <f t="shared" si="71"/>
        <v>1</v>
      </c>
      <c r="I948" s="288" t="b">
        <f t="shared" si="72"/>
        <v>1</v>
      </c>
      <c r="J948" s="291">
        <f t="shared" si="73"/>
        <v>0</v>
      </c>
      <c r="K948" s="291">
        <f t="shared" si="74"/>
        <v>0</v>
      </c>
      <c r="L948" s="289">
        <f t="shared" si="75"/>
        <v>0</v>
      </c>
    </row>
    <row r="949" spans="8:12" x14ac:dyDescent="0.3">
      <c r="H949" s="288" t="b">
        <f t="shared" si="71"/>
        <v>1</v>
      </c>
      <c r="I949" s="288" t="b">
        <f t="shared" si="72"/>
        <v>1</v>
      </c>
      <c r="J949" s="291">
        <f t="shared" si="73"/>
        <v>0</v>
      </c>
      <c r="K949" s="291">
        <f t="shared" si="74"/>
        <v>0</v>
      </c>
      <c r="L949" s="289">
        <f t="shared" si="75"/>
        <v>0</v>
      </c>
    </row>
    <row r="950" spans="8:12" x14ac:dyDescent="0.3">
      <c r="H950" s="288" t="b">
        <f t="shared" si="71"/>
        <v>1</v>
      </c>
      <c r="I950" s="288" t="b">
        <f t="shared" si="72"/>
        <v>1</v>
      </c>
      <c r="J950" s="291">
        <f t="shared" si="73"/>
        <v>0</v>
      </c>
      <c r="K950" s="291">
        <f t="shared" si="74"/>
        <v>0</v>
      </c>
      <c r="L950" s="289">
        <f t="shared" si="75"/>
        <v>0</v>
      </c>
    </row>
    <row r="951" spans="8:12" x14ac:dyDescent="0.3">
      <c r="H951" s="288" t="b">
        <f t="shared" si="71"/>
        <v>1</v>
      </c>
      <c r="I951" s="288" t="b">
        <f t="shared" si="72"/>
        <v>1</v>
      </c>
      <c r="J951" s="291">
        <f t="shared" si="73"/>
        <v>0</v>
      </c>
      <c r="K951" s="291">
        <f t="shared" si="74"/>
        <v>0</v>
      </c>
      <c r="L951" s="289">
        <f t="shared" si="75"/>
        <v>0</v>
      </c>
    </row>
    <row r="952" spans="8:12" x14ac:dyDescent="0.3">
      <c r="H952" s="288" t="b">
        <f t="shared" si="71"/>
        <v>1</v>
      </c>
      <c r="I952" s="288" t="b">
        <f t="shared" si="72"/>
        <v>1</v>
      </c>
      <c r="J952" s="291">
        <f t="shared" si="73"/>
        <v>0</v>
      </c>
      <c r="K952" s="291">
        <f t="shared" si="74"/>
        <v>0</v>
      </c>
      <c r="L952" s="289">
        <f t="shared" si="75"/>
        <v>0</v>
      </c>
    </row>
    <row r="953" spans="8:12" x14ac:dyDescent="0.3">
      <c r="H953" s="288" t="b">
        <f t="shared" si="71"/>
        <v>1</v>
      </c>
      <c r="I953" s="288" t="b">
        <f t="shared" si="72"/>
        <v>1</v>
      </c>
      <c r="J953" s="291">
        <f t="shared" si="73"/>
        <v>0</v>
      </c>
      <c r="K953" s="291">
        <f t="shared" si="74"/>
        <v>0</v>
      </c>
      <c r="L953" s="289">
        <f t="shared" si="75"/>
        <v>0</v>
      </c>
    </row>
    <row r="954" spans="8:12" x14ac:dyDescent="0.3">
      <c r="H954" s="288" t="b">
        <f t="shared" si="71"/>
        <v>1</v>
      </c>
      <c r="I954" s="288" t="b">
        <f t="shared" si="72"/>
        <v>1</v>
      </c>
      <c r="J954" s="291">
        <f t="shared" si="73"/>
        <v>0</v>
      </c>
      <c r="K954" s="291">
        <f t="shared" si="74"/>
        <v>0</v>
      </c>
      <c r="L954" s="289">
        <f t="shared" si="75"/>
        <v>0</v>
      </c>
    </row>
    <row r="955" spans="8:12" x14ac:dyDescent="0.3">
      <c r="H955" s="288" t="b">
        <f t="shared" si="71"/>
        <v>1</v>
      </c>
      <c r="I955" s="288" t="b">
        <f t="shared" si="72"/>
        <v>1</v>
      </c>
      <c r="J955" s="291">
        <f t="shared" si="73"/>
        <v>0</v>
      </c>
      <c r="K955" s="291">
        <f t="shared" si="74"/>
        <v>0</v>
      </c>
      <c r="L955" s="289">
        <f t="shared" si="75"/>
        <v>0</v>
      </c>
    </row>
    <row r="956" spans="8:12" x14ac:dyDescent="0.3">
      <c r="H956" s="288" t="b">
        <f t="shared" si="71"/>
        <v>1</v>
      </c>
      <c r="I956" s="288" t="b">
        <f t="shared" si="72"/>
        <v>1</v>
      </c>
      <c r="J956" s="291">
        <f t="shared" si="73"/>
        <v>0</v>
      </c>
      <c r="K956" s="291">
        <f t="shared" si="74"/>
        <v>0</v>
      </c>
      <c r="L956" s="289">
        <f t="shared" si="75"/>
        <v>0</v>
      </c>
    </row>
    <row r="957" spans="8:12" x14ac:dyDescent="0.3">
      <c r="H957" s="288" t="b">
        <f t="shared" si="71"/>
        <v>1</v>
      </c>
      <c r="I957" s="288" t="b">
        <f t="shared" si="72"/>
        <v>1</v>
      </c>
      <c r="J957" s="291">
        <f t="shared" si="73"/>
        <v>0</v>
      </c>
      <c r="K957" s="291">
        <f t="shared" si="74"/>
        <v>0</v>
      </c>
      <c r="L957" s="289">
        <f t="shared" si="75"/>
        <v>0</v>
      </c>
    </row>
    <row r="958" spans="8:12" x14ac:dyDescent="0.3">
      <c r="H958" s="288" t="b">
        <f t="shared" si="71"/>
        <v>1</v>
      </c>
      <c r="I958" s="288" t="b">
        <f t="shared" si="72"/>
        <v>1</v>
      </c>
      <c r="J958" s="291">
        <f t="shared" si="73"/>
        <v>0</v>
      </c>
      <c r="K958" s="291">
        <f t="shared" si="74"/>
        <v>0</v>
      </c>
      <c r="L958" s="289">
        <f t="shared" si="75"/>
        <v>0</v>
      </c>
    </row>
    <row r="959" spans="8:12" x14ac:dyDescent="0.3">
      <c r="H959" s="288" t="b">
        <f t="shared" si="71"/>
        <v>1</v>
      </c>
      <c r="I959" s="288" t="b">
        <f t="shared" si="72"/>
        <v>1</v>
      </c>
      <c r="J959" s="291">
        <f t="shared" si="73"/>
        <v>0</v>
      </c>
      <c r="K959" s="291">
        <f t="shared" si="74"/>
        <v>0</v>
      </c>
      <c r="L959" s="289">
        <f t="shared" si="75"/>
        <v>0</v>
      </c>
    </row>
    <row r="960" spans="8:12" x14ac:dyDescent="0.3">
      <c r="H960" s="288" t="b">
        <f t="shared" si="71"/>
        <v>1</v>
      </c>
      <c r="I960" s="288" t="b">
        <f t="shared" si="72"/>
        <v>1</v>
      </c>
      <c r="J960" s="291">
        <f t="shared" si="73"/>
        <v>0</v>
      </c>
      <c r="K960" s="291">
        <f t="shared" si="74"/>
        <v>0</v>
      </c>
      <c r="L960" s="289">
        <f t="shared" si="75"/>
        <v>0</v>
      </c>
    </row>
    <row r="961" spans="8:12" x14ac:dyDescent="0.3">
      <c r="H961" s="288" t="b">
        <f t="shared" si="71"/>
        <v>1</v>
      </c>
      <c r="I961" s="288" t="b">
        <f t="shared" si="72"/>
        <v>1</v>
      </c>
      <c r="J961" s="291">
        <f t="shared" si="73"/>
        <v>0</v>
      </c>
      <c r="K961" s="291">
        <f t="shared" si="74"/>
        <v>0</v>
      </c>
      <c r="L961" s="289">
        <f t="shared" si="75"/>
        <v>0</v>
      </c>
    </row>
    <row r="962" spans="8:12" x14ac:dyDescent="0.3">
      <c r="H962" s="288" t="b">
        <f t="shared" si="71"/>
        <v>1</v>
      </c>
      <c r="I962" s="288" t="b">
        <f t="shared" si="72"/>
        <v>1</v>
      </c>
      <c r="J962" s="291">
        <f t="shared" si="73"/>
        <v>0</v>
      </c>
      <c r="K962" s="291">
        <f t="shared" si="74"/>
        <v>0</v>
      </c>
      <c r="L962" s="289">
        <f t="shared" si="75"/>
        <v>0</v>
      </c>
    </row>
    <row r="963" spans="8:12" x14ac:dyDescent="0.3">
      <c r="H963" s="288" t="b">
        <f t="shared" si="71"/>
        <v>1</v>
      </c>
      <c r="I963" s="288" t="b">
        <f t="shared" si="72"/>
        <v>1</v>
      </c>
      <c r="J963" s="291">
        <f t="shared" si="73"/>
        <v>0</v>
      </c>
      <c r="K963" s="291">
        <f t="shared" si="74"/>
        <v>0</v>
      </c>
      <c r="L963" s="289">
        <f t="shared" si="75"/>
        <v>0</v>
      </c>
    </row>
    <row r="964" spans="8:12" x14ac:dyDescent="0.3">
      <c r="H964" s="288" t="b">
        <f t="shared" si="71"/>
        <v>1</v>
      </c>
      <c r="I964" s="288" t="b">
        <f t="shared" si="72"/>
        <v>1</v>
      </c>
      <c r="J964" s="291">
        <f t="shared" si="73"/>
        <v>0</v>
      </c>
      <c r="K964" s="291">
        <f t="shared" si="74"/>
        <v>0</v>
      </c>
      <c r="L964" s="289">
        <f t="shared" si="75"/>
        <v>0</v>
      </c>
    </row>
    <row r="965" spans="8:12" x14ac:dyDescent="0.3">
      <c r="H965" s="288" t="b">
        <f t="shared" ref="H965:H1028" si="76">+B965=N965</f>
        <v>1</v>
      </c>
      <c r="I965" s="288" t="b">
        <f t="shared" ref="I965:I1028" si="77">+C965=O965</f>
        <v>1</v>
      </c>
      <c r="J965" s="291">
        <f t="shared" ref="J965:J1028" si="78">+D965-P965</f>
        <v>0</v>
      </c>
      <c r="K965" s="291">
        <f t="shared" ref="K965:K1028" si="79">+E965-Q965</f>
        <v>0</v>
      </c>
      <c r="L965" s="289">
        <f t="shared" si="75"/>
        <v>0</v>
      </c>
    </row>
    <row r="966" spans="8:12" x14ac:dyDescent="0.3">
      <c r="H966" s="288" t="b">
        <f t="shared" si="76"/>
        <v>1</v>
      </c>
      <c r="I966" s="288" t="b">
        <f t="shared" si="77"/>
        <v>1</v>
      </c>
      <c r="J966" s="291">
        <f t="shared" si="78"/>
        <v>0</v>
      </c>
      <c r="K966" s="291">
        <f t="shared" si="79"/>
        <v>0</v>
      </c>
      <c r="L966" s="289">
        <f t="shared" si="75"/>
        <v>0</v>
      </c>
    </row>
    <row r="967" spans="8:12" x14ac:dyDescent="0.3">
      <c r="H967" s="288" t="b">
        <f t="shared" si="76"/>
        <v>1</v>
      </c>
      <c r="I967" s="288" t="b">
        <f t="shared" si="77"/>
        <v>1</v>
      </c>
      <c r="J967" s="291">
        <f t="shared" si="78"/>
        <v>0</v>
      </c>
      <c r="K967" s="291">
        <f t="shared" si="79"/>
        <v>0</v>
      </c>
      <c r="L967" s="289">
        <f t="shared" si="75"/>
        <v>0</v>
      </c>
    </row>
    <row r="968" spans="8:12" x14ac:dyDescent="0.3">
      <c r="H968" s="288" t="b">
        <f t="shared" si="76"/>
        <v>1</v>
      </c>
      <c r="I968" s="288" t="b">
        <f t="shared" si="77"/>
        <v>1</v>
      </c>
      <c r="J968" s="291">
        <f t="shared" si="78"/>
        <v>0</v>
      </c>
      <c r="K968" s="291">
        <f t="shared" si="79"/>
        <v>0</v>
      </c>
      <c r="L968" s="289">
        <f t="shared" si="75"/>
        <v>0</v>
      </c>
    </row>
    <row r="969" spans="8:12" x14ac:dyDescent="0.3">
      <c r="H969" s="288" t="b">
        <f t="shared" si="76"/>
        <v>1</v>
      </c>
      <c r="I969" s="288" t="b">
        <f t="shared" si="77"/>
        <v>1</v>
      </c>
      <c r="J969" s="291">
        <f t="shared" si="78"/>
        <v>0</v>
      </c>
      <c r="K969" s="291">
        <f t="shared" si="79"/>
        <v>0</v>
      </c>
      <c r="L969" s="289">
        <f t="shared" si="75"/>
        <v>0</v>
      </c>
    </row>
    <row r="970" spans="8:12" x14ac:dyDescent="0.3">
      <c r="H970" s="288" t="b">
        <f t="shared" si="76"/>
        <v>1</v>
      </c>
      <c r="I970" s="288" t="b">
        <f t="shared" si="77"/>
        <v>1</v>
      </c>
      <c r="J970" s="291">
        <f t="shared" si="78"/>
        <v>0</v>
      </c>
      <c r="K970" s="291">
        <f t="shared" si="79"/>
        <v>0</v>
      </c>
      <c r="L970" s="289">
        <f t="shared" si="75"/>
        <v>0</v>
      </c>
    </row>
    <row r="971" spans="8:12" x14ac:dyDescent="0.3">
      <c r="H971" s="288" t="b">
        <f t="shared" si="76"/>
        <v>1</v>
      </c>
      <c r="I971" s="288" t="b">
        <f t="shared" si="77"/>
        <v>1</v>
      </c>
      <c r="J971" s="291">
        <f t="shared" si="78"/>
        <v>0</v>
      </c>
      <c r="K971" s="291">
        <f t="shared" si="79"/>
        <v>0</v>
      </c>
      <c r="L971" s="289">
        <f t="shared" si="75"/>
        <v>0</v>
      </c>
    </row>
    <row r="972" spans="8:12" x14ac:dyDescent="0.3">
      <c r="H972" s="288" t="b">
        <f t="shared" si="76"/>
        <v>1</v>
      </c>
      <c r="I972" s="288" t="b">
        <f t="shared" si="77"/>
        <v>1</v>
      </c>
      <c r="J972" s="291">
        <f t="shared" si="78"/>
        <v>0</v>
      </c>
      <c r="K972" s="291">
        <f t="shared" si="79"/>
        <v>0</v>
      </c>
      <c r="L972" s="289">
        <f t="shared" si="75"/>
        <v>0</v>
      </c>
    </row>
    <row r="973" spans="8:12" x14ac:dyDescent="0.3">
      <c r="H973" s="288" t="b">
        <f t="shared" si="76"/>
        <v>1</v>
      </c>
      <c r="I973" s="288" t="b">
        <f t="shared" si="77"/>
        <v>1</v>
      </c>
      <c r="J973" s="291">
        <f t="shared" si="78"/>
        <v>0</v>
      </c>
      <c r="K973" s="291">
        <f t="shared" si="79"/>
        <v>0</v>
      </c>
      <c r="L973" s="289">
        <f t="shared" si="75"/>
        <v>0</v>
      </c>
    </row>
    <row r="974" spans="8:12" x14ac:dyDescent="0.3">
      <c r="H974" s="288" t="b">
        <f t="shared" si="76"/>
        <v>1</v>
      </c>
      <c r="I974" s="288" t="b">
        <f t="shared" si="77"/>
        <v>1</v>
      </c>
      <c r="J974" s="291">
        <f t="shared" si="78"/>
        <v>0</v>
      </c>
      <c r="K974" s="291">
        <f t="shared" si="79"/>
        <v>0</v>
      </c>
      <c r="L974" s="289">
        <f t="shared" si="75"/>
        <v>0</v>
      </c>
    </row>
    <row r="975" spans="8:12" x14ac:dyDescent="0.3">
      <c r="H975" s="288" t="b">
        <f t="shared" si="76"/>
        <v>1</v>
      </c>
      <c r="I975" s="288" t="b">
        <f t="shared" si="77"/>
        <v>1</v>
      </c>
      <c r="J975" s="291">
        <f t="shared" si="78"/>
        <v>0</v>
      </c>
      <c r="K975" s="291">
        <f t="shared" si="79"/>
        <v>0</v>
      </c>
      <c r="L975" s="289">
        <f t="shared" ref="L975:L1038" si="80">+IF(LEN(B975)=LEN(N975),LEN(B975),LEN(B975)+LEN(N975))</f>
        <v>0</v>
      </c>
    </row>
    <row r="976" spans="8:12" x14ac:dyDescent="0.3">
      <c r="H976" s="288" t="b">
        <f t="shared" si="76"/>
        <v>1</v>
      </c>
      <c r="I976" s="288" t="b">
        <f t="shared" si="77"/>
        <v>1</v>
      </c>
      <c r="J976" s="291">
        <f t="shared" si="78"/>
        <v>0</v>
      </c>
      <c r="K976" s="291">
        <f t="shared" si="79"/>
        <v>0</v>
      </c>
      <c r="L976" s="289">
        <f t="shared" si="80"/>
        <v>0</v>
      </c>
    </row>
    <row r="977" spans="8:12" x14ac:dyDescent="0.3">
      <c r="H977" s="288" t="b">
        <f t="shared" si="76"/>
        <v>1</v>
      </c>
      <c r="I977" s="288" t="b">
        <f t="shared" si="77"/>
        <v>1</v>
      </c>
      <c r="J977" s="291">
        <f t="shared" si="78"/>
        <v>0</v>
      </c>
      <c r="K977" s="291">
        <f t="shared" si="79"/>
        <v>0</v>
      </c>
      <c r="L977" s="289">
        <f t="shared" si="80"/>
        <v>0</v>
      </c>
    </row>
    <row r="978" spans="8:12" x14ac:dyDescent="0.3">
      <c r="H978" s="288" t="b">
        <f t="shared" si="76"/>
        <v>1</v>
      </c>
      <c r="I978" s="288" t="b">
        <f t="shared" si="77"/>
        <v>1</v>
      </c>
      <c r="J978" s="291">
        <f t="shared" si="78"/>
        <v>0</v>
      </c>
      <c r="K978" s="291">
        <f t="shared" si="79"/>
        <v>0</v>
      </c>
      <c r="L978" s="289">
        <f t="shared" si="80"/>
        <v>0</v>
      </c>
    </row>
    <row r="979" spans="8:12" x14ac:dyDescent="0.3">
      <c r="H979" s="288" t="b">
        <f t="shared" si="76"/>
        <v>1</v>
      </c>
      <c r="I979" s="288" t="b">
        <f t="shared" si="77"/>
        <v>1</v>
      </c>
      <c r="J979" s="291">
        <f t="shared" si="78"/>
        <v>0</v>
      </c>
      <c r="K979" s="291">
        <f t="shared" si="79"/>
        <v>0</v>
      </c>
      <c r="L979" s="289">
        <f t="shared" si="80"/>
        <v>0</v>
      </c>
    </row>
    <row r="980" spans="8:12" x14ac:dyDescent="0.3">
      <c r="H980" s="288" t="b">
        <f t="shared" si="76"/>
        <v>1</v>
      </c>
      <c r="I980" s="288" t="b">
        <f t="shared" si="77"/>
        <v>1</v>
      </c>
      <c r="J980" s="291">
        <f t="shared" si="78"/>
        <v>0</v>
      </c>
      <c r="K980" s="291">
        <f t="shared" si="79"/>
        <v>0</v>
      </c>
      <c r="L980" s="289">
        <f t="shared" si="80"/>
        <v>0</v>
      </c>
    </row>
    <row r="981" spans="8:12" x14ac:dyDescent="0.3">
      <c r="H981" s="288" t="b">
        <f t="shared" si="76"/>
        <v>1</v>
      </c>
      <c r="I981" s="288" t="b">
        <f t="shared" si="77"/>
        <v>1</v>
      </c>
      <c r="J981" s="291">
        <f t="shared" si="78"/>
        <v>0</v>
      </c>
      <c r="K981" s="291">
        <f t="shared" si="79"/>
        <v>0</v>
      </c>
      <c r="L981" s="289">
        <f t="shared" si="80"/>
        <v>0</v>
      </c>
    </row>
    <row r="982" spans="8:12" x14ac:dyDescent="0.3">
      <c r="H982" s="288" t="b">
        <f t="shared" si="76"/>
        <v>1</v>
      </c>
      <c r="I982" s="288" t="b">
        <f t="shared" si="77"/>
        <v>1</v>
      </c>
      <c r="J982" s="291">
        <f t="shared" si="78"/>
        <v>0</v>
      </c>
      <c r="K982" s="291">
        <f t="shared" si="79"/>
        <v>0</v>
      </c>
      <c r="L982" s="289">
        <f t="shared" si="80"/>
        <v>0</v>
      </c>
    </row>
    <row r="983" spans="8:12" x14ac:dyDescent="0.3">
      <c r="H983" s="288" t="b">
        <f t="shared" si="76"/>
        <v>1</v>
      </c>
      <c r="I983" s="288" t="b">
        <f t="shared" si="77"/>
        <v>1</v>
      </c>
      <c r="J983" s="291">
        <f t="shared" si="78"/>
        <v>0</v>
      </c>
      <c r="K983" s="291">
        <f t="shared" si="79"/>
        <v>0</v>
      </c>
      <c r="L983" s="289">
        <f t="shared" si="80"/>
        <v>0</v>
      </c>
    </row>
    <row r="984" spans="8:12" x14ac:dyDescent="0.3">
      <c r="H984" s="288" t="b">
        <f t="shared" si="76"/>
        <v>1</v>
      </c>
      <c r="I984" s="288" t="b">
        <f t="shared" si="77"/>
        <v>1</v>
      </c>
      <c r="J984" s="291">
        <f t="shared" si="78"/>
        <v>0</v>
      </c>
      <c r="K984" s="291">
        <f t="shared" si="79"/>
        <v>0</v>
      </c>
      <c r="L984" s="289">
        <f t="shared" si="80"/>
        <v>0</v>
      </c>
    </row>
    <row r="985" spans="8:12" x14ac:dyDescent="0.3">
      <c r="H985" s="288" t="b">
        <f t="shared" si="76"/>
        <v>1</v>
      </c>
      <c r="I985" s="288" t="b">
        <f t="shared" si="77"/>
        <v>1</v>
      </c>
      <c r="J985" s="291">
        <f t="shared" si="78"/>
        <v>0</v>
      </c>
      <c r="K985" s="291">
        <f t="shared" si="79"/>
        <v>0</v>
      </c>
      <c r="L985" s="289">
        <f t="shared" si="80"/>
        <v>0</v>
      </c>
    </row>
    <row r="986" spans="8:12" x14ac:dyDescent="0.3">
      <c r="H986" s="288" t="b">
        <f t="shared" si="76"/>
        <v>1</v>
      </c>
      <c r="I986" s="288" t="b">
        <f t="shared" si="77"/>
        <v>1</v>
      </c>
      <c r="J986" s="291">
        <f t="shared" si="78"/>
        <v>0</v>
      </c>
      <c r="K986" s="291">
        <f t="shared" si="79"/>
        <v>0</v>
      </c>
      <c r="L986" s="289">
        <f t="shared" si="80"/>
        <v>0</v>
      </c>
    </row>
    <row r="987" spans="8:12" x14ac:dyDescent="0.3">
      <c r="H987" s="288" t="b">
        <f t="shared" si="76"/>
        <v>1</v>
      </c>
      <c r="I987" s="288" t="b">
        <f t="shared" si="77"/>
        <v>1</v>
      </c>
      <c r="J987" s="291">
        <f t="shared" si="78"/>
        <v>0</v>
      </c>
      <c r="K987" s="291">
        <f t="shared" si="79"/>
        <v>0</v>
      </c>
      <c r="L987" s="289">
        <f t="shared" si="80"/>
        <v>0</v>
      </c>
    </row>
    <row r="988" spans="8:12" x14ac:dyDescent="0.3">
      <c r="H988" s="288" t="b">
        <f t="shared" si="76"/>
        <v>1</v>
      </c>
      <c r="I988" s="288" t="b">
        <f t="shared" si="77"/>
        <v>1</v>
      </c>
      <c r="J988" s="291">
        <f t="shared" si="78"/>
        <v>0</v>
      </c>
      <c r="K988" s="291">
        <f t="shared" si="79"/>
        <v>0</v>
      </c>
      <c r="L988" s="289">
        <f t="shared" si="80"/>
        <v>0</v>
      </c>
    </row>
    <row r="989" spans="8:12" x14ac:dyDescent="0.3">
      <c r="H989" s="288" t="b">
        <f t="shared" si="76"/>
        <v>1</v>
      </c>
      <c r="I989" s="288" t="b">
        <f t="shared" si="77"/>
        <v>1</v>
      </c>
      <c r="J989" s="291">
        <f t="shared" si="78"/>
        <v>0</v>
      </c>
      <c r="K989" s="291">
        <f t="shared" si="79"/>
        <v>0</v>
      </c>
      <c r="L989" s="289">
        <f t="shared" si="80"/>
        <v>0</v>
      </c>
    </row>
    <row r="990" spans="8:12" x14ac:dyDescent="0.3">
      <c r="H990" s="288" t="b">
        <f t="shared" si="76"/>
        <v>1</v>
      </c>
      <c r="I990" s="288" t="b">
        <f t="shared" si="77"/>
        <v>1</v>
      </c>
      <c r="J990" s="291">
        <f t="shared" si="78"/>
        <v>0</v>
      </c>
      <c r="K990" s="291">
        <f t="shared" si="79"/>
        <v>0</v>
      </c>
      <c r="L990" s="289">
        <f t="shared" si="80"/>
        <v>0</v>
      </c>
    </row>
    <row r="991" spans="8:12" x14ac:dyDescent="0.3">
      <c r="H991" s="288" t="b">
        <f t="shared" si="76"/>
        <v>1</v>
      </c>
      <c r="I991" s="288" t="b">
        <f t="shared" si="77"/>
        <v>1</v>
      </c>
      <c r="J991" s="291">
        <f t="shared" si="78"/>
        <v>0</v>
      </c>
      <c r="K991" s="291">
        <f t="shared" si="79"/>
        <v>0</v>
      </c>
      <c r="L991" s="289">
        <f t="shared" si="80"/>
        <v>0</v>
      </c>
    </row>
    <row r="992" spans="8:12" x14ac:dyDescent="0.3">
      <c r="H992" s="288" t="b">
        <f t="shared" si="76"/>
        <v>1</v>
      </c>
      <c r="I992" s="288" t="b">
        <f t="shared" si="77"/>
        <v>1</v>
      </c>
      <c r="J992" s="291">
        <f t="shared" si="78"/>
        <v>0</v>
      </c>
      <c r="K992" s="291">
        <f t="shared" si="79"/>
        <v>0</v>
      </c>
      <c r="L992" s="289">
        <f t="shared" si="80"/>
        <v>0</v>
      </c>
    </row>
    <row r="993" spans="8:12" x14ac:dyDescent="0.3">
      <c r="H993" s="288" t="b">
        <f t="shared" si="76"/>
        <v>1</v>
      </c>
      <c r="I993" s="288" t="b">
        <f t="shared" si="77"/>
        <v>1</v>
      </c>
      <c r="J993" s="291">
        <f t="shared" si="78"/>
        <v>0</v>
      </c>
      <c r="K993" s="291">
        <f t="shared" si="79"/>
        <v>0</v>
      </c>
      <c r="L993" s="289">
        <f t="shared" si="80"/>
        <v>0</v>
      </c>
    </row>
    <row r="994" spans="8:12" x14ac:dyDescent="0.3">
      <c r="H994" s="288" t="b">
        <f t="shared" si="76"/>
        <v>1</v>
      </c>
      <c r="I994" s="288" t="b">
        <f t="shared" si="77"/>
        <v>1</v>
      </c>
      <c r="J994" s="291">
        <f t="shared" si="78"/>
        <v>0</v>
      </c>
      <c r="K994" s="291">
        <f t="shared" si="79"/>
        <v>0</v>
      </c>
      <c r="L994" s="289">
        <f t="shared" si="80"/>
        <v>0</v>
      </c>
    </row>
    <row r="995" spans="8:12" x14ac:dyDescent="0.3">
      <c r="H995" s="288" t="b">
        <f t="shared" si="76"/>
        <v>1</v>
      </c>
      <c r="I995" s="288" t="b">
        <f t="shared" si="77"/>
        <v>1</v>
      </c>
      <c r="J995" s="291">
        <f t="shared" si="78"/>
        <v>0</v>
      </c>
      <c r="K995" s="291">
        <f t="shared" si="79"/>
        <v>0</v>
      </c>
      <c r="L995" s="289">
        <f t="shared" si="80"/>
        <v>0</v>
      </c>
    </row>
    <row r="996" spans="8:12" x14ac:dyDescent="0.3">
      <c r="H996" s="288" t="b">
        <f t="shared" si="76"/>
        <v>1</v>
      </c>
      <c r="I996" s="288" t="b">
        <f t="shared" si="77"/>
        <v>1</v>
      </c>
      <c r="J996" s="291">
        <f t="shared" si="78"/>
        <v>0</v>
      </c>
      <c r="K996" s="291">
        <f t="shared" si="79"/>
        <v>0</v>
      </c>
      <c r="L996" s="289">
        <f t="shared" si="80"/>
        <v>0</v>
      </c>
    </row>
    <row r="997" spans="8:12" x14ac:dyDescent="0.3">
      <c r="H997" s="288" t="b">
        <f t="shared" si="76"/>
        <v>1</v>
      </c>
      <c r="I997" s="288" t="b">
        <f t="shared" si="77"/>
        <v>1</v>
      </c>
      <c r="J997" s="291">
        <f t="shared" si="78"/>
        <v>0</v>
      </c>
      <c r="K997" s="291">
        <f t="shared" si="79"/>
        <v>0</v>
      </c>
      <c r="L997" s="289">
        <f t="shared" si="80"/>
        <v>0</v>
      </c>
    </row>
    <row r="998" spans="8:12" x14ac:dyDescent="0.3">
      <c r="H998" s="288" t="b">
        <f t="shared" si="76"/>
        <v>1</v>
      </c>
      <c r="I998" s="288" t="b">
        <f t="shared" si="77"/>
        <v>1</v>
      </c>
      <c r="J998" s="291">
        <f t="shared" si="78"/>
        <v>0</v>
      </c>
      <c r="K998" s="291">
        <f t="shared" si="79"/>
        <v>0</v>
      </c>
      <c r="L998" s="289">
        <f t="shared" si="80"/>
        <v>0</v>
      </c>
    </row>
    <row r="999" spans="8:12" x14ac:dyDescent="0.3">
      <c r="H999" s="288" t="b">
        <f t="shared" si="76"/>
        <v>1</v>
      </c>
      <c r="I999" s="288" t="b">
        <f t="shared" si="77"/>
        <v>1</v>
      </c>
      <c r="J999" s="291">
        <f t="shared" si="78"/>
        <v>0</v>
      </c>
      <c r="K999" s="291">
        <f t="shared" si="79"/>
        <v>0</v>
      </c>
      <c r="L999" s="289">
        <f t="shared" si="80"/>
        <v>0</v>
      </c>
    </row>
    <row r="1000" spans="8:12" x14ac:dyDescent="0.3">
      <c r="H1000" s="288" t="b">
        <f t="shared" si="76"/>
        <v>1</v>
      </c>
      <c r="I1000" s="288" t="b">
        <f t="shared" si="77"/>
        <v>1</v>
      </c>
      <c r="J1000" s="291">
        <f t="shared" si="78"/>
        <v>0</v>
      </c>
      <c r="K1000" s="291">
        <f t="shared" si="79"/>
        <v>0</v>
      </c>
      <c r="L1000" s="289">
        <f t="shared" si="80"/>
        <v>0</v>
      </c>
    </row>
    <row r="1001" spans="8:12" x14ac:dyDescent="0.3">
      <c r="H1001" s="288" t="b">
        <f t="shared" si="76"/>
        <v>1</v>
      </c>
      <c r="I1001" s="288" t="b">
        <f t="shared" si="77"/>
        <v>1</v>
      </c>
      <c r="J1001" s="291">
        <f t="shared" si="78"/>
        <v>0</v>
      </c>
      <c r="K1001" s="291">
        <f t="shared" si="79"/>
        <v>0</v>
      </c>
      <c r="L1001" s="289">
        <f t="shared" si="80"/>
        <v>0</v>
      </c>
    </row>
    <row r="1002" spans="8:12" x14ac:dyDescent="0.3">
      <c r="H1002" s="288" t="b">
        <f t="shared" si="76"/>
        <v>1</v>
      </c>
      <c r="I1002" s="288" t="b">
        <f t="shared" si="77"/>
        <v>1</v>
      </c>
      <c r="J1002" s="291">
        <f t="shared" si="78"/>
        <v>0</v>
      </c>
      <c r="K1002" s="291">
        <f t="shared" si="79"/>
        <v>0</v>
      </c>
      <c r="L1002" s="289">
        <f t="shared" si="80"/>
        <v>0</v>
      </c>
    </row>
    <row r="1003" spans="8:12" x14ac:dyDescent="0.3">
      <c r="H1003" s="288" t="b">
        <f t="shared" si="76"/>
        <v>1</v>
      </c>
      <c r="I1003" s="288" t="b">
        <f t="shared" si="77"/>
        <v>1</v>
      </c>
      <c r="J1003" s="291">
        <f t="shared" si="78"/>
        <v>0</v>
      </c>
      <c r="K1003" s="291">
        <f t="shared" si="79"/>
        <v>0</v>
      </c>
      <c r="L1003" s="289">
        <f t="shared" si="80"/>
        <v>0</v>
      </c>
    </row>
    <row r="1004" spans="8:12" x14ac:dyDescent="0.3">
      <c r="H1004" s="288" t="b">
        <f t="shared" si="76"/>
        <v>1</v>
      </c>
      <c r="I1004" s="288" t="b">
        <f t="shared" si="77"/>
        <v>1</v>
      </c>
      <c r="J1004" s="291">
        <f t="shared" si="78"/>
        <v>0</v>
      </c>
      <c r="K1004" s="291">
        <f t="shared" si="79"/>
        <v>0</v>
      </c>
      <c r="L1004" s="289">
        <f t="shared" si="80"/>
        <v>0</v>
      </c>
    </row>
    <row r="1005" spans="8:12" x14ac:dyDescent="0.3">
      <c r="H1005" s="288" t="b">
        <f t="shared" si="76"/>
        <v>1</v>
      </c>
      <c r="I1005" s="288" t="b">
        <f t="shared" si="77"/>
        <v>1</v>
      </c>
      <c r="J1005" s="291">
        <f t="shared" si="78"/>
        <v>0</v>
      </c>
      <c r="K1005" s="291">
        <f t="shared" si="79"/>
        <v>0</v>
      </c>
      <c r="L1005" s="289">
        <f t="shared" si="80"/>
        <v>0</v>
      </c>
    </row>
    <row r="1006" spans="8:12" x14ac:dyDescent="0.3">
      <c r="H1006" s="288" t="b">
        <f t="shared" si="76"/>
        <v>1</v>
      </c>
      <c r="I1006" s="288" t="b">
        <f t="shared" si="77"/>
        <v>1</v>
      </c>
      <c r="J1006" s="291">
        <f t="shared" si="78"/>
        <v>0</v>
      </c>
      <c r="K1006" s="291">
        <f t="shared" si="79"/>
        <v>0</v>
      </c>
      <c r="L1006" s="289">
        <f t="shared" si="80"/>
        <v>0</v>
      </c>
    </row>
    <row r="1007" spans="8:12" x14ac:dyDescent="0.3">
      <c r="H1007" s="288" t="b">
        <f t="shared" si="76"/>
        <v>1</v>
      </c>
      <c r="I1007" s="288" t="b">
        <f t="shared" si="77"/>
        <v>1</v>
      </c>
      <c r="J1007" s="291">
        <f t="shared" si="78"/>
        <v>0</v>
      </c>
      <c r="K1007" s="291">
        <f t="shared" si="79"/>
        <v>0</v>
      </c>
      <c r="L1007" s="289">
        <f t="shared" si="80"/>
        <v>0</v>
      </c>
    </row>
    <row r="1008" spans="8:12" x14ac:dyDescent="0.3">
      <c r="H1008" s="288" t="b">
        <f t="shared" si="76"/>
        <v>1</v>
      </c>
      <c r="I1008" s="288" t="b">
        <f t="shared" si="77"/>
        <v>1</v>
      </c>
      <c r="J1008" s="291">
        <f t="shared" si="78"/>
        <v>0</v>
      </c>
      <c r="K1008" s="291">
        <f t="shared" si="79"/>
        <v>0</v>
      </c>
      <c r="L1008" s="289">
        <f t="shared" si="80"/>
        <v>0</v>
      </c>
    </row>
    <row r="1009" spans="8:12" x14ac:dyDescent="0.3">
      <c r="H1009" s="288" t="b">
        <f t="shared" si="76"/>
        <v>1</v>
      </c>
      <c r="I1009" s="288" t="b">
        <f t="shared" si="77"/>
        <v>1</v>
      </c>
      <c r="J1009" s="291">
        <f t="shared" si="78"/>
        <v>0</v>
      </c>
      <c r="K1009" s="291">
        <f t="shared" si="79"/>
        <v>0</v>
      </c>
      <c r="L1009" s="289">
        <f t="shared" si="80"/>
        <v>0</v>
      </c>
    </row>
    <row r="1010" spans="8:12" x14ac:dyDescent="0.3">
      <c r="H1010" s="288" t="b">
        <f t="shared" si="76"/>
        <v>1</v>
      </c>
      <c r="I1010" s="288" t="b">
        <f t="shared" si="77"/>
        <v>1</v>
      </c>
      <c r="J1010" s="291">
        <f t="shared" si="78"/>
        <v>0</v>
      </c>
      <c r="K1010" s="291">
        <f t="shared" si="79"/>
        <v>0</v>
      </c>
      <c r="L1010" s="289">
        <f t="shared" si="80"/>
        <v>0</v>
      </c>
    </row>
    <row r="1011" spans="8:12" x14ac:dyDescent="0.3">
      <c r="H1011" s="288" t="b">
        <f t="shared" si="76"/>
        <v>1</v>
      </c>
      <c r="I1011" s="288" t="b">
        <f t="shared" si="77"/>
        <v>1</v>
      </c>
      <c r="J1011" s="291">
        <f t="shared" si="78"/>
        <v>0</v>
      </c>
      <c r="K1011" s="291">
        <f t="shared" si="79"/>
        <v>0</v>
      </c>
      <c r="L1011" s="289">
        <f t="shared" si="80"/>
        <v>0</v>
      </c>
    </row>
    <row r="1012" spans="8:12" x14ac:dyDescent="0.3">
      <c r="H1012" s="288" t="b">
        <f t="shared" si="76"/>
        <v>1</v>
      </c>
      <c r="I1012" s="288" t="b">
        <f t="shared" si="77"/>
        <v>1</v>
      </c>
      <c r="J1012" s="291">
        <f t="shared" si="78"/>
        <v>0</v>
      </c>
      <c r="K1012" s="291">
        <f t="shared" si="79"/>
        <v>0</v>
      </c>
      <c r="L1012" s="289">
        <f t="shared" si="80"/>
        <v>0</v>
      </c>
    </row>
    <row r="1013" spans="8:12" x14ac:dyDescent="0.3">
      <c r="H1013" s="288" t="b">
        <f t="shared" si="76"/>
        <v>1</v>
      </c>
      <c r="I1013" s="288" t="b">
        <f t="shared" si="77"/>
        <v>1</v>
      </c>
      <c r="J1013" s="291">
        <f t="shared" si="78"/>
        <v>0</v>
      </c>
      <c r="K1013" s="291">
        <f t="shared" si="79"/>
        <v>0</v>
      </c>
      <c r="L1013" s="289">
        <f t="shared" si="80"/>
        <v>0</v>
      </c>
    </row>
    <row r="1014" spans="8:12" x14ac:dyDescent="0.3">
      <c r="H1014" s="288" t="b">
        <f t="shared" si="76"/>
        <v>1</v>
      </c>
      <c r="I1014" s="288" t="b">
        <f t="shared" si="77"/>
        <v>1</v>
      </c>
      <c r="J1014" s="291">
        <f t="shared" si="78"/>
        <v>0</v>
      </c>
      <c r="K1014" s="291">
        <f t="shared" si="79"/>
        <v>0</v>
      </c>
      <c r="L1014" s="289">
        <f t="shared" si="80"/>
        <v>0</v>
      </c>
    </row>
    <row r="1015" spans="8:12" x14ac:dyDescent="0.3">
      <c r="H1015" s="288" t="b">
        <f t="shared" si="76"/>
        <v>1</v>
      </c>
      <c r="I1015" s="288" t="b">
        <f t="shared" si="77"/>
        <v>1</v>
      </c>
      <c r="J1015" s="291">
        <f t="shared" si="78"/>
        <v>0</v>
      </c>
      <c r="K1015" s="291">
        <f t="shared" si="79"/>
        <v>0</v>
      </c>
      <c r="L1015" s="289">
        <f t="shared" si="80"/>
        <v>0</v>
      </c>
    </row>
    <row r="1016" spans="8:12" x14ac:dyDescent="0.3">
      <c r="H1016" s="288" t="b">
        <f t="shared" si="76"/>
        <v>1</v>
      </c>
      <c r="I1016" s="288" t="b">
        <f t="shared" si="77"/>
        <v>1</v>
      </c>
      <c r="J1016" s="291">
        <f t="shared" si="78"/>
        <v>0</v>
      </c>
      <c r="K1016" s="291">
        <f t="shared" si="79"/>
        <v>0</v>
      </c>
      <c r="L1016" s="289">
        <f t="shared" si="80"/>
        <v>0</v>
      </c>
    </row>
    <row r="1017" spans="8:12" x14ac:dyDescent="0.3">
      <c r="H1017" s="288" t="b">
        <f t="shared" si="76"/>
        <v>1</v>
      </c>
      <c r="I1017" s="288" t="b">
        <f t="shared" si="77"/>
        <v>1</v>
      </c>
      <c r="J1017" s="291">
        <f t="shared" si="78"/>
        <v>0</v>
      </c>
      <c r="K1017" s="291">
        <f t="shared" si="79"/>
        <v>0</v>
      </c>
      <c r="L1017" s="289">
        <f t="shared" si="80"/>
        <v>0</v>
      </c>
    </row>
    <row r="1018" spans="8:12" x14ac:dyDescent="0.3">
      <c r="H1018" s="288" t="b">
        <f t="shared" si="76"/>
        <v>1</v>
      </c>
      <c r="I1018" s="288" t="b">
        <f t="shared" si="77"/>
        <v>1</v>
      </c>
      <c r="J1018" s="291">
        <f t="shared" si="78"/>
        <v>0</v>
      </c>
      <c r="K1018" s="291">
        <f t="shared" si="79"/>
        <v>0</v>
      </c>
      <c r="L1018" s="289">
        <f t="shared" si="80"/>
        <v>0</v>
      </c>
    </row>
    <row r="1019" spans="8:12" x14ac:dyDescent="0.3">
      <c r="H1019" s="288" t="b">
        <f t="shared" si="76"/>
        <v>1</v>
      </c>
      <c r="I1019" s="288" t="b">
        <f t="shared" si="77"/>
        <v>1</v>
      </c>
      <c r="J1019" s="291">
        <f t="shared" si="78"/>
        <v>0</v>
      </c>
      <c r="K1019" s="291">
        <f t="shared" si="79"/>
        <v>0</v>
      </c>
      <c r="L1019" s="289">
        <f t="shared" si="80"/>
        <v>0</v>
      </c>
    </row>
    <row r="1020" spans="8:12" x14ac:dyDescent="0.3">
      <c r="H1020" s="288" t="b">
        <f t="shared" si="76"/>
        <v>1</v>
      </c>
      <c r="I1020" s="288" t="b">
        <f t="shared" si="77"/>
        <v>1</v>
      </c>
      <c r="J1020" s="291">
        <f t="shared" si="78"/>
        <v>0</v>
      </c>
      <c r="K1020" s="291">
        <f t="shared" si="79"/>
        <v>0</v>
      </c>
      <c r="L1020" s="289">
        <f t="shared" si="80"/>
        <v>0</v>
      </c>
    </row>
    <row r="1021" spans="8:12" x14ac:dyDescent="0.3">
      <c r="H1021" s="288" t="b">
        <f t="shared" si="76"/>
        <v>1</v>
      </c>
      <c r="I1021" s="288" t="b">
        <f t="shared" si="77"/>
        <v>1</v>
      </c>
      <c r="J1021" s="291">
        <f t="shared" si="78"/>
        <v>0</v>
      </c>
      <c r="K1021" s="291">
        <f t="shared" si="79"/>
        <v>0</v>
      </c>
      <c r="L1021" s="289">
        <f t="shared" si="80"/>
        <v>0</v>
      </c>
    </row>
    <row r="1022" spans="8:12" x14ac:dyDescent="0.3">
      <c r="H1022" s="288" t="b">
        <f t="shared" si="76"/>
        <v>1</v>
      </c>
      <c r="I1022" s="288" t="b">
        <f t="shared" si="77"/>
        <v>1</v>
      </c>
      <c r="J1022" s="291">
        <f t="shared" si="78"/>
        <v>0</v>
      </c>
      <c r="K1022" s="291">
        <f t="shared" si="79"/>
        <v>0</v>
      </c>
      <c r="L1022" s="289">
        <f t="shared" si="80"/>
        <v>0</v>
      </c>
    </row>
    <row r="1023" spans="8:12" x14ac:dyDescent="0.3">
      <c r="H1023" s="288" t="b">
        <f t="shared" si="76"/>
        <v>1</v>
      </c>
      <c r="I1023" s="288" t="b">
        <f t="shared" si="77"/>
        <v>1</v>
      </c>
      <c r="J1023" s="291">
        <f t="shared" si="78"/>
        <v>0</v>
      </c>
      <c r="K1023" s="291">
        <f t="shared" si="79"/>
        <v>0</v>
      </c>
      <c r="L1023" s="289">
        <f t="shared" si="80"/>
        <v>0</v>
      </c>
    </row>
    <row r="1024" spans="8:12" x14ac:dyDescent="0.3">
      <c r="H1024" s="288" t="b">
        <f t="shared" si="76"/>
        <v>1</v>
      </c>
      <c r="I1024" s="288" t="b">
        <f t="shared" si="77"/>
        <v>1</v>
      </c>
      <c r="J1024" s="291">
        <f t="shared" si="78"/>
        <v>0</v>
      </c>
      <c r="K1024" s="291">
        <f t="shared" si="79"/>
        <v>0</v>
      </c>
      <c r="L1024" s="289">
        <f t="shared" si="80"/>
        <v>0</v>
      </c>
    </row>
    <row r="1025" spans="8:12" x14ac:dyDescent="0.3">
      <c r="H1025" s="288" t="b">
        <f t="shared" si="76"/>
        <v>1</v>
      </c>
      <c r="I1025" s="288" t="b">
        <f t="shared" si="77"/>
        <v>1</v>
      </c>
      <c r="J1025" s="291">
        <f t="shared" si="78"/>
        <v>0</v>
      </c>
      <c r="K1025" s="291">
        <f t="shared" si="79"/>
        <v>0</v>
      </c>
      <c r="L1025" s="289">
        <f t="shared" si="80"/>
        <v>0</v>
      </c>
    </row>
    <row r="1026" spans="8:12" x14ac:dyDescent="0.3">
      <c r="H1026" s="288" t="b">
        <f t="shared" si="76"/>
        <v>1</v>
      </c>
      <c r="I1026" s="288" t="b">
        <f t="shared" si="77"/>
        <v>1</v>
      </c>
      <c r="J1026" s="291">
        <f t="shared" si="78"/>
        <v>0</v>
      </c>
      <c r="K1026" s="291">
        <f t="shared" si="79"/>
        <v>0</v>
      </c>
      <c r="L1026" s="289">
        <f t="shared" si="80"/>
        <v>0</v>
      </c>
    </row>
    <row r="1027" spans="8:12" x14ac:dyDescent="0.3">
      <c r="H1027" s="288" t="b">
        <f t="shared" si="76"/>
        <v>1</v>
      </c>
      <c r="I1027" s="288" t="b">
        <f t="shared" si="77"/>
        <v>1</v>
      </c>
      <c r="J1027" s="291">
        <f t="shared" si="78"/>
        <v>0</v>
      </c>
      <c r="K1027" s="291">
        <f t="shared" si="79"/>
        <v>0</v>
      </c>
      <c r="L1027" s="289">
        <f t="shared" si="80"/>
        <v>0</v>
      </c>
    </row>
    <row r="1028" spans="8:12" x14ac:dyDescent="0.3">
      <c r="H1028" s="288" t="b">
        <f t="shared" si="76"/>
        <v>1</v>
      </c>
      <c r="I1028" s="288" t="b">
        <f t="shared" si="77"/>
        <v>1</v>
      </c>
      <c r="J1028" s="291">
        <f t="shared" si="78"/>
        <v>0</v>
      </c>
      <c r="K1028" s="291">
        <f t="shared" si="79"/>
        <v>0</v>
      </c>
      <c r="L1028" s="289">
        <f t="shared" si="80"/>
        <v>0</v>
      </c>
    </row>
    <row r="1029" spans="8:12" x14ac:dyDescent="0.3">
      <c r="H1029" s="288" t="b">
        <f t="shared" ref="H1029:H1092" si="81">+B1029=N1029</f>
        <v>1</v>
      </c>
      <c r="I1029" s="288" t="b">
        <f t="shared" ref="I1029:I1092" si="82">+C1029=O1029</f>
        <v>1</v>
      </c>
      <c r="J1029" s="291">
        <f t="shared" ref="J1029:J1092" si="83">+D1029-P1029</f>
        <v>0</v>
      </c>
      <c r="K1029" s="291">
        <f t="shared" ref="K1029:K1092" si="84">+E1029-Q1029</f>
        <v>0</v>
      </c>
      <c r="L1029" s="289">
        <f t="shared" si="80"/>
        <v>0</v>
      </c>
    </row>
    <row r="1030" spans="8:12" x14ac:dyDescent="0.3">
      <c r="H1030" s="288" t="b">
        <f t="shared" si="81"/>
        <v>1</v>
      </c>
      <c r="I1030" s="288" t="b">
        <f t="shared" si="82"/>
        <v>1</v>
      </c>
      <c r="J1030" s="291">
        <f t="shared" si="83"/>
        <v>0</v>
      </c>
      <c r="K1030" s="291">
        <f t="shared" si="84"/>
        <v>0</v>
      </c>
      <c r="L1030" s="289">
        <f t="shared" si="80"/>
        <v>0</v>
      </c>
    </row>
    <row r="1031" spans="8:12" x14ac:dyDescent="0.3">
      <c r="H1031" s="288" t="b">
        <f t="shared" si="81"/>
        <v>1</v>
      </c>
      <c r="I1031" s="288" t="b">
        <f t="shared" si="82"/>
        <v>1</v>
      </c>
      <c r="J1031" s="291">
        <f t="shared" si="83"/>
        <v>0</v>
      </c>
      <c r="K1031" s="291">
        <f t="shared" si="84"/>
        <v>0</v>
      </c>
      <c r="L1031" s="289">
        <f t="shared" si="80"/>
        <v>0</v>
      </c>
    </row>
    <row r="1032" spans="8:12" x14ac:dyDescent="0.3">
      <c r="H1032" s="288" t="b">
        <f t="shared" si="81"/>
        <v>1</v>
      </c>
      <c r="I1032" s="288" t="b">
        <f t="shared" si="82"/>
        <v>1</v>
      </c>
      <c r="J1032" s="291">
        <f t="shared" si="83"/>
        <v>0</v>
      </c>
      <c r="K1032" s="291">
        <f t="shared" si="84"/>
        <v>0</v>
      </c>
      <c r="L1032" s="289">
        <f t="shared" si="80"/>
        <v>0</v>
      </c>
    </row>
    <row r="1033" spans="8:12" x14ac:dyDescent="0.3">
      <c r="H1033" s="288" t="b">
        <f t="shared" si="81"/>
        <v>1</v>
      </c>
      <c r="I1033" s="288" t="b">
        <f t="shared" si="82"/>
        <v>1</v>
      </c>
      <c r="J1033" s="291">
        <f t="shared" si="83"/>
        <v>0</v>
      </c>
      <c r="K1033" s="291">
        <f t="shared" si="84"/>
        <v>0</v>
      </c>
      <c r="L1033" s="289">
        <f t="shared" si="80"/>
        <v>0</v>
      </c>
    </row>
    <row r="1034" spans="8:12" x14ac:dyDescent="0.3">
      <c r="H1034" s="288" t="b">
        <f t="shared" si="81"/>
        <v>1</v>
      </c>
      <c r="I1034" s="288" t="b">
        <f t="shared" si="82"/>
        <v>1</v>
      </c>
      <c r="J1034" s="291">
        <f t="shared" si="83"/>
        <v>0</v>
      </c>
      <c r="K1034" s="291">
        <f t="shared" si="84"/>
        <v>0</v>
      </c>
      <c r="L1034" s="289">
        <f t="shared" si="80"/>
        <v>0</v>
      </c>
    </row>
    <row r="1035" spans="8:12" x14ac:dyDescent="0.3">
      <c r="H1035" s="288" t="b">
        <f t="shared" si="81"/>
        <v>1</v>
      </c>
      <c r="I1035" s="288" t="b">
        <f t="shared" si="82"/>
        <v>1</v>
      </c>
      <c r="J1035" s="291">
        <f t="shared" si="83"/>
        <v>0</v>
      </c>
      <c r="K1035" s="291">
        <f t="shared" si="84"/>
        <v>0</v>
      </c>
      <c r="L1035" s="289">
        <f t="shared" si="80"/>
        <v>0</v>
      </c>
    </row>
    <row r="1036" spans="8:12" x14ac:dyDescent="0.3">
      <c r="H1036" s="288" t="b">
        <f t="shared" si="81"/>
        <v>1</v>
      </c>
      <c r="I1036" s="288" t="b">
        <f t="shared" si="82"/>
        <v>1</v>
      </c>
      <c r="J1036" s="291">
        <f t="shared" si="83"/>
        <v>0</v>
      </c>
      <c r="K1036" s="291">
        <f t="shared" si="84"/>
        <v>0</v>
      </c>
      <c r="L1036" s="289">
        <f t="shared" si="80"/>
        <v>0</v>
      </c>
    </row>
    <row r="1037" spans="8:12" x14ac:dyDescent="0.3">
      <c r="H1037" s="288" t="b">
        <f t="shared" si="81"/>
        <v>1</v>
      </c>
      <c r="I1037" s="288" t="b">
        <f t="shared" si="82"/>
        <v>1</v>
      </c>
      <c r="J1037" s="291">
        <f t="shared" si="83"/>
        <v>0</v>
      </c>
      <c r="K1037" s="291">
        <f t="shared" si="84"/>
        <v>0</v>
      </c>
      <c r="L1037" s="289">
        <f t="shared" si="80"/>
        <v>0</v>
      </c>
    </row>
    <row r="1038" spans="8:12" x14ac:dyDescent="0.3">
      <c r="H1038" s="288" t="b">
        <f t="shared" si="81"/>
        <v>1</v>
      </c>
      <c r="I1038" s="288" t="b">
        <f t="shared" si="82"/>
        <v>1</v>
      </c>
      <c r="J1038" s="291">
        <f t="shared" si="83"/>
        <v>0</v>
      </c>
      <c r="K1038" s="291">
        <f t="shared" si="84"/>
        <v>0</v>
      </c>
      <c r="L1038" s="289">
        <f t="shared" si="80"/>
        <v>0</v>
      </c>
    </row>
    <row r="1039" spans="8:12" x14ac:dyDescent="0.3">
      <c r="H1039" s="288" t="b">
        <f t="shared" si="81"/>
        <v>1</v>
      </c>
      <c r="I1039" s="288" t="b">
        <f t="shared" si="82"/>
        <v>1</v>
      </c>
      <c r="J1039" s="291">
        <f t="shared" si="83"/>
        <v>0</v>
      </c>
      <c r="K1039" s="291">
        <f t="shared" si="84"/>
        <v>0</v>
      </c>
      <c r="L1039" s="289">
        <f t="shared" ref="L1039:L1102" si="85">+IF(LEN(B1039)=LEN(N1039),LEN(B1039),LEN(B1039)+LEN(N1039))</f>
        <v>0</v>
      </c>
    </row>
    <row r="1040" spans="8:12" x14ac:dyDescent="0.3">
      <c r="H1040" s="288" t="b">
        <f t="shared" si="81"/>
        <v>1</v>
      </c>
      <c r="I1040" s="288" t="b">
        <f t="shared" si="82"/>
        <v>1</v>
      </c>
      <c r="J1040" s="291">
        <f t="shared" si="83"/>
        <v>0</v>
      </c>
      <c r="K1040" s="291">
        <f t="shared" si="84"/>
        <v>0</v>
      </c>
      <c r="L1040" s="289">
        <f t="shared" si="85"/>
        <v>0</v>
      </c>
    </row>
    <row r="1041" spans="8:12" x14ac:dyDescent="0.3">
      <c r="H1041" s="288" t="b">
        <f t="shared" si="81"/>
        <v>1</v>
      </c>
      <c r="I1041" s="288" t="b">
        <f t="shared" si="82"/>
        <v>1</v>
      </c>
      <c r="J1041" s="291">
        <f t="shared" si="83"/>
        <v>0</v>
      </c>
      <c r="K1041" s="291">
        <f t="shared" si="84"/>
        <v>0</v>
      </c>
      <c r="L1041" s="289">
        <f t="shared" si="85"/>
        <v>0</v>
      </c>
    </row>
    <row r="1042" spans="8:12" x14ac:dyDescent="0.3">
      <c r="H1042" s="288" t="b">
        <f t="shared" si="81"/>
        <v>1</v>
      </c>
      <c r="I1042" s="288" t="b">
        <f t="shared" si="82"/>
        <v>1</v>
      </c>
      <c r="J1042" s="291">
        <f t="shared" si="83"/>
        <v>0</v>
      </c>
      <c r="K1042" s="291">
        <f t="shared" si="84"/>
        <v>0</v>
      </c>
      <c r="L1042" s="289">
        <f t="shared" si="85"/>
        <v>0</v>
      </c>
    </row>
    <row r="1043" spans="8:12" x14ac:dyDescent="0.3">
      <c r="H1043" s="288" t="b">
        <f t="shared" si="81"/>
        <v>1</v>
      </c>
      <c r="I1043" s="288" t="b">
        <f t="shared" si="82"/>
        <v>1</v>
      </c>
      <c r="J1043" s="291">
        <f t="shared" si="83"/>
        <v>0</v>
      </c>
      <c r="K1043" s="291">
        <f t="shared" si="84"/>
        <v>0</v>
      </c>
      <c r="L1043" s="289">
        <f t="shared" si="85"/>
        <v>0</v>
      </c>
    </row>
    <row r="1044" spans="8:12" x14ac:dyDescent="0.3">
      <c r="H1044" s="288" t="b">
        <f t="shared" si="81"/>
        <v>1</v>
      </c>
      <c r="I1044" s="288" t="b">
        <f t="shared" si="82"/>
        <v>1</v>
      </c>
      <c r="J1044" s="291">
        <f t="shared" si="83"/>
        <v>0</v>
      </c>
      <c r="K1044" s="291">
        <f t="shared" si="84"/>
        <v>0</v>
      </c>
      <c r="L1044" s="289">
        <f t="shared" si="85"/>
        <v>0</v>
      </c>
    </row>
    <row r="1045" spans="8:12" x14ac:dyDescent="0.3">
      <c r="H1045" s="288" t="b">
        <f t="shared" si="81"/>
        <v>1</v>
      </c>
      <c r="I1045" s="288" t="b">
        <f t="shared" si="82"/>
        <v>1</v>
      </c>
      <c r="J1045" s="291">
        <f t="shared" si="83"/>
        <v>0</v>
      </c>
      <c r="K1045" s="291">
        <f t="shared" si="84"/>
        <v>0</v>
      </c>
      <c r="L1045" s="289">
        <f t="shared" si="85"/>
        <v>0</v>
      </c>
    </row>
    <row r="1046" spans="8:12" x14ac:dyDescent="0.3">
      <c r="H1046" s="288" t="b">
        <f t="shared" si="81"/>
        <v>1</v>
      </c>
      <c r="I1046" s="288" t="b">
        <f t="shared" si="82"/>
        <v>1</v>
      </c>
      <c r="J1046" s="291">
        <f t="shared" si="83"/>
        <v>0</v>
      </c>
      <c r="K1046" s="291">
        <f t="shared" si="84"/>
        <v>0</v>
      </c>
      <c r="L1046" s="289">
        <f t="shared" si="85"/>
        <v>0</v>
      </c>
    </row>
    <row r="1047" spans="8:12" x14ac:dyDescent="0.3">
      <c r="H1047" s="288" t="b">
        <f t="shared" si="81"/>
        <v>1</v>
      </c>
      <c r="I1047" s="288" t="b">
        <f t="shared" si="82"/>
        <v>1</v>
      </c>
      <c r="J1047" s="291">
        <f t="shared" si="83"/>
        <v>0</v>
      </c>
      <c r="K1047" s="291">
        <f t="shared" si="84"/>
        <v>0</v>
      </c>
      <c r="L1047" s="289">
        <f t="shared" si="85"/>
        <v>0</v>
      </c>
    </row>
    <row r="1048" spans="8:12" x14ac:dyDescent="0.3">
      <c r="H1048" s="288" t="b">
        <f t="shared" si="81"/>
        <v>1</v>
      </c>
      <c r="I1048" s="288" t="b">
        <f t="shared" si="82"/>
        <v>1</v>
      </c>
      <c r="J1048" s="291">
        <f t="shared" si="83"/>
        <v>0</v>
      </c>
      <c r="K1048" s="291">
        <f t="shared" si="84"/>
        <v>0</v>
      </c>
      <c r="L1048" s="289">
        <f t="shared" si="85"/>
        <v>0</v>
      </c>
    </row>
    <row r="1049" spans="8:12" x14ac:dyDescent="0.3">
      <c r="H1049" s="288" t="b">
        <f t="shared" si="81"/>
        <v>1</v>
      </c>
      <c r="I1049" s="288" t="b">
        <f t="shared" si="82"/>
        <v>1</v>
      </c>
      <c r="J1049" s="291">
        <f t="shared" si="83"/>
        <v>0</v>
      </c>
      <c r="K1049" s="291">
        <f t="shared" si="84"/>
        <v>0</v>
      </c>
      <c r="L1049" s="289">
        <f t="shared" si="85"/>
        <v>0</v>
      </c>
    </row>
    <row r="1050" spans="8:12" x14ac:dyDescent="0.3">
      <c r="H1050" s="288" t="b">
        <f t="shared" si="81"/>
        <v>1</v>
      </c>
      <c r="I1050" s="288" t="b">
        <f t="shared" si="82"/>
        <v>1</v>
      </c>
      <c r="J1050" s="291">
        <f t="shared" si="83"/>
        <v>0</v>
      </c>
      <c r="K1050" s="291">
        <f t="shared" si="84"/>
        <v>0</v>
      </c>
      <c r="L1050" s="289">
        <f t="shared" si="85"/>
        <v>0</v>
      </c>
    </row>
    <row r="1051" spans="8:12" x14ac:dyDescent="0.3">
      <c r="H1051" s="288" t="b">
        <f t="shared" si="81"/>
        <v>1</v>
      </c>
      <c r="I1051" s="288" t="b">
        <f t="shared" si="82"/>
        <v>1</v>
      </c>
      <c r="J1051" s="291">
        <f t="shared" si="83"/>
        <v>0</v>
      </c>
      <c r="K1051" s="291">
        <f t="shared" si="84"/>
        <v>0</v>
      </c>
      <c r="L1051" s="289">
        <f t="shared" si="85"/>
        <v>0</v>
      </c>
    </row>
    <row r="1052" spans="8:12" x14ac:dyDescent="0.3">
      <c r="H1052" s="288" t="b">
        <f t="shared" si="81"/>
        <v>1</v>
      </c>
      <c r="I1052" s="288" t="b">
        <f t="shared" si="82"/>
        <v>1</v>
      </c>
      <c r="J1052" s="291">
        <f t="shared" si="83"/>
        <v>0</v>
      </c>
      <c r="K1052" s="291">
        <f t="shared" si="84"/>
        <v>0</v>
      </c>
      <c r="L1052" s="289">
        <f t="shared" si="85"/>
        <v>0</v>
      </c>
    </row>
    <row r="1053" spans="8:12" x14ac:dyDescent="0.3">
      <c r="H1053" s="288" t="b">
        <f t="shared" si="81"/>
        <v>1</v>
      </c>
      <c r="I1053" s="288" t="b">
        <f t="shared" si="82"/>
        <v>1</v>
      </c>
      <c r="J1053" s="291">
        <f t="shared" si="83"/>
        <v>0</v>
      </c>
      <c r="K1053" s="291">
        <f t="shared" si="84"/>
        <v>0</v>
      </c>
      <c r="L1053" s="289">
        <f t="shared" si="85"/>
        <v>0</v>
      </c>
    </row>
    <row r="1054" spans="8:12" x14ac:dyDescent="0.3">
      <c r="H1054" s="288" t="b">
        <f t="shared" si="81"/>
        <v>1</v>
      </c>
      <c r="I1054" s="288" t="b">
        <f t="shared" si="82"/>
        <v>1</v>
      </c>
      <c r="J1054" s="291">
        <f t="shared" si="83"/>
        <v>0</v>
      </c>
      <c r="K1054" s="291">
        <f t="shared" si="84"/>
        <v>0</v>
      </c>
      <c r="L1054" s="289">
        <f t="shared" si="85"/>
        <v>0</v>
      </c>
    </row>
    <row r="1055" spans="8:12" x14ac:dyDescent="0.3">
      <c r="H1055" s="288" t="b">
        <f t="shared" si="81"/>
        <v>1</v>
      </c>
      <c r="I1055" s="288" t="b">
        <f t="shared" si="82"/>
        <v>1</v>
      </c>
      <c r="J1055" s="291">
        <f t="shared" si="83"/>
        <v>0</v>
      </c>
      <c r="K1055" s="291">
        <f t="shared" si="84"/>
        <v>0</v>
      </c>
      <c r="L1055" s="289">
        <f t="shared" si="85"/>
        <v>0</v>
      </c>
    </row>
    <row r="1056" spans="8:12" x14ac:dyDescent="0.3">
      <c r="H1056" s="288" t="b">
        <f t="shared" si="81"/>
        <v>1</v>
      </c>
      <c r="I1056" s="288" t="b">
        <f t="shared" si="82"/>
        <v>1</v>
      </c>
      <c r="J1056" s="291">
        <f t="shared" si="83"/>
        <v>0</v>
      </c>
      <c r="K1056" s="291">
        <f t="shared" si="84"/>
        <v>0</v>
      </c>
      <c r="L1056" s="289">
        <f t="shared" si="85"/>
        <v>0</v>
      </c>
    </row>
    <row r="1057" spans="8:12" x14ac:dyDescent="0.3">
      <c r="H1057" s="288" t="b">
        <f t="shared" si="81"/>
        <v>1</v>
      </c>
      <c r="I1057" s="288" t="b">
        <f t="shared" si="82"/>
        <v>1</v>
      </c>
      <c r="J1057" s="291">
        <f t="shared" si="83"/>
        <v>0</v>
      </c>
      <c r="K1057" s="291">
        <f t="shared" si="84"/>
        <v>0</v>
      </c>
      <c r="L1057" s="289">
        <f t="shared" si="85"/>
        <v>0</v>
      </c>
    </row>
    <row r="1058" spans="8:12" x14ac:dyDescent="0.3">
      <c r="H1058" s="288" t="b">
        <f t="shared" si="81"/>
        <v>1</v>
      </c>
      <c r="I1058" s="288" t="b">
        <f t="shared" si="82"/>
        <v>1</v>
      </c>
      <c r="J1058" s="291">
        <f t="shared" si="83"/>
        <v>0</v>
      </c>
      <c r="K1058" s="291">
        <f t="shared" si="84"/>
        <v>0</v>
      </c>
      <c r="L1058" s="289">
        <f t="shared" si="85"/>
        <v>0</v>
      </c>
    </row>
    <row r="1059" spans="8:12" x14ac:dyDescent="0.3">
      <c r="H1059" s="288" t="b">
        <f t="shared" si="81"/>
        <v>1</v>
      </c>
      <c r="I1059" s="288" t="b">
        <f t="shared" si="82"/>
        <v>1</v>
      </c>
      <c r="J1059" s="291">
        <f t="shared" si="83"/>
        <v>0</v>
      </c>
      <c r="K1059" s="291">
        <f t="shared" si="84"/>
        <v>0</v>
      </c>
      <c r="L1059" s="289">
        <f t="shared" si="85"/>
        <v>0</v>
      </c>
    </row>
    <row r="1060" spans="8:12" x14ac:dyDescent="0.3">
      <c r="H1060" s="288" t="b">
        <f t="shared" si="81"/>
        <v>1</v>
      </c>
      <c r="I1060" s="288" t="b">
        <f t="shared" si="82"/>
        <v>1</v>
      </c>
      <c r="J1060" s="291">
        <f t="shared" si="83"/>
        <v>0</v>
      </c>
      <c r="K1060" s="291">
        <f t="shared" si="84"/>
        <v>0</v>
      </c>
      <c r="L1060" s="289">
        <f t="shared" si="85"/>
        <v>0</v>
      </c>
    </row>
    <row r="1061" spans="8:12" x14ac:dyDescent="0.3">
      <c r="H1061" s="288" t="b">
        <f t="shared" si="81"/>
        <v>1</v>
      </c>
      <c r="I1061" s="288" t="b">
        <f t="shared" si="82"/>
        <v>1</v>
      </c>
      <c r="J1061" s="291">
        <f t="shared" si="83"/>
        <v>0</v>
      </c>
      <c r="K1061" s="291">
        <f t="shared" si="84"/>
        <v>0</v>
      </c>
      <c r="L1061" s="289">
        <f t="shared" si="85"/>
        <v>0</v>
      </c>
    </row>
    <row r="1062" spans="8:12" x14ac:dyDescent="0.3">
      <c r="H1062" s="288" t="b">
        <f t="shared" si="81"/>
        <v>1</v>
      </c>
      <c r="I1062" s="288" t="b">
        <f t="shared" si="82"/>
        <v>1</v>
      </c>
      <c r="J1062" s="291">
        <f t="shared" si="83"/>
        <v>0</v>
      </c>
      <c r="K1062" s="291">
        <f t="shared" si="84"/>
        <v>0</v>
      </c>
      <c r="L1062" s="289">
        <f t="shared" si="85"/>
        <v>0</v>
      </c>
    </row>
    <row r="1063" spans="8:12" x14ac:dyDescent="0.3">
      <c r="H1063" s="288" t="b">
        <f t="shared" si="81"/>
        <v>1</v>
      </c>
      <c r="I1063" s="288" t="b">
        <f t="shared" si="82"/>
        <v>1</v>
      </c>
      <c r="J1063" s="291">
        <f t="shared" si="83"/>
        <v>0</v>
      </c>
      <c r="K1063" s="291">
        <f t="shared" si="84"/>
        <v>0</v>
      </c>
      <c r="L1063" s="289">
        <f t="shared" si="85"/>
        <v>0</v>
      </c>
    </row>
    <row r="1064" spans="8:12" x14ac:dyDescent="0.3">
      <c r="H1064" s="288" t="b">
        <f t="shared" si="81"/>
        <v>1</v>
      </c>
      <c r="I1064" s="288" t="b">
        <f t="shared" si="82"/>
        <v>1</v>
      </c>
      <c r="J1064" s="291">
        <f t="shared" si="83"/>
        <v>0</v>
      </c>
      <c r="K1064" s="291">
        <f t="shared" si="84"/>
        <v>0</v>
      </c>
      <c r="L1064" s="289">
        <f t="shared" si="85"/>
        <v>0</v>
      </c>
    </row>
    <row r="1065" spans="8:12" x14ac:dyDescent="0.3">
      <c r="H1065" s="288" t="b">
        <f t="shared" si="81"/>
        <v>1</v>
      </c>
      <c r="I1065" s="288" t="b">
        <f t="shared" si="82"/>
        <v>1</v>
      </c>
      <c r="J1065" s="291">
        <f t="shared" si="83"/>
        <v>0</v>
      </c>
      <c r="K1065" s="291">
        <f t="shared" si="84"/>
        <v>0</v>
      </c>
      <c r="L1065" s="289">
        <f t="shared" si="85"/>
        <v>0</v>
      </c>
    </row>
    <row r="1066" spans="8:12" x14ac:dyDescent="0.3">
      <c r="H1066" s="288" t="b">
        <f t="shared" si="81"/>
        <v>1</v>
      </c>
      <c r="I1066" s="288" t="b">
        <f t="shared" si="82"/>
        <v>1</v>
      </c>
      <c r="J1066" s="291">
        <f t="shared" si="83"/>
        <v>0</v>
      </c>
      <c r="K1066" s="291">
        <f t="shared" si="84"/>
        <v>0</v>
      </c>
      <c r="L1066" s="289">
        <f t="shared" si="85"/>
        <v>0</v>
      </c>
    </row>
    <row r="1067" spans="8:12" x14ac:dyDescent="0.3">
      <c r="H1067" s="288" t="b">
        <f t="shared" si="81"/>
        <v>1</v>
      </c>
      <c r="I1067" s="288" t="b">
        <f t="shared" si="82"/>
        <v>1</v>
      </c>
      <c r="J1067" s="291">
        <f t="shared" si="83"/>
        <v>0</v>
      </c>
      <c r="K1067" s="291">
        <f t="shared" si="84"/>
        <v>0</v>
      </c>
      <c r="L1067" s="289">
        <f t="shared" si="85"/>
        <v>0</v>
      </c>
    </row>
    <row r="1068" spans="8:12" x14ac:dyDescent="0.3">
      <c r="H1068" s="288" t="b">
        <f t="shared" si="81"/>
        <v>1</v>
      </c>
      <c r="I1068" s="288" t="b">
        <f t="shared" si="82"/>
        <v>1</v>
      </c>
      <c r="J1068" s="291">
        <f t="shared" si="83"/>
        <v>0</v>
      </c>
      <c r="K1068" s="291">
        <f t="shared" si="84"/>
        <v>0</v>
      </c>
      <c r="L1068" s="289">
        <f t="shared" si="85"/>
        <v>0</v>
      </c>
    </row>
    <row r="1069" spans="8:12" x14ac:dyDescent="0.3">
      <c r="H1069" s="288" t="b">
        <f t="shared" si="81"/>
        <v>1</v>
      </c>
      <c r="I1069" s="288" t="b">
        <f t="shared" si="82"/>
        <v>1</v>
      </c>
      <c r="J1069" s="291">
        <f t="shared" si="83"/>
        <v>0</v>
      </c>
      <c r="K1069" s="291">
        <f t="shared" si="84"/>
        <v>0</v>
      </c>
      <c r="L1069" s="289">
        <f t="shared" si="85"/>
        <v>0</v>
      </c>
    </row>
    <row r="1070" spans="8:12" x14ac:dyDescent="0.3">
      <c r="H1070" s="288" t="b">
        <f t="shared" si="81"/>
        <v>1</v>
      </c>
      <c r="I1070" s="288" t="b">
        <f t="shared" si="82"/>
        <v>1</v>
      </c>
      <c r="J1070" s="291">
        <f t="shared" si="83"/>
        <v>0</v>
      </c>
      <c r="K1070" s="291">
        <f t="shared" si="84"/>
        <v>0</v>
      </c>
      <c r="L1070" s="289">
        <f t="shared" si="85"/>
        <v>0</v>
      </c>
    </row>
    <row r="1071" spans="8:12" x14ac:dyDescent="0.3">
      <c r="H1071" s="288" t="b">
        <f t="shared" si="81"/>
        <v>1</v>
      </c>
      <c r="I1071" s="288" t="b">
        <f t="shared" si="82"/>
        <v>1</v>
      </c>
      <c r="J1071" s="291">
        <f t="shared" si="83"/>
        <v>0</v>
      </c>
      <c r="K1071" s="291">
        <f t="shared" si="84"/>
        <v>0</v>
      </c>
      <c r="L1071" s="289">
        <f t="shared" si="85"/>
        <v>0</v>
      </c>
    </row>
    <row r="1072" spans="8:12" x14ac:dyDescent="0.3">
      <c r="H1072" s="288" t="b">
        <f t="shared" si="81"/>
        <v>1</v>
      </c>
      <c r="I1072" s="288" t="b">
        <f t="shared" si="82"/>
        <v>1</v>
      </c>
      <c r="J1072" s="291">
        <f t="shared" si="83"/>
        <v>0</v>
      </c>
      <c r="K1072" s="291">
        <f t="shared" si="84"/>
        <v>0</v>
      </c>
      <c r="L1072" s="289">
        <f t="shared" si="85"/>
        <v>0</v>
      </c>
    </row>
    <row r="1073" spans="8:12" x14ac:dyDescent="0.3">
      <c r="H1073" s="288" t="b">
        <f t="shared" si="81"/>
        <v>1</v>
      </c>
      <c r="I1073" s="288" t="b">
        <f t="shared" si="82"/>
        <v>1</v>
      </c>
      <c r="J1073" s="291">
        <f t="shared" si="83"/>
        <v>0</v>
      </c>
      <c r="K1073" s="291">
        <f t="shared" si="84"/>
        <v>0</v>
      </c>
      <c r="L1073" s="289">
        <f t="shared" si="85"/>
        <v>0</v>
      </c>
    </row>
    <row r="1074" spans="8:12" x14ac:dyDescent="0.3">
      <c r="H1074" s="288" t="b">
        <f t="shared" si="81"/>
        <v>1</v>
      </c>
      <c r="I1074" s="288" t="b">
        <f t="shared" si="82"/>
        <v>1</v>
      </c>
      <c r="J1074" s="291">
        <f t="shared" si="83"/>
        <v>0</v>
      </c>
      <c r="K1074" s="291">
        <f t="shared" si="84"/>
        <v>0</v>
      </c>
      <c r="L1074" s="289">
        <f t="shared" si="85"/>
        <v>0</v>
      </c>
    </row>
    <row r="1075" spans="8:12" x14ac:dyDescent="0.3">
      <c r="H1075" s="288" t="b">
        <f t="shared" si="81"/>
        <v>1</v>
      </c>
      <c r="I1075" s="288" t="b">
        <f t="shared" si="82"/>
        <v>1</v>
      </c>
      <c r="J1075" s="291">
        <f t="shared" si="83"/>
        <v>0</v>
      </c>
      <c r="K1075" s="291">
        <f t="shared" si="84"/>
        <v>0</v>
      </c>
      <c r="L1075" s="289">
        <f t="shared" si="85"/>
        <v>0</v>
      </c>
    </row>
    <row r="1076" spans="8:12" x14ac:dyDescent="0.3">
      <c r="H1076" s="288" t="b">
        <f t="shared" si="81"/>
        <v>1</v>
      </c>
      <c r="I1076" s="288" t="b">
        <f t="shared" si="82"/>
        <v>1</v>
      </c>
      <c r="J1076" s="291">
        <f t="shared" si="83"/>
        <v>0</v>
      </c>
      <c r="K1076" s="291">
        <f t="shared" si="84"/>
        <v>0</v>
      </c>
      <c r="L1076" s="289">
        <f t="shared" si="85"/>
        <v>0</v>
      </c>
    </row>
    <row r="1077" spans="8:12" x14ac:dyDescent="0.3">
      <c r="H1077" s="288" t="b">
        <f t="shared" si="81"/>
        <v>1</v>
      </c>
      <c r="I1077" s="288" t="b">
        <f t="shared" si="82"/>
        <v>1</v>
      </c>
      <c r="J1077" s="291">
        <f t="shared" si="83"/>
        <v>0</v>
      </c>
      <c r="K1077" s="291">
        <f t="shared" si="84"/>
        <v>0</v>
      </c>
      <c r="L1077" s="289">
        <f t="shared" si="85"/>
        <v>0</v>
      </c>
    </row>
    <row r="1078" spans="8:12" x14ac:dyDescent="0.3">
      <c r="H1078" s="288" t="b">
        <f t="shared" si="81"/>
        <v>1</v>
      </c>
      <c r="I1078" s="288" t="b">
        <f t="shared" si="82"/>
        <v>1</v>
      </c>
      <c r="J1078" s="291">
        <f t="shared" si="83"/>
        <v>0</v>
      </c>
      <c r="K1078" s="291">
        <f t="shared" si="84"/>
        <v>0</v>
      </c>
      <c r="L1078" s="289">
        <f t="shared" si="85"/>
        <v>0</v>
      </c>
    </row>
    <row r="1079" spans="8:12" x14ac:dyDescent="0.3">
      <c r="H1079" s="288" t="b">
        <f t="shared" si="81"/>
        <v>1</v>
      </c>
      <c r="I1079" s="288" t="b">
        <f t="shared" si="82"/>
        <v>1</v>
      </c>
      <c r="J1079" s="291">
        <f t="shared" si="83"/>
        <v>0</v>
      </c>
      <c r="K1079" s="291">
        <f t="shared" si="84"/>
        <v>0</v>
      </c>
      <c r="L1079" s="289">
        <f t="shared" si="85"/>
        <v>0</v>
      </c>
    </row>
    <row r="1080" spans="8:12" x14ac:dyDescent="0.3">
      <c r="H1080" s="288" t="b">
        <f t="shared" si="81"/>
        <v>1</v>
      </c>
      <c r="I1080" s="288" t="b">
        <f t="shared" si="82"/>
        <v>1</v>
      </c>
      <c r="J1080" s="291">
        <f t="shared" si="83"/>
        <v>0</v>
      </c>
      <c r="K1080" s="291">
        <f t="shared" si="84"/>
        <v>0</v>
      </c>
      <c r="L1080" s="289">
        <f t="shared" si="85"/>
        <v>0</v>
      </c>
    </row>
    <row r="1081" spans="8:12" x14ac:dyDescent="0.3">
      <c r="H1081" s="288" t="b">
        <f t="shared" si="81"/>
        <v>1</v>
      </c>
      <c r="I1081" s="288" t="b">
        <f t="shared" si="82"/>
        <v>1</v>
      </c>
      <c r="J1081" s="291">
        <f t="shared" si="83"/>
        <v>0</v>
      </c>
      <c r="K1081" s="291">
        <f t="shared" si="84"/>
        <v>0</v>
      </c>
      <c r="L1081" s="289">
        <f t="shared" si="85"/>
        <v>0</v>
      </c>
    </row>
    <row r="1082" spans="8:12" x14ac:dyDescent="0.3">
      <c r="H1082" s="288" t="b">
        <f t="shared" si="81"/>
        <v>1</v>
      </c>
      <c r="I1082" s="288" t="b">
        <f t="shared" si="82"/>
        <v>1</v>
      </c>
      <c r="J1082" s="291">
        <f t="shared" si="83"/>
        <v>0</v>
      </c>
      <c r="K1082" s="291">
        <f t="shared" si="84"/>
        <v>0</v>
      </c>
      <c r="L1082" s="289">
        <f t="shared" si="85"/>
        <v>0</v>
      </c>
    </row>
    <row r="1083" spans="8:12" x14ac:dyDescent="0.3">
      <c r="H1083" s="288" t="b">
        <f t="shared" si="81"/>
        <v>1</v>
      </c>
      <c r="I1083" s="288" t="b">
        <f t="shared" si="82"/>
        <v>1</v>
      </c>
      <c r="J1083" s="291">
        <f t="shared" si="83"/>
        <v>0</v>
      </c>
      <c r="K1083" s="291">
        <f t="shared" si="84"/>
        <v>0</v>
      </c>
      <c r="L1083" s="289">
        <f t="shared" si="85"/>
        <v>0</v>
      </c>
    </row>
    <row r="1084" spans="8:12" x14ac:dyDescent="0.3">
      <c r="H1084" s="288" t="b">
        <f t="shared" si="81"/>
        <v>1</v>
      </c>
      <c r="I1084" s="288" t="b">
        <f t="shared" si="82"/>
        <v>1</v>
      </c>
      <c r="J1084" s="291">
        <f t="shared" si="83"/>
        <v>0</v>
      </c>
      <c r="K1084" s="291">
        <f t="shared" si="84"/>
        <v>0</v>
      </c>
      <c r="L1084" s="289">
        <f t="shared" si="85"/>
        <v>0</v>
      </c>
    </row>
    <row r="1085" spans="8:12" x14ac:dyDescent="0.3">
      <c r="H1085" s="288" t="b">
        <f t="shared" si="81"/>
        <v>1</v>
      </c>
      <c r="I1085" s="288" t="b">
        <f t="shared" si="82"/>
        <v>1</v>
      </c>
      <c r="J1085" s="291">
        <f t="shared" si="83"/>
        <v>0</v>
      </c>
      <c r="K1085" s="291">
        <f t="shared" si="84"/>
        <v>0</v>
      </c>
      <c r="L1085" s="289">
        <f t="shared" si="85"/>
        <v>0</v>
      </c>
    </row>
    <row r="1086" spans="8:12" x14ac:dyDescent="0.3">
      <c r="H1086" s="288" t="b">
        <f t="shared" si="81"/>
        <v>1</v>
      </c>
      <c r="I1086" s="288" t="b">
        <f t="shared" si="82"/>
        <v>1</v>
      </c>
      <c r="J1086" s="291">
        <f t="shared" si="83"/>
        <v>0</v>
      </c>
      <c r="K1086" s="291">
        <f t="shared" si="84"/>
        <v>0</v>
      </c>
      <c r="L1086" s="289">
        <f t="shared" si="85"/>
        <v>0</v>
      </c>
    </row>
    <row r="1087" spans="8:12" x14ac:dyDescent="0.3">
      <c r="H1087" s="288" t="b">
        <f t="shared" si="81"/>
        <v>1</v>
      </c>
      <c r="I1087" s="288" t="b">
        <f t="shared" si="82"/>
        <v>1</v>
      </c>
      <c r="J1087" s="291">
        <f t="shared" si="83"/>
        <v>0</v>
      </c>
      <c r="K1087" s="291">
        <f t="shared" si="84"/>
        <v>0</v>
      </c>
      <c r="L1087" s="289">
        <f t="shared" si="85"/>
        <v>0</v>
      </c>
    </row>
    <row r="1088" spans="8:12" x14ac:dyDescent="0.3">
      <c r="H1088" s="288" t="b">
        <f t="shared" si="81"/>
        <v>1</v>
      </c>
      <c r="I1088" s="288" t="b">
        <f t="shared" si="82"/>
        <v>1</v>
      </c>
      <c r="J1088" s="291">
        <f t="shared" si="83"/>
        <v>0</v>
      </c>
      <c r="K1088" s="291">
        <f t="shared" si="84"/>
        <v>0</v>
      </c>
      <c r="L1088" s="289">
        <f t="shared" si="85"/>
        <v>0</v>
      </c>
    </row>
    <row r="1089" spans="8:12" x14ac:dyDescent="0.3">
      <c r="H1089" s="288" t="b">
        <f t="shared" si="81"/>
        <v>1</v>
      </c>
      <c r="I1089" s="288" t="b">
        <f t="shared" si="82"/>
        <v>1</v>
      </c>
      <c r="J1089" s="291">
        <f t="shared" si="83"/>
        <v>0</v>
      </c>
      <c r="K1089" s="291">
        <f t="shared" si="84"/>
        <v>0</v>
      </c>
      <c r="L1089" s="289">
        <f t="shared" si="85"/>
        <v>0</v>
      </c>
    </row>
    <row r="1090" spans="8:12" x14ac:dyDescent="0.3">
      <c r="H1090" s="288" t="b">
        <f t="shared" si="81"/>
        <v>1</v>
      </c>
      <c r="I1090" s="288" t="b">
        <f t="shared" si="82"/>
        <v>1</v>
      </c>
      <c r="J1090" s="291">
        <f t="shared" si="83"/>
        <v>0</v>
      </c>
      <c r="K1090" s="291">
        <f t="shared" si="84"/>
        <v>0</v>
      </c>
      <c r="L1090" s="289">
        <f t="shared" si="85"/>
        <v>0</v>
      </c>
    </row>
    <row r="1091" spans="8:12" x14ac:dyDescent="0.3">
      <c r="H1091" s="288" t="b">
        <f t="shared" si="81"/>
        <v>1</v>
      </c>
      <c r="I1091" s="288" t="b">
        <f t="shared" si="82"/>
        <v>1</v>
      </c>
      <c r="J1091" s="291">
        <f t="shared" si="83"/>
        <v>0</v>
      </c>
      <c r="K1091" s="291">
        <f t="shared" si="84"/>
        <v>0</v>
      </c>
      <c r="L1091" s="289">
        <f t="shared" si="85"/>
        <v>0</v>
      </c>
    </row>
    <row r="1092" spans="8:12" x14ac:dyDescent="0.3">
      <c r="H1092" s="288" t="b">
        <f t="shared" si="81"/>
        <v>1</v>
      </c>
      <c r="I1092" s="288" t="b">
        <f t="shared" si="82"/>
        <v>1</v>
      </c>
      <c r="J1092" s="291">
        <f t="shared" si="83"/>
        <v>0</v>
      </c>
      <c r="K1092" s="291">
        <f t="shared" si="84"/>
        <v>0</v>
      </c>
      <c r="L1092" s="289">
        <f t="shared" si="85"/>
        <v>0</v>
      </c>
    </row>
    <row r="1093" spans="8:12" x14ac:dyDescent="0.3">
      <c r="H1093" s="288" t="b">
        <f t="shared" ref="H1093:H1156" si="86">+B1093=N1093</f>
        <v>1</v>
      </c>
      <c r="I1093" s="288" t="b">
        <f t="shared" ref="I1093:I1156" si="87">+C1093=O1093</f>
        <v>1</v>
      </c>
      <c r="J1093" s="291">
        <f t="shared" ref="J1093:J1156" si="88">+D1093-P1093</f>
        <v>0</v>
      </c>
      <c r="K1093" s="291">
        <f t="shared" ref="K1093:K1156" si="89">+E1093-Q1093</f>
        <v>0</v>
      </c>
      <c r="L1093" s="289">
        <f t="shared" si="85"/>
        <v>0</v>
      </c>
    </row>
    <row r="1094" spans="8:12" x14ac:dyDescent="0.3">
      <c r="H1094" s="288" t="b">
        <f t="shared" si="86"/>
        <v>1</v>
      </c>
      <c r="I1094" s="288" t="b">
        <f t="shared" si="87"/>
        <v>1</v>
      </c>
      <c r="J1094" s="291">
        <f t="shared" si="88"/>
        <v>0</v>
      </c>
      <c r="K1094" s="291">
        <f t="shared" si="89"/>
        <v>0</v>
      </c>
      <c r="L1094" s="289">
        <f t="shared" si="85"/>
        <v>0</v>
      </c>
    </row>
    <row r="1095" spans="8:12" x14ac:dyDescent="0.3">
      <c r="H1095" s="288" t="b">
        <f t="shared" si="86"/>
        <v>1</v>
      </c>
      <c r="I1095" s="288" t="b">
        <f t="shared" si="87"/>
        <v>1</v>
      </c>
      <c r="J1095" s="291">
        <f t="shared" si="88"/>
        <v>0</v>
      </c>
      <c r="K1095" s="291">
        <f t="shared" si="89"/>
        <v>0</v>
      </c>
      <c r="L1095" s="289">
        <f t="shared" si="85"/>
        <v>0</v>
      </c>
    </row>
    <row r="1096" spans="8:12" x14ac:dyDescent="0.3">
      <c r="H1096" s="288" t="b">
        <f t="shared" si="86"/>
        <v>1</v>
      </c>
      <c r="I1096" s="288" t="b">
        <f t="shared" si="87"/>
        <v>1</v>
      </c>
      <c r="J1096" s="291">
        <f t="shared" si="88"/>
        <v>0</v>
      </c>
      <c r="K1096" s="291">
        <f t="shared" si="89"/>
        <v>0</v>
      </c>
      <c r="L1096" s="289">
        <f t="shared" si="85"/>
        <v>0</v>
      </c>
    </row>
    <row r="1097" spans="8:12" x14ac:dyDescent="0.3">
      <c r="H1097" s="288" t="b">
        <f t="shared" si="86"/>
        <v>1</v>
      </c>
      <c r="I1097" s="288" t="b">
        <f t="shared" si="87"/>
        <v>1</v>
      </c>
      <c r="J1097" s="291">
        <f t="shared" si="88"/>
        <v>0</v>
      </c>
      <c r="K1097" s="291">
        <f t="shared" si="89"/>
        <v>0</v>
      </c>
      <c r="L1097" s="289">
        <f t="shared" si="85"/>
        <v>0</v>
      </c>
    </row>
    <row r="1098" spans="8:12" x14ac:dyDescent="0.3">
      <c r="H1098" s="288" t="b">
        <f t="shared" si="86"/>
        <v>1</v>
      </c>
      <c r="I1098" s="288" t="b">
        <f t="shared" si="87"/>
        <v>1</v>
      </c>
      <c r="J1098" s="291">
        <f t="shared" si="88"/>
        <v>0</v>
      </c>
      <c r="K1098" s="291">
        <f t="shared" si="89"/>
        <v>0</v>
      </c>
      <c r="L1098" s="289">
        <f t="shared" si="85"/>
        <v>0</v>
      </c>
    </row>
    <row r="1099" spans="8:12" x14ac:dyDescent="0.3">
      <c r="H1099" s="288" t="b">
        <f t="shared" si="86"/>
        <v>1</v>
      </c>
      <c r="I1099" s="288" t="b">
        <f t="shared" si="87"/>
        <v>1</v>
      </c>
      <c r="J1099" s="291">
        <f t="shared" si="88"/>
        <v>0</v>
      </c>
      <c r="K1099" s="291">
        <f t="shared" si="89"/>
        <v>0</v>
      </c>
      <c r="L1099" s="289">
        <f t="shared" si="85"/>
        <v>0</v>
      </c>
    </row>
    <row r="1100" spans="8:12" x14ac:dyDescent="0.3">
      <c r="H1100" s="288" t="b">
        <f t="shared" si="86"/>
        <v>1</v>
      </c>
      <c r="I1100" s="288" t="b">
        <f t="shared" si="87"/>
        <v>1</v>
      </c>
      <c r="J1100" s="291">
        <f t="shared" si="88"/>
        <v>0</v>
      </c>
      <c r="K1100" s="291">
        <f t="shared" si="89"/>
        <v>0</v>
      </c>
      <c r="L1100" s="289">
        <f t="shared" si="85"/>
        <v>0</v>
      </c>
    </row>
    <row r="1101" spans="8:12" x14ac:dyDescent="0.3">
      <c r="H1101" s="288" t="b">
        <f t="shared" si="86"/>
        <v>1</v>
      </c>
      <c r="I1101" s="288" t="b">
        <f t="shared" si="87"/>
        <v>1</v>
      </c>
      <c r="J1101" s="291">
        <f t="shared" si="88"/>
        <v>0</v>
      </c>
      <c r="K1101" s="291">
        <f t="shared" si="89"/>
        <v>0</v>
      </c>
      <c r="L1101" s="289">
        <f t="shared" si="85"/>
        <v>0</v>
      </c>
    </row>
    <row r="1102" spans="8:12" x14ac:dyDescent="0.3">
      <c r="H1102" s="288" t="b">
        <f t="shared" si="86"/>
        <v>1</v>
      </c>
      <c r="I1102" s="288" t="b">
        <f t="shared" si="87"/>
        <v>1</v>
      </c>
      <c r="J1102" s="291">
        <f t="shared" si="88"/>
        <v>0</v>
      </c>
      <c r="K1102" s="291">
        <f t="shared" si="89"/>
        <v>0</v>
      </c>
      <c r="L1102" s="289">
        <f t="shared" si="85"/>
        <v>0</v>
      </c>
    </row>
    <row r="1103" spans="8:12" x14ac:dyDescent="0.3">
      <c r="H1103" s="288" t="b">
        <f t="shared" si="86"/>
        <v>1</v>
      </c>
      <c r="I1103" s="288" t="b">
        <f t="shared" si="87"/>
        <v>1</v>
      </c>
      <c r="J1103" s="291">
        <f t="shared" si="88"/>
        <v>0</v>
      </c>
      <c r="K1103" s="291">
        <f t="shared" si="89"/>
        <v>0</v>
      </c>
      <c r="L1103" s="289">
        <f t="shared" ref="L1103:L1166" si="90">+IF(LEN(B1103)=LEN(N1103),LEN(B1103),LEN(B1103)+LEN(N1103))</f>
        <v>0</v>
      </c>
    </row>
    <row r="1104" spans="8:12" x14ac:dyDescent="0.3">
      <c r="H1104" s="288" t="b">
        <f t="shared" si="86"/>
        <v>1</v>
      </c>
      <c r="I1104" s="288" t="b">
        <f t="shared" si="87"/>
        <v>1</v>
      </c>
      <c r="J1104" s="291">
        <f t="shared" si="88"/>
        <v>0</v>
      </c>
      <c r="K1104" s="291">
        <f t="shared" si="89"/>
        <v>0</v>
      </c>
      <c r="L1104" s="289">
        <f t="shared" si="90"/>
        <v>0</v>
      </c>
    </row>
    <row r="1105" spans="8:12" x14ac:dyDescent="0.3">
      <c r="H1105" s="288" t="b">
        <f t="shared" si="86"/>
        <v>1</v>
      </c>
      <c r="I1105" s="288" t="b">
        <f t="shared" si="87"/>
        <v>1</v>
      </c>
      <c r="J1105" s="291">
        <f t="shared" si="88"/>
        <v>0</v>
      </c>
      <c r="K1105" s="291">
        <f t="shared" si="89"/>
        <v>0</v>
      </c>
      <c r="L1105" s="289">
        <f t="shared" si="90"/>
        <v>0</v>
      </c>
    </row>
    <row r="1106" spans="8:12" x14ac:dyDescent="0.3">
      <c r="H1106" s="288" t="b">
        <f t="shared" si="86"/>
        <v>1</v>
      </c>
      <c r="I1106" s="288" t="b">
        <f t="shared" si="87"/>
        <v>1</v>
      </c>
      <c r="J1106" s="291">
        <f t="shared" si="88"/>
        <v>0</v>
      </c>
      <c r="K1106" s="291">
        <f t="shared" si="89"/>
        <v>0</v>
      </c>
      <c r="L1106" s="289">
        <f t="shared" si="90"/>
        <v>0</v>
      </c>
    </row>
    <row r="1107" spans="8:12" x14ac:dyDescent="0.3">
      <c r="H1107" s="288" t="b">
        <f t="shared" si="86"/>
        <v>1</v>
      </c>
      <c r="I1107" s="288" t="b">
        <f t="shared" si="87"/>
        <v>1</v>
      </c>
      <c r="J1107" s="291">
        <f t="shared" si="88"/>
        <v>0</v>
      </c>
      <c r="K1107" s="291">
        <f t="shared" si="89"/>
        <v>0</v>
      </c>
      <c r="L1107" s="289">
        <f t="shared" si="90"/>
        <v>0</v>
      </c>
    </row>
    <row r="1108" spans="8:12" x14ac:dyDescent="0.3">
      <c r="H1108" s="288" t="b">
        <f t="shared" si="86"/>
        <v>1</v>
      </c>
      <c r="I1108" s="288" t="b">
        <f t="shared" si="87"/>
        <v>1</v>
      </c>
      <c r="J1108" s="291">
        <f t="shared" si="88"/>
        <v>0</v>
      </c>
      <c r="K1108" s="291">
        <f t="shared" si="89"/>
        <v>0</v>
      </c>
      <c r="L1108" s="289">
        <f t="shared" si="90"/>
        <v>0</v>
      </c>
    </row>
    <row r="1109" spans="8:12" x14ac:dyDescent="0.3">
      <c r="H1109" s="288" t="b">
        <f t="shared" si="86"/>
        <v>1</v>
      </c>
      <c r="I1109" s="288" t="b">
        <f t="shared" si="87"/>
        <v>1</v>
      </c>
      <c r="J1109" s="291">
        <f t="shared" si="88"/>
        <v>0</v>
      </c>
      <c r="K1109" s="291">
        <f t="shared" si="89"/>
        <v>0</v>
      </c>
      <c r="L1109" s="289">
        <f t="shared" si="90"/>
        <v>0</v>
      </c>
    </row>
    <row r="1110" spans="8:12" x14ac:dyDescent="0.3">
      <c r="H1110" s="288" t="b">
        <f t="shared" si="86"/>
        <v>1</v>
      </c>
      <c r="I1110" s="288" t="b">
        <f t="shared" si="87"/>
        <v>1</v>
      </c>
      <c r="J1110" s="291">
        <f t="shared" si="88"/>
        <v>0</v>
      </c>
      <c r="K1110" s="291">
        <f t="shared" si="89"/>
        <v>0</v>
      </c>
      <c r="L1110" s="289">
        <f t="shared" si="90"/>
        <v>0</v>
      </c>
    </row>
    <row r="1111" spans="8:12" x14ac:dyDescent="0.3">
      <c r="H1111" s="288" t="b">
        <f t="shared" si="86"/>
        <v>1</v>
      </c>
      <c r="I1111" s="288" t="b">
        <f t="shared" si="87"/>
        <v>1</v>
      </c>
      <c r="J1111" s="291">
        <f t="shared" si="88"/>
        <v>0</v>
      </c>
      <c r="K1111" s="291">
        <f t="shared" si="89"/>
        <v>0</v>
      </c>
      <c r="L1111" s="289">
        <f t="shared" si="90"/>
        <v>0</v>
      </c>
    </row>
    <row r="1112" spans="8:12" x14ac:dyDescent="0.3">
      <c r="H1112" s="288" t="b">
        <f t="shared" si="86"/>
        <v>1</v>
      </c>
      <c r="I1112" s="288" t="b">
        <f t="shared" si="87"/>
        <v>1</v>
      </c>
      <c r="J1112" s="291">
        <f t="shared" si="88"/>
        <v>0</v>
      </c>
      <c r="K1112" s="291">
        <f t="shared" si="89"/>
        <v>0</v>
      </c>
      <c r="L1112" s="289">
        <f t="shared" si="90"/>
        <v>0</v>
      </c>
    </row>
    <row r="1113" spans="8:12" x14ac:dyDescent="0.3">
      <c r="H1113" s="288" t="b">
        <f t="shared" si="86"/>
        <v>1</v>
      </c>
      <c r="I1113" s="288" t="b">
        <f t="shared" si="87"/>
        <v>1</v>
      </c>
      <c r="J1113" s="291">
        <f t="shared" si="88"/>
        <v>0</v>
      </c>
      <c r="K1113" s="291">
        <f t="shared" si="89"/>
        <v>0</v>
      </c>
      <c r="L1113" s="289">
        <f t="shared" si="90"/>
        <v>0</v>
      </c>
    </row>
    <row r="1114" spans="8:12" x14ac:dyDescent="0.3">
      <c r="H1114" s="288" t="b">
        <f t="shared" si="86"/>
        <v>1</v>
      </c>
      <c r="I1114" s="288" t="b">
        <f t="shared" si="87"/>
        <v>1</v>
      </c>
      <c r="J1114" s="291">
        <f t="shared" si="88"/>
        <v>0</v>
      </c>
      <c r="K1114" s="291">
        <f t="shared" si="89"/>
        <v>0</v>
      </c>
      <c r="L1114" s="289">
        <f t="shared" si="90"/>
        <v>0</v>
      </c>
    </row>
    <row r="1115" spans="8:12" x14ac:dyDescent="0.3">
      <c r="H1115" s="288" t="b">
        <f t="shared" si="86"/>
        <v>1</v>
      </c>
      <c r="I1115" s="288" t="b">
        <f t="shared" si="87"/>
        <v>1</v>
      </c>
      <c r="J1115" s="291">
        <f t="shared" si="88"/>
        <v>0</v>
      </c>
      <c r="K1115" s="291">
        <f t="shared" si="89"/>
        <v>0</v>
      </c>
      <c r="L1115" s="289">
        <f t="shared" si="90"/>
        <v>0</v>
      </c>
    </row>
    <row r="1116" spans="8:12" x14ac:dyDescent="0.3">
      <c r="H1116" s="288" t="b">
        <f t="shared" si="86"/>
        <v>1</v>
      </c>
      <c r="I1116" s="288" t="b">
        <f t="shared" si="87"/>
        <v>1</v>
      </c>
      <c r="J1116" s="291">
        <f t="shared" si="88"/>
        <v>0</v>
      </c>
      <c r="K1116" s="291">
        <f t="shared" si="89"/>
        <v>0</v>
      </c>
      <c r="L1116" s="289">
        <f t="shared" si="90"/>
        <v>0</v>
      </c>
    </row>
    <row r="1117" spans="8:12" x14ac:dyDescent="0.3">
      <c r="H1117" s="288" t="b">
        <f t="shared" si="86"/>
        <v>1</v>
      </c>
      <c r="I1117" s="288" t="b">
        <f t="shared" si="87"/>
        <v>1</v>
      </c>
      <c r="J1117" s="291">
        <f t="shared" si="88"/>
        <v>0</v>
      </c>
      <c r="K1117" s="291">
        <f t="shared" si="89"/>
        <v>0</v>
      </c>
      <c r="L1117" s="289">
        <f t="shared" si="90"/>
        <v>0</v>
      </c>
    </row>
    <row r="1118" spans="8:12" x14ac:dyDescent="0.3">
      <c r="H1118" s="288" t="b">
        <f t="shared" si="86"/>
        <v>1</v>
      </c>
      <c r="I1118" s="288" t="b">
        <f t="shared" si="87"/>
        <v>1</v>
      </c>
      <c r="J1118" s="291">
        <f t="shared" si="88"/>
        <v>0</v>
      </c>
      <c r="K1118" s="291">
        <f t="shared" si="89"/>
        <v>0</v>
      </c>
      <c r="L1118" s="289">
        <f t="shared" si="90"/>
        <v>0</v>
      </c>
    </row>
    <row r="1119" spans="8:12" x14ac:dyDescent="0.3">
      <c r="H1119" s="288" t="b">
        <f t="shared" si="86"/>
        <v>1</v>
      </c>
      <c r="I1119" s="288" t="b">
        <f t="shared" si="87"/>
        <v>1</v>
      </c>
      <c r="J1119" s="291">
        <f t="shared" si="88"/>
        <v>0</v>
      </c>
      <c r="K1119" s="291">
        <f t="shared" si="89"/>
        <v>0</v>
      </c>
      <c r="L1119" s="289">
        <f t="shared" si="90"/>
        <v>0</v>
      </c>
    </row>
    <row r="1120" spans="8:12" x14ac:dyDescent="0.3">
      <c r="H1120" s="288" t="b">
        <f t="shared" si="86"/>
        <v>1</v>
      </c>
      <c r="I1120" s="288" t="b">
        <f t="shared" si="87"/>
        <v>1</v>
      </c>
      <c r="J1120" s="291">
        <f t="shared" si="88"/>
        <v>0</v>
      </c>
      <c r="K1120" s="291">
        <f t="shared" si="89"/>
        <v>0</v>
      </c>
      <c r="L1120" s="289">
        <f t="shared" si="90"/>
        <v>0</v>
      </c>
    </row>
    <row r="1121" spans="8:12" x14ac:dyDescent="0.3">
      <c r="H1121" s="288" t="b">
        <f t="shared" si="86"/>
        <v>1</v>
      </c>
      <c r="I1121" s="288" t="b">
        <f t="shared" si="87"/>
        <v>1</v>
      </c>
      <c r="J1121" s="291">
        <f t="shared" si="88"/>
        <v>0</v>
      </c>
      <c r="K1121" s="291">
        <f t="shared" si="89"/>
        <v>0</v>
      </c>
      <c r="L1121" s="289">
        <f t="shared" si="90"/>
        <v>0</v>
      </c>
    </row>
    <row r="1122" spans="8:12" x14ac:dyDescent="0.3">
      <c r="H1122" s="288" t="b">
        <f t="shared" si="86"/>
        <v>1</v>
      </c>
      <c r="I1122" s="288" t="b">
        <f t="shared" si="87"/>
        <v>1</v>
      </c>
      <c r="J1122" s="291">
        <f t="shared" si="88"/>
        <v>0</v>
      </c>
      <c r="K1122" s="291">
        <f t="shared" si="89"/>
        <v>0</v>
      </c>
      <c r="L1122" s="289">
        <f t="shared" si="90"/>
        <v>0</v>
      </c>
    </row>
    <row r="1123" spans="8:12" x14ac:dyDescent="0.3">
      <c r="H1123" s="288" t="b">
        <f t="shared" si="86"/>
        <v>1</v>
      </c>
      <c r="I1123" s="288" t="b">
        <f t="shared" si="87"/>
        <v>1</v>
      </c>
      <c r="J1123" s="291">
        <f t="shared" si="88"/>
        <v>0</v>
      </c>
      <c r="K1123" s="291">
        <f t="shared" si="89"/>
        <v>0</v>
      </c>
      <c r="L1123" s="289">
        <f t="shared" si="90"/>
        <v>0</v>
      </c>
    </row>
    <row r="1124" spans="8:12" x14ac:dyDescent="0.3">
      <c r="H1124" s="288" t="b">
        <f t="shared" si="86"/>
        <v>1</v>
      </c>
      <c r="I1124" s="288" t="b">
        <f t="shared" si="87"/>
        <v>1</v>
      </c>
      <c r="J1124" s="291">
        <f t="shared" si="88"/>
        <v>0</v>
      </c>
      <c r="K1124" s="291">
        <f t="shared" si="89"/>
        <v>0</v>
      </c>
      <c r="L1124" s="289">
        <f t="shared" si="90"/>
        <v>0</v>
      </c>
    </row>
    <row r="1125" spans="8:12" x14ac:dyDescent="0.3">
      <c r="H1125" s="288" t="b">
        <f t="shared" si="86"/>
        <v>1</v>
      </c>
      <c r="I1125" s="288" t="b">
        <f t="shared" si="87"/>
        <v>1</v>
      </c>
      <c r="J1125" s="291">
        <f t="shared" si="88"/>
        <v>0</v>
      </c>
      <c r="K1125" s="291">
        <f t="shared" si="89"/>
        <v>0</v>
      </c>
      <c r="L1125" s="289">
        <f t="shared" si="90"/>
        <v>0</v>
      </c>
    </row>
    <row r="1126" spans="8:12" x14ac:dyDescent="0.3">
      <c r="H1126" s="288" t="b">
        <f t="shared" si="86"/>
        <v>1</v>
      </c>
      <c r="I1126" s="288" t="b">
        <f t="shared" si="87"/>
        <v>1</v>
      </c>
      <c r="J1126" s="291">
        <f t="shared" si="88"/>
        <v>0</v>
      </c>
      <c r="K1126" s="291">
        <f t="shared" si="89"/>
        <v>0</v>
      </c>
      <c r="L1126" s="289">
        <f t="shared" si="90"/>
        <v>0</v>
      </c>
    </row>
    <row r="1127" spans="8:12" x14ac:dyDescent="0.3">
      <c r="H1127" s="288" t="b">
        <f t="shared" si="86"/>
        <v>1</v>
      </c>
      <c r="I1127" s="288" t="b">
        <f t="shared" si="87"/>
        <v>1</v>
      </c>
      <c r="J1127" s="291">
        <f t="shared" si="88"/>
        <v>0</v>
      </c>
      <c r="K1127" s="291">
        <f t="shared" si="89"/>
        <v>0</v>
      </c>
      <c r="L1127" s="289">
        <f t="shared" si="90"/>
        <v>0</v>
      </c>
    </row>
    <row r="1128" spans="8:12" x14ac:dyDescent="0.3">
      <c r="H1128" s="288" t="b">
        <f t="shared" si="86"/>
        <v>1</v>
      </c>
      <c r="I1128" s="288" t="b">
        <f t="shared" si="87"/>
        <v>1</v>
      </c>
      <c r="J1128" s="291">
        <f t="shared" si="88"/>
        <v>0</v>
      </c>
      <c r="K1128" s="291">
        <f t="shared" si="89"/>
        <v>0</v>
      </c>
      <c r="L1128" s="289">
        <f t="shared" si="90"/>
        <v>0</v>
      </c>
    </row>
    <row r="1129" spans="8:12" x14ac:dyDescent="0.3">
      <c r="H1129" s="288" t="b">
        <f t="shared" si="86"/>
        <v>1</v>
      </c>
      <c r="I1129" s="288" t="b">
        <f t="shared" si="87"/>
        <v>1</v>
      </c>
      <c r="J1129" s="291">
        <f t="shared" si="88"/>
        <v>0</v>
      </c>
      <c r="K1129" s="291">
        <f t="shared" si="89"/>
        <v>0</v>
      </c>
      <c r="L1129" s="289">
        <f t="shared" si="90"/>
        <v>0</v>
      </c>
    </row>
    <row r="1130" spans="8:12" x14ac:dyDescent="0.3">
      <c r="H1130" s="288" t="b">
        <f t="shared" si="86"/>
        <v>1</v>
      </c>
      <c r="I1130" s="288" t="b">
        <f t="shared" si="87"/>
        <v>1</v>
      </c>
      <c r="J1130" s="291">
        <f t="shared" si="88"/>
        <v>0</v>
      </c>
      <c r="K1130" s="291">
        <f t="shared" si="89"/>
        <v>0</v>
      </c>
      <c r="L1130" s="289">
        <f t="shared" si="90"/>
        <v>0</v>
      </c>
    </row>
    <row r="1131" spans="8:12" x14ac:dyDescent="0.3">
      <c r="H1131" s="288" t="b">
        <f t="shared" si="86"/>
        <v>1</v>
      </c>
      <c r="I1131" s="288" t="b">
        <f t="shared" si="87"/>
        <v>1</v>
      </c>
      <c r="J1131" s="291">
        <f t="shared" si="88"/>
        <v>0</v>
      </c>
      <c r="K1131" s="291">
        <f t="shared" si="89"/>
        <v>0</v>
      </c>
      <c r="L1131" s="289">
        <f t="shared" si="90"/>
        <v>0</v>
      </c>
    </row>
    <row r="1132" spans="8:12" x14ac:dyDescent="0.3">
      <c r="H1132" s="288" t="b">
        <f t="shared" si="86"/>
        <v>1</v>
      </c>
      <c r="I1132" s="288" t="b">
        <f t="shared" si="87"/>
        <v>1</v>
      </c>
      <c r="J1132" s="291">
        <f t="shared" si="88"/>
        <v>0</v>
      </c>
      <c r="K1132" s="291">
        <f t="shared" si="89"/>
        <v>0</v>
      </c>
      <c r="L1132" s="289">
        <f t="shared" si="90"/>
        <v>0</v>
      </c>
    </row>
    <row r="1133" spans="8:12" x14ac:dyDescent="0.3">
      <c r="H1133" s="288" t="b">
        <f t="shared" si="86"/>
        <v>1</v>
      </c>
      <c r="I1133" s="288" t="b">
        <f t="shared" si="87"/>
        <v>1</v>
      </c>
      <c r="J1133" s="291">
        <f t="shared" si="88"/>
        <v>0</v>
      </c>
      <c r="K1133" s="291">
        <f t="shared" si="89"/>
        <v>0</v>
      </c>
      <c r="L1133" s="289">
        <f t="shared" si="90"/>
        <v>0</v>
      </c>
    </row>
    <row r="1134" spans="8:12" x14ac:dyDescent="0.3">
      <c r="H1134" s="288" t="b">
        <f t="shared" si="86"/>
        <v>1</v>
      </c>
      <c r="I1134" s="288" t="b">
        <f t="shared" si="87"/>
        <v>1</v>
      </c>
      <c r="J1134" s="291">
        <f t="shared" si="88"/>
        <v>0</v>
      </c>
      <c r="K1134" s="291">
        <f t="shared" si="89"/>
        <v>0</v>
      </c>
      <c r="L1134" s="289">
        <f t="shared" si="90"/>
        <v>0</v>
      </c>
    </row>
    <row r="1135" spans="8:12" x14ac:dyDescent="0.3">
      <c r="H1135" s="288" t="b">
        <f t="shared" si="86"/>
        <v>1</v>
      </c>
      <c r="I1135" s="288" t="b">
        <f t="shared" si="87"/>
        <v>1</v>
      </c>
      <c r="J1135" s="291">
        <f t="shared" si="88"/>
        <v>0</v>
      </c>
      <c r="K1135" s="291">
        <f t="shared" si="89"/>
        <v>0</v>
      </c>
      <c r="L1135" s="289">
        <f t="shared" si="90"/>
        <v>0</v>
      </c>
    </row>
    <row r="1136" spans="8:12" x14ac:dyDescent="0.3">
      <c r="H1136" s="288" t="b">
        <f t="shared" si="86"/>
        <v>1</v>
      </c>
      <c r="I1136" s="288" t="b">
        <f t="shared" si="87"/>
        <v>1</v>
      </c>
      <c r="J1136" s="291">
        <f t="shared" si="88"/>
        <v>0</v>
      </c>
      <c r="K1136" s="291">
        <f t="shared" si="89"/>
        <v>0</v>
      </c>
      <c r="L1136" s="289">
        <f t="shared" si="90"/>
        <v>0</v>
      </c>
    </row>
    <row r="1137" spans="8:12" x14ac:dyDescent="0.3">
      <c r="H1137" s="288" t="b">
        <f t="shared" si="86"/>
        <v>1</v>
      </c>
      <c r="I1137" s="288" t="b">
        <f t="shared" si="87"/>
        <v>1</v>
      </c>
      <c r="J1137" s="291">
        <f t="shared" si="88"/>
        <v>0</v>
      </c>
      <c r="K1137" s="291">
        <f t="shared" si="89"/>
        <v>0</v>
      </c>
      <c r="L1137" s="289">
        <f t="shared" si="90"/>
        <v>0</v>
      </c>
    </row>
    <row r="1138" spans="8:12" x14ac:dyDescent="0.3">
      <c r="H1138" s="288" t="b">
        <f t="shared" si="86"/>
        <v>1</v>
      </c>
      <c r="I1138" s="288" t="b">
        <f t="shared" si="87"/>
        <v>1</v>
      </c>
      <c r="J1138" s="291">
        <f t="shared" si="88"/>
        <v>0</v>
      </c>
      <c r="K1138" s="291">
        <f t="shared" si="89"/>
        <v>0</v>
      </c>
      <c r="L1138" s="289">
        <f t="shared" si="90"/>
        <v>0</v>
      </c>
    </row>
    <row r="1139" spans="8:12" x14ac:dyDescent="0.3">
      <c r="H1139" s="288" t="b">
        <f t="shared" si="86"/>
        <v>1</v>
      </c>
      <c r="I1139" s="288" t="b">
        <f t="shared" si="87"/>
        <v>1</v>
      </c>
      <c r="J1139" s="291">
        <f t="shared" si="88"/>
        <v>0</v>
      </c>
      <c r="K1139" s="291">
        <f t="shared" si="89"/>
        <v>0</v>
      </c>
      <c r="L1139" s="289">
        <f t="shared" si="90"/>
        <v>0</v>
      </c>
    </row>
    <row r="1140" spans="8:12" x14ac:dyDescent="0.3">
      <c r="H1140" s="288" t="b">
        <f t="shared" si="86"/>
        <v>1</v>
      </c>
      <c r="I1140" s="288" t="b">
        <f t="shared" si="87"/>
        <v>1</v>
      </c>
      <c r="J1140" s="291">
        <f t="shared" si="88"/>
        <v>0</v>
      </c>
      <c r="K1140" s="291">
        <f t="shared" si="89"/>
        <v>0</v>
      </c>
      <c r="L1140" s="289">
        <f t="shared" si="90"/>
        <v>0</v>
      </c>
    </row>
    <row r="1141" spans="8:12" x14ac:dyDescent="0.3">
      <c r="H1141" s="288" t="b">
        <f t="shared" si="86"/>
        <v>1</v>
      </c>
      <c r="I1141" s="288" t="b">
        <f t="shared" si="87"/>
        <v>1</v>
      </c>
      <c r="J1141" s="291">
        <f t="shared" si="88"/>
        <v>0</v>
      </c>
      <c r="K1141" s="291">
        <f t="shared" si="89"/>
        <v>0</v>
      </c>
      <c r="L1141" s="289">
        <f t="shared" si="90"/>
        <v>0</v>
      </c>
    </row>
    <row r="1142" spans="8:12" x14ac:dyDescent="0.3">
      <c r="H1142" s="288" t="b">
        <f t="shared" si="86"/>
        <v>1</v>
      </c>
      <c r="I1142" s="288" t="b">
        <f t="shared" si="87"/>
        <v>1</v>
      </c>
      <c r="J1142" s="291">
        <f t="shared" si="88"/>
        <v>0</v>
      </c>
      <c r="K1142" s="291">
        <f t="shared" si="89"/>
        <v>0</v>
      </c>
      <c r="L1142" s="289">
        <f t="shared" si="90"/>
        <v>0</v>
      </c>
    </row>
    <row r="1143" spans="8:12" x14ac:dyDescent="0.3">
      <c r="H1143" s="288" t="b">
        <f t="shared" si="86"/>
        <v>1</v>
      </c>
      <c r="I1143" s="288" t="b">
        <f t="shared" si="87"/>
        <v>1</v>
      </c>
      <c r="J1143" s="291">
        <f t="shared" si="88"/>
        <v>0</v>
      </c>
      <c r="K1143" s="291">
        <f t="shared" si="89"/>
        <v>0</v>
      </c>
      <c r="L1143" s="289">
        <f t="shared" si="90"/>
        <v>0</v>
      </c>
    </row>
    <row r="1144" spans="8:12" x14ac:dyDescent="0.3">
      <c r="H1144" s="288" t="b">
        <f t="shared" si="86"/>
        <v>1</v>
      </c>
      <c r="I1144" s="288" t="b">
        <f t="shared" si="87"/>
        <v>1</v>
      </c>
      <c r="J1144" s="291">
        <f t="shared" si="88"/>
        <v>0</v>
      </c>
      <c r="K1144" s="291">
        <f t="shared" si="89"/>
        <v>0</v>
      </c>
      <c r="L1144" s="289">
        <f t="shared" si="90"/>
        <v>0</v>
      </c>
    </row>
    <row r="1145" spans="8:12" x14ac:dyDescent="0.3">
      <c r="H1145" s="288" t="b">
        <f t="shared" si="86"/>
        <v>1</v>
      </c>
      <c r="I1145" s="288" t="b">
        <f t="shared" si="87"/>
        <v>1</v>
      </c>
      <c r="J1145" s="291">
        <f t="shared" si="88"/>
        <v>0</v>
      </c>
      <c r="K1145" s="291">
        <f t="shared" si="89"/>
        <v>0</v>
      </c>
      <c r="L1145" s="289">
        <f t="shared" si="90"/>
        <v>0</v>
      </c>
    </row>
    <row r="1146" spans="8:12" x14ac:dyDescent="0.3">
      <c r="H1146" s="288" t="b">
        <f t="shared" si="86"/>
        <v>1</v>
      </c>
      <c r="I1146" s="288" t="b">
        <f t="shared" si="87"/>
        <v>1</v>
      </c>
      <c r="J1146" s="291">
        <f t="shared" si="88"/>
        <v>0</v>
      </c>
      <c r="K1146" s="291">
        <f t="shared" si="89"/>
        <v>0</v>
      </c>
      <c r="L1146" s="289">
        <f t="shared" si="90"/>
        <v>0</v>
      </c>
    </row>
    <row r="1147" spans="8:12" x14ac:dyDescent="0.3">
      <c r="H1147" s="288" t="b">
        <f t="shared" si="86"/>
        <v>1</v>
      </c>
      <c r="I1147" s="288" t="b">
        <f t="shared" si="87"/>
        <v>1</v>
      </c>
      <c r="J1147" s="291">
        <f t="shared" si="88"/>
        <v>0</v>
      </c>
      <c r="K1147" s="291">
        <f t="shared" si="89"/>
        <v>0</v>
      </c>
      <c r="L1147" s="289">
        <f t="shared" si="90"/>
        <v>0</v>
      </c>
    </row>
    <row r="1148" spans="8:12" x14ac:dyDescent="0.3">
      <c r="H1148" s="288" t="b">
        <f t="shared" si="86"/>
        <v>1</v>
      </c>
      <c r="I1148" s="288" t="b">
        <f t="shared" si="87"/>
        <v>1</v>
      </c>
      <c r="J1148" s="291">
        <f t="shared" si="88"/>
        <v>0</v>
      </c>
      <c r="K1148" s="291">
        <f t="shared" si="89"/>
        <v>0</v>
      </c>
      <c r="L1148" s="289">
        <f t="shared" si="90"/>
        <v>0</v>
      </c>
    </row>
    <row r="1149" spans="8:12" x14ac:dyDescent="0.3">
      <c r="H1149" s="288" t="b">
        <f t="shared" si="86"/>
        <v>1</v>
      </c>
      <c r="I1149" s="288" t="b">
        <f t="shared" si="87"/>
        <v>1</v>
      </c>
      <c r="J1149" s="291">
        <f t="shared" si="88"/>
        <v>0</v>
      </c>
      <c r="K1149" s="291">
        <f t="shared" si="89"/>
        <v>0</v>
      </c>
      <c r="L1149" s="289">
        <f t="shared" si="90"/>
        <v>0</v>
      </c>
    </row>
    <row r="1150" spans="8:12" x14ac:dyDescent="0.3">
      <c r="H1150" s="288" t="b">
        <f t="shared" si="86"/>
        <v>1</v>
      </c>
      <c r="I1150" s="288" t="b">
        <f t="shared" si="87"/>
        <v>1</v>
      </c>
      <c r="J1150" s="291">
        <f t="shared" si="88"/>
        <v>0</v>
      </c>
      <c r="K1150" s="291">
        <f t="shared" si="89"/>
        <v>0</v>
      </c>
      <c r="L1150" s="289">
        <f t="shared" si="90"/>
        <v>0</v>
      </c>
    </row>
    <row r="1151" spans="8:12" x14ac:dyDescent="0.3">
      <c r="H1151" s="288" t="b">
        <f t="shared" si="86"/>
        <v>1</v>
      </c>
      <c r="I1151" s="288" t="b">
        <f t="shared" si="87"/>
        <v>1</v>
      </c>
      <c r="J1151" s="291">
        <f t="shared" si="88"/>
        <v>0</v>
      </c>
      <c r="K1151" s="291">
        <f t="shared" si="89"/>
        <v>0</v>
      </c>
      <c r="L1151" s="289">
        <f t="shared" si="90"/>
        <v>0</v>
      </c>
    </row>
    <row r="1152" spans="8:12" x14ac:dyDescent="0.3">
      <c r="H1152" s="288" t="b">
        <f t="shared" si="86"/>
        <v>1</v>
      </c>
      <c r="I1152" s="288" t="b">
        <f t="shared" si="87"/>
        <v>1</v>
      </c>
      <c r="J1152" s="291">
        <f t="shared" si="88"/>
        <v>0</v>
      </c>
      <c r="K1152" s="291">
        <f t="shared" si="89"/>
        <v>0</v>
      </c>
      <c r="L1152" s="289">
        <f t="shared" si="90"/>
        <v>0</v>
      </c>
    </row>
    <row r="1153" spans="8:12" x14ac:dyDescent="0.3">
      <c r="H1153" s="288" t="b">
        <f t="shared" si="86"/>
        <v>1</v>
      </c>
      <c r="I1153" s="288" t="b">
        <f t="shared" si="87"/>
        <v>1</v>
      </c>
      <c r="J1153" s="291">
        <f t="shared" si="88"/>
        <v>0</v>
      </c>
      <c r="K1153" s="291">
        <f t="shared" si="89"/>
        <v>0</v>
      </c>
      <c r="L1153" s="289">
        <f t="shared" si="90"/>
        <v>0</v>
      </c>
    </row>
    <row r="1154" spans="8:12" x14ac:dyDescent="0.3">
      <c r="H1154" s="288" t="b">
        <f t="shared" si="86"/>
        <v>1</v>
      </c>
      <c r="I1154" s="288" t="b">
        <f t="shared" si="87"/>
        <v>1</v>
      </c>
      <c r="J1154" s="291">
        <f t="shared" si="88"/>
        <v>0</v>
      </c>
      <c r="K1154" s="291">
        <f t="shared" si="89"/>
        <v>0</v>
      </c>
      <c r="L1154" s="289">
        <f t="shared" si="90"/>
        <v>0</v>
      </c>
    </row>
    <row r="1155" spans="8:12" x14ac:dyDescent="0.3">
      <c r="H1155" s="288" t="b">
        <f t="shared" si="86"/>
        <v>1</v>
      </c>
      <c r="I1155" s="288" t="b">
        <f t="shared" si="87"/>
        <v>1</v>
      </c>
      <c r="J1155" s="291">
        <f t="shared" si="88"/>
        <v>0</v>
      </c>
      <c r="K1155" s="291">
        <f t="shared" si="89"/>
        <v>0</v>
      </c>
      <c r="L1155" s="289">
        <f t="shared" si="90"/>
        <v>0</v>
      </c>
    </row>
    <row r="1156" spans="8:12" x14ac:dyDescent="0.3">
      <c r="H1156" s="288" t="b">
        <f t="shared" si="86"/>
        <v>1</v>
      </c>
      <c r="I1156" s="288" t="b">
        <f t="shared" si="87"/>
        <v>1</v>
      </c>
      <c r="J1156" s="291">
        <f t="shared" si="88"/>
        <v>0</v>
      </c>
      <c r="K1156" s="291">
        <f t="shared" si="89"/>
        <v>0</v>
      </c>
      <c r="L1156" s="289">
        <f t="shared" si="90"/>
        <v>0</v>
      </c>
    </row>
    <row r="1157" spans="8:12" x14ac:dyDescent="0.3">
      <c r="H1157" s="288" t="b">
        <f t="shared" ref="H1157:H1220" si="91">+B1157=N1157</f>
        <v>1</v>
      </c>
      <c r="I1157" s="288" t="b">
        <f t="shared" ref="I1157:I1220" si="92">+C1157=O1157</f>
        <v>1</v>
      </c>
      <c r="J1157" s="291">
        <f t="shared" ref="J1157:J1220" si="93">+D1157-P1157</f>
        <v>0</v>
      </c>
      <c r="K1157" s="291">
        <f t="shared" ref="K1157:K1220" si="94">+E1157-Q1157</f>
        <v>0</v>
      </c>
      <c r="L1157" s="289">
        <f t="shared" si="90"/>
        <v>0</v>
      </c>
    </row>
    <row r="1158" spans="8:12" x14ac:dyDescent="0.3">
      <c r="H1158" s="288" t="b">
        <f t="shared" si="91"/>
        <v>1</v>
      </c>
      <c r="I1158" s="288" t="b">
        <f t="shared" si="92"/>
        <v>1</v>
      </c>
      <c r="J1158" s="291">
        <f t="shared" si="93"/>
        <v>0</v>
      </c>
      <c r="K1158" s="291">
        <f t="shared" si="94"/>
        <v>0</v>
      </c>
      <c r="L1158" s="289">
        <f t="shared" si="90"/>
        <v>0</v>
      </c>
    </row>
    <row r="1159" spans="8:12" x14ac:dyDescent="0.3">
      <c r="H1159" s="288" t="b">
        <f t="shared" si="91"/>
        <v>1</v>
      </c>
      <c r="I1159" s="288" t="b">
        <f t="shared" si="92"/>
        <v>1</v>
      </c>
      <c r="J1159" s="291">
        <f t="shared" si="93"/>
        <v>0</v>
      </c>
      <c r="K1159" s="291">
        <f t="shared" si="94"/>
        <v>0</v>
      </c>
      <c r="L1159" s="289">
        <f t="shared" si="90"/>
        <v>0</v>
      </c>
    </row>
    <row r="1160" spans="8:12" x14ac:dyDescent="0.3">
      <c r="H1160" s="288" t="b">
        <f t="shared" si="91"/>
        <v>1</v>
      </c>
      <c r="I1160" s="288" t="b">
        <f t="shared" si="92"/>
        <v>1</v>
      </c>
      <c r="J1160" s="291">
        <f t="shared" si="93"/>
        <v>0</v>
      </c>
      <c r="K1160" s="291">
        <f t="shared" si="94"/>
        <v>0</v>
      </c>
      <c r="L1160" s="289">
        <f t="shared" si="90"/>
        <v>0</v>
      </c>
    </row>
    <row r="1161" spans="8:12" x14ac:dyDescent="0.3">
      <c r="H1161" s="288" t="b">
        <f t="shared" si="91"/>
        <v>1</v>
      </c>
      <c r="I1161" s="288" t="b">
        <f t="shared" si="92"/>
        <v>1</v>
      </c>
      <c r="J1161" s="291">
        <f t="shared" si="93"/>
        <v>0</v>
      </c>
      <c r="K1161" s="291">
        <f t="shared" si="94"/>
        <v>0</v>
      </c>
      <c r="L1161" s="289">
        <f t="shared" si="90"/>
        <v>0</v>
      </c>
    </row>
    <row r="1162" spans="8:12" x14ac:dyDescent="0.3">
      <c r="H1162" s="288" t="b">
        <f t="shared" si="91"/>
        <v>1</v>
      </c>
      <c r="I1162" s="288" t="b">
        <f t="shared" si="92"/>
        <v>1</v>
      </c>
      <c r="J1162" s="291">
        <f t="shared" si="93"/>
        <v>0</v>
      </c>
      <c r="K1162" s="291">
        <f t="shared" si="94"/>
        <v>0</v>
      </c>
      <c r="L1162" s="289">
        <f t="shared" si="90"/>
        <v>0</v>
      </c>
    </row>
    <row r="1163" spans="8:12" x14ac:dyDescent="0.3">
      <c r="H1163" s="288" t="b">
        <f t="shared" si="91"/>
        <v>1</v>
      </c>
      <c r="I1163" s="288" t="b">
        <f t="shared" si="92"/>
        <v>1</v>
      </c>
      <c r="J1163" s="291">
        <f t="shared" si="93"/>
        <v>0</v>
      </c>
      <c r="K1163" s="291">
        <f t="shared" si="94"/>
        <v>0</v>
      </c>
      <c r="L1163" s="289">
        <f t="shared" si="90"/>
        <v>0</v>
      </c>
    </row>
    <row r="1164" spans="8:12" x14ac:dyDescent="0.3">
      <c r="H1164" s="288" t="b">
        <f t="shared" si="91"/>
        <v>1</v>
      </c>
      <c r="I1164" s="288" t="b">
        <f t="shared" si="92"/>
        <v>1</v>
      </c>
      <c r="J1164" s="291">
        <f t="shared" si="93"/>
        <v>0</v>
      </c>
      <c r="K1164" s="291">
        <f t="shared" si="94"/>
        <v>0</v>
      </c>
      <c r="L1164" s="289">
        <f t="shared" si="90"/>
        <v>0</v>
      </c>
    </row>
    <row r="1165" spans="8:12" x14ac:dyDescent="0.3">
      <c r="H1165" s="288" t="b">
        <f t="shared" si="91"/>
        <v>1</v>
      </c>
      <c r="I1165" s="288" t="b">
        <f t="shared" si="92"/>
        <v>1</v>
      </c>
      <c r="J1165" s="291">
        <f t="shared" si="93"/>
        <v>0</v>
      </c>
      <c r="K1165" s="291">
        <f t="shared" si="94"/>
        <v>0</v>
      </c>
      <c r="L1165" s="289">
        <f t="shared" si="90"/>
        <v>0</v>
      </c>
    </row>
    <row r="1166" spans="8:12" x14ac:dyDescent="0.3">
      <c r="H1166" s="288" t="b">
        <f t="shared" si="91"/>
        <v>1</v>
      </c>
      <c r="I1166" s="288" t="b">
        <f t="shared" si="92"/>
        <v>1</v>
      </c>
      <c r="J1166" s="291">
        <f t="shared" si="93"/>
        <v>0</v>
      </c>
      <c r="K1166" s="291">
        <f t="shared" si="94"/>
        <v>0</v>
      </c>
      <c r="L1166" s="289">
        <f t="shared" si="90"/>
        <v>0</v>
      </c>
    </row>
    <row r="1167" spans="8:12" x14ac:dyDescent="0.3">
      <c r="H1167" s="288" t="b">
        <f t="shared" si="91"/>
        <v>1</v>
      </c>
      <c r="I1167" s="288" t="b">
        <f t="shared" si="92"/>
        <v>1</v>
      </c>
      <c r="J1167" s="291">
        <f t="shared" si="93"/>
        <v>0</v>
      </c>
      <c r="K1167" s="291">
        <f t="shared" si="94"/>
        <v>0</v>
      </c>
      <c r="L1167" s="289">
        <f t="shared" ref="L1167:L1230" si="95">+IF(LEN(B1167)=LEN(N1167),LEN(B1167),LEN(B1167)+LEN(N1167))</f>
        <v>0</v>
      </c>
    </row>
    <row r="1168" spans="8:12" x14ac:dyDescent="0.3">
      <c r="H1168" s="288" t="b">
        <f t="shared" si="91"/>
        <v>1</v>
      </c>
      <c r="I1168" s="288" t="b">
        <f t="shared" si="92"/>
        <v>1</v>
      </c>
      <c r="J1168" s="291">
        <f t="shared" si="93"/>
        <v>0</v>
      </c>
      <c r="K1168" s="291">
        <f t="shared" si="94"/>
        <v>0</v>
      </c>
      <c r="L1168" s="289">
        <f t="shared" si="95"/>
        <v>0</v>
      </c>
    </row>
    <row r="1169" spans="8:12" x14ac:dyDescent="0.3">
      <c r="H1169" s="288" t="b">
        <f t="shared" si="91"/>
        <v>1</v>
      </c>
      <c r="I1169" s="288" t="b">
        <f t="shared" si="92"/>
        <v>1</v>
      </c>
      <c r="J1169" s="291">
        <f t="shared" si="93"/>
        <v>0</v>
      </c>
      <c r="K1169" s="291">
        <f t="shared" si="94"/>
        <v>0</v>
      </c>
      <c r="L1169" s="289">
        <f t="shared" si="95"/>
        <v>0</v>
      </c>
    </row>
    <row r="1170" spans="8:12" x14ac:dyDescent="0.3">
      <c r="H1170" s="288" t="b">
        <f t="shared" si="91"/>
        <v>1</v>
      </c>
      <c r="I1170" s="288" t="b">
        <f t="shared" si="92"/>
        <v>1</v>
      </c>
      <c r="J1170" s="291">
        <f t="shared" si="93"/>
        <v>0</v>
      </c>
      <c r="K1170" s="291">
        <f t="shared" si="94"/>
        <v>0</v>
      </c>
      <c r="L1170" s="289">
        <f t="shared" si="95"/>
        <v>0</v>
      </c>
    </row>
    <row r="1171" spans="8:12" x14ac:dyDescent="0.3">
      <c r="H1171" s="288" t="b">
        <f t="shared" si="91"/>
        <v>1</v>
      </c>
      <c r="I1171" s="288" t="b">
        <f t="shared" si="92"/>
        <v>1</v>
      </c>
      <c r="J1171" s="291">
        <f t="shared" si="93"/>
        <v>0</v>
      </c>
      <c r="K1171" s="291">
        <f t="shared" si="94"/>
        <v>0</v>
      </c>
      <c r="L1171" s="289">
        <f t="shared" si="95"/>
        <v>0</v>
      </c>
    </row>
    <row r="1172" spans="8:12" x14ac:dyDescent="0.3">
      <c r="H1172" s="288" t="b">
        <f t="shared" si="91"/>
        <v>1</v>
      </c>
      <c r="I1172" s="288" t="b">
        <f t="shared" si="92"/>
        <v>1</v>
      </c>
      <c r="J1172" s="291">
        <f t="shared" si="93"/>
        <v>0</v>
      </c>
      <c r="K1172" s="291">
        <f t="shared" si="94"/>
        <v>0</v>
      </c>
      <c r="L1172" s="289">
        <f t="shared" si="95"/>
        <v>0</v>
      </c>
    </row>
    <row r="1173" spans="8:12" x14ac:dyDescent="0.3">
      <c r="H1173" s="288" t="b">
        <f t="shared" si="91"/>
        <v>1</v>
      </c>
      <c r="I1173" s="288" t="b">
        <f t="shared" si="92"/>
        <v>1</v>
      </c>
      <c r="J1173" s="291">
        <f t="shared" si="93"/>
        <v>0</v>
      </c>
      <c r="K1173" s="291">
        <f t="shared" si="94"/>
        <v>0</v>
      </c>
      <c r="L1173" s="289">
        <f t="shared" si="95"/>
        <v>0</v>
      </c>
    </row>
    <row r="1174" spans="8:12" x14ac:dyDescent="0.3">
      <c r="H1174" s="288" t="b">
        <f t="shared" si="91"/>
        <v>1</v>
      </c>
      <c r="I1174" s="288" t="b">
        <f t="shared" si="92"/>
        <v>1</v>
      </c>
      <c r="J1174" s="291">
        <f t="shared" si="93"/>
        <v>0</v>
      </c>
      <c r="K1174" s="291">
        <f t="shared" si="94"/>
        <v>0</v>
      </c>
      <c r="L1174" s="289">
        <f t="shared" si="95"/>
        <v>0</v>
      </c>
    </row>
    <row r="1175" spans="8:12" x14ac:dyDescent="0.3">
      <c r="H1175" s="288" t="b">
        <f t="shared" si="91"/>
        <v>1</v>
      </c>
      <c r="I1175" s="288" t="b">
        <f t="shared" si="92"/>
        <v>1</v>
      </c>
      <c r="J1175" s="291">
        <f t="shared" si="93"/>
        <v>0</v>
      </c>
      <c r="K1175" s="291">
        <f t="shared" si="94"/>
        <v>0</v>
      </c>
      <c r="L1175" s="289">
        <f t="shared" si="95"/>
        <v>0</v>
      </c>
    </row>
    <row r="1176" spans="8:12" x14ac:dyDescent="0.3">
      <c r="H1176" s="288" t="b">
        <f t="shared" si="91"/>
        <v>1</v>
      </c>
      <c r="I1176" s="288" t="b">
        <f t="shared" si="92"/>
        <v>1</v>
      </c>
      <c r="J1176" s="291">
        <f t="shared" si="93"/>
        <v>0</v>
      </c>
      <c r="K1176" s="291">
        <f t="shared" si="94"/>
        <v>0</v>
      </c>
      <c r="L1176" s="289">
        <f t="shared" si="95"/>
        <v>0</v>
      </c>
    </row>
    <row r="1177" spans="8:12" x14ac:dyDescent="0.3">
      <c r="H1177" s="288" t="b">
        <f t="shared" si="91"/>
        <v>1</v>
      </c>
      <c r="I1177" s="288" t="b">
        <f t="shared" si="92"/>
        <v>1</v>
      </c>
      <c r="J1177" s="291">
        <f t="shared" si="93"/>
        <v>0</v>
      </c>
      <c r="K1177" s="291">
        <f t="shared" si="94"/>
        <v>0</v>
      </c>
      <c r="L1177" s="289">
        <f t="shared" si="95"/>
        <v>0</v>
      </c>
    </row>
    <row r="1178" spans="8:12" x14ac:dyDescent="0.3">
      <c r="H1178" s="288" t="b">
        <f t="shared" si="91"/>
        <v>1</v>
      </c>
      <c r="I1178" s="288" t="b">
        <f t="shared" si="92"/>
        <v>1</v>
      </c>
      <c r="J1178" s="291">
        <f t="shared" si="93"/>
        <v>0</v>
      </c>
      <c r="K1178" s="291">
        <f t="shared" si="94"/>
        <v>0</v>
      </c>
      <c r="L1178" s="289">
        <f t="shared" si="95"/>
        <v>0</v>
      </c>
    </row>
    <row r="1179" spans="8:12" x14ac:dyDescent="0.3">
      <c r="H1179" s="288" t="b">
        <f t="shared" si="91"/>
        <v>1</v>
      </c>
      <c r="I1179" s="288" t="b">
        <f t="shared" si="92"/>
        <v>1</v>
      </c>
      <c r="J1179" s="291">
        <f t="shared" si="93"/>
        <v>0</v>
      </c>
      <c r="K1179" s="291">
        <f t="shared" si="94"/>
        <v>0</v>
      </c>
      <c r="L1179" s="289">
        <f t="shared" si="95"/>
        <v>0</v>
      </c>
    </row>
    <row r="1180" spans="8:12" x14ac:dyDescent="0.3">
      <c r="H1180" s="288" t="b">
        <f t="shared" si="91"/>
        <v>1</v>
      </c>
      <c r="I1180" s="288" t="b">
        <f t="shared" si="92"/>
        <v>1</v>
      </c>
      <c r="J1180" s="291">
        <f t="shared" si="93"/>
        <v>0</v>
      </c>
      <c r="K1180" s="291">
        <f t="shared" si="94"/>
        <v>0</v>
      </c>
      <c r="L1180" s="289">
        <f t="shared" si="95"/>
        <v>0</v>
      </c>
    </row>
    <row r="1181" spans="8:12" x14ac:dyDescent="0.3">
      <c r="H1181" s="288" t="b">
        <f t="shared" si="91"/>
        <v>1</v>
      </c>
      <c r="I1181" s="288" t="b">
        <f t="shared" si="92"/>
        <v>1</v>
      </c>
      <c r="J1181" s="291">
        <f t="shared" si="93"/>
        <v>0</v>
      </c>
      <c r="K1181" s="291">
        <f t="shared" si="94"/>
        <v>0</v>
      </c>
      <c r="L1181" s="289">
        <f t="shared" si="95"/>
        <v>0</v>
      </c>
    </row>
    <row r="1182" spans="8:12" x14ac:dyDescent="0.3">
      <c r="H1182" s="288" t="b">
        <f t="shared" si="91"/>
        <v>1</v>
      </c>
      <c r="I1182" s="288" t="b">
        <f t="shared" si="92"/>
        <v>1</v>
      </c>
      <c r="J1182" s="291">
        <f t="shared" si="93"/>
        <v>0</v>
      </c>
      <c r="K1182" s="291">
        <f t="shared" si="94"/>
        <v>0</v>
      </c>
      <c r="L1182" s="289">
        <f t="shared" si="95"/>
        <v>0</v>
      </c>
    </row>
    <row r="1183" spans="8:12" x14ac:dyDescent="0.3">
      <c r="H1183" s="288" t="b">
        <f t="shared" si="91"/>
        <v>1</v>
      </c>
      <c r="I1183" s="288" t="b">
        <f t="shared" si="92"/>
        <v>1</v>
      </c>
      <c r="J1183" s="291">
        <f t="shared" si="93"/>
        <v>0</v>
      </c>
      <c r="K1183" s="291">
        <f t="shared" si="94"/>
        <v>0</v>
      </c>
      <c r="L1183" s="289">
        <f t="shared" si="95"/>
        <v>0</v>
      </c>
    </row>
    <row r="1184" spans="8:12" x14ac:dyDescent="0.3">
      <c r="H1184" s="288" t="b">
        <f t="shared" si="91"/>
        <v>1</v>
      </c>
      <c r="I1184" s="288" t="b">
        <f t="shared" si="92"/>
        <v>1</v>
      </c>
      <c r="J1184" s="291">
        <f t="shared" si="93"/>
        <v>0</v>
      </c>
      <c r="K1184" s="291">
        <f t="shared" si="94"/>
        <v>0</v>
      </c>
      <c r="L1184" s="289">
        <f t="shared" si="95"/>
        <v>0</v>
      </c>
    </row>
    <row r="1185" spans="8:12" x14ac:dyDescent="0.3">
      <c r="H1185" s="288" t="b">
        <f t="shared" si="91"/>
        <v>1</v>
      </c>
      <c r="I1185" s="288" t="b">
        <f t="shared" si="92"/>
        <v>1</v>
      </c>
      <c r="J1185" s="291">
        <f t="shared" si="93"/>
        <v>0</v>
      </c>
      <c r="K1185" s="291">
        <f t="shared" si="94"/>
        <v>0</v>
      </c>
      <c r="L1185" s="289">
        <f t="shared" si="95"/>
        <v>0</v>
      </c>
    </row>
    <row r="1186" spans="8:12" x14ac:dyDescent="0.3">
      <c r="H1186" s="288" t="b">
        <f t="shared" si="91"/>
        <v>1</v>
      </c>
      <c r="I1186" s="288" t="b">
        <f t="shared" si="92"/>
        <v>1</v>
      </c>
      <c r="J1186" s="291">
        <f t="shared" si="93"/>
        <v>0</v>
      </c>
      <c r="K1186" s="291">
        <f t="shared" si="94"/>
        <v>0</v>
      </c>
      <c r="L1186" s="289">
        <f t="shared" si="95"/>
        <v>0</v>
      </c>
    </row>
    <row r="1187" spans="8:12" x14ac:dyDescent="0.3">
      <c r="H1187" s="288" t="b">
        <f t="shared" si="91"/>
        <v>1</v>
      </c>
      <c r="I1187" s="288" t="b">
        <f t="shared" si="92"/>
        <v>1</v>
      </c>
      <c r="J1187" s="291">
        <f t="shared" si="93"/>
        <v>0</v>
      </c>
      <c r="K1187" s="291">
        <f t="shared" si="94"/>
        <v>0</v>
      </c>
      <c r="L1187" s="289">
        <f t="shared" si="95"/>
        <v>0</v>
      </c>
    </row>
    <row r="1188" spans="8:12" x14ac:dyDescent="0.3">
      <c r="H1188" s="288" t="b">
        <f t="shared" si="91"/>
        <v>1</v>
      </c>
      <c r="I1188" s="288" t="b">
        <f t="shared" si="92"/>
        <v>1</v>
      </c>
      <c r="J1188" s="291">
        <f t="shared" si="93"/>
        <v>0</v>
      </c>
      <c r="K1188" s="291">
        <f t="shared" si="94"/>
        <v>0</v>
      </c>
      <c r="L1188" s="289">
        <f t="shared" si="95"/>
        <v>0</v>
      </c>
    </row>
    <row r="1189" spans="8:12" x14ac:dyDescent="0.3">
      <c r="H1189" s="288" t="b">
        <f t="shared" si="91"/>
        <v>1</v>
      </c>
      <c r="I1189" s="288" t="b">
        <f t="shared" si="92"/>
        <v>1</v>
      </c>
      <c r="J1189" s="291">
        <f t="shared" si="93"/>
        <v>0</v>
      </c>
      <c r="K1189" s="291">
        <f t="shared" si="94"/>
        <v>0</v>
      </c>
      <c r="L1189" s="289">
        <f t="shared" si="95"/>
        <v>0</v>
      </c>
    </row>
    <row r="1190" spans="8:12" x14ac:dyDescent="0.3">
      <c r="H1190" s="288" t="b">
        <f t="shared" si="91"/>
        <v>1</v>
      </c>
      <c r="I1190" s="288" t="b">
        <f t="shared" si="92"/>
        <v>1</v>
      </c>
      <c r="J1190" s="291">
        <f t="shared" si="93"/>
        <v>0</v>
      </c>
      <c r="K1190" s="291">
        <f t="shared" si="94"/>
        <v>0</v>
      </c>
      <c r="L1190" s="289">
        <f t="shared" si="95"/>
        <v>0</v>
      </c>
    </row>
    <row r="1191" spans="8:12" x14ac:dyDescent="0.3">
      <c r="H1191" s="288" t="b">
        <f t="shared" si="91"/>
        <v>1</v>
      </c>
      <c r="I1191" s="288" t="b">
        <f t="shared" si="92"/>
        <v>1</v>
      </c>
      <c r="J1191" s="291">
        <f t="shared" si="93"/>
        <v>0</v>
      </c>
      <c r="K1191" s="291">
        <f t="shared" si="94"/>
        <v>0</v>
      </c>
      <c r="L1191" s="289">
        <f t="shared" si="95"/>
        <v>0</v>
      </c>
    </row>
    <row r="1192" spans="8:12" x14ac:dyDescent="0.3">
      <c r="H1192" s="288" t="b">
        <f t="shared" si="91"/>
        <v>1</v>
      </c>
      <c r="I1192" s="288" t="b">
        <f t="shared" si="92"/>
        <v>1</v>
      </c>
      <c r="J1192" s="291">
        <f t="shared" si="93"/>
        <v>0</v>
      </c>
      <c r="K1192" s="291">
        <f t="shared" si="94"/>
        <v>0</v>
      </c>
      <c r="L1192" s="289">
        <f t="shared" si="95"/>
        <v>0</v>
      </c>
    </row>
    <row r="1193" spans="8:12" x14ac:dyDescent="0.3">
      <c r="H1193" s="288" t="b">
        <f t="shared" si="91"/>
        <v>1</v>
      </c>
      <c r="I1193" s="288" t="b">
        <f t="shared" si="92"/>
        <v>1</v>
      </c>
      <c r="J1193" s="291">
        <f t="shared" si="93"/>
        <v>0</v>
      </c>
      <c r="K1193" s="291">
        <f t="shared" si="94"/>
        <v>0</v>
      </c>
      <c r="L1193" s="289">
        <f t="shared" si="95"/>
        <v>0</v>
      </c>
    </row>
    <row r="1194" spans="8:12" x14ac:dyDescent="0.3">
      <c r="H1194" s="288" t="b">
        <f t="shared" si="91"/>
        <v>1</v>
      </c>
      <c r="I1194" s="288" t="b">
        <f t="shared" si="92"/>
        <v>1</v>
      </c>
      <c r="J1194" s="291">
        <f t="shared" si="93"/>
        <v>0</v>
      </c>
      <c r="K1194" s="291">
        <f t="shared" si="94"/>
        <v>0</v>
      </c>
      <c r="L1194" s="289">
        <f t="shared" si="95"/>
        <v>0</v>
      </c>
    </row>
    <row r="1195" spans="8:12" x14ac:dyDescent="0.3">
      <c r="H1195" s="288" t="b">
        <f t="shared" si="91"/>
        <v>1</v>
      </c>
      <c r="I1195" s="288" t="b">
        <f t="shared" si="92"/>
        <v>1</v>
      </c>
      <c r="J1195" s="291">
        <f t="shared" si="93"/>
        <v>0</v>
      </c>
      <c r="K1195" s="291">
        <f t="shared" si="94"/>
        <v>0</v>
      </c>
      <c r="L1195" s="289">
        <f t="shared" si="95"/>
        <v>0</v>
      </c>
    </row>
    <row r="1196" spans="8:12" x14ac:dyDescent="0.3">
      <c r="H1196" s="288" t="b">
        <f t="shared" si="91"/>
        <v>1</v>
      </c>
      <c r="I1196" s="288" t="b">
        <f t="shared" si="92"/>
        <v>1</v>
      </c>
      <c r="J1196" s="291">
        <f t="shared" si="93"/>
        <v>0</v>
      </c>
      <c r="K1196" s="291">
        <f t="shared" si="94"/>
        <v>0</v>
      </c>
      <c r="L1196" s="289">
        <f t="shared" si="95"/>
        <v>0</v>
      </c>
    </row>
    <row r="1197" spans="8:12" x14ac:dyDescent="0.3">
      <c r="H1197" s="288" t="b">
        <f t="shared" si="91"/>
        <v>1</v>
      </c>
      <c r="I1197" s="288" t="b">
        <f t="shared" si="92"/>
        <v>1</v>
      </c>
      <c r="J1197" s="291">
        <f t="shared" si="93"/>
        <v>0</v>
      </c>
      <c r="K1197" s="291">
        <f t="shared" si="94"/>
        <v>0</v>
      </c>
      <c r="L1197" s="289">
        <f t="shared" si="95"/>
        <v>0</v>
      </c>
    </row>
    <row r="1198" spans="8:12" x14ac:dyDescent="0.3">
      <c r="H1198" s="288" t="b">
        <f t="shared" si="91"/>
        <v>1</v>
      </c>
      <c r="I1198" s="288" t="b">
        <f t="shared" si="92"/>
        <v>1</v>
      </c>
      <c r="J1198" s="291">
        <f t="shared" si="93"/>
        <v>0</v>
      </c>
      <c r="K1198" s="291">
        <f t="shared" si="94"/>
        <v>0</v>
      </c>
      <c r="L1198" s="289">
        <f t="shared" si="95"/>
        <v>0</v>
      </c>
    </row>
    <row r="1199" spans="8:12" x14ac:dyDescent="0.3">
      <c r="H1199" s="288" t="b">
        <f t="shared" si="91"/>
        <v>1</v>
      </c>
      <c r="I1199" s="288" t="b">
        <f t="shared" si="92"/>
        <v>1</v>
      </c>
      <c r="J1199" s="291">
        <f t="shared" si="93"/>
        <v>0</v>
      </c>
      <c r="K1199" s="291">
        <f t="shared" si="94"/>
        <v>0</v>
      </c>
      <c r="L1199" s="289">
        <f t="shared" si="95"/>
        <v>0</v>
      </c>
    </row>
    <row r="1200" spans="8:12" x14ac:dyDescent="0.3">
      <c r="H1200" s="288" t="b">
        <f t="shared" si="91"/>
        <v>1</v>
      </c>
      <c r="I1200" s="288" t="b">
        <f t="shared" si="92"/>
        <v>1</v>
      </c>
      <c r="J1200" s="291">
        <f t="shared" si="93"/>
        <v>0</v>
      </c>
      <c r="K1200" s="291">
        <f t="shared" si="94"/>
        <v>0</v>
      </c>
      <c r="L1200" s="289">
        <f t="shared" si="95"/>
        <v>0</v>
      </c>
    </row>
    <row r="1201" spans="8:12" x14ac:dyDescent="0.3">
      <c r="H1201" s="288" t="b">
        <f t="shared" si="91"/>
        <v>1</v>
      </c>
      <c r="I1201" s="288" t="b">
        <f t="shared" si="92"/>
        <v>1</v>
      </c>
      <c r="J1201" s="291">
        <f t="shared" si="93"/>
        <v>0</v>
      </c>
      <c r="K1201" s="291">
        <f t="shared" si="94"/>
        <v>0</v>
      </c>
      <c r="L1201" s="289">
        <f t="shared" si="95"/>
        <v>0</v>
      </c>
    </row>
    <row r="1202" spans="8:12" x14ac:dyDescent="0.3">
      <c r="H1202" s="288" t="b">
        <f t="shared" si="91"/>
        <v>1</v>
      </c>
      <c r="I1202" s="288" t="b">
        <f t="shared" si="92"/>
        <v>1</v>
      </c>
      <c r="J1202" s="291">
        <f t="shared" si="93"/>
        <v>0</v>
      </c>
      <c r="K1202" s="291">
        <f t="shared" si="94"/>
        <v>0</v>
      </c>
      <c r="L1202" s="289">
        <f t="shared" si="95"/>
        <v>0</v>
      </c>
    </row>
    <row r="1203" spans="8:12" x14ac:dyDescent="0.3">
      <c r="H1203" s="288" t="b">
        <f t="shared" si="91"/>
        <v>1</v>
      </c>
      <c r="I1203" s="288" t="b">
        <f t="shared" si="92"/>
        <v>1</v>
      </c>
      <c r="J1203" s="291">
        <f t="shared" si="93"/>
        <v>0</v>
      </c>
      <c r="K1203" s="291">
        <f t="shared" si="94"/>
        <v>0</v>
      </c>
      <c r="L1203" s="289">
        <f t="shared" si="95"/>
        <v>0</v>
      </c>
    </row>
    <row r="1204" spans="8:12" x14ac:dyDescent="0.3">
      <c r="H1204" s="288" t="b">
        <f t="shared" si="91"/>
        <v>1</v>
      </c>
      <c r="I1204" s="288" t="b">
        <f t="shared" si="92"/>
        <v>1</v>
      </c>
      <c r="J1204" s="291">
        <f t="shared" si="93"/>
        <v>0</v>
      </c>
      <c r="K1204" s="291">
        <f t="shared" si="94"/>
        <v>0</v>
      </c>
      <c r="L1204" s="289">
        <f t="shared" si="95"/>
        <v>0</v>
      </c>
    </row>
    <row r="1205" spans="8:12" x14ac:dyDescent="0.3">
      <c r="H1205" s="288" t="b">
        <f t="shared" si="91"/>
        <v>1</v>
      </c>
      <c r="I1205" s="288" t="b">
        <f t="shared" si="92"/>
        <v>1</v>
      </c>
      <c r="J1205" s="291">
        <f t="shared" si="93"/>
        <v>0</v>
      </c>
      <c r="K1205" s="291">
        <f t="shared" si="94"/>
        <v>0</v>
      </c>
      <c r="L1205" s="289">
        <f t="shared" si="95"/>
        <v>0</v>
      </c>
    </row>
    <row r="1206" spans="8:12" x14ac:dyDescent="0.3">
      <c r="H1206" s="288" t="b">
        <f t="shared" si="91"/>
        <v>1</v>
      </c>
      <c r="I1206" s="288" t="b">
        <f t="shared" si="92"/>
        <v>1</v>
      </c>
      <c r="J1206" s="291">
        <f t="shared" si="93"/>
        <v>0</v>
      </c>
      <c r="K1206" s="291">
        <f t="shared" si="94"/>
        <v>0</v>
      </c>
      <c r="L1206" s="289">
        <f t="shared" si="95"/>
        <v>0</v>
      </c>
    </row>
    <row r="1207" spans="8:12" x14ac:dyDescent="0.3">
      <c r="H1207" s="288" t="b">
        <f t="shared" si="91"/>
        <v>1</v>
      </c>
      <c r="I1207" s="288" t="b">
        <f t="shared" si="92"/>
        <v>1</v>
      </c>
      <c r="J1207" s="291">
        <f t="shared" si="93"/>
        <v>0</v>
      </c>
      <c r="K1207" s="291">
        <f t="shared" si="94"/>
        <v>0</v>
      </c>
      <c r="L1207" s="289">
        <f t="shared" si="95"/>
        <v>0</v>
      </c>
    </row>
    <row r="1208" spans="8:12" x14ac:dyDescent="0.3">
      <c r="H1208" s="288" t="b">
        <f t="shared" si="91"/>
        <v>1</v>
      </c>
      <c r="I1208" s="288" t="b">
        <f t="shared" si="92"/>
        <v>1</v>
      </c>
      <c r="J1208" s="291">
        <f t="shared" si="93"/>
        <v>0</v>
      </c>
      <c r="K1208" s="291">
        <f t="shared" si="94"/>
        <v>0</v>
      </c>
      <c r="L1208" s="289">
        <f t="shared" si="95"/>
        <v>0</v>
      </c>
    </row>
    <row r="1209" spans="8:12" x14ac:dyDescent="0.3">
      <c r="H1209" s="288" t="b">
        <f t="shared" si="91"/>
        <v>1</v>
      </c>
      <c r="I1209" s="288" t="b">
        <f t="shared" si="92"/>
        <v>1</v>
      </c>
      <c r="J1209" s="291">
        <f t="shared" si="93"/>
        <v>0</v>
      </c>
      <c r="K1209" s="291">
        <f t="shared" si="94"/>
        <v>0</v>
      </c>
      <c r="L1209" s="289">
        <f t="shared" si="95"/>
        <v>0</v>
      </c>
    </row>
    <row r="1210" spans="8:12" x14ac:dyDescent="0.3">
      <c r="H1210" s="288" t="b">
        <f t="shared" si="91"/>
        <v>1</v>
      </c>
      <c r="I1210" s="288" t="b">
        <f t="shared" si="92"/>
        <v>1</v>
      </c>
      <c r="J1210" s="291">
        <f t="shared" si="93"/>
        <v>0</v>
      </c>
      <c r="K1210" s="291">
        <f t="shared" si="94"/>
        <v>0</v>
      </c>
      <c r="L1210" s="289">
        <f t="shared" si="95"/>
        <v>0</v>
      </c>
    </row>
    <row r="1211" spans="8:12" x14ac:dyDescent="0.3">
      <c r="H1211" s="288" t="b">
        <f t="shared" si="91"/>
        <v>1</v>
      </c>
      <c r="I1211" s="288" t="b">
        <f t="shared" si="92"/>
        <v>1</v>
      </c>
      <c r="J1211" s="291">
        <f t="shared" si="93"/>
        <v>0</v>
      </c>
      <c r="K1211" s="291">
        <f t="shared" si="94"/>
        <v>0</v>
      </c>
      <c r="L1211" s="289">
        <f t="shared" si="95"/>
        <v>0</v>
      </c>
    </row>
    <row r="1212" spans="8:12" x14ac:dyDescent="0.3">
      <c r="H1212" s="288" t="b">
        <f t="shared" si="91"/>
        <v>1</v>
      </c>
      <c r="I1212" s="288" t="b">
        <f t="shared" si="92"/>
        <v>1</v>
      </c>
      <c r="J1212" s="291">
        <f t="shared" si="93"/>
        <v>0</v>
      </c>
      <c r="K1212" s="291">
        <f t="shared" si="94"/>
        <v>0</v>
      </c>
      <c r="L1212" s="289">
        <f t="shared" si="95"/>
        <v>0</v>
      </c>
    </row>
    <row r="1213" spans="8:12" x14ac:dyDescent="0.3">
      <c r="H1213" s="288" t="b">
        <f t="shared" si="91"/>
        <v>1</v>
      </c>
      <c r="I1213" s="288" t="b">
        <f t="shared" si="92"/>
        <v>1</v>
      </c>
      <c r="J1213" s="291">
        <f t="shared" si="93"/>
        <v>0</v>
      </c>
      <c r="K1213" s="291">
        <f t="shared" si="94"/>
        <v>0</v>
      </c>
      <c r="L1213" s="289">
        <f t="shared" si="95"/>
        <v>0</v>
      </c>
    </row>
    <row r="1214" spans="8:12" x14ac:dyDescent="0.3">
      <c r="H1214" s="288" t="b">
        <f t="shared" si="91"/>
        <v>1</v>
      </c>
      <c r="I1214" s="288" t="b">
        <f t="shared" si="92"/>
        <v>1</v>
      </c>
      <c r="J1214" s="291">
        <f t="shared" si="93"/>
        <v>0</v>
      </c>
      <c r="K1214" s="291">
        <f t="shared" si="94"/>
        <v>0</v>
      </c>
      <c r="L1214" s="289">
        <f t="shared" si="95"/>
        <v>0</v>
      </c>
    </row>
    <row r="1215" spans="8:12" x14ac:dyDescent="0.3">
      <c r="H1215" s="288" t="b">
        <f t="shared" si="91"/>
        <v>1</v>
      </c>
      <c r="I1215" s="288" t="b">
        <f t="shared" si="92"/>
        <v>1</v>
      </c>
      <c r="J1215" s="291">
        <f t="shared" si="93"/>
        <v>0</v>
      </c>
      <c r="K1215" s="291">
        <f t="shared" si="94"/>
        <v>0</v>
      </c>
      <c r="L1215" s="289">
        <f t="shared" si="95"/>
        <v>0</v>
      </c>
    </row>
    <row r="1216" spans="8:12" x14ac:dyDescent="0.3">
      <c r="H1216" s="288" t="b">
        <f t="shared" si="91"/>
        <v>1</v>
      </c>
      <c r="I1216" s="288" t="b">
        <f t="shared" si="92"/>
        <v>1</v>
      </c>
      <c r="J1216" s="291">
        <f t="shared" si="93"/>
        <v>0</v>
      </c>
      <c r="K1216" s="291">
        <f t="shared" si="94"/>
        <v>0</v>
      </c>
      <c r="L1216" s="289">
        <f t="shared" si="95"/>
        <v>0</v>
      </c>
    </row>
    <row r="1217" spans="8:12" x14ac:dyDescent="0.3">
      <c r="H1217" s="288" t="b">
        <f t="shared" si="91"/>
        <v>1</v>
      </c>
      <c r="I1217" s="288" t="b">
        <f t="shared" si="92"/>
        <v>1</v>
      </c>
      <c r="J1217" s="291">
        <f t="shared" si="93"/>
        <v>0</v>
      </c>
      <c r="K1217" s="291">
        <f t="shared" si="94"/>
        <v>0</v>
      </c>
      <c r="L1217" s="289">
        <f t="shared" si="95"/>
        <v>0</v>
      </c>
    </row>
    <row r="1218" spans="8:12" x14ac:dyDescent="0.3">
      <c r="H1218" s="288" t="b">
        <f t="shared" si="91"/>
        <v>1</v>
      </c>
      <c r="I1218" s="288" t="b">
        <f t="shared" si="92"/>
        <v>1</v>
      </c>
      <c r="J1218" s="291">
        <f t="shared" si="93"/>
        <v>0</v>
      </c>
      <c r="K1218" s="291">
        <f t="shared" si="94"/>
        <v>0</v>
      </c>
      <c r="L1218" s="289">
        <f t="shared" si="95"/>
        <v>0</v>
      </c>
    </row>
    <row r="1219" spans="8:12" x14ac:dyDescent="0.3">
      <c r="H1219" s="288" t="b">
        <f t="shared" si="91"/>
        <v>1</v>
      </c>
      <c r="I1219" s="288" t="b">
        <f t="shared" si="92"/>
        <v>1</v>
      </c>
      <c r="J1219" s="291">
        <f t="shared" si="93"/>
        <v>0</v>
      </c>
      <c r="K1219" s="291">
        <f t="shared" si="94"/>
        <v>0</v>
      </c>
      <c r="L1219" s="289">
        <f t="shared" si="95"/>
        <v>0</v>
      </c>
    </row>
    <row r="1220" spans="8:12" x14ac:dyDescent="0.3">
      <c r="H1220" s="288" t="b">
        <f t="shared" si="91"/>
        <v>1</v>
      </c>
      <c r="I1220" s="288" t="b">
        <f t="shared" si="92"/>
        <v>1</v>
      </c>
      <c r="J1220" s="291">
        <f t="shared" si="93"/>
        <v>0</v>
      </c>
      <c r="K1220" s="291">
        <f t="shared" si="94"/>
        <v>0</v>
      </c>
      <c r="L1220" s="289">
        <f t="shared" si="95"/>
        <v>0</v>
      </c>
    </row>
    <row r="1221" spans="8:12" x14ac:dyDescent="0.3">
      <c r="H1221" s="288" t="b">
        <f t="shared" ref="H1221:H1284" si="96">+B1221=N1221</f>
        <v>1</v>
      </c>
      <c r="I1221" s="288" t="b">
        <f t="shared" ref="I1221:I1284" si="97">+C1221=O1221</f>
        <v>1</v>
      </c>
      <c r="J1221" s="291">
        <f t="shared" ref="J1221:J1284" si="98">+D1221-P1221</f>
        <v>0</v>
      </c>
      <c r="K1221" s="291">
        <f t="shared" ref="K1221:K1284" si="99">+E1221-Q1221</f>
        <v>0</v>
      </c>
      <c r="L1221" s="289">
        <f t="shared" si="95"/>
        <v>0</v>
      </c>
    </row>
    <row r="1222" spans="8:12" x14ac:dyDescent="0.3">
      <c r="H1222" s="288" t="b">
        <f t="shared" si="96"/>
        <v>1</v>
      </c>
      <c r="I1222" s="288" t="b">
        <f t="shared" si="97"/>
        <v>1</v>
      </c>
      <c r="J1222" s="291">
        <f t="shared" si="98"/>
        <v>0</v>
      </c>
      <c r="K1222" s="291">
        <f t="shared" si="99"/>
        <v>0</v>
      </c>
      <c r="L1222" s="289">
        <f t="shared" si="95"/>
        <v>0</v>
      </c>
    </row>
    <row r="1223" spans="8:12" x14ac:dyDescent="0.3">
      <c r="H1223" s="288" t="b">
        <f t="shared" si="96"/>
        <v>1</v>
      </c>
      <c r="I1223" s="288" t="b">
        <f t="shared" si="97"/>
        <v>1</v>
      </c>
      <c r="J1223" s="291">
        <f t="shared" si="98"/>
        <v>0</v>
      </c>
      <c r="K1223" s="291">
        <f t="shared" si="99"/>
        <v>0</v>
      </c>
      <c r="L1223" s="289">
        <f t="shared" si="95"/>
        <v>0</v>
      </c>
    </row>
    <row r="1224" spans="8:12" x14ac:dyDescent="0.3">
      <c r="H1224" s="288" t="b">
        <f t="shared" si="96"/>
        <v>1</v>
      </c>
      <c r="I1224" s="288" t="b">
        <f t="shared" si="97"/>
        <v>1</v>
      </c>
      <c r="J1224" s="291">
        <f t="shared" si="98"/>
        <v>0</v>
      </c>
      <c r="K1224" s="291">
        <f t="shared" si="99"/>
        <v>0</v>
      </c>
      <c r="L1224" s="289">
        <f t="shared" si="95"/>
        <v>0</v>
      </c>
    </row>
    <row r="1225" spans="8:12" x14ac:dyDescent="0.3">
      <c r="H1225" s="288" t="b">
        <f t="shared" si="96"/>
        <v>1</v>
      </c>
      <c r="I1225" s="288" t="b">
        <f t="shared" si="97"/>
        <v>1</v>
      </c>
      <c r="J1225" s="291">
        <f t="shared" si="98"/>
        <v>0</v>
      </c>
      <c r="K1225" s="291">
        <f t="shared" si="99"/>
        <v>0</v>
      </c>
      <c r="L1225" s="289">
        <f t="shared" si="95"/>
        <v>0</v>
      </c>
    </row>
    <row r="1226" spans="8:12" x14ac:dyDescent="0.3">
      <c r="H1226" s="288" t="b">
        <f t="shared" si="96"/>
        <v>1</v>
      </c>
      <c r="I1226" s="288" t="b">
        <f t="shared" si="97"/>
        <v>1</v>
      </c>
      <c r="J1226" s="291">
        <f t="shared" si="98"/>
        <v>0</v>
      </c>
      <c r="K1226" s="291">
        <f t="shared" si="99"/>
        <v>0</v>
      </c>
      <c r="L1226" s="289">
        <f t="shared" si="95"/>
        <v>0</v>
      </c>
    </row>
    <row r="1227" spans="8:12" x14ac:dyDescent="0.3">
      <c r="H1227" s="288" t="b">
        <f t="shared" si="96"/>
        <v>1</v>
      </c>
      <c r="I1227" s="288" t="b">
        <f t="shared" si="97"/>
        <v>1</v>
      </c>
      <c r="J1227" s="291">
        <f t="shared" si="98"/>
        <v>0</v>
      </c>
      <c r="K1227" s="291">
        <f t="shared" si="99"/>
        <v>0</v>
      </c>
      <c r="L1227" s="289">
        <f t="shared" si="95"/>
        <v>0</v>
      </c>
    </row>
    <row r="1228" spans="8:12" x14ac:dyDescent="0.3">
      <c r="H1228" s="288" t="b">
        <f t="shared" si="96"/>
        <v>1</v>
      </c>
      <c r="I1228" s="288" t="b">
        <f t="shared" si="97"/>
        <v>1</v>
      </c>
      <c r="J1228" s="291">
        <f t="shared" si="98"/>
        <v>0</v>
      </c>
      <c r="K1228" s="291">
        <f t="shared" si="99"/>
        <v>0</v>
      </c>
      <c r="L1228" s="289">
        <f t="shared" si="95"/>
        <v>0</v>
      </c>
    </row>
    <row r="1229" spans="8:12" x14ac:dyDescent="0.3">
      <c r="H1229" s="288" t="b">
        <f t="shared" si="96"/>
        <v>1</v>
      </c>
      <c r="I1229" s="288" t="b">
        <f t="shared" si="97"/>
        <v>1</v>
      </c>
      <c r="J1229" s="291">
        <f t="shared" si="98"/>
        <v>0</v>
      </c>
      <c r="K1229" s="291">
        <f t="shared" si="99"/>
        <v>0</v>
      </c>
      <c r="L1229" s="289">
        <f t="shared" si="95"/>
        <v>0</v>
      </c>
    </row>
    <row r="1230" spans="8:12" x14ac:dyDescent="0.3">
      <c r="H1230" s="288" t="b">
        <f t="shared" si="96"/>
        <v>1</v>
      </c>
      <c r="I1230" s="288" t="b">
        <f t="shared" si="97"/>
        <v>1</v>
      </c>
      <c r="J1230" s="291">
        <f t="shared" si="98"/>
        <v>0</v>
      </c>
      <c r="K1230" s="291">
        <f t="shared" si="99"/>
        <v>0</v>
      </c>
      <c r="L1230" s="289">
        <f t="shared" si="95"/>
        <v>0</v>
      </c>
    </row>
    <row r="1231" spans="8:12" x14ac:dyDescent="0.3">
      <c r="H1231" s="288" t="b">
        <f t="shared" si="96"/>
        <v>1</v>
      </c>
      <c r="I1231" s="288" t="b">
        <f t="shared" si="97"/>
        <v>1</v>
      </c>
      <c r="J1231" s="291">
        <f t="shared" si="98"/>
        <v>0</v>
      </c>
      <c r="K1231" s="291">
        <f t="shared" si="99"/>
        <v>0</v>
      </c>
      <c r="L1231" s="289">
        <f t="shared" ref="L1231:L1294" si="100">+IF(LEN(B1231)=LEN(N1231),LEN(B1231),LEN(B1231)+LEN(N1231))</f>
        <v>0</v>
      </c>
    </row>
    <row r="1232" spans="8:12" x14ac:dyDescent="0.3">
      <c r="H1232" s="288" t="b">
        <f t="shared" si="96"/>
        <v>1</v>
      </c>
      <c r="I1232" s="288" t="b">
        <f t="shared" si="97"/>
        <v>1</v>
      </c>
      <c r="J1232" s="291">
        <f t="shared" si="98"/>
        <v>0</v>
      </c>
      <c r="K1232" s="291">
        <f t="shared" si="99"/>
        <v>0</v>
      </c>
      <c r="L1232" s="289">
        <f t="shared" si="100"/>
        <v>0</v>
      </c>
    </row>
    <row r="1233" spans="8:12" x14ac:dyDescent="0.3">
      <c r="H1233" s="288" t="b">
        <f t="shared" si="96"/>
        <v>1</v>
      </c>
      <c r="I1233" s="288" t="b">
        <f t="shared" si="97"/>
        <v>1</v>
      </c>
      <c r="J1233" s="291">
        <f t="shared" si="98"/>
        <v>0</v>
      </c>
      <c r="K1233" s="291">
        <f t="shared" si="99"/>
        <v>0</v>
      </c>
      <c r="L1233" s="289">
        <f t="shared" si="100"/>
        <v>0</v>
      </c>
    </row>
    <row r="1234" spans="8:12" x14ac:dyDescent="0.3">
      <c r="H1234" s="288" t="b">
        <f t="shared" si="96"/>
        <v>1</v>
      </c>
      <c r="I1234" s="288" t="b">
        <f t="shared" si="97"/>
        <v>1</v>
      </c>
      <c r="J1234" s="291">
        <f t="shared" si="98"/>
        <v>0</v>
      </c>
      <c r="K1234" s="291">
        <f t="shared" si="99"/>
        <v>0</v>
      </c>
      <c r="L1234" s="289">
        <f t="shared" si="100"/>
        <v>0</v>
      </c>
    </row>
    <row r="1235" spans="8:12" x14ac:dyDescent="0.3">
      <c r="H1235" s="288" t="b">
        <f t="shared" si="96"/>
        <v>1</v>
      </c>
      <c r="I1235" s="288" t="b">
        <f t="shared" si="97"/>
        <v>1</v>
      </c>
      <c r="J1235" s="291">
        <f t="shared" si="98"/>
        <v>0</v>
      </c>
      <c r="K1235" s="291">
        <f t="shared" si="99"/>
        <v>0</v>
      </c>
      <c r="L1235" s="289">
        <f t="shared" si="100"/>
        <v>0</v>
      </c>
    </row>
    <row r="1236" spans="8:12" x14ac:dyDescent="0.3">
      <c r="H1236" s="288" t="b">
        <f t="shared" si="96"/>
        <v>1</v>
      </c>
      <c r="I1236" s="288" t="b">
        <f t="shared" si="97"/>
        <v>1</v>
      </c>
      <c r="J1236" s="291">
        <f t="shared" si="98"/>
        <v>0</v>
      </c>
      <c r="K1236" s="291">
        <f t="shared" si="99"/>
        <v>0</v>
      </c>
      <c r="L1236" s="289">
        <f t="shared" si="100"/>
        <v>0</v>
      </c>
    </row>
    <row r="1237" spans="8:12" x14ac:dyDescent="0.3">
      <c r="H1237" s="288" t="b">
        <f t="shared" si="96"/>
        <v>1</v>
      </c>
      <c r="I1237" s="288" t="b">
        <f t="shared" si="97"/>
        <v>1</v>
      </c>
      <c r="J1237" s="291">
        <f t="shared" si="98"/>
        <v>0</v>
      </c>
      <c r="K1237" s="291">
        <f t="shared" si="99"/>
        <v>0</v>
      </c>
      <c r="L1237" s="289">
        <f t="shared" si="100"/>
        <v>0</v>
      </c>
    </row>
    <row r="1238" spans="8:12" x14ac:dyDescent="0.3">
      <c r="H1238" s="288" t="b">
        <f t="shared" si="96"/>
        <v>1</v>
      </c>
      <c r="I1238" s="288" t="b">
        <f t="shared" si="97"/>
        <v>1</v>
      </c>
      <c r="J1238" s="291">
        <f t="shared" si="98"/>
        <v>0</v>
      </c>
      <c r="K1238" s="291">
        <f t="shared" si="99"/>
        <v>0</v>
      </c>
      <c r="L1238" s="289">
        <f t="shared" si="100"/>
        <v>0</v>
      </c>
    </row>
    <row r="1239" spans="8:12" x14ac:dyDescent="0.3">
      <c r="H1239" s="288" t="b">
        <f t="shared" si="96"/>
        <v>1</v>
      </c>
      <c r="I1239" s="288" t="b">
        <f t="shared" si="97"/>
        <v>1</v>
      </c>
      <c r="J1239" s="291">
        <f t="shared" si="98"/>
        <v>0</v>
      </c>
      <c r="K1239" s="291">
        <f t="shared" si="99"/>
        <v>0</v>
      </c>
      <c r="L1239" s="289">
        <f t="shared" si="100"/>
        <v>0</v>
      </c>
    </row>
    <row r="1240" spans="8:12" x14ac:dyDescent="0.3">
      <c r="H1240" s="288" t="b">
        <f t="shared" si="96"/>
        <v>1</v>
      </c>
      <c r="I1240" s="288" t="b">
        <f t="shared" si="97"/>
        <v>1</v>
      </c>
      <c r="J1240" s="291">
        <f t="shared" si="98"/>
        <v>0</v>
      </c>
      <c r="K1240" s="291">
        <f t="shared" si="99"/>
        <v>0</v>
      </c>
      <c r="L1240" s="289">
        <f t="shared" si="100"/>
        <v>0</v>
      </c>
    </row>
    <row r="1241" spans="8:12" x14ac:dyDescent="0.3">
      <c r="H1241" s="288" t="b">
        <f t="shared" si="96"/>
        <v>1</v>
      </c>
      <c r="I1241" s="288" t="b">
        <f t="shared" si="97"/>
        <v>1</v>
      </c>
      <c r="J1241" s="291">
        <f t="shared" si="98"/>
        <v>0</v>
      </c>
      <c r="K1241" s="291">
        <f t="shared" si="99"/>
        <v>0</v>
      </c>
      <c r="L1241" s="289">
        <f t="shared" si="100"/>
        <v>0</v>
      </c>
    </row>
    <row r="1242" spans="8:12" x14ac:dyDescent="0.3">
      <c r="H1242" s="288" t="b">
        <f t="shared" si="96"/>
        <v>1</v>
      </c>
      <c r="I1242" s="288" t="b">
        <f t="shared" si="97"/>
        <v>1</v>
      </c>
      <c r="J1242" s="291">
        <f t="shared" si="98"/>
        <v>0</v>
      </c>
      <c r="K1242" s="291">
        <f t="shared" si="99"/>
        <v>0</v>
      </c>
      <c r="L1242" s="289">
        <f t="shared" si="100"/>
        <v>0</v>
      </c>
    </row>
    <row r="1243" spans="8:12" x14ac:dyDescent="0.3">
      <c r="H1243" s="288" t="b">
        <f t="shared" si="96"/>
        <v>1</v>
      </c>
      <c r="I1243" s="288" t="b">
        <f t="shared" si="97"/>
        <v>1</v>
      </c>
      <c r="J1243" s="291">
        <f t="shared" si="98"/>
        <v>0</v>
      </c>
      <c r="K1243" s="291">
        <f t="shared" si="99"/>
        <v>0</v>
      </c>
      <c r="L1243" s="289">
        <f t="shared" si="100"/>
        <v>0</v>
      </c>
    </row>
    <row r="1244" spans="8:12" x14ac:dyDescent="0.3">
      <c r="H1244" s="288" t="b">
        <f t="shared" si="96"/>
        <v>1</v>
      </c>
      <c r="I1244" s="288" t="b">
        <f t="shared" si="97"/>
        <v>1</v>
      </c>
      <c r="J1244" s="291">
        <f t="shared" si="98"/>
        <v>0</v>
      </c>
      <c r="K1244" s="291">
        <f t="shared" si="99"/>
        <v>0</v>
      </c>
      <c r="L1244" s="289">
        <f t="shared" si="100"/>
        <v>0</v>
      </c>
    </row>
    <row r="1245" spans="8:12" x14ac:dyDescent="0.3">
      <c r="H1245" s="288" t="b">
        <f t="shared" si="96"/>
        <v>1</v>
      </c>
      <c r="I1245" s="288" t="b">
        <f t="shared" si="97"/>
        <v>1</v>
      </c>
      <c r="J1245" s="291">
        <f t="shared" si="98"/>
        <v>0</v>
      </c>
      <c r="K1245" s="291">
        <f t="shared" si="99"/>
        <v>0</v>
      </c>
      <c r="L1245" s="289">
        <f t="shared" si="100"/>
        <v>0</v>
      </c>
    </row>
    <row r="1246" spans="8:12" x14ac:dyDescent="0.3">
      <c r="H1246" s="288" t="b">
        <f t="shared" si="96"/>
        <v>1</v>
      </c>
      <c r="I1246" s="288" t="b">
        <f t="shared" si="97"/>
        <v>1</v>
      </c>
      <c r="J1246" s="291">
        <f t="shared" si="98"/>
        <v>0</v>
      </c>
      <c r="K1246" s="291">
        <f t="shared" si="99"/>
        <v>0</v>
      </c>
      <c r="L1246" s="289">
        <f t="shared" si="100"/>
        <v>0</v>
      </c>
    </row>
    <row r="1247" spans="8:12" x14ac:dyDescent="0.3">
      <c r="H1247" s="288" t="b">
        <f t="shared" si="96"/>
        <v>1</v>
      </c>
      <c r="I1247" s="288" t="b">
        <f t="shared" si="97"/>
        <v>1</v>
      </c>
      <c r="J1247" s="291">
        <f t="shared" si="98"/>
        <v>0</v>
      </c>
      <c r="K1247" s="291">
        <f t="shared" si="99"/>
        <v>0</v>
      </c>
      <c r="L1247" s="289">
        <f t="shared" si="100"/>
        <v>0</v>
      </c>
    </row>
    <row r="1248" spans="8:12" x14ac:dyDescent="0.3">
      <c r="H1248" s="288" t="b">
        <f t="shared" si="96"/>
        <v>1</v>
      </c>
      <c r="I1248" s="288" t="b">
        <f t="shared" si="97"/>
        <v>1</v>
      </c>
      <c r="J1248" s="291">
        <f t="shared" si="98"/>
        <v>0</v>
      </c>
      <c r="K1248" s="291">
        <f t="shared" si="99"/>
        <v>0</v>
      </c>
      <c r="L1248" s="289">
        <f t="shared" si="100"/>
        <v>0</v>
      </c>
    </row>
    <row r="1249" spans="8:12" x14ac:dyDescent="0.3">
      <c r="H1249" s="288" t="b">
        <f t="shared" si="96"/>
        <v>1</v>
      </c>
      <c r="I1249" s="288" t="b">
        <f t="shared" si="97"/>
        <v>1</v>
      </c>
      <c r="J1249" s="291">
        <f t="shared" si="98"/>
        <v>0</v>
      </c>
      <c r="K1249" s="291">
        <f t="shared" si="99"/>
        <v>0</v>
      </c>
      <c r="L1249" s="289">
        <f t="shared" si="100"/>
        <v>0</v>
      </c>
    </row>
    <row r="1250" spans="8:12" x14ac:dyDescent="0.3">
      <c r="H1250" s="288" t="b">
        <f t="shared" si="96"/>
        <v>1</v>
      </c>
      <c r="I1250" s="288" t="b">
        <f t="shared" si="97"/>
        <v>1</v>
      </c>
      <c r="J1250" s="291">
        <f t="shared" si="98"/>
        <v>0</v>
      </c>
      <c r="K1250" s="291">
        <f t="shared" si="99"/>
        <v>0</v>
      </c>
      <c r="L1250" s="289">
        <f t="shared" si="100"/>
        <v>0</v>
      </c>
    </row>
    <row r="1251" spans="8:12" x14ac:dyDescent="0.3">
      <c r="H1251" s="288" t="b">
        <f t="shared" si="96"/>
        <v>1</v>
      </c>
      <c r="I1251" s="288" t="b">
        <f t="shared" si="97"/>
        <v>1</v>
      </c>
      <c r="J1251" s="291">
        <f t="shared" si="98"/>
        <v>0</v>
      </c>
      <c r="K1251" s="291">
        <f t="shared" si="99"/>
        <v>0</v>
      </c>
      <c r="L1251" s="289">
        <f t="shared" si="100"/>
        <v>0</v>
      </c>
    </row>
    <row r="1252" spans="8:12" x14ac:dyDescent="0.3">
      <c r="H1252" s="288" t="b">
        <f t="shared" si="96"/>
        <v>1</v>
      </c>
      <c r="I1252" s="288" t="b">
        <f t="shared" si="97"/>
        <v>1</v>
      </c>
      <c r="J1252" s="291">
        <f t="shared" si="98"/>
        <v>0</v>
      </c>
      <c r="K1252" s="291">
        <f t="shared" si="99"/>
        <v>0</v>
      </c>
      <c r="L1252" s="289">
        <f t="shared" si="100"/>
        <v>0</v>
      </c>
    </row>
    <row r="1253" spans="8:12" x14ac:dyDescent="0.3">
      <c r="H1253" s="288" t="b">
        <f t="shared" si="96"/>
        <v>1</v>
      </c>
      <c r="I1253" s="288" t="b">
        <f t="shared" si="97"/>
        <v>1</v>
      </c>
      <c r="J1253" s="291">
        <f t="shared" si="98"/>
        <v>0</v>
      </c>
      <c r="K1253" s="291">
        <f t="shared" si="99"/>
        <v>0</v>
      </c>
      <c r="L1253" s="289">
        <f t="shared" si="100"/>
        <v>0</v>
      </c>
    </row>
    <row r="1254" spans="8:12" x14ac:dyDescent="0.3">
      <c r="H1254" s="288" t="b">
        <f t="shared" si="96"/>
        <v>1</v>
      </c>
      <c r="I1254" s="288" t="b">
        <f t="shared" si="97"/>
        <v>1</v>
      </c>
      <c r="J1254" s="291">
        <f t="shared" si="98"/>
        <v>0</v>
      </c>
      <c r="K1254" s="291">
        <f t="shared" si="99"/>
        <v>0</v>
      </c>
      <c r="L1254" s="289">
        <f t="shared" si="100"/>
        <v>0</v>
      </c>
    </row>
    <row r="1255" spans="8:12" x14ac:dyDescent="0.3">
      <c r="H1255" s="288" t="b">
        <f t="shared" si="96"/>
        <v>1</v>
      </c>
      <c r="I1255" s="288" t="b">
        <f t="shared" si="97"/>
        <v>1</v>
      </c>
      <c r="J1255" s="291">
        <f t="shared" si="98"/>
        <v>0</v>
      </c>
      <c r="K1255" s="291">
        <f t="shared" si="99"/>
        <v>0</v>
      </c>
      <c r="L1255" s="289">
        <f t="shared" si="100"/>
        <v>0</v>
      </c>
    </row>
    <row r="1256" spans="8:12" x14ac:dyDescent="0.3">
      <c r="H1256" s="288" t="b">
        <f t="shared" si="96"/>
        <v>1</v>
      </c>
      <c r="I1256" s="288" t="b">
        <f t="shared" si="97"/>
        <v>1</v>
      </c>
      <c r="J1256" s="291">
        <f t="shared" si="98"/>
        <v>0</v>
      </c>
      <c r="K1256" s="291">
        <f t="shared" si="99"/>
        <v>0</v>
      </c>
      <c r="L1256" s="289">
        <f t="shared" si="100"/>
        <v>0</v>
      </c>
    </row>
    <row r="1257" spans="8:12" x14ac:dyDescent="0.3">
      <c r="H1257" s="288" t="b">
        <f t="shared" si="96"/>
        <v>1</v>
      </c>
      <c r="I1257" s="288" t="b">
        <f t="shared" si="97"/>
        <v>1</v>
      </c>
      <c r="J1257" s="291">
        <f t="shared" si="98"/>
        <v>0</v>
      </c>
      <c r="K1257" s="291">
        <f t="shared" si="99"/>
        <v>0</v>
      </c>
      <c r="L1257" s="289">
        <f t="shared" si="100"/>
        <v>0</v>
      </c>
    </row>
    <row r="1258" spans="8:12" x14ac:dyDescent="0.3">
      <c r="H1258" s="288" t="b">
        <f t="shared" si="96"/>
        <v>1</v>
      </c>
      <c r="I1258" s="288" t="b">
        <f t="shared" si="97"/>
        <v>1</v>
      </c>
      <c r="J1258" s="291">
        <f t="shared" si="98"/>
        <v>0</v>
      </c>
      <c r="K1258" s="291">
        <f t="shared" si="99"/>
        <v>0</v>
      </c>
      <c r="L1258" s="289">
        <f t="shared" si="100"/>
        <v>0</v>
      </c>
    </row>
    <row r="1259" spans="8:12" x14ac:dyDescent="0.3">
      <c r="H1259" s="288" t="b">
        <f t="shared" si="96"/>
        <v>1</v>
      </c>
      <c r="I1259" s="288" t="b">
        <f t="shared" si="97"/>
        <v>1</v>
      </c>
      <c r="J1259" s="291">
        <f t="shared" si="98"/>
        <v>0</v>
      </c>
      <c r="K1259" s="291">
        <f t="shared" si="99"/>
        <v>0</v>
      </c>
      <c r="L1259" s="289">
        <f t="shared" si="100"/>
        <v>0</v>
      </c>
    </row>
    <row r="1260" spans="8:12" x14ac:dyDescent="0.3">
      <c r="H1260" s="288" t="b">
        <f t="shared" si="96"/>
        <v>1</v>
      </c>
      <c r="I1260" s="288" t="b">
        <f t="shared" si="97"/>
        <v>1</v>
      </c>
      <c r="J1260" s="291">
        <f t="shared" si="98"/>
        <v>0</v>
      </c>
      <c r="K1260" s="291">
        <f t="shared" si="99"/>
        <v>0</v>
      </c>
      <c r="L1260" s="289">
        <f t="shared" si="100"/>
        <v>0</v>
      </c>
    </row>
    <row r="1261" spans="8:12" x14ac:dyDescent="0.3">
      <c r="H1261" s="288" t="b">
        <f t="shared" si="96"/>
        <v>1</v>
      </c>
      <c r="I1261" s="288" t="b">
        <f t="shared" si="97"/>
        <v>1</v>
      </c>
      <c r="J1261" s="291">
        <f t="shared" si="98"/>
        <v>0</v>
      </c>
      <c r="K1261" s="291">
        <f t="shared" si="99"/>
        <v>0</v>
      </c>
      <c r="L1261" s="289">
        <f t="shared" si="100"/>
        <v>0</v>
      </c>
    </row>
    <row r="1262" spans="8:12" x14ac:dyDescent="0.3">
      <c r="H1262" s="288" t="b">
        <f t="shared" si="96"/>
        <v>1</v>
      </c>
      <c r="I1262" s="288" t="b">
        <f t="shared" si="97"/>
        <v>1</v>
      </c>
      <c r="J1262" s="291">
        <f t="shared" si="98"/>
        <v>0</v>
      </c>
      <c r="K1262" s="291">
        <f t="shared" si="99"/>
        <v>0</v>
      </c>
      <c r="L1262" s="289">
        <f t="shared" si="100"/>
        <v>0</v>
      </c>
    </row>
    <row r="1263" spans="8:12" x14ac:dyDescent="0.3">
      <c r="H1263" s="288" t="b">
        <f t="shared" si="96"/>
        <v>1</v>
      </c>
      <c r="I1263" s="288" t="b">
        <f t="shared" si="97"/>
        <v>1</v>
      </c>
      <c r="J1263" s="291">
        <f t="shared" si="98"/>
        <v>0</v>
      </c>
      <c r="K1263" s="291">
        <f t="shared" si="99"/>
        <v>0</v>
      </c>
      <c r="L1263" s="289">
        <f t="shared" si="100"/>
        <v>0</v>
      </c>
    </row>
    <row r="1264" spans="8:12" x14ac:dyDescent="0.3">
      <c r="H1264" s="288" t="b">
        <f t="shared" si="96"/>
        <v>1</v>
      </c>
      <c r="I1264" s="288" t="b">
        <f t="shared" si="97"/>
        <v>1</v>
      </c>
      <c r="J1264" s="291">
        <f t="shared" si="98"/>
        <v>0</v>
      </c>
      <c r="K1264" s="291">
        <f t="shared" si="99"/>
        <v>0</v>
      </c>
      <c r="L1264" s="289">
        <f t="shared" si="100"/>
        <v>0</v>
      </c>
    </row>
    <row r="1265" spans="8:12" x14ac:dyDescent="0.3">
      <c r="H1265" s="288" t="b">
        <f t="shared" si="96"/>
        <v>1</v>
      </c>
      <c r="I1265" s="288" t="b">
        <f t="shared" si="97"/>
        <v>1</v>
      </c>
      <c r="J1265" s="291">
        <f t="shared" si="98"/>
        <v>0</v>
      </c>
      <c r="K1265" s="291">
        <f t="shared" si="99"/>
        <v>0</v>
      </c>
      <c r="L1265" s="289">
        <f t="shared" si="100"/>
        <v>0</v>
      </c>
    </row>
    <row r="1266" spans="8:12" x14ac:dyDescent="0.3">
      <c r="H1266" s="288" t="b">
        <f t="shared" si="96"/>
        <v>1</v>
      </c>
      <c r="I1266" s="288" t="b">
        <f t="shared" si="97"/>
        <v>1</v>
      </c>
      <c r="J1266" s="291">
        <f t="shared" si="98"/>
        <v>0</v>
      </c>
      <c r="K1266" s="291">
        <f t="shared" si="99"/>
        <v>0</v>
      </c>
      <c r="L1266" s="289">
        <f t="shared" si="100"/>
        <v>0</v>
      </c>
    </row>
    <row r="1267" spans="8:12" x14ac:dyDescent="0.3">
      <c r="H1267" s="288" t="b">
        <f t="shared" si="96"/>
        <v>1</v>
      </c>
      <c r="I1267" s="288" t="b">
        <f t="shared" si="97"/>
        <v>1</v>
      </c>
      <c r="J1267" s="291">
        <f t="shared" si="98"/>
        <v>0</v>
      </c>
      <c r="K1267" s="291">
        <f t="shared" si="99"/>
        <v>0</v>
      </c>
      <c r="L1267" s="289">
        <f t="shared" si="100"/>
        <v>0</v>
      </c>
    </row>
    <row r="1268" spans="8:12" x14ac:dyDescent="0.3">
      <c r="H1268" s="288" t="b">
        <f t="shared" si="96"/>
        <v>1</v>
      </c>
      <c r="I1268" s="288" t="b">
        <f t="shared" si="97"/>
        <v>1</v>
      </c>
      <c r="J1268" s="291">
        <f t="shared" si="98"/>
        <v>0</v>
      </c>
      <c r="K1268" s="291">
        <f t="shared" si="99"/>
        <v>0</v>
      </c>
      <c r="L1268" s="289">
        <f t="shared" si="100"/>
        <v>0</v>
      </c>
    </row>
    <row r="1269" spans="8:12" x14ac:dyDescent="0.3">
      <c r="H1269" s="288" t="b">
        <f t="shared" si="96"/>
        <v>1</v>
      </c>
      <c r="I1269" s="288" t="b">
        <f t="shared" si="97"/>
        <v>1</v>
      </c>
      <c r="J1269" s="291">
        <f t="shared" si="98"/>
        <v>0</v>
      </c>
      <c r="K1269" s="291">
        <f t="shared" si="99"/>
        <v>0</v>
      </c>
      <c r="L1269" s="289">
        <f t="shared" si="100"/>
        <v>0</v>
      </c>
    </row>
    <row r="1270" spans="8:12" x14ac:dyDescent="0.3">
      <c r="H1270" s="288" t="b">
        <f t="shared" si="96"/>
        <v>1</v>
      </c>
      <c r="I1270" s="288" t="b">
        <f t="shared" si="97"/>
        <v>1</v>
      </c>
      <c r="J1270" s="291">
        <f t="shared" si="98"/>
        <v>0</v>
      </c>
      <c r="K1270" s="291">
        <f t="shared" si="99"/>
        <v>0</v>
      </c>
      <c r="L1270" s="289">
        <f t="shared" si="100"/>
        <v>0</v>
      </c>
    </row>
    <row r="1271" spans="8:12" x14ac:dyDescent="0.3">
      <c r="H1271" s="288" t="b">
        <f t="shared" si="96"/>
        <v>1</v>
      </c>
      <c r="I1271" s="288" t="b">
        <f t="shared" si="97"/>
        <v>1</v>
      </c>
      <c r="J1271" s="291">
        <f t="shared" si="98"/>
        <v>0</v>
      </c>
      <c r="K1271" s="291">
        <f t="shared" si="99"/>
        <v>0</v>
      </c>
      <c r="L1271" s="289">
        <f t="shared" si="100"/>
        <v>0</v>
      </c>
    </row>
    <row r="1272" spans="8:12" x14ac:dyDescent="0.3">
      <c r="H1272" s="288" t="b">
        <f t="shared" si="96"/>
        <v>1</v>
      </c>
      <c r="I1272" s="288" t="b">
        <f t="shared" si="97"/>
        <v>1</v>
      </c>
      <c r="J1272" s="291">
        <f t="shared" si="98"/>
        <v>0</v>
      </c>
      <c r="K1272" s="291">
        <f t="shared" si="99"/>
        <v>0</v>
      </c>
      <c r="L1272" s="289">
        <f t="shared" si="100"/>
        <v>0</v>
      </c>
    </row>
    <row r="1273" spans="8:12" x14ac:dyDescent="0.3">
      <c r="H1273" s="288" t="b">
        <f t="shared" si="96"/>
        <v>1</v>
      </c>
      <c r="I1273" s="288" t="b">
        <f t="shared" si="97"/>
        <v>1</v>
      </c>
      <c r="J1273" s="291">
        <f t="shared" si="98"/>
        <v>0</v>
      </c>
      <c r="K1273" s="291">
        <f t="shared" si="99"/>
        <v>0</v>
      </c>
      <c r="L1273" s="289">
        <f t="shared" si="100"/>
        <v>0</v>
      </c>
    </row>
    <row r="1274" spans="8:12" x14ac:dyDescent="0.3">
      <c r="H1274" s="288" t="b">
        <f t="shared" si="96"/>
        <v>1</v>
      </c>
      <c r="I1274" s="288" t="b">
        <f t="shared" si="97"/>
        <v>1</v>
      </c>
      <c r="J1274" s="291">
        <f t="shared" si="98"/>
        <v>0</v>
      </c>
      <c r="K1274" s="291">
        <f t="shared" si="99"/>
        <v>0</v>
      </c>
      <c r="L1274" s="289">
        <f t="shared" si="100"/>
        <v>0</v>
      </c>
    </row>
    <row r="1275" spans="8:12" x14ac:dyDescent="0.3">
      <c r="H1275" s="288" t="b">
        <f t="shared" si="96"/>
        <v>1</v>
      </c>
      <c r="I1275" s="288" t="b">
        <f t="shared" si="97"/>
        <v>1</v>
      </c>
      <c r="J1275" s="291">
        <f t="shared" si="98"/>
        <v>0</v>
      </c>
      <c r="K1275" s="291">
        <f t="shared" si="99"/>
        <v>0</v>
      </c>
      <c r="L1275" s="289">
        <f t="shared" si="100"/>
        <v>0</v>
      </c>
    </row>
    <row r="1276" spans="8:12" x14ac:dyDescent="0.3">
      <c r="H1276" s="288" t="b">
        <f t="shared" si="96"/>
        <v>1</v>
      </c>
      <c r="I1276" s="288" t="b">
        <f t="shared" si="97"/>
        <v>1</v>
      </c>
      <c r="J1276" s="291">
        <f t="shared" si="98"/>
        <v>0</v>
      </c>
      <c r="K1276" s="291">
        <f t="shared" si="99"/>
        <v>0</v>
      </c>
      <c r="L1276" s="289">
        <f t="shared" si="100"/>
        <v>0</v>
      </c>
    </row>
    <row r="1277" spans="8:12" x14ac:dyDescent="0.3">
      <c r="H1277" s="288" t="b">
        <f t="shared" si="96"/>
        <v>1</v>
      </c>
      <c r="I1277" s="288" t="b">
        <f t="shared" si="97"/>
        <v>1</v>
      </c>
      <c r="J1277" s="291">
        <f t="shared" si="98"/>
        <v>0</v>
      </c>
      <c r="K1277" s="291">
        <f t="shared" si="99"/>
        <v>0</v>
      </c>
      <c r="L1277" s="289">
        <f t="shared" si="100"/>
        <v>0</v>
      </c>
    </row>
    <row r="1278" spans="8:12" x14ac:dyDescent="0.3">
      <c r="H1278" s="288" t="b">
        <f t="shared" si="96"/>
        <v>1</v>
      </c>
      <c r="I1278" s="288" t="b">
        <f t="shared" si="97"/>
        <v>1</v>
      </c>
      <c r="J1278" s="291">
        <f t="shared" si="98"/>
        <v>0</v>
      </c>
      <c r="K1278" s="291">
        <f t="shared" si="99"/>
        <v>0</v>
      </c>
      <c r="L1278" s="289">
        <f t="shared" si="100"/>
        <v>0</v>
      </c>
    </row>
    <row r="1279" spans="8:12" x14ac:dyDescent="0.3">
      <c r="H1279" s="288" t="b">
        <f t="shared" si="96"/>
        <v>1</v>
      </c>
      <c r="I1279" s="288" t="b">
        <f t="shared" si="97"/>
        <v>1</v>
      </c>
      <c r="J1279" s="291">
        <f t="shared" si="98"/>
        <v>0</v>
      </c>
      <c r="K1279" s="291">
        <f t="shared" si="99"/>
        <v>0</v>
      </c>
      <c r="L1279" s="289">
        <f t="shared" si="100"/>
        <v>0</v>
      </c>
    </row>
    <row r="1280" spans="8:12" x14ac:dyDescent="0.3">
      <c r="H1280" s="288" t="b">
        <f t="shared" si="96"/>
        <v>1</v>
      </c>
      <c r="I1280" s="288" t="b">
        <f t="shared" si="97"/>
        <v>1</v>
      </c>
      <c r="J1280" s="291">
        <f t="shared" si="98"/>
        <v>0</v>
      </c>
      <c r="K1280" s="291">
        <f t="shared" si="99"/>
        <v>0</v>
      </c>
      <c r="L1280" s="289">
        <f t="shared" si="100"/>
        <v>0</v>
      </c>
    </row>
    <row r="1281" spans="8:12" x14ac:dyDescent="0.3">
      <c r="H1281" s="288" t="b">
        <f t="shared" si="96"/>
        <v>1</v>
      </c>
      <c r="I1281" s="288" t="b">
        <f t="shared" si="97"/>
        <v>1</v>
      </c>
      <c r="J1281" s="291">
        <f t="shared" si="98"/>
        <v>0</v>
      </c>
      <c r="K1281" s="291">
        <f t="shared" si="99"/>
        <v>0</v>
      </c>
      <c r="L1281" s="289">
        <f t="shared" si="100"/>
        <v>0</v>
      </c>
    </row>
    <row r="1282" spans="8:12" x14ac:dyDescent="0.3">
      <c r="H1282" s="288" t="b">
        <f t="shared" si="96"/>
        <v>1</v>
      </c>
      <c r="I1282" s="288" t="b">
        <f t="shared" si="97"/>
        <v>1</v>
      </c>
      <c r="J1282" s="291">
        <f t="shared" si="98"/>
        <v>0</v>
      </c>
      <c r="K1282" s="291">
        <f t="shared" si="99"/>
        <v>0</v>
      </c>
      <c r="L1282" s="289">
        <f t="shared" si="100"/>
        <v>0</v>
      </c>
    </row>
    <row r="1283" spans="8:12" x14ac:dyDescent="0.3">
      <c r="H1283" s="288" t="b">
        <f t="shared" si="96"/>
        <v>1</v>
      </c>
      <c r="I1283" s="288" t="b">
        <f t="shared" si="97"/>
        <v>1</v>
      </c>
      <c r="J1283" s="291">
        <f t="shared" si="98"/>
        <v>0</v>
      </c>
      <c r="K1283" s="291">
        <f t="shared" si="99"/>
        <v>0</v>
      </c>
      <c r="L1283" s="289">
        <f t="shared" si="100"/>
        <v>0</v>
      </c>
    </row>
    <row r="1284" spans="8:12" x14ac:dyDescent="0.3">
      <c r="H1284" s="288" t="b">
        <f t="shared" si="96"/>
        <v>1</v>
      </c>
      <c r="I1284" s="288" t="b">
        <f t="shared" si="97"/>
        <v>1</v>
      </c>
      <c r="J1284" s="291">
        <f t="shared" si="98"/>
        <v>0</v>
      </c>
      <c r="K1284" s="291">
        <f t="shared" si="99"/>
        <v>0</v>
      </c>
      <c r="L1284" s="289">
        <f t="shared" si="100"/>
        <v>0</v>
      </c>
    </row>
    <row r="1285" spans="8:12" x14ac:dyDescent="0.3">
      <c r="H1285" s="288" t="b">
        <f t="shared" ref="H1285:H1348" si="101">+B1285=N1285</f>
        <v>1</v>
      </c>
      <c r="I1285" s="288" t="b">
        <f t="shared" ref="I1285:I1348" si="102">+C1285=O1285</f>
        <v>1</v>
      </c>
      <c r="J1285" s="291">
        <f t="shared" ref="J1285:J1348" si="103">+D1285-P1285</f>
        <v>0</v>
      </c>
      <c r="K1285" s="291">
        <f t="shared" ref="K1285:K1348" si="104">+E1285-Q1285</f>
        <v>0</v>
      </c>
      <c r="L1285" s="289">
        <f t="shared" si="100"/>
        <v>0</v>
      </c>
    </row>
    <row r="1286" spans="8:12" x14ac:dyDescent="0.3">
      <c r="H1286" s="288" t="b">
        <f t="shared" si="101"/>
        <v>1</v>
      </c>
      <c r="I1286" s="288" t="b">
        <f t="shared" si="102"/>
        <v>1</v>
      </c>
      <c r="J1286" s="291">
        <f t="shared" si="103"/>
        <v>0</v>
      </c>
      <c r="K1286" s="291">
        <f t="shared" si="104"/>
        <v>0</v>
      </c>
      <c r="L1286" s="289">
        <f t="shared" si="100"/>
        <v>0</v>
      </c>
    </row>
    <row r="1287" spans="8:12" x14ac:dyDescent="0.3">
      <c r="H1287" s="288" t="b">
        <f t="shared" si="101"/>
        <v>1</v>
      </c>
      <c r="I1287" s="288" t="b">
        <f t="shared" si="102"/>
        <v>1</v>
      </c>
      <c r="J1287" s="291">
        <f t="shared" si="103"/>
        <v>0</v>
      </c>
      <c r="K1287" s="291">
        <f t="shared" si="104"/>
        <v>0</v>
      </c>
      <c r="L1287" s="289">
        <f t="shared" si="100"/>
        <v>0</v>
      </c>
    </row>
    <row r="1288" spans="8:12" x14ac:dyDescent="0.3">
      <c r="H1288" s="288" t="b">
        <f t="shared" si="101"/>
        <v>1</v>
      </c>
      <c r="I1288" s="288" t="b">
        <f t="shared" si="102"/>
        <v>1</v>
      </c>
      <c r="J1288" s="291">
        <f t="shared" si="103"/>
        <v>0</v>
      </c>
      <c r="K1288" s="291">
        <f t="shared" si="104"/>
        <v>0</v>
      </c>
      <c r="L1288" s="289">
        <f t="shared" si="100"/>
        <v>0</v>
      </c>
    </row>
    <row r="1289" spans="8:12" x14ac:dyDescent="0.3">
      <c r="H1289" s="288" t="b">
        <f t="shared" si="101"/>
        <v>1</v>
      </c>
      <c r="I1289" s="288" t="b">
        <f t="shared" si="102"/>
        <v>1</v>
      </c>
      <c r="J1289" s="291">
        <f t="shared" si="103"/>
        <v>0</v>
      </c>
      <c r="K1289" s="291">
        <f t="shared" si="104"/>
        <v>0</v>
      </c>
      <c r="L1289" s="289">
        <f t="shared" si="100"/>
        <v>0</v>
      </c>
    </row>
    <row r="1290" spans="8:12" x14ac:dyDescent="0.3">
      <c r="H1290" s="288" t="b">
        <f t="shared" si="101"/>
        <v>1</v>
      </c>
      <c r="I1290" s="288" t="b">
        <f t="shared" si="102"/>
        <v>1</v>
      </c>
      <c r="J1290" s="291">
        <f t="shared" si="103"/>
        <v>0</v>
      </c>
      <c r="K1290" s="291">
        <f t="shared" si="104"/>
        <v>0</v>
      </c>
      <c r="L1290" s="289">
        <f t="shared" si="100"/>
        <v>0</v>
      </c>
    </row>
    <row r="1291" spans="8:12" x14ac:dyDescent="0.3">
      <c r="H1291" s="288" t="b">
        <f t="shared" si="101"/>
        <v>1</v>
      </c>
      <c r="I1291" s="288" t="b">
        <f t="shared" si="102"/>
        <v>1</v>
      </c>
      <c r="J1291" s="291">
        <f t="shared" si="103"/>
        <v>0</v>
      </c>
      <c r="K1291" s="291">
        <f t="shared" si="104"/>
        <v>0</v>
      </c>
      <c r="L1291" s="289">
        <f t="shared" si="100"/>
        <v>0</v>
      </c>
    </row>
    <row r="1292" spans="8:12" x14ac:dyDescent="0.3">
      <c r="H1292" s="288" t="b">
        <f t="shared" si="101"/>
        <v>1</v>
      </c>
      <c r="I1292" s="288" t="b">
        <f t="shared" si="102"/>
        <v>1</v>
      </c>
      <c r="J1292" s="291">
        <f t="shared" si="103"/>
        <v>0</v>
      </c>
      <c r="K1292" s="291">
        <f t="shared" si="104"/>
        <v>0</v>
      </c>
      <c r="L1292" s="289">
        <f t="shared" si="100"/>
        <v>0</v>
      </c>
    </row>
    <row r="1293" spans="8:12" x14ac:dyDescent="0.3">
      <c r="H1293" s="288" t="b">
        <f t="shared" si="101"/>
        <v>1</v>
      </c>
      <c r="I1293" s="288" t="b">
        <f t="shared" si="102"/>
        <v>1</v>
      </c>
      <c r="J1293" s="291">
        <f t="shared" si="103"/>
        <v>0</v>
      </c>
      <c r="K1293" s="291">
        <f t="shared" si="104"/>
        <v>0</v>
      </c>
      <c r="L1293" s="289">
        <f t="shared" si="100"/>
        <v>0</v>
      </c>
    </row>
    <row r="1294" spans="8:12" x14ac:dyDescent="0.3">
      <c r="H1294" s="288" t="b">
        <f t="shared" si="101"/>
        <v>1</v>
      </c>
      <c r="I1294" s="288" t="b">
        <f t="shared" si="102"/>
        <v>1</v>
      </c>
      <c r="J1294" s="291">
        <f t="shared" si="103"/>
        <v>0</v>
      </c>
      <c r="K1294" s="291">
        <f t="shared" si="104"/>
        <v>0</v>
      </c>
      <c r="L1294" s="289">
        <f t="shared" si="100"/>
        <v>0</v>
      </c>
    </row>
    <row r="1295" spans="8:12" x14ac:dyDescent="0.3">
      <c r="H1295" s="288" t="b">
        <f t="shared" si="101"/>
        <v>1</v>
      </c>
      <c r="I1295" s="288" t="b">
        <f t="shared" si="102"/>
        <v>1</v>
      </c>
      <c r="J1295" s="291">
        <f t="shared" si="103"/>
        <v>0</v>
      </c>
      <c r="K1295" s="291">
        <f t="shared" si="104"/>
        <v>0</v>
      </c>
      <c r="L1295" s="289">
        <f t="shared" ref="L1295:L1358" si="105">+IF(LEN(B1295)=LEN(N1295),LEN(B1295),LEN(B1295)+LEN(N1295))</f>
        <v>0</v>
      </c>
    </row>
    <row r="1296" spans="8:12" x14ac:dyDescent="0.3">
      <c r="H1296" s="288" t="b">
        <f t="shared" si="101"/>
        <v>1</v>
      </c>
      <c r="I1296" s="288" t="b">
        <f t="shared" si="102"/>
        <v>1</v>
      </c>
      <c r="J1296" s="291">
        <f t="shared" si="103"/>
        <v>0</v>
      </c>
      <c r="K1296" s="291">
        <f t="shared" si="104"/>
        <v>0</v>
      </c>
      <c r="L1296" s="289">
        <f t="shared" si="105"/>
        <v>0</v>
      </c>
    </row>
    <row r="1297" spans="8:12" x14ac:dyDescent="0.3">
      <c r="H1297" s="288" t="b">
        <f t="shared" si="101"/>
        <v>1</v>
      </c>
      <c r="I1297" s="288" t="b">
        <f t="shared" si="102"/>
        <v>1</v>
      </c>
      <c r="J1297" s="291">
        <f t="shared" si="103"/>
        <v>0</v>
      </c>
      <c r="K1297" s="291">
        <f t="shared" si="104"/>
        <v>0</v>
      </c>
      <c r="L1297" s="289">
        <f t="shared" si="105"/>
        <v>0</v>
      </c>
    </row>
    <row r="1298" spans="8:12" x14ac:dyDescent="0.3">
      <c r="H1298" s="288" t="b">
        <f t="shared" si="101"/>
        <v>1</v>
      </c>
      <c r="I1298" s="288" t="b">
        <f t="shared" si="102"/>
        <v>1</v>
      </c>
      <c r="J1298" s="291">
        <f t="shared" si="103"/>
        <v>0</v>
      </c>
      <c r="K1298" s="291">
        <f t="shared" si="104"/>
        <v>0</v>
      </c>
      <c r="L1298" s="289">
        <f t="shared" si="105"/>
        <v>0</v>
      </c>
    </row>
    <row r="1299" spans="8:12" x14ac:dyDescent="0.3">
      <c r="H1299" s="288" t="b">
        <f t="shared" si="101"/>
        <v>1</v>
      </c>
      <c r="I1299" s="288" t="b">
        <f t="shared" si="102"/>
        <v>1</v>
      </c>
      <c r="J1299" s="291">
        <f t="shared" si="103"/>
        <v>0</v>
      </c>
      <c r="K1299" s="291">
        <f t="shared" si="104"/>
        <v>0</v>
      </c>
      <c r="L1299" s="289">
        <f t="shared" si="105"/>
        <v>0</v>
      </c>
    </row>
    <row r="1300" spans="8:12" x14ac:dyDescent="0.3">
      <c r="H1300" s="288" t="b">
        <f t="shared" si="101"/>
        <v>1</v>
      </c>
      <c r="I1300" s="288" t="b">
        <f t="shared" si="102"/>
        <v>1</v>
      </c>
      <c r="J1300" s="291">
        <f t="shared" si="103"/>
        <v>0</v>
      </c>
      <c r="K1300" s="291">
        <f t="shared" si="104"/>
        <v>0</v>
      </c>
      <c r="L1300" s="289">
        <f t="shared" si="105"/>
        <v>0</v>
      </c>
    </row>
    <row r="1301" spans="8:12" x14ac:dyDescent="0.3">
      <c r="H1301" s="288" t="b">
        <f t="shared" si="101"/>
        <v>1</v>
      </c>
      <c r="I1301" s="288" t="b">
        <f t="shared" si="102"/>
        <v>1</v>
      </c>
      <c r="J1301" s="291">
        <f t="shared" si="103"/>
        <v>0</v>
      </c>
      <c r="K1301" s="291">
        <f t="shared" si="104"/>
        <v>0</v>
      </c>
      <c r="L1301" s="289">
        <f t="shared" si="105"/>
        <v>0</v>
      </c>
    </row>
    <row r="1302" spans="8:12" x14ac:dyDescent="0.3">
      <c r="H1302" s="288" t="b">
        <f t="shared" si="101"/>
        <v>1</v>
      </c>
      <c r="I1302" s="288" t="b">
        <f t="shared" si="102"/>
        <v>1</v>
      </c>
      <c r="J1302" s="291">
        <f t="shared" si="103"/>
        <v>0</v>
      </c>
      <c r="K1302" s="291">
        <f t="shared" si="104"/>
        <v>0</v>
      </c>
      <c r="L1302" s="289">
        <f t="shared" si="105"/>
        <v>0</v>
      </c>
    </row>
    <row r="1303" spans="8:12" x14ac:dyDescent="0.3">
      <c r="H1303" s="288" t="b">
        <f t="shared" si="101"/>
        <v>1</v>
      </c>
      <c r="I1303" s="288" t="b">
        <f t="shared" si="102"/>
        <v>1</v>
      </c>
      <c r="J1303" s="291">
        <f t="shared" si="103"/>
        <v>0</v>
      </c>
      <c r="K1303" s="291">
        <f t="shared" si="104"/>
        <v>0</v>
      </c>
      <c r="L1303" s="289">
        <f t="shared" si="105"/>
        <v>0</v>
      </c>
    </row>
    <row r="1304" spans="8:12" x14ac:dyDescent="0.3">
      <c r="H1304" s="288" t="b">
        <f t="shared" si="101"/>
        <v>1</v>
      </c>
      <c r="I1304" s="288" t="b">
        <f t="shared" si="102"/>
        <v>1</v>
      </c>
      <c r="J1304" s="291">
        <f t="shared" si="103"/>
        <v>0</v>
      </c>
      <c r="K1304" s="291">
        <f t="shared" si="104"/>
        <v>0</v>
      </c>
      <c r="L1304" s="289">
        <f t="shared" si="105"/>
        <v>0</v>
      </c>
    </row>
    <row r="1305" spans="8:12" x14ac:dyDescent="0.3">
      <c r="H1305" s="288" t="b">
        <f t="shared" si="101"/>
        <v>1</v>
      </c>
      <c r="I1305" s="288" t="b">
        <f t="shared" si="102"/>
        <v>1</v>
      </c>
      <c r="J1305" s="291">
        <f t="shared" si="103"/>
        <v>0</v>
      </c>
      <c r="K1305" s="291">
        <f t="shared" si="104"/>
        <v>0</v>
      </c>
      <c r="L1305" s="289">
        <f t="shared" si="105"/>
        <v>0</v>
      </c>
    </row>
    <row r="1306" spans="8:12" x14ac:dyDescent="0.3">
      <c r="H1306" s="288" t="b">
        <f t="shared" si="101"/>
        <v>1</v>
      </c>
      <c r="I1306" s="288" t="b">
        <f t="shared" si="102"/>
        <v>1</v>
      </c>
      <c r="J1306" s="291">
        <f t="shared" si="103"/>
        <v>0</v>
      </c>
      <c r="K1306" s="291">
        <f t="shared" si="104"/>
        <v>0</v>
      </c>
      <c r="L1306" s="289">
        <f t="shared" si="105"/>
        <v>0</v>
      </c>
    </row>
    <row r="1307" spans="8:12" x14ac:dyDescent="0.3">
      <c r="H1307" s="288" t="b">
        <f t="shared" si="101"/>
        <v>1</v>
      </c>
      <c r="I1307" s="288" t="b">
        <f t="shared" si="102"/>
        <v>1</v>
      </c>
      <c r="J1307" s="291">
        <f t="shared" si="103"/>
        <v>0</v>
      </c>
      <c r="K1307" s="291">
        <f t="shared" si="104"/>
        <v>0</v>
      </c>
      <c r="L1307" s="289">
        <f t="shared" si="105"/>
        <v>0</v>
      </c>
    </row>
    <row r="1308" spans="8:12" x14ac:dyDescent="0.3">
      <c r="H1308" s="288" t="b">
        <f t="shared" si="101"/>
        <v>1</v>
      </c>
      <c r="I1308" s="288" t="b">
        <f t="shared" si="102"/>
        <v>1</v>
      </c>
      <c r="J1308" s="291">
        <f t="shared" si="103"/>
        <v>0</v>
      </c>
      <c r="K1308" s="291">
        <f t="shared" si="104"/>
        <v>0</v>
      </c>
      <c r="L1308" s="289">
        <f t="shared" si="105"/>
        <v>0</v>
      </c>
    </row>
    <row r="1309" spans="8:12" x14ac:dyDescent="0.3">
      <c r="H1309" s="288" t="b">
        <f t="shared" si="101"/>
        <v>1</v>
      </c>
      <c r="I1309" s="288" t="b">
        <f t="shared" si="102"/>
        <v>1</v>
      </c>
      <c r="J1309" s="291">
        <f t="shared" si="103"/>
        <v>0</v>
      </c>
      <c r="K1309" s="291">
        <f t="shared" si="104"/>
        <v>0</v>
      </c>
      <c r="L1309" s="289">
        <f t="shared" si="105"/>
        <v>0</v>
      </c>
    </row>
    <row r="1310" spans="8:12" x14ac:dyDescent="0.3">
      <c r="H1310" s="288" t="b">
        <f t="shared" si="101"/>
        <v>1</v>
      </c>
      <c r="I1310" s="288" t="b">
        <f t="shared" si="102"/>
        <v>1</v>
      </c>
      <c r="J1310" s="291">
        <f t="shared" si="103"/>
        <v>0</v>
      </c>
      <c r="K1310" s="291">
        <f t="shared" si="104"/>
        <v>0</v>
      </c>
      <c r="L1310" s="289">
        <f t="shared" si="105"/>
        <v>0</v>
      </c>
    </row>
    <row r="1311" spans="8:12" x14ac:dyDescent="0.3">
      <c r="H1311" s="288" t="b">
        <f t="shared" si="101"/>
        <v>1</v>
      </c>
      <c r="I1311" s="288" t="b">
        <f t="shared" si="102"/>
        <v>1</v>
      </c>
      <c r="J1311" s="291">
        <f t="shared" si="103"/>
        <v>0</v>
      </c>
      <c r="K1311" s="291">
        <f t="shared" si="104"/>
        <v>0</v>
      </c>
      <c r="L1311" s="289">
        <f t="shared" si="105"/>
        <v>0</v>
      </c>
    </row>
    <row r="1312" spans="8:12" x14ac:dyDescent="0.3">
      <c r="H1312" s="288" t="b">
        <f t="shared" si="101"/>
        <v>1</v>
      </c>
      <c r="I1312" s="288" t="b">
        <f t="shared" si="102"/>
        <v>1</v>
      </c>
      <c r="J1312" s="291">
        <f t="shared" si="103"/>
        <v>0</v>
      </c>
      <c r="K1312" s="291">
        <f t="shared" si="104"/>
        <v>0</v>
      </c>
      <c r="L1312" s="289">
        <f t="shared" si="105"/>
        <v>0</v>
      </c>
    </row>
    <row r="1313" spans="8:12" x14ac:dyDescent="0.3">
      <c r="H1313" s="288" t="b">
        <f t="shared" si="101"/>
        <v>1</v>
      </c>
      <c r="I1313" s="288" t="b">
        <f t="shared" si="102"/>
        <v>1</v>
      </c>
      <c r="J1313" s="291">
        <f t="shared" si="103"/>
        <v>0</v>
      </c>
      <c r="K1313" s="291">
        <f t="shared" si="104"/>
        <v>0</v>
      </c>
      <c r="L1313" s="289">
        <f t="shared" si="105"/>
        <v>0</v>
      </c>
    </row>
    <row r="1314" spans="8:12" x14ac:dyDescent="0.3">
      <c r="H1314" s="288" t="b">
        <f t="shared" si="101"/>
        <v>1</v>
      </c>
      <c r="I1314" s="288" t="b">
        <f t="shared" si="102"/>
        <v>1</v>
      </c>
      <c r="J1314" s="291">
        <f t="shared" si="103"/>
        <v>0</v>
      </c>
      <c r="K1314" s="291">
        <f t="shared" si="104"/>
        <v>0</v>
      </c>
      <c r="L1314" s="289">
        <f t="shared" si="105"/>
        <v>0</v>
      </c>
    </row>
    <row r="1315" spans="8:12" x14ac:dyDescent="0.3">
      <c r="H1315" s="288" t="b">
        <f t="shared" si="101"/>
        <v>1</v>
      </c>
      <c r="I1315" s="288" t="b">
        <f t="shared" si="102"/>
        <v>1</v>
      </c>
      <c r="J1315" s="291">
        <f t="shared" si="103"/>
        <v>0</v>
      </c>
      <c r="K1315" s="291">
        <f t="shared" si="104"/>
        <v>0</v>
      </c>
      <c r="L1315" s="289">
        <f t="shared" si="105"/>
        <v>0</v>
      </c>
    </row>
    <row r="1316" spans="8:12" x14ac:dyDescent="0.3">
      <c r="H1316" s="288" t="b">
        <f t="shared" si="101"/>
        <v>1</v>
      </c>
      <c r="I1316" s="288" t="b">
        <f t="shared" si="102"/>
        <v>1</v>
      </c>
      <c r="J1316" s="291">
        <f t="shared" si="103"/>
        <v>0</v>
      </c>
      <c r="K1316" s="291">
        <f t="shared" si="104"/>
        <v>0</v>
      </c>
      <c r="L1316" s="289">
        <f t="shared" si="105"/>
        <v>0</v>
      </c>
    </row>
    <row r="1317" spans="8:12" x14ac:dyDescent="0.3">
      <c r="H1317" s="288" t="b">
        <f t="shared" si="101"/>
        <v>1</v>
      </c>
      <c r="I1317" s="288" t="b">
        <f t="shared" si="102"/>
        <v>1</v>
      </c>
      <c r="J1317" s="291">
        <f t="shared" si="103"/>
        <v>0</v>
      </c>
      <c r="K1317" s="291">
        <f t="shared" si="104"/>
        <v>0</v>
      </c>
      <c r="L1317" s="289">
        <f t="shared" si="105"/>
        <v>0</v>
      </c>
    </row>
    <row r="1318" spans="8:12" x14ac:dyDescent="0.3">
      <c r="H1318" s="288" t="b">
        <f t="shared" si="101"/>
        <v>1</v>
      </c>
      <c r="I1318" s="288" t="b">
        <f t="shared" si="102"/>
        <v>1</v>
      </c>
      <c r="J1318" s="291">
        <f t="shared" si="103"/>
        <v>0</v>
      </c>
      <c r="K1318" s="291">
        <f t="shared" si="104"/>
        <v>0</v>
      </c>
      <c r="L1318" s="289">
        <f t="shared" si="105"/>
        <v>0</v>
      </c>
    </row>
    <row r="1319" spans="8:12" x14ac:dyDescent="0.3">
      <c r="H1319" s="288" t="b">
        <f t="shared" si="101"/>
        <v>1</v>
      </c>
      <c r="I1319" s="288" t="b">
        <f t="shared" si="102"/>
        <v>1</v>
      </c>
      <c r="J1319" s="291">
        <f t="shared" si="103"/>
        <v>0</v>
      </c>
      <c r="K1319" s="291">
        <f t="shared" si="104"/>
        <v>0</v>
      </c>
      <c r="L1319" s="289">
        <f t="shared" si="105"/>
        <v>0</v>
      </c>
    </row>
    <row r="1320" spans="8:12" x14ac:dyDescent="0.3">
      <c r="H1320" s="288" t="b">
        <f t="shared" si="101"/>
        <v>1</v>
      </c>
      <c r="I1320" s="288" t="b">
        <f t="shared" si="102"/>
        <v>1</v>
      </c>
      <c r="J1320" s="291">
        <f t="shared" si="103"/>
        <v>0</v>
      </c>
      <c r="K1320" s="291">
        <f t="shared" si="104"/>
        <v>0</v>
      </c>
      <c r="L1320" s="289">
        <f t="shared" si="105"/>
        <v>0</v>
      </c>
    </row>
    <row r="1321" spans="8:12" x14ac:dyDescent="0.3">
      <c r="H1321" s="288" t="b">
        <f t="shared" si="101"/>
        <v>1</v>
      </c>
      <c r="I1321" s="288" t="b">
        <f t="shared" si="102"/>
        <v>1</v>
      </c>
      <c r="J1321" s="291">
        <f t="shared" si="103"/>
        <v>0</v>
      </c>
      <c r="K1321" s="291">
        <f t="shared" si="104"/>
        <v>0</v>
      </c>
      <c r="L1321" s="289">
        <f t="shared" si="105"/>
        <v>0</v>
      </c>
    </row>
    <row r="1322" spans="8:12" x14ac:dyDescent="0.3">
      <c r="H1322" s="288" t="b">
        <f t="shared" si="101"/>
        <v>1</v>
      </c>
      <c r="I1322" s="288" t="b">
        <f t="shared" si="102"/>
        <v>1</v>
      </c>
      <c r="J1322" s="291">
        <f t="shared" si="103"/>
        <v>0</v>
      </c>
      <c r="K1322" s="291">
        <f t="shared" si="104"/>
        <v>0</v>
      </c>
      <c r="L1322" s="289">
        <f t="shared" si="105"/>
        <v>0</v>
      </c>
    </row>
    <row r="1323" spans="8:12" x14ac:dyDescent="0.3">
      <c r="H1323" s="288" t="b">
        <f t="shared" si="101"/>
        <v>1</v>
      </c>
      <c r="I1323" s="288" t="b">
        <f t="shared" si="102"/>
        <v>1</v>
      </c>
      <c r="J1323" s="291">
        <f t="shared" si="103"/>
        <v>0</v>
      </c>
      <c r="K1323" s="291">
        <f t="shared" si="104"/>
        <v>0</v>
      </c>
      <c r="L1323" s="289">
        <f t="shared" si="105"/>
        <v>0</v>
      </c>
    </row>
    <row r="1324" spans="8:12" x14ac:dyDescent="0.3">
      <c r="H1324" s="288" t="b">
        <f t="shared" si="101"/>
        <v>1</v>
      </c>
      <c r="I1324" s="288" t="b">
        <f t="shared" si="102"/>
        <v>1</v>
      </c>
      <c r="J1324" s="291">
        <f t="shared" si="103"/>
        <v>0</v>
      </c>
      <c r="K1324" s="291">
        <f t="shared" si="104"/>
        <v>0</v>
      </c>
      <c r="L1324" s="289">
        <f t="shared" si="105"/>
        <v>0</v>
      </c>
    </row>
    <row r="1325" spans="8:12" x14ac:dyDescent="0.3">
      <c r="H1325" s="288" t="b">
        <f t="shared" si="101"/>
        <v>1</v>
      </c>
      <c r="I1325" s="288" t="b">
        <f t="shared" si="102"/>
        <v>1</v>
      </c>
      <c r="J1325" s="291">
        <f t="shared" si="103"/>
        <v>0</v>
      </c>
      <c r="K1325" s="291">
        <f t="shared" si="104"/>
        <v>0</v>
      </c>
      <c r="L1325" s="289">
        <f t="shared" si="105"/>
        <v>0</v>
      </c>
    </row>
    <row r="1326" spans="8:12" x14ac:dyDescent="0.3">
      <c r="H1326" s="288" t="b">
        <f t="shared" si="101"/>
        <v>1</v>
      </c>
      <c r="I1326" s="288" t="b">
        <f t="shared" si="102"/>
        <v>1</v>
      </c>
      <c r="J1326" s="291">
        <f t="shared" si="103"/>
        <v>0</v>
      </c>
      <c r="K1326" s="291">
        <f t="shared" si="104"/>
        <v>0</v>
      </c>
      <c r="L1326" s="289">
        <f t="shared" si="105"/>
        <v>0</v>
      </c>
    </row>
    <row r="1327" spans="8:12" x14ac:dyDescent="0.3">
      <c r="H1327" s="288" t="b">
        <f t="shared" si="101"/>
        <v>1</v>
      </c>
      <c r="I1327" s="288" t="b">
        <f t="shared" si="102"/>
        <v>1</v>
      </c>
      <c r="J1327" s="291">
        <f t="shared" si="103"/>
        <v>0</v>
      </c>
      <c r="K1327" s="291">
        <f t="shared" si="104"/>
        <v>0</v>
      </c>
      <c r="L1327" s="289">
        <f t="shared" si="105"/>
        <v>0</v>
      </c>
    </row>
    <row r="1328" spans="8:12" x14ac:dyDescent="0.3">
      <c r="H1328" s="288" t="b">
        <f t="shared" si="101"/>
        <v>1</v>
      </c>
      <c r="I1328" s="288" t="b">
        <f t="shared" si="102"/>
        <v>1</v>
      </c>
      <c r="J1328" s="291">
        <f t="shared" si="103"/>
        <v>0</v>
      </c>
      <c r="K1328" s="291">
        <f t="shared" si="104"/>
        <v>0</v>
      </c>
      <c r="L1328" s="289">
        <f t="shared" si="105"/>
        <v>0</v>
      </c>
    </row>
    <row r="1329" spans="8:12" x14ac:dyDescent="0.3">
      <c r="H1329" s="288" t="b">
        <f t="shared" si="101"/>
        <v>1</v>
      </c>
      <c r="I1329" s="288" t="b">
        <f t="shared" si="102"/>
        <v>1</v>
      </c>
      <c r="J1329" s="291">
        <f t="shared" si="103"/>
        <v>0</v>
      </c>
      <c r="K1329" s="291">
        <f t="shared" si="104"/>
        <v>0</v>
      </c>
      <c r="L1329" s="289">
        <f t="shared" si="105"/>
        <v>0</v>
      </c>
    </row>
    <row r="1330" spans="8:12" x14ac:dyDescent="0.3">
      <c r="H1330" s="288" t="b">
        <f t="shared" si="101"/>
        <v>1</v>
      </c>
      <c r="I1330" s="288" t="b">
        <f t="shared" si="102"/>
        <v>1</v>
      </c>
      <c r="J1330" s="291">
        <f t="shared" si="103"/>
        <v>0</v>
      </c>
      <c r="K1330" s="291">
        <f t="shared" si="104"/>
        <v>0</v>
      </c>
      <c r="L1330" s="289">
        <f t="shared" si="105"/>
        <v>0</v>
      </c>
    </row>
    <row r="1331" spans="8:12" x14ac:dyDescent="0.3">
      <c r="H1331" s="288" t="b">
        <f t="shared" si="101"/>
        <v>1</v>
      </c>
      <c r="I1331" s="288" t="b">
        <f t="shared" si="102"/>
        <v>1</v>
      </c>
      <c r="J1331" s="291">
        <f t="shared" si="103"/>
        <v>0</v>
      </c>
      <c r="K1331" s="291">
        <f t="shared" si="104"/>
        <v>0</v>
      </c>
      <c r="L1331" s="289">
        <f t="shared" si="105"/>
        <v>0</v>
      </c>
    </row>
    <row r="1332" spans="8:12" x14ac:dyDescent="0.3">
      <c r="H1332" s="288" t="b">
        <f t="shared" si="101"/>
        <v>1</v>
      </c>
      <c r="I1332" s="288" t="b">
        <f t="shared" si="102"/>
        <v>1</v>
      </c>
      <c r="J1332" s="291">
        <f t="shared" si="103"/>
        <v>0</v>
      </c>
      <c r="K1332" s="291">
        <f t="shared" si="104"/>
        <v>0</v>
      </c>
      <c r="L1332" s="289">
        <f t="shared" si="105"/>
        <v>0</v>
      </c>
    </row>
    <row r="1333" spans="8:12" x14ac:dyDescent="0.3">
      <c r="H1333" s="288" t="b">
        <f t="shared" si="101"/>
        <v>1</v>
      </c>
      <c r="I1333" s="288" t="b">
        <f t="shared" si="102"/>
        <v>1</v>
      </c>
      <c r="J1333" s="291">
        <f t="shared" si="103"/>
        <v>0</v>
      </c>
      <c r="K1333" s="291">
        <f t="shared" si="104"/>
        <v>0</v>
      </c>
      <c r="L1333" s="289">
        <f t="shared" si="105"/>
        <v>0</v>
      </c>
    </row>
    <row r="1334" spans="8:12" x14ac:dyDescent="0.3">
      <c r="H1334" s="288" t="b">
        <f t="shared" si="101"/>
        <v>1</v>
      </c>
      <c r="I1334" s="288" t="b">
        <f t="shared" si="102"/>
        <v>1</v>
      </c>
      <c r="J1334" s="291">
        <f t="shared" si="103"/>
        <v>0</v>
      </c>
      <c r="K1334" s="291">
        <f t="shared" si="104"/>
        <v>0</v>
      </c>
      <c r="L1334" s="289">
        <f t="shared" si="105"/>
        <v>0</v>
      </c>
    </row>
    <row r="1335" spans="8:12" x14ac:dyDescent="0.3">
      <c r="H1335" s="288" t="b">
        <f t="shared" si="101"/>
        <v>1</v>
      </c>
      <c r="I1335" s="288" t="b">
        <f t="shared" si="102"/>
        <v>1</v>
      </c>
      <c r="J1335" s="291">
        <f t="shared" si="103"/>
        <v>0</v>
      </c>
      <c r="K1335" s="291">
        <f t="shared" si="104"/>
        <v>0</v>
      </c>
      <c r="L1335" s="289">
        <f t="shared" si="105"/>
        <v>0</v>
      </c>
    </row>
    <row r="1336" spans="8:12" x14ac:dyDescent="0.3">
      <c r="H1336" s="288" t="b">
        <f t="shared" si="101"/>
        <v>1</v>
      </c>
      <c r="I1336" s="288" t="b">
        <f t="shared" si="102"/>
        <v>1</v>
      </c>
      <c r="J1336" s="291">
        <f t="shared" si="103"/>
        <v>0</v>
      </c>
      <c r="K1336" s="291">
        <f t="shared" si="104"/>
        <v>0</v>
      </c>
      <c r="L1336" s="289">
        <f t="shared" si="105"/>
        <v>0</v>
      </c>
    </row>
    <row r="1337" spans="8:12" x14ac:dyDescent="0.3">
      <c r="H1337" s="288" t="b">
        <f t="shared" si="101"/>
        <v>1</v>
      </c>
      <c r="I1337" s="288" t="b">
        <f t="shared" si="102"/>
        <v>1</v>
      </c>
      <c r="J1337" s="291">
        <f t="shared" si="103"/>
        <v>0</v>
      </c>
      <c r="K1337" s="291">
        <f t="shared" si="104"/>
        <v>0</v>
      </c>
      <c r="L1337" s="289">
        <f t="shared" si="105"/>
        <v>0</v>
      </c>
    </row>
    <row r="1338" spans="8:12" x14ac:dyDescent="0.3">
      <c r="H1338" s="288" t="b">
        <f t="shared" si="101"/>
        <v>1</v>
      </c>
      <c r="I1338" s="288" t="b">
        <f t="shared" si="102"/>
        <v>1</v>
      </c>
      <c r="J1338" s="291">
        <f t="shared" si="103"/>
        <v>0</v>
      </c>
      <c r="K1338" s="291">
        <f t="shared" si="104"/>
        <v>0</v>
      </c>
      <c r="L1338" s="289">
        <f t="shared" si="105"/>
        <v>0</v>
      </c>
    </row>
    <row r="1339" spans="8:12" x14ac:dyDescent="0.3">
      <c r="H1339" s="288" t="b">
        <f t="shared" si="101"/>
        <v>1</v>
      </c>
      <c r="I1339" s="288" t="b">
        <f t="shared" si="102"/>
        <v>1</v>
      </c>
      <c r="J1339" s="291">
        <f t="shared" si="103"/>
        <v>0</v>
      </c>
      <c r="K1339" s="291">
        <f t="shared" si="104"/>
        <v>0</v>
      </c>
      <c r="L1339" s="289">
        <f t="shared" si="105"/>
        <v>0</v>
      </c>
    </row>
    <row r="1340" spans="8:12" x14ac:dyDescent="0.3">
      <c r="H1340" s="288" t="b">
        <f t="shared" si="101"/>
        <v>1</v>
      </c>
      <c r="I1340" s="288" t="b">
        <f t="shared" si="102"/>
        <v>1</v>
      </c>
      <c r="J1340" s="291">
        <f t="shared" si="103"/>
        <v>0</v>
      </c>
      <c r="K1340" s="291">
        <f t="shared" si="104"/>
        <v>0</v>
      </c>
      <c r="L1340" s="289">
        <f t="shared" si="105"/>
        <v>0</v>
      </c>
    </row>
    <row r="1341" spans="8:12" x14ac:dyDescent="0.3">
      <c r="H1341" s="288" t="b">
        <f t="shared" si="101"/>
        <v>1</v>
      </c>
      <c r="I1341" s="288" t="b">
        <f t="shared" si="102"/>
        <v>1</v>
      </c>
      <c r="J1341" s="291">
        <f t="shared" si="103"/>
        <v>0</v>
      </c>
      <c r="K1341" s="291">
        <f t="shared" si="104"/>
        <v>0</v>
      </c>
      <c r="L1341" s="289">
        <f t="shared" si="105"/>
        <v>0</v>
      </c>
    </row>
    <row r="1342" spans="8:12" x14ac:dyDescent="0.3">
      <c r="H1342" s="288" t="b">
        <f t="shared" si="101"/>
        <v>1</v>
      </c>
      <c r="I1342" s="288" t="b">
        <f t="shared" si="102"/>
        <v>1</v>
      </c>
      <c r="J1342" s="291">
        <f t="shared" si="103"/>
        <v>0</v>
      </c>
      <c r="K1342" s="291">
        <f t="shared" si="104"/>
        <v>0</v>
      </c>
      <c r="L1342" s="289">
        <f t="shared" si="105"/>
        <v>0</v>
      </c>
    </row>
    <row r="1343" spans="8:12" x14ac:dyDescent="0.3">
      <c r="H1343" s="288" t="b">
        <f t="shared" si="101"/>
        <v>1</v>
      </c>
      <c r="I1343" s="288" t="b">
        <f t="shared" si="102"/>
        <v>1</v>
      </c>
      <c r="J1343" s="291">
        <f t="shared" si="103"/>
        <v>0</v>
      </c>
      <c r="K1343" s="291">
        <f t="shared" si="104"/>
        <v>0</v>
      </c>
      <c r="L1343" s="289">
        <f t="shared" si="105"/>
        <v>0</v>
      </c>
    </row>
    <row r="1344" spans="8:12" x14ac:dyDescent="0.3">
      <c r="H1344" s="288" t="b">
        <f t="shared" si="101"/>
        <v>1</v>
      </c>
      <c r="I1344" s="288" t="b">
        <f t="shared" si="102"/>
        <v>1</v>
      </c>
      <c r="J1344" s="291">
        <f t="shared" si="103"/>
        <v>0</v>
      </c>
      <c r="K1344" s="291">
        <f t="shared" si="104"/>
        <v>0</v>
      </c>
      <c r="L1344" s="289">
        <f t="shared" si="105"/>
        <v>0</v>
      </c>
    </row>
    <row r="1345" spans="8:12" x14ac:dyDescent="0.3">
      <c r="H1345" s="288" t="b">
        <f t="shared" si="101"/>
        <v>1</v>
      </c>
      <c r="I1345" s="288" t="b">
        <f t="shared" si="102"/>
        <v>1</v>
      </c>
      <c r="J1345" s="291">
        <f t="shared" si="103"/>
        <v>0</v>
      </c>
      <c r="K1345" s="291">
        <f t="shared" si="104"/>
        <v>0</v>
      </c>
      <c r="L1345" s="289">
        <f t="shared" si="105"/>
        <v>0</v>
      </c>
    </row>
    <row r="1346" spans="8:12" x14ac:dyDescent="0.3">
      <c r="H1346" s="288" t="b">
        <f t="shared" si="101"/>
        <v>1</v>
      </c>
      <c r="I1346" s="288" t="b">
        <f t="shared" si="102"/>
        <v>1</v>
      </c>
      <c r="J1346" s="291">
        <f t="shared" si="103"/>
        <v>0</v>
      </c>
      <c r="K1346" s="291">
        <f t="shared" si="104"/>
        <v>0</v>
      </c>
      <c r="L1346" s="289">
        <f t="shared" si="105"/>
        <v>0</v>
      </c>
    </row>
    <row r="1347" spans="8:12" x14ac:dyDescent="0.3">
      <c r="H1347" s="288" t="b">
        <f t="shared" si="101"/>
        <v>1</v>
      </c>
      <c r="I1347" s="288" t="b">
        <f t="shared" si="102"/>
        <v>1</v>
      </c>
      <c r="J1347" s="291">
        <f t="shared" si="103"/>
        <v>0</v>
      </c>
      <c r="K1347" s="291">
        <f t="shared" si="104"/>
        <v>0</v>
      </c>
      <c r="L1347" s="289">
        <f t="shared" si="105"/>
        <v>0</v>
      </c>
    </row>
    <row r="1348" spans="8:12" x14ac:dyDescent="0.3">
      <c r="H1348" s="288" t="b">
        <f t="shared" si="101"/>
        <v>1</v>
      </c>
      <c r="I1348" s="288" t="b">
        <f t="shared" si="102"/>
        <v>1</v>
      </c>
      <c r="J1348" s="291">
        <f t="shared" si="103"/>
        <v>0</v>
      </c>
      <c r="K1348" s="291">
        <f t="shared" si="104"/>
        <v>0</v>
      </c>
      <c r="L1348" s="289">
        <f t="shared" si="105"/>
        <v>0</v>
      </c>
    </row>
    <row r="1349" spans="8:12" x14ac:dyDescent="0.3">
      <c r="H1349" s="288" t="b">
        <f t="shared" ref="H1349:H1412" si="106">+B1349=N1349</f>
        <v>1</v>
      </c>
      <c r="I1349" s="288" t="b">
        <f t="shared" ref="I1349:I1412" si="107">+C1349=O1349</f>
        <v>1</v>
      </c>
      <c r="J1349" s="291">
        <f t="shared" ref="J1349:J1412" si="108">+D1349-P1349</f>
        <v>0</v>
      </c>
      <c r="K1349" s="291">
        <f t="shared" ref="K1349:K1412" si="109">+E1349-Q1349</f>
        <v>0</v>
      </c>
      <c r="L1349" s="289">
        <f t="shared" si="105"/>
        <v>0</v>
      </c>
    </row>
    <row r="1350" spans="8:12" x14ac:dyDescent="0.3">
      <c r="H1350" s="288" t="b">
        <f t="shared" si="106"/>
        <v>1</v>
      </c>
      <c r="I1350" s="288" t="b">
        <f t="shared" si="107"/>
        <v>1</v>
      </c>
      <c r="J1350" s="291">
        <f t="shared" si="108"/>
        <v>0</v>
      </c>
      <c r="K1350" s="291">
        <f t="shared" si="109"/>
        <v>0</v>
      </c>
      <c r="L1350" s="289">
        <f t="shared" si="105"/>
        <v>0</v>
      </c>
    </row>
    <row r="1351" spans="8:12" x14ac:dyDescent="0.3">
      <c r="H1351" s="288" t="b">
        <f t="shared" si="106"/>
        <v>1</v>
      </c>
      <c r="I1351" s="288" t="b">
        <f t="shared" si="107"/>
        <v>1</v>
      </c>
      <c r="J1351" s="291">
        <f t="shared" si="108"/>
        <v>0</v>
      </c>
      <c r="K1351" s="291">
        <f t="shared" si="109"/>
        <v>0</v>
      </c>
      <c r="L1351" s="289">
        <f t="shared" si="105"/>
        <v>0</v>
      </c>
    </row>
    <row r="1352" spans="8:12" x14ac:dyDescent="0.3">
      <c r="H1352" s="288" t="b">
        <f t="shared" si="106"/>
        <v>1</v>
      </c>
      <c r="I1352" s="288" t="b">
        <f t="shared" si="107"/>
        <v>1</v>
      </c>
      <c r="J1352" s="291">
        <f t="shared" si="108"/>
        <v>0</v>
      </c>
      <c r="K1352" s="291">
        <f t="shared" si="109"/>
        <v>0</v>
      </c>
      <c r="L1352" s="289">
        <f t="shared" si="105"/>
        <v>0</v>
      </c>
    </row>
    <row r="1353" spans="8:12" x14ac:dyDescent="0.3">
      <c r="H1353" s="288" t="b">
        <f t="shared" si="106"/>
        <v>1</v>
      </c>
      <c r="I1353" s="288" t="b">
        <f t="shared" si="107"/>
        <v>1</v>
      </c>
      <c r="J1353" s="291">
        <f t="shared" si="108"/>
        <v>0</v>
      </c>
      <c r="K1353" s="291">
        <f t="shared" si="109"/>
        <v>0</v>
      </c>
      <c r="L1353" s="289">
        <f t="shared" si="105"/>
        <v>0</v>
      </c>
    </row>
    <row r="1354" spans="8:12" x14ac:dyDescent="0.3">
      <c r="H1354" s="288" t="b">
        <f t="shared" si="106"/>
        <v>1</v>
      </c>
      <c r="I1354" s="288" t="b">
        <f t="shared" si="107"/>
        <v>1</v>
      </c>
      <c r="J1354" s="291">
        <f t="shared" si="108"/>
        <v>0</v>
      </c>
      <c r="K1354" s="291">
        <f t="shared" si="109"/>
        <v>0</v>
      </c>
      <c r="L1354" s="289">
        <f t="shared" si="105"/>
        <v>0</v>
      </c>
    </row>
    <row r="1355" spans="8:12" x14ac:dyDescent="0.3">
      <c r="H1355" s="288" t="b">
        <f t="shared" si="106"/>
        <v>1</v>
      </c>
      <c r="I1355" s="288" t="b">
        <f t="shared" si="107"/>
        <v>1</v>
      </c>
      <c r="J1355" s="291">
        <f t="shared" si="108"/>
        <v>0</v>
      </c>
      <c r="K1355" s="291">
        <f t="shared" si="109"/>
        <v>0</v>
      </c>
      <c r="L1355" s="289">
        <f t="shared" si="105"/>
        <v>0</v>
      </c>
    </row>
    <row r="1356" spans="8:12" x14ac:dyDescent="0.3">
      <c r="H1356" s="288" t="b">
        <f t="shared" si="106"/>
        <v>1</v>
      </c>
      <c r="I1356" s="288" t="b">
        <f t="shared" si="107"/>
        <v>1</v>
      </c>
      <c r="J1356" s="291">
        <f t="shared" si="108"/>
        <v>0</v>
      </c>
      <c r="K1356" s="291">
        <f t="shared" si="109"/>
        <v>0</v>
      </c>
      <c r="L1356" s="289">
        <f t="shared" si="105"/>
        <v>0</v>
      </c>
    </row>
    <row r="1357" spans="8:12" x14ac:dyDescent="0.3">
      <c r="H1357" s="288" t="b">
        <f t="shared" si="106"/>
        <v>1</v>
      </c>
      <c r="I1357" s="288" t="b">
        <f t="shared" si="107"/>
        <v>1</v>
      </c>
      <c r="J1357" s="291">
        <f t="shared" si="108"/>
        <v>0</v>
      </c>
      <c r="K1357" s="291">
        <f t="shared" si="109"/>
        <v>0</v>
      </c>
      <c r="L1357" s="289">
        <f t="shared" si="105"/>
        <v>0</v>
      </c>
    </row>
    <row r="1358" spans="8:12" x14ac:dyDescent="0.3">
      <c r="H1358" s="288" t="b">
        <f t="shared" si="106"/>
        <v>1</v>
      </c>
      <c r="I1358" s="288" t="b">
        <f t="shared" si="107"/>
        <v>1</v>
      </c>
      <c r="J1358" s="291">
        <f t="shared" si="108"/>
        <v>0</v>
      </c>
      <c r="K1358" s="291">
        <f t="shared" si="109"/>
        <v>0</v>
      </c>
      <c r="L1358" s="289">
        <f t="shared" si="105"/>
        <v>0</v>
      </c>
    </row>
    <row r="1359" spans="8:12" x14ac:dyDescent="0.3">
      <c r="H1359" s="288" t="b">
        <f t="shared" si="106"/>
        <v>1</v>
      </c>
      <c r="I1359" s="288" t="b">
        <f t="shared" si="107"/>
        <v>1</v>
      </c>
      <c r="J1359" s="291">
        <f t="shared" si="108"/>
        <v>0</v>
      </c>
      <c r="K1359" s="291">
        <f t="shared" si="109"/>
        <v>0</v>
      </c>
      <c r="L1359" s="289">
        <f t="shared" ref="L1359:L1422" si="110">+IF(LEN(B1359)=LEN(N1359),LEN(B1359),LEN(B1359)+LEN(N1359))</f>
        <v>0</v>
      </c>
    </row>
    <row r="1360" spans="8:12" x14ac:dyDescent="0.3">
      <c r="H1360" s="288" t="b">
        <f t="shared" si="106"/>
        <v>1</v>
      </c>
      <c r="I1360" s="288" t="b">
        <f t="shared" si="107"/>
        <v>1</v>
      </c>
      <c r="J1360" s="291">
        <f t="shared" si="108"/>
        <v>0</v>
      </c>
      <c r="K1360" s="291">
        <f t="shared" si="109"/>
        <v>0</v>
      </c>
      <c r="L1360" s="289">
        <f t="shared" si="110"/>
        <v>0</v>
      </c>
    </row>
    <row r="1361" spans="8:12" x14ac:dyDescent="0.3">
      <c r="H1361" s="288" t="b">
        <f t="shared" si="106"/>
        <v>1</v>
      </c>
      <c r="I1361" s="288" t="b">
        <f t="shared" si="107"/>
        <v>1</v>
      </c>
      <c r="J1361" s="291">
        <f t="shared" si="108"/>
        <v>0</v>
      </c>
      <c r="K1361" s="291">
        <f t="shared" si="109"/>
        <v>0</v>
      </c>
      <c r="L1361" s="289">
        <f t="shared" si="110"/>
        <v>0</v>
      </c>
    </row>
    <row r="1362" spans="8:12" x14ac:dyDescent="0.3">
      <c r="H1362" s="288" t="b">
        <f t="shared" si="106"/>
        <v>1</v>
      </c>
      <c r="I1362" s="288" t="b">
        <f t="shared" si="107"/>
        <v>1</v>
      </c>
      <c r="J1362" s="291">
        <f t="shared" si="108"/>
        <v>0</v>
      </c>
      <c r="K1362" s="291">
        <f t="shared" si="109"/>
        <v>0</v>
      </c>
      <c r="L1362" s="289">
        <f t="shared" si="110"/>
        <v>0</v>
      </c>
    </row>
    <row r="1363" spans="8:12" x14ac:dyDescent="0.3">
      <c r="H1363" s="288" t="b">
        <f t="shared" si="106"/>
        <v>1</v>
      </c>
      <c r="I1363" s="288" t="b">
        <f t="shared" si="107"/>
        <v>1</v>
      </c>
      <c r="J1363" s="291">
        <f t="shared" si="108"/>
        <v>0</v>
      </c>
      <c r="K1363" s="291">
        <f t="shared" si="109"/>
        <v>0</v>
      </c>
      <c r="L1363" s="289">
        <f t="shared" si="110"/>
        <v>0</v>
      </c>
    </row>
    <row r="1364" spans="8:12" x14ac:dyDescent="0.3">
      <c r="H1364" s="288" t="b">
        <f t="shared" si="106"/>
        <v>1</v>
      </c>
      <c r="I1364" s="288" t="b">
        <f t="shared" si="107"/>
        <v>1</v>
      </c>
      <c r="J1364" s="291">
        <f t="shared" si="108"/>
        <v>0</v>
      </c>
      <c r="K1364" s="291">
        <f t="shared" si="109"/>
        <v>0</v>
      </c>
      <c r="L1364" s="289">
        <f t="shared" si="110"/>
        <v>0</v>
      </c>
    </row>
    <row r="1365" spans="8:12" x14ac:dyDescent="0.3">
      <c r="H1365" s="288" t="b">
        <f t="shared" si="106"/>
        <v>1</v>
      </c>
      <c r="I1365" s="288" t="b">
        <f t="shared" si="107"/>
        <v>1</v>
      </c>
      <c r="J1365" s="291">
        <f t="shared" si="108"/>
        <v>0</v>
      </c>
      <c r="K1365" s="291">
        <f t="shared" si="109"/>
        <v>0</v>
      </c>
      <c r="L1365" s="289">
        <f t="shared" si="110"/>
        <v>0</v>
      </c>
    </row>
    <row r="1366" spans="8:12" x14ac:dyDescent="0.3">
      <c r="H1366" s="288" t="b">
        <f t="shared" si="106"/>
        <v>1</v>
      </c>
      <c r="I1366" s="288" t="b">
        <f t="shared" si="107"/>
        <v>1</v>
      </c>
      <c r="J1366" s="291">
        <f t="shared" si="108"/>
        <v>0</v>
      </c>
      <c r="K1366" s="291">
        <f t="shared" si="109"/>
        <v>0</v>
      </c>
      <c r="L1366" s="289">
        <f t="shared" si="110"/>
        <v>0</v>
      </c>
    </row>
    <row r="1367" spans="8:12" x14ac:dyDescent="0.3">
      <c r="H1367" s="288" t="b">
        <f t="shared" si="106"/>
        <v>1</v>
      </c>
      <c r="I1367" s="288" t="b">
        <f t="shared" si="107"/>
        <v>1</v>
      </c>
      <c r="J1367" s="291">
        <f t="shared" si="108"/>
        <v>0</v>
      </c>
      <c r="K1367" s="291">
        <f t="shared" si="109"/>
        <v>0</v>
      </c>
      <c r="L1367" s="289">
        <f t="shared" si="110"/>
        <v>0</v>
      </c>
    </row>
    <row r="1368" spans="8:12" x14ac:dyDescent="0.3">
      <c r="H1368" s="288" t="b">
        <f t="shared" si="106"/>
        <v>1</v>
      </c>
      <c r="I1368" s="288" t="b">
        <f t="shared" si="107"/>
        <v>1</v>
      </c>
      <c r="J1368" s="291">
        <f t="shared" si="108"/>
        <v>0</v>
      </c>
      <c r="K1368" s="291">
        <f t="shared" si="109"/>
        <v>0</v>
      </c>
      <c r="L1368" s="289">
        <f t="shared" si="110"/>
        <v>0</v>
      </c>
    </row>
    <row r="1369" spans="8:12" x14ac:dyDescent="0.3">
      <c r="H1369" s="288" t="b">
        <f t="shared" si="106"/>
        <v>1</v>
      </c>
      <c r="I1369" s="288" t="b">
        <f t="shared" si="107"/>
        <v>1</v>
      </c>
      <c r="J1369" s="291">
        <f t="shared" si="108"/>
        <v>0</v>
      </c>
      <c r="K1369" s="291">
        <f t="shared" si="109"/>
        <v>0</v>
      </c>
      <c r="L1369" s="289">
        <f t="shared" si="110"/>
        <v>0</v>
      </c>
    </row>
    <row r="1370" spans="8:12" x14ac:dyDescent="0.3">
      <c r="H1370" s="288" t="b">
        <f t="shared" si="106"/>
        <v>1</v>
      </c>
      <c r="I1370" s="288" t="b">
        <f t="shared" si="107"/>
        <v>1</v>
      </c>
      <c r="J1370" s="291">
        <f t="shared" si="108"/>
        <v>0</v>
      </c>
      <c r="K1370" s="291">
        <f t="shared" si="109"/>
        <v>0</v>
      </c>
      <c r="L1370" s="289">
        <f t="shared" si="110"/>
        <v>0</v>
      </c>
    </row>
    <row r="1371" spans="8:12" x14ac:dyDescent="0.3">
      <c r="H1371" s="288" t="b">
        <f t="shared" si="106"/>
        <v>1</v>
      </c>
      <c r="I1371" s="288" t="b">
        <f t="shared" si="107"/>
        <v>1</v>
      </c>
      <c r="J1371" s="291">
        <f t="shared" si="108"/>
        <v>0</v>
      </c>
      <c r="K1371" s="291">
        <f t="shared" si="109"/>
        <v>0</v>
      </c>
      <c r="L1371" s="289">
        <f t="shared" si="110"/>
        <v>0</v>
      </c>
    </row>
    <row r="1372" spans="8:12" x14ac:dyDescent="0.3">
      <c r="H1372" s="288" t="b">
        <f t="shared" si="106"/>
        <v>1</v>
      </c>
      <c r="I1372" s="288" t="b">
        <f t="shared" si="107"/>
        <v>1</v>
      </c>
      <c r="J1372" s="291">
        <f t="shared" si="108"/>
        <v>0</v>
      </c>
      <c r="K1372" s="291">
        <f t="shared" si="109"/>
        <v>0</v>
      </c>
      <c r="L1372" s="289">
        <f t="shared" si="110"/>
        <v>0</v>
      </c>
    </row>
    <row r="1373" spans="8:12" x14ac:dyDescent="0.3">
      <c r="H1373" s="288" t="b">
        <f t="shared" si="106"/>
        <v>1</v>
      </c>
      <c r="I1373" s="288" t="b">
        <f t="shared" si="107"/>
        <v>1</v>
      </c>
      <c r="J1373" s="291">
        <f t="shared" si="108"/>
        <v>0</v>
      </c>
      <c r="K1373" s="291">
        <f t="shared" si="109"/>
        <v>0</v>
      </c>
      <c r="L1373" s="289">
        <f t="shared" si="110"/>
        <v>0</v>
      </c>
    </row>
    <row r="1374" spans="8:12" x14ac:dyDescent="0.3">
      <c r="H1374" s="288" t="b">
        <f t="shared" si="106"/>
        <v>1</v>
      </c>
      <c r="I1374" s="288" t="b">
        <f t="shared" si="107"/>
        <v>1</v>
      </c>
      <c r="J1374" s="291">
        <f t="shared" si="108"/>
        <v>0</v>
      </c>
      <c r="K1374" s="291">
        <f t="shared" si="109"/>
        <v>0</v>
      </c>
      <c r="L1374" s="289">
        <f t="shared" si="110"/>
        <v>0</v>
      </c>
    </row>
    <row r="1375" spans="8:12" x14ac:dyDescent="0.3">
      <c r="H1375" s="288" t="b">
        <f t="shared" si="106"/>
        <v>1</v>
      </c>
      <c r="I1375" s="288" t="b">
        <f t="shared" si="107"/>
        <v>1</v>
      </c>
      <c r="J1375" s="291">
        <f t="shared" si="108"/>
        <v>0</v>
      </c>
      <c r="K1375" s="291">
        <f t="shared" si="109"/>
        <v>0</v>
      </c>
      <c r="L1375" s="289">
        <f t="shared" si="110"/>
        <v>0</v>
      </c>
    </row>
    <row r="1376" spans="8:12" x14ac:dyDescent="0.3">
      <c r="H1376" s="288" t="b">
        <f t="shared" si="106"/>
        <v>1</v>
      </c>
      <c r="I1376" s="288" t="b">
        <f t="shared" si="107"/>
        <v>1</v>
      </c>
      <c r="J1376" s="291">
        <f t="shared" si="108"/>
        <v>0</v>
      </c>
      <c r="K1376" s="291">
        <f t="shared" si="109"/>
        <v>0</v>
      </c>
      <c r="L1376" s="289">
        <f t="shared" si="110"/>
        <v>0</v>
      </c>
    </row>
    <row r="1377" spans="8:12" x14ac:dyDescent="0.3">
      <c r="H1377" s="288" t="b">
        <f t="shared" si="106"/>
        <v>1</v>
      </c>
      <c r="I1377" s="288" t="b">
        <f t="shared" si="107"/>
        <v>1</v>
      </c>
      <c r="J1377" s="291">
        <f t="shared" si="108"/>
        <v>0</v>
      </c>
      <c r="K1377" s="291">
        <f t="shared" si="109"/>
        <v>0</v>
      </c>
      <c r="L1377" s="289">
        <f t="shared" si="110"/>
        <v>0</v>
      </c>
    </row>
    <row r="1378" spans="8:12" x14ac:dyDescent="0.3">
      <c r="H1378" s="288" t="b">
        <f t="shared" si="106"/>
        <v>1</v>
      </c>
      <c r="I1378" s="288" t="b">
        <f t="shared" si="107"/>
        <v>1</v>
      </c>
      <c r="J1378" s="291">
        <f t="shared" si="108"/>
        <v>0</v>
      </c>
      <c r="K1378" s="291">
        <f t="shared" si="109"/>
        <v>0</v>
      </c>
      <c r="L1378" s="289">
        <f t="shared" si="110"/>
        <v>0</v>
      </c>
    </row>
    <row r="1379" spans="8:12" x14ac:dyDescent="0.3">
      <c r="H1379" s="288" t="b">
        <f t="shared" si="106"/>
        <v>1</v>
      </c>
      <c r="I1379" s="288" t="b">
        <f t="shared" si="107"/>
        <v>1</v>
      </c>
      <c r="J1379" s="291">
        <f t="shared" si="108"/>
        <v>0</v>
      </c>
      <c r="K1379" s="291">
        <f t="shared" si="109"/>
        <v>0</v>
      </c>
      <c r="L1379" s="289">
        <f t="shared" si="110"/>
        <v>0</v>
      </c>
    </row>
    <row r="1380" spans="8:12" x14ac:dyDescent="0.3">
      <c r="H1380" s="288" t="b">
        <f t="shared" si="106"/>
        <v>1</v>
      </c>
      <c r="I1380" s="288" t="b">
        <f t="shared" si="107"/>
        <v>1</v>
      </c>
      <c r="J1380" s="291">
        <f t="shared" si="108"/>
        <v>0</v>
      </c>
      <c r="K1380" s="291">
        <f t="shared" si="109"/>
        <v>0</v>
      </c>
      <c r="L1380" s="289">
        <f t="shared" si="110"/>
        <v>0</v>
      </c>
    </row>
    <row r="1381" spans="8:12" x14ac:dyDescent="0.3">
      <c r="H1381" s="288" t="b">
        <f t="shared" si="106"/>
        <v>1</v>
      </c>
      <c r="I1381" s="288" t="b">
        <f t="shared" si="107"/>
        <v>1</v>
      </c>
      <c r="J1381" s="291">
        <f t="shared" si="108"/>
        <v>0</v>
      </c>
      <c r="K1381" s="291">
        <f t="shared" si="109"/>
        <v>0</v>
      </c>
      <c r="L1381" s="289">
        <f t="shared" si="110"/>
        <v>0</v>
      </c>
    </row>
    <row r="1382" spans="8:12" x14ac:dyDescent="0.3">
      <c r="H1382" s="288" t="b">
        <f t="shared" si="106"/>
        <v>1</v>
      </c>
      <c r="I1382" s="288" t="b">
        <f t="shared" si="107"/>
        <v>1</v>
      </c>
      <c r="J1382" s="291">
        <f t="shared" si="108"/>
        <v>0</v>
      </c>
      <c r="K1382" s="291">
        <f t="shared" si="109"/>
        <v>0</v>
      </c>
      <c r="L1382" s="289">
        <f t="shared" si="110"/>
        <v>0</v>
      </c>
    </row>
    <row r="1383" spans="8:12" x14ac:dyDescent="0.3">
      <c r="H1383" s="288" t="b">
        <f t="shared" si="106"/>
        <v>1</v>
      </c>
      <c r="I1383" s="288" t="b">
        <f t="shared" si="107"/>
        <v>1</v>
      </c>
      <c r="J1383" s="291">
        <f t="shared" si="108"/>
        <v>0</v>
      </c>
      <c r="K1383" s="291">
        <f t="shared" si="109"/>
        <v>0</v>
      </c>
      <c r="L1383" s="289">
        <f t="shared" si="110"/>
        <v>0</v>
      </c>
    </row>
    <row r="1384" spans="8:12" x14ac:dyDescent="0.3">
      <c r="H1384" s="288" t="b">
        <f t="shared" si="106"/>
        <v>1</v>
      </c>
      <c r="I1384" s="288" t="b">
        <f t="shared" si="107"/>
        <v>1</v>
      </c>
      <c r="J1384" s="291">
        <f t="shared" si="108"/>
        <v>0</v>
      </c>
      <c r="K1384" s="291">
        <f t="shared" si="109"/>
        <v>0</v>
      </c>
      <c r="L1384" s="289">
        <f t="shared" si="110"/>
        <v>0</v>
      </c>
    </row>
    <row r="1385" spans="8:12" x14ac:dyDescent="0.3">
      <c r="H1385" s="288" t="b">
        <f t="shared" si="106"/>
        <v>1</v>
      </c>
      <c r="I1385" s="288" t="b">
        <f t="shared" si="107"/>
        <v>1</v>
      </c>
      <c r="J1385" s="291">
        <f t="shared" si="108"/>
        <v>0</v>
      </c>
      <c r="K1385" s="291">
        <f t="shared" si="109"/>
        <v>0</v>
      </c>
      <c r="L1385" s="289">
        <f t="shared" si="110"/>
        <v>0</v>
      </c>
    </row>
    <row r="1386" spans="8:12" x14ac:dyDescent="0.3">
      <c r="H1386" s="288" t="b">
        <f t="shared" si="106"/>
        <v>1</v>
      </c>
      <c r="I1386" s="288" t="b">
        <f t="shared" si="107"/>
        <v>1</v>
      </c>
      <c r="J1386" s="291">
        <f t="shared" si="108"/>
        <v>0</v>
      </c>
      <c r="K1386" s="291">
        <f t="shared" si="109"/>
        <v>0</v>
      </c>
      <c r="L1386" s="289">
        <f t="shared" si="110"/>
        <v>0</v>
      </c>
    </row>
    <row r="1387" spans="8:12" x14ac:dyDescent="0.3">
      <c r="H1387" s="288" t="b">
        <f t="shared" si="106"/>
        <v>1</v>
      </c>
      <c r="I1387" s="288" t="b">
        <f t="shared" si="107"/>
        <v>1</v>
      </c>
      <c r="J1387" s="291">
        <f t="shared" si="108"/>
        <v>0</v>
      </c>
      <c r="K1387" s="291">
        <f t="shared" si="109"/>
        <v>0</v>
      </c>
      <c r="L1387" s="289">
        <f t="shared" si="110"/>
        <v>0</v>
      </c>
    </row>
    <row r="1388" spans="8:12" x14ac:dyDescent="0.3">
      <c r="H1388" s="288" t="b">
        <f t="shared" si="106"/>
        <v>1</v>
      </c>
      <c r="I1388" s="288" t="b">
        <f t="shared" si="107"/>
        <v>1</v>
      </c>
      <c r="J1388" s="291">
        <f t="shared" si="108"/>
        <v>0</v>
      </c>
      <c r="K1388" s="291">
        <f t="shared" si="109"/>
        <v>0</v>
      </c>
      <c r="L1388" s="289">
        <f t="shared" si="110"/>
        <v>0</v>
      </c>
    </row>
    <row r="1389" spans="8:12" x14ac:dyDescent="0.3">
      <c r="H1389" s="288" t="b">
        <f t="shared" si="106"/>
        <v>1</v>
      </c>
      <c r="I1389" s="288" t="b">
        <f t="shared" si="107"/>
        <v>1</v>
      </c>
      <c r="J1389" s="291">
        <f t="shared" si="108"/>
        <v>0</v>
      </c>
      <c r="K1389" s="291">
        <f t="shared" si="109"/>
        <v>0</v>
      </c>
      <c r="L1389" s="289">
        <f t="shared" si="110"/>
        <v>0</v>
      </c>
    </row>
    <row r="1390" spans="8:12" x14ac:dyDescent="0.3">
      <c r="H1390" s="288" t="b">
        <f t="shared" si="106"/>
        <v>1</v>
      </c>
      <c r="I1390" s="288" t="b">
        <f t="shared" si="107"/>
        <v>1</v>
      </c>
      <c r="J1390" s="291">
        <f t="shared" si="108"/>
        <v>0</v>
      </c>
      <c r="K1390" s="291">
        <f t="shared" si="109"/>
        <v>0</v>
      </c>
      <c r="L1390" s="289">
        <f t="shared" si="110"/>
        <v>0</v>
      </c>
    </row>
    <row r="1391" spans="8:12" x14ac:dyDescent="0.3">
      <c r="H1391" s="288" t="b">
        <f t="shared" si="106"/>
        <v>1</v>
      </c>
      <c r="I1391" s="288" t="b">
        <f t="shared" si="107"/>
        <v>1</v>
      </c>
      <c r="J1391" s="291">
        <f t="shared" si="108"/>
        <v>0</v>
      </c>
      <c r="K1391" s="291">
        <f t="shared" si="109"/>
        <v>0</v>
      </c>
      <c r="L1391" s="289">
        <f t="shared" si="110"/>
        <v>0</v>
      </c>
    </row>
    <row r="1392" spans="8:12" x14ac:dyDescent="0.3">
      <c r="H1392" s="288" t="b">
        <f t="shared" si="106"/>
        <v>1</v>
      </c>
      <c r="I1392" s="288" t="b">
        <f t="shared" si="107"/>
        <v>1</v>
      </c>
      <c r="J1392" s="291">
        <f t="shared" si="108"/>
        <v>0</v>
      </c>
      <c r="K1392" s="291">
        <f t="shared" si="109"/>
        <v>0</v>
      </c>
      <c r="L1392" s="289">
        <f t="shared" si="110"/>
        <v>0</v>
      </c>
    </row>
    <row r="1393" spans="8:12" x14ac:dyDescent="0.3">
      <c r="H1393" s="288" t="b">
        <f t="shared" si="106"/>
        <v>1</v>
      </c>
      <c r="I1393" s="288" t="b">
        <f t="shared" si="107"/>
        <v>1</v>
      </c>
      <c r="J1393" s="291">
        <f t="shared" si="108"/>
        <v>0</v>
      </c>
      <c r="K1393" s="291">
        <f t="shared" si="109"/>
        <v>0</v>
      </c>
      <c r="L1393" s="289">
        <f t="shared" si="110"/>
        <v>0</v>
      </c>
    </row>
    <row r="1394" spans="8:12" x14ac:dyDescent="0.3">
      <c r="H1394" s="288" t="b">
        <f t="shared" si="106"/>
        <v>1</v>
      </c>
      <c r="I1394" s="288" t="b">
        <f t="shared" si="107"/>
        <v>1</v>
      </c>
      <c r="J1394" s="291">
        <f t="shared" si="108"/>
        <v>0</v>
      </c>
      <c r="K1394" s="291">
        <f t="shared" si="109"/>
        <v>0</v>
      </c>
      <c r="L1394" s="289">
        <f t="shared" si="110"/>
        <v>0</v>
      </c>
    </row>
    <row r="1395" spans="8:12" x14ac:dyDescent="0.3">
      <c r="H1395" s="288" t="b">
        <f t="shared" si="106"/>
        <v>1</v>
      </c>
      <c r="I1395" s="288" t="b">
        <f t="shared" si="107"/>
        <v>1</v>
      </c>
      <c r="J1395" s="291">
        <f t="shared" si="108"/>
        <v>0</v>
      </c>
      <c r="K1395" s="291">
        <f t="shared" si="109"/>
        <v>0</v>
      </c>
      <c r="L1395" s="289">
        <f t="shared" si="110"/>
        <v>0</v>
      </c>
    </row>
    <row r="1396" spans="8:12" x14ac:dyDescent="0.3">
      <c r="H1396" s="288" t="b">
        <f t="shared" si="106"/>
        <v>1</v>
      </c>
      <c r="I1396" s="288" t="b">
        <f t="shared" si="107"/>
        <v>1</v>
      </c>
      <c r="J1396" s="291">
        <f t="shared" si="108"/>
        <v>0</v>
      </c>
      <c r="K1396" s="291">
        <f t="shared" si="109"/>
        <v>0</v>
      </c>
      <c r="L1396" s="289">
        <f t="shared" si="110"/>
        <v>0</v>
      </c>
    </row>
    <row r="1397" spans="8:12" x14ac:dyDescent="0.3">
      <c r="H1397" s="288" t="b">
        <f t="shared" si="106"/>
        <v>1</v>
      </c>
      <c r="I1397" s="288" t="b">
        <f t="shared" si="107"/>
        <v>1</v>
      </c>
      <c r="J1397" s="291">
        <f t="shared" si="108"/>
        <v>0</v>
      </c>
      <c r="K1397" s="291">
        <f t="shared" si="109"/>
        <v>0</v>
      </c>
      <c r="L1397" s="289">
        <f t="shared" si="110"/>
        <v>0</v>
      </c>
    </row>
    <row r="1398" spans="8:12" x14ac:dyDescent="0.3">
      <c r="H1398" s="288" t="b">
        <f t="shared" si="106"/>
        <v>1</v>
      </c>
      <c r="I1398" s="288" t="b">
        <f t="shared" si="107"/>
        <v>1</v>
      </c>
      <c r="J1398" s="291">
        <f t="shared" si="108"/>
        <v>0</v>
      </c>
      <c r="K1398" s="291">
        <f t="shared" si="109"/>
        <v>0</v>
      </c>
      <c r="L1398" s="289">
        <f t="shared" si="110"/>
        <v>0</v>
      </c>
    </row>
    <row r="1399" spans="8:12" x14ac:dyDescent="0.3">
      <c r="H1399" s="288" t="b">
        <f t="shared" si="106"/>
        <v>1</v>
      </c>
      <c r="I1399" s="288" t="b">
        <f t="shared" si="107"/>
        <v>1</v>
      </c>
      <c r="J1399" s="291">
        <f t="shared" si="108"/>
        <v>0</v>
      </c>
      <c r="K1399" s="291">
        <f t="shared" si="109"/>
        <v>0</v>
      </c>
      <c r="L1399" s="289">
        <f t="shared" si="110"/>
        <v>0</v>
      </c>
    </row>
    <row r="1400" spans="8:12" x14ac:dyDescent="0.3">
      <c r="H1400" s="288" t="b">
        <f t="shared" si="106"/>
        <v>1</v>
      </c>
      <c r="I1400" s="288" t="b">
        <f t="shared" si="107"/>
        <v>1</v>
      </c>
      <c r="J1400" s="291">
        <f t="shared" si="108"/>
        <v>0</v>
      </c>
      <c r="K1400" s="291">
        <f t="shared" si="109"/>
        <v>0</v>
      </c>
      <c r="L1400" s="289">
        <f t="shared" si="110"/>
        <v>0</v>
      </c>
    </row>
    <row r="1401" spans="8:12" x14ac:dyDescent="0.3">
      <c r="H1401" s="288" t="b">
        <f t="shared" si="106"/>
        <v>1</v>
      </c>
      <c r="I1401" s="288" t="b">
        <f t="shared" si="107"/>
        <v>1</v>
      </c>
      <c r="J1401" s="291">
        <f t="shared" si="108"/>
        <v>0</v>
      </c>
      <c r="K1401" s="291">
        <f t="shared" si="109"/>
        <v>0</v>
      </c>
      <c r="L1401" s="289">
        <f t="shared" si="110"/>
        <v>0</v>
      </c>
    </row>
    <row r="1402" spans="8:12" x14ac:dyDescent="0.3">
      <c r="H1402" s="288" t="b">
        <f t="shared" si="106"/>
        <v>1</v>
      </c>
      <c r="I1402" s="288" t="b">
        <f t="shared" si="107"/>
        <v>1</v>
      </c>
      <c r="J1402" s="291">
        <f t="shared" si="108"/>
        <v>0</v>
      </c>
      <c r="K1402" s="291">
        <f t="shared" si="109"/>
        <v>0</v>
      </c>
      <c r="L1402" s="289">
        <f t="shared" si="110"/>
        <v>0</v>
      </c>
    </row>
    <row r="1403" spans="8:12" x14ac:dyDescent="0.3">
      <c r="H1403" s="288" t="b">
        <f t="shared" si="106"/>
        <v>1</v>
      </c>
      <c r="I1403" s="288" t="b">
        <f t="shared" si="107"/>
        <v>1</v>
      </c>
      <c r="J1403" s="291">
        <f t="shared" si="108"/>
        <v>0</v>
      </c>
      <c r="K1403" s="291">
        <f t="shared" si="109"/>
        <v>0</v>
      </c>
      <c r="L1403" s="289">
        <f t="shared" si="110"/>
        <v>0</v>
      </c>
    </row>
    <row r="1404" spans="8:12" x14ac:dyDescent="0.3">
      <c r="H1404" s="288" t="b">
        <f t="shared" si="106"/>
        <v>1</v>
      </c>
      <c r="I1404" s="288" t="b">
        <f t="shared" si="107"/>
        <v>1</v>
      </c>
      <c r="J1404" s="291">
        <f t="shared" si="108"/>
        <v>0</v>
      </c>
      <c r="K1404" s="291">
        <f t="shared" si="109"/>
        <v>0</v>
      </c>
      <c r="L1404" s="289">
        <f t="shared" si="110"/>
        <v>0</v>
      </c>
    </row>
    <row r="1405" spans="8:12" x14ac:dyDescent="0.3">
      <c r="H1405" s="288" t="b">
        <f t="shared" si="106"/>
        <v>1</v>
      </c>
      <c r="I1405" s="288" t="b">
        <f t="shared" si="107"/>
        <v>1</v>
      </c>
      <c r="J1405" s="291">
        <f t="shared" si="108"/>
        <v>0</v>
      </c>
      <c r="K1405" s="291">
        <f t="shared" si="109"/>
        <v>0</v>
      </c>
      <c r="L1405" s="289">
        <f t="shared" si="110"/>
        <v>0</v>
      </c>
    </row>
    <row r="1406" spans="8:12" x14ac:dyDescent="0.3">
      <c r="H1406" s="288" t="b">
        <f t="shared" si="106"/>
        <v>1</v>
      </c>
      <c r="I1406" s="288" t="b">
        <f t="shared" si="107"/>
        <v>1</v>
      </c>
      <c r="J1406" s="291">
        <f t="shared" si="108"/>
        <v>0</v>
      </c>
      <c r="K1406" s="291">
        <f t="shared" si="109"/>
        <v>0</v>
      </c>
      <c r="L1406" s="289">
        <f t="shared" si="110"/>
        <v>0</v>
      </c>
    </row>
    <row r="1407" spans="8:12" x14ac:dyDescent="0.3">
      <c r="H1407" s="288" t="b">
        <f t="shared" si="106"/>
        <v>1</v>
      </c>
      <c r="I1407" s="288" t="b">
        <f t="shared" si="107"/>
        <v>1</v>
      </c>
      <c r="J1407" s="291">
        <f t="shared" si="108"/>
        <v>0</v>
      </c>
      <c r="K1407" s="291">
        <f t="shared" si="109"/>
        <v>0</v>
      </c>
      <c r="L1407" s="289">
        <f t="shared" si="110"/>
        <v>0</v>
      </c>
    </row>
    <row r="1408" spans="8:12" x14ac:dyDescent="0.3">
      <c r="H1408" s="288" t="b">
        <f t="shared" si="106"/>
        <v>1</v>
      </c>
      <c r="I1408" s="288" t="b">
        <f t="shared" si="107"/>
        <v>1</v>
      </c>
      <c r="J1408" s="291">
        <f t="shared" si="108"/>
        <v>0</v>
      </c>
      <c r="K1408" s="291">
        <f t="shared" si="109"/>
        <v>0</v>
      </c>
      <c r="L1408" s="289">
        <f t="shared" si="110"/>
        <v>0</v>
      </c>
    </row>
    <row r="1409" spans="8:12" x14ac:dyDescent="0.3">
      <c r="H1409" s="288" t="b">
        <f t="shared" si="106"/>
        <v>1</v>
      </c>
      <c r="I1409" s="288" t="b">
        <f t="shared" si="107"/>
        <v>1</v>
      </c>
      <c r="J1409" s="291">
        <f t="shared" si="108"/>
        <v>0</v>
      </c>
      <c r="K1409" s="291">
        <f t="shared" si="109"/>
        <v>0</v>
      </c>
      <c r="L1409" s="289">
        <f t="shared" si="110"/>
        <v>0</v>
      </c>
    </row>
    <row r="1410" spans="8:12" x14ac:dyDescent="0.3">
      <c r="H1410" s="288" t="b">
        <f t="shared" si="106"/>
        <v>1</v>
      </c>
      <c r="I1410" s="288" t="b">
        <f t="shared" si="107"/>
        <v>1</v>
      </c>
      <c r="J1410" s="291">
        <f t="shared" si="108"/>
        <v>0</v>
      </c>
      <c r="K1410" s="291">
        <f t="shared" si="109"/>
        <v>0</v>
      </c>
      <c r="L1410" s="289">
        <f t="shared" si="110"/>
        <v>0</v>
      </c>
    </row>
    <row r="1411" spans="8:12" x14ac:dyDescent="0.3">
      <c r="H1411" s="288" t="b">
        <f t="shared" si="106"/>
        <v>1</v>
      </c>
      <c r="I1411" s="288" t="b">
        <f t="shared" si="107"/>
        <v>1</v>
      </c>
      <c r="J1411" s="291">
        <f t="shared" si="108"/>
        <v>0</v>
      </c>
      <c r="K1411" s="291">
        <f t="shared" si="109"/>
        <v>0</v>
      </c>
      <c r="L1411" s="289">
        <f t="shared" si="110"/>
        <v>0</v>
      </c>
    </row>
    <row r="1412" spans="8:12" x14ac:dyDescent="0.3">
      <c r="H1412" s="288" t="b">
        <f t="shared" si="106"/>
        <v>1</v>
      </c>
      <c r="I1412" s="288" t="b">
        <f t="shared" si="107"/>
        <v>1</v>
      </c>
      <c r="J1412" s="291">
        <f t="shared" si="108"/>
        <v>0</v>
      </c>
      <c r="K1412" s="291">
        <f t="shared" si="109"/>
        <v>0</v>
      </c>
      <c r="L1412" s="289">
        <f t="shared" si="110"/>
        <v>0</v>
      </c>
    </row>
    <row r="1413" spans="8:12" x14ac:dyDescent="0.3">
      <c r="H1413" s="288" t="b">
        <f t="shared" ref="H1413:H1476" si="111">+B1413=N1413</f>
        <v>1</v>
      </c>
      <c r="I1413" s="288" t="b">
        <f t="shared" ref="I1413:I1476" si="112">+C1413=O1413</f>
        <v>1</v>
      </c>
      <c r="J1413" s="291">
        <f t="shared" ref="J1413:J1476" si="113">+D1413-P1413</f>
        <v>0</v>
      </c>
      <c r="K1413" s="291">
        <f t="shared" ref="K1413:K1476" si="114">+E1413-Q1413</f>
        <v>0</v>
      </c>
      <c r="L1413" s="289">
        <f t="shared" si="110"/>
        <v>0</v>
      </c>
    </row>
    <row r="1414" spans="8:12" x14ac:dyDescent="0.3">
      <c r="H1414" s="288" t="b">
        <f t="shared" si="111"/>
        <v>1</v>
      </c>
      <c r="I1414" s="288" t="b">
        <f t="shared" si="112"/>
        <v>1</v>
      </c>
      <c r="J1414" s="291">
        <f t="shared" si="113"/>
        <v>0</v>
      </c>
      <c r="K1414" s="291">
        <f t="shared" si="114"/>
        <v>0</v>
      </c>
      <c r="L1414" s="289">
        <f t="shared" si="110"/>
        <v>0</v>
      </c>
    </row>
    <row r="1415" spans="8:12" x14ac:dyDescent="0.3">
      <c r="H1415" s="288" t="b">
        <f t="shared" si="111"/>
        <v>1</v>
      </c>
      <c r="I1415" s="288" t="b">
        <f t="shared" si="112"/>
        <v>1</v>
      </c>
      <c r="J1415" s="291">
        <f t="shared" si="113"/>
        <v>0</v>
      </c>
      <c r="K1415" s="291">
        <f t="shared" si="114"/>
        <v>0</v>
      </c>
      <c r="L1415" s="289">
        <f t="shared" si="110"/>
        <v>0</v>
      </c>
    </row>
    <row r="1416" spans="8:12" x14ac:dyDescent="0.3">
      <c r="H1416" s="288" t="b">
        <f t="shared" si="111"/>
        <v>1</v>
      </c>
      <c r="I1416" s="288" t="b">
        <f t="shared" si="112"/>
        <v>1</v>
      </c>
      <c r="J1416" s="291">
        <f t="shared" si="113"/>
        <v>0</v>
      </c>
      <c r="K1416" s="291">
        <f t="shared" si="114"/>
        <v>0</v>
      </c>
      <c r="L1416" s="289">
        <f t="shared" si="110"/>
        <v>0</v>
      </c>
    </row>
    <row r="1417" spans="8:12" x14ac:dyDescent="0.3">
      <c r="H1417" s="288" t="b">
        <f t="shared" si="111"/>
        <v>1</v>
      </c>
      <c r="I1417" s="288" t="b">
        <f t="shared" si="112"/>
        <v>1</v>
      </c>
      <c r="J1417" s="291">
        <f t="shared" si="113"/>
        <v>0</v>
      </c>
      <c r="K1417" s="291">
        <f t="shared" si="114"/>
        <v>0</v>
      </c>
      <c r="L1417" s="289">
        <f t="shared" si="110"/>
        <v>0</v>
      </c>
    </row>
    <row r="1418" spans="8:12" x14ac:dyDescent="0.3">
      <c r="H1418" s="288" t="b">
        <f t="shared" si="111"/>
        <v>1</v>
      </c>
      <c r="I1418" s="288" t="b">
        <f t="shared" si="112"/>
        <v>1</v>
      </c>
      <c r="J1418" s="291">
        <f t="shared" si="113"/>
        <v>0</v>
      </c>
      <c r="K1418" s="291">
        <f t="shared" si="114"/>
        <v>0</v>
      </c>
      <c r="L1418" s="289">
        <f t="shared" si="110"/>
        <v>0</v>
      </c>
    </row>
    <row r="1419" spans="8:12" x14ac:dyDescent="0.3">
      <c r="H1419" s="288" t="b">
        <f t="shared" si="111"/>
        <v>1</v>
      </c>
      <c r="I1419" s="288" t="b">
        <f t="shared" si="112"/>
        <v>1</v>
      </c>
      <c r="J1419" s="291">
        <f t="shared" si="113"/>
        <v>0</v>
      </c>
      <c r="K1419" s="291">
        <f t="shared" si="114"/>
        <v>0</v>
      </c>
      <c r="L1419" s="289">
        <f t="shared" si="110"/>
        <v>0</v>
      </c>
    </row>
    <row r="1420" spans="8:12" x14ac:dyDescent="0.3">
      <c r="H1420" s="288" t="b">
        <f t="shared" si="111"/>
        <v>1</v>
      </c>
      <c r="I1420" s="288" t="b">
        <f t="shared" si="112"/>
        <v>1</v>
      </c>
      <c r="J1420" s="291">
        <f t="shared" si="113"/>
        <v>0</v>
      </c>
      <c r="K1420" s="291">
        <f t="shared" si="114"/>
        <v>0</v>
      </c>
      <c r="L1420" s="289">
        <f t="shared" si="110"/>
        <v>0</v>
      </c>
    </row>
    <row r="1421" spans="8:12" x14ac:dyDescent="0.3">
      <c r="H1421" s="288" t="b">
        <f t="shared" si="111"/>
        <v>1</v>
      </c>
      <c r="I1421" s="288" t="b">
        <f t="shared" si="112"/>
        <v>1</v>
      </c>
      <c r="J1421" s="291">
        <f t="shared" si="113"/>
        <v>0</v>
      </c>
      <c r="K1421" s="291">
        <f t="shared" si="114"/>
        <v>0</v>
      </c>
      <c r="L1421" s="289">
        <f t="shared" si="110"/>
        <v>0</v>
      </c>
    </row>
    <row r="1422" spans="8:12" x14ac:dyDescent="0.3">
      <c r="H1422" s="288" t="b">
        <f t="shared" si="111"/>
        <v>1</v>
      </c>
      <c r="I1422" s="288" t="b">
        <f t="shared" si="112"/>
        <v>1</v>
      </c>
      <c r="J1422" s="291">
        <f t="shared" si="113"/>
        <v>0</v>
      </c>
      <c r="K1422" s="291">
        <f t="shared" si="114"/>
        <v>0</v>
      </c>
      <c r="L1422" s="289">
        <f t="shared" si="110"/>
        <v>0</v>
      </c>
    </row>
    <row r="1423" spans="8:12" x14ac:dyDescent="0.3">
      <c r="H1423" s="288" t="b">
        <f t="shared" si="111"/>
        <v>1</v>
      </c>
      <c r="I1423" s="288" t="b">
        <f t="shared" si="112"/>
        <v>1</v>
      </c>
      <c r="J1423" s="291">
        <f t="shared" si="113"/>
        <v>0</v>
      </c>
      <c r="K1423" s="291">
        <f t="shared" si="114"/>
        <v>0</v>
      </c>
      <c r="L1423" s="289">
        <f t="shared" ref="L1423:L1486" si="115">+IF(LEN(B1423)=LEN(N1423),LEN(B1423),LEN(B1423)+LEN(N1423))</f>
        <v>0</v>
      </c>
    </row>
    <row r="1424" spans="8:12" x14ac:dyDescent="0.3">
      <c r="H1424" s="288" t="b">
        <f t="shared" si="111"/>
        <v>1</v>
      </c>
      <c r="I1424" s="288" t="b">
        <f t="shared" si="112"/>
        <v>1</v>
      </c>
      <c r="J1424" s="291">
        <f t="shared" si="113"/>
        <v>0</v>
      </c>
      <c r="K1424" s="291">
        <f t="shared" si="114"/>
        <v>0</v>
      </c>
      <c r="L1424" s="289">
        <f t="shared" si="115"/>
        <v>0</v>
      </c>
    </row>
    <row r="1425" spans="8:12" x14ac:dyDescent="0.3">
      <c r="H1425" s="288" t="b">
        <f t="shared" si="111"/>
        <v>1</v>
      </c>
      <c r="I1425" s="288" t="b">
        <f t="shared" si="112"/>
        <v>1</v>
      </c>
      <c r="J1425" s="291">
        <f t="shared" si="113"/>
        <v>0</v>
      </c>
      <c r="K1425" s="291">
        <f t="shared" si="114"/>
        <v>0</v>
      </c>
      <c r="L1425" s="289">
        <f t="shared" si="115"/>
        <v>0</v>
      </c>
    </row>
    <row r="1426" spans="8:12" x14ac:dyDescent="0.3">
      <c r="H1426" s="288" t="b">
        <f t="shared" si="111"/>
        <v>1</v>
      </c>
      <c r="I1426" s="288" t="b">
        <f t="shared" si="112"/>
        <v>1</v>
      </c>
      <c r="J1426" s="291">
        <f t="shared" si="113"/>
        <v>0</v>
      </c>
      <c r="K1426" s="291">
        <f t="shared" si="114"/>
        <v>0</v>
      </c>
      <c r="L1426" s="289">
        <f t="shared" si="115"/>
        <v>0</v>
      </c>
    </row>
    <row r="1427" spans="8:12" x14ac:dyDescent="0.3">
      <c r="H1427" s="288" t="b">
        <f t="shared" si="111"/>
        <v>1</v>
      </c>
      <c r="I1427" s="288" t="b">
        <f t="shared" si="112"/>
        <v>1</v>
      </c>
      <c r="J1427" s="291">
        <f t="shared" si="113"/>
        <v>0</v>
      </c>
      <c r="K1427" s="291">
        <f t="shared" si="114"/>
        <v>0</v>
      </c>
      <c r="L1427" s="289">
        <f t="shared" si="115"/>
        <v>0</v>
      </c>
    </row>
    <row r="1428" spans="8:12" x14ac:dyDescent="0.3">
      <c r="H1428" s="288" t="b">
        <f t="shared" si="111"/>
        <v>1</v>
      </c>
      <c r="I1428" s="288" t="b">
        <f t="shared" si="112"/>
        <v>1</v>
      </c>
      <c r="J1428" s="291">
        <f t="shared" si="113"/>
        <v>0</v>
      </c>
      <c r="K1428" s="291">
        <f t="shared" si="114"/>
        <v>0</v>
      </c>
      <c r="L1428" s="289">
        <f t="shared" si="115"/>
        <v>0</v>
      </c>
    </row>
    <row r="1429" spans="8:12" x14ac:dyDescent="0.3">
      <c r="H1429" s="288" t="b">
        <f t="shared" si="111"/>
        <v>1</v>
      </c>
      <c r="I1429" s="288" t="b">
        <f t="shared" si="112"/>
        <v>1</v>
      </c>
      <c r="J1429" s="291">
        <f t="shared" si="113"/>
        <v>0</v>
      </c>
      <c r="K1429" s="291">
        <f t="shared" si="114"/>
        <v>0</v>
      </c>
      <c r="L1429" s="289">
        <f t="shared" si="115"/>
        <v>0</v>
      </c>
    </row>
    <row r="1430" spans="8:12" x14ac:dyDescent="0.3">
      <c r="H1430" s="288" t="b">
        <f t="shared" si="111"/>
        <v>1</v>
      </c>
      <c r="I1430" s="288" t="b">
        <f t="shared" si="112"/>
        <v>1</v>
      </c>
      <c r="J1430" s="291">
        <f t="shared" si="113"/>
        <v>0</v>
      </c>
      <c r="K1430" s="291">
        <f t="shared" si="114"/>
        <v>0</v>
      </c>
      <c r="L1430" s="289">
        <f t="shared" si="115"/>
        <v>0</v>
      </c>
    </row>
    <row r="1431" spans="8:12" x14ac:dyDescent="0.3">
      <c r="H1431" s="288" t="b">
        <f t="shared" si="111"/>
        <v>1</v>
      </c>
      <c r="I1431" s="288" t="b">
        <f t="shared" si="112"/>
        <v>1</v>
      </c>
      <c r="J1431" s="291">
        <f t="shared" si="113"/>
        <v>0</v>
      </c>
      <c r="K1431" s="291">
        <f t="shared" si="114"/>
        <v>0</v>
      </c>
      <c r="L1431" s="289">
        <f t="shared" si="115"/>
        <v>0</v>
      </c>
    </row>
    <row r="1432" spans="8:12" x14ac:dyDescent="0.3">
      <c r="H1432" s="288" t="b">
        <f t="shared" si="111"/>
        <v>1</v>
      </c>
      <c r="I1432" s="288" t="b">
        <f t="shared" si="112"/>
        <v>1</v>
      </c>
      <c r="J1432" s="291">
        <f t="shared" si="113"/>
        <v>0</v>
      </c>
      <c r="K1432" s="291">
        <f t="shared" si="114"/>
        <v>0</v>
      </c>
      <c r="L1432" s="289">
        <f t="shared" si="115"/>
        <v>0</v>
      </c>
    </row>
    <row r="1433" spans="8:12" x14ac:dyDescent="0.3">
      <c r="H1433" s="288" t="b">
        <f t="shared" si="111"/>
        <v>1</v>
      </c>
      <c r="I1433" s="288" t="b">
        <f t="shared" si="112"/>
        <v>1</v>
      </c>
      <c r="J1433" s="291">
        <f t="shared" si="113"/>
        <v>0</v>
      </c>
      <c r="K1433" s="291">
        <f t="shared" si="114"/>
        <v>0</v>
      </c>
      <c r="L1433" s="289">
        <f t="shared" si="115"/>
        <v>0</v>
      </c>
    </row>
    <row r="1434" spans="8:12" x14ac:dyDescent="0.3">
      <c r="H1434" s="288" t="b">
        <f t="shared" si="111"/>
        <v>1</v>
      </c>
      <c r="I1434" s="288" t="b">
        <f t="shared" si="112"/>
        <v>1</v>
      </c>
      <c r="J1434" s="291">
        <f t="shared" si="113"/>
        <v>0</v>
      </c>
      <c r="K1434" s="291">
        <f t="shared" si="114"/>
        <v>0</v>
      </c>
      <c r="L1434" s="289">
        <f t="shared" si="115"/>
        <v>0</v>
      </c>
    </row>
    <row r="1435" spans="8:12" x14ac:dyDescent="0.3">
      <c r="H1435" s="288" t="b">
        <f t="shared" si="111"/>
        <v>1</v>
      </c>
      <c r="I1435" s="288" t="b">
        <f t="shared" si="112"/>
        <v>1</v>
      </c>
      <c r="J1435" s="291">
        <f t="shared" si="113"/>
        <v>0</v>
      </c>
      <c r="K1435" s="291">
        <f t="shared" si="114"/>
        <v>0</v>
      </c>
      <c r="L1435" s="289">
        <f t="shared" si="115"/>
        <v>0</v>
      </c>
    </row>
    <row r="1436" spans="8:12" x14ac:dyDescent="0.3">
      <c r="H1436" s="288" t="b">
        <f t="shared" si="111"/>
        <v>1</v>
      </c>
      <c r="I1436" s="288" t="b">
        <f t="shared" si="112"/>
        <v>1</v>
      </c>
      <c r="J1436" s="291">
        <f t="shared" si="113"/>
        <v>0</v>
      </c>
      <c r="K1436" s="291">
        <f t="shared" si="114"/>
        <v>0</v>
      </c>
      <c r="L1436" s="289">
        <f t="shared" si="115"/>
        <v>0</v>
      </c>
    </row>
    <row r="1437" spans="8:12" x14ac:dyDescent="0.3">
      <c r="H1437" s="288" t="b">
        <f t="shared" si="111"/>
        <v>1</v>
      </c>
      <c r="I1437" s="288" t="b">
        <f t="shared" si="112"/>
        <v>1</v>
      </c>
      <c r="J1437" s="291">
        <f t="shared" si="113"/>
        <v>0</v>
      </c>
      <c r="K1437" s="291">
        <f t="shared" si="114"/>
        <v>0</v>
      </c>
      <c r="L1437" s="289">
        <f t="shared" si="115"/>
        <v>0</v>
      </c>
    </row>
    <row r="1438" spans="8:12" x14ac:dyDescent="0.3">
      <c r="H1438" s="288" t="b">
        <f t="shared" si="111"/>
        <v>1</v>
      </c>
      <c r="I1438" s="288" t="b">
        <f t="shared" si="112"/>
        <v>1</v>
      </c>
      <c r="J1438" s="291">
        <f t="shared" si="113"/>
        <v>0</v>
      </c>
      <c r="K1438" s="291">
        <f t="shared" si="114"/>
        <v>0</v>
      </c>
      <c r="L1438" s="289">
        <f t="shared" si="115"/>
        <v>0</v>
      </c>
    </row>
    <row r="1439" spans="8:12" x14ac:dyDescent="0.3">
      <c r="H1439" s="288" t="b">
        <f t="shared" si="111"/>
        <v>1</v>
      </c>
      <c r="I1439" s="288" t="b">
        <f t="shared" si="112"/>
        <v>1</v>
      </c>
      <c r="J1439" s="291">
        <f t="shared" si="113"/>
        <v>0</v>
      </c>
      <c r="K1439" s="291">
        <f t="shared" si="114"/>
        <v>0</v>
      </c>
      <c r="L1439" s="289">
        <f t="shared" si="115"/>
        <v>0</v>
      </c>
    </row>
    <row r="1440" spans="8:12" x14ac:dyDescent="0.3">
      <c r="H1440" s="288" t="b">
        <f t="shared" si="111"/>
        <v>1</v>
      </c>
      <c r="I1440" s="288" t="b">
        <f t="shared" si="112"/>
        <v>1</v>
      </c>
      <c r="J1440" s="291">
        <f t="shared" si="113"/>
        <v>0</v>
      </c>
      <c r="K1440" s="291">
        <f t="shared" si="114"/>
        <v>0</v>
      </c>
      <c r="L1440" s="289">
        <f t="shared" si="115"/>
        <v>0</v>
      </c>
    </row>
    <row r="1441" spans="8:12" x14ac:dyDescent="0.3">
      <c r="H1441" s="288" t="b">
        <f t="shared" si="111"/>
        <v>1</v>
      </c>
      <c r="I1441" s="288" t="b">
        <f t="shared" si="112"/>
        <v>1</v>
      </c>
      <c r="J1441" s="291">
        <f t="shared" si="113"/>
        <v>0</v>
      </c>
      <c r="K1441" s="291">
        <f t="shared" si="114"/>
        <v>0</v>
      </c>
      <c r="L1441" s="289">
        <f t="shared" si="115"/>
        <v>0</v>
      </c>
    </row>
    <row r="1442" spans="8:12" x14ac:dyDescent="0.3">
      <c r="H1442" s="288" t="b">
        <f t="shared" si="111"/>
        <v>1</v>
      </c>
      <c r="I1442" s="288" t="b">
        <f t="shared" si="112"/>
        <v>1</v>
      </c>
      <c r="J1442" s="291">
        <f t="shared" si="113"/>
        <v>0</v>
      </c>
      <c r="K1442" s="291">
        <f t="shared" si="114"/>
        <v>0</v>
      </c>
      <c r="L1442" s="289">
        <f t="shared" si="115"/>
        <v>0</v>
      </c>
    </row>
    <row r="1443" spans="8:12" x14ac:dyDescent="0.3">
      <c r="H1443" s="288" t="b">
        <f t="shared" si="111"/>
        <v>1</v>
      </c>
      <c r="I1443" s="288" t="b">
        <f t="shared" si="112"/>
        <v>1</v>
      </c>
      <c r="J1443" s="291">
        <f t="shared" si="113"/>
        <v>0</v>
      </c>
      <c r="K1443" s="291">
        <f t="shared" si="114"/>
        <v>0</v>
      </c>
      <c r="L1443" s="289">
        <f t="shared" si="115"/>
        <v>0</v>
      </c>
    </row>
    <row r="1444" spans="8:12" x14ac:dyDescent="0.3">
      <c r="H1444" s="288" t="b">
        <f t="shared" si="111"/>
        <v>1</v>
      </c>
      <c r="I1444" s="288" t="b">
        <f t="shared" si="112"/>
        <v>1</v>
      </c>
      <c r="J1444" s="291">
        <f t="shared" si="113"/>
        <v>0</v>
      </c>
      <c r="K1444" s="291">
        <f t="shared" si="114"/>
        <v>0</v>
      </c>
      <c r="L1444" s="289">
        <f t="shared" si="115"/>
        <v>0</v>
      </c>
    </row>
    <row r="1445" spans="8:12" x14ac:dyDescent="0.3">
      <c r="H1445" s="288" t="b">
        <f t="shared" si="111"/>
        <v>1</v>
      </c>
      <c r="I1445" s="288" t="b">
        <f t="shared" si="112"/>
        <v>1</v>
      </c>
      <c r="J1445" s="291">
        <f t="shared" si="113"/>
        <v>0</v>
      </c>
      <c r="K1445" s="291">
        <f t="shared" si="114"/>
        <v>0</v>
      </c>
      <c r="L1445" s="289">
        <f t="shared" si="115"/>
        <v>0</v>
      </c>
    </row>
    <row r="1446" spans="8:12" x14ac:dyDescent="0.3">
      <c r="H1446" s="288" t="b">
        <f t="shared" si="111"/>
        <v>1</v>
      </c>
      <c r="I1446" s="288" t="b">
        <f t="shared" si="112"/>
        <v>1</v>
      </c>
      <c r="J1446" s="291">
        <f t="shared" si="113"/>
        <v>0</v>
      </c>
      <c r="K1446" s="291">
        <f t="shared" si="114"/>
        <v>0</v>
      </c>
      <c r="L1446" s="289">
        <f t="shared" si="115"/>
        <v>0</v>
      </c>
    </row>
    <row r="1447" spans="8:12" x14ac:dyDescent="0.3">
      <c r="H1447" s="288" t="b">
        <f t="shared" si="111"/>
        <v>1</v>
      </c>
      <c r="I1447" s="288" t="b">
        <f t="shared" si="112"/>
        <v>1</v>
      </c>
      <c r="J1447" s="291">
        <f t="shared" si="113"/>
        <v>0</v>
      </c>
      <c r="K1447" s="291">
        <f t="shared" si="114"/>
        <v>0</v>
      </c>
      <c r="L1447" s="289">
        <f t="shared" si="115"/>
        <v>0</v>
      </c>
    </row>
    <row r="1448" spans="8:12" x14ac:dyDescent="0.3">
      <c r="H1448" s="288" t="b">
        <f t="shared" si="111"/>
        <v>1</v>
      </c>
      <c r="I1448" s="288" t="b">
        <f t="shared" si="112"/>
        <v>1</v>
      </c>
      <c r="J1448" s="291">
        <f t="shared" si="113"/>
        <v>0</v>
      </c>
      <c r="K1448" s="291">
        <f t="shared" si="114"/>
        <v>0</v>
      </c>
      <c r="L1448" s="289">
        <f t="shared" si="115"/>
        <v>0</v>
      </c>
    </row>
    <row r="1449" spans="8:12" x14ac:dyDescent="0.3">
      <c r="H1449" s="288" t="b">
        <f t="shared" si="111"/>
        <v>1</v>
      </c>
      <c r="I1449" s="288" t="b">
        <f t="shared" si="112"/>
        <v>1</v>
      </c>
      <c r="J1449" s="291">
        <f t="shared" si="113"/>
        <v>0</v>
      </c>
      <c r="K1449" s="291">
        <f t="shared" si="114"/>
        <v>0</v>
      </c>
      <c r="L1449" s="289">
        <f t="shared" si="115"/>
        <v>0</v>
      </c>
    </row>
    <row r="1450" spans="8:12" x14ac:dyDescent="0.3">
      <c r="H1450" s="288" t="b">
        <f t="shared" si="111"/>
        <v>1</v>
      </c>
      <c r="I1450" s="288" t="b">
        <f t="shared" si="112"/>
        <v>1</v>
      </c>
      <c r="J1450" s="291">
        <f t="shared" si="113"/>
        <v>0</v>
      </c>
      <c r="K1450" s="291">
        <f t="shared" si="114"/>
        <v>0</v>
      </c>
      <c r="L1450" s="289">
        <f t="shared" si="115"/>
        <v>0</v>
      </c>
    </row>
    <row r="1451" spans="8:12" x14ac:dyDescent="0.3">
      <c r="H1451" s="288" t="b">
        <f t="shared" si="111"/>
        <v>1</v>
      </c>
      <c r="I1451" s="288" t="b">
        <f t="shared" si="112"/>
        <v>1</v>
      </c>
      <c r="J1451" s="291">
        <f t="shared" si="113"/>
        <v>0</v>
      </c>
      <c r="K1451" s="291">
        <f t="shared" si="114"/>
        <v>0</v>
      </c>
      <c r="L1451" s="289">
        <f t="shared" si="115"/>
        <v>0</v>
      </c>
    </row>
    <row r="1452" spans="8:12" x14ac:dyDescent="0.3">
      <c r="H1452" s="288" t="b">
        <f t="shared" si="111"/>
        <v>1</v>
      </c>
      <c r="I1452" s="288" t="b">
        <f t="shared" si="112"/>
        <v>1</v>
      </c>
      <c r="J1452" s="291">
        <f t="shared" si="113"/>
        <v>0</v>
      </c>
      <c r="K1452" s="291">
        <f t="shared" si="114"/>
        <v>0</v>
      </c>
      <c r="L1452" s="289">
        <f t="shared" si="115"/>
        <v>0</v>
      </c>
    </row>
    <row r="1453" spans="8:12" x14ac:dyDescent="0.3">
      <c r="H1453" s="288" t="b">
        <f t="shared" si="111"/>
        <v>1</v>
      </c>
      <c r="I1453" s="288" t="b">
        <f t="shared" si="112"/>
        <v>1</v>
      </c>
      <c r="J1453" s="291">
        <f t="shared" si="113"/>
        <v>0</v>
      </c>
      <c r="K1453" s="291">
        <f t="shared" si="114"/>
        <v>0</v>
      </c>
      <c r="L1453" s="289">
        <f t="shared" si="115"/>
        <v>0</v>
      </c>
    </row>
    <row r="1454" spans="8:12" x14ac:dyDescent="0.3">
      <c r="H1454" s="288" t="b">
        <f t="shared" si="111"/>
        <v>1</v>
      </c>
      <c r="I1454" s="288" t="b">
        <f t="shared" si="112"/>
        <v>1</v>
      </c>
      <c r="J1454" s="291">
        <f t="shared" si="113"/>
        <v>0</v>
      </c>
      <c r="K1454" s="291">
        <f t="shared" si="114"/>
        <v>0</v>
      </c>
      <c r="L1454" s="289">
        <f t="shared" si="115"/>
        <v>0</v>
      </c>
    </row>
    <row r="1455" spans="8:12" x14ac:dyDescent="0.3">
      <c r="H1455" s="288" t="b">
        <f t="shared" si="111"/>
        <v>1</v>
      </c>
      <c r="I1455" s="288" t="b">
        <f t="shared" si="112"/>
        <v>1</v>
      </c>
      <c r="J1455" s="291">
        <f t="shared" si="113"/>
        <v>0</v>
      </c>
      <c r="K1455" s="291">
        <f t="shared" si="114"/>
        <v>0</v>
      </c>
      <c r="L1455" s="289">
        <f t="shared" si="115"/>
        <v>0</v>
      </c>
    </row>
    <row r="1456" spans="8:12" x14ac:dyDescent="0.3">
      <c r="H1456" s="288" t="b">
        <f t="shared" si="111"/>
        <v>1</v>
      </c>
      <c r="I1456" s="288" t="b">
        <f t="shared" si="112"/>
        <v>1</v>
      </c>
      <c r="J1456" s="291">
        <f t="shared" si="113"/>
        <v>0</v>
      </c>
      <c r="K1456" s="291">
        <f t="shared" si="114"/>
        <v>0</v>
      </c>
      <c r="L1456" s="289">
        <f t="shared" si="115"/>
        <v>0</v>
      </c>
    </row>
    <row r="1457" spans="8:12" x14ac:dyDescent="0.3">
      <c r="H1457" s="288" t="b">
        <f t="shared" si="111"/>
        <v>1</v>
      </c>
      <c r="I1457" s="288" t="b">
        <f t="shared" si="112"/>
        <v>1</v>
      </c>
      <c r="J1457" s="291">
        <f t="shared" si="113"/>
        <v>0</v>
      </c>
      <c r="K1457" s="291">
        <f t="shared" si="114"/>
        <v>0</v>
      </c>
      <c r="L1457" s="289">
        <f t="shared" si="115"/>
        <v>0</v>
      </c>
    </row>
    <row r="1458" spans="8:12" x14ac:dyDescent="0.3">
      <c r="H1458" s="288" t="b">
        <f t="shared" si="111"/>
        <v>1</v>
      </c>
      <c r="I1458" s="288" t="b">
        <f t="shared" si="112"/>
        <v>1</v>
      </c>
      <c r="J1458" s="291">
        <f t="shared" si="113"/>
        <v>0</v>
      </c>
      <c r="K1458" s="291">
        <f t="shared" si="114"/>
        <v>0</v>
      </c>
      <c r="L1458" s="289">
        <f t="shared" si="115"/>
        <v>0</v>
      </c>
    </row>
    <row r="1459" spans="8:12" x14ac:dyDescent="0.3">
      <c r="H1459" s="288" t="b">
        <f t="shared" si="111"/>
        <v>1</v>
      </c>
      <c r="I1459" s="288" t="b">
        <f t="shared" si="112"/>
        <v>1</v>
      </c>
      <c r="J1459" s="291">
        <f t="shared" si="113"/>
        <v>0</v>
      </c>
      <c r="K1459" s="291">
        <f t="shared" si="114"/>
        <v>0</v>
      </c>
      <c r="L1459" s="289">
        <f t="shared" si="115"/>
        <v>0</v>
      </c>
    </row>
    <row r="1460" spans="8:12" x14ac:dyDescent="0.3">
      <c r="H1460" s="288" t="b">
        <f t="shared" si="111"/>
        <v>1</v>
      </c>
      <c r="I1460" s="288" t="b">
        <f t="shared" si="112"/>
        <v>1</v>
      </c>
      <c r="J1460" s="291">
        <f t="shared" si="113"/>
        <v>0</v>
      </c>
      <c r="K1460" s="291">
        <f t="shared" si="114"/>
        <v>0</v>
      </c>
      <c r="L1460" s="289">
        <f t="shared" si="115"/>
        <v>0</v>
      </c>
    </row>
    <row r="1461" spans="8:12" x14ac:dyDescent="0.3">
      <c r="H1461" s="288" t="b">
        <f t="shared" si="111"/>
        <v>1</v>
      </c>
      <c r="I1461" s="288" t="b">
        <f t="shared" si="112"/>
        <v>1</v>
      </c>
      <c r="J1461" s="291">
        <f t="shared" si="113"/>
        <v>0</v>
      </c>
      <c r="K1461" s="291">
        <f t="shared" si="114"/>
        <v>0</v>
      </c>
      <c r="L1461" s="289">
        <f t="shared" si="115"/>
        <v>0</v>
      </c>
    </row>
    <row r="1462" spans="8:12" x14ac:dyDescent="0.3">
      <c r="H1462" s="288" t="b">
        <f t="shared" si="111"/>
        <v>1</v>
      </c>
      <c r="I1462" s="288" t="b">
        <f t="shared" si="112"/>
        <v>1</v>
      </c>
      <c r="J1462" s="291">
        <f t="shared" si="113"/>
        <v>0</v>
      </c>
      <c r="K1462" s="291">
        <f t="shared" si="114"/>
        <v>0</v>
      </c>
      <c r="L1462" s="289">
        <f t="shared" si="115"/>
        <v>0</v>
      </c>
    </row>
    <row r="1463" spans="8:12" x14ac:dyDescent="0.3">
      <c r="H1463" s="288" t="b">
        <f t="shared" si="111"/>
        <v>1</v>
      </c>
      <c r="I1463" s="288" t="b">
        <f t="shared" si="112"/>
        <v>1</v>
      </c>
      <c r="J1463" s="291">
        <f t="shared" si="113"/>
        <v>0</v>
      </c>
      <c r="K1463" s="291">
        <f t="shared" si="114"/>
        <v>0</v>
      </c>
      <c r="L1463" s="289">
        <f t="shared" si="115"/>
        <v>0</v>
      </c>
    </row>
    <row r="1464" spans="8:12" x14ac:dyDescent="0.3">
      <c r="H1464" s="288" t="b">
        <f t="shared" si="111"/>
        <v>1</v>
      </c>
      <c r="I1464" s="288" t="b">
        <f t="shared" si="112"/>
        <v>1</v>
      </c>
      <c r="J1464" s="291">
        <f t="shared" si="113"/>
        <v>0</v>
      </c>
      <c r="K1464" s="291">
        <f t="shared" si="114"/>
        <v>0</v>
      </c>
      <c r="L1464" s="289">
        <f t="shared" si="115"/>
        <v>0</v>
      </c>
    </row>
    <row r="1465" spans="8:12" x14ac:dyDescent="0.3">
      <c r="H1465" s="288" t="b">
        <f t="shared" si="111"/>
        <v>1</v>
      </c>
      <c r="I1465" s="288" t="b">
        <f t="shared" si="112"/>
        <v>1</v>
      </c>
      <c r="J1465" s="291">
        <f t="shared" si="113"/>
        <v>0</v>
      </c>
      <c r="K1465" s="291">
        <f t="shared" si="114"/>
        <v>0</v>
      </c>
      <c r="L1465" s="289">
        <f t="shared" si="115"/>
        <v>0</v>
      </c>
    </row>
    <row r="1466" spans="8:12" x14ac:dyDescent="0.3">
      <c r="H1466" s="288" t="b">
        <f t="shared" si="111"/>
        <v>1</v>
      </c>
      <c r="I1466" s="288" t="b">
        <f t="shared" si="112"/>
        <v>1</v>
      </c>
      <c r="J1466" s="291">
        <f t="shared" si="113"/>
        <v>0</v>
      </c>
      <c r="K1466" s="291">
        <f t="shared" si="114"/>
        <v>0</v>
      </c>
      <c r="L1466" s="289">
        <f t="shared" si="115"/>
        <v>0</v>
      </c>
    </row>
    <row r="1467" spans="8:12" x14ac:dyDescent="0.3">
      <c r="H1467" s="288" t="b">
        <f t="shared" si="111"/>
        <v>1</v>
      </c>
      <c r="I1467" s="288" t="b">
        <f t="shared" si="112"/>
        <v>1</v>
      </c>
      <c r="J1467" s="291">
        <f t="shared" si="113"/>
        <v>0</v>
      </c>
      <c r="K1467" s="291">
        <f t="shared" si="114"/>
        <v>0</v>
      </c>
      <c r="L1467" s="289">
        <f t="shared" si="115"/>
        <v>0</v>
      </c>
    </row>
    <row r="1468" spans="8:12" x14ac:dyDescent="0.3">
      <c r="H1468" s="288" t="b">
        <f t="shared" si="111"/>
        <v>1</v>
      </c>
      <c r="I1468" s="288" t="b">
        <f t="shared" si="112"/>
        <v>1</v>
      </c>
      <c r="J1468" s="291">
        <f t="shared" si="113"/>
        <v>0</v>
      </c>
      <c r="K1468" s="291">
        <f t="shared" si="114"/>
        <v>0</v>
      </c>
      <c r="L1468" s="289">
        <f t="shared" si="115"/>
        <v>0</v>
      </c>
    </row>
    <row r="1469" spans="8:12" x14ac:dyDescent="0.3">
      <c r="H1469" s="288" t="b">
        <f t="shared" si="111"/>
        <v>1</v>
      </c>
      <c r="I1469" s="288" t="b">
        <f t="shared" si="112"/>
        <v>1</v>
      </c>
      <c r="J1469" s="291">
        <f t="shared" si="113"/>
        <v>0</v>
      </c>
      <c r="K1469" s="291">
        <f t="shared" si="114"/>
        <v>0</v>
      </c>
      <c r="L1469" s="289">
        <f t="shared" si="115"/>
        <v>0</v>
      </c>
    </row>
    <row r="1470" spans="8:12" x14ac:dyDescent="0.3">
      <c r="H1470" s="288" t="b">
        <f t="shared" si="111"/>
        <v>1</v>
      </c>
      <c r="I1470" s="288" t="b">
        <f t="shared" si="112"/>
        <v>1</v>
      </c>
      <c r="J1470" s="291">
        <f t="shared" si="113"/>
        <v>0</v>
      </c>
      <c r="K1470" s="291">
        <f t="shared" si="114"/>
        <v>0</v>
      </c>
      <c r="L1470" s="289">
        <f t="shared" si="115"/>
        <v>0</v>
      </c>
    </row>
    <row r="1471" spans="8:12" x14ac:dyDescent="0.3">
      <c r="H1471" s="288" t="b">
        <f t="shared" si="111"/>
        <v>1</v>
      </c>
      <c r="I1471" s="288" t="b">
        <f t="shared" si="112"/>
        <v>1</v>
      </c>
      <c r="J1471" s="291">
        <f t="shared" si="113"/>
        <v>0</v>
      </c>
      <c r="K1471" s="291">
        <f t="shared" si="114"/>
        <v>0</v>
      </c>
      <c r="L1471" s="289">
        <f t="shared" si="115"/>
        <v>0</v>
      </c>
    </row>
    <row r="1472" spans="8:12" x14ac:dyDescent="0.3">
      <c r="H1472" s="288" t="b">
        <f t="shared" si="111"/>
        <v>1</v>
      </c>
      <c r="I1472" s="288" t="b">
        <f t="shared" si="112"/>
        <v>1</v>
      </c>
      <c r="J1472" s="291">
        <f t="shared" si="113"/>
        <v>0</v>
      </c>
      <c r="K1472" s="291">
        <f t="shared" si="114"/>
        <v>0</v>
      </c>
      <c r="L1472" s="289">
        <f t="shared" si="115"/>
        <v>0</v>
      </c>
    </row>
    <row r="1473" spans="8:12" x14ac:dyDescent="0.3">
      <c r="H1473" s="288" t="b">
        <f t="shared" si="111"/>
        <v>1</v>
      </c>
      <c r="I1473" s="288" t="b">
        <f t="shared" si="112"/>
        <v>1</v>
      </c>
      <c r="J1473" s="291">
        <f t="shared" si="113"/>
        <v>0</v>
      </c>
      <c r="K1473" s="291">
        <f t="shared" si="114"/>
        <v>0</v>
      </c>
      <c r="L1473" s="289">
        <f t="shared" si="115"/>
        <v>0</v>
      </c>
    </row>
    <row r="1474" spans="8:12" x14ac:dyDescent="0.3">
      <c r="H1474" s="288" t="b">
        <f t="shared" si="111"/>
        <v>1</v>
      </c>
      <c r="I1474" s="288" t="b">
        <f t="shared" si="112"/>
        <v>1</v>
      </c>
      <c r="J1474" s="291">
        <f t="shared" si="113"/>
        <v>0</v>
      </c>
      <c r="K1474" s="291">
        <f t="shared" si="114"/>
        <v>0</v>
      </c>
      <c r="L1474" s="289">
        <f t="shared" si="115"/>
        <v>0</v>
      </c>
    </row>
    <row r="1475" spans="8:12" x14ac:dyDescent="0.3">
      <c r="H1475" s="288" t="b">
        <f t="shared" si="111"/>
        <v>1</v>
      </c>
      <c r="I1475" s="288" t="b">
        <f t="shared" si="112"/>
        <v>1</v>
      </c>
      <c r="J1475" s="291">
        <f t="shared" si="113"/>
        <v>0</v>
      </c>
      <c r="K1475" s="291">
        <f t="shared" si="114"/>
        <v>0</v>
      </c>
      <c r="L1475" s="289">
        <f t="shared" si="115"/>
        <v>0</v>
      </c>
    </row>
    <row r="1476" spans="8:12" x14ac:dyDescent="0.3">
      <c r="H1476" s="288" t="b">
        <f t="shared" si="111"/>
        <v>1</v>
      </c>
      <c r="I1476" s="288" t="b">
        <f t="shared" si="112"/>
        <v>1</v>
      </c>
      <c r="J1476" s="291">
        <f t="shared" si="113"/>
        <v>0</v>
      </c>
      <c r="K1476" s="291">
        <f t="shared" si="114"/>
        <v>0</v>
      </c>
      <c r="L1476" s="289">
        <f t="shared" si="115"/>
        <v>0</v>
      </c>
    </row>
    <row r="1477" spans="8:12" x14ac:dyDescent="0.3">
      <c r="H1477" s="288" t="b">
        <f t="shared" ref="H1477:H1540" si="116">+B1477=N1477</f>
        <v>1</v>
      </c>
      <c r="I1477" s="288" t="b">
        <f t="shared" ref="I1477:I1540" si="117">+C1477=O1477</f>
        <v>1</v>
      </c>
      <c r="J1477" s="291">
        <f t="shared" ref="J1477:J1540" si="118">+D1477-P1477</f>
        <v>0</v>
      </c>
      <c r="K1477" s="291">
        <f t="shared" ref="K1477:K1540" si="119">+E1477-Q1477</f>
        <v>0</v>
      </c>
      <c r="L1477" s="289">
        <f t="shared" si="115"/>
        <v>0</v>
      </c>
    </row>
    <row r="1478" spans="8:12" x14ac:dyDescent="0.3">
      <c r="H1478" s="288" t="b">
        <f t="shared" si="116"/>
        <v>1</v>
      </c>
      <c r="I1478" s="288" t="b">
        <f t="shared" si="117"/>
        <v>1</v>
      </c>
      <c r="J1478" s="291">
        <f t="shared" si="118"/>
        <v>0</v>
      </c>
      <c r="K1478" s="291">
        <f t="shared" si="119"/>
        <v>0</v>
      </c>
      <c r="L1478" s="289">
        <f t="shared" si="115"/>
        <v>0</v>
      </c>
    </row>
    <row r="1479" spans="8:12" x14ac:dyDescent="0.3">
      <c r="H1479" s="288" t="b">
        <f t="shared" si="116"/>
        <v>1</v>
      </c>
      <c r="I1479" s="288" t="b">
        <f t="shared" si="117"/>
        <v>1</v>
      </c>
      <c r="J1479" s="291">
        <f t="shared" si="118"/>
        <v>0</v>
      </c>
      <c r="K1479" s="291">
        <f t="shared" si="119"/>
        <v>0</v>
      </c>
      <c r="L1479" s="289">
        <f t="shared" si="115"/>
        <v>0</v>
      </c>
    </row>
    <row r="1480" spans="8:12" x14ac:dyDescent="0.3">
      <c r="H1480" s="288" t="b">
        <f t="shared" si="116"/>
        <v>1</v>
      </c>
      <c r="I1480" s="288" t="b">
        <f t="shared" si="117"/>
        <v>1</v>
      </c>
      <c r="J1480" s="291">
        <f t="shared" si="118"/>
        <v>0</v>
      </c>
      <c r="K1480" s="291">
        <f t="shared" si="119"/>
        <v>0</v>
      </c>
      <c r="L1480" s="289">
        <f t="shared" si="115"/>
        <v>0</v>
      </c>
    </row>
    <row r="1481" spans="8:12" x14ac:dyDescent="0.3">
      <c r="H1481" s="288" t="b">
        <f t="shared" si="116"/>
        <v>1</v>
      </c>
      <c r="I1481" s="288" t="b">
        <f t="shared" si="117"/>
        <v>1</v>
      </c>
      <c r="J1481" s="291">
        <f t="shared" si="118"/>
        <v>0</v>
      </c>
      <c r="K1481" s="291">
        <f t="shared" si="119"/>
        <v>0</v>
      </c>
      <c r="L1481" s="289">
        <f t="shared" si="115"/>
        <v>0</v>
      </c>
    </row>
    <row r="1482" spans="8:12" x14ac:dyDescent="0.3">
      <c r="H1482" s="288" t="b">
        <f t="shared" si="116"/>
        <v>1</v>
      </c>
      <c r="I1482" s="288" t="b">
        <f t="shared" si="117"/>
        <v>1</v>
      </c>
      <c r="J1482" s="291">
        <f t="shared" si="118"/>
        <v>0</v>
      </c>
      <c r="K1482" s="291">
        <f t="shared" si="119"/>
        <v>0</v>
      </c>
      <c r="L1482" s="289">
        <f t="shared" si="115"/>
        <v>0</v>
      </c>
    </row>
    <row r="1483" spans="8:12" x14ac:dyDescent="0.3">
      <c r="H1483" s="288" t="b">
        <f t="shared" si="116"/>
        <v>1</v>
      </c>
      <c r="I1483" s="288" t="b">
        <f t="shared" si="117"/>
        <v>1</v>
      </c>
      <c r="J1483" s="291">
        <f t="shared" si="118"/>
        <v>0</v>
      </c>
      <c r="K1483" s="291">
        <f t="shared" si="119"/>
        <v>0</v>
      </c>
      <c r="L1483" s="289">
        <f t="shared" si="115"/>
        <v>0</v>
      </c>
    </row>
    <row r="1484" spans="8:12" x14ac:dyDescent="0.3">
      <c r="H1484" s="288" t="b">
        <f t="shared" si="116"/>
        <v>1</v>
      </c>
      <c r="I1484" s="288" t="b">
        <f t="shared" si="117"/>
        <v>1</v>
      </c>
      <c r="J1484" s="291">
        <f t="shared" si="118"/>
        <v>0</v>
      </c>
      <c r="K1484" s="291">
        <f t="shared" si="119"/>
        <v>0</v>
      </c>
      <c r="L1484" s="289">
        <f t="shared" si="115"/>
        <v>0</v>
      </c>
    </row>
    <row r="1485" spans="8:12" x14ac:dyDescent="0.3">
      <c r="H1485" s="288" t="b">
        <f t="shared" si="116"/>
        <v>1</v>
      </c>
      <c r="I1485" s="288" t="b">
        <f t="shared" si="117"/>
        <v>1</v>
      </c>
      <c r="J1485" s="291">
        <f t="shared" si="118"/>
        <v>0</v>
      </c>
      <c r="K1485" s="291">
        <f t="shared" si="119"/>
        <v>0</v>
      </c>
      <c r="L1485" s="289">
        <f t="shared" si="115"/>
        <v>0</v>
      </c>
    </row>
    <row r="1486" spans="8:12" x14ac:dyDescent="0.3">
      <c r="H1486" s="288" t="b">
        <f t="shared" si="116"/>
        <v>1</v>
      </c>
      <c r="I1486" s="288" t="b">
        <f t="shared" si="117"/>
        <v>1</v>
      </c>
      <c r="J1486" s="291">
        <f t="shared" si="118"/>
        <v>0</v>
      </c>
      <c r="K1486" s="291">
        <f t="shared" si="119"/>
        <v>0</v>
      </c>
      <c r="L1486" s="289">
        <f t="shared" si="115"/>
        <v>0</v>
      </c>
    </row>
    <row r="1487" spans="8:12" x14ac:dyDescent="0.3">
      <c r="H1487" s="288" t="b">
        <f t="shared" si="116"/>
        <v>1</v>
      </c>
      <c r="I1487" s="288" t="b">
        <f t="shared" si="117"/>
        <v>1</v>
      </c>
      <c r="J1487" s="291">
        <f t="shared" si="118"/>
        <v>0</v>
      </c>
      <c r="K1487" s="291">
        <f t="shared" si="119"/>
        <v>0</v>
      </c>
      <c r="L1487" s="289">
        <f t="shared" ref="L1487:L1550" si="120">+IF(LEN(B1487)=LEN(N1487),LEN(B1487),LEN(B1487)+LEN(N1487))</f>
        <v>0</v>
      </c>
    </row>
    <row r="1488" spans="8:12" x14ac:dyDescent="0.3">
      <c r="H1488" s="288" t="b">
        <f t="shared" si="116"/>
        <v>1</v>
      </c>
      <c r="I1488" s="288" t="b">
        <f t="shared" si="117"/>
        <v>1</v>
      </c>
      <c r="J1488" s="291">
        <f t="shared" si="118"/>
        <v>0</v>
      </c>
      <c r="K1488" s="291">
        <f t="shared" si="119"/>
        <v>0</v>
      </c>
      <c r="L1488" s="289">
        <f t="shared" si="120"/>
        <v>0</v>
      </c>
    </row>
    <row r="1489" spans="8:12" x14ac:dyDescent="0.3">
      <c r="H1489" s="288" t="b">
        <f t="shared" si="116"/>
        <v>1</v>
      </c>
      <c r="I1489" s="288" t="b">
        <f t="shared" si="117"/>
        <v>1</v>
      </c>
      <c r="J1489" s="291">
        <f t="shared" si="118"/>
        <v>0</v>
      </c>
      <c r="K1489" s="291">
        <f t="shared" si="119"/>
        <v>0</v>
      </c>
      <c r="L1489" s="289">
        <f t="shared" si="120"/>
        <v>0</v>
      </c>
    </row>
    <row r="1490" spans="8:12" x14ac:dyDescent="0.3">
      <c r="H1490" s="288" t="b">
        <f t="shared" si="116"/>
        <v>1</v>
      </c>
      <c r="I1490" s="288" t="b">
        <f t="shared" si="117"/>
        <v>1</v>
      </c>
      <c r="J1490" s="291">
        <f t="shared" si="118"/>
        <v>0</v>
      </c>
      <c r="K1490" s="291">
        <f t="shared" si="119"/>
        <v>0</v>
      </c>
      <c r="L1490" s="289">
        <f t="shared" si="120"/>
        <v>0</v>
      </c>
    </row>
    <row r="1491" spans="8:12" x14ac:dyDescent="0.3">
      <c r="H1491" s="288" t="b">
        <f t="shared" si="116"/>
        <v>1</v>
      </c>
      <c r="I1491" s="288" t="b">
        <f t="shared" si="117"/>
        <v>1</v>
      </c>
      <c r="J1491" s="291">
        <f t="shared" si="118"/>
        <v>0</v>
      </c>
      <c r="K1491" s="291">
        <f t="shared" si="119"/>
        <v>0</v>
      </c>
      <c r="L1491" s="289">
        <f t="shared" si="120"/>
        <v>0</v>
      </c>
    </row>
    <row r="1492" spans="8:12" x14ac:dyDescent="0.3">
      <c r="H1492" s="288" t="b">
        <f t="shared" si="116"/>
        <v>1</v>
      </c>
      <c r="I1492" s="288" t="b">
        <f t="shared" si="117"/>
        <v>1</v>
      </c>
      <c r="J1492" s="291">
        <f t="shared" si="118"/>
        <v>0</v>
      </c>
      <c r="K1492" s="291">
        <f t="shared" si="119"/>
        <v>0</v>
      </c>
      <c r="L1492" s="289">
        <f t="shared" si="120"/>
        <v>0</v>
      </c>
    </row>
    <row r="1493" spans="8:12" x14ac:dyDescent="0.3">
      <c r="H1493" s="288" t="b">
        <f t="shared" si="116"/>
        <v>1</v>
      </c>
      <c r="I1493" s="288" t="b">
        <f t="shared" si="117"/>
        <v>1</v>
      </c>
      <c r="J1493" s="291">
        <f t="shared" si="118"/>
        <v>0</v>
      </c>
      <c r="K1493" s="291">
        <f t="shared" si="119"/>
        <v>0</v>
      </c>
      <c r="L1493" s="289">
        <f t="shared" si="120"/>
        <v>0</v>
      </c>
    </row>
    <row r="1494" spans="8:12" x14ac:dyDescent="0.3">
      <c r="H1494" s="288" t="b">
        <f t="shared" si="116"/>
        <v>1</v>
      </c>
      <c r="I1494" s="288" t="b">
        <f t="shared" si="117"/>
        <v>1</v>
      </c>
      <c r="J1494" s="291">
        <f t="shared" si="118"/>
        <v>0</v>
      </c>
      <c r="K1494" s="291">
        <f t="shared" si="119"/>
        <v>0</v>
      </c>
      <c r="L1494" s="289">
        <f t="shared" si="120"/>
        <v>0</v>
      </c>
    </row>
    <row r="1495" spans="8:12" x14ac:dyDescent="0.3">
      <c r="H1495" s="288" t="b">
        <f t="shared" si="116"/>
        <v>1</v>
      </c>
      <c r="I1495" s="288" t="b">
        <f t="shared" si="117"/>
        <v>1</v>
      </c>
      <c r="J1495" s="291">
        <f t="shared" si="118"/>
        <v>0</v>
      </c>
      <c r="K1495" s="291">
        <f t="shared" si="119"/>
        <v>0</v>
      </c>
      <c r="L1495" s="289">
        <f t="shared" si="120"/>
        <v>0</v>
      </c>
    </row>
    <row r="1496" spans="8:12" x14ac:dyDescent="0.3">
      <c r="H1496" s="288" t="b">
        <f t="shared" si="116"/>
        <v>1</v>
      </c>
      <c r="I1496" s="288" t="b">
        <f t="shared" si="117"/>
        <v>1</v>
      </c>
      <c r="J1496" s="291">
        <f t="shared" si="118"/>
        <v>0</v>
      </c>
      <c r="K1496" s="291">
        <f t="shared" si="119"/>
        <v>0</v>
      </c>
      <c r="L1496" s="289">
        <f t="shared" si="120"/>
        <v>0</v>
      </c>
    </row>
    <row r="1497" spans="8:12" x14ac:dyDescent="0.3">
      <c r="H1497" s="288" t="b">
        <f t="shared" si="116"/>
        <v>1</v>
      </c>
      <c r="I1497" s="288" t="b">
        <f t="shared" si="117"/>
        <v>1</v>
      </c>
      <c r="J1497" s="291">
        <f t="shared" si="118"/>
        <v>0</v>
      </c>
      <c r="K1497" s="291">
        <f t="shared" si="119"/>
        <v>0</v>
      </c>
      <c r="L1497" s="289">
        <f t="shared" si="120"/>
        <v>0</v>
      </c>
    </row>
    <row r="1498" spans="8:12" x14ac:dyDescent="0.3">
      <c r="H1498" s="288" t="b">
        <f t="shared" si="116"/>
        <v>1</v>
      </c>
      <c r="I1498" s="288" t="b">
        <f t="shared" si="117"/>
        <v>1</v>
      </c>
      <c r="J1498" s="291">
        <f t="shared" si="118"/>
        <v>0</v>
      </c>
      <c r="K1498" s="291">
        <f t="shared" si="119"/>
        <v>0</v>
      </c>
      <c r="L1498" s="289">
        <f t="shared" si="120"/>
        <v>0</v>
      </c>
    </row>
    <row r="1499" spans="8:12" x14ac:dyDescent="0.3">
      <c r="H1499" s="288" t="b">
        <f t="shared" si="116"/>
        <v>1</v>
      </c>
      <c r="I1499" s="288" t="b">
        <f t="shared" si="117"/>
        <v>1</v>
      </c>
      <c r="J1499" s="291">
        <f t="shared" si="118"/>
        <v>0</v>
      </c>
      <c r="K1499" s="291">
        <f t="shared" si="119"/>
        <v>0</v>
      </c>
      <c r="L1499" s="289">
        <f t="shared" si="120"/>
        <v>0</v>
      </c>
    </row>
    <row r="1500" spans="8:12" x14ac:dyDescent="0.3">
      <c r="H1500" s="288" t="b">
        <f t="shared" si="116"/>
        <v>1</v>
      </c>
      <c r="I1500" s="288" t="b">
        <f t="shared" si="117"/>
        <v>1</v>
      </c>
      <c r="J1500" s="291">
        <f t="shared" si="118"/>
        <v>0</v>
      </c>
      <c r="K1500" s="291">
        <f t="shared" si="119"/>
        <v>0</v>
      </c>
      <c r="L1500" s="289">
        <f t="shared" si="120"/>
        <v>0</v>
      </c>
    </row>
    <row r="1501" spans="8:12" x14ac:dyDescent="0.3">
      <c r="H1501" s="288" t="b">
        <f t="shared" si="116"/>
        <v>1</v>
      </c>
      <c r="I1501" s="288" t="b">
        <f t="shared" si="117"/>
        <v>1</v>
      </c>
      <c r="J1501" s="291">
        <f t="shared" si="118"/>
        <v>0</v>
      </c>
      <c r="K1501" s="291">
        <f t="shared" si="119"/>
        <v>0</v>
      </c>
      <c r="L1501" s="289">
        <f t="shared" si="120"/>
        <v>0</v>
      </c>
    </row>
    <row r="1502" spans="8:12" x14ac:dyDescent="0.3">
      <c r="H1502" s="288" t="b">
        <f t="shared" si="116"/>
        <v>1</v>
      </c>
      <c r="I1502" s="288" t="b">
        <f t="shared" si="117"/>
        <v>1</v>
      </c>
      <c r="J1502" s="291">
        <f t="shared" si="118"/>
        <v>0</v>
      </c>
      <c r="K1502" s="291">
        <f t="shared" si="119"/>
        <v>0</v>
      </c>
      <c r="L1502" s="289">
        <f t="shared" si="120"/>
        <v>0</v>
      </c>
    </row>
    <row r="1503" spans="8:12" x14ac:dyDescent="0.3">
      <c r="H1503" s="288" t="b">
        <f t="shared" si="116"/>
        <v>1</v>
      </c>
      <c r="I1503" s="288" t="b">
        <f t="shared" si="117"/>
        <v>1</v>
      </c>
      <c r="J1503" s="291">
        <f t="shared" si="118"/>
        <v>0</v>
      </c>
      <c r="K1503" s="291">
        <f t="shared" si="119"/>
        <v>0</v>
      </c>
      <c r="L1503" s="289">
        <f t="shared" si="120"/>
        <v>0</v>
      </c>
    </row>
    <row r="1504" spans="8:12" x14ac:dyDescent="0.3">
      <c r="H1504" s="288" t="b">
        <f t="shared" si="116"/>
        <v>1</v>
      </c>
      <c r="I1504" s="288" t="b">
        <f t="shared" si="117"/>
        <v>1</v>
      </c>
      <c r="J1504" s="291">
        <f t="shared" si="118"/>
        <v>0</v>
      </c>
      <c r="K1504" s="291">
        <f t="shared" si="119"/>
        <v>0</v>
      </c>
      <c r="L1504" s="289">
        <f t="shared" si="120"/>
        <v>0</v>
      </c>
    </row>
    <row r="1505" spans="8:12" x14ac:dyDescent="0.3">
      <c r="H1505" s="288" t="b">
        <f t="shared" si="116"/>
        <v>1</v>
      </c>
      <c r="I1505" s="288" t="b">
        <f t="shared" si="117"/>
        <v>1</v>
      </c>
      <c r="J1505" s="291">
        <f t="shared" si="118"/>
        <v>0</v>
      </c>
      <c r="K1505" s="291">
        <f t="shared" si="119"/>
        <v>0</v>
      </c>
      <c r="L1505" s="289">
        <f t="shared" si="120"/>
        <v>0</v>
      </c>
    </row>
    <row r="1506" spans="8:12" x14ac:dyDescent="0.3">
      <c r="H1506" s="288" t="b">
        <f t="shared" si="116"/>
        <v>1</v>
      </c>
      <c r="I1506" s="288" t="b">
        <f t="shared" si="117"/>
        <v>1</v>
      </c>
      <c r="J1506" s="291">
        <f t="shared" si="118"/>
        <v>0</v>
      </c>
      <c r="K1506" s="291">
        <f t="shared" si="119"/>
        <v>0</v>
      </c>
      <c r="L1506" s="289">
        <f t="shared" si="120"/>
        <v>0</v>
      </c>
    </row>
    <row r="1507" spans="8:12" x14ac:dyDescent="0.3">
      <c r="H1507" s="288" t="b">
        <f t="shared" si="116"/>
        <v>1</v>
      </c>
      <c r="I1507" s="288" t="b">
        <f t="shared" si="117"/>
        <v>1</v>
      </c>
      <c r="J1507" s="291">
        <f t="shared" si="118"/>
        <v>0</v>
      </c>
      <c r="K1507" s="291">
        <f t="shared" si="119"/>
        <v>0</v>
      </c>
      <c r="L1507" s="289">
        <f t="shared" si="120"/>
        <v>0</v>
      </c>
    </row>
    <row r="1508" spans="8:12" x14ac:dyDescent="0.3">
      <c r="H1508" s="288" t="b">
        <f t="shared" si="116"/>
        <v>1</v>
      </c>
      <c r="I1508" s="288" t="b">
        <f t="shared" si="117"/>
        <v>1</v>
      </c>
      <c r="J1508" s="291">
        <f t="shared" si="118"/>
        <v>0</v>
      </c>
      <c r="K1508" s="291">
        <f t="shared" si="119"/>
        <v>0</v>
      </c>
      <c r="L1508" s="289">
        <f t="shared" si="120"/>
        <v>0</v>
      </c>
    </row>
    <row r="1509" spans="8:12" x14ac:dyDescent="0.3">
      <c r="H1509" s="288" t="b">
        <f t="shared" si="116"/>
        <v>1</v>
      </c>
      <c r="I1509" s="288" t="b">
        <f t="shared" si="117"/>
        <v>1</v>
      </c>
      <c r="J1509" s="291">
        <f t="shared" si="118"/>
        <v>0</v>
      </c>
      <c r="K1509" s="291">
        <f t="shared" si="119"/>
        <v>0</v>
      </c>
      <c r="L1509" s="289">
        <f t="shared" si="120"/>
        <v>0</v>
      </c>
    </row>
    <row r="1510" spans="8:12" x14ac:dyDescent="0.3">
      <c r="H1510" s="288" t="b">
        <f t="shared" si="116"/>
        <v>1</v>
      </c>
      <c r="I1510" s="288" t="b">
        <f t="shared" si="117"/>
        <v>1</v>
      </c>
      <c r="J1510" s="291">
        <f t="shared" si="118"/>
        <v>0</v>
      </c>
      <c r="K1510" s="291">
        <f t="shared" si="119"/>
        <v>0</v>
      </c>
      <c r="L1510" s="289">
        <f t="shared" si="120"/>
        <v>0</v>
      </c>
    </row>
    <row r="1511" spans="8:12" x14ac:dyDescent="0.3">
      <c r="H1511" s="288" t="b">
        <f t="shared" si="116"/>
        <v>1</v>
      </c>
      <c r="I1511" s="288" t="b">
        <f t="shared" si="117"/>
        <v>1</v>
      </c>
      <c r="J1511" s="291">
        <f t="shared" si="118"/>
        <v>0</v>
      </c>
      <c r="K1511" s="291">
        <f t="shared" si="119"/>
        <v>0</v>
      </c>
      <c r="L1511" s="289">
        <f t="shared" si="120"/>
        <v>0</v>
      </c>
    </row>
    <row r="1512" spans="8:12" x14ac:dyDescent="0.3">
      <c r="H1512" s="288" t="b">
        <f t="shared" si="116"/>
        <v>1</v>
      </c>
      <c r="I1512" s="288" t="b">
        <f t="shared" si="117"/>
        <v>1</v>
      </c>
      <c r="J1512" s="291">
        <f t="shared" si="118"/>
        <v>0</v>
      </c>
      <c r="K1512" s="291">
        <f t="shared" si="119"/>
        <v>0</v>
      </c>
      <c r="L1512" s="289">
        <f t="shared" si="120"/>
        <v>0</v>
      </c>
    </row>
    <row r="1513" spans="8:12" x14ac:dyDescent="0.3">
      <c r="H1513" s="288" t="b">
        <f t="shared" si="116"/>
        <v>1</v>
      </c>
      <c r="I1513" s="288" t="b">
        <f t="shared" si="117"/>
        <v>1</v>
      </c>
      <c r="J1513" s="291">
        <f t="shared" si="118"/>
        <v>0</v>
      </c>
      <c r="K1513" s="291">
        <f t="shared" si="119"/>
        <v>0</v>
      </c>
      <c r="L1513" s="289">
        <f t="shared" si="120"/>
        <v>0</v>
      </c>
    </row>
    <row r="1514" spans="8:12" x14ac:dyDescent="0.3">
      <c r="H1514" s="288" t="b">
        <f t="shared" si="116"/>
        <v>1</v>
      </c>
      <c r="I1514" s="288" t="b">
        <f t="shared" si="117"/>
        <v>1</v>
      </c>
      <c r="J1514" s="291">
        <f t="shared" si="118"/>
        <v>0</v>
      </c>
      <c r="K1514" s="291">
        <f t="shared" si="119"/>
        <v>0</v>
      </c>
      <c r="L1514" s="289">
        <f t="shared" si="120"/>
        <v>0</v>
      </c>
    </row>
    <row r="1515" spans="8:12" x14ac:dyDescent="0.3">
      <c r="H1515" s="288" t="b">
        <f t="shared" si="116"/>
        <v>1</v>
      </c>
      <c r="I1515" s="288" t="b">
        <f t="shared" si="117"/>
        <v>1</v>
      </c>
      <c r="J1515" s="291">
        <f t="shared" si="118"/>
        <v>0</v>
      </c>
      <c r="K1515" s="291">
        <f t="shared" si="119"/>
        <v>0</v>
      </c>
      <c r="L1515" s="289">
        <f t="shared" si="120"/>
        <v>0</v>
      </c>
    </row>
    <row r="1516" spans="8:12" x14ac:dyDescent="0.3">
      <c r="H1516" s="288" t="b">
        <f t="shared" si="116"/>
        <v>1</v>
      </c>
      <c r="I1516" s="288" t="b">
        <f t="shared" si="117"/>
        <v>1</v>
      </c>
      <c r="J1516" s="291">
        <f t="shared" si="118"/>
        <v>0</v>
      </c>
      <c r="K1516" s="291">
        <f t="shared" si="119"/>
        <v>0</v>
      </c>
      <c r="L1516" s="289">
        <f t="shared" si="120"/>
        <v>0</v>
      </c>
    </row>
    <row r="1517" spans="8:12" x14ac:dyDescent="0.3">
      <c r="H1517" s="288" t="b">
        <f t="shared" si="116"/>
        <v>1</v>
      </c>
      <c r="I1517" s="288" t="b">
        <f t="shared" si="117"/>
        <v>1</v>
      </c>
      <c r="J1517" s="291">
        <f t="shared" si="118"/>
        <v>0</v>
      </c>
      <c r="K1517" s="291">
        <f t="shared" si="119"/>
        <v>0</v>
      </c>
      <c r="L1517" s="289">
        <f t="shared" si="120"/>
        <v>0</v>
      </c>
    </row>
    <row r="1518" spans="8:12" x14ac:dyDescent="0.3">
      <c r="H1518" s="288" t="b">
        <f t="shared" si="116"/>
        <v>1</v>
      </c>
      <c r="I1518" s="288" t="b">
        <f t="shared" si="117"/>
        <v>1</v>
      </c>
      <c r="J1518" s="291">
        <f t="shared" si="118"/>
        <v>0</v>
      </c>
      <c r="K1518" s="291">
        <f t="shared" si="119"/>
        <v>0</v>
      </c>
      <c r="L1518" s="289">
        <f t="shared" si="120"/>
        <v>0</v>
      </c>
    </row>
    <row r="1519" spans="8:12" x14ac:dyDescent="0.3">
      <c r="H1519" s="288" t="b">
        <f t="shared" si="116"/>
        <v>1</v>
      </c>
      <c r="I1519" s="288" t="b">
        <f t="shared" si="117"/>
        <v>1</v>
      </c>
      <c r="J1519" s="291">
        <f t="shared" si="118"/>
        <v>0</v>
      </c>
      <c r="K1519" s="291">
        <f t="shared" si="119"/>
        <v>0</v>
      </c>
      <c r="L1519" s="289">
        <f t="shared" si="120"/>
        <v>0</v>
      </c>
    </row>
    <row r="1520" spans="8:12" x14ac:dyDescent="0.3">
      <c r="H1520" s="288" t="b">
        <f t="shared" si="116"/>
        <v>1</v>
      </c>
      <c r="I1520" s="288" t="b">
        <f t="shared" si="117"/>
        <v>1</v>
      </c>
      <c r="J1520" s="291">
        <f t="shared" si="118"/>
        <v>0</v>
      </c>
      <c r="K1520" s="291">
        <f t="shared" si="119"/>
        <v>0</v>
      </c>
      <c r="L1520" s="289">
        <f t="shared" si="120"/>
        <v>0</v>
      </c>
    </row>
    <row r="1521" spans="8:12" x14ac:dyDescent="0.3">
      <c r="H1521" s="288" t="b">
        <f t="shared" si="116"/>
        <v>1</v>
      </c>
      <c r="I1521" s="288" t="b">
        <f t="shared" si="117"/>
        <v>1</v>
      </c>
      <c r="J1521" s="291">
        <f t="shared" si="118"/>
        <v>0</v>
      </c>
      <c r="K1521" s="291">
        <f t="shared" si="119"/>
        <v>0</v>
      </c>
      <c r="L1521" s="289">
        <f t="shared" si="120"/>
        <v>0</v>
      </c>
    </row>
    <row r="1522" spans="8:12" x14ac:dyDescent="0.3">
      <c r="H1522" s="288" t="b">
        <f t="shared" si="116"/>
        <v>1</v>
      </c>
      <c r="I1522" s="288" t="b">
        <f t="shared" si="117"/>
        <v>1</v>
      </c>
      <c r="J1522" s="291">
        <f t="shared" si="118"/>
        <v>0</v>
      </c>
      <c r="K1522" s="291">
        <f t="shared" si="119"/>
        <v>0</v>
      </c>
      <c r="L1522" s="289">
        <f t="shared" si="120"/>
        <v>0</v>
      </c>
    </row>
    <row r="1523" spans="8:12" x14ac:dyDescent="0.3">
      <c r="H1523" s="288" t="b">
        <f t="shared" si="116"/>
        <v>1</v>
      </c>
      <c r="I1523" s="288" t="b">
        <f t="shared" si="117"/>
        <v>1</v>
      </c>
      <c r="J1523" s="291">
        <f t="shared" si="118"/>
        <v>0</v>
      </c>
      <c r="K1523" s="291">
        <f t="shared" si="119"/>
        <v>0</v>
      </c>
      <c r="L1523" s="289">
        <f t="shared" si="120"/>
        <v>0</v>
      </c>
    </row>
    <row r="1524" spans="8:12" x14ac:dyDescent="0.3">
      <c r="H1524" s="288" t="b">
        <f t="shared" si="116"/>
        <v>1</v>
      </c>
      <c r="I1524" s="288" t="b">
        <f t="shared" si="117"/>
        <v>1</v>
      </c>
      <c r="J1524" s="291">
        <f t="shared" si="118"/>
        <v>0</v>
      </c>
      <c r="K1524" s="291">
        <f t="shared" si="119"/>
        <v>0</v>
      </c>
      <c r="L1524" s="289">
        <f t="shared" si="120"/>
        <v>0</v>
      </c>
    </row>
    <row r="1525" spans="8:12" x14ac:dyDescent="0.3">
      <c r="H1525" s="288" t="b">
        <f t="shared" si="116"/>
        <v>1</v>
      </c>
      <c r="I1525" s="288" t="b">
        <f t="shared" si="117"/>
        <v>1</v>
      </c>
      <c r="J1525" s="291">
        <f t="shared" si="118"/>
        <v>0</v>
      </c>
      <c r="K1525" s="291">
        <f t="shared" si="119"/>
        <v>0</v>
      </c>
      <c r="L1525" s="289">
        <f t="shared" si="120"/>
        <v>0</v>
      </c>
    </row>
    <row r="1526" spans="8:12" x14ac:dyDescent="0.3">
      <c r="H1526" s="288" t="b">
        <f t="shared" si="116"/>
        <v>1</v>
      </c>
      <c r="I1526" s="288" t="b">
        <f t="shared" si="117"/>
        <v>1</v>
      </c>
      <c r="J1526" s="291">
        <f t="shared" si="118"/>
        <v>0</v>
      </c>
      <c r="K1526" s="291">
        <f t="shared" si="119"/>
        <v>0</v>
      </c>
      <c r="L1526" s="289">
        <f t="shared" si="120"/>
        <v>0</v>
      </c>
    </row>
    <row r="1527" spans="8:12" x14ac:dyDescent="0.3">
      <c r="H1527" s="288" t="b">
        <f t="shared" si="116"/>
        <v>1</v>
      </c>
      <c r="I1527" s="288" t="b">
        <f t="shared" si="117"/>
        <v>1</v>
      </c>
      <c r="J1527" s="291">
        <f t="shared" si="118"/>
        <v>0</v>
      </c>
      <c r="K1527" s="291">
        <f t="shared" si="119"/>
        <v>0</v>
      </c>
      <c r="L1527" s="289">
        <f t="shared" si="120"/>
        <v>0</v>
      </c>
    </row>
    <row r="1528" spans="8:12" x14ac:dyDescent="0.3">
      <c r="H1528" s="288" t="b">
        <f t="shared" si="116"/>
        <v>1</v>
      </c>
      <c r="I1528" s="288" t="b">
        <f t="shared" si="117"/>
        <v>1</v>
      </c>
      <c r="J1528" s="291">
        <f t="shared" si="118"/>
        <v>0</v>
      </c>
      <c r="K1528" s="291">
        <f t="shared" si="119"/>
        <v>0</v>
      </c>
      <c r="L1528" s="289">
        <f t="shared" si="120"/>
        <v>0</v>
      </c>
    </row>
    <row r="1529" spans="8:12" x14ac:dyDescent="0.3">
      <c r="H1529" s="288" t="b">
        <f t="shared" si="116"/>
        <v>1</v>
      </c>
      <c r="I1529" s="288" t="b">
        <f t="shared" si="117"/>
        <v>1</v>
      </c>
      <c r="J1529" s="291">
        <f t="shared" si="118"/>
        <v>0</v>
      </c>
      <c r="K1529" s="291">
        <f t="shared" si="119"/>
        <v>0</v>
      </c>
      <c r="L1529" s="289">
        <f t="shared" si="120"/>
        <v>0</v>
      </c>
    </row>
    <row r="1530" spans="8:12" x14ac:dyDescent="0.3">
      <c r="H1530" s="288" t="b">
        <f t="shared" si="116"/>
        <v>1</v>
      </c>
      <c r="I1530" s="288" t="b">
        <f t="shared" si="117"/>
        <v>1</v>
      </c>
      <c r="J1530" s="291">
        <f t="shared" si="118"/>
        <v>0</v>
      </c>
      <c r="K1530" s="291">
        <f t="shared" si="119"/>
        <v>0</v>
      </c>
      <c r="L1530" s="289">
        <f t="shared" si="120"/>
        <v>0</v>
      </c>
    </row>
    <row r="1531" spans="8:12" x14ac:dyDescent="0.3">
      <c r="H1531" s="288" t="b">
        <f t="shared" si="116"/>
        <v>1</v>
      </c>
      <c r="I1531" s="288" t="b">
        <f t="shared" si="117"/>
        <v>1</v>
      </c>
      <c r="J1531" s="291">
        <f t="shared" si="118"/>
        <v>0</v>
      </c>
      <c r="K1531" s="291">
        <f t="shared" si="119"/>
        <v>0</v>
      </c>
      <c r="L1531" s="289">
        <f t="shared" si="120"/>
        <v>0</v>
      </c>
    </row>
    <row r="1532" spans="8:12" x14ac:dyDescent="0.3">
      <c r="H1532" s="288" t="b">
        <f t="shared" si="116"/>
        <v>1</v>
      </c>
      <c r="I1532" s="288" t="b">
        <f t="shared" si="117"/>
        <v>1</v>
      </c>
      <c r="J1532" s="291">
        <f t="shared" si="118"/>
        <v>0</v>
      </c>
      <c r="K1532" s="291">
        <f t="shared" si="119"/>
        <v>0</v>
      </c>
      <c r="L1532" s="289">
        <f t="shared" si="120"/>
        <v>0</v>
      </c>
    </row>
    <row r="1533" spans="8:12" x14ac:dyDescent="0.3">
      <c r="H1533" s="288" t="b">
        <f t="shared" si="116"/>
        <v>1</v>
      </c>
      <c r="I1533" s="288" t="b">
        <f t="shared" si="117"/>
        <v>1</v>
      </c>
      <c r="J1533" s="291">
        <f t="shared" si="118"/>
        <v>0</v>
      </c>
      <c r="K1533" s="291">
        <f t="shared" si="119"/>
        <v>0</v>
      </c>
      <c r="L1533" s="289">
        <f t="shared" si="120"/>
        <v>0</v>
      </c>
    </row>
    <row r="1534" spans="8:12" x14ac:dyDescent="0.3">
      <c r="H1534" s="288" t="b">
        <f t="shared" si="116"/>
        <v>1</v>
      </c>
      <c r="I1534" s="288" t="b">
        <f t="shared" si="117"/>
        <v>1</v>
      </c>
      <c r="J1534" s="291">
        <f t="shared" si="118"/>
        <v>0</v>
      </c>
      <c r="K1534" s="291">
        <f t="shared" si="119"/>
        <v>0</v>
      </c>
      <c r="L1534" s="289">
        <f t="shared" si="120"/>
        <v>0</v>
      </c>
    </row>
    <row r="1535" spans="8:12" x14ac:dyDescent="0.3">
      <c r="H1535" s="288" t="b">
        <f t="shared" si="116"/>
        <v>1</v>
      </c>
      <c r="I1535" s="288" t="b">
        <f t="shared" si="117"/>
        <v>1</v>
      </c>
      <c r="J1535" s="291">
        <f t="shared" si="118"/>
        <v>0</v>
      </c>
      <c r="K1535" s="291">
        <f t="shared" si="119"/>
        <v>0</v>
      </c>
      <c r="L1535" s="289">
        <f t="shared" si="120"/>
        <v>0</v>
      </c>
    </row>
    <row r="1536" spans="8:12" x14ac:dyDescent="0.3">
      <c r="H1536" s="288" t="b">
        <f t="shared" si="116"/>
        <v>1</v>
      </c>
      <c r="I1536" s="288" t="b">
        <f t="shared" si="117"/>
        <v>1</v>
      </c>
      <c r="J1536" s="291">
        <f t="shared" si="118"/>
        <v>0</v>
      </c>
      <c r="K1536" s="291">
        <f t="shared" si="119"/>
        <v>0</v>
      </c>
      <c r="L1536" s="289">
        <f t="shared" si="120"/>
        <v>0</v>
      </c>
    </row>
    <row r="1537" spans="8:12" x14ac:dyDescent="0.3">
      <c r="H1537" s="288" t="b">
        <f t="shared" si="116"/>
        <v>1</v>
      </c>
      <c r="I1537" s="288" t="b">
        <f t="shared" si="117"/>
        <v>1</v>
      </c>
      <c r="J1537" s="291">
        <f t="shared" si="118"/>
        <v>0</v>
      </c>
      <c r="K1537" s="291">
        <f t="shared" si="119"/>
        <v>0</v>
      </c>
      <c r="L1537" s="289">
        <f t="shared" si="120"/>
        <v>0</v>
      </c>
    </row>
    <row r="1538" spans="8:12" x14ac:dyDescent="0.3">
      <c r="H1538" s="288" t="b">
        <f t="shared" si="116"/>
        <v>1</v>
      </c>
      <c r="I1538" s="288" t="b">
        <f t="shared" si="117"/>
        <v>1</v>
      </c>
      <c r="J1538" s="291">
        <f t="shared" si="118"/>
        <v>0</v>
      </c>
      <c r="K1538" s="291">
        <f t="shared" si="119"/>
        <v>0</v>
      </c>
      <c r="L1538" s="289">
        <f t="shared" si="120"/>
        <v>0</v>
      </c>
    </row>
    <row r="1539" spans="8:12" x14ac:dyDescent="0.3">
      <c r="H1539" s="288" t="b">
        <f t="shared" si="116"/>
        <v>1</v>
      </c>
      <c r="I1539" s="288" t="b">
        <f t="shared" si="117"/>
        <v>1</v>
      </c>
      <c r="J1539" s="291">
        <f t="shared" si="118"/>
        <v>0</v>
      </c>
      <c r="K1539" s="291">
        <f t="shared" si="119"/>
        <v>0</v>
      </c>
      <c r="L1539" s="289">
        <f t="shared" si="120"/>
        <v>0</v>
      </c>
    </row>
    <row r="1540" spans="8:12" x14ac:dyDescent="0.3">
      <c r="H1540" s="288" t="b">
        <f t="shared" si="116"/>
        <v>1</v>
      </c>
      <c r="I1540" s="288" t="b">
        <f t="shared" si="117"/>
        <v>1</v>
      </c>
      <c r="J1540" s="291">
        <f t="shared" si="118"/>
        <v>0</v>
      </c>
      <c r="K1540" s="291">
        <f t="shared" si="119"/>
        <v>0</v>
      </c>
      <c r="L1540" s="289">
        <f t="shared" si="120"/>
        <v>0</v>
      </c>
    </row>
    <row r="1541" spans="8:12" x14ac:dyDescent="0.3">
      <c r="H1541" s="288" t="b">
        <f t="shared" ref="H1541:H1604" si="121">+B1541=N1541</f>
        <v>1</v>
      </c>
      <c r="I1541" s="288" t="b">
        <f t="shared" ref="I1541:I1604" si="122">+C1541=O1541</f>
        <v>1</v>
      </c>
      <c r="J1541" s="291">
        <f t="shared" ref="J1541:J1604" si="123">+D1541-P1541</f>
        <v>0</v>
      </c>
      <c r="K1541" s="291">
        <f t="shared" ref="K1541:K1604" si="124">+E1541-Q1541</f>
        <v>0</v>
      </c>
      <c r="L1541" s="289">
        <f t="shared" si="120"/>
        <v>0</v>
      </c>
    </row>
    <row r="1542" spans="8:12" x14ac:dyDescent="0.3">
      <c r="H1542" s="288" t="b">
        <f t="shared" si="121"/>
        <v>1</v>
      </c>
      <c r="I1542" s="288" t="b">
        <f t="shared" si="122"/>
        <v>1</v>
      </c>
      <c r="J1542" s="291">
        <f t="shared" si="123"/>
        <v>0</v>
      </c>
      <c r="K1542" s="291">
        <f t="shared" si="124"/>
        <v>0</v>
      </c>
      <c r="L1542" s="289">
        <f t="shared" si="120"/>
        <v>0</v>
      </c>
    </row>
    <row r="1543" spans="8:12" x14ac:dyDescent="0.3">
      <c r="H1543" s="288" t="b">
        <f t="shared" si="121"/>
        <v>1</v>
      </c>
      <c r="I1543" s="288" t="b">
        <f t="shared" si="122"/>
        <v>1</v>
      </c>
      <c r="J1543" s="291">
        <f t="shared" si="123"/>
        <v>0</v>
      </c>
      <c r="K1543" s="291">
        <f t="shared" si="124"/>
        <v>0</v>
      </c>
      <c r="L1543" s="289">
        <f t="shared" si="120"/>
        <v>0</v>
      </c>
    </row>
    <row r="1544" spans="8:12" x14ac:dyDescent="0.3">
      <c r="H1544" s="288" t="b">
        <f t="shared" si="121"/>
        <v>1</v>
      </c>
      <c r="I1544" s="288" t="b">
        <f t="shared" si="122"/>
        <v>1</v>
      </c>
      <c r="J1544" s="291">
        <f t="shared" si="123"/>
        <v>0</v>
      </c>
      <c r="K1544" s="291">
        <f t="shared" si="124"/>
        <v>0</v>
      </c>
      <c r="L1544" s="289">
        <f t="shared" si="120"/>
        <v>0</v>
      </c>
    </row>
    <row r="1545" spans="8:12" x14ac:dyDescent="0.3">
      <c r="H1545" s="288" t="b">
        <f t="shared" si="121"/>
        <v>1</v>
      </c>
      <c r="I1545" s="288" t="b">
        <f t="shared" si="122"/>
        <v>1</v>
      </c>
      <c r="J1545" s="291">
        <f t="shared" si="123"/>
        <v>0</v>
      </c>
      <c r="K1545" s="291">
        <f t="shared" si="124"/>
        <v>0</v>
      </c>
      <c r="L1545" s="289">
        <f t="shared" si="120"/>
        <v>0</v>
      </c>
    </row>
    <row r="1546" spans="8:12" x14ac:dyDescent="0.3">
      <c r="H1546" s="288" t="b">
        <f t="shared" si="121"/>
        <v>1</v>
      </c>
      <c r="I1546" s="288" t="b">
        <f t="shared" si="122"/>
        <v>1</v>
      </c>
      <c r="J1546" s="291">
        <f t="shared" si="123"/>
        <v>0</v>
      </c>
      <c r="K1546" s="291">
        <f t="shared" si="124"/>
        <v>0</v>
      </c>
      <c r="L1546" s="289">
        <f t="shared" si="120"/>
        <v>0</v>
      </c>
    </row>
    <row r="1547" spans="8:12" x14ac:dyDescent="0.3">
      <c r="H1547" s="288" t="b">
        <f t="shared" si="121"/>
        <v>1</v>
      </c>
      <c r="I1547" s="288" t="b">
        <f t="shared" si="122"/>
        <v>1</v>
      </c>
      <c r="J1547" s="291">
        <f t="shared" si="123"/>
        <v>0</v>
      </c>
      <c r="K1547" s="291">
        <f t="shared" si="124"/>
        <v>0</v>
      </c>
      <c r="L1547" s="289">
        <f t="shared" si="120"/>
        <v>0</v>
      </c>
    </row>
    <row r="1548" spans="8:12" x14ac:dyDescent="0.3">
      <c r="H1548" s="288" t="b">
        <f t="shared" si="121"/>
        <v>1</v>
      </c>
      <c r="I1548" s="288" t="b">
        <f t="shared" si="122"/>
        <v>1</v>
      </c>
      <c r="J1548" s="291">
        <f t="shared" si="123"/>
        <v>0</v>
      </c>
      <c r="K1548" s="291">
        <f t="shared" si="124"/>
        <v>0</v>
      </c>
      <c r="L1548" s="289">
        <f t="shared" si="120"/>
        <v>0</v>
      </c>
    </row>
    <row r="1549" spans="8:12" x14ac:dyDescent="0.3">
      <c r="H1549" s="288" t="b">
        <f t="shared" si="121"/>
        <v>1</v>
      </c>
      <c r="I1549" s="288" t="b">
        <f t="shared" si="122"/>
        <v>1</v>
      </c>
      <c r="J1549" s="291">
        <f t="shared" si="123"/>
        <v>0</v>
      </c>
      <c r="K1549" s="291">
        <f t="shared" si="124"/>
        <v>0</v>
      </c>
      <c r="L1549" s="289">
        <f t="shared" si="120"/>
        <v>0</v>
      </c>
    </row>
    <row r="1550" spans="8:12" x14ac:dyDescent="0.3">
      <c r="H1550" s="288" t="b">
        <f t="shared" si="121"/>
        <v>1</v>
      </c>
      <c r="I1550" s="288" t="b">
        <f t="shared" si="122"/>
        <v>1</v>
      </c>
      <c r="J1550" s="291">
        <f t="shared" si="123"/>
        <v>0</v>
      </c>
      <c r="K1550" s="291">
        <f t="shared" si="124"/>
        <v>0</v>
      </c>
      <c r="L1550" s="289">
        <f t="shared" si="120"/>
        <v>0</v>
      </c>
    </row>
    <row r="1551" spans="8:12" x14ac:dyDescent="0.3">
      <c r="H1551" s="288" t="b">
        <f t="shared" si="121"/>
        <v>1</v>
      </c>
      <c r="I1551" s="288" t="b">
        <f t="shared" si="122"/>
        <v>1</v>
      </c>
      <c r="J1551" s="291">
        <f t="shared" si="123"/>
        <v>0</v>
      </c>
      <c r="K1551" s="291">
        <f t="shared" si="124"/>
        <v>0</v>
      </c>
      <c r="L1551" s="289">
        <f t="shared" ref="L1551:L1614" si="125">+IF(LEN(B1551)=LEN(N1551),LEN(B1551),LEN(B1551)+LEN(N1551))</f>
        <v>0</v>
      </c>
    </row>
    <row r="1552" spans="8:12" x14ac:dyDescent="0.3">
      <c r="H1552" s="288" t="b">
        <f t="shared" si="121"/>
        <v>1</v>
      </c>
      <c r="I1552" s="288" t="b">
        <f t="shared" si="122"/>
        <v>1</v>
      </c>
      <c r="J1552" s="291">
        <f t="shared" si="123"/>
        <v>0</v>
      </c>
      <c r="K1552" s="291">
        <f t="shared" si="124"/>
        <v>0</v>
      </c>
      <c r="L1552" s="289">
        <f t="shared" si="125"/>
        <v>0</v>
      </c>
    </row>
    <row r="1553" spans="8:12" x14ac:dyDescent="0.3">
      <c r="H1553" s="288" t="b">
        <f t="shared" si="121"/>
        <v>1</v>
      </c>
      <c r="I1553" s="288" t="b">
        <f t="shared" si="122"/>
        <v>1</v>
      </c>
      <c r="J1553" s="291">
        <f t="shared" si="123"/>
        <v>0</v>
      </c>
      <c r="K1553" s="291">
        <f t="shared" si="124"/>
        <v>0</v>
      </c>
      <c r="L1553" s="289">
        <f t="shared" si="125"/>
        <v>0</v>
      </c>
    </row>
    <row r="1554" spans="8:12" x14ac:dyDescent="0.3">
      <c r="H1554" s="288" t="b">
        <f t="shared" si="121"/>
        <v>1</v>
      </c>
      <c r="I1554" s="288" t="b">
        <f t="shared" si="122"/>
        <v>1</v>
      </c>
      <c r="J1554" s="291">
        <f t="shared" si="123"/>
        <v>0</v>
      </c>
      <c r="K1554" s="291">
        <f t="shared" si="124"/>
        <v>0</v>
      </c>
      <c r="L1554" s="289">
        <f t="shared" si="125"/>
        <v>0</v>
      </c>
    </row>
    <row r="1555" spans="8:12" x14ac:dyDescent="0.3">
      <c r="H1555" s="288" t="b">
        <f t="shared" si="121"/>
        <v>1</v>
      </c>
      <c r="I1555" s="288" t="b">
        <f t="shared" si="122"/>
        <v>1</v>
      </c>
      <c r="J1555" s="291">
        <f t="shared" si="123"/>
        <v>0</v>
      </c>
      <c r="K1555" s="291">
        <f t="shared" si="124"/>
        <v>0</v>
      </c>
      <c r="L1555" s="289">
        <f t="shared" si="125"/>
        <v>0</v>
      </c>
    </row>
    <row r="1556" spans="8:12" x14ac:dyDescent="0.3">
      <c r="H1556" s="288" t="b">
        <f t="shared" si="121"/>
        <v>1</v>
      </c>
      <c r="I1556" s="288" t="b">
        <f t="shared" si="122"/>
        <v>1</v>
      </c>
      <c r="J1556" s="291">
        <f t="shared" si="123"/>
        <v>0</v>
      </c>
      <c r="K1556" s="291">
        <f t="shared" si="124"/>
        <v>0</v>
      </c>
      <c r="L1556" s="289">
        <f t="shared" si="125"/>
        <v>0</v>
      </c>
    </row>
    <row r="1557" spans="8:12" x14ac:dyDescent="0.3">
      <c r="H1557" s="288" t="b">
        <f t="shared" si="121"/>
        <v>1</v>
      </c>
      <c r="I1557" s="288" t="b">
        <f t="shared" si="122"/>
        <v>1</v>
      </c>
      <c r="J1557" s="291">
        <f t="shared" si="123"/>
        <v>0</v>
      </c>
      <c r="K1557" s="291">
        <f t="shared" si="124"/>
        <v>0</v>
      </c>
      <c r="L1557" s="289">
        <f t="shared" si="125"/>
        <v>0</v>
      </c>
    </row>
    <row r="1558" spans="8:12" x14ac:dyDescent="0.3">
      <c r="H1558" s="288" t="b">
        <f t="shared" si="121"/>
        <v>1</v>
      </c>
      <c r="I1558" s="288" t="b">
        <f t="shared" si="122"/>
        <v>1</v>
      </c>
      <c r="J1558" s="291">
        <f t="shared" si="123"/>
        <v>0</v>
      </c>
      <c r="K1558" s="291">
        <f t="shared" si="124"/>
        <v>0</v>
      </c>
      <c r="L1558" s="289">
        <f t="shared" si="125"/>
        <v>0</v>
      </c>
    </row>
    <row r="1559" spans="8:12" x14ac:dyDescent="0.3">
      <c r="H1559" s="288" t="b">
        <f t="shared" si="121"/>
        <v>1</v>
      </c>
      <c r="I1559" s="288" t="b">
        <f t="shared" si="122"/>
        <v>1</v>
      </c>
      <c r="J1559" s="291">
        <f t="shared" si="123"/>
        <v>0</v>
      </c>
      <c r="K1559" s="291">
        <f t="shared" si="124"/>
        <v>0</v>
      </c>
      <c r="L1559" s="289">
        <f t="shared" si="125"/>
        <v>0</v>
      </c>
    </row>
    <row r="1560" spans="8:12" x14ac:dyDescent="0.3">
      <c r="H1560" s="288" t="b">
        <f t="shared" si="121"/>
        <v>1</v>
      </c>
      <c r="I1560" s="288" t="b">
        <f t="shared" si="122"/>
        <v>1</v>
      </c>
      <c r="J1560" s="291">
        <f t="shared" si="123"/>
        <v>0</v>
      </c>
      <c r="K1560" s="291">
        <f t="shared" si="124"/>
        <v>0</v>
      </c>
      <c r="L1560" s="289">
        <f t="shared" si="125"/>
        <v>0</v>
      </c>
    </row>
    <row r="1561" spans="8:12" x14ac:dyDescent="0.3">
      <c r="H1561" s="288" t="b">
        <f t="shared" si="121"/>
        <v>1</v>
      </c>
      <c r="I1561" s="288" t="b">
        <f t="shared" si="122"/>
        <v>1</v>
      </c>
      <c r="J1561" s="291">
        <f t="shared" si="123"/>
        <v>0</v>
      </c>
      <c r="K1561" s="291">
        <f t="shared" si="124"/>
        <v>0</v>
      </c>
      <c r="L1561" s="289">
        <f t="shared" si="125"/>
        <v>0</v>
      </c>
    </row>
    <row r="1562" spans="8:12" x14ac:dyDescent="0.3">
      <c r="H1562" s="288" t="b">
        <f t="shared" si="121"/>
        <v>1</v>
      </c>
      <c r="I1562" s="288" t="b">
        <f t="shared" si="122"/>
        <v>1</v>
      </c>
      <c r="J1562" s="291">
        <f t="shared" si="123"/>
        <v>0</v>
      </c>
      <c r="K1562" s="291">
        <f t="shared" si="124"/>
        <v>0</v>
      </c>
      <c r="L1562" s="289">
        <f t="shared" si="125"/>
        <v>0</v>
      </c>
    </row>
    <row r="1563" spans="8:12" x14ac:dyDescent="0.3">
      <c r="H1563" s="288" t="b">
        <f t="shared" si="121"/>
        <v>1</v>
      </c>
      <c r="I1563" s="288" t="b">
        <f t="shared" si="122"/>
        <v>1</v>
      </c>
      <c r="J1563" s="291">
        <f t="shared" si="123"/>
        <v>0</v>
      </c>
      <c r="K1563" s="291">
        <f t="shared" si="124"/>
        <v>0</v>
      </c>
      <c r="L1563" s="289">
        <f t="shared" si="125"/>
        <v>0</v>
      </c>
    </row>
    <row r="1564" spans="8:12" x14ac:dyDescent="0.3">
      <c r="H1564" s="288" t="b">
        <f t="shared" si="121"/>
        <v>1</v>
      </c>
      <c r="I1564" s="288" t="b">
        <f t="shared" si="122"/>
        <v>1</v>
      </c>
      <c r="J1564" s="291">
        <f t="shared" si="123"/>
        <v>0</v>
      </c>
      <c r="K1564" s="291">
        <f t="shared" si="124"/>
        <v>0</v>
      </c>
      <c r="L1564" s="289">
        <f t="shared" si="125"/>
        <v>0</v>
      </c>
    </row>
    <row r="1565" spans="8:12" x14ac:dyDescent="0.3">
      <c r="H1565" s="288" t="b">
        <f t="shared" si="121"/>
        <v>1</v>
      </c>
      <c r="I1565" s="288" t="b">
        <f t="shared" si="122"/>
        <v>1</v>
      </c>
      <c r="J1565" s="291">
        <f t="shared" si="123"/>
        <v>0</v>
      </c>
      <c r="K1565" s="291">
        <f t="shared" si="124"/>
        <v>0</v>
      </c>
      <c r="L1565" s="289">
        <f t="shared" si="125"/>
        <v>0</v>
      </c>
    </row>
    <row r="1566" spans="8:12" x14ac:dyDescent="0.3">
      <c r="H1566" s="288" t="b">
        <f t="shared" si="121"/>
        <v>1</v>
      </c>
      <c r="I1566" s="288" t="b">
        <f t="shared" si="122"/>
        <v>1</v>
      </c>
      <c r="J1566" s="291">
        <f t="shared" si="123"/>
        <v>0</v>
      </c>
      <c r="K1566" s="291">
        <f t="shared" si="124"/>
        <v>0</v>
      </c>
      <c r="L1566" s="289">
        <f t="shared" si="125"/>
        <v>0</v>
      </c>
    </row>
    <row r="1567" spans="8:12" x14ac:dyDescent="0.3">
      <c r="H1567" s="288" t="b">
        <f t="shared" si="121"/>
        <v>1</v>
      </c>
      <c r="I1567" s="288" t="b">
        <f t="shared" si="122"/>
        <v>1</v>
      </c>
      <c r="J1567" s="291">
        <f t="shared" si="123"/>
        <v>0</v>
      </c>
      <c r="K1567" s="291">
        <f t="shared" si="124"/>
        <v>0</v>
      </c>
      <c r="L1567" s="289">
        <f t="shared" si="125"/>
        <v>0</v>
      </c>
    </row>
    <row r="1568" spans="8:12" x14ac:dyDescent="0.3">
      <c r="H1568" s="288" t="b">
        <f t="shared" si="121"/>
        <v>1</v>
      </c>
      <c r="I1568" s="288" t="b">
        <f t="shared" si="122"/>
        <v>1</v>
      </c>
      <c r="J1568" s="291">
        <f t="shared" si="123"/>
        <v>0</v>
      </c>
      <c r="K1568" s="291">
        <f t="shared" si="124"/>
        <v>0</v>
      </c>
      <c r="L1568" s="289">
        <f t="shared" si="125"/>
        <v>0</v>
      </c>
    </row>
    <row r="1569" spans="8:12" x14ac:dyDescent="0.3">
      <c r="H1569" s="288" t="b">
        <f t="shared" si="121"/>
        <v>1</v>
      </c>
      <c r="I1569" s="288" t="b">
        <f t="shared" si="122"/>
        <v>1</v>
      </c>
      <c r="J1569" s="291">
        <f t="shared" si="123"/>
        <v>0</v>
      </c>
      <c r="K1569" s="291">
        <f t="shared" si="124"/>
        <v>0</v>
      </c>
      <c r="L1569" s="289">
        <f t="shared" si="125"/>
        <v>0</v>
      </c>
    </row>
    <row r="1570" spans="8:12" x14ac:dyDescent="0.3">
      <c r="H1570" s="288" t="b">
        <f t="shared" si="121"/>
        <v>1</v>
      </c>
      <c r="I1570" s="288" t="b">
        <f t="shared" si="122"/>
        <v>1</v>
      </c>
      <c r="J1570" s="291">
        <f t="shared" si="123"/>
        <v>0</v>
      </c>
      <c r="K1570" s="291">
        <f t="shared" si="124"/>
        <v>0</v>
      </c>
      <c r="L1570" s="289">
        <f t="shared" si="125"/>
        <v>0</v>
      </c>
    </row>
    <row r="1571" spans="8:12" x14ac:dyDescent="0.3">
      <c r="H1571" s="288" t="b">
        <f t="shared" si="121"/>
        <v>1</v>
      </c>
      <c r="I1571" s="288" t="b">
        <f t="shared" si="122"/>
        <v>1</v>
      </c>
      <c r="J1571" s="291">
        <f t="shared" si="123"/>
        <v>0</v>
      </c>
      <c r="K1571" s="291">
        <f t="shared" si="124"/>
        <v>0</v>
      </c>
      <c r="L1571" s="289">
        <f t="shared" si="125"/>
        <v>0</v>
      </c>
    </row>
    <row r="1572" spans="8:12" x14ac:dyDescent="0.3">
      <c r="H1572" s="288" t="b">
        <f t="shared" si="121"/>
        <v>1</v>
      </c>
      <c r="I1572" s="288" t="b">
        <f t="shared" si="122"/>
        <v>1</v>
      </c>
      <c r="J1572" s="291">
        <f t="shared" si="123"/>
        <v>0</v>
      </c>
      <c r="K1572" s="291">
        <f t="shared" si="124"/>
        <v>0</v>
      </c>
      <c r="L1572" s="289">
        <f t="shared" si="125"/>
        <v>0</v>
      </c>
    </row>
    <row r="1573" spans="8:12" x14ac:dyDescent="0.3">
      <c r="H1573" s="288" t="b">
        <f t="shared" si="121"/>
        <v>1</v>
      </c>
      <c r="I1573" s="288" t="b">
        <f t="shared" si="122"/>
        <v>1</v>
      </c>
      <c r="J1573" s="291">
        <f t="shared" si="123"/>
        <v>0</v>
      </c>
      <c r="K1573" s="291">
        <f t="shared" si="124"/>
        <v>0</v>
      </c>
      <c r="L1573" s="289">
        <f t="shared" si="125"/>
        <v>0</v>
      </c>
    </row>
    <row r="1574" spans="8:12" x14ac:dyDescent="0.3">
      <c r="H1574" s="288" t="b">
        <f t="shared" si="121"/>
        <v>1</v>
      </c>
      <c r="I1574" s="288" t="b">
        <f t="shared" si="122"/>
        <v>1</v>
      </c>
      <c r="J1574" s="291">
        <f t="shared" si="123"/>
        <v>0</v>
      </c>
      <c r="K1574" s="291">
        <f t="shared" si="124"/>
        <v>0</v>
      </c>
      <c r="L1574" s="289">
        <f t="shared" si="125"/>
        <v>0</v>
      </c>
    </row>
    <row r="1575" spans="8:12" x14ac:dyDescent="0.3">
      <c r="H1575" s="288" t="b">
        <f t="shared" si="121"/>
        <v>1</v>
      </c>
      <c r="I1575" s="288" t="b">
        <f t="shared" si="122"/>
        <v>1</v>
      </c>
      <c r="J1575" s="291">
        <f t="shared" si="123"/>
        <v>0</v>
      </c>
      <c r="K1575" s="291">
        <f t="shared" si="124"/>
        <v>0</v>
      </c>
      <c r="L1575" s="289">
        <f t="shared" si="125"/>
        <v>0</v>
      </c>
    </row>
    <row r="1576" spans="8:12" x14ac:dyDescent="0.3">
      <c r="H1576" s="288" t="b">
        <f t="shared" si="121"/>
        <v>1</v>
      </c>
      <c r="I1576" s="288" t="b">
        <f t="shared" si="122"/>
        <v>1</v>
      </c>
      <c r="J1576" s="291">
        <f t="shared" si="123"/>
        <v>0</v>
      </c>
      <c r="K1576" s="291">
        <f t="shared" si="124"/>
        <v>0</v>
      </c>
      <c r="L1576" s="289">
        <f t="shared" si="125"/>
        <v>0</v>
      </c>
    </row>
    <row r="1577" spans="8:12" x14ac:dyDescent="0.3">
      <c r="H1577" s="288" t="b">
        <f t="shared" si="121"/>
        <v>1</v>
      </c>
      <c r="I1577" s="288" t="b">
        <f t="shared" si="122"/>
        <v>1</v>
      </c>
      <c r="J1577" s="291">
        <f t="shared" si="123"/>
        <v>0</v>
      </c>
      <c r="K1577" s="291">
        <f t="shared" si="124"/>
        <v>0</v>
      </c>
      <c r="L1577" s="289">
        <f t="shared" si="125"/>
        <v>0</v>
      </c>
    </row>
    <row r="1578" spans="8:12" x14ac:dyDescent="0.3">
      <c r="H1578" s="288" t="b">
        <f t="shared" si="121"/>
        <v>1</v>
      </c>
      <c r="I1578" s="288" t="b">
        <f t="shared" si="122"/>
        <v>1</v>
      </c>
      <c r="J1578" s="291">
        <f t="shared" si="123"/>
        <v>0</v>
      </c>
      <c r="K1578" s="291">
        <f t="shared" si="124"/>
        <v>0</v>
      </c>
      <c r="L1578" s="289">
        <f t="shared" si="125"/>
        <v>0</v>
      </c>
    </row>
    <row r="1579" spans="8:12" x14ac:dyDescent="0.3">
      <c r="H1579" s="288" t="b">
        <f t="shared" si="121"/>
        <v>1</v>
      </c>
      <c r="I1579" s="288" t="b">
        <f t="shared" si="122"/>
        <v>1</v>
      </c>
      <c r="J1579" s="291">
        <f t="shared" si="123"/>
        <v>0</v>
      </c>
      <c r="K1579" s="291">
        <f t="shared" si="124"/>
        <v>0</v>
      </c>
      <c r="L1579" s="289">
        <f t="shared" si="125"/>
        <v>0</v>
      </c>
    </row>
    <row r="1580" spans="8:12" x14ac:dyDescent="0.3">
      <c r="H1580" s="288" t="b">
        <f t="shared" si="121"/>
        <v>1</v>
      </c>
      <c r="I1580" s="288" t="b">
        <f t="shared" si="122"/>
        <v>1</v>
      </c>
      <c r="J1580" s="291">
        <f t="shared" si="123"/>
        <v>0</v>
      </c>
      <c r="K1580" s="291">
        <f t="shared" si="124"/>
        <v>0</v>
      </c>
      <c r="L1580" s="289">
        <f t="shared" si="125"/>
        <v>0</v>
      </c>
    </row>
    <row r="1581" spans="8:12" x14ac:dyDescent="0.3">
      <c r="H1581" s="288" t="b">
        <f t="shared" si="121"/>
        <v>1</v>
      </c>
      <c r="I1581" s="288" t="b">
        <f t="shared" si="122"/>
        <v>1</v>
      </c>
      <c r="J1581" s="291">
        <f t="shared" si="123"/>
        <v>0</v>
      </c>
      <c r="K1581" s="291">
        <f t="shared" si="124"/>
        <v>0</v>
      </c>
      <c r="L1581" s="289">
        <f t="shared" si="125"/>
        <v>0</v>
      </c>
    </row>
    <row r="1582" spans="8:12" x14ac:dyDescent="0.3">
      <c r="H1582" s="288" t="b">
        <f t="shared" si="121"/>
        <v>1</v>
      </c>
      <c r="I1582" s="288" t="b">
        <f t="shared" si="122"/>
        <v>1</v>
      </c>
      <c r="J1582" s="291">
        <f t="shared" si="123"/>
        <v>0</v>
      </c>
      <c r="K1582" s="291">
        <f t="shared" si="124"/>
        <v>0</v>
      </c>
      <c r="L1582" s="289">
        <f t="shared" si="125"/>
        <v>0</v>
      </c>
    </row>
    <row r="1583" spans="8:12" x14ac:dyDescent="0.3">
      <c r="H1583" s="288" t="b">
        <f t="shared" si="121"/>
        <v>1</v>
      </c>
      <c r="I1583" s="288" t="b">
        <f t="shared" si="122"/>
        <v>1</v>
      </c>
      <c r="J1583" s="291">
        <f t="shared" si="123"/>
        <v>0</v>
      </c>
      <c r="K1583" s="291">
        <f t="shared" si="124"/>
        <v>0</v>
      </c>
      <c r="L1583" s="289">
        <f t="shared" si="125"/>
        <v>0</v>
      </c>
    </row>
    <row r="1584" spans="8:12" x14ac:dyDescent="0.3">
      <c r="H1584" s="288" t="b">
        <f t="shared" si="121"/>
        <v>1</v>
      </c>
      <c r="I1584" s="288" t="b">
        <f t="shared" si="122"/>
        <v>1</v>
      </c>
      <c r="J1584" s="291">
        <f t="shared" si="123"/>
        <v>0</v>
      </c>
      <c r="K1584" s="291">
        <f t="shared" si="124"/>
        <v>0</v>
      </c>
      <c r="L1584" s="289">
        <f t="shared" si="125"/>
        <v>0</v>
      </c>
    </row>
    <row r="1585" spans="8:12" x14ac:dyDescent="0.3">
      <c r="H1585" s="288" t="b">
        <f t="shared" si="121"/>
        <v>1</v>
      </c>
      <c r="I1585" s="288" t="b">
        <f t="shared" si="122"/>
        <v>1</v>
      </c>
      <c r="J1585" s="291">
        <f t="shared" si="123"/>
        <v>0</v>
      </c>
      <c r="K1585" s="291">
        <f t="shared" si="124"/>
        <v>0</v>
      </c>
      <c r="L1585" s="289">
        <f t="shared" si="125"/>
        <v>0</v>
      </c>
    </row>
    <row r="1586" spans="8:12" x14ac:dyDescent="0.3">
      <c r="H1586" s="288" t="b">
        <f t="shared" si="121"/>
        <v>1</v>
      </c>
      <c r="I1586" s="288" t="b">
        <f t="shared" si="122"/>
        <v>1</v>
      </c>
      <c r="J1586" s="291">
        <f t="shared" si="123"/>
        <v>0</v>
      </c>
      <c r="K1586" s="291">
        <f t="shared" si="124"/>
        <v>0</v>
      </c>
      <c r="L1586" s="289">
        <f t="shared" si="125"/>
        <v>0</v>
      </c>
    </row>
    <row r="1587" spans="8:12" x14ac:dyDescent="0.3">
      <c r="H1587" s="288" t="b">
        <f t="shared" si="121"/>
        <v>1</v>
      </c>
      <c r="I1587" s="288" t="b">
        <f t="shared" si="122"/>
        <v>1</v>
      </c>
      <c r="J1587" s="291">
        <f t="shared" si="123"/>
        <v>0</v>
      </c>
      <c r="K1587" s="291">
        <f t="shared" si="124"/>
        <v>0</v>
      </c>
      <c r="L1587" s="289">
        <f t="shared" si="125"/>
        <v>0</v>
      </c>
    </row>
    <row r="1588" spans="8:12" x14ac:dyDescent="0.3">
      <c r="H1588" s="288" t="b">
        <f t="shared" si="121"/>
        <v>1</v>
      </c>
      <c r="I1588" s="288" t="b">
        <f t="shared" si="122"/>
        <v>1</v>
      </c>
      <c r="J1588" s="291">
        <f t="shared" si="123"/>
        <v>0</v>
      </c>
      <c r="K1588" s="291">
        <f t="shared" si="124"/>
        <v>0</v>
      </c>
      <c r="L1588" s="289">
        <f t="shared" si="125"/>
        <v>0</v>
      </c>
    </row>
    <row r="1589" spans="8:12" x14ac:dyDescent="0.3">
      <c r="H1589" s="288" t="b">
        <f t="shared" si="121"/>
        <v>1</v>
      </c>
      <c r="I1589" s="288" t="b">
        <f t="shared" si="122"/>
        <v>1</v>
      </c>
      <c r="J1589" s="291">
        <f t="shared" si="123"/>
        <v>0</v>
      </c>
      <c r="K1589" s="291">
        <f t="shared" si="124"/>
        <v>0</v>
      </c>
      <c r="L1589" s="289">
        <f t="shared" si="125"/>
        <v>0</v>
      </c>
    </row>
    <row r="1590" spans="8:12" x14ac:dyDescent="0.3">
      <c r="H1590" s="288" t="b">
        <f t="shared" si="121"/>
        <v>1</v>
      </c>
      <c r="I1590" s="288" t="b">
        <f t="shared" si="122"/>
        <v>1</v>
      </c>
      <c r="J1590" s="291">
        <f t="shared" si="123"/>
        <v>0</v>
      </c>
      <c r="K1590" s="291">
        <f t="shared" si="124"/>
        <v>0</v>
      </c>
      <c r="L1590" s="289">
        <f t="shared" si="125"/>
        <v>0</v>
      </c>
    </row>
    <row r="1591" spans="8:12" x14ac:dyDescent="0.3">
      <c r="H1591" s="288" t="b">
        <f t="shared" si="121"/>
        <v>1</v>
      </c>
      <c r="I1591" s="288" t="b">
        <f t="shared" si="122"/>
        <v>1</v>
      </c>
      <c r="J1591" s="291">
        <f t="shared" si="123"/>
        <v>0</v>
      </c>
      <c r="K1591" s="291">
        <f t="shared" si="124"/>
        <v>0</v>
      </c>
      <c r="L1591" s="289">
        <f t="shared" si="125"/>
        <v>0</v>
      </c>
    </row>
    <row r="1592" spans="8:12" x14ac:dyDescent="0.3">
      <c r="H1592" s="288" t="b">
        <f t="shared" si="121"/>
        <v>1</v>
      </c>
      <c r="I1592" s="288" t="b">
        <f t="shared" si="122"/>
        <v>1</v>
      </c>
      <c r="J1592" s="291">
        <f t="shared" si="123"/>
        <v>0</v>
      </c>
      <c r="K1592" s="291">
        <f t="shared" si="124"/>
        <v>0</v>
      </c>
      <c r="L1592" s="289">
        <f t="shared" si="125"/>
        <v>0</v>
      </c>
    </row>
    <row r="1593" spans="8:12" x14ac:dyDescent="0.3">
      <c r="H1593" s="288" t="b">
        <f t="shared" si="121"/>
        <v>1</v>
      </c>
      <c r="I1593" s="288" t="b">
        <f t="shared" si="122"/>
        <v>1</v>
      </c>
      <c r="J1593" s="291">
        <f t="shared" si="123"/>
        <v>0</v>
      </c>
      <c r="K1593" s="291">
        <f t="shared" si="124"/>
        <v>0</v>
      </c>
      <c r="L1593" s="289">
        <f t="shared" si="125"/>
        <v>0</v>
      </c>
    </row>
    <row r="1594" spans="8:12" x14ac:dyDescent="0.3">
      <c r="H1594" s="288" t="b">
        <f t="shared" si="121"/>
        <v>1</v>
      </c>
      <c r="I1594" s="288" t="b">
        <f t="shared" si="122"/>
        <v>1</v>
      </c>
      <c r="J1594" s="291">
        <f t="shared" si="123"/>
        <v>0</v>
      </c>
      <c r="K1594" s="291">
        <f t="shared" si="124"/>
        <v>0</v>
      </c>
      <c r="L1594" s="289">
        <f t="shared" si="125"/>
        <v>0</v>
      </c>
    </row>
    <row r="1595" spans="8:12" x14ac:dyDescent="0.3">
      <c r="H1595" s="288" t="b">
        <f t="shared" si="121"/>
        <v>1</v>
      </c>
      <c r="I1595" s="288" t="b">
        <f t="shared" si="122"/>
        <v>1</v>
      </c>
      <c r="J1595" s="291">
        <f t="shared" si="123"/>
        <v>0</v>
      </c>
      <c r="K1595" s="291">
        <f t="shared" si="124"/>
        <v>0</v>
      </c>
      <c r="L1595" s="289">
        <f t="shared" si="125"/>
        <v>0</v>
      </c>
    </row>
    <row r="1596" spans="8:12" x14ac:dyDescent="0.3">
      <c r="H1596" s="288" t="b">
        <f t="shared" si="121"/>
        <v>1</v>
      </c>
      <c r="I1596" s="288" t="b">
        <f t="shared" si="122"/>
        <v>1</v>
      </c>
      <c r="J1596" s="291">
        <f t="shared" si="123"/>
        <v>0</v>
      </c>
      <c r="K1596" s="291">
        <f t="shared" si="124"/>
        <v>0</v>
      </c>
      <c r="L1596" s="289">
        <f t="shared" si="125"/>
        <v>0</v>
      </c>
    </row>
    <row r="1597" spans="8:12" x14ac:dyDescent="0.3">
      <c r="H1597" s="288" t="b">
        <f t="shared" si="121"/>
        <v>1</v>
      </c>
      <c r="I1597" s="288" t="b">
        <f t="shared" si="122"/>
        <v>1</v>
      </c>
      <c r="J1597" s="291">
        <f t="shared" si="123"/>
        <v>0</v>
      </c>
      <c r="K1597" s="291">
        <f t="shared" si="124"/>
        <v>0</v>
      </c>
      <c r="L1597" s="289">
        <f t="shared" si="125"/>
        <v>0</v>
      </c>
    </row>
    <row r="1598" spans="8:12" x14ac:dyDescent="0.3">
      <c r="H1598" s="288" t="b">
        <f t="shared" si="121"/>
        <v>1</v>
      </c>
      <c r="I1598" s="288" t="b">
        <f t="shared" si="122"/>
        <v>1</v>
      </c>
      <c r="J1598" s="291">
        <f t="shared" si="123"/>
        <v>0</v>
      </c>
      <c r="K1598" s="291">
        <f t="shared" si="124"/>
        <v>0</v>
      </c>
      <c r="L1598" s="289">
        <f t="shared" si="125"/>
        <v>0</v>
      </c>
    </row>
    <row r="1599" spans="8:12" x14ac:dyDescent="0.3">
      <c r="H1599" s="288" t="b">
        <f t="shared" si="121"/>
        <v>1</v>
      </c>
      <c r="I1599" s="288" t="b">
        <f t="shared" si="122"/>
        <v>1</v>
      </c>
      <c r="J1599" s="291">
        <f t="shared" si="123"/>
        <v>0</v>
      </c>
      <c r="K1599" s="291">
        <f t="shared" si="124"/>
        <v>0</v>
      </c>
      <c r="L1599" s="289">
        <f t="shared" si="125"/>
        <v>0</v>
      </c>
    </row>
    <row r="1600" spans="8:12" x14ac:dyDescent="0.3">
      <c r="H1600" s="288" t="b">
        <f t="shared" si="121"/>
        <v>1</v>
      </c>
      <c r="I1600" s="288" t="b">
        <f t="shared" si="122"/>
        <v>1</v>
      </c>
      <c r="J1600" s="291">
        <f t="shared" si="123"/>
        <v>0</v>
      </c>
      <c r="K1600" s="291">
        <f t="shared" si="124"/>
        <v>0</v>
      </c>
      <c r="L1600" s="289">
        <f t="shared" si="125"/>
        <v>0</v>
      </c>
    </row>
    <row r="1601" spans="8:12" x14ac:dyDescent="0.3">
      <c r="H1601" s="288" t="b">
        <f t="shared" si="121"/>
        <v>1</v>
      </c>
      <c r="I1601" s="288" t="b">
        <f t="shared" si="122"/>
        <v>1</v>
      </c>
      <c r="J1601" s="291">
        <f t="shared" si="123"/>
        <v>0</v>
      </c>
      <c r="K1601" s="291">
        <f t="shared" si="124"/>
        <v>0</v>
      </c>
      <c r="L1601" s="289">
        <f t="shared" si="125"/>
        <v>0</v>
      </c>
    </row>
    <row r="1602" spans="8:12" x14ac:dyDescent="0.3">
      <c r="H1602" s="288" t="b">
        <f t="shared" si="121"/>
        <v>1</v>
      </c>
      <c r="I1602" s="288" t="b">
        <f t="shared" si="122"/>
        <v>1</v>
      </c>
      <c r="J1602" s="291">
        <f t="shared" si="123"/>
        <v>0</v>
      </c>
      <c r="K1602" s="291">
        <f t="shared" si="124"/>
        <v>0</v>
      </c>
      <c r="L1602" s="289">
        <f t="shared" si="125"/>
        <v>0</v>
      </c>
    </row>
    <row r="1603" spans="8:12" x14ac:dyDescent="0.3">
      <c r="H1603" s="288" t="b">
        <f t="shared" si="121"/>
        <v>1</v>
      </c>
      <c r="I1603" s="288" t="b">
        <f t="shared" si="122"/>
        <v>1</v>
      </c>
      <c r="J1603" s="291">
        <f t="shared" si="123"/>
        <v>0</v>
      </c>
      <c r="K1603" s="291">
        <f t="shared" si="124"/>
        <v>0</v>
      </c>
      <c r="L1603" s="289">
        <f t="shared" si="125"/>
        <v>0</v>
      </c>
    </row>
    <row r="1604" spans="8:12" x14ac:dyDescent="0.3">
      <c r="H1604" s="288" t="b">
        <f t="shared" si="121"/>
        <v>1</v>
      </c>
      <c r="I1604" s="288" t="b">
        <f t="shared" si="122"/>
        <v>1</v>
      </c>
      <c r="J1604" s="291">
        <f t="shared" si="123"/>
        <v>0</v>
      </c>
      <c r="K1604" s="291">
        <f t="shared" si="124"/>
        <v>0</v>
      </c>
      <c r="L1604" s="289">
        <f t="shared" si="125"/>
        <v>0</v>
      </c>
    </row>
    <row r="1605" spans="8:12" x14ac:dyDescent="0.3">
      <c r="H1605" s="288" t="b">
        <f t="shared" ref="H1605:H1668" si="126">+B1605=N1605</f>
        <v>1</v>
      </c>
      <c r="I1605" s="288" t="b">
        <f t="shared" ref="I1605:I1668" si="127">+C1605=O1605</f>
        <v>1</v>
      </c>
      <c r="J1605" s="291">
        <f t="shared" ref="J1605:J1668" si="128">+D1605-P1605</f>
        <v>0</v>
      </c>
      <c r="K1605" s="291">
        <f t="shared" ref="K1605:K1668" si="129">+E1605-Q1605</f>
        <v>0</v>
      </c>
      <c r="L1605" s="289">
        <f t="shared" si="125"/>
        <v>0</v>
      </c>
    </row>
    <row r="1606" spans="8:12" x14ac:dyDescent="0.3">
      <c r="H1606" s="288" t="b">
        <f t="shared" si="126"/>
        <v>1</v>
      </c>
      <c r="I1606" s="288" t="b">
        <f t="shared" si="127"/>
        <v>1</v>
      </c>
      <c r="J1606" s="291">
        <f t="shared" si="128"/>
        <v>0</v>
      </c>
      <c r="K1606" s="291">
        <f t="shared" si="129"/>
        <v>0</v>
      </c>
      <c r="L1606" s="289">
        <f t="shared" si="125"/>
        <v>0</v>
      </c>
    </row>
    <row r="1607" spans="8:12" x14ac:dyDescent="0.3">
      <c r="H1607" s="288" t="b">
        <f t="shared" si="126"/>
        <v>1</v>
      </c>
      <c r="I1607" s="288" t="b">
        <f t="shared" si="127"/>
        <v>1</v>
      </c>
      <c r="J1607" s="291">
        <f t="shared" si="128"/>
        <v>0</v>
      </c>
      <c r="K1607" s="291">
        <f t="shared" si="129"/>
        <v>0</v>
      </c>
      <c r="L1607" s="289">
        <f t="shared" si="125"/>
        <v>0</v>
      </c>
    </row>
    <row r="1608" spans="8:12" x14ac:dyDescent="0.3">
      <c r="H1608" s="288" t="b">
        <f t="shared" si="126"/>
        <v>1</v>
      </c>
      <c r="I1608" s="288" t="b">
        <f t="shared" si="127"/>
        <v>1</v>
      </c>
      <c r="J1608" s="291">
        <f t="shared" si="128"/>
        <v>0</v>
      </c>
      <c r="K1608" s="291">
        <f t="shared" si="129"/>
        <v>0</v>
      </c>
      <c r="L1608" s="289">
        <f t="shared" si="125"/>
        <v>0</v>
      </c>
    </row>
    <row r="1609" spans="8:12" x14ac:dyDescent="0.3">
      <c r="H1609" s="288" t="b">
        <f t="shared" si="126"/>
        <v>1</v>
      </c>
      <c r="I1609" s="288" t="b">
        <f t="shared" si="127"/>
        <v>1</v>
      </c>
      <c r="J1609" s="291">
        <f t="shared" si="128"/>
        <v>0</v>
      </c>
      <c r="K1609" s="291">
        <f t="shared" si="129"/>
        <v>0</v>
      </c>
      <c r="L1609" s="289">
        <f t="shared" si="125"/>
        <v>0</v>
      </c>
    </row>
    <row r="1610" spans="8:12" x14ac:dyDescent="0.3">
      <c r="H1610" s="288" t="b">
        <f t="shared" si="126"/>
        <v>1</v>
      </c>
      <c r="I1610" s="288" t="b">
        <f t="shared" si="127"/>
        <v>1</v>
      </c>
      <c r="J1610" s="291">
        <f t="shared" si="128"/>
        <v>0</v>
      </c>
      <c r="K1610" s="291">
        <f t="shared" si="129"/>
        <v>0</v>
      </c>
      <c r="L1610" s="289">
        <f t="shared" si="125"/>
        <v>0</v>
      </c>
    </row>
    <row r="1611" spans="8:12" x14ac:dyDescent="0.3">
      <c r="H1611" s="288" t="b">
        <f t="shared" si="126"/>
        <v>1</v>
      </c>
      <c r="I1611" s="288" t="b">
        <f t="shared" si="127"/>
        <v>1</v>
      </c>
      <c r="J1611" s="291">
        <f t="shared" si="128"/>
        <v>0</v>
      </c>
      <c r="K1611" s="291">
        <f t="shared" si="129"/>
        <v>0</v>
      </c>
      <c r="L1611" s="289">
        <f t="shared" si="125"/>
        <v>0</v>
      </c>
    </row>
    <row r="1612" spans="8:12" x14ac:dyDescent="0.3">
      <c r="H1612" s="288" t="b">
        <f t="shared" si="126"/>
        <v>1</v>
      </c>
      <c r="I1612" s="288" t="b">
        <f t="shared" si="127"/>
        <v>1</v>
      </c>
      <c r="J1612" s="291">
        <f t="shared" si="128"/>
        <v>0</v>
      </c>
      <c r="K1612" s="291">
        <f t="shared" si="129"/>
        <v>0</v>
      </c>
      <c r="L1612" s="289">
        <f t="shared" si="125"/>
        <v>0</v>
      </c>
    </row>
    <row r="1613" spans="8:12" x14ac:dyDescent="0.3">
      <c r="H1613" s="288" t="b">
        <f t="shared" si="126"/>
        <v>1</v>
      </c>
      <c r="I1613" s="288" t="b">
        <f t="shared" si="127"/>
        <v>1</v>
      </c>
      <c r="J1613" s="291">
        <f t="shared" si="128"/>
        <v>0</v>
      </c>
      <c r="K1613" s="291">
        <f t="shared" si="129"/>
        <v>0</v>
      </c>
      <c r="L1613" s="289">
        <f t="shared" si="125"/>
        <v>0</v>
      </c>
    </row>
    <row r="1614" spans="8:12" x14ac:dyDescent="0.3">
      <c r="H1614" s="288" t="b">
        <f t="shared" si="126"/>
        <v>1</v>
      </c>
      <c r="I1614" s="288" t="b">
        <f t="shared" si="127"/>
        <v>1</v>
      </c>
      <c r="J1614" s="291">
        <f t="shared" si="128"/>
        <v>0</v>
      </c>
      <c r="K1614" s="291">
        <f t="shared" si="129"/>
        <v>0</v>
      </c>
      <c r="L1614" s="289">
        <f t="shared" si="125"/>
        <v>0</v>
      </c>
    </row>
    <row r="1615" spans="8:12" x14ac:dyDescent="0.3">
      <c r="H1615" s="288" t="b">
        <f t="shared" si="126"/>
        <v>1</v>
      </c>
      <c r="I1615" s="288" t="b">
        <f t="shared" si="127"/>
        <v>1</v>
      </c>
      <c r="J1615" s="291">
        <f t="shared" si="128"/>
        <v>0</v>
      </c>
      <c r="K1615" s="291">
        <f t="shared" si="129"/>
        <v>0</v>
      </c>
      <c r="L1615" s="289">
        <f t="shared" ref="L1615:L1678" si="130">+IF(LEN(B1615)=LEN(N1615),LEN(B1615),LEN(B1615)+LEN(N1615))</f>
        <v>0</v>
      </c>
    </row>
    <row r="1616" spans="8:12" x14ac:dyDescent="0.3">
      <c r="H1616" s="288" t="b">
        <f t="shared" si="126"/>
        <v>1</v>
      </c>
      <c r="I1616" s="288" t="b">
        <f t="shared" si="127"/>
        <v>1</v>
      </c>
      <c r="J1616" s="291">
        <f t="shared" si="128"/>
        <v>0</v>
      </c>
      <c r="K1616" s="291">
        <f t="shared" si="129"/>
        <v>0</v>
      </c>
      <c r="L1616" s="289">
        <f t="shared" si="130"/>
        <v>0</v>
      </c>
    </row>
    <row r="1617" spans="8:12" x14ac:dyDescent="0.3">
      <c r="H1617" s="288" t="b">
        <f t="shared" si="126"/>
        <v>1</v>
      </c>
      <c r="I1617" s="288" t="b">
        <f t="shared" si="127"/>
        <v>1</v>
      </c>
      <c r="J1617" s="291">
        <f t="shared" si="128"/>
        <v>0</v>
      </c>
      <c r="K1617" s="291">
        <f t="shared" si="129"/>
        <v>0</v>
      </c>
      <c r="L1617" s="289">
        <f t="shared" si="130"/>
        <v>0</v>
      </c>
    </row>
    <row r="1618" spans="8:12" x14ac:dyDescent="0.3">
      <c r="H1618" s="288" t="b">
        <f t="shared" si="126"/>
        <v>1</v>
      </c>
      <c r="I1618" s="288" t="b">
        <f t="shared" si="127"/>
        <v>1</v>
      </c>
      <c r="J1618" s="291">
        <f t="shared" si="128"/>
        <v>0</v>
      </c>
      <c r="K1618" s="291">
        <f t="shared" si="129"/>
        <v>0</v>
      </c>
      <c r="L1618" s="289">
        <f t="shared" si="130"/>
        <v>0</v>
      </c>
    </row>
    <row r="1619" spans="8:12" x14ac:dyDescent="0.3">
      <c r="H1619" s="288" t="b">
        <f t="shared" si="126"/>
        <v>1</v>
      </c>
      <c r="I1619" s="288" t="b">
        <f t="shared" si="127"/>
        <v>1</v>
      </c>
      <c r="J1619" s="291">
        <f t="shared" si="128"/>
        <v>0</v>
      </c>
      <c r="K1619" s="291">
        <f t="shared" si="129"/>
        <v>0</v>
      </c>
      <c r="L1619" s="289">
        <f t="shared" si="130"/>
        <v>0</v>
      </c>
    </row>
    <row r="1620" spans="8:12" x14ac:dyDescent="0.3">
      <c r="H1620" s="288" t="b">
        <f t="shared" si="126"/>
        <v>1</v>
      </c>
      <c r="I1620" s="288" t="b">
        <f t="shared" si="127"/>
        <v>1</v>
      </c>
      <c r="J1620" s="291">
        <f t="shared" si="128"/>
        <v>0</v>
      </c>
      <c r="K1620" s="291">
        <f t="shared" si="129"/>
        <v>0</v>
      </c>
      <c r="L1620" s="289">
        <f t="shared" si="130"/>
        <v>0</v>
      </c>
    </row>
    <row r="1621" spans="8:12" x14ac:dyDescent="0.3">
      <c r="H1621" s="288" t="b">
        <f t="shared" si="126"/>
        <v>1</v>
      </c>
      <c r="I1621" s="288" t="b">
        <f t="shared" si="127"/>
        <v>1</v>
      </c>
      <c r="J1621" s="291">
        <f t="shared" si="128"/>
        <v>0</v>
      </c>
      <c r="K1621" s="291">
        <f t="shared" si="129"/>
        <v>0</v>
      </c>
      <c r="L1621" s="289">
        <f t="shared" si="130"/>
        <v>0</v>
      </c>
    </row>
    <row r="1622" spans="8:12" x14ac:dyDescent="0.3">
      <c r="H1622" s="288" t="b">
        <f t="shared" si="126"/>
        <v>1</v>
      </c>
      <c r="I1622" s="288" t="b">
        <f t="shared" si="127"/>
        <v>1</v>
      </c>
      <c r="J1622" s="291">
        <f t="shared" si="128"/>
        <v>0</v>
      </c>
      <c r="K1622" s="291">
        <f t="shared" si="129"/>
        <v>0</v>
      </c>
      <c r="L1622" s="289">
        <f t="shared" si="130"/>
        <v>0</v>
      </c>
    </row>
    <row r="1623" spans="8:12" x14ac:dyDescent="0.3">
      <c r="H1623" s="288" t="b">
        <f t="shared" si="126"/>
        <v>1</v>
      </c>
      <c r="I1623" s="288" t="b">
        <f t="shared" si="127"/>
        <v>1</v>
      </c>
      <c r="J1623" s="291">
        <f t="shared" si="128"/>
        <v>0</v>
      </c>
      <c r="K1623" s="291">
        <f t="shared" si="129"/>
        <v>0</v>
      </c>
      <c r="L1623" s="289">
        <f t="shared" si="130"/>
        <v>0</v>
      </c>
    </row>
    <row r="1624" spans="8:12" x14ac:dyDescent="0.3">
      <c r="H1624" s="288" t="b">
        <f t="shared" si="126"/>
        <v>1</v>
      </c>
      <c r="I1624" s="288" t="b">
        <f t="shared" si="127"/>
        <v>1</v>
      </c>
      <c r="J1624" s="291">
        <f t="shared" si="128"/>
        <v>0</v>
      </c>
      <c r="K1624" s="291">
        <f t="shared" si="129"/>
        <v>0</v>
      </c>
      <c r="L1624" s="289">
        <f t="shared" si="130"/>
        <v>0</v>
      </c>
    </row>
    <row r="1625" spans="8:12" x14ac:dyDescent="0.3">
      <c r="H1625" s="288" t="b">
        <f t="shared" si="126"/>
        <v>1</v>
      </c>
      <c r="I1625" s="288" t="b">
        <f t="shared" si="127"/>
        <v>1</v>
      </c>
      <c r="J1625" s="291">
        <f t="shared" si="128"/>
        <v>0</v>
      </c>
      <c r="K1625" s="291">
        <f t="shared" si="129"/>
        <v>0</v>
      </c>
      <c r="L1625" s="289">
        <f t="shared" si="130"/>
        <v>0</v>
      </c>
    </row>
    <row r="1626" spans="8:12" x14ac:dyDescent="0.3">
      <c r="H1626" s="288" t="b">
        <f t="shared" si="126"/>
        <v>1</v>
      </c>
      <c r="I1626" s="288" t="b">
        <f t="shared" si="127"/>
        <v>1</v>
      </c>
      <c r="J1626" s="291">
        <f t="shared" si="128"/>
        <v>0</v>
      </c>
      <c r="K1626" s="291">
        <f t="shared" si="129"/>
        <v>0</v>
      </c>
      <c r="L1626" s="289">
        <f t="shared" si="130"/>
        <v>0</v>
      </c>
    </row>
    <row r="1627" spans="8:12" x14ac:dyDescent="0.3">
      <c r="H1627" s="288" t="b">
        <f t="shared" si="126"/>
        <v>1</v>
      </c>
      <c r="I1627" s="288" t="b">
        <f t="shared" si="127"/>
        <v>1</v>
      </c>
      <c r="J1627" s="291">
        <f t="shared" si="128"/>
        <v>0</v>
      </c>
      <c r="K1627" s="291">
        <f t="shared" si="129"/>
        <v>0</v>
      </c>
      <c r="L1627" s="289">
        <f t="shared" si="130"/>
        <v>0</v>
      </c>
    </row>
    <row r="1628" spans="8:12" x14ac:dyDescent="0.3">
      <c r="H1628" s="288" t="b">
        <f t="shared" si="126"/>
        <v>1</v>
      </c>
      <c r="I1628" s="288" t="b">
        <f t="shared" si="127"/>
        <v>1</v>
      </c>
      <c r="J1628" s="291">
        <f t="shared" si="128"/>
        <v>0</v>
      </c>
      <c r="K1628" s="291">
        <f t="shared" si="129"/>
        <v>0</v>
      </c>
      <c r="L1628" s="289">
        <f t="shared" si="130"/>
        <v>0</v>
      </c>
    </row>
    <row r="1629" spans="8:12" x14ac:dyDescent="0.3">
      <c r="H1629" s="288" t="b">
        <f t="shared" si="126"/>
        <v>1</v>
      </c>
      <c r="I1629" s="288" t="b">
        <f t="shared" si="127"/>
        <v>1</v>
      </c>
      <c r="J1629" s="291">
        <f t="shared" si="128"/>
        <v>0</v>
      </c>
      <c r="K1629" s="291">
        <f t="shared" si="129"/>
        <v>0</v>
      </c>
      <c r="L1629" s="289">
        <f t="shared" si="130"/>
        <v>0</v>
      </c>
    </row>
    <row r="1630" spans="8:12" x14ac:dyDescent="0.3">
      <c r="H1630" s="288" t="b">
        <f t="shared" si="126"/>
        <v>1</v>
      </c>
      <c r="I1630" s="288" t="b">
        <f t="shared" si="127"/>
        <v>1</v>
      </c>
      <c r="J1630" s="291">
        <f t="shared" si="128"/>
        <v>0</v>
      </c>
      <c r="K1630" s="291">
        <f t="shared" si="129"/>
        <v>0</v>
      </c>
      <c r="L1630" s="289">
        <f t="shared" si="130"/>
        <v>0</v>
      </c>
    </row>
    <row r="1631" spans="8:12" x14ac:dyDescent="0.3">
      <c r="H1631" s="288" t="b">
        <f t="shared" si="126"/>
        <v>1</v>
      </c>
      <c r="I1631" s="288" t="b">
        <f t="shared" si="127"/>
        <v>1</v>
      </c>
      <c r="J1631" s="291">
        <f t="shared" si="128"/>
        <v>0</v>
      </c>
      <c r="K1631" s="291">
        <f t="shared" si="129"/>
        <v>0</v>
      </c>
      <c r="L1631" s="289">
        <f t="shared" si="130"/>
        <v>0</v>
      </c>
    </row>
    <row r="1632" spans="8:12" x14ac:dyDescent="0.3">
      <c r="H1632" s="288" t="b">
        <f t="shared" si="126"/>
        <v>1</v>
      </c>
      <c r="I1632" s="288" t="b">
        <f t="shared" si="127"/>
        <v>1</v>
      </c>
      <c r="J1632" s="291">
        <f t="shared" si="128"/>
        <v>0</v>
      </c>
      <c r="K1632" s="291">
        <f t="shared" si="129"/>
        <v>0</v>
      </c>
      <c r="L1632" s="289">
        <f t="shared" si="130"/>
        <v>0</v>
      </c>
    </row>
    <row r="1633" spans="8:12" x14ac:dyDescent="0.3">
      <c r="H1633" s="288" t="b">
        <f t="shared" si="126"/>
        <v>1</v>
      </c>
      <c r="I1633" s="288" t="b">
        <f t="shared" si="127"/>
        <v>1</v>
      </c>
      <c r="J1633" s="291">
        <f t="shared" si="128"/>
        <v>0</v>
      </c>
      <c r="K1633" s="291">
        <f t="shared" si="129"/>
        <v>0</v>
      </c>
      <c r="L1633" s="289">
        <f t="shared" si="130"/>
        <v>0</v>
      </c>
    </row>
    <row r="1634" spans="8:12" x14ac:dyDescent="0.3">
      <c r="H1634" s="288" t="b">
        <f t="shared" si="126"/>
        <v>1</v>
      </c>
      <c r="I1634" s="288" t="b">
        <f t="shared" si="127"/>
        <v>1</v>
      </c>
      <c r="J1634" s="291">
        <f t="shared" si="128"/>
        <v>0</v>
      </c>
      <c r="K1634" s="291">
        <f t="shared" si="129"/>
        <v>0</v>
      </c>
      <c r="L1634" s="289">
        <f t="shared" si="130"/>
        <v>0</v>
      </c>
    </row>
    <row r="1635" spans="8:12" x14ac:dyDescent="0.3">
      <c r="H1635" s="288" t="b">
        <f t="shared" si="126"/>
        <v>1</v>
      </c>
      <c r="I1635" s="288" t="b">
        <f t="shared" si="127"/>
        <v>1</v>
      </c>
      <c r="J1635" s="291">
        <f t="shared" si="128"/>
        <v>0</v>
      </c>
      <c r="K1635" s="291">
        <f t="shared" si="129"/>
        <v>0</v>
      </c>
      <c r="L1635" s="289">
        <f t="shared" si="130"/>
        <v>0</v>
      </c>
    </row>
    <row r="1636" spans="8:12" x14ac:dyDescent="0.3">
      <c r="H1636" s="288" t="b">
        <f t="shared" si="126"/>
        <v>1</v>
      </c>
      <c r="I1636" s="288" t="b">
        <f t="shared" si="127"/>
        <v>1</v>
      </c>
      <c r="J1636" s="291">
        <f t="shared" si="128"/>
        <v>0</v>
      </c>
      <c r="K1636" s="291">
        <f t="shared" si="129"/>
        <v>0</v>
      </c>
      <c r="L1636" s="289">
        <f t="shared" si="130"/>
        <v>0</v>
      </c>
    </row>
    <row r="1637" spans="8:12" x14ac:dyDescent="0.3">
      <c r="H1637" s="288" t="b">
        <f t="shared" si="126"/>
        <v>1</v>
      </c>
      <c r="I1637" s="288" t="b">
        <f t="shared" si="127"/>
        <v>1</v>
      </c>
      <c r="J1637" s="291">
        <f t="shared" si="128"/>
        <v>0</v>
      </c>
      <c r="K1637" s="291">
        <f t="shared" si="129"/>
        <v>0</v>
      </c>
      <c r="L1637" s="289">
        <f t="shared" si="130"/>
        <v>0</v>
      </c>
    </row>
    <row r="1638" spans="8:12" x14ac:dyDescent="0.3">
      <c r="H1638" s="288" t="b">
        <f t="shared" si="126"/>
        <v>1</v>
      </c>
      <c r="I1638" s="288" t="b">
        <f t="shared" si="127"/>
        <v>1</v>
      </c>
      <c r="J1638" s="291">
        <f t="shared" si="128"/>
        <v>0</v>
      </c>
      <c r="K1638" s="291">
        <f t="shared" si="129"/>
        <v>0</v>
      </c>
      <c r="L1638" s="289">
        <f t="shared" si="130"/>
        <v>0</v>
      </c>
    </row>
    <row r="1639" spans="8:12" x14ac:dyDescent="0.3">
      <c r="H1639" s="288" t="b">
        <f t="shared" si="126"/>
        <v>1</v>
      </c>
      <c r="I1639" s="288" t="b">
        <f t="shared" si="127"/>
        <v>1</v>
      </c>
      <c r="J1639" s="291">
        <f t="shared" si="128"/>
        <v>0</v>
      </c>
      <c r="K1639" s="291">
        <f t="shared" si="129"/>
        <v>0</v>
      </c>
      <c r="L1639" s="289">
        <f t="shared" si="130"/>
        <v>0</v>
      </c>
    </row>
    <row r="1640" spans="8:12" x14ac:dyDescent="0.3">
      <c r="H1640" s="288" t="b">
        <f t="shared" si="126"/>
        <v>1</v>
      </c>
      <c r="I1640" s="288" t="b">
        <f t="shared" si="127"/>
        <v>1</v>
      </c>
      <c r="J1640" s="291">
        <f t="shared" si="128"/>
        <v>0</v>
      </c>
      <c r="K1640" s="291">
        <f t="shared" si="129"/>
        <v>0</v>
      </c>
      <c r="L1640" s="289">
        <f t="shared" si="130"/>
        <v>0</v>
      </c>
    </row>
    <row r="1641" spans="8:12" x14ac:dyDescent="0.3">
      <c r="H1641" s="288" t="b">
        <f t="shared" si="126"/>
        <v>1</v>
      </c>
      <c r="I1641" s="288" t="b">
        <f t="shared" si="127"/>
        <v>1</v>
      </c>
      <c r="J1641" s="291">
        <f t="shared" si="128"/>
        <v>0</v>
      </c>
      <c r="K1641" s="291">
        <f t="shared" si="129"/>
        <v>0</v>
      </c>
      <c r="L1641" s="289">
        <f t="shared" si="130"/>
        <v>0</v>
      </c>
    </row>
    <row r="1642" spans="8:12" x14ac:dyDescent="0.3">
      <c r="H1642" s="288" t="b">
        <f t="shared" si="126"/>
        <v>1</v>
      </c>
      <c r="I1642" s="288" t="b">
        <f t="shared" si="127"/>
        <v>1</v>
      </c>
      <c r="J1642" s="291">
        <f t="shared" si="128"/>
        <v>0</v>
      </c>
      <c r="K1642" s="291">
        <f t="shared" si="129"/>
        <v>0</v>
      </c>
      <c r="L1642" s="289">
        <f t="shared" si="130"/>
        <v>0</v>
      </c>
    </row>
    <row r="1643" spans="8:12" x14ac:dyDescent="0.3">
      <c r="H1643" s="288" t="b">
        <f t="shared" si="126"/>
        <v>1</v>
      </c>
      <c r="I1643" s="288" t="b">
        <f t="shared" si="127"/>
        <v>1</v>
      </c>
      <c r="J1643" s="291">
        <f t="shared" si="128"/>
        <v>0</v>
      </c>
      <c r="K1643" s="291">
        <f t="shared" si="129"/>
        <v>0</v>
      </c>
      <c r="L1643" s="289">
        <f t="shared" si="130"/>
        <v>0</v>
      </c>
    </row>
    <row r="1644" spans="8:12" x14ac:dyDescent="0.3">
      <c r="H1644" s="288" t="b">
        <f t="shared" si="126"/>
        <v>1</v>
      </c>
      <c r="I1644" s="288" t="b">
        <f t="shared" si="127"/>
        <v>1</v>
      </c>
      <c r="J1644" s="291">
        <f t="shared" si="128"/>
        <v>0</v>
      </c>
      <c r="K1644" s="291">
        <f t="shared" si="129"/>
        <v>0</v>
      </c>
      <c r="L1644" s="289">
        <f t="shared" si="130"/>
        <v>0</v>
      </c>
    </row>
    <row r="1645" spans="8:12" x14ac:dyDescent="0.3">
      <c r="H1645" s="288" t="b">
        <f t="shared" si="126"/>
        <v>1</v>
      </c>
      <c r="I1645" s="288" t="b">
        <f t="shared" si="127"/>
        <v>1</v>
      </c>
      <c r="J1645" s="291">
        <f t="shared" si="128"/>
        <v>0</v>
      </c>
      <c r="K1645" s="291">
        <f t="shared" si="129"/>
        <v>0</v>
      </c>
      <c r="L1645" s="289">
        <f t="shared" si="130"/>
        <v>0</v>
      </c>
    </row>
    <row r="1646" spans="8:12" x14ac:dyDescent="0.3">
      <c r="H1646" s="288" t="b">
        <f t="shared" si="126"/>
        <v>1</v>
      </c>
      <c r="I1646" s="288" t="b">
        <f t="shared" si="127"/>
        <v>1</v>
      </c>
      <c r="J1646" s="291">
        <f t="shared" si="128"/>
        <v>0</v>
      </c>
      <c r="K1646" s="291">
        <f t="shared" si="129"/>
        <v>0</v>
      </c>
      <c r="L1646" s="289">
        <f t="shared" si="130"/>
        <v>0</v>
      </c>
    </row>
    <row r="1647" spans="8:12" x14ac:dyDescent="0.3">
      <c r="H1647" s="288" t="b">
        <f t="shared" si="126"/>
        <v>1</v>
      </c>
      <c r="I1647" s="288" t="b">
        <f t="shared" si="127"/>
        <v>1</v>
      </c>
      <c r="J1647" s="291">
        <f t="shared" si="128"/>
        <v>0</v>
      </c>
      <c r="K1647" s="291">
        <f t="shared" si="129"/>
        <v>0</v>
      </c>
      <c r="L1647" s="289">
        <f t="shared" si="130"/>
        <v>0</v>
      </c>
    </row>
    <row r="1648" spans="8:12" x14ac:dyDescent="0.3">
      <c r="H1648" s="288" t="b">
        <f t="shared" si="126"/>
        <v>1</v>
      </c>
      <c r="I1648" s="288" t="b">
        <f t="shared" si="127"/>
        <v>1</v>
      </c>
      <c r="J1648" s="291">
        <f t="shared" si="128"/>
        <v>0</v>
      </c>
      <c r="K1648" s="291">
        <f t="shared" si="129"/>
        <v>0</v>
      </c>
      <c r="L1648" s="289">
        <f t="shared" si="130"/>
        <v>0</v>
      </c>
    </row>
    <row r="1649" spans="8:12" x14ac:dyDescent="0.3">
      <c r="H1649" s="288" t="b">
        <f t="shared" si="126"/>
        <v>1</v>
      </c>
      <c r="I1649" s="288" t="b">
        <f t="shared" si="127"/>
        <v>1</v>
      </c>
      <c r="J1649" s="291">
        <f t="shared" si="128"/>
        <v>0</v>
      </c>
      <c r="K1649" s="291">
        <f t="shared" si="129"/>
        <v>0</v>
      </c>
      <c r="L1649" s="289">
        <f t="shared" si="130"/>
        <v>0</v>
      </c>
    </row>
    <row r="1650" spans="8:12" x14ac:dyDescent="0.3">
      <c r="H1650" s="288" t="b">
        <f t="shared" si="126"/>
        <v>1</v>
      </c>
      <c r="I1650" s="288" t="b">
        <f t="shared" si="127"/>
        <v>1</v>
      </c>
      <c r="J1650" s="291">
        <f t="shared" si="128"/>
        <v>0</v>
      </c>
      <c r="K1650" s="291">
        <f t="shared" si="129"/>
        <v>0</v>
      </c>
      <c r="L1650" s="289">
        <f t="shared" si="130"/>
        <v>0</v>
      </c>
    </row>
    <row r="1651" spans="8:12" x14ac:dyDescent="0.3">
      <c r="H1651" s="288" t="b">
        <f t="shared" si="126"/>
        <v>1</v>
      </c>
      <c r="I1651" s="288" t="b">
        <f t="shared" si="127"/>
        <v>1</v>
      </c>
      <c r="J1651" s="291">
        <f t="shared" si="128"/>
        <v>0</v>
      </c>
      <c r="K1651" s="291">
        <f t="shared" si="129"/>
        <v>0</v>
      </c>
      <c r="L1651" s="289">
        <f t="shared" si="130"/>
        <v>0</v>
      </c>
    </row>
    <row r="1652" spans="8:12" x14ac:dyDescent="0.3">
      <c r="H1652" s="288" t="b">
        <f t="shared" si="126"/>
        <v>1</v>
      </c>
      <c r="I1652" s="288" t="b">
        <f t="shared" si="127"/>
        <v>1</v>
      </c>
      <c r="J1652" s="291">
        <f t="shared" si="128"/>
        <v>0</v>
      </c>
      <c r="K1652" s="291">
        <f t="shared" si="129"/>
        <v>0</v>
      </c>
      <c r="L1652" s="289">
        <f t="shared" si="130"/>
        <v>0</v>
      </c>
    </row>
    <row r="1653" spans="8:12" x14ac:dyDescent="0.3">
      <c r="H1653" s="288" t="b">
        <f t="shared" si="126"/>
        <v>1</v>
      </c>
      <c r="I1653" s="288" t="b">
        <f t="shared" si="127"/>
        <v>1</v>
      </c>
      <c r="J1653" s="291">
        <f t="shared" si="128"/>
        <v>0</v>
      </c>
      <c r="K1653" s="291">
        <f t="shared" si="129"/>
        <v>0</v>
      </c>
      <c r="L1653" s="289">
        <f t="shared" si="130"/>
        <v>0</v>
      </c>
    </row>
    <row r="1654" spans="8:12" x14ac:dyDescent="0.3">
      <c r="H1654" s="288" t="b">
        <f t="shared" si="126"/>
        <v>1</v>
      </c>
      <c r="I1654" s="288" t="b">
        <f t="shared" si="127"/>
        <v>1</v>
      </c>
      <c r="J1654" s="291">
        <f t="shared" si="128"/>
        <v>0</v>
      </c>
      <c r="K1654" s="291">
        <f t="shared" si="129"/>
        <v>0</v>
      </c>
      <c r="L1654" s="289">
        <f t="shared" si="130"/>
        <v>0</v>
      </c>
    </row>
    <row r="1655" spans="8:12" x14ac:dyDescent="0.3">
      <c r="H1655" s="288" t="b">
        <f t="shared" si="126"/>
        <v>1</v>
      </c>
      <c r="I1655" s="288" t="b">
        <f t="shared" si="127"/>
        <v>1</v>
      </c>
      <c r="J1655" s="291">
        <f t="shared" si="128"/>
        <v>0</v>
      </c>
      <c r="K1655" s="291">
        <f t="shared" si="129"/>
        <v>0</v>
      </c>
      <c r="L1655" s="289">
        <f t="shared" si="130"/>
        <v>0</v>
      </c>
    </row>
    <row r="1656" spans="8:12" x14ac:dyDescent="0.3">
      <c r="H1656" s="288" t="b">
        <f t="shared" si="126"/>
        <v>1</v>
      </c>
      <c r="I1656" s="288" t="b">
        <f t="shared" si="127"/>
        <v>1</v>
      </c>
      <c r="J1656" s="291">
        <f t="shared" si="128"/>
        <v>0</v>
      </c>
      <c r="K1656" s="291">
        <f t="shared" si="129"/>
        <v>0</v>
      </c>
      <c r="L1656" s="289">
        <f t="shared" si="130"/>
        <v>0</v>
      </c>
    </row>
    <row r="1657" spans="8:12" x14ac:dyDescent="0.3">
      <c r="H1657" s="288" t="b">
        <f t="shared" si="126"/>
        <v>1</v>
      </c>
      <c r="I1657" s="288" t="b">
        <f t="shared" si="127"/>
        <v>1</v>
      </c>
      <c r="J1657" s="291">
        <f t="shared" si="128"/>
        <v>0</v>
      </c>
      <c r="K1657" s="291">
        <f t="shared" si="129"/>
        <v>0</v>
      </c>
      <c r="L1657" s="289">
        <f t="shared" si="130"/>
        <v>0</v>
      </c>
    </row>
    <row r="1658" spans="8:12" x14ac:dyDescent="0.3">
      <c r="H1658" s="288" t="b">
        <f t="shared" si="126"/>
        <v>1</v>
      </c>
      <c r="I1658" s="288" t="b">
        <f t="shared" si="127"/>
        <v>1</v>
      </c>
      <c r="J1658" s="291">
        <f t="shared" si="128"/>
        <v>0</v>
      </c>
      <c r="K1658" s="291">
        <f t="shared" si="129"/>
        <v>0</v>
      </c>
      <c r="L1658" s="289">
        <f t="shared" si="130"/>
        <v>0</v>
      </c>
    </row>
    <row r="1659" spans="8:12" x14ac:dyDescent="0.3">
      <c r="H1659" s="288" t="b">
        <f t="shared" si="126"/>
        <v>1</v>
      </c>
      <c r="I1659" s="288" t="b">
        <f t="shared" si="127"/>
        <v>1</v>
      </c>
      <c r="J1659" s="291">
        <f t="shared" si="128"/>
        <v>0</v>
      </c>
      <c r="K1659" s="291">
        <f t="shared" si="129"/>
        <v>0</v>
      </c>
      <c r="L1659" s="289">
        <f t="shared" si="130"/>
        <v>0</v>
      </c>
    </row>
    <row r="1660" spans="8:12" x14ac:dyDescent="0.3">
      <c r="H1660" s="288" t="b">
        <f t="shared" si="126"/>
        <v>1</v>
      </c>
      <c r="I1660" s="288" t="b">
        <f t="shared" si="127"/>
        <v>1</v>
      </c>
      <c r="J1660" s="291">
        <f t="shared" si="128"/>
        <v>0</v>
      </c>
      <c r="K1660" s="291">
        <f t="shared" si="129"/>
        <v>0</v>
      </c>
      <c r="L1660" s="289">
        <f t="shared" si="130"/>
        <v>0</v>
      </c>
    </row>
    <row r="1661" spans="8:12" x14ac:dyDescent="0.3">
      <c r="H1661" s="288" t="b">
        <f t="shared" si="126"/>
        <v>1</v>
      </c>
      <c r="I1661" s="288" t="b">
        <f t="shared" si="127"/>
        <v>1</v>
      </c>
      <c r="J1661" s="291">
        <f t="shared" si="128"/>
        <v>0</v>
      </c>
      <c r="K1661" s="291">
        <f t="shared" si="129"/>
        <v>0</v>
      </c>
      <c r="L1661" s="289">
        <f t="shared" si="130"/>
        <v>0</v>
      </c>
    </row>
    <row r="1662" spans="8:12" x14ac:dyDescent="0.3">
      <c r="H1662" s="288" t="b">
        <f t="shared" si="126"/>
        <v>1</v>
      </c>
      <c r="I1662" s="288" t="b">
        <f t="shared" si="127"/>
        <v>1</v>
      </c>
      <c r="J1662" s="291">
        <f t="shared" si="128"/>
        <v>0</v>
      </c>
      <c r="K1662" s="291">
        <f t="shared" si="129"/>
        <v>0</v>
      </c>
      <c r="L1662" s="289">
        <f t="shared" si="130"/>
        <v>0</v>
      </c>
    </row>
    <row r="1663" spans="8:12" x14ac:dyDescent="0.3">
      <c r="H1663" s="288" t="b">
        <f t="shared" si="126"/>
        <v>1</v>
      </c>
      <c r="I1663" s="288" t="b">
        <f t="shared" si="127"/>
        <v>1</v>
      </c>
      <c r="J1663" s="291">
        <f t="shared" si="128"/>
        <v>0</v>
      </c>
      <c r="K1663" s="291">
        <f t="shared" si="129"/>
        <v>0</v>
      </c>
      <c r="L1663" s="289">
        <f t="shared" si="130"/>
        <v>0</v>
      </c>
    </row>
    <row r="1664" spans="8:12" x14ac:dyDescent="0.3">
      <c r="H1664" s="288" t="b">
        <f t="shared" si="126"/>
        <v>1</v>
      </c>
      <c r="I1664" s="288" t="b">
        <f t="shared" si="127"/>
        <v>1</v>
      </c>
      <c r="J1664" s="291">
        <f t="shared" si="128"/>
        <v>0</v>
      </c>
      <c r="K1664" s="291">
        <f t="shared" si="129"/>
        <v>0</v>
      </c>
      <c r="L1664" s="289">
        <f t="shared" si="130"/>
        <v>0</v>
      </c>
    </row>
    <row r="1665" spans="8:12" x14ac:dyDescent="0.3">
      <c r="H1665" s="288" t="b">
        <f t="shared" si="126"/>
        <v>1</v>
      </c>
      <c r="I1665" s="288" t="b">
        <f t="shared" si="127"/>
        <v>1</v>
      </c>
      <c r="J1665" s="291">
        <f t="shared" si="128"/>
        <v>0</v>
      </c>
      <c r="K1665" s="291">
        <f t="shared" si="129"/>
        <v>0</v>
      </c>
      <c r="L1665" s="289">
        <f t="shared" si="130"/>
        <v>0</v>
      </c>
    </row>
    <row r="1666" spans="8:12" x14ac:dyDescent="0.3">
      <c r="H1666" s="288" t="b">
        <f t="shared" si="126"/>
        <v>1</v>
      </c>
      <c r="I1666" s="288" t="b">
        <f t="shared" si="127"/>
        <v>1</v>
      </c>
      <c r="J1666" s="291">
        <f t="shared" si="128"/>
        <v>0</v>
      </c>
      <c r="K1666" s="291">
        <f t="shared" si="129"/>
        <v>0</v>
      </c>
      <c r="L1666" s="289">
        <f t="shared" si="130"/>
        <v>0</v>
      </c>
    </row>
    <row r="1667" spans="8:12" x14ac:dyDescent="0.3">
      <c r="H1667" s="288" t="b">
        <f t="shared" si="126"/>
        <v>1</v>
      </c>
      <c r="I1667" s="288" t="b">
        <f t="shared" si="127"/>
        <v>1</v>
      </c>
      <c r="J1667" s="291">
        <f t="shared" si="128"/>
        <v>0</v>
      </c>
      <c r="K1667" s="291">
        <f t="shared" si="129"/>
        <v>0</v>
      </c>
      <c r="L1667" s="289">
        <f t="shared" si="130"/>
        <v>0</v>
      </c>
    </row>
    <row r="1668" spans="8:12" x14ac:dyDescent="0.3">
      <c r="H1668" s="288" t="b">
        <f t="shared" si="126"/>
        <v>1</v>
      </c>
      <c r="I1668" s="288" t="b">
        <f t="shared" si="127"/>
        <v>1</v>
      </c>
      <c r="J1668" s="291">
        <f t="shared" si="128"/>
        <v>0</v>
      </c>
      <c r="K1668" s="291">
        <f t="shared" si="129"/>
        <v>0</v>
      </c>
      <c r="L1668" s="289">
        <f t="shared" si="130"/>
        <v>0</v>
      </c>
    </row>
    <row r="1669" spans="8:12" x14ac:dyDescent="0.3">
      <c r="H1669" s="288" t="b">
        <f t="shared" ref="H1669:H1732" si="131">+B1669=N1669</f>
        <v>1</v>
      </c>
      <c r="I1669" s="288" t="b">
        <f t="shared" ref="I1669:I1732" si="132">+C1669=O1669</f>
        <v>1</v>
      </c>
      <c r="J1669" s="291">
        <f t="shared" ref="J1669:J1732" si="133">+D1669-P1669</f>
        <v>0</v>
      </c>
      <c r="K1669" s="291">
        <f t="shared" ref="K1669:K1732" si="134">+E1669-Q1669</f>
        <v>0</v>
      </c>
      <c r="L1669" s="289">
        <f t="shared" si="130"/>
        <v>0</v>
      </c>
    </row>
    <row r="1670" spans="8:12" x14ac:dyDescent="0.3">
      <c r="H1670" s="288" t="b">
        <f t="shared" si="131"/>
        <v>1</v>
      </c>
      <c r="I1670" s="288" t="b">
        <f t="shared" si="132"/>
        <v>1</v>
      </c>
      <c r="J1670" s="291">
        <f t="shared" si="133"/>
        <v>0</v>
      </c>
      <c r="K1670" s="291">
        <f t="shared" si="134"/>
        <v>0</v>
      </c>
      <c r="L1670" s="289">
        <f t="shared" si="130"/>
        <v>0</v>
      </c>
    </row>
    <row r="1671" spans="8:12" x14ac:dyDescent="0.3">
      <c r="H1671" s="288" t="b">
        <f t="shared" si="131"/>
        <v>1</v>
      </c>
      <c r="I1671" s="288" t="b">
        <f t="shared" si="132"/>
        <v>1</v>
      </c>
      <c r="J1671" s="291">
        <f t="shared" si="133"/>
        <v>0</v>
      </c>
      <c r="K1671" s="291">
        <f t="shared" si="134"/>
        <v>0</v>
      </c>
      <c r="L1671" s="289">
        <f t="shared" si="130"/>
        <v>0</v>
      </c>
    </row>
    <row r="1672" spans="8:12" x14ac:dyDescent="0.3">
      <c r="H1672" s="288" t="b">
        <f t="shared" si="131"/>
        <v>1</v>
      </c>
      <c r="I1672" s="288" t="b">
        <f t="shared" si="132"/>
        <v>1</v>
      </c>
      <c r="J1672" s="291">
        <f t="shared" si="133"/>
        <v>0</v>
      </c>
      <c r="K1672" s="291">
        <f t="shared" si="134"/>
        <v>0</v>
      </c>
      <c r="L1672" s="289">
        <f t="shared" si="130"/>
        <v>0</v>
      </c>
    </row>
    <row r="1673" spans="8:12" x14ac:dyDescent="0.3">
      <c r="H1673" s="288" t="b">
        <f t="shared" si="131"/>
        <v>1</v>
      </c>
      <c r="I1673" s="288" t="b">
        <f t="shared" si="132"/>
        <v>1</v>
      </c>
      <c r="J1673" s="291">
        <f t="shared" si="133"/>
        <v>0</v>
      </c>
      <c r="K1673" s="291">
        <f t="shared" si="134"/>
        <v>0</v>
      </c>
      <c r="L1673" s="289">
        <f t="shared" si="130"/>
        <v>0</v>
      </c>
    </row>
    <row r="1674" spans="8:12" x14ac:dyDescent="0.3">
      <c r="H1674" s="288" t="b">
        <f t="shared" si="131"/>
        <v>1</v>
      </c>
      <c r="I1674" s="288" t="b">
        <f t="shared" si="132"/>
        <v>1</v>
      </c>
      <c r="J1674" s="291">
        <f t="shared" si="133"/>
        <v>0</v>
      </c>
      <c r="K1674" s="291">
        <f t="shared" si="134"/>
        <v>0</v>
      </c>
      <c r="L1674" s="289">
        <f t="shared" si="130"/>
        <v>0</v>
      </c>
    </row>
    <row r="1675" spans="8:12" x14ac:dyDescent="0.3">
      <c r="H1675" s="288" t="b">
        <f t="shared" si="131"/>
        <v>1</v>
      </c>
      <c r="I1675" s="288" t="b">
        <f t="shared" si="132"/>
        <v>1</v>
      </c>
      <c r="J1675" s="291">
        <f t="shared" si="133"/>
        <v>0</v>
      </c>
      <c r="K1675" s="291">
        <f t="shared" si="134"/>
        <v>0</v>
      </c>
      <c r="L1675" s="289">
        <f t="shared" si="130"/>
        <v>0</v>
      </c>
    </row>
    <row r="1676" spans="8:12" x14ac:dyDescent="0.3">
      <c r="H1676" s="288" t="b">
        <f t="shared" si="131"/>
        <v>1</v>
      </c>
      <c r="I1676" s="288" t="b">
        <f t="shared" si="132"/>
        <v>1</v>
      </c>
      <c r="J1676" s="291">
        <f t="shared" si="133"/>
        <v>0</v>
      </c>
      <c r="K1676" s="291">
        <f t="shared" si="134"/>
        <v>0</v>
      </c>
      <c r="L1676" s="289">
        <f t="shared" si="130"/>
        <v>0</v>
      </c>
    </row>
    <row r="1677" spans="8:12" x14ac:dyDescent="0.3">
      <c r="H1677" s="288" t="b">
        <f t="shared" si="131"/>
        <v>1</v>
      </c>
      <c r="I1677" s="288" t="b">
        <f t="shared" si="132"/>
        <v>1</v>
      </c>
      <c r="J1677" s="291">
        <f t="shared" si="133"/>
        <v>0</v>
      </c>
      <c r="K1677" s="291">
        <f t="shared" si="134"/>
        <v>0</v>
      </c>
      <c r="L1677" s="289">
        <f t="shared" si="130"/>
        <v>0</v>
      </c>
    </row>
    <row r="1678" spans="8:12" x14ac:dyDescent="0.3">
      <c r="H1678" s="288" t="b">
        <f t="shared" si="131"/>
        <v>1</v>
      </c>
      <c r="I1678" s="288" t="b">
        <f t="shared" si="132"/>
        <v>1</v>
      </c>
      <c r="J1678" s="291">
        <f t="shared" si="133"/>
        <v>0</v>
      </c>
      <c r="K1678" s="291">
        <f t="shared" si="134"/>
        <v>0</v>
      </c>
      <c r="L1678" s="289">
        <f t="shared" si="130"/>
        <v>0</v>
      </c>
    </row>
    <row r="1679" spans="8:12" x14ac:dyDescent="0.3">
      <c r="H1679" s="288" t="b">
        <f t="shared" si="131"/>
        <v>1</v>
      </c>
      <c r="I1679" s="288" t="b">
        <f t="shared" si="132"/>
        <v>1</v>
      </c>
      <c r="J1679" s="291">
        <f t="shared" si="133"/>
        <v>0</v>
      </c>
      <c r="K1679" s="291">
        <f t="shared" si="134"/>
        <v>0</v>
      </c>
      <c r="L1679" s="289">
        <f t="shared" ref="L1679:L1742" si="135">+IF(LEN(B1679)=LEN(N1679),LEN(B1679),LEN(B1679)+LEN(N1679))</f>
        <v>0</v>
      </c>
    </row>
    <row r="1680" spans="8:12" x14ac:dyDescent="0.3">
      <c r="H1680" s="288" t="b">
        <f t="shared" si="131"/>
        <v>1</v>
      </c>
      <c r="I1680" s="288" t="b">
        <f t="shared" si="132"/>
        <v>1</v>
      </c>
      <c r="J1680" s="291">
        <f t="shared" si="133"/>
        <v>0</v>
      </c>
      <c r="K1680" s="291">
        <f t="shared" si="134"/>
        <v>0</v>
      </c>
      <c r="L1680" s="289">
        <f t="shared" si="135"/>
        <v>0</v>
      </c>
    </row>
    <row r="1681" spans="8:12" x14ac:dyDescent="0.3">
      <c r="H1681" s="288" t="b">
        <f t="shared" si="131"/>
        <v>1</v>
      </c>
      <c r="I1681" s="288" t="b">
        <f t="shared" si="132"/>
        <v>1</v>
      </c>
      <c r="J1681" s="291">
        <f t="shared" si="133"/>
        <v>0</v>
      </c>
      <c r="K1681" s="291">
        <f t="shared" si="134"/>
        <v>0</v>
      </c>
      <c r="L1681" s="289">
        <f t="shared" si="135"/>
        <v>0</v>
      </c>
    </row>
    <row r="1682" spans="8:12" x14ac:dyDescent="0.3">
      <c r="H1682" s="288" t="b">
        <f t="shared" si="131"/>
        <v>1</v>
      </c>
      <c r="I1682" s="288" t="b">
        <f t="shared" si="132"/>
        <v>1</v>
      </c>
      <c r="J1682" s="291">
        <f t="shared" si="133"/>
        <v>0</v>
      </c>
      <c r="K1682" s="291">
        <f t="shared" si="134"/>
        <v>0</v>
      </c>
      <c r="L1682" s="289">
        <f t="shared" si="135"/>
        <v>0</v>
      </c>
    </row>
    <row r="1683" spans="8:12" x14ac:dyDescent="0.3">
      <c r="H1683" s="288" t="b">
        <f t="shared" si="131"/>
        <v>1</v>
      </c>
      <c r="I1683" s="288" t="b">
        <f t="shared" si="132"/>
        <v>1</v>
      </c>
      <c r="J1683" s="291">
        <f t="shared" si="133"/>
        <v>0</v>
      </c>
      <c r="K1683" s="291">
        <f t="shared" si="134"/>
        <v>0</v>
      </c>
      <c r="L1683" s="289">
        <f t="shared" si="135"/>
        <v>0</v>
      </c>
    </row>
    <row r="1684" spans="8:12" x14ac:dyDescent="0.3">
      <c r="H1684" s="288" t="b">
        <f t="shared" si="131"/>
        <v>1</v>
      </c>
      <c r="I1684" s="288" t="b">
        <f t="shared" si="132"/>
        <v>1</v>
      </c>
      <c r="J1684" s="291">
        <f t="shared" si="133"/>
        <v>0</v>
      </c>
      <c r="K1684" s="291">
        <f t="shared" si="134"/>
        <v>0</v>
      </c>
      <c r="L1684" s="289">
        <f t="shared" si="135"/>
        <v>0</v>
      </c>
    </row>
    <row r="1685" spans="8:12" x14ac:dyDescent="0.3">
      <c r="H1685" s="288" t="b">
        <f t="shared" si="131"/>
        <v>1</v>
      </c>
      <c r="I1685" s="288" t="b">
        <f t="shared" si="132"/>
        <v>1</v>
      </c>
      <c r="J1685" s="291">
        <f t="shared" si="133"/>
        <v>0</v>
      </c>
      <c r="K1685" s="291">
        <f t="shared" si="134"/>
        <v>0</v>
      </c>
      <c r="L1685" s="289">
        <f t="shared" si="135"/>
        <v>0</v>
      </c>
    </row>
    <row r="1686" spans="8:12" x14ac:dyDescent="0.3">
      <c r="H1686" s="288" t="b">
        <f t="shared" si="131"/>
        <v>1</v>
      </c>
      <c r="I1686" s="288" t="b">
        <f t="shared" si="132"/>
        <v>1</v>
      </c>
      <c r="J1686" s="291">
        <f t="shared" si="133"/>
        <v>0</v>
      </c>
      <c r="K1686" s="291">
        <f t="shared" si="134"/>
        <v>0</v>
      </c>
      <c r="L1686" s="289">
        <f t="shared" si="135"/>
        <v>0</v>
      </c>
    </row>
    <row r="1687" spans="8:12" x14ac:dyDescent="0.3">
      <c r="H1687" s="288" t="b">
        <f t="shared" si="131"/>
        <v>1</v>
      </c>
      <c r="I1687" s="288" t="b">
        <f t="shared" si="132"/>
        <v>1</v>
      </c>
      <c r="J1687" s="291">
        <f t="shared" si="133"/>
        <v>0</v>
      </c>
      <c r="K1687" s="291">
        <f t="shared" si="134"/>
        <v>0</v>
      </c>
      <c r="L1687" s="289">
        <f t="shared" si="135"/>
        <v>0</v>
      </c>
    </row>
    <row r="1688" spans="8:12" x14ac:dyDescent="0.3">
      <c r="H1688" s="288" t="b">
        <f t="shared" si="131"/>
        <v>1</v>
      </c>
      <c r="I1688" s="288" t="b">
        <f t="shared" si="132"/>
        <v>1</v>
      </c>
      <c r="J1688" s="291">
        <f t="shared" si="133"/>
        <v>0</v>
      </c>
      <c r="K1688" s="291">
        <f t="shared" si="134"/>
        <v>0</v>
      </c>
      <c r="L1688" s="289">
        <f t="shared" si="135"/>
        <v>0</v>
      </c>
    </row>
    <row r="1689" spans="8:12" x14ac:dyDescent="0.3">
      <c r="H1689" s="288" t="b">
        <f t="shared" si="131"/>
        <v>1</v>
      </c>
      <c r="I1689" s="288" t="b">
        <f t="shared" si="132"/>
        <v>1</v>
      </c>
      <c r="J1689" s="291">
        <f t="shared" si="133"/>
        <v>0</v>
      </c>
      <c r="K1689" s="291">
        <f t="shared" si="134"/>
        <v>0</v>
      </c>
      <c r="L1689" s="289">
        <f t="shared" si="135"/>
        <v>0</v>
      </c>
    </row>
    <row r="1690" spans="8:12" x14ac:dyDescent="0.3">
      <c r="H1690" s="288" t="b">
        <f t="shared" si="131"/>
        <v>1</v>
      </c>
      <c r="I1690" s="288" t="b">
        <f t="shared" si="132"/>
        <v>1</v>
      </c>
      <c r="J1690" s="291">
        <f t="shared" si="133"/>
        <v>0</v>
      </c>
      <c r="K1690" s="291">
        <f t="shared" si="134"/>
        <v>0</v>
      </c>
      <c r="L1690" s="289">
        <f t="shared" si="135"/>
        <v>0</v>
      </c>
    </row>
    <row r="1691" spans="8:12" x14ac:dyDescent="0.3">
      <c r="H1691" s="288" t="b">
        <f t="shared" si="131"/>
        <v>1</v>
      </c>
      <c r="I1691" s="288" t="b">
        <f t="shared" si="132"/>
        <v>1</v>
      </c>
      <c r="J1691" s="291">
        <f t="shared" si="133"/>
        <v>0</v>
      </c>
      <c r="K1691" s="291">
        <f t="shared" si="134"/>
        <v>0</v>
      </c>
      <c r="L1691" s="289">
        <f t="shared" si="135"/>
        <v>0</v>
      </c>
    </row>
    <row r="1692" spans="8:12" x14ac:dyDescent="0.3">
      <c r="H1692" s="288" t="b">
        <f t="shared" si="131"/>
        <v>1</v>
      </c>
      <c r="I1692" s="288" t="b">
        <f t="shared" si="132"/>
        <v>1</v>
      </c>
      <c r="J1692" s="291">
        <f t="shared" si="133"/>
        <v>0</v>
      </c>
      <c r="K1692" s="291">
        <f t="shared" si="134"/>
        <v>0</v>
      </c>
      <c r="L1692" s="289">
        <f t="shared" si="135"/>
        <v>0</v>
      </c>
    </row>
    <row r="1693" spans="8:12" x14ac:dyDescent="0.3">
      <c r="H1693" s="288" t="b">
        <f t="shared" si="131"/>
        <v>1</v>
      </c>
      <c r="I1693" s="288" t="b">
        <f t="shared" si="132"/>
        <v>1</v>
      </c>
      <c r="J1693" s="291">
        <f t="shared" si="133"/>
        <v>0</v>
      </c>
      <c r="K1693" s="291">
        <f t="shared" si="134"/>
        <v>0</v>
      </c>
      <c r="L1693" s="289">
        <f t="shared" si="135"/>
        <v>0</v>
      </c>
    </row>
    <row r="1694" spans="8:12" x14ac:dyDescent="0.3">
      <c r="H1694" s="288" t="b">
        <f t="shared" si="131"/>
        <v>1</v>
      </c>
      <c r="I1694" s="288" t="b">
        <f t="shared" si="132"/>
        <v>1</v>
      </c>
      <c r="J1694" s="291">
        <f t="shared" si="133"/>
        <v>0</v>
      </c>
      <c r="K1694" s="291">
        <f t="shared" si="134"/>
        <v>0</v>
      </c>
      <c r="L1694" s="289">
        <f t="shared" si="135"/>
        <v>0</v>
      </c>
    </row>
    <row r="1695" spans="8:12" x14ac:dyDescent="0.3">
      <c r="H1695" s="288" t="b">
        <f t="shared" si="131"/>
        <v>1</v>
      </c>
      <c r="I1695" s="288" t="b">
        <f t="shared" si="132"/>
        <v>1</v>
      </c>
      <c r="J1695" s="291">
        <f t="shared" si="133"/>
        <v>0</v>
      </c>
      <c r="K1695" s="291">
        <f t="shared" si="134"/>
        <v>0</v>
      </c>
      <c r="L1695" s="289">
        <f t="shared" si="135"/>
        <v>0</v>
      </c>
    </row>
    <row r="1696" spans="8:12" x14ac:dyDescent="0.3">
      <c r="H1696" s="288" t="b">
        <f t="shared" si="131"/>
        <v>1</v>
      </c>
      <c r="I1696" s="288" t="b">
        <f t="shared" si="132"/>
        <v>1</v>
      </c>
      <c r="J1696" s="291">
        <f t="shared" si="133"/>
        <v>0</v>
      </c>
      <c r="K1696" s="291">
        <f t="shared" si="134"/>
        <v>0</v>
      </c>
      <c r="L1696" s="289">
        <f t="shared" si="135"/>
        <v>0</v>
      </c>
    </row>
    <row r="1697" spans="8:12" x14ac:dyDescent="0.3">
      <c r="H1697" s="288" t="b">
        <f t="shared" si="131"/>
        <v>1</v>
      </c>
      <c r="I1697" s="288" t="b">
        <f t="shared" si="132"/>
        <v>1</v>
      </c>
      <c r="J1697" s="291">
        <f t="shared" si="133"/>
        <v>0</v>
      </c>
      <c r="K1697" s="291">
        <f t="shared" si="134"/>
        <v>0</v>
      </c>
      <c r="L1697" s="289">
        <f t="shared" si="135"/>
        <v>0</v>
      </c>
    </row>
    <row r="1698" spans="8:12" x14ac:dyDescent="0.3">
      <c r="H1698" s="288" t="b">
        <f t="shared" si="131"/>
        <v>1</v>
      </c>
      <c r="I1698" s="288" t="b">
        <f t="shared" si="132"/>
        <v>1</v>
      </c>
      <c r="J1698" s="291">
        <f t="shared" si="133"/>
        <v>0</v>
      </c>
      <c r="K1698" s="291">
        <f t="shared" si="134"/>
        <v>0</v>
      </c>
      <c r="L1698" s="289">
        <f t="shared" si="135"/>
        <v>0</v>
      </c>
    </row>
    <row r="1699" spans="8:12" x14ac:dyDescent="0.3">
      <c r="H1699" s="288" t="b">
        <f t="shared" si="131"/>
        <v>1</v>
      </c>
      <c r="I1699" s="288" t="b">
        <f t="shared" si="132"/>
        <v>1</v>
      </c>
      <c r="J1699" s="291">
        <f t="shared" si="133"/>
        <v>0</v>
      </c>
      <c r="K1699" s="291">
        <f t="shared" si="134"/>
        <v>0</v>
      </c>
      <c r="L1699" s="289">
        <f t="shared" si="135"/>
        <v>0</v>
      </c>
    </row>
    <row r="1700" spans="8:12" x14ac:dyDescent="0.3">
      <c r="H1700" s="288" t="b">
        <f t="shared" si="131"/>
        <v>1</v>
      </c>
      <c r="I1700" s="288" t="b">
        <f t="shared" si="132"/>
        <v>1</v>
      </c>
      <c r="J1700" s="291">
        <f t="shared" si="133"/>
        <v>0</v>
      </c>
      <c r="K1700" s="291">
        <f t="shared" si="134"/>
        <v>0</v>
      </c>
      <c r="L1700" s="289">
        <f t="shared" si="135"/>
        <v>0</v>
      </c>
    </row>
    <row r="1701" spans="8:12" x14ac:dyDescent="0.3">
      <c r="H1701" s="288" t="b">
        <f t="shared" si="131"/>
        <v>1</v>
      </c>
      <c r="I1701" s="288" t="b">
        <f t="shared" si="132"/>
        <v>1</v>
      </c>
      <c r="J1701" s="291">
        <f t="shared" si="133"/>
        <v>0</v>
      </c>
      <c r="K1701" s="291">
        <f t="shared" si="134"/>
        <v>0</v>
      </c>
      <c r="L1701" s="289">
        <f t="shared" si="135"/>
        <v>0</v>
      </c>
    </row>
    <row r="1702" spans="8:12" x14ac:dyDescent="0.3">
      <c r="H1702" s="288" t="b">
        <f t="shared" si="131"/>
        <v>1</v>
      </c>
      <c r="I1702" s="288" t="b">
        <f t="shared" si="132"/>
        <v>1</v>
      </c>
      <c r="J1702" s="291">
        <f t="shared" si="133"/>
        <v>0</v>
      </c>
      <c r="K1702" s="291">
        <f t="shared" si="134"/>
        <v>0</v>
      </c>
      <c r="L1702" s="289">
        <f t="shared" si="135"/>
        <v>0</v>
      </c>
    </row>
    <row r="1703" spans="8:12" x14ac:dyDescent="0.3">
      <c r="H1703" s="288" t="b">
        <f t="shared" si="131"/>
        <v>1</v>
      </c>
      <c r="I1703" s="288" t="b">
        <f t="shared" si="132"/>
        <v>1</v>
      </c>
      <c r="J1703" s="291">
        <f t="shared" si="133"/>
        <v>0</v>
      </c>
      <c r="K1703" s="291">
        <f t="shared" si="134"/>
        <v>0</v>
      </c>
      <c r="L1703" s="289">
        <f t="shared" si="135"/>
        <v>0</v>
      </c>
    </row>
    <row r="1704" spans="8:12" x14ac:dyDescent="0.3">
      <c r="H1704" s="288" t="b">
        <f t="shared" si="131"/>
        <v>1</v>
      </c>
      <c r="I1704" s="288" t="b">
        <f t="shared" si="132"/>
        <v>1</v>
      </c>
      <c r="J1704" s="291">
        <f t="shared" si="133"/>
        <v>0</v>
      </c>
      <c r="K1704" s="291">
        <f t="shared" si="134"/>
        <v>0</v>
      </c>
      <c r="L1704" s="289">
        <f t="shared" si="135"/>
        <v>0</v>
      </c>
    </row>
    <row r="1705" spans="8:12" x14ac:dyDescent="0.3">
      <c r="H1705" s="288" t="b">
        <f t="shared" si="131"/>
        <v>1</v>
      </c>
      <c r="I1705" s="288" t="b">
        <f t="shared" si="132"/>
        <v>1</v>
      </c>
      <c r="J1705" s="291">
        <f t="shared" si="133"/>
        <v>0</v>
      </c>
      <c r="K1705" s="291">
        <f t="shared" si="134"/>
        <v>0</v>
      </c>
      <c r="L1705" s="289">
        <f t="shared" si="135"/>
        <v>0</v>
      </c>
    </row>
    <row r="1706" spans="8:12" x14ac:dyDescent="0.3">
      <c r="H1706" s="288" t="b">
        <f t="shared" si="131"/>
        <v>1</v>
      </c>
      <c r="I1706" s="288" t="b">
        <f t="shared" si="132"/>
        <v>1</v>
      </c>
      <c r="J1706" s="291">
        <f t="shared" si="133"/>
        <v>0</v>
      </c>
      <c r="K1706" s="291">
        <f t="shared" si="134"/>
        <v>0</v>
      </c>
      <c r="L1706" s="289">
        <f t="shared" si="135"/>
        <v>0</v>
      </c>
    </row>
    <row r="1707" spans="8:12" x14ac:dyDescent="0.3">
      <c r="H1707" s="288" t="b">
        <f t="shared" si="131"/>
        <v>1</v>
      </c>
      <c r="I1707" s="288" t="b">
        <f t="shared" si="132"/>
        <v>1</v>
      </c>
      <c r="J1707" s="291">
        <f t="shared" si="133"/>
        <v>0</v>
      </c>
      <c r="K1707" s="291">
        <f t="shared" si="134"/>
        <v>0</v>
      </c>
      <c r="L1707" s="289">
        <f t="shared" si="135"/>
        <v>0</v>
      </c>
    </row>
    <row r="1708" spans="8:12" x14ac:dyDescent="0.3">
      <c r="H1708" s="288" t="b">
        <f t="shared" si="131"/>
        <v>1</v>
      </c>
      <c r="I1708" s="288" t="b">
        <f t="shared" si="132"/>
        <v>1</v>
      </c>
      <c r="J1708" s="291">
        <f t="shared" si="133"/>
        <v>0</v>
      </c>
      <c r="K1708" s="291">
        <f t="shared" si="134"/>
        <v>0</v>
      </c>
      <c r="L1708" s="289">
        <f t="shared" si="135"/>
        <v>0</v>
      </c>
    </row>
    <row r="1709" spans="8:12" x14ac:dyDescent="0.3">
      <c r="H1709" s="288" t="b">
        <f t="shared" si="131"/>
        <v>1</v>
      </c>
      <c r="I1709" s="288" t="b">
        <f t="shared" si="132"/>
        <v>1</v>
      </c>
      <c r="J1709" s="291">
        <f t="shared" si="133"/>
        <v>0</v>
      </c>
      <c r="K1709" s="291">
        <f t="shared" si="134"/>
        <v>0</v>
      </c>
      <c r="L1709" s="289">
        <f t="shared" si="135"/>
        <v>0</v>
      </c>
    </row>
    <row r="1710" spans="8:12" x14ac:dyDescent="0.3">
      <c r="H1710" s="288" t="b">
        <f t="shared" si="131"/>
        <v>1</v>
      </c>
      <c r="I1710" s="288" t="b">
        <f t="shared" si="132"/>
        <v>1</v>
      </c>
      <c r="J1710" s="291">
        <f t="shared" si="133"/>
        <v>0</v>
      </c>
      <c r="K1710" s="291">
        <f t="shared" si="134"/>
        <v>0</v>
      </c>
      <c r="L1710" s="289">
        <f t="shared" si="135"/>
        <v>0</v>
      </c>
    </row>
    <row r="1711" spans="8:12" x14ac:dyDescent="0.3">
      <c r="H1711" s="288" t="b">
        <f t="shared" si="131"/>
        <v>1</v>
      </c>
      <c r="I1711" s="288" t="b">
        <f t="shared" si="132"/>
        <v>1</v>
      </c>
      <c r="J1711" s="291">
        <f t="shared" si="133"/>
        <v>0</v>
      </c>
      <c r="K1711" s="291">
        <f t="shared" si="134"/>
        <v>0</v>
      </c>
      <c r="L1711" s="289">
        <f t="shared" si="135"/>
        <v>0</v>
      </c>
    </row>
    <row r="1712" spans="8:12" x14ac:dyDescent="0.3">
      <c r="H1712" s="288" t="b">
        <f t="shared" si="131"/>
        <v>1</v>
      </c>
      <c r="I1712" s="288" t="b">
        <f t="shared" si="132"/>
        <v>1</v>
      </c>
      <c r="J1712" s="291">
        <f t="shared" si="133"/>
        <v>0</v>
      </c>
      <c r="K1712" s="291">
        <f t="shared" si="134"/>
        <v>0</v>
      </c>
      <c r="L1712" s="289">
        <f t="shared" si="135"/>
        <v>0</v>
      </c>
    </row>
    <row r="1713" spans="8:12" x14ac:dyDescent="0.3">
      <c r="H1713" s="288" t="b">
        <f t="shared" si="131"/>
        <v>1</v>
      </c>
      <c r="I1713" s="288" t="b">
        <f t="shared" si="132"/>
        <v>1</v>
      </c>
      <c r="J1713" s="291">
        <f t="shared" si="133"/>
        <v>0</v>
      </c>
      <c r="K1713" s="291">
        <f t="shared" si="134"/>
        <v>0</v>
      </c>
      <c r="L1713" s="289">
        <f t="shared" si="135"/>
        <v>0</v>
      </c>
    </row>
    <row r="1714" spans="8:12" x14ac:dyDescent="0.3">
      <c r="H1714" s="288" t="b">
        <f t="shared" si="131"/>
        <v>1</v>
      </c>
      <c r="I1714" s="288" t="b">
        <f t="shared" si="132"/>
        <v>1</v>
      </c>
      <c r="J1714" s="291">
        <f t="shared" si="133"/>
        <v>0</v>
      </c>
      <c r="K1714" s="291">
        <f t="shared" si="134"/>
        <v>0</v>
      </c>
      <c r="L1714" s="289">
        <f t="shared" si="135"/>
        <v>0</v>
      </c>
    </row>
    <row r="1715" spans="8:12" x14ac:dyDescent="0.3">
      <c r="H1715" s="288" t="b">
        <f t="shared" si="131"/>
        <v>1</v>
      </c>
      <c r="I1715" s="288" t="b">
        <f t="shared" si="132"/>
        <v>1</v>
      </c>
      <c r="J1715" s="291">
        <f t="shared" si="133"/>
        <v>0</v>
      </c>
      <c r="K1715" s="291">
        <f t="shared" si="134"/>
        <v>0</v>
      </c>
      <c r="L1715" s="289">
        <f t="shared" si="135"/>
        <v>0</v>
      </c>
    </row>
    <row r="1716" spans="8:12" x14ac:dyDescent="0.3">
      <c r="H1716" s="288" t="b">
        <f t="shared" si="131"/>
        <v>1</v>
      </c>
      <c r="I1716" s="288" t="b">
        <f t="shared" si="132"/>
        <v>1</v>
      </c>
      <c r="J1716" s="291">
        <f t="shared" si="133"/>
        <v>0</v>
      </c>
      <c r="K1716" s="291">
        <f t="shared" si="134"/>
        <v>0</v>
      </c>
      <c r="L1716" s="289">
        <f t="shared" si="135"/>
        <v>0</v>
      </c>
    </row>
    <row r="1717" spans="8:12" x14ac:dyDescent="0.3">
      <c r="H1717" s="288" t="b">
        <f t="shared" si="131"/>
        <v>1</v>
      </c>
      <c r="I1717" s="288" t="b">
        <f t="shared" si="132"/>
        <v>1</v>
      </c>
      <c r="J1717" s="291">
        <f t="shared" si="133"/>
        <v>0</v>
      </c>
      <c r="K1717" s="291">
        <f t="shared" si="134"/>
        <v>0</v>
      </c>
      <c r="L1717" s="289">
        <f t="shared" si="135"/>
        <v>0</v>
      </c>
    </row>
    <row r="1718" spans="8:12" x14ac:dyDescent="0.3">
      <c r="H1718" s="288" t="b">
        <f t="shared" si="131"/>
        <v>1</v>
      </c>
      <c r="I1718" s="288" t="b">
        <f t="shared" si="132"/>
        <v>1</v>
      </c>
      <c r="J1718" s="291">
        <f t="shared" si="133"/>
        <v>0</v>
      </c>
      <c r="K1718" s="291">
        <f t="shared" si="134"/>
        <v>0</v>
      </c>
      <c r="L1718" s="289">
        <f t="shared" si="135"/>
        <v>0</v>
      </c>
    </row>
    <row r="1719" spans="8:12" x14ac:dyDescent="0.3">
      <c r="H1719" s="288" t="b">
        <f t="shared" si="131"/>
        <v>1</v>
      </c>
      <c r="I1719" s="288" t="b">
        <f t="shared" si="132"/>
        <v>1</v>
      </c>
      <c r="J1719" s="291">
        <f t="shared" si="133"/>
        <v>0</v>
      </c>
      <c r="K1719" s="291">
        <f t="shared" si="134"/>
        <v>0</v>
      </c>
      <c r="L1719" s="289">
        <f t="shared" si="135"/>
        <v>0</v>
      </c>
    </row>
    <row r="1720" spans="8:12" x14ac:dyDescent="0.3">
      <c r="H1720" s="288" t="b">
        <f t="shared" si="131"/>
        <v>1</v>
      </c>
      <c r="I1720" s="288" t="b">
        <f t="shared" si="132"/>
        <v>1</v>
      </c>
      <c r="J1720" s="291">
        <f t="shared" si="133"/>
        <v>0</v>
      </c>
      <c r="K1720" s="291">
        <f t="shared" si="134"/>
        <v>0</v>
      </c>
      <c r="L1720" s="289">
        <f t="shared" si="135"/>
        <v>0</v>
      </c>
    </row>
    <row r="1721" spans="8:12" x14ac:dyDescent="0.3">
      <c r="H1721" s="288" t="b">
        <f t="shared" si="131"/>
        <v>1</v>
      </c>
      <c r="I1721" s="288" t="b">
        <f t="shared" si="132"/>
        <v>1</v>
      </c>
      <c r="J1721" s="291">
        <f t="shared" si="133"/>
        <v>0</v>
      </c>
      <c r="K1721" s="291">
        <f t="shared" si="134"/>
        <v>0</v>
      </c>
      <c r="L1721" s="289">
        <f t="shared" si="135"/>
        <v>0</v>
      </c>
    </row>
    <row r="1722" spans="8:12" x14ac:dyDescent="0.3">
      <c r="H1722" s="288" t="b">
        <f t="shared" si="131"/>
        <v>1</v>
      </c>
      <c r="I1722" s="288" t="b">
        <f t="shared" si="132"/>
        <v>1</v>
      </c>
      <c r="J1722" s="291">
        <f t="shared" si="133"/>
        <v>0</v>
      </c>
      <c r="K1722" s="291">
        <f t="shared" si="134"/>
        <v>0</v>
      </c>
      <c r="L1722" s="289">
        <f t="shared" si="135"/>
        <v>0</v>
      </c>
    </row>
    <row r="1723" spans="8:12" x14ac:dyDescent="0.3">
      <c r="H1723" s="288" t="b">
        <f t="shared" si="131"/>
        <v>1</v>
      </c>
      <c r="I1723" s="288" t="b">
        <f t="shared" si="132"/>
        <v>1</v>
      </c>
      <c r="J1723" s="291">
        <f t="shared" si="133"/>
        <v>0</v>
      </c>
      <c r="K1723" s="291">
        <f t="shared" si="134"/>
        <v>0</v>
      </c>
      <c r="L1723" s="289">
        <f t="shared" si="135"/>
        <v>0</v>
      </c>
    </row>
    <row r="1724" spans="8:12" x14ac:dyDescent="0.3">
      <c r="H1724" s="288" t="b">
        <f t="shared" si="131"/>
        <v>1</v>
      </c>
      <c r="I1724" s="288" t="b">
        <f t="shared" si="132"/>
        <v>1</v>
      </c>
      <c r="J1724" s="291">
        <f t="shared" si="133"/>
        <v>0</v>
      </c>
      <c r="K1724" s="291">
        <f t="shared" si="134"/>
        <v>0</v>
      </c>
      <c r="L1724" s="289">
        <f t="shared" si="135"/>
        <v>0</v>
      </c>
    </row>
    <row r="1725" spans="8:12" x14ac:dyDescent="0.3">
      <c r="H1725" s="288" t="b">
        <f t="shared" si="131"/>
        <v>1</v>
      </c>
      <c r="I1725" s="288" t="b">
        <f t="shared" si="132"/>
        <v>1</v>
      </c>
      <c r="J1725" s="291">
        <f t="shared" si="133"/>
        <v>0</v>
      </c>
      <c r="K1725" s="291">
        <f t="shared" si="134"/>
        <v>0</v>
      </c>
      <c r="L1725" s="289">
        <f t="shared" si="135"/>
        <v>0</v>
      </c>
    </row>
    <row r="1726" spans="8:12" x14ac:dyDescent="0.3">
      <c r="H1726" s="288" t="b">
        <f t="shared" si="131"/>
        <v>1</v>
      </c>
      <c r="I1726" s="288" t="b">
        <f t="shared" si="132"/>
        <v>1</v>
      </c>
      <c r="J1726" s="291">
        <f t="shared" si="133"/>
        <v>0</v>
      </c>
      <c r="K1726" s="291">
        <f t="shared" si="134"/>
        <v>0</v>
      </c>
      <c r="L1726" s="289">
        <f t="shared" si="135"/>
        <v>0</v>
      </c>
    </row>
    <row r="1727" spans="8:12" x14ac:dyDescent="0.3">
      <c r="H1727" s="288" t="b">
        <f t="shared" si="131"/>
        <v>1</v>
      </c>
      <c r="I1727" s="288" t="b">
        <f t="shared" si="132"/>
        <v>1</v>
      </c>
      <c r="J1727" s="291">
        <f t="shared" si="133"/>
        <v>0</v>
      </c>
      <c r="K1727" s="291">
        <f t="shared" si="134"/>
        <v>0</v>
      </c>
      <c r="L1727" s="289">
        <f t="shared" si="135"/>
        <v>0</v>
      </c>
    </row>
    <row r="1728" spans="8:12" x14ac:dyDescent="0.3">
      <c r="H1728" s="288" t="b">
        <f t="shared" si="131"/>
        <v>1</v>
      </c>
      <c r="I1728" s="288" t="b">
        <f t="shared" si="132"/>
        <v>1</v>
      </c>
      <c r="J1728" s="291">
        <f t="shared" si="133"/>
        <v>0</v>
      </c>
      <c r="K1728" s="291">
        <f t="shared" si="134"/>
        <v>0</v>
      </c>
      <c r="L1728" s="289">
        <f t="shared" si="135"/>
        <v>0</v>
      </c>
    </row>
    <row r="1729" spans="8:12" x14ac:dyDescent="0.3">
      <c r="H1729" s="288" t="b">
        <f t="shared" si="131"/>
        <v>1</v>
      </c>
      <c r="I1729" s="288" t="b">
        <f t="shared" si="132"/>
        <v>1</v>
      </c>
      <c r="J1729" s="291">
        <f t="shared" si="133"/>
        <v>0</v>
      </c>
      <c r="K1729" s="291">
        <f t="shared" si="134"/>
        <v>0</v>
      </c>
      <c r="L1729" s="289">
        <f t="shared" si="135"/>
        <v>0</v>
      </c>
    </row>
    <row r="1730" spans="8:12" x14ac:dyDescent="0.3">
      <c r="H1730" s="288" t="b">
        <f t="shared" si="131"/>
        <v>1</v>
      </c>
      <c r="I1730" s="288" t="b">
        <f t="shared" si="132"/>
        <v>1</v>
      </c>
      <c r="J1730" s="291">
        <f t="shared" si="133"/>
        <v>0</v>
      </c>
      <c r="K1730" s="291">
        <f t="shared" si="134"/>
        <v>0</v>
      </c>
      <c r="L1730" s="289">
        <f t="shared" si="135"/>
        <v>0</v>
      </c>
    </row>
    <row r="1731" spans="8:12" x14ac:dyDescent="0.3">
      <c r="H1731" s="288" t="b">
        <f t="shared" si="131"/>
        <v>1</v>
      </c>
      <c r="I1731" s="288" t="b">
        <f t="shared" si="132"/>
        <v>1</v>
      </c>
      <c r="J1731" s="291">
        <f t="shared" si="133"/>
        <v>0</v>
      </c>
      <c r="K1731" s="291">
        <f t="shared" si="134"/>
        <v>0</v>
      </c>
      <c r="L1731" s="289">
        <f t="shared" si="135"/>
        <v>0</v>
      </c>
    </row>
    <row r="1732" spans="8:12" x14ac:dyDescent="0.3">
      <c r="H1732" s="288" t="b">
        <f t="shared" si="131"/>
        <v>1</v>
      </c>
      <c r="I1732" s="288" t="b">
        <f t="shared" si="132"/>
        <v>1</v>
      </c>
      <c r="J1732" s="291">
        <f t="shared" si="133"/>
        <v>0</v>
      </c>
      <c r="K1732" s="291">
        <f t="shared" si="134"/>
        <v>0</v>
      </c>
      <c r="L1732" s="289">
        <f t="shared" si="135"/>
        <v>0</v>
      </c>
    </row>
    <row r="1733" spans="8:12" x14ac:dyDescent="0.3">
      <c r="H1733" s="288" t="b">
        <f t="shared" ref="H1733:H1796" si="136">+B1733=N1733</f>
        <v>1</v>
      </c>
      <c r="I1733" s="288" t="b">
        <f t="shared" ref="I1733:I1796" si="137">+C1733=O1733</f>
        <v>1</v>
      </c>
      <c r="J1733" s="291">
        <f t="shared" ref="J1733:J1796" si="138">+D1733-P1733</f>
        <v>0</v>
      </c>
      <c r="K1733" s="291">
        <f t="shared" ref="K1733:K1796" si="139">+E1733-Q1733</f>
        <v>0</v>
      </c>
      <c r="L1733" s="289">
        <f t="shared" si="135"/>
        <v>0</v>
      </c>
    </row>
    <row r="1734" spans="8:12" x14ac:dyDescent="0.3">
      <c r="H1734" s="288" t="b">
        <f t="shared" si="136"/>
        <v>1</v>
      </c>
      <c r="I1734" s="288" t="b">
        <f t="shared" si="137"/>
        <v>1</v>
      </c>
      <c r="J1734" s="291">
        <f t="shared" si="138"/>
        <v>0</v>
      </c>
      <c r="K1734" s="291">
        <f t="shared" si="139"/>
        <v>0</v>
      </c>
      <c r="L1734" s="289">
        <f t="shared" si="135"/>
        <v>0</v>
      </c>
    </row>
    <row r="1735" spans="8:12" x14ac:dyDescent="0.3">
      <c r="H1735" s="288" t="b">
        <f t="shared" si="136"/>
        <v>1</v>
      </c>
      <c r="I1735" s="288" t="b">
        <f t="shared" si="137"/>
        <v>1</v>
      </c>
      <c r="J1735" s="291">
        <f t="shared" si="138"/>
        <v>0</v>
      </c>
      <c r="K1735" s="291">
        <f t="shared" si="139"/>
        <v>0</v>
      </c>
      <c r="L1735" s="289">
        <f t="shared" si="135"/>
        <v>0</v>
      </c>
    </row>
    <row r="1736" spans="8:12" x14ac:dyDescent="0.3">
      <c r="H1736" s="288" t="b">
        <f t="shared" si="136"/>
        <v>1</v>
      </c>
      <c r="I1736" s="288" t="b">
        <f t="shared" si="137"/>
        <v>1</v>
      </c>
      <c r="J1736" s="291">
        <f t="shared" si="138"/>
        <v>0</v>
      </c>
      <c r="K1736" s="291">
        <f t="shared" si="139"/>
        <v>0</v>
      </c>
      <c r="L1736" s="289">
        <f t="shared" si="135"/>
        <v>0</v>
      </c>
    </row>
    <row r="1737" spans="8:12" x14ac:dyDescent="0.3">
      <c r="H1737" s="288" t="b">
        <f t="shared" si="136"/>
        <v>1</v>
      </c>
      <c r="I1737" s="288" t="b">
        <f t="shared" si="137"/>
        <v>1</v>
      </c>
      <c r="J1737" s="291">
        <f t="shared" si="138"/>
        <v>0</v>
      </c>
      <c r="K1737" s="291">
        <f t="shared" si="139"/>
        <v>0</v>
      </c>
      <c r="L1737" s="289">
        <f t="shared" si="135"/>
        <v>0</v>
      </c>
    </row>
    <row r="1738" spans="8:12" x14ac:dyDescent="0.3">
      <c r="H1738" s="288" t="b">
        <f t="shared" si="136"/>
        <v>1</v>
      </c>
      <c r="I1738" s="288" t="b">
        <f t="shared" si="137"/>
        <v>1</v>
      </c>
      <c r="J1738" s="291">
        <f t="shared" si="138"/>
        <v>0</v>
      </c>
      <c r="K1738" s="291">
        <f t="shared" si="139"/>
        <v>0</v>
      </c>
      <c r="L1738" s="289">
        <f t="shared" si="135"/>
        <v>0</v>
      </c>
    </row>
    <row r="1739" spans="8:12" x14ac:dyDescent="0.3">
      <c r="H1739" s="288" t="b">
        <f t="shared" si="136"/>
        <v>1</v>
      </c>
      <c r="I1739" s="288" t="b">
        <f t="shared" si="137"/>
        <v>1</v>
      </c>
      <c r="J1739" s="291">
        <f t="shared" si="138"/>
        <v>0</v>
      </c>
      <c r="K1739" s="291">
        <f t="shared" si="139"/>
        <v>0</v>
      </c>
      <c r="L1739" s="289">
        <f t="shared" si="135"/>
        <v>0</v>
      </c>
    </row>
    <row r="1740" spans="8:12" x14ac:dyDescent="0.3">
      <c r="H1740" s="288" t="b">
        <f t="shared" si="136"/>
        <v>1</v>
      </c>
      <c r="I1740" s="288" t="b">
        <f t="shared" si="137"/>
        <v>1</v>
      </c>
      <c r="J1740" s="291">
        <f t="shared" si="138"/>
        <v>0</v>
      </c>
      <c r="K1740" s="291">
        <f t="shared" si="139"/>
        <v>0</v>
      </c>
      <c r="L1740" s="289">
        <f t="shared" si="135"/>
        <v>0</v>
      </c>
    </row>
    <row r="1741" spans="8:12" x14ac:dyDescent="0.3">
      <c r="H1741" s="288" t="b">
        <f t="shared" si="136"/>
        <v>1</v>
      </c>
      <c r="I1741" s="288" t="b">
        <f t="shared" si="137"/>
        <v>1</v>
      </c>
      <c r="J1741" s="291">
        <f t="shared" si="138"/>
        <v>0</v>
      </c>
      <c r="K1741" s="291">
        <f t="shared" si="139"/>
        <v>0</v>
      </c>
      <c r="L1741" s="289">
        <f t="shared" si="135"/>
        <v>0</v>
      </c>
    </row>
    <row r="1742" spans="8:12" x14ac:dyDescent="0.3">
      <c r="H1742" s="288" t="b">
        <f t="shared" si="136"/>
        <v>1</v>
      </c>
      <c r="I1742" s="288" t="b">
        <f t="shared" si="137"/>
        <v>1</v>
      </c>
      <c r="J1742" s="291">
        <f t="shared" si="138"/>
        <v>0</v>
      </c>
      <c r="K1742" s="291">
        <f t="shared" si="139"/>
        <v>0</v>
      </c>
      <c r="L1742" s="289">
        <f t="shared" si="135"/>
        <v>0</v>
      </c>
    </row>
    <row r="1743" spans="8:12" x14ac:dyDescent="0.3">
      <c r="H1743" s="288" t="b">
        <f t="shared" si="136"/>
        <v>1</v>
      </c>
      <c r="I1743" s="288" t="b">
        <f t="shared" si="137"/>
        <v>1</v>
      </c>
      <c r="J1743" s="291">
        <f t="shared" si="138"/>
        <v>0</v>
      </c>
      <c r="K1743" s="291">
        <f t="shared" si="139"/>
        <v>0</v>
      </c>
      <c r="L1743" s="289">
        <f t="shared" ref="L1743:L1806" si="140">+IF(LEN(B1743)=LEN(N1743),LEN(B1743),LEN(B1743)+LEN(N1743))</f>
        <v>0</v>
      </c>
    </row>
    <row r="1744" spans="8:12" x14ac:dyDescent="0.3">
      <c r="H1744" s="288" t="b">
        <f t="shared" si="136"/>
        <v>1</v>
      </c>
      <c r="I1744" s="288" t="b">
        <f t="shared" si="137"/>
        <v>1</v>
      </c>
      <c r="J1744" s="291">
        <f t="shared" si="138"/>
        <v>0</v>
      </c>
      <c r="K1744" s="291">
        <f t="shared" si="139"/>
        <v>0</v>
      </c>
      <c r="L1744" s="289">
        <f t="shared" si="140"/>
        <v>0</v>
      </c>
    </row>
    <row r="1745" spans="8:12" x14ac:dyDescent="0.3">
      <c r="H1745" s="288" t="b">
        <f t="shared" si="136"/>
        <v>1</v>
      </c>
      <c r="I1745" s="288" t="b">
        <f t="shared" si="137"/>
        <v>1</v>
      </c>
      <c r="J1745" s="291">
        <f t="shared" si="138"/>
        <v>0</v>
      </c>
      <c r="K1745" s="291">
        <f t="shared" si="139"/>
        <v>0</v>
      </c>
      <c r="L1745" s="289">
        <f t="shared" si="140"/>
        <v>0</v>
      </c>
    </row>
    <row r="1746" spans="8:12" x14ac:dyDescent="0.3">
      <c r="H1746" s="288" t="b">
        <f t="shared" si="136"/>
        <v>1</v>
      </c>
      <c r="I1746" s="288" t="b">
        <f t="shared" si="137"/>
        <v>1</v>
      </c>
      <c r="J1746" s="291">
        <f t="shared" si="138"/>
        <v>0</v>
      </c>
      <c r="K1746" s="291">
        <f t="shared" si="139"/>
        <v>0</v>
      </c>
      <c r="L1746" s="289">
        <f t="shared" si="140"/>
        <v>0</v>
      </c>
    </row>
    <row r="1747" spans="8:12" x14ac:dyDescent="0.3">
      <c r="H1747" s="288" t="b">
        <f t="shared" si="136"/>
        <v>1</v>
      </c>
      <c r="I1747" s="288" t="b">
        <f t="shared" si="137"/>
        <v>1</v>
      </c>
      <c r="J1747" s="291">
        <f t="shared" si="138"/>
        <v>0</v>
      </c>
      <c r="K1747" s="291">
        <f t="shared" si="139"/>
        <v>0</v>
      </c>
      <c r="L1747" s="289">
        <f t="shared" si="140"/>
        <v>0</v>
      </c>
    </row>
    <row r="1748" spans="8:12" x14ac:dyDescent="0.3">
      <c r="H1748" s="288" t="b">
        <f t="shared" si="136"/>
        <v>1</v>
      </c>
      <c r="I1748" s="288" t="b">
        <f t="shared" si="137"/>
        <v>1</v>
      </c>
      <c r="J1748" s="291">
        <f t="shared" si="138"/>
        <v>0</v>
      </c>
      <c r="K1748" s="291">
        <f t="shared" si="139"/>
        <v>0</v>
      </c>
      <c r="L1748" s="289">
        <f t="shared" si="140"/>
        <v>0</v>
      </c>
    </row>
    <row r="1749" spans="8:12" x14ac:dyDescent="0.3">
      <c r="H1749" s="288" t="b">
        <f t="shared" si="136"/>
        <v>1</v>
      </c>
      <c r="I1749" s="288" t="b">
        <f t="shared" si="137"/>
        <v>1</v>
      </c>
      <c r="J1749" s="291">
        <f t="shared" si="138"/>
        <v>0</v>
      </c>
      <c r="K1749" s="291">
        <f t="shared" si="139"/>
        <v>0</v>
      </c>
      <c r="L1749" s="289">
        <f t="shared" si="140"/>
        <v>0</v>
      </c>
    </row>
    <row r="1750" spans="8:12" x14ac:dyDescent="0.3">
      <c r="H1750" s="288" t="b">
        <f t="shared" si="136"/>
        <v>1</v>
      </c>
      <c r="I1750" s="288" t="b">
        <f t="shared" si="137"/>
        <v>1</v>
      </c>
      <c r="J1750" s="291">
        <f t="shared" si="138"/>
        <v>0</v>
      </c>
      <c r="K1750" s="291">
        <f t="shared" si="139"/>
        <v>0</v>
      </c>
      <c r="L1750" s="289">
        <f t="shared" si="140"/>
        <v>0</v>
      </c>
    </row>
    <row r="1751" spans="8:12" x14ac:dyDescent="0.3">
      <c r="H1751" s="288" t="b">
        <f t="shared" si="136"/>
        <v>1</v>
      </c>
      <c r="I1751" s="288" t="b">
        <f t="shared" si="137"/>
        <v>1</v>
      </c>
      <c r="J1751" s="291">
        <f t="shared" si="138"/>
        <v>0</v>
      </c>
      <c r="K1751" s="291">
        <f t="shared" si="139"/>
        <v>0</v>
      </c>
      <c r="L1751" s="289">
        <f t="shared" si="140"/>
        <v>0</v>
      </c>
    </row>
    <row r="1752" spans="8:12" x14ac:dyDescent="0.3">
      <c r="H1752" s="288" t="b">
        <f t="shared" si="136"/>
        <v>1</v>
      </c>
      <c r="I1752" s="288" t="b">
        <f t="shared" si="137"/>
        <v>1</v>
      </c>
      <c r="J1752" s="291">
        <f t="shared" si="138"/>
        <v>0</v>
      </c>
      <c r="K1752" s="291">
        <f t="shared" si="139"/>
        <v>0</v>
      </c>
      <c r="L1752" s="289">
        <f t="shared" si="140"/>
        <v>0</v>
      </c>
    </row>
    <row r="1753" spans="8:12" x14ac:dyDescent="0.3">
      <c r="H1753" s="288" t="b">
        <f t="shared" si="136"/>
        <v>1</v>
      </c>
      <c r="I1753" s="288" t="b">
        <f t="shared" si="137"/>
        <v>1</v>
      </c>
      <c r="J1753" s="291">
        <f t="shared" si="138"/>
        <v>0</v>
      </c>
      <c r="K1753" s="291">
        <f t="shared" si="139"/>
        <v>0</v>
      </c>
      <c r="L1753" s="289">
        <f t="shared" si="140"/>
        <v>0</v>
      </c>
    </row>
    <row r="1754" spans="8:12" x14ac:dyDescent="0.3">
      <c r="H1754" s="288" t="b">
        <f t="shared" si="136"/>
        <v>1</v>
      </c>
      <c r="I1754" s="288" t="b">
        <f t="shared" si="137"/>
        <v>1</v>
      </c>
      <c r="J1754" s="291">
        <f t="shared" si="138"/>
        <v>0</v>
      </c>
      <c r="K1754" s="291">
        <f t="shared" si="139"/>
        <v>0</v>
      </c>
      <c r="L1754" s="289">
        <f t="shared" si="140"/>
        <v>0</v>
      </c>
    </row>
    <row r="1755" spans="8:12" x14ac:dyDescent="0.3">
      <c r="H1755" s="288" t="b">
        <f t="shared" si="136"/>
        <v>1</v>
      </c>
      <c r="I1755" s="288" t="b">
        <f t="shared" si="137"/>
        <v>1</v>
      </c>
      <c r="J1755" s="291">
        <f t="shared" si="138"/>
        <v>0</v>
      </c>
      <c r="K1755" s="291">
        <f t="shared" si="139"/>
        <v>0</v>
      </c>
      <c r="L1755" s="289">
        <f t="shared" si="140"/>
        <v>0</v>
      </c>
    </row>
    <row r="1756" spans="8:12" x14ac:dyDescent="0.3">
      <c r="H1756" s="288" t="b">
        <f t="shared" si="136"/>
        <v>1</v>
      </c>
      <c r="I1756" s="288" t="b">
        <f t="shared" si="137"/>
        <v>1</v>
      </c>
      <c r="J1756" s="291">
        <f t="shared" si="138"/>
        <v>0</v>
      </c>
      <c r="K1756" s="291">
        <f t="shared" si="139"/>
        <v>0</v>
      </c>
      <c r="L1756" s="289">
        <f t="shared" si="140"/>
        <v>0</v>
      </c>
    </row>
    <row r="1757" spans="8:12" x14ac:dyDescent="0.3">
      <c r="H1757" s="288" t="b">
        <f t="shared" si="136"/>
        <v>1</v>
      </c>
      <c r="I1757" s="288" t="b">
        <f t="shared" si="137"/>
        <v>1</v>
      </c>
      <c r="J1757" s="291">
        <f t="shared" si="138"/>
        <v>0</v>
      </c>
      <c r="K1757" s="291">
        <f t="shared" si="139"/>
        <v>0</v>
      </c>
      <c r="L1757" s="289">
        <f t="shared" si="140"/>
        <v>0</v>
      </c>
    </row>
    <row r="1758" spans="8:12" x14ac:dyDescent="0.3">
      <c r="H1758" s="288" t="b">
        <f t="shared" si="136"/>
        <v>1</v>
      </c>
      <c r="I1758" s="288" t="b">
        <f t="shared" si="137"/>
        <v>1</v>
      </c>
      <c r="J1758" s="291">
        <f t="shared" si="138"/>
        <v>0</v>
      </c>
      <c r="K1758" s="291">
        <f t="shared" si="139"/>
        <v>0</v>
      </c>
      <c r="L1758" s="289">
        <f t="shared" si="140"/>
        <v>0</v>
      </c>
    </row>
    <row r="1759" spans="8:12" x14ac:dyDescent="0.3">
      <c r="H1759" s="288" t="b">
        <f t="shared" si="136"/>
        <v>1</v>
      </c>
      <c r="I1759" s="288" t="b">
        <f t="shared" si="137"/>
        <v>1</v>
      </c>
      <c r="J1759" s="291">
        <f t="shared" si="138"/>
        <v>0</v>
      </c>
      <c r="K1759" s="291">
        <f t="shared" si="139"/>
        <v>0</v>
      </c>
      <c r="L1759" s="289">
        <f t="shared" si="140"/>
        <v>0</v>
      </c>
    </row>
    <row r="1760" spans="8:12" x14ac:dyDescent="0.3">
      <c r="H1760" s="288" t="b">
        <f t="shared" si="136"/>
        <v>1</v>
      </c>
      <c r="I1760" s="288" t="b">
        <f t="shared" si="137"/>
        <v>1</v>
      </c>
      <c r="J1760" s="291">
        <f t="shared" si="138"/>
        <v>0</v>
      </c>
      <c r="K1760" s="291">
        <f t="shared" si="139"/>
        <v>0</v>
      </c>
      <c r="L1760" s="289">
        <f t="shared" si="140"/>
        <v>0</v>
      </c>
    </row>
    <row r="1761" spans="8:12" x14ac:dyDescent="0.3">
      <c r="H1761" s="288" t="b">
        <f t="shared" si="136"/>
        <v>1</v>
      </c>
      <c r="I1761" s="288" t="b">
        <f t="shared" si="137"/>
        <v>1</v>
      </c>
      <c r="J1761" s="291">
        <f t="shared" si="138"/>
        <v>0</v>
      </c>
      <c r="K1761" s="291">
        <f t="shared" si="139"/>
        <v>0</v>
      </c>
      <c r="L1761" s="289">
        <f t="shared" si="140"/>
        <v>0</v>
      </c>
    </row>
    <row r="1762" spans="8:12" x14ac:dyDescent="0.3">
      <c r="H1762" s="288" t="b">
        <f t="shared" si="136"/>
        <v>1</v>
      </c>
      <c r="I1762" s="288" t="b">
        <f t="shared" si="137"/>
        <v>1</v>
      </c>
      <c r="J1762" s="291">
        <f t="shared" si="138"/>
        <v>0</v>
      </c>
      <c r="K1762" s="291">
        <f t="shared" si="139"/>
        <v>0</v>
      </c>
      <c r="L1762" s="289">
        <f t="shared" si="140"/>
        <v>0</v>
      </c>
    </row>
    <row r="1763" spans="8:12" x14ac:dyDescent="0.3">
      <c r="H1763" s="288" t="b">
        <f t="shared" si="136"/>
        <v>1</v>
      </c>
      <c r="I1763" s="288" t="b">
        <f t="shared" si="137"/>
        <v>1</v>
      </c>
      <c r="J1763" s="291">
        <f t="shared" si="138"/>
        <v>0</v>
      </c>
      <c r="K1763" s="291">
        <f t="shared" si="139"/>
        <v>0</v>
      </c>
      <c r="L1763" s="289">
        <f t="shared" si="140"/>
        <v>0</v>
      </c>
    </row>
    <row r="1764" spans="8:12" x14ac:dyDescent="0.3">
      <c r="H1764" s="288" t="b">
        <f t="shared" si="136"/>
        <v>1</v>
      </c>
      <c r="I1764" s="288" t="b">
        <f t="shared" si="137"/>
        <v>1</v>
      </c>
      <c r="J1764" s="291">
        <f t="shared" si="138"/>
        <v>0</v>
      </c>
      <c r="K1764" s="291">
        <f t="shared" si="139"/>
        <v>0</v>
      </c>
      <c r="L1764" s="289">
        <f t="shared" si="140"/>
        <v>0</v>
      </c>
    </row>
    <row r="1765" spans="8:12" x14ac:dyDescent="0.3">
      <c r="H1765" s="288" t="b">
        <f t="shared" si="136"/>
        <v>1</v>
      </c>
      <c r="I1765" s="288" t="b">
        <f t="shared" si="137"/>
        <v>1</v>
      </c>
      <c r="J1765" s="291">
        <f t="shared" si="138"/>
        <v>0</v>
      </c>
      <c r="K1765" s="291">
        <f t="shared" si="139"/>
        <v>0</v>
      </c>
      <c r="L1765" s="289">
        <f t="shared" si="140"/>
        <v>0</v>
      </c>
    </row>
    <row r="1766" spans="8:12" x14ac:dyDescent="0.3">
      <c r="H1766" s="288" t="b">
        <f t="shared" si="136"/>
        <v>1</v>
      </c>
      <c r="I1766" s="288" t="b">
        <f t="shared" si="137"/>
        <v>1</v>
      </c>
      <c r="J1766" s="291">
        <f t="shared" si="138"/>
        <v>0</v>
      </c>
      <c r="K1766" s="291">
        <f t="shared" si="139"/>
        <v>0</v>
      </c>
      <c r="L1766" s="289">
        <f t="shared" si="140"/>
        <v>0</v>
      </c>
    </row>
    <row r="1767" spans="8:12" x14ac:dyDescent="0.3">
      <c r="H1767" s="288" t="b">
        <f t="shared" si="136"/>
        <v>1</v>
      </c>
      <c r="I1767" s="288" t="b">
        <f t="shared" si="137"/>
        <v>1</v>
      </c>
      <c r="J1767" s="291">
        <f t="shared" si="138"/>
        <v>0</v>
      </c>
      <c r="K1767" s="291">
        <f t="shared" si="139"/>
        <v>0</v>
      </c>
      <c r="L1767" s="289">
        <f t="shared" si="140"/>
        <v>0</v>
      </c>
    </row>
    <row r="1768" spans="8:12" x14ac:dyDescent="0.3">
      <c r="H1768" s="288" t="b">
        <f t="shared" si="136"/>
        <v>1</v>
      </c>
      <c r="I1768" s="288" t="b">
        <f t="shared" si="137"/>
        <v>1</v>
      </c>
      <c r="J1768" s="291">
        <f t="shared" si="138"/>
        <v>0</v>
      </c>
      <c r="K1768" s="291">
        <f t="shared" si="139"/>
        <v>0</v>
      </c>
      <c r="L1768" s="289">
        <f t="shared" si="140"/>
        <v>0</v>
      </c>
    </row>
    <row r="1769" spans="8:12" x14ac:dyDescent="0.3">
      <c r="H1769" s="288" t="b">
        <f t="shared" si="136"/>
        <v>1</v>
      </c>
      <c r="I1769" s="288" t="b">
        <f t="shared" si="137"/>
        <v>1</v>
      </c>
      <c r="J1769" s="291">
        <f t="shared" si="138"/>
        <v>0</v>
      </c>
      <c r="K1769" s="291">
        <f t="shared" si="139"/>
        <v>0</v>
      </c>
      <c r="L1769" s="289">
        <f t="shared" si="140"/>
        <v>0</v>
      </c>
    </row>
    <row r="1770" spans="8:12" x14ac:dyDescent="0.3">
      <c r="H1770" s="288" t="b">
        <f t="shared" si="136"/>
        <v>1</v>
      </c>
      <c r="I1770" s="288" t="b">
        <f t="shared" si="137"/>
        <v>1</v>
      </c>
      <c r="J1770" s="291">
        <f t="shared" si="138"/>
        <v>0</v>
      </c>
      <c r="K1770" s="291">
        <f t="shared" si="139"/>
        <v>0</v>
      </c>
      <c r="L1770" s="289">
        <f t="shared" si="140"/>
        <v>0</v>
      </c>
    </row>
    <row r="1771" spans="8:12" x14ac:dyDescent="0.3">
      <c r="H1771" s="288" t="b">
        <f t="shared" si="136"/>
        <v>1</v>
      </c>
      <c r="I1771" s="288" t="b">
        <f t="shared" si="137"/>
        <v>1</v>
      </c>
      <c r="J1771" s="291">
        <f t="shared" si="138"/>
        <v>0</v>
      </c>
      <c r="K1771" s="291">
        <f t="shared" si="139"/>
        <v>0</v>
      </c>
      <c r="L1771" s="289">
        <f t="shared" si="140"/>
        <v>0</v>
      </c>
    </row>
    <row r="1772" spans="8:12" x14ac:dyDescent="0.3">
      <c r="H1772" s="288" t="b">
        <f t="shared" si="136"/>
        <v>1</v>
      </c>
      <c r="I1772" s="288" t="b">
        <f t="shared" si="137"/>
        <v>1</v>
      </c>
      <c r="J1772" s="291">
        <f t="shared" si="138"/>
        <v>0</v>
      </c>
      <c r="K1772" s="291">
        <f t="shared" si="139"/>
        <v>0</v>
      </c>
      <c r="L1772" s="289">
        <f t="shared" si="140"/>
        <v>0</v>
      </c>
    </row>
    <row r="1773" spans="8:12" x14ac:dyDescent="0.3">
      <c r="H1773" s="288" t="b">
        <f t="shared" si="136"/>
        <v>1</v>
      </c>
      <c r="I1773" s="288" t="b">
        <f t="shared" si="137"/>
        <v>1</v>
      </c>
      <c r="J1773" s="291">
        <f t="shared" si="138"/>
        <v>0</v>
      </c>
      <c r="K1773" s="291">
        <f t="shared" si="139"/>
        <v>0</v>
      </c>
      <c r="L1773" s="289">
        <f t="shared" si="140"/>
        <v>0</v>
      </c>
    </row>
    <row r="1774" spans="8:12" x14ac:dyDescent="0.3">
      <c r="H1774" s="288" t="b">
        <f t="shared" si="136"/>
        <v>1</v>
      </c>
      <c r="I1774" s="288" t="b">
        <f t="shared" si="137"/>
        <v>1</v>
      </c>
      <c r="J1774" s="291">
        <f t="shared" si="138"/>
        <v>0</v>
      </c>
      <c r="K1774" s="291">
        <f t="shared" si="139"/>
        <v>0</v>
      </c>
      <c r="L1774" s="289">
        <f t="shared" si="140"/>
        <v>0</v>
      </c>
    </row>
    <row r="1775" spans="8:12" x14ac:dyDescent="0.3">
      <c r="H1775" s="288" t="b">
        <f t="shared" si="136"/>
        <v>1</v>
      </c>
      <c r="I1775" s="288" t="b">
        <f t="shared" si="137"/>
        <v>1</v>
      </c>
      <c r="J1775" s="291">
        <f t="shared" si="138"/>
        <v>0</v>
      </c>
      <c r="K1775" s="291">
        <f t="shared" si="139"/>
        <v>0</v>
      </c>
      <c r="L1775" s="289">
        <f t="shared" si="140"/>
        <v>0</v>
      </c>
    </row>
    <row r="1776" spans="8:12" x14ac:dyDescent="0.3">
      <c r="H1776" s="288" t="b">
        <f t="shared" si="136"/>
        <v>1</v>
      </c>
      <c r="I1776" s="288" t="b">
        <f t="shared" si="137"/>
        <v>1</v>
      </c>
      <c r="J1776" s="291">
        <f t="shared" si="138"/>
        <v>0</v>
      </c>
      <c r="K1776" s="291">
        <f t="shared" si="139"/>
        <v>0</v>
      </c>
      <c r="L1776" s="289">
        <f t="shared" si="140"/>
        <v>0</v>
      </c>
    </row>
    <row r="1777" spans="8:12" x14ac:dyDescent="0.3">
      <c r="H1777" s="288" t="b">
        <f t="shared" si="136"/>
        <v>1</v>
      </c>
      <c r="I1777" s="288" t="b">
        <f t="shared" si="137"/>
        <v>1</v>
      </c>
      <c r="J1777" s="291">
        <f t="shared" si="138"/>
        <v>0</v>
      </c>
      <c r="K1777" s="291">
        <f t="shared" si="139"/>
        <v>0</v>
      </c>
      <c r="L1777" s="289">
        <f t="shared" si="140"/>
        <v>0</v>
      </c>
    </row>
    <row r="1778" spans="8:12" x14ac:dyDescent="0.3">
      <c r="H1778" s="288" t="b">
        <f t="shared" si="136"/>
        <v>1</v>
      </c>
      <c r="I1778" s="288" t="b">
        <f t="shared" si="137"/>
        <v>1</v>
      </c>
      <c r="J1778" s="291">
        <f t="shared" si="138"/>
        <v>0</v>
      </c>
      <c r="K1778" s="291">
        <f t="shared" si="139"/>
        <v>0</v>
      </c>
      <c r="L1778" s="289">
        <f t="shared" si="140"/>
        <v>0</v>
      </c>
    </row>
    <row r="1779" spans="8:12" x14ac:dyDescent="0.3">
      <c r="H1779" s="288" t="b">
        <f t="shared" si="136"/>
        <v>1</v>
      </c>
      <c r="I1779" s="288" t="b">
        <f t="shared" si="137"/>
        <v>1</v>
      </c>
      <c r="J1779" s="291">
        <f t="shared" si="138"/>
        <v>0</v>
      </c>
      <c r="K1779" s="291">
        <f t="shared" si="139"/>
        <v>0</v>
      </c>
      <c r="L1779" s="289">
        <f t="shared" si="140"/>
        <v>0</v>
      </c>
    </row>
    <row r="1780" spans="8:12" x14ac:dyDescent="0.3">
      <c r="H1780" s="288" t="b">
        <f t="shared" si="136"/>
        <v>1</v>
      </c>
      <c r="I1780" s="288" t="b">
        <f t="shared" si="137"/>
        <v>1</v>
      </c>
      <c r="J1780" s="291">
        <f t="shared" si="138"/>
        <v>0</v>
      </c>
      <c r="K1780" s="291">
        <f t="shared" si="139"/>
        <v>0</v>
      </c>
      <c r="L1780" s="289">
        <f t="shared" si="140"/>
        <v>0</v>
      </c>
    </row>
    <row r="1781" spans="8:12" x14ac:dyDescent="0.3">
      <c r="H1781" s="288" t="b">
        <f t="shared" si="136"/>
        <v>1</v>
      </c>
      <c r="I1781" s="288" t="b">
        <f t="shared" si="137"/>
        <v>1</v>
      </c>
      <c r="J1781" s="291">
        <f t="shared" si="138"/>
        <v>0</v>
      </c>
      <c r="K1781" s="291">
        <f t="shared" si="139"/>
        <v>0</v>
      </c>
      <c r="L1781" s="289">
        <f t="shared" si="140"/>
        <v>0</v>
      </c>
    </row>
    <row r="1782" spans="8:12" x14ac:dyDescent="0.3">
      <c r="H1782" s="288" t="b">
        <f t="shared" si="136"/>
        <v>1</v>
      </c>
      <c r="I1782" s="288" t="b">
        <f t="shared" si="137"/>
        <v>1</v>
      </c>
      <c r="J1782" s="291">
        <f t="shared" si="138"/>
        <v>0</v>
      </c>
      <c r="K1782" s="291">
        <f t="shared" si="139"/>
        <v>0</v>
      </c>
      <c r="L1782" s="289">
        <f t="shared" si="140"/>
        <v>0</v>
      </c>
    </row>
    <row r="1783" spans="8:12" x14ac:dyDescent="0.3">
      <c r="H1783" s="288" t="b">
        <f t="shared" si="136"/>
        <v>1</v>
      </c>
      <c r="I1783" s="288" t="b">
        <f t="shared" si="137"/>
        <v>1</v>
      </c>
      <c r="J1783" s="291">
        <f t="shared" si="138"/>
        <v>0</v>
      </c>
      <c r="K1783" s="291">
        <f t="shared" si="139"/>
        <v>0</v>
      </c>
      <c r="L1783" s="289">
        <f t="shared" si="140"/>
        <v>0</v>
      </c>
    </row>
    <row r="1784" spans="8:12" x14ac:dyDescent="0.3">
      <c r="H1784" s="288" t="b">
        <f t="shared" si="136"/>
        <v>1</v>
      </c>
      <c r="I1784" s="288" t="b">
        <f t="shared" si="137"/>
        <v>1</v>
      </c>
      <c r="J1784" s="291">
        <f t="shared" si="138"/>
        <v>0</v>
      </c>
      <c r="K1784" s="291">
        <f t="shared" si="139"/>
        <v>0</v>
      </c>
      <c r="L1784" s="289">
        <f t="shared" si="140"/>
        <v>0</v>
      </c>
    </row>
    <row r="1785" spans="8:12" x14ac:dyDescent="0.3">
      <c r="H1785" s="288" t="b">
        <f t="shared" si="136"/>
        <v>1</v>
      </c>
      <c r="I1785" s="288" t="b">
        <f t="shared" si="137"/>
        <v>1</v>
      </c>
      <c r="J1785" s="291">
        <f t="shared" si="138"/>
        <v>0</v>
      </c>
      <c r="K1785" s="291">
        <f t="shared" si="139"/>
        <v>0</v>
      </c>
      <c r="L1785" s="289">
        <f t="shared" si="140"/>
        <v>0</v>
      </c>
    </row>
    <row r="1786" spans="8:12" x14ac:dyDescent="0.3">
      <c r="H1786" s="288" t="b">
        <f t="shared" si="136"/>
        <v>1</v>
      </c>
      <c r="I1786" s="288" t="b">
        <f t="shared" si="137"/>
        <v>1</v>
      </c>
      <c r="J1786" s="291">
        <f t="shared" si="138"/>
        <v>0</v>
      </c>
      <c r="K1786" s="291">
        <f t="shared" si="139"/>
        <v>0</v>
      </c>
      <c r="L1786" s="289">
        <f t="shared" si="140"/>
        <v>0</v>
      </c>
    </row>
    <row r="1787" spans="8:12" x14ac:dyDescent="0.3">
      <c r="H1787" s="288" t="b">
        <f t="shared" si="136"/>
        <v>1</v>
      </c>
      <c r="I1787" s="288" t="b">
        <f t="shared" si="137"/>
        <v>1</v>
      </c>
      <c r="J1787" s="291">
        <f t="shared" si="138"/>
        <v>0</v>
      </c>
      <c r="K1787" s="291">
        <f t="shared" si="139"/>
        <v>0</v>
      </c>
      <c r="L1787" s="289">
        <f t="shared" si="140"/>
        <v>0</v>
      </c>
    </row>
    <row r="1788" spans="8:12" x14ac:dyDescent="0.3">
      <c r="H1788" s="288" t="b">
        <f t="shared" si="136"/>
        <v>1</v>
      </c>
      <c r="I1788" s="288" t="b">
        <f t="shared" si="137"/>
        <v>1</v>
      </c>
      <c r="J1788" s="291">
        <f t="shared" si="138"/>
        <v>0</v>
      </c>
      <c r="K1788" s="291">
        <f t="shared" si="139"/>
        <v>0</v>
      </c>
      <c r="L1788" s="289">
        <f t="shared" si="140"/>
        <v>0</v>
      </c>
    </row>
    <row r="1789" spans="8:12" x14ac:dyDescent="0.3">
      <c r="H1789" s="288" t="b">
        <f t="shared" si="136"/>
        <v>1</v>
      </c>
      <c r="I1789" s="288" t="b">
        <f t="shared" si="137"/>
        <v>1</v>
      </c>
      <c r="J1789" s="291">
        <f t="shared" si="138"/>
        <v>0</v>
      </c>
      <c r="K1789" s="291">
        <f t="shared" si="139"/>
        <v>0</v>
      </c>
      <c r="L1789" s="289">
        <f t="shared" si="140"/>
        <v>0</v>
      </c>
    </row>
    <row r="1790" spans="8:12" x14ac:dyDescent="0.3">
      <c r="H1790" s="288" t="b">
        <f t="shared" si="136"/>
        <v>1</v>
      </c>
      <c r="I1790" s="288" t="b">
        <f t="shared" si="137"/>
        <v>1</v>
      </c>
      <c r="J1790" s="291">
        <f t="shared" si="138"/>
        <v>0</v>
      </c>
      <c r="K1790" s="291">
        <f t="shared" si="139"/>
        <v>0</v>
      </c>
      <c r="L1790" s="289">
        <f t="shared" si="140"/>
        <v>0</v>
      </c>
    </row>
    <row r="1791" spans="8:12" x14ac:dyDescent="0.3">
      <c r="H1791" s="288" t="b">
        <f t="shared" si="136"/>
        <v>1</v>
      </c>
      <c r="I1791" s="288" t="b">
        <f t="shared" si="137"/>
        <v>1</v>
      </c>
      <c r="J1791" s="291">
        <f t="shared" si="138"/>
        <v>0</v>
      </c>
      <c r="K1791" s="291">
        <f t="shared" si="139"/>
        <v>0</v>
      </c>
      <c r="L1791" s="289">
        <f t="shared" si="140"/>
        <v>0</v>
      </c>
    </row>
    <row r="1792" spans="8:12" x14ac:dyDescent="0.3">
      <c r="H1792" s="288" t="b">
        <f t="shared" si="136"/>
        <v>1</v>
      </c>
      <c r="I1792" s="288" t="b">
        <f t="shared" si="137"/>
        <v>1</v>
      </c>
      <c r="J1792" s="291">
        <f t="shared" si="138"/>
        <v>0</v>
      </c>
      <c r="K1792" s="291">
        <f t="shared" si="139"/>
        <v>0</v>
      </c>
      <c r="L1792" s="289">
        <f t="shared" si="140"/>
        <v>0</v>
      </c>
    </row>
    <row r="1793" spans="8:12" x14ac:dyDescent="0.3">
      <c r="H1793" s="288" t="b">
        <f t="shared" si="136"/>
        <v>1</v>
      </c>
      <c r="I1793" s="288" t="b">
        <f t="shared" si="137"/>
        <v>1</v>
      </c>
      <c r="J1793" s="291">
        <f t="shared" si="138"/>
        <v>0</v>
      </c>
      <c r="K1793" s="291">
        <f t="shared" si="139"/>
        <v>0</v>
      </c>
      <c r="L1793" s="289">
        <f t="shared" si="140"/>
        <v>0</v>
      </c>
    </row>
    <row r="1794" spans="8:12" x14ac:dyDescent="0.3">
      <c r="H1794" s="288" t="b">
        <f t="shared" si="136"/>
        <v>1</v>
      </c>
      <c r="I1794" s="288" t="b">
        <f t="shared" si="137"/>
        <v>1</v>
      </c>
      <c r="J1794" s="291">
        <f t="shared" si="138"/>
        <v>0</v>
      </c>
      <c r="K1794" s="291">
        <f t="shared" si="139"/>
        <v>0</v>
      </c>
      <c r="L1794" s="289">
        <f t="shared" si="140"/>
        <v>0</v>
      </c>
    </row>
    <row r="1795" spans="8:12" x14ac:dyDescent="0.3">
      <c r="H1795" s="288" t="b">
        <f t="shared" si="136"/>
        <v>1</v>
      </c>
      <c r="I1795" s="288" t="b">
        <f t="shared" si="137"/>
        <v>1</v>
      </c>
      <c r="J1795" s="291">
        <f t="shared" si="138"/>
        <v>0</v>
      </c>
      <c r="K1795" s="291">
        <f t="shared" si="139"/>
        <v>0</v>
      </c>
      <c r="L1795" s="289">
        <f t="shared" si="140"/>
        <v>0</v>
      </c>
    </row>
    <row r="1796" spans="8:12" x14ac:dyDescent="0.3">
      <c r="H1796" s="288" t="b">
        <f t="shared" si="136"/>
        <v>1</v>
      </c>
      <c r="I1796" s="288" t="b">
        <f t="shared" si="137"/>
        <v>1</v>
      </c>
      <c r="J1796" s="291">
        <f t="shared" si="138"/>
        <v>0</v>
      </c>
      <c r="K1796" s="291">
        <f t="shared" si="139"/>
        <v>0</v>
      </c>
      <c r="L1796" s="289">
        <f t="shared" si="140"/>
        <v>0</v>
      </c>
    </row>
    <row r="1797" spans="8:12" x14ac:dyDescent="0.3">
      <c r="H1797" s="288" t="b">
        <f t="shared" ref="H1797:H1860" si="141">+B1797=N1797</f>
        <v>1</v>
      </c>
      <c r="I1797" s="288" t="b">
        <f t="shared" ref="I1797:I1860" si="142">+C1797=O1797</f>
        <v>1</v>
      </c>
      <c r="J1797" s="291">
        <f t="shared" ref="J1797:J1860" si="143">+D1797-P1797</f>
        <v>0</v>
      </c>
      <c r="K1797" s="291">
        <f t="shared" ref="K1797:K1860" si="144">+E1797-Q1797</f>
        <v>0</v>
      </c>
      <c r="L1797" s="289">
        <f t="shared" si="140"/>
        <v>0</v>
      </c>
    </row>
    <row r="1798" spans="8:12" x14ac:dyDescent="0.3">
      <c r="H1798" s="288" t="b">
        <f t="shared" si="141"/>
        <v>1</v>
      </c>
      <c r="I1798" s="288" t="b">
        <f t="shared" si="142"/>
        <v>1</v>
      </c>
      <c r="J1798" s="291">
        <f t="shared" si="143"/>
        <v>0</v>
      </c>
      <c r="K1798" s="291">
        <f t="shared" si="144"/>
        <v>0</v>
      </c>
      <c r="L1798" s="289">
        <f t="shared" si="140"/>
        <v>0</v>
      </c>
    </row>
    <row r="1799" spans="8:12" x14ac:dyDescent="0.3">
      <c r="H1799" s="288" t="b">
        <f t="shared" si="141"/>
        <v>1</v>
      </c>
      <c r="I1799" s="288" t="b">
        <f t="shared" si="142"/>
        <v>1</v>
      </c>
      <c r="J1799" s="291">
        <f t="shared" si="143"/>
        <v>0</v>
      </c>
      <c r="K1799" s="291">
        <f t="shared" si="144"/>
        <v>0</v>
      </c>
      <c r="L1799" s="289">
        <f t="shared" si="140"/>
        <v>0</v>
      </c>
    </row>
    <row r="1800" spans="8:12" x14ac:dyDescent="0.3">
      <c r="H1800" s="288" t="b">
        <f t="shared" si="141"/>
        <v>1</v>
      </c>
      <c r="I1800" s="288" t="b">
        <f t="shared" si="142"/>
        <v>1</v>
      </c>
      <c r="J1800" s="291">
        <f t="shared" si="143"/>
        <v>0</v>
      </c>
      <c r="K1800" s="291">
        <f t="shared" si="144"/>
        <v>0</v>
      </c>
      <c r="L1800" s="289">
        <f t="shared" si="140"/>
        <v>0</v>
      </c>
    </row>
    <row r="1801" spans="8:12" x14ac:dyDescent="0.3">
      <c r="H1801" s="288" t="b">
        <f t="shared" si="141"/>
        <v>1</v>
      </c>
      <c r="I1801" s="288" t="b">
        <f t="shared" si="142"/>
        <v>1</v>
      </c>
      <c r="J1801" s="291">
        <f t="shared" si="143"/>
        <v>0</v>
      </c>
      <c r="K1801" s="291">
        <f t="shared" si="144"/>
        <v>0</v>
      </c>
      <c r="L1801" s="289">
        <f t="shared" si="140"/>
        <v>0</v>
      </c>
    </row>
    <row r="1802" spans="8:12" x14ac:dyDescent="0.3">
      <c r="H1802" s="288" t="b">
        <f t="shared" si="141"/>
        <v>1</v>
      </c>
      <c r="I1802" s="288" t="b">
        <f t="shared" si="142"/>
        <v>1</v>
      </c>
      <c r="J1802" s="291">
        <f t="shared" si="143"/>
        <v>0</v>
      </c>
      <c r="K1802" s="291">
        <f t="shared" si="144"/>
        <v>0</v>
      </c>
      <c r="L1802" s="289">
        <f t="shared" si="140"/>
        <v>0</v>
      </c>
    </row>
    <row r="1803" spans="8:12" x14ac:dyDescent="0.3">
      <c r="H1803" s="288" t="b">
        <f t="shared" si="141"/>
        <v>1</v>
      </c>
      <c r="I1803" s="288" t="b">
        <f t="shared" si="142"/>
        <v>1</v>
      </c>
      <c r="J1803" s="291">
        <f t="shared" si="143"/>
        <v>0</v>
      </c>
      <c r="K1803" s="291">
        <f t="shared" si="144"/>
        <v>0</v>
      </c>
      <c r="L1803" s="289">
        <f t="shared" si="140"/>
        <v>0</v>
      </c>
    </row>
    <row r="1804" spans="8:12" x14ac:dyDescent="0.3">
      <c r="H1804" s="288" t="b">
        <f t="shared" si="141"/>
        <v>1</v>
      </c>
      <c r="I1804" s="288" t="b">
        <f t="shared" si="142"/>
        <v>1</v>
      </c>
      <c r="J1804" s="291">
        <f t="shared" si="143"/>
        <v>0</v>
      </c>
      <c r="K1804" s="291">
        <f t="shared" si="144"/>
        <v>0</v>
      </c>
      <c r="L1804" s="289">
        <f t="shared" si="140"/>
        <v>0</v>
      </c>
    </row>
    <row r="1805" spans="8:12" x14ac:dyDescent="0.3">
      <c r="H1805" s="288" t="b">
        <f t="shared" si="141"/>
        <v>1</v>
      </c>
      <c r="I1805" s="288" t="b">
        <f t="shared" si="142"/>
        <v>1</v>
      </c>
      <c r="J1805" s="291">
        <f t="shared" si="143"/>
        <v>0</v>
      </c>
      <c r="K1805" s="291">
        <f t="shared" si="144"/>
        <v>0</v>
      </c>
      <c r="L1805" s="289">
        <f t="shared" si="140"/>
        <v>0</v>
      </c>
    </row>
    <row r="1806" spans="8:12" x14ac:dyDescent="0.3">
      <c r="H1806" s="288" t="b">
        <f t="shared" si="141"/>
        <v>1</v>
      </c>
      <c r="I1806" s="288" t="b">
        <f t="shared" si="142"/>
        <v>1</v>
      </c>
      <c r="J1806" s="291">
        <f t="shared" si="143"/>
        <v>0</v>
      </c>
      <c r="K1806" s="291">
        <f t="shared" si="144"/>
        <v>0</v>
      </c>
      <c r="L1806" s="289">
        <f t="shared" si="140"/>
        <v>0</v>
      </c>
    </row>
    <row r="1807" spans="8:12" x14ac:dyDescent="0.3">
      <c r="H1807" s="288" t="b">
        <f t="shared" si="141"/>
        <v>1</v>
      </c>
      <c r="I1807" s="288" t="b">
        <f t="shared" si="142"/>
        <v>1</v>
      </c>
      <c r="J1807" s="291">
        <f t="shared" si="143"/>
        <v>0</v>
      </c>
      <c r="K1807" s="291">
        <f t="shared" si="144"/>
        <v>0</v>
      </c>
      <c r="L1807" s="289">
        <f t="shared" ref="L1807:L1870" si="145">+IF(LEN(B1807)=LEN(N1807),LEN(B1807),LEN(B1807)+LEN(N1807))</f>
        <v>0</v>
      </c>
    </row>
    <row r="1808" spans="8:12" x14ac:dyDescent="0.3">
      <c r="H1808" s="288" t="b">
        <f t="shared" si="141"/>
        <v>1</v>
      </c>
      <c r="I1808" s="288" t="b">
        <f t="shared" si="142"/>
        <v>1</v>
      </c>
      <c r="J1808" s="291">
        <f t="shared" si="143"/>
        <v>0</v>
      </c>
      <c r="K1808" s="291">
        <f t="shared" si="144"/>
        <v>0</v>
      </c>
      <c r="L1808" s="289">
        <f t="shared" si="145"/>
        <v>0</v>
      </c>
    </row>
    <row r="1809" spans="8:12" x14ac:dyDescent="0.3">
      <c r="H1809" s="288" t="b">
        <f t="shared" si="141"/>
        <v>1</v>
      </c>
      <c r="I1809" s="288" t="b">
        <f t="shared" si="142"/>
        <v>1</v>
      </c>
      <c r="J1809" s="291">
        <f t="shared" si="143"/>
        <v>0</v>
      </c>
      <c r="K1809" s="291">
        <f t="shared" si="144"/>
        <v>0</v>
      </c>
      <c r="L1809" s="289">
        <f t="shared" si="145"/>
        <v>0</v>
      </c>
    </row>
    <row r="1810" spans="8:12" x14ac:dyDescent="0.3">
      <c r="H1810" s="288" t="b">
        <f t="shared" si="141"/>
        <v>1</v>
      </c>
      <c r="I1810" s="288" t="b">
        <f t="shared" si="142"/>
        <v>1</v>
      </c>
      <c r="J1810" s="291">
        <f t="shared" si="143"/>
        <v>0</v>
      </c>
      <c r="K1810" s="291">
        <f t="shared" si="144"/>
        <v>0</v>
      </c>
      <c r="L1810" s="289">
        <f t="shared" si="145"/>
        <v>0</v>
      </c>
    </row>
    <row r="1811" spans="8:12" x14ac:dyDescent="0.3">
      <c r="H1811" s="288" t="b">
        <f t="shared" si="141"/>
        <v>1</v>
      </c>
      <c r="I1811" s="288" t="b">
        <f t="shared" si="142"/>
        <v>1</v>
      </c>
      <c r="J1811" s="291">
        <f t="shared" si="143"/>
        <v>0</v>
      </c>
      <c r="K1811" s="291">
        <f t="shared" si="144"/>
        <v>0</v>
      </c>
      <c r="L1811" s="289">
        <f t="shared" si="145"/>
        <v>0</v>
      </c>
    </row>
    <row r="1812" spans="8:12" x14ac:dyDescent="0.3">
      <c r="H1812" s="288" t="b">
        <f t="shared" si="141"/>
        <v>1</v>
      </c>
      <c r="I1812" s="288" t="b">
        <f t="shared" si="142"/>
        <v>1</v>
      </c>
      <c r="J1812" s="291">
        <f t="shared" si="143"/>
        <v>0</v>
      </c>
      <c r="K1812" s="291">
        <f t="shared" si="144"/>
        <v>0</v>
      </c>
      <c r="L1812" s="289">
        <f t="shared" si="145"/>
        <v>0</v>
      </c>
    </row>
    <row r="1813" spans="8:12" x14ac:dyDescent="0.3">
      <c r="H1813" s="288" t="b">
        <f t="shared" si="141"/>
        <v>1</v>
      </c>
      <c r="I1813" s="288" t="b">
        <f t="shared" si="142"/>
        <v>1</v>
      </c>
      <c r="J1813" s="291">
        <f t="shared" si="143"/>
        <v>0</v>
      </c>
      <c r="K1813" s="291">
        <f t="shared" si="144"/>
        <v>0</v>
      </c>
      <c r="L1813" s="289">
        <f t="shared" si="145"/>
        <v>0</v>
      </c>
    </row>
    <row r="1814" spans="8:12" x14ac:dyDescent="0.3">
      <c r="H1814" s="288" t="b">
        <f t="shared" si="141"/>
        <v>1</v>
      </c>
      <c r="I1814" s="288" t="b">
        <f t="shared" si="142"/>
        <v>1</v>
      </c>
      <c r="J1814" s="291">
        <f t="shared" si="143"/>
        <v>0</v>
      </c>
      <c r="K1814" s="291">
        <f t="shared" si="144"/>
        <v>0</v>
      </c>
      <c r="L1814" s="289">
        <f t="shared" si="145"/>
        <v>0</v>
      </c>
    </row>
    <row r="1815" spans="8:12" x14ac:dyDescent="0.3">
      <c r="H1815" s="288" t="b">
        <f t="shared" si="141"/>
        <v>1</v>
      </c>
      <c r="I1815" s="288" t="b">
        <f t="shared" si="142"/>
        <v>1</v>
      </c>
      <c r="J1815" s="291">
        <f t="shared" si="143"/>
        <v>0</v>
      </c>
      <c r="K1815" s="291">
        <f t="shared" si="144"/>
        <v>0</v>
      </c>
      <c r="L1815" s="289">
        <f t="shared" si="145"/>
        <v>0</v>
      </c>
    </row>
    <row r="1816" spans="8:12" x14ac:dyDescent="0.3">
      <c r="H1816" s="288" t="b">
        <f t="shared" si="141"/>
        <v>1</v>
      </c>
      <c r="I1816" s="288" t="b">
        <f t="shared" si="142"/>
        <v>1</v>
      </c>
      <c r="J1816" s="291">
        <f t="shared" si="143"/>
        <v>0</v>
      </c>
      <c r="K1816" s="291">
        <f t="shared" si="144"/>
        <v>0</v>
      </c>
      <c r="L1816" s="289">
        <f t="shared" si="145"/>
        <v>0</v>
      </c>
    </row>
    <row r="1817" spans="8:12" x14ac:dyDescent="0.3">
      <c r="H1817" s="288" t="b">
        <f t="shared" si="141"/>
        <v>1</v>
      </c>
      <c r="I1817" s="288" t="b">
        <f t="shared" si="142"/>
        <v>1</v>
      </c>
      <c r="J1817" s="291">
        <f t="shared" si="143"/>
        <v>0</v>
      </c>
      <c r="K1817" s="291">
        <f t="shared" si="144"/>
        <v>0</v>
      </c>
      <c r="L1817" s="289">
        <f t="shared" si="145"/>
        <v>0</v>
      </c>
    </row>
    <row r="1818" spans="8:12" x14ac:dyDescent="0.3">
      <c r="H1818" s="288" t="b">
        <f t="shared" si="141"/>
        <v>1</v>
      </c>
      <c r="I1818" s="288" t="b">
        <f t="shared" si="142"/>
        <v>1</v>
      </c>
      <c r="J1818" s="291">
        <f t="shared" si="143"/>
        <v>0</v>
      </c>
      <c r="K1818" s="291">
        <f t="shared" si="144"/>
        <v>0</v>
      </c>
      <c r="L1818" s="289">
        <f t="shared" si="145"/>
        <v>0</v>
      </c>
    </row>
    <row r="1819" spans="8:12" x14ac:dyDescent="0.3">
      <c r="H1819" s="288" t="b">
        <f t="shared" si="141"/>
        <v>1</v>
      </c>
      <c r="I1819" s="288" t="b">
        <f t="shared" si="142"/>
        <v>1</v>
      </c>
      <c r="J1819" s="291">
        <f t="shared" si="143"/>
        <v>0</v>
      </c>
      <c r="K1819" s="291">
        <f t="shared" si="144"/>
        <v>0</v>
      </c>
      <c r="L1819" s="289">
        <f t="shared" si="145"/>
        <v>0</v>
      </c>
    </row>
    <row r="1820" spans="8:12" x14ac:dyDescent="0.3">
      <c r="H1820" s="288" t="b">
        <f t="shared" si="141"/>
        <v>1</v>
      </c>
      <c r="I1820" s="288" t="b">
        <f t="shared" si="142"/>
        <v>1</v>
      </c>
      <c r="J1820" s="291">
        <f t="shared" si="143"/>
        <v>0</v>
      </c>
      <c r="K1820" s="291">
        <f t="shared" si="144"/>
        <v>0</v>
      </c>
      <c r="L1820" s="289">
        <f t="shared" si="145"/>
        <v>0</v>
      </c>
    </row>
    <row r="1821" spans="8:12" x14ac:dyDescent="0.3">
      <c r="H1821" s="288" t="b">
        <f t="shared" si="141"/>
        <v>1</v>
      </c>
      <c r="I1821" s="288" t="b">
        <f t="shared" si="142"/>
        <v>1</v>
      </c>
      <c r="J1821" s="291">
        <f t="shared" si="143"/>
        <v>0</v>
      </c>
      <c r="K1821" s="291">
        <f t="shared" si="144"/>
        <v>0</v>
      </c>
      <c r="L1821" s="289">
        <f t="shared" si="145"/>
        <v>0</v>
      </c>
    </row>
    <row r="1822" spans="8:12" x14ac:dyDescent="0.3">
      <c r="H1822" s="288" t="b">
        <f t="shared" si="141"/>
        <v>1</v>
      </c>
      <c r="I1822" s="288" t="b">
        <f t="shared" si="142"/>
        <v>1</v>
      </c>
      <c r="J1822" s="291">
        <f t="shared" si="143"/>
        <v>0</v>
      </c>
      <c r="K1822" s="291">
        <f t="shared" si="144"/>
        <v>0</v>
      </c>
      <c r="L1822" s="289">
        <f t="shared" si="145"/>
        <v>0</v>
      </c>
    </row>
    <row r="1823" spans="8:12" x14ac:dyDescent="0.3">
      <c r="H1823" s="288" t="b">
        <f t="shared" si="141"/>
        <v>1</v>
      </c>
      <c r="I1823" s="288" t="b">
        <f t="shared" si="142"/>
        <v>1</v>
      </c>
      <c r="J1823" s="291">
        <f t="shared" si="143"/>
        <v>0</v>
      </c>
      <c r="K1823" s="291">
        <f t="shared" si="144"/>
        <v>0</v>
      </c>
      <c r="L1823" s="289">
        <f t="shared" si="145"/>
        <v>0</v>
      </c>
    </row>
    <row r="1824" spans="8:12" x14ac:dyDescent="0.3">
      <c r="H1824" s="288" t="b">
        <f t="shared" si="141"/>
        <v>1</v>
      </c>
      <c r="I1824" s="288" t="b">
        <f t="shared" si="142"/>
        <v>1</v>
      </c>
      <c r="J1824" s="291">
        <f t="shared" si="143"/>
        <v>0</v>
      </c>
      <c r="K1824" s="291">
        <f t="shared" si="144"/>
        <v>0</v>
      </c>
      <c r="L1824" s="289">
        <f t="shared" si="145"/>
        <v>0</v>
      </c>
    </row>
    <row r="1825" spans="8:12" x14ac:dyDescent="0.3">
      <c r="H1825" s="288" t="b">
        <f t="shared" si="141"/>
        <v>1</v>
      </c>
      <c r="I1825" s="288" t="b">
        <f t="shared" si="142"/>
        <v>1</v>
      </c>
      <c r="J1825" s="291">
        <f t="shared" si="143"/>
        <v>0</v>
      </c>
      <c r="K1825" s="291">
        <f t="shared" si="144"/>
        <v>0</v>
      </c>
      <c r="L1825" s="289">
        <f t="shared" si="145"/>
        <v>0</v>
      </c>
    </row>
    <row r="1826" spans="8:12" x14ac:dyDescent="0.3">
      <c r="H1826" s="288" t="b">
        <f t="shared" si="141"/>
        <v>1</v>
      </c>
      <c r="I1826" s="288" t="b">
        <f t="shared" si="142"/>
        <v>1</v>
      </c>
      <c r="J1826" s="291">
        <f t="shared" si="143"/>
        <v>0</v>
      </c>
      <c r="K1826" s="291">
        <f t="shared" si="144"/>
        <v>0</v>
      </c>
      <c r="L1826" s="289">
        <f t="shared" si="145"/>
        <v>0</v>
      </c>
    </row>
    <row r="1827" spans="8:12" x14ac:dyDescent="0.3">
      <c r="H1827" s="288" t="b">
        <f t="shared" si="141"/>
        <v>1</v>
      </c>
      <c r="I1827" s="288" t="b">
        <f t="shared" si="142"/>
        <v>1</v>
      </c>
      <c r="J1827" s="291">
        <f t="shared" si="143"/>
        <v>0</v>
      </c>
      <c r="K1827" s="291">
        <f t="shared" si="144"/>
        <v>0</v>
      </c>
      <c r="L1827" s="289">
        <f t="shared" si="145"/>
        <v>0</v>
      </c>
    </row>
    <row r="1828" spans="8:12" x14ac:dyDescent="0.3">
      <c r="H1828" s="288" t="b">
        <f t="shared" si="141"/>
        <v>1</v>
      </c>
      <c r="I1828" s="288" t="b">
        <f t="shared" si="142"/>
        <v>1</v>
      </c>
      <c r="J1828" s="291">
        <f t="shared" si="143"/>
        <v>0</v>
      </c>
      <c r="K1828" s="291">
        <f t="shared" si="144"/>
        <v>0</v>
      </c>
      <c r="L1828" s="289">
        <f t="shared" si="145"/>
        <v>0</v>
      </c>
    </row>
    <row r="1829" spans="8:12" x14ac:dyDescent="0.3">
      <c r="H1829" s="288" t="b">
        <f t="shared" si="141"/>
        <v>1</v>
      </c>
      <c r="I1829" s="288" t="b">
        <f t="shared" si="142"/>
        <v>1</v>
      </c>
      <c r="J1829" s="291">
        <f t="shared" si="143"/>
        <v>0</v>
      </c>
      <c r="K1829" s="291">
        <f t="shared" si="144"/>
        <v>0</v>
      </c>
      <c r="L1829" s="289">
        <f t="shared" si="145"/>
        <v>0</v>
      </c>
    </row>
    <row r="1830" spans="8:12" x14ac:dyDescent="0.3">
      <c r="H1830" s="288" t="b">
        <f t="shared" si="141"/>
        <v>1</v>
      </c>
      <c r="I1830" s="288" t="b">
        <f t="shared" si="142"/>
        <v>1</v>
      </c>
      <c r="J1830" s="291">
        <f t="shared" si="143"/>
        <v>0</v>
      </c>
      <c r="K1830" s="291">
        <f t="shared" si="144"/>
        <v>0</v>
      </c>
      <c r="L1830" s="289">
        <f t="shared" si="145"/>
        <v>0</v>
      </c>
    </row>
    <row r="1831" spans="8:12" x14ac:dyDescent="0.3">
      <c r="H1831" s="288" t="b">
        <f t="shared" si="141"/>
        <v>1</v>
      </c>
      <c r="I1831" s="288" t="b">
        <f t="shared" si="142"/>
        <v>1</v>
      </c>
      <c r="J1831" s="291">
        <f t="shared" si="143"/>
        <v>0</v>
      </c>
      <c r="K1831" s="291">
        <f t="shared" si="144"/>
        <v>0</v>
      </c>
      <c r="L1831" s="289">
        <f t="shared" si="145"/>
        <v>0</v>
      </c>
    </row>
    <row r="1832" spans="8:12" x14ac:dyDescent="0.3">
      <c r="H1832" s="288" t="b">
        <f t="shared" si="141"/>
        <v>1</v>
      </c>
      <c r="I1832" s="288" t="b">
        <f t="shared" si="142"/>
        <v>1</v>
      </c>
      <c r="J1832" s="291">
        <f t="shared" si="143"/>
        <v>0</v>
      </c>
      <c r="K1832" s="291">
        <f t="shared" si="144"/>
        <v>0</v>
      </c>
      <c r="L1832" s="289">
        <f t="shared" si="145"/>
        <v>0</v>
      </c>
    </row>
    <row r="1833" spans="8:12" x14ac:dyDescent="0.3">
      <c r="H1833" s="288" t="b">
        <f t="shared" si="141"/>
        <v>1</v>
      </c>
      <c r="I1833" s="288" t="b">
        <f t="shared" si="142"/>
        <v>1</v>
      </c>
      <c r="J1833" s="291">
        <f t="shared" si="143"/>
        <v>0</v>
      </c>
      <c r="K1833" s="291">
        <f t="shared" si="144"/>
        <v>0</v>
      </c>
      <c r="L1833" s="289">
        <f t="shared" si="145"/>
        <v>0</v>
      </c>
    </row>
    <row r="1834" spans="8:12" x14ac:dyDescent="0.3">
      <c r="H1834" s="288" t="b">
        <f t="shared" si="141"/>
        <v>1</v>
      </c>
      <c r="I1834" s="288" t="b">
        <f t="shared" si="142"/>
        <v>1</v>
      </c>
      <c r="J1834" s="291">
        <f t="shared" si="143"/>
        <v>0</v>
      </c>
      <c r="K1834" s="291">
        <f t="shared" si="144"/>
        <v>0</v>
      </c>
      <c r="L1834" s="289">
        <f t="shared" si="145"/>
        <v>0</v>
      </c>
    </row>
    <row r="1835" spans="8:12" x14ac:dyDescent="0.3">
      <c r="H1835" s="288" t="b">
        <f t="shared" si="141"/>
        <v>1</v>
      </c>
      <c r="I1835" s="288" t="b">
        <f t="shared" si="142"/>
        <v>1</v>
      </c>
      <c r="J1835" s="291">
        <f t="shared" si="143"/>
        <v>0</v>
      </c>
      <c r="K1835" s="291">
        <f t="shared" si="144"/>
        <v>0</v>
      </c>
      <c r="L1835" s="289">
        <f t="shared" si="145"/>
        <v>0</v>
      </c>
    </row>
    <row r="1836" spans="8:12" x14ac:dyDescent="0.3">
      <c r="H1836" s="288" t="b">
        <f t="shared" si="141"/>
        <v>1</v>
      </c>
      <c r="I1836" s="288" t="b">
        <f t="shared" si="142"/>
        <v>1</v>
      </c>
      <c r="J1836" s="291">
        <f t="shared" si="143"/>
        <v>0</v>
      </c>
      <c r="K1836" s="291">
        <f t="shared" si="144"/>
        <v>0</v>
      </c>
      <c r="L1836" s="289">
        <f t="shared" si="145"/>
        <v>0</v>
      </c>
    </row>
    <row r="1837" spans="8:12" x14ac:dyDescent="0.3">
      <c r="H1837" s="288" t="b">
        <f t="shared" si="141"/>
        <v>1</v>
      </c>
      <c r="I1837" s="288" t="b">
        <f t="shared" si="142"/>
        <v>1</v>
      </c>
      <c r="J1837" s="291">
        <f t="shared" si="143"/>
        <v>0</v>
      </c>
      <c r="K1837" s="291">
        <f t="shared" si="144"/>
        <v>0</v>
      </c>
      <c r="L1837" s="289">
        <f t="shared" si="145"/>
        <v>0</v>
      </c>
    </row>
    <row r="1838" spans="8:12" x14ac:dyDescent="0.3">
      <c r="H1838" s="288" t="b">
        <f t="shared" si="141"/>
        <v>1</v>
      </c>
      <c r="I1838" s="288" t="b">
        <f t="shared" si="142"/>
        <v>1</v>
      </c>
      <c r="J1838" s="291">
        <f t="shared" si="143"/>
        <v>0</v>
      </c>
      <c r="K1838" s="291">
        <f t="shared" si="144"/>
        <v>0</v>
      </c>
      <c r="L1838" s="289">
        <f t="shared" si="145"/>
        <v>0</v>
      </c>
    </row>
    <row r="1839" spans="8:12" x14ac:dyDescent="0.3">
      <c r="H1839" s="288" t="b">
        <f t="shared" si="141"/>
        <v>1</v>
      </c>
      <c r="I1839" s="288" t="b">
        <f t="shared" si="142"/>
        <v>1</v>
      </c>
      <c r="J1839" s="291">
        <f t="shared" si="143"/>
        <v>0</v>
      </c>
      <c r="K1839" s="291">
        <f t="shared" si="144"/>
        <v>0</v>
      </c>
      <c r="L1839" s="289">
        <f t="shared" si="145"/>
        <v>0</v>
      </c>
    </row>
    <row r="1840" spans="8:12" x14ac:dyDescent="0.3">
      <c r="H1840" s="288" t="b">
        <f t="shared" si="141"/>
        <v>1</v>
      </c>
      <c r="I1840" s="288" t="b">
        <f t="shared" si="142"/>
        <v>1</v>
      </c>
      <c r="J1840" s="291">
        <f t="shared" si="143"/>
        <v>0</v>
      </c>
      <c r="K1840" s="291">
        <f t="shared" si="144"/>
        <v>0</v>
      </c>
      <c r="L1840" s="289">
        <f t="shared" si="145"/>
        <v>0</v>
      </c>
    </row>
    <row r="1841" spans="8:12" x14ac:dyDescent="0.3">
      <c r="H1841" s="288" t="b">
        <f t="shared" si="141"/>
        <v>1</v>
      </c>
      <c r="I1841" s="288" t="b">
        <f t="shared" si="142"/>
        <v>1</v>
      </c>
      <c r="J1841" s="291">
        <f t="shared" si="143"/>
        <v>0</v>
      </c>
      <c r="K1841" s="291">
        <f t="shared" si="144"/>
        <v>0</v>
      </c>
      <c r="L1841" s="289">
        <f t="shared" si="145"/>
        <v>0</v>
      </c>
    </row>
    <row r="1842" spans="8:12" x14ac:dyDescent="0.3">
      <c r="H1842" s="288" t="b">
        <f t="shared" si="141"/>
        <v>1</v>
      </c>
      <c r="I1842" s="288" t="b">
        <f t="shared" si="142"/>
        <v>1</v>
      </c>
      <c r="J1842" s="291">
        <f t="shared" si="143"/>
        <v>0</v>
      </c>
      <c r="K1842" s="291">
        <f t="shared" si="144"/>
        <v>0</v>
      </c>
      <c r="L1842" s="289">
        <f t="shared" si="145"/>
        <v>0</v>
      </c>
    </row>
    <row r="1843" spans="8:12" x14ac:dyDescent="0.3">
      <c r="H1843" s="288" t="b">
        <f t="shared" si="141"/>
        <v>1</v>
      </c>
      <c r="I1843" s="288" t="b">
        <f t="shared" si="142"/>
        <v>1</v>
      </c>
      <c r="J1843" s="291">
        <f t="shared" si="143"/>
        <v>0</v>
      </c>
      <c r="K1843" s="291">
        <f t="shared" si="144"/>
        <v>0</v>
      </c>
      <c r="L1843" s="289">
        <f t="shared" si="145"/>
        <v>0</v>
      </c>
    </row>
    <row r="1844" spans="8:12" x14ac:dyDescent="0.3">
      <c r="H1844" s="288" t="b">
        <f t="shared" si="141"/>
        <v>1</v>
      </c>
      <c r="I1844" s="288" t="b">
        <f t="shared" si="142"/>
        <v>1</v>
      </c>
      <c r="J1844" s="291">
        <f t="shared" si="143"/>
        <v>0</v>
      </c>
      <c r="K1844" s="291">
        <f t="shared" si="144"/>
        <v>0</v>
      </c>
      <c r="L1844" s="289">
        <f t="shared" si="145"/>
        <v>0</v>
      </c>
    </row>
    <row r="1845" spans="8:12" x14ac:dyDescent="0.3">
      <c r="H1845" s="288" t="b">
        <f t="shared" si="141"/>
        <v>1</v>
      </c>
      <c r="I1845" s="288" t="b">
        <f t="shared" si="142"/>
        <v>1</v>
      </c>
      <c r="J1845" s="291">
        <f t="shared" si="143"/>
        <v>0</v>
      </c>
      <c r="K1845" s="291">
        <f t="shared" si="144"/>
        <v>0</v>
      </c>
      <c r="L1845" s="289">
        <f t="shared" si="145"/>
        <v>0</v>
      </c>
    </row>
    <row r="1846" spans="8:12" x14ac:dyDescent="0.3">
      <c r="H1846" s="288" t="b">
        <f t="shared" si="141"/>
        <v>1</v>
      </c>
      <c r="I1846" s="288" t="b">
        <f t="shared" si="142"/>
        <v>1</v>
      </c>
      <c r="J1846" s="291">
        <f t="shared" si="143"/>
        <v>0</v>
      </c>
      <c r="K1846" s="291">
        <f t="shared" si="144"/>
        <v>0</v>
      </c>
      <c r="L1846" s="289">
        <f t="shared" si="145"/>
        <v>0</v>
      </c>
    </row>
    <row r="1847" spans="8:12" x14ac:dyDescent="0.3">
      <c r="H1847" s="288" t="b">
        <f t="shared" si="141"/>
        <v>1</v>
      </c>
      <c r="I1847" s="288" t="b">
        <f t="shared" si="142"/>
        <v>1</v>
      </c>
      <c r="J1847" s="291">
        <f t="shared" si="143"/>
        <v>0</v>
      </c>
      <c r="K1847" s="291">
        <f t="shared" si="144"/>
        <v>0</v>
      </c>
      <c r="L1847" s="289">
        <f t="shared" si="145"/>
        <v>0</v>
      </c>
    </row>
    <row r="1848" spans="8:12" x14ac:dyDescent="0.3">
      <c r="H1848" s="288" t="b">
        <f t="shared" si="141"/>
        <v>1</v>
      </c>
      <c r="I1848" s="288" t="b">
        <f t="shared" si="142"/>
        <v>1</v>
      </c>
      <c r="J1848" s="291">
        <f t="shared" si="143"/>
        <v>0</v>
      </c>
      <c r="K1848" s="291">
        <f t="shared" si="144"/>
        <v>0</v>
      </c>
      <c r="L1848" s="289">
        <f t="shared" si="145"/>
        <v>0</v>
      </c>
    </row>
    <row r="1849" spans="8:12" x14ac:dyDescent="0.3">
      <c r="H1849" s="288" t="b">
        <f t="shared" si="141"/>
        <v>1</v>
      </c>
      <c r="I1849" s="288" t="b">
        <f t="shared" si="142"/>
        <v>1</v>
      </c>
      <c r="J1849" s="291">
        <f t="shared" si="143"/>
        <v>0</v>
      </c>
      <c r="K1849" s="291">
        <f t="shared" si="144"/>
        <v>0</v>
      </c>
      <c r="L1849" s="289">
        <f t="shared" si="145"/>
        <v>0</v>
      </c>
    </row>
    <row r="1850" spans="8:12" x14ac:dyDescent="0.3">
      <c r="H1850" s="288" t="b">
        <f t="shared" si="141"/>
        <v>1</v>
      </c>
      <c r="I1850" s="288" t="b">
        <f t="shared" si="142"/>
        <v>1</v>
      </c>
      <c r="J1850" s="291">
        <f t="shared" si="143"/>
        <v>0</v>
      </c>
      <c r="K1850" s="291">
        <f t="shared" si="144"/>
        <v>0</v>
      </c>
      <c r="L1850" s="289">
        <f t="shared" si="145"/>
        <v>0</v>
      </c>
    </row>
    <row r="1851" spans="8:12" x14ac:dyDescent="0.3">
      <c r="H1851" s="288" t="b">
        <f t="shared" si="141"/>
        <v>1</v>
      </c>
      <c r="I1851" s="288" t="b">
        <f t="shared" si="142"/>
        <v>1</v>
      </c>
      <c r="J1851" s="291">
        <f t="shared" si="143"/>
        <v>0</v>
      </c>
      <c r="K1851" s="291">
        <f t="shared" si="144"/>
        <v>0</v>
      </c>
      <c r="L1851" s="289">
        <f t="shared" si="145"/>
        <v>0</v>
      </c>
    </row>
    <row r="1852" spans="8:12" x14ac:dyDescent="0.3">
      <c r="H1852" s="288" t="b">
        <f t="shared" si="141"/>
        <v>1</v>
      </c>
      <c r="I1852" s="288" t="b">
        <f t="shared" si="142"/>
        <v>1</v>
      </c>
      <c r="J1852" s="291">
        <f t="shared" si="143"/>
        <v>0</v>
      </c>
      <c r="K1852" s="291">
        <f t="shared" si="144"/>
        <v>0</v>
      </c>
      <c r="L1852" s="289">
        <f t="shared" si="145"/>
        <v>0</v>
      </c>
    </row>
    <row r="1853" spans="8:12" x14ac:dyDescent="0.3">
      <c r="H1853" s="288" t="b">
        <f t="shared" si="141"/>
        <v>1</v>
      </c>
      <c r="I1853" s="288" t="b">
        <f t="shared" si="142"/>
        <v>1</v>
      </c>
      <c r="J1853" s="291">
        <f t="shared" si="143"/>
        <v>0</v>
      </c>
      <c r="K1853" s="291">
        <f t="shared" si="144"/>
        <v>0</v>
      </c>
      <c r="L1853" s="289">
        <f t="shared" si="145"/>
        <v>0</v>
      </c>
    </row>
    <row r="1854" spans="8:12" x14ac:dyDescent="0.3">
      <c r="H1854" s="288" t="b">
        <f t="shared" si="141"/>
        <v>1</v>
      </c>
      <c r="I1854" s="288" t="b">
        <f t="shared" si="142"/>
        <v>1</v>
      </c>
      <c r="J1854" s="291">
        <f t="shared" si="143"/>
        <v>0</v>
      </c>
      <c r="K1854" s="291">
        <f t="shared" si="144"/>
        <v>0</v>
      </c>
      <c r="L1854" s="289">
        <f t="shared" si="145"/>
        <v>0</v>
      </c>
    </row>
    <row r="1855" spans="8:12" x14ac:dyDescent="0.3">
      <c r="H1855" s="288" t="b">
        <f t="shared" si="141"/>
        <v>1</v>
      </c>
      <c r="I1855" s="288" t="b">
        <f t="shared" si="142"/>
        <v>1</v>
      </c>
      <c r="J1855" s="291">
        <f t="shared" si="143"/>
        <v>0</v>
      </c>
      <c r="K1855" s="291">
        <f t="shared" si="144"/>
        <v>0</v>
      </c>
      <c r="L1855" s="289">
        <f t="shared" si="145"/>
        <v>0</v>
      </c>
    </row>
    <row r="1856" spans="8:12" x14ac:dyDescent="0.3">
      <c r="H1856" s="288" t="b">
        <f t="shared" si="141"/>
        <v>1</v>
      </c>
      <c r="I1856" s="288" t="b">
        <f t="shared" si="142"/>
        <v>1</v>
      </c>
      <c r="J1856" s="291">
        <f t="shared" si="143"/>
        <v>0</v>
      </c>
      <c r="K1856" s="291">
        <f t="shared" si="144"/>
        <v>0</v>
      </c>
      <c r="L1856" s="289">
        <f t="shared" si="145"/>
        <v>0</v>
      </c>
    </row>
    <row r="1857" spans="8:12" x14ac:dyDescent="0.3">
      <c r="H1857" s="288" t="b">
        <f t="shared" si="141"/>
        <v>1</v>
      </c>
      <c r="I1857" s="288" t="b">
        <f t="shared" si="142"/>
        <v>1</v>
      </c>
      <c r="J1857" s="291">
        <f t="shared" si="143"/>
        <v>0</v>
      </c>
      <c r="K1857" s="291">
        <f t="shared" si="144"/>
        <v>0</v>
      </c>
      <c r="L1857" s="289">
        <f t="shared" si="145"/>
        <v>0</v>
      </c>
    </row>
    <row r="1858" spans="8:12" x14ac:dyDescent="0.3">
      <c r="H1858" s="288" t="b">
        <f t="shared" si="141"/>
        <v>1</v>
      </c>
      <c r="I1858" s="288" t="b">
        <f t="shared" si="142"/>
        <v>1</v>
      </c>
      <c r="J1858" s="291">
        <f t="shared" si="143"/>
        <v>0</v>
      </c>
      <c r="K1858" s="291">
        <f t="shared" si="144"/>
        <v>0</v>
      </c>
      <c r="L1858" s="289">
        <f t="shared" si="145"/>
        <v>0</v>
      </c>
    </row>
    <row r="1859" spans="8:12" x14ac:dyDescent="0.3">
      <c r="H1859" s="288" t="b">
        <f t="shared" si="141"/>
        <v>1</v>
      </c>
      <c r="I1859" s="288" t="b">
        <f t="shared" si="142"/>
        <v>1</v>
      </c>
      <c r="J1859" s="291">
        <f t="shared" si="143"/>
        <v>0</v>
      </c>
      <c r="K1859" s="291">
        <f t="shared" si="144"/>
        <v>0</v>
      </c>
      <c r="L1859" s="289">
        <f t="shared" si="145"/>
        <v>0</v>
      </c>
    </row>
    <row r="1860" spans="8:12" x14ac:dyDescent="0.3">
      <c r="H1860" s="288" t="b">
        <f t="shared" si="141"/>
        <v>1</v>
      </c>
      <c r="I1860" s="288" t="b">
        <f t="shared" si="142"/>
        <v>1</v>
      </c>
      <c r="J1860" s="291">
        <f t="shared" si="143"/>
        <v>0</v>
      </c>
      <c r="K1860" s="291">
        <f t="shared" si="144"/>
        <v>0</v>
      </c>
      <c r="L1860" s="289">
        <f t="shared" si="145"/>
        <v>0</v>
      </c>
    </row>
    <row r="1861" spans="8:12" x14ac:dyDescent="0.3">
      <c r="H1861" s="288" t="b">
        <f t="shared" ref="H1861:H1924" si="146">+B1861=N1861</f>
        <v>1</v>
      </c>
      <c r="I1861" s="288" t="b">
        <f t="shared" ref="I1861:I1924" si="147">+C1861=O1861</f>
        <v>1</v>
      </c>
      <c r="J1861" s="291">
        <f t="shared" ref="J1861:J1924" si="148">+D1861-P1861</f>
        <v>0</v>
      </c>
      <c r="K1861" s="291">
        <f t="shared" ref="K1861:K1924" si="149">+E1861-Q1861</f>
        <v>0</v>
      </c>
      <c r="L1861" s="289">
        <f t="shared" si="145"/>
        <v>0</v>
      </c>
    </row>
    <row r="1862" spans="8:12" x14ac:dyDescent="0.3">
      <c r="H1862" s="288" t="b">
        <f t="shared" si="146"/>
        <v>1</v>
      </c>
      <c r="I1862" s="288" t="b">
        <f t="shared" si="147"/>
        <v>1</v>
      </c>
      <c r="J1862" s="291">
        <f t="shared" si="148"/>
        <v>0</v>
      </c>
      <c r="K1862" s="291">
        <f t="shared" si="149"/>
        <v>0</v>
      </c>
      <c r="L1862" s="289">
        <f t="shared" si="145"/>
        <v>0</v>
      </c>
    </row>
    <row r="1863" spans="8:12" x14ac:dyDescent="0.3">
      <c r="H1863" s="288" t="b">
        <f t="shared" si="146"/>
        <v>1</v>
      </c>
      <c r="I1863" s="288" t="b">
        <f t="shared" si="147"/>
        <v>1</v>
      </c>
      <c r="J1863" s="291">
        <f t="shared" si="148"/>
        <v>0</v>
      </c>
      <c r="K1863" s="291">
        <f t="shared" si="149"/>
        <v>0</v>
      </c>
      <c r="L1863" s="289">
        <f t="shared" si="145"/>
        <v>0</v>
      </c>
    </row>
    <row r="1864" spans="8:12" x14ac:dyDescent="0.3">
      <c r="H1864" s="288" t="b">
        <f t="shared" si="146"/>
        <v>1</v>
      </c>
      <c r="I1864" s="288" t="b">
        <f t="shared" si="147"/>
        <v>1</v>
      </c>
      <c r="J1864" s="291">
        <f t="shared" si="148"/>
        <v>0</v>
      </c>
      <c r="K1864" s="291">
        <f t="shared" si="149"/>
        <v>0</v>
      </c>
      <c r="L1864" s="289">
        <f t="shared" si="145"/>
        <v>0</v>
      </c>
    </row>
    <row r="1865" spans="8:12" x14ac:dyDescent="0.3">
      <c r="H1865" s="288" t="b">
        <f t="shared" si="146"/>
        <v>1</v>
      </c>
      <c r="I1865" s="288" t="b">
        <f t="shared" si="147"/>
        <v>1</v>
      </c>
      <c r="J1865" s="291">
        <f t="shared" si="148"/>
        <v>0</v>
      </c>
      <c r="K1865" s="291">
        <f t="shared" si="149"/>
        <v>0</v>
      </c>
      <c r="L1865" s="289">
        <f t="shared" si="145"/>
        <v>0</v>
      </c>
    </row>
    <row r="1866" spans="8:12" x14ac:dyDescent="0.3">
      <c r="H1866" s="288" t="b">
        <f t="shared" si="146"/>
        <v>1</v>
      </c>
      <c r="I1866" s="288" t="b">
        <f t="shared" si="147"/>
        <v>1</v>
      </c>
      <c r="J1866" s="291">
        <f t="shared" si="148"/>
        <v>0</v>
      </c>
      <c r="K1866" s="291">
        <f t="shared" si="149"/>
        <v>0</v>
      </c>
      <c r="L1866" s="289">
        <f t="shared" si="145"/>
        <v>0</v>
      </c>
    </row>
    <row r="1867" spans="8:12" x14ac:dyDescent="0.3">
      <c r="H1867" s="288" t="b">
        <f t="shared" si="146"/>
        <v>1</v>
      </c>
      <c r="I1867" s="288" t="b">
        <f t="shared" si="147"/>
        <v>1</v>
      </c>
      <c r="J1867" s="291">
        <f t="shared" si="148"/>
        <v>0</v>
      </c>
      <c r="K1867" s="291">
        <f t="shared" si="149"/>
        <v>0</v>
      </c>
      <c r="L1867" s="289">
        <f t="shared" si="145"/>
        <v>0</v>
      </c>
    </row>
    <row r="1868" spans="8:12" x14ac:dyDescent="0.3">
      <c r="H1868" s="288" t="b">
        <f t="shared" si="146"/>
        <v>1</v>
      </c>
      <c r="I1868" s="288" t="b">
        <f t="shared" si="147"/>
        <v>1</v>
      </c>
      <c r="J1868" s="291">
        <f t="shared" si="148"/>
        <v>0</v>
      </c>
      <c r="K1868" s="291">
        <f t="shared" si="149"/>
        <v>0</v>
      </c>
      <c r="L1868" s="289">
        <f t="shared" si="145"/>
        <v>0</v>
      </c>
    </row>
    <row r="1869" spans="8:12" x14ac:dyDescent="0.3">
      <c r="H1869" s="288" t="b">
        <f t="shared" si="146"/>
        <v>1</v>
      </c>
      <c r="I1869" s="288" t="b">
        <f t="shared" si="147"/>
        <v>1</v>
      </c>
      <c r="J1869" s="291">
        <f t="shared" si="148"/>
        <v>0</v>
      </c>
      <c r="K1869" s="291">
        <f t="shared" si="149"/>
        <v>0</v>
      </c>
      <c r="L1869" s="289">
        <f t="shared" si="145"/>
        <v>0</v>
      </c>
    </row>
    <row r="1870" spans="8:12" x14ac:dyDescent="0.3">
      <c r="H1870" s="288" t="b">
        <f t="shared" si="146"/>
        <v>1</v>
      </c>
      <c r="I1870" s="288" t="b">
        <f t="shared" si="147"/>
        <v>1</v>
      </c>
      <c r="J1870" s="291">
        <f t="shared" si="148"/>
        <v>0</v>
      </c>
      <c r="K1870" s="291">
        <f t="shared" si="149"/>
        <v>0</v>
      </c>
      <c r="L1870" s="289">
        <f t="shared" si="145"/>
        <v>0</v>
      </c>
    </row>
    <row r="1871" spans="8:12" x14ac:dyDescent="0.3">
      <c r="H1871" s="288" t="b">
        <f t="shared" si="146"/>
        <v>1</v>
      </c>
      <c r="I1871" s="288" t="b">
        <f t="shared" si="147"/>
        <v>1</v>
      </c>
      <c r="J1871" s="291">
        <f t="shared" si="148"/>
        <v>0</v>
      </c>
      <c r="K1871" s="291">
        <f t="shared" si="149"/>
        <v>0</v>
      </c>
      <c r="L1871" s="289">
        <f t="shared" ref="L1871:L1934" si="150">+IF(LEN(B1871)=LEN(N1871),LEN(B1871),LEN(B1871)+LEN(N1871))</f>
        <v>0</v>
      </c>
    </row>
    <row r="1872" spans="8:12" x14ac:dyDescent="0.3">
      <c r="H1872" s="288" t="b">
        <f t="shared" si="146"/>
        <v>1</v>
      </c>
      <c r="I1872" s="288" t="b">
        <f t="shared" si="147"/>
        <v>1</v>
      </c>
      <c r="J1872" s="291">
        <f t="shared" si="148"/>
        <v>0</v>
      </c>
      <c r="K1872" s="291">
        <f t="shared" si="149"/>
        <v>0</v>
      </c>
      <c r="L1872" s="289">
        <f t="shared" si="150"/>
        <v>0</v>
      </c>
    </row>
    <row r="1873" spans="8:12" x14ac:dyDescent="0.3">
      <c r="H1873" s="288" t="b">
        <f t="shared" si="146"/>
        <v>1</v>
      </c>
      <c r="I1873" s="288" t="b">
        <f t="shared" si="147"/>
        <v>1</v>
      </c>
      <c r="J1873" s="291">
        <f t="shared" si="148"/>
        <v>0</v>
      </c>
      <c r="K1873" s="291">
        <f t="shared" si="149"/>
        <v>0</v>
      </c>
      <c r="L1873" s="289">
        <f t="shared" si="150"/>
        <v>0</v>
      </c>
    </row>
    <row r="1874" spans="8:12" x14ac:dyDescent="0.3">
      <c r="H1874" s="288" t="b">
        <f t="shared" si="146"/>
        <v>1</v>
      </c>
      <c r="I1874" s="288" t="b">
        <f t="shared" si="147"/>
        <v>1</v>
      </c>
      <c r="J1874" s="291">
        <f t="shared" si="148"/>
        <v>0</v>
      </c>
      <c r="K1874" s="291">
        <f t="shared" si="149"/>
        <v>0</v>
      </c>
      <c r="L1874" s="289">
        <f t="shared" si="150"/>
        <v>0</v>
      </c>
    </row>
    <row r="1875" spans="8:12" x14ac:dyDescent="0.3">
      <c r="H1875" s="288" t="b">
        <f t="shared" si="146"/>
        <v>1</v>
      </c>
      <c r="I1875" s="288" t="b">
        <f t="shared" si="147"/>
        <v>1</v>
      </c>
      <c r="J1875" s="291">
        <f t="shared" si="148"/>
        <v>0</v>
      </c>
      <c r="K1875" s="291">
        <f t="shared" si="149"/>
        <v>0</v>
      </c>
      <c r="L1875" s="289">
        <f t="shared" si="150"/>
        <v>0</v>
      </c>
    </row>
    <row r="1876" spans="8:12" x14ac:dyDescent="0.3">
      <c r="H1876" s="288" t="b">
        <f t="shared" si="146"/>
        <v>1</v>
      </c>
      <c r="I1876" s="288" t="b">
        <f t="shared" si="147"/>
        <v>1</v>
      </c>
      <c r="J1876" s="291">
        <f t="shared" si="148"/>
        <v>0</v>
      </c>
      <c r="K1876" s="291">
        <f t="shared" si="149"/>
        <v>0</v>
      </c>
      <c r="L1876" s="289">
        <f t="shared" si="150"/>
        <v>0</v>
      </c>
    </row>
    <row r="1877" spans="8:12" x14ac:dyDescent="0.3">
      <c r="H1877" s="288" t="b">
        <f t="shared" si="146"/>
        <v>1</v>
      </c>
      <c r="I1877" s="288" t="b">
        <f t="shared" si="147"/>
        <v>1</v>
      </c>
      <c r="J1877" s="291">
        <f t="shared" si="148"/>
        <v>0</v>
      </c>
      <c r="K1877" s="291">
        <f t="shared" si="149"/>
        <v>0</v>
      </c>
      <c r="L1877" s="289">
        <f t="shared" si="150"/>
        <v>0</v>
      </c>
    </row>
    <row r="1878" spans="8:12" x14ac:dyDescent="0.3">
      <c r="H1878" s="288" t="b">
        <f t="shared" si="146"/>
        <v>1</v>
      </c>
      <c r="I1878" s="288" t="b">
        <f t="shared" si="147"/>
        <v>1</v>
      </c>
      <c r="J1878" s="291">
        <f t="shared" si="148"/>
        <v>0</v>
      </c>
      <c r="K1878" s="291">
        <f t="shared" si="149"/>
        <v>0</v>
      </c>
      <c r="L1878" s="289">
        <f t="shared" si="150"/>
        <v>0</v>
      </c>
    </row>
    <row r="1879" spans="8:12" x14ac:dyDescent="0.3">
      <c r="H1879" s="288" t="b">
        <f t="shared" si="146"/>
        <v>1</v>
      </c>
      <c r="I1879" s="288" t="b">
        <f t="shared" si="147"/>
        <v>1</v>
      </c>
      <c r="J1879" s="291">
        <f t="shared" si="148"/>
        <v>0</v>
      </c>
      <c r="K1879" s="291">
        <f t="shared" si="149"/>
        <v>0</v>
      </c>
      <c r="L1879" s="289">
        <f t="shared" si="150"/>
        <v>0</v>
      </c>
    </row>
    <row r="1880" spans="8:12" x14ac:dyDescent="0.3">
      <c r="H1880" s="288" t="b">
        <f t="shared" si="146"/>
        <v>1</v>
      </c>
      <c r="I1880" s="288" t="b">
        <f t="shared" si="147"/>
        <v>1</v>
      </c>
      <c r="J1880" s="291">
        <f t="shared" si="148"/>
        <v>0</v>
      </c>
      <c r="K1880" s="291">
        <f t="shared" si="149"/>
        <v>0</v>
      </c>
      <c r="L1880" s="289">
        <f t="shared" si="150"/>
        <v>0</v>
      </c>
    </row>
    <row r="1881" spans="8:12" x14ac:dyDescent="0.3">
      <c r="H1881" s="288" t="b">
        <f t="shared" si="146"/>
        <v>1</v>
      </c>
      <c r="I1881" s="288" t="b">
        <f t="shared" si="147"/>
        <v>1</v>
      </c>
      <c r="J1881" s="291">
        <f t="shared" si="148"/>
        <v>0</v>
      </c>
      <c r="K1881" s="291">
        <f t="shared" si="149"/>
        <v>0</v>
      </c>
      <c r="L1881" s="289">
        <f t="shared" si="150"/>
        <v>0</v>
      </c>
    </row>
    <row r="1882" spans="8:12" x14ac:dyDescent="0.3">
      <c r="H1882" s="288" t="b">
        <f t="shared" si="146"/>
        <v>1</v>
      </c>
      <c r="I1882" s="288" t="b">
        <f t="shared" si="147"/>
        <v>1</v>
      </c>
      <c r="J1882" s="291">
        <f t="shared" si="148"/>
        <v>0</v>
      </c>
      <c r="K1882" s="291">
        <f t="shared" si="149"/>
        <v>0</v>
      </c>
      <c r="L1882" s="289">
        <f t="shared" si="150"/>
        <v>0</v>
      </c>
    </row>
    <row r="1883" spans="8:12" x14ac:dyDescent="0.3">
      <c r="H1883" s="288" t="b">
        <f t="shared" si="146"/>
        <v>1</v>
      </c>
      <c r="I1883" s="288" t="b">
        <f t="shared" si="147"/>
        <v>1</v>
      </c>
      <c r="J1883" s="291">
        <f t="shared" si="148"/>
        <v>0</v>
      </c>
      <c r="K1883" s="291">
        <f t="shared" si="149"/>
        <v>0</v>
      </c>
      <c r="L1883" s="289">
        <f t="shared" si="150"/>
        <v>0</v>
      </c>
    </row>
    <row r="1884" spans="8:12" x14ac:dyDescent="0.3">
      <c r="H1884" s="288" t="b">
        <f t="shared" si="146"/>
        <v>1</v>
      </c>
      <c r="I1884" s="288" t="b">
        <f t="shared" si="147"/>
        <v>1</v>
      </c>
      <c r="J1884" s="291">
        <f t="shared" si="148"/>
        <v>0</v>
      </c>
      <c r="K1884" s="291">
        <f t="shared" si="149"/>
        <v>0</v>
      </c>
      <c r="L1884" s="289">
        <f t="shared" si="150"/>
        <v>0</v>
      </c>
    </row>
    <row r="1885" spans="8:12" x14ac:dyDescent="0.3">
      <c r="H1885" s="288" t="b">
        <f t="shared" si="146"/>
        <v>1</v>
      </c>
      <c r="I1885" s="288" t="b">
        <f t="shared" si="147"/>
        <v>1</v>
      </c>
      <c r="J1885" s="291">
        <f t="shared" si="148"/>
        <v>0</v>
      </c>
      <c r="K1885" s="291">
        <f t="shared" si="149"/>
        <v>0</v>
      </c>
      <c r="L1885" s="289">
        <f t="shared" si="150"/>
        <v>0</v>
      </c>
    </row>
    <row r="1886" spans="8:12" x14ac:dyDescent="0.3">
      <c r="H1886" s="288" t="b">
        <f t="shared" si="146"/>
        <v>1</v>
      </c>
      <c r="I1886" s="288" t="b">
        <f t="shared" si="147"/>
        <v>1</v>
      </c>
      <c r="J1886" s="291">
        <f t="shared" si="148"/>
        <v>0</v>
      </c>
      <c r="K1886" s="291">
        <f t="shared" si="149"/>
        <v>0</v>
      </c>
      <c r="L1886" s="289">
        <f t="shared" si="150"/>
        <v>0</v>
      </c>
    </row>
    <row r="1887" spans="8:12" x14ac:dyDescent="0.3">
      <c r="H1887" s="288" t="b">
        <f t="shared" si="146"/>
        <v>1</v>
      </c>
      <c r="I1887" s="288" t="b">
        <f t="shared" si="147"/>
        <v>1</v>
      </c>
      <c r="J1887" s="291">
        <f t="shared" si="148"/>
        <v>0</v>
      </c>
      <c r="K1887" s="291">
        <f t="shared" si="149"/>
        <v>0</v>
      </c>
      <c r="L1887" s="289">
        <f t="shared" si="150"/>
        <v>0</v>
      </c>
    </row>
    <row r="1888" spans="8:12" x14ac:dyDescent="0.3">
      <c r="H1888" s="288" t="b">
        <f t="shared" si="146"/>
        <v>1</v>
      </c>
      <c r="I1888" s="288" t="b">
        <f t="shared" si="147"/>
        <v>1</v>
      </c>
      <c r="J1888" s="291">
        <f t="shared" si="148"/>
        <v>0</v>
      </c>
      <c r="K1888" s="291">
        <f t="shared" si="149"/>
        <v>0</v>
      </c>
      <c r="L1888" s="289">
        <f t="shared" si="150"/>
        <v>0</v>
      </c>
    </row>
    <row r="1889" spans="8:12" x14ac:dyDescent="0.3">
      <c r="H1889" s="288" t="b">
        <f t="shared" si="146"/>
        <v>1</v>
      </c>
      <c r="I1889" s="288" t="b">
        <f t="shared" si="147"/>
        <v>1</v>
      </c>
      <c r="J1889" s="291">
        <f t="shared" si="148"/>
        <v>0</v>
      </c>
      <c r="K1889" s="291">
        <f t="shared" si="149"/>
        <v>0</v>
      </c>
      <c r="L1889" s="289">
        <f t="shared" si="150"/>
        <v>0</v>
      </c>
    </row>
    <row r="1890" spans="8:12" x14ac:dyDescent="0.3">
      <c r="H1890" s="288" t="b">
        <f t="shared" si="146"/>
        <v>1</v>
      </c>
      <c r="I1890" s="288" t="b">
        <f t="shared" si="147"/>
        <v>1</v>
      </c>
      <c r="J1890" s="291">
        <f t="shared" si="148"/>
        <v>0</v>
      </c>
      <c r="K1890" s="291">
        <f t="shared" si="149"/>
        <v>0</v>
      </c>
      <c r="L1890" s="289">
        <f t="shared" si="150"/>
        <v>0</v>
      </c>
    </row>
    <row r="1891" spans="8:12" x14ac:dyDescent="0.3">
      <c r="H1891" s="288" t="b">
        <f t="shared" si="146"/>
        <v>1</v>
      </c>
      <c r="I1891" s="288" t="b">
        <f t="shared" si="147"/>
        <v>1</v>
      </c>
      <c r="J1891" s="291">
        <f t="shared" si="148"/>
        <v>0</v>
      </c>
      <c r="K1891" s="291">
        <f t="shared" si="149"/>
        <v>0</v>
      </c>
      <c r="L1891" s="289">
        <f t="shared" si="150"/>
        <v>0</v>
      </c>
    </row>
    <row r="1892" spans="8:12" x14ac:dyDescent="0.3">
      <c r="H1892" s="288" t="b">
        <f t="shared" si="146"/>
        <v>1</v>
      </c>
      <c r="I1892" s="288" t="b">
        <f t="shared" si="147"/>
        <v>1</v>
      </c>
      <c r="J1892" s="291">
        <f t="shared" si="148"/>
        <v>0</v>
      </c>
      <c r="K1892" s="291">
        <f t="shared" si="149"/>
        <v>0</v>
      </c>
      <c r="L1892" s="289">
        <f t="shared" si="150"/>
        <v>0</v>
      </c>
    </row>
    <row r="1893" spans="8:12" x14ac:dyDescent="0.3">
      <c r="H1893" s="288" t="b">
        <f t="shared" si="146"/>
        <v>1</v>
      </c>
      <c r="I1893" s="288" t="b">
        <f t="shared" si="147"/>
        <v>1</v>
      </c>
      <c r="J1893" s="291">
        <f t="shared" si="148"/>
        <v>0</v>
      </c>
      <c r="K1893" s="291">
        <f t="shared" si="149"/>
        <v>0</v>
      </c>
      <c r="L1893" s="289">
        <f t="shared" si="150"/>
        <v>0</v>
      </c>
    </row>
    <row r="1894" spans="8:12" x14ac:dyDescent="0.3">
      <c r="H1894" s="288" t="b">
        <f t="shared" si="146"/>
        <v>1</v>
      </c>
      <c r="I1894" s="288" t="b">
        <f t="shared" si="147"/>
        <v>1</v>
      </c>
      <c r="J1894" s="291">
        <f t="shared" si="148"/>
        <v>0</v>
      </c>
      <c r="K1894" s="291">
        <f t="shared" si="149"/>
        <v>0</v>
      </c>
      <c r="L1894" s="289">
        <f t="shared" si="150"/>
        <v>0</v>
      </c>
    </row>
    <row r="1895" spans="8:12" x14ac:dyDescent="0.3">
      <c r="H1895" s="288" t="b">
        <f t="shared" si="146"/>
        <v>1</v>
      </c>
      <c r="I1895" s="288" t="b">
        <f t="shared" si="147"/>
        <v>1</v>
      </c>
      <c r="J1895" s="291">
        <f t="shared" si="148"/>
        <v>0</v>
      </c>
      <c r="K1895" s="291">
        <f t="shared" si="149"/>
        <v>0</v>
      </c>
      <c r="L1895" s="289">
        <f t="shared" si="150"/>
        <v>0</v>
      </c>
    </row>
    <row r="1896" spans="8:12" x14ac:dyDescent="0.3">
      <c r="H1896" s="288" t="b">
        <f t="shared" si="146"/>
        <v>1</v>
      </c>
      <c r="I1896" s="288" t="b">
        <f t="shared" si="147"/>
        <v>1</v>
      </c>
      <c r="J1896" s="291">
        <f t="shared" si="148"/>
        <v>0</v>
      </c>
      <c r="K1896" s="291">
        <f t="shared" si="149"/>
        <v>0</v>
      </c>
      <c r="L1896" s="289">
        <f t="shared" si="150"/>
        <v>0</v>
      </c>
    </row>
    <row r="1897" spans="8:12" x14ac:dyDescent="0.3">
      <c r="H1897" s="288" t="b">
        <f t="shared" si="146"/>
        <v>1</v>
      </c>
      <c r="I1897" s="288" t="b">
        <f t="shared" si="147"/>
        <v>1</v>
      </c>
      <c r="J1897" s="291">
        <f t="shared" si="148"/>
        <v>0</v>
      </c>
      <c r="K1897" s="291">
        <f t="shared" si="149"/>
        <v>0</v>
      </c>
      <c r="L1897" s="289">
        <f t="shared" si="150"/>
        <v>0</v>
      </c>
    </row>
    <row r="1898" spans="8:12" x14ac:dyDescent="0.3">
      <c r="H1898" s="288" t="b">
        <f t="shared" si="146"/>
        <v>1</v>
      </c>
      <c r="I1898" s="288" t="b">
        <f t="shared" si="147"/>
        <v>1</v>
      </c>
      <c r="J1898" s="291">
        <f t="shared" si="148"/>
        <v>0</v>
      </c>
      <c r="K1898" s="291">
        <f t="shared" si="149"/>
        <v>0</v>
      </c>
      <c r="L1898" s="289">
        <f t="shared" si="150"/>
        <v>0</v>
      </c>
    </row>
    <row r="1899" spans="8:12" x14ac:dyDescent="0.3">
      <c r="H1899" s="288" t="b">
        <f t="shared" si="146"/>
        <v>1</v>
      </c>
      <c r="I1899" s="288" t="b">
        <f t="shared" si="147"/>
        <v>1</v>
      </c>
      <c r="J1899" s="291">
        <f t="shared" si="148"/>
        <v>0</v>
      </c>
      <c r="K1899" s="291">
        <f t="shared" si="149"/>
        <v>0</v>
      </c>
      <c r="L1899" s="289">
        <f t="shared" si="150"/>
        <v>0</v>
      </c>
    </row>
    <row r="1900" spans="8:12" x14ac:dyDescent="0.3">
      <c r="H1900" s="288" t="b">
        <f t="shared" si="146"/>
        <v>1</v>
      </c>
      <c r="I1900" s="288" t="b">
        <f t="shared" si="147"/>
        <v>1</v>
      </c>
      <c r="J1900" s="291">
        <f t="shared" si="148"/>
        <v>0</v>
      </c>
      <c r="K1900" s="291">
        <f t="shared" si="149"/>
        <v>0</v>
      </c>
      <c r="L1900" s="289">
        <f t="shared" si="150"/>
        <v>0</v>
      </c>
    </row>
    <row r="1901" spans="8:12" x14ac:dyDescent="0.3">
      <c r="H1901" s="288" t="b">
        <f t="shared" si="146"/>
        <v>1</v>
      </c>
      <c r="I1901" s="288" t="b">
        <f t="shared" si="147"/>
        <v>1</v>
      </c>
      <c r="J1901" s="291">
        <f t="shared" si="148"/>
        <v>0</v>
      </c>
      <c r="K1901" s="291">
        <f t="shared" si="149"/>
        <v>0</v>
      </c>
      <c r="L1901" s="289">
        <f t="shared" si="150"/>
        <v>0</v>
      </c>
    </row>
    <row r="1902" spans="8:12" x14ac:dyDescent="0.3">
      <c r="H1902" s="288" t="b">
        <f t="shared" si="146"/>
        <v>1</v>
      </c>
      <c r="I1902" s="288" t="b">
        <f t="shared" si="147"/>
        <v>1</v>
      </c>
      <c r="J1902" s="291">
        <f t="shared" si="148"/>
        <v>0</v>
      </c>
      <c r="K1902" s="291">
        <f t="shared" si="149"/>
        <v>0</v>
      </c>
      <c r="L1902" s="289">
        <f t="shared" si="150"/>
        <v>0</v>
      </c>
    </row>
    <row r="1903" spans="8:12" x14ac:dyDescent="0.3">
      <c r="H1903" s="288" t="b">
        <f t="shared" si="146"/>
        <v>1</v>
      </c>
      <c r="I1903" s="288" t="b">
        <f t="shared" si="147"/>
        <v>1</v>
      </c>
      <c r="J1903" s="291">
        <f t="shared" si="148"/>
        <v>0</v>
      </c>
      <c r="K1903" s="291">
        <f t="shared" si="149"/>
        <v>0</v>
      </c>
      <c r="L1903" s="289">
        <f t="shared" si="150"/>
        <v>0</v>
      </c>
    </row>
    <row r="1904" spans="8:12" x14ac:dyDescent="0.3">
      <c r="H1904" s="288" t="b">
        <f t="shared" si="146"/>
        <v>1</v>
      </c>
      <c r="I1904" s="288" t="b">
        <f t="shared" si="147"/>
        <v>1</v>
      </c>
      <c r="J1904" s="291">
        <f t="shared" si="148"/>
        <v>0</v>
      </c>
      <c r="K1904" s="291">
        <f t="shared" si="149"/>
        <v>0</v>
      </c>
      <c r="L1904" s="289">
        <f t="shared" si="150"/>
        <v>0</v>
      </c>
    </row>
    <row r="1905" spans="8:12" x14ac:dyDescent="0.3">
      <c r="H1905" s="288" t="b">
        <f t="shared" si="146"/>
        <v>1</v>
      </c>
      <c r="I1905" s="288" t="b">
        <f t="shared" si="147"/>
        <v>1</v>
      </c>
      <c r="J1905" s="291">
        <f t="shared" si="148"/>
        <v>0</v>
      </c>
      <c r="K1905" s="291">
        <f t="shared" si="149"/>
        <v>0</v>
      </c>
      <c r="L1905" s="289">
        <f t="shared" si="150"/>
        <v>0</v>
      </c>
    </row>
    <row r="1906" spans="8:12" x14ac:dyDescent="0.3">
      <c r="H1906" s="288" t="b">
        <f t="shared" si="146"/>
        <v>1</v>
      </c>
      <c r="I1906" s="288" t="b">
        <f t="shared" si="147"/>
        <v>1</v>
      </c>
      <c r="J1906" s="291">
        <f t="shared" si="148"/>
        <v>0</v>
      </c>
      <c r="K1906" s="291">
        <f t="shared" si="149"/>
        <v>0</v>
      </c>
      <c r="L1906" s="289">
        <f t="shared" si="150"/>
        <v>0</v>
      </c>
    </row>
    <row r="1907" spans="8:12" x14ac:dyDescent="0.3">
      <c r="H1907" s="288" t="b">
        <f t="shared" si="146"/>
        <v>1</v>
      </c>
      <c r="I1907" s="288" t="b">
        <f t="shared" si="147"/>
        <v>1</v>
      </c>
      <c r="J1907" s="291">
        <f t="shared" si="148"/>
        <v>0</v>
      </c>
      <c r="K1907" s="291">
        <f t="shared" si="149"/>
        <v>0</v>
      </c>
      <c r="L1907" s="289">
        <f t="shared" si="150"/>
        <v>0</v>
      </c>
    </row>
    <row r="1908" spans="8:12" x14ac:dyDescent="0.3">
      <c r="H1908" s="288" t="b">
        <f t="shared" si="146"/>
        <v>1</v>
      </c>
      <c r="I1908" s="288" t="b">
        <f t="shared" si="147"/>
        <v>1</v>
      </c>
      <c r="J1908" s="291">
        <f t="shared" si="148"/>
        <v>0</v>
      </c>
      <c r="K1908" s="291">
        <f t="shared" si="149"/>
        <v>0</v>
      </c>
      <c r="L1908" s="289">
        <f t="shared" si="150"/>
        <v>0</v>
      </c>
    </row>
    <row r="1909" spans="8:12" x14ac:dyDescent="0.3">
      <c r="H1909" s="288" t="b">
        <f t="shared" si="146"/>
        <v>1</v>
      </c>
      <c r="I1909" s="288" t="b">
        <f t="shared" si="147"/>
        <v>1</v>
      </c>
      <c r="J1909" s="291">
        <f t="shared" si="148"/>
        <v>0</v>
      </c>
      <c r="K1909" s="291">
        <f t="shared" si="149"/>
        <v>0</v>
      </c>
      <c r="L1909" s="289">
        <f t="shared" si="150"/>
        <v>0</v>
      </c>
    </row>
    <row r="1910" spans="8:12" x14ac:dyDescent="0.3">
      <c r="H1910" s="288" t="b">
        <f t="shared" si="146"/>
        <v>1</v>
      </c>
      <c r="I1910" s="288" t="b">
        <f t="shared" si="147"/>
        <v>1</v>
      </c>
      <c r="J1910" s="291">
        <f t="shared" si="148"/>
        <v>0</v>
      </c>
      <c r="K1910" s="291">
        <f t="shared" si="149"/>
        <v>0</v>
      </c>
      <c r="L1910" s="289">
        <f t="shared" si="150"/>
        <v>0</v>
      </c>
    </row>
    <row r="1911" spans="8:12" x14ac:dyDescent="0.3">
      <c r="H1911" s="288" t="b">
        <f t="shared" si="146"/>
        <v>1</v>
      </c>
      <c r="I1911" s="288" t="b">
        <f t="shared" si="147"/>
        <v>1</v>
      </c>
      <c r="J1911" s="291">
        <f t="shared" si="148"/>
        <v>0</v>
      </c>
      <c r="K1911" s="291">
        <f t="shared" si="149"/>
        <v>0</v>
      </c>
      <c r="L1911" s="289">
        <f t="shared" si="150"/>
        <v>0</v>
      </c>
    </row>
    <row r="1912" spans="8:12" x14ac:dyDescent="0.3">
      <c r="H1912" s="288" t="b">
        <f t="shared" si="146"/>
        <v>1</v>
      </c>
      <c r="I1912" s="288" t="b">
        <f t="shared" si="147"/>
        <v>1</v>
      </c>
      <c r="J1912" s="291">
        <f t="shared" si="148"/>
        <v>0</v>
      </c>
      <c r="K1912" s="291">
        <f t="shared" si="149"/>
        <v>0</v>
      </c>
      <c r="L1912" s="289">
        <f t="shared" si="150"/>
        <v>0</v>
      </c>
    </row>
    <row r="1913" spans="8:12" x14ac:dyDescent="0.3">
      <c r="H1913" s="288" t="b">
        <f t="shared" si="146"/>
        <v>1</v>
      </c>
      <c r="I1913" s="288" t="b">
        <f t="shared" si="147"/>
        <v>1</v>
      </c>
      <c r="J1913" s="291">
        <f t="shared" si="148"/>
        <v>0</v>
      </c>
      <c r="K1913" s="291">
        <f t="shared" si="149"/>
        <v>0</v>
      </c>
      <c r="L1913" s="289">
        <f t="shared" si="150"/>
        <v>0</v>
      </c>
    </row>
    <row r="1914" spans="8:12" x14ac:dyDescent="0.3">
      <c r="H1914" s="288" t="b">
        <f t="shared" si="146"/>
        <v>1</v>
      </c>
      <c r="I1914" s="288" t="b">
        <f t="shared" si="147"/>
        <v>1</v>
      </c>
      <c r="J1914" s="291">
        <f t="shared" si="148"/>
        <v>0</v>
      </c>
      <c r="K1914" s="291">
        <f t="shared" si="149"/>
        <v>0</v>
      </c>
      <c r="L1914" s="289">
        <f t="shared" si="150"/>
        <v>0</v>
      </c>
    </row>
    <row r="1915" spans="8:12" x14ac:dyDescent="0.3">
      <c r="H1915" s="288" t="b">
        <f t="shared" si="146"/>
        <v>1</v>
      </c>
      <c r="I1915" s="288" t="b">
        <f t="shared" si="147"/>
        <v>1</v>
      </c>
      <c r="J1915" s="291">
        <f t="shared" si="148"/>
        <v>0</v>
      </c>
      <c r="K1915" s="291">
        <f t="shared" si="149"/>
        <v>0</v>
      </c>
      <c r="L1915" s="289">
        <f t="shared" si="150"/>
        <v>0</v>
      </c>
    </row>
    <row r="1916" spans="8:12" x14ac:dyDescent="0.3">
      <c r="H1916" s="288" t="b">
        <f t="shared" si="146"/>
        <v>1</v>
      </c>
      <c r="I1916" s="288" t="b">
        <f t="shared" si="147"/>
        <v>1</v>
      </c>
      <c r="J1916" s="291">
        <f t="shared" si="148"/>
        <v>0</v>
      </c>
      <c r="K1916" s="291">
        <f t="shared" si="149"/>
        <v>0</v>
      </c>
      <c r="L1916" s="289">
        <f t="shared" si="150"/>
        <v>0</v>
      </c>
    </row>
    <row r="1917" spans="8:12" x14ac:dyDescent="0.3">
      <c r="H1917" s="288" t="b">
        <f t="shared" si="146"/>
        <v>1</v>
      </c>
      <c r="I1917" s="288" t="b">
        <f t="shared" si="147"/>
        <v>1</v>
      </c>
      <c r="J1917" s="291">
        <f t="shared" si="148"/>
        <v>0</v>
      </c>
      <c r="K1917" s="291">
        <f t="shared" si="149"/>
        <v>0</v>
      </c>
      <c r="L1917" s="289">
        <f t="shared" si="150"/>
        <v>0</v>
      </c>
    </row>
    <row r="1918" spans="8:12" x14ac:dyDescent="0.3">
      <c r="H1918" s="288" t="b">
        <f t="shared" si="146"/>
        <v>1</v>
      </c>
      <c r="I1918" s="288" t="b">
        <f t="shared" si="147"/>
        <v>1</v>
      </c>
      <c r="J1918" s="291">
        <f t="shared" si="148"/>
        <v>0</v>
      </c>
      <c r="K1918" s="291">
        <f t="shared" si="149"/>
        <v>0</v>
      </c>
      <c r="L1918" s="289">
        <f t="shared" si="150"/>
        <v>0</v>
      </c>
    </row>
    <row r="1919" spans="8:12" x14ac:dyDescent="0.3">
      <c r="H1919" s="288" t="b">
        <f t="shared" si="146"/>
        <v>1</v>
      </c>
      <c r="I1919" s="288" t="b">
        <f t="shared" si="147"/>
        <v>1</v>
      </c>
      <c r="J1919" s="291">
        <f t="shared" si="148"/>
        <v>0</v>
      </c>
      <c r="K1919" s="291">
        <f t="shared" si="149"/>
        <v>0</v>
      </c>
      <c r="L1919" s="289">
        <f t="shared" si="150"/>
        <v>0</v>
      </c>
    </row>
    <row r="1920" spans="8:12" x14ac:dyDescent="0.3">
      <c r="H1920" s="288" t="b">
        <f t="shared" si="146"/>
        <v>1</v>
      </c>
      <c r="I1920" s="288" t="b">
        <f t="shared" si="147"/>
        <v>1</v>
      </c>
      <c r="J1920" s="291">
        <f t="shared" si="148"/>
        <v>0</v>
      </c>
      <c r="K1920" s="291">
        <f t="shared" si="149"/>
        <v>0</v>
      </c>
      <c r="L1920" s="289">
        <f t="shared" si="150"/>
        <v>0</v>
      </c>
    </row>
    <row r="1921" spans="8:12" x14ac:dyDescent="0.3">
      <c r="H1921" s="288" t="b">
        <f t="shared" si="146"/>
        <v>1</v>
      </c>
      <c r="I1921" s="288" t="b">
        <f t="shared" si="147"/>
        <v>1</v>
      </c>
      <c r="J1921" s="291">
        <f t="shared" si="148"/>
        <v>0</v>
      </c>
      <c r="K1921" s="291">
        <f t="shared" si="149"/>
        <v>0</v>
      </c>
      <c r="L1921" s="289">
        <f t="shared" si="150"/>
        <v>0</v>
      </c>
    </row>
    <row r="1922" spans="8:12" x14ac:dyDescent="0.3">
      <c r="H1922" s="288" t="b">
        <f t="shared" si="146"/>
        <v>1</v>
      </c>
      <c r="I1922" s="288" t="b">
        <f t="shared" si="147"/>
        <v>1</v>
      </c>
      <c r="J1922" s="291">
        <f t="shared" si="148"/>
        <v>0</v>
      </c>
      <c r="K1922" s="291">
        <f t="shared" si="149"/>
        <v>0</v>
      </c>
      <c r="L1922" s="289">
        <f t="shared" si="150"/>
        <v>0</v>
      </c>
    </row>
    <row r="1923" spans="8:12" x14ac:dyDescent="0.3">
      <c r="H1923" s="288" t="b">
        <f t="shared" si="146"/>
        <v>1</v>
      </c>
      <c r="I1923" s="288" t="b">
        <f t="shared" si="147"/>
        <v>1</v>
      </c>
      <c r="J1923" s="291">
        <f t="shared" si="148"/>
        <v>0</v>
      </c>
      <c r="K1923" s="291">
        <f t="shared" si="149"/>
        <v>0</v>
      </c>
      <c r="L1923" s="289">
        <f t="shared" si="150"/>
        <v>0</v>
      </c>
    </row>
    <row r="1924" spans="8:12" x14ac:dyDescent="0.3">
      <c r="H1924" s="288" t="b">
        <f t="shared" si="146"/>
        <v>1</v>
      </c>
      <c r="I1924" s="288" t="b">
        <f t="shared" si="147"/>
        <v>1</v>
      </c>
      <c r="J1924" s="291">
        <f t="shared" si="148"/>
        <v>0</v>
      </c>
      <c r="K1924" s="291">
        <f t="shared" si="149"/>
        <v>0</v>
      </c>
      <c r="L1924" s="289">
        <f t="shared" si="150"/>
        <v>0</v>
      </c>
    </row>
    <row r="1925" spans="8:12" x14ac:dyDescent="0.3">
      <c r="H1925" s="288" t="b">
        <f t="shared" ref="H1925:H1988" si="151">+B1925=N1925</f>
        <v>1</v>
      </c>
      <c r="I1925" s="288" t="b">
        <f t="shared" ref="I1925:I1988" si="152">+C1925=O1925</f>
        <v>1</v>
      </c>
      <c r="J1925" s="291">
        <f t="shared" ref="J1925:J1988" si="153">+D1925-P1925</f>
        <v>0</v>
      </c>
      <c r="K1925" s="291">
        <f t="shared" ref="K1925:K1988" si="154">+E1925-Q1925</f>
        <v>0</v>
      </c>
      <c r="L1925" s="289">
        <f t="shared" si="150"/>
        <v>0</v>
      </c>
    </row>
    <row r="1926" spans="8:12" x14ac:dyDescent="0.3">
      <c r="H1926" s="288" t="b">
        <f t="shared" si="151"/>
        <v>1</v>
      </c>
      <c r="I1926" s="288" t="b">
        <f t="shared" si="152"/>
        <v>1</v>
      </c>
      <c r="J1926" s="291">
        <f t="shared" si="153"/>
        <v>0</v>
      </c>
      <c r="K1926" s="291">
        <f t="shared" si="154"/>
        <v>0</v>
      </c>
      <c r="L1926" s="289">
        <f t="shared" si="150"/>
        <v>0</v>
      </c>
    </row>
    <row r="1927" spans="8:12" x14ac:dyDescent="0.3">
      <c r="H1927" s="288" t="b">
        <f t="shared" si="151"/>
        <v>1</v>
      </c>
      <c r="I1927" s="288" t="b">
        <f t="shared" si="152"/>
        <v>1</v>
      </c>
      <c r="J1927" s="291">
        <f t="shared" si="153"/>
        <v>0</v>
      </c>
      <c r="K1927" s="291">
        <f t="shared" si="154"/>
        <v>0</v>
      </c>
      <c r="L1927" s="289">
        <f t="shared" si="150"/>
        <v>0</v>
      </c>
    </row>
    <row r="1928" spans="8:12" x14ac:dyDescent="0.3">
      <c r="H1928" s="288" t="b">
        <f t="shared" si="151"/>
        <v>1</v>
      </c>
      <c r="I1928" s="288" t="b">
        <f t="shared" si="152"/>
        <v>1</v>
      </c>
      <c r="J1928" s="291">
        <f t="shared" si="153"/>
        <v>0</v>
      </c>
      <c r="K1928" s="291">
        <f t="shared" si="154"/>
        <v>0</v>
      </c>
      <c r="L1928" s="289">
        <f t="shared" si="150"/>
        <v>0</v>
      </c>
    </row>
    <row r="1929" spans="8:12" x14ac:dyDescent="0.3">
      <c r="H1929" s="288" t="b">
        <f t="shared" si="151"/>
        <v>1</v>
      </c>
      <c r="I1929" s="288" t="b">
        <f t="shared" si="152"/>
        <v>1</v>
      </c>
      <c r="J1929" s="291">
        <f t="shared" si="153"/>
        <v>0</v>
      </c>
      <c r="K1929" s="291">
        <f t="shared" si="154"/>
        <v>0</v>
      </c>
      <c r="L1929" s="289">
        <f t="shared" si="150"/>
        <v>0</v>
      </c>
    </row>
    <row r="1930" spans="8:12" x14ac:dyDescent="0.3">
      <c r="H1930" s="288" t="b">
        <f t="shared" si="151"/>
        <v>1</v>
      </c>
      <c r="I1930" s="288" t="b">
        <f t="shared" si="152"/>
        <v>1</v>
      </c>
      <c r="J1930" s="291">
        <f t="shared" si="153"/>
        <v>0</v>
      </c>
      <c r="K1930" s="291">
        <f t="shared" si="154"/>
        <v>0</v>
      </c>
      <c r="L1930" s="289">
        <f t="shared" si="150"/>
        <v>0</v>
      </c>
    </row>
    <row r="1931" spans="8:12" x14ac:dyDescent="0.3">
      <c r="H1931" s="288" t="b">
        <f t="shared" si="151"/>
        <v>1</v>
      </c>
      <c r="I1931" s="288" t="b">
        <f t="shared" si="152"/>
        <v>1</v>
      </c>
      <c r="J1931" s="291">
        <f t="shared" si="153"/>
        <v>0</v>
      </c>
      <c r="K1931" s="291">
        <f t="shared" si="154"/>
        <v>0</v>
      </c>
      <c r="L1931" s="289">
        <f t="shared" si="150"/>
        <v>0</v>
      </c>
    </row>
    <row r="1932" spans="8:12" x14ac:dyDescent="0.3">
      <c r="H1932" s="288" t="b">
        <f t="shared" si="151"/>
        <v>1</v>
      </c>
      <c r="I1932" s="288" t="b">
        <f t="shared" si="152"/>
        <v>1</v>
      </c>
      <c r="J1932" s="291">
        <f t="shared" si="153"/>
        <v>0</v>
      </c>
      <c r="K1932" s="291">
        <f t="shared" si="154"/>
        <v>0</v>
      </c>
      <c r="L1932" s="289">
        <f t="shared" si="150"/>
        <v>0</v>
      </c>
    </row>
    <row r="1933" spans="8:12" x14ac:dyDescent="0.3">
      <c r="H1933" s="288" t="b">
        <f t="shared" si="151"/>
        <v>1</v>
      </c>
      <c r="I1933" s="288" t="b">
        <f t="shared" si="152"/>
        <v>1</v>
      </c>
      <c r="J1933" s="291">
        <f t="shared" si="153"/>
        <v>0</v>
      </c>
      <c r="K1933" s="291">
        <f t="shared" si="154"/>
        <v>0</v>
      </c>
      <c r="L1933" s="289">
        <f t="shared" si="150"/>
        <v>0</v>
      </c>
    </row>
    <row r="1934" spans="8:12" x14ac:dyDescent="0.3">
      <c r="H1934" s="288" t="b">
        <f t="shared" si="151"/>
        <v>1</v>
      </c>
      <c r="I1934" s="288" t="b">
        <f t="shared" si="152"/>
        <v>1</v>
      </c>
      <c r="J1934" s="291">
        <f t="shared" si="153"/>
        <v>0</v>
      </c>
      <c r="K1934" s="291">
        <f t="shared" si="154"/>
        <v>0</v>
      </c>
      <c r="L1934" s="289">
        <f t="shared" si="150"/>
        <v>0</v>
      </c>
    </row>
    <row r="1935" spans="8:12" x14ac:dyDescent="0.3">
      <c r="H1935" s="288" t="b">
        <f t="shared" si="151"/>
        <v>1</v>
      </c>
      <c r="I1935" s="288" t="b">
        <f t="shared" si="152"/>
        <v>1</v>
      </c>
      <c r="J1935" s="291">
        <f t="shared" si="153"/>
        <v>0</v>
      </c>
      <c r="K1935" s="291">
        <f t="shared" si="154"/>
        <v>0</v>
      </c>
      <c r="L1935" s="289">
        <f t="shared" ref="L1935:L1998" si="155">+IF(LEN(B1935)=LEN(N1935),LEN(B1935),LEN(B1935)+LEN(N1935))</f>
        <v>0</v>
      </c>
    </row>
    <row r="1936" spans="8:12" x14ac:dyDescent="0.3">
      <c r="H1936" s="288" t="b">
        <f t="shared" si="151"/>
        <v>1</v>
      </c>
      <c r="I1936" s="288" t="b">
        <f t="shared" si="152"/>
        <v>1</v>
      </c>
      <c r="J1936" s="291">
        <f t="shared" si="153"/>
        <v>0</v>
      </c>
      <c r="K1936" s="291">
        <f t="shared" si="154"/>
        <v>0</v>
      </c>
      <c r="L1936" s="289">
        <f t="shared" si="155"/>
        <v>0</v>
      </c>
    </row>
    <row r="1937" spans="8:12" x14ac:dyDescent="0.3">
      <c r="H1937" s="288" t="b">
        <f t="shared" si="151"/>
        <v>1</v>
      </c>
      <c r="I1937" s="288" t="b">
        <f t="shared" si="152"/>
        <v>1</v>
      </c>
      <c r="J1937" s="291">
        <f t="shared" si="153"/>
        <v>0</v>
      </c>
      <c r="K1937" s="291">
        <f t="shared" si="154"/>
        <v>0</v>
      </c>
      <c r="L1937" s="289">
        <f t="shared" si="155"/>
        <v>0</v>
      </c>
    </row>
    <row r="1938" spans="8:12" x14ac:dyDescent="0.3">
      <c r="H1938" s="288" t="b">
        <f t="shared" si="151"/>
        <v>1</v>
      </c>
      <c r="I1938" s="288" t="b">
        <f t="shared" si="152"/>
        <v>1</v>
      </c>
      <c r="J1938" s="291">
        <f t="shared" si="153"/>
        <v>0</v>
      </c>
      <c r="K1938" s="291">
        <f t="shared" si="154"/>
        <v>0</v>
      </c>
      <c r="L1938" s="289">
        <f t="shared" si="155"/>
        <v>0</v>
      </c>
    </row>
    <row r="1939" spans="8:12" x14ac:dyDescent="0.3">
      <c r="H1939" s="288" t="b">
        <f t="shared" si="151"/>
        <v>1</v>
      </c>
      <c r="I1939" s="288" t="b">
        <f t="shared" si="152"/>
        <v>1</v>
      </c>
      <c r="J1939" s="291">
        <f t="shared" si="153"/>
        <v>0</v>
      </c>
      <c r="K1939" s="291">
        <f t="shared" si="154"/>
        <v>0</v>
      </c>
      <c r="L1939" s="289">
        <f t="shared" si="155"/>
        <v>0</v>
      </c>
    </row>
    <row r="1940" spans="8:12" x14ac:dyDescent="0.3">
      <c r="H1940" s="288" t="b">
        <f t="shared" si="151"/>
        <v>1</v>
      </c>
      <c r="I1940" s="288" t="b">
        <f t="shared" si="152"/>
        <v>1</v>
      </c>
      <c r="J1940" s="291">
        <f t="shared" si="153"/>
        <v>0</v>
      </c>
      <c r="K1940" s="291">
        <f t="shared" si="154"/>
        <v>0</v>
      </c>
      <c r="L1940" s="289">
        <f t="shared" si="155"/>
        <v>0</v>
      </c>
    </row>
    <row r="1941" spans="8:12" x14ac:dyDescent="0.3">
      <c r="H1941" s="288" t="b">
        <f t="shared" si="151"/>
        <v>1</v>
      </c>
      <c r="I1941" s="288" t="b">
        <f t="shared" si="152"/>
        <v>1</v>
      </c>
      <c r="J1941" s="291">
        <f t="shared" si="153"/>
        <v>0</v>
      </c>
      <c r="K1941" s="291">
        <f t="shared" si="154"/>
        <v>0</v>
      </c>
      <c r="L1941" s="289">
        <f t="shared" si="155"/>
        <v>0</v>
      </c>
    </row>
    <row r="1942" spans="8:12" x14ac:dyDescent="0.3">
      <c r="H1942" s="288" t="b">
        <f t="shared" si="151"/>
        <v>1</v>
      </c>
      <c r="I1942" s="288" t="b">
        <f t="shared" si="152"/>
        <v>1</v>
      </c>
      <c r="J1942" s="291">
        <f t="shared" si="153"/>
        <v>0</v>
      </c>
      <c r="K1942" s="291">
        <f t="shared" si="154"/>
        <v>0</v>
      </c>
      <c r="L1942" s="289">
        <f t="shared" si="155"/>
        <v>0</v>
      </c>
    </row>
    <row r="1943" spans="8:12" x14ac:dyDescent="0.3">
      <c r="H1943" s="288" t="b">
        <f t="shared" si="151"/>
        <v>1</v>
      </c>
      <c r="I1943" s="288" t="b">
        <f t="shared" si="152"/>
        <v>1</v>
      </c>
      <c r="J1943" s="291">
        <f t="shared" si="153"/>
        <v>0</v>
      </c>
      <c r="K1943" s="291">
        <f t="shared" si="154"/>
        <v>0</v>
      </c>
      <c r="L1943" s="289">
        <f t="shared" si="155"/>
        <v>0</v>
      </c>
    </row>
    <row r="1944" spans="8:12" x14ac:dyDescent="0.3">
      <c r="H1944" s="288" t="b">
        <f t="shared" si="151"/>
        <v>1</v>
      </c>
      <c r="I1944" s="288" t="b">
        <f t="shared" si="152"/>
        <v>1</v>
      </c>
      <c r="J1944" s="291">
        <f t="shared" si="153"/>
        <v>0</v>
      </c>
      <c r="K1944" s="291">
        <f t="shared" si="154"/>
        <v>0</v>
      </c>
      <c r="L1944" s="289">
        <f t="shared" si="155"/>
        <v>0</v>
      </c>
    </row>
    <row r="1945" spans="8:12" x14ac:dyDescent="0.3">
      <c r="H1945" s="288" t="b">
        <f t="shared" si="151"/>
        <v>1</v>
      </c>
      <c r="I1945" s="288" t="b">
        <f t="shared" si="152"/>
        <v>1</v>
      </c>
      <c r="J1945" s="291">
        <f t="shared" si="153"/>
        <v>0</v>
      </c>
      <c r="K1945" s="291">
        <f t="shared" si="154"/>
        <v>0</v>
      </c>
      <c r="L1945" s="289">
        <f t="shared" si="155"/>
        <v>0</v>
      </c>
    </row>
    <row r="1946" spans="8:12" x14ac:dyDescent="0.3">
      <c r="H1946" s="288" t="b">
        <f t="shared" si="151"/>
        <v>1</v>
      </c>
      <c r="I1946" s="288" t="b">
        <f t="shared" si="152"/>
        <v>1</v>
      </c>
      <c r="J1946" s="291">
        <f t="shared" si="153"/>
        <v>0</v>
      </c>
      <c r="K1946" s="291">
        <f t="shared" si="154"/>
        <v>0</v>
      </c>
      <c r="L1946" s="289">
        <f t="shared" si="155"/>
        <v>0</v>
      </c>
    </row>
    <row r="1947" spans="8:12" x14ac:dyDescent="0.3">
      <c r="H1947" s="288" t="b">
        <f t="shared" si="151"/>
        <v>1</v>
      </c>
      <c r="I1947" s="288" t="b">
        <f t="shared" si="152"/>
        <v>1</v>
      </c>
      <c r="J1947" s="291">
        <f t="shared" si="153"/>
        <v>0</v>
      </c>
      <c r="K1947" s="291">
        <f t="shared" si="154"/>
        <v>0</v>
      </c>
      <c r="L1947" s="289">
        <f t="shared" si="155"/>
        <v>0</v>
      </c>
    </row>
    <row r="1948" spans="8:12" x14ac:dyDescent="0.3">
      <c r="H1948" s="288" t="b">
        <f t="shared" si="151"/>
        <v>1</v>
      </c>
      <c r="I1948" s="288" t="b">
        <f t="shared" si="152"/>
        <v>1</v>
      </c>
      <c r="J1948" s="291">
        <f t="shared" si="153"/>
        <v>0</v>
      </c>
      <c r="K1948" s="291">
        <f t="shared" si="154"/>
        <v>0</v>
      </c>
      <c r="L1948" s="289">
        <f t="shared" si="155"/>
        <v>0</v>
      </c>
    </row>
    <row r="1949" spans="8:12" x14ac:dyDescent="0.3">
      <c r="H1949" s="288" t="b">
        <f t="shared" si="151"/>
        <v>1</v>
      </c>
      <c r="I1949" s="288" t="b">
        <f t="shared" si="152"/>
        <v>1</v>
      </c>
      <c r="J1949" s="291">
        <f t="shared" si="153"/>
        <v>0</v>
      </c>
      <c r="K1949" s="291">
        <f t="shared" si="154"/>
        <v>0</v>
      </c>
      <c r="L1949" s="289">
        <f t="shared" si="155"/>
        <v>0</v>
      </c>
    </row>
    <row r="1950" spans="8:12" x14ac:dyDescent="0.3">
      <c r="H1950" s="288" t="b">
        <f t="shared" si="151"/>
        <v>1</v>
      </c>
      <c r="I1950" s="288" t="b">
        <f t="shared" si="152"/>
        <v>1</v>
      </c>
      <c r="J1950" s="291">
        <f t="shared" si="153"/>
        <v>0</v>
      </c>
      <c r="K1950" s="291">
        <f t="shared" si="154"/>
        <v>0</v>
      </c>
      <c r="L1950" s="289">
        <f t="shared" si="155"/>
        <v>0</v>
      </c>
    </row>
    <row r="1951" spans="8:12" x14ac:dyDescent="0.3">
      <c r="H1951" s="288" t="b">
        <f t="shared" si="151"/>
        <v>1</v>
      </c>
      <c r="I1951" s="288" t="b">
        <f t="shared" si="152"/>
        <v>1</v>
      </c>
      <c r="J1951" s="291">
        <f t="shared" si="153"/>
        <v>0</v>
      </c>
      <c r="K1951" s="291">
        <f t="shared" si="154"/>
        <v>0</v>
      </c>
      <c r="L1951" s="289">
        <f t="shared" si="155"/>
        <v>0</v>
      </c>
    </row>
    <row r="1952" spans="8:12" x14ac:dyDescent="0.3">
      <c r="H1952" s="288" t="b">
        <f t="shared" si="151"/>
        <v>1</v>
      </c>
      <c r="I1952" s="288" t="b">
        <f t="shared" si="152"/>
        <v>1</v>
      </c>
      <c r="J1952" s="291">
        <f t="shared" si="153"/>
        <v>0</v>
      </c>
      <c r="K1952" s="291">
        <f t="shared" si="154"/>
        <v>0</v>
      </c>
      <c r="L1952" s="289">
        <f t="shared" si="155"/>
        <v>0</v>
      </c>
    </row>
    <row r="1953" spans="8:12" x14ac:dyDescent="0.3">
      <c r="H1953" s="288" t="b">
        <f t="shared" si="151"/>
        <v>1</v>
      </c>
      <c r="I1953" s="288" t="b">
        <f t="shared" si="152"/>
        <v>1</v>
      </c>
      <c r="J1953" s="291">
        <f t="shared" si="153"/>
        <v>0</v>
      </c>
      <c r="K1953" s="291">
        <f t="shared" si="154"/>
        <v>0</v>
      </c>
      <c r="L1953" s="289">
        <f t="shared" si="155"/>
        <v>0</v>
      </c>
    </row>
    <row r="1954" spans="8:12" x14ac:dyDescent="0.3">
      <c r="H1954" s="288" t="b">
        <f t="shared" si="151"/>
        <v>1</v>
      </c>
      <c r="I1954" s="288" t="b">
        <f t="shared" si="152"/>
        <v>1</v>
      </c>
      <c r="J1954" s="291">
        <f t="shared" si="153"/>
        <v>0</v>
      </c>
      <c r="K1954" s="291">
        <f t="shared" si="154"/>
        <v>0</v>
      </c>
      <c r="L1954" s="289">
        <f t="shared" si="155"/>
        <v>0</v>
      </c>
    </row>
    <row r="1955" spans="8:12" x14ac:dyDescent="0.3">
      <c r="H1955" s="288" t="b">
        <f t="shared" si="151"/>
        <v>1</v>
      </c>
      <c r="I1955" s="288" t="b">
        <f t="shared" si="152"/>
        <v>1</v>
      </c>
      <c r="J1955" s="291">
        <f t="shared" si="153"/>
        <v>0</v>
      </c>
      <c r="K1955" s="291">
        <f t="shared" si="154"/>
        <v>0</v>
      </c>
      <c r="L1955" s="289">
        <f t="shared" si="155"/>
        <v>0</v>
      </c>
    </row>
    <row r="1956" spans="8:12" x14ac:dyDescent="0.3">
      <c r="H1956" s="288" t="b">
        <f t="shared" si="151"/>
        <v>1</v>
      </c>
      <c r="I1956" s="288" t="b">
        <f t="shared" si="152"/>
        <v>1</v>
      </c>
      <c r="J1956" s="291">
        <f t="shared" si="153"/>
        <v>0</v>
      </c>
      <c r="K1956" s="291">
        <f t="shared" si="154"/>
        <v>0</v>
      </c>
      <c r="L1956" s="289">
        <f t="shared" si="155"/>
        <v>0</v>
      </c>
    </row>
    <row r="1957" spans="8:12" x14ac:dyDescent="0.3">
      <c r="H1957" s="288" t="b">
        <f t="shared" si="151"/>
        <v>1</v>
      </c>
      <c r="I1957" s="288" t="b">
        <f t="shared" si="152"/>
        <v>1</v>
      </c>
      <c r="J1957" s="291">
        <f t="shared" si="153"/>
        <v>0</v>
      </c>
      <c r="K1957" s="291">
        <f t="shared" si="154"/>
        <v>0</v>
      </c>
      <c r="L1957" s="289">
        <f t="shared" si="155"/>
        <v>0</v>
      </c>
    </row>
    <row r="1958" spans="8:12" x14ac:dyDescent="0.3">
      <c r="H1958" s="288" t="b">
        <f t="shared" si="151"/>
        <v>1</v>
      </c>
      <c r="I1958" s="288" t="b">
        <f t="shared" si="152"/>
        <v>1</v>
      </c>
      <c r="J1958" s="291">
        <f t="shared" si="153"/>
        <v>0</v>
      </c>
      <c r="K1958" s="291">
        <f t="shared" si="154"/>
        <v>0</v>
      </c>
      <c r="L1958" s="289">
        <f t="shared" si="155"/>
        <v>0</v>
      </c>
    </row>
    <row r="1959" spans="8:12" x14ac:dyDescent="0.3">
      <c r="H1959" s="288" t="b">
        <f t="shared" si="151"/>
        <v>1</v>
      </c>
      <c r="I1959" s="288" t="b">
        <f t="shared" si="152"/>
        <v>1</v>
      </c>
      <c r="J1959" s="291">
        <f t="shared" si="153"/>
        <v>0</v>
      </c>
      <c r="K1959" s="291">
        <f t="shared" si="154"/>
        <v>0</v>
      </c>
      <c r="L1959" s="289">
        <f t="shared" si="155"/>
        <v>0</v>
      </c>
    </row>
    <row r="1960" spans="8:12" x14ac:dyDescent="0.3">
      <c r="H1960" s="288" t="b">
        <f t="shared" si="151"/>
        <v>1</v>
      </c>
      <c r="I1960" s="288" t="b">
        <f t="shared" si="152"/>
        <v>1</v>
      </c>
      <c r="J1960" s="291">
        <f t="shared" si="153"/>
        <v>0</v>
      </c>
      <c r="K1960" s="291">
        <f t="shared" si="154"/>
        <v>0</v>
      </c>
      <c r="L1960" s="289">
        <f t="shared" si="155"/>
        <v>0</v>
      </c>
    </row>
    <row r="1961" spans="8:12" x14ac:dyDescent="0.3">
      <c r="H1961" s="288" t="b">
        <f t="shared" si="151"/>
        <v>1</v>
      </c>
      <c r="I1961" s="288" t="b">
        <f t="shared" si="152"/>
        <v>1</v>
      </c>
      <c r="J1961" s="291">
        <f t="shared" si="153"/>
        <v>0</v>
      </c>
      <c r="K1961" s="291">
        <f t="shared" si="154"/>
        <v>0</v>
      </c>
      <c r="L1961" s="289">
        <f t="shared" si="155"/>
        <v>0</v>
      </c>
    </row>
    <row r="1962" spans="8:12" x14ac:dyDescent="0.3">
      <c r="H1962" s="288" t="b">
        <f t="shared" si="151"/>
        <v>1</v>
      </c>
      <c r="I1962" s="288" t="b">
        <f t="shared" si="152"/>
        <v>1</v>
      </c>
      <c r="J1962" s="291">
        <f t="shared" si="153"/>
        <v>0</v>
      </c>
      <c r="K1962" s="291">
        <f t="shared" si="154"/>
        <v>0</v>
      </c>
      <c r="L1962" s="289">
        <f t="shared" si="155"/>
        <v>0</v>
      </c>
    </row>
    <row r="1963" spans="8:12" x14ac:dyDescent="0.3">
      <c r="H1963" s="288" t="b">
        <f t="shared" si="151"/>
        <v>1</v>
      </c>
      <c r="I1963" s="288" t="b">
        <f t="shared" si="152"/>
        <v>1</v>
      </c>
      <c r="J1963" s="291">
        <f t="shared" si="153"/>
        <v>0</v>
      </c>
      <c r="K1963" s="291">
        <f t="shared" si="154"/>
        <v>0</v>
      </c>
      <c r="L1963" s="289">
        <f t="shared" si="155"/>
        <v>0</v>
      </c>
    </row>
    <row r="1964" spans="8:12" x14ac:dyDescent="0.3">
      <c r="H1964" s="288" t="b">
        <f t="shared" si="151"/>
        <v>1</v>
      </c>
      <c r="I1964" s="288" t="b">
        <f t="shared" si="152"/>
        <v>1</v>
      </c>
      <c r="J1964" s="291">
        <f t="shared" si="153"/>
        <v>0</v>
      </c>
      <c r="K1964" s="291">
        <f t="shared" si="154"/>
        <v>0</v>
      </c>
      <c r="L1964" s="289">
        <f t="shared" si="155"/>
        <v>0</v>
      </c>
    </row>
    <row r="1965" spans="8:12" x14ac:dyDescent="0.3">
      <c r="H1965" s="288" t="b">
        <f t="shared" si="151"/>
        <v>1</v>
      </c>
      <c r="I1965" s="288" t="b">
        <f t="shared" si="152"/>
        <v>1</v>
      </c>
      <c r="J1965" s="291">
        <f t="shared" si="153"/>
        <v>0</v>
      </c>
      <c r="K1965" s="291">
        <f t="shared" si="154"/>
        <v>0</v>
      </c>
      <c r="L1965" s="289">
        <f t="shared" si="155"/>
        <v>0</v>
      </c>
    </row>
    <row r="1966" spans="8:12" x14ac:dyDescent="0.3">
      <c r="H1966" s="288" t="b">
        <f t="shared" si="151"/>
        <v>1</v>
      </c>
      <c r="I1966" s="288" t="b">
        <f t="shared" si="152"/>
        <v>1</v>
      </c>
      <c r="J1966" s="291">
        <f t="shared" si="153"/>
        <v>0</v>
      </c>
      <c r="K1966" s="291">
        <f t="shared" si="154"/>
        <v>0</v>
      </c>
      <c r="L1966" s="289">
        <f t="shared" si="155"/>
        <v>0</v>
      </c>
    </row>
    <row r="1967" spans="8:12" x14ac:dyDescent="0.3">
      <c r="H1967" s="288" t="b">
        <f t="shared" si="151"/>
        <v>1</v>
      </c>
      <c r="I1967" s="288" t="b">
        <f t="shared" si="152"/>
        <v>1</v>
      </c>
      <c r="J1967" s="291">
        <f t="shared" si="153"/>
        <v>0</v>
      </c>
      <c r="K1967" s="291">
        <f t="shared" si="154"/>
        <v>0</v>
      </c>
      <c r="L1967" s="289">
        <f t="shared" si="155"/>
        <v>0</v>
      </c>
    </row>
    <row r="1968" spans="8:12" x14ac:dyDescent="0.3">
      <c r="H1968" s="288" t="b">
        <f t="shared" si="151"/>
        <v>1</v>
      </c>
      <c r="I1968" s="288" t="b">
        <f t="shared" si="152"/>
        <v>1</v>
      </c>
      <c r="J1968" s="291">
        <f t="shared" si="153"/>
        <v>0</v>
      </c>
      <c r="K1968" s="291">
        <f t="shared" si="154"/>
        <v>0</v>
      </c>
      <c r="L1968" s="289">
        <f t="shared" si="155"/>
        <v>0</v>
      </c>
    </row>
    <row r="1969" spans="8:12" x14ac:dyDescent="0.3">
      <c r="H1969" s="288" t="b">
        <f t="shared" si="151"/>
        <v>1</v>
      </c>
      <c r="I1969" s="288" t="b">
        <f t="shared" si="152"/>
        <v>1</v>
      </c>
      <c r="J1969" s="291">
        <f t="shared" si="153"/>
        <v>0</v>
      </c>
      <c r="K1969" s="291">
        <f t="shared" si="154"/>
        <v>0</v>
      </c>
      <c r="L1969" s="289">
        <f t="shared" si="155"/>
        <v>0</v>
      </c>
    </row>
    <row r="1970" spans="8:12" x14ac:dyDescent="0.3">
      <c r="H1970" s="288" t="b">
        <f t="shared" si="151"/>
        <v>1</v>
      </c>
      <c r="I1970" s="288" t="b">
        <f t="shared" si="152"/>
        <v>1</v>
      </c>
      <c r="J1970" s="291">
        <f t="shared" si="153"/>
        <v>0</v>
      </c>
      <c r="K1970" s="291">
        <f t="shared" si="154"/>
        <v>0</v>
      </c>
      <c r="L1970" s="289">
        <f t="shared" si="155"/>
        <v>0</v>
      </c>
    </row>
    <row r="1971" spans="8:12" x14ac:dyDescent="0.3">
      <c r="H1971" s="288" t="b">
        <f t="shared" si="151"/>
        <v>1</v>
      </c>
      <c r="I1971" s="288" t="b">
        <f t="shared" si="152"/>
        <v>1</v>
      </c>
      <c r="J1971" s="291">
        <f t="shared" si="153"/>
        <v>0</v>
      </c>
      <c r="K1971" s="291">
        <f t="shared" si="154"/>
        <v>0</v>
      </c>
      <c r="L1971" s="289">
        <f t="shared" si="155"/>
        <v>0</v>
      </c>
    </row>
    <row r="1972" spans="8:12" x14ac:dyDescent="0.3">
      <c r="H1972" s="288" t="b">
        <f t="shared" si="151"/>
        <v>1</v>
      </c>
      <c r="I1972" s="288" t="b">
        <f t="shared" si="152"/>
        <v>1</v>
      </c>
      <c r="J1972" s="291">
        <f t="shared" si="153"/>
        <v>0</v>
      </c>
      <c r="K1972" s="291">
        <f t="shared" si="154"/>
        <v>0</v>
      </c>
      <c r="L1972" s="289">
        <f t="shared" si="155"/>
        <v>0</v>
      </c>
    </row>
    <row r="1973" spans="8:12" x14ac:dyDescent="0.3">
      <c r="H1973" s="288" t="b">
        <f t="shared" si="151"/>
        <v>1</v>
      </c>
      <c r="I1973" s="288" t="b">
        <f t="shared" si="152"/>
        <v>1</v>
      </c>
      <c r="J1973" s="291">
        <f t="shared" si="153"/>
        <v>0</v>
      </c>
      <c r="K1973" s="291">
        <f t="shared" si="154"/>
        <v>0</v>
      </c>
      <c r="L1973" s="289">
        <f t="shared" si="155"/>
        <v>0</v>
      </c>
    </row>
    <row r="1974" spans="8:12" x14ac:dyDescent="0.3">
      <c r="H1974" s="288" t="b">
        <f t="shared" si="151"/>
        <v>1</v>
      </c>
      <c r="I1974" s="288" t="b">
        <f t="shared" si="152"/>
        <v>1</v>
      </c>
      <c r="J1974" s="291">
        <f t="shared" si="153"/>
        <v>0</v>
      </c>
      <c r="K1974" s="291">
        <f t="shared" si="154"/>
        <v>0</v>
      </c>
      <c r="L1974" s="289">
        <f t="shared" si="155"/>
        <v>0</v>
      </c>
    </row>
    <row r="1975" spans="8:12" x14ac:dyDescent="0.3">
      <c r="H1975" s="288" t="b">
        <f t="shared" si="151"/>
        <v>1</v>
      </c>
      <c r="I1975" s="288" t="b">
        <f t="shared" si="152"/>
        <v>1</v>
      </c>
      <c r="J1975" s="291">
        <f t="shared" si="153"/>
        <v>0</v>
      </c>
      <c r="K1975" s="291">
        <f t="shared" si="154"/>
        <v>0</v>
      </c>
      <c r="L1975" s="289">
        <f t="shared" si="155"/>
        <v>0</v>
      </c>
    </row>
    <row r="1976" spans="8:12" x14ac:dyDescent="0.3">
      <c r="H1976" s="288" t="b">
        <f t="shared" si="151"/>
        <v>1</v>
      </c>
      <c r="I1976" s="288" t="b">
        <f t="shared" si="152"/>
        <v>1</v>
      </c>
      <c r="J1976" s="291">
        <f t="shared" si="153"/>
        <v>0</v>
      </c>
      <c r="K1976" s="291">
        <f t="shared" si="154"/>
        <v>0</v>
      </c>
      <c r="L1976" s="289">
        <f t="shared" si="155"/>
        <v>0</v>
      </c>
    </row>
    <row r="1977" spans="8:12" x14ac:dyDescent="0.3">
      <c r="H1977" s="288" t="b">
        <f t="shared" si="151"/>
        <v>1</v>
      </c>
      <c r="I1977" s="288" t="b">
        <f t="shared" si="152"/>
        <v>1</v>
      </c>
      <c r="J1977" s="291">
        <f t="shared" si="153"/>
        <v>0</v>
      </c>
      <c r="K1977" s="291">
        <f t="shared" si="154"/>
        <v>0</v>
      </c>
      <c r="L1977" s="289">
        <f t="shared" si="155"/>
        <v>0</v>
      </c>
    </row>
    <row r="1978" spans="8:12" x14ac:dyDescent="0.3">
      <c r="H1978" s="288" t="b">
        <f t="shared" si="151"/>
        <v>1</v>
      </c>
      <c r="I1978" s="288" t="b">
        <f t="shared" si="152"/>
        <v>1</v>
      </c>
      <c r="J1978" s="291">
        <f t="shared" si="153"/>
        <v>0</v>
      </c>
      <c r="K1978" s="291">
        <f t="shared" si="154"/>
        <v>0</v>
      </c>
      <c r="L1978" s="289">
        <f t="shared" si="155"/>
        <v>0</v>
      </c>
    </row>
    <row r="1979" spans="8:12" x14ac:dyDescent="0.3">
      <c r="H1979" s="288" t="b">
        <f t="shared" si="151"/>
        <v>1</v>
      </c>
      <c r="I1979" s="288" t="b">
        <f t="shared" si="152"/>
        <v>1</v>
      </c>
      <c r="J1979" s="291">
        <f t="shared" si="153"/>
        <v>0</v>
      </c>
      <c r="K1979" s="291">
        <f t="shared" si="154"/>
        <v>0</v>
      </c>
      <c r="L1979" s="289">
        <f t="shared" si="155"/>
        <v>0</v>
      </c>
    </row>
    <row r="1980" spans="8:12" x14ac:dyDescent="0.3">
      <c r="H1980" s="288" t="b">
        <f t="shared" si="151"/>
        <v>1</v>
      </c>
      <c r="I1980" s="288" t="b">
        <f t="shared" si="152"/>
        <v>1</v>
      </c>
      <c r="J1980" s="291">
        <f t="shared" si="153"/>
        <v>0</v>
      </c>
      <c r="K1980" s="291">
        <f t="shared" si="154"/>
        <v>0</v>
      </c>
      <c r="L1980" s="289">
        <f t="shared" si="155"/>
        <v>0</v>
      </c>
    </row>
    <row r="1981" spans="8:12" x14ac:dyDescent="0.3">
      <c r="H1981" s="288" t="b">
        <f t="shared" si="151"/>
        <v>1</v>
      </c>
      <c r="I1981" s="288" t="b">
        <f t="shared" si="152"/>
        <v>1</v>
      </c>
      <c r="J1981" s="291">
        <f t="shared" si="153"/>
        <v>0</v>
      </c>
      <c r="K1981" s="291">
        <f t="shared" si="154"/>
        <v>0</v>
      </c>
      <c r="L1981" s="289">
        <f t="shared" si="155"/>
        <v>0</v>
      </c>
    </row>
    <row r="1982" spans="8:12" x14ac:dyDescent="0.3">
      <c r="H1982" s="288" t="b">
        <f t="shared" si="151"/>
        <v>1</v>
      </c>
      <c r="I1982" s="288" t="b">
        <f t="shared" si="152"/>
        <v>1</v>
      </c>
      <c r="J1982" s="291">
        <f t="shared" si="153"/>
        <v>0</v>
      </c>
      <c r="K1982" s="291">
        <f t="shared" si="154"/>
        <v>0</v>
      </c>
      <c r="L1982" s="289">
        <f t="shared" si="155"/>
        <v>0</v>
      </c>
    </row>
    <row r="1983" spans="8:12" x14ac:dyDescent="0.3">
      <c r="H1983" s="288" t="b">
        <f t="shared" si="151"/>
        <v>1</v>
      </c>
      <c r="I1983" s="288" t="b">
        <f t="shared" si="152"/>
        <v>1</v>
      </c>
      <c r="J1983" s="291">
        <f t="shared" si="153"/>
        <v>0</v>
      </c>
      <c r="K1983" s="291">
        <f t="shared" si="154"/>
        <v>0</v>
      </c>
      <c r="L1983" s="289">
        <f t="shared" si="155"/>
        <v>0</v>
      </c>
    </row>
    <row r="1984" spans="8:12" x14ac:dyDescent="0.3">
      <c r="H1984" s="288" t="b">
        <f t="shared" si="151"/>
        <v>1</v>
      </c>
      <c r="I1984" s="288" t="b">
        <f t="shared" si="152"/>
        <v>1</v>
      </c>
      <c r="J1984" s="291">
        <f t="shared" si="153"/>
        <v>0</v>
      </c>
      <c r="K1984" s="291">
        <f t="shared" si="154"/>
        <v>0</v>
      </c>
      <c r="L1984" s="289">
        <f t="shared" si="155"/>
        <v>0</v>
      </c>
    </row>
    <row r="1985" spans="8:12" x14ac:dyDescent="0.3">
      <c r="H1985" s="288" t="b">
        <f t="shared" si="151"/>
        <v>1</v>
      </c>
      <c r="I1985" s="288" t="b">
        <f t="shared" si="152"/>
        <v>1</v>
      </c>
      <c r="J1985" s="291">
        <f t="shared" si="153"/>
        <v>0</v>
      </c>
      <c r="K1985" s="291">
        <f t="shared" si="154"/>
        <v>0</v>
      </c>
      <c r="L1985" s="289">
        <f t="shared" si="155"/>
        <v>0</v>
      </c>
    </row>
    <row r="1986" spans="8:12" x14ac:dyDescent="0.3">
      <c r="H1986" s="288" t="b">
        <f t="shared" si="151"/>
        <v>1</v>
      </c>
      <c r="I1986" s="288" t="b">
        <f t="shared" si="152"/>
        <v>1</v>
      </c>
      <c r="J1986" s="291">
        <f t="shared" si="153"/>
        <v>0</v>
      </c>
      <c r="K1986" s="291">
        <f t="shared" si="154"/>
        <v>0</v>
      </c>
      <c r="L1986" s="289">
        <f t="shared" si="155"/>
        <v>0</v>
      </c>
    </row>
    <row r="1987" spans="8:12" x14ac:dyDescent="0.3">
      <c r="H1987" s="288" t="b">
        <f t="shared" si="151"/>
        <v>1</v>
      </c>
      <c r="I1987" s="288" t="b">
        <f t="shared" si="152"/>
        <v>1</v>
      </c>
      <c r="J1987" s="291">
        <f t="shared" si="153"/>
        <v>0</v>
      </c>
      <c r="K1987" s="291">
        <f t="shared" si="154"/>
        <v>0</v>
      </c>
      <c r="L1987" s="289">
        <f t="shared" si="155"/>
        <v>0</v>
      </c>
    </row>
    <row r="1988" spans="8:12" x14ac:dyDescent="0.3">
      <c r="H1988" s="288" t="b">
        <f t="shared" si="151"/>
        <v>1</v>
      </c>
      <c r="I1988" s="288" t="b">
        <f t="shared" si="152"/>
        <v>1</v>
      </c>
      <c r="J1988" s="291">
        <f t="shared" si="153"/>
        <v>0</v>
      </c>
      <c r="K1988" s="291">
        <f t="shared" si="154"/>
        <v>0</v>
      </c>
      <c r="L1988" s="289">
        <f t="shared" si="155"/>
        <v>0</v>
      </c>
    </row>
    <row r="1989" spans="8:12" x14ac:dyDescent="0.3">
      <c r="H1989" s="288" t="b">
        <f t="shared" ref="H1989:H2052" si="156">+B1989=N1989</f>
        <v>1</v>
      </c>
      <c r="I1989" s="288" t="b">
        <f t="shared" ref="I1989:I2052" si="157">+C1989=O1989</f>
        <v>1</v>
      </c>
      <c r="J1989" s="291">
        <f t="shared" ref="J1989:J2052" si="158">+D1989-P1989</f>
        <v>0</v>
      </c>
      <c r="K1989" s="291">
        <f t="shared" ref="K1989:K2052" si="159">+E1989-Q1989</f>
        <v>0</v>
      </c>
      <c r="L1989" s="289">
        <f t="shared" si="155"/>
        <v>0</v>
      </c>
    </row>
    <row r="1990" spans="8:12" x14ac:dyDescent="0.3">
      <c r="H1990" s="288" t="b">
        <f t="shared" si="156"/>
        <v>1</v>
      </c>
      <c r="I1990" s="288" t="b">
        <f t="shared" si="157"/>
        <v>1</v>
      </c>
      <c r="J1990" s="291">
        <f t="shared" si="158"/>
        <v>0</v>
      </c>
      <c r="K1990" s="291">
        <f t="shared" si="159"/>
        <v>0</v>
      </c>
      <c r="L1990" s="289">
        <f t="shared" si="155"/>
        <v>0</v>
      </c>
    </row>
    <row r="1991" spans="8:12" x14ac:dyDescent="0.3">
      <c r="H1991" s="288" t="b">
        <f t="shared" si="156"/>
        <v>1</v>
      </c>
      <c r="I1991" s="288" t="b">
        <f t="shared" si="157"/>
        <v>1</v>
      </c>
      <c r="J1991" s="291">
        <f t="shared" si="158"/>
        <v>0</v>
      </c>
      <c r="K1991" s="291">
        <f t="shared" si="159"/>
        <v>0</v>
      </c>
      <c r="L1991" s="289">
        <f t="shared" si="155"/>
        <v>0</v>
      </c>
    </row>
    <row r="1992" spans="8:12" x14ac:dyDescent="0.3">
      <c r="H1992" s="288" t="b">
        <f t="shared" si="156"/>
        <v>1</v>
      </c>
      <c r="I1992" s="288" t="b">
        <f t="shared" si="157"/>
        <v>1</v>
      </c>
      <c r="J1992" s="291">
        <f t="shared" si="158"/>
        <v>0</v>
      </c>
      <c r="K1992" s="291">
        <f t="shared" si="159"/>
        <v>0</v>
      </c>
      <c r="L1992" s="289">
        <f t="shared" si="155"/>
        <v>0</v>
      </c>
    </row>
    <row r="1993" spans="8:12" x14ac:dyDescent="0.3">
      <c r="H1993" s="288" t="b">
        <f t="shared" si="156"/>
        <v>1</v>
      </c>
      <c r="I1993" s="288" t="b">
        <f t="shared" si="157"/>
        <v>1</v>
      </c>
      <c r="J1993" s="291">
        <f t="shared" si="158"/>
        <v>0</v>
      </c>
      <c r="K1993" s="291">
        <f t="shared" si="159"/>
        <v>0</v>
      </c>
      <c r="L1993" s="289">
        <f t="shared" si="155"/>
        <v>0</v>
      </c>
    </row>
    <row r="1994" spans="8:12" x14ac:dyDescent="0.3">
      <c r="H1994" s="288" t="b">
        <f t="shared" si="156"/>
        <v>1</v>
      </c>
      <c r="I1994" s="288" t="b">
        <f t="shared" si="157"/>
        <v>1</v>
      </c>
      <c r="J1994" s="291">
        <f t="shared" si="158"/>
        <v>0</v>
      </c>
      <c r="K1994" s="291">
        <f t="shared" si="159"/>
        <v>0</v>
      </c>
      <c r="L1994" s="289">
        <f t="shared" si="155"/>
        <v>0</v>
      </c>
    </row>
    <row r="1995" spans="8:12" x14ac:dyDescent="0.3">
      <c r="H1995" s="288" t="b">
        <f t="shared" si="156"/>
        <v>1</v>
      </c>
      <c r="I1995" s="288" t="b">
        <f t="shared" si="157"/>
        <v>1</v>
      </c>
      <c r="J1995" s="291">
        <f t="shared" si="158"/>
        <v>0</v>
      </c>
      <c r="K1995" s="291">
        <f t="shared" si="159"/>
        <v>0</v>
      </c>
      <c r="L1995" s="289">
        <f t="shared" si="155"/>
        <v>0</v>
      </c>
    </row>
    <row r="1996" spans="8:12" x14ac:dyDescent="0.3">
      <c r="H1996" s="288" t="b">
        <f t="shared" si="156"/>
        <v>1</v>
      </c>
      <c r="I1996" s="288" t="b">
        <f t="shared" si="157"/>
        <v>1</v>
      </c>
      <c r="J1996" s="291">
        <f t="shared" si="158"/>
        <v>0</v>
      </c>
      <c r="K1996" s="291">
        <f t="shared" si="159"/>
        <v>0</v>
      </c>
      <c r="L1996" s="289">
        <f t="shared" si="155"/>
        <v>0</v>
      </c>
    </row>
    <row r="1997" spans="8:12" x14ac:dyDescent="0.3">
      <c r="H1997" s="288" t="b">
        <f t="shared" si="156"/>
        <v>1</v>
      </c>
      <c r="I1997" s="288" t="b">
        <f t="shared" si="157"/>
        <v>1</v>
      </c>
      <c r="J1997" s="291">
        <f t="shared" si="158"/>
        <v>0</v>
      </c>
      <c r="K1997" s="291">
        <f t="shared" si="159"/>
        <v>0</v>
      </c>
      <c r="L1997" s="289">
        <f t="shared" si="155"/>
        <v>0</v>
      </c>
    </row>
    <row r="1998" spans="8:12" x14ac:dyDescent="0.3">
      <c r="H1998" s="288" t="b">
        <f t="shared" si="156"/>
        <v>1</v>
      </c>
      <c r="I1998" s="288" t="b">
        <f t="shared" si="157"/>
        <v>1</v>
      </c>
      <c r="J1998" s="291">
        <f t="shared" si="158"/>
        <v>0</v>
      </c>
      <c r="K1998" s="291">
        <f t="shared" si="159"/>
        <v>0</v>
      </c>
      <c r="L1998" s="289">
        <f t="shared" si="155"/>
        <v>0</v>
      </c>
    </row>
    <row r="1999" spans="8:12" x14ac:dyDescent="0.3">
      <c r="H1999" s="288" t="b">
        <f t="shared" si="156"/>
        <v>1</v>
      </c>
      <c r="I1999" s="288" t="b">
        <f t="shared" si="157"/>
        <v>1</v>
      </c>
      <c r="J1999" s="291">
        <f t="shared" si="158"/>
        <v>0</v>
      </c>
      <c r="K1999" s="291">
        <f t="shared" si="159"/>
        <v>0</v>
      </c>
      <c r="L1999" s="289">
        <f t="shared" ref="L1999:L2062" si="160">+IF(LEN(B1999)=LEN(N1999),LEN(B1999),LEN(B1999)+LEN(N1999))</f>
        <v>0</v>
      </c>
    </row>
    <row r="2000" spans="8:12" x14ac:dyDescent="0.3">
      <c r="H2000" s="288" t="b">
        <f t="shared" si="156"/>
        <v>1</v>
      </c>
      <c r="I2000" s="288" t="b">
        <f t="shared" si="157"/>
        <v>1</v>
      </c>
      <c r="J2000" s="291">
        <f t="shared" si="158"/>
        <v>0</v>
      </c>
      <c r="K2000" s="291">
        <f t="shared" si="159"/>
        <v>0</v>
      </c>
      <c r="L2000" s="289">
        <f t="shared" si="160"/>
        <v>0</v>
      </c>
    </row>
    <row r="2001" spans="8:12" x14ac:dyDescent="0.3">
      <c r="H2001" s="288" t="b">
        <f t="shared" si="156"/>
        <v>1</v>
      </c>
      <c r="I2001" s="288" t="b">
        <f t="shared" si="157"/>
        <v>1</v>
      </c>
      <c r="J2001" s="291">
        <f t="shared" si="158"/>
        <v>0</v>
      </c>
      <c r="K2001" s="291">
        <f t="shared" si="159"/>
        <v>0</v>
      </c>
      <c r="L2001" s="289">
        <f t="shared" si="160"/>
        <v>0</v>
      </c>
    </row>
    <row r="2002" spans="8:12" x14ac:dyDescent="0.3">
      <c r="H2002" s="288" t="b">
        <f t="shared" si="156"/>
        <v>1</v>
      </c>
      <c r="I2002" s="288" t="b">
        <f t="shared" si="157"/>
        <v>1</v>
      </c>
      <c r="J2002" s="291">
        <f t="shared" si="158"/>
        <v>0</v>
      </c>
      <c r="K2002" s="291">
        <f t="shared" si="159"/>
        <v>0</v>
      </c>
      <c r="L2002" s="289">
        <f t="shared" si="160"/>
        <v>0</v>
      </c>
    </row>
    <row r="2003" spans="8:12" x14ac:dyDescent="0.3">
      <c r="H2003" s="288" t="b">
        <f t="shared" si="156"/>
        <v>1</v>
      </c>
      <c r="I2003" s="288" t="b">
        <f t="shared" si="157"/>
        <v>1</v>
      </c>
      <c r="J2003" s="291">
        <f t="shared" si="158"/>
        <v>0</v>
      </c>
      <c r="K2003" s="291">
        <f t="shared" si="159"/>
        <v>0</v>
      </c>
      <c r="L2003" s="289">
        <f t="shared" si="160"/>
        <v>0</v>
      </c>
    </row>
    <row r="2004" spans="8:12" x14ac:dyDescent="0.3">
      <c r="H2004" s="288" t="b">
        <f t="shared" si="156"/>
        <v>1</v>
      </c>
      <c r="I2004" s="288" t="b">
        <f t="shared" si="157"/>
        <v>1</v>
      </c>
      <c r="J2004" s="291">
        <f t="shared" si="158"/>
        <v>0</v>
      </c>
      <c r="K2004" s="291">
        <f t="shared" si="159"/>
        <v>0</v>
      </c>
      <c r="L2004" s="289">
        <f t="shared" si="160"/>
        <v>0</v>
      </c>
    </row>
    <row r="2005" spans="8:12" x14ac:dyDescent="0.3">
      <c r="H2005" s="288" t="b">
        <f t="shared" si="156"/>
        <v>1</v>
      </c>
      <c r="I2005" s="288" t="b">
        <f t="shared" si="157"/>
        <v>1</v>
      </c>
      <c r="J2005" s="291">
        <f t="shared" si="158"/>
        <v>0</v>
      </c>
      <c r="K2005" s="291">
        <f t="shared" si="159"/>
        <v>0</v>
      </c>
      <c r="L2005" s="289">
        <f t="shared" si="160"/>
        <v>0</v>
      </c>
    </row>
    <row r="2006" spans="8:12" x14ac:dyDescent="0.3">
      <c r="H2006" s="288" t="b">
        <f t="shared" si="156"/>
        <v>1</v>
      </c>
      <c r="I2006" s="288" t="b">
        <f t="shared" si="157"/>
        <v>1</v>
      </c>
      <c r="J2006" s="291">
        <f t="shared" si="158"/>
        <v>0</v>
      </c>
      <c r="K2006" s="291">
        <f t="shared" si="159"/>
        <v>0</v>
      </c>
      <c r="L2006" s="289">
        <f t="shared" si="160"/>
        <v>0</v>
      </c>
    </row>
    <row r="2007" spans="8:12" x14ac:dyDescent="0.3">
      <c r="H2007" s="288" t="b">
        <f t="shared" si="156"/>
        <v>1</v>
      </c>
      <c r="I2007" s="288" t="b">
        <f t="shared" si="157"/>
        <v>1</v>
      </c>
      <c r="J2007" s="291">
        <f t="shared" si="158"/>
        <v>0</v>
      </c>
      <c r="K2007" s="291">
        <f t="shared" si="159"/>
        <v>0</v>
      </c>
      <c r="L2007" s="289">
        <f t="shared" si="160"/>
        <v>0</v>
      </c>
    </row>
    <row r="2008" spans="8:12" x14ac:dyDescent="0.3">
      <c r="H2008" s="288" t="b">
        <f t="shared" si="156"/>
        <v>1</v>
      </c>
      <c r="I2008" s="288" t="b">
        <f t="shared" si="157"/>
        <v>1</v>
      </c>
      <c r="J2008" s="291">
        <f t="shared" si="158"/>
        <v>0</v>
      </c>
      <c r="K2008" s="291">
        <f t="shared" si="159"/>
        <v>0</v>
      </c>
      <c r="L2008" s="289">
        <f t="shared" si="160"/>
        <v>0</v>
      </c>
    </row>
    <row r="2009" spans="8:12" x14ac:dyDescent="0.3">
      <c r="H2009" s="288" t="b">
        <f t="shared" si="156"/>
        <v>1</v>
      </c>
      <c r="I2009" s="288" t="b">
        <f t="shared" si="157"/>
        <v>1</v>
      </c>
      <c r="J2009" s="291">
        <f t="shared" si="158"/>
        <v>0</v>
      </c>
      <c r="K2009" s="291">
        <f t="shared" si="159"/>
        <v>0</v>
      </c>
      <c r="L2009" s="289">
        <f t="shared" si="160"/>
        <v>0</v>
      </c>
    </row>
    <row r="2010" spans="8:12" x14ac:dyDescent="0.3">
      <c r="H2010" s="288" t="b">
        <f t="shared" si="156"/>
        <v>1</v>
      </c>
      <c r="I2010" s="288" t="b">
        <f t="shared" si="157"/>
        <v>1</v>
      </c>
      <c r="J2010" s="291">
        <f t="shared" si="158"/>
        <v>0</v>
      </c>
      <c r="K2010" s="291">
        <f t="shared" si="159"/>
        <v>0</v>
      </c>
      <c r="L2010" s="289">
        <f t="shared" si="160"/>
        <v>0</v>
      </c>
    </row>
    <row r="2011" spans="8:12" x14ac:dyDescent="0.3">
      <c r="H2011" s="288" t="b">
        <f t="shared" si="156"/>
        <v>1</v>
      </c>
      <c r="I2011" s="288" t="b">
        <f t="shared" si="157"/>
        <v>1</v>
      </c>
      <c r="J2011" s="291">
        <f t="shared" si="158"/>
        <v>0</v>
      </c>
      <c r="K2011" s="291">
        <f t="shared" si="159"/>
        <v>0</v>
      </c>
      <c r="L2011" s="289">
        <f t="shared" si="160"/>
        <v>0</v>
      </c>
    </row>
    <row r="2012" spans="8:12" x14ac:dyDescent="0.3">
      <c r="H2012" s="288" t="b">
        <f t="shared" si="156"/>
        <v>1</v>
      </c>
      <c r="I2012" s="288" t="b">
        <f t="shared" si="157"/>
        <v>1</v>
      </c>
      <c r="J2012" s="291">
        <f t="shared" si="158"/>
        <v>0</v>
      </c>
      <c r="K2012" s="291">
        <f t="shared" si="159"/>
        <v>0</v>
      </c>
      <c r="L2012" s="289">
        <f t="shared" si="160"/>
        <v>0</v>
      </c>
    </row>
    <row r="2013" spans="8:12" x14ac:dyDescent="0.3">
      <c r="H2013" s="288" t="b">
        <f t="shared" si="156"/>
        <v>1</v>
      </c>
      <c r="I2013" s="288" t="b">
        <f t="shared" si="157"/>
        <v>1</v>
      </c>
      <c r="J2013" s="291">
        <f t="shared" si="158"/>
        <v>0</v>
      </c>
      <c r="K2013" s="291">
        <f t="shared" si="159"/>
        <v>0</v>
      </c>
      <c r="L2013" s="289">
        <f t="shared" si="160"/>
        <v>0</v>
      </c>
    </row>
    <row r="2014" spans="8:12" x14ac:dyDescent="0.3">
      <c r="H2014" s="288" t="b">
        <f t="shared" si="156"/>
        <v>1</v>
      </c>
      <c r="I2014" s="288" t="b">
        <f t="shared" si="157"/>
        <v>1</v>
      </c>
      <c r="J2014" s="291">
        <f t="shared" si="158"/>
        <v>0</v>
      </c>
      <c r="K2014" s="291">
        <f t="shared" si="159"/>
        <v>0</v>
      </c>
      <c r="L2014" s="289">
        <f t="shared" si="160"/>
        <v>0</v>
      </c>
    </row>
    <row r="2015" spans="8:12" x14ac:dyDescent="0.3">
      <c r="H2015" s="288" t="b">
        <f t="shared" si="156"/>
        <v>1</v>
      </c>
      <c r="I2015" s="288" t="b">
        <f t="shared" si="157"/>
        <v>1</v>
      </c>
      <c r="J2015" s="291">
        <f t="shared" si="158"/>
        <v>0</v>
      </c>
      <c r="K2015" s="291">
        <f t="shared" si="159"/>
        <v>0</v>
      </c>
      <c r="L2015" s="289">
        <f t="shared" si="160"/>
        <v>0</v>
      </c>
    </row>
    <row r="2016" spans="8:12" x14ac:dyDescent="0.3">
      <c r="H2016" s="288" t="b">
        <f t="shared" si="156"/>
        <v>1</v>
      </c>
      <c r="I2016" s="288" t="b">
        <f t="shared" si="157"/>
        <v>1</v>
      </c>
      <c r="J2016" s="291">
        <f t="shared" si="158"/>
        <v>0</v>
      </c>
      <c r="K2016" s="291">
        <f t="shared" si="159"/>
        <v>0</v>
      </c>
      <c r="L2016" s="289">
        <f t="shared" si="160"/>
        <v>0</v>
      </c>
    </row>
    <row r="2017" spans="8:12" x14ac:dyDescent="0.3">
      <c r="H2017" s="288" t="b">
        <f t="shared" si="156"/>
        <v>1</v>
      </c>
      <c r="I2017" s="288" t="b">
        <f t="shared" si="157"/>
        <v>1</v>
      </c>
      <c r="J2017" s="291">
        <f t="shared" si="158"/>
        <v>0</v>
      </c>
      <c r="K2017" s="291">
        <f t="shared" si="159"/>
        <v>0</v>
      </c>
      <c r="L2017" s="289">
        <f t="shared" si="160"/>
        <v>0</v>
      </c>
    </row>
    <row r="2018" spans="8:12" x14ac:dyDescent="0.3">
      <c r="H2018" s="288" t="b">
        <f t="shared" si="156"/>
        <v>1</v>
      </c>
      <c r="I2018" s="288" t="b">
        <f t="shared" si="157"/>
        <v>1</v>
      </c>
      <c r="J2018" s="291">
        <f t="shared" si="158"/>
        <v>0</v>
      </c>
      <c r="K2018" s="291">
        <f t="shared" si="159"/>
        <v>0</v>
      </c>
      <c r="L2018" s="289">
        <f t="shared" si="160"/>
        <v>0</v>
      </c>
    </row>
    <row r="2019" spans="8:12" x14ac:dyDescent="0.3">
      <c r="H2019" s="288" t="b">
        <f t="shared" si="156"/>
        <v>1</v>
      </c>
      <c r="I2019" s="288" t="b">
        <f t="shared" si="157"/>
        <v>1</v>
      </c>
      <c r="J2019" s="291">
        <f t="shared" si="158"/>
        <v>0</v>
      </c>
      <c r="K2019" s="291">
        <f t="shared" si="159"/>
        <v>0</v>
      </c>
      <c r="L2019" s="289">
        <f t="shared" si="160"/>
        <v>0</v>
      </c>
    </row>
    <row r="2020" spans="8:12" x14ac:dyDescent="0.3">
      <c r="H2020" s="288" t="b">
        <f t="shared" si="156"/>
        <v>1</v>
      </c>
      <c r="I2020" s="288" t="b">
        <f t="shared" si="157"/>
        <v>1</v>
      </c>
      <c r="J2020" s="291">
        <f t="shared" si="158"/>
        <v>0</v>
      </c>
      <c r="K2020" s="291">
        <f t="shared" si="159"/>
        <v>0</v>
      </c>
      <c r="L2020" s="289">
        <f t="shared" si="160"/>
        <v>0</v>
      </c>
    </row>
    <row r="2021" spans="8:12" x14ac:dyDescent="0.3">
      <c r="H2021" s="288" t="b">
        <f t="shared" si="156"/>
        <v>1</v>
      </c>
      <c r="I2021" s="288" t="b">
        <f t="shared" si="157"/>
        <v>1</v>
      </c>
      <c r="J2021" s="291">
        <f t="shared" si="158"/>
        <v>0</v>
      </c>
      <c r="K2021" s="291">
        <f t="shared" si="159"/>
        <v>0</v>
      </c>
      <c r="L2021" s="289">
        <f t="shared" si="160"/>
        <v>0</v>
      </c>
    </row>
    <row r="2022" spans="8:12" x14ac:dyDescent="0.3">
      <c r="H2022" s="288" t="b">
        <f t="shared" si="156"/>
        <v>1</v>
      </c>
      <c r="I2022" s="288" t="b">
        <f t="shared" si="157"/>
        <v>1</v>
      </c>
      <c r="J2022" s="291">
        <f t="shared" si="158"/>
        <v>0</v>
      </c>
      <c r="K2022" s="291">
        <f t="shared" si="159"/>
        <v>0</v>
      </c>
      <c r="L2022" s="289">
        <f t="shared" si="160"/>
        <v>0</v>
      </c>
    </row>
    <row r="2023" spans="8:12" x14ac:dyDescent="0.3">
      <c r="H2023" s="288" t="b">
        <f t="shared" si="156"/>
        <v>1</v>
      </c>
      <c r="I2023" s="288" t="b">
        <f t="shared" si="157"/>
        <v>1</v>
      </c>
      <c r="J2023" s="291">
        <f t="shared" si="158"/>
        <v>0</v>
      </c>
      <c r="K2023" s="291">
        <f t="shared" si="159"/>
        <v>0</v>
      </c>
      <c r="L2023" s="289">
        <f t="shared" si="160"/>
        <v>0</v>
      </c>
    </row>
    <row r="2024" spans="8:12" x14ac:dyDescent="0.3">
      <c r="H2024" s="288" t="b">
        <f t="shared" si="156"/>
        <v>1</v>
      </c>
      <c r="I2024" s="288" t="b">
        <f t="shared" si="157"/>
        <v>1</v>
      </c>
      <c r="J2024" s="291">
        <f t="shared" si="158"/>
        <v>0</v>
      </c>
      <c r="K2024" s="291">
        <f t="shared" si="159"/>
        <v>0</v>
      </c>
      <c r="L2024" s="289">
        <f t="shared" si="160"/>
        <v>0</v>
      </c>
    </row>
    <row r="2025" spans="8:12" x14ac:dyDescent="0.3">
      <c r="H2025" s="288" t="b">
        <f t="shared" si="156"/>
        <v>1</v>
      </c>
      <c r="I2025" s="288" t="b">
        <f t="shared" si="157"/>
        <v>1</v>
      </c>
      <c r="J2025" s="291">
        <f t="shared" si="158"/>
        <v>0</v>
      </c>
      <c r="K2025" s="291">
        <f t="shared" si="159"/>
        <v>0</v>
      </c>
      <c r="L2025" s="289">
        <f t="shared" si="160"/>
        <v>0</v>
      </c>
    </row>
    <row r="2026" spans="8:12" x14ac:dyDescent="0.3">
      <c r="H2026" s="288" t="b">
        <f t="shared" si="156"/>
        <v>1</v>
      </c>
      <c r="I2026" s="288" t="b">
        <f t="shared" si="157"/>
        <v>1</v>
      </c>
      <c r="J2026" s="291">
        <f t="shared" si="158"/>
        <v>0</v>
      </c>
      <c r="K2026" s="291">
        <f t="shared" si="159"/>
        <v>0</v>
      </c>
      <c r="L2026" s="289">
        <f t="shared" si="160"/>
        <v>0</v>
      </c>
    </row>
    <row r="2027" spans="8:12" x14ac:dyDescent="0.3">
      <c r="H2027" s="288" t="b">
        <f t="shared" si="156"/>
        <v>1</v>
      </c>
      <c r="I2027" s="288" t="b">
        <f t="shared" si="157"/>
        <v>1</v>
      </c>
      <c r="J2027" s="291">
        <f t="shared" si="158"/>
        <v>0</v>
      </c>
      <c r="K2027" s="291">
        <f t="shared" si="159"/>
        <v>0</v>
      </c>
      <c r="L2027" s="289">
        <f t="shared" si="160"/>
        <v>0</v>
      </c>
    </row>
    <row r="2028" spans="8:12" x14ac:dyDescent="0.3">
      <c r="H2028" s="288" t="b">
        <f t="shared" si="156"/>
        <v>1</v>
      </c>
      <c r="I2028" s="288" t="b">
        <f t="shared" si="157"/>
        <v>1</v>
      </c>
      <c r="J2028" s="291">
        <f t="shared" si="158"/>
        <v>0</v>
      </c>
      <c r="K2028" s="291">
        <f t="shared" si="159"/>
        <v>0</v>
      </c>
      <c r="L2028" s="289">
        <f t="shared" si="160"/>
        <v>0</v>
      </c>
    </row>
    <row r="2029" spans="8:12" x14ac:dyDescent="0.3">
      <c r="H2029" s="288" t="b">
        <f t="shared" si="156"/>
        <v>1</v>
      </c>
      <c r="I2029" s="288" t="b">
        <f t="shared" si="157"/>
        <v>1</v>
      </c>
      <c r="J2029" s="291">
        <f t="shared" si="158"/>
        <v>0</v>
      </c>
      <c r="K2029" s="291">
        <f t="shared" si="159"/>
        <v>0</v>
      </c>
      <c r="L2029" s="289">
        <f t="shared" si="160"/>
        <v>0</v>
      </c>
    </row>
    <row r="2030" spans="8:12" x14ac:dyDescent="0.3">
      <c r="H2030" s="288" t="b">
        <f t="shared" si="156"/>
        <v>1</v>
      </c>
      <c r="I2030" s="288" t="b">
        <f t="shared" si="157"/>
        <v>1</v>
      </c>
      <c r="J2030" s="291">
        <f t="shared" si="158"/>
        <v>0</v>
      </c>
      <c r="K2030" s="291">
        <f t="shared" si="159"/>
        <v>0</v>
      </c>
      <c r="L2030" s="289">
        <f t="shared" si="160"/>
        <v>0</v>
      </c>
    </row>
    <row r="2031" spans="8:12" x14ac:dyDescent="0.3">
      <c r="H2031" s="288" t="b">
        <f t="shared" si="156"/>
        <v>1</v>
      </c>
      <c r="I2031" s="288" t="b">
        <f t="shared" si="157"/>
        <v>1</v>
      </c>
      <c r="J2031" s="291">
        <f t="shared" si="158"/>
        <v>0</v>
      </c>
      <c r="K2031" s="291">
        <f t="shared" si="159"/>
        <v>0</v>
      </c>
      <c r="L2031" s="289">
        <f t="shared" si="160"/>
        <v>0</v>
      </c>
    </row>
    <row r="2032" spans="8:12" x14ac:dyDescent="0.3">
      <c r="H2032" s="288" t="b">
        <f t="shared" si="156"/>
        <v>1</v>
      </c>
      <c r="I2032" s="288" t="b">
        <f t="shared" si="157"/>
        <v>1</v>
      </c>
      <c r="J2032" s="291">
        <f t="shared" si="158"/>
        <v>0</v>
      </c>
      <c r="K2032" s="291">
        <f t="shared" si="159"/>
        <v>0</v>
      </c>
      <c r="L2032" s="289">
        <f t="shared" si="160"/>
        <v>0</v>
      </c>
    </row>
    <row r="2033" spans="8:12" x14ac:dyDescent="0.3">
      <c r="H2033" s="288" t="b">
        <f t="shared" si="156"/>
        <v>1</v>
      </c>
      <c r="I2033" s="288" t="b">
        <f t="shared" si="157"/>
        <v>1</v>
      </c>
      <c r="J2033" s="291">
        <f t="shared" si="158"/>
        <v>0</v>
      </c>
      <c r="K2033" s="291">
        <f t="shared" si="159"/>
        <v>0</v>
      </c>
      <c r="L2033" s="289">
        <f t="shared" si="160"/>
        <v>0</v>
      </c>
    </row>
    <row r="2034" spans="8:12" x14ac:dyDescent="0.3">
      <c r="H2034" s="288" t="b">
        <f t="shared" si="156"/>
        <v>1</v>
      </c>
      <c r="I2034" s="288" t="b">
        <f t="shared" si="157"/>
        <v>1</v>
      </c>
      <c r="J2034" s="291">
        <f t="shared" si="158"/>
        <v>0</v>
      </c>
      <c r="K2034" s="291">
        <f t="shared" si="159"/>
        <v>0</v>
      </c>
      <c r="L2034" s="289">
        <f t="shared" si="160"/>
        <v>0</v>
      </c>
    </row>
    <row r="2035" spans="8:12" x14ac:dyDescent="0.3">
      <c r="H2035" s="288" t="b">
        <f t="shared" si="156"/>
        <v>1</v>
      </c>
      <c r="I2035" s="288" t="b">
        <f t="shared" si="157"/>
        <v>1</v>
      </c>
      <c r="J2035" s="291">
        <f t="shared" si="158"/>
        <v>0</v>
      </c>
      <c r="K2035" s="291">
        <f t="shared" si="159"/>
        <v>0</v>
      </c>
      <c r="L2035" s="289">
        <f t="shared" si="160"/>
        <v>0</v>
      </c>
    </row>
    <row r="2036" spans="8:12" x14ac:dyDescent="0.3">
      <c r="H2036" s="288" t="b">
        <f t="shared" si="156"/>
        <v>1</v>
      </c>
      <c r="I2036" s="288" t="b">
        <f t="shared" si="157"/>
        <v>1</v>
      </c>
      <c r="J2036" s="291">
        <f t="shared" si="158"/>
        <v>0</v>
      </c>
      <c r="K2036" s="291">
        <f t="shared" si="159"/>
        <v>0</v>
      </c>
      <c r="L2036" s="289">
        <f t="shared" si="160"/>
        <v>0</v>
      </c>
    </row>
    <row r="2037" spans="8:12" x14ac:dyDescent="0.3">
      <c r="H2037" s="288" t="b">
        <f t="shared" si="156"/>
        <v>1</v>
      </c>
      <c r="I2037" s="288" t="b">
        <f t="shared" si="157"/>
        <v>1</v>
      </c>
      <c r="J2037" s="291">
        <f t="shared" si="158"/>
        <v>0</v>
      </c>
      <c r="K2037" s="291">
        <f t="shared" si="159"/>
        <v>0</v>
      </c>
      <c r="L2037" s="289">
        <f t="shared" si="160"/>
        <v>0</v>
      </c>
    </row>
    <row r="2038" spans="8:12" x14ac:dyDescent="0.3">
      <c r="H2038" s="288" t="b">
        <f t="shared" si="156"/>
        <v>1</v>
      </c>
      <c r="I2038" s="288" t="b">
        <f t="shared" si="157"/>
        <v>1</v>
      </c>
      <c r="J2038" s="291">
        <f t="shared" si="158"/>
        <v>0</v>
      </c>
      <c r="K2038" s="291">
        <f t="shared" si="159"/>
        <v>0</v>
      </c>
      <c r="L2038" s="289">
        <f t="shared" si="160"/>
        <v>0</v>
      </c>
    </row>
    <row r="2039" spans="8:12" x14ac:dyDescent="0.3">
      <c r="H2039" s="288" t="b">
        <f t="shared" si="156"/>
        <v>1</v>
      </c>
      <c r="I2039" s="288" t="b">
        <f t="shared" si="157"/>
        <v>1</v>
      </c>
      <c r="J2039" s="291">
        <f t="shared" si="158"/>
        <v>0</v>
      </c>
      <c r="K2039" s="291">
        <f t="shared" si="159"/>
        <v>0</v>
      </c>
      <c r="L2039" s="289">
        <f t="shared" si="160"/>
        <v>0</v>
      </c>
    </row>
    <row r="2040" spans="8:12" x14ac:dyDescent="0.3">
      <c r="H2040" s="288" t="b">
        <f t="shared" si="156"/>
        <v>1</v>
      </c>
      <c r="I2040" s="288" t="b">
        <f t="shared" si="157"/>
        <v>1</v>
      </c>
      <c r="J2040" s="291">
        <f t="shared" si="158"/>
        <v>0</v>
      </c>
      <c r="K2040" s="291">
        <f t="shared" si="159"/>
        <v>0</v>
      </c>
      <c r="L2040" s="289">
        <f t="shared" si="160"/>
        <v>0</v>
      </c>
    </row>
    <row r="2041" spans="8:12" x14ac:dyDescent="0.3">
      <c r="H2041" s="288" t="b">
        <f t="shared" si="156"/>
        <v>1</v>
      </c>
      <c r="I2041" s="288" t="b">
        <f t="shared" si="157"/>
        <v>1</v>
      </c>
      <c r="J2041" s="291">
        <f t="shared" si="158"/>
        <v>0</v>
      </c>
      <c r="K2041" s="291">
        <f t="shared" si="159"/>
        <v>0</v>
      </c>
      <c r="L2041" s="289">
        <f t="shared" si="160"/>
        <v>0</v>
      </c>
    </row>
    <row r="2042" spans="8:12" x14ac:dyDescent="0.3">
      <c r="H2042" s="288" t="b">
        <f t="shared" si="156"/>
        <v>1</v>
      </c>
      <c r="I2042" s="288" t="b">
        <f t="shared" si="157"/>
        <v>1</v>
      </c>
      <c r="J2042" s="291">
        <f t="shared" si="158"/>
        <v>0</v>
      </c>
      <c r="K2042" s="291">
        <f t="shared" si="159"/>
        <v>0</v>
      </c>
      <c r="L2042" s="289">
        <f t="shared" si="160"/>
        <v>0</v>
      </c>
    </row>
    <row r="2043" spans="8:12" x14ac:dyDescent="0.3">
      <c r="H2043" s="288" t="b">
        <f t="shared" si="156"/>
        <v>1</v>
      </c>
      <c r="I2043" s="288" t="b">
        <f t="shared" si="157"/>
        <v>1</v>
      </c>
      <c r="J2043" s="291">
        <f t="shared" si="158"/>
        <v>0</v>
      </c>
      <c r="K2043" s="291">
        <f t="shared" si="159"/>
        <v>0</v>
      </c>
      <c r="L2043" s="289">
        <f t="shared" si="160"/>
        <v>0</v>
      </c>
    </row>
    <row r="2044" spans="8:12" x14ac:dyDescent="0.3">
      <c r="H2044" s="288" t="b">
        <f t="shared" si="156"/>
        <v>1</v>
      </c>
      <c r="I2044" s="288" t="b">
        <f t="shared" si="157"/>
        <v>1</v>
      </c>
      <c r="J2044" s="291">
        <f t="shared" si="158"/>
        <v>0</v>
      </c>
      <c r="K2044" s="291">
        <f t="shared" si="159"/>
        <v>0</v>
      </c>
      <c r="L2044" s="289">
        <f t="shared" si="160"/>
        <v>0</v>
      </c>
    </row>
    <row r="2045" spans="8:12" x14ac:dyDescent="0.3">
      <c r="H2045" s="288" t="b">
        <f t="shared" si="156"/>
        <v>1</v>
      </c>
      <c r="I2045" s="288" t="b">
        <f t="shared" si="157"/>
        <v>1</v>
      </c>
      <c r="J2045" s="291">
        <f t="shared" si="158"/>
        <v>0</v>
      </c>
      <c r="K2045" s="291">
        <f t="shared" si="159"/>
        <v>0</v>
      </c>
      <c r="L2045" s="289">
        <f t="shared" si="160"/>
        <v>0</v>
      </c>
    </row>
    <row r="2046" spans="8:12" x14ac:dyDescent="0.3">
      <c r="H2046" s="288" t="b">
        <f t="shared" si="156"/>
        <v>1</v>
      </c>
      <c r="I2046" s="288" t="b">
        <f t="shared" si="157"/>
        <v>1</v>
      </c>
      <c r="J2046" s="291">
        <f t="shared" si="158"/>
        <v>0</v>
      </c>
      <c r="K2046" s="291">
        <f t="shared" si="159"/>
        <v>0</v>
      </c>
      <c r="L2046" s="289">
        <f t="shared" si="160"/>
        <v>0</v>
      </c>
    </row>
    <row r="2047" spans="8:12" x14ac:dyDescent="0.3">
      <c r="H2047" s="288" t="b">
        <f t="shared" si="156"/>
        <v>1</v>
      </c>
      <c r="I2047" s="288" t="b">
        <f t="shared" si="157"/>
        <v>1</v>
      </c>
      <c r="J2047" s="291">
        <f t="shared" si="158"/>
        <v>0</v>
      </c>
      <c r="K2047" s="291">
        <f t="shared" si="159"/>
        <v>0</v>
      </c>
      <c r="L2047" s="289">
        <f t="shared" si="160"/>
        <v>0</v>
      </c>
    </row>
    <row r="2048" spans="8:12" x14ac:dyDescent="0.3">
      <c r="H2048" s="288" t="b">
        <f t="shared" si="156"/>
        <v>1</v>
      </c>
      <c r="I2048" s="288" t="b">
        <f t="shared" si="157"/>
        <v>1</v>
      </c>
      <c r="J2048" s="291">
        <f t="shared" si="158"/>
        <v>0</v>
      </c>
      <c r="K2048" s="291">
        <f t="shared" si="159"/>
        <v>0</v>
      </c>
      <c r="L2048" s="289">
        <f t="shared" si="160"/>
        <v>0</v>
      </c>
    </row>
    <row r="2049" spans="8:12" x14ac:dyDescent="0.3">
      <c r="H2049" s="288" t="b">
        <f t="shared" si="156"/>
        <v>1</v>
      </c>
      <c r="I2049" s="288" t="b">
        <f t="shared" si="157"/>
        <v>1</v>
      </c>
      <c r="J2049" s="291">
        <f t="shared" si="158"/>
        <v>0</v>
      </c>
      <c r="K2049" s="291">
        <f t="shared" si="159"/>
        <v>0</v>
      </c>
      <c r="L2049" s="289">
        <f t="shared" si="160"/>
        <v>0</v>
      </c>
    </row>
    <row r="2050" spans="8:12" x14ac:dyDescent="0.3">
      <c r="H2050" s="288" t="b">
        <f t="shared" si="156"/>
        <v>1</v>
      </c>
      <c r="I2050" s="288" t="b">
        <f t="shared" si="157"/>
        <v>1</v>
      </c>
      <c r="J2050" s="291">
        <f t="shared" si="158"/>
        <v>0</v>
      </c>
      <c r="K2050" s="291">
        <f t="shared" si="159"/>
        <v>0</v>
      </c>
      <c r="L2050" s="289">
        <f t="shared" si="160"/>
        <v>0</v>
      </c>
    </row>
    <row r="2051" spans="8:12" x14ac:dyDescent="0.3">
      <c r="H2051" s="288" t="b">
        <f t="shared" si="156"/>
        <v>1</v>
      </c>
      <c r="I2051" s="288" t="b">
        <f t="shared" si="157"/>
        <v>1</v>
      </c>
      <c r="J2051" s="291">
        <f t="shared" si="158"/>
        <v>0</v>
      </c>
      <c r="K2051" s="291">
        <f t="shared" si="159"/>
        <v>0</v>
      </c>
      <c r="L2051" s="289">
        <f t="shared" si="160"/>
        <v>0</v>
      </c>
    </row>
    <row r="2052" spans="8:12" x14ac:dyDescent="0.3">
      <c r="H2052" s="288" t="b">
        <f t="shared" si="156"/>
        <v>1</v>
      </c>
      <c r="I2052" s="288" t="b">
        <f t="shared" si="157"/>
        <v>1</v>
      </c>
      <c r="J2052" s="291">
        <f t="shared" si="158"/>
        <v>0</v>
      </c>
      <c r="K2052" s="291">
        <f t="shared" si="159"/>
        <v>0</v>
      </c>
      <c r="L2052" s="289">
        <f t="shared" si="160"/>
        <v>0</v>
      </c>
    </row>
    <row r="2053" spans="8:12" x14ac:dyDescent="0.3">
      <c r="H2053" s="288" t="b">
        <f t="shared" ref="H2053:H2116" si="161">+B2053=N2053</f>
        <v>1</v>
      </c>
      <c r="I2053" s="288" t="b">
        <f t="shared" ref="I2053:I2116" si="162">+C2053=O2053</f>
        <v>1</v>
      </c>
      <c r="J2053" s="291">
        <f t="shared" ref="J2053:J2116" si="163">+D2053-P2053</f>
        <v>0</v>
      </c>
      <c r="K2053" s="291">
        <f t="shared" ref="K2053:K2116" si="164">+E2053-Q2053</f>
        <v>0</v>
      </c>
      <c r="L2053" s="289">
        <f t="shared" si="160"/>
        <v>0</v>
      </c>
    </row>
    <row r="2054" spans="8:12" x14ac:dyDescent="0.3">
      <c r="H2054" s="288" t="b">
        <f t="shared" si="161"/>
        <v>1</v>
      </c>
      <c r="I2054" s="288" t="b">
        <f t="shared" si="162"/>
        <v>1</v>
      </c>
      <c r="J2054" s="291">
        <f t="shared" si="163"/>
        <v>0</v>
      </c>
      <c r="K2054" s="291">
        <f t="shared" si="164"/>
        <v>0</v>
      </c>
      <c r="L2054" s="289">
        <f t="shared" si="160"/>
        <v>0</v>
      </c>
    </row>
    <row r="2055" spans="8:12" x14ac:dyDescent="0.3">
      <c r="H2055" s="288" t="b">
        <f t="shared" si="161"/>
        <v>1</v>
      </c>
      <c r="I2055" s="288" t="b">
        <f t="shared" si="162"/>
        <v>1</v>
      </c>
      <c r="J2055" s="291">
        <f t="shared" si="163"/>
        <v>0</v>
      </c>
      <c r="K2055" s="291">
        <f t="shared" si="164"/>
        <v>0</v>
      </c>
      <c r="L2055" s="289">
        <f t="shared" si="160"/>
        <v>0</v>
      </c>
    </row>
    <row r="2056" spans="8:12" x14ac:dyDescent="0.3">
      <c r="H2056" s="288" t="b">
        <f t="shared" si="161"/>
        <v>1</v>
      </c>
      <c r="I2056" s="288" t="b">
        <f t="shared" si="162"/>
        <v>1</v>
      </c>
      <c r="J2056" s="291">
        <f t="shared" si="163"/>
        <v>0</v>
      </c>
      <c r="K2056" s="291">
        <f t="shared" si="164"/>
        <v>0</v>
      </c>
      <c r="L2056" s="289">
        <f t="shared" si="160"/>
        <v>0</v>
      </c>
    </row>
    <row r="2057" spans="8:12" x14ac:dyDescent="0.3">
      <c r="H2057" s="288" t="b">
        <f t="shared" si="161"/>
        <v>1</v>
      </c>
      <c r="I2057" s="288" t="b">
        <f t="shared" si="162"/>
        <v>1</v>
      </c>
      <c r="J2057" s="291">
        <f t="shared" si="163"/>
        <v>0</v>
      </c>
      <c r="K2057" s="291">
        <f t="shared" si="164"/>
        <v>0</v>
      </c>
      <c r="L2057" s="289">
        <f t="shared" si="160"/>
        <v>0</v>
      </c>
    </row>
    <row r="2058" spans="8:12" x14ac:dyDescent="0.3">
      <c r="H2058" s="288" t="b">
        <f t="shared" si="161"/>
        <v>1</v>
      </c>
      <c r="I2058" s="288" t="b">
        <f t="shared" si="162"/>
        <v>1</v>
      </c>
      <c r="J2058" s="291">
        <f t="shared" si="163"/>
        <v>0</v>
      </c>
      <c r="K2058" s="291">
        <f t="shared" si="164"/>
        <v>0</v>
      </c>
      <c r="L2058" s="289">
        <f t="shared" si="160"/>
        <v>0</v>
      </c>
    </row>
    <row r="2059" spans="8:12" x14ac:dyDescent="0.3">
      <c r="H2059" s="288" t="b">
        <f t="shared" si="161"/>
        <v>1</v>
      </c>
      <c r="I2059" s="288" t="b">
        <f t="shared" si="162"/>
        <v>1</v>
      </c>
      <c r="J2059" s="291">
        <f t="shared" si="163"/>
        <v>0</v>
      </c>
      <c r="K2059" s="291">
        <f t="shared" si="164"/>
        <v>0</v>
      </c>
      <c r="L2059" s="289">
        <f t="shared" si="160"/>
        <v>0</v>
      </c>
    </row>
    <row r="2060" spans="8:12" x14ac:dyDescent="0.3">
      <c r="H2060" s="288" t="b">
        <f t="shared" si="161"/>
        <v>1</v>
      </c>
      <c r="I2060" s="288" t="b">
        <f t="shared" si="162"/>
        <v>1</v>
      </c>
      <c r="J2060" s="291">
        <f t="shared" si="163"/>
        <v>0</v>
      </c>
      <c r="K2060" s="291">
        <f t="shared" si="164"/>
        <v>0</v>
      </c>
      <c r="L2060" s="289">
        <f t="shared" si="160"/>
        <v>0</v>
      </c>
    </row>
    <row r="2061" spans="8:12" x14ac:dyDescent="0.3">
      <c r="H2061" s="288" t="b">
        <f t="shared" si="161"/>
        <v>1</v>
      </c>
      <c r="I2061" s="288" t="b">
        <f t="shared" si="162"/>
        <v>1</v>
      </c>
      <c r="J2061" s="291">
        <f t="shared" si="163"/>
        <v>0</v>
      </c>
      <c r="K2061" s="291">
        <f t="shared" si="164"/>
        <v>0</v>
      </c>
      <c r="L2061" s="289">
        <f t="shared" si="160"/>
        <v>0</v>
      </c>
    </row>
    <row r="2062" spans="8:12" x14ac:dyDescent="0.3">
      <c r="H2062" s="288" t="b">
        <f t="shared" si="161"/>
        <v>1</v>
      </c>
      <c r="I2062" s="288" t="b">
        <f t="shared" si="162"/>
        <v>1</v>
      </c>
      <c r="J2062" s="291">
        <f t="shared" si="163"/>
        <v>0</v>
      </c>
      <c r="K2062" s="291">
        <f t="shared" si="164"/>
        <v>0</v>
      </c>
      <c r="L2062" s="289">
        <f t="shared" si="160"/>
        <v>0</v>
      </c>
    </row>
    <row r="2063" spans="8:12" x14ac:dyDescent="0.3">
      <c r="H2063" s="288" t="b">
        <f t="shared" si="161"/>
        <v>1</v>
      </c>
      <c r="I2063" s="288" t="b">
        <f t="shared" si="162"/>
        <v>1</v>
      </c>
      <c r="J2063" s="291">
        <f t="shared" si="163"/>
        <v>0</v>
      </c>
      <c r="K2063" s="291">
        <f t="shared" si="164"/>
        <v>0</v>
      </c>
      <c r="L2063" s="289">
        <f t="shared" ref="L2063:L2126" si="165">+IF(LEN(B2063)=LEN(N2063),LEN(B2063),LEN(B2063)+LEN(N2063))</f>
        <v>0</v>
      </c>
    </row>
    <row r="2064" spans="8:12" x14ac:dyDescent="0.3">
      <c r="H2064" s="288" t="b">
        <f t="shared" si="161"/>
        <v>1</v>
      </c>
      <c r="I2064" s="288" t="b">
        <f t="shared" si="162"/>
        <v>1</v>
      </c>
      <c r="J2064" s="291">
        <f t="shared" si="163"/>
        <v>0</v>
      </c>
      <c r="K2064" s="291">
        <f t="shared" si="164"/>
        <v>0</v>
      </c>
      <c r="L2064" s="289">
        <f t="shared" si="165"/>
        <v>0</v>
      </c>
    </row>
    <row r="2065" spans="8:12" x14ac:dyDescent="0.3">
      <c r="H2065" s="288" t="b">
        <f t="shared" si="161"/>
        <v>1</v>
      </c>
      <c r="I2065" s="288" t="b">
        <f t="shared" si="162"/>
        <v>1</v>
      </c>
      <c r="J2065" s="291">
        <f t="shared" si="163"/>
        <v>0</v>
      </c>
      <c r="K2065" s="291">
        <f t="shared" si="164"/>
        <v>0</v>
      </c>
      <c r="L2065" s="289">
        <f t="shared" si="165"/>
        <v>0</v>
      </c>
    </row>
    <row r="2066" spans="8:12" x14ac:dyDescent="0.3">
      <c r="H2066" s="288" t="b">
        <f t="shared" si="161"/>
        <v>1</v>
      </c>
      <c r="I2066" s="288" t="b">
        <f t="shared" si="162"/>
        <v>1</v>
      </c>
      <c r="J2066" s="291">
        <f t="shared" si="163"/>
        <v>0</v>
      </c>
      <c r="K2066" s="291">
        <f t="shared" si="164"/>
        <v>0</v>
      </c>
      <c r="L2066" s="289">
        <f t="shared" si="165"/>
        <v>0</v>
      </c>
    </row>
    <row r="2067" spans="8:12" x14ac:dyDescent="0.3">
      <c r="H2067" s="288" t="b">
        <f t="shared" si="161"/>
        <v>1</v>
      </c>
      <c r="I2067" s="288" t="b">
        <f t="shared" si="162"/>
        <v>1</v>
      </c>
      <c r="J2067" s="291">
        <f t="shared" si="163"/>
        <v>0</v>
      </c>
      <c r="K2067" s="291">
        <f t="shared" si="164"/>
        <v>0</v>
      </c>
      <c r="L2067" s="289">
        <f t="shared" si="165"/>
        <v>0</v>
      </c>
    </row>
    <row r="2068" spans="8:12" x14ac:dyDescent="0.3">
      <c r="H2068" s="288" t="b">
        <f t="shared" si="161"/>
        <v>1</v>
      </c>
      <c r="I2068" s="288" t="b">
        <f t="shared" si="162"/>
        <v>1</v>
      </c>
      <c r="J2068" s="291">
        <f t="shared" si="163"/>
        <v>0</v>
      </c>
      <c r="K2068" s="291">
        <f t="shared" si="164"/>
        <v>0</v>
      </c>
      <c r="L2068" s="289">
        <f t="shared" si="165"/>
        <v>0</v>
      </c>
    </row>
    <row r="2069" spans="8:12" x14ac:dyDescent="0.3">
      <c r="H2069" s="288" t="b">
        <f t="shared" si="161"/>
        <v>1</v>
      </c>
      <c r="I2069" s="288" t="b">
        <f t="shared" si="162"/>
        <v>1</v>
      </c>
      <c r="J2069" s="291">
        <f t="shared" si="163"/>
        <v>0</v>
      </c>
      <c r="K2069" s="291">
        <f t="shared" si="164"/>
        <v>0</v>
      </c>
      <c r="L2069" s="289">
        <f t="shared" si="165"/>
        <v>0</v>
      </c>
    </row>
    <row r="2070" spans="8:12" x14ac:dyDescent="0.3">
      <c r="H2070" s="288" t="b">
        <f t="shared" si="161"/>
        <v>1</v>
      </c>
      <c r="I2070" s="288" t="b">
        <f t="shared" si="162"/>
        <v>1</v>
      </c>
      <c r="J2070" s="291">
        <f t="shared" si="163"/>
        <v>0</v>
      </c>
      <c r="K2070" s="291">
        <f t="shared" si="164"/>
        <v>0</v>
      </c>
      <c r="L2070" s="289">
        <f t="shared" si="165"/>
        <v>0</v>
      </c>
    </row>
    <row r="2071" spans="8:12" x14ac:dyDescent="0.3">
      <c r="H2071" s="288" t="b">
        <f t="shared" si="161"/>
        <v>1</v>
      </c>
      <c r="I2071" s="288" t="b">
        <f t="shared" si="162"/>
        <v>1</v>
      </c>
      <c r="J2071" s="291">
        <f t="shared" si="163"/>
        <v>0</v>
      </c>
      <c r="K2071" s="291">
        <f t="shared" si="164"/>
        <v>0</v>
      </c>
      <c r="L2071" s="289">
        <f t="shared" si="165"/>
        <v>0</v>
      </c>
    </row>
    <row r="2072" spans="8:12" x14ac:dyDescent="0.3">
      <c r="H2072" s="288" t="b">
        <f t="shared" si="161"/>
        <v>1</v>
      </c>
      <c r="I2072" s="288" t="b">
        <f t="shared" si="162"/>
        <v>1</v>
      </c>
      <c r="J2072" s="291">
        <f t="shared" si="163"/>
        <v>0</v>
      </c>
      <c r="K2072" s="291">
        <f t="shared" si="164"/>
        <v>0</v>
      </c>
      <c r="L2072" s="289">
        <f t="shared" si="165"/>
        <v>0</v>
      </c>
    </row>
    <row r="2073" spans="8:12" x14ac:dyDescent="0.3">
      <c r="H2073" s="288" t="b">
        <f t="shared" si="161"/>
        <v>1</v>
      </c>
      <c r="I2073" s="288" t="b">
        <f t="shared" si="162"/>
        <v>1</v>
      </c>
      <c r="J2073" s="291">
        <f t="shared" si="163"/>
        <v>0</v>
      </c>
      <c r="K2073" s="291">
        <f t="shared" si="164"/>
        <v>0</v>
      </c>
      <c r="L2073" s="289">
        <f t="shared" si="165"/>
        <v>0</v>
      </c>
    </row>
    <row r="2074" spans="8:12" x14ac:dyDescent="0.3">
      <c r="H2074" s="288" t="b">
        <f t="shared" si="161"/>
        <v>1</v>
      </c>
      <c r="I2074" s="288" t="b">
        <f t="shared" si="162"/>
        <v>1</v>
      </c>
      <c r="J2074" s="291">
        <f t="shared" si="163"/>
        <v>0</v>
      </c>
      <c r="K2074" s="291">
        <f t="shared" si="164"/>
        <v>0</v>
      </c>
      <c r="L2074" s="289">
        <f t="shared" si="165"/>
        <v>0</v>
      </c>
    </row>
    <row r="2075" spans="8:12" x14ac:dyDescent="0.3">
      <c r="H2075" s="288" t="b">
        <f t="shared" si="161"/>
        <v>1</v>
      </c>
      <c r="I2075" s="288" t="b">
        <f t="shared" si="162"/>
        <v>1</v>
      </c>
      <c r="J2075" s="291">
        <f t="shared" si="163"/>
        <v>0</v>
      </c>
      <c r="K2075" s="291">
        <f t="shared" si="164"/>
        <v>0</v>
      </c>
      <c r="L2075" s="289">
        <f t="shared" si="165"/>
        <v>0</v>
      </c>
    </row>
    <row r="2076" spans="8:12" x14ac:dyDescent="0.3">
      <c r="H2076" s="288" t="b">
        <f t="shared" si="161"/>
        <v>1</v>
      </c>
      <c r="I2076" s="288" t="b">
        <f t="shared" si="162"/>
        <v>1</v>
      </c>
      <c r="J2076" s="291">
        <f t="shared" si="163"/>
        <v>0</v>
      </c>
      <c r="K2076" s="291">
        <f t="shared" si="164"/>
        <v>0</v>
      </c>
      <c r="L2076" s="289">
        <f t="shared" si="165"/>
        <v>0</v>
      </c>
    </row>
    <row r="2077" spans="8:12" x14ac:dyDescent="0.3">
      <c r="H2077" s="288" t="b">
        <f t="shared" si="161"/>
        <v>1</v>
      </c>
      <c r="I2077" s="288" t="b">
        <f t="shared" si="162"/>
        <v>1</v>
      </c>
      <c r="J2077" s="291">
        <f t="shared" si="163"/>
        <v>0</v>
      </c>
      <c r="K2077" s="291">
        <f t="shared" si="164"/>
        <v>0</v>
      </c>
      <c r="L2077" s="289">
        <f t="shared" si="165"/>
        <v>0</v>
      </c>
    </row>
    <row r="2078" spans="8:12" x14ac:dyDescent="0.3">
      <c r="H2078" s="288" t="b">
        <f t="shared" si="161"/>
        <v>1</v>
      </c>
      <c r="I2078" s="288" t="b">
        <f t="shared" si="162"/>
        <v>1</v>
      </c>
      <c r="J2078" s="291">
        <f t="shared" si="163"/>
        <v>0</v>
      </c>
      <c r="K2078" s="291">
        <f t="shared" si="164"/>
        <v>0</v>
      </c>
      <c r="L2078" s="289">
        <f t="shared" si="165"/>
        <v>0</v>
      </c>
    </row>
    <row r="2079" spans="8:12" x14ac:dyDescent="0.3">
      <c r="H2079" s="288" t="b">
        <f t="shared" si="161"/>
        <v>1</v>
      </c>
      <c r="I2079" s="288" t="b">
        <f t="shared" si="162"/>
        <v>1</v>
      </c>
      <c r="J2079" s="291">
        <f t="shared" si="163"/>
        <v>0</v>
      </c>
      <c r="K2079" s="291">
        <f t="shared" si="164"/>
        <v>0</v>
      </c>
      <c r="L2079" s="289">
        <f t="shared" si="165"/>
        <v>0</v>
      </c>
    </row>
    <row r="2080" spans="8:12" x14ac:dyDescent="0.3">
      <c r="H2080" s="288" t="b">
        <f t="shared" si="161"/>
        <v>1</v>
      </c>
      <c r="I2080" s="288" t="b">
        <f t="shared" si="162"/>
        <v>1</v>
      </c>
      <c r="J2080" s="291">
        <f t="shared" si="163"/>
        <v>0</v>
      </c>
      <c r="K2080" s="291">
        <f t="shared" si="164"/>
        <v>0</v>
      </c>
      <c r="L2080" s="289">
        <f t="shared" si="165"/>
        <v>0</v>
      </c>
    </row>
    <row r="2081" spans="8:12" x14ac:dyDescent="0.3">
      <c r="H2081" s="288" t="b">
        <f t="shared" si="161"/>
        <v>1</v>
      </c>
      <c r="I2081" s="288" t="b">
        <f t="shared" si="162"/>
        <v>1</v>
      </c>
      <c r="J2081" s="291">
        <f t="shared" si="163"/>
        <v>0</v>
      </c>
      <c r="K2081" s="291">
        <f t="shared" si="164"/>
        <v>0</v>
      </c>
      <c r="L2081" s="289">
        <f t="shared" si="165"/>
        <v>0</v>
      </c>
    </row>
    <row r="2082" spans="8:12" x14ac:dyDescent="0.3">
      <c r="H2082" s="288" t="b">
        <f t="shared" si="161"/>
        <v>1</v>
      </c>
      <c r="I2082" s="288" t="b">
        <f t="shared" si="162"/>
        <v>1</v>
      </c>
      <c r="J2082" s="291">
        <f t="shared" si="163"/>
        <v>0</v>
      </c>
      <c r="K2082" s="291">
        <f t="shared" si="164"/>
        <v>0</v>
      </c>
      <c r="L2082" s="289">
        <f t="shared" si="165"/>
        <v>0</v>
      </c>
    </row>
    <row r="2083" spans="8:12" x14ac:dyDescent="0.3">
      <c r="H2083" s="288" t="b">
        <f t="shared" si="161"/>
        <v>1</v>
      </c>
      <c r="I2083" s="288" t="b">
        <f t="shared" si="162"/>
        <v>1</v>
      </c>
      <c r="J2083" s="291">
        <f t="shared" si="163"/>
        <v>0</v>
      </c>
      <c r="K2083" s="291">
        <f t="shared" si="164"/>
        <v>0</v>
      </c>
      <c r="L2083" s="289">
        <f t="shared" si="165"/>
        <v>0</v>
      </c>
    </row>
    <row r="2084" spans="8:12" x14ac:dyDescent="0.3">
      <c r="H2084" s="288" t="b">
        <f t="shared" si="161"/>
        <v>1</v>
      </c>
      <c r="I2084" s="288" t="b">
        <f t="shared" si="162"/>
        <v>1</v>
      </c>
      <c r="J2084" s="291">
        <f t="shared" si="163"/>
        <v>0</v>
      </c>
      <c r="K2084" s="291">
        <f t="shared" si="164"/>
        <v>0</v>
      </c>
      <c r="L2084" s="289">
        <f t="shared" si="165"/>
        <v>0</v>
      </c>
    </row>
    <row r="2085" spans="8:12" x14ac:dyDescent="0.3">
      <c r="H2085" s="288" t="b">
        <f t="shared" si="161"/>
        <v>1</v>
      </c>
      <c r="I2085" s="288" t="b">
        <f t="shared" si="162"/>
        <v>1</v>
      </c>
      <c r="J2085" s="291">
        <f t="shared" si="163"/>
        <v>0</v>
      </c>
      <c r="K2085" s="291">
        <f t="shared" si="164"/>
        <v>0</v>
      </c>
      <c r="L2085" s="289">
        <f t="shared" si="165"/>
        <v>0</v>
      </c>
    </row>
    <row r="2086" spans="8:12" x14ac:dyDescent="0.3">
      <c r="H2086" s="288" t="b">
        <f t="shared" si="161"/>
        <v>1</v>
      </c>
      <c r="I2086" s="288" t="b">
        <f t="shared" si="162"/>
        <v>1</v>
      </c>
      <c r="J2086" s="291">
        <f t="shared" si="163"/>
        <v>0</v>
      </c>
      <c r="K2086" s="291">
        <f t="shared" si="164"/>
        <v>0</v>
      </c>
      <c r="L2086" s="289">
        <f t="shared" si="165"/>
        <v>0</v>
      </c>
    </row>
    <row r="2087" spans="8:12" x14ac:dyDescent="0.3">
      <c r="H2087" s="288" t="b">
        <f t="shared" si="161"/>
        <v>1</v>
      </c>
      <c r="I2087" s="288" t="b">
        <f t="shared" si="162"/>
        <v>1</v>
      </c>
      <c r="J2087" s="291">
        <f t="shared" si="163"/>
        <v>0</v>
      </c>
      <c r="K2087" s="291">
        <f t="shared" si="164"/>
        <v>0</v>
      </c>
      <c r="L2087" s="289">
        <f t="shared" si="165"/>
        <v>0</v>
      </c>
    </row>
    <row r="2088" spans="8:12" x14ac:dyDescent="0.3">
      <c r="H2088" s="288" t="b">
        <f t="shared" si="161"/>
        <v>1</v>
      </c>
      <c r="I2088" s="288" t="b">
        <f t="shared" si="162"/>
        <v>1</v>
      </c>
      <c r="J2088" s="291">
        <f t="shared" si="163"/>
        <v>0</v>
      </c>
      <c r="K2088" s="291">
        <f t="shared" si="164"/>
        <v>0</v>
      </c>
      <c r="L2088" s="289">
        <f t="shared" si="165"/>
        <v>0</v>
      </c>
    </row>
    <row r="2089" spans="8:12" x14ac:dyDescent="0.3">
      <c r="H2089" s="288" t="b">
        <f t="shared" si="161"/>
        <v>1</v>
      </c>
      <c r="I2089" s="288" t="b">
        <f t="shared" si="162"/>
        <v>1</v>
      </c>
      <c r="J2089" s="291">
        <f t="shared" si="163"/>
        <v>0</v>
      </c>
      <c r="K2089" s="291">
        <f t="shared" si="164"/>
        <v>0</v>
      </c>
      <c r="L2089" s="289">
        <f t="shared" si="165"/>
        <v>0</v>
      </c>
    </row>
    <row r="2090" spans="8:12" x14ac:dyDescent="0.3">
      <c r="H2090" s="288" t="b">
        <f t="shared" si="161"/>
        <v>1</v>
      </c>
      <c r="I2090" s="288" t="b">
        <f t="shared" si="162"/>
        <v>1</v>
      </c>
      <c r="J2090" s="291">
        <f t="shared" si="163"/>
        <v>0</v>
      </c>
      <c r="K2090" s="291">
        <f t="shared" si="164"/>
        <v>0</v>
      </c>
      <c r="L2090" s="289">
        <f t="shared" si="165"/>
        <v>0</v>
      </c>
    </row>
    <row r="2091" spans="8:12" x14ac:dyDescent="0.3">
      <c r="H2091" s="288" t="b">
        <f t="shared" si="161"/>
        <v>1</v>
      </c>
      <c r="I2091" s="288" t="b">
        <f t="shared" si="162"/>
        <v>1</v>
      </c>
      <c r="J2091" s="291">
        <f t="shared" si="163"/>
        <v>0</v>
      </c>
      <c r="K2091" s="291">
        <f t="shared" si="164"/>
        <v>0</v>
      </c>
      <c r="L2091" s="289">
        <f t="shared" si="165"/>
        <v>0</v>
      </c>
    </row>
    <row r="2092" spans="8:12" x14ac:dyDescent="0.3">
      <c r="H2092" s="288" t="b">
        <f t="shared" si="161"/>
        <v>1</v>
      </c>
      <c r="I2092" s="288" t="b">
        <f t="shared" si="162"/>
        <v>1</v>
      </c>
      <c r="J2092" s="291">
        <f t="shared" si="163"/>
        <v>0</v>
      </c>
      <c r="K2092" s="291">
        <f t="shared" si="164"/>
        <v>0</v>
      </c>
      <c r="L2092" s="289">
        <f t="shared" si="165"/>
        <v>0</v>
      </c>
    </row>
    <row r="2093" spans="8:12" x14ac:dyDescent="0.3">
      <c r="H2093" s="288" t="b">
        <f t="shared" si="161"/>
        <v>1</v>
      </c>
      <c r="I2093" s="288" t="b">
        <f t="shared" si="162"/>
        <v>1</v>
      </c>
      <c r="J2093" s="291">
        <f t="shared" si="163"/>
        <v>0</v>
      </c>
      <c r="K2093" s="291">
        <f t="shared" si="164"/>
        <v>0</v>
      </c>
      <c r="L2093" s="289">
        <f t="shared" si="165"/>
        <v>0</v>
      </c>
    </row>
    <row r="2094" spans="8:12" x14ac:dyDescent="0.3">
      <c r="H2094" s="288" t="b">
        <f t="shared" si="161"/>
        <v>1</v>
      </c>
      <c r="I2094" s="288" t="b">
        <f t="shared" si="162"/>
        <v>1</v>
      </c>
      <c r="J2094" s="291">
        <f t="shared" si="163"/>
        <v>0</v>
      </c>
      <c r="K2094" s="291">
        <f t="shared" si="164"/>
        <v>0</v>
      </c>
      <c r="L2094" s="289">
        <f t="shared" si="165"/>
        <v>0</v>
      </c>
    </row>
    <row r="2095" spans="8:12" x14ac:dyDescent="0.3">
      <c r="H2095" s="288" t="b">
        <f t="shared" si="161"/>
        <v>1</v>
      </c>
      <c r="I2095" s="288" t="b">
        <f t="shared" si="162"/>
        <v>1</v>
      </c>
      <c r="J2095" s="291">
        <f t="shared" si="163"/>
        <v>0</v>
      </c>
      <c r="K2095" s="291">
        <f t="shared" si="164"/>
        <v>0</v>
      </c>
      <c r="L2095" s="289">
        <f t="shared" si="165"/>
        <v>0</v>
      </c>
    </row>
    <row r="2096" spans="8:12" x14ac:dyDescent="0.3">
      <c r="H2096" s="288" t="b">
        <f t="shared" si="161"/>
        <v>1</v>
      </c>
      <c r="I2096" s="288" t="b">
        <f t="shared" si="162"/>
        <v>1</v>
      </c>
      <c r="J2096" s="291">
        <f t="shared" si="163"/>
        <v>0</v>
      </c>
      <c r="K2096" s="291">
        <f t="shared" si="164"/>
        <v>0</v>
      </c>
      <c r="L2096" s="289">
        <f t="shared" si="165"/>
        <v>0</v>
      </c>
    </row>
    <row r="2097" spans="8:12" x14ac:dyDescent="0.3">
      <c r="H2097" s="288" t="b">
        <f t="shared" si="161"/>
        <v>1</v>
      </c>
      <c r="I2097" s="288" t="b">
        <f t="shared" si="162"/>
        <v>1</v>
      </c>
      <c r="J2097" s="291">
        <f t="shared" si="163"/>
        <v>0</v>
      </c>
      <c r="K2097" s="291">
        <f t="shared" si="164"/>
        <v>0</v>
      </c>
      <c r="L2097" s="289">
        <f t="shared" si="165"/>
        <v>0</v>
      </c>
    </row>
    <row r="2098" spans="8:12" x14ac:dyDescent="0.3">
      <c r="H2098" s="288" t="b">
        <f t="shared" si="161"/>
        <v>1</v>
      </c>
      <c r="I2098" s="288" t="b">
        <f t="shared" si="162"/>
        <v>1</v>
      </c>
      <c r="J2098" s="291">
        <f t="shared" si="163"/>
        <v>0</v>
      </c>
      <c r="K2098" s="291">
        <f t="shared" si="164"/>
        <v>0</v>
      </c>
      <c r="L2098" s="289">
        <f t="shared" si="165"/>
        <v>0</v>
      </c>
    </row>
    <row r="2099" spans="8:12" x14ac:dyDescent="0.3">
      <c r="H2099" s="288" t="b">
        <f t="shared" si="161"/>
        <v>1</v>
      </c>
      <c r="I2099" s="288" t="b">
        <f t="shared" si="162"/>
        <v>1</v>
      </c>
      <c r="J2099" s="291">
        <f t="shared" si="163"/>
        <v>0</v>
      </c>
      <c r="K2099" s="291">
        <f t="shared" si="164"/>
        <v>0</v>
      </c>
      <c r="L2099" s="289">
        <f t="shared" si="165"/>
        <v>0</v>
      </c>
    </row>
    <row r="2100" spans="8:12" x14ac:dyDescent="0.3">
      <c r="H2100" s="288" t="b">
        <f t="shared" si="161"/>
        <v>1</v>
      </c>
      <c r="I2100" s="288" t="b">
        <f t="shared" si="162"/>
        <v>1</v>
      </c>
      <c r="J2100" s="291">
        <f t="shared" si="163"/>
        <v>0</v>
      </c>
      <c r="K2100" s="291">
        <f t="shared" si="164"/>
        <v>0</v>
      </c>
      <c r="L2100" s="289">
        <f t="shared" si="165"/>
        <v>0</v>
      </c>
    </row>
    <row r="2101" spans="8:12" x14ac:dyDescent="0.3">
      <c r="H2101" s="288" t="b">
        <f t="shared" si="161"/>
        <v>1</v>
      </c>
      <c r="I2101" s="288" t="b">
        <f t="shared" si="162"/>
        <v>1</v>
      </c>
      <c r="J2101" s="291">
        <f t="shared" si="163"/>
        <v>0</v>
      </c>
      <c r="K2101" s="291">
        <f t="shared" si="164"/>
        <v>0</v>
      </c>
      <c r="L2101" s="289">
        <f t="shared" si="165"/>
        <v>0</v>
      </c>
    </row>
    <row r="2102" spans="8:12" x14ac:dyDescent="0.3">
      <c r="H2102" s="288" t="b">
        <f t="shared" si="161"/>
        <v>1</v>
      </c>
      <c r="I2102" s="288" t="b">
        <f t="shared" si="162"/>
        <v>1</v>
      </c>
      <c r="J2102" s="291">
        <f t="shared" si="163"/>
        <v>0</v>
      </c>
      <c r="K2102" s="291">
        <f t="shared" si="164"/>
        <v>0</v>
      </c>
      <c r="L2102" s="289">
        <f t="shared" si="165"/>
        <v>0</v>
      </c>
    </row>
    <row r="2103" spans="8:12" x14ac:dyDescent="0.3">
      <c r="H2103" s="288" t="b">
        <f t="shared" si="161"/>
        <v>1</v>
      </c>
      <c r="I2103" s="288" t="b">
        <f t="shared" si="162"/>
        <v>1</v>
      </c>
      <c r="J2103" s="291">
        <f t="shared" si="163"/>
        <v>0</v>
      </c>
      <c r="K2103" s="291">
        <f t="shared" si="164"/>
        <v>0</v>
      </c>
      <c r="L2103" s="289">
        <f t="shared" si="165"/>
        <v>0</v>
      </c>
    </row>
    <row r="2104" spans="8:12" x14ac:dyDescent="0.3">
      <c r="H2104" s="288" t="b">
        <f t="shared" si="161"/>
        <v>1</v>
      </c>
      <c r="I2104" s="288" t="b">
        <f t="shared" si="162"/>
        <v>1</v>
      </c>
      <c r="J2104" s="291">
        <f t="shared" si="163"/>
        <v>0</v>
      </c>
      <c r="K2104" s="291">
        <f t="shared" si="164"/>
        <v>0</v>
      </c>
      <c r="L2104" s="289">
        <f t="shared" si="165"/>
        <v>0</v>
      </c>
    </row>
    <row r="2105" spans="8:12" x14ac:dyDescent="0.3">
      <c r="H2105" s="288" t="b">
        <f t="shared" si="161"/>
        <v>1</v>
      </c>
      <c r="I2105" s="288" t="b">
        <f t="shared" si="162"/>
        <v>1</v>
      </c>
      <c r="J2105" s="291">
        <f t="shared" si="163"/>
        <v>0</v>
      </c>
      <c r="K2105" s="291">
        <f t="shared" si="164"/>
        <v>0</v>
      </c>
      <c r="L2105" s="289">
        <f t="shared" si="165"/>
        <v>0</v>
      </c>
    </row>
    <row r="2106" spans="8:12" x14ac:dyDescent="0.3">
      <c r="H2106" s="288" t="b">
        <f t="shared" si="161"/>
        <v>1</v>
      </c>
      <c r="I2106" s="288" t="b">
        <f t="shared" si="162"/>
        <v>1</v>
      </c>
      <c r="J2106" s="291">
        <f t="shared" si="163"/>
        <v>0</v>
      </c>
      <c r="K2106" s="291">
        <f t="shared" si="164"/>
        <v>0</v>
      </c>
      <c r="L2106" s="289">
        <f t="shared" si="165"/>
        <v>0</v>
      </c>
    </row>
    <row r="2107" spans="8:12" x14ac:dyDescent="0.3">
      <c r="H2107" s="288" t="b">
        <f t="shared" si="161"/>
        <v>1</v>
      </c>
      <c r="I2107" s="288" t="b">
        <f t="shared" si="162"/>
        <v>1</v>
      </c>
      <c r="J2107" s="291">
        <f t="shared" si="163"/>
        <v>0</v>
      </c>
      <c r="K2107" s="291">
        <f t="shared" si="164"/>
        <v>0</v>
      </c>
      <c r="L2107" s="289">
        <f t="shared" si="165"/>
        <v>0</v>
      </c>
    </row>
    <row r="2108" spans="8:12" x14ac:dyDescent="0.3">
      <c r="H2108" s="288" t="b">
        <f t="shared" si="161"/>
        <v>1</v>
      </c>
      <c r="I2108" s="288" t="b">
        <f t="shared" si="162"/>
        <v>1</v>
      </c>
      <c r="J2108" s="291">
        <f t="shared" si="163"/>
        <v>0</v>
      </c>
      <c r="K2108" s="291">
        <f t="shared" si="164"/>
        <v>0</v>
      </c>
      <c r="L2108" s="289">
        <f t="shared" si="165"/>
        <v>0</v>
      </c>
    </row>
    <row r="2109" spans="8:12" x14ac:dyDescent="0.3">
      <c r="H2109" s="288" t="b">
        <f t="shared" si="161"/>
        <v>1</v>
      </c>
      <c r="I2109" s="288" t="b">
        <f t="shared" si="162"/>
        <v>1</v>
      </c>
      <c r="J2109" s="291">
        <f t="shared" si="163"/>
        <v>0</v>
      </c>
      <c r="K2109" s="291">
        <f t="shared" si="164"/>
        <v>0</v>
      </c>
      <c r="L2109" s="289">
        <f t="shared" si="165"/>
        <v>0</v>
      </c>
    </row>
    <row r="2110" spans="8:12" x14ac:dyDescent="0.3">
      <c r="H2110" s="288" t="b">
        <f t="shared" si="161"/>
        <v>1</v>
      </c>
      <c r="I2110" s="288" t="b">
        <f t="shared" si="162"/>
        <v>1</v>
      </c>
      <c r="J2110" s="291">
        <f t="shared" si="163"/>
        <v>0</v>
      </c>
      <c r="K2110" s="291">
        <f t="shared" si="164"/>
        <v>0</v>
      </c>
      <c r="L2110" s="289">
        <f t="shared" si="165"/>
        <v>0</v>
      </c>
    </row>
    <row r="2111" spans="8:12" x14ac:dyDescent="0.3">
      <c r="H2111" s="288" t="b">
        <f t="shared" si="161"/>
        <v>1</v>
      </c>
      <c r="I2111" s="288" t="b">
        <f t="shared" si="162"/>
        <v>1</v>
      </c>
      <c r="J2111" s="291">
        <f t="shared" si="163"/>
        <v>0</v>
      </c>
      <c r="K2111" s="291">
        <f t="shared" si="164"/>
        <v>0</v>
      </c>
      <c r="L2111" s="289">
        <f t="shared" si="165"/>
        <v>0</v>
      </c>
    </row>
    <row r="2112" spans="8:12" x14ac:dyDescent="0.3">
      <c r="H2112" s="288" t="b">
        <f t="shared" si="161"/>
        <v>1</v>
      </c>
      <c r="I2112" s="288" t="b">
        <f t="shared" si="162"/>
        <v>1</v>
      </c>
      <c r="J2112" s="291">
        <f t="shared" si="163"/>
        <v>0</v>
      </c>
      <c r="K2112" s="291">
        <f t="shared" si="164"/>
        <v>0</v>
      </c>
      <c r="L2112" s="289">
        <f t="shared" si="165"/>
        <v>0</v>
      </c>
    </row>
    <row r="2113" spans="8:12" x14ac:dyDescent="0.3">
      <c r="H2113" s="288" t="b">
        <f t="shared" si="161"/>
        <v>1</v>
      </c>
      <c r="I2113" s="288" t="b">
        <f t="shared" si="162"/>
        <v>1</v>
      </c>
      <c r="J2113" s="291">
        <f t="shared" si="163"/>
        <v>0</v>
      </c>
      <c r="K2113" s="291">
        <f t="shared" si="164"/>
        <v>0</v>
      </c>
      <c r="L2113" s="289">
        <f t="shared" si="165"/>
        <v>0</v>
      </c>
    </row>
    <row r="2114" spans="8:12" x14ac:dyDescent="0.3">
      <c r="H2114" s="288" t="b">
        <f t="shared" si="161"/>
        <v>1</v>
      </c>
      <c r="I2114" s="288" t="b">
        <f t="shared" si="162"/>
        <v>1</v>
      </c>
      <c r="J2114" s="291">
        <f t="shared" si="163"/>
        <v>0</v>
      </c>
      <c r="K2114" s="291">
        <f t="shared" si="164"/>
        <v>0</v>
      </c>
      <c r="L2114" s="289">
        <f t="shared" si="165"/>
        <v>0</v>
      </c>
    </row>
    <row r="2115" spans="8:12" x14ac:dyDescent="0.3">
      <c r="H2115" s="288" t="b">
        <f t="shared" si="161"/>
        <v>1</v>
      </c>
      <c r="I2115" s="288" t="b">
        <f t="shared" si="162"/>
        <v>1</v>
      </c>
      <c r="J2115" s="291">
        <f t="shared" si="163"/>
        <v>0</v>
      </c>
      <c r="K2115" s="291">
        <f t="shared" si="164"/>
        <v>0</v>
      </c>
      <c r="L2115" s="289">
        <f t="shared" si="165"/>
        <v>0</v>
      </c>
    </row>
    <row r="2116" spans="8:12" x14ac:dyDescent="0.3">
      <c r="H2116" s="288" t="b">
        <f t="shared" si="161"/>
        <v>1</v>
      </c>
      <c r="I2116" s="288" t="b">
        <f t="shared" si="162"/>
        <v>1</v>
      </c>
      <c r="J2116" s="291">
        <f t="shared" si="163"/>
        <v>0</v>
      </c>
      <c r="K2116" s="291">
        <f t="shared" si="164"/>
        <v>0</v>
      </c>
      <c r="L2116" s="289">
        <f t="shared" si="165"/>
        <v>0</v>
      </c>
    </row>
    <row r="2117" spans="8:12" x14ac:dyDescent="0.3">
      <c r="H2117" s="288" t="b">
        <f t="shared" ref="H2117:H2180" si="166">+B2117=N2117</f>
        <v>1</v>
      </c>
      <c r="I2117" s="288" t="b">
        <f t="shared" ref="I2117:I2180" si="167">+C2117=O2117</f>
        <v>1</v>
      </c>
      <c r="J2117" s="291">
        <f t="shared" ref="J2117:J2180" si="168">+D2117-P2117</f>
        <v>0</v>
      </c>
      <c r="K2117" s="291">
        <f t="shared" ref="K2117:K2180" si="169">+E2117-Q2117</f>
        <v>0</v>
      </c>
      <c r="L2117" s="289">
        <f t="shared" si="165"/>
        <v>0</v>
      </c>
    </row>
    <row r="2118" spans="8:12" x14ac:dyDescent="0.3">
      <c r="H2118" s="288" t="b">
        <f t="shared" si="166"/>
        <v>1</v>
      </c>
      <c r="I2118" s="288" t="b">
        <f t="shared" si="167"/>
        <v>1</v>
      </c>
      <c r="J2118" s="291">
        <f t="shared" si="168"/>
        <v>0</v>
      </c>
      <c r="K2118" s="291">
        <f t="shared" si="169"/>
        <v>0</v>
      </c>
      <c r="L2118" s="289">
        <f t="shared" si="165"/>
        <v>0</v>
      </c>
    </row>
    <row r="2119" spans="8:12" x14ac:dyDescent="0.3">
      <c r="H2119" s="288" t="b">
        <f t="shared" si="166"/>
        <v>1</v>
      </c>
      <c r="I2119" s="288" t="b">
        <f t="shared" si="167"/>
        <v>1</v>
      </c>
      <c r="J2119" s="291">
        <f t="shared" si="168"/>
        <v>0</v>
      </c>
      <c r="K2119" s="291">
        <f t="shared" si="169"/>
        <v>0</v>
      </c>
      <c r="L2119" s="289">
        <f t="shared" si="165"/>
        <v>0</v>
      </c>
    </row>
    <row r="2120" spans="8:12" x14ac:dyDescent="0.3">
      <c r="H2120" s="288" t="b">
        <f t="shared" si="166"/>
        <v>1</v>
      </c>
      <c r="I2120" s="288" t="b">
        <f t="shared" si="167"/>
        <v>1</v>
      </c>
      <c r="J2120" s="291">
        <f t="shared" si="168"/>
        <v>0</v>
      </c>
      <c r="K2120" s="291">
        <f t="shared" si="169"/>
        <v>0</v>
      </c>
      <c r="L2120" s="289">
        <f t="shared" si="165"/>
        <v>0</v>
      </c>
    </row>
    <row r="2121" spans="8:12" x14ac:dyDescent="0.3">
      <c r="H2121" s="288" t="b">
        <f t="shared" si="166"/>
        <v>1</v>
      </c>
      <c r="I2121" s="288" t="b">
        <f t="shared" si="167"/>
        <v>1</v>
      </c>
      <c r="J2121" s="291">
        <f t="shared" si="168"/>
        <v>0</v>
      </c>
      <c r="K2121" s="291">
        <f t="shared" si="169"/>
        <v>0</v>
      </c>
      <c r="L2121" s="289">
        <f t="shared" si="165"/>
        <v>0</v>
      </c>
    </row>
    <row r="2122" spans="8:12" x14ac:dyDescent="0.3">
      <c r="H2122" s="288" t="b">
        <f t="shared" si="166"/>
        <v>1</v>
      </c>
      <c r="I2122" s="288" t="b">
        <f t="shared" si="167"/>
        <v>1</v>
      </c>
      <c r="J2122" s="291">
        <f t="shared" si="168"/>
        <v>0</v>
      </c>
      <c r="K2122" s="291">
        <f t="shared" si="169"/>
        <v>0</v>
      </c>
      <c r="L2122" s="289">
        <f t="shared" si="165"/>
        <v>0</v>
      </c>
    </row>
    <row r="2123" spans="8:12" x14ac:dyDescent="0.3">
      <c r="H2123" s="288" t="b">
        <f t="shared" si="166"/>
        <v>1</v>
      </c>
      <c r="I2123" s="288" t="b">
        <f t="shared" si="167"/>
        <v>1</v>
      </c>
      <c r="J2123" s="291">
        <f t="shared" si="168"/>
        <v>0</v>
      </c>
      <c r="K2123" s="291">
        <f t="shared" si="169"/>
        <v>0</v>
      </c>
      <c r="L2123" s="289">
        <f t="shared" si="165"/>
        <v>0</v>
      </c>
    </row>
    <row r="2124" spans="8:12" x14ac:dyDescent="0.3">
      <c r="H2124" s="288" t="b">
        <f t="shared" si="166"/>
        <v>1</v>
      </c>
      <c r="I2124" s="288" t="b">
        <f t="shared" si="167"/>
        <v>1</v>
      </c>
      <c r="J2124" s="291">
        <f t="shared" si="168"/>
        <v>0</v>
      </c>
      <c r="K2124" s="291">
        <f t="shared" si="169"/>
        <v>0</v>
      </c>
      <c r="L2124" s="289">
        <f t="shared" si="165"/>
        <v>0</v>
      </c>
    </row>
    <row r="2125" spans="8:12" x14ac:dyDescent="0.3">
      <c r="H2125" s="288" t="b">
        <f t="shared" si="166"/>
        <v>1</v>
      </c>
      <c r="I2125" s="288" t="b">
        <f t="shared" si="167"/>
        <v>1</v>
      </c>
      <c r="J2125" s="291">
        <f t="shared" si="168"/>
        <v>0</v>
      </c>
      <c r="K2125" s="291">
        <f t="shared" si="169"/>
        <v>0</v>
      </c>
      <c r="L2125" s="289">
        <f t="shared" si="165"/>
        <v>0</v>
      </c>
    </row>
    <row r="2126" spans="8:12" x14ac:dyDescent="0.3">
      <c r="H2126" s="288" t="b">
        <f t="shared" si="166"/>
        <v>1</v>
      </c>
      <c r="I2126" s="288" t="b">
        <f t="shared" si="167"/>
        <v>1</v>
      </c>
      <c r="J2126" s="291">
        <f t="shared" si="168"/>
        <v>0</v>
      </c>
      <c r="K2126" s="291">
        <f t="shared" si="169"/>
        <v>0</v>
      </c>
      <c r="L2126" s="289">
        <f t="shared" si="165"/>
        <v>0</v>
      </c>
    </row>
    <row r="2127" spans="8:12" x14ac:dyDescent="0.3">
      <c r="H2127" s="288" t="b">
        <f t="shared" si="166"/>
        <v>1</v>
      </c>
      <c r="I2127" s="288" t="b">
        <f t="shared" si="167"/>
        <v>1</v>
      </c>
      <c r="J2127" s="291">
        <f t="shared" si="168"/>
        <v>0</v>
      </c>
      <c r="K2127" s="291">
        <f t="shared" si="169"/>
        <v>0</v>
      </c>
      <c r="L2127" s="289">
        <f t="shared" ref="L2127:L2190" si="170">+IF(LEN(B2127)=LEN(N2127),LEN(B2127),LEN(B2127)+LEN(N2127))</f>
        <v>0</v>
      </c>
    </row>
    <row r="2128" spans="8:12" x14ac:dyDescent="0.3">
      <c r="H2128" s="288" t="b">
        <f t="shared" si="166"/>
        <v>1</v>
      </c>
      <c r="I2128" s="288" t="b">
        <f t="shared" si="167"/>
        <v>1</v>
      </c>
      <c r="J2128" s="291">
        <f t="shared" si="168"/>
        <v>0</v>
      </c>
      <c r="K2128" s="291">
        <f t="shared" si="169"/>
        <v>0</v>
      </c>
      <c r="L2128" s="289">
        <f t="shared" si="170"/>
        <v>0</v>
      </c>
    </row>
    <row r="2129" spans="8:12" x14ac:dyDescent="0.3">
      <c r="H2129" s="288" t="b">
        <f t="shared" si="166"/>
        <v>1</v>
      </c>
      <c r="I2129" s="288" t="b">
        <f t="shared" si="167"/>
        <v>1</v>
      </c>
      <c r="J2129" s="291">
        <f t="shared" si="168"/>
        <v>0</v>
      </c>
      <c r="K2129" s="291">
        <f t="shared" si="169"/>
        <v>0</v>
      </c>
      <c r="L2129" s="289">
        <f t="shared" si="170"/>
        <v>0</v>
      </c>
    </row>
    <row r="2130" spans="8:12" x14ac:dyDescent="0.3">
      <c r="H2130" s="288" t="b">
        <f t="shared" si="166"/>
        <v>1</v>
      </c>
      <c r="I2130" s="288" t="b">
        <f t="shared" si="167"/>
        <v>1</v>
      </c>
      <c r="J2130" s="291">
        <f t="shared" si="168"/>
        <v>0</v>
      </c>
      <c r="K2130" s="291">
        <f t="shared" si="169"/>
        <v>0</v>
      </c>
      <c r="L2130" s="289">
        <f t="shared" si="170"/>
        <v>0</v>
      </c>
    </row>
    <row r="2131" spans="8:12" x14ac:dyDescent="0.3">
      <c r="H2131" s="288" t="b">
        <f t="shared" si="166"/>
        <v>1</v>
      </c>
      <c r="I2131" s="288" t="b">
        <f t="shared" si="167"/>
        <v>1</v>
      </c>
      <c r="J2131" s="291">
        <f t="shared" si="168"/>
        <v>0</v>
      </c>
      <c r="K2131" s="291">
        <f t="shared" si="169"/>
        <v>0</v>
      </c>
      <c r="L2131" s="289">
        <f t="shared" si="170"/>
        <v>0</v>
      </c>
    </row>
    <row r="2132" spans="8:12" x14ac:dyDescent="0.3">
      <c r="H2132" s="288" t="b">
        <f t="shared" si="166"/>
        <v>1</v>
      </c>
      <c r="I2132" s="288" t="b">
        <f t="shared" si="167"/>
        <v>1</v>
      </c>
      <c r="J2132" s="291">
        <f t="shared" si="168"/>
        <v>0</v>
      </c>
      <c r="K2132" s="291">
        <f t="shared" si="169"/>
        <v>0</v>
      </c>
      <c r="L2132" s="289">
        <f t="shared" si="170"/>
        <v>0</v>
      </c>
    </row>
    <row r="2133" spans="8:12" x14ac:dyDescent="0.3">
      <c r="H2133" s="288" t="b">
        <f t="shared" si="166"/>
        <v>1</v>
      </c>
      <c r="I2133" s="288" t="b">
        <f t="shared" si="167"/>
        <v>1</v>
      </c>
      <c r="J2133" s="291">
        <f t="shared" si="168"/>
        <v>0</v>
      </c>
      <c r="K2133" s="291">
        <f t="shared" si="169"/>
        <v>0</v>
      </c>
      <c r="L2133" s="289">
        <f t="shared" si="170"/>
        <v>0</v>
      </c>
    </row>
    <row r="2134" spans="8:12" x14ac:dyDescent="0.3">
      <c r="H2134" s="288" t="b">
        <f t="shared" si="166"/>
        <v>1</v>
      </c>
      <c r="I2134" s="288" t="b">
        <f t="shared" si="167"/>
        <v>1</v>
      </c>
      <c r="J2134" s="291">
        <f t="shared" si="168"/>
        <v>0</v>
      </c>
      <c r="K2134" s="291">
        <f t="shared" si="169"/>
        <v>0</v>
      </c>
      <c r="L2134" s="289">
        <f t="shared" si="170"/>
        <v>0</v>
      </c>
    </row>
    <row r="2135" spans="8:12" x14ac:dyDescent="0.3">
      <c r="H2135" s="288" t="b">
        <f t="shared" si="166"/>
        <v>1</v>
      </c>
      <c r="I2135" s="288" t="b">
        <f t="shared" si="167"/>
        <v>1</v>
      </c>
      <c r="J2135" s="291">
        <f t="shared" si="168"/>
        <v>0</v>
      </c>
      <c r="K2135" s="291">
        <f t="shared" si="169"/>
        <v>0</v>
      </c>
      <c r="L2135" s="289">
        <f t="shared" si="170"/>
        <v>0</v>
      </c>
    </row>
    <row r="2136" spans="8:12" x14ac:dyDescent="0.3">
      <c r="H2136" s="288" t="b">
        <f t="shared" si="166"/>
        <v>1</v>
      </c>
      <c r="I2136" s="288" t="b">
        <f t="shared" si="167"/>
        <v>1</v>
      </c>
      <c r="J2136" s="291">
        <f t="shared" si="168"/>
        <v>0</v>
      </c>
      <c r="K2136" s="291">
        <f t="shared" si="169"/>
        <v>0</v>
      </c>
      <c r="L2136" s="289">
        <f t="shared" si="170"/>
        <v>0</v>
      </c>
    </row>
    <row r="2137" spans="8:12" x14ac:dyDescent="0.3">
      <c r="H2137" s="288" t="b">
        <f t="shared" si="166"/>
        <v>1</v>
      </c>
      <c r="I2137" s="288" t="b">
        <f t="shared" si="167"/>
        <v>1</v>
      </c>
      <c r="J2137" s="291">
        <f t="shared" si="168"/>
        <v>0</v>
      </c>
      <c r="K2137" s="291">
        <f t="shared" si="169"/>
        <v>0</v>
      </c>
      <c r="L2137" s="289">
        <f t="shared" si="170"/>
        <v>0</v>
      </c>
    </row>
    <row r="2138" spans="8:12" x14ac:dyDescent="0.3">
      <c r="H2138" s="288" t="b">
        <f t="shared" si="166"/>
        <v>1</v>
      </c>
      <c r="I2138" s="288" t="b">
        <f t="shared" si="167"/>
        <v>1</v>
      </c>
      <c r="J2138" s="291">
        <f t="shared" si="168"/>
        <v>0</v>
      </c>
      <c r="K2138" s="291">
        <f t="shared" si="169"/>
        <v>0</v>
      </c>
      <c r="L2138" s="289">
        <f t="shared" si="170"/>
        <v>0</v>
      </c>
    </row>
    <row r="2139" spans="8:12" x14ac:dyDescent="0.3">
      <c r="H2139" s="288" t="b">
        <f t="shared" si="166"/>
        <v>1</v>
      </c>
      <c r="I2139" s="288" t="b">
        <f t="shared" si="167"/>
        <v>1</v>
      </c>
      <c r="J2139" s="291">
        <f t="shared" si="168"/>
        <v>0</v>
      </c>
      <c r="K2139" s="291">
        <f t="shared" si="169"/>
        <v>0</v>
      </c>
      <c r="L2139" s="289">
        <f t="shared" si="170"/>
        <v>0</v>
      </c>
    </row>
    <row r="2140" spans="8:12" x14ac:dyDescent="0.3">
      <c r="H2140" s="288" t="b">
        <f t="shared" si="166"/>
        <v>1</v>
      </c>
      <c r="I2140" s="288" t="b">
        <f t="shared" si="167"/>
        <v>1</v>
      </c>
      <c r="J2140" s="291">
        <f t="shared" si="168"/>
        <v>0</v>
      </c>
      <c r="K2140" s="291">
        <f t="shared" si="169"/>
        <v>0</v>
      </c>
      <c r="L2140" s="289">
        <f t="shared" si="170"/>
        <v>0</v>
      </c>
    </row>
    <row r="2141" spans="8:12" x14ac:dyDescent="0.3">
      <c r="H2141" s="288" t="b">
        <f t="shared" si="166"/>
        <v>1</v>
      </c>
      <c r="I2141" s="288" t="b">
        <f t="shared" si="167"/>
        <v>1</v>
      </c>
      <c r="J2141" s="291">
        <f t="shared" si="168"/>
        <v>0</v>
      </c>
      <c r="K2141" s="291">
        <f t="shared" si="169"/>
        <v>0</v>
      </c>
      <c r="L2141" s="289">
        <f t="shared" si="170"/>
        <v>0</v>
      </c>
    </row>
    <row r="2142" spans="8:12" x14ac:dyDescent="0.3">
      <c r="H2142" s="288" t="b">
        <f t="shared" si="166"/>
        <v>1</v>
      </c>
      <c r="I2142" s="288" t="b">
        <f t="shared" si="167"/>
        <v>1</v>
      </c>
      <c r="J2142" s="291">
        <f t="shared" si="168"/>
        <v>0</v>
      </c>
      <c r="K2142" s="291">
        <f t="shared" si="169"/>
        <v>0</v>
      </c>
      <c r="L2142" s="289">
        <f t="shared" si="170"/>
        <v>0</v>
      </c>
    </row>
    <row r="2143" spans="8:12" x14ac:dyDescent="0.3">
      <c r="H2143" s="288" t="b">
        <f t="shared" si="166"/>
        <v>1</v>
      </c>
      <c r="I2143" s="288" t="b">
        <f t="shared" si="167"/>
        <v>1</v>
      </c>
      <c r="J2143" s="291">
        <f t="shared" si="168"/>
        <v>0</v>
      </c>
      <c r="K2143" s="291">
        <f t="shared" si="169"/>
        <v>0</v>
      </c>
      <c r="L2143" s="289">
        <f t="shared" si="170"/>
        <v>0</v>
      </c>
    </row>
    <row r="2144" spans="8:12" x14ac:dyDescent="0.3">
      <c r="H2144" s="288" t="b">
        <f t="shared" si="166"/>
        <v>1</v>
      </c>
      <c r="I2144" s="288" t="b">
        <f t="shared" si="167"/>
        <v>1</v>
      </c>
      <c r="J2144" s="291">
        <f t="shared" si="168"/>
        <v>0</v>
      </c>
      <c r="K2144" s="291">
        <f t="shared" si="169"/>
        <v>0</v>
      </c>
      <c r="L2144" s="289">
        <f t="shared" si="170"/>
        <v>0</v>
      </c>
    </row>
    <row r="2145" spans="8:12" x14ac:dyDescent="0.3">
      <c r="H2145" s="288" t="b">
        <f t="shared" si="166"/>
        <v>1</v>
      </c>
      <c r="I2145" s="288" t="b">
        <f t="shared" si="167"/>
        <v>1</v>
      </c>
      <c r="J2145" s="291">
        <f t="shared" si="168"/>
        <v>0</v>
      </c>
      <c r="K2145" s="291">
        <f t="shared" si="169"/>
        <v>0</v>
      </c>
      <c r="L2145" s="289">
        <f t="shared" si="170"/>
        <v>0</v>
      </c>
    </row>
    <row r="2146" spans="8:12" x14ac:dyDescent="0.3">
      <c r="H2146" s="288" t="b">
        <f t="shared" si="166"/>
        <v>1</v>
      </c>
      <c r="I2146" s="288" t="b">
        <f t="shared" si="167"/>
        <v>1</v>
      </c>
      <c r="J2146" s="291">
        <f t="shared" si="168"/>
        <v>0</v>
      </c>
      <c r="K2146" s="291">
        <f t="shared" si="169"/>
        <v>0</v>
      </c>
      <c r="L2146" s="289">
        <f t="shared" si="170"/>
        <v>0</v>
      </c>
    </row>
    <row r="2147" spans="8:12" x14ac:dyDescent="0.3">
      <c r="H2147" s="288" t="b">
        <f t="shared" si="166"/>
        <v>1</v>
      </c>
      <c r="I2147" s="288" t="b">
        <f t="shared" si="167"/>
        <v>1</v>
      </c>
      <c r="J2147" s="291">
        <f t="shared" si="168"/>
        <v>0</v>
      </c>
      <c r="K2147" s="291">
        <f t="shared" si="169"/>
        <v>0</v>
      </c>
      <c r="L2147" s="289">
        <f t="shared" si="170"/>
        <v>0</v>
      </c>
    </row>
    <row r="2148" spans="8:12" x14ac:dyDescent="0.3">
      <c r="H2148" s="288" t="b">
        <f t="shared" si="166"/>
        <v>1</v>
      </c>
      <c r="I2148" s="288" t="b">
        <f t="shared" si="167"/>
        <v>1</v>
      </c>
      <c r="J2148" s="291">
        <f t="shared" si="168"/>
        <v>0</v>
      </c>
      <c r="K2148" s="291">
        <f t="shared" si="169"/>
        <v>0</v>
      </c>
      <c r="L2148" s="289">
        <f t="shared" si="170"/>
        <v>0</v>
      </c>
    </row>
    <row r="2149" spans="8:12" x14ac:dyDescent="0.3">
      <c r="H2149" s="288" t="b">
        <f t="shared" si="166"/>
        <v>1</v>
      </c>
      <c r="I2149" s="288" t="b">
        <f t="shared" si="167"/>
        <v>1</v>
      </c>
      <c r="J2149" s="291">
        <f t="shared" si="168"/>
        <v>0</v>
      </c>
      <c r="K2149" s="291">
        <f t="shared" si="169"/>
        <v>0</v>
      </c>
      <c r="L2149" s="289">
        <f t="shared" si="170"/>
        <v>0</v>
      </c>
    </row>
    <row r="2150" spans="8:12" x14ac:dyDescent="0.3">
      <c r="H2150" s="288" t="b">
        <f t="shared" si="166"/>
        <v>1</v>
      </c>
      <c r="I2150" s="288" t="b">
        <f t="shared" si="167"/>
        <v>1</v>
      </c>
      <c r="J2150" s="291">
        <f t="shared" si="168"/>
        <v>0</v>
      </c>
      <c r="K2150" s="291">
        <f t="shared" si="169"/>
        <v>0</v>
      </c>
      <c r="L2150" s="289">
        <f t="shared" si="170"/>
        <v>0</v>
      </c>
    </row>
    <row r="2151" spans="8:12" x14ac:dyDescent="0.3">
      <c r="H2151" s="288" t="b">
        <f t="shared" si="166"/>
        <v>1</v>
      </c>
      <c r="I2151" s="288" t="b">
        <f t="shared" si="167"/>
        <v>1</v>
      </c>
      <c r="J2151" s="291">
        <f t="shared" si="168"/>
        <v>0</v>
      </c>
      <c r="K2151" s="291">
        <f t="shared" si="169"/>
        <v>0</v>
      </c>
      <c r="L2151" s="289">
        <f t="shared" si="170"/>
        <v>0</v>
      </c>
    </row>
    <row r="2152" spans="8:12" x14ac:dyDescent="0.3">
      <c r="H2152" s="288" t="b">
        <f t="shared" si="166"/>
        <v>1</v>
      </c>
      <c r="I2152" s="288" t="b">
        <f t="shared" si="167"/>
        <v>1</v>
      </c>
      <c r="J2152" s="291">
        <f t="shared" si="168"/>
        <v>0</v>
      </c>
      <c r="K2152" s="291">
        <f t="shared" si="169"/>
        <v>0</v>
      </c>
      <c r="L2152" s="289">
        <f t="shared" si="170"/>
        <v>0</v>
      </c>
    </row>
    <row r="2153" spans="8:12" x14ac:dyDescent="0.3">
      <c r="H2153" s="288" t="b">
        <f t="shared" si="166"/>
        <v>1</v>
      </c>
      <c r="I2153" s="288" t="b">
        <f t="shared" si="167"/>
        <v>1</v>
      </c>
      <c r="J2153" s="291">
        <f t="shared" si="168"/>
        <v>0</v>
      </c>
      <c r="K2153" s="291">
        <f t="shared" si="169"/>
        <v>0</v>
      </c>
      <c r="L2153" s="289">
        <f t="shared" si="170"/>
        <v>0</v>
      </c>
    </row>
    <row r="2154" spans="8:12" x14ac:dyDescent="0.3">
      <c r="H2154" s="288" t="b">
        <f t="shared" si="166"/>
        <v>1</v>
      </c>
      <c r="I2154" s="288" t="b">
        <f t="shared" si="167"/>
        <v>1</v>
      </c>
      <c r="J2154" s="291">
        <f t="shared" si="168"/>
        <v>0</v>
      </c>
      <c r="K2154" s="291">
        <f t="shared" si="169"/>
        <v>0</v>
      </c>
      <c r="L2154" s="289">
        <f t="shared" si="170"/>
        <v>0</v>
      </c>
    </row>
    <row r="2155" spans="8:12" x14ac:dyDescent="0.3">
      <c r="H2155" s="288" t="b">
        <f t="shared" si="166"/>
        <v>1</v>
      </c>
      <c r="I2155" s="288" t="b">
        <f t="shared" si="167"/>
        <v>1</v>
      </c>
      <c r="J2155" s="291">
        <f t="shared" si="168"/>
        <v>0</v>
      </c>
      <c r="K2155" s="291">
        <f t="shared" si="169"/>
        <v>0</v>
      </c>
      <c r="L2155" s="289">
        <f t="shared" si="170"/>
        <v>0</v>
      </c>
    </row>
    <row r="2156" spans="8:12" x14ac:dyDescent="0.3">
      <c r="H2156" s="288" t="b">
        <f t="shared" si="166"/>
        <v>1</v>
      </c>
      <c r="I2156" s="288" t="b">
        <f t="shared" si="167"/>
        <v>1</v>
      </c>
      <c r="J2156" s="291">
        <f t="shared" si="168"/>
        <v>0</v>
      </c>
      <c r="K2156" s="291">
        <f t="shared" si="169"/>
        <v>0</v>
      </c>
      <c r="L2156" s="289">
        <f t="shared" si="170"/>
        <v>0</v>
      </c>
    </row>
    <row r="2157" spans="8:12" x14ac:dyDescent="0.3">
      <c r="H2157" s="288" t="b">
        <f t="shared" si="166"/>
        <v>1</v>
      </c>
      <c r="I2157" s="288" t="b">
        <f t="shared" si="167"/>
        <v>1</v>
      </c>
      <c r="J2157" s="291">
        <f t="shared" si="168"/>
        <v>0</v>
      </c>
      <c r="K2157" s="291">
        <f t="shared" si="169"/>
        <v>0</v>
      </c>
      <c r="L2157" s="289">
        <f t="shared" si="170"/>
        <v>0</v>
      </c>
    </row>
    <row r="2158" spans="8:12" x14ac:dyDescent="0.3">
      <c r="H2158" s="288" t="b">
        <f t="shared" si="166"/>
        <v>1</v>
      </c>
      <c r="I2158" s="288" t="b">
        <f t="shared" si="167"/>
        <v>1</v>
      </c>
      <c r="J2158" s="291">
        <f t="shared" si="168"/>
        <v>0</v>
      </c>
      <c r="K2158" s="291">
        <f t="shared" si="169"/>
        <v>0</v>
      </c>
      <c r="L2158" s="289">
        <f t="shared" si="170"/>
        <v>0</v>
      </c>
    </row>
    <row r="2159" spans="8:12" x14ac:dyDescent="0.3">
      <c r="H2159" s="288" t="b">
        <f t="shared" si="166"/>
        <v>1</v>
      </c>
      <c r="I2159" s="288" t="b">
        <f t="shared" si="167"/>
        <v>1</v>
      </c>
      <c r="J2159" s="291">
        <f t="shared" si="168"/>
        <v>0</v>
      </c>
      <c r="K2159" s="291">
        <f t="shared" si="169"/>
        <v>0</v>
      </c>
      <c r="L2159" s="289">
        <f t="shared" si="170"/>
        <v>0</v>
      </c>
    </row>
    <row r="2160" spans="8:12" x14ac:dyDescent="0.3">
      <c r="H2160" s="288" t="b">
        <f t="shared" si="166"/>
        <v>1</v>
      </c>
      <c r="I2160" s="288" t="b">
        <f t="shared" si="167"/>
        <v>1</v>
      </c>
      <c r="J2160" s="291">
        <f t="shared" si="168"/>
        <v>0</v>
      </c>
      <c r="K2160" s="291">
        <f t="shared" si="169"/>
        <v>0</v>
      </c>
      <c r="L2160" s="289">
        <f t="shared" si="170"/>
        <v>0</v>
      </c>
    </row>
    <row r="2161" spans="8:12" x14ac:dyDescent="0.3">
      <c r="H2161" s="288" t="b">
        <f t="shared" si="166"/>
        <v>1</v>
      </c>
      <c r="I2161" s="288" t="b">
        <f t="shared" si="167"/>
        <v>1</v>
      </c>
      <c r="J2161" s="291">
        <f t="shared" si="168"/>
        <v>0</v>
      </c>
      <c r="K2161" s="291">
        <f t="shared" si="169"/>
        <v>0</v>
      </c>
      <c r="L2161" s="289">
        <f t="shared" si="170"/>
        <v>0</v>
      </c>
    </row>
    <row r="2162" spans="8:12" x14ac:dyDescent="0.3">
      <c r="H2162" s="288" t="b">
        <f t="shared" si="166"/>
        <v>1</v>
      </c>
      <c r="I2162" s="288" t="b">
        <f t="shared" si="167"/>
        <v>1</v>
      </c>
      <c r="J2162" s="291">
        <f t="shared" si="168"/>
        <v>0</v>
      </c>
      <c r="K2162" s="291">
        <f t="shared" si="169"/>
        <v>0</v>
      </c>
      <c r="L2162" s="289">
        <f t="shared" si="170"/>
        <v>0</v>
      </c>
    </row>
    <row r="2163" spans="8:12" x14ac:dyDescent="0.3">
      <c r="H2163" s="288" t="b">
        <f t="shared" si="166"/>
        <v>1</v>
      </c>
      <c r="I2163" s="288" t="b">
        <f t="shared" si="167"/>
        <v>1</v>
      </c>
      <c r="J2163" s="291">
        <f t="shared" si="168"/>
        <v>0</v>
      </c>
      <c r="K2163" s="291">
        <f t="shared" si="169"/>
        <v>0</v>
      </c>
      <c r="L2163" s="289">
        <f t="shared" si="170"/>
        <v>0</v>
      </c>
    </row>
    <row r="2164" spans="8:12" x14ac:dyDescent="0.3">
      <c r="H2164" s="288" t="b">
        <f t="shared" si="166"/>
        <v>1</v>
      </c>
      <c r="I2164" s="288" t="b">
        <f t="shared" si="167"/>
        <v>1</v>
      </c>
      <c r="J2164" s="291">
        <f t="shared" si="168"/>
        <v>0</v>
      </c>
      <c r="K2164" s="291">
        <f t="shared" si="169"/>
        <v>0</v>
      </c>
      <c r="L2164" s="289">
        <f t="shared" si="170"/>
        <v>0</v>
      </c>
    </row>
    <row r="2165" spans="8:12" x14ac:dyDescent="0.3">
      <c r="H2165" s="288" t="b">
        <f t="shared" si="166"/>
        <v>1</v>
      </c>
      <c r="I2165" s="288" t="b">
        <f t="shared" si="167"/>
        <v>1</v>
      </c>
      <c r="J2165" s="291">
        <f t="shared" si="168"/>
        <v>0</v>
      </c>
      <c r="K2165" s="291">
        <f t="shared" si="169"/>
        <v>0</v>
      </c>
      <c r="L2165" s="289">
        <f t="shared" si="170"/>
        <v>0</v>
      </c>
    </row>
    <row r="2166" spans="8:12" x14ac:dyDescent="0.3">
      <c r="H2166" s="288" t="b">
        <f t="shared" si="166"/>
        <v>1</v>
      </c>
      <c r="I2166" s="288" t="b">
        <f t="shared" si="167"/>
        <v>1</v>
      </c>
      <c r="J2166" s="291">
        <f t="shared" si="168"/>
        <v>0</v>
      </c>
      <c r="K2166" s="291">
        <f t="shared" si="169"/>
        <v>0</v>
      </c>
      <c r="L2166" s="289">
        <f t="shared" si="170"/>
        <v>0</v>
      </c>
    </row>
    <row r="2167" spans="8:12" x14ac:dyDescent="0.3">
      <c r="H2167" s="288" t="b">
        <f t="shared" si="166"/>
        <v>1</v>
      </c>
      <c r="I2167" s="288" t="b">
        <f t="shared" si="167"/>
        <v>1</v>
      </c>
      <c r="J2167" s="291">
        <f t="shared" si="168"/>
        <v>0</v>
      </c>
      <c r="K2167" s="291">
        <f t="shared" si="169"/>
        <v>0</v>
      </c>
      <c r="L2167" s="289">
        <f t="shared" si="170"/>
        <v>0</v>
      </c>
    </row>
    <row r="2168" spans="8:12" x14ac:dyDescent="0.3">
      <c r="H2168" s="288" t="b">
        <f t="shared" si="166"/>
        <v>1</v>
      </c>
      <c r="I2168" s="288" t="b">
        <f t="shared" si="167"/>
        <v>1</v>
      </c>
      <c r="J2168" s="291">
        <f t="shared" si="168"/>
        <v>0</v>
      </c>
      <c r="K2168" s="291">
        <f t="shared" si="169"/>
        <v>0</v>
      </c>
      <c r="L2168" s="289">
        <f t="shared" si="170"/>
        <v>0</v>
      </c>
    </row>
    <row r="2169" spans="8:12" x14ac:dyDescent="0.3">
      <c r="H2169" s="288" t="b">
        <f t="shared" si="166"/>
        <v>1</v>
      </c>
      <c r="I2169" s="288" t="b">
        <f t="shared" si="167"/>
        <v>1</v>
      </c>
      <c r="J2169" s="291">
        <f t="shared" si="168"/>
        <v>0</v>
      </c>
      <c r="K2169" s="291">
        <f t="shared" si="169"/>
        <v>0</v>
      </c>
      <c r="L2169" s="289">
        <f t="shared" si="170"/>
        <v>0</v>
      </c>
    </row>
    <row r="2170" spans="8:12" x14ac:dyDescent="0.3">
      <c r="H2170" s="288" t="b">
        <f t="shared" si="166"/>
        <v>1</v>
      </c>
      <c r="I2170" s="288" t="b">
        <f t="shared" si="167"/>
        <v>1</v>
      </c>
      <c r="J2170" s="291">
        <f t="shared" si="168"/>
        <v>0</v>
      </c>
      <c r="K2170" s="291">
        <f t="shared" si="169"/>
        <v>0</v>
      </c>
      <c r="L2170" s="289">
        <f t="shared" si="170"/>
        <v>0</v>
      </c>
    </row>
    <row r="2171" spans="8:12" x14ac:dyDescent="0.3">
      <c r="H2171" s="288" t="b">
        <f t="shared" si="166"/>
        <v>1</v>
      </c>
      <c r="I2171" s="288" t="b">
        <f t="shared" si="167"/>
        <v>1</v>
      </c>
      <c r="J2171" s="291">
        <f t="shared" si="168"/>
        <v>0</v>
      </c>
      <c r="K2171" s="291">
        <f t="shared" si="169"/>
        <v>0</v>
      </c>
      <c r="L2171" s="289">
        <f t="shared" si="170"/>
        <v>0</v>
      </c>
    </row>
    <row r="2172" spans="8:12" x14ac:dyDescent="0.3">
      <c r="H2172" s="288" t="b">
        <f t="shared" si="166"/>
        <v>1</v>
      </c>
      <c r="I2172" s="288" t="b">
        <f t="shared" si="167"/>
        <v>1</v>
      </c>
      <c r="J2172" s="291">
        <f t="shared" si="168"/>
        <v>0</v>
      </c>
      <c r="K2172" s="291">
        <f t="shared" si="169"/>
        <v>0</v>
      </c>
      <c r="L2172" s="289">
        <f t="shared" si="170"/>
        <v>0</v>
      </c>
    </row>
    <row r="2173" spans="8:12" x14ac:dyDescent="0.3">
      <c r="H2173" s="288" t="b">
        <f t="shared" si="166"/>
        <v>1</v>
      </c>
      <c r="I2173" s="288" t="b">
        <f t="shared" si="167"/>
        <v>1</v>
      </c>
      <c r="J2173" s="291">
        <f t="shared" si="168"/>
        <v>0</v>
      </c>
      <c r="K2173" s="291">
        <f t="shared" si="169"/>
        <v>0</v>
      </c>
      <c r="L2173" s="289">
        <f t="shared" si="170"/>
        <v>0</v>
      </c>
    </row>
    <row r="2174" spans="8:12" x14ac:dyDescent="0.3">
      <c r="H2174" s="288" t="b">
        <f t="shared" si="166"/>
        <v>1</v>
      </c>
      <c r="I2174" s="288" t="b">
        <f t="shared" si="167"/>
        <v>1</v>
      </c>
      <c r="J2174" s="291">
        <f t="shared" si="168"/>
        <v>0</v>
      </c>
      <c r="K2174" s="291">
        <f t="shared" si="169"/>
        <v>0</v>
      </c>
      <c r="L2174" s="289">
        <f t="shared" si="170"/>
        <v>0</v>
      </c>
    </row>
    <row r="2175" spans="8:12" x14ac:dyDescent="0.3">
      <c r="H2175" s="288" t="b">
        <f t="shared" si="166"/>
        <v>1</v>
      </c>
      <c r="I2175" s="288" t="b">
        <f t="shared" si="167"/>
        <v>1</v>
      </c>
      <c r="J2175" s="291">
        <f t="shared" si="168"/>
        <v>0</v>
      </c>
      <c r="K2175" s="291">
        <f t="shared" si="169"/>
        <v>0</v>
      </c>
      <c r="L2175" s="289">
        <f t="shared" si="170"/>
        <v>0</v>
      </c>
    </row>
    <row r="2176" spans="8:12" x14ac:dyDescent="0.3">
      <c r="H2176" s="288" t="b">
        <f t="shared" si="166"/>
        <v>1</v>
      </c>
      <c r="I2176" s="288" t="b">
        <f t="shared" si="167"/>
        <v>1</v>
      </c>
      <c r="J2176" s="291">
        <f t="shared" si="168"/>
        <v>0</v>
      </c>
      <c r="K2176" s="291">
        <f t="shared" si="169"/>
        <v>0</v>
      </c>
      <c r="L2176" s="289">
        <f t="shared" si="170"/>
        <v>0</v>
      </c>
    </row>
    <row r="2177" spans="8:12" x14ac:dyDescent="0.3">
      <c r="H2177" s="288" t="b">
        <f t="shared" si="166"/>
        <v>1</v>
      </c>
      <c r="I2177" s="288" t="b">
        <f t="shared" si="167"/>
        <v>1</v>
      </c>
      <c r="J2177" s="291">
        <f t="shared" si="168"/>
        <v>0</v>
      </c>
      <c r="K2177" s="291">
        <f t="shared" si="169"/>
        <v>0</v>
      </c>
      <c r="L2177" s="289">
        <f t="shared" si="170"/>
        <v>0</v>
      </c>
    </row>
    <row r="2178" spans="8:12" x14ac:dyDescent="0.3">
      <c r="H2178" s="288" t="b">
        <f t="shared" si="166"/>
        <v>1</v>
      </c>
      <c r="I2178" s="288" t="b">
        <f t="shared" si="167"/>
        <v>1</v>
      </c>
      <c r="J2178" s="291">
        <f t="shared" si="168"/>
        <v>0</v>
      </c>
      <c r="K2178" s="291">
        <f t="shared" si="169"/>
        <v>0</v>
      </c>
      <c r="L2178" s="289">
        <f t="shared" si="170"/>
        <v>0</v>
      </c>
    </row>
    <row r="2179" spans="8:12" x14ac:dyDescent="0.3">
      <c r="H2179" s="288" t="b">
        <f t="shared" si="166"/>
        <v>1</v>
      </c>
      <c r="I2179" s="288" t="b">
        <f t="shared" si="167"/>
        <v>1</v>
      </c>
      <c r="J2179" s="291">
        <f t="shared" si="168"/>
        <v>0</v>
      </c>
      <c r="K2179" s="291">
        <f t="shared" si="169"/>
        <v>0</v>
      </c>
      <c r="L2179" s="289">
        <f t="shared" si="170"/>
        <v>0</v>
      </c>
    </row>
    <row r="2180" spans="8:12" x14ac:dyDescent="0.3">
      <c r="H2180" s="288" t="b">
        <f t="shared" si="166"/>
        <v>1</v>
      </c>
      <c r="I2180" s="288" t="b">
        <f t="shared" si="167"/>
        <v>1</v>
      </c>
      <c r="J2180" s="291">
        <f t="shared" si="168"/>
        <v>0</v>
      </c>
      <c r="K2180" s="291">
        <f t="shared" si="169"/>
        <v>0</v>
      </c>
      <c r="L2180" s="289">
        <f t="shared" si="170"/>
        <v>0</v>
      </c>
    </row>
    <row r="2181" spans="8:12" x14ac:dyDescent="0.3">
      <c r="H2181" s="288" t="b">
        <f t="shared" ref="H2181:H2200" si="171">+B2181=N2181</f>
        <v>1</v>
      </c>
      <c r="I2181" s="288" t="b">
        <f t="shared" ref="I2181:I2200" si="172">+C2181=O2181</f>
        <v>1</v>
      </c>
      <c r="J2181" s="291">
        <f t="shared" ref="J2181:J2200" si="173">+D2181-P2181</f>
        <v>0</v>
      </c>
      <c r="K2181" s="291">
        <f t="shared" ref="K2181:K2200" si="174">+E2181-Q2181</f>
        <v>0</v>
      </c>
      <c r="L2181" s="289">
        <f t="shared" si="170"/>
        <v>0</v>
      </c>
    </row>
    <row r="2182" spans="8:12" x14ac:dyDescent="0.3">
      <c r="H2182" s="288" t="b">
        <f t="shared" si="171"/>
        <v>1</v>
      </c>
      <c r="I2182" s="288" t="b">
        <f t="shared" si="172"/>
        <v>1</v>
      </c>
      <c r="J2182" s="291">
        <f t="shared" si="173"/>
        <v>0</v>
      </c>
      <c r="K2182" s="291">
        <f t="shared" si="174"/>
        <v>0</v>
      </c>
      <c r="L2182" s="289">
        <f t="shared" si="170"/>
        <v>0</v>
      </c>
    </row>
    <row r="2183" spans="8:12" x14ac:dyDescent="0.3">
      <c r="H2183" s="288" t="b">
        <f t="shared" si="171"/>
        <v>1</v>
      </c>
      <c r="I2183" s="288" t="b">
        <f t="shared" si="172"/>
        <v>1</v>
      </c>
      <c r="J2183" s="291">
        <f t="shared" si="173"/>
        <v>0</v>
      </c>
      <c r="K2183" s="291">
        <f t="shared" si="174"/>
        <v>0</v>
      </c>
      <c r="L2183" s="289">
        <f t="shared" si="170"/>
        <v>0</v>
      </c>
    </row>
    <row r="2184" spans="8:12" x14ac:dyDescent="0.3">
      <c r="H2184" s="288" t="b">
        <f t="shared" si="171"/>
        <v>1</v>
      </c>
      <c r="I2184" s="288" t="b">
        <f t="shared" si="172"/>
        <v>1</v>
      </c>
      <c r="J2184" s="291">
        <f t="shared" si="173"/>
        <v>0</v>
      </c>
      <c r="K2184" s="291">
        <f t="shared" si="174"/>
        <v>0</v>
      </c>
      <c r="L2184" s="289">
        <f t="shared" si="170"/>
        <v>0</v>
      </c>
    </row>
    <row r="2185" spans="8:12" x14ac:dyDescent="0.3">
      <c r="H2185" s="288" t="b">
        <f t="shared" si="171"/>
        <v>1</v>
      </c>
      <c r="I2185" s="288" t="b">
        <f t="shared" si="172"/>
        <v>1</v>
      </c>
      <c r="J2185" s="291">
        <f t="shared" si="173"/>
        <v>0</v>
      </c>
      <c r="K2185" s="291">
        <f t="shared" si="174"/>
        <v>0</v>
      </c>
      <c r="L2185" s="289">
        <f t="shared" si="170"/>
        <v>0</v>
      </c>
    </row>
    <row r="2186" spans="8:12" x14ac:dyDescent="0.3">
      <c r="H2186" s="288" t="b">
        <f t="shared" si="171"/>
        <v>1</v>
      </c>
      <c r="I2186" s="288" t="b">
        <f t="shared" si="172"/>
        <v>1</v>
      </c>
      <c r="J2186" s="291">
        <f t="shared" si="173"/>
        <v>0</v>
      </c>
      <c r="K2186" s="291">
        <f t="shared" si="174"/>
        <v>0</v>
      </c>
      <c r="L2186" s="289">
        <f t="shared" si="170"/>
        <v>0</v>
      </c>
    </row>
    <row r="2187" spans="8:12" x14ac:dyDescent="0.3">
      <c r="H2187" s="288" t="b">
        <f t="shared" si="171"/>
        <v>1</v>
      </c>
      <c r="I2187" s="288" t="b">
        <f t="shared" si="172"/>
        <v>1</v>
      </c>
      <c r="J2187" s="291">
        <f t="shared" si="173"/>
        <v>0</v>
      </c>
      <c r="K2187" s="291">
        <f t="shared" si="174"/>
        <v>0</v>
      </c>
      <c r="L2187" s="289">
        <f t="shared" si="170"/>
        <v>0</v>
      </c>
    </row>
    <row r="2188" spans="8:12" x14ac:dyDescent="0.3">
      <c r="H2188" s="288" t="b">
        <f t="shared" si="171"/>
        <v>1</v>
      </c>
      <c r="I2188" s="288" t="b">
        <f t="shared" si="172"/>
        <v>1</v>
      </c>
      <c r="J2188" s="291">
        <f t="shared" si="173"/>
        <v>0</v>
      </c>
      <c r="K2188" s="291">
        <f t="shared" si="174"/>
        <v>0</v>
      </c>
      <c r="L2188" s="289">
        <f t="shared" si="170"/>
        <v>0</v>
      </c>
    </row>
    <row r="2189" spans="8:12" x14ac:dyDescent="0.3">
      <c r="H2189" s="288" t="b">
        <f t="shared" si="171"/>
        <v>1</v>
      </c>
      <c r="I2189" s="288" t="b">
        <f t="shared" si="172"/>
        <v>1</v>
      </c>
      <c r="J2189" s="291">
        <f t="shared" si="173"/>
        <v>0</v>
      </c>
      <c r="K2189" s="291">
        <f t="shared" si="174"/>
        <v>0</v>
      </c>
      <c r="L2189" s="289">
        <f t="shared" si="170"/>
        <v>0</v>
      </c>
    </row>
    <row r="2190" spans="8:12" x14ac:dyDescent="0.3">
      <c r="H2190" s="288" t="b">
        <f t="shared" si="171"/>
        <v>1</v>
      </c>
      <c r="I2190" s="288" t="b">
        <f t="shared" si="172"/>
        <v>1</v>
      </c>
      <c r="J2190" s="291">
        <f t="shared" si="173"/>
        <v>0</v>
      </c>
      <c r="K2190" s="291">
        <f t="shared" si="174"/>
        <v>0</v>
      </c>
      <c r="L2190" s="289">
        <f t="shared" si="170"/>
        <v>0</v>
      </c>
    </row>
    <row r="2191" spans="8:12" x14ac:dyDescent="0.3">
      <c r="H2191" s="288" t="b">
        <f t="shared" si="171"/>
        <v>1</v>
      </c>
      <c r="I2191" s="288" t="b">
        <f t="shared" si="172"/>
        <v>1</v>
      </c>
      <c r="J2191" s="291">
        <f t="shared" si="173"/>
        <v>0</v>
      </c>
      <c r="K2191" s="291">
        <f t="shared" si="174"/>
        <v>0</v>
      </c>
      <c r="L2191" s="289">
        <f t="shared" ref="L2191:L2200" si="175">+IF(LEN(B2191)=LEN(N2191),LEN(B2191),LEN(B2191)+LEN(N2191))</f>
        <v>0</v>
      </c>
    </row>
    <row r="2192" spans="8:12" x14ac:dyDescent="0.3">
      <c r="H2192" s="288" t="b">
        <f t="shared" si="171"/>
        <v>1</v>
      </c>
      <c r="I2192" s="288" t="b">
        <f t="shared" si="172"/>
        <v>1</v>
      </c>
      <c r="J2192" s="291">
        <f t="shared" si="173"/>
        <v>0</v>
      </c>
      <c r="K2192" s="291">
        <f t="shared" si="174"/>
        <v>0</v>
      </c>
      <c r="L2192" s="289">
        <f t="shared" si="175"/>
        <v>0</v>
      </c>
    </row>
    <row r="2193" spans="8:12" x14ac:dyDescent="0.3">
      <c r="H2193" s="288" t="b">
        <f t="shared" si="171"/>
        <v>1</v>
      </c>
      <c r="I2193" s="288" t="b">
        <f t="shared" si="172"/>
        <v>1</v>
      </c>
      <c r="J2193" s="291">
        <f t="shared" si="173"/>
        <v>0</v>
      </c>
      <c r="K2193" s="291">
        <f t="shared" si="174"/>
        <v>0</v>
      </c>
      <c r="L2193" s="289">
        <f t="shared" si="175"/>
        <v>0</v>
      </c>
    </row>
    <row r="2194" spans="8:12" x14ac:dyDescent="0.3">
      <c r="H2194" s="288" t="b">
        <f t="shared" si="171"/>
        <v>1</v>
      </c>
      <c r="I2194" s="288" t="b">
        <f t="shared" si="172"/>
        <v>1</v>
      </c>
      <c r="J2194" s="291">
        <f t="shared" si="173"/>
        <v>0</v>
      </c>
      <c r="K2194" s="291">
        <f t="shared" si="174"/>
        <v>0</v>
      </c>
      <c r="L2194" s="289">
        <f t="shared" si="175"/>
        <v>0</v>
      </c>
    </row>
    <row r="2195" spans="8:12" x14ac:dyDescent="0.3">
      <c r="H2195" s="288" t="b">
        <f t="shared" si="171"/>
        <v>1</v>
      </c>
      <c r="I2195" s="288" t="b">
        <f t="shared" si="172"/>
        <v>1</v>
      </c>
      <c r="J2195" s="291">
        <f t="shared" si="173"/>
        <v>0</v>
      </c>
      <c r="K2195" s="291">
        <f t="shared" si="174"/>
        <v>0</v>
      </c>
      <c r="L2195" s="289">
        <f t="shared" si="175"/>
        <v>0</v>
      </c>
    </row>
    <row r="2196" spans="8:12" x14ac:dyDescent="0.3">
      <c r="H2196" s="288" t="b">
        <f t="shared" si="171"/>
        <v>1</v>
      </c>
      <c r="I2196" s="288" t="b">
        <f t="shared" si="172"/>
        <v>1</v>
      </c>
      <c r="J2196" s="291">
        <f t="shared" si="173"/>
        <v>0</v>
      </c>
      <c r="K2196" s="291">
        <f t="shared" si="174"/>
        <v>0</v>
      </c>
      <c r="L2196" s="289">
        <f t="shared" si="175"/>
        <v>0</v>
      </c>
    </row>
    <row r="2197" spans="8:12" x14ac:dyDescent="0.3">
      <c r="H2197" s="288" t="b">
        <f t="shared" si="171"/>
        <v>1</v>
      </c>
      <c r="I2197" s="288" t="b">
        <f t="shared" si="172"/>
        <v>1</v>
      </c>
      <c r="J2197" s="291">
        <f t="shared" si="173"/>
        <v>0</v>
      </c>
      <c r="K2197" s="291">
        <f t="shared" si="174"/>
        <v>0</v>
      </c>
      <c r="L2197" s="289">
        <f t="shared" si="175"/>
        <v>0</v>
      </c>
    </row>
    <row r="2198" spans="8:12" x14ac:dyDescent="0.3">
      <c r="H2198" s="288" t="b">
        <f t="shared" si="171"/>
        <v>1</v>
      </c>
      <c r="I2198" s="288" t="b">
        <f t="shared" si="172"/>
        <v>1</v>
      </c>
      <c r="J2198" s="291">
        <f t="shared" si="173"/>
        <v>0</v>
      </c>
      <c r="K2198" s="291">
        <f t="shared" si="174"/>
        <v>0</v>
      </c>
      <c r="L2198" s="289">
        <f t="shared" si="175"/>
        <v>0</v>
      </c>
    </row>
    <row r="2199" spans="8:12" x14ac:dyDescent="0.3">
      <c r="H2199" s="288" t="b">
        <f t="shared" si="171"/>
        <v>1</v>
      </c>
      <c r="I2199" s="288" t="b">
        <f t="shared" si="172"/>
        <v>1</v>
      </c>
      <c r="J2199" s="291">
        <f t="shared" si="173"/>
        <v>0</v>
      </c>
      <c r="K2199" s="291">
        <f t="shared" si="174"/>
        <v>0</v>
      </c>
      <c r="L2199" s="289">
        <f t="shared" si="175"/>
        <v>0</v>
      </c>
    </row>
    <row r="2200" spans="8:12" x14ac:dyDescent="0.3">
      <c r="H2200" s="288" t="b">
        <f t="shared" si="171"/>
        <v>1</v>
      </c>
      <c r="I2200" s="288" t="b">
        <f t="shared" si="172"/>
        <v>1</v>
      </c>
      <c r="J2200" s="291">
        <f t="shared" si="173"/>
        <v>0</v>
      </c>
      <c r="K2200" s="291">
        <f t="shared" si="174"/>
        <v>0</v>
      </c>
      <c r="L2200" s="289">
        <f t="shared" si="175"/>
        <v>0</v>
      </c>
    </row>
  </sheetData>
  <autoFilter ref="B3:Q2200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54"/>
  <sheetViews>
    <sheetView zoomScale="85" zoomScaleNormal="85" workbookViewId="0">
      <selection activeCell="C13" sqref="C13"/>
    </sheetView>
  </sheetViews>
  <sheetFormatPr defaultColWidth="9.21875" defaultRowHeight="14.4" x14ac:dyDescent="0.3"/>
  <cols>
    <col min="1" max="1" width="3" style="293" customWidth="1"/>
    <col min="2" max="2" width="8.77734375"/>
    <col min="3" max="3" width="57.77734375" bestFit="1" customWidth="1"/>
    <col min="4" max="5" width="19.77734375" bestFit="1" customWidth="1"/>
    <col min="6" max="6" width="7.77734375" customWidth="1"/>
    <col min="7" max="7" width="19.77734375" bestFit="1" customWidth="1"/>
    <col min="8" max="8" width="9.21875" style="293"/>
    <col min="9" max="9" width="1.44140625" style="293" customWidth="1"/>
    <col min="10" max="11" width="5.44140625" style="293" bestFit="1" customWidth="1"/>
    <col min="12" max="12" width="14.77734375" style="293" customWidth="1"/>
    <col min="13" max="13" width="1.77734375" style="293" customWidth="1"/>
    <col min="14" max="14" width="9.21875" style="292"/>
    <col min="15" max="15" width="57.77734375" style="292" bestFit="1" customWidth="1"/>
    <col min="16" max="17" width="19.77734375" style="292" bestFit="1" customWidth="1"/>
    <col min="18" max="18" width="7.77734375" style="292" customWidth="1"/>
    <col min="19" max="19" width="19.77734375" style="292" bestFit="1" customWidth="1"/>
    <col min="20" max="16384" width="9.21875" style="293"/>
  </cols>
  <sheetData>
    <row r="2" spans="2:19" x14ac:dyDescent="0.3">
      <c r="B2" t="s">
        <v>194</v>
      </c>
      <c r="C2" t="s">
        <v>0</v>
      </c>
      <c r="D2" s="286" t="s">
        <v>1704</v>
      </c>
      <c r="N2" s="292" t="s">
        <v>194</v>
      </c>
      <c r="O2" s="292" t="s">
        <v>0</v>
      </c>
      <c r="P2" s="294" t="s">
        <v>1522</v>
      </c>
    </row>
    <row r="3" spans="2:19" x14ac:dyDescent="0.3">
      <c r="B3" t="s">
        <v>1717</v>
      </c>
      <c r="C3" t="s">
        <v>1718</v>
      </c>
      <c r="D3" t="s">
        <v>1526</v>
      </c>
      <c r="N3" s="292" t="s">
        <v>1724</v>
      </c>
      <c r="O3" s="292" t="s">
        <v>1526</v>
      </c>
      <c r="P3" s="292" t="s">
        <v>1723</v>
      </c>
    </row>
    <row r="4" spans="2:19" x14ac:dyDescent="0.3">
      <c r="B4" s="286" t="s">
        <v>1280</v>
      </c>
      <c r="C4" s="286" t="s">
        <v>92</v>
      </c>
      <c r="D4" s="287">
        <v>5332904002480.0195</v>
      </c>
      <c r="E4" s="287">
        <v>4931083948440.5703</v>
      </c>
      <c r="F4" s="287">
        <v>92.465267444293261</v>
      </c>
      <c r="G4" s="287">
        <v>5197727488242</v>
      </c>
      <c r="J4" s="293" t="b">
        <f>+B4=N4</f>
        <v>1</v>
      </c>
      <c r="K4" s="293" t="b">
        <f>+C4=O4</f>
        <v>1</v>
      </c>
      <c r="L4" s="296">
        <f>+G4-Q4</f>
        <v>0</v>
      </c>
      <c r="N4" s="294" t="s">
        <v>1280</v>
      </c>
      <c r="O4" s="294" t="s">
        <v>92</v>
      </c>
      <c r="P4" s="295">
        <v>5403971042675</v>
      </c>
      <c r="Q4" s="295">
        <v>5197727488242</v>
      </c>
      <c r="R4" s="295">
        <v>96.183481502689403</v>
      </c>
      <c r="S4" s="295">
        <v>4941246974628.5303</v>
      </c>
    </row>
    <row r="5" spans="2:19" x14ac:dyDescent="0.3">
      <c r="B5" s="286" t="s">
        <v>1281</v>
      </c>
      <c r="C5" s="286" t="s">
        <v>91</v>
      </c>
      <c r="D5" s="287">
        <v>1935284512154.02</v>
      </c>
      <c r="E5" s="287">
        <v>1661045946427.5701</v>
      </c>
      <c r="F5" s="287">
        <v>85.829547851792825</v>
      </c>
      <c r="G5" s="287">
        <v>1807482745855</v>
      </c>
      <c r="J5" s="293" t="b">
        <f t="shared" ref="J5:K22" si="0">+B5=N5</f>
        <v>1</v>
      </c>
      <c r="K5" s="293" t="b">
        <f t="shared" si="0"/>
        <v>1</v>
      </c>
      <c r="L5" s="296">
        <f t="shared" ref="L5:L51" si="1">+G5-Q5</f>
        <v>0</v>
      </c>
      <c r="N5" s="294" t="s">
        <v>1281</v>
      </c>
      <c r="O5" s="294" t="s">
        <v>91</v>
      </c>
      <c r="P5" s="295">
        <v>1708660958875</v>
      </c>
      <c r="Q5" s="295">
        <v>1807482745855</v>
      </c>
      <c r="R5" s="295">
        <v>105.78358078978205</v>
      </c>
      <c r="S5" s="295">
        <v>1660417707372.53</v>
      </c>
    </row>
    <row r="6" spans="2:19" x14ac:dyDescent="0.3">
      <c r="B6" s="286" t="s">
        <v>1282</v>
      </c>
      <c r="C6" s="286" t="s">
        <v>7</v>
      </c>
      <c r="D6" s="287">
        <v>1374719991582</v>
      </c>
      <c r="E6" s="287">
        <v>1306042868496</v>
      </c>
      <c r="F6" s="287">
        <v>95.004282798930731</v>
      </c>
      <c r="G6" s="287">
        <v>1404964803251</v>
      </c>
      <c r="J6" s="293" t="b">
        <f t="shared" si="0"/>
        <v>1</v>
      </c>
      <c r="K6" s="293" t="b">
        <f t="shared" si="0"/>
        <v>1</v>
      </c>
      <c r="L6" s="296">
        <f t="shared" si="1"/>
        <v>0</v>
      </c>
      <c r="N6" s="294" t="s">
        <v>1282</v>
      </c>
      <c r="O6" s="294" t="s">
        <v>7</v>
      </c>
      <c r="P6" s="295">
        <v>1353790000000</v>
      </c>
      <c r="Q6" s="295">
        <v>1404964803251</v>
      </c>
      <c r="R6" s="295">
        <v>103.78011384712549</v>
      </c>
      <c r="S6" s="295">
        <v>1269688670076</v>
      </c>
    </row>
    <row r="7" spans="2:19" x14ac:dyDescent="0.3">
      <c r="B7" s="286" t="s">
        <v>1283</v>
      </c>
      <c r="C7" s="286" t="s">
        <v>8</v>
      </c>
      <c r="D7" s="287">
        <v>64639217407</v>
      </c>
      <c r="E7" s="287">
        <v>15870166562</v>
      </c>
      <c r="F7" s="287">
        <v>24.55191631122899</v>
      </c>
      <c r="G7" s="287">
        <v>21480849525</v>
      </c>
      <c r="J7" s="293" t="b">
        <f t="shared" si="0"/>
        <v>1</v>
      </c>
      <c r="K7" s="293" t="b">
        <f t="shared" si="0"/>
        <v>1</v>
      </c>
      <c r="L7" s="296">
        <f t="shared" si="1"/>
        <v>0</v>
      </c>
      <c r="N7" s="294" t="s">
        <v>1283</v>
      </c>
      <c r="O7" s="294" t="s">
        <v>8</v>
      </c>
      <c r="P7" s="295">
        <v>26331739350</v>
      </c>
      <c r="Q7" s="295">
        <v>21480849525</v>
      </c>
      <c r="R7" s="295">
        <v>81.577784283361439</v>
      </c>
      <c r="S7" s="295">
        <v>21271223932</v>
      </c>
    </row>
    <row r="8" spans="2:19" x14ac:dyDescent="0.3">
      <c r="B8" s="286" t="s">
        <v>1284</v>
      </c>
      <c r="C8" s="286" t="s">
        <v>171</v>
      </c>
      <c r="D8" s="287">
        <v>60787984223</v>
      </c>
      <c r="E8" s="287">
        <v>61121457472.260002</v>
      </c>
      <c r="F8" s="287">
        <v>100.54858415445504</v>
      </c>
      <c r="G8" s="287">
        <v>54173704673</v>
      </c>
      <c r="J8" s="293" t="b">
        <f t="shared" si="0"/>
        <v>1</v>
      </c>
      <c r="K8" s="293" t="b">
        <f t="shared" si="0"/>
        <v>1</v>
      </c>
      <c r="L8" s="296">
        <f t="shared" si="1"/>
        <v>0</v>
      </c>
      <c r="N8" s="294" t="s">
        <v>1284</v>
      </c>
      <c r="O8" s="294" t="s">
        <v>171</v>
      </c>
      <c r="P8" s="295">
        <v>54589651726</v>
      </c>
      <c r="Q8" s="295">
        <v>54173704673</v>
      </c>
      <c r="R8" s="295">
        <v>99.238047798715129</v>
      </c>
      <c r="S8" s="295">
        <v>60080960355.959999</v>
      </c>
    </row>
    <row r="9" spans="2:19" x14ac:dyDescent="0.3">
      <c r="B9" s="286" t="s">
        <v>1285</v>
      </c>
      <c r="C9" s="286" t="s">
        <v>172</v>
      </c>
      <c r="D9" s="287">
        <v>435137318942.02002</v>
      </c>
      <c r="E9" s="287">
        <v>278011453897.31</v>
      </c>
      <c r="F9" s="287">
        <v>63.890510373428512</v>
      </c>
      <c r="G9" s="287">
        <v>326863388406</v>
      </c>
      <c r="J9" s="293" t="b">
        <f t="shared" si="0"/>
        <v>1</v>
      </c>
      <c r="K9" s="293" t="b">
        <f t="shared" si="0"/>
        <v>1</v>
      </c>
      <c r="L9" s="296">
        <f t="shared" si="1"/>
        <v>0</v>
      </c>
      <c r="N9" s="294" t="s">
        <v>1285</v>
      </c>
      <c r="O9" s="294" t="s">
        <v>172</v>
      </c>
      <c r="P9" s="295">
        <v>273949567799</v>
      </c>
      <c r="Q9" s="295">
        <v>326863388406</v>
      </c>
      <c r="R9" s="295">
        <v>119.31516849328395</v>
      </c>
      <c r="S9" s="295">
        <v>309376853008.57001</v>
      </c>
    </row>
    <row r="10" spans="2:19" x14ac:dyDescent="0.3">
      <c r="B10" s="286" t="s">
        <v>1286</v>
      </c>
      <c r="C10" s="286" t="s">
        <v>173</v>
      </c>
      <c r="D10" s="287">
        <v>3392411667817</v>
      </c>
      <c r="E10" s="287">
        <v>3265024257203</v>
      </c>
      <c r="F10" s="287">
        <v>96.24493065442222</v>
      </c>
      <c r="G10" s="287">
        <v>3379212065337</v>
      </c>
      <c r="J10" s="293" t="b">
        <f t="shared" si="0"/>
        <v>1</v>
      </c>
      <c r="K10" s="293" t="b">
        <f t="shared" si="0"/>
        <v>1</v>
      </c>
      <c r="L10" s="296">
        <f t="shared" si="1"/>
        <v>0</v>
      </c>
      <c r="N10" s="294" t="s">
        <v>1286</v>
      </c>
      <c r="O10" s="294" t="s">
        <v>173</v>
      </c>
      <c r="P10" s="295">
        <v>3640671386800</v>
      </c>
      <c r="Q10" s="295">
        <v>3379212065337</v>
      </c>
      <c r="R10" s="295">
        <v>92.8183762365652</v>
      </c>
      <c r="S10" s="295">
        <v>3239636689010</v>
      </c>
    </row>
    <row r="11" spans="2:19" x14ac:dyDescent="0.3">
      <c r="B11" s="286" t="s">
        <v>1287</v>
      </c>
      <c r="C11" s="286" t="s">
        <v>1288</v>
      </c>
      <c r="D11" s="287">
        <v>3353276613817</v>
      </c>
      <c r="E11" s="287">
        <v>3225889203203</v>
      </c>
      <c r="F11" s="287">
        <v>96.201106401747268</v>
      </c>
      <c r="G11" s="287">
        <v>3342865637337</v>
      </c>
      <c r="J11" s="293" t="b">
        <f t="shared" si="0"/>
        <v>1</v>
      </c>
      <c r="K11" s="293" t="b">
        <f t="shared" si="0"/>
        <v>1</v>
      </c>
      <c r="L11" s="296">
        <f t="shared" si="1"/>
        <v>0</v>
      </c>
      <c r="N11" s="294" t="s">
        <v>1287</v>
      </c>
      <c r="O11" s="294" t="s">
        <v>1288</v>
      </c>
      <c r="P11" s="295">
        <v>3604324958800</v>
      </c>
      <c r="Q11" s="295">
        <v>3342865637337</v>
      </c>
      <c r="R11" s="295">
        <v>92.745955915416459</v>
      </c>
      <c r="S11" s="295">
        <v>3212386689010</v>
      </c>
    </row>
    <row r="12" spans="2:19" x14ac:dyDescent="0.3">
      <c r="B12" s="286" t="s">
        <v>1289</v>
      </c>
      <c r="C12" s="286" t="s">
        <v>174</v>
      </c>
      <c r="D12" s="287">
        <v>194865013385</v>
      </c>
      <c r="E12" s="287">
        <v>174135496633</v>
      </c>
      <c r="F12" s="287">
        <v>89.362114629041102</v>
      </c>
      <c r="G12" s="287">
        <v>124847165200</v>
      </c>
      <c r="J12" s="293" t="b">
        <f t="shared" si="0"/>
        <v>1</v>
      </c>
      <c r="K12" s="293" t="b">
        <f t="shared" si="0"/>
        <v>1</v>
      </c>
      <c r="L12" s="296">
        <f t="shared" si="1"/>
        <v>0</v>
      </c>
      <c r="N12" s="294" t="s">
        <v>1289</v>
      </c>
      <c r="O12" s="294" t="s">
        <v>174</v>
      </c>
      <c r="P12" s="295">
        <v>150130144800</v>
      </c>
      <c r="Q12" s="295">
        <v>124847165200</v>
      </c>
      <c r="R12" s="295">
        <v>83.15929180400019</v>
      </c>
      <c r="S12" s="295">
        <v>146964309439</v>
      </c>
    </row>
    <row r="13" spans="2:19" x14ac:dyDescent="0.3">
      <c r="B13" s="286" t="s">
        <v>1290</v>
      </c>
      <c r="C13" s="286" t="s">
        <v>1291</v>
      </c>
      <c r="D13" s="287">
        <v>69870042432</v>
      </c>
      <c r="E13" s="287">
        <v>59124751082</v>
      </c>
      <c r="F13" s="287">
        <v>84.621032167745284</v>
      </c>
      <c r="G13" s="287">
        <v>60477630400</v>
      </c>
      <c r="J13" s="293" t="b">
        <f t="shared" si="0"/>
        <v>1</v>
      </c>
      <c r="K13" s="293" t="b">
        <f t="shared" si="0"/>
        <v>1</v>
      </c>
      <c r="L13" s="296">
        <f t="shared" si="1"/>
        <v>0</v>
      </c>
      <c r="N13" s="294" t="s">
        <v>1290</v>
      </c>
      <c r="O13" s="294" t="s">
        <v>1291</v>
      </c>
      <c r="P13" s="295">
        <v>216629191000</v>
      </c>
      <c r="Q13" s="295">
        <v>60477630400</v>
      </c>
      <c r="R13" s="295">
        <v>27.917581246010378</v>
      </c>
      <c r="S13" s="295">
        <v>114678544196</v>
      </c>
    </row>
    <row r="14" spans="2:19" x14ac:dyDescent="0.3">
      <c r="B14" s="286" t="s">
        <v>1292</v>
      </c>
      <c r="C14" s="286" t="s">
        <v>175</v>
      </c>
      <c r="D14" s="287">
        <v>1484527774000</v>
      </c>
      <c r="E14" s="287">
        <v>1475540106000</v>
      </c>
      <c r="F14" s="287">
        <v>99.394577308864825</v>
      </c>
      <c r="G14" s="287">
        <v>1583746053000</v>
      </c>
      <c r="J14" s="293" t="b">
        <f t="shared" si="0"/>
        <v>1</v>
      </c>
      <c r="K14" s="293" t="b">
        <f t="shared" si="0"/>
        <v>1</v>
      </c>
      <c r="L14" s="296">
        <f t="shared" si="1"/>
        <v>0</v>
      </c>
      <c r="N14" s="294" t="s">
        <v>1292</v>
      </c>
      <c r="O14" s="294" t="s">
        <v>175</v>
      </c>
      <c r="P14" s="295">
        <v>1583746053000</v>
      </c>
      <c r="Q14" s="295">
        <v>1583746053000</v>
      </c>
      <c r="R14" s="295">
        <v>100</v>
      </c>
      <c r="S14" s="295">
        <v>1537777886000</v>
      </c>
    </row>
    <row r="15" spans="2:19" x14ac:dyDescent="0.3">
      <c r="B15" s="286" t="s">
        <v>1293</v>
      </c>
      <c r="C15" s="286" t="s">
        <v>176</v>
      </c>
      <c r="D15" s="287">
        <v>1604013784000</v>
      </c>
      <c r="E15" s="287">
        <v>1517088849488</v>
      </c>
      <c r="F15" s="287">
        <v>94.580786313741555</v>
      </c>
      <c r="G15" s="287">
        <v>1573794788737</v>
      </c>
      <c r="J15" s="293" t="b">
        <f t="shared" si="0"/>
        <v>1</v>
      </c>
      <c r="K15" s="293" t="b">
        <f t="shared" si="0"/>
        <v>1</v>
      </c>
      <c r="L15" s="296">
        <f t="shared" si="1"/>
        <v>0</v>
      </c>
      <c r="N15" s="294" t="s">
        <v>1293</v>
      </c>
      <c r="O15" s="294" t="s">
        <v>176</v>
      </c>
      <c r="P15" s="295">
        <v>1653819570000</v>
      </c>
      <c r="Q15" s="295">
        <v>1573794788737</v>
      </c>
      <c r="R15" s="295">
        <v>95.161214517312786</v>
      </c>
      <c r="S15" s="295">
        <v>1412965949375</v>
      </c>
    </row>
    <row r="16" spans="2:19" x14ac:dyDescent="0.3">
      <c r="B16" s="286" t="s">
        <v>1294</v>
      </c>
      <c r="C16" s="286" t="s">
        <v>1295</v>
      </c>
      <c r="D16" s="287">
        <v>39135054000</v>
      </c>
      <c r="E16" s="287">
        <v>39135054000</v>
      </c>
      <c r="F16" s="287">
        <v>100</v>
      </c>
      <c r="G16" s="287">
        <v>36346428000</v>
      </c>
      <c r="J16" s="293" t="b">
        <f t="shared" si="0"/>
        <v>1</v>
      </c>
      <c r="K16" s="293" t="b">
        <f t="shared" si="0"/>
        <v>1</v>
      </c>
      <c r="L16" s="296">
        <f t="shared" si="1"/>
        <v>0</v>
      </c>
      <c r="N16" s="294" t="s">
        <v>1294</v>
      </c>
      <c r="O16" s="294" t="s">
        <v>1295</v>
      </c>
      <c r="P16" s="295">
        <v>36346428000</v>
      </c>
      <c r="Q16" s="295">
        <v>36346428000</v>
      </c>
      <c r="R16" s="295">
        <v>100</v>
      </c>
      <c r="S16" s="295">
        <v>27250000000</v>
      </c>
    </row>
    <row r="17" spans="2:19" x14ac:dyDescent="0.3">
      <c r="B17" s="286" t="s">
        <v>1296</v>
      </c>
      <c r="C17" s="286" t="s">
        <v>177</v>
      </c>
      <c r="D17" s="287">
        <v>39135054000</v>
      </c>
      <c r="E17" s="287">
        <v>39135054000</v>
      </c>
      <c r="F17" s="287">
        <v>100</v>
      </c>
      <c r="G17" s="287">
        <v>36346428000</v>
      </c>
      <c r="J17" s="293" t="b">
        <f t="shared" si="0"/>
        <v>1</v>
      </c>
      <c r="K17" s="293" t="b">
        <f t="shared" si="0"/>
        <v>1</v>
      </c>
      <c r="L17" s="296">
        <f t="shared" si="1"/>
        <v>0</v>
      </c>
      <c r="N17" s="294" t="s">
        <v>1296</v>
      </c>
      <c r="O17" s="294" t="s">
        <v>177</v>
      </c>
      <c r="P17" s="295">
        <v>36346428000</v>
      </c>
      <c r="Q17" s="295">
        <v>36346428000</v>
      </c>
      <c r="R17" s="295">
        <v>100</v>
      </c>
      <c r="S17" s="295">
        <v>27250000000</v>
      </c>
    </row>
    <row r="18" spans="2:19" x14ac:dyDescent="0.3">
      <c r="B18" s="286" t="s">
        <v>1297</v>
      </c>
      <c r="C18" s="286" t="s">
        <v>1298</v>
      </c>
      <c r="D18" s="287">
        <v>5207822509</v>
      </c>
      <c r="E18" s="287">
        <v>5013744810</v>
      </c>
      <c r="F18" s="287">
        <v>96.273342675089239</v>
      </c>
      <c r="G18" s="287">
        <v>11032677050</v>
      </c>
      <c r="J18" s="293" t="b">
        <f t="shared" si="0"/>
        <v>1</v>
      </c>
      <c r="K18" s="293" t="b">
        <f t="shared" si="0"/>
        <v>1</v>
      </c>
      <c r="L18" s="296">
        <f t="shared" si="1"/>
        <v>0</v>
      </c>
      <c r="N18" s="294" t="s">
        <v>1297</v>
      </c>
      <c r="O18" s="294" t="s">
        <v>1298</v>
      </c>
      <c r="P18" s="295">
        <v>54638697000</v>
      </c>
      <c r="Q18" s="295">
        <v>11032677050</v>
      </c>
      <c r="R18" s="295">
        <v>20.192057380138476</v>
      </c>
      <c r="S18" s="295">
        <v>41192578246</v>
      </c>
    </row>
    <row r="19" spans="2:19" x14ac:dyDescent="0.3">
      <c r="B19" s="286" t="s">
        <v>1299</v>
      </c>
      <c r="C19" s="286" t="s">
        <v>179</v>
      </c>
      <c r="D19" s="287">
        <v>3545736259</v>
      </c>
      <c r="E19" s="287">
        <v>5013744810</v>
      </c>
      <c r="F19" s="287">
        <v>141.40207967453341</v>
      </c>
      <c r="G19" s="287">
        <v>6425218712</v>
      </c>
      <c r="J19" s="293" t="b">
        <f t="shared" si="0"/>
        <v>1</v>
      </c>
      <c r="K19" s="293" t="b">
        <f t="shared" si="0"/>
        <v>1</v>
      </c>
      <c r="L19" s="296">
        <f t="shared" si="1"/>
        <v>0</v>
      </c>
      <c r="N19" s="294" t="s">
        <v>1299</v>
      </c>
      <c r="O19" s="294" t="s">
        <v>179</v>
      </c>
      <c r="P19" s="295">
        <v>50000000000</v>
      </c>
      <c r="Q19" s="295">
        <v>6425218712</v>
      </c>
      <c r="R19" s="295">
        <v>12.850437424000001</v>
      </c>
      <c r="S19" s="295">
        <v>9904037246</v>
      </c>
    </row>
    <row r="20" spans="2:19" x14ac:dyDescent="0.3">
      <c r="B20" s="286" t="s">
        <v>1353</v>
      </c>
      <c r="C20" s="286" t="s">
        <v>81</v>
      </c>
      <c r="D20" s="287">
        <v>1662086250</v>
      </c>
      <c r="E20" s="287">
        <v>0</v>
      </c>
      <c r="F20" s="287">
        <v>0</v>
      </c>
      <c r="G20" s="287">
        <v>4607458338</v>
      </c>
      <c r="J20" s="293" t="b">
        <f t="shared" si="0"/>
        <v>1</v>
      </c>
      <c r="K20" s="293" t="b">
        <f t="shared" si="0"/>
        <v>1</v>
      </c>
      <c r="L20" s="296">
        <f t="shared" si="1"/>
        <v>0</v>
      </c>
      <c r="N20" s="294" t="s">
        <v>1353</v>
      </c>
      <c r="O20" s="294" t="s">
        <v>81</v>
      </c>
      <c r="P20" s="295">
        <v>4638697000</v>
      </c>
      <c r="Q20" s="295">
        <v>4607458338</v>
      </c>
      <c r="R20" s="295">
        <v>99.326563860497899</v>
      </c>
      <c r="S20" s="295">
        <v>31288541000</v>
      </c>
    </row>
    <row r="21" spans="2:19" x14ac:dyDescent="0.3">
      <c r="B21" s="286" t="s">
        <v>1300</v>
      </c>
      <c r="C21" s="286" t="s">
        <v>180</v>
      </c>
      <c r="D21" s="287">
        <v>5478133224182.6504</v>
      </c>
      <c r="E21" s="287">
        <v>4671870373215.5898</v>
      </c>
      <c r="F21" s="287">
        <v>85.282160583318856</v>
      </c>
      <c r="G21" s="287">
        <v>5148158519514.7559</v>
      </c>
      <c r="J21" s="293" t="b">
        <f t="shared" si="0"/>
        <v>1</v>
      </c>
      <c r="K21" s="293" t="b">
        <f t="shared" si="0"/>
        <v>1</v>
      </c>
      <c r="L21" s="296">
        <f t="shared" si="1"/>
        <v>0</v>
      </c>
      <c r="N21" s="294" t="s">
        <v>1300</v>
      </c>
      <c r="O21" s="294" t="s">
        <v>180</v>
      </c>
      <c r="P21" s="295">
        <v>5499754766128.4902</v>
      </c>
      <c r="Q21" s="295">
        <v>5148158519514.7559</v>
      </c>
      <c r="R21" s="295">
        <v>93.607055922218194</v>
      </c>
      <c r="S21" s="295">
        <v>5239531399449.7695</v>
      </c>
    </row>
    <row r="22" spans="2:19" x14ac:dyDescent="0.3">
      <c r="B22" s="286" t="s">
        <v>1301</v>
      </c>
      <c r="C22" s="286" t="s">
        <v>9</v>
      </c>
      <c r="D22" s="287">
        <v>3876764233134.8398</v>
      </c>
      <c r="E22" s="287">
        <v>3464603061138.5898</v>
      </c>
      <c r="F22" s="287">
        <v>89.368423065981318</v>
      </c>
      <c r="G22" s="287">
        <v>3717759735215.4263</v>
      </c>
      <c r="J22" s="293" t="b">
        <f t="shared" si="0"/>
        <v>1</v>
      </c>
      <c r="K22" s="293" t="b">
        <f t="shared" si="0"/>
        <v>1</v>
      </c>
      <c r="L22" s="296">
        <f t="shared" si="1"/>
        <v>0</v>
      </c>
      <c r="N22" s="294" t="s">
        <v>1301</v>
      </c>
      <c r="O22" s="294" t="s">
        <v>9</v>
      </c>
      <c r="P22" s="295">
        <v>3991691026917.0898</v>
      </c>
      <c r="Q22" s="295">
        <v>3717759735215.4263</v>
      </c>
      <c r="R22" s="295">
        <v>93.137462547715529</v>
      </c>
      <c r="S22" s="295">
        <v>3776470194796.21</v>
      </c>
    </row>
    <row r="23" spans="2:19" x14ac:dyDescent="0.3">
      <c r="B23" s="286" t="s">
        <v>1302</v>
      </c>
      <c r="C23" s="286" t="s">
        <v>10</v>
      </c>
      <c r="D23" s="287">
        <v>1436984603562.46</v>
      </c>
      <c r="E23" s="287">
        <v>1394600522080</v>
      </c>
      <c r="F23" s="287">
        <v>97.050484648382138</v>
      </c>
      <c r="G23" s="287">
        <v>1388742692618</v>
      </c>
      <c r="J23" s="293" t="b">
        <f t="shared" ref="J23:K43" si="2">+B23=N23</f>
        <v>1</v>
      </c>
      <c r="K23" s="293" t="b">
        <f t="shared" si="2"/>
        <v>1</v>
      </c>
      <c r="L23" s="296">
        <f t="shared" si="1"/>
        <v>0</v>
      </c>
      <c r="N23" s="294" t="s">
        <v>1302</v>
      </c>
      <c r="O23" s="294" t="s">
        <v>10</v>
      </c>
      <c r="P23" s="295">
        <v>1478558338556.4299</v>
      </c>
      <c r="Q23" s="295">
        <v>1388742692618</v>
      </c>
      <c r="R23" s="295">
        <v>93.9254580900663</v>
      </c>
      <c r="S23" s="295">
        <v>1340751878830</v>
      </c>
    </row>
    <row r="24" spans="2:19" x14ac:dyDescent="0.3">
      <c r="B24" s="286" t="s">
        <v>1303</v>
      </c>
      <c r="C24" s="286" t="s">
        <v>11</v>
      </c>
      <c r="D24" s="287">
        <v>1137792752468.3799</v>
      </c>
      <c r="E24" s="287">
        <v>926912054329.58997</v>
      </c>
      <c r="F24" s="287">
        <v>81.46580757512335</v>
      </c>
      <c r="G24" s="287">
        <v>1018296070240.4265</v>
      </c>
      <c r="J24" s="293" t="b">
        <f t="shared" si="2"/>
        <v>1</v>
      </c>
      <c r="K24" s="293" t="b">
        <f t="shared" si="2"/>
        <v>1</v>
      </c>
      <c r="L24" s="296">
        <f t="shared" si="1"/>
        <v>0</v>
      </c>
      <c r="N24" s="294" t="s">
        <v>1303</v>
      </c>
      <c r="O24" s="294" t="s">
        <v>11</v>
      </c>
      <c r="P24" s="295">
        <v>1085944835059.76</v>
      </c>
      <c r="Q24" s="295">
        <v>1018296070240.4265</v>
      </c>
      <c r="R24" s="295">
        <v>93.770515533083156</v>
      </c>
      <c r="S24" s="295">
        <v>968946084476.56995</v>
      </c>
    </row>
    <row r="25" spans="2:19" x14ac:dyDescent="0.3">
      <c r="B25" s="286" t="s">
        <v>1719</v>
      </c>
      <c r="C25" s="286" t="s">
        <v>12</v>
      </c>
      <c r="D25" s="287">
        <v>318000000</v>
      </c>
      <c r="E25" s="287">
        <v>308091627</v>
      </c>
      <c r="F25" s="287">
        <v>96.884159433962267</v>
      </c>
      <c r="G25" s="287">
        <v>0</v>
      </c>
      <c r="J25" s="293" t="b">
        <f t="shared" si="2"/>
        <v>0</v>
      </c>
      <c r="K25" s="293" t="b">
        <f t="shared" si="2"/>
        <v>0</v>
      </c>
      <c r="L25" s="296">
        <f t="shared" si="1"/>
        <v>0</v>
      </c>
      <c r="N25" s="294"/>
      <c r="O25" s="294"/>
      <c r="P25" s="295"/>
      <c r="Q25" s="295"/>
      <c r="R25" s="295"/>
      <c r="S25" s="295"/>
    </row>
    <row r="26" spans="2:19" x14ac:dyDescent="0.3">
      <c r="B26" s="286" t="s">
        <v>1304</v>
      </c>
      <c r="C26" s="286" t="s">
        <v>13</v>
      </c>
      <c r="D26" s="287">
        <v>1281113324604</v>
      </c>
      <c r="E26" s="287">
        <v>1129750261102</v>
      </c>
      <c r="F26" s="287">
        <v>88.185037139568649</v>
      </c>
      <c r="G26" s="287">
        <v>1272143209580</v>
      </c>
      <c r="J26" s="293" t="b">
        <f t="shared" si="2"/>
        <v>1</v>
      </c>
      <c r="K26" s="293" t="b">
        <f t="shared" si="2"/>
        <v>1</v>
      </c>
      <c r="L26" s="296">
        <f t="shared" si="1"/>
        <v>0</v>
      </c>
      <c r="N26" s="294" t="s">
        <v>1304</v>
      </c>
      <c r="O26" s="294" t="s">
        <v>13</v>
      </c>
      <c r="P26" s="295">
        <v>1378899153903.8999</v>
      </c>
      <c r="Q26" s="295">
        <v>1272143209580</v>
      </c>
      <c r="R26" s="295">
        <v>92.257886008439726</v>
      </c>
      <c r="S26" s="295">
        <v>1428705197560.6399</v>
      </c>
    </row>
    <row r="27" spans="2:19" x14ac:dyDescent="0.3">
      <c r="B27" s="286" t="s">
        <v>1305</v>
      </c>
      <c r="C27" s="286" t="s">
        <v>14</v>
      </c>
      <c r="D27" s="287">
        <v>20197465000</v>
      </c>
      <c r="E27" s="287">
        <v>12674044500</v>
      </c>
      <c r="F27" s="287">
        <v>62.750669452824894</v>
      </c>
      <c r="G27" s="287">
        <v>23301638677</v>
      </c>
      <c r="J27" s="293" t="b">
        <f t="shared" si="2"/>
        <v>1</v>
      </c>
      <c r="K27" s="293" t="b">
        <f t="shared" si="2"/>
        <v>1</v>
      </c>
      <c r="L27" s="296">
        <f t="shared" si="1"/>
        <v>0</v>
      </c>
      <c r="N27" s="294" t="s">
        <v>1305</v>
      </c>
      <c r="O27" s="294" t="s">
        <v>14</v>
      </c>
      <c r="P27" s="295">
        <v>29093212797</v>
      </c>
      <c r="Q27" s="295">
        <v>23301638677</v>
      </c>
      <c r="R27" s="295">
        <v>80.093040392578402</v>
      </c>
      <c r="S27" s="295">
        <v>34024094809</v>
      </c>
    </row>
    <row r="28" spans="2:19" x14ac:dyDescent="0.3">
      <c r="B28" s="286" t="s">
        <v>1306</v>
      </c>
      <c r="C28" s="286" t="s">
        <v>167</v>
      </c>
      <c r="D28" s="287">
        <v>358087500</v>
      </c>
      <c r="E28" s="287">
        <v>358087500</v>
      </c>
      <c r="F28" s="287">
        <v>100</v>
      </c>
      <c r="G28" s="287">
        <v>15276124100</v>
      </c>
      <c r="J28" s="293" t="b">
        <f t="shared" si="2"/>
        <v>1</v>
      </c>
      <c r="K28" s="293" t="b">
        <f t="shared" si="2"/>
        <v>1</v>
      </c>
      <c r="L28" s="296">
        <f t="shared" si="1"/>
        <v>0</v>
      </c>
      <c r="N28" s="294" t="s">
        <v>1306</v>
      </c>
      <c r="O28" s="294" t="s">
        <v>167</v>
      </c>
      <c r="P28" s="295">
        <v>19195486600</v>
      </c>
      <c r="Q28" s="295">
        <v>15276124100</v>
      </c>
      <c r="R28" s="295">
        <v>79.581853892674957</v>
      </c>
      <c r="S28" s="295">
        <v>4042939120</v>
      </c>
    </row>
    <row r="29" spans="2:19" x14ac:dyDescent="0.3">
      <c r="B29" s="286" t="s">
        <v>1307</v>
      </c>
      <c r="C29" s="286" t="s">
        <v>15</v>
      </c>
      <c r="D29" s="287">
        <v>642415096170.5</v>
      </c>
      <c r="E29" s="287">
        <v>468032821842</v>
      </c>
      <c r="F29" s="287">
        <v>72.855202910390801</v>
      </c>
      <c r="G29" s="287">
        <v>669705153595</v>
      </c>
      <c r="J29" s="293" t="b">
        <f t="shared" si="2"/>
        <v>1</v>
      </c>
      <c r="K29" s="293" t="b">
        <f t="shared" si="2"/>
        <v>1</v>
      </c>
      <c r="L29" s="296">
        <f t="shared" si="1"/>
        <v>0</v>
      </c>
      <c r="N29" s="294" t="s">
        <v>1307</v>
      </c>
      <c r="O29" s="294" t="s">
        <v>15</v>
      </c>
      <c r="P29" s="295">
        <v>733758075185.40002</v>
      </c>
      <c r="Q29" s="295">
        <v>669705153595</v>
      </c>
      <c r="R29" s="295">
        <v>91.270566722660519</v>
      </c>
      <c r="S29" s="295">
        <v>891887046339.68994</v>
      </c>
    </row>
    <row r="30" spans="2:19" x14ac:dyDescent="0.3">
      <c r="B30" s="286" t="s">
        <v>1308</v>
      </c>
      <c r="C30" s="286" t="s">
        <v>16</v>
      </c>
      <c r="D30" s="287">
        <v>60000000</v>
      </c>
      <c r="E30" s="287">
        <v>59820000</v>
      </c>
      <c r="F30" s="287">
        <v>99.7</v>
      </c>
      <c r="G30" s="287">
        <v>491566000</v>
      </c>
      <c r="J30" s="293" t="b">
        <f t="shared" si="2"/>
        <v>1</v>
      </c>
      <c r="K30" s="293" t="b">
        <f t="shared" si="2"/>
        <v>1</v>
      </c>
      <c r="L30" s="296">
        <f t="shared" si="1"/>
        <v>0</v>
      </c>
      <c r="N30" s="294" t="s">
        <v>1308</v>
      </c>
      <c r="O30" s="294" t="s">
        <v>16</v>
      </c>
      <c r="P30" s="295">
        <v>664430000</v>
      </c>
      <c r="Q30" s="295">
        <v>491566000</v>
      </c>
      <c r="R30" s="295">
        <v>73.983113345273395</v>
      </c>
      <c r="S30" s="295">
        <v>0</v>
      </c>
    </row>
    <row r="31" spans="2:19" x14ac:dyDescent="0.3">
      <c r="B31" s="286" t="s">
        <v>1309</v>
      </c>
      <c r="C31" s="286" t="s">
        <v>17</v>
      </c>
      <c r="D31" s="287">
        <v>287669940829</v>
      </c>
      <c r="E31" s="287">
        <v>238454901235</v>
      </c>
      <c r="F31" s="287">
        <v>82.891837968133444</v>
      </c>
      <c r="G31" s="287">
        <v>345165485202</v>
      </c>
      <c r="J31" s="293" t="b">
        <f t="shared" si="2"/>
        <v>1</v>
      </c>
      <c r="K31" s="293" t="b">
        <f t="shared" si="2"/>
        <v>1</v>
      </c>
      <c r="L31" s="296">
        <f t="shared" si="1"/>
        <v>0</v>
      </c>
      <c r="N31" s="294" t="s">
        <v>1309</v>
      </c>
      <c r="O31" s="294" t="s">
        <v>17</v>
      </c>
      <c r="P31" s="295">
        <v>393618182885</v>
      </c>
      <c r="Q31" s="295">
        <v>345165485202</v>
      </c>
      <c r="R31" s="295">
        <v>87.690432050707372</v>
      </c>
      <c r="S31" s="295">
        <v>255157425289</v>
      </c>
    </row>
    <row r="32" spans="2:19" x14ac:dyDescent="0.3">
      <c r="B32" s="286" t="s">
        <v>1310</v>
      </c>
      <c r="C32" s="286" t="s">
        <v>1311</v>
      </c>
      <c r="D32" s="287">
        <v>166908843759.5</v>
      </c>
      <c r="E32" s="287">
        <v>135821130845</v>
      </c>
      <c r="F32" s="287">
        <v>81.37443636042768</v>
      </c>
      <c r="G32" s="287">
        <v>145884002273</v>
      </c>
      <c r="J32" s="293" t="b">
        <f t="shared" si="2"/>
        <v>1</v>
      </c>
      <c r="K32" s="293" t="b">
        <f t="shared" si="2"/>
        <v>1</v>
      </c>
      <c r="L32" s="296">
        <f t="shared" si="1"/>
        <v>0</v>
      </c>
      <c r="N32" s="294" t="s">
        <v>1310</v>
      </c>
      <c r="O32" s="294" t="s">
        <v>1311</v>
      </c>
      <c r="P32" s="295">
        <v>152917755635.39999</v>
      </c>
      <c r="Q32" s="295">
        <v>145884002273</v>
      </c>
      <c r="R32" s="295">
        <v>95.400303036639841</v>
      </c>
      <c r="S32" s="295">
        <v>138393203347.57001</v>
      </c>
    </row>
    <row r="33" spans="2:19" x14ac:dyDescent="0.3">
      <c r="B33" s="286" t="s">
        <v>1312</v>
      </c>
      <c r="C33" s="286" t="s">
        <v>18</v>
      </c>
      <c r="D33" s="287">
        <v>158559373594</v>
      </c>
      <c r="E33" s="287">
        <v>77814478790</v>
      </c>
      <c r="F33" s="287">
        <v>49.075924700136781</v>
      </c>
      <c r="G33" s="287">
        <v>139792526320</v>
      </c>
      <c r="J33" s="293" t="b">
        <f t="shared" si="2"/>
        <v>1</v>
      </c>
      <c r="K33" s="293" t="b">
        <f t="shared" si="2"/>
        <v>1</v>
      </c>
      <c r="L33" s="296">
        <f t="shared" si="1"/>
        <v>0</v>
      </c>
      <c r="N33" s="294" t="s">
        <v>1312</v>
      </c>
      <c r="O33" s="294" t="s">
        <v>18</v>
      </c>
      <c r="P33" s="295">
        <v>146932176017</v>
      </c>
      <c r="Q33" s="295">
        <v>139792526320</v>
      </c>
      <c r="R33" s="295">
        <v>95.140853494081554</v>
      </c>
      <c r="S33" s="295">
        <v>476784121803.12</v>
      </c>
    </row>
    <row r="34" spans="2:19" x14ac:dyDescent="0.3">
      <c r="B34" s="286" t="s">
        <v>1313</v>
      </c>
      <c r="C34" s="286" t="s">
        <v>19</v>
      </c>
      <c r="D34" s="287">
        <v>29216937988</v>
      </c>
      <c r="E34" s="287">
        <v>15882490972</v>
      </c>
      <c r="F34" s="287">
        <v>54.360559544341257</v>
      </c>
      <c r="G34" s="287">
        <v>38371573800</v>
      </c>
      <c r="J34" s="293" t="b">
        <f t="shared" si="2"/>
        <v>1</v>
      </c>
      <c r="K34" s="293" t="b">
        <f t="shared" si="2"/>
        <v>1</v>
      </c>
      <c r="L34" s="296">
        <f t="shared" si="1"/>
        <v>0</v>
      </c>
      <c r="N34" s="294" t="s">
        <v>1313</v>
      </c>
      <c r="O34" s="294" t="s">
        <v>19</v>
      </c>
      <c r="P34" s="295">
        <v>39625530648</v>
      </c>
      <c r="Q34" s="295">
        <v>38371573800</v>
      </c>
      <c r="R34" s="295">
        <v>96.835482509649907</v>
      </c>
      <c r="S34" s="295">
        <v>21552295900</v>
      </c>
    </row>
    <row r="35" spans="2:19" x14ac:dyDescent="0.3">
      <c r="B35" s="286" t="s">
        <v>1314</v>
      </c>
      <c r="C35" s="286" t="s">
        <v>21</v>
      </c>
      <c r="D35" s="287">
        <v>302984979802.31</v>
      </c>
      <c r="E35" s="287">
        <v>117430050380</v>
      </c>
      <c r="F35" s="287">
        <v>38.75771348686002</v>
      </c>
      <c r="G35" s="287">
        <v>3357918186.3299999</v>
      </c>
      <c r="J35" s="293" t="b">
        <f t="shared" si="2"/>
        <v>1</v>
      </c>
      <c r="K35" s="293" t="b">
        <f t="shared" si="2"/>
        <v>1</v>
      </c>
      <c r="L35" s="296">
        <f t="shared" si="1"/>
        <v>0</v>
      </c>
      <c r="N35" s="294" t="s">
        <v>1314</v>
      </c>
      <c r="O35" s="294" t="s">
        <v>21</v>
      </c>
      <c r="P35" s="295">
        <v>4000400455</v>
      </c>
      <c r="Q35" s="295">
        <v>3357918186.3299999</v>
      </c>
      <c r="R35" s="295">
        <v>83.939551155010562</v>
      </c>
      <c r="S35" s="295">
        <v>4439579065.8699999</v>
      </c>
    </row>
    <row r="36" spans="2:19" x14ac:dyDescent="0.3">
      <c r="B36" s="286" t="s">
        <v>1315</v>
      </c>
      <c r="C36" s="286" t="s">
        <v>22</v>
      </c>
      <c r="D36" s="287">
        <v>302984979802.31</v>
      </c>
      <c r="E36" s="287">
        <v>117430050380</v>
      </c>
      <c r="F36" s="287">
        <v>38.75771348686002</v>
      </c>
      <c r="G36" s="287">
        <v>3357918186.3299999</v>
      </c>
      <c r="J36" s="293" t="b">
        <f t="shared" si="2"/>
        <v>1</v>
      </c>
      <c r="K36" s="293" t="b">
        <f t="shared" si="2"/>
        <v>1</v>
      </c>
      <c r="L36" s="296">
        <f t="shared" si="1"/>
        <v>0</v>
      </c>
      <c r="N36" s="294" t="s">
        <v>1315</v>
      </c>
      <c r="O36" s="294" t="s">
        <v>22</v>
      </c>
      <c r="P36" s="295">
        <v>4000400455</v>
      </c>
      <c r="Q36" s="295">
        <v>3357918186.3299999</v>
      </c>
      <c r="R36" s="295">
        <v>83.939551155010562</v>
      </c>
      <c r="S36" s="295">
        <v>4439579065.8699999</v>
      </c>
    </row>
    <row r="37" spans="2:19" x14ac:dyDescent="0.3">
      <c r="B37" s="286" t="s">
        <v>1316</v>
      </c>
      <c r="C37" s="286" t="s">
        <v>23</v>
      </c>
      <c r="D37" s="287">
        <v>655968915075</v>
      </c>
      <c r="E37" s="287">
        <v>621804439855</v>
      </c>
      <c r="F37" s="287">
        <v>94.791753933020772</v>
      </c>
      <c r="G37" s="287">
        <v>757335712518</v>
      </c>
      <c r="J37" s="293" t="b">
        <f t="shared" si="2"/>
        <v>1</v>
      </c>
      <c r="K37" s="293" t="b">
        <f t="shared" si="2"/>
        <v>1</v>
      </c>
      <c r="L37" s="296">
        <f t="shared" si="1"/>
        <v>0</v>
      </c>
      <c r="N37" s="294" t="s">
        <v>1316</v>
      </c>
      <c r="O37" s="294" t="s">
        <v>23</v>
      </c>
      <c r="P37" s="295">
        <v>770305263571</v>
      </c>
      <c r="Q37" s="295">
        <v>757335712518</v>
      </c>
      <c r="R37" s="295">
        <v>98.31631021280117</v>
      </c>
      <c r="S37" s="295">
        <v>566734579248</v>
      </c>
    </row>
    <row r="38" spans="2:19" x14ac:dyDescent="0.3">
      <c r="B38" s="286" t="s">
        <v>1317</v>
      </c>
      <c r="C38" s="286" t="s">
        <v>1318</v>
      </c>
      <c r="D38" s="287">
        <v>655968915075</v>
      </c>
      <c r="E38" s="287">
        <v>621804439855</v>
      </c>
      <c r="F38" s="287">
        <v>94.791753933020772</v>
      </c>
      <c r="G38" s="287">
        <v>757335712518</v>
      </c>
      <c r="J38" s="293" t="b">
        <f t="shared" si="2"/>
        <v>1</v>
      </c>
      <c r="K38" s="293" t="b">
        <f t="shared" si="2"/>
        <v>1</v>
      </c>
      <c r="L38" s="296">
        <f t="shared" si="1"/>
        <v>0</v>
      </c>
      <c r="N38" s="294" t="s">
        <v>1317</v>
      </c>
      <c r="O38" s="294" t="s">
        <v>1318</v>
      </c>
      <c r="P38" s="295">
        <v>770305263571</v>
      </c>
      <c r="Q38" s="295">
        <v>757335712518</v>
      </c>
      <c r="R38" s="295">
        <v>98.31631021280117</v>
      </c>
      <c r="S38" s="295">
        <v>566734579248</v>
      </c>
    </row>
    <row r="39" spans="2:19" x14ac:dyDescent="0.3">
      <c r="B39" s="286" t="s">
        <v>1319</v>
      </c>
      <c r="C39" s="286" t="s">
        <v>1320</v>
      </c>
      <c r="D39" s="287">
        <v>655968915075</v>
      </c>
      <c r="E39" s="287">
        <v>621804439855</v>
      </c>
      <c r="F39" s="287">
        <v>94.791753933020772</v>
      </c>
      <c r="G39" s="287">
        <v>757335712518</v>
      </c>
      <c r="J39" s="293" t="b">
        <f t="shared" si="2"/>
        <v>1</v>
      </c>
      <c r="K39" s="293" t="b">
        <f t="shared" si="2"/>
        <v>1</v>
      </c>
      <c r="L39" s="296">
        <f t="shared" si="1"/>
        <v>0</v>
      </c>
      <c r="N39" s="294" t="s">
        <v>1319</v>
      </c>
      <c r="O39" s="294" t="s">
        <v>1320</v>
      </c>
      <c r="P39" s="295">
        <v>770305263571</v>
      </c>
      <c r="Q39" s="295">
        <v>757335712518</v>
      </c>
      <c r="R39" s="295">
        <v>98.31631021280117</v>
      </c>
      <c r="S39" s="295">
        <v>566734579248</v>
      </c>
    </row>
    <row r="40" spans="2:19" x14ac:dyDescent="0.3">
      <c r="C40" s="286" t="s">
        <v>147</v>
      </c>
      <c r="D40" s="287">
        <v>-145229221702.63</v>
      </c>
      <c r="E40" s="287">
        <v>259213575224.98001</v>
      </c>
      <c r="F40" s="287">
        <v>-178.48582550125022</v>
      </c>
      <c r="G40" s="287">
        <v>49568968727.2435</v>
      </c>
      <c r="J40" s="293" t="b">
        <f t="shared" si="2"/>
        <v>1</v>
      </c>
      <c r="K40" s="293" t="b">
        <f t="shared" si="2"/>
        <v>1</v>
      </c>
      <c r="L40" s="296">
        <f t="shared" si="1"/>
        <v>0</v>
      </c>
      <c r="O40" s="294" t="s">
        <v>147</v>
      </c>
      <c r="P40" s="295">
        <v>-95783723453.490005</v>
      </c>
      <c r="Q40" s="295">
        <v>49568968727.2435</v>
      </c>
      <c r="R40" s="295">
        <v>-51.750931097717093</v>
      </c>
      <c r="S40" s="295">
        <v>-298284424821.23999</v>
      </c>
    </row>
    <row r="41" spans="2:19" x14ac:dyDescent="0.3">
      <c r="B41" s="286" t="s">
        <v>1321</v>
      </c>
      <c r="C41" s="286" t="s">
        <v>24</v>
      </c>
      <c r="J41" s="293" t="b">
        <f t="shared" si="2"/>
        <v>1</v>
      </c>
      <c r="K41" s="293" t="b">
        <f t="shared" si="2"/>
        <v>1</v>
      </c>
      <c r="L41" s="296">
        <f t="shared" si="1"/>
        <v>0</v>
      </c>
      <c r="N41" s="294" t="s">
        <v>1321</v>
      </c>
      <c r="O41" s="294" t="s">
        <v>24</v>
      </c>
    </row>
    <row r="42" spans="2:19" x14ac:dyDescent="0.3">
      <c r="B42" s="286" t="s">
        <v>1322</v>
      </c>
      <c r="C42" s="286" t="s">
        <v>1323</v>
      </c>
      <c r="D42" s="287">
        <v>145229221702.63</v>
      </c>
      <c r="E42" s="287">
        <v>145053493479.70001</v>
      </c>
      <c r="F42" s="287">
        <v>99.87899940461719</v>
      </c>
      <c r="G42" s="287">
        <v>95360252975.389999</v>
      </c>
      <c r="J42" s="293" t="b">
        <f t="shared" si="2"/>
        <v>1</v>
      </c>
      <c r="K42" s="293" t="b">
        <f t="shared" si="2"/>
        <v>1</v>
      </c>
      <c r="L42" s="296">
        <f t="shared" si="1"/>
        <v>0</v>
      </c>
      <c r="N42" s="294" t="s">
        <v>1322</v>
      </c>
      <c r="O42" s="294" t="s">
        <v>1323</v>
      </c>
      <c r="P42" s="295">
        <v>95783723453.490005</v>
      </c>
      <c r="Q42" s="295">
        <v>95360252975.389999</v>
      </c>
      <c r="R42" s="295">
        <v>99.557888895073461</v>
      </c>
      <c r="S42" s="295">
        <v>393404057274.72998</v>
      </c>
    </row>
    <row r="43" spans="2:19" x14ac:dyDescent="0.3">
      <c r="B43" s="286" t="s">
        <v>1324</v>
      </c>
      <c r="C43" s="286" t="s">
        <v>1325</v>
      </c>
      <c r="D43" s="287">
        <v>144929221702.63</v>
      </c>
      <c r="E43" s="287">
        <v>144921957052.70001</v>
      </c>
      <c r="F43" s="287">
        <v>99.994987449842995</v>
      </c>
      <c r="G43" s="287">
        <v>95167322075.389999</v>
      </c>
      <c r="J43" s="293" t="b">
        <f t="shared" si="2"/>
        <v>1</v>
      </c>
      <c r="K43" s="293" t="b">
        <f t="shared" si="2"/>
        <v>1</v>
      </c>
      <c r="L43" s="296">
        <f t="shared" si="1"/>
        <v>0</v>
      </c>
      <c r="N43" s="294" t="s">
        <v>1324</v>
      </c>
      <c r="O43" s="294" t="s">
        <v>1325</v>
      </c>
      <c r="P43" s="295">
        <v>95133723453.490005</v>
      </c>
      <c r="Q43" s="295">
        <v>95167322075.389999</v>
      </c>
      <c r="R43" s="295">
        <v>100.03531725730933</v>
      </c>
      <c r="S43" s="295">
        <v>253179648723.73001</v>
      </c>
    </row>
    <row r="44" spans="2:19" x14ac:dyDescent="0.3">
      <c r="B44" s="286" t="s">
        <v>1326</v>
      </c>
      <c r="C44" s="286" t="s">
        <v>1327</v>
      </c>
      <c r="D44" s="287">
        <v>300000000</v>
      </c>
      <c r="E44" s="287">
        <v>131536427</v>
      </c>
      <c r="F44" s="287">
        <v>43.845475666666673</v>
      </c>
      <c r="G44" s="287">
        <v>192930900</v>
      </c>
      <c r="J44" s="293" t="b">
        <f t="shared" ref="J44:K51" si="3">+B44=N44</f>
        <v>1</v>
      </c>
      <c r="K44" s="293" t="b">
        <f t="shared" si="3"/>
        <v>1</v>
      </c>
      <c r="L44" s="296">
        <f t="shared" si="1"/>
        <v>0</v>
      </c>
      <c r="N44" s="294" t="s">
        <v>1326</v>
      </c>
      <c r="O44" s="294" t="s">
        <v>1327</v>
      </c>
      <c r="P44" s="295">
        <v>650000000</v>
      </c>
      <c r="Q44" s="295">
        <v>192930900</v>
      </c>
      <c r="R44" s="295">
        <v>29.681676923076925</v>
      </c>
      <c r="S44" s="295">
        <v>231940609</v>
      </c>
    </row>
    <row r="45" spans="2:19" x14ac:dyDescent="0.3">
      <c r="B45" s="286" t="s">
        <v>1328</v>
      </c>
      <c r="C45" s="286" t="s">
        <v>1329</v>
      </c>
      <c r="D45" s="287">
        <v>0</v>
      </c>
      <c r="E45" s="287">
        <v>0</v>
      </c>
      <c r="F45" s="287">
        <v>0</v>
      </c>
      <c r="G45" s="287">
        <v>0</v>
      </c>
      <c r="J45" s="293" t="b">
        <f t="shared" si="3"/>
        <v>1</v>
      </c>
      <c r="K45" s="293" t="b">
        <f t="shared" si="3"/>
        <v>1</v>
      </c>
      <c r="L45" s="296">
        <f t="shared" si="1"/>
        <v>0</v>
      </c>
      <c r="N45" s="294" t="s">
        <v>1328</v>
      </c>
      <c r="O45" s="294" t="s">
        <v>1329</v>
      </c>
      <c r="P45" s="295">
        <v>0</v>
      </c>
      <c r="Q45" s="295">
        <v>0</v>
      </c>
      <c r="R45" s="295">
        <v>0</v>
      </c>
      <c r="S45" s="295">
        <v>0</v>
      </c>
    </row>
    <row r="46" spans="2:19" x14ac:dyDescent="0.3">
      <c r="B46" s="286" t="s">
        <v>1330</v>
      </c>
      <c r="C46" s="286" t="s">
        <v>1331</v>
      </c>
      <c r="D46" s="287">
        <v>0</v>
      </c>
      <c r="E46" s="287">
        <v>0</v>
      </c>
      <c r="F46" s="287">
        <v>0</v>
      </c>
      <c r="G46" s="287">
        <v>0</v>
      </c>
      <c r="J46" s="293" t="b">
        <f t="shared" si="3"/>
        <v>1</v>
      </c>
      <c r="K46" s="293" t="b">
        <f t="shared" si="3"/>
        <v>1</v>
      </c>
      <c r="L46" s="296">
        <f t="shared" si="1"/>
        <v>0</v>
      </c>
      <c r="N46" s="294" t="s">
        <v>1330</v>
      </c>
      <c r="O46" s="294" t="s">
        <v>1331</v>
      </c>
      <c r="P46" s="295">
        <v>0</v>
      </c>
      <c r="Q46" s="295">
        <v>0</v>
      </c>
      <c r="R46" s="295">
        <v>0</v>
      </c>
      <c r="S46" s="295">
        <v>0</v>
      </c>
    </row>
    <row r="47" spans="2:19" x14ac:dyDescent="0.3">
      <c r="C47" s="286" t="s">
        <v>156</v>
      </c>
      <c r="D47" s="287">
        <v>145229221702.63</v>
      </c>
      <c r="E47" s="287">
        <v>145053493479.70001</v>
      </c>
      <c r="F47" s="287">
        <v>99.87899940461719</v>
      </c>
      <c r="G47" s="287">
        <v>95360252975.389999</v>
      </c>
      <c r="J47" s="293" t="b">
        <f t="shared" si="3"/>
        <v>1</v>
      </c>
      <c r="K47" s="293" t="b">
        <f t="shared" si="3"/>
        <v>1</v>
      </c>
      <c r="L47" s="296">
        <f t="shared" si="1"/>
        <v>0</v>
      </c>
      <c r="O47" s="294" t="s">
        <v>156</v>
      </c>
      <c r="P47" s="295">
        <v>95783723453.490005</v>
      </c>
      <c r="Q47" s="295">
        <v>95360252975.389999</v>
      </c>
      <c r="R47" s="295">
        <v>99.557888895073461</v>
      </c>
      <c r="S47" s="295">
        <v>393404057274.72998</v>
      </c>
    </row>
    <row r="48" spans="2:19" x14ac:dyDescent="0.3">
      <c r="C48" s="286" t="s">
        <v>157</v>
      </c>
      <c r="D48" s="287">
        <v>0</v>
      </c>
      <c r="E48" s="287">
        <v>404267068704.67999</v>
      </c>
      <c r="F48" s="287">
        <v>0</v>
      </c>
      <c r="G48" s="287">
        <v>144929221702.63348</v>
      </c>
      <c r="J48" s="293" t="b">
        <f t="shared" si="3"/>
        <v>1</v>
      </c>
      <c r="K48" s="293" t="b">
        <f t="shared" si="3"/>
        <v>1</v>
      </c>
      <c r="L48" s="296">
        <f t="shared" si="1"/>
        <v>0</v>
      </c>
      <c r="O48" s="294" t="s">
        <v>157</v>
      </c>
      <c r="P48" s="295">
        <v>0</v>
      </c>
      <c r="Q48" s="295">
        <v>144929221702.63348</v>
      </c>
      <c r="R48" s="295">
        <v>0</v>
      </c>
      <c r="S48" s="295">
        <v>95119632453.490005</v>
      </c>
    </row>
    <row r="49" spans="2:19" x14ac:dyDescent="0.3">
      <c r="J49" s="293" t="b">
        <f t="shared" si="3"/>
        <v>1</v>
      </c>
      <c r="K49" s="293" t="b">
        <f t="shared" si="3"/>
        <v>1</v>
      </c>
      <c r="L49" s="296">
        <f t="shared" si="1"/>
        <v>0</v>
      </c>
    </row>
    <row r="50" spans="2:19" x14ac:dyDescent="0.3">
      <c r="B50" s="286" t="s">
        <v>1727</v>
      </c>
      <c r="C50" s="286" t="s">
        <v>158</v>
      </c>
      <c r="D50" s="286" t="s">
        <v>1336</v>
      </c>
      <c r="J50" s="293" t="b">
        <f t="shared" si="3"/>
        <v>0</v>
      </c>
      <c r="K50" s="293" t="b">
        <f t="shared" si="3"/>
        <v>1</v>
      </c>
      <c r="L50" s="296">
        <f t="shared" si="1"/>
        <v>0</v>
      </c>
      <c r="N50" s="294" t="s">
        <v>1541</v>
      </c>
      <c r="O50" s="294" t="s">
        <v>158</v>
      </c>
      <c r="P50" s="294" t="s">
        <v>1336</v>
      </c>
    </row>
    <row r="51" spans="2:19" x14ac:dyDescent="0.3">
      <c r="C51" t="s">
        <v>160</v>
      </c>
      <c r="D51" t="s">
        <v>0</v>
      </c>
      <c r="J51" s="293" t="b">
        <f t="shared" si="3"/>
        <v>1</v>
      </c>
      <c r="K51" s="293" t="b">
        <f t="shared" si="3"/>
        <v>1</v>
      </c>
      <c r="L51" s="296">
        <f t="shared" si="1"/>
        <v>0</v>
      </c>
      <c r="O51" s="292" t="s">
        <v>160</v>
      </c>
      <c r="P51" s="292" t="s">
        <v>0</v>
      </c>
    </row>
    <row r="54" spans="2:19" x14ac:dyDescent="0.3">
      <c r="N54" s="294" t="s">
        <v>1722</v>
      </c>
      <c r="O54" s="294" t="s">
        <v>1721</v>
      </c>
      <c r="P54" s="295">
        <v>0</v>
      </c>
      <c r="Q54" s="295">
        <v>0</v>
      </c>
      <c r="R54" s="295">
        <v>0</v>
      </c>
      <c r="S54" s="295">
        <v>139992467942</v>
      </c>
    </row>
  </sheetData>
  <conditionalFormatting sqref="J4:K51">
    <cfRule type="cellIs" dxfId="1" priority="1" operator="equal">
      <formula>FALSE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62"/>
  <sheetViews>
    <sheetView zoomScale="85" zoomScaleNormal="85" workbookViewId="0">
      <selection activeCell="C13" sqref="C13"/>
    </sheetView>
  </sheetViews>
  <sheetFormatPr defaultColWidth="9.21875" defaultRowHeight="14.4" x14ac:dyDescent="0.3"/>
  <cols>
    <col min="1" max="1" width="3" style="293" customWidth="1"/>
    <col min="2" max="2" width="8.77734375"/>
    <col min="3" max="3" width="57.77734375" bestFit="1" customWidth="1"/>
    <col min="4" max="5" width="19.77734375" bestFit="1" customWidth="1"/>
    <col min="6" max="6" width="7.77734375" customWidth="1"/>
    <col min="7" max="7" width="19.77734375" bestFit="1" customWidth="1"/>
    <col min="8" max="8" width="9.21875" style="293"/>
    <col min="9" max="9" width="1.44140625" style="293" customWidth="1"/>
    <col min="10" max="11" width="5.44140625" style="293" bestFit="1" customWidth="1"/>
    <col min="12" max="12" width="14.77734375" style="293" customWidth="1"/>
    <col min="13" max="13" width="1.77734375" style="293" customWidth="1"/>
    <col min="14" max="14" width="8.77734375"/>
    <col min="15" max="15" width="57.77734375" bestFit="1" customWidth="1"/>
    <col min="16" max="17" width="19.77734375" bestFit="1" customWidth="1"/>
    <col min="18" max="18" width="7.77734375" customWidth="1"/>
    <col min="19" max="19" width="19.77734375" bestFit="1" customWidth="1"/>
    <col min="20" max="20" width="8.77734375" customWidth="1"/>
    <col min="21" max="16384" width="9.21875" style="293"/>
  </cols>
  <sheetData>
    <row r="2" spans="2:19" x14ac:dyDescent="0.3">
      <c r="B2" t="s">
        <v>194</v>
      </c>
      <c r="C2" t="s">
        <v>0</v>
      </c>
      <c r="D2" s="286" t="s">
        <v>1704</v>
      </c>
      <c r="N2" t="s">
        <v>194</v>
      </c>
      <c r="O2" t="s">
        <v>0</v>
      </c>
      <c r="P2" s="286" t="s">
        <v>1522</v>
      </c>
    </row>
    <row r="3" spans="2:19" x14ac:dyDescent="0.3">
      <c r="B3" t="s">
        <v>1717</v>
      </c>
      <c r="C3" t="s">
        <v>1718</v>
      </c>
      <c r="D3" t="s">
        <v>1526</v>
      </c>
      <c r="N3" t="s">
        <v>1724</v>
      </c>
      <c r="O3" t="s">
        <v>1526</v>
      </c>
      <c r="P3" t="s">
        <v>1723</v>
      </c>
    </row>
    <row r="4" spans="2:19" x14ac:dyDescent="0.3">
      <c r="B4" s="286" t="s">
        <v>94</v>
      </c>
      <c r="C4" s="286" t="s">
        <v>95</v>
      </c>
      <c r="D4" s="287">
        <v>5332904002480.0195</v>
      </c>
      <c r="E4" s="287">
        <v>4022004578770.5698</v>
      </c>
      <c r="F4" s="287">
        <v>75.418657018768243</v>
      </c>
      <c r="G4" s="287">
        <v>5197727488242</v>
      </c>
      <c r="J4" s="293" t="b">
        <f>+B4=N4</f>
        <v>1</v>
      </c>
      <c r="K4" s="293" t="b">
        <f>+C4=O4</f>
        <v>1</v>
      </c>
      <c r="L4" s="296">
        <f>+G4-Q4</f>
        <v>0</v>
      </c>
      <c r="N4" s="286" t="s">
        <v>94</v>
      </c>
      <c r="O4" s="286" t="s">
        <v>95</v>
      </c>
      <c r="P4" s="287">
        <v>5403971042675</v>
      </c>
      <c r="Q4" s="287">
        <v>5197727488242</v>
      </c>
      <c r="R4" s="287">
        <v>96.183481502689403</v>
      </c>
      <c r="S4" s="287">
        <v>4941246974628.5303</v>
      </c>
    </row>
    <row r="5" spans="2:19" x14ac:dyDescent="0.3">
      <c r="B5" s="286" t="s">
        <v>96</v>
      </c>
      <c r="C5" s="286" t="s">
        <v>97</v>
      </c>
      <c r="D5" s="287">
        <v>1935284512154.02</v>
      </c>
      <c r="E5" s="287">
        <v>1665965966757.5701</v>
      </c>
      <c r="F5" s="287">
        <v>86.083775088103636</v>
      </c>
      <c r="G5" s="287">
        <v>1807482745855</v>
      </c>
      <c r="J5" s="293" t="b">
        <f t="shared" ref="J5:K22" si="0">+B5=N5</f>
        <v>1</v>
      </c>
      <c r="K5" s="293" t="b">
        <f t="shared" si="0"/>
        <v>1</v>
      </c>
      <c r="L5" s="296">
        <f t="shared" ref="L5:L48" si="1">+G5-Q5</f>
        <v>0</v>
      </c>
      <c r="N5" s="286" t="s">
        <v>96</v>
      </c>
      <c r="O5" s="286" t="s">
        <v>97</v>
      </c>
      <c r="P5" s="287">
        <v>1708660958875</v>
      </c>
      <c r="Q5" s="287">
        <v>1807482745855</v>
      </c>
      <c r="R5" s="287">
        <v>105.78358078978205</v>
      </c>
      <c r="S5" s="287">
        <v>1660417707372.53</v>
      </c>
    </row>
    <row r="6" spans="2:19" x14ac:dyDescent="0.3">
      <c r="B6" s="286" t="s">
        <v>98</v>
      </c>
      <c r="C6" s="286" t="s">
        <v>99</v>
      </c>
      <c r="D6" s="287">
        <v>1374719991582</v>
      </c>
      <c r="E6" s="287">
        <v>1310875061174</v>
      </c>
      <c r="F6" s="287">
        <v>95.355786574797051</v>
      </c>
      <c r="G6" s="287">
        <v>1404964803251</v>
      </c>
      <c r="J6" s="293" t="b">
        <f t="shared" si="0"/>
        <v>1</v>
      </c>
      <c r="K6" s="293" t="b">
        <f t="shared" si="0"/>
        <v>1</v>
      </c>
      <c r="L6" s="296">
        <f t="shared" si="1"/>
        <v>0</v>
      </c>
      <c r="N6" s="286" t="s">
        <v>98</v>
      </c>
      <c r="O6" s="286" t="s">
        <v>99</v>
      </c>
      <c r="P6" s="287">
        <v>1353790000000</v>
      </c>
      <c r="Q6" s="287">
        <v>1404964803251</v>
      </c>
      <c r="R6" s="287">
        <v>103.78011384712549</v>
      </c>
      <c r="S6" s="287">
        <v>1269688670076</v>
      </c>
    </row>
    <row r="7" spans="2:19" x14ac:dyDescent="0.3">
      <c r="B7" s="286" t="s">
        <v>100</v>
      </c>
      <c r="C7" s="286" t="s">
        <v>101</v>
      </c>
      <c r="D7" s="287">
        <v>64639217407</v>
      </c>
      <c r="E7" s="287">
        <v>15870166562</v>
      </c>
      <c r="F7" s="287">
        <v>24.55191631122899</v>
      </c>
      <c r="G7" s="287">
        <v>21480849525</v>
      </c>
      <c r="J7" s="293" t="b">
        <f t="shared" si="0"/>
        <v>1</v>
      </c>
      <c r="K7" s="293" t="b">
        <f t="shared" si="0"/>
        <v>1</v>
      </c>
      <c r="L7" s="296">
        <f t="shared" si="1"/>
        <v>0</v>
      </c>
      <c r="N7" s="286" t="s">
        <v>100</v>
      </c>
      <c r="O7" s="286" t="s">
        <v>101</v>
      </c>
      <c r="P7" s="287">
        <v>26331739350</v>
      </c>
      <c r="Q7" s="287">
        <v>21480849525</v>
      </c>
      <c r="R7" s="287">
        <v>81.577784283361439</v>
      </c>
      <c r="S7" s="287">
        <v>21271223932</v>
      </c>
    </row>
    <row r="8" spans="2:19" x14ac:dyDescent="0.3">
      <c r="B8" s="286" t="s">
        <v>102</v>
      </c>
      <c r="C8" s="286" t="s">
        <v>103</v>
      </c>
      <c r="D8" s="287">
        <v>60787984223</v>
      </c>
      <c r="E8" s="287">
        <v>61121457472.260002</v>
      </c>
      <c r="F8" s="287">
        <v>100.54858415445504</v>
      </c>
      <c r="G8" s="287">
        <v>54173704673</v>
      </c>
      <c r="J8" s="293" t="b">
        <f t="shared" si="0"/>
        <v>1</v>
      </c>
      <c r="K8" s="293" t="b">
        <f t="shared" si="0"/>
        <v>1</v>
      </c>
      <c r="L8" s="296">
        <f t="shared" si="1"/>
        <v>0</v>
      </c>
      <c r="N8" s="286" t="s">
        <v>102</v>
      </c>
      <c r="O8" s="286" t="s">
        <v>103</v>
      </c>
      <c r="P8" s="287">
        <v>54589651726</v>
      </c>
      <c r="Q8" s="287">
        <v>54173704673</v>
      </c>
      <c r="R8" s="287">
        <v>99.238047798715129</v>
      </c>
      <c r="S8" s="287">
        <v>60080960355.959999</v>
      </c>
    </row>
    <row r="9" spans="2:19" x14ac:dyDescent="0.3">
      <c r="B9" s="286" t="s">
        <v>104</v>
      </c>
      <c r="C9" s="286" t="s">
        <v>105</v>
      </c>
      <c r="D9" s="287">
        <v>435137318942.02002</v>
      </c>
      <c r="E9" s="287">
        <v>278099281549.31</v>
      </c>
      <c r="F9" s="287">
        <v>63.910694266690882</v>
      </c>
      <c r="G9" s="287">
        <v>326863388406</v>
      </c>
      <c r="J9" s="293" t="b">
        <f t="shared" si="0"/>
        <v>1</v>
      </c>
      <c r="K9" s="293" t="b">
        <f t="shared" si="0"/>
        <v>1</v>
      </c>
      <c r="L9" s="296">
        <f t="shared" si="1"/>
        <v>0</v>
      </c>
      <c r="N9" s="286" t="s">
        <v>104</v>
      </c>
      <c r="O9" s="286" t="s">
        <v>105</v>
      </c>
      <c r="P9" s="287">
        <v>273949567799</v>
      </c>
      <c r="Q9" s="287">
        <v>326863388406</v>
      </c>
      <c r="R9" s="287">
        <v>119.31516849328395</v>
      </c>
      <c r="S9" s="287">
        <v>309376853008.57001</v>
      </c>
    </row>
    <row r="10" spans="2:19" x14ac:dyDescent="0.3">
      <c r="B10" s="286" t="s">
        <v>106</v>
      </c>
      <c r="C10" s="286" t="s">
        <v>107</v>
      </c>
      <c r="D10" s="287">
        <v>3394073754067</v>
      </c>
      <c r="E10" s="287">
        <v>2351024867203</v>
      </c>
      <c r="F10" s="287">
        <v>69.268526188797438</v>
      </c>
      <c r="G10" s="287">
        <v>3383819523675</v>
      </c>
      <c r="J10" s="293" t="b">
        <f t="shared" si="0"/>
        <v>1</v>
      </c>
      <c r="K10" s="293" t="b">
        <f t="shared" si="0"/>
        <v>1</v>
      </c>
      <c r="L10" s="296">
        <f t="shared" si="1"/>
        <v>0</v>
      </c>
      <c r="N10" s="286" t="s">
        <v>106</v>
      </c>
      <c r="O10" s="286" t="s">
        <v>107</v>
      </c>
      <c r="P10" s="287">
        <v>3645310083800</v>
      </c>
      <c r="Q10" s="287">
        <v>3383819523675</v>
      </c>
      <c r="R10" s="287">
        <v>92.826657976585267</v>
      </c>
      <c r="S10" s="287">
        <v>3270925230010</v>
      </c>
    </row>
    <row r="11" spans="2:19" x14ac:dyDescent="0.3">
      <c r="B11" s="286" t="s">
        <v>108</v>
      </c>
      <c r="C11" s="286" t="s">
        <v>109</v>
      </c>
      <c r="D11" s="287">
        <v>3353276613817</v>
      </c>
      <c r="E11" s="287">
        <v>2311889813203</v>
      </c>
      <c r="F11" s="287">
        <v>68.944202326672951</v>
      </c>
      <c r="G11" s="287">
        <v>3342865637337</v>
      </c>
      <c r="J11" s="293" t="b">
        <f t="shared" si="0"/>
        <v>1</v>
      </c>
      <c r="K11" s="293" t="b">
        <f t="shared" si="0"/>
        <v>1</v>
      </c>
      <c r="L11" s="296">
        <f t="shared" si="1"/>
        <v>0</v>
      </c>
      <c r="N11" s="286" t="s">
        <v>108</v>
      </c>
      <c r="O11" s="286" t="s">
        <v>109</v>
      </c>
      <c r="P11" s="287">
        <v>3604324958800</v>
      </c>
      <c r="Q11" s="287">
        <v>3342865637337</v>
      </c>
      <c r="R11" s="287">
        <v>92.745955915416459</v>
      </c>
      <c r="S11" s="287">
        <v>3212386689010</v>
      </c>
    </row>
    <row r="12" spans="2:19" x14ac:dyDescent="0.3">
      <c r="B12" s="286" t="s">
        <v>110</v>
      </c>
      <c r="C12" s="286" t="s">
        <v>111</v>
      </c>
      <c r="D12" s="287">
        <v>194865013385</v>
      </c>
      <c r="E12" s="287">
        <v>174135496633</v>
      </c>
      <c r="F12" s="287">
        <v>89.362114629041102</v>
      </c>
      <c r="G12" s="287">
        <v>124847165200</v>
      </c>
      <c r="J12" s="293" t="b">
        <f t="shared" si="0"/>
        <v>1</v>
      </c>
      <c r="K12" s="293" t="b">
        <f t="shared" si="0"/>
        <v>1</v>
      </c>
      <c r="L12" s="296">
        <f t="shared" si="1"/>
        <v>0</v>
      </c>
      <c r="N12" s="286" t="s">
        <v>110</v>
      </c>
      <c r="O12" s="286" t="s">
        <v>111</v>
      </c>
      <c r="P12" s="287">
        <v>150130144800</v>
      </c>
      <c r="Q12" s="287">
        <v>124847165200</v>
      </c>
      <c r="R12" s="287">
        <v>83.15929180400019</v>
      </c>
      <c r="S12" s="287">
        <v>146964309439</v>
      </c>
    </row>
    <row r="13" spans="2:19" x14ac:dyDescent="0.3">
      <c r="B13" s="286" t="s">
        <v>112</v>
      </c>
      <c r="C13" s="286" t="s">
        <v>181</v>
      </c>
      <c r="D13" s="287">
        <v>69870042432</v>
      </c>
      <c r="E13" s="287">
        <v>59124751082</v>
      </c>
      <c r="F13" s="287">
        <v>84.621032167745284</v>
      </c>
      <c r="G13" s="287">
        <v>60477630400</v>
      </c>
      <c r="J13" s="293" t="b">
        <f t="shared" si="0"/>
        <v>1</v>
      </c>
      <c r="K13" s="293" t="b">
        <f t="shared" si="0"/>
        <v>1</v>
      </c>
      <c r="L13" s="296">
        <f t="shared" si="1"/>
        <v>0</v>
      </c>
      <c r="N13" s="286" t="s">
        <v>112</v>
      </c>
      <c r="O13" s="286" t="s">
        <v>181</v>
      </c>
      <c r="P13" s="287">
        <v>216629191000</v>
      </c>
      <c r="Q13" s="287">
        <v>60477630400</v>
      </c>
      <c r="R13" s="287">
        <v>27.917581246010378</v>
      </c>
      <c r="S13" s="287">
        <v>114678544196</v>
      </c>
    </row>
    <row r="14" spans="2:19" x14ac:dyDescent="0.3">
      <c r="B14" s="286" t="s">
        <v>182</v>
      </c>
      <c r="C14" s="286" t="s">
        <v>183</v>
      </c>
      <c r="D14" s="287">
        <v>1484527774000</v>
      </c>
      <c r="E14" s="287">
        <v>1475540106000</v>
      </c>
      <c r="F14" s="287">
        <v>99.394577308864825</v>
      </c>
      <c r="G14" s="287">
        <v>1583746053000</v>
      </c>
      <c r="J14" s="293" t="b">
        <f t="shared" si="0"/>
        <v>1</v>
      </c>
      <c r="K14" s="293" t="b">
        <f t="shared" si="0"/>
        <v>1</v>
      </c>
      <c r="L14" s="296">
        <f t="shared" si="1"/>
        <v>0</v>
      </c>
      <c r="N14" s="286" t="s">
        <v>182</v>
      </c>
      <c r="O14" s="286" t="s">
        <v>183</v>
      </c>
      <c r="P14" s="287">
        <v>1583746053000</v>
      </c>
      <c r="Q14" s="287">
        <v>1583746053000</v>
      </c>
      <c r="R14" s="287">
        <v>100</v>
      </c>
      <c r="S14" s="287">
        <v>1537777886000</v>
      </c>
    </row>
    <row r="15" spans="2:19" x14ac:dyDescent="0.3">
      <c r="B15" s="286" t="s">
        <v>184</v>
      </c>
      <c r="C15" s="286" t="s">
        <v>185</v>
      </c>
      <c r="D15" s="287">
        <v>1604013784000</v>
      </c>
      <c r="E15" s="287">
        <v>355203497834</v>
      </c>
      <c r="F15" s="287">
        <v>22.144666172893686</v>
      </c>
      <c r="G15" s="287">
        <v>434251210607</v>
      </c>
      <c r="J15" s="293" t="b">
        <f t="shared" si="0"/>
        <v>1</v>
      </c>
      <c r="K15" s="293" t="b">
        <f t="shared" si="0"/>
        <v>1</v>
      </c>
      <c r="L15" s="296">
        <f t="shared" si="1"/>
        <v>0</v>
      </c>
      <c r="N15" s="286" t="s">
        <v>184</v>
      </c>
      <c r="O15" s="286" t="s">
        <v>185</v>
      </c>
      <c r="P15" s="287">
        <v>457020502000</v>
      </c>
      <c r="Q15" s="287">
        <v>434251210607</v>
      </c>
      <c r="R15" s="287">
        <v>95.017884035101773</v>
      </c>
      <c r="S15" s="287">
        <v>330074001617</v>
      </c>
    </row>
    <row r="16" spans="2:19" x14ac:dyDescent="0.3">
      <c r="B16" s="286" t="s">
        <v>230</v>
      </c>
      <c r="C16" s="286" t="s">
        <v>231</v>
      </c>
      <c r="D16" s="287">
        <v>0</v>
      </c>
      <c r="E16" s="287">
        <v>247885961654</v>
      </c>
      <c r="F16" s="287">
        <v>0</v>
      </c>
      <c r="G16" s="287">
        <v>1139543578130</v>
      </c>
      <c r="J16" s="293" t="b">
        <f t="shared" si="0"/>
        <v>1</v>
      </c>
      <c r="K16" s="293" t="b">
        <f t="shared" si="0"/>
        <v>1</v>
      </c>
      <c r="L16" s="296">
        <f t="shared" si="1"/>
        <v>0</v>
      </c>
      <c r="N16" s="286" t="s">
        <v>230</v>
      </c>
      <c r="O16" s="286" t="s">
        <v>231</v>
      </c>
      <c r="P16" s="287">
        <v>1196799068000</v>
      </c>
      <c r="Q16" s="287">
        <v>1139543578130</v>
      </c>
      <c r="R16" s="287">
        <v>95.215947989859231</v>
      </c>
      <c r="S16" s="287">
        <v>1082891947758</v>
      </c>
    </row>
    <row r="17" spans="2:19" x14ac:dyDescent="0.3">
      <c r="B17" s="286" t="s">
        <v>186</v>
      </c>
      <c r="C17" s="286" t="s">
        <v>187</v>
      </c>
      <c r="D17" s="287">
        <v>39135054000</v>
      </c>
      <c r="E17" s="287">
        <v>39135054000</v>
      </c>
      <c r="F17" s="287">
        <v>100</v>
      </c>
      <c r="G17" s="287">
        <v>36346428000</v>
      </c>
      <c r="J17" s="293" t="b">
        <f t="shared" si="0"/>
        <v>1</v>
      </c>
      <c r="K17" s="293" t="b">
        <f t="shared" si="0"/>
        <v>1</v>
      </c>
      <c r="L17" s="296">
        <f t="shared" si="1"/>
        <v>0</v>
      </c>
      <c r="N17" s="286" t="s">
        <v>186</v>
      </c>
      <c r="O17" s="286" t="s">
        <v>187</v>
      </c>
      <c r="P17" s="287">
        <v>36346428000</v>
      </c>
      <c r="Q17" s="287">
        <v>36346428000</v>
      </c>
      <c r="R17" s="287">
        <v>100</v>
      </c>
      <c r="S17" s="287">
        <v>27250000000</v>
      </c>
    </row>
    <row r="18" spans="2:19" x14ac:dyDescent="0.3">
      <c r="B18" s="286" t="s">
        <v>188</v>
      </c>
      <c r="C18" s="286" t="s">
        <v>189</v>
      </c>
      <c r="D18" s="287">
        <v>39135054000</v>
      </c>
      <c r="E18" s="287">
        <v>39135054000</v>
      </c>
      <c r="F18" s="287">
        <v>100</v>
      </c>
      <c r="G18" s="287">
        <v>36346428000</v>
      </c>
      <c r="J18" s="293" t="b">
        <f t="shared" si="0"/>
        <v>1</v>
      </c>
      <c r="K18" s="293" t="b">
        <f t="shared" si="0"/>
        <v>1</v>
      </c>
      <c r="L18" s="296">
        <f t="shared" si="1"/>
        <v>0</v>
      </c>
      <c r="N18" s="286" t="s">
        <v>188</v>
      </c>
      <c r="O18" s="286" t="s">
        <v>189</v>
      </c>
      <c r="P18" s="287">
        <v>36346428000</v>
      </c>
      <c r="Q18" s="287">
        <v>36346428000</v>
      </c>
      <c r="R18" s="287">
        <v>100</v>
      </c>
      <c r="S18" s="287">
        <v>27250000000</v>
      </c>
    </row>
    <row r="19" spans="2:19" x14ac:dyDescent="0.3">
      <c r="B19" s="286" t="s">
        <v>1339</v>
      </c>
      <c r="C19" s="286" t="s">
        <v>1340</v>
      </c>
      <c r="D19" s="287">
        <v>1662086250</v>
      </c>
      <c r="E19" s="287">
        <v>0</v>
      </c>
      <c r="F19" s="287">
        <v>0</v>
      </c>
      <c r="G19" s="287">
        <v>4607458338</v>
      </c>
      <c r="J19" s="293" t="b">
        <f t="shared" si="0"/>
        <v>1</v>
      </c>
      <c r="K19" s="293" t="b">
        <f t="shared" si="0"/>
        <v>1</v>
      </c>
      <c r="L19" s="296">
        <f t="shared" si="1"/>
        <v>0</v>
      </c>
      <c r="N19" s="286" t="s">
        <v>1339</v>
      </c>
      <c r="O19" s="286" t="s">
        <v>1340</v>
      </c>
      <c r="P19" s="287">
        <v>4638697000</v>
      </c>
      <c r="Q19" s="287">
        <v>4607458338</v>
      </c>
      <c r="R19" s="287">
        <v>99.326563860497899</v>
      </c>
      <c r="S19" s="287">
        <v>31288541000</v>
      </c>
    </row>
    <row r="20" spans="2:19" x14ac:dyDescent="0.3">
      <c r="B20" s="286" t="s">
        <v>1341</v>
      </c>
      <c r="C20" s="286" t="s">
        <v>1342</v>
      </c>
      <c r="D20" s="287">
        <v>0</v>
      </c>
      <c r="E20" s="287">
        <v>0</v>
      </c>
      <c r="F20" s="287">
        <v>0</v>
      </c>
      <c r="G20" s="287">
        <v>2000000000</v>
      </c>
      <c r="J20" s="293" t="b">
        <f t="shared" si="0"/>
        <v>1</v>
      </c>
      <c r="K20" s="293" t="b">
        <f t="shared" si="0"/>
        <v>1</v>
      </c>
      <c r="L20" s="296">
        <f t="shared" si="1"/>
        <v>0</v>
      </c>
      <c r="N20" s="286" t="s">
        <v>1341</v>
      </c>
      <c r="O20" s="286" t="s">
        <v>1342</v>
      </c>
      <c r="P20" s="287">
        <v>2000000000</v>
      </c>
      <c r="Q20" s="287">
        <v>2000000000</v>
      </c>
      <c r="R20" s="287">
        <v>100</v>
      </c>
      <c r="S20" s="287">
        <v>18800005000</v>
      </c>
    </row>
    <row r="21" spans="2:19" x14ac:dyDescent="0.3">
      <c r="B21" s="286" t="s">
        <v>1343</v>
      </c>
      <c r="C21" s="286" t="s">
        <v>1344</v>
      </c>
      <c r="D21" s="287">
        <v>299475000</v>
      </c>
      <c r="E21" s="287">
        <v>0</v>
      </c>
      <c r="F21" s="287">
        <v>0</v>
      </c>
      <c r="G21" s="287">
        <v>1387489588</v>
      </c>
      <c r="J21" s="293" t="b">
        <f t="shared" si="0"/>
        <v>1</v>
      </c>
      <c r="K21" s="293" t="b">
        <f t="shared" si="0"/>
        <v>1</v>
      </c>
      <c r="L21" s="296">
        <f t="shared" si="1"/>
        <v>0</v>
      </c>
      <c r="N21" s="286" t="s">
        <v>1343</v>
      </c>
      <c r="O21" s="286" t="s">
        <v>1344</v>
      </c>
      <c r="P21" s="287">
        <v>1287347000</v>
      </c>
      <c r="Q21" s="287">
        <v>1387489588</v>
      </c>
      <c r="R21" s="287">
        <v>107.77898950321864</v>
      </c>
      <c r="S21" s="287">
        <v>8467541000</v>
      </c>
    </row>
    <row r="22" spans="2:19" x14ac:dyDescent="0.3">
      <c r="B22" s="286" t="s">
        <v>1345</v>
      </c>
      <c r="C22" s="286" t="s">
        <v>1346</v>
      </c>
      <c r="D22" s="287">
        <v>1362611250</v>
      </c>
      <c r="E22" s="287">
        <v>0</v>
      </c>
      <c r="F22" s="287">
        <v>0</v>
      </c>
      <c r="G22" s="287">
        <v>1219968750</v>
      </c>
      <c r="J22" s="293" t="b">
        <f t="shared" si="0"/>
        <v>1</v>
      </c>
      <c r="K22" s="293" t="b">
        <f t="shared" si="0"/>
        <v>1</v>
      </c>
      <c r="L22" s="296">
        <f t="shared" si="1"/>
        <v>0</v>
      </c>
      <c r="N22" s="286" t="s">
        <v>1345</v>
      </c>
      <c r="O22" s="286" t="s">
        <v>1346</v>
      </c>
      <c r="P22" s="287">
        <v>1351350000</v>
      </c>
      <c r="Q22" s="287">
        <v>1219968750</v>
      </c>
      <c r="R22" s="287">
        <v>90.277777777777771</v>
      </c>
      <c r="S22" s="287">
        <v>4020995000</v>
      </c>
    </row>
    <row r="23" spans="2:19" x14ac:dyDescent="0.3">
      <c r="B23" s="286" t="s">
        <v>190</v>
      </c>
      <c r="C23" s="286" t="s">
        <v>191</v>
      </c>
      <c r="D23" s="287">
        <v>3545736259</v>
      </c>
      <c r="E23" s="287">
        <v>5013744810</v>
      </c>
      <c r="F23" s="287">
        <v>141.40207967453341</v>
      </c>
      <c r="G23" s="287">
        <v>6425218712</v>
      </c>
      <c r="J23" s="293" t="b">
        <f t="shared" ref="J23:K43" si="2">+B23=N23</f>
        <v>1</v>
      </c>
      <c r="K23" s="293" t="b">
        <f t="shared" si="2"/>
        <v>1</v>
      </c>
      <c r="L23" s="296">
        <f t="shared" si="1"/>
        <v>0</v>
      </c>
      <c r="N23" s="286" t="s">
        <v>190</v>
      </c>
      <c r="O23" s="286" t="s">
        <v>191</v>
      </c>
      <c r="P23" s="287">
        <v>50000000000</v>
      </c>
      <c r="Q23" s="287">
        <v>6425218712</v>
      </c>
      <c r="R23" s="287">
        <v>12.850437424000001</v>
      </c>
      <c r="S23" s="287">
        <v>9904037246</v>
      </c>
    </row>
    <row r="24" spans="2:19" x14ac:dyDescent="0.3">
      <c r="B24" s="286" t="s">
        <v>192</v>
      </c>
      <c r="C24" s="286" t="s">
        <v>113</v>
      </c>
      <c r="D24" s="287">
        <v>3545736259</v>
      </c>
      <c r="E24" s="287">
        <v>5013744810</v>
      </c>
      <c r="F24" s="287">
        <v>141.40207967453341</v>
      </c>
      <c r="G24" s="287">
        <v>6425218712</v>
      </c>
      <c r="J24" s="293" t="b">
        <f t="shared" si="2"/>
        <v>1</v>
      </c>
      <c r="K24" s="293" t="b">
        <f t="shared" si="2"/>
        <v>1</v>
      </c>
      <c r="L24" s="296">
        <f t="shared" si="1"/>
        <v>0</v>
      </c>
      <c r="N24" s="286" t="s">
        <v>192</v>
      </c>
      <c r="O24" s="286" t="s">
        <v>113</v>
      </c>
      <c r="P24" s="287">
        <v>50000000000</v>
      </c>
      <c r="Q24" s="287">
        <v>6425218712</v>
      </c>
      <c r="R24" s="287">
        <v>12.850437424000001</v>
      </c>
      <c r="S24" s="287">
        <v>9904037246</v>
      </c>
    </row>
    <row r="25" spans="2:19" x14ac:dyDescent="0.3">
      <c r="B25" s="286" t="s">
        <v>114</v>
      </c>
      <c r="C25" s="286" t="s">
        <v>180</v>
      </c>
      <c r="D25" s="287">
        <v>4821806221607.6504</v>
      </c>
      <c r="E25" s="287">
        <v>3130848064860.5898</v>
      </c>
      <c r="F25" s="287">
        <v>64.93102213088784</v>
      </c>
      <c r="G25" s="287">
        <v>4375546682896.7563</v>
      </c>
      <c r="J25" s="293" t="b">
        <f t="shared" si="2"/>
        <v>1</v>
      </c>
      <c r="K25" s="293" t="b">
        <f t="shared" si="2"/>
        <v>1</v>
      </c>
      <c r="L25" s="296">
        <f t="shared" si="1"/>
        <v>0</v>
      </c>
      <c r="N25" s="286" t="s">
        <v>114</v>
      </c>
      <c r="O25" s="286" t="s">
        <v>180</v>
      </c>
      <c r="P25" s="287">
        <v>4710254015957.4902</v>
      </c>
      <c r="Q25" s="287">
        <v>4375546682896.7563</v>
      </c>
      <c r="R25" s="287">
        <v>92.894070427480003</v>
      </c>
      <c r="S25" s="287">
        <v>4668753881081.7695</v>
      </c>
    </row>
    <row r="26" spans="2:19" x14ac:dyDescent="0.3">
      <c r="B26" s="286" t="s">
        <v>115</v>
      </c>
      <c r="C26" s="286" t="s">
        <v>9</v>
      </c>
      <c r="D26" s="287">
        <v>3876406145634.8398</v>
      </c>
      <c r="E26" s="287">
        <v>2545385192638.5898</v>
      </c>
      <c r="F26" s="287">
        <v>65.663532070934011</v>
      </c>
      <c r="G26" s="287">
        <v>3702483611115.4263</v>
      </c>
      <c r="J26" s="293" t="b">
        <f t="shared" si="2"/>
        <v>1</v>
      </c>
      <c r="K26" s="293" t="b">
        <f t="shared" si="2"/>
        <v>1</v>
      </c>
      <c r="L26" s="296">
        <f t="shared" si="1"/>
        <v>0</v>
      </c>
      <c r="N26" s="286" t="s">
        <v>115</v>
      </c>
      <c r="O26" s="286" t="s">
        <v>9</v>
      </c>
      <c r="P26" s="287">
        <v>3972495540317.0898</v>
      </c>
      <c r="Q26" s="287">
        <v>3702483611115.4263</v>
      </c>
      <c r="R26" s="287">
        <v>93.202964573243776</v>
      </c>
      <c r="S26" s="287">
        <v>3772427255676.21</v>
      </c>
    </row>
    <row r="27" spans="2:19" x14ac:dyDescent="0.3">
      <c r="B27" s="286" t="s">
        <v>116</v>
      </c>
      <c r="C27" s="286" t="s">
        <v>10</v>
      </c>
      <c r="D27" s="287">
        <v>1436984603562.46</v>
      </c>
      <c r="E27" s="287">
        <v>1394600522080</v>
      </c>
      <c r="F27" s="287">
        <v>97.050484648382138</v>
      </c>
      <c r="G27" s="287">
        <v>1388742692618</v>
      </c>
      <c r="J27" s="293" t="b">
        <f t="shared" si="2"/>
        <v>1</v>
      </c>
      <c r="K27" s="293" t="b">
        <f t="shared" si="2"/>
        <v>1</v>
      </c>
      <c r="L27" s="296">
        <f t="shared" si="1"/>
        <v>0</v>
      </c>
      <c r="N27" s="286" t="s">
        <v>116</v>
      </c>
      <c r="O27" s="286" t="s">
        <v>10</v>
      </c>
      <c r="P27" s="287">
        <v>1478558338556.4299</v>
      </c>
      <c r="Q27" s="287">
        <v>1388742692618</v>
      </c>
      <c r="R27" s="287">
        <v>93.9254580900663</v>
      </c>
      <c r="S27" s="287">
        <v>1340751878830</v>
      </c>
    </row>
    <row r="28" spans="2:19" x14ac:dyDescent="0.3">
      <c r="B28" s="286" t="s">
        <v>117</v>
      </c>
      <c r="C28" s="286" t="s">
        <v>118</v>
      </c>
      <c r="D28" s="287">
        <v>1137792752468.3799</v>
      </c>
      <c r="E28" s="287">
        <v>856872643329.58997</v>
      </c>
      <c r="F28" s="287">
        <v>75.310080985368472</v>
      </c>
      <c r="G28" s="287">
        <v>1018296070240.4265</v>
      </c>
      <c r="J28" s="293" t="b">
        <f t="shared" si="2"/>
        <v>1</v>
      </c>
      <c r="K28" s="293" t="b">
        <f t="shared" si="2"/>
        <v>1</v>
      </c>
      <c r="L28" s="296">
        <f t="shared" si="1"/>
        <v>0</v>
      </c>
      <c r="N28" s="286" t="s">
        <v>117</v>
      </c>
      <c r="O28" s="286" t="s">
        <v>118</v>
      </c>
      <c r="P28" s="287">
        <v>1085944835059.76</v>
      </c>
      <c r="Q28" s="287">
        <v>1018296070240.4265</v>
      </c>
      <c r="R28" s="287">
        <v>93.770515533083156</v>
      </c>
      <c r="S28" s="287">
        <v>968946084476.56995</v>
      </c>
    </row>
    <row r="29" spans="2:19" x14ac:dyDescent="0.3">
      <c r="B29" s="286" t="s">
        <v>119</v>
      </c>
      <c r="C29" s="286" t="s">
        <v>12</v>
      </c>
      <c r="D29" s="287">
        <v>318000000</v>
      </c>
      <c r="E29" s="287">
        <v>308091627</v>
      </c>
      <c r="F29" s="287">
        <v>96.884159433962267</v>
      </c>
      <c r="G29" s="287">
        <v>0</v>
      </c>
      <c r="J29" s="293" t="b">
        <f t="shared" si="2"/>
        <v>0</v>
      </c>
      <c r="K29" s="293" t="b">
        <f t="shared" si="2"/>
        <v>0</v>
      </c>
      <c r="L29" s="296">
        <f t="shared" si="1"/>
        <v>0</v>
      </c>
      <c r="N29" s="286"/>
      <c r="O29" s="286"/>
      <c r="P29" s="287"/>
      <c r="Q29" s="287"/>
      <c r="R29" s="287"/>
      <c r="S29" s="287"/>
    </row>
    <row r="30" spans="2:19" x14ac:dyDescent="0.3">
      <c r="B30" s="286" t="s">
        <v>120</v>
      </c>
      <c r="C30" s="286" t="s">
        <v>13</v>
      </c>
      <c r="D30" s="287">
        <v>1281113324604</v>
      </c>
      <c r="E30" s="287">
        <v>280929891102</v>
      </c>
      <c r="F30" s="287">
        <v>21.928574600442715</v>
      </c>
      <c r="G30" s="287">
        <v>1272143209580</v>
      </c>
      <c r="J30" s="293" t="b">
        <f t="shared" si="2"/>
        <v>1</v>
      </c>
      <c r="K30" s="293" t="b">
        <f t="shared" si="2"/>
        <v>1</v>
      </c>
      <c r="L30" s="296">
        <f t="shared" si="1"/>
        <v>0</v>
      </c>
      <c r="N30" s="286" t="s">
        <v>120</v>
      </c>
      <c r="O30" s="286" t="s">
        <v>13</v>
      </c>
      <c r="P30" s="287">
        <v>1378899153903.8999</v>
      </c>
      <c r="Q30" s="287">
        <v>1272143209580</v>
      </c>
      <c r="R30" s="287">
        <v>92.257886008439726</v>
      </c>
      <c r="S30" s="287">
        <v>1428705197560.6399</v>
      </c>
    </row>
    <row r="31" spans="2:19" x14ac:dyDescent="0.3">
      <c r="B31" s="286" t="s">
        <v>121</v>
      </c>
      <c r="C31" s="286" t="s">
        <v>14</v>
      </c>
      <c r="D31" s="287">
        <v>20197465000</v>
      </c>
      <c r="E31" s="287">
        <v>12674044500</v>
      </c>
      <c r="F31" s="287">
        <v>62.750669452824894</v>
      </c>
      <c r="G31" s="287">
        <v>23301638677</v>
      </c>
      <c r="J31" s="293" t="b">
        <f t="shared" si="2"/>
        <v>1</v>
      </c>
      <c r="K31" s="293" t="b">
        <f t="shared" si="2"/>
        <v>1</v>
      </c>
      <c r="L31" s="296">
        <f t="shared" si="1"/>
        <v>0</v>
      </c>
      <c r="N31" s="286" t="s">
        <v>121</v>
      </c>
      <c r="O31" s="286" t="s">
        <v>14</v>
      </c>
      <c r="P31" s="287">
        <v>29093212797</v>
      </c>
      <c r="Q31" s="287">
        <v>23301638677</v>
      </c>
      <c r="R31" s="287">
        <v>80.093040392578402</v>
      </c>
      <c r="S31" s="287">
        <v>34024094809</v>
      </c>
    </row>
    <row r="32" spans="2:19" x14ac:dyDescent="0.3">
      <c r="B32" s="286" t="s">
        <v>122</v>
      </c>
      <c r="C32" s="286" t="s">
        <v>15</v>
      </c>
      <c r="D32" s="287">
        <v>642415096170.5</v>
      </c>
      <c r="E32" s="287">
        <v>468032821842</v>
      </c>
      <c r="F32" s="287">
        <v>72.855202910390801</v>
      </c>
      <c r="G32" s="287">
        <v>669705153595</v>
      </c>
      <c r="J32" s="293" t="b">
        <f t="shared" si="2"/>
        <v>1</v>
      </c>
      <c r="K32" s="293" t="b">
        <f t="shared" si="2"/>
        <v>1</v>
      </c>
      <c r="L32" s="296">
        <f t="shared" si="1"/>
        <v>0</v>
      </c>
      <c r="N32" s="286" t="s">
        <v>122</v>
      </c>
      <c r="O32" s="286" t="s">
        <v>15</v>
      </c>
      <c r="P32" s="287">
        <v>733758075185.40002</v>
      </c>
      <c r="Q32" s="287">
        <v>669705153595</v>
      </c>
      <c r="R32" s="287">
        <v>91.270566722660519</v>
      </c>
      <c r="S32" s="287">
        <v>891887046339.68994</v>
      </c>
    </row>
    <row r="33" spans="2:19" x14ac:dyDescent="0.3">
      <c r="B33" s="286" t="s">
        <v>123</v>
      </c>
      <c r="C33" s="286" t="s">
        <v>124</v>
      </c>
      <c r="D33" s="287">
        <v>60000000</v>
      </c>
      <c r="E33" s="287">
        <v>59820000</v>
      </c>
      <c r="F33" s="287">
        <v>99.7</v>
      </c>
      <c r="G33" s="287">
        <v>491566000</v>
      </c>
      <c r="J33" s="293" t="b">
        <f t="shared" si="2"/>
        <v>1</v>
      </c>
      <c r="K33" s="293" t="b">
        <f t="shared" si="2"/>
        <v>1</v>
      </c>
      <c r="L33" s="296">
        <f t="shared" si="1"/>
        <v>0</v>
      </c>
      <c r="N33" s="286" t="s">
        <v>123</v>
      </c>
      <c r="O33" s="286" t="s">
        <v>124</v>
      </c>
      <c r="P33" s="287">
        <v>664430000</v>
      </c>
      <c r="Q33" s="287">
        <v>491566000</v>
      </c>
      <c r="R33" s="287">
        <v>73.983113345273395</v>
      </c>
      <c r="S33" s="287">
        <v>0</v>
      </c>
    </row>
    <row r="34" spans="2:19" x14ac:dyDescent="0.3">
      <c r="B34" s="286" t="s">
        <v>125</v>
      </c>
      <c r="C34" s="286" t="s">
        <v>126</v>
      </c>
      <c r="D34" s="287">
        <v>287669940829</v>
      </c>
      <c r="E34" s="287">
        <v>238454901235</v>
      </c>
      <c r="F34" s="287">
        <v>82.891837968133444</v>
      </c>
      <c r="G34" s="287">
        <v>345165485202</v>
      </c>
      <c r="J34" s="293" t="b">
        <f t="shared" si="2"/>
        <v>1</v>
      </c>
      <c r="K34" s="293" t="b">
        <f t="shared" si="2"/>
        <v>1</v>
      </c>
      <c r="L34" s="296">
        <f t="shared" si="1"/>
        <v>0</v>
      </c>
      <c r="N34" s="286" t="s">
        <v>125</v>
      </c>
      <c r="O34" s="286" t="s">
        <v>126</v>
      </c>
      <c r="P34" s="287">
        <v>393618182885</v>
      </c>
      <c r="Q34" s="287">
        <v>345165485202</v>
      </c>
      <c r="R34" s="287">
        <v>87.690432050707372</v>
      </c>
      <c r="S34" s="287">
        <v>244226576155</v>
      </c>
    </row>
    <row r="35" spans="2:19" x14ac:dyDescent="0.3">
      <c r="B35" s="286" t="s">
        <v>127</v>
      </c>
      <c r="C35" s="286" t="s">
        <v>128</v>
      </c>
      <c r="D35" s="287">
        <v>166908843759.5</v>
      </c>
      <c r="E35" s="287">
        <v>135821130845</v>
      </c>
      <c r="F35" s="287">
        <v>81.37443636042768</v>
      </c>
      <c r="G35" s="287">
        <v>145884002273</v>
      </c>
      <c r="J35" s="293" t="b">
        <f t="shared" si="2"/>
        <v>1</v>
      </c>
      <c r="K35" s="293" t="b">
        <f t="shared" si="2"/>
        <v>1</v>
      </c>
      <c r="L35" s="296">
        <f t="shared" si="1"/>
        <v>0</v>
      </c>
      <c r="N35" s="286" t="s">
        <v>127</v>
      </c>
      <c r="O35" s="286" t="s">
        <v>128</v>
      </c>
      <c r="P35" s="287">
        <v>152917755635.39999</v>
      </c>
      <c r="Q35" s="287">
        <v>145884002273</v>
      </c>
      <c r="R35" s="287">
        <v>95.400303036639841</v>
      </c>
      <c r="S35" s="287">
        <v>138393203347.57001</v>
      </c>
    </row>
    <row r="36" spans="2:19" x14ac:dyDescent="0.3">
      <c r="B36" s="286" t="s">
        <v>129</v>
      </c>
      <c r="C36" s="286" t="s">
        <v>130</v>
      </c>
      <c r="D36" s="287">
        <v>158559373594</v>
      </c>
      <c r="E36" s="287">
        <v>77814478790</v>
      </c>
      <c r="F36" s="287">
        <v>49.075924700136781</v>
      </c>
      <c r="G36" s="287">
        <v>139792526320</v>
      </c>
      <c r="J36" s="293" t="b">
        <f t="shared" si="2"/>
        <v>1</v>
      </c>
      <c r="K36" s="293" t="b">
        <f t="shared" si="2"/>
        <v>1</v>
      </c>
      <c r="L36" s="296">
        <f t="shared" si="1"/>
        <v>0</v>
      </c>
      <c r="N36" s="286" t="s">
        <v>129</v>
      </c>
      <c r="O36" s="286" t="s">
        <v>130</v>
      </c>
      <c r="P36" s="287">
        <v>146932176017</v>
      </c>
      <c r="Q36" s="287">
        <v>139792526320</v>
      </c>
      <c r="R36" s="287">
        <v>95.140853494081554</v>
      </c>
      <c r="S36" s="287">
        <v>476784121803.12</v>
      </c>
    </row>
    <row r="37" spans="2:19" x14ac:dyDescent="0.3">
      <c r="B37" s="286" t="s">
        <v>131</v>
      </c>
      <c r="C37" s="286" t="s">
        <v>132</v>
      </c>
      <c r="D37" s="287">
        <v>29216937988</v>
      </c>
      <c r="E37" s="287">
        <v>15882490972</v>
      </c>
      <c r="F37" s="287">
        <v>54.360559544341257</v>
      </c>
      <c r="G37" s="287">
        <v>38371573800</v>
      </c>
      <c r="J37" s="293" t="b">
        <f t="shared" si="2"/>
        <v>1</v>
      </c>
      <c r="K37" s="293" t="b">
        <f t="shared" si="2"/>
        <v>1</v>
      </c>
      <c r="L37" s="296">
        <f t="shared" si="1"/>
        <v>0</v>
      </c>
      <c r="N37" s="286" t="s">
        <v>131</v>
      </c>
      <c r="O37" s="286" t="s">
        <v>132</v>
      </c>
      <c r="P37" s="287">
        <v>39625530648</v>
      </c>
      <c r="Q37" s="287">
        <v>38371573800</v>
      </c>
      <c r="R37" s="287">
        <v>96.835482509649907</v>
      </c>
      <c r="S37" s="287">
        <v>21552295900</v>
      </c>
    </row>
    <row r="38" spans="2:19" x14ac:dyDescent="0.3">
      <c r="B38" s="286"/>
      <c r="C38" s="286"/>
      <c r="D38" s="287"/>
      <c r="E38" s="287"/>
      <c r="F38" s="287"/>
      <c r="G38" s="287"/>
      <c r="J38" s="293" t="b">
        <f t="shared" si="2"/>
        <v>0</v>
      </c>
      <c r="K38" s="293" t="b">
        <f t="shared" si="2"/>
        <v>0</v>
      </c>
      <c r="L38" s="296">
        <f t="shared" si="1"/>
        <v>0</v>
      </c>
      <c r="N38" s="286" t="s">
        <v>1347</v>
      </c>
      <c r="O38" s="286" t="s">
        <v>1348</v>
      </c>
      <c r="P38" s="287">
        <v>0</v>
      </c>
      <c r="Q38" s="287">
        <v>0</v>
      </c>
      <c r="R38" s="287">
        <v>0</v>
      </c>
      <c r="S38" s="287">
        <v>10930849134</v>
      </c>
    </row>
    <row r="39" spans="2:19" x14ac:dyDescent="0.3">
      <c r="B39" s="286" t="s">
        <v>133</v>
      </c>
      <c r="C39" s="286" t="s">
        <v>21</v>
      </c>
      <c r="D39" s="287">
        <v>302984979802.31</v>
      </c>
      <c r="E39" s="287">
        <v>117430050380</v>
      </c>
      <c r="F39" s="287">
        <v>38.75771348686002</v>
      </c>
      <c r="G39" s="287">
        <v>3357918186.3299999</v>
      </c>
      <c r="J39" s="293" t="b">
        <f t="shared" si="2"/>
        <v>1</v>
      </c>
      <c r="K39" s="293" t="b">
        <f t="shared" si="2"/>
        <v>1</v>
      </c>
      <c r="L39" s="296">
        <f t="shared" si="1"/>
        <v>0</v>
      </c>
      <c r="N39" s="286" t="s">
        <v>133</v>
      </c>
      <c r="O39" s="286" t="s">
        <v>21</v>
      </c>
      <c r="P39" s="287">
        <v>4000400455</v>
      </c>
      <c r="Q39" s="287">
        <v>3357918186.3299999</v>
      </c>
      <c r="R39" s="287">
        <v>83.939551155010562</v>
      </c>
      <c r="S39" s="287">
        <v>4439579065.8699999</v>
      </c>
    </row>
    <row r="40" spans="2:19" x14ac:dyDescent="0.3">
      <c r="B40" s="286" t="s">
        <v>134</v>
      </c>
      <c r="C40" s="286" t="s">
        <v>22</v>
      </c>
      <c r="D40" s="287">
        <v>302984979802.31</v>
      </c>
      <c r="E40" s="287">
        <v>117430050380</v>
      </c>
      <c r="F40" s="287">
        <v>38.75771348686002</v>
      </c>
      <c r="G40" s="287">
        <v>3357918186.3299999</v>
      </c>
      <c r="J40" s="293" t="b">
        <f t="shared" si="2"/>
        <v>1</v>
      </c>
      <c r="K40" s="293" t="b">
        <f t="shared" si="2"/>
        <v>1</v>
      </c>
      <c r="L40" s="296">
        <f t="shared" si="1"/>
        <v>0</v>
      </c>
      <c r="N40" s="286" t="s">
        <v>134</v>
      </c>
      <c r="O40" s="286" t="s">
        <v>22</v>
      </c>
      <c r="P40" s="287">
        <v>4000400455</v>
      </c>
      <c r="Q40" s="287">
        <v>3357918186.3299999</v>
      </c>
      <c r="R40" s="287">
        <v>83.939551155010562</v>
      </c>
      <c r="S40" s="287">
        <v>4439579065.8699999</v>
      </c>
    </row>
    <row r="41" spans="2:19" x14ac:dyDescent="0.3">
      <c r="B41" s="286" t="s">
        <v>135</v>
      </c>
      <c r="C41" s="286" t="s">
        <v>23</v>
      </c>
      <c r="D41" s="287">
        <v>656327002575</v>
      </c>
      <c r="E41" s="287">
        <v>622162527355</v>
      </c>
      <c r="F41" s="287">
        <v>94.794595516265403</v>
      </c>
      <c r="G41" s="287">
        <v>772611836618</v>
      </c>
      <c r="J41" s="293" t="b">
        <f t="shared" si="2"/>
        <v>1</v>
      </c>
      <c r="K41" s="293" t="b">
        <f t="shared" si="2"/>
        <v>1</v>
      </c>
      <c r="L41" s="296">
        <f t="shared" si="1"/>
        <v>0</v>
      </c>
      <c r="N41" s="286" t="s">
        <v>135</v>
      </c>
      <c r="O41" s="286" t="s">
        <v>23</v>
      </c>
      <c r="P41" s="287">
        <v>789500750171</v>
      </c>
      <c r="Q41" s="287">
        <v>772611836618</v>
      </c>
      <c r="R41" s="287">
        <v>97.86081095561444</v>
      </c>
      <c r="S41" s="287">
        <v>570777518368</v>
      </c>
    </row>
    <row r="42" spans="2:19" x14ac:dyDescent="0.3">
      <c r="B42" s="286" t="s">
        <v>136</v>
      </c>
      <c r="C42" s="286" t="s">
        <v>137</v>
      </c>
      <c r="D42" s="287">
        <v>655968915075</v>
      </c>
      <c r="E42" s="287">
        <v>621804439855</v>
      </c>
      <c r="F42" s="287">
        <v>94.791753933020772</v>
      </c>
      <c r="G42" s="287">
        <v>757335712518</v>
      </c>
      <c r="J42" s="293" t="b">
        <f t="shared" si="2"/>
        <v>1</v>
      </c>
      <c r="K42" s="293" t="b">
        <f t="shared" si="2"/>
        <v>1</v>
      </c>
      <c r="L42" s="296">
        <f t="shared" si="1"/>
        <v>0</v>
      </c>
      <c r="N42" s="286" t="s">
        <v>136</v>
      </c>
      <c r="O42" s="286" t="s">
        <v>137</v>
      </c>
      <c r="P42" s="287">
        <v>770305263571</v>
      </c>
      <c r="Q42" s="287">
        <v>757335712518</v>
      </c>
      <c r="R42" s="287">
        <v>98.31631021280117</v>
      </c>
      <c r="S42" s="287">
        <v>566734579248</v>
      </c>
    </row>
    <row r="43" spans="2:19" x14ac:dyDescent="0.3">
      <c r="B43" s="286" t="s">
        <v>138</v>
      </c>
      <c r="C43" s="286" t="s">
        <v>139</v>
      </c>
      <c r="D43" s="287">
        <v>655968915075</v>
      </c>
      <c r="E43" s="287">
        <v>621804439855</v>
      </c>
      <c r="F43" s="287">
        <v>94.791753933020772</v>
      </c>
      <c r="G43" s="287">
        <v>757335712518</v>
      </c>
      <c r="J43" s="293" t="b">
        <f t="shared" si="2"/>
        <v>1</v>
      </c>
      <c r="K43" s="293" t="b">
        <f t="shared" si="2"/>
        <v>1</v>
      </c>
      <c r="L43" s="296">
        <f t="shared" si="1"/>
        <v>0</v>
      </c>
      <c r="N43" s="286" t="s">
        <v>138</v>
      </c>
      <c r="O43" s="286" t="s">
        <v>139</v>
      </c>
      <c r="P43" s="287">
        <v>770305263571</v>
      </c>
      <c r="Q43" s="287">
        <v>757335712518</v>
      </c>
      <c r="R43" s="287">
        <v>98.31631021280117</v>
      </c>
      <c r="S43" s="287">
        <v>566734579248</v>
      </c>
    </row>
    <row r="44" spans="2:19" x14ac:dyDescent="0.3">
      <c r="B44" s="286" t="s">
        <v>141</v>
      </c>
      <c r="C44" s="286" t="s">
        <v>65</v>
      </c>
      <c r="D44" s="287">
        <v>358087500</v>
      </c>
      <c r="E44" s="287">
        <v>358087500</v>
      </c>
      <c r="F44" s="287">
        <v>100</v>
      </c>
      <c r="G44" s="287">
        <v>15276124100</v>
      </c>
      <c r="J44" s="293" t="b">
        <f t="shared" ref="J44:K48" si="3">+B44=N44</f>
        <v>1</v>
      </c>
      <c r="K44" s="293" t="b">
        <f t="shared" si="3"/>
        <v>1</v>
      </c>
      <c r="L44" s="296">
        <f t="shared" si="1"/>
        <v>0</v>
      </c>
      <c r="N44" s="286" t="s">
        <v>141</v>
      </c>
      <c r="O44" s="286" t="s">
        <v>65</v>
      </c>
      <c r="P44" s="287">
        <v>19195486600</v>
      </c>
      <c r="Q44" s="287">
        <v>15276124100</v>
      </c>
      <c r="R44" s="287">
        <v>79.581853892674957</v>
      </c>
      <c r="S44" s="287">
        <v>4042939120</v>
      </c>
    </row>
    <row r="45" spans="2:19" x14ac:dyDescent="0.3">
      <c r="B45" s="286" t="s">
        <v>142</v>
      </c>
      <c r="C45" s="286" t="s">
        <v>143</v>
      </c>
      <c r="D45" s="287">
        <v>358087500</v>
      </c>
      <c r="E45" s="287">
        <v>358087500</v>
      </c>
      <c r="F45" s="287">
        <v>100</v>
      </c>
      <c r="G45" s="287">
        <v>12319362500</v>
      </c>
      <c r="J45" s="293" t="b">
        <f t="shared" si="3"/>
        <v>1</v>
      </c>
      <c r="K45" s="293" t="b">
        <f t="shared" si="3"/>
        <v>1</v>
      </c>
      <c r="L45" s="296">
        <f t="shared" si="1"/>
        <v>0</v>
      </c>
      <c r="N45" s="286" t="s">
        <v>142</v>
      </c>
      <c r="O45" s="286" t="s">
        <v>143</v>
      </c>
      <c r="P45" s="287">
        <v>16238725000</v>
      </c>
      <c r="Q45" s="287">
        <v>12319362500</v>
      </c>
      <c r="R45" s="287">
        <v>75.864099552150805</v>
      </c>
      <c r="S45" s="287">
        <v>1086177520</v>
      </c>
    </row>
    <row r="46" spans="2:19" x14ac:dyDescent="0.3">
      <c r="B46" s="286" t="s">
        <v>145</v>
      </c>
      <c r="C46" s="286" t="s">
        <v>146</v>
      </c>
      <c r="D46" s="287">
        <v>0</v>
      </c>
      <c r="E46" s="287">
        <v>0</v>
      </c>
      <c r="F46" s="287">
        <v>0</v>
      </c>
      <c r="G46" s="287">
        <v>2956761600</v>
      </c>
      <c r="J46" s="293" t="b">
        <f t="shared" si="3"/>
        <v>1</v>
      </c>
      <c r="K46" s="293" t="b">
        <f t="shared" si="3"/>
        <v>1</v>
      </c>
      <c r="L46" s="296">
        <f t="shared" si="1"/>
        <v>0</v>
      </c>
      <c r="N46" s="286" t="s">
        <v>145</v>
      </c>
      <c r="O46" s="286" t="s">
        <v>146</v>
      </c>
      <c r="P46" s="287">
        <v>2956761600</v>
      </c>
      <c r="Q46" s="287">
        <v>2956761600</v>
      </c>
      <c r="R46" s="287">
        <v>100</v>
      </c>
      <c r="S46" s="287">
        <v>2956761600</v>
      </c>
    </row>
    <row r="47" spans="2:19" x14ac:dyDescent="0.3">
      <c r="C47" s="286" t="s">
        <v>147</v>
      </c>
      <c r="D47" s="287">
        <v>-145229221702.63</v>
      </c>
      <c r="E47" s="287">
        <v>268993986554.98001</v>
      </c>
      <c r="F47" s="287">
        <v>-185.22029065594634</v>
      </c>
      <c r="G47" s="287">
        <v>49568968727.2435</v>
      </c>
      <c r="J47" s="293" t="b">
        <f t="shared" si="3"/>
        <v>1</v>
      </c>
      <c r="K47" s="293" t="b">
        <f t="shared" si="3"/>
        <v>1</v>
      </c>
      <c r="L47" s="296">
        <f t="shared" si="1"/>
        <v>0</v>
      </c>
      <c r="O47" s="286" t="s">
        <v>147</v>
      </c>
      <c r="P47" s="287">
        <v>-95783723453.490005</v>
      </c>
      <c r="Q47" s="287">
        <v>49568968727.2435</v>
      </c>
      <c r="R47" s="287">
        <v>-51.750931097717093</v>
      </c>
      <c r="S47" s="287">
        <v>-298284424821.23999</v>
      </c>
    </row>
    <row r="48" spans="2:19" x14ac:dyDescent="0.3">
      <c r="B48" s="286" t="s">
        <v>148</v>
      </c>
      <c r="C48" s="286" t="s">
        <v>24</v>
      </c>
      <c r="J48" s="293" t="b">
        <f t="shared" si="3"/>
        <v>1</v>
      </c>
      <c r="K48" s="293" t="b">
        <f t="shared" si="3"/>
        <v>1</v>
      </c>
      <c r="L48" s="296">
        <f t="shared" si="1"/>
        <v>0</v>
      </c>
      <c r="N48" s="286" t="s">
        <v>148</v>
      </c>
      <c r="O48" s="286" t="s">
        <v>24</v>
      </c>
    </row>
    <row r="49" spans="2:19" x14ac:dyDescent="0.3">
      <c r="B49" s="286" t="s">
        <v>149</v>
      </c>
      <c r="C49" s="286" t="s">
        <v>25</v>
      </c>
      <c r="D49" s="287">
        <v>145229221702.63</v>
      </c>
      <c r="E49" s="287">
        <v>144923428903.20001</v>
      </c>
      <c r="F49" s="287">
        <v>99.789441273701698</v>
      </c>
      <c r="G49" s="287">
        <v>95360252975.389999</v>
      </c>
      <c r="J49" s="293" t="b">
        <f t="shared" ref="J49:J58" si="4">+B49=N49</f>
        <v>1</v>
      </c>
      <c r="K49" s="293" t="b">
        <f t="shared" ref="K49:K58" si="5">+C49=O49</f>
        <v>1</v>
      </c>
      <c r="L49" s="296">
        <f t="shared" ref="L49:L58" si="6">+G49-Q49</f>
        <v>0</v>
      </c>
      <c r="N49" s="286" t="s">
        <v>149</v>
      </c>
      <c r="O49" s="286" t="s">
        <v>25</v>
      </c>
      <c r="P49" s="287">
        <v>95783723453.490005</v>
      </c>
      <c r="Q49" s="287">
        <v>95360252975.389999</v>
      </c>
      <c r="R49" s="287">
        <v>99.557888895073461</v>
      </c>
      <c r="S49" s="287">
        <v>393404057274.72998</v>
      </c>
    </row>
    <row r="50" spans="2:19" x14ac:dyDescent="0.3">
      <c r="B50" s="286" t="s">
        <v>150</v>
      </c>
      <c r="C50" s="286" t="s">
        <v>151</v>
      </c>
      <c r="D50" s="287">
        <v>144929221702.63</v>
      </c>
      <c r="E50" s="287">
        <v>144826615976.20001</v>
      </c>
      <c r="F50" s="287">
        <v>99.929202872116079</v>
      </c>
      <c r="G50" s="287">
        <v>95167322075.389999</v>
      </c>
      <c r="J50" s="293" t="b">
        <f t="shared" si="4"/>
        <v>1</v>
      </c>
      <c r="K50" s="293" t="b">
        <f t="shared" si="5"/>
        <v>1</v>
      </c>
      <c r="L50" s="296">
        <f t="shared" si="6"/>
        <v>0</v>
      </c>
      <c r="N50" s="286" t="s">
        <v>150</v>
      </c>
      <c r="O50" s="286" t="s">
        <v>151</v>
      </c>
      <c r="P50" s="287">
        <v>95133723453.490005</v>
      </c>
      <c r="Q50" s="287">
        <v>95167322075.389999</v>
      </c>
      <c r="R50" s="287">
        <v>100.03531725730933</v>
      </c>
      <c r="S50" s="287">
        <v>253179648723.73001</v>
      </c>
    </row>
    <row r="51" spans="2:19" x14ac:dyDescent="0.3">
      <c r="B51" s="286" t="s">
        <v>153</v>
      </c>
      <c r="C51" s="286" t="s">
        <v>45</v>
      </c>
      <c r="D51" s="287">
        <v>300000000</v>
      </c>
      <c r="E51" s="287">
        <v>96812927</v>
      </c>
      <c r="F51" s="287">
        <v>32.270975666666665</v>
      </c>
      <c r="G51" s="287">
        <v>192930900</v>
      </c>
      <c r="J51" s="293" t="b">
        <f t="shared" si="4"/>
        <v>1</v>
      </c>
      <c r="K51" s="293" t="b">
        <f t="shared" si="5"/>
        <v>1</v>
      </c>
      <c r="L51" s="296">
        <f t="shared" si="6"/>
        <v>0</v>
      </c>
      <c r="N51" s="286" t="s">
        <v>153</v>
      </c>
      <c r="O51" s="286" t="s">
        <v>45</v>
      </c>
      <c r="P51" s="287">
        <v>650000000</v>
      </c>
      <c r="Q51" s="287">
        <v>192930900</v>
      </c>
      <c r="R51" s="287">
        <v>29.681676923076925</v>
      </c>
      <c r="S51" s="287">
        <v>231940609</v>
      </c>
    </row>
    <row r="52" spans="2:19" x14ac:dyDescent="0.3">
      <c r="B52" s="286" t="s">
        <v>154</v>
      </c>
      <c r="C52" s="286" t="s">
        <v>27</v>
      </c>
      <c r="D52" s="287">
        <v>0</v>
      </c>
      <c r="E52" s="287">
        <v>0</v>
      </c>
      <c r="F52" s="287">
        <v>0</v>
      </c>
      <c r="G52" s="287">
        <v>0</v>
      </c>
      <c r="J52" s="293" t="b">
        <f t="shared" si="4"/>
        <v>1</v>
      </c>
      <c r="K52" s="293" t="b">
        <f t="shared" si="5"/>
        <v>1</v>
      </c>
      <c r="L52" s="296">
        <f t="shared" si="6"/>
        <v>0</v>
      </c>
      <c r="N52" s="286" t="s">
        <v>154</v>
      </c>
      <c r="O52" s="286" t="s">
        <v>27</v>
      </c>
      <c r="P52" s="287">
        <v>0</v>
      </c>
      <c r="Q52" s="287">
        <v>0</v>
      </c>
      <c r="R52" s="287">
        <v>0</v>
      </c>
      <c r="S52" s="287">
        <v>0</v>
      </c>
    </row>
    <row r="53" spans="2:19" x14ac:dyDescent="0.3">
      <c r="B53" s="286" t="s">
        <v>155</v>
      </c>
      <c r="C53" s="286" t="s">
        <v>42</v>
      </c>
      <c r="D53" s="287">
        <v>0</v>
      </c>
      <c r="E53" s="287">
        <v>0</v>
      </c>
      <c r="F53" s="287">
        <v>0</v>
      </c>
      <c r="G53" s="287">
        <v>0</v>
      </c>
      <c r="J53" s="293" t="b">
        <f t="shared" si="4"/>
        <v>1</v>
      </c>
      <c r="K53" s="293" t="b">
        <f t="shared" si="5"/>
        <v>1</v>
      </c>
      <c r="L53" s="296">
        <f t="shared" si="6"/>
        <v>0</v>
      </c>
      <c r="N53" s="286" t="s">
        <v>155</v>
      </c>
      <c r="O53" s="286" t="s">
        <v>42</v>
      </c>
      <c r="P53" s="287">
        <v>0</v>
      </c>
      <c r="Q53" s="287">
        <v>0</v>
      </c>
      <c r="R53" s="287">
        <v>0</v>
      </c>
      <c r="S53" s="287">
        <v>0</v>
      </c>
    </row>
    <row r="54" spans="2:19" x14ac:dyDescent="0.3">
      <c r="C54" s="286" t="s">
        <v>156</v>
      </c>
      <c r="D54" s="287">
        <v>145229221702.63</v>
      </c>
      <c r="E54" s="287">
        <v>144923428903.20001</v>
      </c>
      <c r="F54" s="287">
        <v>99.789441273701698</v>
      </c>
      <c r="G54" s="287">
        <v>95360252975.389999</v>
      </c>
      <c r="J54" s="293" t="b">
        <f t="shared" si="4"/>
        <v>1</v>
      </c>
      <c r="K54" s="293" t="b">
        <f t="shared" si="5"/>
        <v>1</v>
      </c>
      <c r="L54" s="296">
        <f t="shared" si="6"/>
        <v>0</v>
      </c>
      <c r="O54" s="286" t="s">
        <v>156</v>
      </c>
      <c r="P54" s="287">
        <v>95783723453.490005</v>
      </c>
      <c r="Q54" s="287">
        <v>95360252975.389999</v>
      </c>
      <c r="R54" s="287">
        <v>99.557888895073461</v>
      </c>
      <c r="S54" s="287">
        <v>393404057274.72998</v>
      </c>
    </row>
    <row r="55" spans="2:19" x14ac:dyDescent="0.3">
      <c r="C55" s="286" t="s">
        <v>157</v>
      </c>
      <c r="D55" s="287">
        <v>0</v>
      </c>
      <c r="E55" s="287">
        <v>413917415458.17999</v>
      </c>
      <c r="F55" s="287">
        <v>0</v>
      </c>
      <c r="G55" s="287">
        <v>144929221702.63348</v>
      </c>
      <c r="J55" s="293" t="b">
        <f t="shared" si="4"/>
        <v>1</v>
      </c>
      <c r="K55" s="293" t="b">
        <f t="shared" si="5"/>
        <v>1</v>
      </c>
      <c r="L55" s="296">
        <f t="shared" si="6"/>
        <v>0</v>
      </c>
      <c r="O55" s="286" t="s">
        <v>157</v>
      </c>
      <c r="P55" s="287">
        <v>0</v>
      </c>
      <c r="Q55" s="287">
        <v>144929221702.63348</v>
      </c>
      <c r="R55" s="287">
        <v>0</v>
      </c>
      <c r="S55" s="287">
        <v>95119632453.490005</v>
      </c>
    </row>
    <row r="56" spans="2:19" x14ac:dyDescent="0.3">
      <c r="J56" s="293" t="b">
        <f t="shared" si="4"/>
        <v>1</v>
      </c>
      <c r="K56" s="293" t="b">
        <f t="shared" si="5"/>
        <v>1</v>
      </c>
      <c r="L56" s="296">
        <f t="shared" si="6"/>
        <v>0</v>
      </c>
    </row>
    <row r="57" spans="2:19" x14ac:dyDescent="0.3">
      <c r="B57" s="286" t="s">
        <v>1727</v>
      </c>
      <c r="C57" s="286" t="s">
        <v>158</v>
      </c>
      <c r="D57" s="286" t="s">
        <v>1336</v>
      </c>
      <c r="J57" s="293" t="b">
        <f t="shared" si="4"/>
        <v>0</v>
      </c>
      <c r="K57" s="293" t="b">
        <f t="shared" si="5"/>
        <v>1</v>
      </c>
      <c r="L57" s="296">
        <f t="shared" si="6"/>
        <v>0</v>
      </c>
      <c r="N57" s="286" t="s">
        <v>1541</v>
      </c>
      <c r="O57" s="286" t="s">
        <v>158</v>
      </c>
      <c r="P57" s="286" t="s">
        <v>1336</v>
      </c>
    </row>
    <row r="58" spans="2:19" x14ac:dyDescent="0.3">
      <c r="C58" t="s">
        <v>160</v>
      </c>
      <c r="D58" t="s">
        <v>0</v>
      </c>
      <c r="J58" s="293" t="b">
        <f t="shared" si="4"/>
        <v>1</v>
      </c>
      <c r="K58" s="293" t="b">
        <f t="shared" si="5"/>
        <v>1</v>
      </c>
      <c r="L58" s="296">
        <f t="shared" si="6"/>
        <v>0</v>
      </c>
      <c r="O58" t="s">
        <v>160</v>
      </c>
      <c r="P58" t="s">
        <v>0</v>
      </c>
    </row>
    <row r="62" spans="2:19" x14ac:dyDescent="0.3">
      <c r="N62" s="286" t="s">
        <v>1349</v>
      </c>
      <c r="O62" s="286" t="s">
        <v>56</v>
      </c>
      <c r="P62" s="287">
        <v>0</v>
      </c>
      <c r="Q62" s="287">
        <v>0</v>
      </c>
      <c r="R62" s="287">
        <v>0</v>
      </c>
      <c r="S62" s="287">
        <v>139992467942</v>
      </c>
    </row>
  </sheetData>
  <conditionalFormatting sqref="J4:K58">
    <cfRule type="cellIs" dxfId="0" priority="1" operator="equal">
      <formula>FALSE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4:Z49"/>
  <sheetViews>
    <sheetView view="pageBreakPreview" topLeftCell="A4" zoomScaleSheetLayoutView="100" workbookViewId="0">
      <pane xSplit="2" ySplit="9" topLeftCell="C13" activePane="bottomRight" state="frozen"/>
      <selection activeCell="B20" sqref="B20"/>
      <selection pane="topRight" activeCell="B20" sqref="B20"/>
      <selection pane="bottomLeft" activeCell="B20" sqref="B20"/>
      <selection pane="bottomRight" activeCell="C13" sqref="C13"/>
    </sheetView>
  </sheetViews>
  <sheetFormatPr defaultColWidth="10.77734375" defaultRowHeight="10.199999999999999" x14ac:dyDescent="0.2"/>
  <cols>
    <col min="1" max="1" width="4.44140625" style="157" customWidth="1"/>
    <col min="2" max="2" width="56.21875" style="157" customWidth="1"/>
    <col min="3" max="3" width="7" style="157" customWidth="1"/>
    <col min="4" max="4" width="22.21875" style="157" customWidth="1"/>
    <col min="5" max="5" width="24.21875" style="158" customWidth="1"/>
    <col min="6" max="6" width="2.77734375" style="157" customWidth="1"/>
    <col min="7" max="7" width="7.21875" style="158" customWidth="1"/>
    <col min="8" max="9" width="4.77734375" style="157" customWidth="1"/>
    <col min="10" max="13" width="5.21875" style="157" customWidth="1"/>
    <col min="14" max="15" width="16.5546875" style="157" customWidth="1"/>
    <col min="16" max="16" width="15" style="159" customWidth="1"/>
    <col min="17" max="17" width="18.77734375" style="157" customWidth="1"/>
    <col min="18" max="18" width="12.77734375" style="157" customWidth="1"/>
    <col min="19" max="23" width="10.77734375" style="157" customWidth="1"/>
    <col min="24" max="26" width="5.21875" style="157" customWidth="1"/>
    <col min="27" max="16384" width="10.77734375" style="157"/>
  </cols>
  <sheetData>
    <row r="4" spans="1:26" ht="21" customHeight="1" x14ac:dyDescent="0.25">
      <c r="A4" s="359" t="s">
        <v>194</v>
      </c>
      <c r="B4" s="359"/>
      <c r="C4" s="359"/>
      <c r="D4" s="359"/>
      <c r="E4" s="359"/>
    </row>
    <row r="5" spans="1:26" ht="7.5" customHeight="1" x14ac:dyDescent="0.3">
      <c r="A5" s="359"/>
      <c r="B5" s="359"/>
      <c r="C5" s="359"/>
      <c r="D5" s="359"/>
      <c r="E5" s="359"/>
      <c r="F5" s="160"/>
      <c r="G5" s="160"/>
      <c r="H5" s="160"/>
    </row>
    <row r="6" spans="1:26" ht="17.399999999999999" x14ac:dyDescent="0.3">
      <c r="A6" s="360" t="s">
        <v>236</v>
      </c>
      <c r="B6" s="360"/>
      <c r="C6" s="360"/>
      <c r="D6" s="360"/>
      <c r="E6" s="360"/>
      <c r="F6" s="161"/>
      <c r="G6" s="161"/>
      <c r="H6" s="161"/>
    </row>
    <row r="7" spans="1:26" ht="12.75" customHeight="1" x14ac:dyDescent="0.25">
      <c r="A7" s="361" t="s">
        <v>1730</v>
      </c>
      <c r="B7" s="361"/>
      <c r="C7" s="361"/>
      <c r="D7" s="361"/>
      <c r="E7" s="361"/>
      <c r="F7" s="162"/>
      <c r="G7" s="162"/>
      <c r="H7" s="162"/>
    </row>
    <row r="8" spans="1:26" ht="12.75" customHeight="1" x14ac:dyDescent="0.25">
      <c r="A8" s="163"/>
      <c r="B8" s="163"/>
      <c r="C8" s="163"/>
      <c r="D8" s="163"/>
      <c r="E8" s="164" t="s">
        <v>237</v>
      </c>
      <c r="F8" s="165"/>
      <c r="G8" s="165"/>
      <c r="H8" s="165"/>
    </row>
    <row r="9" spans="1:26" ht="3" customHeight="1" thickBot="1" x14ac:dyDescent="0.3">
      <c r="A9" s="165" t="s">
        <v>1532</v>
      </c>
      <c r="B9" s="165"/>
      <c r="C9" s="165"/>
      <c r="D9" s="165"/>
      <c r="E9" s="165"/>
      <c r="F9" s="165"/>
      <c r="G9" s="165"/>
      <c r="H9" s="165"/>
    </row>
    <row r="10" spans="1:26" ht="12" customHeight="1" thickTop="1" x14ac:dyDescent="0.2">
      <c r="A10" s="362" t="s">
        <v>2</v>
      </c>
      <c r="B10" s="364" t="s">
        <v>1533</v>
      </c>
      <c r="C10" s="364" t="s">
        <v>72</v>
      </c>
      <c r="D10" s="366" t="s">
        <v>1705</v>
      </c>
      <c r="E10" s="368" t="s">
        <v>1521</v>
      </c>
      <c r="F10" s="166"/>
      <c r="G10" s="167"/>
      <c r="H10" s="356"/>
      <c r="I10" s="356"/>
    </row>
    <row r="11" spans="1:26" ht="12" customHeight="1" x14ac:dyDescent="0.2">
      <c r="A11" s="363"/>
      <c r="B11" s="365"/>
      <c r="C11" s="365"/>
      <c r="D11" s="367"/>
      <c r="E11" s="369"/>
      <c r="F11" s="166"/>
      <c r="G11" s="167"/>
      <c r="H11" s="356"/>
      <c r="I11" s="356"/>
    </row>
    <row r="12" spans="1:26" s="173" customFormat="1" ht="17.25" customHeight="1" x14ac:dyDescent="0.2">
      <c r="A12" s="168">
        <v>1</v>
      </c>
      <c r="B12" s="169">
        <v>2</v>
      </c>
      <c r="C12" s="169">
        <v>3</v>
      </c>
      <c r="D12" s="169">
        <v>4</v>
      </c>
      <c r="E12" s="170">
        <v>5</v>
      </c>
      <c r="F12" s="171"/>
      <c r="G12" s="172"/>
      <c r="H12" s="171"/>
      <c r="P12" s="174"/>
    </row>
    <row r="13" spans="1:26" s="185" customFormat="1" ht="25.05" customHeight="1" x14ac:dyDescent="0.2">
      <c r="A13" s="175">
        <v>1</v>
      </c>
      <c r="B13" s="176" t="s">
        <v>238</v>
      </c>
      <c r="C13" s="177"/>
      <c r="D13" s="178">
        <f>+'LPSAL (SIMDA)'!B4</f>
        <v>144929221702.63</v>
      </c>
      <c r="E13" s="179">
        <f>+'LPSAL 2019  (AUDITED)'!D13</f>
        <v>95133723453.490005</v>
      </c>
      <c r="F13" s="180"/>
      <c r="G13" s="181"/>
      <c r="H13" s="182" t="b">
        <f>+D13=N13</f>
        <v>1</v>
      </c>
      <c r="I13" s="182" t="b">
        <f t="shared" ref="I13:I20" si="0">+E13=O13</f>
        <v>1</v>
      </c>
      <c r="J13" s="73"/>
      <c r="K13" s="73"/>
      <c r="L13" s="73"/>
      <c r="M13" s="73"/>
      <c r="N13" s="183">
        <v>144929221702.63</v>
      </c>
      <c r="O13" s="183">
        <v>95133723453.490005</v>
      </c>
      <c r="P13" s="184"/>
      <c r="X13" s="185" t="b">
        <f>+B13=[7]NERACA!B14</f>
        <v>0</v>
      </c>
      <c r="Y13" s="185" t="b">
        <f>+D13=[7]NERACA!D14</f>
        <v>0</v>
      </c>
      <c r="Z13" s="185" t="b">
        <f>+E13=[7]NERACA!E14</f>
        <v>0</v>
      </c>
    </row>
    <row r="14" spans="1:26" s="185" customFormat="1" ht="25.05" customHeight="1" x14ac:dyDescent="0.2">
      <c r="A14" s="186">
        <f t="shared" ref="A14:A20" si="1">A13+1</f>
        <v>2</v>
      </c>
      <c r="B14" s="187" t="s">
        <v>239</v>
      </c>
      <c r="C14" s="188"/>
      <c r="D14" s="189">
        <f>+'LPSAL (SIMDA)'!B5</f>
        <v>144929221702.63</v>
      </c>
      <c r="E14" s="190">
        <f>+'LPSAL 2019  (AUDITED)'!D14</f>
        <v>95167322075.389999</v>
      </c>
      <c r="F14" s="180"/>
      <c r="G14" s="181"/>
      <c r="H14" s="182" t="b">
        <f t="shared" ref="H14:H20" si="2">+D14=N14</f>
        <v>1</v>
      </c>
      <c r="I14" s="182" t="b">
        <f t="shared" si="0"/>
        <v>1</v>
      </c>
      <c r="K14" s="73"/>
      <c r="N14" s="183">
        <v>144929221702.63</v>
      </c>
      <c r="O14" s="183">
        <v>95167322075.389999</v>
      </c>
      <c r="P14" s="184"/>
      <c r="X14" s="185" t="b">
        <f>+B14=[7]NERACA!B15</f>
        <v>0</v>
      </c>
      <c r="Y14" s="185" t="b">
        <f>+D14=[7]NERACA!D15</f>
        <v>0</v>
      </c>
      <c r="Z14" s="185" t="b">
        <f>+E14=[7]NERACA!E15</f>
        <v>0</v>
      </c>
    </row>
    <row r="15" spans="1:26" s="195" customFormat="1" ht="25.05" customHeight="1" x14ac:dyDescent="0.2">
      <c r="A15" s="186">
        <f t="shared" si="1"/>
        <v>3</v>
      </c>
      <c r="B15" s="191" t="s">
        <v>1534</v>
      </c>
      <c r="C15" s="188"/>
      <c r="D15" s="192">
        <f>+D13-D14</f>
        <v>0</v>
      </c>
      <c r="E15" s="193">
        <f>+E13-E14</f>
        <v>-33598621.899993896</v>
      </c>
      <c r="F15" s="180"/>
      <c r="G15" s="194"/>
      <c r="H15" s="182" t="b">
        <f t="shared" si="2"/>
        <v>1</v>
      </c>
      <c r="I15" s="182" t="b">
        <f t="shared" si="0"/>
        <v>1</v>
      </c>
      <c r="K15" s="73"/>
      <c r="N15" s="183">
        <v>0</v>
      </c>
      <c r="O15" s="183">
        <v>-33598621.899993896</v>
      </c>
      <c r="P15" s="196"/>
      <c r="X15" s="185" t="b">
        <f>+B15=[7]NERACA!B16</f>
        <v>0</v>
      </c>
      <c r="Y15" s="185" t="b">
        <f>+D15=[7]NERACA!D16</f>
        <v>0</v>
      </c>
      <c r="Z15" s="185" t="b">
        <f>+E15=[7]NERACA!E16</f>
        <v>0</v>
      </c>
    </row>
    <row r="16" spans="1:26" s="195" customFormat="1" ht="25.05" customHeight="1" x14ac:dyDescent="0.2">
      <c r="A16" s="186">
        <f t="shared" si="1"/>
        <v>4</v>
      </c>
      <c r="B16" s="187" t="s">
        <v>1535</v>
      </c>
      <c r="C16" s="188"/>
      <c r="D16" s="189">
        <f>+'LPSAL (SIMDA)'!B7</f>
        <v>119446896510.05</v>
      </c>
      <c r="E16" s="190">
        <f>+'LPSAL 2019  (AUDITED)'!D16</f>
        <v>144929221702.63348</v>
      </c>
      <c r="F16" s="180"/>
      <c r="G16" s="194"/>
      <c r="H16" s="182" t="b">
        <f t="shared" si="2"/>
        <v>0</v>
      </c>
      <c r="I16" s="182" t="b">
        <f t="shared" si="0"/>
        <v>1</v>
      </c>
      <c r="K16" s="73"/>
      <c r="N16" s="183">
        <v>184335433592.67999</v>
      </c>
      <c r="O16" s="183">
        <v>144929221702.63348</v>
      </c>
      <c r="P16" s="196"/>
      <c r="X16" s="185"/>
      <c r="Y16" s="185"/>
      <c r="Z16" s="185"/>
    </row>
    <row r="17" spans="1:26" s="195" customFormat="1" ht="25.05" customHeight="1" x14ac:dyDescent="0.2">
      <c r="A17" s="186">
        <f t="shared" si="1"/>
        <v>5</v>
      </c>
      <c r="B17" s="191" t="s">
        <v>1536</v>
      </c>
      <c r="C17" s="188"/>
      <c r="D17" s="192">
        <f>+D15+D16</f>
        <v>119446896510.05</v>
      </c>
      <c r="E17" s="193">
        <f>+E15+E16</f>
        <v>144895623080.73349</v>
      </c>
      <c r="F17" s="180"/>
      <c r="G17" s="194"/>
      <c r="H17" s="182" t="b">
        <f t="shared" si="2"/>
        <v>0</v>
      </c>
      <c r="I17" s="182" t="b">
        <f t="shared" si="0"/>
        <v>1</v>
      </c>
      <c r="K17" s="73"/>
      <c r="N17" s="183">
        <v>184335433592.67999</v>
      </c>
      <c r="O17" s="183">
        <v>144895623080.73349</v>
      </c>
      <c r="P17" s="196"/>
      <c r="Q17" s="197"/>
      <c r="X17" s="185" t="b">
        <f>+B17=[7]NERACA!B17</f>
        <v>0</v>
      </c>
      <c r="Y17" s="185" t="b">
        <f>+D17=[7]NERACA!D17</f>
        <v>0</v>
      </c>
      <c r="Z17" s="185" t="b">
        <f>+E17=[7]NERACA!E17</f>
        <v>0</v>
      </c>
    </row>
    <row r="18" spans="1:26" s="195" customFormat="1" ht="25.05" customHeight="1" x14ac:dyDescent="0.2">
      <c r="A18" s="186">
        <f t="shared" si="1"/>
        <v>6</v>
      </c>
      <c r="B18" s="187" t="s">
        <v>242</v>
      </c>
      <c r="C18" s="188"/>
      <c r="D18" s="189">
        <f>+'LPSAL (SIMDA)'!B9</f>
        <v>0</v>
      </c>
      <c r="E18" s="190">
        <f>+'LPSAL 2019  (AUDITED)'!D18</f>
        <v>33598621.899999999</v>
      </c>
      <c r="F18" s="180"/>
      <c r="G18" s="194"/>
      <c r="H18" s="182" t="b">
        <f t="shared" si="2"/>
        <v>1</v>
      </c>
      <c r="I18" s="182" t="b">
        <f t="shared" si="0"/>
        <v>1</v>
      </c>
      <c r="K18" s="73"/>
      <c r="N18" s="183">
        <v>0</v>
      </c>
      <c r="O18" s="183">
        <v>33598621.899999999</v>
      </c>
      <c r="P18" s="196"/>
      <c r="X18" s="185" t="b">
        <f>+B18=[7]NERACA!B18</f>
        <v>0</v>
      </c>
      <c r="Y18" s="185" t="b">
        <f>+D18=[7]NERACA!D18</f>
        <v>1</v>
      </c>
      <c r="Z18" s="185" t="b">
        <f>+E18=[7]NERACA!E18</f>
        <v>0</v>
      </c>
    </row>
    <row r="19" spans="1:26" s="195" customFormat="1" ht="25.05" customHeight="1" x14ac:dyDescent="0.2">
      <c r="A19" s="186">
        <f t="shared" si="1"/>
        <v>7</v>
      </c>
      <c r="B19" s="187" t="s">
        <v>243</v>
      </c>
      <c r="C19" s="188"/>
      <c r="D19" s="189">
        <f>+'LPSAL (SIMDA)'!B10</f>
        <v>0</v>
      </c>
      <c r="E19" s="190">
        <f>+'LPSAL 2019  (AUDITED)'!D19</f>
        <v>0</v>
      </c>
      <c r="F19" s="180"/>
      <c r="G19" s="194"/>
      <c r="H19" s="182" t="b">
        <f t="shared" si="2"/>
        <v>1</v>
      </c>
      <c r="I19" s="182" t="b">
        <f t="shared" si="0"/>
        <v>1</v>
      </c>
      <c r="K19" s="73"/>
      <c r="N19" s="183">
        <v>0</v>
      </c>
      <c r="O19" s="183">
        <v>0</v>
      </c>
      <c r="P19" s="196"/>
      <c r="X19" s="185"/>
      <c r="Y19" s="185"/>
      <c r="Z19" s="185"/>
    </row>
    <row r="20" spans="1:26" s="195" customFormat="1" ht="25.05" customHeight="1" thickBot="1" x14ac:dyDescent="0.25">
      <c r="A20" s="198">
        <f t="shared" si="1"/>
        <v>8</v>
      </c>
      <c r="B20" s="199" t="s">
        <v>1537</v>
      </c>
      <c r="C20" s="200"/>
      <c r="D20" s="201">
        <f>+D17+D18+D19</f>
        <v>119446896510.05</v>
      </c>
      <c r="E20" s="202">
        <f>+E17+E18+E19</f>
        <v>144929221702.63348</v>
      </c>
      <c r="F20" s="180"/>
      <c r="G20" s="194"/>
      <c r="H20" s="182" t="b">
        <f t="shared" si="2"/>
        <v>0</v>
      </c>
      <c r="I20" s="182" t="b">
        <f t="shared" si="0"/>
        <v>1</v>
      </c>
      <c r="K20" s="73"/>
      <c r="N20" s="183">
        <v>184335433592.67999</v>
      </c>
      <c r="O20" s="183">
        <v>144929221702.63348</v>
      </c>
      <c r="P20" s="196"/>
      <c r="X20" s="185"/>
      <c r="Y20" s="185"/>
      <c r="Z20" s="185"/>
    </row>
    <row r="21" spans="1:26" ht="14.25" customHeight="1" thickTop="1" x14ac:dyDescent="0.3">
      <c r="A21" s="220"/>
      <c r="K21" s="73"/>
    </row>
    <row r="22" spans="1:26" ht="13.8" x14ac:dyDescent="0.3">
      <c r="A22" s="220" t="s">
        <v>1538</v>
      </c>
      <c r="K22" s="73"/>
    </row>
    <row r="23" spans="1:26" ht="14.4" x14ac:dyDescent="0.3">
      <c r="A23" s="220" t="s">
        <v>1539</v>
      </c>
      <c r="B23" s="203"/>
      <c r="C23" s="203"/>
      <c r="D23" s="204"/>
      <c r="E23" s="205"/>
      <c r="K23" s="73"/>
    </row>
    <row r="24" spans="1:26" ht="14.4" x14ac:dyDescent="0.3">
      <c r="A24" s="220"/>
      <c r="B24" s="203"/>
      <c r="C24" s="203"/>
      <c r="D24" s="206"/>
      <c r="E24" s="205"/>
      <c r="K24" s="73"/>
    </row>
    <row r="25" spans="1:26" ht="16.05" customHeight="1" x14ac:dyDescent="0.3">
      <c r="B25" s="203"/>
      <c r="C25" s="203"/>
      <c r="D25" s="337" t="s">
        <v>1732</v>
      </c>
      <c r="E25" s="337"/>
      <c r="K25" s="73"/>
    </row>
    <row r="26" spans="1:26" ht="16.05" customHeight="1" x14ac:dyDescent="0.3">
      <c r="B26" s="203"/>
      <c r="C26" s="203"/>
      <c r="D26" s="357" t="s">
        <v>158</v>
      </c>
      <c r="E26" s="357"/>
      <c r="K26" s="73"/>
    </row>
    <row r="27" spans="1:26" ht="16.05" customHeight="1" x14ac:dyDescent="0.3">
      <c r="B27" s="203"/>
      <c r="C27" s="203"/>
      <c r="E27" s="108"/>
    </row>
    <row r="28" spans="1:26" ht="16.05" customHeight="1" x14ac:dyDescent="0.3">
      <c r="B28" s="203"/>
      <c r="C28" s="203"/>
      <c r="E28" s="108"/>
    </row>
    <row r="29" spans="1:26" ht="16.05" customHeight="1" x14ac:dyDescent="0.3">
      <c r="B29" s="203"/>
      <c r="C29" s="203"/>
      <c r="E29" s="108"/>
    </row>
    <row r="30" spans="1:26" ht="16.05" customHeight="1" x14ac:dyDescent="0.3">
      <c r="B30" s="203"/>
      <c r="C30" s="203"/>
      <c r="E30" s="108"/>
    </row>
    <row r="31" spans="1:26" ht="11.25" customHeight="1" x14ac:dyDescent="0.2">
      <c r="D31" s="357" t="s">
        <v>1336</v>
      </c>
      <c r="E31" s="357"/>
    </row>
    <row r="32" spans="1:26" ht="11.25" customHeight="1" x14ac:dyDescent="0.2">
      <c r="E32" s="157"/>
    </row>
    <row r="33" spans="1:5" ht="11.25" customHeight="1" x14ac:dyDescent="0.2">
      <c r="E33" s="157"/>
    </row>
    <row r="34" spans="1:5" ht="11.25" customHeight="1" x14ac:dyDescent="0.2">
      <c r="E34" s="157"/>
    </row>
    <row r="35" spans="1:5" ht="12.75" customHeight="1" x14ac:dyDescent="0.25">
      <c r="D35" s="205"/>
      <c r="E35" s="205"/>
    </row>
    <row r="36" spans="1:5" ht="12.75" customHeight="1" x14ac:dyDescent="0.25">
      <c r="A36" s="358"/>
      <c r="B36" s="358"/>
      <c r="D36" s="205"/>
      <c r="E36" s="207" t="s">
        <v>1532</v>
      </c>
    </row>
    <row r="37" spans="1:5" ht="12.75" customHeight="1" x14ac:dyDescent="0.25">
      <c r="D37" s="205"/>
      <c r="E37" s="205"/>
    </row>
    <row r="38" spans="1:5" ht="12.75" customHeight="1" x14ac:dyDescent="0.25">
      <c r="D38" s="205"/>
      <c r="E38" s="205"/>
    </row>
    <row r="39" spans="1:5" ht="12.75" customHeight="1" x14ac:dyDescent="0.25">
      <c r="D39" s="205"/>
      <c r="E39" s="205"/>
    </row>
    <row r="40" spans="1:5" ht="12.75" customHeight="1" x14ac:dyDescent="0.25">
      <c r="D40" s="205"/>
      <c r="E40" s="205"/>
    </row>
    <row r="41" spans="1:5" ht="12.75" customHeight="1" x14ac:dyDescent="0.25">
      <c r="D41" s="205"/>
      <c r="E41" s="205"/>
    </row>
    <row r="42" spans="1:5" ht="12.75" customHeight="1" x14ac:dyDescent="0.25">
      <c r="D42" s="205"/>
      <c r="E42" s="205"/>
    </row>
    <row r="43" spans="1:5" ht="13.8" x14ac:dyDescent="0.25">
      <c r="E43" s="208"/>
    </row>
    <row r="45" spans="1:5" x14ac:dyDescent="0.2">
      <c r="D45" s="158"/>
    </row>
    <row r="46" spans="1:5" x14ac:dyDescent="0.2">
      <c r="D46" s="209"/>
    </row>
    <row r="49" spans="5:5" x14ac:dyDescent="0.2">
      <c r="E49" s="157"/>
    </row>
  </sheetData>
  <mergeCells count="14">
    <mergeCell ref="A4:E4"/>
    <mergeCell ref="A5:E5"/>
    <mergeCell ref="A6:E6"/>
    <mergeCell ref="A7:E7"/>
    <mergeCell ref="A10:A11"/>
    <mergeCell ref="B10:B11"/>
    <mergeCell ref="C10:C11"/>
    <mergeCell ref="D10:D11"/>
    <mergeCell ref="E10:E11"/>
    <mergeCell ref="H10:I11"/>
    <mergeCell ref="D25:E25"/>
    <mergeCell ref="D26:E26"/>
    <mergeCell ref="D31:E31"/>
    <mergeCell ref="A36:B36"/>
  </mergeCells>
  <conditionalFormatting sqref="H13:I20">
    <cfRule type="cellIs" dxfId="73" priority="5" stopIfTrue="1" operator="equal">
      <formula>FALSE</formula>
    </cfRule>
  </conditionalFormatting>
  <conditionalFormatting sqref="I13:N13 N14:N20 O13:O20 K14:K26 H13:I20">
    <cfRule type="cellIs" dxfId="72" priority="4" stopIfTrue="1" operator="equal">
      <formula>FALSE</formula>
    </cfRule>
  </conditionalFormatting>
  <conditionalFormatting sqref="O13">
    <cfRule type="cellIs" dxfId="71" priority="3" stopIfTrue="1" operator="equal">
      <formula>FALSE</formula>
    </cfRule>
  </conditionalFormatting>
  <conditionalFormatting sqref="N14:N20">
    <cfRule type="cellIs" dxfId="70" priority="2" stopIfTrue="1" operator="equal">
      <formula>FALSE</formula>
    </cfRule>
  </conditionalFormatting>
  <conditionalFormatting sqref="O14:O20">
    <cfRule type="cellIs" dxfId="69" priority="1" stopIfTrue="1" operator="equal">
      <formula>FALSE</formula>
    </cfRule>
  </conditionalFormatting>
  <printOptions horizontalCentered="1"/>
  <pageMargins left="0.74803149606299213" right="0.47244094488188981" top="0.86614173228346458" bottom="0.62992125984251968" header="0.74803149606299213" footer="0.55118110236220474"/>
  <pageSetup paperSize="9" scale="78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0"/>
  <sheetViews>
    <sheetView tabSelected="1" workbookViewId="0">
      <selection activeCell="G11" sqref="G11"/>
    </sheetView>
  </sheetViews>
  <sheetFormatPr defaultRowHeight="13.2" x14ac:dyDescent="0.25"/>
  <cols>
    <col min="1" max="1" width="3.109375" customWidth="1"/>
    <col min="2" max="2" width="5.44140625" style="400" customWidth="1"/>
    <col min="3" max="3" width="2.77734375" customWidth="1"/>
    <col min="4" max="4" width="3.44140625" customWidth="1"/>
    <col min="5" max="5" width="3" customWidth="1"/>
    <col min="6" max="6" width="3.21875" customWidth="1"/>
    <col min="7" max="7" width="54.44140625" customWidth="1"/>
    <col min="9" max="9" width="19" customWidth="1"/>
    <col min="10" max="10" width="16.33203125" bestFit="1" customWidth="1"/>
    <col min="11" max="11" width="9" style="400" bestFit="1" customWidth="1"/>
    <col min="12" max="12" width="16.33203125" bestFit="1" customWidth="1"/>
  </cols>
  <sheetData>
    <row r="2" spans="2:12" x14ac:dyDescent="0.25">
      <c r="B2" s="425" t="s">
        <v>1736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</row>
    <row r="3" spans="2:12" x14ac:dyDescent="0.25">
      <c r="L3" t="s">
        <v>1</v>
      </c>
    </row>
    <row r="4" spans="2:12" s="398" customFormat="1" x14ac:dyDescent="0.25">
      <c r="B4" s="412" t="s">
        <v>2</v>
      </c>
      <c r="C4" s="402" t="s">
        <v>3</v>
      </c>
      <c r="D4" s="402"/>
      <c r="E4" s="402"/>
      <c r="F4" s="402"/>
      <c r="G4" s="402"/>
      <c r="H4" s="412" t="s">
        <v>72</v>
      </c>
      <c r="I4" s="412" t="s">
        <v>4</v>
      </c>
      <c r="J4" s="412" t="s">
        <v>5</v>
      </c>
      <c r="K4" s="412" t="s">
        <v>6</v>
      </c>
      <c r="L4" s="403" t="s">
        <v>5</v>
      </c>
    </row>
    <row r="5" spans="2:12" s="398" customFormat="1" x14ac:dyDescent="0.25">
      <c r="B5" s="413"/>
      <c r="C5" s="408"/>
      <c r="D5" s="408"/>
      <c r="E5" s="408"/>
      <c r="F5" s="408"/>
      <c r="G5" s="408"/>
      <c r="H5" s="413"/>
      <c r="I5" s="413" t="s">
        <v>1734</v>
      </c>
      <c r="J5" s="413">
        <v>2021</v>
      </c>
      <c r="K5" s="413"/>
      <c r="L5" s="409" t="s">
        <v>1705</v>
      </c>
    </row>
    <row r="6" spans="2:12" s="400" customFormat="1" x14ac:dyDescent="0.25">
      <c r="B6" s="401">
        <v>1</v>
      </c>
      <c r="C6" s="410">
        <v>2</v>
      </c>
      <c r="D6" s="410"/>
      <c r="E6" s="410"/>
      <c r="F6" s="410"/>
      <c r="G6" s="410"/>
      <c r="H6" s="401">
        <v>3</v>
      </c>
      <c r="I6" s="401">
        <v>4</v>
      </c>
      <c r="J6" s="401">
        <v>5</v>
      </c>
      <c r="K6" s="401">
        <v>6</v>
      </c>
      <c r="L6" s="411">
        <v>7</v>
      </c>
    </row>
    <row r="7" spans="2:12" x14ac:dyDescent="0.25">
      <c r="B7" s="414">
        <v>1</v>
      </c>
      <c r="C7" s="419" t="s">
        <v>180</v>
      </c>
      <c r="D7" s="419"/>
      <c r="E7" s="404"/>
      <c r="F7" s="404"/>
      <c r="G7" s="404"/>
      <c r="H7" s="416" t="s">
        <v>209</v>
      </c>
      <c r="I7" s="417"/>
      <c r="J7" s="417"/>
      <c r="K7" s="426"/>
      <c r="L7" s="405"/>
    </row>
    <row r="8" spans="2:12" x14ac:dyDescent="0.25">
      <c r="B8" s="414">
        <v>2</v>
      </c>
      <c r="C8" s="419"/>
      <c r="D8" s="419" t="s">
        <v>9</v>
      </c>
      <c r="E8" s="404"/>
      <c r="F8" s="404"/>
      <c r="G8" s="404"/>
      <c r="H8" s="416" t="s">
        <v>210</v>
      </c>
      <c r="I8" s="417"/>
      <c r="J8" s="417"/>
      <c r="K8" s="426"/>
      <c r="L8" s="405"/>
    </row>
    <row r="9" spans="2:12" x14ac:dyDescent="0.25">
      <c r="B9" s="414">
        <v>3</v>
      </c>
      <c r="C9" s="404"/>
      <c r="D9" s="404"/>
      <c r="E9" s="404" t="s">
        <v>10</v>
      </c>
      <c r="F9" s="404"/>
      <c r="G9" s="404"/>
      <c r="H9" s="416" t="s">
        <v>211</v>
      </c>
      <c r="I9" s="417">
        <v>1541661320793</v>
      </c>
      <c r="J9" s="417">
        <v>1507538794099.25</v>
      </c>
      <c r="K9" s="426">
        <v>97.78663924212627</v>
      </c>
      <c r="L9" s="405">
        <v>1394575008135</v>
      </c>
    </row>
    <row r="10" spans="2:12" x14ac:dyDescent="0.25">
      <c r="B10" s="414">
        <v>4</v>
      </c>
      <c r="C10" s="404"/>
      <c r="D10" s="404"/>
      <c r="E10" s="404" t="s">
        <v>118</v>
      </c>
      <c r="F10" s="404"/>
      <c r="G10" s="404"/>
      <c r="H10" s="416" t="s">
        <v>212</v>
      </c>
      <c r="I10" s="417">
        <v>1481249448641</v>
      </c>
      <c r="J10" s="417">
        <v>1388499647798.5598</v>
      </c>
      <c r="K10" s="426">
        <v>93.738407738984463</v>
      </c>
      <c r="L10" s="405">
        <v>1080977858050</v>
      </c>
    </row>
    <row r="11" spans="2:12" x14ac:dyDescent="0.25">
      <c r="B11" s="414">
        <v>5</v>
      </c>
      <c r="C11" s="404"/>
      <c r="D11" s="404"/>
      <c r="E11" s="404" t="s">
        <v>78</v>
      </c>
      <c r="F11" s="404"/>
      <c r="G11" s="404"/>
      <c r="H11" s="416" t="s">
        <v>213</v>
      </c>
      <c r="I11" s="417">
        <v>5055850083</v>
      </c>
      <c r="J11" s="417">
        <v>1387500000</v>
      </c>
      <c r="K11" s="426">
        <v>27.443456139361956</v>
      </c>
      <c r="L11" s="405">
        <v>0</v>
      </c>
    </row>
    <row r="12" spans="2:12" x14ac:dyDescent="0.25">
      <c r="B12" s="414">
        <v>6</v>
      </c>
      <c r="C12" s="404"/>
      <c r="D12" s="404"/>
      <c r="E12" s="404" t="s">
        <v>12</v>
      </c>
      <c r="F12" s="404"/>
      <c r="G12" s="404"/>
      <c r="H12" s="416" t="s">
        <v>214</v>
      </c>
      <c r="I12" s="417">
        <v>396275790</v>
      </c>
      <c r="J12" s="417">
        <v>392732190</v>
      </c>
      <c r="K12" s="426">
        <v>99.10577428916362</v>
      </c>
      <c r="L12" s="405">
        <v>308091627</v>
      </c>
    </row>
    <row r="13" spans="2:12" x14ac:dyDescent="0.25">
      <c r="B13" s="414">
        <v>7</v>
      </c>
      <c r="C13" s="404"/>
      <c r="D13" s="404"/>
      <c r="E13" s="404" t="s">
        <v>13</v>
      </c>
      <c r="F13" s="404"/>
      <c r="G13" s="404"/>
      <c r="H13" s="416" t="s">
        <v>215</v>
      </c>
      <c r="I13" s="417">
        <v>1292209143254</v>
      </c>
      <c r="J13" s="417">
        <v>1177818830870</v>
      </c>
      <c r="K13" s="426">
        <v>91.147693623653993</v>
      </c>
      <c r="L13" s="405">
        <v>1151239535162</v>
      </c>
    </row>
    <row r="14" spans="2:12" x14ac:dyDescent="0.25">
      <c r="B14" s="414">
        <v>8</v>
      </c>
      <c r="C14" s="404"/>
      <c r="D14" s="404"/>
      <c r="E14" s="404" t="s">
        <v>14</v>
      </c>
      <c r="F14" s="404"/>
      <c r="G14" s="404"/>
      <c r="H14" s="416" t="s">
        <v>1735</v>
      </c>
      <c r="I14" s="417">
        <v>8649276600</v>
      </c>
      <c r="J14" s="417">
        <v>7752988600</v>
      </c>
      <c r="K14" s="426">
        <v>89.637422394376884</v>
      </c>
      <c r="L14" s="405">
        <v>12978875700</v>
      </c>
    </row>
    <row r="15" spans="2:12" s="397" customFormat="1" x14ac:dyDescent="0.25">
      <c r="B15" s="421">
        <v>9</v>
      </c>
      <c r="C15" s="419"/>
      <c r="D15" s="419"/>
      <c r="E15" s="419"/>
      <c r="F15" s="419" t="s">
        <v>1426</v>
      </c>
      <c r="G15" s="419"/>
      <c r="H15" s="422"/>
      <c r="I15" s="423">
        <v>4329221315161</v>
      </c>
      <c r="J15" s="423">
        <v>4083390493557.8096</v>
      </c>
      <c r="K15" s="427">
        <v>94.32159264433335</v>
      </c>
      <c r="L15" s="424">
        <v>3640079368674</v>
      </c>
    </row>
    <row r="16" spans="2:12" x14ac:dyDescent="0.25">
      <c r="B16" s="414">
        <v>10</v>
      </c>
      <c r="C16" s="404"/>
      <c r="D16" s="404"/>
      <c r="E16" s="404"/>
      <c r="F16" s="404"/>
      <c r="G16" s="404"/>
      <c r="H16" s="416"/>
      <c r="I16" s="417"/>
      <c r="J16" s="417"/>
      <c r="K16" s="426"/>
      <c r="L16" s="405"/>
    </row>
    <row r="17" spans="2:12" x14ac:dyDescent="0.25">
      <c r="B17" s="414">
        <v>11</v>
      </c>
      <c r="C17" s="404"/>
      <c r="D17" s="419" t="s">
        <v>15</v>
      </c>
      <c r="E17" s="404"/>
      <c r="F17" s="404"/>
      <c r="G17" s="404"/>
      <c r="H17" s="416" t="s">
        <v>216</v>
      </c>
      <c r="I17" s="417"/>
      <c r="J17" s="417"/>
      <c r="K17" s="426"/>
      <c r="L17" s="405"/>
    </row>
    <row r="18" spans="2:12" x14ac:dyDescent="0.25">
      <c r="B18" s="414">
        <v>12</v>
      </c>
      <c r="C18" s="404"/>
      <c r="D18" s="404"/>
      <c r="E18" s="404" t="s">
        <v>16</v>
      </c>
      <c r="F18" s="404"/>
      <c r="G18" s="404"/>
      <c r="H18" s="416" t="s">
        <v>217</v>
      </c>
      <c r="I18" s="417">
        <v>1500000000</v>
      </c>
      <c r="J18" s="417">
        <v>1055172000</v>
      </c>
      <c r="K18" s="426">
        <v>70.344799999999992</v>
      </c>
      <c r="L18" s="405">
        <v>59820000</v>
      </c>
    </row>
    <row r="19" spans="2:12" x14ac:dyDescent="0.25">
      <c r="B19" s="414">
        <v>13</v>
      </c>
      <c r="C19" s="404"/>
      <c r="D19" s="404"/>
      <c r="E19" s="404" t="s">
        <v>17</v>
      </c>
      <c r="F19" s="404"/>
      <c r="G19" s="404"/>
      <c r="H19" s="416" t="s">
        <v>218</v>
      </c>
      <c r="I19" s="417">
        <v>297885154129</v>
      </c>
      <c r="J19" s="417">
        <v>193087079752.10001</v>
      </c>
      <c r="K19" s="426">
        <v>64.81930269961795</v>
      </c>
      <c r="L19" s="405">
        <v>314594712993</v>
      </c>
    </row>
    <row r="20" spans="2:12" x14ac:dyDescent="0.25">
      <c r="B20" s="414">
        <v>14</v>
      </c>
      <c r="C20" s="404"/>
      <c r="D20" s="404"/>
      <c r="E20" s="404" t="s">
        <v>76</v>
      </c>
      <c r="F20" s="404"/>
      <c r="G20" s="404"/>
      <c r="H20" s="416" t="s">
        <v>219</v>
      </c>
      <c r="I20" s="417">
        <v>328734665445</v>
      </c>
      <c r="J20" s="417">
        <v>113312529954</v>
      </c>
      <c r="K20" s="426">
        <v>34.469297541411287</v>
      </c>
      <c r="L20" s="405">
        <v>153647739033</v>
      </c>
    </row>
    <row r="21" spans="2:12" x14ac:dyDescent="0.25">
      <c r="B21" s="414">
        <v>15</v>
      </c>
      <c r="C21" s="404"/>
      <c r="D21" s="404"/>
      <c r="E21" s="404" t="s">
        <v>18</v>
      </c>
      <c r="F21" s="404"/>
      <c r="G21" s="404"/>
      <c r="H21" s="416" t="s">
        <v>220</v>
      </c>
      <c r="I21" s="417">
        <v>598292035320</v>
      </c>
      <c r="J21" s="417">
        <v>446081496995</v>
      </c>
      <c r="K21" s="426">
        <v>74.559156843264802</v>
      </c>
      <c r="L21" s="405">
        <v>113159214527</v>
      </c>
    </row>
    <row r="22" spans="2:12" x14ac:dyDescent="0.25">
      <c r="B22" s="414">
        <v>16</v>
      </c>
      <c r="C22" s="404"/>
      <c r="D22" s="404"/>
      <c r="E22" s="404" t="s">
        <v>19</v>
      </c>
      <c r="F22" s="404"/>
      <c r="G22" s="404"/>
      <c r="H22" s="416" t="s">
        <v>221</v>
      </c>
      <c r="I22" s="417">
        <v>21415605882</v>
      </c>
      <c r="J22" s="417">
        <v>17744661289</v>
      </c>
      <c r="K22" s="426">
        <v>82.85855364902163</v>
      </c>
      <c r="L22" s="405">
        <v>26835995083</v>
      </c>
    </row>
    <row r="23" spans="2:12" x14ac:dyDescent="0.25">
      <c r="B23" s="414">
        <v>17</v>
      </c>
      <c r="C23" s="404"/>
      <c r="D23" s="404"/>
      <c r="E23" s="404" t="s">
        <v>1348</v>
      </c>
      <c r="F23" s="404"/>
      <c r="G23" s="404"/>
      <c r="H23" s="416" t="s">
        <v>1518</v>
      </c>
      <c r="I23" s="417">
        <v>0</v>
      </c>
      <c r="J23" s="417">
        <v>0</v>
      </c>
      <c r="K23" s="426">
        <v>0</v>
      </c>
      <c r="L23" s="405">
        <v>0</v>
      </c>
    </row>
    <row r="24" spans="2:12" s="397" customFormat="1" x14ac:dyDescent="0.25">
      <c r="B24" s="421">
        <v>18</v>
      </c>
      <c r="C24" s="419"/>
      <c r="D24" s="419"/>
      <c r="E24" s="419"/>
      <c r="F24" s="419" t="s">
        <v>1427</v>
      </c>
      <c r="G24" s="419"/>
      <c r="H24" s="422"/>
      <c r="I24" s="423">
        <v>1247827460776</v>
      </c>
      <c r="J24" s="423">
        <v>771280939990.09998</v>
      </c>
      <c r="K24" s="427">
        <v>61.809902749732338</v>
      </c>
      <c r="L24" s="424">
        <v>608297481636</v>
      </c>
    </row>
    <row r="25" spans="2:12" x14ac:dyDescent="0.25">
      <c r="B25" s="414">
        <v>19</v>
      </c>
      <c r="C25" s="404"/>
      <c r="D25" s="404"/>
      <c r="E25" s="404"/>
      <c r="F25" s="404"/>
      <c r="G25" s="404"/>
      <c r="H25" s="416"/>
      <c r="I25" s="417"/>
      <c r="J25" s="417"/>
      <c r="K25" s="426"/>
      <c r="L25" s="405"/>
    </row>
    <row r="26" spans="2:12" x14ac:dyDescent="0.25">
      <c r="B26" s="414">
        <v>20</v>
      </c>
      <c r="C26" s="404"/>
      <c r="D26" s="404" t="s">
        <v>21</v>
      </c>
      <c r="E26" s="404"/>
      <c r="F26" s="404"/>
      <c r="G26" s="404"/>
      <c r="H26" s="416"/>
      <c r="I26" s="417"/>
      <c r="J26" s="417"/>
      <c r="K26" s="426"/>
      <c r="L26" s="405"/>
    </row>
    <row r="27" spans="2:12" x14ac:dyDescent="0.25">
      <c r="B27" s="414">
        <v>21</v>
      </c>
      <c r="C27" s="404"/>
      <c r="D27" s="404"/>
      <c r="E27" s="404" t="s">
        <v>1720</v>
      </c>
      <c r="F27" s="404"/>
      <c r="G27" s="404"/>
      <c r="H27" s="416" t="s">
        <v>222</v>
      </c>
      <c r="I27" s="417">
        <v>44683843539</v>
      </c>
      <c r="J27" s="417">
        <v>33364840102</v>
      </c>
      <c r="K27" s="426">
        <v>74.668688858153416</v>
      </c>
      <c r="L27" s="405">
        <v>311110985117</v>
      </c>
    </row>
    <row r="28" spans="2:12" s="397" customFormat="1" x14ac:dyDescent="0.25">
      <c r="B28" s="421">
        <v>22</v>
      </c>
      <c r="C28" s="419"/>
      <c r="D28" s="419"/>
      <c r="E28" s="419"/>
      <c r="F28" s="419" t="s">
        <v>1428</v>
      </c>
      <c r="G28" s="419"/>
      <c r="H28" s="422"/>
      <c r="I28" s="423">
        <v>44683843539</v>
      </c>
      <c r="J28" s="423">
        <v>33364840102</v>
      </c>
      <c r="K28" s="427">
        <v>74.668688858153416</v>
      </c>
      <c r="L28" s="424">
        <v>311110985117</v>
      </c>
    </row>
    <row r="29" spans="2:12" s="397" customFormat="1" x14ac:dyDescent="0.25">
      <c r="B29" s="421">
        <v>23</v>
      </c>
      <c r="C29" s="419"/>
      <c r="D29" s="419"/>
      <c r="E29" s="419"/>
      <c r="F29" s="419" t="s">
        <v>1429</v>
      </c>
      <c r="G29" s="419"/>
      <c r="H29" s="422"/>
      <c r="I29" s="423">
        <v>5621732619476</v>
      </c>
      <c r="J29" s="423">
        <v>4888036273649.9092</v>
      </c>
      <c r="K29" s="427">
        <v>86.948928462298909</v>
      </c>
      <c r="L29" s="424">
        <v>4559487835427</v>
      </c>
    </row>
    <row r="30" spans="2:12" x14ac:dyDescent="0.25">
      <c r="B30" s="420" t="s">
        <v>1532</v>
      </c>
      <c r="C30" s="406"/>
      <c r="D30" s="406"/>
      <c r="E30" s="406"/>
      <c r="F30" s="406"/>
      <c r="G30" s="406"/>
      <c r="H30" s="418"/>
      <c r="I30" s="418"/>
      <c r="J30" s="418"/>
      <c r="K30" s="415"/>
      <c r="L30" s="407"/>
    </row>
  </sheetData>
  <mergeCells count="3">
    <mergeCell ref="C6:G6"/>
    <mergeCell ref="C4:G4"/>
    <mergeCell ref="B2:L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4:X49"/>
  <sheetViews>
    <sheetView view="pageBreakPreview" topLeftCell="A4" zoomScaleSheetLayoutView="100" workbookViewId="0">
      <pane xSplit="2" ySplit="9" topLeftCell="C13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10.77734375" defaultRowHeight="10.199999999999999" x14ac:dyDescent="0.2"/>
  <cols>
    <col min="1" max="1" width="4.44140625" style="157" customWidth="1"/>
    <col min="2" max="2" width="56.21875" style="157" customWidth="1"/>
    <col min="3" max="3" width="7" style="157" customWidth="1"/>
    <col min="4" max="4" width="22.21875" style="157" customWidth="1"/>
    <col min="5" max="5" width="24.21875" style="158" customWidth="1"/>
    <col min="6" max="6" width="20.5546875" style="157" customWidth="1"/>
    <col min="7" max="7" width="10" style="210" customWidth="1"/>
    <col min="8" max="9" width="7.21875" style="158" customWidth="1"/>
    <col min="10" max="10" width="16.5546875" style="157" customWidth="1"/>
    <col min="11" max="11" width="17.77734375" style="157" customWidth="1"/>
    <col min="12" max="14" width="5.77734375" style="157" customWidth="1"/>
    <col min="15" max="15" width="18.77734375" style="157" customWidth="1"/>
    <col min="16" max="16" width="12.77734375" style="157" customWidth="1"/>
    <col min="17" max="21" width="10.77734375" style="157" customWidth="1"/>
    <col min="22" max="24" width="5.21875" style="157" customWidth="1"/>
    <col min="25" max="16384" width="10.77734375" style="157"/>
  </cols>
  <sheetData>
    <row r="4" spans="1:24" ht="21" customHeight="1" x14ac:dyDescent="0.25">
      <c r="A4" s="359" t="s">
        <v>194</v>
      </c>
      <c r="B4" s="359"/>
      <c r="C4" s="359"/>
      <c r="D4" s="359"/>
      <c r="E4" s="359"/>
    </row>
    <row r="5" spans="1:24" ht="7.5" customHeight="1" x14ac:dyDescent="0.3">
      <c r="A5" s="359"/>
      <c r="B5" s="359"/>
      <c r="C5" s="359"/>
      <c r="D5" s="359"/>
      <c r="E5" s="359"/>
      <c r="F5" s="160"/>
      <c r="G5" s="211"/>
      <c r="H5" s="160"/>
      <c r="I5" s="160"/>
      <c r="J5" s="160"/>
      <c r="K5" s="160"/>
      <c r="L5" s="160"/>
      <c r="M5" s="160"/>
      <c r="N5" s="160"/>
    </row>
    <row r="6" spans="1:24" ht="17.399999999999999" x14ac:dyDescent="0.3">
      <c r="A6" s="360" t="s">
        <v>236</v>
      </c>
      <c r="B6" s="360"/>
      <c r="C6" s="360"/>
      <c r="D6" s="360"/>
      <c r="E6" s="360"/>
      <c r="F6" s="161"/>
      <c r="G6" s="212"/>
      <c r="H6" s="161"/>
      <c r="I6" s="161"/>
      <c r="J6" s="161"/>
      <c r="K6" s="161"/>
      <c r="L6" s="161"/>
      <c r="M6" s="161"/>
      <c r="N6" s="161"/>
    </row>
    <row r="7" spans="1:24" ht="12.75" customHeight="1" x14ac:dyDescent="0.25">
      <c r="A7" s="361" t="s">
        <v>1730</v>
      </c>
      <c r="B7" s="361"/>
      <c r="C7" s="361"/>
      <c r="D7" s="361"/>
      <c r="E7" s="361"/>
      <c r="F7" s="162"/>
      <c r="G7" s="213"/>
      <c r="H7" s="162"/>
      <c r="I7" s="162"/>
      <c r="J7" s="162"/>
      <c r="K7" s="162"/>
      <c r="L7" s="162"/>
      <c r="M7" s="162"/>
      <c r="N7" s="162"/>
    </row>
    <row r="8" spans="1:24" ht="12.75" customHeight="1" x14ac:dyDescent="0.25">
      <c r="A8" s="163"/>
      <c r="B8" s="163"/>
      <c r="C8" s="163"/>
      <c r="D8" s="163"/>
      <c r="E8" s="164" t="s">
        <v>237</v>
      </c>
      <c r="F8" s="165"/>
      <c r="G8" s="214"/>
      <c r="H8" s="165"/>
      <c r="I8" s="165"/>
      <c r="J8" s="165"/>
      <c r="K8" s="165"/>
      <c r="L8" s="165"/>
      <c r="M8" s="165"/>
      <c r="N8" s="165"/>
    </row>
    <row r="9" spans="1:24" ht="3" customHeight="1" x14ac:dyDescent="0.25">
      <c r="A9" s="165" t="s">
        <v>1532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</row>
    <row r="10" spans="1:24" ht="12" customHeight="1" x14ac:dyDescent="0.2">
      <c r="A10" s="365" t="s">
        <v>2</v>
      </c>
      <c r="B10" s="365" t="s">
        <v>1533</v>
      </c>
      <c r="C10" s="365" t="s">
        <v>72</v>
      </c>
      <c r="D10" s="374" t="s">
        <v>1705</v>
      </c>
      <c r="E10" s="374" t="s">
        <v>1521</v>
      </c>
      <c r="F10" s="166"/>
      <c r="H10" s="370"/>
      <c r="I10" s="167"/>
      <c r="J10" s="371"/>
      <c r="K10" s="254"/>
      <c r="L10" s="254"/>
      <c r="M10" s="254"/>
      <c r="N10" s="254"/>
    </row>
    <row r="11" spans="1:24" ht="12" customHeight="1" x14ac:dyDescent="0.2">
      <c r="A11" s="373"/>
      <c r="B11" s="365"/>
      <c r="C11" s="365"/>
      <c r="D11" s="367"/>
      <c r="E11" s="367"/>
      <c r="F11" s="85" t="s">
        <v>169</v>
      </c>
      <c r="G11" s="85" t="s">
        <v>6</v>
      </c>
      <c r="H11" s="370"/>
      <c r="I11" s="167"/>
      <c r="J11" s="372"/>
      <c r="K11" s="255"/>
      <c r="L11" s="255"/>
      <c r="M11" s="255"/>
      <c r="N11" s="255"/>
    </row>
    <row r="12" spans="1:24" s="173" customFormat="1" ht="17.25" customHeight="1" x14ac:dyDescent="0.2">
      <c r="A12" s="169">
        <v>1</v>
      </c>
      <c r="B12" s="169">
        <v>2</v>
      </c>
      <c r="C12" s="169">
        <v>3</v>
      </c>
      <c r="D12" s="169">
        <v>4</v>
      </c>
      <c r="E12" s="216">
        <v>5</v>
      </c>
      <c r="F12" s="85" t="s">
        <v>170</v>
      </c>
      <c r="H12" s="172"/>
      <c r="I12" s="172"/>
      <c r="J12" s="171"/>
      <c r="K12" s="171"/>
      <c r="L12" s="171"/>
      <c r="M12" s="171"/>
      <c r="N12" s="171"/>
    </row>
    <row r="13" spans="1:24" s="185" customFormat="1" ht="25.05" customHeight="1" x14ac:dyDescent="0.2">
      <c r="A13" s="175">
        <v>1</v>
      </c>
      <c r="B13" s="176" t="s">
        <v>238</v>
      </c>
      <c r="C13" s="177"/>
      <c r="D13" s="178">
        <f>+J13</f>
        <v>144929221702.63</v>
      </c>
      <c r="E13" s="179">
        <f>+K13</f>
        <v>95133723453.490005</v>
      </c>
      <c r="F13" s="180">
        <f>D13-E13</f>
        <v>49795498249.139999</v>
      </c>
      <c r="G13" s="180">
        <f>F13/E13*100</f>
        <v>52.342635651683032</v>
      </c>
      <c r="H13" s="181"/>
      <c r="I13" s="181"/>
      <c r="J13" s="256">
        <f>+'LPSAL 2020'!D13</f>
        <v>144929221702.63</v>
      </c>
      <c r="K13" s="256">
        <f>+'LPSAL 2020'!E13</f>
        <v>95133723453.490005</v>
      </c>
      <c r="L13" s="257"/>
      <c r="M13" s="257"/>
      <c r="N13" s="257"/>
      <c r="O13" s="258"/>
      <c r="P13" s="258"/>
      <c r="V13" s="185" t="b">
        <f>+B13=[7]NERACA!B14</f>
        <v>0</v>
      </c>
      <c r="W13" s="185" t="b">
        <f>+D13=[7]NERACA!D14</f>
        <v>0</v>
      </c>
      <c r="X13" s="185" t="b">
        <f>+E13=[7]NERACA!E14</f>
        <v>0</v>
      </c>
    </row>
    <row r="14" spans="1:24" s="185" customFormat="1" ht="25.05" customHeight="1" x14ac:dyDescent="0.2">
      <c r="A14" s="186">
        <f t="shared" ref="A14:A20" si="0">A13+1</f>
        <v>2</v>
      </c>
      <c r="B14" s="187" t="s">
        <v>239</v>
      </c>
      <c r="C14" s="188"/>
      <c r="D14" s="189">
        <f>+J14</f>
        <v>144929221702.63</v>
      </c>
      <c r="E14" s="190">
        <f>+K14</f>
        <v>95167322075.389999</v>
      </c>
      <c r="F14" s="180">
        <f t="shared" ref="F14:F20" si="1">D14-E14</f>
        <v>49761899627.240005</v>
      </c>
      <c r="G14" s="180">
        <f t="shared" ref="G14:G20" si="2">F14/E14*100</f>
        <v>52.288851406178516</v>
      </c>
      <c r="H14" s="181"/>
      <c r="I14" s="181"/>
      <c r="J14" s="256">
        <f>+'LPSAL 2020'!D14</f>
        <v>144929221702.63</v>
      </c>
      <c r="K14" s="256">
        <f>+'LPSAL 2020'!E14</f>
        <v>95167322075.389999</v>
      </c>
      <c r="L14" s="257"/>
      <c r="M14" s="257"/>
      <c r="N14" s="257"/>
      <c r="O14" s="258"/>
      <c r="P14" s="258"/>
      <c r="V14" s="185" t="b">
        <f>+B14=[7]NERACA!B15</f>
        <v>0</v>
      </c>
      <c r="W14" s="185" t="b">
        <f>+D14=[7]NERACA!D15</f>
        <v>0</v>
      </c>
      <c r="X14" s="185" t="b">
        <f>+E14=[7]NERACA!E15</f>
        <v>0</v>
      </c>
    </row>
    <row r="15" spans="1:24" s="195" customFormat="1" ht="25.05" customHeight="1" x14ac:dyDescent="0.2">
      <c r="A15" s="186">
        <f t="shared" si="0"/>
        <v>3</v>
      </c>
      <c r="B15" s="191" t="s">
        <v>1534</v>
      </c>
      <c r="C15" s="188"/>
      <c r="D15" s="192">
        <f>+D13-D14</f>
        <v>0</v>
      </c>
      <c r="E15" s="193">
        <f>+E13-E14</f>
        <v>-33598621.899993896</v>
      </c>
      <c r="F15" s="180">
        <f t="shared" si="1"/>
        <v>33598621.899993896</v>
      </c>
      <c r="G15" s="180">
        <f t="shared" si="2"/>
        <v>-100</v>
      </c>
      <c r="H15" s="194"/>
      <c r="I15" s="194"/>
      <c r="J15" s="256">
        <f>+'LPSAL 2020'!D15</f>
        <v>0</v>
      </c>
      <c r="K15" s="256">
        <f>+'LPSAL 2020'!E15</f>
        <v>-33598621.899993896</v>
      </c>
      <c r="L15" s="257"/>
      <c r="M15" s="257"/>
      <c r="N15" s="257"/>
      <c r="O15" s="258"/>
      <c r="P15" s="258"/>
      <c r="V15" s="185" t="b">
        <f>+B15=[7]NERACA!B16</f>
        <v>0</v>
      </c>
      <c r="W15" s="185" t="b">
        <f>+D15=[7]NERACA!D16</f>
        <v>0</v>
      </c>
      <c r="X15" s="185" t="b">
        <f>+E15=[7]NERACA!E16</f>
        <v>0</v>
      </c>
    </row>
    <row r="16" spans="1:24" s="195" customFormat="1" ht="25.05" customHeight="1" x14ac:dyDescent="0.2">
      <c r="A16" s="326">
        <f t="shared" si="0"/>
        <v>4</v>
      </c>
      <c r="B16" s="327" t="s">
        <v>1535</v>
      </c>
      <c r="C16" s="328"/>
      <c r="D16" s="329">
        <f>+J16</f>
        <v>119446896510.05</v>
      </c>
      <c r="E16" s="330">
        <f>+K16</f>
        <v>144929221702.63348</v>
      </c>
      <c r="F16" s="331">
        <f t="shared" si="1"/>
        <v>-25482325192.583481</v>
      </c>
      <c r="G16" s="331">
        <f t="shared" si="2"/>
        <v>-17.582599901673554</v>
      </c>
      <c r="H16" s="194"/>
      <c r="I16" s="194"/>
      <c r="J16" s="256">
        <f>+'LPSAL 2020'!D16</f>
        <v>119446896510.05</v>
      </c>
      <c r="K16" s="256">
        <f>+'LPSAL 2020'!E16</f>
        <v>144929221702.63348</v>
      </c>
      <c r="L16" s="257"/>
      <c r="M16" s="257"/>
      <c r="N16" s="257"/>
      <c r="O16" s="258"/>
      <c r="P16" s="258"/>
      <c r="V16" s="185"/>
      <c r="W16" s="185"/>
      <c r="X16" s="185"/>
    </row>
    <row r="17" spans="1:24" s="195" customFormat="1" ht="25.05" customHeight="1" x14ac:dyDescent="0.2">
      <c r="A17" s="186">
        <f t="shared" si="0"/>
        <v>5</v>
      </c>
      <c r="B17" s="238" t="s">
        <v>1536</v>
      </c>
      <c r="C17" s="188"/>
      <c r="D17" s="239">
        <f>+D15+D16</f>
        <v>119446896510.05</v>
      </c>
      <c r="E17" s="240">
        <f>+E15+E16</f>
        <v>144895623080.73349</v>
      </c>
      <c r="F17" s="180">
        <f t="shared" si="1"/>
        <v>-25448726570.683487</v>
      </c>
      <c r="G17" s="180">
        <f t="shared" si="2"/>
        <v>-17.563488827059924</v>
      </c>
      <c r="H17" s="194"/>
      <c r="I17" s="194"/>
      <c r="J17" s="256">
        <f>+'LPSAL 2020'!D17</f>
        <v>119446896510.05</v>
      </c>
      <c r="K17" s="256">
        <f>+'LPSAL 2020'!E17</f>
        <v>144895623080.73349</v>
      </c>
      <c r="L17" s="257"/>
      <c r="M17" s="257"/>
      <c r="N17" s="257"/>
      <c r="O17" s="258"/>
      <c r="P17" s="258"/>
      <c r="V17" s="185" t="b">
        <f>+B17=[7]NERACA!B17</f>
        <v>0</v>
      </c>
      <c r="W17" s="185" t="b">
        <f>+D17=[7]NERACA!D17</f>
        <v>0</v>
      </c>
      <c r="X17" s="185" t="b">
        <f>+E17=[7]NERACA!E17</f>
        <v>0</v>
      </c>
    </row>
    <row r="18" spans="1:24" s="195" customFormat="1" ht="25.05" customHeight="1" x14ac:dyDescent="0.2">
      <c r="A18" s="186">
        <f t="shared" si="0"/>
        <v>6</v>
      </c>
      <c r="B18" s="217" t="s">
        <v>242</v>
      </c>
      <c r="C18" s="188"/>
      <c r="D18" s="218">
        <f>+J18</f>
        <v>0</v>
      </c>
      <c r="E18" s="219">
        <f>+K18</f>
        <v>33598621.899999999</v>
      </c>
      <c r="F18" s="180">
        <f t="shared" si="1"/>
        <v>-33598621.899999999</v>
      </c>
      <c r="G18" s="180">
        <f t="shared" si="2"/>
        <v>-100</v>
      </c>
      <c r="H18" s="194"/>
      <c r="I18" s="194"/>
      <c r="J18" s="256">
        <f>+'LPSAL 2020'!D18</f>
        <v>0</v>
      </c>
      <c r="K18" s="256">
        <f>+'LPSAL 2020'!E18</f>
        <v>33598621.899999999</v>
      </c>
      <c r="L18" s="257"/>
      <c r="M18" s="257"/>
      <c r="N18" s="257"/>
      <c r="O18" s="258"/>
      <c r="P18" s="258"/>
      <c r="V18" s="185" t="b">
        <f>+B18=[7]NERACA!B18</f>
        <v>0</v>
      </c>
      <c r="W18" s="185" t="b">
        <f>+D18=[7]NERACA!D18</f>
        <v>1</v>
      </c>
      <c r="X18" s="185" t="b">
        <f>+E18=[7]NERACA!E18</f>
        <v>0</v>
      </c>
    </row>
    <row r="19" spans="1:24" s="195" customFormat="1" ht="25.05" customHeight="1" x14ac:dyDescent="0.2">
      <c r="A19" s="186">
        <f t="shared" si="0"/>
        <v>7</v>
      </c>
      <c r="B19" s="217" t="s">
        <v>243</v>
      </c>
      <c r="C19" s="188"/>
      <c r="D19" s="218">
        <f>+J19</f>
        <v>0</v>
      </c>
      <c r="E19" s="219">
        <f>+K19</f>
        <v>0</v>
      </c>
      <c r="F19" s="180">
        <f t="shared" si="1"/>
        <v>0</v>
      </c>
      <c r="G19" s="180" t="e">
        <f t="shared" si="2"/>
        <v>#DIV/0!</v>
      </c>
      <c r="H19" s="194"/>
      <c r="I19" s="194"/>
      <c r="J19" s="256">
        <f>+'LPSAL 2020'!D19</f>
        <v>0</v>
      </c>
      <c r="K19" s="256">
        <f>+'LPSAL 2020'!E19</f>
        <v>0</v>
      </c>
      <c r="L19" s="257"/>
      <c r="M19" s="257"/>
      <c r="N19" s="257"/>
      <c r="O19" s="258"/>
      <c r="P19" s="258"/>
      <c r="V19" s="185"/>
      <c r="W19" s="185"/>
      <c r="X19" s="185"/>
    </row>
    <row r="20" spans="1:24" s="195" customFormat="1" ht="25.05" customHeight="1" thickBot="1" x14ac:dyDescent="0.25">
      <c r="A20" s="332">
        <f t="shared" si="0"/>
        <v>8</v>
      </c>
      <c r="B20" s="333" t="s">
        <v>1537</v>
      </c>
      <c r="C20" s="334"/>
      <c r="D20" s="335">
        <f>+D17+D18+D19</f>
        <v>119446896510.05</v>
      </c>
      <c r="E20" s="336">
        <f>+E17+E18+E19</f>
        <v>144929221702.63348</v>
      </c>
      <c r="F20" s="331">
        <f t="shared" si="1"/>
        <v>-25482325192.583481</v>
      </c>
      <c r="G20" s="331">
        <f t="shared" si="2"/>
        <v>-17.582599901673554</v>
      </c>
      <c r="H20" s="194"/>
      <c r="I20" s="194"/>
      <c r="J20" s="256">
        <f>+'LPSAL 2020'!D20</f>
        <v>119446896510.05</v>
      </c>
      <c r="K20" s="256">
        <f>+'LPSAL 2020'!E20</f>
        <v>144929221702.63348</v>
      </c>
      <c r="L20" s="257"/>
      <c r="M20" s="257"/>
      <c r="N20" s="257"/>
      <c r="O20" s="258"/>
      <c r="P20" s="258"/>
      <c r="V20" s="185"/>
      <c r="W20" s="185"/>
      <c r="X20" s="185"/>
    </row>
    <row r="21" spans="1:24" ht="14.25" customHeight="1" thickTop="1" x14ac:dyDescent="0.3">
      <c r="A21" s="220"/>
    </row>
    <row r="22" spans="1:24" ht="13.8" x14ac:dyDescent="0.3">
      <c r="A22" s="220" t="s">
        <v>1538</v>
      </c>
    </row>
    <row r="23" spans="1:24" ht="14.4" x14ac:dyDescent="0.3">
      <c r="A23" s="220" t="s">
        <v>1539</v>
      </c>
      <c r="B23" s="203"/>
      <c r="C23" s="203"/>
      <c r="D23" s="204"/>
      <c r="E23" s="205"/>
    </row>
    <row r="24" spans="1:24" ht="14.4" x14ac:dyDescent="0.3">
      <c r="A24" s="220"/>
      <c r="B24" s="203"/>
      <c r="C24" s="203"/>
      <c r="D24" s="206"/>
      <c r="E24" s="205"/>
    </row>
    <row r="25" spans="1:24" ht="16.05" customHeight="1" x14ac:dyDescent="0.3">
      <c r="B25" s="203"/>
      <c r="C25" s="203"/>
      <c r="D25" s="337" t="s">
        <v>1733</v>
      </c>
      <c r="E25" s="337"/>
    </row>
    <row r="26" spans="1:24" ht="16.05" customHeight="1" x14ac:dyDescent="0.3">
      <c r="B26" s="203"/>
      <c r="C26" s="203"/>
      <c r="D26" s="357" t="s">
        <v>158</v>
      </c>
      <c r="E26" s="357"/>
    </row>
    <row r="27" spans="1:24" ht="16.05" customHeight="1" x14ac:dyDescent="0.3">
      <c r="B27" s="203"/>
      <c r="C27" s="203"/>
      <c r="E27" s="108"/>
    </row>
    <row r="28" spans="1:24" ht="16.05" customHeight="1" x14ac:dyDescent="0.3">
      <c r="B28" s="203"/>
      <c r="C28" s="203"/>
      <c r="E28" s="108"/>
    </row>
    <row r="29" spans="1:24" ht="16.05" customHeight="1" x14ac:dyDescent="0.3">
      <c r="B29" s="203"/>
      <c r="C29" s="203"/>
      <c r="E29" s="108"/>
    </row>
    <row r="30" spans="1:24" ht="16.05" customHeight="1" x14ac:dyDescent="0.3">
      <c r="B30" s="203"/>
      <c r="C30" s="203"/>
      <c r="E30" s="108"/>
    </row>
    <row r="31" spans="1:24" ht="11.25" customHeight="1" x14ac:dyDescent="0.2">
      <c r="D31" s="357" t="s">
        <v>1336</v>
      </c>
      <c r="E31" s="357"/>
    </row>
    <row r="32" spans="1:24" ht="11.25" customHeight="1" x14ac:dyDescent="0.2">
      <c r="E32" s="157"/>
    </row>
    <row r="33" spans="1:5" ht="11.25" customHeight="1" x14ac:dyDescent="0.2">
      <c r="E33" s="157"/>
    </row>
    <row r="34" spans="1:5" ht="11.25" customHeight="1" x14ac:dyDescent="0.2">
      <c r="E34" s="157"/>
    </row>
    <row r="35" spans="1:5" ht="12.75" customHeight="1" x14ac:dyDescent="0.25">
      <c r="D35" s="205"/>
      <c r="E35" s="205"/>
    </row>
    <row r="36" spans="1:5" ht="12.75" customHeight="1" x14ac:dyDescent="0.25">
      <c r="A36" s="358"/>
      <c r="B36" s="358"/>
      <c r="D36" s="205"/>
      <c r="E36" s="207" t="s">
        <v>1532</v>
      </c>
    </row>
    <row r="37" spans="1:5" ht="12.75" customHeight="1" x14ac:dyDescent="0.25">
      <c r="D37" s="205"/>
      <c r="E37" s="205"/>
    </row>
    <row r="38" spans="1:5" ht="12.75" customHeight="1" x14ac:dyDescent="0.25">
      <c r="D38" s="205"/>
      <c r="E38" s="205"/>
    </row>
    <row r="39" spans="1:5" ht="12.75" customHeight="1" x14ac:dyDescent="0.25">
      <c r="D39" s="205"/>
      <c r="E39" s="205"/>
    </row>
    <row r="40" spans="1:5" ht="12.75" customHeight="1" x14ac:dyDescent="0.25">
      <c r="D40" s="205"/>
      <c r="E40" s="205"/>
    </row>
    <row r="41" spans="1:5" ht="12.75" customHeight="1" x14ac:dyDescent="0.25">
      <c r="D41" s="205"/>
      <c r="E41" s="205"/>
    </row>
    <row r="42" spans="1:5" ht="12.75" customHeight="1" x14ac:dyDescent="0.25">
      <c r="D42" s="205"/>
      <c r="E42" s="205"/>
    </row>
    <row r="43" spans="1:5" ht="13.8" x14ac:dyDescent="0.25">
      <c r="E43" s="208"/>
    </row>
    <row r="45" spans="1:5" x14ac:dyDescent="0.2">
      <c r="D45" s="158"/>
    </row>
    <row r="46" spans="1:5" x14ac:dyDescent="0.2">
      <c r="D46" s="209"/>
    </row>
    <row r="49" spans="5:5" x14ac:dyDescent="0.2">
      <c r="E49" s="157"/>
    </row>
  </sheetData>
  <autoFilter ref="A12:P20"/>
  <mergeCells count="15">
    <mergeCell ref="A36:B36"/>
    <mergeCell ref="A4:E4"/>
    <mergeCell ref="A5:E5"/>
    <mergeCell ref="A6:E6"/>
    <mergeCell ref="A7:E7"/>
    <mergeCell ref="A10:A11"/>
    <mergeCell ref="B10:B11"/>
    <mergeCell ref="C10:C11"/>
    <mergeCell ref="D10:D11"/>
    <mergeCell ref="E10:E11"/>
    <mergeCell ref="H10:H11"/>
    <mergeCell ref="J10:J11"/>
    <mergeCell ref="D25:E25"/>
    <mergeCell ref="D26:E26"/>
    <mergeCell ref="D31:E31"/>
  </mergeCells>
  <conditionalFormatting sqref="J13:N20">
    <cfRule type="cellIs" dxfId="68" priority="1" stopIfTrue="1" operator="equal">
      <formula>FALSE</formula>
    </cfRule>
  </conditionalFormatting>
  <printOptions horizontalCentered="1"/>
  <pageMargins left="0.74803149606299213" right="0.47244094488188981" top="0.86614173228346458" bottom="0.62992125984251968" header="0.74803149606299213" footer="0.55118110236220474"/>
  <pageSetup paperSize="41" scale="78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50"/>
  </sheetPr>
  <dimension ref="B1:AF171"/>
  <sheetViews>
    <sheetView showGridLines="0" view="pageBreakPreview" zoomScaleSheetLayoutView="100" workbookViewId="0">
      <pane xSplit="8" ySplit="8" topLeftCell="I9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21875" defaultRowHeight="12" customHeight="1" x14ac:dyDescent="0.2"/>
  <cols>
    <col min="1" max="1" width="0.5546875" style="17" customWidth="1"/>
    <col min="2" max="2" width="3.44140625" style="17" customWidth="1"/>
    <col min="3" max="6" width="2.21875" style="17" customWidth="1"/>
    <col min="7" max="7" width="45.5546875" style="17" customWidth="1"/>
    <col min="8" max="8" width="9.77734375" style="17" customWidth="1"/>
    <col min="9" max="9" width="19.77734375" style="17" bestFit="1" customWidth="1"/>
    <col min="10" max="10" width="19.44140625" style="17" customWidth="1"/>
    <col min="11" max="11" width="8.77734375" style="17" customWidth="1"/>
    <col min="12" max="12" width="19.21875" style="17" customWidth="1"/>
    <col min="13" max="13" width="1.21875" style="17" customWidth="1"/>
    <col min="14" max="14" width="9" style="17" customWidth="1"/>
    <col min="15" max="17" width="18.21875" style="17" customWidth="1"/>
    <col min="18" max="19" width="9.21875" style="17"/>
    <col min="20" max="20" width="18" style="17" customWidth="1"/>
    <col min="21" max="21" width="6.44140625" style="17" customWidth="1"/>
    <col min="22" max="22" width="5.21875" style="17" customWidth="1"/>
    <col min="23" max="23" width="21" style="17" customWidth="1"/>
    <col min="24" max="24" width="13.77734375" style="17" customWidth="1"/>
    <col min="25" max="28" width="9.21875" style="17"/>
    <col min="29" max="29" width="29.21875" style="17" customWidth="1"/>
    <col min="30" max="31" width="18.21875" style="17" bestFit="1" customWidth="1"/>
    <col min="32" max="32" width="17.21875" style="17" bestFit="1" customWidth="1"/>
    <col min="33" max="16384" width="9.21875" style="17"/>
  </cols>
  <sheetData>
    <row r="1" spans="2:32" ht="15" customHeight="1" x14ac:dyDescent="0.2">
      <c r="O1" s="17" t="s">
        <v>1357</v>
      </c>
      <c r="P1" s="17" t="b">
        <f>+SUM(U8:U120)=0</f>
        <v>1</v>
      </c>
    </row>
    <row r="2" spans="2:32" ht="15" customHeight="1" x14ac:dyDescent="0.2">
      <c r="B2" s="338" t="s">
        <v>194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</row>
    <row r="3" spans="2:32" ht="15" customHeight="1" x14ac:dyDescent="0.2">
      <c r="B3" s="338" t="s">
        <v>0</v>
      </c>
      <c r="C3" s="338"/>
      <c r="D3" s="338"/>
      <c r="E3" s="338"/>
      <c r="F3" s="338"/>
      <c r="G3" s="338"/>
      <c r="H3" s="338"/>
      <c r="I3" s="338"/>
      <c r="J3" s="338"/>
      <c r="K3" s="338"/>
      <c r="L3" s="338"/>
    </row>
    <row r="4" spans="2:32" ht="15" customHeight="1" x14ac:dyDescent="0.25">
      <c r="B4" s="339" t="s">
        <v>1704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</row>
    <row r="5" spans="2:32" ht="15" customHeight="1" thickBot="1" x14ac:dyDescent="0.25">
      <c r="B5" s="1"/>
      <c r="C5" s="1"/>
      <c r="D5" s="1"/>
      <c r="E5" s="1"/>
      <c r="F5" s="1"/>
      <c r="G5" s="1"/>
      <c r="H5" s="2"/>
      <c r="I5" s="1"/>
      <c r="J5" s="1"/>
      <c r="K5" s="1"/>
      <c r="L5" s="15" t="s">
        <v>1</v>
      </c>
    </row>
    <row r="6" spans="2:32" ht="12" customHeight="1" thickTop="1" x14ac:dyDescent="0.2">
      <c r="B6" s="340" t="s">
        <v>2</v>
      </c>
      <c r="C6" s="346" t="s">
        <v>3</v>
      </c>
      <c r="D6" s="347"/>
      <c r="E6" s="347"/>
      <c r="F6" s="347"/>
      <c r="G6" s="348"/>
      <c r="H6" s="342" t="s">
        <v>72</v>
      </c>
      <c r="I6" s="18" t="s">
        <v>4</v>
      </c>
      <c r="J6" s="19" t="s">
        <v>5</v>
      </c>
      <c r="K6" s="344" t="s">
        <v>6</v>
      </c>
      <c r="L6" s="20" t="s">
        <v>5</v>
      </c>
      <c r="S6" s="99" t="s">
        <v>1708</v>
      </c>
      <c r="T6" s="100"/>
      <c r="W6" s="99" t="s">
        <v>1527</v>
      </c>
      <c r="X6" s="100"/>
      <c r="AC6" s="99" t="s">
        <v>1712</v>
      </c>
      <c r="AD6" s="284"/>
      <c r="AE6" s="284"/>
      <c r="AF6" s="100"/>
    </row>
    <row r="7" spans="2:32" ht="12" customHeight="1" x14ac:dyDescent="0.2">
      <c r="B7" s="341"/>
      <c r="C7" s="349"/>
      <c r="D7" s="350"/>
      <c r="E7" s="350"/>
      <c r="F7" s="350"/>
      <c r="G7" s="351"/>
      <c r="H7" s="343"/>
      <c r="I7" s="80" t="s">
        <v>1705</v>
      </c>
      <c r="J7" s="81" t="s">
        <v>1705</v>
      </c>
      <c r="K7" s="345"/>
      <c r="L7" s="82" t="s">
        <v>1521</v>
      </c>
      <c r="S7" s="101" t="s">
        <v>1709</v>
      </c>
      <c r="T7" s="102"/>
      <c r="W7" s="101"/>
      <c r="X7" s="102"/>
      <c r="AC7" s="101"/>
      <c r="AD7" s="285"/>
      <c r="AE7" s="285"/>
      <c r="AF7" s="102"/>
    </row>
    <row r="8" spans="2:32" ht="12" customHeight="1" thickBot="1" x14ac:dyDescent="0.25">
      <c r="B8" s="24">
        <v>1</v>
      </c>
      <c r="C8" s="352">
        <v>2</v>
      </c>
      <c r="D8" s="353"/>
      <c r="E8" s="353"/>
      <c r="F8" s="353"/>
      <c r="G8" s="354"/>
      <c r="H8" s="25">
        <v>3</v>
      </c>
      <c r="I8" s="25">
        <v>4</v>
      </c>
      <c r="J8" s="25">
        <v>5</v>
      </c>
      <c r="K8" s="25">
        <v>6</v>
      </c>
      <c r="L8" s="26">
        <v>7</v>
      </c>
      <c r="N8" s="142" t="s">
        <v>166</v>
      </c>
      <c r="O8" s="142" t="s">
        <v>1706</v>
      </c>
      <c r="P8" s="142" t="s">
        <v>1707</v>
      </c>
      <c r="Q8" s="142" t="s">
        <v>1520</v>
      </c>
      <c r="R8" s="143"/>
      <c r="S8" s="143" t="s">
        <v>168</v>
      </c>
      <c r="T8" s="143"/>
      <c r="U8" s="143"/>
      <c r="V8" s="143"/>
      <c r="W8" s="143" t="s">
        <v>1710</v>
      </c>
      <c r="X8" s="143" t="s">
        <v>6</v>
      </c>
      <c r="AC8" s="143" t="s">
        <v>1713</v>
      </c>
      <c r="AD8" s="143" t="s">
        <v>1714</v>
      </c>
      <c r="AE8" s="143" t="s">
        <v>1715</v>
      </c>
      <c r="AF8" s="143" t="s">
        <v>1716</v>
      </c>
    </row>
    <row r="9" spans="2:32" ht="12" customHeight="1" x14ac:dyDescent="0.2">
      <c r="B9" s="16">
        <v>1</v>
      </c>
      <c r="C9" s="27" t="s">
        <v>92</v>
      </c>
      <c r="D9" s="28"/>
      <c r="E9" s="28"/>
      <c r="F9" s="28"/>
      <c r="G9" s="29"/>
      <c r="H9" s="30" t="s">
        <v>195</v>
      </c>
      <c r="I9" s="31"/>
      <c r="J9" s="31"/>
      <c r="K9" s="31"/>
      <c r="L9" s="32"/>
      <c r="N9" s="62"/>
      <c r="O9" s="63"/>
      <c r="P9" s="63"/>
      <c r="Q9" s="63"/>
      <c r="S9" s="62"/>
      <c r="T9" s="63"/>
      <c r="W9" s="63">
        <f>+J9-L9</f>
        <v>0</v>
      </c>
      <c r="X9" s="63">
        <f t="shared" ref="X9:X41" si="0">IF(ISERROR(W9/L9*100),0,W9/L9*100)</f>
        <v>0</v>
      </c>
      <c r="AC9" s="17" t="str">
        <f>+CONCATENATE(C9,D9,E9,F9,G9)</f>
        <v>PENDAPATAN</v>
      </c>
      <c r="AD9" s="65">
        <f>+L9</f>
        <v>0</v>
      </c>
      <c r="AE9" s="65">
        <f>+VLOOKUP(AC9,'LRA 2019 (AUDITED)'!$AC:$AD,2,0)</f>
        <v>0</v>
      </c>
      <c r="AF9" s="65">
        <f>+AD9-AE9</f>
        <v>0</v>
      </c>
    </row>
    <row r="10" spans="2:32" ht="12" customHeight="1" x14ac:dyDescent="0.2">
      <c r="B10" s="33">
        <f t="shared" ref="B10:B43" si="1">+B9+1</f>
        <v>2</v>
      </c>
      <c r="C10" s="34"/>
      <c r="D10" s="35" t="s">
        <v>91</v>
      </c>
      <c r="E10" s="35"/>
      <c r="F10" s="35"/>
      <c r="G10" s="36"/>
      <c r="H10" s="37" t="s">
        <v>196</v>
      </c>
      <c r="I10" s="38"/>
      <c r="J10" s="38"/>
      <c r="K10" s="38"/>
      <c r="L10" s="39"/>
      <c r="N10" s="62"/>
      <c r="O10" s="63"/>
      <c r="P10" s="63"/>
      <c r="Q10" s="63"/>
      <c r="S10" s="62"/>
      <c r="T10" s="63"/>
      <c r="W10" s="63">
        <f t="shared" ref="W10:W75" si="2">+J10-L10</f>
        <v>0</v>
      </c>
      <c r="X10" s="63">
        <f t="shared" si="0"/>
        <v>0</v>
      </c>
      <c r="AC10" s="17" t="str">
        <f t="shared" ref="AC10:AC73" si="3">+CONCATENATE(C10,D10,E10,F10,G10)</f>
        <v>PENDAPATAN ASLI DAERAH</v>
      </c>
      <c r="AD10" s="65">
        <f t="shared" ref="AD10:AD73" si="4">+L10</f>
        <v>0</v>
      </c>
      <c r="AE10" s="65">
        <f>+VLOOKUP(AC10,'LRA 2019 (AUDITED)'!$AC:$AD,2,0)</f>
        <v>0</v>
      </c>
      <c r="AF10" s="65">
        <f t="shared" ref="AF10:AF73" si="5">+AD10-AE10</f>
        <v>0</v>
      </c>
    </row>
    <row r="11" spans="2:32" ht="12" customHeight="1" x14ac:dyDescent="0.2">
      <c r="B11" s="33">
        <f t="shared" si="1"/>
        <v>3</v>
      </c>
      <c r="C11" s="40"/>
      <c r="D11" s="41"/>
      <c r="E11" s="41" t="s">
        <v>7</v>
      </c>
      <c r="F11" s="41"/>
      <c r="G11" s="42"/>
      <c r="H11" s="74" t="s">
        <v>197</v>
      </c>
      <c r="I11" s="43">
        <f t="shared" ref="I11:J14" si="6">+O11</f>
        <v>1374719991582</v>
      </c>
      <c r="J11" s="43">
        <f t="shared" si="6"/>
        <v>1328307081373</v>
      </c>
      <c r="K11" s="43">
        <f>IF(ISERROR(J11/I11*100),0,(J11/I11*100))</f>
        <v>96.623828089123151</v>
      </c>
      <c r="L11" s="44">
        <f>+Q11</f>
        <v>1404964803251</v>
      </c>
      <c r="N11" s="62" t="s">
        <v>98</v>
      </c>
      <c r="O11" s="63">
        <f>+SUMIF('LRA- AKRUAL (SIMDA)'!$A:$A,$N11,'LRA- AKRUAL (SIMDA)'!$C:$C)</f>
        <v>1374719991582</v>
      </c>
      <c r="P11" s="63">
        <f>+SUMIF('LRA- AKRUAL (SIMDA)'!$A:$A,$N11,'LRA- AKRUAL (SIMDA)'!$D:$D)</f>
        <v>1328307081373</v>
      </c>
      <c r="Q11" s="63">
        <f>+SUMIF('LRA- AKRUAL (SIMDA)'!$A:$A,$N11,'LRA- AKRUAL (SIMDA)'!$F:$F)</f>
        <v>1404964803251</v>
      </c>
      <c r="S11" s="62" t="str">
        <f>+E11</f>
        <v>Pendapatan Pajak Daerah</v>
      </c>
      <c r="T11" s="63">
        <f>+SUMIF('LRA 2019 (AUDITED)'!$E:$E,'LRA 2020'!S11,'LRA 2019 (AUDITED)'!$J:$J)</f>
        <v>1404964803251</v>
      </c>
      <c r="U11" s="65">
        <f>+Q11-T11</f>
        <v>0</v>
      </c>
      <c r="W11" s="63">
        <f t="shared" si="2"/>
        <v>-76657721878</v>
      </c>
      <c r="X11" s="63">
        <f t="shared" si="0"/>
        <v>-5.4562022977813296</v>
      </c>
      <c r="AC11" s="17" t="str">
        <f t="shared" si="3"/>
        <v>Pendapatan Pajak Daerah</v>
      </c>
      <c r="AD11" s="65">
        <f t="shared" si="4"/>
        <v>1404964803251</v>
      </c>
      <c r="AE11" s="65">
        <f>+VLOOKUP(AC11,'LRA 2019 (AUDITED)'!$AC:$AD,2,0)</f>
        <v>1404964803251</v>
      </c>
      <c r="AF11" s="65">
        <f t="shared" si="5"/>
        <v>0</v>
      </c>
    </row>
    <row r="12" spans="2:32" ht="12" customHeight="1" x14ac:dyDescent="0.2">
      <c r="B12" s="33">
        <f>+B11+1</f>
        <v>4</v>
      </c>
      <c r="C12" s="40"/>
      <c r="D12" s="41"/>
      <c r="E12" s="41" t="s">
        <v>8</v>
      </c>
      <c r="F12" s="41"/>
      <c r="G12" s="42"/>
      <c r="H12" s="74" t="s">
        <v>198</v>
      </c>
      <c r="I12" s="43">
        <f t="shared" si="6"/>
        <v>64639217407</v>
      </c>
      <c r="J12" s="43">
        <f t="shared" si="6"/>
        <v>16474033077</v>
      </c>
      <c r="K12" s="43">
        <f>IF(ISERROR(J12/I12*100),0,(J12/I12*100))</f>
        <v>25.486127057002349</v>
      </c>
      <c r="L12" s="44">
        <f>+Q12</f>
        <v>21480849525</v>
      </c>
      <c r="N12" s="62" t="s">
        <v>100</v>
      </c>
      <c r="O12" s="63">
        <f>+SUMIF('LRA- AKRUAL (SIMDA)'!$A:$A,$N12,'LRA- AKRUAL (SIMDA)'!$C:$C)</f>
        <v>64639217407</v>
      </c>
      <c r="P12" s="63">
        <f>+SUMIF('LRA- AKRUAL (SIMDA)'!$A:$A,$N12,'LRA- AKRUAL (SIMDA)'!$D:$D)</f>
        <v>16474033077</v>
      </c>
      <c r="Q12" s="63">
        <f>+SUMIF('LRA- AKRUAL (SIMDA)'!$A:$A,$N12,'LRA- AKRUAL (SIMDA)'!$F:$F)</f>
        <v>21480849525</v>
      </c>
      <c r="S12" s="62" t="str">
        <f>+E12</f>
        <v>Pendapatan Retribusi Daerah</v>
      </c>
      <c r="T12" s="63">
        <f>+SUMIF('LRA 2019 (AUDITED)'!$E:$E,'LRA 2020'!S12,'LRA 2019 (AUDITED)'!$J:$J)</f>
        <v>21480849525</v>
      </c>
      <c r="U12" s="65">
        <f>+Q12-T12</f>
        <v>0</v>
      </c>
      <c r="W12" s="63">
        <f t="shared" si="2"/>
        <v>-5006816448</v>
      </c>
      <c r="X12" s="63">
        <f t="shared" si="0"/>
        <v>-23.308279508093616</v>
      </c>
      <c r="AC12" s="17" t="str">
        <f t="shared" si="3"/>
        <v>Pendapatan Retribusi Daerah</v>
      </c>
      <c r="AD12" s="65">
        <f t="shared" si="4"/>
        <v>21480849525</v>
      </c>
      <c r="AE12" s="65">
        <f>+VLOOKUP(AC12,'LRA 2019 (AUDITED)'!$AC:$AD,2,0)</f>
        <v>21480849525</v>
      </c>
      <c r="AF12" s="65">
        <f t="shared" si="5"/>
        <v>0</v>
      </c>
    </row>
    <row r="13" spans="2:32" ht="12" customHeight="1" x14ac:dyDescent="0.2">
      <c r="B13" s="33">
        <f t="shared" si="1"/>
        <v>5</v>
      </c>
      <c r="C13" s="40"/>
      <c r="D13" s="41"/>
      <c r="E13" s="41" t="s">
        <v>171</v>
      </c>
      <c r="F13" s="41"/>
      <c r="G13" s="42"/>
      <c r="H13" s="74" t="s">
        <v>199</v>
      </c>
      <c r="I13" s="43">
        <f t="shared" si="6"/>
        <v>60787984223</v>
      </c>
      <c r="J13" s="43">
        <f t="shared" si="6"/>
        <v>61121457472.260002</v>
      </c>
      <c r="K13" s="43">
        <f>IF(ISERROR(J13/I13*100),0,(J13/I13*100))</f>
        <v>100.54858415445503</v>
      </c>
      <c r="L13" s="44">
        <f>+Q13</f>
        <v>54173704673</v>
      </c>
      <c r="N13" s="62" t="s">
        <v>102</v>
      </c>
      <c r="O13" s="63">
        <f>+SUMIF('LRA- AKRUAL (SIMDA)'!$A:$A,$N13,'LRA- AKRUAL (SIMDA)'!$C:$C)</f>
        <v>60787984223</v>
      </c>
      <c r="P13" s="63">
        <f>+SUMIF('LRA- AKRUAL (SIMDA)'!$A:$A,$N13,'LRA- AKRUAL (SIMDA)'!$D:$D)</f>
        <v>61121457472.260002</v>
      </c>
      <c r="Q13" s="63">
        <f>+SUMIF('LRA- AKRUAL (SIMDA)'!$A:$A,$N13,'LRA- AKRUAL (SIMDA)'!$F:$F)</f>
        <v>54173704673</v>
      </c>
      <c r="S13" s="62" t="str">
        <f>+E13</f>
        <v>Pendapatan Hasil Pengelolaan Kekayaan Daerah Yang Dipisahkan</v>
      </c>
      <c r="T13" s="63">
        <f>+SUMIF('LRA 2019 (AUDITED)'!$E:$E,'LRA 2020'!S13,'LRA 2019 (AUDITED)'!$J:$J)</f>
        <v>54173704673</v>
      </c>
      <c r="U13" s="65">
        <f>+Q13-T13</f>
        <v>0</v>
      </c>
      <c r="W13" s="63">
        <f t="shared" si="2"/>
        <v>6947752799.2600021</v>
      </c>
      <c r="X13" s="63">
        <f t="shared" si="0"/>
        <v>12.824954175088454</v>
      </c>
      <c r="AC13" s="17" t="str">
        <f t="shared" si="3"/>
        <v>Pendapatan Hasil Pengelolaan Kekayaan Daerah Yang Dipisahkan</v>
      </c>
      <c r="AD13" s="65">
        <f t="shared" si="4"/>
        <v>54173704673</v>
      </c>
      <c r="AE13" s="65">
        <f>+VLOOKUP(AC13,'LRA 2019 (AUDITED)'!$AC:$AD,2,0)</f>
        <v>54173704673</v>
      </c>
      <c r="AF13" s="65">
        <f t="shared" si="5"/>
        <v>0</v>
      </c>
    </row>
    <row r="14" spans="2:32" ht="12" customHeight="1" x14ac:dyDescent="0.2">
      <c r="B14" s="33">
        <f t="shared" si="1"/>
        <v>6</v>
      </c>
      <c r="C14" s="40"/>
      <c r="D14" s="41"/>
      <c r="E14" s="41" t="s">
        <v>172</v>
      </c>
      <c r="F14" s="41"/>
      <c r="G14" s="42"/>
      <c r="H14" s="74" t="s">
        <v>200</v>
      </c>
      <c r="I14" s="43">
        <f t="shared" si="6"/>
        <v>479132132222.02002</v>
      </c>
      <c r="J14" s="43">
        <f t="shared" si="6"/>
        <v>409538802025.15997</v>
      </c>
      <c r="K14" s="43">
        <f>IF(ISERROR(J14/I14*100),0,(J14/I14*100))</f>
        <v>85.475127732695682</v>
      </c>
      <c r="L14" s="44">
        <f>+Q14</f>
        <v>326863388406</v>
      </c>
      <c r="N14" s="62" t="s">
        <v>104</v>
      </c>
      <c r="O14" s="63">
        <f>+SUMIF('LRA- AKRUAL (SIMDA)'!$A:$A,$N14,'LRA- AKRUAL (SIMDA)'!$C:$C)</f>
        <v>479132132222.02002</v>
      </c>
      <c r="P14" s="63">
        <f>+SUMIF('LRA- AKRUAL (SIMDA)'!$A:$A,$N14,'LRA- AKRUAL (SIMDA)'!$D:$D)</f>
        <v>409538802025.15997</v>
      </c>
      <c r="Q14" s="63">
        <f>+SUMIF('LRA- AKRUAL (SIMDA)'!$A:$A,$N14,'LRA- AKRUAL (SIMDA)'!$F:$F)</f>
        <v>326863388406</v>
      </c>
      <c r="S14" s="62" t="str">
        <f>+E14</f>
        <v>Lain-lain Pendapatan Asli Daerah yang Sah</v>
      </c>
      <c r="T14" s="63">
        <f>+SUMIF('LRA 2019 (AUDITED)'!$E:$E,'LRA 2020'!S14,'LRA 2019 (AUDITED)'!$J:$J)</f>
        <v>326863388406</v>
      </c>
      <c r="U14" s="65">
        <f>+Q14-T14</f>
        <v>0</v>
      </c>
      <c r="W14" s="63">
        <f t="shared" si="2"/>
        <v>82675413619.159973</v>
      </c>
      <c r="X14" s="63">
        <f t="shared" si="0"/>
        <v>25.293568062896078</v>
      </c>
      <c r="AC14" s="17" t="str">
        <f t="shared" si="3"/>
        <v>Lain-lain Pendapatan Asli Daerah yang Sah</v>
      </c>
      <c r="AD14" s="65">
        <f t="shared" si="4"/>
        <v>326863388406</v>
      </c>
      <c r="AE14" s="65">
        <f>+VLOOKUP(AC14,'LRA 2019 (AUDITED)'!$AC:$AD,2,0)</f>
        <v>326863388406</v>
      </c>
      <c r="AF14" s="65">
        <f t="shared" si="5"/>
        <v>0</v>
      </c>
    </row>
    <row r="15" spans="2:32" ht="12" customHeight="1" x14ac:dyDescent="0.2">
      <c r="B15" s="33">
        <f t="shared" si="1"/>
        <v>7</v>
      </c>
      <c r="C15" s="45"/>
      <c r="D15" s="46"/>
      <c r="E15" s="46"/>
      <c r="F15" s="46" t="s">
        <v>90</v>
      </c>
      <c r="G15" s="13"/>
      <c r="H15" s="47"/>
      <c r="I15" s="12">
        <f>+SUM(I11:I14)</f>
        <v>1979279325434.02</v>
      </c>
      <c r="J15" s="12">
        <f>+SUM(J11:J14)</f>
        <v>1815441373947.4199</v>
      </c>
      <c r="K15" s="48">
        <f>IF(ISERROR(J15/I15*100),0,(J15/I15*100))</f>
        <v>91.722343108359738</v>
      </c>
      <c r="L15" s="11">
        <f>+SUM(L11:L14)</f>
        <v>1807482745855</v>
      </c>
      <c r="N15" s="62"/>
      <c r="O15" s="63"/>
      <c r="P15" s="63"/>
      <c r="Q15" s="63"/>
      <c r="S15" s="62"/>
      <c r="T15" s="63"/>
      <c r="W15" s="63">
        <f t="shared" si="2"/>
        <v>7958628092.4199219</v>
      </c>
      <c r="X15" s="63">
        <f t="shared" si="0"/>
        <v>0.44031557759934375</v>
      </c>
      <c r="AC15" s="17" t="str">
        <f t="shared" si="3"/>
        <v>Jumlah Pendapatan Asli Daerah  (3 s/d 6)</v>
      </c>
      <c r="AD15" s="65">
        <f t="shared" si="4"/>
        <v>1807482745855</v>
      </c>
      <c r="AE15" s="65">
        <f>+VLOOKUP(AC15,'LRA 2019 (AUDITED)'!$AC:$AD,2,0)</f>
        <v>1807482745855</v>
      </c>
      <c r="AF15" s="65">
        <f t="shared" si="5"/>
        <v>0</v>
      </c>
    </row>
    <row r="16" spans="2:32" ht="12" customHeight="1" x14ac:dyDescent="0.2">
      <c r="B16" s="33">
        <f t="shared" si="1"/>
        <v>8</v>
      </c>
      <c r="C16" s="49"/>
      <c r="D16" s="50"/>
      <c r="E16" s="50"/>
      <c r="F16" s="50"/>
      <c r="G16" s="14"/>
      <c r="H16" s="47"/>
      <c r="I16" s="51"/>
      <c r="J16" s="51"/>
      <c r="K16" s="51"/>
      <c r="L16" s="52"/>
      <c r="N16" s="62"/>
      <c r="O16" s="63"/>
      <c r="P16" s="63"/>
      <c r="Q16" s="63"/>
      <c r="S16" s="62"/>
      <c r="T16" s="63"/>
      <c r="W16" s="63">
        <f t="shared" si="2"/>
        <v>0</v>
      </c>
      <c r="X16" s="63">
        <f t="shared" si="0"/>
        <v>0</v>
      </c>
      <c r="AC16" s="17" t="str">
        <f t="shared" si="3"/>
        <v/>
      </c>
      <c r="AD16" s="65">
        <f t="shared" si="4"/>
        <v>0</v>
      </c>
      <c r="AE16" s="65">
        <f>+VLOOKUP(AC16,'LRA 2019 (AUDITED)'!$AC:$AD,2,0)</f>
        <v>0</v>
      </c>
      <c r="AF16" s="65">
        <f t="shared" si="5"/>
        <v>0</v>
      </c>
    </row>
    <row r="17" spans="2:32" ht="12" customHeight="1" x14ac:dyDescent="0.2">
      <c r="B17" s="33">
        <f t="shared" si="1"/>
        <v>9</v>
      </c>
      <c r="C17" s="45"/>
      <c r="D17" s="35" t="s">
        <v>173</v>
      </c>
      <c r="E17" s="46"/>
      <c r="F17" s="46"/>
      <c r="G17" s="13"/>
      <c r="H17" s="37" t="s">
        <v>201</v>
      </c>
      <c r="I17" s="51"/>
      <c r="J17" s="51"/>
      <c r="K17" s="51"/>
      <c r="L17" s="52"/>
      <c r="N17" s="62"/>
      <c r="O17" s="63"/>
      <c r="P17" s="63"/>
      <c r="Q17" s="63"/>
      <c r="S17" s="62"/>
      <c r="T17" s="63"/>
      <c r="W17" s="63">
        <f t="shared" si="2"/>
        <v>0</v>
      </c>
      <c r="X17" s="63">
        <f t="shared" si="0"/>
        <v>0</v>
      </c>
      <c r="AC17" s="17" t="str">
        <f t="shared" si="3"/>
        <v>PENDAPATAN TRANSFER</v>
      </c>
      <c r="AD17" s="65">
        <f t="shared" si="4"/>
        <v>0</v>
      </c>
      <c r="AE17" s="65">
        <f>+VLOOKUP(AC17,'LRA 2019 (AUDITED)'!$AC:$AD,2,0)</f>
        <v>0</v>
      </c>
      <c r="AF17" s="65">
        <f t="shared" si="5"/>
        <v>0</v>
      </c>
    </row>
    <row r="18" spans="2:32" ht="12" customHeight="1" x14ac:dyDescent="0.2">
      <c r="B18" s="33">
        <f t="shared" si="1"/>
        <v>10</v>
      </c>
      <c r="C18" s="34"/>
      <c r="D18" s="35"/>
      <c r="E18" s="35" t="s">
        <v>89</v>
      </c>
      <c r="F18" s="35"/>
      <c r="G18" s="36"/>
      <c r="H18" s="37" t="s">
        <v>202</v>
      </c>
      <c r="I18" s="43"/>
      <c r="J18" s="43"/>
      <c r="K18" s="43"/>
      <c r="L18" s="44"/>
      <c r="N18" s="62"/>
      <c r="O18" s="63"/>
      <c r="P18" s="63"/>
      <c r="Q18" s="63"/>
      <c r="S18" s="62"/>
      <c r="T18" s="63"/>
      <c r="W18" s="63">
        <f t="shared" si="2"/>
        <v>0</v>
      </c>
      <c r="X18" s="63">
        <f t="shared" si="0"/>
        <v>0</v>
      </c>
      <c r="AC18" s="17" t="str">
        <f t="shared" si="3"/>
        <v>TRANSFER PEMERINTAH PUSAT - DANA PERIMBANGAN</v>
      </c>
      <c r="AD18" s="65">
        <f t="shared" si="4"/>
        <v>0</v>
      </c>
      <c r="AE18" s="65">
        <f>+VLOOKUP(AC18,'LRA 2019 (AUDITED)'!$AC:$AD,2,0)</f>
        <v>0</v>
      </c>
      <c r="AF18" s="65">
        <f t="shared" si="5"/>
        <v>0</v>
      </c>
    </row>
    <row r="19" spans="2:32" ht="12" customHeight="1" x14ac:dyDescent="0.2">
      <c r="B19" s="33">
        <f t="shared" si="1"/>
        <v>11</v>
      </c>
      <c r="C19" s="40"/>
      <c r="D19" s="41"/>
      <c r="E19" s="41" t="s">
        <v>174</v>
      </c>
      <c r="F19" s="41"/>
      <c r="G19" s="42"/>
      <c r="H19" s="74" t="s">
        <v>203</v>
      </c>
      <c r="I19" s="43">
        <f t="shared" ref="I19:J23" si="7">+O19</f>
        <v>194865013385</v>
      </c>
      <c r="J19" s="43">
        <f t="shared" si="7"/>
        <v>174135496633</v>
      </c>
      <c r="K19" s="43">
        <f t="shared" ref="K19:K24" si="8">IF(ISERROR(J19/I19*100),0,(J19/I19*100))</f>
        <v>89.362114629041116</v>
      </c>
      <c r="L19" s="44">
        <f>+Q19</f>
        <v>124847165200</v>
      </c>
      <c r="N19" s="62" t="s">
        <v>110</v>
      </c>
      <c r="O19" s="63">
        <f>+SUMIF('LRA- AKRUAL (SIMDA)'!$A:$A,$N19,'LRA- AKRUAL (SIMDA)'!$C:$C)</f>
        <v>194865013385</v>
      </c>
      <c r="P19" s="63">
        <f>+SUMIF('LRA- AKRUAL (SIMDA)'!$A:$A,$N19,'LRA- AKRUAL (SIMDA)'!$D:$D)</f>
        <v>174135496633</v>
      </c>
      <c r="Q19" s="63">
        <f>+SUMIF('LRA- AKRUAL (SIMDA)'!$A:$A,$N19,'LRA- AKRUAL (SIMDA)'!$F:$F)</f>
        <v>124847165200</v>
      </c>
      <c r="S19" s="62" t="str">
        <f>+E19</f>
        <v>Dana Bagi Hasil Pajak</v>
      </c>
      <c r="T19" s="63">
        <f>+SUMIF('LRA 2019 (AUDITED)'!$E:$E,'LRA 2020'!S19,'LRA 2019 (AUDITED)'!$J:$J)</f>
        <v>124847165200</v>
      </c>
      <c r="U19" s="65">
        <f>+Q19-T19</f>
        <v>0</v>
      </c>
      <c r="W19" s="63">
        <f t="shared" si="2"/>
        <v>49288331433</v>
      </c>
      <c r="X19" s="63">
        <f t="shared" si="0"/>
        <v>39.478935187709013</v>
      </c>
      <c r="AC19" s="17" t="str">
        <f t="shared" si="3"/>
        <v>Dana Bagi Hasil Pajak</v>
      </c>
      <c r="AD19" s="65">
        <f t="shared" si="4"/>
        <v>124847165200</v>
      </c>
      <c r="AE19" s="65">
        <f>+VLOOKUP(AC19,'LRA 2019 (AUDITED)'!$AC:$AD,2,0)</f>
        <v>124847165200</v>
      </c>
      <c r="AF19" s="65">
        <f t="shared" si="5"/>
        <v>0</v>
      </c>
    </row>
    <row r="20" spans="2:32" ht="12" customHeight="1" x14ac:dyDescent="0.2">
      <c r="B20" s="33">
        <f t="shared" si="1"/>
        <v>12</v>
      </c>
      <c r="C20" s="40"/>
      <c r="D20" s="41"/>
      <c r="E20" s="41" t="s">
        <v>88</v>
      </c>
      <c r="F20" s="41"/>
      <c r="G20" s="42"/>
      <c r="H20" s="74" t="s">
        <v>204</v>
      </c>
      <c r="I20" s="43">
        <f t="shared" si="7"/>
        <v>69870042432</v>
      </c>
      <c r="J20" s="43">
        <f t="shared" si="7"/>
        <v>59124751082</v>
      </c>
      <c r="K20" s="43">
        <f t="shared" si="8"/>
        <v>84.621032167745284</v>
      </c>
      <c r="L20" s="44">
        <f>+Q20</f>
        <v>60477630400</v>
      </c>
      <c r="N20" s="62" t="s">
        <v>112</v>
      </c>
      <c r="O20" s="63">
        <f>+SUMIF('LRA- AKRUAL (SIMDA)'!$A:$A,$N20,'LRA- AKRUAL (SIMDA)'!$C:$C)</f>
        <v>69870042432</v>
      </c>
      <c r="P20" s="63">
        <f>+SUMIF('LRA- AKRUAL (SIMDA)'!$A:$A,$N20,'LRA- AKRUAL (SIMDA)'!$D:$D)</f>
        <v>59124751082</v>
      </c>
      <c r="Q20" s="63">
        <f>+SUMIF('LRA- AKRUAL (SIMDA)'!$A:$A,$N20,'LRA- AKRUAL (SIMDA)'!$F:$F)</f>
        <v>60477630400</v>
      </c>
      <c r="S20" s="62" t="str">
        <f>+E20</f>
        <v>Dana Bagi Hasil Bukan Pajak/Sumber Daya Alam</v>
      </c>
      <c r="T20" s="63">
        <f>+SUMIF('LRA 2019 (AUDITED)'!$E:$E,'LRA 2020'!S20,'LRA 2019 (AUDITED)'!$J:$J)</f>
        <v>60477630400</v>
      </c>
      <c r="U20" s="65">
        <f>+Q20-T20</f>
        <v>0</v>
      </c>
      <c r="W20" s="63">
        <f t="shared" si="2"/>
        <v>-1352879318</v>
      </c>
      <c r="X20" s="63">
        <f t="shared" si="0"/>
        <v>-2.2369912793408653</v>
      </c>
      <c r="AC20" s="17" t="str">
        <f t="shared" si="3"/>
        <v>Dana Bagi Hasil Bukan Pajak/Sumber Daya Alam</v>
      </c>
      <c r="AD20" s="65">
        <f t="shared" si="4"/>
        <v>60477630400</v>
      </c>
      <c r="AE20" s="65">
        <f>+VLOOKUP(AC20,'LRA 2019 (AUDITED)'!$AC:$AD,2,0)</f>
        <v>60477630400</v>
      </c>
      <c r="AF20" s="65">
        <f t="shared" si="5"/>
        <v>0</v>
      </c>
    </row>
    <row r="21" spans="2:32" ht="12" customHeight="1" x14ac:dyDescent="0.2">
      <c r="B21" s="33">
        <f t="shared" si="1"/>
        <v>13</v>
      </c>
      <c r="C21" s="40"/>
      <c r="D21" s="41"/>
      <c r="E21" s="41" t="s">
        <v>175</v>
      </c>
      <c r="F21" s="41"/>
      <c r="G21" s="42"/>
      <c r="H21" s="74" t="s">
        <v>205</v>
      </c>
      <c r="I21" s="43">
        <f t="shared" si="7"/>
        <v>1484527774000</v>
      </c>
      <c r="J21" s="43">
        <f t="shared" si="7"/>
        <v>1475540106000</v>
      </c>
      <c r="K21" s="43">
        <f t="shared" si="8"/>
        <v>99.394577308864811</v>
      </c>
      <c r="L21" s="44">
        <f>+Q21</f>
        <v>1583746053000</v>
      </c>
      <c r="N21" s="62" t="s">
        <v>182</v>
      </c>
      <c r="O21" s="63">
        <f>+SUMIF('LRA- AKRUAL (SIMDA)'!$A:$A,$N21,'LRA- AKRUAL (SIMDA)'!$C:$C)</f>
        <v>1484527774000</v>
      </c>
      <c r="P21" s="63">
        <f>+SUMIF('LRA- AKRUAL (SIMDA)'!$A:$A,$N21,'LRA- AKRUAL (SIMDA)'!$D:$D)</f>
        <v>1475540106000</v>
      </c>
      <c r="Q21" s="63">
        <f>+SUMIF('LRA- AKRUAL (SIMDA)'!$A:$A,$N21,'LRA- AKRUAL (SIMDA)'!$F:$F)</f>
        <v>1583746053000</v>
      </c>
      <c r="S21" s="62" t="str">
        <f>+E21</f>
        <v>Dana Alokasi Umum</v>
      </c>
      <c r="T21" s="63">
        <f>+SUMIF('LRA 2019 (AUDITED)'!$E:$E,'LRA 2020'!S21,'LRA 2019 (AUDITED)'!$J:$J)</f>
        <v>1583746053000</v>
      </c>
      <c r="U21" s="65">
        <f>+Q21-T21</f>
        <v>0</v>
      </c>
      <c r="W21" s="63">
        <f t="shared" si="2"/>
        <v>-108205947000</v>
      </c>
      <c r="X21" s="63">
        <f t="shared" si="0"/>
        <v>-6.8322788741939808</v>
      </c>
      <c r="AC21" s="17" t="str">
        <f t="shared" si="3"/>
        <v>Dana Alokasi Umum</v>
      </c>
      <c r="AD21" s="65">
        <f t="shared" si="4"/>
        <v>1583746053000</v>
      </c>
      <c r="AE21" s="65">
        <f>+VLOOKUP(AC21,'LRA 2019 (AUDITED)'!$AC:$AD,2,0)</f>
        <v>1583746053000</v>
      </c>
      <c r="AF21" s="65">
        <f t="shared" si="5"/>
        <v>0</v>
      </c>
    </row>
    <row r="22" spans="2:32" ht="12" customHeight="1" x14ac:dyDescent="0.2">
      <c r="B22" s="33">
        <f t="shared" si="1"/>
        <v>14</v>
      </c>
      <c r="C22" s="40"/>
      <c r="D22" s="41"/>
      <c r="E22" s="41" t="s">
        <v>176</v>
      </c>
      <c r="F22" s="41"/>
      <c r="G22" s="42"/>
      <c r="H22" s="74" t="s">
        <v>206</v>
      </c>
      <c r="I22" s="43">
        <f>+O22</f>
        <v>1632294946373</v>
      </c>
      <c r="J22" s="43">
        <f>+P22</f>
        <v>355203497834</v>
      </c>
      <c r="K22" s="43">
        <f t="shared" si="8"/>
        <v>21.760987413657748</v>
      </c>
      <c r="L22" s="44">
        <f>+Q22</f>
        <v>434251210607</v>
      </c>
      <c r="N22" s="62" t="s">
        <v>184</v>
      </c>
      <c r="O22" s="63">
        <f>+SUMIF('LRA- AKRUAL (SIMDA)'!$A:$A,$N22,'LRA- AKRUAL (SIMDA)'!$C:$C)</f>
        <v>1632294946373</v>
      </c>
      <c r="P22" s="63">
        <f>+SUMIF('LRA- AKRUAL (SIMDA)'!$A:$A,$N22,'LRA- AKRUAL (SIMDA)'!$D:$D)</f>
        <v>355203497834</v>
      </c>
      <c r="Q22" s="63">
        <f>+SUMIF('LRA- AKRUAL (SIMDA)'!$A:$A,$N22,'LRA- AKRUAL (SIMDA)'!$F:$F)</f>
        <v>434251210607</v>
      </c>
      <c r="S22" s="62" t="str">
        <f>+E22</f>
        <v>Dana Alokasi Khusus</v>
      </c>
      <c r="T22" s="63">
        <f>+SUMIF('LRA 2019 (AUDITED)'!$E:$E,'LRA 2020'!S22,'LRA 2019 (AUDITED)'!$J:$J)</f>
        <v>434251210607</v>
      </c>
      <c r="U22" s="65">
        <f>+Q22-T22</f>
        <v>0</v>
      </c>
      <c r="W22" s="63">
        <f>+J22-L22</f>
        <v>-79047712773</v>
      </c>
      <c r="X22" s="63">
        <f t="shared" si="0"/>
        <v>-18.203222200004106</v>
      </c>
      <c r="AC22" s="17" t="str">
        <f t="shared" si="3"/>
        <v>Dana Alokasi Khusus</v>
      </c>
      <c r="AD22" s="65">
        <f t="shared" si="4"/>
        <v>434251210607</v>
      </c>
      <c r="AE22" s="65">
        <f>+VLOOKUP(AC22,'LRA 2019 (AUDITED)'!$AC:$AD,2,0)</f>
        <v>434251210607</v>
      </c>
      <c r="AF22" s="65">
        <f t="shared" si="5"/>
        <v>0</v>
      </c>
    </row>
    <row r="23" spans="2:32" ht="12" customHeight="1" x14ac:dyDescent="0.2">
      <c r="B23" s="33">
        <f t="shared" si="1"/>
        <v>15</v>
      </c>
      <c r="C23" s="40"/>
      <c r="D23" s="41"/>
      <c r="E23" s="41" t="s">
        <v>232</v>
      </c>
      <c r="F23" s="41"/>
      <c r="G23" s="42"/>
      <c r="H23" s="74" t="s">
        <v>233</v>
      </c>
      <c r="I23" s="43">
        <f t="shared" si="7"/>
        <v>0</v>
      </c>
      <c r="J23" s="43">
        <f t="shared" si="7"/>
        <v>1246762989482</v>
      </c>
      <c r="K23" s="43">
        <f t="shared" si="8"/>
        <v>0</v>
      </c>
      <c r="L23" s="44">
        <f>+Q23</f>
        <v>1139543578130</v>
      </c>
      <c r="N23" s="62" t="s">
        <v>230</v>
      </c>
      <c r="O23" s="63">
        <f>+SUMIF('LRA- AKRUAL (SIMDA)'!$A:$A,$N23,'LRA- AKRUAL (SIMDA)'!$C:$C)</f>
        <v>0</v>
      </c>
      <c r="P23" s="63">
        <f>+SUMIF('LRA- AKRUAL (SIMDA)'!$A:$A,$N23,'LRA- AKRUAL (SIMDA)'!$D:$D)</f>
        <v>1246762989482</v>
      </c>
      <c r="Q23" s="63">
        <f>+SUMIF('LRA- AKRUAL (SIMDA)'!$A:$A,$N23,'LRA- AKRUAL (SIMDA)'!$F:$F)</f>
        <v>1139543578130</v>
      </c>
      <c r="S23" s="62" t="str">
        <f>+E23</f>
        <v>Dana Alokasi Khusus Non Fisik</v>
      </c>
      <c r="T23" s="63">
        <f>+SUMIF('LRA 2019 (AUDITED)'!$E:$E,'LRA 2020'!S23,'LRA 2019 (AUDITED)'!$J:$J)</f>
        <v>1139543578130</v>
      </c>
      <c r="U23" s="65">
        <f>+Q23-T23</f>
        <v>0</v>
      </c>
      <c r="W23" s="63">
        <f t="shared" si="2"/>
        <v>107219411352</v>
      </c>
      <c r="X23" s="63">
        <f t="shared" si="0"/>
        <v>9.4089785954432656</v>
      </c>
      <c r="AC23" s="17" t="str">
        <f t="shared" si="3"/>
        <v>Dana Alokasi Khusus Non Fisik</v>
      </c>
      <c r="AD23" s="65">
        <f t="shared" si="4"/>
        <v>1139543578130</v>
      </c>
      <c r="AE23" s="65">
        <f>+VLOOKUP(AC23,'LRA 2019 (AUDITED)'!$AC:$AD,2,0)</f>
        <v>1139543578130</v>
      </c>
      <c r="AF23" s="65">
        <f t="shared" si="5"/>
        <v>0</v>
      </c>
    </row>
    <row r="24" spans="2:32" ht="12" customHeight="1" x14ac:dyDescent="0.2">
      <c r="B24" s="33">
        <f>+B23+1</f>
        <v>16</v>
      </c>
      <c r="C24" s="34"/>
      <c r="D24" s="35"/>
      <c r="E24" s="35"/>
      <c r="F24" s="35" t="s">
        <v>234</v>
      </c>
      <c r="G24" s="36"/>
      <c r="H24" s="47"/>
      <c r="I24" s="12">
        <f>+SUM(I19:I23)</f>
        <v>3381557776190</v>
      </c>
      <c r="J24" s="12">
        <f>+SUM(J19:J23)</f>
        <v>3310766841031</v>
      </c>
      <c r="K24" s="48">
        <f t="shared" si="8"/>
        <v>97.906558460794358</v>
      </c>
      <c r="L24" s="11">
        <f>+SUM(L19:L23)</f>
        <v>3342865637337</v>
      </c>
      <c r="N24" s="62"/>
      <c r="O24" s="63"/>
      <c r="P24" s="63"/>
      <c r="Q24" s="63"/>
      <c r="S24" s="62"/>
      <c r="T24" s="63"/>
      <c r="W24" s="63">
        <f t="shared" si="2"/>
        <v>-32098796306</v>
      </c>
      <c r="X24" s="63">
        <f t="shared" si="0"/>
        <v>-0.96021796232200962</v>
      </c>
      <c r="AC24" s="17" t="str">
        <f t="shared" si="3"/>
        <v>Jumlah Pendapatan Transfer Dana Perimbangan (11 s/d 15)</v>
      </c>
      <c r="AD24" s="65">
        <f t="shared" si="4"/>
        <v>3342865637337</v>
      </c>
      <c r="AE24" s="65">
        <f>+VLOOKUP(AC24,'LRA 2019 (AUDITED)'!$AC:$AD,2,0)</f>
        <v>3342865637337</v>
      </c>
      <c r="AF24" s="65">
        <f t="shared" si="5"/>
        <v>0</v>
      </c>
    </row>
    <row r="25" spans="2:32" ht="12" customHeight="1" x14ac:dyDescent="0.2">
      <c r="B25" s="33">
        <f t="shared" si="1"/>
        <v>17</v>
      </c>
      <c r="C25" s="49"/>
      <c r="D25" s="50"/>
      <c r="E25" s="50"/>
      <c r="F25" s="50"/>
      <c r="G25" s="14"/>
      <c r="H25" s="47"/>
      <c r="I25" s="51"/>
      <c r="J25" s="51"/>
      <c r="K25" s="51"/>
      <c r="L25" s="52"/>
      <c r="N25" s="62"/>
      <c r="O25" s="63"/>
      <c r="P25" s="63"/>
      <c r="Q25" s="63"/>
      <c r="S25" s="62"/>
      <c r="T25" s="63"/>
      <c r="W25" s="63">
        <f t="shared" si="2"/>
        <v>0</v>
      </c>
      <c r="X25" s="63">
        <f t="shared" si="0"/>
        <v>0</v>
      </c>
      <c r="AC25" s="17" t="str">
        <f t="shared" si="3"/>
        <v/>
      </c>
      <c r="AD25" s="65">
        <f t="shared" si="4"/>
        <v>0</v>
      </c>
      <c r="AE25" s="65">
        <f>+VLOOKUP(AC25,'LRA 2019 (AUDITED)'!$AC:$AD,2,0)</f>
        <v>0</v>
      </c>
      <c r="AF25" s="65">
        <f t="shared" si="5"/>
        <v>0</v>
      </c>
    </row>
    <row r="26" spans="2:32" ht="12" customHeight="1" x14ac:dyDescent="0.2">
      <c r="B26" s="33">
        <f t="shared" si="1"/>
        <v>18</v>
      </c>
      <c r="C26" s="45"/>
      <c r="D26" s="46"/>
      <c r="E26" s="46" t="s">
        <v>86</v>
      </c>
      <c r="F26" s="46"/>
      <c r="G26" s="13"/>
      <c r="H26" s="37" t="s">
        <v>207</v>
      </c>
      <c r="I26" s="43"/>
      <c r="J26" s="43"/>
      <c r="K26" s="43"/>
      <c r="L26" s="44"/>
      <c r="N26" s="62"/>
      <c r="O26" s="63"/>
      <c r="P26" s="63"/>
      <c r="Q26" s="63"/>
      <c r="S26" s="62"/>
      <c r="T26" s="63"/>
      <c r="W26" s="63">
        <f t="shared" si="2"/>
        <v>0</v>
      </c>
      <c r="X26" s="63">
        <f t="shared" si="0"/>
        <v>0</v>
      </c>
      <c r="AC26" s="17" t="str">
        <f t="shared" si="3"/>
        <v>TRANSFER PEMERINTAH PUSAT - LAINNYA</v>
      </c>
      <c r="AD26" s="65">
        <f t="shared" si="4"/>
        <v>0</v>
      </c>
      <c r="AE26" s="65">
        <f>+VLOOKUP(AC26,'LRA 2019 (AUDITED)'!$AC:$AD,2,0)</f>
        <v>0</v>
      </c>
      <c r="AF26" s="65">
        <f t="shared" si="5"/>
        <v>0</v>
      </c>
    </row>
    <row r="27" spans="2:32" ht="12" customHeight="1" x14ac:dyDescent="0.2">
      <c r="B27" s="33">
        <f t="shared" si="1"/>
        <v>19</v>
      </c>
      <c r="C27" s="49"/>
      <c r="D27" s="50"/>
      <c r="E27" s="50" t="s">
        <v>85</v>
      </c>
      <c r="F27" s="50"/>
      <c r="G27" s="14"/>
      <c r="H27" s="37"/>
      <c r="I27" s="43">
        <v>0</v>
      </c>
      <c r="J27" s="43">
        <v>0</v>
      </c>
      <c r="K27" s="43">
        <f>IF(ISERROR(J27/I27*100),0,(J27/I27*100))</f>
        <v>0</v>
      </c>
      <c r="L27" s="44">
        <v>0</v>
      </c>
      <c r="N27" s="62"/>
      <c r="O27" s="63"/>
      <c r="P27" s="63"/>
      <c r="Q27" s="63"/>
      <c r="S27" s="62"/>
      <c r="T27" s="63"/>
      <c r="W27" s="63">
        <f t="shared" si="2"/>
        <v>0</v>
      </c>
      <c r="X27" s="63">
        <f t="shared" si="0"/>
        <v>0</v>
      </c>
      <c r="AC27" s="17" t="str">
        <f t="shared" si="3"/>
        <v>Dana Otonomi Khusus</v>
      </c>
      <c r="AD27" s="65">
        <f t="shared" si="4"/>
        <v>0</v>
      </c>
      <c r="AE27" s="65">
        <f>+VLOOKUP(AC27,'LRA 2019 (AUDITED)'!$AC:$AD,2,0)</f>
        <v>0</v>
      </c>
      <c r="AF27" s="65">
        <f t="shared" si="5"/>
        <v>0</v>
      </c>
    </row>
    <row r="28" spans="2:32" ht="12" customHeight="1" x14ac:dyDescent="0.2">
      <c r="B28" s="33">
        <f t="shared" si="1"/>
        <v>20</v>
      </c>
      <c r="C28" s="49"/>
      <c r="D28" s="50"/>
      <c r="E28" s="50" t="s">
        <v>177</v>
      </c>
      <c r="F28" s="50"/>
      <c r="G28" s="14"/>
      <c r="H28" s="37"/>
      <c r="I28" s="43">
        <f>+O28</f>
        <v>39135054000</v>
      </c>
      <c r="J28" s="43">
        <f>+P28</f>
        <v>39135054000</v>
      </c>
      <c r="K28" s="43">
        <f>IF(ISERROR(J28/I28*100),0,(J28/I28*100))</f>
        <v>100</v>
      </c>
      <c r="L28" s="44">
        <f>+Q28</f>
        <v>36346428000</v>
      </c>
      <c r="N28" s="62" t="s">
        <v>188</v>
      </c>
      <c r="O28" s="63">
        <f>+SUMIF('LRA- AKRUAL (SIMDA)'!$A:$A,$N28,'LRA- AKRUAL (SIMDA)'!$C:$C)</f>
        <v>39135054000</v>
      </c>
      <c r="P28" s="63">
        <f>+SUMIF('LRA- AKRUAL (SIMDA)'!$A:$A,$N28,'LRA- AKRUAL (SIMDA)'!$D:$D)</f>
        <v>39135054000</v>
      </c>
      <c r="Q28" s="63">
        <f>+SUMIF('LRA- AKRUAL (SIMDA)'!$A:$A,$N28,'LRA- AKRUAL (SIMDA)'!$F:$F)</f>
        <v>36346428000</v>
      </c>
      <c r="S28" s="62" t="str">
        <f>+E28</f>
        <v>Dana Penyesuaian</v>
      </c>
      <c r="T28" s="63">
        <f>+SUMIF('LRA 2019 (AUDITED)'!$E:$E,'LRA 2020'!S28,'LRA 2019 (AUDITED)'!$J:$J)</f>
        <v>36346428000</v>
      </c>
      <c r="U28" s="65">
        <f>+Q28-T28</f>
        <v>0</v>
      </c>
      <c r="W28" s="63">
        <f>+J28-L28</f>
        <v>2788626000</v>
      </c>
      <c r="X28" s="63">
        <f>IF(ISERROR(W28/L28*100),0,W28/L28*100)</f>
        <v>7.672352287272906</v>
      </c>
      <c r="AC28" s="17" t="str">
        <f t="shared" si="3"/>
        <v>Dana Penyesuaian</v>
      </c>
      <c r="AD28" s="65">
        <f t="shared" si="4"/>
        <v>36346428000</v>
      </c>
      <c r="AE28" s="65">
        <f>+VLOOKUP(AC28,'LRA 2019 (AUDITED)'!$AC:$AD,2,0)</f>
        <v>36346428000</v>
      </c>
      <c r="AF28" s="65">
        <f t="shared" si="5"/>
        <v>0</v>
      </c>
    </row>
    <row r="29" spans="2:32" ht="12" customHeight="1" x14ac:dyDescent="0.2">
      <c r="B29" s="33">
        <f t="shared" si="1"/>
        <v>21</v>
      </c>
      <c r="C29" s="49"/>
      <c r="D29" s="50"/>
      <c r="E29" s="50" t="s">
        <v>1421</v>
      </c>
      <c r="F29" s="50"/>
      <c r="G29" s="14"/>
      <c r="H29" s="37"/>
      <c r="I29" s="43">
        <f>+O29</f>
        <v>1662086250</v>
      </c>
      <c r="J29" s="43">
        <f>+P29</f>
        <v>1663229013</v>
      </c>
      <c r="K29" s="43">
        <f>IF(ISERROR(J29/I29*100),0,(J29/I29*100))</f>
        <v>100.06875473520103</v>
      </c>
      <c r="L29" s="44">
        <f>+Q29</f>
        <v>4607458338</v>
      </c>
      <c r="N29" s="62" t="s">
        <v>1339</v>
      </c>
      <c r="O29" s="63">
        <f>+SUMIF('LRA- AKRUAL (SIMDA)'!$A:$A,$N29,'LRA- AKRUAL (SIMDA)'!$C:$C)</f>
        <v>1662086250</v>
      </c>
      <c r="P29" s="63">
        <f>+SUMIF('LRA- AKRUAL (SIMDA)'!$A:$A,$N29,'LRA- AKRUAL (SIMDA)'!$D:$D)</f>
        <v>1663229013</v>
      </c>
      <c r="Q29" s="63">
        <f>+SUMIF('LRA- AKRUAL (SIMDA)'!$A:$A,$N29,'LRA- AKRUAL (SIMDA)'!$F:$F)</f>
        <v>4607458338</v>
      </c>
      <c r="S29" s="62" t="str">
        <f>+E29</f>
        <v>Bantuan Keuangan</v>
      </c>
      <c r="T29" s="63">
        <f>+SUMIF('LRA 2019 (AUDITED)'!$E:$E,'LRA 2020'!S29,'LRA 2019 (AUDITED)'!$J:$J)</f>
        <v>4607458338</v>
      </c>
      <c r="U29" s="65">
        <f>+Q29-T29</f>
        <v>0</v>
      </c>
      <c r="W29" s="63">
        <f>+J29-L29</f>
        <v>-2944229325</v>
      </c>
      <c r="X29" s="63">
        <f>IF(ISERROR(W29/L29*100),0,W29/L29*100)</f>
        <v>-63.901377050281205</v>
      </c>
      <c r="AC29" s="17" t="str">
        <f t="shared" si="3"/>
        <v>Bantuan Keuangan</v>
      </c>
      <c r="AD29" s="65">
        <f t="shared" si="4"/>
        <v>4607458338</v>
      </c>
      <c r="AE29" s="65">
        <f>+VLOOKUP(AC29,'LRA 2019 (AUDITED)'!$AC:$AD,2,0)</f>
        <v>4607458338</v>
      </c>
      <c r="AF29" s="65">
        <f t="shared" si="5"/>
        <v>0</v>
      </c>
    </row>
    <row r="30" spans="2:32" ht="12" customHeight="1" x14ac:dyDescent="0.2">
      <c r="B30" s="33">
        <f t="shared" si="1"/>
        <v>22</v>
      </c>
      <c r="C30" s="45"/>
      <c r="D30" s="46"/>
      <c r="E30" s="46"/>
      <c r="F30" s="46" t="s">
        <v>1422</v>
      </c>
      <c r="G30" s="13"/>
      <c r="H30" s="47"/>
      <c r="I30" s="12">
        <f>+SUM(I27:I29)</f>
        <v>40797140250</v>
      </c>
      <c r="J30" s="12">
        <f>+SUM(J27:J29)</f>
        <v>40798283013</v>
      </c>
      <c r="K30" s="48">
        <f>IF(ISERROR(J30/I30*100),0,(J30/I30*100))</f>
        <v>100.00280108603936</v>
      </c>
      <c r="L30" s="11">
        <f>+SUM(L27:L29)</f>
        <v>40953886338</v>
      </c>
      <c r="N30" s="62"/>
      <c r="O30" s="63"/>
      <c r="P30" s="63"/>
      <c r="Q30" s="63"/>
      <c r="S30" s="62"/>
      <c r="T30" s="63"/>
      <c r="W30" s="63">
        <f t="shared" si="2"/>
        <v>-155603325</v>
      </c>
      <c r="X30" s="63">
        <f t="shared" si="0"/>
        <v>-0.37994764090464328</v>
      </c>
      <c r="AC30" s="17" t="str">
        <f t="shared" si="3"/>
        <v>Jumlah Pendapatan Transfer Lainnya (19 s/d 21)</v>
      </c>
      <c r="AD30" s="65">
        <f t="shared" si="4"/>
        <v>40953886338</v>
      </c>
      <c r="AE30" s="65">
        <f>+VLOOKUP(AC30,'LRA 2019 (AUDITED)'!$AC:$AD,2,0)</f>
        <v>40953886338</v>
      </c>
      <c r="AF30" s="65">
        <f t="shared" si="5"/>
        <v>0</v>
      </c>
    </row>
    <row r="31" spans="2:32" ht="12" customHeight="1" x14ac:dyDescent="0.2">
      <c r="B31" s="33">
        <f t="shared" si="1"/>
        <v>23</v>
      </c>
      <c r="C31" s="45"/>
      <c r="D31" s="46"/>
      <c r="E31" s="46"/>
      <c r="F31" s="46" t="s">
        <v>1423</v>
      </c>
      <c r="G31" s="13"/>
      <c r="H31" s="47"/>
      <c r="I31" s="12">
        <f>+I24+I30</f>
        <v>3422354916440</v>
      </c>
      <c r="J31" s="12">
        <f>+J24+J30</f>
        <v>3351565124044</v>
      </c>
      <c r="K31" s="48">
        <f>IF(ISERROR(J31/I31*100),0,(J31/I31*100))</f>
        <v>97.93154730808466</v>
      </c>
      <c r="L31" s="11">
        <f>+L24+L30</f>
        <v>3383819523675</v>
      </c>
      <c r="N31" s="62"/>
      <c r="O31" s="63"/>
      <c r="P31" s="63"/>
      <c r="Q31" s="63"/>
      <c r="S31" s="62"/>
      <c r="T31" s="63"/>
      <c r="W31" s="63">
        <f t="shared" si="2"/>
        <v>-32254399631</v>
      </c>
      <c r="X31" s="63">
        <f t="shared" si="0"/>
        <v>-0.95319503316684229</v>
      </c>
      <c r="AC31" s="17" t="str">
        <f t="shared" si="3"/>
        <v>Total Pendapatan Transfer (16 + 22)</v>
      </c>
      <c r="AD31" s="65">
        <f t="shared" si="4"/>
        <v>3383819523675</v>
      </c>
      <c r="AE31" s="65">
        <f>+VLOOKUP(AC31,'LRA 2019 (AUDITED)'!$AC:$AD,2,0)</f>
        <v>3383819523675</v>
      </c>
      <c r="AF31" s="65">
        <f t="shared" si="5"/>
        <v>0</v>
      </c>
    </row>
    <row r="32" spans="2:32" ht="12" customHeight="1" x14ac:dyDescent="0.2">
      <c r="B32" s="33">
        <f t="shared" si="1"/>
        <v>24</v>
      </c>
      <c r="C32" s="49"/>
      <c r="D32" s="50"/>
      <c r="E32" s="50"/>
      <c r="F32" s="50"/>
      <c r="G32" s="14"/>
      <c r="H32" s="47"/>
      <c r="I32" s="51"/>
      <c r="J32" s="51"/>
      <c r="K32" s="51"/>
      <c r="L32" s="52"/>
      <c r="N32" s="62"/>
      <c r="O32" s="63"/>
      <c r="P32" s="63"/>
      <c r="Q32" s="63"/>
      <c r="S32" s="62"/>
      <c r="T32" s="63"/>
      <c r="W32" s="63">
        <f t="shared" si="2"/>
        <v>0</v>
      </c>
      <c r="X32" s="63">
        <f t="shared" si="0"/>
        <v>0</v>
      </c>
      <c r="AC32" s="17" t="str">
        <f t="shared" si="3"/>
        <v/>
      </c>
      <c r="AD32" s="65">
        <f t="shared" si="4"/>
        <v>0</v>
      </c>
      <c r="AE32" s="65">
        <f>+VLOOKUP(AC32,'LRA 2019 (AUDITED)'!$AC:$AD,2,0)</f>
        <v>0</v>
      </c>
      <c r="AF32" s="65">
        <f t="shared" si="5"/>
        <v>0</v>
      </c>
    </row>
    <row r="33" spans="2:32" ht="12" customHeight="1" x14ac:dyDescent="0.2">
      <c r="B33" s="33">
        <f t="shared" si="1"/>
        <v>25</v>
      </c>
      <c r="C33" s="45"/>
      <c r="D33" s="46" t="s">
        <v>178</v>
      </c>
      <c r="E33" s="46"/>
      <c r="F33" s="46"/>
      <c r="G33" s="13"/>
      <c r="H33" s="37" t="s">
        <v>208</v>
      </c>
      <c r="I33" s="51"/>
      <c r="J33" s="51"/>
      <c r="K33" s="51"/>
      <c r="L33" s="52"/>
      <c r="N33" s="62"/>
      <c r="O33" s="63"/>
      <c r="P33" s="63"/>
      <c r="Q33" s="63"/>
      <c r="S33" s="62"/>
      <c r="T33" s="63"/>
      <c r="W33" s="63">
        <f t="shared" si="2"/>
        <v>0</v>
      </c>
      <c r="X33" s="63">
        <f t="shared" si="0"/>
        <v>0</v>
      </c>
      <c r="AC33" s="17" t="str">
        <f t="shared" si="3"/>
        <v>LAIN LAIN PENDAPATAN YANG SAH</v>
      </c>
      <c r="AD33" s="65">
        <f t="shared" si="4"/>
        <v>0</v>
      </c>
      <c r="AE33" s="65">
        <f>+VLOOKUP(AC33,'LRA 2019 (AUDITED)'!$AC:$AD,2,0)</f>
        <v>0</v>
      </c>
      <c r="AF33" s="65">
        <f t="shared" si="5"/>
        <v>0</v>
      </c>
    </row>
    <row r="34" spans="2:32" ht="12" customHeight="1" x14ac:dyDescent="0.2">
      <c r="B34" s="33">
        <f t="shared" si="1"/>
        <v>26</v>
      </c>
      <c r="C34" s="40"/>
      <c r="D34" s="41"/>
      <c r="E34" s="41" t="s">
        <v>179</v>
      </c>
      <c r="F34" s="41"/>
      <c r="G34" s="42"/>
      <c r="H34" s="37"/>
      <c r="I34" s="43">
        <f>+O34</f>
        <v>3545736259</v>
      </c>
      <c r="J34" s="43">
        <f>+P34</f>
        <v>7218005515</v>
      </c>
      <c r="K34" s="43">
        <f>IF(ISERROR(J34/I34*100),0,(J34/I34*100))</f>
        <v>203.56859585026456</v>
      </c>
      <c r="L34" s="44">
        <f>+Q34</f>
        <v>6425218712</v>
      </c>
      <c r="N34" s="62" t="s">
        <v>192</v>
      </c>
      <c r="O34" s="63">
        <f>+SUMIF('LRA- AKRUAL (SIMDA)'!$A:$A,$N34,'LRA- AKRUAL (SIMDA)'!$C:$C)</f>
        <v>3545736259</v>
      </c>
      <c r="P34" s="63">
        <f>+SUMIF('LRA- AKRUAL (SIMDA)'!$A:$A,$N34,'LRA- AKRUAL (SIMDA)'!$D:$D)</f>
        <v>7218005515</v>
      </c>
      <c r="Q34" s="63">
        <f>+SUMIF('LRA- AKRUAL (SIMDA)'!$A:$A,$N34,'LRA- AKRUAL (SIMDA)'!$F:$F)</f>
        <v>6425218712</v>
      </c>
      <c r="S34" s="62" t="str">
        <f>+E34</f>
        <v>Pendapatan Hibah</v>
      </c>
      <c r="T34" s="63">
        <f>+SUMIF('LRA 2019 (AUDITED)'!$E:$E,'LRA 2020'!S34,'LRA 2019 (AUDITED)'!$J:$J)</f>
        <v>6425218712</v>
      </c>
      <c r="U34" s="65">
        <f>+Q34-T34</f>
        <v>0</v>
      </c>
      <c r="W34" s="63">
        <f t="shared" si="2"/>
        <v>792786803</v>
      </c>
      <c r="X34" s="63">
        <f t="shared" si="0"/>
        <v>12.338674192045152</v>
      </c>
      <c r="AC34" s="17" t="str">
        <f t="shared" si="3"/>
        <v>Pendapatan Hibah</v>
      </c>
      <c r="AD34" s="65">
        <f t="shared" si="4"/>
        <v>6425218712</v>
      </c>
      <c r="AE34" s="65">
        <f>+VLOOKUP(AC34,'LRA 2019 (AUDITED)'!$AC:$AD,2,0)</f>
        <v>6425218712</v>
      </c>
      <c r="AF34" s="65">
        <f t="shared" si="5"/>
        <v>0</v>
      </c>
    </row>
    <row r="35" spans="2:32" ht="12" customHeight="1" x14ac:dyDescent="0.2">
      <c r="B35" s="33">
        <f t="shared" si="1"/>
        <v>27</v>
      </c>
      <c r="C35" s="40"/>
      <c r="D35" s="41"/>
      <c r="E35" s="41" t="s">
        <v>82</v>
      </c>
      <c r="F35" s="41"/>
      <c r="G35" s="42"/>
      <c r="H35" s="37"/>
      <c r="I35" s="43">
        <v>0</v>
      </c>
      <c r="J35" s="43">
        <v>0</v>
      </c>
      <c r="K35" s="43">
        <f>IF(ISERROR(J35/I35*100),0,(J35/I35*100))</f>
        <v>0</v>
      </c>
      <c r="L35" s="44">
        <v>0</v>
      </c>
      <c r="N35" s="62"/>
      <c r="O35" s="63"/>
      <c r="P35" s="63"/>
      <c r="Q35" s="63"/>
      <c r="S35" s="62"/>
      <c r="T35" s="63"/>
      <c r="W35" s="63">
        <f t="shared" si="2"/>
        <v>0</v>
      </c>
      <c r="X35" s="63">
        <f t="shared" si="0"/>
        <v>0</v>
      </c>
      <c r="AC35" s="17" t="str">
        <f t="shared" si="3"/>
        <v>Pendapatan Dana Darurat</v>
      </c>
      <c r="AD35" s="65">
        <f t="shared" si="4"/>
        <v>0</v>
      </c>
      <c r="AE35" s="65">
        <f>+VLOOKUP(AC35,'LRA 2019 (AUDITED)'!$AC:$AD,2,0)</f>
        <v>0</v>
      </c>
      <c r="AF35" s="65">
        <f t="shared" si="5"/>
        <v>0</v>
      </c>
    </row>
    <row r="36" spans="2:32" ht="12" customHeight="1" x14ac:dyDescent="0.2">
      <c r="B36" s="33">
        <f t="shared" si="1"/>
        <v>28</v>
      </c>
      <c r="C36" s="40"/>
      <c r="D36" s="41"/>
      <c r="E36" s="41" t="s">
        <v>81</v>
      </c>
      <c r="F36" s="41"/>
      <c r="G36" s="42"/>
      <c r="H36" s="37"/>
      <c r="I36" s="43">
        <v>0</v>
      </c>
      <c r="J36" s="43">
        <v>0</v>
      </c>
      <c r="K36" s="43">
        <f>IF(ISERROR(J36/I36*100),0,(J36/I36*100))</f>
        <v>0</v>
      </c>
      <c r="L36" s="44">
        <v>0</v>
      </c>
      <c r="N36" s="62"/>
      <c r="O36" s="63"/>
      <c r="P36" s="63"/>
      <c r="Q36" s="63"/>
      <c r="S36" s="62"/>
      <c r="T36" s="63"/>
      <c r="W36" s="63">
        <f t="shared" si="2"/>
        <v>0</v>
      </c>
      <c r="X36" s="63">
        <f t="shared" si="0"/>
        <v>0</v>
      </c>
      <c r="AC36" s="17" t="str">
        <f t="shared" si="3"/>
        <v>Pendapatan Lainnya</v>
      </c>
      <c r="AD36" s="65">
        <f t="shared" si="4"/>
        <v>0</v>
      </c>
      <c r="AE36" s="65">
        <f>+VLOOKUP(AC36,'LRA 2019 (AUDITED)'!$AC:$AD,2,0)</f>
        <v>0</v>
      </c>
      <c r="AF36" s="65">
        <f t="shared" si="5"/>
        <v>0</v>
      </c>
    </row>
    <row r="37" spans="2:32" ht="12" customHeight="1" x14ac:dyDescent="0.2">
      <c r="B37" s="33">
        <f t="shared" si="1"/>
        <v>29</v>
      </c>
      <c r="C37" s="45"/>
      <c r="D37" s="46"/>
      <c r="E37" s="46"/>
      <c r="F37" s="46" t="s">
        <v>1424</v>
      </c>
      <c r="G37" s="13"/>
      <c r="H37" s="47"/>
      <c r="I37" s="12">
        <f>+SUM(I34:I36)</f>
        <v>3545736259</v>
      </c>
      <c r="J37" s="12">
        <f>+SUM(J34:J36)</f>
        <v>7218005515</v>
      </c>
      <c r="K37" s="48">
        <f>IF(ISERROR(J37/I37*100),0,(J37/I37*100))</f>
        <v>203.56859585026456</v>
      </c>
      <c r="L37" s="11">
        <f>+SUM(L34:L36)</f>
        <v>6425218712</v>
      </c>
      <c r="N37" s="62"/>
      <c r="O37" s="63"/>
      <c r="P37" s="63"/>
      <c r="Q37" s="63"/>
      <c r="S37" s="62"/>
      <c r="T37" s="63"/>
      <c r="W37" s="63">
        <f t="shared" si="2"/>
        <v>792786803</v>
      </c>
      <c r="X37" s="63">
        <f t="shared" si="0"/>
        <v>12.338674192045152</v>
      </c>
      <c r="AC37" s="17" t="str">
        <f t="shared" si="3"/>
        <v>Jumlah Lain-lain Pendapatan Yang Sah  (26 + 28)</v>
      </c>
      <c r="AD37" s="65">
        <f t="shared" si="4"/>
        <v>6425218712</v>
      </c>
      <c r="AE37" s="65">
        <f>+VLOOKUP(AC37,'LRA 2019 (AUDITED)'!$AC:$AD,2,0)</f>
        <v>6425218712</v>
      </c>
      <c r="AF37" s="65">
        <f t="shared" si="5"/>
        <v>0</v>
      </c>
    </row>
    <row r="38" spans="2:32" ht="12" customHeight="1" x14ac:dyDescent="0.2">
      <c r="B38" s="33">
        <f t="shared" si="1"/>
        <v>30</v>
      </c>
      <c r="C38" s="49"/>
      <c r="D38" s="50"/>
      <c r="E38" s="50"/>
      <c r="F38" s="50"/>
      <c r="G38" s="13" t="s">
        <v>1425</v>
      </c>
      <c r="H38" s="47"/>
      <c r="I38" s="12">
        <f>+I15+I31+I37</f>
        <v>5405179978133.0195</v>
      </c>
      <c r="J38" s="12">
        <f>+J15+J31+J37</f>
        <v>5174224503506.4199</v>
      </c>
      <c r="K38" s="12">
        <f>IF(ISERROR(J38/I38*100),0,(J38/I38*100))</f>
        <v>95.727145524090901</v>
      </c>
      <c r="L38" s="11">
        <f>+L15+L31+L37</f>
        <v>5197727488242</v>
      </c>
      <c r="N38" s="62"/>
      <c r="O38" s="63"/>
      <c r="P38" s="63"/>
      <c r="Q38" s="63"/>
      <c r="S38" s="62"/>
      <c r="T38" s="63"/>
      <c r="W38" s="63">
        <f t="shared" si="2"/>
        <v>-23502984735.580078</v>
      </c>
      <c r="X38" s="63">
        <f t="shared" si="0"/>
        <v>-0.45217808722652691</v>
      </c>
      <c r="AC38" s="17" t="str">
        <f t="shared" si="3"/>
        <v>JUMLAH PENDAPATAN (7 + 23 + 29)</v>
      </c>
      <c r="AD38" s="65">
        <f t="shared" si="4"/>
        <v>5197727488242</v>
      </c>
      <c r="AE38" s="65">
        <f>+VLOOKUP(AC38,'LRA 2019 (AUDITED)'!$AC:$AD,2,0)</f>
        <v>5197727488242</v>
      </c>
      <c r="AF38" s="65">
        <f t="shared" si="5"/>
        <v>0</v>
      </c>
    </row>
    <row r="39" spans="2:32" ht="12" customHeight="1" x14ac:dyDescent="0.2">
      <c r="B39" s="33">
        <f t="shared" si="1"/>
        <v>31</v>
      </c>
      <c r="C39" s="45"/>
      <c r="D39" s="46"/>
      <c r="E39" s="46"/>
      <c r="F39" s="46"/>
      <c r="G39" s="13"/>
      <c r="H39" s="47"/>
      <c r="I39" s="53"/>
      <c r="J39" s="53"/>
      <c r="K39" s="53"/>
      <c r="L39" s="54"/>
      <c r="N39" s="62"/>
      <c r="O39" s="63"/>
      <c r="P39" s="63"/>
      <c r="Q39" s="63"/>
      <c r="S39" s="62"/>
      <c r="T39" s="63"/>
      <c r="W39" s="63">
        <f t="shared" si="2"/>
        <v>0</v>
      </c>
      <c r="X39" s="63">
        <f t="shared" si="0"/>
        <v>0</v>
      </c>
      <c r="AC39" s="17" t="str">
        <f t="shared" si="3"/>
        <v/>
      </c>
      <c r="AD39" s="65">
        <f t="shared" si="4"/>
        <v>0</v>
      </c>
      <c r="AE39" s="65">
        <f>+VLOOKUP(AC39,'LRA 2019 (AUDITED)'!$AC:$AD,2,0)</f>
        <v>0</v>
      </c>
      <c r="AF39" s="65">
        <f t="shared" si="5"/>
        <v>0</v>
      </c>
    </row>
    <row r="40" spans="2:32" ht="12" customHeight="1" x14ac:dyDescent="0.2">
      <c r="B40" s="33">
        <f t="shared" si="1"/>
        <v>32</v>
      </c>
      <c r="C40" s="55" t="s">
        <v>180</v>
      </c>
      <c r="D40" s="46"/>
      <c r="E40" s="46"/>
      <c r="F40" s="46"/>
      <c r="G40" s="13"/>
      <c r="H40" s="47" t="s">
        <v>209</v>
      </c>
      <c r="I40" s="51"/>
      <c r="J40" s="51"/>
      <c r="K40" s="51"/>
      <c r="L40" s="52"/>
      <c r="N40" s="62"/>
      <c r="O40" s="63"/>
      <c r="P40" s="63"/>
      <c r="Q40" s="63"/>
      <c r="S40" s="62"/>
      <c r="T40" s="63"/>
      <c r="W40" s="63">
        <f t="shared" si="2"/>
        <v>0</v>
      </c>
      <c r="X40" s="63">
        <f t="shared" si="0"/>
        <v>0</v>
      </c>
      <c r="AC40" s="17" t="str">
        <f t="shared" si="3"/>
        <v>BELANJA</v>
      </c>
      <c r="AD40" s="65">
        <f t="shared" si="4"/>
        <v>0</v>
      </c>
      <c r="AE40" s="65">
        <f>+VLOOKUP(AC40,'LRA 2019 (AUDITED)'!$AC:$AD,2,0)</f>
        <v>0</v>
      </c>
      <c r="AF40" s="65">
        <f t="shared" si="5"/>
        <v>0</v>
      </c>
    </row>
    <row r="41" spans="2:32" ht="12" customHeight="1" x14ac:dyDescent="0.2">
      <c r="B41" s="33">
        <f t="shared" si="1"/>
        <v>33</v>
      </c>
      <c r="C41" s="45"/>
      <c r="D41" s="46" t="s">
        <v>9</v>
      </c>
      <c r="E41" s="46"/>
      <c r="F41" s="46"/>
      <c r="G41" s="13"/>
      <c r="H41" s="47" t="s">
        <v>210</v>
      </c>
      <c r="I41" s="51"/>
      <c r="J41" s="51"/>
      <c r="K41" s="51"/>
      <c r="L41" s="52"/>
      <c r="N41" s="62"/>
      <c r="O41" s="63"/>
      <c r="P41" s="63"/>
      <c r="Q41" s="63"/>
      <c r="S41" s="62"/>
      <c r="T41" s="63"/>
      <c r="W41" s="63">
        <f t="shared" si="2"/>
        <v>0</v>
      </c>
      <c r="X41" s="63">
        <f t="shared" si="0"/>
        <v>0</v>
      </c>
      <c r="AC41" s="17" t="str">
        <f t="shared" si="3"/>
        <v>BELANJA OPERASI</v>
      </c>
      <c r="AD41" s="65">
        <f t="shared" si="4"/>
        <v>0</v>
      </c>
      <c r="AE41" s="65">
        <f>+VLOOKUP(AC41,'LRA 2019 (AUDITED)'!$AC:$AD,2,0)</f>
        <v>0</v>
      </c>
      <c r="AF41" s="65">
        <f t="shared" si="5"/>
        <v>0</v>
      </c>
    </row>
    <row r="42" spans="2:32" ht="12" customHeight="1" x14ac:dyDescent="0.2">
      <c r="B42" s="33">
        <f t="shared" si="1"/>
        <v>34</v>
      </c>
      <c r="C42" s="40"/>
      <c r="D42" s="41"/>
      <c r="E42" s="41" t="s">
        <v>10</v>
      </c>
      <c r="F42" s="41"/>
      <c r="G42" s="42"/>
      <c r="H42" s="76" t="s">
        <v>211</v>
      </c>
      <c r="I42" s="43">
        <f t="shared" ref="I42:J47" si="9">+O42</f>
        <v>1436984603562.46</v>
      </c>
      <c r="J42" s="43">
        <f t="shared" si="9"/>
        <v>1394575008135</v>
      </c>
      <c r="K42" s="43">
        <f t="shared" ref="K42:K48" si="10">IF(ISERROR(J42/I42*100),0,(J42/I42*100))</f>
        <v>97.048709128662807</v>
      </c>
      <c r="L42" s="44">
        <f t="shared" ref="L42:L47" si="11">+Q42</f>
        <v>1388742692618</v>
      </c>
      <c r="N42" s="62" t="s">
        <v>116</v>
      </c>
      <c r="O42" s="63">
        <f>+SUMIF('LRA- AKRUAL (SIMDA)'!$A:$A,$N42,'LRA- AKRUAL (SIMDA)'!$C:$C)</f>
        <v>1436984603562.46</v>
      </c>
      <c r="P42" s="63">
        <f>+SUMIF('LRA- AKRUAL (SIMDA)'!$A:$A,$N42,'LRA- AKRUAL (SIMDA)'!$D:$D)</f>
        <v>1394575008135</v>
      </c>
      <c r="Q42" s="63">
        <f>+SUMIF('LRA- AKRUAL (SIMDA)'!$A:$A,$N42,'LRA- AKRUAL (SIMDA)'!$F:$F)</f>
        <v>1388742692618</v>
      </c>
      <c r="S42" s="62" t="str">
        <f t="shared" ref="S42:S47" si="12">+E42</f>
        <v>Belanja Pegawai</v>
      </c>
      <c r="T42" s="63">
        <f>+SUMIF('LRA 2019 (AUDITED)'!$E:$E,'LRA 2020'!S42,'LRA 2019 (AUDITED)'!$J:$J)</f>
        <v>1388742692618</v>
      </c>
      <c r="U42" s="65">
        <f t="shared" ref="U42:U47" si="13">+Q42-T42</f>
        <v>0</v>
      </c>
      <c r="W42" s="63">
        <f t="shared" si="2"/>
        <v>5832315517</v>
      </c>
      <c r="X42" s="63">
        <f t="shared" ref="X42:X74" si="14">IF(ISERROR(W42/L42*100),0,W42/L42*100)</f>
        <v>0.41997092391572993</v>
      </c>
      <c r="AC42" s="17" t="str">
        <f t="shared" si="3"/>
        <v>Belanja Pegawai</v>
      </c>
      <c r="AD42" s="65">
        <f t="shared" si="4"/>
        <v>1388742692618</v>
      </c>
      <c r="AE42" s="65">
        <f>+VLOOKUP(AC42,'LRA 2019 (AUDITED)'!$AC:$AD,2,0)</f>
        <v>1388742692618</v>
      </c>
      <c r="AF42" s="65">
        <f t="shared" si="5"/>
        <v>0</v>
      </c>
    </row>
    <row r="43" spans="2:32" ht="12" customHeight="1" x14ac:dyDescent="0.2">
      <c r="B43" s="33">
        <f t="shared" si="1"/>
        <v>35</v>
      </c>
      <c r="C43" s="40"/>
      <c r="D43" s="41"/>
      <c r="E43" s="41" t="s">
        <v>118</v>
      </c>
      <c r="F43" s="41"/>
      <c r="G43" s="42"/>
      <c r="H43" s="76" t="s">
        <v>212</v>
      </c>
      <c r="I43" s="43">
        <f t="shared" si="9"/>
        <v>1137792752468.3799</v>
      </c>
      <c r="J43" s="43">
        <f t="shared" si="9"/>
        <v>1079668494084</v>
      </c>
      <c r="K43" s="43">
        <f t="shared" si="10"/>
        <v>94.891489837821311</v>
      </c>
      <c r="L43" s="44">
        <f t="shared" si="11"/>
        <v>1018296070240.4265</v>
      </c>
      <c r="N43" s="62" t="s">
        <v>117</v>
      </c>
      <c r="O43" s="63">
        <f>+SUMIF('LRA- AKRUAL (SIMDA)'!$A:$A,$N43,'LRA- AKRUAL (SIMDA)'!$C:$C)</f>
        <v>1137792752468.3799</v>
      </c>
      <c r="P43" s="63">
        <f>+SUMIF('LRA- AKRUAL (SIMDA)'!$A:$A,$N43,'LRA- AKRUAL (SIMDA)'!$D:$D)</f>
        <v>1079668494084</v>
      </c>
      <c r="Q43" s="63">
        <f>+SUMIF('LRA- AKRUAL (SIMDA)'!$A:$A,$N43,'LRA- AKRUAL (SIMDA)'!$F:$F)</f>
        <v>1018296070240.4265</v>
      </c>
      <c r="S43" s="62" t="str">
        <f t="shared" si="12"/>
        <v>Belanja Barang dan Jasa</v>
      </c>
      <c r="T43" s="63">
        <f>+SUMIF('LRA 2019 (AUDITED)'!$E:$E,'LRA 2020'!S43,'LRA 2019 (AUDITED)'!$J:$J)</f>
        <v>1018296070240.4265</v>
      </c>
      <c r="U43" s="65">
        <f t="shared" si="13"/>
        <v>0</v>
      </c>
      <c r="W43" s="63">
        <f t="shared" si="2"/>
        <v>61372423843.573486</v>
      </c>
      <c r="X43" s="63">
        <f t="shared" si="14"/>
        <v>6.0269724726604368</v>
      </c>
      <c r="AC43" s="17" t="str">
        <f t="shared" si="3"/>
        <v>Belanja Barang dan Jasa</v>
      </c>
      <c r="AD43" s="65">
        <f t="shared" si="4"/>
        <v>1018296070240.4265</v>
      </c>
      <c r="AE43" s="65">
        <f>+VLOOKUP(AC43,'LRA 2019 (AUDITED)'!$AC:$AD,2,0)</f>
        <v>1018296070240.4265</v>
      </c>
      <c r="AF43" s="65">
        <f t="shared" si="5"/>
        <v>0</v>
      </c>
    </row>
    <row r="44" spans="2:32" ht="12" customHeight="1" x14ac:dyDescent="0.2">
      <c r="B44" s="33">
        <f t="shared" ref="B44:B63" si="15">+B43+1</f>
        <v>36</v>
      </c>
      <c r="C44" s="40"/>
      <c r="D44" s="41"/>
      <c r="E44" s="41" t="s">
        <v>78</v>
      </c>
      <c r="F44" s="41"/>
      <c r="G44" s="42"/>
      <c r="H44" s="76"/>
      <c r="I44" s="43">
        <f t="shared" si="9"/>
        <v>0</v>
      </c>
      <c r="J44" s="43">
        <f t="shared" si="9"/>
        <v>0</v>
      </c>
      <c r="K44" s="43">
        <f t="shared" si="10"/>
        <v>0</v>
      </c>
      <c r="L44" s="44">
        <f t="shared" si="11"/>
        <v>0</v>
      </c>
      <c r="N44" s="62" t="s">
        <v>161</v>
      </c>
      <c r="O44" s="63">
        <f>+SUMIF('LRA- AKRUAL (SIMDA)'!$A:$A,$N44,'LRA- AKRUAL (SIMDA)'!$C:$C)</f>
        <v>0</v>
      </c>
      <c r="P44" s="63">
        <f>+SUMIF('LRA- AKRUAL (SIMDA)'!$A:$A,$N44,'LRA- AKRUAL (SIMDA)'!$D:$D)</f>
        <v>0</v>
      </c>
      <c r="Q44" s="63">
        <f>+SUMIF('LRA- AKRUAL (SIMDA)'!$A:$A,$N44,'LRA- AKRUAL (SIMDA)'!$F:$F)</f>
        <v>0</v>
      </c>
      <c r="S44" s="62" t="str">
        <f t="shared" si="12"/>
        <v>Belanja Bunga</v>
      </c>
      <c r="T44" s="63">
        <f>+SUMIF('LRA 2019 (AUDITED)'!$E:$E,'LRA 2020'!S44,'LRA 2019 (AUDITED)'!$J:$J)</f>
        <v>0</v>
      </c>
      <c r="U44" s="65">
        <f t="shared" si="13"/>
        <v>0</v>
      </c>
      <c r="W44" s="63">
        <f t="shared" si="2"/>
        <v>0</v>
      </c>
      <c r="X44" s="63">
        <f t="shared" si="14"/>
        <v>0</v>
      </c>
      <c r="AC44" s="17" t="str">
        <f t="shared" si="3"/>
        <v>Belanja Bunga</v>
      </c>
      <c r="AD44" s="65">
        <f t="shared" si="4"/>
        <v>0</v>
      </c>
      <c r="AE44" s="65">
        <f>+VLOOKUP(AC44,'LRA 2019 (AUDITED)'!$AC:$AD,2,0)</f>
        <v>0</v>
      </c>
      <c r="AF44" s="65">
        <f t="shared" si="5"/>
        <v>0</v>
      </c>
    </row>
    <row r="45" spans="2:32" ht="12" customHeight="1" x14ac:dyDescent="0.2">
      <c r="B45" s="33">
        <f t="shared" si="15"/>
        <v>37</v>
      </c>
      <c r="C45" s="40"/>
      <c r="D45" s="41"/>
      <c r="E45" s="41" t="s">
        <v>12</v>
      </c>
      <c r="F45" s="41"/>
      <c r="G45" s="42"/>
      <c r="H45" s="76" t="s">
        <v>213</v>
      </c>
      <c r="I45" s="43">
        <f t="shared" si="9"/>
        <v>318000000</v>
      </c>
      <c r="J45" s="43">
        <f t="shared" si="9"/>
        <v>308091627</v>
      </c>
      <c r="K45" s="43">
        <f t="shared" si="10"/>
        <v>96.884159433962267</v>
      </c>
      <c r="L45" s="44">
        <f t="shared" si="11"/>
        <v>0</v>
      </c>
      <c r="N45" s="62" t="s">
        <v>119</v>
      </c>
      <c r="O45" s="63">
        <f>+SUMIF('LRA- AKRUAL (SIMDA)'!$A:$A,$N45,'LRA- AKRUAL (SIMDA)'!$C:$C)</f>
        <v>318000000</v>
      </c>
      <c r="P45" s="63">
        <f>+SUMIF('LRA- AKRUAL (SIMDA)'!$A:$A,$N45,'LRA- AKRUAL (SIMDA)'!$D:$D)</f>
        <v>308091627</v>
      </c>
      <c r="Q45" s="63">
        <f>+SUMIF('LRA- AKRUAL (SIMDA)'!$A:$A,$N45,'LRA- AKRUAL (SIMDA)'!$F:$F)</f>
        <v>0</v>
      </c>
      <c r="S45" s="62" t="str">
        <f t="shared" si="12"/>
        <v>Belanja Subsidi</v>
      </c>
      <c r="T45" s="63">
        <f>+SUMIF('LRA 2019 (AUDITED)'!$E:$E,'LRA 2020'!S45,'LRA 2019 (AUDITED)'!$J:$J)</f>
        <v>0</v>
      </c>
      <c r="U45" s="65">
        <f t="shared" si="13"/>
        <v>0</v>
      </c>
      <c r="W45" s="63">
        <f t="shared" si="2"/>
        <v>308091627</v>
      </c>
      <c r="X45" s="63">
        <f t="shared" si="14"/>
        <v>0</v>
      </c>
      <c r="AC45" s="17" t="str">
        <f t="shared" si="3"/>
        <v>Belanja Subsidi</v>
      </c>
      <c r="AD45" s="65">
        <f t="shared" si="4"/>
        <v>0</v>
      </c>
      <c r="AE45" s="65">
        <f>+VLOOKUP(AC45,'LRA 2019 (AUDITED)'!$AC:$AD,2,0)</f>
        <v>0</v>
      </c>
      <c r="AF45" s="65">
        <f t="shared" si="5"/>
        <v>0</v>
      </c>
    </row>
    <row r="46" spans="2:32" ht="12" customHeight="1" x14ac:dyDescent="0.2">
      <c r="B46" s="33">
        <f t="shared" si="15"/>
        <v>38</v>
      </c>
      <c r="C46" s="40"/>
      <c r="D46" s="41"/>
      <c r="E46" s="41" t="s">
        <v>13</v>
      </c>
      <c r="F46" s="41"/>
      <c r="G46" s="42"/>
      <c r="H46" s="76" t="s">
        <v>214</v>
      </c>
      <c r="I46" s="43">
        <f t="shared" si="9"/>
        <v>1281113324604</v>
      </c>
      <c r="J46" s="43">
        <f t="shared" si="9"/>
        <v>1151574520162</v>
      </c>
      <c r="K46" s="43">
        <f t="shared" si="10"/>
        <v>89.888575666634225</v>
      </c>
      <c r="L46" s="44">
        <f t="shared" si="11"/>
        <v>1272143209580</v>
      </c>
      <c r="N46" s="62" t="s">
        <v>120</v>
      </c>
      <c r="O46" s="63">
        <f>+SUMIF('LRA- AKRUAL (SIMDA)'!$A:$A,$N46,'LRA- AKRUAL (SIMDA)'!$C:$C)</f>
        <v>1281113324604</v>
      </c>
      <c r="P46" s="63">
        <f>+SUMIF('LRA- AKRUAL (SIMDA)'!$A:$A,$N46,'LRA- AKRUAL (SIMDA)'!$D:$D)</f>
        <v>1151574520162</v>
      </c>
      <c r="Q46" s="63">
        <f>+SUMIF('LRA- AKRUAL (SIMDA)'!$A:$A,$N46,'LRA- AKRUAL (SIMDA)'!$F:$F)</f>
        <v>1272143209580</v>
      </c>
      <c r="S46" s="62" t="str">
        <f t="shared" si="12"/>
        <v>Belanja Hibah</v>
      </c>
      <c r="T46" s="63">
        <f>+SUMIF('LRA 2019 (AUDITED)'!$E:$E,'LRA 2020'!S46,'LRA 2019 (AUDITED)'!$J:$J)</f>
        <v>1272143209580</v>
      </c>
      <c r="U46" s="65">
        <f t="shared" si="13"/>
        <v>0</v>
      </c>
      <c r="W46" s="63">
        <f t="shared" si="2"/>
        <v>-120568689418</v>
      </c>
      <c r="X46" s="63">
        <f t="shared" si="14"/>
        <v>-9.4776035048605838</v>
      </c>
      <c r="AC46" s="17" t="str">
        <f t="shared" si="3"/>
        <v>Belanja Hibah</v>
      </c>
      <c r="AD46" s="65">
        <f t="shared" si="4"/>
        <v>1272143209580</v>
      </c>
      <c r="AE46" s="65">
        <f>+VLOOKUP(AC46,'LRA 2019 (AUDITED)'!$AC:$AD,2,0)</f>
        <v>1272143209580</v>
      </c>
      <c r="AF46" s="65">
        <f t="shared" si="5"/>
        <v>0</v>
      </c>
    </row>
    <row r="47" spans="2:32" ht="12" customHeight="1" x14ac:dyDescent="0.2">
      <c r="B47" s="33">
        <f t="shared" si="15"/>
        <v>39</v>
      </c>
      <c r="C47" s="40"/>
      <c r="D47" s="41"/>
      <c r="E47" s="41" t="s">
        <v>14</v>
      </c>
      <c r="F47" s="41"/>
      <c r="G47" s="42"/>
      <c r="H47" s="76" t="s">
        <v>215</v>
      </c>
      <c r="I47" s="43">
        <f t="shared" si="9"/>
        <v>21997465000</v>
      </c>
      <c r="J47" s="43">
        <f t="shared" si="9"/>
        <v>12958875700</v>
      </c>
      <c r="K47" s="43">
        <f t="shared" si="10"/>
        <v>58.910768581743397</v>
      </c>
      <c r="L47" s="44">
        <f t="shared" si="11"/>
        <v>23301638677</v>
      </c>
      <c r="N47" s="62" t="s">
        <v>121</v>
      </c>
      <c r="O47" s="63">
        <f>+SUMIF('LRA- AKRUAL (SIMDA)'!$A:$A,$N47,'LRA- AKRUAL (SIMDA)'!$C:$C)</f>
        <v>21997465000</v>
      </c>
      <c r="P47" s="63">
        <f>+SUMIF('LRA- AKRUAL (SIMDA)'!$A:$A,$N47,'LRA- AKRUAL (SIMDA)'!$D:$D)</f>
        <v>12958875700</v>
      </c>
      <c r="Q47" s="63">
        <f>+SUMIF('LRA- AKRUAL (SIMDA)'!$A:$A,$N47,'LRA- AKRUAL (SIMDA)'!$F:$F)</f>
        <v>23301638677</v>
      </c>
      <c r="S47" s="62" t="str">
        <f t="shared" si="12"/>
        <v>Belanja Bantuan Sosial</v>
      </c>
      <c r="T47" s="63">
        <f>+SUMIF('LRA 2019 (AUDITED)'!$E:$E,'LRA 2020'!S47,'LRA 2019 (AUDITED)'!$J:$J)</f>
        <v>23301638677</v>
      </c>
      <c r="U47" s="65">
        <f t="shared" si="13"/>
        <v>0</v>
      </c>
      <c r="W47" s="63">
        <f t="shared" si="2"/>
        <v>-10342762977</v>
      </c>
      <c r="X47" s="63">
        <f t="shared" si="14"/>
        <v>-44.386418999831449</v>
      </c>
      <c r="AC47" s="17" t="str">
        <f t="shared" si="3"/>
        <v>Belanja Bantuan Sosial</v>
      </c>
      <c r="AD47" s="65">
        <f t="shared" si="4"/>
        <v>23301638677</v>
      </c>
      <c r="AE47" s="65">
        <f>+VLOOKUP(AC47,'LRA 2019 (AUDITED)'!$AC:$AD,2,0)</f>
        <v>23301638677</v>
      </c>
      <c r="AF47" s="65">
        <f t="shared" si="5"/>
        <v>0</v>
      </c>
    </row>
    <row r="48" spans="2:32" ht="12" customHeight="1" x14ac:dyDescent="0.2">
      <c r="B48" s="33">
        <f>+B47+1</f>
        <v>40</v>
      </c>
      <c r="C48" s="45"/>
      <c r="D48" s="46"/>
      <c r="E48" s="46"/>
      <c r="F48" s="46" t="s">
        <v>1426</v>
      </c>
      <c r="G48" s="13"/>
      <c r="H48" s="47"/>
      <c r="I48" s="12">
        <f>+SUM(I42:I47)</f>
        <v>3878206145634.8398</v>
      </c>
      <c r="J48" s="12">
        <f>+SUM(J42:J47)</f>
        <v>3639084989708</v>
      </c>
      <c r="K48" s="48">
        <f t="shared" si="10"/>
        <v>93.834232968869244</v>
      </c>
      <c r="L48" s="11">
        <f>+SUM(L42:L47)</f>
        <v>3702483611115.4268</v>
      </c>
      <c r="N48" s="62"/>
      <c r="O48" s="63"/>
      <c r="P48" s="63"/>
      <c r="Q48" s="63"/>
      <c r="S48" s="62"/>
      <c r="T48" s="63"/>
      <c r="W48" s="63">
        <f t="shared" si="2"/>
        <v>-63398621407.426758</v>
      </c>
      <c r="X48" s="63">
        <f t="shared" si="14"/>
        <v>-1.7123268612748026</v>
      </c>
      <c r="AC48" s="17" t="str">
        <f t="shared" si="3"/>
        <v>Jumlah Belanja Operasi (34 s/d 39)</v>
      </c>
      <c r="AD48" s="65">
        <f t="shared" si="4"/>
        <v>3702483611115.4268</v>
      </c>
      <c r="AE48" s="65">
        <f>+VLOOKUP(AC48,'LRA 2019 (AUDITED)'!$AC:$AD,2,0)</f>
        <v>3702483611115.4268</v>
      </c>
      <c r="AF48" s="65">
        <f t="shared" si="5"/>
        <v>0</v>
      </c>
    </row>
    <row r="49" spans="2:32" ht="12" customHeight="1" x14ac:dyDescent="0.2">
      <c r="B49" s="33">
        <f t="shared" si="15"/>
        <v>41</v>
      </c>
      <c r="C49" s="49"/>
      <c r="D49" s="50"/>
      <c r="E49" s="50"/>
      <c r="F49" s="50"/>
      <c r="G49" s="14"/>
      <c r="H49" s="47"/>
      <c r="I49" s="51"/>
      <c r="J49" s="51"/>
      <c r="K49" s="51"/>
      <c r="L49" s="52"/>
      <c r="N49" s="62"/>
      <c r="O49" s="63"/>
      <c r="P49" s="63"/>
      <c r="Q49" s="63"/>
      <c r="S49" s="62"/>
      <c r="T49" s="63"/>
      <c r="W49" s="63">
        <f t="shared" si="2"/>
        <v>0</v>
      </c>
      <c r="X49" s="63">
        <f t="shared" si="14"/>
        <v>0</v>
      </c>
      <c r="AC49" s="17" t="str">
        <f t="shared" si="3"/>
        <v/>
      </c>
      <c r="AD49" s="65">
        <f t="shared" si="4"/>
        <v>0</v>
      </c>
      <c r="AE49" s="65">
        <f>+VLOOKUP(AC49,'LRA 2019 (AUDITED)'!$AC:$AD,2,0)</f>
        <v>0</v>
      </c>
      <c r="AF49" s="65">
        <f t="shared" si="5"/>
        <v>0</v>
      </c>
    </row>
    <row r="50" spans="2:32" ht="12" customHeight="1" x14ac:dyDescent="0.2">
      <c r="B50" s="33">
        <f t="shared" si="15"/>
        <v>42</v>
      </c>
      <c r="C50" s="45"/>
      <c r="D50" s="46" t="s">
        <v>15</v>
      </c>
      <c r="E50" s="46"/>
      <c r="F50" s="46"/>
      <c r="G50" s="13"/>
      <c r="H50" s="47" t="s">
        <v>216</v>
      </c>
      <c r="I50" s="51"/>
      <c r="J50" s="51"/>
      <c r="K50" s="51"/>
      <c r="L50" s="52"/>
      <c r="N50" s="62"/>
      <c r="O50" s="63"/>
      <c r="P50" s="63"/>
      <c r="Q50" s="63"/>
      <c r="S50" s="62"/>
      <c r="T50" s="63"/>
      <c r="W50" s="63">
        <f t="shared" si="2"/>
        <v>0</v>
      </c>
      <c r="X50" s="63">
        <f t="shared" si="14"/>
        <v>0</v>
      </c>
      <c r="AC50" s="17" t="str">
        <f t="shared" si="3"/>
        <v>BELANJA MODAL</v>
      </c>
      <c r="AD50" s="65">
        <f t="shared" si="4"/>
        <v>0</v>
      </c>
      <c r="AE50" s="65">
        <f>+VLOOKUP(AC50,'LRA 2019 (AUDITED)'!$AC:$AD,2,0)</f>
        <v>0</v>
      </c>
      <c r="AF50" s="65">
        <f t="shared" si="5"/>
        <v>0</v>
      </c>
    </row>
    <row r="51" spans="2:32" ht="12" customHeight="1" x14ac:dyDescent="0.2">
      <c r="B51" s="33">
        <f t="shared" si="15"/>
        <v>43</v>
      </c>
      <c r="C51" s="40"/>
      <c r="D51" s="41"/>
      <c r="E51" s="41" t="s">
        <v>16</v>
      </c>
      <c r="F51" s="41"/>
      <c r="G51" s="42"/>
      <c r="H51" s="76" t="s">
        <v>217</v>
      </c>
      <c r="I51" s="43">
        <f t="shared" ref="I51:J54" si="16">+O51</f>
        <v>60000000</v>
      </c>
      <c r="J51" s="43">
        <f t="shared" si="16"/>
        <v>59820000</v>
      </c>
      <c r="K51" s="43">
        <f t="shared" ref="K51:K57" si="17">IF(ISERROR(J51/I51*100),0,(J51/I51*100))</f>
        <v>99.7</v>
      </c>
      <c r="L51" s="44">
        <f t="shared" ref="L51:L56" si="18">+Q51</f>
        <v>491566000</v>
      </c>
      <c r="N51" s="62" t="s">
        <v>123</v>
      </c>
      <c r="O51" s="63">
        <f>+SUMIF('LRA- AKRUAL (SIMDA)'!$A:$A,$N51,'LRA- AKRUAL (SIMDA)'!$C:$C)</f>
        <v>60000000</v>
      </c>
      <c r="P51" s="63">
        <f>+SUMIF('LRA- AKRUAL (SIMDA)'!$A:$A,$N51,'LRA- AKRUAL (SIMDA)'!$D:$D)</f>
        <v>59820000</v>
      </c>
      <c r="Q51" s="63">
        <f>+SUMIF('LRA- AKRUAL (SIMDA)'!$A:$A,$N51,'LRA- AKRUAL (SIMDA)'!$F:$F)</f>
        <v>491566000</v>
      </c>
      <c r="S51" s="62" t="str">
        <f t="shared" ref="S51:S56" si="19">+E51</f>
        <v>Belanja Tanah</v>
      </c>
      <c r="T51" s="63">
        <f>+SUMIF('LRA 2019 (AUDITED)'!$E:$E,'LRA 2020'!S51,'LRA 2019 (AUDITED)'!$J:$J)</f>
        <v>491566000</v>
      </c>
      <c r="U51" s="65">
        <f t="shared" ref="U51:U56" si="20">+Q51-T51</f>
        <v>0</v>
      </c>
      <c r="W51" s="63">
        <f t="shared" si="2"/>
        <v>-431746000</v>
      </c>
      <c r="X51" s="63">
        <f t="shared" si="14"/>
        <v>-87.830728732255693</v>
      </c>
      <c r="AC51" s="17" t="str">
        <f t="shared" si="3"/>
        <v>Belanja Tanah</v>
      </c>
      <c r="AD51" s="65">
        <f t="shared" si="4"/>
        <v>491566000</v>
      </c>
      <c r="AE51" s="65">
        <f>+VLOOKUP(AC51,'LRA 2019 (AUDITED)'!$AC:$AD,2,0)</f>
        <v>491566000</v>
      </c>
      <c r="AF51" s="65">
        <f t="shared" si="5"/>
        <v>0</v>
      </c>
    </row>
    <row r="52" spans="2:32" ht="12" customHeight="1" x14ac:dyDescent="0.2">
      <c r="B52" s="33">
        <f t="shared" si="15"/>
        <v>44</v>
      </c>
      <c r="C52" s="40"/>
      <c r="D52" s="41"/>
      <c r="E52" s="41" t="s">
        <v>17</v>
      </c>
      <c r="F52" s="41"/>
      <c r="G52" s="42"/>
      <c r="H52" s="76" t="s">
        <v>218</v>
      </c>
      <c r="I52" s="43">
        <f t="shared" si="16"/>
        <v>331664754109</v>
      </c>
      <c r="J52" s="43">
        <f t="shared" si="16"/>
        <v>316575542875</v>
      </c>
      <c r="K52" s="43">
        <f t="shared" si="17"/>
        <v>95.450462840244697</v>
      </c>
      <c r="L52" s="44">
        <f t="shared" si="18"/>
        <v>345165485202</v>
      </c>
      <c r="N52" s="62" t="s">
        <v>125</v>
      </c>
      <c r="O52" s="63">
        <f>+SUMIF('LRA- AKRUAL (SIMDA)'!$A:$A,$N52,'LRA- AKRUAL (SIMDA)'!$C:$C)</f>
        <v>331664754109</v>
      </c>
      <c r="P52" s="63">
        <f>+SUMIF('LRA- AKRUAL (SIMDA)'!$A:$A,$N52,'LRA- AKRUAL (SIMDA)'!$D:$D)</f>
        <v>316575542875</v>
      </c>
      <c r="Q52" s="63">
        <f>+SUMIF('LRA- AKRUAL (SIMDA)'!$A:$A,$N52,'LRA- AKRUAL (SIMDA)'!$F:$F)</f>
        <v>345165485202</v>
      </c>
      <c r="S52" s="62" t="str">
        <f t="shared" si="19"/>
        <v>Belanja Peralatan dan Mesin</v>
      </c>
      <c r="T52" s="63">
        <f>+SUMIF('LRA 2019 (AUDITED)'!$E:$E,'LRA 2020'!S52,'LRA 2019 (AUDITED)'!$J:$J)</f>
        <v>345165485202</v>
      </c>
      <c r="U52" s="65">
        <f t="shared" si="20"/>
        <v>0</v>
      </c>
      <c r="W52" s="63">
        <f t="shared" si="2"/>
        <v>-28589942327</v>
      </c>
      <c r="X52" s="63">
        <f t="shared" si="14"/>
        <v>-8.2829667370329361</v>
      </c>
      <c r="AC52" s="17" t="str">
        <f t="shared" si="3"/>
        <v>Belanja Peralatan dan Mesin</v>
      </c>
      <c r="AD52" s="65">
        <f t="shared" si="4"/>
        <v>345165485202</v>
      </c>
      <c r="AE52" s="65">
        <f>+VLOOKUP(AC52,'LRA 2019 (AUDITED)'!$AC:$AD,2,0)</f>
        <v>345165485202</v>
      </c>
      <c r="AF52" s="65">
        <f t="shared" si="5"/>
        <v>0</v>
      </c>
    </row>
    <row r="53" spans="2:32" ht="12" customHeight="1" x14ac:dyDescent="0.2">
      <c r="B53" s="33">
        <f t="shared" si="15"/>
        <v>45</v>
      </c>
      <c r="C53" s="40"/>
      <c r="D53" s="41"/>
      <c r="E53" s="41" t="s">
        <v>76</v>
      </c>
      <c r="F53" s="41"/>
      <c r="G53" s="42"/>
      <c r="H53" s="76" t="s">
        <v>219</v>
      </c>
      <c r="I53" s="43">
        <f t="shared" si="16"/>
        <v>166908843759.5</v>
      </c>
      <c r="J53" s="43">
        <f t="shared" si="16"/>
        <v>153647739033</v>
      </c>
      <c r="K53" s="43">
        <f t="shared" si="17"/>
        <v>92.054881917696335</v>
      </c>
      <c r="L53" s="44">
        <f t="shared" si="18"/>
        <v>145884002273</v>
      </c>
      <c r="N53" s="62" t="s">
        <v>127</v>
      </c>
      <c r="O53" s="63">
        <f>+SUMIF('LRA- AKRUAL (SIMDA)'!$A:$A,$N53,'LRA- AKRUAL (SIMDA)'!$C:$C)</f>
        <v>166908843759.5</v>
      </c>
      <c r="P53" s="63">
        <f>+SUMIF('LRA- AKRUAL (SIMDA)'!$A:$A,$N53,'LRA- AKRUAL (SIMDA)'!$D:$D)</f>
        <v>153647739033</v>
      </c>
      <c r="Q53" s="63">
        <f>+SUMIF('LRA- AKRUAL (SIMDA)'!$A:$A,$N53,'LRA- AKRUAL (SIMDA)'!$F:$F)</f>
        <v>145884002273</v>
      </c>
      <c r="S53" s="62" t="str">
        <f t="shared" si="19"/>
        <v>Belanja Gedung dan Bangunan</v>
      </c>
      <c r="T53" s="63">
        <f>+SUMIF('LRA 2019 (AUDITED)'!$E:$E,'LRA 2020'!S53,'LRA 2019 (AUDITED)'!$J:$J)</f>
        <v>145884002273</v>
      </c>
      <c r="U53" s="65">
        <f t="shared" si="20"/>
        <v>0</v>
      </c>
      <c r="W53" s="63">
        <f t="shared" si="2"/>
        <v>7763736760</v>
      </c>
      <c r="X53" s="63">
        <f t="shared" si="14"/>
        <v>5.3218561590264928</v>
      </c>
      <c r="AC53" s="17" t="str">
        <f t="shared" si="3"/>
        <v>Belanja Gedung dan Bangunan</v>
      </c>
      <c r="AD53" s="65">
        <f t="shared" si="4"/>
        <v>145884002273</v>
      </c>
      <c r="AE53" s="65">
        <f>+VLOOKUP(AC53,'LRA 2019 (AUDITED)'!$AC:$AD,2,0)</f>
        <v>145884002273</v>
      </c>
      <c r="AF53" s="65">
        <f t="shared" si="5"/>
        <v>0</v>
      </c>
    </row>
    <row r="54" spans="2:32" ht="12" customHeight="1" x14ac:dyDescent="0.2">
      <c r="B54" s="33">
        <f t="shared" si="15"/>
        <v>46</v>
      </c>
      <c r="C54" s="40"/>
      <c r="D54" s="41"/>
      <c r="E54" s="41" t="s">
        <v>18</v>
      </c>
      <c r="F54" s="41"/>
      <c r="G54" s="42"/>
      <c r="H54" s="76" t="s">
        <v>220</v>
      </c>
      <c r="I54" s="43">
        <f t="shared" si="16"/>
        <v>158559373594</v>
      </c>
      <c r="J54" s="43">
        <f t="shared" si="16"/>
        <v>113159214527</v>
      </c>
      <c r="K54" s="43">
        <f t="shared" si="17"/>
        <v>71.367092315053156</v>
      </c>
      <c r="L54" s="44">
        <f t="shared" si="18"/>
        <v>139792526320</v>
      </c>
      <c r="N54" s="62" t="s">
        <v>129</v>
      </c>
      <c r="O54" s="63">
        <f>+SUMIF('LRA- AKRUAL (SIMDA)'!$A:$A,$N54,'LRA- AKRUAL (SIMDA)'!$C:$C)</f>
        <v>158559373594</v>
      </c>
      <c r="P54" s="63">
        <f>+SUMIF('LRA- AKRUAL (SIMDA)'!$A:$A,$N54,'LRA- AKRUAL (SIMDA)'!$D:$D)</f>
        <v>113159214527</v>
      </c>
      <c r="Q54" s="63">
        <f>+SUMIF('LRA- AKRUAL (SIMDA)'!$A:$A,$N54,'LRA- AKRUAL (SIMDA)'!$F:$F)</f>
        <v>139792526320</v>
      </c>
      <c r="S54" s="62" t="str">
        <f t="shared" si="19"/>
        <v>Belanja Jalan, Irigasi dan Jaringan</v>
      </c>
      <c r="T54" s="63">
        <f>+SUMIF('LRA 2019 (AUDITED)'!$E:$E,'LRA 2020'!S54,'LRA 2019 (AUDITED)'!$J:$J)</f>
        <v>139792526320</v>
      </c>
      <c r="U54" s="65">
        <f t="shared" si="20"/>
        <v>0</v>
      </c>
      <c r="W54" s="63">
        <f t="shared" si="2"/>
        <v>-26633311793</v>
      </c>
      <c r="X54" s="63">
        <f t="shared" si="14"/>
        <v>-19.052028383859028</v>
      </c>
      <c r="AC54" s="17" t="str">
        <f t="shared" si="3"/>
        <v>Belanja Jalan, Irigasi dan Jaringan</v>
      </c>
      <c r="AD54" s="65">
        <f t="shared" si="4"/>
        <v>139792526320</v>
      </c>
      <c r="AE54" s="65">
        <f>+VLOOKUP(AC54,'LRA 2019 (AUDITED)'!$AC:$AD,2,0)</f>
        <v>139792526320</v>
      </c>
      <c r="AF54" s="65">
        <f t="shared" si="5"/>
        <v>0</v>
      </c>
    </row>
    <row r="55" spans="2:32" ht="12" customHeight="1" x14ac:dyDescent="0.2">
      <c r="B55" s="33">
        <f>+B54+1</f>
        <v>47</v>
      </c>
      <c r="C55" s="40"/>
      <c r="D55" s="41"/>
      <c r="E55" s="41" t="s">
        <v>19</v>
      </c>
      <c r="F55" s="41"/>
      <c r="G55" s="42"/>
      <c r="H55" s="76" t="s">
        <v>221</v>
      </c>
      <c r="I55" s="43">
        <f>+O55</f>
        <v>29216937988</v>
      </c>
      <c r="J55" s="43">
        <f>+P55</f>
        <v>26062022710</v>
      </c>
      <c r="K55" s="43">
        <f>IF(ISERROR(J55/I55*100),0,(J55/I55*100))</f>
        <v>89.201759338039494</v>
      </c>
      <c r="L55" s="44">
        <f t="shared" si="18"/>
        <v>38371573800</v>
      </c>
      <c r="N55" s="62" t="s">
        <v>131</v>
      </c>
      <c r="O55" s="63">
        <f>+SUMIF('LRA- AKRUAL (SIMDA)'!$A:$A,$N55,'LRA- AKRUAL (SIMDA)'!$C:$C)</f>
        <v>29216937988</v>
      </c>
      <c r="P55" s="63">
        <f>+SUMIF('LRA- AKRUAL (SIMDA)'!$A:$A,$N55,'LRA- AKRUAL (SIMDA)'!$D:$D)</f>
        <v>26062022710</v>
      </c>
      <c r="Q55" s="63">
        <f>+SUMIF('LRA- AKRUAL (SIMDA)'!$A:$A,$N55,'LRA- AKRUAL (SIMDA)'!$F:$F)</f>
        <v>38371573800</v>
      </c>
      <c r="S55" s="62" t="str">
        <f t="shared" si="19"/>
        <v>Belanja Aset Tetap Lainnya</v>
      </c>
      <c r="T55" s="63">
        <f>+SUMIF('LRA 2019 (AUDITED)'!$E:$E,'LRA 2020'!S55,'LRA 2019 (AUDITED)'!$J:$J)</f>
        <v>38371573800</v>
      </c>
      <c r="U55" s="65">
        <f t="shared" si="20"/>
        <v>0</v>
      </c>
      <c r="W55" s="63">
        <f>+J55-L55</f>
        <v>-12309551090</v>
      </c>
      <c r="X55" s="63">
        <f>IF(ISERROR(W55/L55*100),0,W55/L55*100)</f>
        <v>-32.079870255412871</v>
      </c>
      <c r="AC55" s="17" t="str">
        <f t="shared" si="3"/>
        <v>Belanja Aset Tetap Lainnya</v>
      </c>
      <c r="AD55" s="65">
        <f t="shared" si="4"/>
        <v>38371573800</v>
      </c>
      <c r="AE55" s="65">
        <f>+VLOOKUP(AC55,'LRA 2019 (AUDITED)'!$AC:$AD,2,0)</f>
        <v>38371573800</v>
      </c>
      <c r="AF55" s="65">
        <f t="shared" si="5"/>
        <v>0</v>
      </c>
    </row>
    <row r="56" spans="2:32" ht="12" customHeight="1" x14ac:dyDescent="0.2">
      <c r="B56" s="33">
        <f t="shared" ref="B56:B58" si="21">+B55+1</f>
        <v>48</v>
      </c>
      <c r="C56" s="40"/>
      <c r="D56" s="41"/>
      <c r="E56" s="41" t="s">
        <v>1348</v>
      </c>
      <c r="F56" s="41"/>
      <c r="G56" s="42"/>
      <c r="H56" s="76" t="s">
        <v>1518</v>
      </c>
      <c r="I56" s="43">
        <f>+O56</f>
        <v>0</v>
      </c>
      <c r="J56" s="43">
        <f>+P56</f>
        <v>0</v>
      </c>
      <c r="K56" s="43">
        <f>IF(ISERROR(J56/I56*100),0,(J56/I56*100))</f>
        <v>0</v>
      </c>
      <c r="L56" s="44">
        <f t="shared" si="18"/>
        <v>0</v>
      </c>
      <c r="N56" s="62" t="s">
        <v>1347</v>
      </c>
      <c r="O56" s="63">
        <f>+SUMIF('LRA- AKRUAL (SIMDA)'!$A:$A,$N56,'LRA- AKRUAL (SIMDA)'!$C:$C)</f>
        <v>0</v>
      </c>
      <c r="P56" s="63">
        <f>+SUMIF('LRA- AKRUAL (SIMDA)'!$A:$A,$N56,'LRA- AKRUAL (SIMDA)'!$D:$D)</f>
        <v>0</v>
      </c>
      <c r="Q56" s="63">
        <f>+SUMIF('LRA- AKRUAL (SIMDA)'!$A:$A,$N56,'LRA- AKRUAL (SIMDA)'!$F:$F)</f>
        <v>0</v>
      </c>
      <c r="S56" s="62" t="str">
        <f t="shared" si="19"/>
        <v>Belanja Modal BLUD</v>
      </c>
      <c r="T56" s="63">
        <f>+SUMIF('LRA 2019 (AUDITED)'!$E:$E,'LRA 2020'!S56,'LRA 2019 (AUDITED)'!$J:$J)</f>
        <v>0</v>
      </c>
      <c r="U56" s="65">
        <f t="shared" si="20"/>
        <v>0</v>
      </c>
      <c r="W56" s="63">
        <f>+J56-L56</f>
        <v>0</v>
      </c>
      <c r="X56" s="63">
        <f>IF(ISERROR(W56/L56*100),0,W56/L56*100)</f>
        <v>0</v>
      </c>
      <c r="AC56" s="17" t="str">
        <f t="shared" si="3"/>
        <v>Belanja Modal BLUD</v>
      </c>
      <c r="AD56" s="65">
        <f t="shared" si="4"/>
        <v>0</v>
      </c>
      <c r="AE56" s="65">
        <f>+VLOOKUP(AC56,'LRA 2019 (AUDITED)'!$AC:$AD,2,0)</f>
        <v>0</v>
      </c>
      <c r="AF56" s="65">
        <f t="shared" si="5"/>
        <v>0</v>
      </c>
    </row>
    <row r="57" spans="2:32" ht="12" customHeight="1" x14ac:dyDescent="0.2">
      <c r="B57" s="33">
        <f t="shared" si="21"/>
        <v>49</v>
      </c>
      <c r="C57" s="45"/>
      <c r="D57" s="46"/>
      <c r="E57" s="46"/>
      <c r="F57" s="46" t="s">
        <v>1427</v>
      </c>
      <c r="G57" s="13"/>
      <c r="H57" s="47"/>
      <c r="I57" s="12">
        <f>+SUM(I51:I56)</f>
        <v>686409909450.5</v>
      </c>
      <c r="J57" s="12">
        <f>+SUM(J51:J56)</f>
        <v>609504339145</v>
      </c>
      <c r="K57" s="48">
        <f t="shared" si="17"/>
        <v>88.795970272768045</v>
      </c>
      <c r="L57" s="11">
        <f>+SUM(L51:L56)</f>
        <v>669705153595</v>
      </c>
      <c r="N57" s="62"/>
      <c r="O57" s="63"/>
      <c r="P57" s="63"/>
      <c r="Q57" s="63"/>
      <c r="S57" s="62"/>
      <c r="T57" s="63"/>
      <c r="W57" s="63">
        <f t="shared" si="2"/>
        <v>-60200814450</v>
      </c>
      <c r="X57" s="63">
        <f t="shared" si="14"/>
        <v>-8.9891520360624355</v>
      </c>
      <c r="AC57" s="17" t="str">
        <f t="shared" si="3"/>
        <v>Jumlah Belanja Modal (43 s/d 48)</v>
      </c>
      <c r="AD57" s="65">
        <f t="shared" si="4"/>
        <v>669705153595</v>
      </c>
      <c r="AE57" s="65">
        <f>+VLOOKUP(AC57,'LRA 2019 (AUDITED)'!$AC:$AD,2,0)</f>
        <v>669705153595</v>
      </c>
      <c r="AF57" s="65">
        <f t="shared" si="5"/>
        <v>0</v>
      </c>
    </row>
    <row r="58" spans="2:32" ht="12" customHeight="1" x14ac:dyDescent="0.2">
      <c r="B58" s="33">
        <f t="shared" si="21"/>
        <v>50</v>
      </c>
      <c r="C58" s="49"/>
      <c r="D58" s="50"/>
      <c r="E58" s="50"/>
      <c r="F58" s="50"/>
      <c r="G58" s="14"/>
      <c r="H58" s="47"/>
      <c r="I58" s="51"/>
      <c r="J58" s="51"/>
      <c r="K58" s="51"/>
      <c r="L58" s="52"/>
      <c r="N58" s="62"/>
      <c r="O58" s="63"/>
      <c r="P58" s="63"/>
      <c r="Q58" s="63"/>
      <c r="S58" s="62"/>
      <c r="T58" s="63"/>
      <c r="W58" s="63">
        <f t="shared" si="2"/>
        <v>0</v>
      </c>
      <c r="X58" s="63">
        <f t="shared" si="14"/>
        <v>0</v>
      </c>
      <c r="AC58" s="17" t="str">
        <f t="shared" si="3"/>
        <v/>
      </c>
      <c r="AD58" s="65">
        <f t="shared" si="4"/>
        <v>0</v>
      </c>
      <c r="AE58" s="65">
        <f>+VLOOKUP(AC58,'LRA 2019 (AUDITED)'!$AC:$AD,2,0)</f>
        <v>0</v>
      </c>
      <c r="AF58" s="65">
        <f t="shared" si="5"/>
        <v>0</v>
      </c>
    </row>
    <row r="59" spans="2:32" ht="12" customHeight="1" x14ac:dyDescent="0.2">
      <c r="B59" s="33">
        <f t="shared" si="15"/>
        <v>51</v>
      </c>
      <c r="C59" s="45"/>
      <c r="D59" s="46" t="s">
        <v>21</v>
      </c>
      <c r="E59" s="46"/>
      <c r="F59" s="46"/>
      <c r="G59" s="13"/>
      <c r="H59" s="47"/>
      <c r="I59" s="51"/>
      <c r="J59" s="51"/>
      <c r="K59" s="51"/>
      <c r="L59" s="52"/>
      <c r="N59" s="62"/>
      <c r="O59" s="63"/>
      <c r="P59" s="63"/>
      <c r="Q59" s="63"/>
      <c r="S59" s="62"/>
      <c r="T59" s="63"/>
      <c r="W59" s="63">
        <f t="shared" si="2"/>
        <v>0</v>
      </c>
      <c r="X59" s="63">
        <f t="shared" si="14"/>
        <v>0</v>
      </c>
      <c r="AC59" s="17" t="str">
        <f t="shared" si="3"/>
        <v>BELANJA TAK TERDUGA</v>
      </c>
      <c r="AD59" s="65">
        <f t="shared" si="4"/>
        <v>0</v>
      </c>
      <c r="AE59" s="65">
        <f>+VLOOKUP(AC59,'LRA 2019 (AUDITED)'!$AC:$AD,2,0)</f>
        <v>0</v>
      </c>
      <c r="AF59" s="65">
        <f t="shared" si="5"/>
        <v>0</v>
      </c>
    </row>
    <row r="60" spans="2:32" ht="12" customHeight="1" x14ac:dyDescent="0.2">
      <c r="B60" s="33">
        <f t="shared" si="15"/>
        <v>52</v>
      </c>
      <c r="C60" s="49"/>
      <c r="D60" s="50"/>
      <c r="E60" s="50" t="s">
        <v>1720</v>
      </c>
      <c r="F60" s="50"/>
      <c r="G60" s="14"/>
      <c r="H60" s="47" t="s">
        <v>222</v>
      </c>
      <c r="I60" s="43">
        <f>+O60</f>
        <v>329466142175.31</v>
      </c>
      <c r="J60" s="43">
        <f>+P60</f>
        <v>311245329192</v>
      </c>
      <c r="K60" s="43">
        <f>IF(ISERROR(J60/I60*100),0,(J60/I60*100))</f>
        <v>94.469594701596179</v>
      </c>
      <c r="L60" s="44">
        <f>+Q60</f>
        <v>3357918186.3299999</v>
      </c>
      <c r="N60" s="62" t="s">
        <v>134</v>
      </c>
      <c r="O60" s="63">
        <f>+SUMIF('LRA- AKRUAL (SIMDA)'!$A:$A,$N60,'LRA- AKRUAL (SIMDA)'!$C:$C)</f>
        <v>329466142175.31</v>
      </c>
      <c r="P60" s="63">
        <f>+SUMIF('LRA- AKRUAL (SIMDA)'!$A:$A,$N60,'LRA- AKRUAL (SIMDA)'!$D:$D)</f>
        <v>311245329192</v>
      </c>
      <c r="Q60" s="63">
        <f>+SUMIF('LRA- AKRUAL (SIMDA)'!$A:$A,$N60,'LRA- AKRUAL (SIMDA)'!$F:$F)</f>
        <v>3357918186.3299999</v>
      </c>
      <c r="S60" s="62" t="str">
        <f>+E60</f>
        <v xml:space="preserve">Belanja Tak Terduga </v>
      </c>
      <c r="T60" s="63">
        <f>+SUMIF('LRA 2019 (AUDITED)'!$E:$E,'LRA 2020'!S60,'LRA 2019 (AUDITED)'!$J:$J)</f>
        <v>3357918186.3299999</v>
      </c>
      <c r="U60" s="65">
        <f>+Q60-T60</f>
        <v>0</v>
      </c>
      <c r="W60" s="63">
        <f t="shared" si="2"/>
        <v>307887411005.66998</v>
      </c>
      <c r="X60" s="63">
        <f t="shared" si="14"/>
        <v>9168.9967986436313</v>
      </c>
      <c r="AC60" s="17" t="str">
        <f t="shared" si="3"/>
        <v xml:space="preserve">Belanja Tak Terduga </v>
      </c>
      <c r="AD60" s="65">
        <f t="shared" si="4"/>
        <v>3357918186.3299999</v>
      </c>
      <c r="AE60" s="65">
        <f>+VLOOKUP(AC60,'LRA 2019 (AUDITED)'!$AC:$AD,2,0)</f>
        <v>3357918186.3299999</v>
      </c>
      <c r="AF60" s="65">
        <f t="shared" si="5"/>
        <v>0</v>
      </c>
    </row>
    <row r="61" spans="2:32" ht="12" customHeight="1" x14ac:dyDescent="0.2">
      <c r="B61" s="33">
        <f t="shared" si="15"/>
        <v>53</v>
      </c>
      <c r="C61" s="45"/>
      <c r="D61" s="46"/>
      <c r="E61" s="46"/>
      <c r="F61" s="46" t="s">
        <v>1428</v>
      </c>
      <c r="G61" s="13"/>
      <c r="H61" s="47"/>
      <c r="I61" s="12">
        <f>+I60</f>
        <v>329466142175.31</v>
      </c>
      <c r="J61" s="12">
        <f>+J60</f>
        <v>311245329192</v>
      </c>
      <c r="K61" s="48">
        <f>IF(ISERROR(J61/I61*100),0,(J61/I61*100))</f>
        <v>94.469594701596179</v>
      </c>
      <c r="L61" s="11">
        <f>+L60</f>
        <v>3357918186.3299999</v>
      </c>
      <c r="N61" s="62"/>
      <c r="O61" s="63"/>
      <c r="P61" s="63"/>
      <c r="Q61" s="63"/>
      <c r="S61" s="62"/>
      <c r="T61" s="63"/>
      <c r="W61" s="63">
        <f t="shared" si="2"/>
        <v>307887411005.66998</v>
      </c>
      <c r="X61" s="63">
        <f t="shared" si="14"/>
        <v>9168.9967986436313</v>
      </c>
      <c r="AC61" s="17" t="str">
        <f t="shared" si="3"/>
        <v>Jumlah Belanja Tak Terduga (52 s/d 52)</v>
      </c>
      <c r="AD61" s="65">
        <f t="shared" si="4"/>
        <v>3357918186.3299999</v>
      </c>
      <c r="AE61" s="65">
        <f>+VLOOKUP(AC61,'LRA 2019 (AUDITED)'!$AC:$AD,2,0)</f>
        <v>3357918186.3299999</v>
      </c>
      <c r="AF61" s="65">
        <f t="shared" si="5"/>
        <v>0</v>
      </c>
    </row>
    <row r="62" spans="2:32" ht="12" customHeight="1" x14ac:dyDescent="0.2">
      <c r="B62" s="33">
        <f t="shared" si="15"/>
        <v>54</v>
      </c>
      <c r="C62" s="49"/>
      <c r="D62" s="50"/>
      <c r="E62" s="50"/>
      <c r="F62" s="46" t="s">
        <v>1429</v>
      </c>
      <c r="G62" s="14"/>
      <c r="H62" s="47"/>
      <c r="I62" s="12">
        <f>+I48+I57+I61</f>
        <v>4894082197260.6494</v>
      </c>
      <c r="J62" s="12">
        <f>+J48+J57+J61</f>
        <v>4559834658045</v>
      </c>
      <c r="K62" s="48">
        <f>IF(ISERROR(J62/I62*100),0,(J62/I62*100))</f>
        <v>93.170373407239936</v>
      </c>
      <c r="L62" s="11">
        <f>+L48+L57+L61</f>
        <v>4375546682896.7568</v>
      </c>
      <c r="N62" s="62"/>
      <c r="O62" s="63"/>
      <c r="P62" s="63"/>
      <c r="Q62" s="63"/>
      <c r="S62" s="62"/>
      <c r="T62" s="63"/>
      <c r="W62" s="63">
        <f t="shared" si="2"/>
        <v>184287975148.24316</v>
      </c>
      <c r="X62" s="63">
        <f t="shared" si="14"/>
        <v>4.2117702884668669</v>
      </c>
      <c r="AC62" s="17" t="str">
        <f t="shared" si="3"/>
        <v>JUMLAH BELANJA  (40 + 49 + 53)</v>
      </c>
      <c r="AD62" s="65">
        <f t="shared" si="4"/>
        <v>4375546682896.7568</v>
      </c>
      <c r="AE62" s="65">
        <f>+VLOOKUP(AC62,'LRA 2019 (AUDITED)'!$AC:$AD,2,0)</f>
        <v>4375546682896.7568</v>
      </c>
      <c r="AF62" s="65">
        <f t="shared" si="5"/>
        <v>0</v>
      </c>
    </row>
    <row r="63" spans="2:32" ht="12" customHeight="1" x14ac:dyDescent="0.2">
      <c r="B63" s="33">
        <f t="shared" si="15"/>
        <v>55</v>
      </c>
      <c r="C63" s="45"/>
      <c r="D63" s="46"/>
      <c r="E63" s="46"/>
      <c r="F63" s="46"/>
      <c r="G63" s="13"/>
      <c r="H63" s="47"/>
      <c r="I63" s="53"/>
      <c r="J63" s="53"/>
      <c r="K63" s="53"/>
      <c r="L63" s="54"/>
      <c r="N63" s="62"/>
      <c r="O63" s="63"/>
      <c r="P63" s="63"/>
      <c r="Q63" s="63"/>
      <c r="S63" s="62"/>
      <c r="T63" s="63"/>
      <c r="W63" s="63">
        <f t="shared" si="2"/>
        <v>0</v>
      </c>
      <c r="X63" s="63">
        <f t="shared" si="14"/>
        <v>0</v>
      </c>
      <c r="AD63" s="65"/>
      <c r="AE63" s="65"/>
      <c r="AF63" s="65"/>
    </row>
    <row r="64" spans="2:32" ht="12" customHeight="1" x14ac:dyDescent="0.2">
      <c r="B64" s="56"/>
      <c r="C64" s="57"/>
      <c r="D64" s="57"/>
      <c r="E64" s="57"/>
      <c r="F64" s="57"/>
      <c r="G64" s="57"/>
      <c r="H64" s="57"/>
      <c r="I64" s="58"/>
      <c r="J64" s="58"/>
      <c r="K64" s="58"/>
      <c r="L64" s="58"/>
      <c r="N64" s="62"/>
      <c r="O64" s="63"/>
      <c r="P64" s="63"/>
      <c r="Q64" s="63"/>
      <c r="S64" s="62"/>
      <c r="T64" s="63"/>
      <c r="W64" s="63">
        <f t="shared" si="2"/>
        <v>0</v>
      </c>
      <c r="X64" s="63">
        <f t="shared" si="14"/>
        <v>0</v>
      </c>
      <c r="AD64" s="65"/>
      <c r="AE64" s="65"/>
      <c r="AF64" s="65"/>
    </row>
    <row r="65" spans="2:32" ht="12" customHeight="1" thickBot="1" x14ac:dyDescent="0.25">
      <c r="B65" s="1"/>
      <c r="C65" s="1"/>
      <c r="D65" s="1"/>
      <c r="E65" s="1"/>
      <c r="F65" s="1"/>
      <c r="G65" s="1"/>
      <c r="H65" s="2"/>
      <c r="I65" s="1"/>
      <c r="J65" s="1"/>
      <c r="K65" s="1"/>
      <c r="L65" s="15" t="s">
        <v>1</v>
      </c>
      <c r="N65" s="62"/>
      <c r="O65" s="63"/>
      <c r="P65" s="63"/>
      <c r="Q65" s="63"/>
      <c r="S65" s="62"/>
      <c r="T65" s="63"/>
      <c r="W65" s="63" t="e">
        <f t="shared" si="2"/>
        <v>#VALUE!</v>
      </c>
      <c r="X65" s="63">
        <f t="shared" si="14"/>
        <v>0</v>
      </c>
      <c r="AD65" s="65"/>
      <c r="AE65" s="65"/>
      <c r="AF65" s="65"/>
    </row>
    <row r="66" spans="2:32" ht="12" customHeight="1" thickTop="1" x14ac:dyDescent="0.2">
      <c r="B66" s="340" t="s">
        <v>2</v>
      </c>
      <c r="C66" s="346" t="s">
        <v>3</v>
      </c>
      <c r="D66" s="347"/>
      <c r="E66" s="347"/>
      <c r="F66" s="347"/>
      <c r="G66" s="348"/>
      <c r="H66" s="342" t="s">
        <v>72</v>
      </c>
      <c r="I66" s="18" t="s">
        <v>4</v>
      </c>
      <c r="J66" s="19" t="s">
        <v>5</v>
      </c>
      <c r="K66" s="344" t="s">
        <v>6</v>
      </c>
      <c r="L66" s="20" t="s">
        <v>5</v>
      </c>
      <c r="N66" s="62"/>
      <c r="O66" s="63"/>
      <c r="P66" s="63"/>
      <c r="Q66" s="63"/>
      <c r="S66" s="62"/>
      <c r="T66" s="63"/>
      <c r="W66" s="63" t="e">
        <f t="shared" si="2"/>
        <v>#VALUE!</v>
      </c>
      <c r="X66" s="63">
        <f t="shared" si="14"/>
        <v>0</v>
      </c>
      <c r="AD66" s="65"/>
      <c r="AE66" s="65"/>
      <c r="AF66" s="65"/>
    </row>
    <row r="67" spans="2:32" ht="12" customHeight="1" x14ac:dyDescent="0.2">
      <c r="B67" s="341"/>
      <c r="C67" s="349"/>
      <c r="D67" s="350"/>
      <c r="E67" s="350"/>
      <c r="F67" s="350"/>
      <c r="G67" s="351"/>
      <c r="H67" s="343"/>
      <c r="I67" s="80" t="str">
        <f>+I7</f>
        <v>2020</v>
      </c>
      <c r="J67" s="81" t="str">
        <f>+J7</f>
        <v>2020</v>
      </c>
      <c r="K67" s="345"/>
      <c r="L67" s="82" t="str">
        <f>+L7</f>
        <v>2019</v>
      </c>
      <c r="N67" s="62"/>
      <c r="O67" s="63"/>
      <c r="P67" s="63"/>
      <c r="Q67" s="63"/>
      <c r="S67" s="62"/>
      <c r="T67" s="63"/>
      <c r="W67" s="63">
        <f t="shared" si="2"/>
        <v>1</v>
      </c>
      <c r="X67" s="63">
        <f t="shared" si="14"/>
        <v>4.9529470034670627E-2</v>
      </c>
      <c r="AD67" s="65"/>
      <c r="AE67" s="65"/>
      <c r="AF67" s="65"/>
    </row>
    <row r="68" spans="2:32" ht="12" customHeight="1" thickBot="1" x14ac:dyDescent="0.25">
      <c r="B68" s="24">
        <v>1</v>
      </c>
      <c r="C68" s="352">
        <v>2</v>
      </c>
      <c r="D68" s="353"/>
      <c r="E68" s="353"/>
      <c r="F68" s="353"/>
      <c r="G68" s="354"/>
      <c r="H68" s="25">
        <v>3</v>
      </c>
      <c r="I68" s="25">
        <v>4</v>
      </c>
      <c r="J68" s="25">
        <v>5</v>
      </c>
      <c r="K68" s="25">
        <v>6</v>
      </c>
      <c r="L68" s="26">
        <v>7</v>
      </c>
      <c r="N68" s="62"/>
      <c r="O68" s="63"/>
      <c r="P68" s="63"/>
      <c r="Q68" s="63"/>
      <c r="S68" s="62"/>
      <c r="T68" s="63"/>
      <c r="W68" s="63">
        <f t="shared" si="2"/>
        <v>-2</v>
      </c>
      <c r="X68" s="63">
        <f t="shared" si="14"/>
        <v>-28.571428571428569</v>
      </c>
      <c r="AD68" s="65"/>
      <c r="AE68" s="65"/>
      <c r="AF68" s="65"/>
    </row>
    <row r="69" spans="2:32" ht="12" customHeight="1" x14ac:dyDescent="0.2">
      <c r="B69" s="33">
        <f>+B63+1</f>
        <v>56</v>
      </c>
      <c r="C69" s="55" t="s">
        <v>23</v>
      </c>
      <c r="D69" s="46"/>
      <c r="E69" s="46"/>
      <c r="F69" s="46"/>
      <c r="G69" s="13"/>
      <c r="H69" s="47" t="s">
        <v>223</v>
      </c>
      <c r="I69" s="51"/>
      <c r="J69" s="51"/>
      <c r="K69" s="51"/>
      <c r="L69" s="52"/>
      <c r="N69" s="62"/>
      <c r="O69" s="63"/>
      <c r="P69" s="63"/>
      <c r="Q69" s="63"/>
      <c r="S69" s="62"/>
      <c r="T69" s="63"/>
      <c r="W69" s="63">
        <f t="shared" si="2"/>
        <v>0</v>
      </c>
      <c r="X69" s="63">
        <f t="shared" si="14"/>
        <v>0</v>
      </c>
      <c r="AC69" s="17" t="str">
        <f t="shared" si="3"/>
        <v>TRANSFER</v>
      </c>
      <c r="AD69" s="65">
        <f t="shared" si="4"/>
        <v>0</v>
      </c>
      <c r="AE69" s="65">
        <f>+VLOOKUP(AC69,'LRA 2019 (AUDITED)'!$AC:$AD,2,0)</f>
        <v>0</v>
      </c>
      <c r="AF69" s="65">
        <f t="shared" si="5"/>
        <v>0</v>
      </c>
    </row>
    <row r="70" spans="2:32" ht="12" customHeight="1" x14ac:dyDescent="0.2">
      <c r="B70" s="33">
        <f t="shared" ref="B70:B101" si="22">+B69+1</f>
        <v>57</v>
      </c>
      <c r="C70" s="45"/>
      <c r="D70" s="46" t="s">
        <v>29</v>
      </c>
      <c r="E70" s="46"/>
      <c r="F70" s="46"/>
      <c r="G70" s="13"/>
      <c r="H70" s="47" t="s">
        <v>224</v>
      </c>
      <c r="I70" s="51"/>
      <c r="J70" s="51"/>
      <c r="K70" s="51"/>
      <c r="L70" s="52"/>
      <c r="N70" s="62"/>
      <c r="O70" s="63"/>
      <c r="P70" s="63"/>
      <c r="Q70" s="63"/>
      <c r="S70" s="62"/>
      <c r="T70" s="63"/>
      <c r="W70" s="63">
        <f t="shared" si="2"/>
        <v>0</v>
      </c>
      <c r="X70" s="63">
        <f t="shared" si="14"/>
        <v>0</v>
      </c>
      <c r="AC70" s="17" t="str">
        <f t="shared" si="3"/>
        <v>TRANSFER/BAGI HASIL PENDAPATAN KE KABUPATEN/KOTA</v>
      </c>
      <c r="AD70" s="65">
        <f t="shared" si="4"/>
        <v>0</v>
      </c>
      <c r="AE70" s="65">
        <f>+VLOOKUP(AC70,'LRA 2019 (AUDITED)'!$AC:$AD,2,0)</f>
        <v>0</v>
      </c>
      <c r="AF70" s="65">
        <f t="shared" si="5"/>
        <v>0</v>
      </c>
    </row>
    <row r="71" spans="2:32" ht="12" customHeight="1" x14ac:dyDescent="0.2">
      <c r="B71" s="33">
        <f t="shared" si="22"/>
        <v>58</v>
      </c>
      <c r="C71" s="49"/>
      <c r="D71" s="50"/>
      <c r="E71" s="50" t="s">
        <v>69</v>
      </c>
      <c r="F71" s="50"/>
      <c r="G71" s="14"/>
      <c r="H71" s="47"/>
      <c r="I71" s="43">
        <f t="shared" ref="I71:J73" si="23">+O71</f>
        <v>655968915075</v>
      </c>
      <c r="J71" s="43">
        <f t="shared" si="23"/>
        <v>639658652081</v>
      </c>
      <c r="K71" s="43">
        <f>IF(ISERROR(J71/I71*100),0,(J71/I71*100))</f>
        <v>97.513561600379319</v>
      </c>
      <c r="L71" s="44">
        <f>+Q71</f>
        <v>757335712518</v>
      </c>
      <c r="N71" s="62" t="s">
        <v>138</v>
      </c>
      <c r="O71" s="63">
        <f>+SUMIF('LRA- AKRUAL (SIMDA)'!$A:$A,$N71,'LRA- AKRUAL (SIMDA)'!$C:$C)</f>
        <v>655968915075</v>
      </c>
      <c r="P71" s="63">
        <f>+SUMIF('LRA- AKRUAL (SIMDA)'!$A:$A,$N71,'LRA- AKRUAL (SIMDA)'!$D:$D)</f>
        <v>639658652081</v>
      </c>
      <c r="Q71" s="63">
        <f>+SUMIF('LRA- AKRUAL (SIMDA)'!$A:$A,$N71,'LRA- AKRUAL (SIMDA)'!$F:$F)</f>
        <v>757335712518</v>
      </c>
      <c r="S71" s="62" t="str">
        <f>+E71</f>
        <v>Bagi Hasil Pajak ke Kabupaten/Kota</v>
      </c>
      <c r="T71" s="63">
        <f>+SUMIF('LRA 2019 (AUDITED)'!$E:$E,'LRA 2020'!S71,'LRA 2019 (AUDITED)'!$J:$J)</f>
        <v>757335712518</v>
      </c>
      <c r="U71" s="65">
        <f>+Q71-T71</f>
        <v>0</v>
      </c>
      <c r="W71" s="63">
        <f t="shared" si="2"/>
        <v>-117677060437</v>
      </c>
      <c r="X71" s="63">
        <f t="shared" si="14"/>
        <v>-15.538295433836828</v>
      </c>
      <c r="AC71" s="17" t="str">
        <f t="shared" si="3"/>
        <v>Bagi Hasil Pajak ke Kabupaten/Kota</v>
      </c>
      <c r="AD71" s="65">
        <f t="shared" si="4"/>
        <v>757335712518</v>
      </c>
      <c r="AE71" s="65">
        <f>+VLOOKUP(AC71,'LRA 2019 (AUDITED)'!$AC:$AD,2,0)</f>
        <v>757335712518</v>
      </c>
      <c r="AF71" s="65">
        <f t="shared" si="5"/>
        <v>0</v>
      </c>
    </row>
    <row r="72" spans="2:32" ht="12" customHeight="1" x14ac:dyDescent="0.2">
      <c r="B72" s="33">
        <f t="shared" si="22"/>
        <v>59</v>
      </c>
      <c r="C72" s="49"/>
      <c r="D72" s="50"/>
      <c r="E72" s="50" t="s">
        <v>68</v>
      </c>
      <c r="F72" s="50"/>
      <c r="G72" s="14"/>
      <c r="H72" s="47"/>
      <c r="I72" s="43">
        <f t="shared" si="23"/>
        <v>0</v>
      </c>
      <c r="J72" s="43">
        <f t="shared" si="23"/>
        <v>0</v>
      </c>
      <c r="K72" s="43">
        <f>IF(ISERROR(J72/I72*100),0,(J72/I72*100))</f>
        <v>0</v>
      </c>
      <c r="L72" s="44">
        <f>+Q72</f>
        <v>0</v>
      </c>
      <c r="N72" s="62" t="s">
        <v>161</v>
      </c>
      <c r="O72" s="63">
        <f>+SUMIF('LRA- AKRUAL (SIMDA)'!$A:$A,$N72,'LRA- AKRUAL (SIMDA)'!$C:$C)</f>
        <v>0</v>
      </c>
      <c r="P72" s="63">
        <f>+SUMIF('LRA- AKRUAL (SIMDA)'!$A:$A,$N72,'LRA- AKRUAL (SIMDA)'!$D:$D)</f>
        <v>0</v>
      </c>
      <c r="Q72" s="63">
        <f>+SUMIF('LRA- AKRUAL (SIMDA)'!$A:$A,$N72,'LRA- AKRUAL (SIMDA)'!$F:$F)</f>
        <v>0</v>
      </c>
      <c r="S72" s="62" t="str">
        <f>+E72</f>
        <v>Bagi Hasil Retribusi ke Kabupaten/Kota</v>
      </c>
      <c r="T72" s="63">
        <f>+SUMIF('LRA 2019 (AUDITED)'!$E:$E,'LRA 2020'!S72,'LRA 2019 (AUDITED)'!$J:$J)</f>
        <v>0</v>
      </c>
      <c r="U72" s="65">
        <f>+Q72-T72</f>
        <v>0</v>
      </c>
      <c r="W72" s="63">
        <f t="shared" si="2"/>
        <v>0</v>
      </c>
      <c r="X72" s="63">
        <f t="shared" si="14"/>
        <v>0</v>
      </c>
      <c r="AC72" s="17" t="str">
        <f t="shared" si="3"/>
        <v>Bagi Hasil Retribusi ke Kabupaten/Kota</v>
      </c>
      <c r="AD72" s="65">
        <f t="shared" si="4"/>
        <v>0</v>
      </c>
      <c r="AE72" s="65">
        <f>+VLOOKUP(AC72,'LRA 2019 (AUDITED)'!$AC:$AD,2,0)</f>
        <v>0</v>
      </c>
      <c r="AF72" s="65">
        <f t="shared" si="5"/>
        <v>0</v>
      </c>
    </row>
    <row r="73" spans="2:32" ht="12" customHeight="1" x14ac:dyDescent="0.2">
      <c r="B73" s="33">
        <f t="shared" si="22"/>
        <v>60</v>
      </c>
      <c r="C73" s="49"/>
      <c r="D73" s="50"/>
      <c r="E73" s="50" t="s">
        <v>67</v>
      </c>
      <c r="F73" s="50"/>
      <c r="G73" s="14"/>
      <c r="H73" s="47"/>
      <c r="I73" s="43">
        <f t="shared" si="23"/>
        <v>0</v>
      </c>
      <c r="J73" s="43">
        <f t="shared" si="23"/>
        <v>0</v>
      </c>
      <c r="K73" s="43">
        <f>IF(ISERROR(J73/I73*100),0,(J73/I73*100))</f>
        <v>0</v>
      </c>
      <c r="L73" s="44">
        <f>+Q73</f>
        <v>0</v>
      </c>
      <c r="N73" s="62" t="s">
        <v>140</v>
      </c>
      <c r="O73" s="63">
        <f>+SUMIF('LRA- AKRUAL (SIMDA)'!$A:$A,$N73,'LRA- AKRUAL (SIMDA)'!$C:$C)</f>
        <v>0</v>
      </c>
      <c r="P73" s="63">
        <f>+SUMIF('LRA- AKRUAL (SIMDA)'!$A:$A,$N73,'LRA- AKRUAL (SIMDA)'!$D:$D)</f>
        <v>0</v>
      </c>
      <c r="Q73" s="63">
        <f>+SUMIF('LRA- AKRUAL (SIMDA)'!$A:$A,$N73,'LRA- AKRUAL (SIMDA)'!$F:$F)</f>
        <v>0</v>
      </c>
      <c r="S73" s="62" t="str">
        <f>+E73</f>
        <v>Bagi Hasil Pendapatan Lainnya ke Kabupaten/Kota</v>
      </c>
      <c r="T73" s="63">
        <f>+SUMIF('LRA 2019 (AUDITED)'!$E:$E,'LRA 2020'!S73,'LRA 2019 (AUDITED)'!$J:$J)</f>
        <v>0</v>
      </c>
      <c r="U73" s="65">
        <f>+Q73-T73</f>
        <v>0</v>
      </c>
      <c r="W73" s="63">
        <f t="shared" si="2"/>
        <v>0</v>
      </c>
      <c r="X73" s="63">
        <f t="shared" si="14"/>
        <v>0</v>
      </c>
      <c r="AC73" s="17" t="str">
        <f t="shared" si="3"/>
        <v>Bagi Hasil Pendapatan Lainnya ke Kabupaten/Kota</v>
      </c>
      <c r="AD73" s="65">
        <f t="shared" si="4"/>
        <v>0</v>
      </c>
      <c r="AE73" s="65">
        <f>+VLOOKUP(AC73,'LRA 2019 (AUDITED)'!$AC:$AD,2,0)</f>
        <v>0</v>
      </c>
      <c r="AF73" s="65">
        <f t="shared" si="5"/>
        <v>0</v>
      </c>
    </row>
    <row r="74" spans="2:32" ht="12" customHeight="1" x14ac:dyDescent="0.2">
      <c r="B74" s="33">
        <f t="shared" si="22"/>
        <v>61</v>
      </c>
      <c r="C74" s="45"/>
      <c r="D74" s="46"/>
      <c r="E74" s="46"/>
      <c r="F74" s="67" t="s">
        <v>1430</v>
      </c>
      <c r="G74" s="13"/>
      <c r="H74" s="47"/>
      <c r="I74" s="12">
        <f>+SUM(I71:I73)</f>
        <v>655968915075</v>
      </c>
      <c r="J74" s="12">
        <f>+SUM(J71:J73)</f>
        <v>639658652081</v>
      </c>
      <c r="K74" s="48">
        <f>IF(ISERROR(J74/I74*100),0,(J74/I74*100))</f>
        <v>97.513561600379319</v>
      </c>
      <c r="L74" s="11">
        <f>+SUM(L71:L73)</f>
        <v>757335712518</v>
      </c>
      <c r="N74" s="62"/>
      <c r="O74" s="63"/>
      <c r="P74" s="63"/>
      <c r="Q74" s="63"/>
      <c r="S74" s="62"/>
      <c r="T74" s="63"/>
      <c r="W74" s="63">
        <f t="shared" si="2"/>
        <v>-117677060437</v>
      </c>
      <c r="X74" s="63">
        <f t="shared" si="14"/>
        <v>-15.538295433836828</v>
      </c>
      <c r="AC74" s="17" t="str">
        <f t="shared" ref="AC74:AC120" si="24">+CONCATENATE(C74,D74,E74,F74,G74)</f>
        <v>Jumlah Transfer Bagi Hasil Pendapatan ke Kab./Kota  (58 s/d 60)</v>
      </c>
      <c r="AD74" s="65">
        <f t="shared" ref="AD74:AD120" si="25">+L74</f>
        <v>757335712518</v>
      </c>
      <c r="AE74" s="65">
        <f>+VLOOKUP(AC74,'LRA 2019 (AUDITED)'!$AC:$AD,2,0)</f>
        <v>757335712518</v>
      </c>
      <c r="AF74" s="65">
        <f t="shared" ref="AF74:AF120" si="26">+AD74-AE74</f>
        <v>0</v>
      </c>
    </row>
    <row r="75" spans="2:32" ht="12" customHeight="1" x14ac:dyDescent="0.2">
      <c r="B75" s="33">
        <f t="shared" si="22"/>
        <v>62</v>
      </c>
      <c r="C75" s="45"/>
      <c r="D75" s="46"/>
      <c r="E75" s="46"/>
      <c r="F75" s="46"/>
      <c r="G75" s="13"/>
      <c r="H75" s="47"/>
      <c r="I75" s="53"/>
      <c r="J75" s="53"/>
      <c r="K75" s="53"/>
      <c r="L75" s="54"/>
      <c r="N75" s="62"/>
      <c r="O75" s="63"/>
      <c r="P75" s="63"/>
      <c r="Q75" s="63"/>
      <c r="S75" s="62"/>
      <c r="T75" s="63"/>
      <c r="W75" s="63">
        <f t="shared" si="2"/>
        <v>0</v>
      </c>
      <c r="X75" s="63">
        <f t="shared" ref="X75:X106" si="27">IF(ISERROR(W75/L75*100),0,W75/L75*100)</f>
        <v>0</v>
      </c>
      <c r="AC75" s="17" t="str">
        <f t="shared" si="24"/>
        <v/>
      </c>
      <c r="AD75" s="65">
        <f t="shared" si="25"/>
        <v>0</v>
      </c>
      <c r="AE75" s="65">
        <f>+VLOOKUP(AC75,'LRA 2019 (AUDITED)'!$AC:$AD,2,0)</f>
        <v>0</v>
      </c>
      <c r="AF75" s="65">
        <f t="shared" si="26"/>
        <v>0</v>
      </c>
    </row>
    <row r="76" spans="2:32" ht="12" customHeight="1" x14ac:dyDescent="0.2">
      <c r="B76" s="33">
        <f t="shared" si="22"/>
        <v>63</v>
      </c>
      <c r="C76" s="45"/>
      <c r="D76" s="46" t="s">
        <v>65</v>
      </c>
      <c r="E76" s="46"/>
      <c r="F76" s="46"/>
      <c r="G76" s="13"/>
      <c r="H76" s="47" t="s">
        <v>225</v>
      </c>
      <c r="I76" s="51"/>
      <c r="J76" s="51"/>
      <c r="K76" s="51"/>
      <c r="L76" s="52"/>
      <c r="N76" s="62"/>
      <c r="O76" s="63"/>
      <c r="P76" s="63"/>
      <c r="Q76" s="63"/>
      <c r="S76" s="62"/>
      <c r="T76" s="63"/>
      <c r="W76" s="63">
        <f t="shared" ref="W76:W119" si="28">+J76-L76</f>
        <v>0</v>
      </c>
      <c r="X76" s="63">
        <f t="shared" si="27"/>
        <v>0</v>
      </c>
      <c r="AC76" s="17" t="str">
        <f t="shared" si="24"/>
        <v>TRANSFER BANTUAN KEUANGAN</v>
      </c>
      <c r="AD76" s="65">
        <f t="shared" si="25"/>
        <v>0</v>
      </c>
      <c r="AE76" s="65">
        <f>+VLOOKUP(AC76,'LRA 2019 (AUDITED)'!$AC:$AD,2,0)</f>
        <v>0</v>
      </c>
      <c r="AF76" s="65">
        <f t="shared" si="26"/>
        <v>0</v>
      </c>
    </row>
    <row r="77" spans="2:32" ht="12" customHeight="1" x14ac:dyDescent="0.2">
      <c r="B77" s="33">
        <f t="shared" si="22"/>
        <v>64</v>
      </c>
      <c r="C77" s="49"/>
      <c r="D77" s="50"/>
      <c r="E77" s="50" t="s">
        <v>64</v>
      </c>
      <c r="F77" s="50"/>
      <c r="G77" s="14"/>
      <c r="H77" s="47"/>
      <c r="I77" s="43">
        <f t="shared" ref="I77:J79" si="29">+O77</f>
        <v>358087500</v>
      </c>
      <c r="J77" s="43">
        <f t="shared" si="29"/>
        <v>358087500</v>
      </c>
      <c r="K77" s="43">
        <f t="shared" ref="K77:K82" si="30">IF(ISERROR(J77/I77*100),0,(J77/I77*100))</f>
        <v>100</v>
      </c>
      <c r="L77" s="44">
        <f>+Q77</f>
        <v>12319362500</v>
      </c>
      <c r="N77" s="62" t="s">
        <v>142</v>
      </c>
      <c r="O77" s="63">
        <f>+SUMIF('LRA- AKRUAL (SIMDA)'!$A:$A,$N77,'LRA- AKRUAL (SIMDA)'!$C:$C)</f>
        <v>358087500</v>
      </c>
      <c r="P77" s="63">
        <f>+SUMIF('LRA- AKRUAL (SIMDA)'!$A:$A,$N77,'LRA- AKRUAL (SIMDA)'!$D:$D)</f>
        <v>358087500</v>
      </c>
      <c r="Q77" s="63">
        <f>+SUMIF('LRA- AKRUAL (SIMDA)'!$A:$A,$N77,'LRA- AKRUAL (SIMDA)'!$F:$F)</f>
        <v>12319362500</v>
      </c>
      <c r="S77" s="62" t="str">
        <f>+E77</f>
        <v>Bantuan Keuangan ke Pemerintah Daerah Lainnya</v>
      </c>
      <c r="T77" s="63">
        <f>+SUMIF('LRA 2019 (AUDITED)'!$E:$E,'LRA 2020'!S77,'LRA 2019 (AUDITED)'!$J:$J)</f>
        <v>12319362500</v>
      </c>
      <c r="U77" s="65">
        <f>+Q77-T77</f>
        <v>0</v>
      </c>
      <c r="W77" s="63">
        <f t="shared" si="28"/>
        <v>-11961275000</v>
      </c>
      <c r="X77" s="63">
        <f t="shared" si="27"/>
        <v>-97.093295209066213</v>
      </c>
      <c r="AC77" s="17" t="str">
        <f t="shared" si="24"/>
        <v>Bantuan Keuangan ke Pemerintah Daerah Lainnya</v>
      </c>
      <c r="AD77" s="65">
        <f t="shared" si="25"/>
        <v>12319362500</v>
      </c>
      <c r="AE77" s="65">
        <f>+VLOOKUP(AC77,'LRA 2019 (AUDITED)'!$AC:$AD,2,0)</f>
        <v>12319362500</v>
      </c>
      <c r="AF77" s="65">
        <f t="shared" si="26"/>
        <v>0</v>
      </c>
    </row>
    <row r="78" spans="2:32" ht="12" customHeight="1" x14ac:dyDescent="0.2">
      <c r="B78" s="33">
        <f t="shared" si="22"/>
        <v>65</v>
      </c>
      <c r="C78" s="49"/>
      <c r="D78" s="50"/>
      <c r="E78" s="50" t="s">
        <v>63</v>
      </c>
      <c r="F78" s="50"/>
      <c r="G78" s="14"/>
      <c r="H78" s="47"/>
      <c r="I78" s="43">
        <f t="shared" si="29"/>
        <v>0</v>
      </c>
      <c r="J78" s="43">
        <f t="shared" si="29"/>
        <v>0</v>
      </c>
      <c r="K78" s="43">
        <f t="shared" si="30"/>
        <v>0</v>
      </c>
      <c r="L78" s="44">
        <f>+Q78</f>
        <v>0</v>
      </c>
      <c r="N78" s="62" t="s">
        <v>144</v>
      </c>
      <c r="O78" s="63">
        <f>+SUMIF('LRA- AKRUAL (SIMDA)'!$A:$A,$N78,'LRA- AKRUAL (SIMDA)'!$C:$C)</f>
        <v>0</v>
      </c>
      <c r="P78" s="63">
        <f>+SUMIF('LRA- AKRUAL (SIMDA)'!$A:$A,$N78,'LRA- AKRUAL (SIMDA)'!$D:$D)</f>
        <v>0</v>
      </c>
      <c r="Q78" s="63">
        <f>+SUMIF('LRA- AKRUAL (SIMDA)'!$A:$A,$N78,'LRA- AKRUAL (SIMDA)'!$F:$F)</f>
        <v>0</v>
      </c>
      <c r="S78" s="62" t="str">
        <f>+E78</f>
        <v>Bantuan Keuangan ke Desa</v>
      </c>
      <c r="T78" s="63">
        <f>+SUMIF('LRA 2019 (AUDITED)'!$E:$E,'LRA 2020'!S78,'LRA 2019 (AUDITED)'!$J:$J)</f>
        <v>0</v>
      </c>
      <c r="U78" s="65">
        <f>+Q78-T78</f>
        <v>0</v>
      </c>
      <c r="W78" s="63">
        <f t="shared" si="28"/>
        <v>0</v>
      </c>
      <c r="X78" s="63">
        <f t="shared" si="27"/>
        <v>0</v>
      </c>
      <c r="AC78" s="17" t="str">
        <f t="shared" si="24"/>
        <v>Bantuan Keuangan ke Desa</v>
      </c>
      <c r="AD78" s="65">
        <f t="shared" si="25"/>
        <v>0</v>
      </c>
      <c r="AE78" s="65">
        <f>+VLOOKUP(AC78,'LRA 2019 (AUDITED)'!$AC:$AD,2,0)</f>
        <v>0</v>
      </c>
      <c r="AF78" s="65">
        <f t="shared" si="26"/>
        <v>0</v>
      </c>
    </row>
    <row r="79" spans="2:32" ht="12" customHeight="1" x14ac:dyDescent="0.2">
      <c r="B79" s="33">
        <f t="shared" si="22"/>
        <v>66</v>
      </c>
      <c r="C79" s="49"/>
      <c r="D79" s="50"/>
      <c r="E79" s="50" t="s">
        <v>62</v>
      </c>
      <c r="F79" s="50"/>
      <c r="G79" s="14"/>
      <c r="H79" s="47"/>
      <c r="I79" s="43">
        <f t="shared" si="29"/>
        <v>0</v>
      </c>
      <c r="J79" s="43">
        <f t="shared" si="29"/>
        <v>0</v>
      </c>
      <c r="K79" s="43">
        <f t="shared" si="30"/>
        <v>0</v>
      </c>
      <c r="L79" s="44">
        <f>+Q79</f>
        <v>2956761600</v>
      </c>
      <c r="N79" s="62" t="s">
        <v>145</v>
      </c>
      <c r="O79" s="63">
        <f>+SUMIF('LRA- AKRUAL (SIMDA)'!$A:$A,$N79,'LRA- AKRUAL (SIMDA)'!$C:$C)</f>
        <v>0</v>
      </c>
      <c r="P79" s="63">
        <f>+SUMIF('LRA- AKRUAL (SIMDA)'!$A:$A,$N79,'LRA- AKRUAL (SIMDA)'!$D:$D)</f>
        <v>0</v>
      </c>
      <c r="Q79" s="63">
        <f>+SUMIF('LRA- AKRUAL (SIMDA)'!$A:$A,$N79,'LRA- AKRUAL (SIMDA)'!$F:$F)</f>
        <v>2956761600</v>
      </c>
      <c r="S79" s="62" t="str">
        <f>+E79</f>
        <v>Bantuan Keuangan Lainnya</v>
      </c>
      <c r="T79" s="63">
        <f>+SUMIF('LRA 2019 (AUDITED)'!$E:$E,'LRA 2020'!S79,'LRA 2019 (AUDITED)'!$J:$J)</f>
        <v>2956761600</v>
      </c>
      <c r="U79" s="65">
        <f>+Q79-T79</f>
        <v>0</v>
      </c>
      <c r="W79" s="63">
        <f t="shared" si="28"/>
        <v>-2956761600</v>
      </c>
      <c r="X79" s="63">
        <f t="shared" si="27"/>
        <v>-100</v>
      </c>
      <c r="AC79" s="17" t="str">
        <f t="shared" si="24"/>
        <v>Bantuan Keuangan Lainnya</v>
      </c>
      <c r="AD79" s="65">
        <f t="shared" si="25"/>
        <v>2956761600</v>
      </c>
      <c r="AE79" s="65">
        <f>+VLOOKUP(AC79,'LRA 2019 (AUDITED)'!$AC:$AD,2,0)</f>
        <v>2956761600</v>
      </c>
      <c r="AF79" s="65">
        <f t="shared" si="26"/>
        <v>0</v>
      </c>
    </row>
    <row r="80" spans="2:32" ht="12" customHeight="1" x14ac:dyDescent="0.2">
      <c r="B80" s="33">
        <f t="shared" si="22"/>
        <v>67</v>
      </c>
      <c r="C80" s="45"/>
      <c r="D80" s="46"/>
      <c r="E80" s="46"/>
      <c r="F80" s="46" t="s">
        <v>1431</v>
      </c>
      <c r="G80" s="13"/>
      <c r="H80" s="47"/>
      <c r="I80" s="12">
        <f>+SUM(I77:I79)</f>
        <v>358087500</v>
      </c>
      <c r="J80" s="12">
        <f>+SUM(J77:J79)</f>
        <v>358087500</v>
      </c>
      <c r="K80" s="48">
        <f t="shared" si="30"/>
        <v>100</v>
      </c>
      <c r="L80" s="11">
        <f>+SUM(L77:L79)</f>
        <v>15276124100</v>
      </c>
      <c r="N80" s="62"/>
      <c r="O80" s="63"/>
      <c r="P80" s="63"/>
      <c r="Q80" s="63"/>
      <c r="S80" s="62"/>
      <c r="T80" s="63"/>
      <c r="W80" s="63">
        <f t="shared" si="28"/>
        <v>-14918036600</v>
      </c>
      <c r="X80" s="63">
        <f t="shared" si="27"/>
        <v>-97.655900818454327</v>
      </c>
      <c r="AC80" s="17" t="str">
        <f t="shared" si="24"/>
        <v>Jumlah Transfer Bantuan Keuangan  (64 s/d 66)</v>
      </c>
      <c r="AD80" s="65">
        <f t="shared" si="25"/>
        <v>15276124100</v>
      </c>
      <c r="AE80" s="65">
        <f>+VLOOKUP(AC80,'LRA 2019 (AUDITED)'!$AC:$AD,2,0)</f>
        <v>15276124100</v>
      </c>
      <c r="AF80" s="65">
        <f t="shared" si="26"/>
        <v>0</v>
      </c>
    </row>
    <row r="81" spans="2:32" ht="12" customHeight="1" x14ac:dyDescent="0.2">
      <c r="B81" s="33">
        <f t="shared" si="22"/>
        <v>68</v>
      </c>
      <c r="C81" s="45"/>
      <c r="D81" s="46"/>
      <c r="E81" s="46"/>
      <c r="F81" s="46" t="s">
        <v>1432</v>
      </c>
      <c r="G81" s="13"/>
      <c r="H81" s="47"/>
      <c r="I81" s="12">
        <f>+I74+I80</f>
        <v>656327002575</v>
      </c>
      <c r="J81" s="12">
        <f>+J74+J80</f>
        <v>640016739581</v>
      </c>
      <c r="K81" s="48">
        <f t="shared" si="30"/>
        <v>97.514918184074531</v>
      </c>
      <c r="L81" s="11">
        <f>+L74+L80</f>
        <v>772611836618</v>
      </c>
      <c r="N81" s="62"/>
      <c r="O81" s="63"/>
      <c r="P81" s="63"/>
      <c r="Q81" s="63"/>
      <c r="S81" s="62"/>
      <c r="T81" s="63"/>
      <c r="W81" s="63">
        <f t="shared" si="28"/>
        <v>-132595097037</v>
      </c>
      <c r="X81" s="63">
        <f t="shared" si="27"/>
        <v>-17.161929283586495</v>
      </c>
      <c r="AC81" s="17" t="str">
        <f t="shared" si="24"/>
        <v>JUMLAH TRANSFER  (61 + 67)</v>
      </c>
      <c r="AD81" s="65">
        <f t="shared" si="25"/>
        <v>772611836618</v>
      </c>
      <c r="AE81" s="65">
        <f>+VLOOKUP(AC81,'LRA 2019 (AUDITED)'!$AC:$AD,2,0)</f>
        <v>772611836618</v>
      </c>
      <c r="AF81" s="65">
        <f t="shared" si="26"/>
        <v>0</v>
      </c>
    </row>
    <row r="82" spans="2:32" ht="12" customHeight="1" x14ac:dyDescent="0.2">
      <c r="B82" s="33">
        <f t="shared" si="22"/>
        <v>69</v>
      </c>
      <c r="C82" s="45"/>
      <c r="D82" s="46"/>
      <c r="E82" s="46"/>
      <c r="F82" s="46"/>
      <c r="G82" s="13" t="s">
        <v>1433</v>
      </c>
      <c r="H82" s="47"/>
      <c r="I82" s="12">
        <f>+I62+I81</f>
        <v>5550409199835.6494</v>
      </c>
      <c r="J82" s="12">
        <f>+J62+J81</f>
        <v>5199851397626</v>
      </c>
      <c r="K82" s="12">
        <f t="shared" si="30"/>
        <v>93.68410887218856</v>
      </c>
      <c r="L82" s="11">
        <f>+L62+L81</f>
        <v>5148158519514.7568</v>
      </c>
      <c r="N82" s="62"/>
      <c r="O82" s="63"/>
      <c r="P82" s="63"/>
      <c r="Q82" s="63"/>
      <c r="S82" s="62"/>
      <c r="T82" s="63"/>
      <c r="W82" s="63">
        <f t="shared" si="28"/>
        <v>51692878111.243164</v>
      </c>
      <c r="X82" s="63">
        <f t="shared" si="27"/>
        <v>1.0041042426198545</v>
      </c>
      <c r="AC82" s="17" t="str">
        <f t="shared" si="24"/>
        <v>JUMLAH BELANJA DAN TRANSFER (54 + 68)</v>
      </c>
      <c r="AD82" s="65">
        <f t="shared" si="25"/>
        <v>5148158519514.7568</v>
      </c>
      <c r="AE82" s="65">
        <f>+VLOOKUP(AC82,'LRA 2019 (AUDITED)'!$AC:$AD,2,0)</f>
        <v>5148158519514.7568</v>
      </c>
      <c r="AF82" s="65">
        <f t="shared" si="26"/>
        <v>0</v>
      </c>
    </row>
    <row r="83" spans="2:32" ht="12" customHeight="1" x14ac:dyDescent="0.2">
      <c r="B83" s="33">
        <f t="shared" si="22"/>
        <v>70</v>
      </c>
      <c r="C83" s="45"/>
      <c r="D83" s="46"/>
      <c r="E83" s="46"/>
      <c r="F83" s="46"/>
      <c r="G83" s="13"/>
      <c r="H83" s="47"/>
      <c r="I83" s="53"/>
      <c r="J83" s="53"/>
      <c r="K83" s="53"/>
      <c r="L83" s="54"/>
      <c r="N83" s="62"/>
      <c r="O83" s="63"/>
      <c r="P83" s="63"/>
      <c r="Q83" s="63"/>
      <c r="S83" s="62"/>
      <c r="T83" s="63"/>
      <c r="W83" s="63">
        <f t="shared" si="28"/>
        <v>0</v>
      </c>
      <c r="X83" s="63">
        <f t="shared" si="27"/>
        <v>0</v>
      </c>
      <c r="AC83" s="17" t="str">
        <f t="shared" si="24"/>
        <v/>
      </c>
      <c r="AD83" s="65">
        <f t="shared" si="25"/>
        <v>0</v>
      </c>
      <c r="AE83" s="65">
        <f>+VLOOKUP(AC83,'LRA 2019 (AUDITED)'!$AC:$AD,2,0)</f>
        <v>0</v>
      </c>
      <c r="AF83" s="65">
        <f t="shared" si="26"/>
        <v>0</v>
      </c>
    </row>
    <row r="84" spans="2:32" ht="12" customHeight="1" x14ac:dyDescent="0.2">
      <c r="B84" s="33">
        <f t="shared" si="22"/>
        <v>71</v>
      </c>
      <c r="C84" s="45"/>
      <c r="D84" s="46"/>
      <c r="E84" s="46"/>
      <c r="F84" s="46"/>
      <c r="G84" s="13" t="s">
        <v>1434</v>
      </c>
      <c r="H84" s="47"/>
      <c r="I84" s="12">
        <f>+I38-I82</f>
        <v>-145229221702.62988</v>
      </c>
      <c r="J84" s="12">
        <f>+J38-J82</f>
        <v>-25626894119.580078</v>
      </c>
      <c r="K84" s="12">
        <f>IF(ISERROR(J84/I84*100),0,(J84/I84*100))</f>
        <v>17.645824868533335</v>
      </c>
      <c r="L84" s="11">
        <f>+L38-L82</f>
        <v>49568968727.243164</v>
      </c>
      <c r="N84" s="62"/>
      <c r="O84" s="63"/>
      <c r="P84" s="63"/>
      <c r="Q84" s="63"/>
      <c r="S84" s="62"/>
      <c r="T84" s="63"/>
      <c r="W84" s="63">
        <f t="shared" si="28"/>
        <v>-75195862846.823242</v>
      </c>
      <c r="X84" s="63">
        <f t="shared" si="27"/>
        <v>-151.69947000631365</v>
      </c>
      <c r="AC84" s="17" t="str">
        <f t="shared" si="24"/>
        <v>SURPLUS/DEFISIT  (30 - 69)</v>
      </c>
      <c r="AD84" s="65">
        <f t="shared" si="25"/>
        <v>49568968727.243164</v>
      </c>
      <c r="AE84" s="65">
        <f>+VLOOKUP(AC84,'LRA 2019 (AUDITED)'!$AC:$AD,2,0)</f>
        <v>49568968727.243164</v>
      </c>
      <c r="AF84" s="65">
        <f t="shared" si="26"/>
        <v>0</v>
      </c>
    </row>
    <row r="85" spans="2:32" ht="12" customHeight="1" x14ac:dyDescent="0.2">
      <c r="B85" s="33">
        <f t="shared" si="22"/>
        <v>72</v>
      </c>
      <c r="C85" s="45"/>
      <c r="D85" s="46"/>
      <c r="E85" s="46"/>
      <c r="F85" s="46"/>
      <c r="G85" s="13"/>
      <c r="H85" s="47"/>
      <c r="I85" s="51"/>
      <c r="J85" s="51"/>
      <c r="K85" s="51"/>
      <c r="L85" s="52"/>
      <c r="N85" s="62"/>
      <c r="O85" s="63"/>
      <c r="P85" s="63"/>
      <c r="Q85" s="63"/>
      <c r="S85" s="62"/>
      <c r="T85" s="63"/>
      <c r="W85" s="63">
        <f t="shared" si="28"/>
        <v>0</v>
      </c>
      <c r="X85" s="63">
        <f t="shared" si="27"/>
        <v>0</v>
      </c>
      <c r="AC85" s="17" t="str">
        <f t="shared" si="24"/>
        <v/>
      </c>
      <c r="AD85" s="65">
        <f t="shared" si="25"/>
        <v>0</v>
      </c>
      <c r="AE85" s="65">
        <f>+VLOOKUP(AC85,'LRA 2019 (AUDITED)'!$AC:$AD,2,0)</f>
        <v>0</v>
      </c>
      <c r="AF85" s="65">
        <f t="shared" si="26"/>
        <v>0</v>
      </c>
    </row>
    <row r="86" spans="2:32" ht="12" customHeight="1" x14ac:dyDescent="0.2">
      <c r="B86" s="33">
        <f t="shared" si="22"/>
        <v>73</v>
      </c>
      <c r="C86" s="55" t="s">
        <v>24</v>
      </c>
      <c r="D86" s="46"/>
      <c r="E86" s="46"/>
      <c r="F86" s="46"/>
      <c r="G86" s="13"/>
      <c r="H86" s="47" t="s">
        <v>226</v>
      </c>
      <c r="I86" s="51"/>
      <c r="J86" s="51"/>
      <c r="K86" s="51"/>
      <c r="L86" s="52"/>
      <c r="N86" s="62"/>
      <c r="O86" s="63"/>
      <c r="P86" s="63"/>
      <c r="Q86" s="63"/>
      <c r="S86" s="62"/>
      <c r="T86" s="63"/>
      <c r="W86" s="63">
        <f t="shared" si="28"/>
        <v>0</v>
      </c>
      <c r="X86" s="63">
        <f t="shared" si="27"/>
        <v>0</v>
      </c>
      <c r="AC86" s="17" t="str">
        <f t="shared" si="24"/>
        <v>PEMBIAYAAN</v>
      </c>
      <c r="AD86" s="65">
        <f t="shared" si="25"/>
        <v>0</v>
      </c>
      <c r="AE86" s="65">
        <f>+VLOOKUP(AC86,'LRA 2019 (AUDITED)'!$AC:$AD,2,0)</f>
        <v>0</v>
      </c>
      <c r="AF86" s="65">
        <f t="shared" si="26"/>
        <v>0</v>
      </c>
    </row>
    <row r="87" spans="2:32" ht="12" customHeight="1" x14ac:dyDescent="0.2">
      <c r="B87" s="33">
        <f t="shared" si="22"/>
        <v>74</v>
      </c>
      <c r="C87" s="45"/>
      <c r="D87" s="46" t="s">
        <v>25</v>
      </c>
      <c r="E87" s="46"/>
      <c r="F87" s="46"/>
      <c r="G87" s="13"/>
      <c r="H87" s="47" t="s">
        <v>227</v>
      </c>
      <c r="I87" s="51"/>
      <c r="J87" s="51"/>
      <c r="K87" s="51"/>
      <c r="L87" s="52"/>
      <c r="N87" s="62"/>
      <c r="O87" s="63"/>
      <c r="P87" s="63"/>
      <c r="Q87" s="63"/>
      <c r="S87" s="62"/>
      <c r="T87" s="63"/>
      <c r="W87" s="63">
        <f t="shared" si="28"/>
        <v>0</v>
      </c>
      <c r="X87" s="63">
        <f t="shared" si="27"/>
        <v>0</v>
      </c>
      <c r="AC87" s="17" t="str">
        <f t="shared" si="24"/>
        <v>PENERIMAAN PEMBIAYAAN</v>
      </c>
      <c r="AD87" s="65">
        <f t="shared" si="25"/>
        <v>0</v>
      </c>
      <c r="AE87" s="65">
        <f>+VLOOKUP(AC87,'LRA 2019 (AUDITED)'!$AC:$AD,2,0)</f>
        <v>0</v>
      </c>
      <c r="AF87" s="65">
        <f t="shared" si="26"/>
        <v>0</v>
      </c>
    </row>
    <row r="88" spans="2:32" ht="12" customHeight="1" x14ac:dyDescent="0.2">
      <c r="B88" s="33">
        <f t="shared" si="22"/>
        <v>75</v>
      </c>
      <c r="C88" s="49"/>
      <c r="D88" s="50"/>
      <c r="E88" s="50" t="s">
        <v>26</v>
      </c>
      <c r="F88" s="50"/>
      <c r="G88" s="14"/>
      <c r="H88" s="47"/>
      <c r="I88" s="43">
        <f t="shared" ref="I88:I101" si="31">+O88</f>
        <v>144929221702.63</v>
      </c>
      <c r="J88" s="43">
        <f t="shared" ref="J88:J101" si="32">+P88</f>
        <v>144929221702.63</v>
      </c>
      <c r="K88" s="43">
        <f t="shared" ref="K88:K102" si="33">IF(ISERROR(J88/I88*100),0,(J88/I88*100))</f>
        <v>100</v>
      </c>
      <c r="L88" s="44">
        <f t="shared" ref="L88:L101" si="34">+Q88</f>
        <v>95167322075.389999</v>
      </c>
      <c r="N88" s="62" t="s">
        <v>150</v>
      </c>
      <c r="O88" s="63">
        <f>+SUMIF('LRA- AKRUAL (SIMDA)'!$A:$A,$N88,'LRA- AKRUAL (SIMDA)'!$C:$C)</f>
        <v>144929221702.63</v>
      </c>
      <c r="P88" s="63">
        <f>+SUMIF('LRA- AKRUAL (SIMDA)'!$A:$A,$N88,'LRA- AKRUAL (SIMDA)'!$D:$D)</f>
        <v>144929221702.63</v>
      </c>
      <c r="Q88" s="63">
        <f>+SUMIF('LRA- AKRUAL (SIMDA)'!$A:$A,$N88,'LRA- AKRUAL (SIMDA)'!$F:$F)</f>
        <v>95167322075.389999</v>
      </c>
      <c r="S88" s="62" t="str">
        <f t="shared" ref="S88:S101" si="35">+E88</f>
        <v>Penggunaaan Sisa Lebih Perhitungan Anggaran (SiLPA)</v>
      </c>
      <c r="T88" s="63">
        <f>+SUMIF('LRA 2019 (AUDITED)'!$E:$E,'LRA 2020'!S88,'LRA 2019 (AUDITED)'!$J:$J)</f>
        <v>95167322075.389999</v>
      </c>
      <c r="U88" s="65">
        <f t="shared" ref="U88:U101" si="36">+Q88-T88</f>
        <v>0</v>
      </c>
      <c r="W88" s="63">
        <f t="shared" si="28"/>
        <v>49761899627.240005</v>
      </c>
      <c r="X88" s="63">
        <f t="shared" si="27"/>
        <v>52.288851406178516</v>
      </c>
      <c r="AC88" s="17" t="str">
        <f t="shared" si="24"/>
        <v>Penggunaaan Sisa Lebih Perhitungan Anggaran (SiLPA)</v>
      </c>
      <c r="AD88" s="65">
        <f t="shared" si="25"/>
        <v>95167322075.389999</v>
      </c>
      <c r="AE88" s="65">
        <f>+VLOOKUP(AC88,'LRA 2019 (AUDITED)'!$AC:$AD,2,0)</f>
        <v>95167322075.389999</v>
      </c>
      <c r="AF88" s="65">
        <f t="shared" si="26"/>
        <v>0</v>
      </c>
    </row>
    <row r="89" spans="2:32" ht="12" customHeight="1" x14ac:dyDescent="0.2">
      <c r="B89" s="33">
        <f t="shared" si="22"/>
        <v>76</v>
      </c>
      <c r="C89" s="49"/>
      <c r="D89" s="50"/>
      <c r="E89" s="50" t="s">
        <v>57</v>
      </c>
      <c r="F89" s="50"/>
      <c r="G89" s="14"/>
      <c r="H89" s="47"/>
      <c r="I89" s="43">
        <f t="shared" si="31"/>
        <v>0</v>
      </c>
      <c r="J89" s="43">
        <f t="shared" si="32"/>
        <v>0</v>
      </c>
      <c r="K89" s="43">
        <f t="shared" si="33"/>
        <v>0</v>
      </c>
      <c r="L89" s="44">
        <f t="shared" si="34"/>
        <v>0</v>
      </c>
      <c r="N89" s="62" t="s">
        <v>161</v>
      </c>
      <c r="O89" s="63">
        <f>+SUMIF('LRA- AKRUAL (SIMDA)'!$A:$A,$N89,'LRA- AKRUAL (SIMDA)'!$C:$C)</f>
        <v>0</v>
      </c>
      <c r="P89" s="63">
        <f>+SUMIF('LRA- AKRUAL (SIMDA)'!$A:$A,$N89,'LRA- AKRUAL (SIMDA)'!$D:$D)</f>
        <v>0</v>
      </c>
      <c r="Q89" s="63">
        <f>+SUMIF('LRA- AKRUAL (SIMDA)'!$A:$A,$N89,'LRA- AKRUAL (SIMDA)'!$F:$F)</f>
        <v>0</v>
      </c>
      <c r="S89" s="62" t="str">
        <f t="shared" si="35"/>
        <v>Pencairan Dana Cadangan</v>
      </c>
      <c r="T89" s="63">
        <f>+SUMIF('LRA 2019 (AUDITED)'!$E:$E,'LRA 2020'!S89,'LRA 2019 (AUDITED)'!$J:$J)</f>
        <v>0</v>
      </c>
      <c r="U89" s="65">
        <f t="shared" si="36"/>
        <v>0</v>
      </c>
      <c r="W89" s="63">
        <f t="shared" si="28"/>
        <v>0</v>
      </c>
      <c r="X89" s="63">
        <f t="shared" si="27"/>
        <v>0</v>
      </c>
      <c r="AC89" s="17" t="str">
        <f t="shared" si="24"/>
        <v>Pencairan Dana Cadangan</v>
      </c>
      <c r="AD89" s="65">
        <f t="shared" si="25"/>
        <v>0</v>
      </c>
      <c r="AE89" s="65">
        <f>+VLOOKUP(AC89,'LRA 2019 (AUDITED)'!$AC:$AD,2,0)</f>
        <v>0</v>
      </c>
      <c r="AF89" s="65">
        <f t="shared" si="26"/>
        <v>0</v>
      </c>
    </row>
    <row r="90" spans="2:32" ht="12" customHeight="1" x14ac:dyDescent="0.2">
      <c r="B90" s="33">
        <f t="shared" si="22"/>
        <v>77</v>
      </c>
      <c r="C90" s="49"/>
      <c r="D90" s="50"/>
      <c r="E90" s="50" t="s">
        <v>56</v>
      </c>
      <c r="F90" s="50"/>
      <c r="G90" s="14"/>
      <c r="H90" s="47"/>
      <c r="I90" s="43">
        <f t="shared" si="31"/>
        <v>0</v>
      </c>
      <c r="J90" s="43">
        <f t="shared" si="32"/>
        <v>0</v>
      </c>
      <c r="K90" s="43">
        <f t="shared" si="33"/>
        <v>0</v>
      </c>
      <c r="L90" s="44">
        <f t="shared" si="34"/>
        <v>0</v>
      </c>
      <c r="N90" s="62" t="s">
        <v>1349</v>
      </c>
      <c r="O90" s="63">
        <f>+SUMIF('LRA- AKRUAL (SIMDA)'!$A:$A,$N90,'LRA- AKRUAL (SIMDA)'!$C:$C)</f>
        <v>0</v>
      </c>
      <c r="P90" s="63">
        <f>+SUMIF('LRA- AKRUAL (SIMDA)'!$A:$A,$N90,'LRA- AKRUAL (SIMDA)'!$D:$D)</f>
        <v>0</v>
      </c>
      <c r="Q90" s="63">
        <f>+SUMIF('LRA- AKRUAL (SIMDA)'!$A:$A,$N90,'LRA- AKRUAL (SIMDA)'!$F:$F)</f>
        <v>0</v>
      </c>
      <c r="S90" s="62" t="str">
        <f t="shared" si="35"/>
        <v>Hasil Penjualan Kekayaan Daerah yang Dipisahkan</v>
      </c>
      <c r="T90" s="63">
        <f>+SUMIF('LRA 2019 (AUDITED)'!$E:$E,'LRA 2020'!S90,'LRA 2019 (AUDITED)'!$J:$J)</f>
        <v>0</v>
      </c>
      <c r="U90" s="65">
        <f t="shared" si="36"/>
        <v>0</v>
      </c>
      <c r="W90" s="63">
        <f t="shared" si="28"/>
        <v>0</v>
      </c>
      <c r="X90" s="63">
        <f t="shared" si="27"/>
        <v>0</v>
      </c>
      <c r="AC90" s="17" t="str">
        <f t="shared" si="24"/>
        <v>Hasil Penjualan Kekayaan Daerah yang Dipisahkan</v>
      </c>
      <c r="AD90" s="65">
        <f t="shared" si="25"/>
        <v>0</v>
      </c>
      <c r="AE90" s="65">
        <f>+VLOOKUP(AC90,'LRA 2019 (AUDITED)'!$AC:$AD,2,0)</f>
        <v>0</v>
      </c>
      <c r="AF90" s="65">
        <f t="shared" si="26"/>
        <v>0</v>
      </c>
    </row>
    <row r="91" spans="2:32" ht="12" customHeight="1" x14ac:dyDescent="0.2">
      <c r="B91" s="33">
        <f t="shared" si="22"/>
        <v>78</v>
      </c>
      <c r="C91" s="49"/>
      <c r="D91" s="50"/>
      <c r="E91" s="50" t="s">
        <v>55</v>
      </c>
      <c r="F91" s="50"/>
      <c r="G91" s="14"/>
      <c r="H91" s="47"/>
      <c r="I91" s="43">
        <f t="shared" si="31"/>
        <v>0</v>
      </c>
      <c r="J91" s="43">
        <f t="shared" si="32"/>
        <v>0</v>
      </c>
      <c r="K91" s="43">
        <f t="shared" si="33"/>
        <v>0</v>
      </c>
      <c r="L91" s="44">
        <f t="shared" si="34"/>
        <v>0</v>
      </c>
      <c r="N91" s="62" t="s">
        <v>161</v>
      </c>
      <c r="O91" s="63">
        <f>+SUMIF('LRA- AKRUAL (SIMDA)'!$A:$A,$N91,'LRA- AKRUAL (SIMDA)'!$C:$C)</f>
        <v>0</v>
      </c>
      <c r="P91" s="63">
        <f>+SUMIF('LRA- AKRUAL (SIMDA)'!$A:$A,$N91,'LRA- AKRUAL (SIMDA)'!$D:$D)</f>
        <v>0</v>
      </c>
      <c r="Q91" s="63">
        <f>+SUMIF('LRA- AKRUAL (SIMDA)'!$A:$A,$N91,'LRA- AKRUAL (SIMDA)'!$F:$F)</f>
        <v>0</v>
      </c>
      <c r="S91" s="62" t="str">
        <f t="shared" si="35"/>
        <v>Pinjaman Dalam Negeri - Pemerintah Pusat</v>
      </c>
      <c r="T91" s="63">
        <f>+SUMIF('LRA 2019 (AUDITED)'!$E:$E,'LRA 2020'!S91,'LRA 2019 (AUDITED)'!$J:$J)</f>
        <v>0</v>
      </c>
      <c r="U91" s="65">
        <f t="shared" si="36"/>
        <v>0</v>
      </c>
      <c r="W91" s="63">
        <f t="shared" si="28"/>
        <v>0</v>
      </c>
      <c r="X91" s="63">
        <f t="shared" si="27"/>
        <v>0</v>
      </c>
      <c r="AC91" s="17" t="str">
        <f t="shared" si="24"/>
        <v>Pinjaman Dalam Negeri - Pemerintah Pusat</v>
      </c>
      <c r="AD91" s="65">
        <f t="shared" si="25"/>
        <v>0</v>
      </c>
      <c r="AE91" s="65">
        <f>+VLOOKUP(AC91,'LRA 2019 (AUDITED)'!$AC:$AD,2,0)</f>
        <v>0</v>
      </c>
      <c r="AF91" s="65">
        <f t="shared" si="26"/>
        <v>0</v>
      </c>
    </row>
    <row r="92" spans="2:32" ht="12" customHeight="1" x14ac:dyDescent="0.2">
      <c r="B92" s="33">
        <f t="shared" si="22"/>
        <v>79</v>
      </c>
      <c r="C92" s="49"/>
      <c r="D92" s="50"/>
      <c r="E92" s="50" t="s">
        <v>54</v>
      </c>
      <c r="F92" s="50"/>
      <c r="G92" s="14"/>
      <c r="H92" s="47"/>
      <c r="I92" s="43">
        <f t="shared" si="31"/>
        <v>0</v>
      </c>
      <c r="J92" s="43">
        <f t="shared" si="32"/>
        <v>0</v>
      </c>
      <c r="K92" s="43">
        <f t="shared" si="33"/>
        <v>0</v>
      </c>
      <c r="L92" s="44">
        <f t="shared" si="34"/>
        <v>0</v>
      </c>
      <c r="N92" s="62" t="s">
        <v>161</v>
      </c>
      <c r="O92" s="63">
        <f>+SUMIF('LRA- AKRUAL (SIMDA)'!$A:$A,$N92,'LRA- AKRUAL (SIMDA)'!$C:$C)</f>
        <v>0</v>
      </c>
      <c r="P92" s="63">
        <f>+SUMIF('LRA- AKRUAL (SIMDA)'!$A:$A,$N92,'LRA- AKRUAL (SIMDA)'!$D:$D)</f>
        <v>0</v>
      </c>
      <c r="Q92" s="63">
        <f>+SUMIF('LRA- AKRUAL (SIMDA)'!$A:$A,$N92,'LRA- AKRUAL (SIMDA)'!$F:$F)</f>
        <v>0</v>
      </c>
      <c r="S92" s="62" t="str">
        <f t="shared" si="35"/>
        <v>Pinjaman Dalam Negeri - Pemerintah Daerah Lainnya</v>
      </c>
      <c r="T92" s="63">
        <f>+SUMIF('LRA 2019 (AUDITED)'!$E:$E,'LRA 2020'!S92,'LRA 2019 (AUDITED)'!$J:$J)</f>
        <v>0</v>
      </c>
      <c r="U92" s="65">
        <f t="shared" si="36"/>
        <v>0</v>
      </c>
      <c r="W92" s="63">
        <f t="shared" si="28"/>
        <v>0</v>
      </c>
      <c r="X92" s="63">
        <f t="shared" si="27"/>
        <v>0</v>
      </c>
      <c r="AC92" s="17" t="str">
        <f t="shared" si="24"/>
        <v>Pinjaman Dalam Negeri - Pemerintah Daerah Lainnya</v>
      </c>
      <c r="AD92" s="65">
        <f t="shared" si="25"/>
        <v>0</v>
      </c>
      <c r="AE92" s="65">
        <f>+VLOOKUP(AC92,'LRA 2019 (AUDITED)'!$AC:$AD,2,0)</f>
        <v>0</v>
      </c>
      <c r="AF92" s="65">
        <f t="shared" si="26"/>
        <v>0</v>
      </c>
    </row>
    <row r="93" spans="2:32" ht="12" customHeight="1" x14ac:dyDescent="0.2">
      <c r="B93" s="33">
        <f t="shared" si="22"/>
        <v>80</v>
      </c>
      <c r="C93" s="49"/>
      <c r="D93" s="50"/>
      <c r="E93" s="50" t="s">
        <v>53</v>
      </c>
      <c r="F93" s="50"/>
      <c r="G93" s="14"/>
      <c r="H93" s="47"/>
      <c r="I93" s="43">
        <f t="shared" si="31"/>
        <v>0</v>
      </c>
      <c r="J93" s="43">
        <f t="shared" si="32"/>
        <v>0</v>
      </c>
      <c r="K93" s="43">
        <f t="shared" si="33"/>
        <v>0</v>
      </c>
      <c r="L93" s="44">
        <f t="shared" si="34"/>
        <v>0</v>
      </c>
      <c r="N93" s="62" t="s">
        <v>161</v>
      </c>
      <c r="O93" s="63">
        <f>+SUMIF('LRA- AKRUAL (SIMDA)'!$A:$A,$N93,'LRA- AKRUAL (SIMDA)'!$C:$C)</f>
        <v>0</v>
      </c>
      <c r="P93" s="63">
        <f>+SUMIF('LRA- AKRUAL (SIMDA)'!$A:$A,$N93,'LRA- AKRUAL (SIMDA)'!$D:$D)</f>
        <v>0</v>
      </c>
      <c r="Q93" s="63">
        <f>+SUMIF('LRA- AKRUAL (SIMDA)'!$A:$A,$N93,'LRA- AKRUAL (SIMDA)'!$F:$F)</f>
        <v>0</v>
      </c>
      <c r="S93" s="62" t="str">
        <f t="shared" si="35"/>
        <v>Pinjaman Dalam Negeri - Lembaga Keuangan Bank</v>
      </c>
      <c r="T93" s="63">
        <f>+SUMIF('LRA 2019 (AUDITED)'!$E:$E,'LRA 2020'!S93,'LRA 2019 (AUDITED)'!$J:$J)</f>
        <v>0</v>
      </c>
      <c r="U93" s="65">
        <f t="shared" si="36"/>
        <v>0</v>
      </c>
      <c r="W93" s="63">
        <f t="shared" si="28"/>
        <v>0</v>
      </c>
      <c r="X93" s="63">
        <f t="shared" si="27"/>
        <v>0</v>
      </c>
      <c r="AC93" s="17" t="str">
        <f t="shared" si="24"/>
        <v>Pinjaman Dalam Negeri - Lembaga Keuangan Bank</v>
      </c>
      <c r="AD93" s="65">
        <f t="shared" si="25"/>
        <v>0</v>
      </c>
      <c r="AE93" s="65">
        <f>+VLOOKUP(AC93,'LRA 2019 (AUDITED)'!$AC:$AD,2,0)</f>
        <v>0</v>
      </c>
      <c r="AF93" s="65">
        <f t="shared" si="26"/>
        <v>0</v>
      </c>
    </row>
    <row r="94" spans="2:32" ht="12" customHeight="1" x14ac:dyDescent="0.2">
      <c r="B94" s="33">
        <f t="shared" si="22"/>
        <v>81</v>
      </c>
      <c r="C94" s="49"/>
      <c r="D94" s="50"/>
      <c r="E94" s="50" t="s">
        <v>52</v>
      </c>
      <c r="F94" s="50"/>
      <c r="G94" s="14"/>
      <c r="H94" s="47"/>
      <c r="I94" s="43">
        <f t="shared" si="31"/>
        <v>0</v>
      </c>
      <c r="J94" s="43">
        <f t="shared" si="32"/>
        <v>0</v>
      </c>
      <c r="K94" s="43">
        <f t="shared" si="33"/>
        <v>0</v>
      </c>
      <c r="L94" s="44">
        <f t="shared" si="34"/>
        <v>0</v>
      </c>
      <c r="N94" s="62" t="s">
        <v>161</v>
      </c>
      <c r="O94" s="63">
        <f>+SUMIF('LRA- AKRUAL (SIMDA)'!$A:$A,$N94,'LRA- AKRUAL (SIMDA)'!$C:$C)</f>
        <v>0</v>
      </c>
      <c r="P94" s="63">
        <f>+SUMIF('LRA- AKRUAL (SIMDA)'!$A:$A,$N94,'LRA- AKRUAL (SIMDA)'!$D:$D)</f>
        <v>0</v>
      </c>
      <c r="Q94" s="63">
        <f>+SUMIF('LRA- AKRUAL (SIMDA)'!$A:$A,$N94,'LRA- AKRUAL (SIMDA)'!$F:$F)</f>
        <v>0</v>
      </c>
      <c r="S94" s="62" t="str">
        <f t="shared" si="35"/>
        <v>Pinjaman Dalam Negeri - Lembaga Keuangan Bukan Bank</v>
      </c>
      <c r="T94" s="63">
        <f>+SUMIF('LRA 2019 (AUDITED)'!$E:$E,'LRA 2020'!S94,'LRA 2019 (AUDITED)'!$J:$J)</f>
        <v>0</v>
      </c>
      <c r="U94" s="65">
        <f t="shared" si="36"/>
        <v>0</v>
      </c>
      <c r="W94" s="63">
        <f t="shared" si="28"/>
        <v>0</v>
      </c>
      <c r="X94" s="63">
        <f t="shared" si="27"/>
        <v>0</v>
      </c>
      <c r="AC94" s="17" t="str">
        <f t="shared" si="24"/>
        <v>Pinjaman Dalam Negeri - Lembaga Keuangan Bukan Bank</v>
      </c>
      <c r="AD94" s="65">
        <f t="shared" si="25"/>
        <v>0</v>
      </c>
      <c r="AE94" s="65">
        <f>+VLOOKUP(AC94,'LRA 2019 (AUDITED)'!$AC:$AD,2,0)</f>
        <v>0</v>
      </c>
      <c r="AF94" s="65">
        <f t="shared" si="26"/>
        <v>0</v>
      </c>
    </row>
    <row r="95" spans="2:32" ht="12" customHeight="1" x14ac:dyDescent="0.2">
      <c r="B95" s="33">
        <f t="shared" si="22"/>
        <v>82</v>
      </c>
      <c r="C95" s="49"/>
      <c r="D95" s="50"/>
      <c r="E95" s="50" t="s">
        <v>51</v>
      </c>
      <c r="F95" s="50"/>
      <c r="G95" s="14"/>
      <c r="H95" s="47"/>
      <c r="I95" s="43">
        <f t="shared" si="31"/>
        <v>0</v>
      </c>
      <c r="J95" s="43">
        <f t="shared" si="32"/>
        <v>0</v>
      </c>
      <c r="K95" s="43">
        <f t="shared" si="33"/>
        <v>0</v>
      </c>
      <c r="L95" s="44">
        <f t="shared" si="34"/>
        <v>0</v>
      </c>
      <c r="N95" s="62" t="s">
        <v>161</v>
      </c>
      <c r="O95" s="63">
        <f>+SUMIF('LRA- AKRUAL (SIMDA)'!$A:$A,$N95,'LRA- AKRUAL (SIMDA)'!$C:$C)</f>
        <v>0</v>
      </c>
      <c r="P95" s="63">
        <f>+SUMIF('LRA- AKRUAL (SIMDA)'!$A:$A,$N95,'LRA- AKRUAL (SIMDA)'!$D:$D)</f>
        <v>0</v>
      </c>
      <c r="Q95" s="63">
        <f>+SUMIF('LRA- AKRUAL (SIMDA)'!$A:$A,$N95,'LRA- AKRUAL (SIMDA)'!$F:$F)</f>
        <v>0</v>
      </c>
      <c r="S95" s="62" t="str">
        <f t="shared" si="35"/>
        <v>Pinjaman Dalam Negeri - Obligasi</v>
      </c>
      <c r="T95" s="63">
        <f>+SUMIF('LRA 2019 (AUDITED)'!$E:$E,'LRA 2020'!S95,'LRA 2019 (AUDITED)'!$J:$J)</f>
        <v>0</v>
      </c>
      <c r="U95" s="65">
        <f t="shared" si="36"/>
        <v>0</v>
      </c>
      <c r="W95" s="63">
        <f t="shared" si="28"/>
        <v>0</v>
      </c>
      <c r="X95" s="63">
        <f t="shared" si="27"/>
        <v>0</v>
      </c>
      <c r="AC95" s="17" t="str">
        <f t="shared" si="24"/>
        <v>Pinjaman Dalam Negeri - Obligasi</v>
      </c>
      <c r="AD95" s="65">
        <f t="shared" si="25"/>
        <v>0</v>
      </c>
      <c r="AE95" s="65">
        <f>+VLOOKUP(AC95,'LRA 2019 (AUDITED)'!$AC:$AD,2,0)</f>
        <v>0</v>
      </c>
      <c r="AF95" s="65">
        <f t="shared" si="26"/>
        <v>0</v>
      </c>
    </row>
    <row r="96" spans="2:32" ht="12" customHeight="1" x14ac:dyDescent="0.2">
      <c r="B96" s="33">
        <f t="shared" si="22"/>
        <v>83</v>
      </c>
      <c r="C96" s="49"/>
      <c r="D96" s="50"/>
      <c r="E96" s="50" t="s">
        <v>50</v>
      </c>
      <c r="F96" s="50"/>
      <c r="G96" s="14"/>
      <c r="H96" s="47"/>
      <c r="I96" s="43">
        <f t="shared" si="31"/>
        <v>0</v>
      </c>
      <c r="J96" s="43">
        <f t="shared" si="32"/>
        <v>0</v>
      </c>
      <c r="K96" s="43">
        <f t="shared" si="33"/>
        <v>0</v>
      </c>
      <c r="L96" s="44">
        <f t="shared" si="34"/>
        <v>0</v>
      </c>
      <c r="N96" s="62" t="s">
        <v>161</v>
      </c>
      <c r="O96" s="63">
        <f>+SUMIF('LRA- AKRUAL (SIMDA)'!$A:$A,$N96,'LRA- AKRUAL (SIMDA)'!$C:$C)</f>
        <v>0</v>
      </c>
      <c r="P96" s="63">
        <f>+SUMIF('LRA- AKRUAL (SIMDA)'!$A:$A,$N96,'LRA- AKRUAL (SIMDA)'!$D:$D)</f>
        <v>0</v>
      </c>
      <c r="Q96" s="63">
        <f>+SUMIF('LRA- AKRUAL (SIMDA)'!$A:$A,$N96,'LRA- AKRUAL (SIMDA)'!$F:$F)</f>
        <v>0</v>
      </c>
      <c r="S96" s="62" t="str">
        <f t="shared" si="35"/>
        <v>Pinjaman Dalam Negeri - Lainnya</v>
      </c>
      <c r="T96" s="63">
        <f>+SUMIF('LRA 2019 (AUDITED)'!$E:$E,'LRA 2020'!S96,'LRA 2019 (AUDITED)'!$J:$J)</f>
        <v>0</v>
      </c>
      <c r="U96" s="65">
        <f t="shared" si="36"/>
        <v>0</v>
      </c>
      <c r="W96" s="63">
        <f t="shared" si="28"/>
        <v>0</v>
      </c>
      <c r="X96" s="63">
        <f t="shared" si="27"/>
        <v>0</v>
      </c>
      <c r="AC96" s="17" t="str">
        <f t="shared" si="24"/>
        <v>Pinjaman Dalam Negeri - Lainnya</v>
      </c>
      <c r="AD96" s="65">
        <f t="shared" si="25"/>
        <v>0</v>
      </c>
      <c r="AE96" s="65">
        <f>+VLOOKUP(AC96,'LRA 2019 (AUDITED)'!$AC:$AD,2,0)</f>
        <v>0</v>
      </c>
      <c r="AF96" s="65">
        <f t="shared" si="26"/>
        <v>0</v>
      </c>
    </row>
    <row r="97" spans="2:32" ht="12" customHeight="1" x14ac:dyDescent="0.2">
      <c r="B97" s="33">
        <f t="shared" si="22"/>
        <v>84</v>
      </c>
      <c r="C97" s="49"/>
      <c r="D97" s="50"/>
      <c r="E97" s="50" t="s">
        <v>49</v>
      </c>
      <c r="F97" s="50"/>
      <c r="G97" s="14"/>
      <c r="H97" s="47"/>
      <c r="I97" s="43">
        <f t="shared" si="31"/>
        <v>0</v>
      </c>
      <c r="J97" s="43">
        <f t="shared" si="32"/>
        <v>0</v>
      </c>
      <c r="K97" s="43">
        <f t="shared" si="33"/>
        <v>0</v>
      </c>
      <c r="L97" s="44">
        <f t="shared" si="34"/>
        <v>0</v>
      </c>
      <c r="N97" s="62" t="s">
        <v>161</v>
      </c>
      <c r="O97" s="63">
        <f>+SUMIF('LRA- AKRUAL (SIMDA)'!$A:$A,$N97,'LRA- AKRUAL (SIMDA)'!$C:$C)</f>
        <v>0</v>
      </c>
      <c r="P97" s="63">
        <f>+SUMIF('LRA- AKRUAL (SIMDA)'!$A:$A,$N97,'LRA- AKRUAL (SIMDA)'!$D:$D)</f>
        <v>0</v>
      </c>
      <c r="Q97" s="63">
        <f>+SUMIF('LRA- AKRUAL (SIMDA)'!$A:$A,$N97,'LRA- AKRUAL (SIMDA)'!$F:$F)</f>
        <v>0</v>
      </c>
      <c r="S97" s="62" t="str">
        <f t="shared" si="35"/>
        <v>Penerimaan Kembali Pinjaman kepada Perusahaan Negara</v>
      </c>
      <c r="T97" s="63">
        <f>+SUMIF('LRA 2019 (AUDITED)'!$E:$E,'LRA 2020'!S97,'LRA 2019 (AUDITED)'!$J:$J)</f>
        <v>0</v>
      </c>
      <c r="U97" s="65">
        <f t="shared" si="36"/>
        <v>0</v>
      </c>
      <c r="W97" s="63">
        <f t="shared" si="28"/>
        <v>0</v>
      </c>
      <c r="X97" s="63">
        <f t="shared" si="27"/>
        <v>0</v>
      </c>
      <c r="AC97" s="17" t="str">
        <f t="shared" si="24"/>
        <v>Penerimaan Kembali Pinjaman kepada Perusahaan Negara</v>
      </c>
      <c r="AD97" s="65">
        <f t="shared" si="25"/>
        <v>0</v>
      </c>
      <c r="AE97" s="65">
        <f>+VLOOKUP(AC97,'LRA 2019 (AUDITED)'!$AC:$AD,2,0)</f>
        <v>0</v>
      </c>
      <c r="AF97" s="65">
        <f t="shared" si="26"/>
        <v>0</v>
      </c>
    </row>
    <row r="98" spans="2:32" ht="12" customHeight="1" x14ac:dyDescent="0.2">
      <c r="B98" s="33">
        <f t="shared" si="22"/>
        <v>85</v>
      </c>
      <c r="C98" s="49"/>
      <c r="D98" s="50"/>
      <c r="E98" s="50" t="s">
        <v>48</v>
      </c>
      <c r="F98" s="50"/>
      <c r="G98" s="14"/>
      <c r="H98" s="47"/>
      <c r="I98" s="43">
        <f t="shared" si="31"/>
        <v>0</v>
      </c>
      <c r="J98" s="43">
        <f t="shared" si="32"/>
        <v>0</v>
      </c>
      <c r="K98" s="43">
        <f t="shared" si="33"/>
        <v>0</v>
      </c>
      <c r="L98" s="44">
        <f t="shared" si="34"/>
        <v>0</v>
      </c>
      <c r="N98" s="62" t="s">
        <v>161</v>
      </c>
      <c r="O98" s="63">
        <f>+SUMIF('LRA- AKRUAL (SIMDA)'!$A:$A,$N98,'LRA- AKRUAL (SIMDA)'!$C:$C)</f>
        <v>0</v>
      </c>
      <c r="P98" s="63">
        <f>+SUMIF('LRA- AKRUAL (SIMDA)'!$A:$A,$N98,'LRA- AKRUAL (SIMDA)'!$D:$D)</f>
        <v>0</v>
      </c>
      <c r="Q98" s="63">
        <f>+SUMIF('LRA- AKRUAL (SIMDA)'!$A:$A,$N98,'LRA- AKRUAL (SIMDA)'!$F:$F)</f>
        <v>0</v>
      </c>
      <c r="S98" s="62" t="str">
        <f t="shared" si="35"/>
        <v>Penerimaan Kembali Pinjaman kepada Perusahaan Daerah</v>
      </c>
      <c r="T98" s="63">
        <f>+SUMIF('LRA 2019 (AUDITED)'!$E:$E,'LRA 2020'!S98,'LRA 2019 (AUDITED)'!$J:$J)</f>
        <v>0</v>
      </c>
      <c r="U98" s="65">
        <f t="shared" si="36"/>
        <v>0</v>
      </c>
      <c r="W98" s="63">
        <f t="shared" si="28"/>
        <v>0</v>
      </c>
      <c r="X98" s="63">
        <f t="shared" si="27"/>
        <v>0</v>
      </c>
      <c r="AC98" s="17" t="str">
        <f t="shared" si="24"/>
        <v>Penerimaan Kembali Pinjaman kepada Perusahaan Daerah</v>
      </c>
      <c r="AD98" s="65">
        <f t="shared" si="25"/>
        <v>0</v>
      </c>
      <c r="AE98" s="65">
        <f>+VLOOKUP(AC98,'LRA 2019 (AUDITED)'!$AC:$AD,2,0)</f>
        <v>0</v>
      </c>
      <c r="AF98" s="65">
        <f t="shared" si="26"/>
        <v>0</v>
      </c>
    </row>
    <row r="99" spans="2:32" ht="12" customHeight="1" x14ac:dyDescent="0.2">
      <c r="B99" s="33">
        <f t="shared" si="22"/>
        <v>86</v>
      </c>
      <c r="C99" s="49"/>
      <c r="D99" s="50"/>
      <c r="E99" s="50" t="s">
        <v>47</v>
      </c>
      <c r="F99" s="50"/>
      <c r="G99" s="14"/>
      <c r="H99" s="47"/>
      <c r="I99" s="43">
        <f t="shared" si="31"/>
        <v>0</v>
      </c>
      <c r="J99" s="43">
        <f t="shared" si="32"/>
        <v>0</v>
      </c>
      <c r="K99" s="43">
        <f t="shared" si="33"/>
        <v>0</v>
      </c>
      <c r="L99" s="44">
        <f t="shared" si="34"/>
        <v>0</v>
      </c>
      <c r="N99" s="62" t="s">
        <v>161</v>
      </c>
      <c r="O99" s="63">
        <f>+SUMIF('LRA- AKRUAL (SIMDA)'!$A:$A,$N99,'LRA- AKRUAL (SIMDA)'!$C:$C)</f>
        <v>0</v>
      </c>
      <c r="P99" s="63">
        <f>+SUMIF('LRA- AKRUAL (SIMDA)'!$A:$A,$N99,'LRA- AKRUAL (SIMDA)'!$D:$D)</f>
        <v>0</v>
      </c>
      <c r="Q99" s="63">
        <f>+SUMIF('LRA- AKRUAL (SIMDA)'!$A:$A,$N99,'LRA- AKRUAL (SIMDA)'!$F:$F)</f>
        <v>0</v>
      </c>
      <c r="S99" s="62" t="str">
        <f t="shared" si="35"/>
        <v>Penerimaan Kembali Pinjaman kepada Pemerintah Daerah Lainnya</v>
      </c>
      <c r="T99" s="63">
        <f>+SUMIF('LRA 2019 (AUDITED)'!$E:$E,'LRA 2020'!S99,'LRA 2019 (AUDITED)'!$J:$J)</f>
        <v>0</v>
      </c>
      <c r="U99" s="65">
        <f t="shared" si="36"/>
        <v>0</v>
      </c>
      <c r="W99" s="63">
        <f t="shared" si="28"/>
        <v>0</v>
      </c>
      <c r="X99" s="63">
        <f t="shared" si="27"/>
        <v>0</v>
      </c>
      <c r="AC99" s="17" t="str">
        <f t="shared" si="24"/>
        <v>Penerimaan Kembali Pinjaman kepada Pemerintah Daerah Lainnya</v>
      </c>
      <c r="AD99" s="65">
        <f t="shared" si="25"/>
        <v>0</v>
      </c>
      <c r="AE99" s="65">
        <f>+VLOOKUP(AC99,'LRA 2019 (AUDITED)'!$AC:$AD,2,0)</f>
        <v>0</v>
      </c>
      <c r="AF99" s="65">
        <f t="shared" si="26"/>
        <v>0</v>
      </c>
    </row>
    <row r="100" spans="2:32" ht="12" customHeight="1" x14ac:dyDescent="0.2">
      <c r="B100" s="33">
        <f t="shared" si="22"/>
        <v>87</v>
      </c>
      <c r="C100" s="49"/>
      <c r="D100" s="50"/>
      <c r="E100" s="50" t="s">
        <v>46</v>
      </c>
      <c r="F100" s="50"/>
      <c r="G100" s="14"/>
      <c r="H100" s="47"/>
      <c r="I100" s="43">
        <f t="shared" si="31"/>
        <v>0</v>
      </c>
      <c r="J100" s="43">
        <f t="shared" si="32"/>
        <v>0</v>
      </c>
      <c r="K100" s="43">
        <f t="shared" si="33"/>
        <v>0</v>
      </c>
      <c r="L100" s="44">
        <f t="shared" si="34"/>
        <v>0</v>
      </c>
      <c r="N100" s="62" t="s">
        <v>152</v>
      </c>
      <c r="O100" s="63">
        <f>+SUMIF('LRA- AKRUAL (SIMDA)'!$A:$A,$N100,'LRA- AKRUAL (SIMDA)'!$C:$C)</f>
        <v>0</v>
      </c>
      <c r="P100" s="63">
        <f>+SUMIF('LRA- AKRUAL (SIMDA)'!$A:$A,$N100,'LRA- AKRUAL (SIMDA)'!$D:$D)</f>
        <v>0</v>
      </c>
      <c r="Q100" s="63">
        <f>+SUMIF('LRA- AKRUAL (SIMDA)'!$A:$A,$N100,'LRA- AKRUAL (SIMDA)'!$F:$F)</f>
        <v>0</v>
      </c>
      <c r="S100" s="62" t="str">
        <f t="shared" si="35"/>
        <v>Penerimaan Kembali Piutang Lainnya</v>
      </c>
      <c r="T100" s="63">
        <f>+SUMIF('LRA 2019 (AUDITED)'!$E:$E,'LRA 2020'!S100,'LRA 2019 (AUDITED)'!$J:$J)</f>
        <v>0</v>
      </c>
      <c r="U100" s="65">
        <f t="shared" si="36"/>
        <v>0</v>
      </c>
      <c r="W100" s="63">
        <f t="shared" si="28"/>
        <v>0</v>
      </c>
      <c r="X100" s="63">
        <f t="shared" si="27"/>
        <v>0</v>
      </c>
      <c r="AC100" s="17" t="str">
        <f t="shared" si="24"/>
        <v>Penerimaan Kembali Piutang Lainnya</v>
      </c>
      <c r="AD100" s="65">
        <f t="shared" si="25"/>
        <v>0</v>
      </c>
      <c r="AE100" s="65">
        <f>+VLOOKUP(AC100,'LRA 2019 (AUDITED)'!$AC:$AD,2,0)</f>
        <v>0</v>
      </c>
      <c r="AF100" s="65">
        <f t="shared" si="26"/>
        <v>0</v>
      </c>
    </row>
    <row r="101" spans="2:32" ht="12" customHeight="1" x14ac:dyDescent="0.2">
      <c r="B101" s="33">
        <f t="shared" si="22"/>
        <v>88</v>
      </c>
      <c r="C101" s="49"/>
      <c r="D101" s="50"/>
      <c r="E101" s="50" t="s">
        <v>45</v>
      </c>
      <c r="F101" s="50"/>
      <c r="G101" s="14"/>
      <c r="H101" s="47"/>
      <c r="I101" s="43">
        <f t="shared" si="31"/>
        <v>300000000</v>
      </c>
      <c r="J101" s="43">
        <f t="shared" si="32"/>
        <v>144568927</v>
      </c>
      <c r="K101" s="43">
        <f t="shared" si="33"/>
        <v>48.189642333333332</v>
      </c>
      <c r="L101" s="44">
        <f t="shared" si="34"/>
        <v>192930900</v>
      </c>
      <c r="N101" s="62" t="s">
        <v>153</v>
      </c>
      <c r="O101" s="63">
        <f>+SUMIF('LRA- AKRUAL (SIMDA)'!$A:$A,$N101,'LRA- AKRUAL (SIMDA)'!$C:$C)</f>
        <v>300000000</v>
      </c>
      <c r="P101" s="63">
        <f>+SUMIF('LRA- AKRUAL (SIMDA)'!$A:$A,$N101,'LRA- AKRUAL (SIMDA)'!$D:$D)</f>
        <v>144568927</v>
      </c>
      <c r="Q101" s="63">
        <f>+SUMIF('LRA- AKRUAL (SIMDA)'!$A:$A,$N101,'LRA- AKRUAL (SIMDA)'!$F:$F)</f>
        <v>192930900</v>
      </c>
      <c r="S101" s="62" t="str">
        <f t="shared" si="35"/>
        <v>Penerimaan Kembali Investasi Non Permanen Lainnya</v>
      </c>
      <c r="T101" s="63">
        <f>+SUMIF('LRA 2019 (AUDITED)'!$E:$E,'LRA 2020'!S101,'LRA 2019 (AUDITED)'!$J:$J)</f>
        <v>192930900</v>
      </c>
      <c r="U101" s="65">
        <f t="shared" si="36"/>
        <v>0</v>
      </c>
      <c r="W101" s="63">
        <f t="shared" si="28"/>
        <v>-48361973</v>
      </c>
      <c r="X101" s="63">
        <f t="shared" si="27"/>
        <v>-25.06699186081649</v>
      </c>
      <c r="AC101" s="17" t="str">
        <f t="shared" si="24"/>
        <v>Penerimaan Kembali Investasi Non Permanen Lainnya</v>
      </c>
      <c r="AD101" s="65">
        <f t="shared" si="25"/>
        <v>192930900</v>
      </c>
      <c r="AE101" s="65">
        <f>+VLOOKUP(AC101,'LRA 2019 (AUDITED)'!$AC:$AD,2,0)</f>
        <v>192930900</v>
      </c>
      <c r="AF101" s="65">
        <f t="shared" si="26"/>
        <v>0</v>
      </c>
    </row>
    <row r="102" spans="2:32" ht="12" customHeight="1" x14ac:dyDescent="0.2">
      <c r="B102" s="33">
        <f t="shared" ref="B102:B119" si="37">+B101+1</f>
        <v>89</v>
      </c>
      <c r="C102" s="45"/>
      <c r="D102" s="46"/>
      <c r="E102" s="46"/>
      <c r="F102" s="46" t="s">
        <v>1435</v>
      </c>
      <c r="G102" s="13"/>
      <c r="H102" s="47"/>
      <c r="I102" s="12">
        <f>+SUM(I88:I101)</f>
        <v>145229221702.63</v>
      </c>
      <c r="J102" s="12">
        <f>+SUM(J88:J101)</f>
        <v>145073790629.63</v>
      </c>
      <c r="K102" s="48">
        <f t="shared" si="33"/>
        <v>99.892975345334932</v>
      </c>
      <c r="L102" s="11">
        <f>+SUM(L88:L101)</f>
        <v>95360252975.389999</v>
      </c>
      <c r="N102" s="62"/>
      <c r="O102" s="63"/>
      <c r="P102" s="63"/>
      <c r="Q102" s="63"/>
      <c r="S102" s="62"/>
      <c r="T102" s="63"/>
      <c r="W102" s="63">
        <f t="shared" si="28"/>
        <v>49713537654.240005</v>
      </c>
      <c r="X102" s="63">
        <f t="shared" si="27"/>
        <v>52.13234665712325</v>
      </c>
      <c r="AC102" s="17" t="str">
        <f t="shared" si="24"/>
        <v>Jumlah Penerimaan Pembiayaan (75 s/d 88)</v>
      </c>
      <c r="AD102" s="65">
        <f t="shared" si="25"/>
        <v>95360252975.389999</v>
      </c>
      <c r="AE102" s="65">
        <f>+VLOOKUP(AC102,'LRA 2019 (AUDITED)'!$AC:$AD,2,0)</f>
        <v>95360252975.389999</v>
      </c>
      <c r="AF102" s="65">
        <f t="shared" si="26"/>
        <v>0</v>
      </c>
    </row>
    <row r="103" spans="2:32" ht="12" customHeight="1" x14ac:dyDescent="0.2">
      <c r="B103" s="33">
        <f t="shared" si="37"/>
        <v>90</v>
      </c>
      <c r="C103" s="49"/>
      <c r="D103" s="50"/>
      <c r="E103" s="50"/>
      <c r="F103" s="50"/>
      <c r="G103" s="14"/>
      <c r="H103" s="47"/>
      <c r="I103" s="51"/>
      <c r="J103" s="51"/>
      <c r="K103" s="51"/>
      <c r="L103" s="52"/>
      <c r="N103" s="62"/>
      <c r="O103" s="63"/>
      <c r="P103" s="63"/>
      <c r="Q103" s="63"/>
      <c r="S103" s="62"/>
      <c r="T103" s="63"/>
      <c r="W103" s="63">
        <f t="shared" si="28"/>
        <v>0</v>
      </c>
      <c r="X103" s="63">
        <f t="shared" si="27"/>
        <v>0</v>
      </c>
      <c r="AC103" s="17" t="str">
        <f t="shared" si="24"/>
        <v/>
      </c>
      <c r="AD103" s="65">
        <f t="shared" si="25"/>
        <v>0</v>
      </c>
      <c r="AE103" s="65">
        <f>+VLOOKUP(AC103,'LRA 2019 (AUDITED)'!$AC:$AD,2,0)</f>
        <v>0</v>
      </c>
      <c r="AF103" s="65">
        <f t="shared" si="26"/>
        <v>0</v>
      </c>
    </row>
    <row r="104" spans="2:32" ht="12" customHeight="1" x14ac:dyDescent="0.2">
      <c r="B104" s="33">
        <f t="shared" si="37"/>
        <v>91</v>
      </c>
      <c r="C104" s="45"/>
      <c r="D104" s="46" t="s">
        <v>27</v>
      </c>
      <c r="E104" s="46"/>
      <c r="F104" s="46"/>
      <c r="G104" s="13"/>
      <c r="H104" s="47" t="s">
        <v>228</v>
      </c>
      <c r="I104" s="51"/>
      <c r="J104" s="51"/>
      <c r="K104" s="51"/>
      <c r="L104" s="52"/>
      <c r="N104" s="62"/>
      <c r="O104" s="63"/>
      <c r="P104" s="63"/>
      <c r="Q104" s="63"/>
      <c r="S104" s="62"/>
      <c r="T104" s="63"/>
      <c r="W104" s="63">
        <f t="shared" si="28"/>
        <v>0</v>
      </c>
      <c r="X104" s="63">
        <f t="shared" si="27"/>
        <v>0</v>
      </c>
      <c r="AC104" s="17" t="str">
        <f t="shared" si="24"/>
        <v>PENGELUARAN PEMBIAYAAN</v>
      </c>
      <c r="AD104" s="65">
        <f t="shared" si="25"/>
        <v>0</v>
      </c>
      <c r="AE104" s="65">
        <f>+VLOOKUP(AC104,'LRA 2019 (AUDITED)'!$AC:$AD,2,0)</f>
        <v>0</v>
      </c>
      <c r="AF104" s="65">
        <f t="shared" si="26"/>
        <v>0</v>
      </c>
    </row>
    <row r="105" spans="2:32" ht="12" customHeight="1" x14ac:dyDescent="0.2">
      <c r="B105" s="33">
        <f t="shared" si="37"/>
        <v>92</v>
      </c>
      <c r="C105" s="49"/>
      <c r="D105" s="50"/>
      <c r="E105" s="50" t="s">
        <v>43</v>
      </c>
      <c r="F105" s="50"/>
      <c r="G105" s="14"/>
      <c r="H105" s="47"/>
      <c r="I105" s="43">
        <f t="shared" ref="I105:I115" si="38">+O105</f>
        <v>0</v>
      </c>
      <c r="J105" s="43">
        <f t="shared" ref="J105:J115" si="39">+P105</f>
        <v>0</v>
      </c>
      <c r="K105" s="43">
        <f t="shared" ref="K105:K117" si="40">IF(ISERROR(J105/I105*100),0,(J105/I105*100))</f>
        <v>0</v>
      </c>
      <c r="L105" s="44">
        <f t="shared" ref="L105:L115" si="41">+Q105</f>
        <v>0</v>
      </c>
      <c r="N105" s="62" t="s">
        <v>161</v>
      </c>
      <c r="O105" s="63">
        <f>+SUMIF('LRA- AKRUAL (SIMDA)'!$A:$A,$N105,'LRA- AKRUAL (SIMDA)'!$C:$C)</f>
        <v>0</v>
      </c>
      <c r="P105" s="63">
        <f>+SUMIF('LRA- AKRUAL (SIMDA)'!$A:$A,$N105,'LRA- AKRUAL (SIMDA)'!$D:$D)</f>
        <v>0</v>
      </c>
      <c r="Q105" s="63">
        <f>+SUMIF('LRA- AKRUAL (SIMDA)'!$A:$A,$N105,'LRA- AKRUAL (SIMDA)'!$F:$F)</f>
        <v>0</v>
      </c>
      <c r="S105" s="62" t="str">
        <f t="shared" ref="S105:S115" si="42">+E105</f>
        <v>Pembentukan Dana Cadangan</v>
      </c>
      <c r="T105" s="63">
        <f>+SUMIF('LRA 2019 (AUDITED)'!$E:$E,'LRA 2020'!S105,'LRA 2019 (AUDITED)'!$J:$J)</f>
        <v>0</v>
      </c>
      <c r="U105" s="65">
        <f t="shared" ref="U105:U115" si="43">+Q105-T105</f>
        <v>0</v>
      </c>
      <c r="W105" s="63">
        <f t="shared" si="28"/>
        <v>0</v>
      </c>
      <c r="X105" s="63">
        <f t="shared" si="27"/>
        <v>0</v>
      </c>
      <c r="AC105" s="17" t="str">
        <f t="shared" si="24"/>
        <v>Pembentukan Dana Cadangan</v>
      </c>
      <c r="AD105" s="65">
        <f t="shared" si="25"/>
        <v>0</v>
      </c>
      <c r="AE105" s="65">
        <f>+VLOOKUP(AC105,'LRA 2019 (AUDITED)'!$AC:$AD,2,0)</f>
        <v>0</v>
      </c>
      <c r="AF105" s="65">
        <f t="shared" si="26"/>
        <v>0</v>
      </c>
    </row>
    <row r="106" spans="2:32" ht="12" customHeight="1" x14ac:dyDescent="0.2">
      <c r="B106" s="33">
        <f t="shared" si="37"/>
        <v>93</v>
      </c>
      <c r="C106" s="49"/>
      <c r="D106" s="50"/>
      <c r="E106" s="50" t="s">
        <v>42</v>
      </c>
      <c r="F106" s="50"/>
      <c r="G106" s="14"/>
      <c r="H106" s="47"/>
      <c r="I106" s="43">
        <f t="shared" si="38"/>
        <v>0</v>
      </c>
      <c r="J106" s="43">
        <f t="shared" si="39"/>
        <v>0</v>
      </c>
      <c r="K106" s="43">
        <f t="shared" si="40"/>
        <v>0</v>
      </c>
      <c r="L106" s="44">
        <f t="shared" si="41"/>
        <v>0</v>
      </c>
      <c r="N106" s="62" t="s">
        <v>155</v>
      </c>
      <c r="O106" s="63">
        <f>+SUMIF('LRA- AKRUAL (SIMDA)'!$A:$A,$N106,'LRA- AKRUAL (SIMDA)'!$C:$C)</f>
        <v>0</v>
      </c>
      <c r="P106" s="63">
        <f>+SUMIF('LRA- AKRUAL (SIMDA)'!$A:$A,$N106,'LRA- AKRUAL (SIMDA)'!$D:$D)</f>
        <v>0</v>
      </c>
      <c r="Q106" s="63">
        <f>+SUMIF('LRA- AKRUAL (SIMDA)'!$A:$A,$N106,'LRA- AKRUAL (SIMDA)'!$F:$F)</f>
        <v>0</v>
      </c>
      <c r="S106" s="62" t="str">
        <f t="shared" si="42"/>
        <v>Penyertaan Modal/Investasi Pemerintah Daerah</v>
      </c>
      <c r="T106" s="63">
        <f>+SUMIF('LRA 2019 (AUDITED)'!$E:$E,'LRA 2020'!S106,'LRA 2019 (AUDITED)'!$J:$J)</f>
        <v>0</v>
      </c>
      <c r="U106" s="65">
        <f t="shared" si="43"/>
        <v>0</v>
      </c>
      <c r="W106" s="63">
        <f t="shared" si="28"/>
        <v>0</v>
      </c>
      <c r="X106" s="63">
        <f t="shared" si="27"/>
        <v>0</v>
      </c>
      <c r="AC106" s="17" t="str">
        <f t="shared" si="24"/>
        <v>Penyertaan Modal/Investasi Pemerintah Daerah</v>
      </c>
      <c r="AD106" s="65">
        <f t="shared" si="25"/>
        <v>0</v>
      </c>
      <c r="AE106" s="65">
        <f>+VLOOKUP(AC106,'LRA 2019 (AUDITED)'!$AC:$AD,2,0)</f>
        <v>0</v>
      </c>
      <c r="AF106" s="65">
        <f t="shared" si="26"/>
        <v>0</v>
      </c>
    </row>
    <row r="107" spans="2:32" ht="12" customHeight="1" x14ac:dyDescent="0.2">
      <c r="B107" s="33">
        <f t="shared" si="37"/>
        <v>94</v>
      </c>
      <c r="C107" s="49"/>
      <c r="D107" s="50"/>
      <c r="E107" s="50" t="s">
        <v>41</v>
      </c>
      <c r="F107" s="50"/>
      <c r="G107" s="14"/>
      <c r="H107" s="47"/>
      <c r="I107" s="43">
        <f t="shared" si="38"/>
        <v>0</v>
      </c>
      <c r="J107" s="43">
        <f t="shared" si="39"/>
        <v>0</v>
      </c>
      <c r="K107" s="43">
        <f t="shared" si="40"/>
        <v>0</v>
      </c>
      <c r="L107" s="44">
        <f t="shared" si="41"/>
        <v>0</v>
      </c>
      <c r="N107" s="62" t="s">
        <v>161</v>
      </c>
      <c r="O107" s="63">
        <f>+SUMIF('LRA- AKRUAL (SIMDA)'!$A:$A,$N107,'LRA- AKRUAL (SIMDA)'!$C:$C)</f>
        <v>0</v>
      </c>
      <c r="P107" s="63">
        <f>+SUMIF('LRA- AKRUAL (SIMDA)'!$A:$A,$N107,'LRA- AKRUAL (SIMDA)'!$D:$D)</f>
        <v>0</v>
      </c>
      <c r="Q107" s="63">
        <f>+SUMIF('LRA- AKRUAL (SIMDA)'!$A:$A,$N107,'LRA- AKRUAL (SIMDA)'!$F:$F)</f>
        <v>0</v>
      </c>
      <c r="S107" s="62" t="str">
        <f t="shared" si="42"/>
        <v>Pembayaran Pokok Pinjaman Dalam Negeri - Pemerintah Pusat</v>
      </c>
      <c r="T107" s="63">
        <f>+SUMIF('LRA 2019 (AUDITED)'!$E:$E,'LRA 2020'!S107,'LRA 2019 (AUDITED)'!$J:$J)</f>
        <v>0</v>
      </c>
      <c r="U107" s="65">
        <f t="shared" si="43"/>
        <v>0</v>
      </c>
      <c r="W107" s="63">
        <f t="shared" si="28"/>
        <v>0</v>
      </c>
      <c r="X107" s="63">
        <f t="shared" ref="X107:X119" si="44">IF(ISERROR(W107/L107*100),0,W107/L107*100)</f>
        <v>0</v>
      </c>
      <c r="AC107" s="17" t="str">
        <f t="shared" si="24"/>
        <v>Pembayaran Pokok Pinjaman Dalam Negeri - Pemerintah Pusat</v>
      </c>
      <c r="AD107" s="65">
        <f t="shared" si="25"/>
        <v>0</v>
      </c>
      <c r="AE107" s="65">
        <f>+VLOOKUP(AC107,'LRA 2019 (AUDITED)'!$AC:$AD,2,0)</f>
        <v>0</v>
      </c>
      <c r="AF107" s="65">
        <f t="shared" si="26"/>
        <v>0</v>
      </c>
    </row>
    <row r="108" spans="2:32" ht="12" customHeight="1" x14ac:dyDescent="0.2">
      <c r="B108" s="33">
        <f t="shared" si="37"/>
        <v>95</v>
      </c>
      <c r="C108" s="49"/>
      <c r="D108" s="50"/>
      <c r="E108" s="50" t="s">
        <v>40</v>
      </c>
      <c r="F108" s="50"/>
      <c r="G108" s="14"/>
      <c r="H108" s="47"/>
      <c r="I108" s="43">
        <f t="shared" si="38"/>
        <v>0</v>
      </c>
      <c r="J108" s="43">
        <f t="shared" si="39"/>
        <v>0</v>
      </c>
      <c r="K108" s="43">
        <f t="shared" si="40"/>
        <v>0</v>
      </c>
      <c r="L108" s="44">
        <f t="shared" si="41"/>
        <v>0</v>
      </c>
      <c r="N108" s="62" t="s">
        <v>161</v>
      </c>
      <c r="O108" s="63">
        <f>+SUMIF('LRA- AKRUAL (SIMDA)'!$A:$A,$N108,'LRA- AKRUAL (SIMDA)'!$C:$C)</f>
        <v>0</v>
      </c>
      <c r="P108" s="63">
        <f>+SUMIF('LRA- AKRUAL (SIMDA)'!$A:$A,$N108,'LRA- AKRUAL (SIMDA)'!$D:$D)</f>
        <v>0</v>
      </c>
      <c r="Q108" s="63">
        <f>+SUMIF('LRA- AKRUAL (SIMDA)'!$A:$A,$N108,'LRA- AKRUAL (SIMDA)'!$F:$F)</f>
        <v>0</v>
      </c>
      <c r="S108" s="62" t="str">
        <f t="shared" si="42"/>
        <v>Pembayaran Pokok Pinjaman Dalam Negeri - Pemerintah Daerah Lainnya</v>
      </c>
      <c r="T108" s="63">
        <f>+SUMIF('LRA 2019 (AUDITED)'!$E:$E,'LRA 2020'!S108,'LRA 2019 (AUDITED)'!$J:$J)</f>
        <v>0</v>
      </c>
      <c r="U108" s="65">
        <f t="shared" si="43"/>
        <v>0</v>
      </c>
      <c r="W108" s="63">
        <f t="shared" si="28"/>
        <v>0</v>
      </c>
      <c r="X108" s="63">
        <f t="shared" si="44"/>
        <v>0</v>
      </c>
      <c r="AC108" s="17" t="str">
        <f t="shared" si="24"/>
        <v>Pembayaran Pokok Pinjaman Dalam Negeri - Pemerintah Daerah Lainnya</v>
      </c>
      <c r="AD108" s="65">
        <f t="shared" si="25"/>
        <v>0</v>
      </c>
      <c r="AE108" s="65">
        <f>+VLOOKUP(AC108,'LRA 2019 (AUDITED)'!$AC:$AD,2,0)</f>
        <v>0</v>
      </c>
      <c r="AF108" s="65">
        <f t="shared" si="26"/>
        <v>0</v>
      </c>
    </row>
    <row r="109" spans="2:32" ht="12" customHeight="1" x14ac:dyDescent="0.2">
      <c r="B109" s="33">
        <f t="shared" si="37"/>
        <v>96</v>
      </c>
      <c r="C109" s="49"/>
      <c r="D109" s="50"/>
      <c r="E109" s="50" t="s">
        <v>39</v>
      </c>
      <c r="F109" s="50"/>
      <c r="G109" s="14"/>
      <c r="H109" s="47"/>
      <c r="I109" s="43">
        <f t="shared" si="38"/>
        <v>0</v>
      </c>
      <c r="J109" s="43">
        <f t="shared" si="39"/>
        <v>0</v>
      </c>
      <c r="K109" s="43">
        <f t="shared" si="40"/>
        <v>0</v>
      </c>
      <c r="L109" s="44">
        <f t="shared" si="41"/>
        <v>0</v>
      </c>
      <c r="N109" s="62" t="s">
        <v>161</v>
      </c>
      <c r="O109" s="63">
        <f>+SUMIF('LRA- AKRUAL (SIMDA)'!$A:$A,$N109,'LRA- AKRUAL (SIMDA)'!$C:$C)</f>
        <v>0</v>
      </c>
      <c r="P109" s="63">
        <f>+SUMIF('LRA- AKRUAL (SIMDA)'!$A:$A,$N109,'LRA- AKRUAL (SIMDA)'!$D:$D)</f>
        <v>0</v>
      </c>
      <c r="Q109" s="63">
        <f>+SUMIF('LRA- AKRUAL (SIMDA)'!$A:$A,$N109,'LRA- AKRUAL (SIMDA)'!$F:$F)</f>
        <v>0</v>
      </c>
      <c r="S109" s="62" t="str">
        <f t="shared" si="42"/>
        <v>Pembayaran Pokok Pinjaman Dalam Negeri - Lembaga Keuangan Bank</v>
      </c>
      <c r="T109" s="63">
        <f>+SUMIF('LRA 2019 (AUDITED)'!$E:$E,'LRA 2020'!S109,'LRA 2019 (AUDITED)'!$J:$J)</f>
        <v>0</v>
      </c>
      <c r="U109" s="65">
        <f t="shared" si="43"/>
        <v>0</v>
      </c>
      <c r="W109" s="63">
        <f t="shared" si="28"/>
        <v>0</v>
      </c>
      <c r="X109" s="63">
        <f t="shared" si="44"/>
        <v>0</v>
      </c>
      <c r="AC109" s="17" t="str">
        <f t="shared" si="24"/>
        <v>Pembayaran Pokok Pinjaman Dalam Negeri - Lembaga Keuangan Bank</v>
      </c>
      <c r="AD109" s="65">
        <f t="shared" si="25"/>
        <v>0</v>
      </c>
      <c r="AE109" s="65">
        <f>+VLOOKUP(AC109,'LRA 2019 (AUDITED)'!$AC:$AD,2,0)</f>
        <v>0</v>
      </c>
      <c r="AF109" s="65">
        <f t="shared" si="26"/>
        <v>0</v>
      </c>
    </row>
    <row r="110" spans="2:32" ht="12" customHeight="1" x14ac:dyDescent="0.2">
      <c r="B110" s="33">
        <f t="shared" si="37"/>
        <v>97</v>
      </c>
      <c r="C110" s="49"/>
      <c r="D110" s="50"/>
      <c r="E110" s="50" t="s">
        <v>38</v>
      </c>
      <c r="F110" s="50"/>
      <c r="G110" s="14"/>
      <c r="H110" s="47"/>
      <c r="I110" s="43">
        <f t="shared" si="38"/>
        <v>0</v>
      </c>
      <c r="J110" s="43">
        <f t="shared" si="39"/>
        <v>0</v>
      </c>
      <c r="K110" s="43">
        <f t="shared" si="40"/>
        <v>0</v>
      </c>
      <c r="L110" s="44">
        <f t="shared" si="41"/>
        <v>0</v>
      </c>
      <c r="N110" s="62" t="s">
        <v>161</v>
      </c>
      <c r="O110" s="63">
        <f>+SUMIF('LRA- AKRUAL (SIMDA)'!$A:$A,$N110,'LRA- AKRUAL (SIMDA)'!$C:$C)</f>
        <v>0</v>
      </c>
      <c r="P110" s="63">
        <f>+SUMIF('LRA- AKRUAL (SIMDA)'!$A:$A,$N110,'LRA- AKRUAL (SIMDA)'!$D:$D)</f>
        <v>0</v>
      </c>
      <c r="Q110" s="63">
        <f>+SUMIF('LRA- AKRUAL (SIMDA)'!$A:$A,$N110,'LRA- AKRUAL (SIMDA)'!$F:$F)</f>
        <v>0</v>
      </c>
      <c r="S110" s="62" t="str">
        <f t="shared" si="42"/>
        <v>Pembayaran Pokok Pinjaman Dalam Negeri - Lembaga Keuangan Bukan Bank</v>
      </c>
      <c r="T110" s="63">
        <f>+SUMIF('LRA 2019 (AUDITED)'!$E:$E,'LRA 2020'!S110,'LRA 2019 (AUDITED)'!$J:$J)</f>
        <v>0</v>
      </c>
      <c r="U110" s="65">
        <f t="shared" si="43"/>
        <v>0</v>
      </c>
      <c r="W110" s="63">
        <f t="shared" si="28"/>
        <v>0</v>
      </c>
      <c r="X110" s="63">
        <f t="shared" si="44"/>
        <v>0</v>
      </c>
      <c r="AC110" s="17" t="str">
        <f t="shared" si="24"/>
        <v>Pembayaran Pokok Pinjaman Dalam Negeri - Lembaga Keuangan Bukan Bank</v>
      </c>
      <c r="AD110" s="65">
        <f t="shared" si="25"/>
        <v>0</v>
      </c>
      <c r="AE110" s="65">
        <f>+VLOOKUP(AC110,'LRA 2019 (AUDITED)'!$AC:$AD,2,0)</f>
        <v>0</v>
      </c>
      <c r="AF110" s="65">
        <f t="shared" si="26"/>
        <v>0</v>
      </c>
    </row>
    <row r="111" spans="2:32" ht="12" customHeight="1" x14ac:dyDescent="0.2">
      <c r="B111" s="33">
        <f t="shared" si="37"/>
        <v>98</v>
      </c>
      <c r="C111" s="49"/>
      <c r="D111" s="50"/>
      <c r="E111" s="50" t="s">
        <v>37</v>
      </c>
      <c r="F111" s="50"/>
      <c r="G111" s="14"/>
      <c r="H111" s="47"/>
      <c r="I111" s="43">
        <f t="shared" si="38"/>
        <v>0</v>
      </c>
      <c r="J111" s="43">
        <f t="shared" si="39"/>
        <v>0</v>
      </c>
      <c r="K111" s="43">
        <f t="shared" si="40"/>
        <v>0</v>
      </c>
      <c r="L111" s="44">
        <f t="shared" si="41"/>
        <v>0</v>
      </c>
      <c r="N111" s="62" t="s">
        <v>161</v>
      </c>
      <c r="O111" s="63">
        <f>+SUMIF('LRA- AKRUAL (SIMDA)'!$A:$A,$N111,'LRA- AKRUAL (SIMDA)'!$C:$C)</f>
        <v>0</v>
      </c>
      <c r="P111" s="63">
        <f>+SUMIF('LRA- AKRUAL (SIMDA)'!$A:$A,$N111,'LRA- AKRUAL (SIMDA)'!$D:$D)</f>
        <v>0</v>
      </c>
      <c r="Q111" s="63">
        <f>+SUMIF('LRA- AKRUAL (SIMDA)'!$A:$A,$N111,'LRA- AKRUAL (SIMDA)'!$F:$F)</f>
        <v>0</v>
      </c>
      <c r="S111" s="62" t="str">
        <f t="shared" si="42"/>
        <v>Pembayaran Pokok Pinjaman Dalam Negeri - Obligasi</v>
      </c>
      <c r="T111" s="63">
        <f>+SUMIF('LRA 2019 (AUDITED)'!$E:$E,'LRA 2020'!S111,'LRA 2019 (AUDITED)'!$J:$J)</f>
        <v>0</v>
      </c>
      <c r="U111" s="65">
        <f t="shared" si="43"/>
        <v>0</v>
      </c>
      <c r="W111" s="63">
        <f t="shared" si="28"/>
        <v>0</v>
      </c>
      <c r="X111" s="63">
        <f t="shared" si="44"/>
        <v>0</v>
      </c>
      <c r="AC111" s="17" t="str">
        <f t="shared" si="24"/>
        <v>Pembayaran Pokok Pinjaman Dalam Negeri - Obligasi</v>
      </c>
      <c r="AD111" s="65">
        <f t="shared" si="25"/>
        <v>0</v>
      </c>
      <c r="AE111" s="65">
        <f>+VLOOKUP(AC111,'LRA 2019 (AUDITED)'!$AC:$AD,2,0)</f>
        <v>0</v>
      </c>
      <c r="AF111" s="65">
        <f t="shared" si="26"/>
        <v>0</v>
      </c>
    </row>
    <row r="112" spans="2:32" ht="12" customHeight="1" x14ac:dyDescent="0.2">
      <c r="B112" s="33">
        <f t="shared" si="37"/>
        <v>99</v>
      </c>
      <c r="C112" s="49"/>
      <c r="D112" s="50"/>
      <c r="E112" s="50" t="s">
        <v>36</v>
      </c>
      <c r="F112" s="50"/>
      <c r="G112" s="14"/>
      <c r="H112" s="47"/>
      <c r="I112" s="43">
        <f t="shared" si="38"/>
        <v>0</v>
      </c>
      <c r="J112" s="43">
        <f t="shared" si="39"/>
        <v>0</v>
      </c>
      <c r="K112" s="43">
        <f t="shared" si="40"/>
        <v>0</v>
      </c>
      <c r="L112" s="44">
        <f t="shared" si="41"/>
        <v>0</v>
      </c>
      <c r="N112" s="62" t="s">
        <v>161</v>
      </c>
      <c r="O112" s="63">
        <f>+SUMIF('LRA- AKRUAL (SIMDA)'!$A:$A,$N112,'LRA- AKRUAL (SIMDA)'!$C:$C)</f>
        <v>0</v>
      </c>
      <c r="P112" s="63">
        <f>+SUMIF('LRA- AKRUAL (SIMDA)'!$A:$A,$N112,'LRA- AKRUAL (SIMDA)'!$D:$D)</f>
        <v>0</v>
      </c>
      <c r="Q112" s="63">
        <f>+SUMIF('LRA- AKRUAL (SIMDA)'!$A:$A,$N112,'LRA- AKRUAL (SIMDA)'!$F:$F)</f>
        <v>0</v>
      </c>
      <c r="S112" s="62" t="str">
        <f t="shared" si="42"/>
        <v>Pembayaran Pokok Pinjaman Dalam Negeri - Lainnya</v>
      </c>
      <c r="T112" s="63">
        <f>+SUMIF('LRA 2019 (AUDITED)'!$E:$E,'LRA 2020'!S112,'LRA 2019 (AUDITED)'!$J:$J)</f>
        <v>0</v>
      </c>
      <c r="U112" s="65">
        <f t="shared" si="43"/>
        <v>0</v>
      </c>
      <c r="W112" s="63">
        <f t="shared" si="28"/>
        <v>0</v>
      </c>
      <c r="X112" s="63">
        <f t="shared" si="44"/>
        <v>0</v>
      </c>
      <c r="AC112" s="17" t="str">
        <f t="shared" si="24"/>
        <v>Pembayaran Pokok Pinjaman Dalam Negeri - Lainnya</v>
      </c>
      <c r="AD112" s="65">
        <f t="shared" si="25"/>
        <v>0</v>
      </c>
      <c r="AE112" s="65">
        <f>+VLOOKUP(AC112,'LRA 2019 (AUDITED)'!$AC:$AD,2,0)</f>
        <v>0</v>
      </c>
      <c r="AF112" s="65">
        <f t="shared" si="26"/>
        <v>0</v>
      </c>
    </row>
    <row r="113" spans="2:32" ht="12" customHeight="1" x14ac:dyDescent="0.2">
      <c r="B113" s="33">
        <f t="shared" si="37"/>
        <v>100</v>
      </c>
      <c r="C113" s="49"/>
      <c r="D113" s="50"/>
      <c r="E113" s="50" t="s">
        <v>35</v>
      </c>
      <c r="F113" s="50"/>
      <c r="G113" s="14"/>
      <c r="H113" s="47"/>
      <c r="I113" s="43">
        <f t="shared" si="38"/>
        <v>0</v>
      </c>
      <c r="J113" s="43">
        <f t="shared" si="39"/>
        <v>0</v>
      </c>
      <c r="K113" s="43">
        <f t="shared" si="40"/>
        <v>0</v>
      </c>
      <c r="L113" s="44">
        <f t="shared" si="41"/>
        <v>0</v>
      </c>
      <c r="N113" s="62" t="s">
        <v>161</v>
      </c>
      <c r="O113" s="63">
        <f>+SUMIF('LRA- AKRUAL (SIMDA)'!$A:$A,$N113,'LRA- AKRUAL (SIMDA)'!$C:$C)</f>
        <v>0</v>
      </c>
      <c r="P113" s="63">
        <f>+SUMIF('LRA- AKRUAL (SIMDA)'!$A:$A,$N113,'LRA- AKRUAL (SIMDA)'!$D:$D)</f>
        <v>0</v>
      </c>
      <c r="Q113" s="63">
        <f>+SUMIF('LRA- AKRUAL (SIMDA)'!$A:$A,$N113,'LRA- AKRUAL (SIMDA)'!$F:$F)</f>
        <v>0</v>
      </c>
      <c r="S113" s="62" t="str">
        <f t="shared" si="42"/>
        <v>Pemberian Pinjaman kepada Perusahaan Negara</v>
      </c>
      <c r="T113" s="63">
        <f>+SUMIF('LRA 2019 (AUDITED)'!$E:$E,'LRA 2020'!S113,'LRA 2019 (AUDITED)'!$J:$J)</f>
        <v>0</v>
      </c>
      <c r="U113" s="65">
        <f t="shared" si="43"/>
        <v>0</v>
      </c>
      <c r="W113" s="63">
        <f t="shared" si="28"/>
        <v>0</v>
      </c>
      <c r="X113" s="63">
        <f t="shared" si="44"/>
        <v>0</v>
      </c>
      <c r="AC113" s="17" t="str">
        <f t="shared" si="24"/>
        <v>Pemberian Pinjaman kepada Perusahaan Negara</v>
      </c>
      <c r="AD113" s="65">
        <f t="shared" si="25"/>
        <v>0</v>
      </c>
      <c r="AE113" s="65">
        <f>+VLOOKUP(AC113,'LRA 2019 (AUDITED)'!$AC:$AD,2,0)</f>
        <v>0</v>
      </c>
      <c r="AF113" s="65">
        <f t="shared" si="26"/>
        <v>0</v>
      </c>
    </row>
    <row r="114" spans="2:32" ht="12" customHeight="1" x14ac:dyDescent="0.2">
      <c r="B114" s="33">
        <f t="shared" si="37"/>
        <v>101</v>
      </c>
      <c r="C114" s="49"/>
      <c r="D114" s="50"/>
      <c r="E114" s="50" t="s">
        <v>34</v>
      </c>
      <c r="F114" s="50"/>
      <c r="G114" s="14"/>
      <c r="H114" s="47"/>
      <c r="I114" s="43">
        <f t="shared" si="38"/>
        <v>0</v>
      </c>
      <c r="J114" s="43">
        <f t="shared" si="39"/>
        <v>0</v>
      </c>
      <c r="K114" s="43">
        <f t="shared" si="40"/>
        <v>0</v>
      </c>
      <c r="L114" s="44">
        <f t="shared" si="41"/>
        <v>0</v>
      </c>
      <c r="N114" s="62" t="s">
        <v>161</v>
      </c>
      <c r="O114" s="63">
        <f>+SUMIF('LRA- AKRUAL (SIMDA)'!$A:$A,$N114,'LRA- AKRUAL (SIMDA)'!$C:$C)</f>
        <v>0</v>
      </c>
      <c r="P114" s="63">
        <f>+SUMIF('LRA- AKRUAL (SIMDA)'!$A:$A,$N114,'LRA- AKRUAL (SIMDA)'!$D:$D)</f>
        <v>0</v>
      </c>
      <c r="Q114" s="63">
        <f>+SUMIF('LRA- AKRUAL (SIMDA)'!$A:$A,$N114,'LRA- AKRUAL (SIMDA)'!$F:$F)</f>
        <v>0</v>
      </c>
      <c r="S114" s="62" t="str">
        <f t="shared" si="42"/>
        <v>Pemberian Pinjaman kepada Perusahaan Daerah</v>
      </c>
      <c r="T114" s="63">
        <f>+SUMIF('LRA 2019 (AUDITED)'!$E:$E,'LRA 2020'!S114,'LRA 2019 (AUDITED)'!$J:$J)</f>
        <v>0</v>
      </c>
      <c r="U114" s="65">
        <f t="shared" si="43"/>
        <v>0</v>
      </c>
      <c r="W114" s="63">
        <f t="shared" si="28"/>
        <v>0</v>
      </c>
      <c r="X114" s="63">
        <f t="shared" si="44"/>
        <v>0</v>
      </c>
      <c r="AC114" s="17" t="str">
        <f t="shared" si="24"/>
        <v>Pemberian Pinjaman kepada Perusahaan Daerah</v>
      </c>
      <c r="AD114" s="65">
        <f t="shared" si="25"/>
        <v>0</v>
      </c>
      <c r="AE114" s="65">
        <f>+VLOOKUP(AC114,'LRA 2019 (AUDITED)'!$AC:$AD,2,0)</f>
        <v>0</v>
      </c>
      <c r="AF114" s="65">
        <f t="shared" si="26"/>
        <v>0</v>
      </c>
    </row>
    <row r="115" spans="2:32" ht="12" customHeight="1" x14ac:dyDescent="0.2">
      <c r="B115" s="33">
        <f t="shared" si="37"/>
        <v>102</v>
      </c>
      <c r="C115" s="49"/>
      <c r="D115" s="50"/>
      <c r="E115" s="50" t="s">
        <v>33</v>
      </c>
      <c r="F115" s="50"/>
      <c r="G115" s="14"/>
      <c r="H115" s="47"/>
      <c r="I115" s="43">
        <f t="shared" si="38"/>
        <v>0</v>
      </c>
      <c r="J115" s="43">
        <f t="shared" si="39"/>
        <v>0</v>
      </c>
      <c r="K115" s="43">
        <f t="shared" si="40"/>
        <v>0</v>
      </c>
      <c r="L115" s="44">
        <f t="shared" si="41"/>
        <v>0</v>
      </c>
      <c r="N115" s="62" t="s">
        <v>161</v>
      </c>
      <c r="O115" s="63">
        <f>+SUMIF('LRA- AKRUAL (SIMDA)'!$A:$A,$N115,'LRA- AKRUAL (SIMDA)'!$C:$C)</f>
        <v>0</v>
      </c>
      <c r="P115" s="63">
        <f>+SUMIF('LRA- AKRUAL (SIMDA)'!$A:$A,$N115,'LRA- AKRUAL (SIMDA)'!$D:$D)</f>
        <v>0</v>
      </c>
      <c r="Q115" s="63">
        <f>+SUMIF('LRA- AKRUAL (SIMDA)'!$A:$A,$N115,'LRA- AKRUAL (SIMDA)'!$F:$F)</f>
        <v>0</v>
      </c>
      <c r="S115" s="62" t="str">
        <f t="shared" si="42"/>
        <v>Pemberian Pinjaman kepada Pemerintah Daerah Lainnya</v>
      </c>
      <c r="T115" s="63">
        <f>+SUMIF('LRA 2019 (AUDITED)'!$E:$E,'LRA 2020'!S115,'LRA 2019 (AUDITED)'!$J:$J)</f>
        <v>0</v>
      </c>
      <c r="U115" s="65">
        <f t="shared" si="43"/>
        <v>0</v>
      </c>
      <c r="W115" s="63">
        <f t="shared" si="28"/>
        <v>0</v>
      </c>
      <c r="X115" s="63">
        <f t="shared" si="44"/>
        <v>0</v>
      </c>
      <c r="AC115" s="17" t="str">
        <f t="shared" si="24"/>
        <v>Pemberian Pinjaman kepada Pemerintah Daerah Lainnya</v>
      </c>
      <c r="AD115" s="65">
        <f t="shared" si="25"/>
        <v>0</v>
      </c>
      <c r="AE115" s="65">
        <f>+VLOOKUP(AC115,'LRA 2019 (AUDITED)'!$AC:$AD,2,0)</f>
        <v>0</v>
      </c>
      <c r="AF115" s="65">
        <f t="shared" si="26"/>
        <v>0</v>
      </c>
    </row>
    <row r="116" spans="2:32" ht="12" customHeight="1" x14ac:dyDescent="0.2">
      <c r="B116" s="33">
        <f t="shared" si="37"/>
        <v>103</v>
      </c>
      <c r="C116" s="45"/>
      <c r="D116" s="46"/>
      <c r="E116" s="46"/>
      <c r="F116" s="46" t="s">
        <v>1436</v>
      </c>
      <c r="G116" s="13"/>
      <c r="H116" s="47"/>
      <c r="I116" s="12">
        <f>+SUM(I105:I115)</f>
        <v>0</v>
      </c>
      <c r="J116" s="12">
        <f>+SUM(J105:J115)</f>
        <v>0</v>
      </c>
      <c r="K116" s="48">
        <f t="shared" si="40"/>
        <v>0</v>
      </c>
      <c r="L116" s="11">
        <f>+SUM(L105:L115)</f>
        <v>0</v>
      </c>
      <c r="N116" s="62"/>
      <c r="O116" s="63"/>
      <c r="P116" s="63"/>
      <c r="Q116" s="63"/>
      <c r="S116" s="62"/>
      <c r="T116" s="63"/>
      <c r="W116" s="63">
        <f t="shared" si="28"/>
        <v>0</v>
      </c>
      <c r="X116" s="63">
        <f t="shared" si="44"/>
        <v>0</v>
      </c>
      <c r="AC116" s="17" t="str">
        <f t="shared" si="24"/>
        <v>Jumlah Pengeluaran Pembiayaan  (92 s/d 102)</v>
      </c>
      <c r="AD116" s="65">
        <f t="shared" si="25"/>
        <v>0</v>
      </c>
      <c r="AE116" s="65">
        <f>+VLOOKUP(AC116,'LRA 2019 (AUDITED)'!$AC:$AD,2,0)</f>
        <v>0</v>
      </c>
      <c r="AF116" s="65">
        <f t="shared" si="26"/>
        <v>0</v>
      </c>
    </row>
    <row r="117" spans="2:32" ht="12" customHeight="1" x14ac:dyDescent="0.2">
      <c r="B117" s="33">
        <f t="shared" si="37"/>
        <v>104</v>
      </c>
      <c r="C117" s="49"/>
      <c r="D117" s="50"/>
      <c r="E117" s="50"/>
      <c r="F117" s="50"/>
      <c r="G117" s="13" t="s">
        <v>1437</v>
      </c>
      <c r="H117" s="47"/>
      <c r="I117" s="12">
        <f>+I102-I116</f>
        <v>145229221702.63</v>
      </c>
      <c r="J117" s="12">
        <f>+J102-J116</f>
        <v>145073790629.63</v>
      </c>
      <c r="K117" s="12">
        <f t="shared" si="40"/>
        <v>99.892975345334932</v>
      </c>
      <c r="L117" s="11">
        <f>+L102-L116</f>
        <v>95360252975.389999</v>
      </c>
      <c r="N117" s="62"/>
      <c r="O117" s="63"/>
      <c r="P117" s="63"/>
      <c r="Q117" s="63"/>
      <c r="S117" s="62"/>
      <c r="T117" s="63"/>
      <c r="W117" s="63">
        <f t="shared" si="28"/>
        <v>49713537654.240005</v>
      </c>
      <c r="X117" s="63">
        <f t="shared" si="44"/>
        <v>52.13234665712325</v>
      </c>
      <c r="AC117" s="17" t="str">
        <f t="shared" si="24"/>
        <v>PEMBIAYAAN NETTO  (89 - 103)</v>
      </c>
      <c r="AD117" s="65">
        <f t="shared" si="25"/>
        <v>95360252975.389999</v>
      </c>
      <c r="AE117" s="65">
        <f>+VLOOKUP(AC117,'LRA 2019 (AUDITED)'!$AC:$AD,2,0)</f>
        <v>95360252975.389999</v>
      </c>
      <c r="AF117" s="65">
        <f t="shared" si="26"/>
        <v>0</v>
      </c>
    </row>
    <row r="118" spans="2:32" ht="12" customHeight="1" thickBot="1" x14ac:dyDescent="0.25">
      <c r="B118" s="33">
        <f t="shared" si="37"/>
        <v>105</v>
      </c>
      <c r="C118" s="45"/>
      <c r="D118" s="46"/>
      <c r="E118" s="46"/>
      <c r="F118" s="46"/>
      <c r="G118" s="13"/>
      <c r="H118" s="47"/>
      <c r="I118" s="53"/>
      <c r="J118" s="53"/>
      <c r="K118" s="38"/>
      <c r="L118" s="54"/>
      <c r="N118" s="62"/>
      <c r="O118" s="63"/>
      <c r="P118" s="63"/>
      <c r="Q118" s="63"/>
      <c r="S118" s="139"/>
      <c r="T118" s="140"/>
      <c r="W118" s="63">
        <f t="shared" si="28"/>
        <v>0</v>
      </c>
      <c r="X118" s="63">
        <f t="shared" si="44"/>
        <v>0</v>
      </c>
      <c r="AC118" s="17" t="str">
        <f t="shared" si="24"/>
        <v/>
      </c>
      <c r="AD118" s="65">
        <f t="shared" si="25"/>
        <v>0</v>
      </c>
      <c r="AE118" s="65">
        <f>+VLOOKUP(AC118,'LRA 2019 (AUDITED)'!$AC:$AD,2,0)</f>
        <v>0</v>
      </c>
      <c r="AF118" s="65">
        <f t="shared" si="26"/>
        <v>0</v>
      </c>
    </row>
    <row r="119" spans="2:32" ht="12" customHeight="1" x14ac:dyDescent="0.2">
      <c r="B119" s="33">
        <f t="shared" si="37"/>
        <v>106</v>
      </c>
      <c r="C119" s="45"/>
      <c r="D119" s="46" t="s">
        <v>1438</v>
      </c>
      <c r="E119" s="46"/>
      <c r="F119" s="46"/>
      <c r="G119" s="13"/>
      <c r="H119" s="47" t="s">
        <v>229</v>
      </c>
      <c r="I119" s="69">
        <f>ABS(I84+I117)</f>
        <v>1.220703125E-4</v>
      </c>
      <c r="J119" s="69">
        <f>+J84+J117</f>
        <v>119446896510.04993</v>
      </c>
      <c r="K119" s="69">
        <v>0</v>
      </c>
      <c r="L119" s="70">
        <f>+L84+L117</f>
        <v>144929221702.63318</v>
      </c>
      <c r="N119" s="144" t="s">
        <v>1438</v>
      </c>
      <c r="O119" s="145" t="str">
        <f>+'LRA- AKRUAL (SIMDA)'!C56</f>
        <v>H. ZULKIEFLIMANSYAH</v>
      </c>
      <c r="P119" s="145">
        <f>+'LRA- AKRUAL (SIMDA)'!D55</f>
        <v>0</v>
      </c>
      <c r="Q119" s="145"/>
      <c r="R119" s="141"/>
      <c r="S119" s="144" t="s">
        <v>1438</v>
      </c>
      <c r="T119" s="145">
        <f>+SUMIF('LRA 2019 (AUDITED)'!$D:$D,'LRA 2020'!S119,'LRA 2019 (AUDITED)'!$J:$J)</f>
        <v>144929221702.63318</v>
      </c>
      <c r="W119" s="63">
        <f t="shared" si="28"/>
        <v>-25482325192.583252</v>
      </c>
      <c r="X119" s="63">
        <f t="shared" si="44"/>
        <v>-17.582599901673433</v>
      </c>
      <c r="AC119" s="17" t="str">
        <f t="shared" si="24"/>
        <v>SISA LEBIH PEMBIAYAAN ANGGARAN (SILPA)  (71 + 104)</v>
      </c>
      <c r="AD119" s="65">
        <f t="shared" si="25"/>
        <v>144929221702.63318</v>
      </c>
      <c r="AE119" s="65">
        <f>+VLOOKUP(AC119,'LRA 2019 (AUDITED)'!$AC:$AD,2,0)</f>
        <v>144929221702.63318</v>
      </c>
      <c r="AF119" s="65">
        <f t="shared" si="26"/>
        <v>0</v>
      </c>
    </row>
    <row r="120" spans="2:32" ht="2.25" customHeight="1" thickBot="1" x14ac:dyDescent="0.25">
      <c r="B120" s="10"/>
      <c r="C120" s="9"/>
      <c r="D120" s="59"/>
      <c r="E120" s="59"/>
      <c r="F120" s="59"/>
      <c r="G120" s="8"/>
      <c r="H120" s="7"/>
      <c r="I120" s="71"/>
      <c r="J120" s="71"/>
      <c r="K120" s="71"/>
      <c r="L120" s="72"/>
      <c r="N120" s="146"/>
      <c r="O120" s="146"/>
      <c r="P120" s="146"/>
      <c r="Q120" s="146"/>
      <c r="R120" s="141"/>
      <c r="S120" s="146"/>
      <c r="T120" s="146"/>
      <c r="AC120" s="17" t="str">
        <f t="shared" si="24"/>
        <v/>
      </c>
      <c r="AD120" s="65">
        <f t="shared" si="25"/>
        <v>0</v>
      </c>
      <c r="AE120" s="65">
        <f>+VLOOKUP(AC120,'LRA 2019 (AUDITED)'!$AC:$AD,2,0)</f>
        <v>0</v>
      </c>
      <c r="AF120" s="65">
        <f t="shared" si="26"/>
        <v>0</v>
      </c>
    </row>
    <row r="121" spans="2:32" ht="12" customHeight="1" thickTop="1" thickBot="1" x14ac:dyDescent="0.25">
      <c r="B121" s="1" t="s">
        <v>28</v>
      </c>
      <c r="C121" s="1"/>
      <c r="D121" s="1"/>
      <c r="E121" s="1"/>
      <c r="F121" s="1"/>
      <c r="G121" s="1"/>
      <c r="H121" s="2"/>
      <c r="I121" s="1"/>
      <c r="J121" s="1"/>
      <c r="K121" s="1"/>
      <c r="L121" s="1"/>
      <c r="N121" s="147"/>
      <c r="O121" s="148"/>
      <c r="P121" s="147" t="b">
        <f>+P119=J119</f>
        <v>0</v>
      </c>
      <c r="Q121" s="148"/>
      <c r="R121" s="141"/>
      <c r="S121" s="147"/>
      <c r="T121" s="148" t="b">
        <f>+T119=L119</f>
        <v>1</v>
      </c>
    </row>
    <row r="122" spans="2:32" ht="10.8" thickBot="1" x14ac:dyDescent="0.25">
      <c r="B122" s="1"/>
      <c r="C122" s="1"/>
      <c r="D122" s="1"/>
      <c r="E122" s="1"/>
      <c r="F122" s="1"/>
      <c r="G122" s="1"/>
      <c r="H122" s="2"/>
      <c r="I122" s="1"/>
      <c r="J122" s="1"/>
      <c r="K122" s="1"/>
      <c r="L122" s="1"/>
      <c r="N122" s="147"/>
      <c r="O122" s="149"/>
      <c r="P122" s="148">
        <f>+P119-J119</f>
        <v>-119446896510.04993</v>
      </c>
      <c r="Q122" s="149"/>
      <c r="R122" s="141"/>
      <c r="S122" s="147"/>
      <c r="T122" s="149">
        <f>+T119-L119</f>
        <v>0</v>
      </c>
    </row>
    <row r="123" spans="2:32" ht="12" customHeight="1" x14ac:dyDescent="0.2">
      <c r="B123" s="1"/>
      <c r="C123" s="1"/>
      <c r="D123" s="1"/>
      <c r="E123" s="1"/>
      <c r="F123" s="1"/>
      <c r="G123" s="1"/>
      <c r="H123" s="3"/>
      <c r="I123" s="1"/>
      <c r="J123" s="3"/>
      <c r="K123" s="260" t="s">
        <v>1711</v>
      </c>
      <c r="L123" s="4"/>
    </row>
    <row r="124" spans="2:32" ht="12" customHeight="1" x14ac:dyDescent="0.2">
      <c r="B124" s="1"/>
      <c r="C124" s="1"/>
      <c r="D124" s="1"/>
      <c r="E124" s="1"/>
      <c r="F124" s="1"/>
      <c r="G124" s="1"/>
      <c r="H124" s="60"/>
      <c r="I124" s="1"/>
      <c r="J124" s="60"/>
      <c r="K124" s="60" t="s">
        <v>158</v>
      </c>
      <c r="L124" s="61"/>
    </row>
    <row r="125" spans="2:32" ht="12" customHeight="1" x14ac:dyDescent="0.2">
      <c r="B125" s="1"/>
      <c r="C125" s="1"/>
      <c r="D125" s="1"/>
      <c r="E125" s="1"/>
      <c r="F125" s="1"/>
      <c r="G125" s="1"/>
      <c r="H125" s="3"/>
      <c r="I125" s="1"/>
      <c r="J125" s="3"/>
      <c r="K125" s="3"/>
      <c r="L125" s="1"/>
    </row>
    <row r="126" spans="2:32" ht="12" customHeight="1" x14ac:dyDescent="0.2">
      <c r="B126" s="1"/>
      <c r="C126" s="1"/>
      <c r="D126" s="1"/>
      <c r="E126" s="1"/>
      <c r="F126" s="1"/>
      <c r="G126" s="1"/>
      <c r="H126" s="3"/>
      <c r="I126" s="1"/>
      <c r="J126" s="3"/>
      <c r="K126" s="3"/>
      <c r="L126" s="1"/>
    </row>
    <row r="127" spans="2:32" ht="12" customHeight="1" x14ac:dyDescent="0.2">
      <c r="B127" s="1"/>
      <c r="C127" s="1"/>
      <c r="D127" s="1"/>
      <c r="E127" s="1"/>
      <c r="F127" s="1"/>
      <c r="G127" s="1"/>
      <c r="H127" s="3"/>
      <c r="I127" s="1"/>
      <c r="J127" s="3"/>
      <c r="K127" s="3"/>
      <c r="L127" s="1"/>
    </row>
    <row r="128" spans="2:32" ht="12" customHeight="1" x14ac:dyDescent="0.2">
      <c r="B128" s="1"/>
      <c r="C128" s="1"/>
      <c r="D128" s="1"/>
      <c r="E128" s="1"/>
      <c r="F128" s="1"/>
      <c r="G128" s="1"/>
      <c r="H128" s="3"/>
      <c r="I128" s="1"/>
      <c r="J128" s="3"/>
      <c r="K128" s="3"/>
      <c r="L128" s="1"/>
    </row>
    <row r="129" spans="2:17" ht="12" customHeight="1" x14ac:dyDescent="0.2">
      <c r="B129" s="1"/>
      <c r="C129" s="1"/>
      <c r="D129" s="1"/>
      <c r="E129" s="1"/>
      <c r="F129" s="1"/>
      <c r="G129" s="1"/>
      <c r="H129" s="60"/>
      <c r="I129" s="1"/>
      <c r="J129" s="60"/>
      <c r="K129" s="60" t="s">
        <v>1336</v>
      </c>
      <c r="L129" s="61"/>
    </row>
    <row r="130" spans="2:17" ht="12" customHeight="1" x14ac:dyDescent="0.2">
      <c r="B130" s="1"/>
      <c r="C130" s="1"/>
      <c r="D130" s="1"/>
      <c r="E130" s="1"/>
      <c r="F130" s="1"/>
      <c r="G130" s="1"/>
      <c r="H130" s="2"/>
      <c r="I130" s="1"/>
      <c r="J130" s="337"/>
      <c r="K130" s="337"/>
      <c r="L130" s="1"/>
    </row>
    <row r="131" spans="2:17" ht="12" customHeight="1" x14ac:dyDescent="0.2">
      <c r="B131" s="1"/>
      <c r="C131" s="1"/>
      <c r="D131" s="1"/>
      <c r="E131" s="1"/>
      <c r="F131" s="1"/>
      <c r="G131" s="1"/>
      <c r="H131" s="2"/>
      <c r="I131" s="1"/>
      <c r="J131" s="1"/>
      <c r="K131" s="1"/>
      <c r="L131" s="1"/>
    </row>
    <row r="132" spans="2:17" ht="12" customHeight="1" x14ac:dyDescent="0.2">
      <c r="B132" s="1"/>
      <c r="C132" s="1"/>
      <c r="D132" s="1"/>
      <c r="E132" s="1"/>
      <c r="F132" s="1"/>
      <c r="G132" s="1"/>
      <c r="H132" s="2"/>
      <c r="I132" s="1"/>
      <c r="J132" s="1"/>
      <c r="K132" s="1"/>
      <c r="L132" s="1"/>
    </row>
    <row r="133" spans="2:17" ht="12" customHeight="1" x14ac:dyDescent="0.2">
      <c r="B133" s="1"/>
      <c r="C133" s="1"/>
      <c r="D133" s="1"/>
      <c r="E133" s="1"/>
      <c r="F133" s="1"/>
      <c r="G133" s="1"/>
      <c r="H133" s="2"/>
      <c r="I133" s="94"/>
      <c r="J133" s="94"/>
      <c r="K133" s="94"/>
      <c r="L133" s="94"/>
      <c r="M133" s="95"/>
      <c r="N133" s="95"/>
      <c r="O133" s="95"/>
    </row>
    <row r="134" spans="2:17" ht="12" customHeight="1" x14ac:dyDescent="0.2">
      <c r="I134" s="95"/>
      <c r="J134" s="95"/>
      <c r="K134" s="150" t="s">
        <v>235</v>
      </c>
      <c r="L134" s="95"/>
      <c r="M134" s="95"/>
      <c r="N134" s="95"/>
      <c r="O134" s="95"/>
    </row>
    <row r="135" spans="2:17" ht="12" customHeight="1" x14ac:dyDescent="0.2">
      <c r="I135" s="95"/>
      <c r="J135" s="63">
        <f>+SUMIF('LPSAL (SIMDA)'!$A:$A,'LRA 2020'!K135,'LPSAL (SIMDA)'!$B:$B)</f>
        <v>119446896510.05</v>
      </c>
      <c r="K135" s="17" t="s">
        <v>244</v>
      </c>
    </row>
    <row r="136" spans="2:17" ht="12" customHeight="1" x14ac:dyDescent="0.2">
      <c r="I136" s="95"/>
      <c r="J136" s="259" t="b">
        <f>+J119=J135</f>
        <v>1</v>
      </c>
    </row>
    <row r="137" spans="2:17" ht="12" customHeight="1" x14ac:dyDescent="0.2">
      <c r="I137" s="95"/>
      <c r="J137" s="65">
        <f>+J119-J135</f>
        <v>0</v>
      </c>
      <c r="K137" s="17" t="s">
        <v>326</v>
      </c>
    </row>
    <row r="138" spans="2:17" ht="12" customHeight="1" x14ac:dyDescent="0.2">
      <c r="I138" s="95"/>
      <c r="J138" s="95"/>
      <c r="K138" s="95"/>
      <c r="L138" s="95"/>
      <c r="M138" s="95"/>
      <c r="N138" s="95"/>
      <c r="O138" s="95"/>
    </row>
    <row r="139" spans="2:17" ht="12" customHeight="1" x14ac:dyDescent="0.2">
      <c r="I139" s="95"/>
      <c r="J139" s="95"/>
      <c r="K139" s="95"/>
      <c r="L139" s="95"/>
      <c r="M139" s="95"/>
      <c r="N139" s="95"/>
      <c r="O139" s="95"/>
    </row>
    <row r="140" spans="2:17" ht="12" customHeight="1" x14ac:dyDescent="0.2">
      <c r="I140" s="95"/>
      <c r="J140" s="95"/>
      <c r="K140" s="95"/>
      <c r="L140" s="95"/>
      <c r="M140" s="95"/>
      <c r="N140" s="95"/>
      <c r="O140" s="95"/>
    </row>
    <row r="141" spans="2:17" ht="12" customHeight="1" x14ac:dyDescent="0.2">
      <c r="I141" s="95"/>
      <c r="J141" s="95"/>
      <c r="K141" s="95"/>
      <c r="L141" s="95"/>
      <c r="M141" s="95"/>
      <c r="N141" s="95"/>
      <c r="O141" s="95"/>
    </row>
    <row r="142" spans="2:17" ht="12" customHeight="1" x14ac:dyDescent="0.2">
      <c r="I142" s="95"/>
      <c r="J142" s="97"/>
      <c r="K142" s="150" t="s">
        <v>319</v>
      </c>
      <c r="L142" s="95"/>
      <c r="M142" s="95"/>
      <c r="N142" s="95"/>
      <c r="O142" s="154" t="s">
        <v>329</v>
      </c>
      <c r="P142" s="95"/>
      <c r="Q142" s="150" t="s">
        <v>313</v>
      </c>
    </row>
    <row r="143" spans="2:17" ht="12" customHeight="1" x14ac:dyDescent="0.2">
      <c r="I143" s="95"/>
      <c r="J143" s="63">
        <f>+SUMIF('NERACA-AKRUAL (SIMDA-2020)'!$A:$A,'LRA 2020'!K143,'NERACA-AKRUAL (SIMDA-2020)'!$B:$B)</f>
        <v>3332903665.1599998</v>
      </c>
      <c r="K143" s="17" t="s">
        <v>250</v>
      </c>
      <c r="O143" s="152">
        <f t="shared" ref="O143:O146" si="45">+J143-P143</f>
        <v>0</v>
      </c>
      <c r="P143" s="63">
        <f>+SUMIF('NERACA-CTA (SIMDA)'!$A:$A,'LRA 2020'!Q143,'NERACA-CTA (SIMDA)'!$B:$B)</f>
        <v>3332903665.1599998</v>
      </c>
      <c r="Q143" s="17" t="s">
        <v>314</v>
      </c>
    </row>
    <row r="144" spans="2:17" ht="12" customHeight="1" x14ac:dyDescent="0.2">
      <c r="I144" s="95"/>
      <c r="J144" s="63">
        <f>+SUMIF('NERACA-AKRUAL (SIMDA-2020)'!$A:$A,'LRA 2020'!K144,'NERACA-AKRUAL (SIMDA-2020)'!$B:$B)</f>
        <v>0</v>
      </c>
      <c r="K144" s="17" t="s">
        <v>251</v>
      </c>
      <c r="O144" s="152">
        <f t="shared" si="45"/>
        <v>0</v>
      </c>
      <c r="P144" s="63">
        <f>+SUMIF('NERACA-CTA (SIMDA)'!$A:$A,'LRA 2020'!Q144,'NERACA-CTA (SIMDA)'!$B:$B)</f>
        <v>0</v>
      </c>
      <c r="Q144" s="17" t="s">
        <v>315</v>
      </c>
    </row>
    <row r="145" spans="9:17" ht="12" customHeight="1" x14ac:dyDescent="0.2">
      <c r="I145" s="95"/>
      <c r="J145" s="63">
        <f>+SUMIF('NERACA-AKRUAL (SIMDA-2020)'!$A:$A,'LRA 2020'!K145,'NERACA-AKRUAL (SIMDA-2020)'!$B:$B)</f>
        <v>49590600</v>
      </c>
      <c r="K145" s="17" t="s">
        <v>252</v>
      </c>
      <c r="O145" s="152">
        <f t="shared" si="45"/>
        <v>0</v>
      </c>
      <c r="P145" s="63">
        <f>+SUMIF('NERACA-CTA (SIMDA)'!$A:$A,'LRA 2020'!Q145,'NERACA-CTA (SIMDA)'!$B:$B)</f>
        <v>49590600</v>
      </c>
      <c r="Q145" s="17" t="s">
        <v>316</v>
      </c>
    </row>
    <row r="146" spans="9:17" ht="12" customHeight="1" x14ac:dyDescent="0.2">
      <c r="I146" s="95"/>
      <c r="J146" s="63">
        <f>+SUMIF('NERACA-AKRUAL (SIMDA-2020)'!$A:$A,'LRA 2020'!K146,'NERACA-AKRUAL (SIMDA-2020)'!$B:$B)</f>
        <v>113060573518.94</v>
      </c>
      <c r="K146" s="17" t="s">
        <v>253</v>
      </c>
      <c r="O146" s="152">
        <f t="shared" si="45"/>
        <v>0</v>
      </c>
      <c r="P146" s="63">
        <f>+SUMIF('NERACA-CTA (SIMDA)'!$A:$A,'LRA 2020'!Q146,'NERACA-CTA (SIMDA)'!$B:$B)</f>
        <v>113060573518.94</v>
      </c>
      <c r="Q146" s="17" t="s">
        <v>317</v>
      </c>
    </row>
    <row r="147" spans="9:17" ht="12" customHeight="1" x14ac:dyDescent="0.2">
      <c r="I147" s="95"/>
      <c r="J147" s="63">
        <f>+SUMIF('NERACA-AKRUAL (SIMDA-2020)'!$A:$A,'LRA 2020'!K147,'NERACA-AKRUAL (SIMDA-2020)'!$B:$B)</f>
        <v>3003815635</v>
      </c>
      <c r="K147" s="17" t="s">
        <v>1525</v>
      </c>
      <c r="O147" s="152">
        <f>+J148-P147</f>
        <v>14730370.381999969</v>
      </c>
      <c r="P147" s="63">
        <f>+SUMIF('NERACA-CTA (SIMDA)'!$A:$A,'LRA 2020'!Q147,'NERACA-CTA (SIMDA)'!$B:$B)</f>
        <v>3003815635</v>
      </c>
      <c r="Q147" s="17" t="s">
        <v>1525</v>
      </c>
    </row>
    <row r="148" spans="9:17" ht="12" customHeight="1" x14ac:dyDescent="0.2">
      <c r="I148" s="95"/>
      <c r="J148" s="63">
        <f>+SUMIF('NERACA-AKRUAL (SIMDA-2020)'!$A:$A,'LRA 2020'!K148,'NERACA-AKRUAL (SIMDA-2020)'!$B:$B)</f>
        <v>3018546005.382</v>
      </c>
      <c r="K148" s="17" t="s">
        <v>254</v>
      </c>
      <c r="O148" s="152"/>
      <c r="P148" s="63">
        <f>+SUMIF('NERACA-CTA (SIMDA)'!$A:$A,'LRA 2020'!Q148,'NERACA-CTA (SIMDA)'!$B:$B)</f>
        <v>3018546005.3800001</v>
      </c>
      <c r="Q148" s="17" t="s">
        <v>254</v>
      </c>
    </row>
    <row r="149" spans="9:17" ht="12" customHeight="1" x14ac:dyDescent="0.2">
      <c r="I149" s="95"/>
      <c r="J149" s="63">
        <f>-SUMIF('NERACA-AKRUAL (SIMDA-2020)'!$A:$A,'LRA 2020'!K149,'NERACA-AKRUAL (SIMDA-2020)'!$B:$B)</f>
        <v>-3018532914.4320002</v>
      </c>
      <c r="K149" s="17" t="s">
        <v>298</v>
      </c>
      <c r="O149" s="152">
        <f>+J149-P149</f>
        <v>-2.0003318786621094E-3</v>
      </c>
      <c r="P149" s="63">
        <f>-SUMIF('NERACA-CTA (SIMDA)'!$A:$A,'LRA 2020'!Q149,'NERACA-CTA (SIMDA)'!$B:$B)</f>
        <v>-3018532914.4299998</v>
      </c>
      <c r="Q149" s="17" t="s">
        <v>318</v>
      </c>
    </row>
    <row r="150" spans="9:17" ht="12" customHeight="1" x14ac:dyDescent="0.2">
      <c r="I150" s="95"/>
      <c r="J150" s="151">
        <f>+SUM(J143:J149)</f>
        <v>119446896510.05</v>
      </c>
      <c r="O150" s="153">
        <f>+J150-P150</f>
        <v>0</v>
      </c>
      <c r="P150" s="151">
        <f>+SUM(P143:P149)</f>
        <v>119446896510.05002</v>
      </c>
    </row>
    <row r="151" spans="9:17" ht="12" customHeight="1" x14ac:dyDescent="0.2">
      <c r="I151" s="95"/>
      <c r="J151" s="259" t="b">
        <f>+J150=J119</f>
        <v>1</v>
      </c>
      <c r="P151" s="259" t="b">
        <f>+J119=P150</f>
        <v>1</v>
      </c>
    </row>
    <row r="152" spans="9:17" ht="12" customHeight="1" x14ac:dyDescent="0.2">
      <c r="I152" s="95"/>
      <c r="J152" s="65">
        <f>+J119-J150</f>
        <v>0</v>
      </c>
      <c r="K152" s="17" t="s">
        <v>327</v>
      </c>
      <c r="N152" s="95"/>
      <c r="P152" s="65">
        <f>+J119-P150</f>
        <v>0</v>
      </c>
      <c r="Q152" s="17" t="s">
        <v>328</v>
      </c>
    </row>
    <row r="153" spans="9:17" ht="12" customHeight="1" x14ac:dyDescent="0.2">
      <c r="I153" s="95"/>
      <c r="J153" s="95"/>
      <c r="K153" s="95"/>
      <c r="L153" s="95"/>
      <c r="M153" s="95"/>
      <c r="N153" s="95"/>
      <c r="P153" s="65">
        <f>+J135-P152</f>
        <v>119446896510.05</v>
      </c>
    </row>
    <row r="154" spans="9:17" ht="12" customHeight="1" x14ac:dyDescent="0.2">
      <c r="I154" s="95"/>
      <c r="J154" s="95"/>
      <c r="K154" s="95"/>
      <c r="L154" s="95"/>
      <c r="M154" s="95"/>
      <c r="N154" s="95"/>
      <c r="O154" s="95"/>
    </row>
    <row r="155" spans="9:17" ht="12" customHeight="1" x14ac:dyDescent="0.2">
      <c r="I155" s="95"/>
      <c r="J155" s="95"/>
      <c r="K155" s="95"/>
      <c r="L155" s="95"/>
      <c r="M155" s="95"/>
      <c r="N155" s="95"/>
      <c r="O155" s="95"/>
    </row>
    <row r="156" spans="9:17" ht="12" customHeight="1" x14ac:dyDescent="0.2">
      <c r="I156" s="95"/>
      <c r="J156" s="95"/>
      <c r="K156" s="95"/>
      <c r="L156" s="95"/>
      <c r="M156" s="95"/>
      <c r="N156" s="95"/>
      <c r="O156" s="95"/>
    </row>
    <row r="157" spans="9:17" ht="12" customHeight="1" x14ac:dyDescent="0.2">
      <c r="I157" s="95"/>
      <c r="J157" s="95"/>
      <c r="K157" s="95"/>
      <c r="L157" s="95"/>
      <c r="M157" s="95"/>
      <c r="N157" s="95"/>
      <c r="O157" s="95"/>
    </row>
    <row r="158" spans="9:17" ht="12" customHeight="1" x14ac:dyDescent="0.2">
      <c r="J158" s="155" t="str">
        <f>IF(SUM(U9:U122)=0,"OKE","CEK LAGI")</f>
        <v>OKE</v>
      </c>
      <c r="K158" s="141" t="s">
        <v>1528</v>
      </c>
      <c r="L158" s="95"/>
      <c r="M158" s="95"/>
      <c r="N158" s="95"/>
      <c r="O158" s="95"/>
    </row>
    <row r="159" spans="9:17" ht="12" customHeight="1" x14ac:dyDescent="0.2">
      <c r="J159" s="155" t="str">
        <f>IF(J137=0,"OKE","CEK LAGI")</f>
        <v>OKE</v>
      </c>
      <c r="K159" s="141" t="s">
        <v>1529</v>
      </c>
      <c r="L159" s="95"/>
      <c r="M159" s="95"/>
      <c r="O159" s="95"/>
    </row>
    <row r="160" spans="9:17" ht="12" customHeight="1" x14ac:dyDescent="0.2">
      <c r="J160" s="155" t="str">
        <f>IF(SUM(O143:O149)=0,"OKE","CEK LAGI")</f>
        <v>CEK LAGI</v>
      </c>
      <c r="K160" s="141" t="s">
        <v>1530</v>
      </c>
    </row>
    <row r="166" spans="9:15" ht="12" customHeight="1" x14ac:dyDescent="0.2">
      <c r="I166" s="95"/>
    </row>
    <row r="167" spans="9:15" ht="12" customHeight="1" x14ac:dyDescent="0.2">
      <c r="I167" s="95"/>
    </row>
    <row r="168" spans="9:15" ht="12" customHeight="1" x14ac:dyDescent="0.2">
      <c r="I168" s="95"/>
    </row>
    <row r="169" spans="9:15" ht="12" customHeight="1" x14ac:dyDescent="0.2">
      <c r="I169" s="95"/>
      <c r="N169" s="95"/>
    </row>
    <row r="170" spans="9:15" ht="12" customHeight="1" x14ac:dyDescent="0.2">
      <c r="I170" s="95"/>
      <c r="J170" s="98"/>
      <c r="K170" s="95"/>
      <c r="L170" s="95"/>
      <c r="M170" s="95"/>
      <c r="N170" s="95"/>
      <c r="O170" s="95"/>
    </row>
    <row r="171" spans="9:15" ht="12" customHeight="1" x14ac:dyDescent="0.2">
      <c r="J171" s="95"/>
      <c r="K171" s="95"/>
      <c r="L171" s="95"/>
      <c r="M171" s="95"/>
      <c r="O171" s="95"/>
    </row>
  </sheetData>
  <autoFilter ref="B8:Z119">
    <filterColumn colId="1" showButton="0"/>
    <filterColumn colId="2" showButton="0"/>
    <filterColumn colId="3" showButton="0"/>
    <filterColumn colId="4" showButton="0"/>
  </autoFilter>
  <mergeCells count="14">
    <mergeCell ref="C8:G8"/>
    <mergeCell ref="B2:L2"/>
    <mergeCell ref="B3:L3"/>
    <mergeCell ref="B4:L4"/>
    <mergeCell ref="B6:B7"/>
    <mergeCell ref="H6:H7"/>
    <mergeCell ref="K6:K7"/>
    <mergeCell ref="C6:G7"/>
    <mergeCell ref="J130:K130"/>
    <mergeCell ref="B66:B67"/>
    <mergeCell ref="C66:G67"/>
    <mergeCell ref="H66:H67"/>
    <mergeCell ref="K66:K67"/>
    <mergeCell ref="C68:G68"/>
  </mergeCells>
  <phoneticPr fontId="38" type="noConversion"/>
  <conditionalFormatting sqref="P151 J136 J151">
    <cfRule type="cellIs" dxfId="67" priority="3" stopIfTrue="1" operator="equal">
      <formula>TRUE</formula>
    </cfRule>
  </conditionalFormatting>
  <pageMargins left="0.23622047244094491" right="0.23622047244094491" top="0.74803149606299213" bottom="0.78740157480314965" header="0.51181102362204722" footer="0.51181102362204722"/>
  <pageSetup paperSize="9" scale="73" orientation="portrait" r:id="rId1"/>
  <headerFooter alignWithMargins="0"/>
  <rowBreaks count="1" manualBreakCount="1">
    <brk id="64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AA166"/>
  <sheetViews>
    <sheetView showGridLines="0" view="pageBreakPreview" zoomScaleSheetLayoutView="100" workbookViewId="0">
      <pane xSplit="8" ySplit="8" topLeftCell="I9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21875" defaultRowHeight="12" customHeight="1" x14ac:dyDescent="0.2"/>
  <cols>
    <col min="1" max="1" width="0.5546875" style="17" customWidth="1"/>
    <col min="2" max="2" width="3.44140625" style="17" customWidth="1"/>
    <col min="3" max="6" width="2.21875" style="17" customWidth="1"/>
    <col min="7" max="7" width="45.5546875" style="17" customWidth="1"/>
    <col min="8" max="8" width="9.77734375" style="17" customWidth="1"/>
    <col min="9" max="9" width="21.77734375" style="17" bestFit="1" customWidth="1"/>
    <col min="10" max="10" width="19.44140625" style="17" customWidth="1"/>
    <col min="11" max="11" width="8.77734375" style="17" customWidth="1"/>
    <col min="12" max="12" width="19.21875" style="17" customWidth="1"/>
    <col min="13" max="13" width="1.21875" style="17" customWidth="1"/>
    <col min="14" max="14" width="18" style="73" bestFit="1" customWidth="1"/>
    <col min="15" max="15" width="9.44140625" style="73" bestFit="1" customWidth="1"/>
    <col min="16" max="16" width="9.21875" style="17"/>
    <col min="17" max="18" width="18.21875" style="17" customWidth="1"/>
    <col min="19" max="19" width="7" style="17" customWidth="1"/>
    <col min="20" max="20" width="18.21875" style="17" customWidth="1"/>
    <col min="21" max="23" width="9.21875" style="17"/>
    <col min="24" max="24" width="12.21875" style="17" bestFit="1" customWidth="1"/>
    <col min="25" max="16384" width="9.21875" style="17"/>
  </cols>
  <sheetData>
    <row r="2" spans="2:27" ht="15" customHeight="1" x14ac:dyDescent="0.2">
      <c r="B2" s="338" t="s">
        <v>194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</row>
    <row r="3" spans="2:27" ht="15" customHeight="1" x14ac:dyDescent="0.2">
      <c r="B3" s="338" t="s">
        <v>0</v>
      </c>
      <c r="C3" s="338"/>
      <c r="D3" s="338"/>
      <c r="E3" s="338"/>
      <c r="F3" s="338"/>
      <c r="G3" s="338"/>
      <c r="H3" s="338"/>
      <c r="I3" s="338"/>
      <c r="J3" s="338"/>
      <c r="K3" s="338"/>
      <c r="L3" s="338"/>
    </row>
    <row r="4" spans="2:27" ht="15" customHeight="1" x14ac:dyDescent="0.25">
      <c r="B4" s="339" t="s">
        <v>1338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</row>
    <row r="5" spans="2:27" ht="15" customHeight="1" thickBot="1" x14ac:dyDescent="0.25">
      <c r="B5" s="1"/>
      <c r="C5" s="1"/>
      <c r="D5" s="1"/>
      <c r="E5" s="1"/>
      <c r="F5" s="1"/>
      <c r="G5" s="1"/>
      <c r="H5" s="2"/>
      <c r="I5" s="1"/>
      <c r="J5" s="1"/>
      <c r="K5" s="1"/>
      <c r="L5" s="15" t="s">
        <v>1</v>
      </c>
    </row>
    <row r="6" spans="2:27" ht="12" customHeight="1" thickTop="1" x14ac:dyDescent="0.2">
      <c r="B6" s="340" t="s">
        <v>2</v>
      </c>
      <c r="C6" s="346" t="s">
        <v>3</v>
      </c>
      <c r="D6" s="347"/>
      <c r="E6" s="347"/>
      <c r="F6" s="347"/>
      <c r="G6" s="348"/>
      <c r="H6" s="342" t="s">
        <v>72</v>
      </c>
      <c r="I6" s="18" t="s">
        <v>4</v>
      </c>
      <c r="J6" s="19" t="s">
        <v>5</v>
      </c>
      <c r="K6" s="344" t="s">
        <v>6</v>
      </c>
      <c r="L6" s="20" t="s">
        <v>5</v>
      </c>
    </row>
    <row r="7" spans="2:27" ht="12" customHeight="1" x14ac:dyDescent="0.2">
      <c r="B7" s="341"/>
      <c r="C7" s="349"/>
      <c r="D7" s="350"/>
      <c r="E7" s="350"/>
      <c r="F7" s="350"/>
      <c r="G7" s="351"/>
      <c r="H7" s="343"/>
      <c r="I7" s="80" t="s">
        <v>1705</v>
      </c>
      <c r="J7" s="81" t="s">
        <v>1705</v>
      </c>
      <c r="K7" s="345"/>
      <c r="L7" s="82" t="s">
        <v>1521</v>
      </c>
      <c r="N7" s="85" t="s">
        <v>169</v>
      </c>
      <c r="O7" s="85" t="s">
        <v>6</v>
      </c>
    </row>
    <row r="8" spans="2:27" ht="12" customHeight="1" thickBot="1" x14ac:dyDescent="0.25">
      <c r="B8" s="24">
        <v>1</v>
      </c>
      <c r="C8" s="352">
        <v>2</v>
      </c>
      <c r="D8" s="353"/>
      <c r="E8" s="353"/>
      <c r="F8" s="353"/>
      <c r="G8" s="354"/>
      <c r="H8" s="25">
        <v>3</v>
      </c>
      <c r="I8" s="25">
        <v>4</v>
      </c>
      <c r="J8" s="25">
        <v>5</v>
      </c>
      <c r="K8" s="25">
        <v>6</v>
      </c>
      <c r="L8" s="26">
        <v>7</v>
      </c>
      <c r="N8" s="85" t="s">
        <v>170</v>
      </c>
      <c r="O8" s="85"/>
    </row>
    <row r="9" spans="2:27" ht="12" customHeight="1" x14ac:dyDescent="0.2">
      <c r="B9" s="16">
        <v>1</v>
      </c>
      <c r="C9" s="27" t="s">
        <v>92</v>
      </c>
      <c r="D9" s="28"/>
      <c r="E9" s="28"/>
      <c r="F9" s="28"/>
      <c r="G9" s="29"/>
      <c r="H9" s="30" t="s">
        <v>195</v>
      </c>
      <c r="I9" s="31"/>
      <c r="J9" s="31"/>
      <c r="K9" s="31"/>
      <c r="L9" s="32"/>
      <c r="N9" s="86"/>
      <c r="Q9" s="64">
        <f>+'LRA 2020'!I9</f>
        <v>0</v>
      </c>
      <c r="R9" s="64">
        <f>+'LRA 2020'!J9</f>
        <v>0</v>
      </c>
      <c r="S9" s="64">
        <f>+'LRA 2020'!K9</f>
        <v>0</v>
      </c>
      <c r="T9" s="64">
        <f>+'LRA 2020'!L9</f>
        <v>0</v>
      </c>
      <c r="W9" s="65">
        <f>+I9-'[8]LRA 2019'!I9</f>
        <v>0</v>
      </c>
      <c r="X9" s="65">
        <f>+J9-'[8]LRA 2019'!J9</f>
        <v>0</v>
      </c>
      <c r="Y9" s="65">
        <f>+K9-'[8]LRA 2019'!K9</f>
        <v>0</v>
      </c>
      <c r="Z9" s="65">
        <f>+L9-'[8]LRA 2019'!L9</f>
        <v>0</v>
      </c>
    </row>
    <row r="10" spans="2:27" ht="12" customHeight="1" x14ac:dyDescent="0.2">
      <c r="B10" s="33">
        <f t="shared" ref="B10:B63" si="0">+B9+1</f>
        <v>2</v>
      </c>
      <c r="C10" s="34"/>
      <c r="D10" s="35" t="s">
        <v>91</v>
      </c>
      <c r="E10" s="35"/>
      <c r="F10" s="35"/>
      <c r="G10" s="36"/>
      <c r="H10" s="37" t="s">
        <v>196</v>
      </c>
      <c r="I10" s="38"/>
      <c r="J10" s="38"/>
      <c r="K10" s="38"/>
      <c r="L10" s="39"/>
      <c r="N10" s="86"/>
      <c r="Q10" s="64">
        <f>+'LRA 2020'!I10</f>
        <v>0</v>
      </c>
      <c r="R10" s="64">
        <f>+'LRA 2020'!J10</f>
        <v>0</v>
      </c>
      <c r="S10" s="64">
        <f>+'LRA 2020'!K10</f>
        <v>0</v>
      </c>
      <c r="T10" s="64">
        <f>+'LRA 2020'!L10</f>
        <v>0</v>
      </c>
      <c r="W10" s="65">
        <f>+I10-'[8]LRA 2019'!I10</f>
        <v>0</v>
      </c>
      <c r="X10" s="65">
        <f>+J10-'[8]LRA 2019'!J10</f>
        <v>0</v>
      </c>
      <c r="Y10" s="65">
        <f>+K10-'[8]LRA 2019'!K10</f>
        <v>0</v>
      </c>
      <c r="Z10" s="65">
        <f>+L10-'[8]LRA 2019'!L10</f>
        <v>0</v>
      </c>
    </row>
    <row r="11" spans="2:27" ht="12" customHeight="1" x14ac:dyDescent="0.2">
      <c r="B11" s="33">
        <f t="shared" si="0"/>
        <v>3</v>
      </c>
      <c r="C11" s="40"/>
      <c r="D11" s="41"/>
      <c r="E11" s="41" t="s">
        <v>7</v>
      </c>
      <c r="F11" s="41"/>
      <c r="G11" s="42"/>
      <c r="H11" s="74" t="s">
        <v>197</v>
      </c>
      <c r="I11" s="43">
        <f t="shared" ref="I11:J14" si="1">+Q11</f>
        <v>1374719991582</v>
      </c>
      <c r="J11" s="43">
        <f t="shared" si="1"/>
        <v>1328307081373</v>
      </c>
      <c r="K11" s="43">
        <f>IF(ISERROR(J11/I11*100),0,(J11/I11*100))</f>
        <v>96.623828089123151</v>
      </c>
      <c r="L11" s="44">
        <f>+T11</f>
        <v>1404964803251</v>
      </c>
      <c r="N11" s="77">
        <f>+J11-L11</f>
        <v>-76657721878</v>
      </c>
      <c r="O11" s="77">
        <f>IF(ISERROR(N11/L11*100),0,N11/L11*100)</f>
        <v>-5.4562022977813296</v>
      </c>
      <c r="Q11" s="64">
        <f>+'LRA 2020'!I11</f>
        <v>1374719991582</v>
      </c>
      <c r="R11" s="64">
        <f>+'LRA 2020'!J11</f>
        <v>1328307081373</v>
      </c>
      <c r="S11" s="64">
        <f>+'LRA 2020'!K11</f>
        <v>96.623828089123151</v>
      </c>
      <c r="T11" s="64">
        <f>+'LRA 2020'!L11</f>
        <v>1404964803251</v>
      </c>
      <c r="W11" s="65">
        <f>+I11-'[8]LRA 2019'!I11</f>
        <v>20929991582</v>
      </c>
      <c r="X11" s="65">
        <f>+J11-'[8]LRA 2019'!J11</f>
        <v>-76657721878</v>
      </c>
      <c r="Y11" s="65">
        <f>+K11-'[8]LRA 2019'!K11</f>
        <v>-7.1562857580023405</v>
      </c>
      <c r="Z11" s="65">
        <f>+L11-'[8]LRA 2019'!L11</f>
        <v>135276133175</v>
      </c>
      <c r="AA11" s="65"/>
    </row>
    <row r="12" spans="2:27" s="297" customFormat="1" ht="12" customHeight="1" x14ac:dyDescent="0.2">
      <c r="B12" s="33">
        <f>+B11+1</f>
        <v>4</v>
      </c>
      <c r="C12" s="40"/>
      <c r="D12" s="41"/>
      <c r="E12" s="41" t="s">
        <v>8</v>
      </c>
      <c r="F12" s="41"/>
      <c r="G12" s="42"/>
      <c r="H12" s="74" t="s">
        <v>198</v>
      </c>
      <c r="I12" s="43">
        <f t="shared" si="1"/>
        <v>64639217407</v>
      </c>
      <c r="J12" s="43">
        <f t="shared" si="1"/>
        <v>16474033077</v>
      </c>
      <c r="K12" s="43">
        <f>IF(ISERROR(J12/I12*100),0,(J12/I12*100))</f>
        <v>25.486127057002349</v>
      </c>
      <c r="L12" s="44">
        <f>+T12</f>
        <v>21480849525</v>
      </c>
      <c r="N12" s="298">
        <f t="shared" ref="N12:N15" si="2">+J12-L12</f>
        <v>-5006816448</v>
      </c>
      <c r="O12" s="298">
        <f t="shared" ref="O12:O15" si="3">IF(ISERROR(N12/L12*100),0,N12/L12*100)</f>
        <v>-23.308279508093616</v>
      </c>
      <c r="Q12" s="299">
        <f>+'LRA 2020'!I12</f>
        <v>64639217407</v>
      </c>
      <c r="R12" s="299">
        <f>+'LRA 2020'!J12</f>
        <v>16474033077</v>
      </c>
      <c r="S12" s="299">
        <f>+'LRA 2020'!K12</f>
        <v>25.486127057002349</v>
      </c>
      <c r="T12" s="299">
        <f>+'LRA 2020'!L12</f>
        <v>21480849525</v>
      </c>
      <c r="W12" s="300">
        <f>+I12-'[8]LRA 2019'!I12</f>
        <v>38307478057</v>
      </c>
      <c r="X12" s="300">
        <f>+J12-'[8]LRA 2019'!J12</f>
        <v>-5007816448</v>
      </c>
      <c r="Y12" s="300">
        <f>+K12-'[8]LRA 2019'!K12</f>
        <v>-56.095454924592033</v>
      </c>
      <c r="Z12" s="300">
        <f>+L12-'[8]LRA 2019'!L12</f>
        <v>209625593</v>
      </c>
    </row>
    <row r="13" spans="2:27" s="297" customFormat="1" ht="12" customHeight="1" x14ac:dyDescent="0.2">
      <c r="B13" s="33">
        <f t="shared" si="0"/>
        <v>5</v>
      </c>
      <c r="C13" s="40"/>
      <c r="D13" s="41"/>
      <c r="E13" s="41" t="s">
        <v>171</v>
      </c>
      <c r="F13" s="41"/>
      <c r="G13" s="42"/>
      <c r="H13" s="74" t="s">
        <v>199</v>
      </c>
      <c r="I13" s="43">
        <f t="shared" si="1"/>
        <v>60787984223</v>
      </c>
      <c r="J13" s="43">
        <f t="shared" si="1"/>
        <v>61121457472.260002</v>
      </c>
      <c r="K13" s="43">
        <f>IF(ISERROR(J13/I13*100),0,(J13/I13*100))</f>
        <v>100.54858415445503</v>
      </c>
      <c r="L13" s="44">
        <f>+T13</f>
        <v>54173704673</v>
      </c>
      <c r="N13" s="298">
        <f t="shared" si="2"/>
        <v>6947752799.2600021</v>
      </c>
      <c r="O13" s="298">
        <f t="shared" si="3"/>
        <v>12.824954175088454</v>
      </c>
      <c r="Q13" s="299">
        <f>+'LRA 2020'!I13</f>
        <v>60787984223</v>
      </c>
      <c r="R13" s="299">
        <f>+'LRA 2020'!J13</f>
        <v>61121457472.260002</v>
      </c>
      <c r="S13" s="299">
        <f>+'LRA 2020'!K13</f>
        <v>100.54858415445503</v>
      </c>
      <c r="T13" s="299">
        <f>+'LRA 2020'!L13</f>
        <v>54173704673</v>
      </c>
      <c r="W13" s="300">
        <f>+I13-'[8]LRA 2019'!I13</f>
        <v>6198332497</v>
      </c>
      <c r="X13" s="300">
        <f>+J13-'[8]LRA 2019'!J13</f>
        <v>6947752799.2600021</v>
      </c>
      <c r="Y13" s="300">
        <f>+K13-'[8]LRA 2019'!K13</f>
        <v>1.3105363557398988</v>
      </c>
      <c r="Z13" s="300">
        <f>+L13-'[8]LRA 2019'!L13</f>
        <v>-5907255682.9599991</v>
      </c>
    </row>
    <row r="14" spans="2:27" s="297" customFormat="1" ht="12" customHeight="1" x14ac:dyDescent="0.2">
      <c r="B14" s="305">
        <f t="shared" si="0"/>
        <v>6</v>
      </c>
      <c r="C14" s="306"/>
      <c r="D14" s="307"/>
      <c r="E14" s="307" t="s">
        <v>172</v>
      </c>
      <c r="F14" s="307"/>
      <c r="G14" s="308"/>
      <c r="H14" s="309" t="s">
        <v>200</v>
      </c>
      <c r="I14" s="310">
        <f t="shared" si="1"/>
        <v>479132132222.02002</v>
      </c>
      <c r="J14" s="310">
        <f t="shared" si="1"/>
        <v>409538802025.15997</v>
      </c>
      <c r="K14" s="310">
        <f>IF(ISERROR(J14/I14*100),0,(J14/I14*100))</f>
        <v>85.475127732695682</v>
      </c>
      <c r="L14" s="311">
        <f>+T14</f>
        <v>326863388406</v>
      </c>
      <c r="M14" s="312"/>
      <c r="N14" s="313">
        <f t="shared" si="2"/>
        <v>82675413619.159973</v>
      </c>
      <c r="O14" s="313">
        <f t="shared" si="3"/>
        <v>25.293568062896078</v>
      </c>
      <c r="Q14" s="299">
        <f>+'LRA 2020'!I14</f>
        <v>479132132222.02002</v>
      </c>
      <c r="R14" s="299">
        <f>+'LRA 2020'!J14</f>
        <v>409538802025.15997</v>
      </c>
      <c r="S14" s="299">
        <f>+'LRA 2020'!K14</f>
        <v>85.475127732695682</v>
      </c>
      <c r="T14" s="299">
        <f>+'LRA 2020'!L14</f>
        <v>326863388406</v>
      </c>
      <c r="W14" s="300">
        <f>+I14-'[8]LRA 2019'!I14</f>
        <v>205182564423.02002</v>
      </c>
      <c r="X14" s="300">
        <f>+J14-'[8]LRA 2019'!J14</f>
        <v>82675413619.159973</v>
      </c>
      <c r="Y14" s="300">
        <f>+K14-'[8]LRA 2019'!K14</f>
        <v>-33.840040760588252</v>
      </c>
      <c r="Z14" s="300">
        <f>+L14-'[8]LRA 2019'!L14</f>
        <v>17486535397.429993</v>
      </c>
    </row>
    <row r="15" spans="2:27" s="297" customFormat="1" ht="12" customHeight="1" x14ac:dyDescent="0.2">
      <c r="B15" s="305">
        <f t="shared" si="0"/>
        <v>7</v>
      </c>
      <c r="C15" s="314"/>
      <c r="D15" s="315"/>
      <c r="E15" s="315"/>
      <c r="F15" s="315" t="s">
        <v>90</v>
      </c>
      <c r="G15" s="316"/>
      <c r="H15" s="317"/>
      <c r="I15" s="318">
        <f>+SUM(I11:I14)</f>
        <v>1979279325434.02</v>
      </c>
      <c r="J15" s="318">
        <f>+SUM(J11:J14)</f>
        <v>1815441373947.4199</v>
      </c>
      <c r="K15" s="319">
        <f>IF(ISERROR(J15/I15*100),0,(J15/I15*100))</f>
        <v>91.722343108359738</v>
      </c>
      <c r="L15" s="320">
        <f>+SUM(L11:L14)</f>
        <v>1807482745855</v>
      </c>
      <c r="M15" s="312"/>
      <c r="N15" s="313">
        <f t="shared" si="2"/>
        <v>7958628092.4199219</v>
      </c>
      <c r="O15" s="313">
        <f t="shared" si="3"/>
        <v>0.44031557759934375</v>
      </c>
      <c r="Q15" s="299">
        <f>+'LRA 2020'!I15</f>
        <v>1979279325434.02</v>
      </c>
      <c r="R15" s="299">
        <f>+'LRA 2020'!J15</f>
        <v>1815441373947.4199</v>
      </c>
      <c r="S15" s="299">
        <f>+'LRA 2020'!K15</f>
        <v>91.722343108359738</v>
      </c>
      <c r="T15" s="299">
        <f>+'LRA 2020'!L15</f>
        <v>1807482745855</v>
      </c>
      <c r="W15" s="300">
        <f>+I15-'[8]LRA 2019'!I15</f>
        <v>270618366559.02002</v>
      </c>
      <c r="X15" s="300">
        <f>+J15-'[8]LRA 2019'!J15</f>
        <v>7957628092.4199219</v>
      </c>
      <c r="Y15" s="300">
        <f>+K15-'[8]LRA 2019'!K15</f>
        <v>-14.061296206783624</v>
      </c>
      <c r="Z15" s="300">
        <f>+L15-'[8]LRA 2019'!L15</f>
        <v>147065038482.46997</v>
      </c>
    </row>
    <row r="16" spans="2:27" s="297" customFormat="1" ht="12" customHeight="1" x14ac:dyDescent="0.2">
      <c r="B16" s="33">
        <f t="shared" si="0"/>
        <v>8</v>
      </c>
      <c r="C16" s="49"/>
      <c r="D16" s="50"/>
      <c r="E16" s="50"/>
      <c r="F16" s="50"/>
      <c r="G16" s="14"/>
      <c r="H16" s="47"/>
      <c r="I16" s="51"/>
      <c r="J16" s="51"/>
      <c r="K16" s="51"/>
      <c r="L16" s="52"/>
      <c r="N16" s="301"/>
      <c r="O16" s="301"/>
      <c r="Q16" s="299">
        <f>+'LRA 2020'!I16</f>
        <v>0</v>
      </c>
      <c r="R16" s="299">
        <f>+'LRA 2020'!J16</f>
        <v>0</v>
      </c>
      <c r="S16" s="299">
        <f>+'LRA 2020'!K16</f>
        <v>0</v>
      </c>
      <c r="T16" s="299">
        <f>+'LRA 2020'!L16</f>
        <v>0</v>
      </c>
      <c r="W16" s="300">
        <f>+I16-'[8]LRA 2019'!I16</f>
        <v>0</v>
      </c>
      <c r="X16" s="300">
        <f>+J16-'[8]LRA 2019'!J16</f>
        <v>0</v>
      </c>
      <c r="Y16" s="300">
        <f>+K16-'[8]LRA 2019'!K16</f>
        <v>0</v>
      </c>
      <c r="Z16" s="300">
        <f>+L16-'[8]LRA 2019'!L16</f>
        <v>0</v>
      </c>
    </row>
    <row r="17" spans="2:26" s="297" customFormat="1" ht="12" customHeight="1" x14ac:dyDescent="0.2">
      <c r="B17" s="33">
        <f t="shared" si="0"/>
        <v>9</v>
      </c>
      <c r="C17" s="45"/>
      <c r="D17" s="35" t="s">
        <v>173</v>
      </c>
      <c r="E17" s="46"/>
      <c r="F17" s="46"/>
      <c r="G17" s="13"/>
      <c r="H17" s="37" t="s">
        <v>201</v>
      </c>
      <c r="I17" s="51"/>
      <c r="J17" s="51"/>
      <c r="K17" s="51"/>
      <c r="L17" s="52"/>
      <c r="N17" s="301"/>
      <c r="O17" s="301"/>
      <c r="Q17" s="299">
        <f>+'LRA 2020'!I17</f>
        <v>0</v>
      </c>
      <c r="R17" s="299">
        <f>+'LRA 2020'!J17</f>
        <v>0</v>
      </c>
      <c r="S17" s="299">
        <f>+'LRA 2020'!K17</f>
        <v>0</v>
      </c>
      <c r="T17" s="299">
        <f>+'LRA 2020'!L17</f>
        <v>0</v>
      </c>
      <c r="W17" s="300">
        <f>+I17-'[8]LRA 2019'!I17</f>
        <v>0</v>
      </c>
      <c r="X17" s="300">
        <f>+J17-'[8]LRA 2019'!J17</f>
        <v>0</v>
      </c>
      <c r="Y17" s="300">
        <f>+K17-'[8]LRA 2019'!K17</f>
        <v>0</v>
      </c>
      <c r="Z17" s="300">
        <f>+L17-'[8]LRA 2019'!L17</f>
        <v>0</v>
      </c>
    </row>
    <row r="18" spans="2:26" s="297" customFormat="1" ht="12" customHeight="1" x14ac:dyDescent="0.2">
      <c r="B18" s="33">
        <f t="shared" si="0"/>
        <v>10</v>
      </c>
      <c r="C18" s="34"/>
      <c r="D18" s="35"/>
      <c r="E18" s="35" t="s">
        <v>89</v>
      </c>
      <c r="F18" s="35"/>
      <c r="G18" s="36"/>
      <c r="H18" s="37" t="s">
        <v>202</v>
      </c>
      <c r="I18" s="43"/>
      <c r="J18" s="43"/>
      <c r="K18" s="43"/>
      <c r="L18" s="44"/>
      <c r="N18" s="301"/>
      <c r="O18" s="301"/>
      <c r="Q18" s="299">
        <f>+'LRA 2020'!I18</f>
        <v>0</v>
      </c>
      <c r="R18" s="299">
        <f>+'LRA 2020'!J18</f>
        <v>0</v>
      </c>
      <c r="S18" s="299">
        <f>+'LRA 2020'!K18</f>
        <v>0</v>
      </c>
      <c r="T18" s="299">
        <f>+'LRA 2020'!L18</f>
        <v>0</v>
      </c>
      <c r="W18" s="300">
        <f>+I18-'[8]LRA 2019'!I18</f>
        <v>0</v>
      </c>
      <c r="X18" s="300">
        <f>+J18-'[8]LRA 2019'!J18</f>
        <v>0</v>
      </c>
      <c r="Y18" s="300">
        <f>+K18-'[8]LRA 2019'!K18</f>
        <v>0</v>
      </c>
      <c r="Z18" s="300">
        <f>+L18-'[8]LRA 2019'!L18</f>
        <v>0</v>
      </c>
    </row>
    <row r="19" spans="2:26" s="297" customFormat="1" ht="12" customHeight="1" x14ac:dyDescent="0.2">
      <c r="B19" s="33">
        <f t="shared" si="0"/>
        <v>11</v>
      </c>
      <c r="C19" s="40"/>
      <c r="D19" s="41"/>
      <c r="E19" s="41" t="s">
        <v>174</v>
      </c>
      <c r="F19" s="41"/>
      <c r="G19" s="42"/>
      <c r="H19" s="74" t="s">
        <v>203</v>
      </c>
      <c r="I19" s="43">
        <f t="shared" ref="I19:L23" si="4">+Q19</f>
        <v>194865013385</v>
      </c>
      <c r="J19" s="43">
        <f t="shared" si="4"/>
        <v>174135496633</v>
      </c>
      <c r="K19" s="43">
        <f>IF(ISERROR(J19/I19*100),0,(J19/I19*100))</f>
        <v>89.362114629041116</v>
      </c>
      <c r="L19" s="44">
        <f t="shared" si="4"/>
        <v>124847165200</v>
      </c>
      <c r="N19" s="298">
        <f t="shared" ref="N19:N24" si="5">+J19-L19</f>
        <v>49288331433</v>
      </c>
      <c r="O19" s="298">
        <f t="shared" ref="O19:O24" si="6">IF(ISERROR(N19/L19*100),0,N19/L19*100)</f>
        <v>39.478935187709013</v>
      </c>
      <c r="Q19" s="299">
        <f>+'LRA 2020'!I19</f>
        <v>194865013385</v>
      </c>
      <c r="R19" s="299">
        <f>+'LRA 2020'!J19</f>
        <v>174135496633</v>
      </c>
      <c r="S19" s="299">
        <f>+'LRA 2020'!K19</f>
        <v>89.362114629041116</v>
      </c>
      <c r="T19" s="299">
        <f>+'LRA 2020'!L19</f>
        <v>124847165200</v>
      </c>
      <c r="W19" s="300">
        <f>+I19-'[8]LRA 2019'!I19</f>
        <v>44734868585</v>
      </c>
      <c r="X19" s="300">
        <f>+J19-'[8]LRA 2019'!J19</f>
        <v>49288331433</v>
      </c>
      <c r="Y19" s="300">
        <f>+K19-'[8]LRA 2019'!K19</f>
        <v>6.2028228250409398</v>
      </c>
      <c r="Z19" s="300">
        <f>+L19-'[8]LRA 2019'!L19</f>
        <v>-22117144239</v>
      </c>
    </row>
    <row r="20" spans="2:26" s="297" customFormat="1" ht="12" customHeight="1" x14ac:dyDescent="0.2">
      <c r="B20" s="33">
        <f t="shared" si="0"/>
        <v>12</v>
      </c>
      <c r="C20" s="40"/>
      <c r="D20" s="41"/>
      <c r="E20" s="41" t="s">
        <v>88</v>
      </c>
      <c r="F20" s="41"/>
      <c r="G20" s="42"/>
      <c r="H20" s="74" t="s">
        <v>204</v>
      </c>
      <c r="I20" s="43">
        <f t="shared" si="4"/>
        <v>69870042432</v>
      </c>
      <c r="J20" s="43">
        <f t="shared" si="4"/>
        <v>59124751082</v>
      </c>
      <c r="K20" s="43">
        <f>IF(ISERROR(J20/I20*100),0,(J20/I20*100))</f>
        <v>84.621032167745284</v>
      </c>
      <c r="L20" s="44">
        <f t="shared" si="4"/>
        <v>60477630400</v>
      </c>
      <c r="N20" s="298">
        <f t="shared" si="5"/>
        <v>-1352879318</v>
      </c>
      <c r="O20" s="298">
        <f t="shared" si="6"/>
        <v>-2.2369912793408653</v>
      </c>
      <c r="Q20" s="299">
        <f>+'LRA 2020'!I20</f>
        <v>69870042432</v>
      </c>
      <c r="R20" s="299">
        <f>+'LRA 2020'!J20</f>
        <v>59124751082</v>
      </c>
      <c r="S20" s="299">
        <f>+'LRA 2020'!K20</f>
        <v>84.621032167745284</v>
      </c>
      <c r="T20" s="299">
        <f>+'LRA 2020'!L20</f>
        <v>60477630400</v>
      </c>
      <c r="W20" s="300">
        <f>+I20-'[8]LRA 2019'!I20</f>
        <v>-146759148568</v>
      </c>
      <c r="X20" s="300">
        <f>+J20-'[8]LRA 2019'!J20</f>
        <v>-1352879318</v>
      </c>
      <c r="Y20" s="300">
        <f>+K20-'[8]LRA 2019'!K20</f>
        <v>56.703450921734913</v>
      </c>
      <c r="Z20" s="300">
        <f>+L20-'[8]LRA 2019'!L20</f>
        <v>-54200913796</v>
      </c>
    </row>
    <row r="21" spans="2:26" s="297" customFormat="1" ht="12" customHeight="1" x14ac:dyDescent="0.2">
      <c r="B21" s="33">
        <f t="shared" si="0"/>
        <v>13</v>
      </c>
      <c r="C21" s="40"/>
      <c r="D21" s="41"/>
      <c r="E21" s="41" t="s">
        <v>175</v>
      </c>
      <c r="F21" s="41"/>
      <c r="G21" s="42"/>
      <c r="H21" s="74" t="s">
        <v>205</v>
      </c>
      <c r="I21" s="43">
        <f t="shared" si="4"/>
        <v>1484527774000</v>
      </c>
      <c r="J21" s="43">
        <f t="shared" si="4"/>
        <v>1475540106000</v>
      </c>
      <c r="K21" s="43">
        <f>IF(ISERROR(J21/I21*100),0,(J21/I21*100))</f>
        <v>99.394577308864811</v>
      </c>
      <c r="L21" s="44">
        <f t="shared" si="4"/>
        <v>1583746053000</v>
      </c>
      <c r="N21" s="298">
        <f t="shared" si="5"/>
        <v>-108205947000</v>
      </c>
      <c r="O21" s="298">
        <f t="shared" si="6"/>
        <v>-6.8322788741939808</v>
      </c>
      <c r="Q21" s="299">
        <f>+'LRA 2020'!I21</f>
        <v>1484527774000</v>
      </c>
      <c r="R21" s="299">
        <f>+'LRA 2020'!J21</f>
        <v>1475540106000</v>
      </c>
      <c r="S21" s="299">
        <f>+'LRA 2020'!K21</f>
        <v>99.394577308864811</v>
      </c>
      <c r="T21" s="299">
        <f>+'LRA 2020'!L21</f>
        <v>1583746053000</v>
      </c>
      <c r="W21" s="300">
        <f>+I21-'[8]LRA 2019'!I21</f>
        <v>-99218279000</v>
      </c>
      <c r="X21" s="300">
        <f>+J21-'[8]LRA 2019'!J21</f>
        <v>-108205947000</v>
      </c>
      <c r="Y21" s="300">
        <f>+K21-'[8]LRA 2019'!K21</f>
        <v>-0.60542269113518898</v>
      </c>
      <c r="Z21" s="300">
        <f>+L21-'[8]LRA 2019'!L21</f>
        <v>45968167000</v>
      </c>
    </row>
    <row r="22" spans="2:26" s="297" customFormat="1" ht="12" customHeight="1" x14ac:dyDescent="0.2">
      <c r="B22" s="33">
        <f t="shared" si="0"/>
        <v>14</v>
      </c>
      <c r="C22" s="40"/>
      <c r="D22" s="41"/>
      <c r="E22" s="41" t="s">
        <v>176</v>
      </c>
      <c r="F22" s="41"/>
      <c r="G22" s="42"/>
      <c r="H22" s="74" t="s">
        <v>206</v>
      </c>
      <c r="I22" s="43">
        <f t="shared" si="4"/>
        <v>1632294946373</v>
      </c>
      <c r="J22" s="43">
        <f t="shared" si="4"/>
        <v>355203497834</v>
      </c>
      <c r="K22" s="43">
        <f>IF(ISERROR(J22/I22*100),0,(J22/I22*100))</f>
        <v>21.760987413657748</v>
      </c>
      <c r="L22" s="44">
        <f t="shared" si="4"/>
        <v>434251210607</v>
      </c>
      <c r="N22" s="298">
        <f t="shared" si="5"/>
        <v>-79047712773</v>
      </c>
      <c r="O22" s="298">
        <f t="shared" si="6"/>
        <v>-18.203222200004106</v>
      </c>
      <c r="Q22" s="299">
        <f>+'LRA 2020'!I22</f>
        <v>1632294946373</v>
      </c>
      <c r="R22" s="299">
        <f>+'LRA 2020'!J22</f>
        <v>355203497834</v>
      </c>
      <c r="S22" s="299">
        <f>+'LRA 2020'!K22</f>
        <v>21.760987413657748</v>
      </c>
      <c r="T22" s="299">
        <f>+'LRA 2020'!L22</f>
        <v>434251210607</v>
      </c>
      <c r="W22" s="300">
        <f>+I22-'[8]LRA 2019'!I22</f>
        <v>1175274444373</v>
      </c>
      <c r="X22" s="300">
        <f>+J22-'[8]LRA 2019'!J22</f>
        <v>-79047712773</v>
      </c>
      <c r="Y22" s="300">
        <f>+K22-'[8]LRA 2019'!K22</f>
        <v>-73.256896621444028</v>
      </c>
      <c r="Z22" s="300">
        <f>+L22-'[8]LRA 2019'!L22</f>
        <v>104177208990</v>
      </c>
    </row>
    <row r="23" spans="2:26" s="297" customFormat="1" ht="12" customHeight="1" x14ac:dyDescent="0.2">
      <c r="B23" s="33">
        <f t="shared" si="0"/>
        <v>15</v>
      </c>
      <c r="C23" s="40"/>
      <c r="D23" s="41"/>
      <c r="E23" s="41" t="s">
        <v>232</v>
      </c>
      <c r="F23" s="41"/>
      <c r="G23" s="42"/>
      <c r="H23" s="74" t="s">
        <v>233</v>
      </c>
      <c r="I23" s="43">
        <f t="shared" si="4"/>
        <v>0</v>
      </c>
      <c r="J23" s="43">
        <f t="shared" si="4"/>
        <v>1246762989482</v>
      </c>
      <c r="K23" s="43">
        <f>IF(ISERROR(J23/I23*100),0,(J23/I23*100))</f>
        <v>0</v>
      </c>
      <c r="L23" s="44">
        <f t="shared" si="4"/>
        <v>1139543578130</v>
      </c>
      <c r="N23" s="298">
        <f t="shared" si="5"/>
        <v>107219411352</v>
      </c>
      <c r="O23" s="298">
        <f t="shared" si="6"/>
        <v>9.4089785954432656</v>
      </c>
      <c r="Q23" s="299">
        <f>+'LRA 2020'!I23</f>
        <v>0</v>
      </c>
      <c r="R23" s="299">
        <f>+'LRA 2020'!J23</f>
        <v>1246762989482</v>
      </c>
      <c r="S23" s="299">
        <f>+'LRA 2020'!K23</f>
        <v>0</v>
      </c>
      <c r="T23" s="299">
        <f>+'LRA 2020'!L23</f>
        <v>1139543578130</v>
      </c>
      <c r="W23" s="300">
        <f>+I23-'[8]LRA 2019'!I23</f>
        <v>-1196799068000</v>
      </c>
      <c r="X23" s="300">
        <f>+J23-'[8]LRA 2019'!J23</f>
        <v>107219411352</v>
      </c>
      <c r="Y23" s="300">
        <f>+K23-'[8]LRA 2019'!K23</f>
        <v>-95.215947989859231</v>
      </c>
      <c r="Z23" s="300">
        <f>+L23-'[8]LRA 2019'!L23</f>
        <v>56651630372</v>
      </c>
    </row>
    <row r="24" spans="2:26" s="297" customFormat="1" ht="12" customHeight="1" x14ac:dyDescent="0.2">
      <c r="B24" s="33">
        <f>+B23+1</f>
        <v>16</v>
      </c>
      <c r="C24" s="34"/>
      <c r="D24" s="35"/>
      <c r="E24" s="35"/>
      <c r="F24" s="35" t="s">
        <v>234</v>
      </c>
      <c r="G24" s="36"/>
      <c r="H24" s="47"/>
      <c r="I24" s="12">
        <f>+SUM(I19:I23)</f>
        <v>3381557776190</v>
      </c>
      <c r="J24" s="12">
        <f>+SUM(J19:J23)</f>
        <v>3310766841031</v>
      </c>
      <c r="K24" s="48">
        <f t="shared" ref="K24" si="7">IF(ISERROR(J24/I24*100),0,(J24/I24*100))</f>
        <v>97.906558460794358</v>
      </c>
      <c r="L24" s="11">
        <f>+SUM(L19:L23)</f>
        <v>3342865637337</v>
      </c>
      <c r="N24" s="298">
        <f t="shared" si="5"/>
        <v>-32098796306</v>
      </c>
      <c r="O24" s="298">
        <f t="shared" si="6"/>
        <v>-0.96021796232200962</v>
      </c>
      <c r="Q24" s="299">
        <f>+'LRA 2020'!I24</f>
        <v>3381557776190</v>
      </c>
      <c r="R24" s="299">
        <f>+'LRA 2020'!J24</f>
        <v>3310766841031</v>
      </c>
      <c r="S24" s="299">
        <f>+'LRA 2020'!K24</f>
        <v>97.906558460794358</v>
      </c>
      <c r="T24" s="299">
        <f>+'LRA 2020'!L24</f>
        <v>3342865637337</v>
      </c>
      <c r="W24" s="300">
        <f>+I24-'[8]LRA 2019'!I24</f>
        <v>-222767182610</v>
      </c>
      <c r="X24" s="300">
        <f>+J24-'[8]LRA 2019'!J24</f>
        <v>-32098796306</v>
      </c>
      <c r="Y24" s="300">
        <f>+K24-'[8]LRA 2019'!K24</f>
        <v>5.1606025453779125</v>
      </c>
      <c r="Z24" s="300">
        <f>+L24-'[8]LRA 2019'!L24</f>
        <v>130478948327</v>
      </c>
    </row>
    <row r="25" spans="2:26" s="297" customFormat="1" ht="12" customHeight="1" x14ac:dyDescent="0.2">
      <c r="B25" s="33">
        <f t="shared" si="0"/>
        <v>17</v>
      </c>
      <c r="C25" s="49"/>
      <c r="D25" s="50"/>
      <c r="E25" s="50"/>
      <c r="F25" s="50"/>
      <c r="G25" s="14"/>
      <c r="H25" s="47"/>
      <c r="I25" s="51"/>
      <c r="J25" s="51"/>
      <c r="K25" s="51"/>
      <c r="L25" s="52"/>
      <c r="N25" s="301"/>
      <c r="O25" s="301"/>
      <c r="Q25" s="299">
        <f>+'LRA 2020'!I25</f>
        <v>0</v>
      </c>
      <c r="R25" s="299">
        <f>+'LRA 2020'!J25</f>
        <v>0</v>
      </c>
      <c r="S25" s="299">
        <f>+'LRA 2020'!K25</f>
        <v>0</v>
      </c>
      <c r="T25" s="299">
        <f>+'LRA 2020'!L25</f>
        <v>0</v>
      </c>
      <c r="W25" s="300">
        <f>+I25-'[8]LRA 2019'!I25</f>
        <v>0</v>
      </c>
      <c r="X25" s="300">
        <f>+J25-'[8]LRA 2019'!J25</f>
        <v>0</v>
      </c>
      <c r="Y25" s="300">
        <f>+K25-'[8]LRA 2019'!K25</f>
        <v>0</v>
      </c>
      <c r="Z25" s="300">
        <f>+L25-'[8]LRA 2019'!L25</f>
        <v>0</v>
      </c>
    </row>
    <row r="26" spans="2:26" s="297" customFormat="1" ht="12" customHeight="1" x14ac:dyDescent="0.2">
      <c r="B26" s="33">
        <f t="shared" si="0"/>
        <v>18</v>
      </c>
      <c r="C26" s="45"/>
      <c r="D26" s="46"/>
      <c r="E26" s="46" t="s">
        <v>86</v>
      </c>
      <c r="F26" s="46"/>
      <c r="G26" s="13"/>
      <c r="H26" s="37" t="s">
        <v>207</v>
      </c>
      <c r="I26" s="43"/>
      <c r="J26" s="43"/>
      <c r="K26" s="43"/>
      <c r="L26" s="44"/>
      <c r="N26" s="301"/>
      <c r="O26" s="301"/>
      <c r="Q26" s="299">
        <f>+'LRA 2020'!I26</f>
        <v>0</v>
      </c>
      <c r="R26" s="299">
        <f>+'LRA 2020'!J26</f>
        <v>0</v>
      </c>
      <c r="S26" s="299">
        <f>+'LRA 2020'!K26</f>
        <v>0</v>
      </c>
      <c r="T26" s="299">
        <f>+'LRA 2020'!L26</f>
        <v>0</v>
      </c>
      <c r="W26" s="300">
        <f>+I26-'[8]LRA 2019'!I26</f>
        <v>0</v>
      </c>
      <c r="X26" s="300">
        <f>+J26-'[8]LRA 2019'!J26</f>
        <v>0</v>
      </c>
      <c r="Y26" s="300">
        <f>+K26-'[8]LRA 2019'!K26</f>
        <v>0</v>
      </c>
      <c r="Z26" s="300">
        <f>+L26-'[8]LRA 2019'!L26</f>
        <v>0</v>
      </c>
    </row>
    <row r="27" spans="2:26" s="297" customFormat="1" ht="12" customHeight="1" x14ac:dyDescent="0.2">
      <c r="B27" s="33">
        <f t="shared" si="0"/>
        <v>19</v>
      </c>
      <c r="C27" s="49"/>
      <c r="D27" s="50"/>
      <c r="E27" s="50" t="s">
        <v>85</v>
      </c>
      <c r="F27" s="50"/>
      <c r="G27" s="14"/>
      <c r="H27" s="37"/>
      <c r="I27" s="43">
        <f t="shared" ref="I27:L29" si="8">+Q27</f>
        <v>0</v>
      </c>
      <c r="J27" s="43">
        <f t="shared" si="8"/>
        <v>0</v>
      </c>
      <c r="K27" s="43">
        <f>IF(ISERROR(J27/I27*100),0,(J27/I27*100))</f>
        <v>0</v>
      </c>
      <c r="L27" s="44">
        <f t="shared" si="8"/>
        <v>0</v>
      </c>
      <c r="N27" s="298">
        <f t="shared" ref="N27:N31" si="9">+J27-L27</f>
        <v>0</v>
      </c>
      <c r="O27" s="298">
        <f t="shared" ref="O27:O31" si="10">IF(ISERROR(N27/L27*100),0,N27/L27*100)</f>
        <v>0</v>
      </c>
      <c r="Q27" s="299">
        <f>+'LRA 2020'!I27</f>
        <v>0</v>
      </c>
      <c r="R27" s="299">
        <f>+'LRA 2020'!J27</f>
        <v>0</v>
      </c>
      <c r="S27" s="299">
        <f>+'LRA 2020'!K27</f>
        <v>0</v>
      </c>
      <c r="T27" s="299">
        <f>+'LRA 2020'!L27</f>
        <v>0</v>
      </c>
      <c r="W27" s="300">
        <f>+I27-'[8]LRA 2019'!I27</f>
        <v>0</v>
      </c>
      <c r="X27" s="300">
        <f>+J27-'[8]LRA 2019'!J27</f>
        <v>0</v>
      </c>
      <c r="Y27" s="300">
        <f>+K27-'[8]LRA 2019'!K27</f>
        <v>0</v>
      </c>
      <c r="Z27" s="300">
        <f>+L27-'[8]LRA 2019'!L27</f>
        <v>0</v>
      </c>
    </row>
    <row r="28" spans="2:26" s="297" customFormat="1" ht="12" customHeight="1" x14ac:dyDescent="0.2">
      <c r="B28" s="33">
        <f t="shared" si="0"/>
        <v>20</v>
      </c>
      <c r="C28" s="49"/>
      <c r="D28" s="50"/>
      <c r="E28" s="50" t="s">
        <v>177</v>
      </c>
      <c r="F28" s="50"/>
      <c r="G28" s="14"/>
      <c r="H28" s="37"/>
      <c r="I28" s="43">
        <f t="shared" si="8"/>
        <v>39135054000</v>
      </c>
      <c r="J28" s="43">
        <f t="shared" si="8"/>
        <v>39135054000</v>
      </c>
      <c r="K28" s="43">
        <f>IF(ISERROR(J28/I28*100),0,(J28/I28*100))</f>
        <v>100</v>
      </c>
      <c r="L28" s="44">
        <f t="shared" si="8"/>
        <v>36346428000</v>
      </c>
      <c r="N28" s="298">
        <f>+J28-L28</f>
        <v>2788626000</v>
      </c>
      <c r="O28" s="298">
        <f>IF(ISERROR(N28/L28*100),0,N28/L28*100)</f>
        <v>7.672352287272906</v>
      </c>
      <c r="Q28" s="299">
        <f>+'LRA 2020'!I28</f>
        <v>39135054000</v>
      </c>
      <c r="R28" s="299">
        <f>+'LRA 2020'!J28</f>
        <v>39135054000</v>
      </c>
      <c r="S28" s="299">
        <f>+'LRA 2020'!K28</f>
        <v>100</v>
      </c>
      <c r="T28" s="299">
        <f>+'LRA 2020'!L28</f>
        <v>36346428000</v>
      </c>
      <c r="W28" s="300">
        <f>+I28-'[8]LRA 2019'!I28</f>
        <v>2788626000</v>
      </c>
      <c r="X28" s="300">
        <f>+J28-'[8]LRA 2019'!J28</f>
        <v>2788626000</v>
      </c>
      <c r="Y28" s="300">
        <f>+K28-'[8]LRA 2019'!K28</f>
        <v>0</v>
      </c>
      <c r="Z28" s="300">
        <f>+L28-'[8]LRA 2019'!L28</f>
        <v>9096428000</v>
      </c>
    </row>
    <row r="29" spans="2:26" s="297" customFormat="1" ht="12" customHeight="1" x14ac:dyDescent="0.2">
      <c r="B29" s="33">
        <f t="shared" si="0"/>
        <v>21</v>
      </c>
      <c r="C29" s="49"/>
      <c r="D29" s="50"/>
      <c r="E29" s="50" t="s">
        <v>1421</v>
      </c>
      <c r="F29" s="50"/>
      <c r="G29" s="14"/>
      <c r="H29" s="37"/>
      <c r="I29" s="43">
        <f t="shared" si="8"/>
        <v>1662086250</v>
      </c>
      <c r="J29" s="43">
        <f t="shared" si="8"/>
        <v>1663229013</v>
      </c>
      <c r="K29" s="43">
        <f>IF(ISERROR(J29/I29*100),0,(J29/I29*100))</f>
        <v>100.06875473520103</v>
      </c>
      <c r="L29" s="44">
        <f t="shared" si="8"/>
        <v>4607458338</v>
      </c>
      <c r="N29" s="298">
        <f>+J29-L29</f>
        <v>-2944229325</v>
      </c>
      <c r="O29" s="298">
        <f>IF(ISERROR(N29/L29*100),0,N29/L29*100)</f>
        <v>-63.901377050281205</v>
      </c>
      <c r="Q29" s="299">
        <f>+'LRA 2020'!I29</f>
        <v>1662086250</v>
      </c>
      <c r="R29" s="299">
        <f>+'LRA 2020'!J29</f>
        <v>1663229013</v>
      </c>
      <c r="S29" s="299">
        <f>+'LRA 2020'!K29</f>
        <v>100.06875473520103</v>
      </c>
      <c r="T29" s="299">
        <f>+'LRA 2020'!L29</f>
        <v>4607458338</v>
      </c>
      <c r="W29" s="300">
        <f>+I29-'[8]LRA 2019'!I29</f>
        <v>-2976610750</v>
      </c>
      <c r="X29" s="300">
        <f>+J29-'[8]LRA 2019'!J29</f>
        <v>-2944229325</v>
      </c>
      <c r="Y29" s="300">
        <f>+K29-'[8]LRA 2019'!K29</f>
        <v>0.74219087470312672</v>
      </c>
      <c r="Z29" s="300">
        <f>+L29-'[8]LRA 2019'!L29</f>
        <v>-26681082662</v>
      </c>
    </row>
    <row r="30" spans="2:26" s="297" customFormat="1" ht="12" customHeight="1" x14ac:dyDescent="0.2">
      <c r="B30" s="33">
        <f t="shared" si="0"/>
        <v>22</v>
      </c>
      <c r="C30" s="45"/>
      <c r="D30" s="46"/>
      <c r="E30" s="46"/>
      <c r="F30" s="46" t="s">
        <v>1422</v>
      </c>
      <c r="G30" s="13"/>
      <c r="H30" s="47"/>
      <c r="I30" s="12">
        <f>+SUM(I27:I29)</f>
        <v>40797140250</v>
      </c>
      <c r="J30" s="12">
        <f>+SUM(J27:J29)</f>
        <v>40798283013</v>
      </c>
      <c r="K30" s="48">
        <f>IF(ISERROR(J30/I30*100),0,(J30/I30*100))</f>
        <v>100.00280108603936</v>
      </c>
      <c r="L30" s="11">
        <f>+SUM(L27:L29)</f>
        <v>40953886338</v>
      </c>
      <c r="N30" s="298">
        <f t="shared" si="9"/>
        <v>-155603325</v>
      </c>
      <c r="O30" s="298">
        <f t="shared" si="10"/>
        <v>-0.37994764090464328</v>
      </c>
      <c r="Q30" s="299">
        <f>+'LRA 2020'!I30</f>
        <v>40797140250</v>
      </c>
      <c r="R30" s="299">
        <f>+'LRA 2020'!J30</f>
        <v>40798283013</v>
      </c>
      <c r="S30" s="299">
        <f>+'LRA 2020'!K30</f>
        <v>100.00280108603936</v>
      </c>
      <c r="T30" s="299">
        <f>+'LRA 2020'!L30</f>
        <v>40953886338</v>
      </c>
      <c r="W30" s="300">
        <f>+I30-'[8]LRA 2019'!I30</f>
        <v>-187984750</v>
      </c>
      <c r="X30" s="300">
        <f>+J30-'[8]LRA 2019'!J30</f>
        <v>-155603325</v>
      </c>
      <c r="Y30" s="300">
        <f>+K30-'[8]LRA 2019'!K30</f>
        <v>7.9020597386460167E-2</v>
      </c>
      <c r="Z30" s="300">
        <f>+L30-'[8]LRA 2019'!L30</f>
        <v>-17584654662</v>
      </c>
    </row>
    <row r="31" spans="2:26" s="297" customFormat="1" ht="12" customHeight="1" x14ac:dyDescent="0.2">
      <c r="B31" s="33">
        <f t="shared" si="0"/>
        <v>23</v>
      </c>
      <c r="C31" s="45"/>
      <c r="D31" s="46"/>
      <c r="E31" s="46"/>
      <c r="F31" s="46" t="s">
        <v>1423</v>
      </c>
      <c r="G31" s="13"/>
      <c r="H31" s="47"/>
      <c r="I31" s="12">
        <f>+I24+I30</f>
        <v>3422354916440</v>
      </c>
      <c r="J31" s="12">
        <f>+J24+J30</f>
        <v>3351565124044</v>
      </c>
      <c r="K31" s="48">
        <f>IF(ISERROR(J31/I31*100),0,(J31/I31*100))</f>
        <v>97.93154730808466</v>
      </c>
      <c r="L31" s="11">
        <f>+L24+L30</f>
        <v>3383819523675</v>
      </c>
      <c r="N31" s="298">
        <f t="shared" si="9"/>
        <v>-32254399631</v>
      </c>
      <c r="O31" s="298">
        <f t="shared" si="10"/>
        <v>-0.95319503316684229</v>
      </c>
      <c r="Q31" s="299">
        <f>+'LRA 2020'!I31</f>
        <v>3422354916440</v>
      </c>
      <c r="R31" s="299">
        <f>+'LRA 2020'!J31</f>
        <v>3351565124044</v>
      </c>
      <c r="S31" s="299">
        <f>+'LRA 2020'!K31</f>
        <v>97.93154730808466</v>
      </c>
      <c r="T31" s="299">
        <f>+'LRA 2020'!L31</f>
        <v>3383819523675</v>
      </c>
      <c r="W31" s="300">
        <f>+I31-'[8]LRA 2019'!I31</f>
        <v>-222955167360</v>
      </c>
      <c r="X31" s="300">
        <f>+J31-'[8]LRA 2019'!J31</f>
        <v>-32254399631</v>
      </c>
      <c r="Y31" s="300">
        <f>+K31-'[8]LRA 2019'!K31</f>
        <v>5.1048893314993933</v>
      </c>
      <c r="Z31" s="300">
        <f>+L31-'[8]LRA 2019'!L31</f>
        <v>112894293665</v>
      </c>
    </row>
    <row r="32" spans="2:26" s="297" customFormat="1" ht="12" customHeight="1" x14ac:dyDescent="0.2">
      <c r="B32" s="33">
        <f t="shared" si="0"/>
        <v>24</v>
      </c>
      <c r="C32" s="49"/>
      <c r="D32" s="50"/>
      <c r="E32" s="50"/>
      <c r="F32" s="50"/>
      <c r="G32" s="14"/>
      <c r="H32" s="47"/>
      <c r="I32" s="51"/>
      <c r="J32" s="51"/>
      <c r="K32" s="51"/>
      <c r="L32" s="52"/>
      <c r="N32" s="301"/>
      <c r="O32" s="301"/>
      <c r="Q32" s="299">
        <f>+'LRA 2020'!I32</f>
        <v>0</v>
      </c>
      <c r="R32" s="299">
        <f>+'LRA 2020'!J32</f>
        <v>0</v>
      </c>
      <c r="S32" s="299">
        <f>+'LRA 2020'!K32</f>
        <v>0</v>
      </c>
      <c r="T32" s="299">
        <f>+'LRA 2020'!L32</f>
        <v>0</v>
      </c>
      <c r="W32" s="300">
        <f>+I32-'[8]LRA 2019'!I32</f>
        <v>0</v>
      </c>
      <c r="X32" s="300">
        <f>+J32-'[8]LRA 2019'!J32</f>
        <v>0</v>
      </c>
      <c r="Y32" s="300">
        <f>+K32-'[8]LRA 2019'!K32</f>
        <v>0</v>
      </c>
      <c r="Z32" s="300">
        <f>+L32-'[8]LRA 2019'!L32</f>
        <v>0</v>
      </c>
    </row>
    <row r="33" spans="2:26" s="297" customFormat="1" ht="12" customHeight="1" x14ac:dyDescent="0.2">
      <c r="B33" s="33">
        <f t="shared" si="0"/>
        <v>25</v>
      </c>
      <c r="C33" s="45"/>
      <c r="D33" s="46" t="s">
        <v>178</v>
      </c>
      <c r="E33" s="46"/>
      <c r="F33" s="46"/>
      <c r="G33" s="13"/>
      <c r="H33" s="37" t="s">
        <v>208</v>
      </c>
      <c r="I33" s="51"/>
      <c r="J33" s="51"/>
      <c r="K33" s="51"/>
      <c r="L33" s="52"/>
      <c r="N33" s="301"/>
      <c r="O33" s="301"/>
      <c r="Q33" s="299">
        <f>+'LRA 2020'!I33</f>
        <v>0</v>
      </c>
      <c r="R33" s="299">
        <f>+'LRA 2020'!J33</f>
        <v>0</v>
      </c>
      <c r="S33" s="299">
        <f>+'LRA 2020'!K33</f>
        <v>0</v>
      </c>
      <c r="T33" s="299">
        <f>+'LRA 2020'!L33</f>
        <v>0</v>
      </c>
      <c r="W33" s="300">
        <f>+I33-'[8]LRA 2019'!I33</f>
        <v>0</v>
      </c>
      <c r="X33" s="300">
        <f>+J33-'[8]LRA 2019'!J33</f>
        <v>0</v>
      </c>
      <c r="Y33" s="300">
        <f>+K33-'[8]LRA 2019'!K33</f>
        <v>0</v>
      </c>
      <c r="Z33" s="300">
        <f>+L33-'[8]LRA 2019'!L33</f>
        <v>0</v>
      </c>
    </row>
    <row r="34" spans="2:26" s="297" customFormat="1" ht="12" customHeight="1" x14ac:dyDescent="0.2">
      <c r="B34" s="33">
        <f t="shared" si="0"/>
        <v>26</v>
      </c>
      <c r="C34" s="40"/>
      <c r="D34" s="41"/>
      <c r="E34" s="41" t="s">
        <v>179</v>
      </c>
      <c r="F34" s="41"/>
      <c r="G34" s="42"/>
      <c r="H34" s="37"/>
      <c r="I34" s="43">
        <f t="shared" ref="I34:L36" si="11">+Q34</f>
        <v>3545736259</v>
      </c>
      <c r="J34" s="43">
        <f t="shared" si="11"/>
        <v>7218005515</v>
      </c>
      <c r="K34" s="43">
        <f>IF(ISERROR(J34/I34*100),0,(J34/I34*100))</f>
        <v>203.56859585026456</v>
      </c>
      <c r="L34" s="44">
        <f t="shared" si="11"/>
        <v>6425218712</v>
      </c>
      <c r="N34" s="298">
        <f t="shared" ref="N34:N38" si="12">+J34-L34</f>
        <v>792786803</v>
      </c>
      <c r="O34" s="298">
        <f t="shared" ref="O34:O38" si="13">IF(ISERROR(N34/L34*100),0,N34/L34*100)</f>
        <v>12.338674192045152</v>
      </c>
      <c r="Q34" s="299">
        <f>+'LRA 2020'!I34</f>
        <v>3545736259</v>
      </c>
      <c r="R34" s="299">
        <f>+'LRA 2020'!J34</f>
        <v>7218005515</v>
      </c>
      <c r="S34" s="299">
        <f>+'LRA 2020'!K34</f>
        <v>203.56859585026456</v>
      </c>
      <c r="T34" s="299">
        <f>+'LRA 2020'!L34</f>
        <v>6425218712</v>
      </c>
      <c r="W34" s="300">
        <f>+I34-'[8]LRA 2019'!I34</f>
        <v>-46454263741</v>
      </c>
      <c r="X34" s="300">
        <f>+J34-'[8]LRA 2019'!J34</f>
        <v>792786803</v>
      </c>
      <c r="Y34" s="300">
        <f>+K34-'[8]LRA 2019'!K34</f>
        <v>190.71815842626455</v>
      </c>
      <c r="Z34" s="300">
        <f>+L34-'[8]LRA 2019'!L34</f>
        <v>-3478818534</v>
      </c>
    </row>
    <row r="35" spans="2:26" s="297" customFormat="1" ht="12" customHeight="1" x14ac:dyDescent="0.2">
      <c r="B35" s="33">
        <f t="shared" si="0"/>
        <v>27</v>
      </c>
      <c r="C35" s="40"/>
      <c r="D35" s="41"/>
      <c r="E35" s="41" t="s">
        <v>82</v>
      </c>
      <c r="F35" s="41"/>
      <c r="G35" s="42"/>
      <c r="H35" s="37"/>
      <c r="I35" s="43">
        <f t="shared" si="11"/>
        <v>0</v>
      </c>
      <c r="J35" s="43">
        <f t="shared" si="11"/>
        <v>0</v>
      </c>
      <c r="K35" s="43">
        <f>IF(ISERROR(J35/I35*100),0,(J35/I35*100))</f>
        <v>0</v>
      </c>
      <c r="L35" s="44">
        <f t="shared" si="11"/>
        <v>0</v>
      </c>
      <c r="N35" s="298">
        <f t="shared" si="12"/>
        <v>0</v>
      </c>
      <c r="O35" s="298">
        <f t="shared" si="13"/>
        <v>0</v>
      </c>
      <c r="Q35" s="299">
        <f>+'LRA 2020'!I35</f>
        <v>0</v>
      </c>
      <c r="R35" s="299">
        <f>+'LRA 2020'!J35</f>
        <v>0</v>
      </c>
      <c r="S35" s="299">
        <f>+'LRA 2020'!K35</f>
        <v>0</v>
      </c>
      <c r="T35" s="299">
        <f>+'LRA 2020'!L35</f>
        <v>0</v>
      </c>
      <c r="W35" s="300">
        <f>+I35-'[8]LRA 2019'!I35</f>
        <v>0</v>
      </c>
      <c r="X35" s="300">
        <f>+J35-'[8]LRA 2019'!J35</f>
        <v>0</v>
      </c>
      <c r="Y35" s="300">
        <f>+K35-'[8]LRA 2019'!K35</f>
        <v>0</v>
      </c>
      <c r="Z35" s="300">
        <f>+L35-'[8]LRA 2019'!L35</f>
        <v>0</v>
      </c>
    </row>
    <row r="36" spans="2:26" s="297" customFormat="1" ht="12" customHeight="1" x14ac:dyDescent="0.2">
      <c r="B36" s="33">
        <f t="shared" si="0"/>
        <v>28</v>
      </c>
      <c r="C36" s="40"/>
      <c r="D36" s="41"/>
      <c r="E36" s="41" t="s">
        <v>81</v>
      </c>
      <c r="F36" s="41"/>
      <c r="G36" s="42"/>
      <c r="H36" s="37"/>
      <c r="I36" s="43">
        <f t="shared" si="11"/>
        <v>0</v>
      </c>
      <c r="J36" s="43">
        <f t="shared" si="11"/>
        <v>0</v>
      </c>
      <c r="K36" s="43">
        <f>IF(ISERROR(J36/I36*100),0,(J36/I36*100))</f>
        <v>0</v>
      </c>
      <c r="L36" s="44">
        <f t="shared" si="11"/>
        <v>0</v>
      </c>
      <c r="N36" s="298">
        <f t="shared" si="12"/>
        <v>0</v>
      </c>
      <c r="O36" s="298">
        <f t="shared" si="13"/>
        <v>0</v>
      </c>
      <c r="Q36" s="299">
        <f>+'LRA 2020'!I36</f>
        <v>0</v>
      </c>
      <c r="R36" s="299">
        <f>+'LRA 2020'!J36</f>
        <v>0</v>
      </c>
      <c r="S36" s="299">
        <f>+'LRA 2020'!K36</f>
        <v>0</v>
      </c>
      <c r="T36" s="299">
        <f>+'LRA 2020'!L36</f>
        <v>0</v>
      </c>
      <c r="W36" s="300">
        <f>+I36-'[8]LRA 2019'!I36</f>
        <v>0</v>
      </c>
      <c r="X36" s="300">
        <f>+J36-'[8]LRA 2019'!J36</f>
        <v>0</v>
      </c>
      <c r="Y36" s="300">
        <f>+K36-'[8]LRA 2019'!K36</f>
        <v>0</v>
      </c>
      <c r="Z36" s="300">
        <f>+L36-'[8]LRA 2019'!L36</f>
        <v>0</v>
      </c>
    </row>
    <row r="37" spans="2:26" s="297" customFormat="1" ht="12" customHeight="1" x14ac:dyDescent="0.2">
      <c r="B37" s="33">
        <f t="shared" si="0"/>
        <v>29</v>
      </c>
      <c r="C37" s="45"/>
      <c r="D37" s="46"/>
      <c r="E37" s="46"/>
      <c r="F37" s="46" t="s">
        <v>1424</v>
      </c>
      <c r="G37" s="13"/>
      <c r="H37" s="47"/>
      <c r="I37" s="12">
        <f>+SUM(I34:I36)</f>
        <v>3545736259</v>
      </c>
      <c r="J37" s="12">
        <f>+SUM(J34:J36)</f>
        <v>7218005515</v>
      </c>
      <c r="K37" s="48">
        <f>IF(ISERROR(J37/I37*100),0,(J37/I37*100))</f>
        <v>203.56859585026456</v>
      </c>
      <c r="L37" s="11">
        <f>+SUM(L34:L36)</f>
        <v>6425218712</v>
      </c>
      <c r="N37" s="298">
        <f t="shared" si="12"/>
        <v>792786803</v>
      </c>
      <c r="O37" s="298">
        <f t="shared" si="13"/>
        <v>12.338674192045152</v>
      </c>
      <c r="Q37" s="299">
        <f>+'LRA 2020'!I37</f>
        <v>3545736259</v>
      </c>
      <c r="R37" s="299">
        <f>+'LRA 2020'!J37</f>
        <v>7218005515</v>
      </c>
      <c r="S37" s="299">
        <f>+'LRA 2020'!K37</f>
        <v>203.56859585026456</v>
      </c>
      <c r="T37" s="299">
        <f>+'LRA 2020'!L37</f>
        <v>6425218712</v>
      </c>
      <c r="W37" s="300">
        <f>+I37-'[8]LRA 2019'!I37</f>
        <v>-46454263741</v>
      </c>
      <c r="X37" s="300">
        <f>+J37-'[8]LRA 2019'!J37</f>
        <v>792786803</v>
      </c>
      <c r="Y37" s="300">
        <f>+K37-'[8]LRA 2019'!K37</f>
        <v>190.71815842626455</v>
      </c>
      <c r="Z37" s="300">
        <f>+L37-'[8]LRA 2019'!L37</f>
        <v>-3478818534</v>
      </c>
    </row>
    <row r="38" spans="2:26" s="297" customFormat="1" ht="12" customHeight="1" x14ac:dyDescent="0.2">
      <c r="B38" s="305">
        <f t="shared" si="0"/>
        <v>30</v>
      </c>
      <c r="C38" s="321"/>
      <c r="D38" s="322"/>
      <c r="E38" s="322"/>
      <c r="F38" s="322"/>
      <c r="G38" s="316" t="s">
        <v>1425</v>
      </c>
      <c r="H38" s="317"/>
      <c r="I38" s="318">
        <f>+I15+I31+I37</f>
        <v>5405179978133.0195</v>
      </c>
      <c r="J38" s="318">
        <f>+J15+J31+J37</f>
        <v>5174224503506.4199</v>
      </c>
      <c r="K38" s="318">
        <f>IF(ISERROR(J38/I38*100),0,(J38/I38*100))</f>
        <v>95.727145524090901</v>
      </c>
      <c r="L38" s="320">
        <f>+L15+L31+L37</f>
        <v>5197727488242</v>
      </c>
      <c r="M38" s="312"/>
      <c r="N38" s="313">
        <f t="shared" si="12"/>
        <v>-23502984735.580078</v>
      </c>
      <c r="O38" s="313">
        <f t="shared" si="13"/>
        <v>-0.45217808722652691</v>
      </c>
      <c r="Q38" s="299">
        <f>+'LRA 2020'!I38</f>
        <v>5405179978133.0195</v>
      </c>
      <c r="R38" s="299">
        <f>+'LRA 2020'!J38</f>
        <v>5174224503506.4199</v>
      </c>
      <c r="S38" s="299">
        <f>+'LRA 2020'!K38</f>
        <v>95.727145524090901</v>
      </c>
      <c r="T38" s="299">
        <f>+'LRA 2020'!L38</f>
        <v>5197727488242</v>
      </c>
      <c r="W38" s="300">
        <f>+I38-'[8]LRA 2019'!I38</f>
        <v>1208935458.0195312</v>
      </c>
      <c r="X38" s="300">
        <f>+J38-'[8]LRA 2019'!J38</f>
        <v>-23503984735.580078</v>
      </c>
      <c r="Y38" s="300">
        <f>+K38-'[8]LRA 2019'!K38</f>
        <v>-0.45635448350890329</v>
      </c>
      <c r="Z38" s="300">
        <f>+L38-'[8]LRA 2019'!L38</f>
        <v>256480513613.46973</v>
      </c>
    </row>
    <row r="39" spans="2:26" s="297" customFormat="1" ht="12" customHeight="1" x14ac:dyDescent="0.2">
      <c r="B39" s="33">
        <f t="shared" si="0"/>
        <v>31</v>
      </c>
      <c r="C39" s="45"/>
      <c r="D39" s="46"/>
      <c r="E39" s="46"/>
      <c r="F39" s="46"/>
      <c r="G39" s="13"/>
      <c r="H39" s="47"/>
      <c r="I39" s="53"/>
      <c r="J39" s="53"/>
      <c r="K39" s="53"/>
      <c r="L39" s="54"/>
      <c r="N39" s="301"/>
      <c r="O39" s="301"/>
      <c r="Q39" s="299">
        <f>+'LRA 2020'!I39</f>
        <v>0</v>
      </c>
      <c r="R39" s="299">
        <f>+'LRA 2020'!J39</f>
        <v>0</v>
      </c>
      <c r="S39" s="299">
        <f>+'LRA 2020'!K39</f>
        <v>0</v>
      </c>
      <c r="T39" s="299">
        <f>+'LRA 2020'!L39</f>
        <v>0</v>
      </c>
      <c r="W39" s="300">
        <f>+I39-'[8]LRA 2019'!I39</f>
        <v>0</v>
      </c>
      <c r="X39" s="300">
        <f>+J39-'[8]LRA 2019'!J39</f>
        <v>0</v>
      </c>
      <c r="Y39" s="300">
        <f>+K39-'[8]LRA 2019'!K39</f>
        <v>0</v>
      </c>
      <c r="Z39" s="300">
        <f>+L39-'[8]LRA 2019'!L39</f>
        <v>0</v>
      </c>
    </row>
    <row r="40" spans="2:26" s="297" customFormat="1" ht="12" customHeight="1" x14ac:dyDescent="0.2">
      <c r="B40" s="33">
        <f t="shared" si="0"/>
        <v>32</v>
      </c>
      <c r="C40" s="55" t="s">
        <v>180</v>
      </c>
      <c r="D40" s="46"/>
      <c r="E40" s="46"/>
      <c r="F40" s="46"/>
      <c r="G40" s="13"/>
      <c r="H40" s="47" t="s">
        <v>209</v>
      </c>
      <c r="I40" s="51"/>
      <c r="J40" s="51"/>
      <c r="K40" s="51"/>
      <c r="L40" s="52"/>
      <c r="N40" s="301"/>
      <c r="O40" s="301"/>
      <c r="Q40" s="299">
        <f>+'LRA 2020'!I40</f>
        <v>0</v>
      </c>
      <c r="R40" s="299">
        <f>+'LRA 2020'!J40</f>
        <v>0</v>
      </c>
      <c r="S40" s="299">
        <f>+'LRA 2020'!K40</f>
        <v>0</v>
      </c>
      <c r="T40" s="299">
        <f>+'LRA 2020'!L40</f>
        <v>0</v>
      </c>
      <c r="W40" s="300">
        <f>+I40-'[8]LRA 2019'!I40</f>
        <v>0</v>
      </c>
      <c r="X40" s="300">
        <f>+J40-'[8]LRA 2019'!J40</f>
        <v>0</v>
      </c>
      <c r="Y40" s="300">
        <f>+K40-'[8]LRA 2019'!K40</f>
        <v>0</v>
      </c>
      <c r="Z40" s="300">
        <f>+L40-'[8]LRA 2019'!L40</f>
        <v>0</v>
      </c>
    </row>
    <row r="41" spans="2:26" s="297" customFormat="1" ht="12" customHeight="1" x14ac:dyDescent="0.2">
      <c r="B41" s="33">
        <f t="shared" si="0"/>
        <v>33</v>
      </c>
      <c r="C41" s="45"/>
      <c r="D41" s="46" t="s">
        <v>9</v>
      </c>
      <c r="E41" s="46"/>
      <c r="F41" s="46"/>
      <c r="G41" s="13"/>
      <c r="H41" s="47" t="s">
        <v>210</v>
      </c>
      <c r="I41" s="51">
        <f t="shared" ref="I41:L47" si="14">+Q41</f>
        <v>0</v>
      </c>
      <c r="J41" s="51">
        <f t="shared" si="14"/>
        <v>0</v>
      </c>
      <c r="K41" s="51"/>
      <c r="L41" s="52">
        <f t="shared" si="14"/>
        <v>0</v>
      </c>
      <c r="N41" s="301"/>
      <c r="O41" s="301"/>
      <c r="Q41" s="299">
        <f>+'LRA 2020'!I41</f>
        <v>0</v>
      </c>
      <c r="R41" s="299">
        <f>+'LRA 2020'!J41</f>
        <v>0</v>
      </c>
      <c r="S41" s="299">
        <f>+'LRA 2020'!K41</f>
        <v>0</v>
      </c>
      <c r="T41" s="299">
        <f>+'LRA 2020'!L41</f>
        <v>0</v>
      </c>
      <c r="W41" s="300">
        <f>+I41-'[8]LRA 2019'!I41</f>
        <v>0</v>
      </c>
      <c r="X41" s="300">
        <f>+J41-'[8]LRA 2019'!J41</f>
        <v>0</v>
      </c>
      <c r="Y41" s="300">
        <f>+K41-'[8]LRA 2019'!K41</f>
        <v>0</v>
      </c>
      <c r="Z41" s="300">
        <f>+L41-'[8]LRA 2019'!L41</f>
        <v>0</v>
      </c>
    </row>
    <row r="42" spans="2:26" ht="12" customHeight="1" x14ac:dyDescent="0.2">
      <c r="B42" s="33">
        <f t="shared" si="0"/>
        <v>34</v>
      </c>
      <c r="C42" s="40"/>
      <c r="D42" s="41"/>
      <c r="E42" s="41" t="s">
        <v>10</v>
      </c>
      <c r="F42" s="41"/>
      <c r="G42" s="42"/>
      <c r="H42" s="76" t="s">
        <v>211</v>
      </c>
      <c r="I42" s="43">
        <f t="shared" si="14"/>
        <v>1436984603562.46</v>
      </c>
      <c r="J42" s="43">
        <f t="shared" si="14"/>
        <v>1394575008135</v>
      </c>
      <c r="K42" s="43">
        <f t="shared" ref="K42:K47" si="15">IF(ISERROR(J42/I42*100),0,(J42/I42*100))</f>
        <v>97.048709128662807</v>
      </c>
      <c r="L42" s="44">
        <f t="shared" si="14"/>
        <v>1388742692618</v>
      </c>
      <c r="N42" s="77">
        <f t="shared" ref="N42:N49" si="16">+J42-L42</f>
        <v>5832315517</v>
      </c>
      <c r="O42" s="77">
        <f t="shared" ref="O42:O49" si="17">IF(ISERROR(N42/L42*100),0,N42/L42*100)</f>
        <v>0.41997092391572993</v>
      </c>
      <c r="Q42" s="64">
        <f>+'LRA 2020'!I42</f>
        <v>1436984603562.46</v>
      </c>
      <c r="R42" s="64">
        <f>+'LRA 2020'!J42</f>
        <v>1394575008135</v>
      </c>
      <c r="S42" s="64">
        <f>+'LRA 2020'!K42</f>
        <v>97.048709128662807</v>
      </c>
      <c r="T42" s="64">
        <f>+'LRA 2020'!L42</f>
        <v>1388742692618</v>
      </c>
      <c r="W42" s="65">
        <f>+I42-'[8]LRA 2019'!I42</f>
        <v>-41573734993.969971</v>
      </c>
      <c r="X42" s="65">
        <f>+J42-'[8]LRA 2019'!J42</f>
        <v>5832315517</v>
      </c>
      <c r="Y42" s="65">
        <f>+K42-'[8]LRA 2019'!K42</f>
        <v>3.1232510385965213</v>
      </c>
      <c r="Z42" s="65">
        <f>+L42-'[8]LRA 2019'!L42</f>
        <v>47990813788</v>
      </c>
    </row>
    <row r="43" spans="2:26" ht="12" customHeight="1" x14ac:dyDescent="0.2">
      <c r="B43" s="33">
        <f t="shared" si="0"/>
        <v>35</v>
      </c>
      <c r="C43" s="40"/>
      <c r="D43" s="41"/>
      <c r="E43" s="41" t="s">
        <v>118</v>
      </c>
      <c r="F43" s="41"/>
      <c r="G43" s="42"/>
      <c r="H43" s="76" t="s">
        <v>212</v>
      </c>
      <c r="I43" s="43">
        <f t="shared" si="14"/>
        <v>1137792752468.3799</v>
      </c>
      <c r="J43" s="43">
        <f t="shared" si="14"/>
        <v>1079668494084</v>
      </c>
      <c r="K43" s="43">
        <f t="shared" si="15"/>
        <v>94.891489837821311</v>
      </c>
      <c r="L43" s="44">
        <f t="shared" si="14"/>
        <v>1018296070240.4265</v>
      </c>
      <c r="N43" s="77">
        <f t="shared" si="16"/>
        <v>61372423843.573486</v>
      </c>
      <c r="O43" s="77">
        <f t="shared" si="17"/>
        <v>6.0269724726604368</v>
      </c>
      <c r="Q43" s="64">
        <f>+'LRA 2020'!I43</f>
        <v>1137792752468.3799</v>
      </c>
      <c r="R43" s="64">
        <f>+'LRA 2020'!J43</f>
        <v>1079668494084</v>
      </c>
      <c r="S43" s="64">
        <f>+'LRA 2020'!K43</f>
        <v>94.891489837821311</v>
      </c>
      <c r="T43" s="64">
        <f>+'LRA 2020'!L43</f>
        <v>1018296070240.4265</v>
      </c>
      <c r="W43" s="65">
        <f>+I43-'[8]LRA 2019'!I43</f>
        <v>51847917408.619873</v>
      </c>
      <c r="X43" s="65">
        <f>+J43-'[8]LRA 2019'!J43</f>
        <v>85112521018.573486</v>
      </c>
      <c r="Y43" s="65">
        <f>+K43-'[8]LRA 2019'!K43</f>
        <v>3.3070979832667717</v>
      </c>
      <c r="Z43" s="65">
        <f>+L43-'[8]LRA 2019'!L43</f>
        <v>49349985763.856567</v>
      </c>
    </row>
    <row r="44" spans="2:26" ht="12" customHeight="1" x14ac:dyDescent="0.2">
      <c r="B44" s="33">
        <f t="shared" si="0"/>
        <v>36</v>
      </c>
      <c r="C44" s="40"/>
      <c r="D44" s="41"/>
      <c r="E44" s="41" t="s">
        <v>78</v>
      </c>
      <c r="F44" s="41"/>
      <c r="G44" s="42"/>
      <c r="H44" s="76"/>
      <c r="I44" s="43">
        <f t="shared" si="14"/>
        <v>0</v>
      </c>
      <c r="J44" s="43">
        <f t="shared" si="14"/>
        <v>0</v>
      </c>
      <c r="K44" s="43">
        <f t="shared" si="15"/>
        <v>0</v>
      </c>
      <c r="L44" s="44">
        <f t="shared" si="14"/>
        <v>0</v>
      </c>
      <c r="N44" s="77">
        <f t="shared" si="16"/>
        <v>0</v>
      </c>
      <c r="O44" s="77">
        <f t="shared" si="17"/>
        <v>0</v>
      </c>
      <c r="Q44" s="64">
        <f>+'LRA 2020'!I44</f>
        <v>0</v>
      </c>
      <c r="R44" s="64">
        <f>+'LRA 2020'!J44</f>
        <v>0</v>
      </c>
      <c r="S44" s="64">
        <f>+'LRA 2020'!K44</f>
        <v>0</v>
      </c>
      <c r="T44" s="64">
        <f>+'LRA 2020'!L44</f>
        <v>0</v>
      </c>
      <c r="W44" s="65">
        <f>+I44-'[8]LRA 2019'!I44</f>
        <v>0</v>
      </c>
      <c r="X44" s="65">
        <f>+J44-'[8]LRA 2019'!J44</f>
        <v>0</v>
      </c>
      <c r="Y44" s="65">
        <f>+K44-'[8]LRA 2019'!K44</f>
        <v>0</v>
      </c>
      <c r="Z44" s="65">
        <f>+L44-'[8]LRA 2019'!L44</f>
        <v>0</v>
      </c>
    </row>
    <row r="45" spans="2:26" ht="12" customHeight="1" x14ac:dyDescent="0.2">
      <c r="B45" s="33">
        <f t="shared" si="0"/>
        <v>37</v>
      </c>
      <c r="C45" s="40"/>
      <c r="D45" s="41"/>
      <c r="E45" s="41" t="s">
        <v>12</v>
      </c>
      <c r="F45" s="41"/>
      <c r="G45" s="42"/>
      <c r="H45" s="76" t="s">
        <v>213</v>
      </c>
      <c r="I45" s="43">
        <f t="shared" si="14"/>
        <v>318000000</v>
      </c>
      <c r="J45" s="43">
        <f t="shared" si="14"/>
        <v>308091627</v>
      </c>
      <c r="K45" s="43">
        <f t="shared" si="15"/>
        <v>96.884159433962267</v>
      </c>
      <c r="L45" s="44">
        <f t="shared" si="14"/>
        <v>0</v>
      </c>
      <c r="N45" s="77">
        <f t="shared" si="16"/>
        <v>308091627</v>
      </c>
      <c r="O45" s="77">
        <f t="shared" si="17"/>
        <v>0</v>
      </c>
      <c r="Q45" s="64">
        <f>+'LRA 2020'!I45</f>
        <v>318000000</v>
      </c>
      <c r="R45" s="64">
        <f>+'LRA 2020'!J45</f>
        <v>308091627</v>
      </c>
      <c r="S45" s="64">
        <f>+'LRA 2020'!K45</f>
        <v>96.884159433962267</v>
      </c>
      <c r="T45" s="64">
        <f>+'LRA 2020'!L45</f>
        <v>0</v>
      </c>
      <c r="W45" s="65">
        <f>+I45-'[8]LRA 2019'!I45</f>
        <v>318000000</v>
      </c>
      <c r="X45" s="65">
        <f>+J45-'[8]LRA 2019'!J45</f>
        <v>308091627</v>
      </c>
      <c r="Y45" s="65">
        <f>+K45-'[8]LRA 2019'!K45</f>
        <v>96.884159433962267</v>
      </c>
      <c r="Z45" s="65">
        <f>+L45-'[8]LRA 2019'!L45</f>
        <v>0</v>
      </c>
    </row>
    <row r="46" spans="2:26" ht="12" customHeight="1" x14ac:dyDescent="0.2">
      <c r="B46" s="33">
        <f t="shared" si="0"/>
        <v>38</v>
      </c>
      <c r="C46" s="40"/>
      <c r="D46" s="41"/>
      <c r="E46" s="41" t="s">
        <v>13</v>
      </c>
      <c r="F46" s="41"/>
      <c r="G46" s="42"/>
      <c r="H46" s="76" t="s">
        <v>214</v>
      </c>
      <c r="I46" s="43">
        <f t="shared" si="14"/>
        <v>1281113324604</v>
      </c>
      <c r="J46" s="43">
        <f t="shared" si="14"/>
        <v>1151574520162</v>
      </c>
      <c r="K46" s="43">
        <f t="shared" si="15"/>
        <v>89.888575666634225</v>
      </c>
      <c r="L46" s="44">
        <f t="shared" si="14"/>
        <v>1272143209580</v>
      </c>
      <c r="N46" s="77">
        <f t="shared" si="16"/>
        <v>-120568689418</v>
      </c>
      <c r="O46" s="77">
        <f t="shared" si="17"/>
        <v>-9.4776035048605838</v>
      </c>
      <c r="Q46" s="64">
        <f>+'LRA 2020'!I46</f>
        <v>1281113324604</v>
      </c>
      <c r="R46" s="64">
        <f>+'LRA 2020'!J46</f>
        <v>1151574520162</v>
      </c>
      <c r="S46" s="64">
        <f>+'LRA 2020'!K46</f>
        <v>89.888575666634225</v>
      </c>
      <c r="T46" s="64">
        <f>+'LRA 2020'!L46</f>
        <v>1272143209580</v>
      </c>
      <c r="W46" s="65">
        <f>+I46-'[8]LRA 2019'!I46</f>
        <v>-97785829299.899902</v>
      </c>
      <c r="X46" s="65">
        <f>+J46-'[8]LRA 2019'!J46</f>
        <v>-120568689418</v>
      </c>
      <c r="Y46" s="65">
        <f>+K46-'[8]LRA 2019'!K46</f>
        <v>-2.3693103418055159</v>
      </c>
      <c r="Z46" s="65">
        <f>+L46-'[8]LRA 2019'!L46</f>
        <v>-156561987980.63989</v>
      </c>
    </row>
    <row r="47" spans="2:26" ht="12" customHeight="1" x14ac:dyDescent="0.2">
      <c r="B47" s="33">
        <f t="shared" si="0"/>
        <v>39</v>
      </c>
      <c r="C47" s="40"/>
      <c r="D47" s="41"/>
      <c r="E47" s="41" t="s">
        <v>14</v>
      </c>
      <c r="F47" s="41"/>
      <c r="G47" s="42"/>
      <c r="H47" s="76" t="s">
        <v>215</v>
      </c>
      <c r="I47" s="43">
        <f t="shared" si="14"/>
        <v>21997465000</v>
      </c>
      <c r="J47" s="43">
        <f t="shared" si="14"/>
        <v>12958875700</v>
      </c>
      <c r="K47" s="43">
        <f t="shared" si="15"/>
        <v>58.910768581743397</v>
      </c>
      <c r="L47" s="44">
        <f t="shared" si="14"/>
        <v>23301638677</v>
      </c>
      <c r="N47" s="77">
        <f t="shared" si="16"/>
        <v>-10342762977</v>
      </c>
      <c r="O47" s="77">
        <f t="shared" si="17"/>
        <v>-44.386418999831449</v>
      </c>
      <c r="Q47" s="64">
        <f>+'LRA 2020'!I47</f>
        <v>21997465000</v>
      </c>
      <c r="R47" s="64">
        <f>+'LRA 2020'!J47</f>
        <v>12958875700</v>
      </c>
      <c r="S47" s="64">
        <f>+'LRA 2020'!K47</f>
        <v>58.910768581743397</v>
      </c>
      <c r="T47" s="64">
        <f>+'LRA 2020'!L47</f>
        <v>23301638677</v>
      </c>
      <c r="W47" s="65">
        <f>+I47-'[8]LRA 2019'!I47</f>
        <v>-7095747797</v>
      </c>
      <c r="X47" s="65">
        <f>+J47-'[8]LRA 2019'!J47</f>
        <v>-10342762977</v>
      </c>
      <c r="Y47" s="65">
        <f>+K47-'[8]LRA 2019'!K47</f>
        <v>-21.182271810835005</v>
      </c>
      <c r="Z47" s="65">
        <f>+L47-'[8]LRA 2019'!L47</f>
        <v>-10722456132</v>
      </c>
    </row>
    <row r="48" spans="2:26" ht="12" customHeight="1" x14ac:dyDescent="0.2">
      <c r="B48" s="33">
        <f>+B47+1</f>
        <v>40</v>
      </c>
      <c r="C48" s="45"/>
      <c r="D48" s="46"/>
      <c r="E48" s="46"/>
      <c r="F48" s="46" t="s">
        <v>1426</v>
      </c>
      <c r="G48" s="13"/>
      <c r="H48" s="47"/>
      <c r="I48" s="12">
        <f>+SUM(I42:I47)</f>
        <v>3878206145634.8398</v>
      </c>
      <c r="J48" s="12">
        <f>+SUM(J42:J47)</f>
        <v>3639084989708</v>
      </c>
      <c r="K48" s="48">
        <f t="shared" ref="K48" si="18">IF(ISERROR(J48/I48*100),0,(J48/I48*100))</f>
        <v>93.834232968869244</v>
      </c>
      <c r="L48" s="11">
        <f>+SUM(L42:L47)</f>
        <v>3702483611115.4268</v>
      </c>
      <c r="N48" s="77">
        <f t="shared" si="16"/>
        <v>-63398621407.426758</v>
      </c>
      <c r="O48" s="77">
        <f t="shared" si="17"/>
        <v>-1.7123268612748026</v>
      </c>
      <c r="Q48" s="64">
        <f>+'LRA 2020'!I48</f>
        <v>3878206145634.8398</v>
      </c>
      <c r="R48" s="64">
        <f>+'LRA 2020'!J48</f>
        <v>3639084989708</v>
      </c>
      <c r="S48" s="64">
        <f>+'LRA 2020'!K48</f>
        <v>93.834232968869244</v>
      </c>
      <c r="T48" s="64">
        <f>+'LRA 2020'!L48</f>
        <v>3702483611115.4268</v>
      </c>
      <c r="W48" s="65">
        <f>+I48-'[8]LRA 2019'!I48</f>
        <v>-94289394682.25</v>
      </c>
      <c r="X48" s="65">
        <f>+J48-'[8]LRA 2019'!J48</f>
        <v>-39658524232.426758</v>
      </c>
      <c r="Y48" s="65">
        <f>+K48-'[8]LRA 2019'!K48</f>
        <v>1.2288800715621591</v>
      </c>
      <c r="Z48" s="65">
        <f>+L48-'[8]LRA 2019'!L48</f>
        <v>-69943644560.783203</v>
      </c>
    </row>
    <row r="49" spans="2:26" ht="12" customHeight="1" x14ac:dyDescent="0.2">
      <c r="B49" s="33">
        <f t="shared" si="0"/>
        <v>41</v>
      </c>
      <c r="C49" s="49"/>
      <c r="D49" s="50"/>
      <c r="E49" s="50"/>
      <c r="F49" s="50"/>
      <c r="G49" s="14"/>
      <c r="H49" s="47"/>
      <c r="I49" s="51"/>
      <c r="J49" s="51"/>
      <c r="K49" s="51"/>
      <c r="L49" s="52"/>
      <c r="N49" s="77">
        <f t="shared" si="16"/>
        <v>0</v>
      </c>
      <c r="O49" s="77">
        <f t="shared" si="17"/>
        <v>0</v>
      </c>
      <c r="Q49" s="64">
        <f>+'LRA 2020'!I49</f>
        <v>0</v>
      </c>
      <c r="R49" s="64">
        <f>+'LRA 2020'!J49</f>
        <v>0</v>
      </c>
      <c r="S49" s="64">
        <f>+'LRA 2020'!K49</f>
        <v>0</v>
      </c>
      <c r="T49" s="64">
        <f>+'LRA 2020'!L49</f>
        <v>0</v>
      </c>
      <c r="W49" s="65">
        <f>+I49-'[8]LRA 2019'!I49</f>
        <v>0</v>
      </c>
      <c r="X49" s="65">
        <f>+J49-'[8]LRA 2019'!J49</f>
        <v>0</v>
      </c>
      <c r="Y49" s="65">
        <f>+K49-'[8]LRA 2019'!K49</f>
        <v>0</v>
      </c>
      <c r="Z49" s="65">
        <f>+L49-'[8]LRA 2019'!L49</f>
        <v>0</v>
      </c>
    </row>
    <row r="50" spans="2:26" ht="12" customHeight="1" x14ac:dyDescent="0.2">
      <c r="B50" s="33">
        <f t="shared" si="0"/>
        <v>42</v>
      </c>
      <c r="C50" s="45"/>
      <c r="D50" s="46" t="s">
        <v>15</v>
      </c>
      <c r="E50" s="46"/>
      <c r="F50" s="46"/>
      <c r="G50" s="13"/>
      <c r="H50" s="47" t="s">
        <v>216</v>
      </c>
      <c r="I50" s="51"/>
      <c r="J50" s="51"/>
      <c r="K50" s="51"/>
      <c r="L50" s="52"/>
      <c r="Q50" s="64">
        <f>+'LRA 2020'!I50</f>
        <v>0</v>
      </c>
      <c r="R50" s="64">
        <f>+'LRA 2020'!J50</f>
        <v>0</v>
      </c>
      <c r="S50" s="64">
        <f>+'LRA 2020'!K50</f>
        <v>0</v>
      </c>
      <c r="T50" s="64">
        <f>+'LRA 2020'!L50</f>
        <v>0</v>
      </c>
      <c r="W50" s="65">
        <f>+I50-'[8]LRA 2019'!I50</f>
        <v>0</v>
      </c>
      <c r="X50" s="65">
        <f>+J50-'[8]LRA 2019'!J50</f>
        <v>0</v>
      </c>
      <c r="Y50" s="65">
        <f>+K50-'[8]LRA 2019'!K50</f>
        <v>0</v>
      </c>
      <c r="Z50" s="65">
        <f>+L50-'[8]LRA 2019'!L50</f>
        <v>0</v>
      </c>
    </row>
    <row r="51" spans="2:26" ht="12" customHeight="1" x14ac:dyDescent="0.2">
      <c r="B51" s="33">
        <f t="shared" si="0"/>
        <v>43</v>
      </c>
      <c r="C51" s="40"/>
      <c r="D51" s="41"/>
      <c r="E51" s="41" t="s">
        <v>16</v>
      </c>
      <c r="F51" s="41"/>
      <c r="G51" s="42"/>
      <c r="H51" s="76" t="s">
        <v>217</v>
      </c>
      <c r="I51" s="43">
        <f t="shared" ref="I51:L56" si="19">+Q51</f>
        <v>60000000</v>
      </c>
      <c r="J51" s="43">
        <f t="shared" si="19"/>
        <v>59820000</v>
      </c>
      <c r="K51" s="43">
        <f t="shared" ref="K51:K56" si="20">IF(ISERROR(J51/I51*100),0,(J51/I51*100))</f>
        <v>99.7</v>
      </c>
      <c r="L51" s="44">
        <f t="shared" si="19"/>
        <v>491566000</v>
      </c>
      <c r="N51" s="77">
        <f t="shared" ref="N51" si="21">+J51-L51</f>
        <v>-431746000</v>
      </c>
      <c r="O51" s="77">
        <f t="shared" ref="O51" si="22">IF(ISERROR(N51/L51*100),0,N51/L51*100)</f>
        <v>-87.830728732255693</v>
      </c>
      <c r="Q51" s="64">
        <f>+'LRA 2020'!I51</f>
        <v>60000000</v>
      </c>
      <c r="R51" s="64">
        <f>+'LRA 2020'!J51</f>
        <v>59820000</v>
      </c>
      <c r="S51" s="64">
        <f>+'LRA 2020'!K51</f>
        <v>99.7</v>
      </c>
      <c r="T51" s="64">
        <f>+'LRA 2020'!L51</f>
        <v>491566000</v>
      </c>
      <c r="W51" s="65">
        <f>+I51-'[8]LRA 2019'!I51</f>
        <v>-604430000</v>
      </c>
      <c r="X51" s="65">
        <f>+J51-'[8]LRA 2019'!J51</f>
        <v>-431746000</v>
      </c>
      <c r="Y51" s="65">
        <f>+K51-'[8]LRA 2019'!K51</f>
        <v>25.716886654726622</v>
      </c>
      <c r="Z51" s="65">
        <f>+L51-'[8]LRA 2019'!L51</f>
        <v>491566000</v>
      </c>
    </row>
    <row r="52" spans="2:26" ht="12" customHeight="1" x14ac:dyDescent="0.2">
      <c r="B52" s="33">
        <f t="shared" si="0"/>
        <v>44</v>
      </c>
      <c r="C52" s="40"/>
      <c r="D52" s="41"/>
      <c r="E52" s="41" t="s">
        <v>17</v>
      </c>
      <c r="F52" s="41"/>
      <c r="G52" s="42"/>
      <c r="H52" s="76" t="s">
        <v>218</v>
      </c>
      <c r="I52" s="43">
        <f t="shared" si="19"/>
        <v>331664754109</v>
      </c>
      <c r="J52" s="43">
        <f t="shared" si="19"/>
        <v>316575542875</v>
      </c>
      <c r="K52" s="43">
        <f t="shared" si="20"/>
        <v>95.450462840244697</v>
      </c>
      <c r="L52" s="44">
        <f t="shared" si="19"/>
        <v>345165485202</v>
      </c>
      <c r="N52" s="77">
        <f t="shared" ref="N52:N58" si="23">+J52-L52</f>
        <v>-28589942327</v>
      </c>
      <c r="O52" s="77">
        <f t="shared" ref="O52:O58" si="24">IF(ISERROR(N52/L52*100),0,N52/L52*100)</f>
        <v>-8.2829667370329361</v>
      </c>
      <c r="Q52" s="64">
        <f>+'LRA 2020'!I52</f>
        <v>331664754109</v>
      </c>
      <c r="R52" s="64">
        <f>+'LRA 2020'!J52</f>
        <v>316575542875</v>
      </c>
      <c r="S52" s="64">
        <f>+'LRA 2020'!K52</f>
        <v>95.450462840244697</v>
      </c>
      <c r="T52" s="64">
        <f>+'LRA 2020'!L52</f>
        <v>345165485202</v>
      </c>
      <c r="W52" s="65">
        <f>+I52-'[8]LRA 2019'!I52</f>
        <v>-61953428776</v>
      </c>
      <c r="X52" s="65">
        <f>+J52-'[8]LRA 2019'!J52</f>
        <v>-52494942327</v>
      </c>
      <c r="Y52" s="65">
        <f>+K52-'[8]LRA 2019'!K52</f>
        <v>1.6868865499115628</v>
      </c>
      <c r="Z52" s="65">
        <f>+L52-'[8]LRA 2019'!L52</f>
        <v>100938909047</v>
      </c>
    </row>
    <row r="53" spans="2:26" ht="12" customHeight="1" x14ac:dyDescent="0.2">
      <c r="B53" s="33">
        <f t="shared" si="0"/>
        <v>45</v>
      </c>
      <c r="C53" s="40"/>
      <c r="D53" s="41"/>
      <c r="E53" s="41" t="s">
        <v>76</v>
      </c>
      <c r="F53" s="41"/>
      <c r="G53" s="42"/>
      <c r="H53" s="76" t="s">
        <v>219</v>
      </c>
      <c r="I53" s="43">
        <f t="shared" si="19"/>
        <v>166908843759.5</v>
      </c>
      <c r="J53" s="43">
        <f t="shared" si="19"/>
        <v>153647739033</v>
      </c>
      <c r="K53" s="43">
        <f t="shared" si="20"/>
        <v>92.054881917696335</v>
      </c>
      <c r="L53" s="44">
        <f t="shared" si="19"/>
        <v>145884002273</v>
      </c>
      <c r="N53" s="77">
        <f t="shared" si="23"/>
        <v>7763736760</v>
      </c>
      <c r="O53" s="77">
        <f t="shared" si="24"/>
        <v>5.3218561590264928</v>
      </c>
      <c r="Q53" s="64">
        <f>+'LRA 2020'!I53</f>
        <v>166908843759.5</v>
      </c>
      <c r="R53" s="64">
        <f>+'LRA 2020'!J53</f>
        <v>153647739033</v>
      </c>
      <c r="S53" s="64">
        <f>+'LRA 2020'!K53</f>
        <v>92.054881917696335</v>
      </c>
      <c r="T53" s="64">
        <f>+'LRA 2020'!L53</f>
        <v>145884002273</v>
      </c>
      <c r="W53" s="65">
        <f>+I53-'[8]LRA 2019'!I53</f>
        <v>13991088124.100006</v>
      </c>
      <c r="X53" s="65">
        <f>+J53-'[8]LRA 2019'!J53</f>
        <v>7763736760</v>
      </c>
      <c r="Y53" s="65">
        <f>+K53-'[8]LRA 2019'!K53</f>
        <v>-3.3454211189435057</v>
      </c>
      <c r="Z53" s="65">
        <f>+L53-'[8]LRA 2019'!L53</f>
        <v>7490798925.4299927</v>
      </c>
    </row>
    <row r="54" spans="2:26" ht="12" customHeight="1" x14ac:dyDescent="0.2">
      <c r="B54" s="33">
        <f t="shared" si="0"/>
        <v>46</v>
      </c>
      <c r="C54" s="40"/>
      <c r="D54" s="41"/>
      <c r="E54" s="41" t="s">
        <v>18</v>
      </c>
      <c r="F54" s="41"/>
      <c r="G54" s="42"/>
      <c r="H54" s="76" t="s">
        <v>220</v>
      </c>
      <c r="I54" s="43">
        <f t="shared" si="19"/>
        <v>158559373594</v>
      </c>
      <c r="J54" s="43">
        <f t="shared" si="19"/>
        <v>113159214527</v>
      </c>
      <c r="K54" s="43">
        <f t="shared" si="20"/>
        <v>71.367092315053156</v>
      </c>
      <c r="L54" s="44">
        <f t="shared" si="19"/>
        <v>139792526320</v>
      </c>
      <c r="N54" s="77">
        <f t="shared" si="23"/>
        <v>-26633311793</v>
      </c>
      <c r="O54" s="77">
        <f t="shared" si="24"/>
        <v>-19.052028383859028</v>
      </c>
      <c r="Q54" s="64">
        <f>+'LRA 2020'!I54</f>
        <v>158559373594</v>
      </c>
      <c r="R54" s="64">
        <f>+'LRA 2020'!J54</f>
        <v>113159214527</v>
      </c>
      <c r="S54" s="64">
        <f>+'LRA 2020'!K54</f>
        <v>71.367092315053156</v>
      </c>
      <c r="T54" s="64">
        <f>+'LRA 2020'!L54</f>
        <v>139792526320</v>
      </c>
      <c r="W54" s="65">
        <f>+I54-'[8]LRA 2019'!I54</f>
        <v>11627197577</v>
      </c>
      <c r="X54" s="65">
        <f>+J54-'[8]LRA 2019'!J54</f>
        <v>-26633311793</v>
      </c>
      <c r="Y54" s="65">
        <f>+K54-'[8]LRA 2019'!K54</f>
        <v>-23.773761179028398</v>
      </c>
      <c r="Z54" s="65">
        <f>+L54-'[8]LRA 2019'!L54</f>
        <v>-336991595483.12</v>
      </c>
    </row>
    <row r="55" spans="2:26" ht="12" customHeight="1" x14ac:dyDescent="0.2">
      <c r="B55" s="33">
        <f>+B54+1</f>
        <v>47</v>
      </c>
      <c r="C55" s="40"/>
      <c r="D55" s="41"/>
      <c r="E55" s="41" t="s">
        <v>19</v>
      </c>
      <c r="F55" s="41"/>
      <c r="G55" s="42"/>
      <c r="H55" s="76" t="s">
        <v>221</v>
      </c>
      <c r="I55" s="43">
        <f t="shared" si="19"/>
        <v>29216937988</v>
      </c>
      <c r="J55" s="43">
        <f t="shared" si="19"/>
        <v>26062022710</v>
      </c>
      <c r="K55" s="43">
        <f t="shared" si="20"/>
        <v>89.201759338039494</v>
      </c>
      <c r="L55" s="44">
        <f t="shared" si="19"/>
        <v>38371573800</v>
      </c>
      <c r="N55" s="77">
        <f>+J55-L55</f>
        <v>-12309551090</v>
      </c>
      <c r="O55" s="77">
        <f>IF(ISERROR(N55/L55*100),0,N55/L55*100)</f>
        <v>-32.079870255412871</v>
      </c>
      <c r="Q55" s="64">
        <f>+'LRA 2020'!I55</f>
        <v>29216937988</v>
      </c>
      <c r="R55" s="64">
        <f>+'LRA 2020'!J55</f>
        <v>26062022710</v>
      </c>
      <c r="S55" s="64">
        <f>+'LRA 2020'!K55</f>
        <v>89.201759338039494</v>
      </c>
      <c r="T55" s="64">
        <f>+'LRA 2020'!L55</f>
        <v>38371573800</v>
      </c>
      <c r="W55" s="65">
        <f>+I55-'[8]LRA 2019'!I55</f>
        <v>-10408592660</v>
      </c>
      <c r="X55" s="65">
        <f>+J55-'[8]LRA 2019'!J55</f>
        <v>-12309551090</v>
      </c>
      <c r="Y55" s="65">
        <f>+K55-'[8]LRA 2019'!K55</f>
        <v>-7.6337231716103986</v>
      </c>
      <c r="Z55" s="65">
        <f>+L55-'[8]LRA 2019'!L55</f>
        <v>16819277900</v>
      </c>
    </row>
    <row r="56" spans="2:26" ht="12" customHeight="1" x14ac:dyDescent="0.2">
      <c r="B56" s="33">
        <f t="shared" ref="B56:B58" si="25">+B55+1</f>
        <v>48</v>
      </c>
      <c r="C56" s="40"/>
      <c r="D56" s="41"/>
      <c r="E56" s="41" t="s">
        <v>1348</v>
      </c>
      <c r="F56" s="41"/>
      <c r="G56" s="42"/>
      <c r="H56" s="76" t="s">
        <v>1518</v>
      </c>
      <c r="I56" s="43">
        <f t="shared" si="19"/>
        <v>0</v>
      </c>
      <c r="J56" s="43">
        <f t="shared" si="19"/>
        <v>0</v>
      </c>
      <c r="K56" s="43">
        <f t="shared" si="20"/>
        <v>0</v>
      </c>
      <c r="L56" s="44">
        <f t="shared" si="19"/>
        <v>0</v>
      </c>
      <c r="N56" s="77">
        <f>+J56-L56</f>
        <v>0</v>
      </c>
      <c r="O56" s="77">
        <f>IF(ISERROR(N56/L56*100),0,N56/L56*100)</f>
        <v>0</v>
      </c>
      <c r="Q56" s="64">
        <f>+'LRA 2020'!I56</f>
        <v>0</v>
      </c>
      <c r="R56" s="64">
        <f>+'LRA 2020'!J56</f>
        <v>0</v>
      </c>
      <c r="S56" s="64">
        <f>+'LRA 2020'!K56</f>
        <v>0</v>
      </c>
      <c r="T56" s="64">
        <f>+'LRA 2020'!L56</f>
        <v>0</v>
      </c>
      <c r="W56" s="65">
        <f>+I56-'[8]LRA 2019'!I56</f>
        <v>0</v>
      </c>
      <c r="X56" s="65">
        <f>+J56-'[8]LRA 2019'!J56</f>
        <v>0</v>
      </c>
      <c r="Y56" s="65">
        <f>+K56-'[8]LRA 2019'!K56</f>
        <v>0</v>
      </c>
      <c r="Z56" s="65">
        <f>+L56-'[8]LRA 2019'!L56</f>
        <v>-10930849134</v>
      </c>
    </row>
    <row r="57" spans="2:26" ht="12" customHeight="1" x14ac:dyDescent="0.2">
      <c r="B57" s="33">
        <f t="shared" si="25"/>
        <v>49</v>
      </c>
      <c r="C57" s="45"/>
      <c r="D57" s="46"/>
      <c r="E57" s="46"/>
      <c r="F57" s="46" t="s">
        <v>1427</v>
      </c>
      <c r="G57" s="13"/>
      <c r="H57" s="47"/>
      <c r="I57" s="12">
        <f>+'LRA 2020'!I57</f>
        <v>686409909450.5</v>
      </c>
      <c r="J57" s="12">
        <f>+'LRA 2020'!J57</f>
        <v>609504339145</v>
      </c>
      <c r="K57" s="48">
        <f t="shared" ref="K57" si="26">IF(ISERROR(J57/I57*100),0,(J57/I57*100))</f>
        <v>88.795970272768045</v>
      </c>
      <c r="L57" s="11">
        <f>+'LRA 2020'!L57</f>
        <v>669705153595</v>
      </c>
      <c r="N57" s="77">
        <f t="shared" si="23"/>
        <v>-60200814450</v>
      </c>
      <c r="O57" s="77">
        <f t="shared" si="24"/>
        <v>-8.9891520360624355</v>
      </c>
      <c r="Q57" s="64">
        <f>+'LRA 2020'!I57</f>
        <v>686409909450.5</v>
      </c>
      <c r="R57" s="64">
        <f>+'LRA 2020'!J57</f>
        <v>609504339145</v>
      </c>
      <c r="S57" s="64">
        <f>+'LRA 2020'!K57</f>
        <v>88.795970272768045</v>
      </c>
      <c r="T57" s="64">
        <f>+'LRA 2020'!L57</f>
        <v>669705153595</v>
      </c>
      <c r="W57" s="65">
        <f>+I57-'[8]LRA 2019'!I57</f>
        <v>-47348165734.900024</v>
      </c>
      <c r="X57" s="65">
        <f>+J57-'[8]LRA 2019'!J57</f>
        <v>-84105814450</v>
      </c>
      <c r="Y57" s="65">
        <f>+K57-'[8]LRA 2019'!K57</f>
        <v>-5.7324822311099126</v>
      </c>
      <c r="Z57" s="65">
        <f>+L57-'[8]LRA 2019'!L57</f>
        <v>-222181892744.68994</v>
      </c>
    </row>
    <row r="58" spans="2:26" ht="12" customHeight="1" x14ac:dyDescent="0.2">
      <c r="B58" s="33">
        <f t="shared" si="25"/>
        <v>50</v>
      </c>
      <c r="C58" s="49"/>
      <c r="D58" s="50"/>
      <c r="E58" s="50"/>
      <c r="F58" s="50"/>
      <c r="G58" s="14"/>
      <c r="H58" s="47"/>
      <c r="I58" s="51"/>
      <c r="J58" s="51"/>
      <c r="K58" s="51"/>
      <c r="L58" s="52"/>
      <c r="N58" s="77">
        <f t="shared" si="23"/>
        <v>0</v>
      </c>
      <c r="O58" s="77">
        <f t="shared" si="24"/>
        <v>0</v>
      </c>
      <c r="Q58" s="64">
        <f>+'LRA 2020'!I58</f>
        <v>0</v>
      </c>
      <c r="R58" s="64">
        <f>+'LRA 2020'!J58</f>
        <v>0</v>
      </c>
      <c r="S58" s="64">
        <f>+'LRA 2020'!K58</f>
        <v>0</v>
      </c>
      <c r="T58" s="64">
        <f>+'LRA 2020'!L58</f>
        <v>0</v>
      </c>
      <c r="W58" s="65">
        <f>+I58-'[8]LRA 2019'!I58</f>
        <v>0</v>
      </c>
      <c r="X58" s="65">
        <f>+J58-'[8]LRA 2019'!J58</f>
        <v>0</v>
      </c>
      <c r="Y58" s="65">
        <f>+K58-'[8]LRA 2019'!K58</f>
        <v>0</v>
      </c>
      <c r="Z58" s="65">
        <f>+L58-'[8]LRA 2019'!L58</f>
        <v>0</v>
      </c>
    </row>
    <row r="59" spans="2:26" ht="12" customHeight="1" x14ac:dyDescent="0.2">
      <c r="B59" s="33">
        <f t="shared" si="0"/>
        <v>51</v>
      </c>
      <c r="C59" s="45"/>
      <c r="D59" s="46" t="s">
        <v>21</v>
      </c>
      <c r="E59" s="46"/>
      <c r="F59" s="46"/>
      <c r="G59" s="13"/>
      <c r="H59" s="47"/>
      <c r="I59" s="51"/>
      <c r="J59" s="51"/>
      <c r="K59" s="51"/>
      <c r="L59" s="52"/>
      <c r="Q59" s="64">
        <f>+'LRA 2020'!I59</f>
        <v>0</v>
      </c>
      <c r="R59" s="64">
        <f>+'LRA 2020'!J59</f>
        <v>0</v>
      </c>
      <c r="S59" s="64">
        <f>+'LRA 2020'!K59</f>
        <v>0</v>
      </c>
      <c r="T59" s="64">
        <f>+'LRA 2020'!L59</f>
        <v>0</v>
      </c>
      <c r="W59" s="65">
        <f>+I59-'[8]LRA 2019'!I59</f>
        <v>0</v>
      </c>
      <c r="X59" s="65">
        <f>+J59-'[8]LRA 2019'!J59</f>
        <v>0</v>
      </c>
      <c r="Y59" s="65">
        <f>+K59-'[8]LRA 2019'!K59</f>
        <v>0</v>
      </c>
      <c r="Z59" s="65">
        <f>+L59-'[8]LRA 2019'!L59</f>
        <v>0</v>
      </c>
    </row>
    <row r="60" spans="2:26" ht="12" customHeight="1" x14ac:dyDescent="0.2">
      <c r="B60" s="33">
        <f t="shared" si="0"/>
        <v>52</v>
      </c>
      <c r="C60" s="49"/>
      <c r="D60" s="50"/>
      <c r="E60" s="50" t="s">
        <v>22</v>
      </c>
      <c r="F60" s="50"/>
      <c r="G60" s="14"/>
      <c r="H60" s="47" t="s">
        <v>222</v>
      </c>
      <c r="I60" s="43">
        <f t="shared" ref="I60:L60" si="27">+Q60</f>
        <v>329466142175.31</v>
      </c>
      <c r="J60" s="43">
        <f t="shared" si="27"/>
        <v>311245329192</v>
      </c>
      <c r="K60" s="43">
        <f>IF(ISERROR(J60/I60*100),0,(J60/I60*100))</f>
        <v>94.469594701596179</v>
      </c>
      <c r="L60" s="44">
        <f t="shared" si="27"/>
        <v>3357918186.3299999</v>
      </c>
      <c r="Q60" s="64">
        <f>+'LRA 2020'!I60</f>
        <v>329466142175.31</v>
      </c>
      <c r="R60" s="64">
        <f>+'LRA 2020'!J60</f>
        <v>311245329192</v>
      </c>
      <c r="S60" s="64">
        <f>+'LRA 2020'!K60</f>
        <v>94.469594701596179</v>
      </c>
      <c r="T60" s="64">
        <f>+'LRA 2020'!L60</f>
        <v>3357918186.3299999</v>
      </c>
      <c r="W60" s="65">
        <f>+I60-'[8]LRA 2019'!I60</f>
        <v>325465741720.31</v>
      </c>
      <c r="X60" s="65">
        <f>+J60-'[8]LRA 2019'!J60</f>
        <v>307887411005.66998</v>
      </c>
      <c r="Y60" s="65">
        <f>+K60-'[8]LRA 2019'!K60</f>
        <v>10.530043546585631</v>
      </c>
      <c r="Z60" s="65">
        <f>+L60-'[8]LRA 2019'!L60</f>
        <v>-1081660879.54</v>
      </c>
    </row>
    <row r="61" spans="2:26" ht="12" customHeight="1" x14ac:dyDescent="0.2">
      <c r="B61" s="33">
        <f t="shared" si="0"/>
        <v>53</v>
      </c>
      <c r="C61" s="45"/>
      <c r="D61" s="46"/>
      <c r="E61" s="46"/>
      <c r="F61" s="46" t="s">
        <v>1428</v>
      </c>
      <c r="G61" s="13"/>
      <c r="H61" s="47"/>
      <c r="I61" s="12">
        <f>+I60</f>
        <v>329466142175.31</v>
      </c>
      <c r="J61" s="12">
        <f>+J60</f>
        <v>311245329192</v>
      </c>
      <c r="K61" s="48">
        <f>IF(ISERROR(J61/I61*100),0,(J61/I61*100))</f>
        <v>94.469594701596179</v>
      </c>
      <c r="L61" s="11">
        <f>+L60</f>
        <v>3357918186.3299999</v>
      </c>
      <c r="N61" s="77">
        <f t="shared" ref="N61:N64" si="28">+J61-L61</f>
        <v>307887411005.66998</v>
      </c>
      <c r="O61" s="77">
        <f t="shared" ref="O61:O64" si="29">IF(ISERROR(N61/L61*100),0,N61/L61*100)</f>
        <v>9168.9967986436313</v>
      </c>
      <c r="Q61" s="64">
        <f>+'LRA 2020'!I61</f>
        <v>329466142175.31</v>
      </c>
      <c r="R61" s="64">
        <f>+'LRA 2020'!J61</f>
        <v>311245329192</v>
      </c>
      <c r="S61" s="64">
        <f>+'LRA 2020'!K61</f>
        <v>94.469594701596179</v>
      </c>
      <c r="T61" s="64">
        <f>+'LRA 2020'!L61</f>
        <v>3357918186.3299999</v>
      </c>
      <c r="W61" s="65">
        <f>+I61-'[8]LRA 2019'!I61</f>
        <v>325465741720.31</v>
      </c>
      <c r="X61" s="65">
        <f>+J61-'[8]LRA 2019'!J61</f>
        <v>307887411005.66998</v>
      </c>
      <c r="Y61" s="65">
        <f>+K61-'[8]LRA 2019'!K61</f>
        <v>10.530043546585631</v>
      </c>
      <c r="Z61" s="65">
        <f>+L61-'[8]LRA 2019'!L61</f>
        <v>-1081660879.54</v>
      </c>
    </row>
    <row r="62" spans="2:26" ht="12" customHeight="1" x14ac:dyDescent="0.2">
      <c r="B62" s="33">
        <f t="shared" si="0"/>
        <v>54</v>
      </c>
      <c r="C62" s="49"/>
      <c r="D62" s="50"/>
      <c r="E62" s="50"/>
      <c r="F62" s="46" t="s">
        <v>1429</v>
      </c>
      <c r="G62" s="14"/>
      <c r="H62" s="47"/>
      <c r="I62" s="12">
        <f>+I48+I57+I61</f>
        <v>4894082197260.6494</v>
      </c>
      <c r="J62" s="12">
        <f>+J48+J57+J61</f>
        <v>4559834658045</v>
      </c>
      <c r="K62" s="48">
        <f>IF(ISERROR(J62/I62*100),0,(J62/I62*100))</f>
        <v>93.170373407239936</v>
      </c>
      <c r="L62" s="11">
        <f>+L48+L57+L61</f>
        <v>4375546682896.7568</v>
      </c>
      <c r="N62" s="77">
        <f t="shared" si="28"/>
        <v>184287975148.24316</v>
      </c>
      <c r="O62" s="77">
        <f t="shared" si="29"/>
        <v>4.2117702884668669</v>
      </c>
      <c r="Q62" s="64">
        <f>+'LRA 2020'!I62</f>
        <v>4894082197260.6494</v>
      </c>
      <c r="R62" s="64">
        <f>+'LRA 2020'!J62</f>
        <v>4559834658045</v>
      </c>
      <c r="S62" s="64">
        <f>+'LRA 2020'!K62</f>
        <v>93.170373407239936</v>
      </c>
      <c r="T62" s="64">
        <f>+'LRA 2020'!L62</f>
        <v>4375546682896.7568</v>
      </c>
      <c r="W62" s="65">
        <f>+I62-'[8]LRA 2019'!I62</f>
        <v>183828181303.15918</v>
      </c>
      <c r="X62" s="65">
        <f>+J62-'[8]LRA 2019'!J62</f>
        <v>184123072323.24316</v>
      </c>
      <c r="Y62" s="65">
        <f>+K62-'[8]LRA 2019'!K62</f>
        <v>0.27280204701953892</v>
      </c>
      <c r="Z62" s="65">
        <f>+L62-'[8]LRA 2019'!L62</f>
        <v>-293207198185.01367</v>
      </c>
    </row>
    <row r="63" spans="2:26" ht="12" customHeight="1" x14ac:dyDescent="0.2">
      <c r="B63" s="33">
        <f t="shared" si="0"/>
        <v>55</v>
      </c>
      <c r="C63" s="45"/>
      <c r="D63" s="46"/>
      <c r="E63" s="46"/>
      <c r="F63" s="46"/>
      <c r="G63" s="13"/>
      <c r="H63" s="47"/>
      <c r="I63" s="53"/>
      <c r="J63" s="53"/>
      <c r="K63" s="53"/>
      <c r="L63" s="54"/>
      <c r="N63" s="77">
        <f t="shared" si="28"/>
        <v>0</v>
      </c>
      <c r="O63" s="77">
        <f t="shared" si="29"/>
        <v>0</v>
      </c>
      <c r="Q63" s="64">
        <f>+'LRA 2020'!I63</f>
        <v>0</v>
      </c>
      <c r="R63" s="64">
        <f>+'LRA 2020'!J63</f>
        <v>0</v>
      </c>
      <c r="S63" s="64">
        <f>+'LRA 2020'!K63</f>
        <v>0</v>
      </c>
      <c r="T63" s="64">
        <f>+'LRA 2020'!L63</f>
        <v>0</v>
      </c>
      <c r="W63" s="65">
        <f>+I63-'[8]LRA 2019'!I63</f>
        <v>0</v>
      </c>
      <c r="X63" s="65">
        <f>+J63-'[8]LRA 2019'!J63</f>
        <v>0</v>
      </c>
      <c r="Y63" s="65">
        <f>+K63-'[8]LRA 2019'!K63</f>
        <v>0</v>
      </c>
      <c r="Z63" s="65">
        <f>+L63-'[8]LRA 2019'!L63</f>
        <v>0</v>
      </c>
    </row>
    <row r="64" spans="2:26" ht="12" customHeight="1" x14ac:dyDescent="0.2">
      <c r="B64" s="56"/>
      <c r="C64" s="57"/>
      <c r="D64" s="57"/>
      <c r="E64" s="57"/>
      <c r="F64" s="57"/>
      <c r="G64" s="57"/>
      <c r="H64" s="57"/>
      <c r="I64" s="58"/>
      <c r="J64" s="58"/>
      <c r="K64" s="58"/>
      <c r="L64" s="58"/>
      <c r="N64" s="77">
        <f t="shared" si="28"/>
        <v>0</v>
      </c>
      <c r="O64" s="77">
        <f t="shared" si="29"/>
        <v>0</v>
      </c>
      <c r="Q64" s="64">
        <f>+'LRA 2020'!I64</f>
        <v>0</v>
      </c>
      <c r="R64" s="64">
        <f>+'LRA 2020'!J64</f>
        <v>0</v>
      </c>
      <c r="S64" s="64">
        <f>+'LRA 2020'!K64</f>
        <v>0</v>
      </c>
      <c r="T64" s="64">
        <f>+'LRA 2020'!L64</f>
        <v>0</v>
      </c>
      <c r="W64" s="65"/>
      <c r="X64" s="65"/>
      <c r="Y64" s="65"/>
      <c r="Z64" s="65"/>
    </row>
    <row r="65" spans="2:26" ht="12" customHeight="1" thickBot="1" x14ac:dyDescent="0.25">
      <c r="B65" s="1"/>
      <c r="C65" s="1"/>
      <c r="D65" s="1"/>
      <c r="E65" s="1"/>
      <c r="F65" s="1"/>
      <c r="G65" s="1"/>
      <c r="H65" s="2"/>
      <c r="I65" s="1"/>
      <c r="J65" s="1"/>
      <c r="K65" s="1"/>
      <c r="L65" s="15"/>
      <c r="Q65" s="64">
        <f>+'LRA 2020'!I65</f>
        <v>0</v>
      </c>
      <c r="R65" s="64">
        <f>+'LRA 2020'!J65</f>
        <v>0</v>
      </c>
      <c r="S65" s="64">
        <f>+'LRA 2020'!K65</f>
        <v>0</v>
      </c>
      <c r="T65" s="64" t="str">
        <f>+'LRA 2020'!L65</f>
        <v>(dalam rupiah)</v>
      </c>
      <c r="W65" s="65"/>
      <c r="X65" s="65"/>
      <c r="Y65" s="65"/>
      <c r="Z65" s="65"/>
    </row>
    <row r="66" spans="2:26" ht="12" customHeight="1" thickTop="1" x14ac:dyDescent="0.2">
      <c r="B66" s="340" t="s">
        <v>2</v>
      </c>
      <c r="C66" s="346" t="s">
        <v>3</v>
      </c>
      <c r="D66" s="347"/>
      <c r="E66" s="347"/>
      <c r="F66" s="347"/>
      <c r="G66" s="348"/>
      <c r="H66" s="342" t="s">
        <v>72</v>
      </c>
      <c r="I66" s="18" t="s">
        <v>4</v>
      </c>
      <c r="J66" s="19" t="s">
        <v>5</v>
      </c>
      <c r="K66" s="344" t="s">
        <v>6</v>
      </c>
      <c r="L66" s="20" t="s">
        <v>5</v>
      </c>
      <c r="Q66" s="64" t="str">
        <f>+'LRA 2020'!I66</f>
        <v>ANGGARAN</v>
      </c>
      <c r="R66" s="64" t="str">
        <f>+'LRA 2020'!J66</f>
        <v>REALISASI</v>
      </c>
      <c r="S66" s="64" t="str">
        <f>+'LRA 2020'!K66</f>
        <v>%</v>
      </c>
      <c r="T66" s="64" t="str">
        <f>+'LRA 2020'!L66</f>
        <v>REALISASI</v>
      </c>
      <c r="W66" s="65"/>
      <c r="X66" s="65"/>
      <c r="Y66" s="65"/>
      <c r="Z66" s="65"/>
    </row>
    <row r="67" spans="2:26" ht="12" customHeight="1" x14ac:dyDescent="0.2">
      <c r="B67" s="341"/>
      <c r="C67" s="349"/>
      <c r="D67" s="350"/>
      <c r="E67" s="350"/>
      <c r="F67" s="350"/>
      <c r="G67" s="351"/>
      <c r="H67" s="343"/>
      <c r="I67" s="80" t="s">
        <v>1705</v>
      </c>
      <c r="J67" s="81" t="s">
        <v>1705</v>
      </c>
      <c r="K67" s="345"/>
      <c r="L67" s="82" t="s">
        <v>1521</v>
      </c>
      <c r="Q67" s="64" t="str">
        <f>+'LRA 2020'!I67</f>
        <v>2020</v>
      </c>
      <c r="R67" s="64" t="str">
        <f>+'LRA 2020'!J67</f>
        <v>2020</v>
      </c>
      <c r="S67" s="64">
        <f>+'LRA 2020'!K67</f>
        <v>0</v>
      </c>
      <c r="T67" s="64" t="str">
        <f>+'LRA 2020'!L67</f>
        <v>2019</v>
      </c>
      <c r="W67" s="65"/>
      <c r="X67" s="65"/>
      <c r="Y67" s="65"/>
      <c r="Z67" s="65"/>
    </row>
    <row r="68" spans="2:26" ht="12" customHeight="1" thickBot="1" x14ac:dyDescent="0.25">
      <c r="B68" s="24">
        <v>1</v>
      </c>
      <c r="C68" s="352">
        <v>2</v>
      </c>
      <c r="D68" s="353"/>
      <c r="E68" s="353"/>
      <c r="F68" s="353"/>
      <c r="G68" s="354"/>
      <c r="H68" s="25">
        <v>3</v>
      </c>
      <c r="I68" s="25">
        <v>4</v>
      </c>
      <c r="J68" s="25">
        <v>4</v>
      </c>
      <c r="K68" s="25">
        <v>6</v>
      </c>
      <c r="L68" s="26">
        <v>4</v>
      </c>
      <c r="N68" s="85" t="s">
        <v>169</v>
      </c>
      <c r="O68" s="85" t="s">
        <v>6</v>
      </c>
      <c r="Q68" s="64">
        <f>+'LRA 2020'!I68</f>
        <v>4</v>
      </c>
      <c r="R68" s="64">
        <f>+'LRA 2020'!J68</f>
        <v>5</v>
      </c>
      <c r="S68" s="64">
        <f>+'LRA 2020'!K68</f>
        <v>6</v>
      </c>
      <c r="T68" s="64">
        <f>+'LRA 2020'!L68</f>
        <v>7</v>
      </c>
      <c r="W68" s="65"/>
      <c r="X68" s="65"/>
      <c r="Y68" s="65"/>
      <c r="Z68" s="65"/>
    </row>
    <row r="69" spans="2:26" ht="12" customHeight="1" x14ac:dyDescent="0.2">
      <c r="B69" s="33">
        <f>+B63+1</f>
        <v>56</v>
      </c>
      <c r="C69" s="55" t="s">
        <v>23</v>
      </c>
      <c r="D69" s="46"/>
      <c r="E69" s="46"/>
      <c r="F69" s="46"/>
      <c r="G69" s="13"/>
      <c r="H69" s="47" t="s">
        <v>223</v>
      </c>
      <c r="I69" s="51"/>
      <c r="J69" s="51"/>
      <c r="K69" s="51"/>
      <c r="L69" s="52"/>
      <c r="N69" s="85" t="s">
        <v>170</v>
      </c>
      <c r="O69" s="85"/>
      <c r="Q69" s="64">
        <f>+'LRA 2020'!I69</f>
        <v>0</v>
      </c>
      <c r="R69" s="64">
        <f>+'LRA 2020'!J69</f>
        <v>0</v>
      </c>
      <c r="S69" s="64">
        <f>+'LRA 2020'!K69</f>
        <v>0</v>
      </c>
      <c r="T69" s="64">
        <f>+'LRA 2020'!L69</f>
        <v>0</v>
      </c>
      <c r="W69" s="65">
        <f>+I69-'[8]LRA 2019'!I69</f>
        <v>0</v>
      </c>
      <c r="X69" s="65">
        <f>+J69-'[8]LRA 2019'!J69</f>
        <v>0</v>
      </c>
      <c r="Y69" s="65">
        <f>+K69-'[8]LRA 2019'!K69</f>
        <v>0</v>
      </c>
      <c r="Z69" s="65">
        <f>+L69-'[8]LRA 2019'!L69</f>
        <v>0</v>
      </c>
    </row>
    <row r="70" spans="2:26" ht="12" customHeight="1" x14ac:dyDescent="0.2">
      <c r="B70" s="33">
        <f t="shared" ref="B70:B119" si="30">+B69+1</f>
        <v>57</v>
      </c>
      <c r="C70" s="45"/>
      <c r="D70" s="46" t="s">
        <v>29</v>
      </c>
      <c r="E70" s="46"/>
      <c r="F70" s="46"/>
      <c r="G70" s="13"/>
      <c r="H70" s="47" t="s">
        <v>224</v>
      </c>
      <c r="I70" s="51"/>
      <c r="J70" s="51"/>
      <c r="K70" s="51"/>
      <c r="L70" s="52"/>
      <c r="Q70" s="64">
        <f>+'LRA 2020'!I70</f>
        <v>0</v>
      </c>
      <c r="R70" s="64">
        <f>+'LRA 2020'!J70</f>
        <v>0</v>
      </c>
      <c r="S70" s="64">
        <f>+'LRA 2020'!K70</f>
        <v>0</v>
      </c>
      <c r="T70" s="64">
        <f>+'LRA 2020'!L70</f>
        <v>0</v>
      </c>
      <c r="W70" s="65">
        <f>+I70-'[8]LRA 2019'!I70</f>
        <v>0</v>
      </c>
      <c r="X70" s="65">
        <f>+J70-'[8]LRA 2019'!J70</f>
        <v>0</v>
      </c>
      <c r="Y70" s="65">
        <f>+K70-'[8]LRA 2019'!K70</f>
        <v>0</v>
      </c>
      <c r="Z70" s="65">
        <f>+L70-'[8]LRA 2019'!L70</f>
        <v>0</v>
      </c>
    </row>
    <row r="71" spans="2:26" ht="12" customHeight="1" x14ac:dyDescent="0.2">
      <c r="B71" s="33">
        <f t="shared" si="30"/>
        <v>58</v>
      </c>
      <c r="C71" s="49"/>
      <c r="D71" s="50"/>
      <c r="E71" s="50" t="s">
        <v>69</v>
      </c>
      <c r="F71" s="50"/>
      <c r="G71" s="14"/>
      <c r="H71" s="47"/>
      <c r="I71" s="43">
        <f t="shared" ref="I71:L73" si="31">+Q71</f>
        <v>655968915075</v>
      </c>
      <c r="J71" s="43">
        <f t="shared" si="31"/>
        <v>639658652081</v>
      </c>
      <c r="K71" s="43">
        <f>IF(ISERROR(J71/I71*100),0,(J71/I71*100))</f>
        <v>97.513561600379319</v>
      </c>
      <c r="L71" s="44">
        <f t="shared" si="31"/>
        <v>757335712518</v>
      </c>
      <c r="N71" s="77">
        <f t="shared" ref="N71" si="32">+J71-L71</f>
        <v>-117677060437</v>
      </c>
      <c r="O71" s="77">
        <f t="shared" ref="O71" si="33">IF(ISERROR(N71/L71*100),0,N71/L71*100)</f>
        <v>-15.538295433836828</v>
      </c>
      <c r="Q71" s="64">
        <f>+'LRA 2020'!I71</f>
        <v>655968915075</v>
      </c>
      <c r="R71" s="64">
        <f>+'LRA 2020'!J71</f>
        <v>639658652081</v>
      </c>
      <c r="S71" s="64">
        <f>+'LRA 2020'!K71</f>
        <v>97.513561600379319</v>
      </c>
      <c r="T71" s="64">
        <f>+'LRA 2020'!L71</f>
        <v>757335712518</v>
      </c>
      <c r="W71" s="65">
        <f>+I71-'[8]LRA 2019'!I71</f>
        <v>-114336348496</v>
      </c>
      <c r="X71" s="65">
        <f>+J71-'[8]LRA 2019'!J71</f>
        <v>-117677060437</v>
      </c>
      <c r="Y71" s="65">
        <f>+K71-'[8]LRA 2019'!K71</f>
        <v>-0.80274861242183704</v>
      </c>
      <c r="Z71" s="65">
        <f>+L71-'[8]LRA 2019'!L71</f>
        <v>190601133270</v>
      </c>
    </row>
    <row r="72" spans="2:26" ht="12" customHeight="1" x14ac:dyDescent="0.2">
      <c r="B72" s="33">
        <f t="shared" si="30"/>
        <v>59</v>
      </c>
      <c r="C72" s="49"/>
      <c r="D72" s="50"/>
      <c r="E72" s="50" t="s">
        <v>68</v>
      </c>
      <c r="F72" s="50"/>
      <c r="G72" s="14"/>
      <c r="H72" s="47"/>
      <c r="I72" s="43">
        <f t="shared" si="31"/>
        <v>0</v>
      </c>
      <c r="J72" s="43">
        <f t="shared" si="31"/>
        <v>0</v>
      </c>
      <c r="K72" s="43">
        <f>IF(ISERROR(J72/I72*100),0,(J72/I72*100))</f>
        <v>0</v>
      </c>
      <c r="L72" s="44">
        <f t="shared" si="31"/>
        <v>0</v>
      </c>
      <c r="N72" s="77">
        <f t="shared" ref="N72:N75" si="34">+J72-L72</f>
        <v>0</v>
      </c>
      <c r="O72" s="77">
        <f t="shared" ref="O72:O75" si="35">IF(ISERROR(N72/L72*100),0,N72/L72*100)</f>
        <v>0</v>
      </c>
      <c r="Q72" s="64">
        <f>+'LRA 2020'!I72</f>
        <v>0</v>
      </c>
      <c r="R72" s="64">
        <f>+'LRA 2020'!J72</f>
        <v>0</v>
      </c>
      <c r="S72" s="64">
        <f>+'LRA 2020'!K72</f>
        <v>0</v>
      </c>
      <c r="T72" s="64">
        <f>+'LRA 2020'!L72</f>
        <v>0</v>
      </c>
      <c r="W72" s="65">
        <f>+I72-'[8]LRA 2019'!I72</f>
        <v>0</v>
      </c>
      <c r="X72" s="65">
        <f>+J72-'[8]LRA 2019'!J72</f>
        <v>0</v>
      </c>
      <c r="Y72" s="65">
        <f>+K72-'[8]LRA 2019'!K72</f>
        <v>0</v>
      </c>
      <c r="Z72" s="65">
        <f>+L72-'[8]LRA 2019'!L72</f>
        <v>0</v>
      </c>
    </row>
    <row r="73" spans="2:26" ht="12" customHeight="1" x14ac:dyDescent="0.2">
      <c r="B73" s="33">
        <f t="shared" si="30"/>
        <v>60</v>
      </c>
      <c r="C73" s="49"/>
      <c r="D73" s="50"/>
      <c r="E73" s="50" t="s">
        <v>67</v>
      </c>
      <c r="F73" s="50"/>
      <c r="G73" s="14"/>
      <c r="H73" s="47"/>
      <c r="I73" s="43">
        <f t="shared" si="31"/>
        <v>0</v>
      </c>
      <c r="J73" s="43">
        <f t="shared" si="31"/>
        <v>0</v>
      </c>
      <c r="K73" s="43">
        <f>IF(ISERROR(J73/I73*100),0,(J73/I73*100))</f>
        <v>0</v>
      </c>
      <c r="L73" s="44">
        <f t="shared" si="31"/>
        <v>0</v>
      </c>
      <c r="N73" s="77">
        <f t="shared" si="34"/>
        <v>0</v>
      </c>
      <c r="O73" s="77">
        <f t="shared" si="35"/>
        <v>0</v>
      </c>
      <c r="Q73" s="64">
        <f>+'LRA 2020'!I73</f>
        <v>0</v>
      </c>
      <c r="R73" s="64">
        <f>+'LRA 2020'!J73</f>
        <v>0</v>
      </c>
      <c r="S73" s="64">
        <f>+'LRA 2020'!K73</f>
        <v>0</v>
      </c>
      <c r="T73" s="64">
        <f>+'LRA 2020'!L73</f>
        <v>0</v>
      </c>
      <c r="W73" s="65">
        <f>+I73-'[8]LRA 2019'!I73</f>
        <v>0</v>
      </c>
      <c r="X73" s="65">
        <f>+J73-'[8]LRA 2019'!J73</f>
        <v>0</v>
      </c>
      <c r="Y73" s="65">
        <f>+K73-'[8]LRA 2019'!K73</f>
        <v>0</v>
      </c>
      <c r="Z73" s="65">
        <f>+L73-'[8]LRA 2019'!L73</f>
        <v>0</v>
      </c>
    </row>
    <row r="74" spans="2:26" ht="12" customHeight="1" x14ac:dyDescent="0.2">
      <c r="B74" s="33">
        <f t="shared" si="30"/>
        <v>61</v>
      </c>
      <c r="C74" s="45"/>
      <c r="D74" s="46"/>
      <c r="E74" s="46"/>
      <c r="F74" s="67" t="s">
        <v>1430</v>
      </c>
      <c r="G74" s="13"/>
      <c r="H74" s="47"/>
      <c r="I74" s="12">
        <f>+SUM(I71:I73)</f>
        <v>655968915075</v>
      </c>
      <c r="J74" s="12">
        <f>+SUM(J71:J73)</f>
        <v>639658652081</v>
      </c>
      <c r="K74" s="48">
        <f>IF(ISERROR(J74/I74*100),0,(J74/I74*100))</f>
        <v>97.513561600379319</v>
      </c>
      <c r="L74" s="11">
        <f>+SUM(L71:L73)</f>
        <v>757335712518</v>
      </c>
      <c r="N74" s="77">
        <f t="shared" si="34"/>
        <v>-117677060437</v>
      </c>
      <c r="O74" s="77">
        <f t="shared" si="35"/>
        <v>-15.538295433836828</v>
      </c>
      <c r="Q74" s="64">
        <f>+'LRA 2020'!I74</f>
        <v>655968915075</v>
      </c>
      <c r="R74" s="64">
        <f>+'LRA 2020'!J74</f>
        <v>639658652081</v>
      </c>
      <c r="S74" s="64">
        <f>+'LRA 2020'!K74</f>
        <v>97.513561600379319</v>
      </c>
      <c r="T74" s="64">
        <f>+'LRA 2020'!L74</f>
        <v>757335712518</v>
      </c>
      <c r="W74" s="65">
        <f>+I74-'[8]LRA 2019'!I74</f>
        <v>-114336348496</v>
      </c>
      <c r="X74" s="65">
        <f>+J74-'[8]LRA 2019'!J74</f>
        <v>-117677060437</v>
      </c>
      <c r="Y74" s="65">
        <f>+K74-'[8]LRA 2019'!K74</f>
        <v>-0.80274861242183704</v>
      </c>
      <c r="Z74" s="65">
        <f>+L74-'[8]LRA 2019'!L74</f>
        <v>190601133270</v>
      </c>
    </row>
    <row r="75" spans="2:26" ht="12" customHeight="1" x14ac:dyDescent="0.2">
      <c r="B75" s="33">
        <f t="shared" si="30"/>
        <v>62</v>
      </c>
      <c r="C75" s="45"/>
      <c r="D75" s="46"/>
      <c r="E75" s="46"/>
      <c r="F75" s="46"/>
      <c r="G75" s="13"/>
      <c r="H75" s="47"/>
      <c r="I75" s="53"/>
      <c r="J75" s="53"/>
      <c r="K75" s="53"/>
      <c r="L75" s="54"/>
      <c r="N75" s="77">
        <f t="shared" si="34"/>
        <v>0</v>
      </c>
      <c r="O75" s="77">
        <f t="shared" si="35"/>
        <v>0</v>
      </c>
      <c r="Q75" s="64">
        <f>+'LRA 2020'!I75</f>
        <v>0</v>
      </c>
      <c r="R75" s="64">
        <f>+'LRA 2020'!J75</f>
        <v>0</v>
      </c>
      <c r="S75" s="64">
        <f>+'LRA 2020'!K75</f>
        <v>0</v>
      </c>
      <c r="T75" s="64">
        <f>+'LRA 2020'!L75</f>
        <v>0</v>
      </c>
      <c r="W75" s="65">
        <f>+I75-'[8]LRA 2019'!I75</f>
        <v>0</v>
      </c>
      <c r="X75" s="65">
        <f>+J75-'[8]LRA 2019'!J75</f>
        <v>0</v>
      </c>
      <c r="Y75" s="65">
        <f>+K75-'[8]LRA 2019'!K75</f>
        <v>0</v>
      </c>
      <c r="Z75" s="65">
        <f>+L75-'[8]LRA 2019'!L75</f>
        <v>0</v>
      </c>
    </row>
    <row r="76" spans="2:26" ht="12" customHeight="1" x14ac:dyDescent="0.2">
      <c r="B76" s="33">
        <f t="shared" si="30"/>
        <v>63</v>
      </c>
      <c r="C76" s="45"/>
      <c r="D76" s="46" t="s">
        <v>65</v>
      </c>
      <c r="E76" s="46"/>
      <c r="F76" s="46"/>
      <c r="G76" s="13"/>
      <c r="H76" s="47" t="s">
        <v>225</v>
      </c>
      <c r="I76" s="51"/>
      <c r="J76" s="51"/>
      <c r="K76" s="51"/>
      <c r="L76" s="52"/>
      <c r="Q76" s="64">
        <f>+'LRA 2020'!I76</f>
        <v>0</v>
      </c>
      <c r="R76" s="64">
        <f>+'LRA 2020'!J76</f>
        <v>0</v>
      </c>
      <c r="S76" s="64">
        <f>+'LRA 2020'!K76</f>
        <v>0</v>
      </c>
      <c r="T76" s="64">
        <f>+'LRA 2020'!L76</f>
        <v>0</v>
      </c>
      <c r="W76" s="65">
        <f>+I76-'[8]LRA 2019'!I76</f>
        <v>0</v>
      </c>
      <c r="X76" s="65">
        <f>+J76-'[8]LRA 2019'!J76</f>
        <v>0</v>
      </c>
      <c r="Y76" s="65">
        <f>+K76-'[8]LRA 2019'!K76</f>
        <v>0</v>
      </c>
      <c r="Z76" s="65">
        <f>+L76-'[8]LRA 2019'!L76</f>
        <v>0</v>
      </c>
    </row>
    <row r="77" spans="2:26" ht="12" customHeight="1" x14ac:dyDescent="0.2">
      <c r="B77" s="33">
        <f t="shared" si="30"/>
        <v>64</v>
      </c>
      <c r="C77" s="49"/>
      <c r="D77" s="50"/>
      <c r="E77" s="50" t="s">
        <v>64</v>
      </c>
      <c r="F77" s="50"/>
      <c r="G77" s="14"/>
      <c r="H77" s="47"/>
      <c r="I77" s="43">
        <f t="shared" ref="I77:L79" si="36">+Q77</f>
        <v>358087500</v>
      </c>
      <c r="J77" s="43">
        <f t="shared" si="36"/>
        <v>358087500</v>
      </c>
      <c r="K77" s="43">
        <f>IF(ISERROR(J77/I77*100),0,(J77/I77*100))</f>
        <v>100</v>
      </c>
      <c r="L77" s="44">
        <f t="shared" si="36"/>
        <v>12319362500</v>
      </c>
      <c r="N77" s="77">
        <f t="shared" ref="N77:N78" si="37">+J77-L77</f>
        <v>-11961275000</v>
      </c>
      <c r="O77" s="77">
        <f t="shared" ref="O77:O78" si="38">IF(ISERROR(N77/L77*100),0,N77/L77*100)</f>
        <v>-97.093295209066213</v>
      </c>
      <c r="Q77" s="64">
        <f>+'LRA 2020'!I77</f>
        <v>358087500</v>
      </c>
      <c r="R77" s="64">
        <f>+'LRA 2020'!J77</f>
        <v>358087500</v>
      </c>
      <c r="S77" s="64">
        <f>+'LRA 2020'!K77</f>
        <v>100</v>
      </c>
      <c r="T77" s="64">
        <f>+'LRA 2020'!L77</f>
        <v>12319362500</v>
      </c>
      <c r="W77" s="65">
        <f>+I77-'[8]LRA 2019'!I77</f>
        <v>-15880637500</v>
      </c>
      <c r="X77" s="65">
        <f>+J77-'[8]LRA 2019'!J77</f>
        <v>-11961275000</v>
      </c>
      <c r="Y77" s="65">
        <f>+K77-'[8]LRA 2019'!K77</f>
        <v>24.135900447849195</v>
      </c>
      <c r="Z77" s="65">
        <f>+L77-'[8]LRA 2019'!L77</f>
        <v>11233184980</v>
      </c>
    </row>
    <row r="78" spans="2:26" ht="12" customHeight="1" x14ac:dyDescent="0.2">
      <c r="B78" s="33">
        <f t="shared" si="30"/>
        <v>65</v>
      </c>
      <c r="C78" s="49"/>
      <c r="D78" s="50"/>
      <c r="E78" s="50" t="s">
        <v>63</v>
      </c>
      <c r="F78" s="50"/>
      <c r="G78" s="14"/>
      <c r="H78" s="47"/>
      <c r="I78" s="43">
        <f t="shared" si="36"/>
        <v>0</v>
      </c>
      <c r="J78" s="43">
        <f t="shared" si="36"/>
        <v>0</v>
      </c>
      <c r="K78" s="43">
        <f>IF(ISERROR(J78/I78*100),0,(J78/I78*100))</f>
        <v>0</v>
      </c>
      <c r="L78" s="44">
        <f t="shared" si="36"/>
        <v>0</v>
      </c>
      <c r="N78" s="77">
        <f t="shared" si="37"/>
        <v>0</v>
      </c>
      <c r="O78" s="77">
        <f t="shared" si="38"/>
        <v>0</v>
      </c>
      <c r="Q78" s="64">
        <f>+'LRA 2020'!I78</f>
        <v>0</v>
      </c>
      <c r="R78" s="64">
        <f>+'LRA 2020'!J78</f>
        <v>0</v>
      </c>
      <c r="S78" s="64">
        <f>+'LRA 2020'!K78</f>
        <v>0</v>
      </c>
      <c r="T78" s="64">
        <f>+'LRA 2020'!L78</f>
        <v>0</v>
      </c>
      <c r="W78" s="65">
        <f>+I78-'[8]LRA 2019'!I78</f>
        <v>0</v>
      </c>
      <c r="X78" s="65">
        <f>+J78-'[8]LRA 2019'!J78</f>
        <v>0</v>
      </c>
      <c r="Y78" s="65">
        <f>+K78-'[8]LRA 2019'!K78</f>
        <v>0</v>
      </c>
      <c r="Z78" s="65">
        <f>+L78-'[8]LRA 2019'!L78</f>
        <v>0</v>
      </c>
    </row>
    <row r="79" spans="2:26" ht="12" customHeight="1" x14ac:dyDescent="0.2">
      <c r="B79" s="33">
        <f t="shared" si="30"/>
        <v>66</v>
      </c>
      <c r="C79" s="49"/>
      <c r="D79" s="50"/>
      <c r="E79" s="50" t="s">
        <v>62</v>
      </c>
      <c r="F79" s="50"/>
      <c r="G79" s="14"/>
      <c r="H79" s="47"/>
      <c r="I79" s="43">
        <f t="shared" si="36"/>
        <v>0</v>
      </c>
      <c r="J79" s="43">
        <f t="shared" si="36"/>
        <v>0</v>
      </c>
      <c r="K79" s="43">
        <f>IF(ISERROR(J79/I79*100),0,(J79/I79*100))</f>
        <v>0</v>
      </c>
      <c r="L79" s="44">
        <f t="shared" si="36"/>
        <v>2956761600</v>
      </c>
      <c r="N79" s="77">
        <f t="shared" ref="N79:N83" si="39">+J79-L79</f>
        <v>-2956761600</v>
      </c>
      <c r="O79" s="77">
        <f t="shared" ref="O79:O83" si="40">IF(ISERROR(N79/L79*100),0,N79/L79*100)</f>
        <v>-100</v>
      </c>
      <c r="Q79" s="64">
        <f>+'LRA 2020'!I79</f>
        <v>0</v>
      </c>
      <c r="R79" s="64">
        <f>+'LRA 2020'!J79</f>
        <v>0</v>
      </c>
      <c r="S79" s="64">
        <f>+'LRA 2020'!K79</f>
        <v>0</v>
      </c>
      <c r="T79" s="64">
        <f>+'LRA 2020'!L79</f>
        <v>2956761600</v>
      </c>
      <c r="W79" s="65">
        <f>+I79-'[8]LRA 2019'!I79</f>
        <v>-2956761600</v>
      </c>
      <c r="X79" s="65">
        <f>+J79-'[8]LRA 2019'!J79</f>
        <v>-2956761600</v>
      </c>
      <c r="Y79" s="65">
        <f>+K79-'[8]LRA 2019'!K79</f>
        <v>-100</v>
      </c>
      <c r="Z79" s="65">
        <f>+L79-'[8]LRA 2019'!L79</f>
        <v>0</v>
      </c>
    </row>
    <row r="80" spans="2:26" ht="12" customHeight="1" x14ac:dyDescent="0.2">
      <c r="B80" s="33">
        <f t="shared" si="30"/>
        <v>67</v>
      </c>
      <c r="C80" s="45"/>
      <c r="D80" s="46"/>
      <c r="E80" s="46"/>
      <c r="F80" s="46" t="s">
        <v>1431</v>
      </c>
      <c r="G80" s="13"/>
      <c r="H80" s="47"/>
      <c r="I80" s="12">
        <f>+SUM(I77:I79)</f>
        <v>358087500</v>
      </c>
      <c r="J80" s="12">
        <f>+SUM(J77:J79)</f>
        <v>358087500</v>
      </c>
      <c r="K80" s="48">
        <f t="shared" ref="K80:K82" si="41">IF(ISERROR(J80/I80*100),0,(J80/I80*100))</f>
        <v>100</v>
      </c>
      <c r="L80" s="11">
        <f>+SUM(L77:L79)</f>
        <v>15276124100</v>
      </c>
      <c r="N80" s="77">
        <f t="shared" si="39"/>
        <v>-14918036600</v>
      </c>
      <c r="O80" s="77">
        <f t="shared" si="40"/>
        <v>-97.655900818454327</v>
      </c>
      <c r="Q80" s="64">
        <f>+'LRA 2020'!I80</f>
        <v>358087500</v>
      </c>
      <c r="R80" s="64">
        <f>+'LRA 2020'!J80</f>
        <v>358087500</v>
      </c>
      <c r="S80" s="64">
        <f>+'LRA 2020'!K80</f>
        <v>100</v>
      </c>
      <c r="T80" s="64">
        <f>+'LRA 2020'!L80</f>
        <v>15276124100</v>
      </c>
      <c r="W80" s="65">
        <f>+I80-'[8]LRA 2019'!I80</f>
        <v>-18837399100</v>
      </c>
      <c r="X80" s="65">
        <f>+J80-'[8]LRA 2019'!J80</f>
        <v>-14918036600</v>
      </c>
      <c r="Y80" s="65">
        <f>+K80-'[8]LRA 2019'!K80</f>
        <v>20.418146107325043</v>
      </c>
      <c r="Z80" s="65">
        <f>+L80-'[8]LRA 2019'!L80</f>
        <v>11233184980</v>
      </c>
    </row>
    <row r="81" spans="2:26" ht="12" customHeight="1" x14ac:dyDescent="0.2">
      <c r="B81" s="33">
        <f t="shared" si="30"/>
        <v>68</v>
      </c>
      <c r="C81" s="45"/>
      <c r="D81" s="46"/>
      <c r="E81" s="46"/>
      <c r="F81" s="46" t="s">
        <v>1432</v>
      </c>
      <c r="G81" s="13"/>
      <c r="H81" s="47"/>
      <c r="I81" s="12">
        <f>+I74+I80</f>
        <v>656327002575</v>
      </c>
      <c r="J81" s="12">
        <f>+J74+J80</f>
        <v>640016739581</v>
      </c>
      <c r="K81" s="48">
        <f t="shared" si="41"/>
        <v>97.514918184074531</v>
      </c>
      <c r="L81" s="11">
        <f>+L74+L80</f>
        <v>772611836618</v>
      </c>
      <c r="N81" s="77">
        <f t="shared" si="39"/>
        <v>-132595097037</v>
      </c>
      <c r="O81" s="77">
        <f t="shared" si="40"/>
        <v>-17.161929283586495</v>
      </c>
      <c r="Q81" s="64">
        <f>+'LRA 2020'!I81</f>
        <v>656327002575</v>
      </c>
      <c r="R81" s="64">
        <f>+'LRA 2020'!J81</f>
        <v>640016739581</v>
      </c>
      <c r="S81" s="64">
        <f>+'LRA 2020'!K81</f>
        <v>97.514918184074531</v>
      </c>
      <c r="T81" s="64">
        <f>+'LRA 2020'!L81</f>
        <v>772611836618</v>
      </c>
      <c r="W81" s="65">
        <f>+I81-'[8]LRA 2019'!I81</f>
        <v>-133173747596</v>
      </c>
      <c r="X81" s="65">
        <f>+J81-'[8]LRA 2019'!J81</f>
        <v>-132595097037</v>
      </c>
      <c r="Y81" s="65">
        <f>+K81-'[8]LRA 2019'!K81</f>
        <v>-0.34589277153989428</v>
      </c>
      <c r="Z81" s="65">
        <f>+L81-'[8]LRA 2019'!L81</f>
        <v>201834318250</v>
      </c>
    </row>
    <row r="82" spans="2:26" ht="12" customHeight="1" x14ac:dyDescent="0.2">
      <c r="B82" s="33">
        <f t="shared" si="30"/>
        <v>69</v>
      </c>
      <c r="C82" s="45"/>
      <c r="D82" s="46"/>
      <c r="E82" s="46"/>
      <c r="F82" s="46"/>
      <c r="G82" s="13" t="s">
        <v>1433</v>
      </c>
      <c r="H82" s="47"/>
      <c r="I82" s="12">
        <f>+I62+I81</f>
        <v>5550409199835.6494</v>
      </c>
      <c r="J82" s="12">
        <f>+J62+J81</f>
        <v>5199851397626</v>
      </c>
      <c r="K82" s="12">
        <f t="shared" si="41"/>
        <v>93.68410887218856</v>
      </c>
      <c r="L82" s="11">
        <f>+L62+L81</f>
        <v>5148158519514.7568</v>
      </c>
      <c r="N82" s="77">
        <f t="shared" si="39"/>
        <v>51692878111.243164</v>
      </c>
      <c r="O82" s="77">
        <f t="shared" si="40"/>
        <v>1.0041042426198545</v>
      </c>
      <c r="Q82" s="64">
        <f>+'LRA 2020'!I82</f>
        <v>5550409199835.6494</v>
      </c>
      <c r="R82" s="64">
        <f>+'LRA 2020'!J82</f>
        <v>5199851397626</v>
      </c>
      <c r="S82" s="64">
        <f>+'LRA 2020'!K82</f>
        <v>93.68410887218856</v>
      </c>
      <c r="T82" s="64">
        <f>+'LRA 2020'!L82</f>
        <v>5148158519514.7568</v>
      </c>
      <c r="W82" s="65">
        <f>+I82-'[8]LRA 2019'!I82</f>
        <v>50654433707.15918</v>
      </c>
      <c r="X82" s="65">
        <f>+J82-'[8]LRA 2019'!J82</f>
        <v>51527975286.243164</v>
      </c>
      <c r="Y82" s="65">
        <f>+K82-'[8]LRA 2019'!K82</f>
        <v>7.40545830974213E-2</v>
      </c>
      <c r="Z82" s="65">
        <f>+L82-'[8]LRA 2019'!L82</f>
        <v>-91372879935.013672</v>
      </c>
    </row>
    <row r="83" spans="2:26" ht="12" customHeight="1" x14ac:dyDescent="0.2">
      <c r="B83" s="33">
        <f t="shared" si="30"/>
        <v>70</v>
      </c>
      <c r="C83" s="45"/>
      <c r="D83" s="46"/>
      <c r="E83" s="46"/>
      <c r="F83" s="46"/>
      <c r="G83" s="13"/>
      <c r="H83" s="47"/>
      <c r="I83" s="53"/>
      <c r="J83" s="53"/>
      <c r="K83" s="53"/>
      <c r="L83" s="54"/>
      <c r="N83" s="77">
        <f t="shared" si="39"/>
        <v>0</v>
      </c>
      <c r="O83" s="77">
        <f t="shared" si="40"/>
        <v>0</v>
      </c>
      <c r="Q83" s="64">
        <f>+'LRA 2020'!I83</f>
        <v>0</v>
      </c>
      <c r="R83" s="64">
        <f>+'LRA 2020'!J83</f>
        <v>0</v>
      </c>
      <c r="S83" s="64">
        <f>+'LRA 2020'!K83</f>
        <v>0</v>
      </c>
      <c r="T83" s="64">
        <f>+'LRA 2020'!L83</f>
        <v>0</v>
      </c>
      <c r="W83" s="65">
        <f>+I83-'[8]LRA 2019'!I83</f>
        <v>0</v>
      </c>
      <c r="X83" s="65">
        <f>+J83-'[8]LRA 2019'!J83</f>
        <v>0</v>
      </c>
      <c r="Y83" s="65">
        <f>+K83-'[8]LRA 2019'!K83</f>
        <v>0</v>
      </c>
      <c r="Z83" s="65">
        <f>+L83-'[8]LRA 2019'!L83</f>
        <v>0</v>
      </c>
    </row>
    <row r="84" spans="2:26" s="297" customFormat="1" ht="12" customHeight="1" x14ac:dyDescent="0.2">
      <c r="B84" s="33">
        <f t="shared" si="30"/>
        <v>71</v>
      </c>
      <c r="C84" s="45"/>
      <c r="D84" s="46"/>
      <c r="E84" s="46"/>
      <c r="F84" s="46"/>
      <c r="G84" s="13" t="s">
        <v>1434</v>
      </c>
      <c r="H84" s="47"/>
      <c r="I84" s="12">
        <f>+I38-I82</f>
        <v>-145229221702.62988</v>
      </c>
      <c r="J84" s="12">
        <f>+J38-J82</f>
        <v>-25626894119.580078</v>
      </c>
      <c r="K84" s="12">
        <f>IF(ISERROR(J84/I84*100),0,(J84/I84*100))</f>
        <v>17.645824868533335</v>
      </c>
      <c r="L84" s="11">
        <f>+L38-L82</f>
        <v>49568968727.243164</v>
      </c>
      <c r="N84" s="301"/>
      <c r="O84" s="301"/>
      <c r="Q84" s="299">
        <f>+'LRA 2020'!I84</f>
        <v>-145229221702.62988</v>
      </c>
      <c r="R84" s="299">
        <f>+'LRA 2020'!J84</f>
        <v>-25626894119.580078</v>
      </c>
      <c r="S84" s="299">
        <f>+'LRA 2020'!K84</f>
        <v>17.645824868533335</v>
      </c>
      <c r="T84" s="299">
        <f>+'LRA 2020'!L84</f>
        <v>49568968727.243164</v>
      </c>
      <c r="W84" s="300">
        <f>+I84-'[8]LRA 2019'!I84</f>
        <v>-49445498249.139648</v>
      </c>
      <c r="X84" s="300">
        <f>+J84-'[8]LRA 2019'!J84</f>
        <v>-75031960021.823242</v>
      </c>
      <c r="Y84" s="300">
        <f>+K84-'[8]LRA 2019'!K84</f>
        <v>69.22563834929953</v>
      </c>
      <c r="Z84" s="300">
        <f>+L84-'[8]LRA 2019'!L84</f>
        <v>347853393548.4834</v>
      </c>
    </row>
    <row r="85" spans="2:26" s="297" customFormat="1" ht="12" customHeight="1" x14ac:dyDescent="0.2">
      <c r="B85" s="33">
        <f t="shared" si="30"/>
        <v>72</v>
      </c>
      <c r="C85" s="45"/>
      <c r="D85" s="46"/>
      <c r="E85" s="46"/>
      <c r="F85" s="46"/>
      <c r="G85" s="13"/>
      <c r="H85" s="47"/>
      <c r="I85" s="51"/>
      <c r="J85" s="51"/>
      <c r="K85" s="51"/>
      <c r="L85" s="52"/>
      <c r="N85" s="298">
        <f>+J85-L85</f>
        <v>0</v>
      </c>
      <c r="O85" s="298">
        <f>IF(ISERROR(N85/L85*100),0,N85/L85*100)</f>
        <v>0</v>
      </c>
      <c r="Q85" s="299">
        <f>+'LRA 2020'!I85</f>
        <v>0</v>
      </c>
      <c r="R85" s="299">
        <f>+'LRA 2020'!J85</f>
        <v>0</v>
      </c>
      <c r="S85" s="299">
        <f>+'LRA 2020'!K85</f>
        <v>0</v>
      </c>
      <c r="T85" s="299">
        <f>+'LRA 2020'!L85</f>
        <v>0</v>
      </c>
      <c r="W85" s="300">
        <f>+I85-'[8]LRA 2019'!I85</f>
        <v>0</v>
      </c>
      <c r="X85" s="300">
        <f>+J85-'[8]LRA 2019'!J85</f>
        <v>0</v>
      </c>
      <c r="Y85" s="300">
        <f>+K85-'[8]LRA 2019'!K85</f>
        <v>0</v>
      </c>
      <c r="Z85" s="300">
        <f>+L85-'[8]LRA 2019'!L85</f>
        <v>0</v>
      </c>
    </row>
    <row r="86" spans="2:26" s="297" customFormat="1" ht="12" customHeight="1" x14ac:dyDescent="0.2">
      <c r="B86" s="33">
        <f t="shared" si="30"/>
        <v>73</v>
      </c>
      <c r="C86" s="55" t="s">
        <v>24</v>
      </c>
      <c r="D86" s="46"/>
      <c r="E86" s="46"/>
      <c r="F86" s="46"/>
      <c r="G86" s="13"/>
      <c r="H86" s="47" t="s">
        <v>226</v>
      </c>
      <c r="I86" s="51"/>
      <c r="J86" s="51"/>
      <c r="K86" s="51"/>
      <c r="L86" s="52"/>
      <c r="N86" s="301"/>
      <c r="O86" s="301"/>
      <c r="Q86" s="299">
        <f>+'LRA 2020'!I86</f>
        <v>0</v>
      </c>
      <c r="R86" s="299">
        <f>+'LRA 2020'!J86</f>
        <v>0</v>
      </c>
      <c r="S86" s="299">
        <f>+'LRA 2020'!K86</f>
        <v>0</v>
      </c>
      <c r="T86" s="299">
        <f>+'LRA 2020'!L86</f>
        <v>0</v>
      </c>
      <c r="W86" s="300">
        <f>+I86-'[8]LRA 2019'!I86</f>
        <v>0</v>
      </c>
      <c r="X86" s="300">
        <f>+J86-'[8]LRA 2019'!J86</f>
        <v>0</v>
      </c>
      <c r="Y86" s="300">
        <f>+K86-'[8]LRA 2019'!K86</f>
        <v>0</v>
      </c>
      <c r="Z86" s="300">
        <f>+L86-'[8]LRA 2019'!L86</f>
        <v>0</v>
      </c>
    </row>
    <row r="87" spans="2:26" s="297" customFormat="1" ht="12" customHeight="1" x14ac:dyDescent="0.2">
      <c r="B87" s="33">
        <f t="shared" si="30"/>
        <v>74</v>
      </c>
      <c r="C87" s="45"/>
      <c r="D87" s="46" t="s">
        <v>25</v>
      </c>
      <c r="E87" s="46"/>
      <c r="F87" s="46"/>
      <c r="G87" s="13"/>
      <c r="H87" s="47" t="s">
        <v>227</v>
      </c>
      <c r="I87" s="51"/>
      <c r="J87" s="51"/>
      <c r="K87" s="51"/>
      <c r="L87" s="52"/>
      <c r="N87" s="301"/>
      <c r="O87" s="301"/>
      <c r="Q87" s="299">
        <f>+'LRA 2020'!I87</f>
        <v>0</v>
      </c>
      <c r="R87" s="299">
        <f>+'LRA 2020'!J87</f>
        <v>0</v>
      </c>
      <c r="S87" s="299">
        <f>+'LRA 2020'!K87</f>
        <v>0</v>
      </c>
      <c r="T87" s="299">
        <f>+'LRA 2020'!L87</f>
        <v>0</v>
      </c>
      <c r="W87" s="300">
        <f>+I87-'[8]LRA 2019'!I87</f>
        <v>0</v>
      </c>
      <c r="X87" s="300">
        <f>+J87-'[8]LRA 2019'!J87</f>
        <v>0</v>
      </c>
      <c r="Y87" s="300">
        <f>+K87-'[8]LRA 2019'!K87</f>
        <v>0</v>
      </c>
      <c r="Z87" s="300">
        <f>+L87-'[8]LRA 2019'!L87</f>
        <v>0</v>
      </c>
    </row>
    <row r="88" spans="2:26" s="297" customFormat="1" ht="12" customHeight="1" x14ac:dyDescent="0.2">
      <c r="B88" s="33">
        <f t="shared" si="30"/>
        <v>75</v>
      </c>
      <c r="C88" s="49"/>
      <c r="D88" s="50"/>
      <c r="E88" s="50" t="s">
        <v>26</v>
      </c>
      <c r="F88" s="50"/>
      <c r="G88" s="14"/>
      <c r="H88" s="47"/>
      <c r="I88" s="43">
        <f t="shared" ref="I88:L101" si="42">+Q88</f>
        <v>144929221702.63</v>
      </c>
      <c r="J88" s="43">
        <f t="shared" si="42"/>
        <v>144929221702.63</v>
      </c>
      <c r="K88" s="43">
        <f t="shared" ref="K88:K101" si="43">IF(ISERROR(J88/I88*100),0,(J88/I88*100))</f>
        <v>100</v>
      </c>
      <c r="L88" s="44">
        <f t="shared" si="42"/>
        <v>95167322075.389999</v>
      </c>
      <c r="N88" s="298">
        <f t="shared" ref="N88" si="44">+J88-L88</f>
        <v>49761899627.240005</v>
      </c>
      <c r="O88" s="298">
        <f t="shared" ref="O88" si="45">IF(ISERROR(N88/L88*100),0,N88/L88*100)</f>
        <v>52.288851406178516</v>
      </c>
      <c r="Q88" s="299">
        <f>+'LRA 2020'!I88</f>
        <v>144929221702.63</v>
      </c>
      <c r="R88" s="299">
        <f>+'LRA 2020'!J88</f>
        <v>144929221702.63</v>
      </c>
      <c r="S88" s="299">
        <f>+'LRA 2020'!K88</f>
        <v>100</v>
      </c>
      <c r="T88" s="299">
        <f>+'LRA 2020'!L88</f>
        <v>95167322075.389999</v>
      </c>
      <c r="W88" s="300">
        <f>+I88-'[8]LRA 2019'!I88</f>
        <v>49795498249.139999</v>
      </c>
      <c r="X88" s="300">
        <f>+J88-'[8]LRA 2019'!J88</f>
        <v>49761899627.240005</v>
      </c>
      <c r="Y88" s="300">
        <f>+K88-'[8]LRA 2019'!K88</f>
        <v>-3.5317257309301908E-2</v>
      </c>
      <c r="Z88" s="300">
        <f>+L88-'[8]LRA 2019'!L88</f>
        <v>-158012326648.34003</v>
      </c>
    </row>
    <row r="89" spans="2:26" s="297" customFormat="1" ht="12" customHeight="1" x14ac:dyDescent="0.2">
      <c r="B89" s="33">
        <f t="shared" si="30"/>
        <v>76</v>
      </c>
      <c r="C89" s="49"/>
      <c r="D89" s="50"/>
      <c r="E89" s="50" t="s">
        <v>57</v>
      </c>
      <c r="F89" s="50"/>
      <c r="G89" s="14"/>
      <c r="H89" s="47"/>
      <c r="I89" s="43">
        <f t="shared" si="42"/>
        <v>0</v>
      </c>
      <c r="J89" s="43">
        <f t="shared" si="42"/>
        <v>0</v>
      </c>
      <c r="K89" s="43">
        <f t="shared" si="43"/>
        <v>0</v>
      </c>
      <c r="L89" s="44">
        <f t="shared" si="42"/>
        <v>0</v>
      </c>
      <c r="N89" s="298">
        <f t="shared" ref="N89:N103" si="46">+J89-L89</f>
        <v>0</v>
      </c>
      <c r="O89" s="298">
        <f t="shared" ref="O89:O103" si="47">IF(ISERROR(N89/L89*100),0,N89/L89*100)</f>
        <v>0</v>
      </c>
      <c r="Q89" s="299">
        <f>+'LRA 2020'!I89</f>
        <v>0</v>
      </c>
      <c r="R89" s="299">
        <f>+'LRA 2020'!J89</f>
        <v>0</v>
      </c>
      <c r="S89" s="299">
        <f>+'LRA 2020'!K89</f>
        <v>0</v>
      </c>
      <c r="T89" s="299">
        <f>+'LRA 2020'!L89</f>
        <v>0</v>
      </c>
      <c r="W89" s="300">
        <f>+I89-'[8]LRA 2019'!I89</f>
        <v>0</v>
      </c>
      <c r="X89" s="300">
        <f>+J89-'[8]LRA 2019'!J89</f>
        <v>0</v>
      </c>
      <c r="Y89" s="300">
        <f>+K89-'[8]LRA 2019'!K89</f>
        <v>0</v>
      </c>
      <c r="Z89" s="300">
        <f>+L89-'[8]LRA 2019'!L89</f>
        <v>0</v>
      </c>
    </row>
    <row r="90" spans="2:26" s="297" customFormat="1" ht="12" customHeight="1" x14ac:dyDescent="0.2">
      <c r="B90" s="33">
        <f t="shared" si="30"/>
        <v>77</v>
      </c>
      <c r="C90" s="49"/>
      <c r="D90" s="50"/>
      <c r="E90" s="50" t="s">
        <v>56</v>
      </c>
      <c r="F90" s="50"/>
      <c r="G90" s="14"/>
      <c r="H90" s="47"/>
      <c r="I90" s="43">
        <f t="shared" si="42"/>
        <v>0</v>
      </c>
      <c r="J90" s="43">
        <f t="shared" si="42"/>
        <v>0</v>
      </c>
      <c r="K90" s="43">
        <f t="shared" si="43"/>
        <v>0</v>
      </c>
      <c r="L90" s="44">
        <f t="shared" si="42"/>
        <v>0</v>
      </c>
      <c r="N90" s="298">
        <f t="shared" si="46"/>
        <v>0</v>
      </c>
      <c r="O90" s="298">
        <f t="shared" si="47"/>
        <v>0</v>
      </c>
      <c r="Q90" s="299">
        <f>+'LRA 2020'!I90</f>
        <v>0</v>
      </c>
      <c r="R90" s="299">
        <f>+'LRA 2020'!J90</f>
        <v>0</v>
      </c>
      <c r="S90" s="299">
        <f>+'LRA 2020'!K90</f>
        <v>0</v>
      </c>
      <c r="T90" s="299">
        <f>+'LRA 2020'!L90</f>
        <v>0</v>
      </c>
      <c r="W90" s="300">
        <f>+I90-'[8]LRA 2019'!I90</f>
        <v>0</v>
      </c>
      <c r="X90" s="300">
        <f>+J90-'[8]LRA 2019'!J90</f>
        <v>0</v>
      </c>
      <c r="Y90" s="300">
        <f>+K90-'[8]LRA 2019'!K90</f>
        <v>0</v>
      </c>
      <c r="Z90" s="300">
        <f>+L90-'[8]LRA 2019'!L90</f>
        <v>-139992467942</v>
      </c>
    </row>
    <row r="91" spans="2:26" s="297" customFormat="1" ht="12" customHeight="1" x14ac:dyDescent="0.2">
      <c r="B91" s="33">
        <f t="shared" si="30"/>
        <v>78</v>
      </c>
      <c r="C91" s="49"/>
      <c r="D91" s="50"/>
      <c r="E91" s="50" t="s">
        <v>55</v>
      </c>
      <c r="F91" s="50"/>
      <c r="G91" s="14"/>
      <c r="H91" s="47"/>
      <c r="I91" s="43">
        <f t="shared" si="42"/>
        <v>0</v>
      </c>
      <c r="J91" s="43">
        <f t="shared" si="42"/>
        <v>0</v>
      </c>
      <c r="K91" s="43">
        <f t="shared" si="43"/>
        <v>0</v>
      </c>
      <c r="L91" s="44">
        <f t="shared" si="42"/>
        <v>0</v>
      </c>
      <c r="N91" s="298">
        <f t="shared" si="46"/>
        <v>0</v>
      </c>
      <c r="O91" s="298">
        <f t="shared" si="47"/>
        <v>0</v>
      </c>
      <c r="Q91" s="299">
        <f>+'LRA 2020'!I91</f>
        <v>0</v>
      </c>
      <c r="R91" s="299">
        <f>+'LRA 2020'!J91</f>
        <v>0</v>
      </c>
      <c r="S91" s="299">
        <f>+'LRA 2020'!K91</f>
        <v>0</v>
      </c>
      <c r="T91" s="299">
        <f>+'LRA 2020'!L91</f>
        <v>0</v>
      </c>
      <c r="W91" s="300">
        <f>+I91-'[8]LRA 2019'!I91</f>
        <v>0</v>
      </c>
      <c r="X91" s="300">
        <f>+J91-'[8]LRA 2019'!J91</f>
        <v>0</v>
      </c>
      <c r="Y91" s="300">
        <f>+K91-'[8]LRA 2019'!K91</f>
        <v>0</v>
      </c>
      <c r="Z91" s="300">
        <f>+L91-'[8]LRA 2019'!L91</f>
        <v>0</v>
      </c>
    </row>
    <row r="92" spans="2:26" s="297" customFormat="1" ht="12" customHeight="1" x14ac:dyDescent="0.2">
      <c r="B92" s="33">
        <f t="shared" si="30"/>
        <v>79</v>
      </c>
      <c r="C92" s="49"/>
      <c r="D92" s="50"/>
      <c r="E92" s="50" t="s">
        <v>54</v>
      </c>
      <c r="F92" s="50"/>
      <c r="G92" s="14"/>
      <c r="H92" s="47"/>
      <c r="I92" s="43">
        <f t="shared" si="42"/>
        <v>0</v>
      </c>
      <c r="J92" s="43">
        <f t="shared" si="42"/>
        <v>0</v>
      </c>
      <c r="K92" s="43">
        <f t="shared" si="43"/>
        <v>0</v>
      </c>
      <c r="L92" s="44">
        <f t="shared" si="42"/>
        <v>0</v>
      </c>
      <c r="N92" s="298">
        <f t="shared" si="46"/>
        <v>0</v>
      </c>
      <c r="O92" s="298">
        <f t="shared" si="47"/>
        <v>0</v>
      </c>
      <c r="Q92" s="299">
        <f>+'LRA 2020'!I92</f>
        <v>0</v>
      </c>
      <c r="R92" s="299">
        <f>+'LRA 2020'!J92</f>
        <v>0</v>
      </c>
      <c r="S92" s="299">
        <f>+'LRA 2020'!K92</f>
        <v>0</v>
      </c>
      <c r="T92" s="299">
        <f>+'LRA 2020'!L92</f>
        <v>0</v>
      </c>
      <c r="W92" s="300">
        <f>+I92-'[8]LRA 2019'!I92</f>
        <v>0</v>
      </c>
      <c r="X92" s="300">
        <f>+J92-'[8]LRA 2019'!J92</f>
        <v>0</v>
      </c>
      <c r="Y92" s="300">
        <f>+K92-'[8]LRA 2019'!K92</f>
        <v>0</v>
      </c>
      <c r="Z92" s="300">
        <f>+L92-'[8]LRA 2019'!L92</f>
        <v>0</v>
      </c>
    </row>
    <row r="93" spans="2:26" s="297" customFormat="1" ht="12" customHeight="1" x14ac:dyDescent="0.2">
      <c r="B93" s="33">
        <f t="shared" si="30"/>
        <v>80</v>
      </c>
      <c r="C93" s="49"/>
      <c r="D93" s="50"/>
      <c r="E93" s="50" t="s">
        <v>53</v>
      </c>
      <c r="F93" s="50"/>
      <c r="G93" s="14"/>
      <c r="H93" s="47"/>
      <c r="I93" s="43">
        <f t="shared" si="42"/>
        <v>0</v>
      </c>
      <c r="J93" s="43">
        <f t="shared" si="42"/>
        <v>0</v>
      </c>
      <c r="K93" s="43">
        <f t="shared" si="43"/>
        <v>0</v>
      </c>
      <c r="L93" s="44">
        <f t="shared" si="42"/>
        <v>0</v>
      </c>
      <c r="N93" s="298">
        <f t="shared" si="46"/>
        <v>0</v>
      </c>
      <c r="O93" s="298">
        <f t="shared" si="47"/>
        <v>0</v>
      </c>
      <c r="Q93" s="299">
        <f>+'LRA 2020'!I93</f>
        <v>0</v>
      </c>
      <c r="R93" s="299">
        <f>+'LRA 2020'!J93</f>
        <v>0</v>
      </c>
      <c r="S93" s="299">
        <f>+'LRA 2020'!K93</f>
        <v>0</v>
      </c>
      <c r="T93" s="299">
        <f>+'LRA 2020'!L93</f>
        <v>0</v>
      </c>
      <c r="W93" s="300">
        <f>+I93-'[8]LRA 2019'!I93</f>
        <v>0</v>
      </c>
      <c r="X93" s="300">
        <f>+J93-'[8]LRA 2019'!J93</f>
        <v>0</v>
      </c>
      <c r="Y93" s="300">
        <f>+K93-'[8]LRA 2019'!K93</f>
        <v>0</v>
      </c>
      <c r="Z93" s="300">
        <f>+L93-'[8]LRA 2019'!L93</f>
        <v>0</v>
      </c>
    </row>
    <row r="94" spans="2:26" s="297" customFormat="1" ht="12" customHeight="1" x14ac:dyDescent="0.2">
      <c r="B94" s="33">
        <f t="shared" si="30"/>
        <v>81</v>
      </c>
      <c r="C94" s="49"/>
      <c r="D94" s="50"/>
      <c r="E94" s="50" t="s">
        <v>52</v>
      </c>
      <c r="F94" s="50"/>
      <c r="G94" s="14"/>
      <c r="H94" s="47"/>
      <c r="I94" s="43">
        <f t="shared" si="42"/>
        <v>0</v>
      </c>
      <c r="J94" s="43">
        <f t="shared" si="42"/>
        <v>0</v>
      </c>
      <c r="K94" s="43">
        <f t="shared" si="43"/>
        <v>0</v>
      </c>
      <c r="L94" s="44">
        <f t="shared" si="42"/>
        <v>0</v>
      </c>
      <c r="N94" s="298">
        <f t="shared" si="46"/>
        <v>0</v>
      </c>
      <c r="O94" s="298">
        <f t="shared" si="47"/>
        <v>0</v>
      </c>
      <c r="Q94" s="299">
        <f>+'LRA 2020'!I94</f>
        <v>0</v>
      </c>
      <c r="R94" s="299">
        <f>+'LRA 2020'!J94</f>
        <v>0</v>
      </c>
      <c r="S94" s="299">
        <f>+'LRA 2020'!K94</f>
        <v>0</v>
      </c>
      <c r="T94" s="299">
        <f>+'LRA 2020'!L94</f>
        <v>0</v>
      </c>
      <c r="W94" s="300">
        <f>+I94-'[8]LRA 2019'!I94</f>
        <v>0</v>
      </c>
      <c r="X94" s="300">
        <f>+J94-'[8]LRA 2019'!J94</f>
        <v>0</v>
      </c>
      <c r="Y94" s="300">
        <f>+K94-'[8]LRA 2019'!K94</f>
        <v>0</v>
      </c>
      <c r="Z94" s="300">
        <f>+L94-'[8]LRA 2019'!L94</f>
        <v>0</v>
      </c>
    </row>
    <row r="95" spans="2:26" s="297" customFormat="1" ht="12" customHeight="1" x14ac:dyDescent="0.2">
      <c r="B95" s="33">
        <f t="shared" si="30"/>
        <v>82</v>
      </c>
      <c r="C95" s="49"/>
      <c r="D95" s="50"/>
      <c r="E95" s="50" t="s">
        <v>51</v>
      </c>
      <c r="F95" s="50"/>
      <c r="G95" s="14"/>
      <c r="H95" s="47"/>
      <c r="I95" s="43">
        <f t="shared" si="42"/>
        <v>0</v>
      </c>
      <c r="J95" s="43">
        <f t="shared" si="42"/>
        <v>0</v>
      </c>
      <c r="K95" s="43">
        <f t="shared" si="43"/>
        <v>0</v>
      </c>
      <c r="L95" s="44">
        <f t="shared" si="42"/>
        <v>0</v>
      </c>
      <c r="N95" s="298">
        <f t="shared" si="46"/>
        <v>0</v>
      </c>
      <c r="O95" s="298">
        <f t="shared" si="47"/>
        <v>0</v>
      </c>
      <c r="Q95" s="299">
        <f>+'LRA 2020'!I95</f>
        <v>0</v>
      </c>
      <c r="R95" s="299">
        <f>+'LRA 2020'!J95</f>
        <v>0</v>
      </c>
      <c r="S95" s="299">
        <f>+'LRA 2020'!K95</f>
        <v>0</v>
      </c>
      <c r="T95" s="299">
        <f>+'LRA 2020'!L95</f>
        <v>0</v>
      </c>
      <c r="W95" s="300">
        <f>+I95-'[8]LRA 2019'!I95</f>
        <v>0</v>
      </c>
      <c r="X95" s="300">
        <f>+J95-'[8]LRA 2019'!J95</f>
        <v>0</v>
      </c>
      <c r="Y95" s="300">
        <f>+K95-'[8]LRA 2019'!K95</f>
        <v>0</v>
      </c>
      <c r="Z95" s="300">
        <f>+L95-'[8]LRA 2019'!L95</f>
        <v>0</v>
      </c>
    </row>
    <row r="96" spans="2:26" s="297" customFormat="1" ht="12" customHeight="1" x14ac:dyDescent="0.2">
      <c r="B96" s="33">
        <f t="shared" si="30"/>
        <v>83</v>
      </c>
      <c r="C96" s="49"/>
      <c r="D96" s="50"/>
      <c r="E96" s="50" t="s">
        <v>50</v>
      </c>
      <c r="F96" s="50"/>
      <c r="G96" s="14"/>
      <c r="H96" s="47"/>
      <c r="I96" s="43">
        <f t="shared" si="42"/>
        <v>0</v>
      </c>
      <c r="J96" s="43">
        <f t="shared" si="42"/>
        <v>0</v>
      </c>
      <c r="K96" s="43">
        <f t="shared" si="43"/>
        <v>0</v>
      </c>
      <c r="L96" s="44">
        <f t="shared" si="42"/>
        <v>0</v>
      </c>
      <c r="N96" s="298">
        <f t="shared" si="46"/>
        <v>0</v>
      </c>
      <c r="O96" s="298">
        <f t="shared" si="47"/>
        <v>0</v>
      </c>
      <c r="Q96" s="299">
        <f>+'LRA 2020'!I96</f>
        <v>0</v>
      </c>
      <c r="R96" s="299">
        <f>+'LRA 2020'!J96</f>
        <v>0</v>
      </c>
      <c r="S96" s="299">
        <f>+'LRA 2020'!K96</f>
        <v>0</v>
      </c>
      <c r="T96" s="299">
        <f>+'LRA 2020'!L96</f>
        <v>0</v>
      </c>
      <c r="W96" s="300">
        <f>+I96-'[8]LRA 2019'!I96</f>
        <v>0</v>
      </c>
      <c r="X96" s="300">
        <f>+J96-'[8]LRA 2019'!J96</f>
        <v>0</v>
      </c>
      <c r="Y96" s="300">
        <f>+K96-'[8]LRA 2019'!K96</f>
        <v>0</v>
      </c>
      <c r="Z96" s="300">
        <f>+L96-'[8]LRA 2019'!L96</f>
        <v>0</v>
      </c>
    </row>
    <row r="97" spans="2:26" s="297" customFormat="1" ht="12" customHeight="1" x14ac:dyDescent="0.2">
      <c r="B97" s="33">
        <f t="shared" si="30"/>
        <v>84</v>
      </c>
      <c r="C97" s="49"/>
      <c r="D97" s="50"/>
      <c r="E97" s="50" t="s">
        <v>49</v>
      </c>
      <c r="F97" s="50"/>
      <c r="G97" s="14"/>
      <c r="H97" s="47"/>
      <c r="I97" s="43">
        <f t="shared" si="42"/>
        <v>0</v>
      </c>
      <c r="J97" s="43">
        <f t="shared" si="42"/>
        <v>0</v>
      </c>
      <c r="K97" s="43">
        <f t="shared" si="43"/>
        <v>0</v>
      </c>
      <c r="L97" s="44">
        <f t="shared" si="42"/>
        <v>0</v>
      </c>
      <c r="N97" s="298">
        <f t="shared" si="46"/>
        <v>0</v>
      </c>
      <c r="O97" s="298">
        <f t="shared" si="47"/>
        <v>0</v>
      </c>
      <c r="Q97" s="299">
        <f>+'LRA 2020'!I97</f>
        <v>0</v>
      </c>
      <c r="R97" s="299">
        <f>+'LRA 2020'!J97</f>
        <v>0</v>
      </c>
      <c r="S97" s="299">
        <f>+'LRA 2020'!K97</f>
        <v>0</v>
      </c>
      <c r="T97" s="299">
        <f>+'LRA 2020'!L97</f>
        <v>0</v>
      </c>
      <c r="W97" s="300">
        <f>+I97-'[8]LRA 2019'!I97</f>
        <v>0</v>
      </c>
      <c r="X97" s="300">
        <f>+J97-'[8]LRA 2019'!J97</f>
        <v>0</v>
      </c>
      <c r="Y97" s="300">
        <f>+K97-'[8]LRA 2019'!K97</f>
        <v>0</v>
      </c>
      <c r="Z97" s="300">
        <f>+L97-'[8]LRA 2019'!L97</f>
        <v>0</v>
      </c>
    </row>
    <row r="98" spans="2:26" s="297" customFormat="1" ht="12" customHeight="1" x14ac:dyDescent="0.2">
      <c r="B98" s="33">
        <f t="shared" si="30"/>
        <v>85</v>
      </c>
      <c r="C98" s="49"/>
      <c r="D98" s="50"/>
      <c r="E98" s="50" t="s">
        <v>48</v>
      </c>
      <c r="F98" s="50"/>
      <c r="G98" s="14"/>
      <c r="H98" s="47"/>
      <c r="I98" s="43">
        <f t="shared" si="42"/>
        <v>0</v>
      </c>
      <c r="J98" s="43">
        <f t="shared" si="42"/>
        <v>0</v>
      </c>
      <c r="K98" s="43">
        <f t="shared" si="43"/>
        <v>0</v>
      </c>
      <c r="L98" s="44">
        <f t="shared" si="42"/>
        <v>0</v>
      </c>
      <c r="N98" s="298">
        <f t="shared" si="46"/>
        <v>0</v>
      </c>
      <c r="O98" s="298">
        <f t="shared" si="47"/>
        <v>0</v>
      </c>
      <c r="Q98" s="299">
        <f>+'LRA 2020'!I98</f>
        <v>0</v>
      </c>
      <c r="R98" s="299">
        <f>+'LRA 2020'!J98</f>
        <v>0</v>
      </c>
      <c r="S98" s="299">
        <f>+'LRA 2020'!K98</f>
        <v>0</v>
      </c>
      <c r="T98" s="299">
        <f>+'LRA 2020'!L98</f>
        <v>0</v>
      </c>
      <c r="W98" s="300">
        <f>+I98-'[8]LRA 2019'!I98</f>
        <v>0</v>
      </c>
      <c r="X98" s="300">
        <f>+J98-'[8]LRA 2019'!J98</f>
        <v>0</v>
      </c>
      <c r="Y98" s="300">
        <f>+K98-'[8]LRA 2019'!K98</f>
        <v>0</v>
      </c>
      <c r="Z98" s="300">
        <f>+L98-'[8]LRA 2019'!L98</f>
        <v>0</v>
      </c>
    </row>
    <row r="99" spans="2:26" s="297" customFormat="1" ht="12" customHeight="1" x14ac:dyDescent="0.2">
      <c r="B99" s="33">
        <f t="shared" si="30"/>
        <v>86</v>
      </c>
      <c r="C99" s="49"/>
      <c r="D99" s="50"/>
      <c r="E99" s="50" t="s">
        <v>47</v>
      </c>
      <c r="F99" s="50"/>
      <c r="G99" s="14"/>
      <c r="H99" s="47"/>
      <c r="I99" s="43">
        <f t="shared" si="42"/>
        <v>0</v>
      </c>
      <c r="J99" s="43">
        <f t="shared" si="42"/>
        <v>0</v>
      </c>
      <c r="K99" s="43">
        <f t="shared" si="43"/>
        <v>0</v>
      </c>
      <c r="L99" s="44">
        <f t="shared" si="42"/>
        <v>0</v>
      </c>
      <c r="N99" s="298">
        <f t="shared" si="46"/>
        <v>0</v>
      </c>
      <c r="O99" s="298">
        <f t="shared" si="47"/>
        <v>0</v>
      </c>
      <c r="Q99" s="299">
        <f>+'LRA 2020'!I99</f>
        <v>0</v>
      </c>
      <c r="R99" s="299">
        <f>+'LRA 2020'!J99</f>
        <v>0</v>
      </c>
      <c r="S99" s="299">
        <f>+'LRA 2020'!K99</f>
        <v>0</v>
      </c>
      <c r="T99" s="299">
        <f>+'LRA 2020'!L99</f>
        <v>0</v>
      </c>
      <c r="W99" s="300">
        <f>+I99-'[8]LRA 2019'!I99</f>
        <v>0</v>
      </c>
      <c r="X99" s="300">
        <f>+J99-'[8]LRA 2019'!J99</f>
        <v>0</v>
      </c>
      <c r="Y99" s="300">
        <f>+K99-'[8]LRA 2019'!K99</f>
        <v>0</v>
      </c>
      <c r="Z99" s="300">
        <f>+L99-'[8]LRA 2019'!L99</f>
        <v>0</v>
      </c>
    </row>
    <row r="100" spans="2:26" s="297" customFormat="1" ht="12" customHeight="1" x14ac:dyDescent="0.2">
      <c r="B100" s="33">
        <f t="shared" si="30"/>
        <v>87</v>
      </c>
      <c r="C100" s="49"/>
      <c r="D100" s="50"/>
      <c r="E100" s="50" t="s">
        <v>46</v>
      </c>
      <c r="F100" s="50"/>
      <c r="G100" s="14"/>
      <c r="H100" s="47"/>
      <c r="I100" s="43">
        <f t="shared" si="42"/>
        <v>0</v>
      </c>
      <c r="J100" s="43">
        <f t="shared" si="42"/>
        <v>0</v>
      </c>
      <c r="K100" s="43">
        <f t="shared" si="43"/>
        <v>0</v>
      </c>
      <c r="L100" s="44">
        <f t="shared" si="42"/>
        <v>0</v>
      </c>
      <c r="N100" s="298">
        <f t="shared" si="46"/>
        <v>0</v>
      </c>
      <c r="O100" s="298">
        <f t="shared" si="47"/>
        <v>0</v>
      </c>
      <c r="Q100" s="299">
        <f>+'LRA 2020'!I100</f>
        <v>0</v>
      </c>
      <c r="R100" s="299">
        <f>+'LRA 2020'!J100</f>
        <v>0</v>
      </c>
      <c r="S100" s="299">
        <f>+'LRA 2020'!K100</f>
        <v>0</v>
      </c>
      <c r="T100" s="299">
        <f>+'LRA 2020'!L100</f>
        <v>0</v>
      </c>
      <c r="W100" s="300">
        <f>+I100-'[8]LRA 2019'!I100</f>
        <v>0</v>
      </c>
      <c r="X100" s="300">
        <f>+J100-'[8]LRA 2019'!J100</f>
        <v>0</v>
      </c>
      <c r="Y100" s="300">
        <f>+K100-'[8]LRA 2019'!K100</f>
        <v>0</v>
      </c>
      <c r="Z100" s="300">
        <f>+L100-'[8]LRA 2019'!L100</f>
        <v>0</v>
      </c>
    </row>
    <row r="101" spans="2:26" s="297" customFormat="1" ht="12" customHeight="1" x14ac:dyDescent="0.2">
      <c r="B101" s="33">
        <f t="shared" si="30"/>
        <v>88</v>
      </c>
      <c r="C101" s="49"/>
      <c r="D101" s="50"/>
      <c r="E101" s="50" t="s">
        <v>45</v>
      </c>
      <c r="F101" s="50"/>
      <c r="G101" s="14"/>
      <c r="H101" s="47"/>
      <c r="I101" s="43">
        <f t="shared" si="42"/>
        <v>300000000</v>
      </c>
      <c r="J101" s="43">
        <f t="shared" si="42"/>
        <v>144568927</v>
      </c>
      <c r="K101" s="43">
        <f t="shared" si="43"/>
        <v>48.189642333333332</v>
      </c>
      <c r="L101" s="44">
        <f t="shared" si="42"/>
        <v>192930900</v>
      </c>
      <c r="N101" s="298">
        <f t="shared" si="46"/>
        <v>-48361973</v>
      </c>
      <c r="O101" s="298">
        <f t="shared" si="47"/>
        <v>-25.06699186081649</v>
      </c>
      <c r="Q101" s="299">
        <f>+'LRA 2020'!I101</f>
        <v>300000000</v>
      </c>
      <c r="R101" s="299">
        <f>+'LRA 2020'!J101</f>
        <v>144568927</v>
      </c>
      <c r="S101" s="299">
        <f>+'LRA 2020'!K101</f>
        <v>48.189642333333332</v>
      </c>
      <c r="T101" s="299">
        <f>+'LRA 2020'!L101</f>
        <v>192930900</v>
      </c>
      <c r="W101" s="300">
        <f>+I101-'[8]LRA 2019'!I101</f>
        <v>-350000000</v>
      </c>
      <c r="X101" s="300">
        <f>+J101-'[8]LRA 2019'!J101</f>
        <v>-48361973</v>
      </c>
      <c r="Y101" s="300">
        <f>+K101-'[8]LRA 2019'!K101</f>
        <v>18.507965410256411</v>
      </c>
      <c r="Z101" s="300">
        <f>+L101-'[8]LRA 2019'!L101</f>
        <v>-39009709</v>
      </c>
    </row>
    <row r="102" spans="2:26" s="297" customFormat="1" ht="12" customHeight="1" x14ac:dyDescent="0.2">
      <c r="B102" s="33">
        <f t="shared" si="30"/>
        <v>89</v>
      </c>
      <c r="C102" s="45"/>
      <c r="D102" s="46"/>
      <c r="E102" s="46"/>
      <c r="F102" s="46" t="s">
        <v>1435</v>
      </c>
      <c r="G102" s="13"/>
      <c r="H102" s="47"/>
      <c r="I102" s="12">
        <f>+SUM(I88:I101)</f>
        <v>145229221702.63</v>
      </c>
      <c r="J102" s="12">
        <f>+SUM(J88:J101)</f>
        <v>145073790629.63</v>
      </c>
      <c r="K102" s="48">
        <f t="shared" ref="K102" si="48">IF(ISERROR(J102/I102*100),0,(J102/I102*100))</f>
        <v>99.892975345334932</v>
      </c>
      <c r="L102" s="11">
        <f>+SUM(L88:L101)</f>
        <v>95360252975.389999</v>
      </c>
      <c r="N102" s="298">
        <f t="shared" si="46"/>
        <v>49713537654.240005</v>
      </c>
      <c r="O102" s="298">
        <f t="shared" si="47"/>
        <v>52.13234665712325</v>
      </c>
      <c r="Q102" s="299">
        <f>+'LRA 2020'!I102</f>
        <v>145229221702.63</v>
      </c>
      <c r="R102" s="299">
        <f>+'LRA 2020'!J102</f>
        <v>145073790629.63</v>
      </c>
      <c r="S102" s="299">
        <f>+'LRA 2020'!K102</f>
        <v>99.892975345334932</v>
      </c>
      <c r="T102" s="299">
        <f>+'LRA 2020'!L102</f>
        <v>95360252975.389999</v>
      </c>
      <c r="W102" s="300">
        <f>+I102-'[8]LRA 2019'!I102</f>
        <v>49445498249.139999</v>
      </c>
      <c r="X102" s="300">
        <f>+J102-'[8]LRA 2019'!J102</f>
        <v>49713537654.240005</v>
      </c>
      <c r="Y102" s="300">
        <f>+K102-'[8]LRA 2019'!K102</f>
        <v>0.33508645026147121</v>
      </c>
      <c r="Z102" s="300">
        <f>+L102-'[8]LRA 2019'!L102</f>
        <v>-298043804299.33997</v>
      </c>
    </row>
    <row r="103" spans="2:26" s="297" customFormat="1" ht="12" customHeight="1" x14ac:dyDescent="0.2">
      <c r="B103" s="33">
        <f t="shared" si="30"/>
        <v>90</v>
      </c>
      <c r="C103" s="49"/>
      <c r="D103" s="50"/>
      <c r="E103" s="50"/>
      <c r="F103" s="50"/>
      <c r="G103" s="14"/>
      <c r="H103" s="47"/>
      <c r="I103" s="51"/>
      <c r="J103" s="51"/>
      <c r="K103" s="51"/>
      <c r="L103" s="52"/>
      <c r="N103" s="298">
        <f t="shared" si="46"/>
        <v>0</v>
      </c>
      <c r="O103" s="298">
        <f t="shared" si="47"/>
        <v>0</v>
      </c>
      <c r="Q103" s="299">
        <f>+'LRA 2020'!I103</f>
        <v>0</v>
      </c>
      <c r="R103" s="299">
        <f>+'LRA 2020'!J103</f>
        <v>0</v>
      </c>
      <c r="S103" s="299">
        <f>+'LRA 2020'!K103</f>
        <v>0</v>
      </c>
      <c r="T103" s="299">
        <f>+'LRA 2020'!L103</f>
        <v>0</v>
      </c>
      <c r="W103" s="300">
        <f>+I103-'[8]LRA 2019'!I103</f>
        <v>0</v>
      </c>
      <c r="X103" s="300">
        <f>+J103-'[8]LRA 2019'!J103</f>
        <v>0</v>
      </c>
      <c r="Y103" s="300">
        <f>+K103-'[8]LRA 2019'!K103</f>
        <v>0</v>
      </c>
      <c r="Z103" s="300">
        <f>+L103-'[8]LRA 2019'!L103</f>
        <v>0</v>
      </c>
    </row>
    <row r="104" spans="2:26" s="297" customFormat="1" ht="12" customHeight="1" x14ac:dyDescent="0.2">
      <c r="B104" s="33">
        <f t="shared" si="30"/>
        <v>91</v>
      </c>
      <c r="C104" s="45"/>
      <c r="D104" s="46" t="s">
        <v>27</v>
      </c>
      <c r="E104" s="46"/>
      <c r="F104" s="46"/>
      <c r="G104" s="13"/>
      <c r="H104" s="47" t="s">
        <v>228</v>
      </c>
      <c r="I104" s="51"/>
      <c r="J104" s="51"/>
      <c r="K104" s="51"/>
      <c r="L104" s="52"/>
      <c r="N104" s="301"/>
      <c r="O104" s="301"/>
      <c r="Q104" s="299">
        <f>+'LRA 2020'!I104</f>
        <v>0</v>
      </c>
      <c r="R104" s="299">
        <f>+'LRA 2020'!J104</f>
        <v>0</v>
      </c>
      <c r="S104" s="299">
        <f>+'LRA 2020'!K104</f>
        <v>0</v>
      </c>
      <c r="T104" s="299">
        <f>+'LRA 2020'!L104</f>
        <v>0</v>
      </c>
      <c r="W104" s="300">
        <f>+I104-'[8]LRA 2019'!I104</f>
        <v>0</v>
      </c>
      <c r="X104" s="300">
        <f>+J104-'[8]LRA 2019'!J104</f>
        <v>0</v>
      </c>
      <c r="Y104" s="300">
        <f>+K104-'[8]LRA 2019'!K104</f>
        <v>0</v>
      </c>
      <c r="Z104" s="300">
        <f>+L104-'[8]LRA 2019'!L104</f>
        <v>0</v>
      </c>
    </row>
    <row r="105" spans="2:26" s="297" customFormat="1" ht="12" customHeight="1" x14ac:dyDescent="0.2">
      <c r="B105" s="33">
        <f t="shared" si="30"/>
        <v>92</v>
      </c>
      <c r="C105" s="49"/>
      <c r="D105" s="50"/>
      <c r="E105" s="50" t="s">
        <v>43</v>
      </c>
      <c r="F105" s="50"/>
      <c r="G105" s="14"/>
      <c r="H105" s="47"/>
      <c r="I105" s="43">
        <f t="shared" ref="I105:L115" si="49">+Q105</f>
        <v>0</v>
      </c>
      <c r="J105" s="43">
        <f t="shared" si="49"/>
        <v>0</v>
      </c>
      <c r="K105" s="43">
        <f t="shared" ref="K105:K115" si="50">IF(ISERROR(J105/I105*100),0,(J105/I105*100))</f>
        <v>0</v>
      </c>
      <c r="L105" s="44">
        <f t="shared" si="49"/>
        <v>0</v>
      </c>
      <c r="N105" s="301"/>
      <c r="O105" s="301"/>
      <c r="Q105" s="299">
        <f>+'LRA 2020'!I105</f>
        <v>0</v>
      </c>
      <c r="R105" s="299">
        <f>+'LRA 2020'!J105</f>
        <v>0</v>
      </c>
      <c r="S105" s="299">
        <f>+'LRA 2020'!K105</f>
        <v>0</v>
      </c>
      <c r="T105" s="299">
        <f>+'LRA 2020'!L105</f>
        <v>0</v>
      </c>
      <c r="W105" s="300">
        <f>+I105-'[8]LRA 2019'!I105</f>
        <v>0</v>
      </c>
      <c r="X105" s="300">
        <f>+J105-'[8]LRA 2019'!J105</f>
        <v>0</v>
      </c>
      <c r="Y105" s="300">
        <f>+K105-'[8]LRA 2019'!K105</f>
        <v>0</v>
      </c>
      <c r="Z105" s="300">
        <f>+L105-'[8]LRA 2019'!L105</f>
        <v>0</v>
      </c>
    </row>
    <row r="106" spans="2:26" s="297" customFormat="1" ht="12" customHeight="1" x14ac:dyDescent="0.2">
      <c r="B106" s="33">
        <f t="shared" si="30"/>
        <v>93</v>
      </c>
      <c r="C106" s="49"/>
      <c r="D106" s="50"/>
      <c r="E106" s="50" t="s">
        <v>42</v>
      </c>
      <c r="F106" s="50"/>
      <c r="G106" s="14"/>
      <c r="H106" s="47"/>
      <c r="I106" s="43">
        <f t="shared" si="49"/>
        <v>0</v>
      </c>
      <c r="J106" s="43">
        <f t="shared" si="49"/>
        <v>0</v>
      </c>
      <c r="K106" s="43">
        <f t="shared" si="50"/>
        <v>0</v>
      </c>
      <c r="L106" s="44">
        <f t="shared" si="49"/>
        <v>0</v>
      </c>
      <c r="N106" s="298">
        <f t="shared" ref="N106:N118" si="51">+J106-L106</f>
        <v>0</v>
      </c>
      <c r="O106" s="298">
        <f t="shared" ref="O106:O118" si="52">IF(ISERROR(N106/L106*100),0,N106/L106*100)</f>
        <v>0</v>
      </c>
      <c r="Q106" s="299">
        <f>+'LRA 2020'!I106</f>
        <v>0</v>
      </c>
      <c r="R106" s="299">
        <f>+'LRA 2020'!J106</f>
        <v>0</v>
      </c>
      <c r="S106" s="299">
        <f>+'LRA 2020'!K106</f>
        <v>0</v>
      </c>
      <c r="T106" s="299">
        <f>+'LRA 2020'!L106</f>
        <v>0</v>
      </c>
      <c r="W106" s="300">
        <f>+I106-'[8]LRA 2019'!I106</f>
        <v>0</v>
      </c>
      <c r="X106" s="300">
        <f>+J106-'[8]LRA 2019'!J106</f>
        <v>0</v>
      </c>
      <c r="Y106" s="300">
        <f>+K106-'[8]LRA 2019'!K106</f>
        <v>0</v>
      </c>
      <c r="Z106" s="300">
        <f>+L106-'[8]LRA 2019'!L106</f>
        <v>0</v>
      </c>
    </row>
    <row r="107" spans="2:26" s="297" customFormat="1" ht="12" customHeight="1" x14ac:dyDescent="0.2">
      <c r="B107" s="33">
        <f t="shared" si="30"/>
        <v>94</v>
      </c>
      <c r="C107" s="49"/>
      <c r="D107" s="50"/>
      <c r="E107" s="50" t="s">
        <v>41</v>
      </c>
      <c r="F107" s="50"/>
      <c r="G107" s="14"/>
      <c r="H107" s="47"/>
      <c r="I107" s="43">
        <f t="shared" si="49"/>
        <v>0</v>
      </c>
      <c r="J107" s="43">
        <f t="shared" si="49"/>
        <v>0</v>
      </c>
      <c r="K107" s="43">
        <f t="shared" si="50"/>
        <v>0</v>
      </c>
      <c r="L107" s="44">
        <f t="shared" si="49"/>
        <v>0</v>
      </c>
      <c r="N107" s="298">
        <f t="shared" si="51"/>
        <v>0</v>
      </c>
      <c r="O107" s="298">
        <f t="shared" si="52"/>
        <v>0</v>
      </c>
      <c r="Q107" s="299">
        <f>+'LRA 2020'!I107</f>
        <v>0</v>
      </c>
      <c r="R107" s="299">
        <f>+'LRA 2020'!J107</f>
        <v>0</v>
      </c>
      <c r="S107" s="299">
        <f>+'LRA 2020'!K107</f>
        <v>0</v>
      </c>
      <c r="T107" s="299">
        <f>+'LRA 2020'!L107</f>
        <v>0</v>
      </c>
      <c r="W107" s="300">
        <f>+I107-'[8]LRA 2019'!I107</f>
        <v>0</v>
      </c>
      <c r="X107" s="300">
        <f>+J107-'[8]LRA 2019'!J107</f>
        <v>0</v>
      </c>
      <c r="Y107" s="300">
        <f>+K107-'[8]LRA 2019'!K107</f>
        <v>0</v>
      </c>
      <c r="Z107" s="300">
        <f>+L107-'[8]LRA 2019'!L107</f>
        <v>0</v>
      </c>
    </row>
    <row r="108" spans="2:26" s="297" customFormat="1" ht="12" customHeight="1" x14ac:dyDescent="0.2">
      <c r="B108" s="33">
        <f t="shared" si="30"/>
        <v>95</v>
      </c>
      <c r="C108" s="49"/>
      <c r="D108" s="50"/>
      <c r="E108" s="50" t="s">
        <v>40</v>
      </c>
      <c r="F108" s="50"/>
      <c r="G108" s="14"/>
      <c r="H108" s="47"/>
      <c r="I108" s="43">
        <f t="shared" si="49"/>
        <v>0</v>
      </c>
      <c r="J108" s="43">
        <f t="shared" si="49"/>
        <v>0</v>
      </c>
      <c r="K108" s="43">
        <f t="shared" si="50"/>
        <v>0</v>
      </c>
      <c r="L108" s="44">
        <f t="shared" si="49"/>
        <v>0</v>
      </c>
      <c r="N108" s="298">
        <f t="shared" si="51"/>
        <v>0</v>
      </c>
      <c r="O108" s="298">
        <f t="shared" si="52"/>
        <v>0</v>
      </c>
      <c r="Q108" s="299">
        <f>+'LRA 2020'!I108</f>
        <v>0</v>
      </c>
      <c r="R108" s="299">
        <f>+'LRA 2020'!J108</f>
        <v>0</v>
      </c>
      <c r="S108" s="299">
        <f>+'LRA 2020'!K108</f>
        <v>0</v>
      </c>
      <c r="T108" s="299">
        <f>+'LRA 2020'!L108</f>
        <v>0</v>
      </c>
      <c r="W108" s="300">
        <f>+I108-'[8]LRA 2019'!I108</f>
        <v>0</v>
      </c>
      <c r="X108" s="300">
        <f>+J108-'[8]LRA 2019'!J108</f>
        <v>0</v>
      </c>
      <c r="Y108" s="300">
        <f>+K108-'[8]LRA 2019'!K108</f>
        <v>0</v>
      </c>
      <c r="Z108" s="300">
        <f>+L108-'[8]LRA 2019'!L108</f>
        <v>0</v>
      </c>
    </row>
    <row r="109" spans="2:26" s="297" customFormat="1" ht="12" customHeight="1" x14ac:dyDescent="0.2">
      <c r="B109" s="33">
        <f t="shared" si="30"/>
        <v>96</v>
      </c>
      <c r="C109" s="49"/>
      <c r="D109" s="50"/>
      <c r="E109" s="50" t="s">
        <v>39</v>
      </c>
      <c r="F109" s="50"/>
      <c r="G109" s="14"/>
      <c r="H109" s="47"/>
      <c r="I109" s="43">
        <f t="shared" si="49"/>
        <v>0</v>
      </c>
      <c r="J109" s="43">
        <f t="shared" si="49"/>
        <v>0</v>
      </c>
      <c r="K109" s="43">
        <f t="shared" si="50"/>
        <v>0</v>
      </c>
      <c r="L109" s="44">
        <f t="shared" si="49"/>
        <v>0</v>
      </c>
      <c r="N109" s="298">
        <f t="shared" si="51"/>
        <v>0</v>
      </c>
      <c r="O109" s="298">
        <f t="shared" si="52"/>
        <v>0</v>
      </c>
      <c r="Q109" s="299">
        <f>+'LRA 2020'!I109</f>
        <v>0</v>
      </c>
      <c r="R109" s="299">
        <f>+'LRA 2020'!J109</f>
        <v>0</v>
      </c>
      <c r="S109" s="299">
        <f>+'LRA 2020'!K109</f>
        <v>0</v>
      </c>
      <c r="T109" s="299">
        <f>+'LRA 2020'!L109</f>
        <v>0</v>
      </c>
      <c r="W109" s="300">
        <f>+I109-'[8]LRA 2019'!I109</f>
        <v>0</v>
      </c>
      <c r="X109" s="300">
        <f>+J109-'[8]LRA 2019'!J109</f>
        <v>0</v>
      </c>
      <c r="Y109" s="300">
        <f>+K109-'[8]LRA 2019'!K109</f>
        <v>0</v>
      </c>
      <c r="Z109" s="300">
        <f>+L109-'[8]LRA 2019'!L109</f>
        <v>0</v>
      </c>
    </row>
    <row r="110" spans="2:26" s="297" customFormat="1" ht="12" customHeight="1" x14ac:dyDescent="0.2">
      <c r="B110" s="33">
        <f t="shared" si="30"/>
        <v>97</v>
      </c>
      <c r="C110" s="49"/>
      <c r="D110" s="50"/>
      <c r="E110" s="50" t="s">
        <v>38</v>
      </c>
      <c r="F110" s="50"/>
      <c r="G110" s="14"/>
      <c r="H110" s="47"/>
      <c r="I110" s="43">
        <f t="shared" si="49"/>
        <v>0</v>
      </c>
      <c r="J110" s="43">
        <f t="shared" si="49"/>
        <v>0</v>
      </c>
      <c r="K110" s="43">
        <f t="shared" si="50"/>
        <v>0</v>
      </c>
      <c r="L110" s="44">
        <f t="shared" si="49"/>
        <v>0</v>
      </c>
      <c r="N110" s="298">
        <f t="shared" si="51"/>
        <v>0</v>
      </c>
      <c r="O110" s="298">
        <f t="shared" si="52"/>
        <v>0</v>
      </c>
      <c r="Q110" s="299">
        <f>+'LRA 2020'!I110</f>
        <v>0</v>
      </c>
      <c r="R110" s="299">
        <f>+'LRA 2020'!J110</f>
        <v>0</v>
      </c>
      <c r="S110" s="299">
        <f>+'LRA 2020'!K110</f>
        <v>0</v>
      </c>
      <c r="T110" s="299">
        <f>+'LRA 2020'!L110</f>
        <v>0</v>
      </c>
      <c r="W110" s="300">
        <f>+I110-'[8]LRA 2019'!I110</f>
        <v>0</v>
      </c>
      <c r="X110" s="300">
        <f>+J110-'[8]LRA 2019'!J110</f>
        <v>0</v>
      </c>
      <c r="Y110" s="300">
        <f>+K110-'[8]LRA 2019'!K110</f>
        <v>0</v>
      </c>
      <c r="Z110" s="300">
        <f>+L110-'[8]LRA 2019'!L110</f>
        <v>0</v>
      </c>
    </row>
    <row r="111" spans="2:26" s="297" customFormat="1" ht="12" customHeight="1" x14ac:dyDescent="0.2">
      <c r="B111" s="33">
        <f t="shared" si="30"/>
        <v>98</v>
      </c>
      <c r="C111" s="49"/>
      <c r="D111" s="50"/>
      <c r="E111" s="50" t="s">
        <v>37</v>
      </c>
      <c r="F111" s="50"/>
      <c r="G111" s="14"/>
      <c r="H111" s="47"/>
      <c r="I111" s="43">
        <f t="shared" si="49"/>
        <v>0</v>
      </c>
      <c r="J111" s="43">
        <f t="shared" si="49"/>
        <v>0</v>
      </c>
      <c r="K111" s="43">
        <f t="shared" si="50"/>
        <v>0</v>
      </c>
      <c r="L111" s="44">
        <f t="shared" si="49"/>
        <v>0</v>
      </c>
      <c r="N111" s="298">
        <f t="shared" si="51"/>
        <v>0</v>
      </c>
      <c r="O111" s="298">
        <f t="shared" si="52"/>
        <v>0</v>
      </c>
      <c r="Q111" s="299">
        <f>+'LRA 2020'!I111</f>
        <v>0</v>
      </c>
      <c r="R111" s="299">
        <f>+'LRA 2020'!J111</f>
        <v>0</v>
      </c>
      <c r="S111" s="299">
        <f>+'LRA 2020'!K111</f>
        <v>0</v>
      </c>
      <c r="T111" s="299">
        <f>+'LRA 2020'!L111</f>
        <v>0</v>
      </c>
      <c r="W111" s="300">
        <f>+I111-'[8]LRA 2019'!I111</f>
        <v>0</v>
      </c>
      <c r="X111" s="300">
        <f>+J111-'[8]LRA 2019'!J111</f>
        <v>0</v>
      </c>
      <c r="Y111" s="300">
        <f>+K111-'[8]LRA 2019'!K111</f>
        <v>0</v>
      </c>
      <c r="Z111" s="300">
        <f>+L111-'[8]LRA 2019'!L111</f>
        <v>0</v>
      </c>
    </row>
    <row r="112" spans="2:26" s="297" customFormat="1" ht="12" customHeight="1" x14ac:dyDescent="0.2">
      <c r="B112" s="33">
        <f t="shared" si="30"/>
        <v>99</v>
      </c>
      <c r="C112" s="49"/>
      <c r="D112" s="50"/>
      <c r="E112" s="50" t="s">
        <v>36</v>
      </c>
      <c r="F112" s="50"/>
      <c r="G112" s="14"/>
      <c r="H112" s="47"/>
      <c r="I112" s="43">
        <f t="shared" si="49"/>
        <v>0</v>
      </c>
      <c r="J112" s="43">
        <f t="shared" si="49"/>
        <v>0</v>
      </c>
      <c r="K112" s="43">
        <f t="shared" si="50"/>
        <v>0</v>
      </c>
      <c r="L112" s="44">
        <f t="shared" si="49"/>
        <v>0</v>
      </c>
      <c r="N112" s="298">
        <f t="shared" si="51"/>
        <v>0</v>
      </c>
      <c r="O112" s="298">
        <f t="shared" si="52"/>
        <v>0</v>
      </c>
      <c r="Q112" s="299">
        <f>+'LRA 2020'!I112</f>
        <v>0</v>
      </c>
      <c r="R112" s="299">
        <f>+'LRA 2020'!J112</f>
        <v>0</v>
      </c>
      <c r="S112" s="299">
        <f>+'LRA 2020'!K112</f>
        <v>0</v>
      </c>
      <c r="T112" s="299">
        <f>+'LRA 2020'!L112</f>
        <v>0</v>
      </c>
      <c r="W112" s="300">
        <f>+I112-'[8]LRA 2019'!I112</f>
        <v>0</v>
      </c>
      <c r="X112" s="300">
        <f>+J112-'[8]LRA 2019'!J112</f>
        <v>0</v>
      </c>
      <c r="Y112" s="300">
        <f>+K112-'[8]LRA 2019'!K112</f>
        <v>0</v>
      </c>
      <c r="Z112" s="300">
        <f>+L112-'[8]LRA 2019'!L112</f>
        <v>0</v>
      </c>
    </row>
    <row r="113" spans="2:26" s="297" customFormat="1" ht="12" customHeight="1" x14ac:dyDescent="0.2">
      <c r="B113" s="33">
        <f t="shared" si="30"/>
        <v>100</v>
      </c>
      <c r="C113" s="49"/>
      <c r="D113" s="50"/>
      <c r="E113" s="50" t="s">
        <v>35</v>
      </c>
      <c r="F113" s="50"/>
      <c r="G113" s="14"/>
      <c r="H113" s="47"/>
      <c r="I113" s="43">
        <f t="shared" si="49"/>
        <v>0</v>
      </c>
      <c r="J113" s="43">
        <f t="shared" si="49"/>
        <v>0</v>
      </c>
      <c r="K113" s="43">
        <f t="shared" si="50"/>
        <v>0</v>
      </c>
      <c r="L113" s="44">
        <f t="shared" si="49"/>
        <v>0</v>
      </c>
      <c r="N113" s="298">
        <f t="shared" si="51"/>
        <v>0</v>
      </c>
      <c r="O113" s="298">
        <f t="shared" si="52"/>
        <v>0</v>
      </c>
      <c r="Q113" s="299">
        <f>+'LRA 2020'!I113</f>
        <v>0</v>
      </c>
      <c r="R113" s="299">
        <f>+'LRA 2020'!J113</f>
        <v>0</v>
      </c>
      <c r="S113" s="299">
        <f>+'LRA 2020'!K113</f>
        <v>0</v>
      </c>
      <c r="T113" s="299">
        <f>+'LRA 2020'!L113</f>
        <v>0</v>
      </c>
      <c r="W113" s="300">
        <f>+I113-'[8]LRA 2019'!I113</f>
        <v>0</v>
      </c>
      <c r="X113" s="300">
        <f>+J113-'[8]LRA 2019'!J113</f>
        <v>0</v>
      </c>
      <c r="Y113" s="300">
        <f>+K113-'[8]LRA 2019'!K113</f>
        <v>0</v>
      </c>
      <c r="Z113" s="300">
        <f>+L113-'[8]LRA 2019'!L113</f>
        <v>0</v>
      </c>
    </row>
    <row r="114" spans="2:26" s="297" customFormat="1" ht="12" customHeight="1" x14ac:dyDescent="0.2">
      <c r="B114" s="33">
        <f t="shared" si="30"/>
        <v>101</v>
      </c>
      <c r="C114" s="49"/>
      <c r="D114" s="50"/>
      <c r="E114" s="50" t="s">
        <v>34</v>
      </c>
      <c r="F114" s="50"/>
      <c r="G114" s="14"/>
      <c r="H114" s="47"/>
      <c r="I114" s="43">
        <f t="shared" si="49"/>
        <v>0</v>
      </c>
      <c r="J114" s="43">
        <f t="shared" si="49"/>
        <v>0</v>
      </c>
      <c r="K114" s="43">
        <f t="shared" si="50"/>
        <v>0</v>
      </c>
      <c r="L114" s="44">
        <f t="shared" si="49"/>
        <v>0</v>
      </c>
      <c r="N114" s="298">
        <f t="shared" si="51"/>
        <v>0</v>
      </c>
      <c r="O114" s="298">
        <f t="shared" si="52"/>
        <v>0</v>
      </c>
      <c r="Q114" s="299">
        <f>+'LRA 2020'!I114</f>
        <v>0</v>
      </c>
      <c r="R114" s="299">
        <f>+'LRA 2020'!J114</f>
        <v>0</v>
      </c>
      <c r="S114" s="299">
        <f>+'LRA 2020'!K114</f>
        <v>0</v>
      </c>
      <c r="T114" s="299">
        <f>+'LRA 2020'!L114</f>
        <v>0</v>
      </c>
      <c r="W114" s="300">
        <f>+I114-'[8]LRA 2019'!I114</f>
        <v>0</v>
      </c>
      <c r="X114" s="300">
        <f>+J114-'[8]LRA 2019'!J114</f>
        <v>0</v>
      </c>
      <c r="Y114" s="300">
        <f>+K114-'[8]LRA 2019'!K114</f>
        <v>0</v>
      </c>
      <c r="Z114" s="300">
        <f>+L114-'[8]LRA 2019'!L114</f>
        <v>0</v>
      </c>
    </row>
    <row r="115" spans="2:26" s="297" customFormat="1" ht="12" customHeight="1" x14ac:dyDescent="0.2">
      <c r="B115" s="33">
        <f t="shared" si="30"/>
        <v>102</v>
      </c>
      <c r="C115" s="49"/>
      <c r="D115" s="50"/>
      <c r="E115" s="50" t="s">
        <v>33</v>
      </c>
      <c r="F115" s="50"/>
      <c r="G115" s="14"/>
      <c r="H115" s="47"/>
      <c r="I115" s="43">
        <f t="shared" si="49"/>
        <v>0</v>
      </c>
      <c r="J115" s="43">
        <f t="shared" si="49"/>
        <v>0</v>
      </c>
      <c r="K115" s="43">
        <f t="shared" si="50"/>
        <v>0</v>
      </c>
      <c r="L115" s="44">
        <f t="shared" si="49"/>
        <v>0</v>
      </c>
      <c r="N115" s="298">
        <f t="shared" si="51"/>
        <v>0</v>
      </c>
      <c r="O115" s="298">
        <f t="shared" si="52"/>
        <v>0</v>
      </c>
      <c r="Q115" s="299">
        <f>+'LRA 2020'!I115</f>
        <v>0</v>
      </c>
      <c r="R115" s="299">
        <f>+'LRA 2020'!J115</f>
        <v>0</v>
      </c>
      <c r="S115" s="299">
        <f>+'LRA 2020'!K115</f>
        <v>0</v>
      </c>
      <c r="T115" s="299">
        <f>+'LRA 2020'!L115</f>
        <v>0</v>
      </c>
      <c r="W115" s="300">
        <f>+I115-'[8]LRA 2019'!I115</f>
        <v>0</v>
      </c>
      <c r="X115" s="300">
        <f>+J115-'[8]LRA 2019'!J115</f>
        <v>0</v>
      </c>
      <c r="Y115" s="300">
        <f>+K115-'[8]LRA 2019'!K115</f>
        <v>0</v>
      </c>
      <c r="Z115" s="300">
        <f>+L115-'[8]LRA 2019'!L115</f>
        <v>0</v>
      </c>
    </row>
    <row r="116" spans="2:26" s="297" customFormat="1" ht="12" customHeight="1" x14ac:dyDescent="0.2">
      <c r="B116" s="33">
        <f t="shared" si="30"/>
        <v>103</v>
      </c>
      <c r="C116" s="45"/>
      <c r="D116" s="46"/>
      <c r="E116" s="46"/>
      <c r="F116" s="46" t="s">
        <v>1436</v>
      </c>
      <c r="G116" s="13"/>
      <c r="H116" s="47"/>
      <c r="I116" s="12">
        <f>+SUM(I105:I115)</f>
        <v>0</v>
      </c>
      <c r="J116" s="12">
        <f>+SUM(J105:J115)</f>
        <v>0</v>
      </c>
      <c r="K116" s="48">
        <f t="shared" ref="K116:K117" si="53">IF(ISERROR(J116/I116*100),0,(J116/I116*100))</f>
        <v>0</v>
      </c>
      <c r="L116" s="11">
        <f>+SUM(L105:L115)</f>
        <v>0</v>
      </c>
      <c r="N116" s="298">
        <f t="shared" si="51"/>
        <v>0</v>
      </c>
      <c r="O116" s="298">
        <f t="shared" si="52"/>
        <v>0</v>
      </c>
      <c r="Q116" s="299">
        <f>+'LRA 2020'!I116</f>
        <v>0</v>
      </c>
      <c r="R116" s="299">
        <f>+'LRA 2020'!J116</f>
        <v>0</v>
      </c>
      <c r="S116" s="299">
        <f>+'LRA 2020'!K116</f>
        <v>0</v>
      </c>
      <c r="T116" s="299">
        <f>+'LRA 2020'!L116</f>
        <v>0</v>
      </c>
      <c r="W116" s="300">
        <f>+I116-'[8]LRA 2019'!I116</f>
        <v>0</v>
      </c>
      <c r="X116" s="300">
        <f>+J116-'[8]LRA 2019'!J116</f>
        <v>0</v>
      </c>
      <c r="Y116" s="300">
        <f>+K116-'[8]LRA 2019'!K116</f>
        <v>0</v>
      </c>
      <c r="Z116" s="300">
        <f>+L116-'[8]LRA 2019'!L116</f>
        <v>0</v>
      </c>
    </row>
    <row r="117" spans="2:26" s="297" customFormat="1" ht="12" customHeight="1" x14ac:dyDescent="0.2">
      <c r="B117" s="33">
        <f t="shared" si="30"/>
        <v>104</v>
      </c>
      <c r="C117" s="49"/>
      <c r="D117" s="50"/>
      <c r="E117" s="50"/>
      <c r="F117" s="50"/>
      <c r="G117" s="13" t="s">
        <v>1437</v>
      </c>
      <c r="H117" s="47"/>
      <c r="I117" s="12">
        <f>+I102-I116</f>
        <v>145229221702.63</v>
      </c>
      <c r="J117" s="12">
        <f>+J102-J116</f>
        <v>145073790629.63</v>
      </c>
      <c r="K117" s="12">
        <f t="shared" si="53"/>
        <v>99.892975345334932</v>
      </c>
      <c r="L117" s="11">
        <f>+L102-L116</f>
        <v>95360252975.389999</v>
      </c>
      <c r="N117" s="298">
        <f t="shared" si="51"/>
        <v>49713537654.240005</v>
      </c>
      <c r="O117" s="298">
        <f t="shared" si="52"/>
        <v>52.13234665712325</v>
      </c>
      <c r="Q117" s="299">
        <f>+'LRA 2020'!I117</f>
        <v>145229221702.63</v>
      </c>
      <c r="R117" s="299">
        <f>+'LRA 2020'!J117</f>
        <v>145073790629.63</v>
      </c>
      <c r="S117" s="299">
        <f>+'LRA 2020'!K117</f>
        <v>99.892975345334932</v>
      </c>
      <c r="T117" s="299">
        <f>+'LRA 2020'!L117</f>
        <v>95360252975.389999</v>
      </c>
      <c r="W117" s="300">
        <f>+I117-'[8]LRA 2019'!I117</f>
        <v>49445498249.139999</v>
      </c>
      <c r="X117" s="300">
        <f>+J117-'[8]LRA 2019'!J117</f>
        <v>49713537654.240005</v>
      </c>
      <c r="Y117" s="300">
        <f>+K117-'[8]LRA 2019'!K117</f>
        <v>0.33508645026147121</v>
      </c>
      <c r="Z117" s="300">
        <f>+L117-'[8]LRA 2019'!L117</f>
        <v>-298043804299.33997</v>
      </c>
    </row>
    <row r="118" spans="2:26" s="297" customFormat="1" ht="12" customHeight="1" x14ac:dyDescent="0.2">
      <c r="B118" s="33">
        <f t="shared" si="30"/>
        <v>105</v>
      </c>
      <c r="C118" s="45"/>
      <c r="D118" s="46"/>
      <c r="E118" s="46"/>
      <c r="F118" s="46"/>
      <c r="G118" s="13"/>
      <c r="H118" s="47"/>
      <c r="I118" s="53"/>
      <c r="J118" s="53"/>
      <c r="K118" s="38"/>
      <c r="L118" s="54"/>
      <c r="N118" s="298">
        <f t="shared" si="51"/>
        <v>0</v>
      </c>
      <c r="O118" s="298">
        <f t="shared" si="52"/>
        <v>0</v>
      </c>
      <c r="Q118" s="299">
        <f>+'LRA 2020'!I118</f>
        <v>0</v>
      </c>
      <c r="R118" s="299">
        <f>+'LRA 2020'!J118</f>
        <v>0</v>
      </c>
      <c r="S118" s="299">
        <f>+'LRA 2020'!K118</f>
        <v>0</v>
      </c>
      <c r="T118" s="299">
        <f>+'LRA 2020'!L118</f>
        <v>0</v>
      </c>
      <c r="W118" s="300">
        <f>+I118-'[8]LRA 2019'!I118</f>
        <v>0</v>
      </c>
      <c r="X118" s="300">
        <f>+J118-'[8]LRA 2019'!J118</f>
        <v>0</v>
      </c>
      <c r="Y118" s="300">
        <f>+K118-'[8]LRA 2019'!K118</f>
        <v>0</v>
      </c>
      <c r="Z118" s="300">
        <f>+L118-'[8]LRA 2019'!L118</f>
        <v>0</v>
      </c>
    </row>
    <row r="119" spans="2:26" s="297" customFormat="1" ht="12" customHeight="1" x14ac:dyDescent="0.2">
      <c r="B119" s="305">
        <f t="shared" si="30"/>
        <v>106</v>
      </c>
      <c r="C119" s="314"/>
      <c r="D119" s="315" t="s">
        <v>1438</v>
      </c>
      <c r="E119" s="315"/>
      <c r="F119" s="315"/>
      <c r="G119" s="316"/>
      <c r="H119" s="317" t="s">
        <v>229</v>
      </c>
      <c r="I119" s="323">
        <f>ABS(I84+I117)</f>
        <v>1.220703125E-4</v>
      </c>
      <c r="J119" s="323">
        <f>ABS(J84+J117)</f>
        <v>119446896510.04993</v>
      </c>
      <c r="K119" s="323">
        <v>0</v>
      </c>
      <c r="L119" s="324">
        <f>ABS(L84+L117)</f>
        <v>144929221702.63318</v>
      </c>
      <c r="M119" s="312"/>
      <c r="N119" s="325"/>
      <c r="O119" s="325"/>
      <c r="Q119" s="299">
        <f>+'LRA 2020'!I119</f>
        <v>1.220703125E-4</v>
      </c>
      <c r="R119" s="299">
        <f>+'LRA 2020'!J119</f>
        <v>119446896510.04993</v>
      </c>
      <c r="S119" s="299">
        <f>+'LRA 2020'!K119</f>
        <v>0</v>
      </c>
      <c r="T119" s="299">
        <f>+'LRA 2020'!L119</f>
        <v>144929221702.63318</v>
      </c>
      <c r="W119" s="300">
        <f>+I119-'[8]LRA 2019'!I119</f>
        <v>-1.068115234375E-4</v>
      </c>
      <c r="X119" s="300">
        <f>+J119-'[8]LRA 2019'!J119</f>
        <v>-25318422367.583252</v>
      </c>
      <c r="Y119" s="300">
        <f>+K119-'[8]LRA 2019'!K119</f>
        <v>0</v>
      </c>
      <c r="Z119" s="300">
        <f>+L119-'[8]LRA 2019'!L119</f>
        <v>49809589249.143433</v>
      </c>
    </row>
    <row r="120" spans="2:26" ht="2.25" customHeight="1" thickBot="1" x14ac:dyDescent="0.25">
      <c r="B120" s="10"/>
      <c r="C120" s="9"/>
      <c r="D120" s="59"/>
      <c r="E120" s="59"/>
      <c r="F120" s="59"/>
      <c r="G120" s="8"/>
      <c r="H120" s="7"/>
      <c r="I120" s="71"/>
      <c r="J120" s="71"/>
      <c r="K120" s="71"/>
      <c r="L120" s="72"/>
      <c r="N120" s="77">
        <f>+J120-L120</f>
        <v>0</v>
      </c>
      <c r="O120" s="77">
        <f>IF(ISERROR(N120/L120*100),0,N120/L120*100)</f>
        <v>0</v>
      </c>
    </row>
    <row r="121" spans="2:26" ht="12" customHeight="1" thickTop="1" x14ac:dyDescent="0.2">
      <c r="B121" s="1" t="s">
        <v>28</v>
      </c>
      <c r="C121" s="1"/>
      <c r="D121" s="1"/>
      <c r="E121" s="1"/>
      <c r="F121" s="1"/>
      <c r="G121" s="1"/>
      <c r="H121" s="2"/>
      <c r="I121" s="1"/>
      <c r="J121" s="1"/>
      <c r="K121" s="1"/>
      <c r="L121" s="1"/>
    </row>
    <row r="122" spans="2:26" ht="10.199999999999999" x14ac:dyDescent="0.2">
      <c r="B122" s="1"/>
      <c r="C122" s="1"/>
      <c r="D122" s="1"/>
      <c r="E122" s="1"/>
      <c r="F122" s="1"/>
      <c r="G122" s="1"/>
      <c r="H122" s="2"/>
      <c r="I122" s="1"/>
      <c r="J122" s="1"/>
      <c r="K122" s="1"/>
      <c r="L122" s="1"/>
    </row>
    <row r="123" spans="2:26" ht="12" customHeight="1" x14ac:dyDescent="0.2">
      <c r="B123" s="1"/>
      <c r="C123" s="1"/>
      <c r="D123" s="1"/>
      <c r="E123" s="1"/>
      <c r="F123" s="1"/>
      <c r="G123" s="1"/>
      <c r="H123" s="93"/>
      <c r="I123" s="1"/>
      <c r="J123" s="93"/>
      <c r="K123" s="107" t="s">
        <v>1531</v>
      </c>
      <c r="L123" s="4"/>
    </row>
    <row r="124" spans="2:26" ht="12" customHeight="1" x14ac:dyDescent="0.2">
      <c r="B124" s="1"/>
      <c r="C124" s="1"/>
      <c r="D124" s="1"/>
      <c r="E124" s="1"/>
      <c r="F124" s="1"/>
      <c r="G124" s="1"/>
      <c r="H124" s="60"/>
      <c r="I124" s="1"/>
      <c r="J124" s="60"/>
      <c r="K124" s="60" t="s">
        <v>158</v>
      </c>
      <c r="L124" s="61"/>
    </row>
    <row r="125" spans="2:26" ht="12" customHeight="1" x14ac:dyDescent="0.2">
      <c r="B125" s="1"/>
      <c r="C125" s="1"/>
      <c r="D125" s="1"/>
      <c r="E125" s="1"/>
      <c r="F125" s="1"/>
      <c r="G125" s="1"/>
      <c r="H125" s="93"/>
      <c r="I125" s="1"/>
      <c r="J125" s="93"/>
      <c r="K125" s="93"/>
      <c r="L125" s="1"/>
    </row>
    <row r="126" spans="2:26" ht="12" customHeight="1" x14ac:dyDescent="0.2">
      <c r="B126" s="1"/>
      <c r="C126" s="1"/>
      <c r="D126" s="1"/>
      <c r="E126" s="1"/>
      <c r="F126" s="1"/>
      <c r="G126" s="1"/>
      <c r="H126" s="93"/>
      <c r="I126" s="1"/>
      <c r="J126" s="93"/>
      <c r="K126" s="93"/>
      <c r="L126" s="1"/>
    </row>
    <row r="127" spans="2:26" ht="12" customHeight="1" x14ac:dyDescent="0.2">
      <c r="B127" s="1"/>
      <c r="C127" s="1"/>
      <c r="D127" s="1"/>
      <c r="E127" s="1"/>
      <c r="F127" s="1"/>
      <c r="G127" s="1"/>
      <c r="H127" s="93"/>
      <c r="I127" s="1"/>
      <c r="J127" s="93"/>
      <c r="K127" s="93"/>
      <c r="L127" s="1"/>
    </row>
    <row r="128" spans="2:26" ht="12" customHeight="1" x14ac:dyDescent="0.2">
      <c r="B128" s="1"/>
      <c r="C128" s="1"/>
      <c r="D128" s="1"/>
      <c r="E128" s="1"/>
      <c r="F128" s="1"/>
      <c r="G128" s="1"/>
      <c r="H128" s="93"/>
      <c r="I128" s="1"/>
      <c r="J128" s="93"/>
      <c r="K128" s="93"/>
      <c r="L128" s="1"/>
    </row>
    <row r="129" spans="2:15" ht="12" customHeight="1" x14ac:dyDescent="0.2">
      <c r="B129" s="1"/>
      <c r="C129" s="1"/>
      <c r="D129" s="1"/>
      <c r="E129" s="1"/>
      <c r="F129" s="1"/>
      <c r="G129" s="1"/>
      <c r="H129" s="60"/>
      <c r="I129" s="1"/>
      <c r="J129" s="60"/>
      <c r="K129" s="60" t="s">
        <v>1336</v>
      </c>
      <c r="L129" s="61"/>
    </row>
    <row r="130" spans="2:15" ht="12" customHeight="1" x14ac:dyDescent="0.2">
      <c r="B130" s="1"/>
      <c r="C130" s="1"/>
      <c r="D130" s="1"/>
      <c r="E130" s="1"/>
      <c r="F130" s="1"/>
      <c r="G130" s="1"/>
      <c r="H130" s="2"/>
      <c r="I130" s="1"/>
      <c r="J130" s="337"/>
      <c r="K130" s="337"/>
      <c r="L130" s="1"/>
    </row>
    <row r="131" spans="2:15" ht="12" customHeight="1" x14ac:dyDescent="0.2">
      <c r="B131" s="1"/>
      <c r="C131" s="1"/>
      <c r="D131" s="1"/>
      <c r="E131" s="1"/>
      <c r="F131" s="1"/>
      <c r="G131" s="1"/>
      <c r="H131" s="2"/>
      <c r="I131" s="1"/>
      <c r="J131" s="1"/>
      <c r="K131" s="1"/>
      <c r="L131" s="1"/>
    </row>
    <row r="141" spans="2:15" ht="12" customHeight="1" x14ac:dyDescent="0.2">
      <c r="N141"/>
      <c r="O141"/>
    </row>
    <row r="142" spans="2:15" ht="12" customHeight="1" x14ac:dyDescent="0.2">
      <c r="N142"/>
      <c r="O142"/>
    </row>
    <row r="143" spans="2:15" ht="12" customHeight="1" x14ac:dyDescent="0.2">
      <c r="N143"/>
      <c r="O143"/>
    </row>
    <row r="144" spans="2:15" ht="12" customHeight="1" x14ac:dyDescent="0.2">
      <c r="N144"/>
      <c r="O144"/>
    </row>
    <row r="145" spans="14:15" ht="12" customHeight="1" x14ac:dyDescent="0.2">
      <c r="N145"/>
      <c r="O145"/>
    </row>
    <row r="146" spans="14:15" ht="12" customHeight="1" x14ac:dyDescent="0.2">
      <c r="N146"/>
      <c r="O146"/>
    </row>
    <row r="147" spans="14:15" ht="12" customHeight="1" x14ac:dyDescent="0.2">
      <c r="N147"/>
      <c r="O147"/>
    </row>
    <row r="148" spans="14:15" ht="12" customHeight="1" x14ac:dyDescent="0.2">
      <c r="N148"/>
      <c r="O148"/>
    </row>
    <row r="149" spans="14:15" ht="12" customHeight="1" x14ac:dyDescent="0.2">
      <c r="N149"/>
      <c r="O149"/>
    </row>
    <row r="150" spans="14:15" ht="12" customHeight="1" x14ac:dyDescent="0.2">
      <c r="N150"/>
      <c r="O150"/>
    </row>
    <row r="151" spans="14:15" ht="12" customHeight="1" x14ac:dyDescent="0.2">
      <c r="N151"/>
      <c r="O151"/>
    </row>
    <row r="152" spans="14:15" ht="12" customHeight="1" x14ac:dyDescent="0.2">
      <c r="N152"/>
      <c r="O152"/>
    </row>
    <row r="153" spans="14:15" ht="12" customHeight="1" x14ac:dyDescent="0.2">
      <c r="N153"/>
      <c r="O153"/>
    </row>
    <row r="154" spans="14:15" ht="12" customHeight="1" x14ac:dyDescent="0.2">
      <c r="N154"/>
      <c r="O154"/>
    </row>
    <row r="155" spans="14:15" ht="12" customHeight="1" x14ac:dyDescent="0.2">
      <c r="N155"/>
      <c r="O155"/>
    </row>
    <row r="156" spans="14:15" ht="12" customHeight="1" x14ac:dyDescent="0.2">
      <c r="N156"/>
      <c r="O156"/>
    </row>
    <row r="157" spans="14:15" ht="12" customHeight="1" x14ac:dyDescent="0.2">
      <c r="N157"/>
      <c r="O157"/>
    </row>
    <row r="158" spans="14:15" ht="12" customHeight="1" x14ac:dyDescent="0.2">
      <c r="N158"/>
      <c r="O158"/>
    </row>
    <row r="159" spans="14:15" ht="12" customHeight="1" x14ac:dyDescent="0.2">
      <c r="N159"/>
      <c r="O159"/>
    </row>
    <row r="160" spans="14:15" ht="12" customHeight="1" x14ac:dyDescent="0.2">
      <c r="N160"/>
      <c r="O160"/>
    </row>
    <row r="161" spans="14:15" ht="12" customHeight="1" x14ac:dyDescent="0.2">
      <c r="N161"/>
      <c r="O161"/>
    </row>
    <row r="162" spans="14:15" ht="12" customHeight="1" x14ac:dyDescent="0.2">
      <c r="N162"/>
      <c r="O162"/>
    </row>
    <row r="163" spans="14:15" ht="12" customHeight="1" x14ac:dyDescent="0.2">
      <c r="N163"/>
      <c r="O163"/>
    </row>
    <row r="164" spans="14:15" ht="12" customHeight="1" x14ac:dyDescent="0.2">
      <c r="N164"/>
      <c r="O164"/>
    </row>
    <row r="165" spans="14:15" ht="12" customHeight="1" x14ac:dyDescent="0.2">
      <c r="N165"/>
      <c r="O165"/>
    </row>
    <row r="166" spans="14:15" ht="12" customHeight="1" x14ac:dyDescent="0.2">
      <c r="N166"/>
      <c r="O166"/>
    </row>
  </sheetData>
  <autoFilter ref="B8:Z119">
    <filterColumn colId="1" showButton="0"/>
    <filterColumn colId="2" showButton="0"/>
    <filterColumn colId="3" showButton="0"/>
    <filterColumn colId="4" showButton="0"/>
  </autoFilter>
  <mergeCells count="14">
    <mergeCell ref="J130:K130"/>
    <mergeCell ref="C8:G8"/>
    <mergeCell ref="B66:B67"/>
    <mergeCell ref="C66:G67"/>
    <mergeCell ref="H66:H67"/>
    <mergeCell ref="K66:K67"/>
    <mergeCell ref="C68:G68"/>
    <mergeCell ref="B2:L2"/>
    <mergeCell ref="B3:L3"/>
    <mergeCell ref="B4:L4"/>
    <mergeCell ref="B6:B7"/>
    <mergeCell ref="C6:G7"/>
    <mergeCell ref="H6:H7"/>
    <mergeCell ref="K6:K7"/>
  </mergeCells>
  <conditionalFormatting sqref="Q57:T119 Q9:T55">
    <cfRule type="cellIs" dxfId="66" priority="7" operator="equal">
      <formula>FALSE</formula>
    </cfRule>
  </conditionalFormatting>
  <conditionalFormatting sqref="N57:O120 N11:O55">
    <cfRule type="cellIs" dxfId="65" priority="6" operator="lessThan">
      <formula>0</formula>
    </cfRule>
  </conditionalFormatting>
  <conditionalFormatting sqref="Q56:T56">
    <cfRule type="cellIs" dxfId="64" priority="2" operator="equal">
      <formula>FALSE</formula>
    </cfRule>
  </conditionalFormatting>
  <conditionalFormatting sqref="N56:O56">
    <cfRule type="cellIs" dxfId="63" priority="1" operator="lessThan">
      <formula>0</formula>
    </cfRule>
  </conditionalFormatting>
  <pageMargins left="0.23622047244094491" right="0.23622047244094491" top="0.35" bottom="0.25" header="0.17" footer="0.26"/>
  <pageSetup paperSize="41" scale="73" orientation="landscape" r:id="rId1"/>
  <headerFooter alignWithMargins="0"/>
  <rowBreaks count="1" manualBreakCount="1">
    <brk id="64" max="1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R71"/>
  <sheetViews>
    <sheetView zoomScale="85" zoomScaleNormal="85" workbookViewId="0">
      <selection activeCell="C13" sqref="C13"/>
    </sheetView>
  </sheetViews>
  <sheetFormatPr defaultRowHeight="13.2" x14ac:dyDescent="0.25"/>
  <cols>
    <col min="1" max="1" width="45" bestFit="1" customWidth="1"/>
    <col min="2" max="2" width="44.5546875" bestFit="1" customWidth="1"/>
    <col min="3" max="3" width="29.21875" bestFit="1" customWidth="1"/>
    <col min="4" max="4" width="14.77734375" bestFit="1" customWidth="1"/>
    <col min="6" max="6" width="0.5546875" customWidth="1"/>
    <col min="7" max="7" width="7" customWidth="1"/>
    <col min="8" max="8" width="20.5546875" customWidth="1"/>
    <col min="9" max="9" width="8.21875" bestFit="1" customWidth="1"/>
    <col min="10" max="10" width="2.77734375" customWidth="1"/>
    <col min="11" max="11" width="19.77734375" customWidth="1"/>
    <col min="12" max="12" width="7" bestFit="1" customWidth="1"/>
    <col min="13" max="13" width="1" customWidth="1"/>
    <col min="14" max="14" width="6.77734375" customWidth="1"/>
    <col min="15" max="15" width="45" bestFit="1" customWidth="1"/>
    <col min="16" max="16" width="44.5546875" bestFit="1" customWidth="1"/>
    <col min="17" max="17" width="29.21875" bestFit="1" customWidth="1"/>
    <col min="18" max="18" width="14.77734375" bestFit="1" customWidth="1"/>
  </cols>
  <sheetData>
    <row r="2" spans="1:18" x14ac:dyDescent="0.25">
      <c r="A2" t="s">
        <v>246</v>
      </c>
      <c r="B2" t="s">
        <v>194</v>
      </c>
      <c r="C2" t="s">
        <v>1730</v>
      </c>
      <c r="D2" t="s">
        <v>237</v>
      </c>
      <c r="G2" s="87" t="b">
        <f t="shared" ref="G2:G33" si="0">IF((A2=O2)=TRUE,TRUE,(A2-O2))</f>
        <v>1</v>
      </c>
      <c r="H2" s="87" t="b">
        <f t="shared" ref="H2:H33" si="1">IF((B2=P2)=TRUE,TRUE,(B2-P2))</f>
        <v>1</v>
      </c>
      <c r="I2" s="87" t="b">
        <f t="shared" ref="I2:I33" si="2">IF((C2=Q2)=TRUE,TRUE,(C2-Q2))</f>
        <v>1</v>
      </c>
      <c r="J2" s="87"/>
      <c r="K2" s="87"/>
      <c r="L2" s="87"/>
      <c r="O2" t="s">
        <v>246</v>
      </c>
      <c r="P2" t="s">
        <v>194</v>
      </c>
      <c r="Q2" t="s">
        <v>1730</v>
      </c>
      <c r="R2" t="s">
        <v>237</v>
      </c>
    </row>
    <row r="3" spans="1:18" x14ac:dyDescent="0.25">
      <c r="A3" t="s">
        <v>3</v>
      </c>
      <c r="B3" s="302" t="s">
        <v>1705</v>
      </c>
      <c r="C3" s="304">
        <v>2019</v>
      </c>
      <c r="G3" s="87" t="b">
        <f t="shared" si="0"/>
        <v>1</v>
      </c>
      <c r="H3" s="87" t="b">
        <f t="shared" si="1"/>
        <v>1</v>
      </c>
      <c r="I3" s="87" t="b">
        <f t="shared" si="2"/>
        <v>1</v>
      </c>
      <c r="J3" s="87"/>
      <c r="K3" s="87"/>
      <c r="L3" s="87"/>
      <c r="O3" t="s">
        <v>3</v>
      </c>
      <c r="P3" s="302" t="s">
        <v>1705</v>
      </c>
      <c r="Q3" s="304">
        <v>2019</v>
      </c>
    </row>
    <row r="4" spans="1:18" x14ac:dyDescent="0.25">
      <c r="A4" s="302" t="s">
        <v>248</v>
      </c>
      <c r="G4" s="87" t="b">
        <f t="shared" si="0"/>
        <v>1</v>
      </c>
      <c r="H4" s="87" t="b">
        <f t="shared" si="1"/>
        <v>1</v>
      </c>
      <c r="I4" s="87" t="b">
        <f t="shared" si="2"/>
        <v>1</v>
      </c>
      <c r="J4" s="87"/>
      <c r="K4" s="87"/>
      <c r="L4" s="87"/>
      <c r="O4" s="302" t="s">
        <v>248</v>
      </c>
    </row>
    <row r="5" spans="1:18" x14ac:dyDescent="0.25">
      <c r="A5" s="302" t="s">
        <v>249</v>
      </c>
      <c r="G5" s="87" t="b">
        <f t="shared" si="0"/>
        <v>1</v>
      </c>
      <c r="H5" s="87" t="b">
        <f t="shared" si="1"/>
        <v>1</v>
      </c>
      <c r="I5" s="87" t="b">
        <f t="shared" si="2"/>
        <v>1</v>
      </c>
      <c r="J5" s="87"/>
      <c r="K5" s="87"/>
      <c r="L5" s="87"/>
      <c r="O5" s="302" t="s">
        <v>249</v>
      </c>
    </row>
    <row r="6" spans="1:18" x14ac:dyDescent="0.25">
      <c r="A6" s="302" t="s">
        <v>250</v>
      </c>
      <c r="B6" s="303">
        <v>3332903665.1599998</v>
      </c>
      <c r="C6" s="303">
        <v>63286428523.25</v>
      </c>
      <c r="G6" s="87" t="b">
        <f t="shared" si="0"/>
        <v>1</v>
      </c>
      <c r="H6" s="87" t="b">
        <f t="shared" si="1"/>
        <v>1</v>
      </c>
      <c r="I6" s="87" t="b">
        <f t="shared" si="2"/>
        <v>1</v>
      </c>
      <c r="J6" s="87"/>
      <c r="K6" s="246" t="b">
        <f>IF((B6='NERACA-CTA (SIMDA)'!B6)=TRUE,TRUE,(B6-'NERACA-CTA (SIMDA)'!B6))</f>
        <v>1</v>
      </c>
      <c r="L6" s="246" t="b">
        <f>IF((C6='NERACA-CTA (SIMDA)'!C6)=TRUE,TRUE,(C6-'NERACA-CTA (SIMDA)'!C6))</f>
        <v>1</v>
      </c>
      <c r="O6" s="302" t="s">
        <v>250</v>
      </c>
      <c r="P6" s="303">
        <v>3332903665.1599998</v>
      </c>
      <c r="Q6" s="303">
        <v>63286428523.25</v>
      </c>
    </row>
    <row r="7" spans="1:18" x14ac:dyDescent="0.25">
      <c r="A7" s="302" t="s">
        <v>251</v>
      </c>
      <c r="B7" s="303">
        <v>0</v>
      </c>
      <c r="C7" s="303">
        <v>17124138</v>
      </c>
      <c r="G7" s="87" t="b">
        <f t="shared" si="0"/>
        <v>1</v>
      </c>
      <c r="H7" s="87" t="b">
        <f t="shared" si="1"/>
        <v>1</v>
      </c>
      <c r="I7" s="87" t="b">
        <f t="shared" si="2"/>
        <v>1</v>
      </c>
      <c r="J7" s="87"/>
      <c r="K7" s="87" t="b">
        <f>IF((B7='NERACA-CTA (SIMDA)'!B7)=TRUE,TRUE,(B7-'NERACA-CTA (SIMDA)'!B7))</f>
        <v>1</v>
      </c>
      <c r="L7" s="87" t="b">
        <f>IF((C7='NERACA-CTA (SIMDA)'!C7)=TRUE,TRUE,(C7-'NERACA-CTA (SIMDA)'!C7))</f>
        <v>1</v>
      </c>
      <c r="O7" s="302" t="s">
        <v>251</v>
      </c>
      <c r="P7" s="303">
        <v>0</v>
      </c>
      <c r="Q7" s="303">
        <v>17124138</v>
      </c>
    </row>
    <row r="8" spans="1:18" x14ac:dyDescent="0.25">
      <c r="A8" s="302" t="s">
        <v>252</v>
      </c>
      <c r="B8" s="303">
        <v>49590600</v>
      </c>
      <c r="C8" s="303">
        <v>234146683</v>
      </c>
      <c r="G8" s="87" t="b">
        <f t="shared" si="0"/>
        <v>1</v>
      </c>
      <c r="H8" s="87" t="b">
        <f t="shared" si="1"/>
        <v>1</v>
      </c>
      <c r="I8" s="87" t="b">
        <f t="shared" si="2"/>
        <v>1</v>
      </c>
      <c r="J8" s="87"/>
      <c r="K8" s="87" t="b">
        <f>IF((B8='NERACA-CTA (SIMDA)'!B8)=TRUE,TRUE,(B8-'NERACA-CTA (SIMDA)'!B8))</f>
        <v>1</v>
      </c>
      <c r="L8" s="87" t="b">
        <f>IF((C8='NERACA-CTA (SIMDA)'!C8)=TRUE,TRUE,(C8-'NERACA-CTA (SIMDA)'!C8))</f>
        <v>1</v>
      </c>
      <c r="O8" s="302" t="s">
        <v>252</v>
      </c>
      <c r="P8" s="303">
        <v>49590600</v>
      </c>
      <c r="Q8" s="303">
        <v>234146683</v>
      </c>
    </row>
    <row r="9" spans="1:18" x14ac:dyDescent="0.25">
      <c r="A9" s="302" t="s">
        <v>253</v>
      </c>
      <c r="B9" s="303">
        <v>113060573518.94</v>
      </c>
      <c r="C9" s="303">
        <v>54932564440.129997</v>
      </c>
      <c r="G9" s="87" t="b">
        <f t="shared" si="0"/>
        <v>1</v>
      </c>
      <c r="H9" s="87" t="b">
        <f t="shared" si="1"/>
        <v>1</v>
      </c>
      <c r="I9" s="87" t="b">
        <f t="shared" si="2"/>
        <v>1</v>
      </c>
      <c r="J9" s="87"/>
      <c r="K9" s="87" t="b">
        <f>IF((B9='NERACA-CTA (SIMDA)'!B9)=TRUE,TRUE,(B9-'NERACA-CTA (SIMDA)'!B9))</f>
        <v>1</v>
      </c>
      <c r="L9" s="87" t="b">
        <f>IF((C9='NERACA-CTA (SIMDA)'!C9)=TRUE,TRUE,(C9-'NERACA-CTA (SIMDA)'!C9))</f>
        <v>1</v>
      </c>
      <c r="O9" s="302" t="s">
        <v>253</v>
      </c>
      <c r="P9" s="303">
        <v>113060573518.94</v>
      </c>
      <c r="Q9" s="303">
        <v>54932564440.129997</v>
      </c>
    </row>
    <row r="10" spans="1:18" x14ac:dyDescent="0.25">
      <c r="A10" s="302" t="s">
        <v>1524</v>
      </c>
      <c r="B10" s="303">
        <v>0</v>
      </c>
      <c r="C10" s="303">
        <v>0</v>
      </c>
      <c r="G10" s="87" t="b">
        <f t="shared" si="0"/>
        <v>1</v>
      </c>
      <c r="H10" s="87" t="b">
        <f t="shared" si="1"/>
        <v>1</v>
      </c>
      <c r="I10" s="87" t="b">
        <f t="shared" si="2"/>
        <v>1</v>
      </c>
      <c r="J10" s="87"/>
      <c r="K10" s="87" t="b">
        <f>IF((B10='NERACA-CTA (SIMDA)'!B10)=TRUE,TRUE,(B10-'NERACA-CTA (SIMDA)'!B10))</f>
        <v>1</v>
      </c>
      <c r="L10" s="87" t="b">
        <f>IF((C10='NERACA-CTA (SIMDA)'!C10)=TRUE,TRUE,(C10-'NERACA-CTA (SIMDA)'!C10))</f>
        <v>1</v>
      </c>
      <c r="O10" s="302" t="s">
        <v>1524</v>
      </c>
      <c r="P10" s="303">
        <v>0</v>
      </c>
      <c r="Q10" s="303">
        <v>0</v>
      </c>
    </row>
    <row r="11" spans="1:18" x14ac:dyDescent="0.25">
      <c r="A11" s="302" t="s">
        <v>1525</v>
      </c>
      <c r="B11" s="303">
        <v>3003815635</v>
      </c>
      <c r="C11" s="303">
        <v>26458805517</v>
      </c>
      <c r="G11" s="87" t="b">
        <f t="shared" si="0"/>
        <v>1</v>
      </c>
      <c r="H11" s="87" t="b">
        <f t="shared" si="1"/>
        <v>1</v>
      </c>
      <c r="I11" s="87" t="b">
        <f t="shared" si="2"/>
        <v>1</v>
      </c>
      <c r="J11" s="87"/>
      <c r="K11" s="87" t="b">
        <f>IF((B11='NERACA-CTA (SIMDA)'!B11)=TRUE,TRUE,(B11-'NERACA-CTA (SIMDA)'!B11))</f>
        <v>1</v>
      </c>
      <c r="L11" s="87" t="b">
        <f>IF((C11='NERACA-CTA (SIMDA)'!C11)=TRUE,TRUE,(C11-'NERACA-CTA (SIMDA)'!C11))</f>
        <v>1</v>
      </c>
      <c r="O11" s="302" t="s">
        <v>1525</v>
      </c>
      <c r="P11" s="303">
        <v>3003815635</v>
      </c>
      <c r="Q11" s="303">
        <v>26458805517</v>
      </c>
    </row>
    <row r="12" spans="1:18" x14ac:dyDescent="0.25">
      <c r="A12" s="302" t="s">
        <v>254</v>
      </c>
      <c r="B12" s="303">
        <v>3018546005.382</v>
      </c>
      <c r="C12" s="303">
        <v>2941477900.6820002</v>
      </c>
      <c r="G12" s="87" t="b">
        <f t="shared" si="0"/>
        <v>1</v>
      </c>
      <c r="H12" s="87" t="b">
        <f t="shared" si="1"/>
        <v>1</v>
      </c>
      <c r="I12" s="87" t="b">
        <f t="shared" si="2"/>
        <v>1</v>
      </c>
      <c r="J12" s="87"/>
      <c r="K12" s="87">
        <f>IF((B12='NERACA-CTA (SIMDA)'!B12)=TRUE,TRUE,(B12-'NERACA-CTA (SIMDA)'!B12))</f>
        <v>1.9998550415039063E-3</v>
      </c>
      <c r="L12" s="87">
        <f>IF((C12='NERACA-CTA (SIMDA)'!C12)=TRUE,TRUE,(C12-'NERACA-CTA (SIMDA)'!C12))</f>
        <v>2.0003318786621094E-3</v>
      </c>
      <c r="O12" s="302" t="s">
        <v>254</v>
      </c>
      <c r="P12" s="303">
        <v>3018546005.382</v>
      </c>
      <c r="Q12" s="303">
        <v>2941477900.6820002</v>
      </c>
    </row>
    <row r="13" spans="1:18" x14ac:dyDescent="0.25">
      <c r="A13" s="302" t="s">
        <v>255</v>
      </c>
      <c r="B13" s="303">
        <v>0</v>
      </c>
      <c r="C13" s="303">
        <v>0</v>
      </c>
      <c r="G13" s="87" t="b">
        <f t="shared" si="0"/>
        <v>1</v>
      </c>
      <c r="H13" s="87" t="b">
        <f t="shared" si="1"/>
        <v>1</v>
      </c>
      <c r="I13" s="87" t="b">
        <f t="shared" si="2"/>
        <v>1</v>
      </c>
      <c r="J13" s="87"/>
      <c r="K13" s="87" t="b">
        <f>IF((B13='NERACA-CTA (SIMDA)'!B13)=TRUE,TRUE,(B13-'NERACA-CTA (SIMDA)'!B13))</f>
        <v>1</v>
      </c>
      <c r="L13" s="87" t="b">
        <f>IF((C13='NERACA-CTA (SIMDA)'!C13)=TRUE,TRUE,(C13-'NERACA-CTA (SIMDA)'!C13))</f>
        <v>1</v>
      </c>
      <c r="O13" s="302" t="s">
        <v>255</v>
      </c>
      <c r="P13" s="303">
        <v>0</v>
      </c>
      <c r="Q13" s="303">
        <v>0</v>
      </c>
    </row>
    <row r="14" spans="1:18" x14ac:dyDescent="0.25">
      <c r="A14" s="302" t="s">
        <v>256</v>
      </c>
      <c r="B14" s="303">
        <v>0</v>
      </c>
      <c r="C14" s="303">
        <v>0</v>
      </c>
      <c r="G14" s="87" t="b">
        <f t="shared" si="0"/>
        <v>1</v>
      </c>
      <c r="H14" s="87" t="b">
        <f t="shared" si="1"/>
        <v>1</v>
      </c>
      <c r="I14" s="87" t="b">
        <f t="shared" si="2"/>
        <v>1</v>
      </c>
      <c r="J14" s="87"/>
      <c r="K14" s="87"/>
      <c r="L14" s="87"/>
      <c r="O14" s="302" t="s">
        <v>256</v>
      </c>
      <c r="P14" s="303">
        <v>0</v>
      </c>
      <c r="Q14" s="303">
        <v>0</v>
      </c>
    </row>
    <row r="15" spans="1:18" x14ac:dyDescent="0.25">
      <c r="A15" s="302" t="s">
        <v>257</v>
      </c>
      <c r="B15" s="303">
        <v>27882941530.259998</v>
      </c>
      <c r="C15" s="303">
        <v>66253231843.129997</v>
      </c>
      <c r="G15" s="87" t="b">
        <f t="shared" si="0"/>
        <v>1</v>
      </c>
      <c r="H15" s="87" t="b">
        <f t="shared" si="1"/>
        <v>1</v>
      </c>
      <c r="I15" s="87" t="b">
        <f t="shared" si="2"/>
        <v>1</v>
      </c>
      <c r="J15" s="87"/>
      <c r="K15" s="87"/>
      <c r="L15" s="87"/>
      <c r="O15" s="302" t="s">
        <v>257</v>
      </c>
      <c r="P15" s="303">
        <v>27882941530.259998</v>
      </c>
      <c r="Q15" s="303">
        <v>66253231843.129997</v>
      </c>
    </row>
    <row r="16" spans="1:18" x14ac:dyDescent="0.25">
      <c r="A16" s="302" t="s">
        <v>258</v>
      </c>
      <c r="B16" s="303">
        <v>2652166888</v>
      </c>
      <c r="C16" s="303">
        <v>2597957797</v>
      </c>
      <c r="G16" s="87" t="b">
        <f t="shared" si="0"/>
        <v>1</v>
      </c>
      <c r="H16" s="87" t="b">
        <f t="shared" si="1"/>
        <v>1</v>
      </c>
      <c r="I16" s="87" t="b">
        <f t="shared" si="2"/>
        <v>1</v>
      </c>
      <c r="J16" s="87"/>
      <c r="K16" s="87"/>
      <c r="L16" s="87"/>
      <c r="O16" s="302" t="s">
        <v>258</v>
      </c>
      <c r="P16" s="303">
        <v>2652166888</v>
      </c>
      <c r="Q16" s="303">
        <v>2597957797</v>
      </c>
    </row>
    <row r="17" spans="1:17" x14ac:dyDescent="0.25">
      <c r="A17" s="302" t="s">
        <v>259</v>
      </c>
      <c r="B17" s="303">
        <v>-5990670273.0905008</v>
      </c>
      <c r="C17" s="303">
        <v>-4954886466.9654999</v>
      </c>
      <c r="G17" s="87" t="b">
        <f t="shared" si="0"/>
        <v>1</v>
      </c>
      <c r="H17" s="87" t="b">
        <f t="shared" si="1"/>
        <v>1</v>
      </c>
      <c r="I17" s="87" t="b">
        <f t="shared" si="2"/>
        <v>1</v>
      </c>
      <c r="J17" s="87"/>
      <c r="K17" s="87"/>
      <c r="L17" s="87"/>
      <c r="O17" s="302" t="s">
        <v>259</v>
      </c>
      <c r="P17" s="303">
        <v>-5990670273.0905008</v>
      </c>
      <c r="Q17" s="303">
        <v>-4954886466.9654999</v>
      </c>
    </row>
    <row r="18" spans="1:17" x14ac:dyDescent="0.25">
      <c r="A18" s="302" t="s">
        <v>260</v>
      </c>
      <c r="B18" s="303">
        <v>0</v>
      </c>
      <c r="C18" s="303">
        <v>79123043.670000002</v>
      </c>
      <c r="G18" s="87" t="b">
        <f t="shared" si="0"/>
        <v>1</v>
      </c>
      <c r="H18" s="87" t="b">
        <f t="shared" si="1"/>
        <v>1</v>
      </c>
      <c r="I18" s="87" t="b">
        <f t="shared" si="2"/>
        <v>1</v>
      </c>
      <c r="J18" s="87"/>
      <c r="K18" s="87"/>
      <c r="L18" s="87"/>
      <c r="O18" s="302" t="s">
        <v>260</v>
      </c>
      <c r="P18" s="303">
        <v>0</v>
      </c>
      <c r="Q18" s="303">
        <v>79123043.670000002</v>
      </c>
    </row>
    <row r="19" spans="1:17" x14ac:dyDescent="0.25">
      <c r="A19" s="302" t="s">
        <v>261</v>
      </c>
      <c r="B19" s="303">
        <v>87437143140.668594</v>
      </c>
      <c r="C19" s="303">
        <v>59523564168.89859</v>
      </c>
      <c r="G19" s="87" t="b">
        <f t="shared" si="0"/>
        <v>1</v>
      </c>
      <c r="H19" s="87">
        <f t="shared" si="1"/>
        <v>-30000</v>
      </c>
      <c r="I19" s="87" t="b">
        <f t="shared" si="2"/>
        <v>1</v>
      </c>
      <c r="J19" s="87"/>
      <c r="K19" s="87"/>
      <c r="L19" s="87"/>
      <c r="O19" s="302" t="s">
        <v>261</v>
      </c>
      <c r="P19" s="303">
        <v>87437173140.668594</v>
      </c>
      <c r="Q19" s="303">
        <v>59523564168.89859</v>
      </c>
    </row>
    <row r="20" spans="1:17" x14ac:dyDescent="0.25">
      <c r="A20" t="s">
        <v>262</v>
      </c>
      <c r="B20" s="303">
        <v>234447010710.32007</v>
      </c>
      <c r="C20" s="303">
        <v>271369537587.79507</v>
      </c>
      <c r="G20" s="87" t="b">
        <f t="shared" si="0"/>
        <v>1</v>
      </c>
      <c r="H20" s="87">
        <f t="shared" si="1"/>
        <v>-30000</v>
      </c>
      <c r="I20" s="87" t="b">
        <f t="shared" si="2"/>
        <v>1</v>
      </c>
      <c r="J20" s="87"/>
      <c r="K20" s="87"/>
      <c r="L20" s="87"/>
      <c r="O20" t="s">
        <v>262</v>
      </c>
      <c r="P20" s="303">
        <v>234447040710.32007</v>
      </c>
      <c r="Q20" s="303">
        <v>271369537587.79507</v>
      </c>
    </row>
    <row r="21" spans="1:17" x14ac:dyDescent="0.25">
      <c r="A21" s="302" t="s">
        <v>263</v>
      </c>
      <c r="G21" s="87" t="b">
        <f t="shared" si="0"/>
        <v>1</v>
      </c>
      <c r="H21" s="87" t="b">
        <f t="shared" si="1"/>
        <v>1</v>
      </c>
      <c r="I21" s="87" t="b">
        <f t="shared" si="2"/>
        <v>1</v>
      </c>
      <c r="J21" s="87"/>
      <c r="K21" s="87"/>
      <c r="L21" s="87"/>
      <c r="O21" s="302" t="s">
        <v>263</v>
      </c>
    </row>
    <row r="22" spans="1:17" x14ac:dyDescent="0.25">
      <c r="A22" s="302" t="s">
        <v>264</v>
      </c>
      <c r="G22" s="87" t="b">
        <f t="shared" si="0"/>
        <v>1</v>
      </c>
      <c r="H22" s="87" t="b">
        <f t="shared" si="1"/>
        <v>1</v>
      </c>
      <c r="I22" s="87" t="b">
        <f t="shared" si="2"/>
        <v>1</v>
      </c>
      <c r="J22" s="87"/>
      <c r="K22" s="87"/>
      <c r="L22" s="87"/>
      <c r="O22" s="302" t="s">
        <v>264</v>
      </c>
    </row>
    <row r="23" spans="1:17" x14ac:dyDescent="0.25">
      <c r="A23" s="302" t="s">
        <v>265</v>
      </c>
      <c r="B23" s="303">
        <v>0</v>
      </c>
      <c r="C23" s="303">
        <v>0</v>
      </c>
      <c r="G23" s="87" t="b">
        <f t="shared" si="0"/>
        <v>1</v>
      </c>
      <c r="H23" s="87" t="b">
        <f t="shared" si="1"/>
        <v>1</v>
      </c>
      <c r="I23" s="87" t="b">
        <f t="shared" si="2"/>
        <v>1</v>
      </c>
      <c r="J23" s="87"/>
      <c r="K23" s="87"/>
      <c r="L23" s="87"/>
      <c r="O23" s="302" t="s">
        <v>265</v>
      </c>
      <c r="P23" s="303">
        <v>0</v>
      </c>
      <c r="Q23" s="303">
        <v>0</v>
      </c>
    </row>
    <row r="24" spans="1:17" x14ac:dyDescent="0.25">
      <c r="A24" s="302" t="s">
        <v>266</v>
      </c>
      <c r="B24" s="303">
        <v>0</v>
      </c>
      <c r="C24" s="303">
        <v>0</v>
      </c>
      <c r="G24" s="87" t="b">
        <f t="shared" si="0"/>
        <v>1</v>
      </c>
      <c r="H24" s="87" t="b">
        <f t="shared" si="1"/>
        <v>1</v>
      </c>
      <c r="I24" s="87" t="b">
        <f t="shared" si="2"/>
        <v>1</v>
      </c>
      <c r="J24" s="87"/>
      <c r="K24" s="87"/>
      <c r="L24" s="87"/>
      <c r="O24" s="302" t="s">
        <v>266</v>
      </c>
      <c r="P24" s="303">
        <v>0</v>
      </c>
      <c r="Q24" s="303">
        <v>0</v>
      </c>
    </row>
    <row r="25" spans="1:17" x14ac:dyDescent="0.25">
      <c r="A25" s="302" t="s">
        <v>267</v>
      </c>
      <c r="B25" s="303">
        <v>0</v>
      </c>
      <c r="C25" s="303">
        <v>0</v>
      </c>
      <c r="G25" s="87" t="b">
        <f t="shared" si="0"/>
        <v>1</v>
      </c>
      <c r="H25" s="87" t="b">
        <f t="shared" si="1"/>
        <v>1</v>
      </c>
      <c r="I25" s="87" t="b">
        <f t="shared" si="2"/>
        <v>1</v>
      </c>
      <c r="J25" s="87"/>
      <c r="K25" s="87"/>
      <c r="L25" s="87"/>
      <c r="O25" s="302" t="s">
        <v>267</v>
      </c>
      <c r="P25" s="303">
        <v>0</v>
      </c>
      <c r="Q25" s="303">
        <v>0</v>
      </c>
    </row>
    <row r="26" spans="1:17" x14ac:dyDescent="0.25">
      <c r="A26" s="302" t="s">
        <v>268</v>
      </c>
      <c r="B26" s="303">
        <v>0</v>
      </c>
      <c r="C26" s="303">
        <v>0</v>
      </c>
      <c r="G26" s="87" t="b">
        <f t="shared" si="0"/>
        <v>1</v>
      </c>
      <c r="H26" s="87" t="b">
        <f t="shared" si="1"/>
        <v>1</v>
      </c>
      <c r="I26" s="87" t="b">
        <f t="shared" si="2"/>
        <v>1</v>
      </c>
      <c r="J26" s="87"/>
      <c r="K26" s="87"/>
      <c r="L26" s="87"/>
      <c r="O26" s="302" t="s">
        <v>268</v>
      </c>
      <c r="P26" s="303">
        <v>0</v>
      </c>
      <c r="Q26" s="303">
        <v>0</v>
      </c>
    </row>
    <row r="27" spans="1:17" x14ac:dyDescent="0.25">
      <c r="A27" s="302" t="s">
        <v>269</v>
      </c>
      <c r="B27" s="303">
        <v>0</v>
      </c>
      <c r="C27" s="303">
        <v>0</v>
      </c>
      <c r="G27" s="87" t="b">
        <f t="shared" si="0"/>
        <v>1</v>
      </c>
      <c r="H27" s="87" t="b">
        <f t="shared" si="1"/>
        <v>1</v>
      </c>
      <c r="I27" s="87" t="b">
        <f t="shared" si="2"/>
        <v>1</v>
      </c>
      <c r="J27" s="87"/>
      <c r="K27" s="87"/>
      <c r="L27" s="87"/>
      <c r="O27" s="302" t="s">
        <v>269</v>
      </c>
      <c r="P27" s="303">
        <v>0</v>
      </c>
      <c r="Q27" s="303">
        <v>0</v>
      </c>
    </row>
    <row r="28" spans="1:17" x14ac:dyDescent="0.25">
      <c r="A28" s="302" t="s">
        <v>270</v>
      </c>
      <c r="B28" s="303">
        <v>3308117759.5999999</v>
      </c>
      <c r="C28" s="303">
        <v>6498560114.5699997</v>
      </c>
      <c r="G28" s="87" t="b">
        <f t="shared" si="0"/>
        <v>1</v>
      </c>
      <c r="H28" s="87" t="b">
        <f t="shared" si="1"/>
        <v>1</v>
      </c>
      <c r="I28" s="87" t="b">
        <f t="shared" si="2"/>
        <v>1</v>
      </c>
      <c r="J28" s="87"/>
      <c r="K28" s="87"/>
      <c r="L28" s="87"/>
      <c r="O28" s="302" t="s">
        <v>270</v>
      </c>
      <c r="P28" s="303">
        <v>3308117759.5999999</v>
      </c>
      <c r="Q28" s="303">
        <v>6498560114.5699997</v>
      </c>
    </row>
    <row r="29" spans="1:17" x14ac:dyDescent="0.25">
      <c r="A29" t="s">
        <v>271</v>
      </c>
      <c r="B29" s="303">
        <v>3308117759.5999999</v>
      </c>
      <c r="C29" s="303">
        <v>6498560114.5699997</v>
      </c>
      <c r="G29" s="87" t="b">
        <f t="shared" si="0"/>
        <v>1</v>
      </c>
      <c r="H29" s="87" t="b">
        <f t="shared" si="1"/>
        <v>1</v>
      </c>
      <c r="I29" s="87" t="b">
        <f t="shared" si="2"/>
        <v>1</v>
      </c>
      <c r="J29" s="87"/>
      <c r="K29" s="87"/>
      <c r="L29" s="87"/>
      <c r="O29" t="s">
        <v>271</v>
      </c>
      <c r="P29" s="303">
        <v>3308117759.5999999</v>
      </c>
      <c r="Q29" s="303">
        <v>6498560114.5699997</v>
      </c>
    </row>
    <row r="30" spans="1:17" x14ac:dyDescent="0.25">
      <c r="A30" s="302" t="s">
        <v>272</v>
      </c>
      <c r="G30" s="87" t="b">
        <f t="shared" si="0"/>
        <v>1</v>
      </c>
      <c r="H30" s="87" t="b">
        <f t="shared" si="1"/>
        <v>1</v>
      </c>
      <c r="I30" s="87" t="b">
        <f t="shared" si="2"/>
        <v>1</v>
      </c>
      <c r="J30" s="87"/>
      <c r="K30" s="87"/>
      <c r="L30" s="87"/>
      <c r="O30" s="302" t="s">
        <v>272</v>
      </c>
    </row>
    <row r="31" spans="1:17" x14ac:dyDescent="0.25">
      <c r="A31" s="302" t="s">
        <v>273</v>
      </c>
      <c r="B31" s="303">
        <v>862261432086.52002</v>
      </c>
      <c r="C31" s="303">
        <v>855891203402.01001</v>
      </c>
      <c r="G31" s="87" t="b">
        <f t="shared" si="0"/>
        <v>1</v>
      </c>
      <c r="H31" s="87" t="b">
        <f t="shared" si="1"/>
        <v>1</v>
      </c>
      <c r="I31" s="87" t="b">
        <f t="shared" si="2"/>
        <v>1</v>
      </c>
      <c r="J31" s="87"/>
      <c r="K31" s="87"/>
      <c r="L31" s="87"/>
      <c r="O31" s="302" t="s">
        <v>273</v>
      </c>
      <c r="P31" s="303">
        <v>862261432086.52002</v>
      </c>
      <c r="Q31" s="303">
        <v>855891203402.01001</v>
      </c>
    </row>
    <row r="32" spans="1:17" x14ac:dyDescent="0.25">
      <c r="A32" s="302" t="s">
        <v>274</v>
      </c>
      <c r="B32" s="303">
        <v>980000000</v>
      </c>
      <c r="C32" s="303">
        <v>980000000</v>
      </c>
      <c r="G32" s="87" t="b">
        <f t="shared" si="0"/>
        <v>1</v>
      </c>
      <c r="H32" s="87" t="b">
        <f t="shared" si="1"/>
        <v>1</v>
      </c>
      <c r="I32" s="87" t="b">
        <f t="shared" si="2"/>
        <v>1</v>
      </c>
      <c r="J32" s="87"/>
      <c r="K32" s="87"/>
      <c r="L32" s="87"/>
      <c r="O32" s="302" t="s">
        <v>274</v>
      </c>
      <c r="P32" s="303">
        <v>980000000</v>
      </c>
      <c r="Q32" s="303">
        <v>980000000</v>
      </c>
    </row>
    <row r="33" spans="1:17" x14ac:dyDescent="0.25">
      <c r="A33" t="s">
        <v>275</v>
      </c>
      <c r="B33" s="303">
        <v>863241432086.52002</v>
      </c>
      <c r="C33" s="303">
        <v>856871203402.01001</v>
      </c>
      <c r="G33" s="87" t="b">
        <f t="shared" si="0"/>
        <v>1</v>
      </c>
      <c r="H33" s="87" t="b">
        <f t="shared" si="1"/>
        <v>1</v>
      </c>
      <c r="I33" s="87" t="b">
        <f t="shared" si="2"/>
        <v>1</v>
      </c>
      <c r="J33" s="87"/>
      <c r="K33" s="87"/>
      <c r="L33" s="87"/>
      <c r="O33" t="s">
        <v>275</v>
      </c>
      <c r="P33" s="303">
        <v>863241432086.52002</v>
      </c>
      <c r="Q33" s="303">
        <v>856871203402.01001</v>
      </c>
    </row>
    <row r="34" spans="1:17" x14ac:dyDescent="0.25">
      <c r="A34" t="s">
        <v>276</v>
      </c>
      <c r="B34" s="303">
        <v>866549549846.12</v>
      </c>
      <c r="C34" s="303">
        <v>863369763516.57996</v>
      </c>
      <c r="G34" s="87" t="b">
        <f t="shared" ref="G34:G65" si="3">IF((A34=O34)=TRUE,TRUE,(A34-O34))</f>
        <v>1</v>
      </c>
      <c r="H34" s="87" t="b">
        <f t="shared" ref="H34:H65" si="4">IF((B34=P34)=TRUE,TRUE,(B34-P34))</f>
        <v>1</v>
      </c>
      <c r="I34" s="87" t="b">
        <f t="shared" ref="I34:I65" si="5">IF((C34=Q34)=TRUE,TRUE,(C34-Q34))</f>
        <v>1</v>
      </c>
      <c r="J34" s="87"/>
      <c r="K34" s="87"/>
      <c r="L34" s="87"/>
      <c r="O34" t="s">
        <v>276</v>
      </c>
      <c r="P34" s="303">
        <v>866549549846.12</v>
      </c>
      <c r="Q34" s="303">
        <v>863369763516.57996</v>
      </c>
    </row>
    <row r="35" spans="1:17" x14ac:dyDescent="0.25">
      <c r="A35" s="302" t="s">
        <v>277</v>
      </c>
      <c r="G35" s="87" t="b">
        <f t="shared" si="3"/>
        <v>1</v>
      </c>
      <c r="H35" s="87" t="b">
        <f t="shared" si="4"/>
        <v>1</v>
      </c>
      <c r="I35" s="87" t="b">
        <f t="shared" si="5"/>
        <v>1</v>
      </c>
      <c r="J35" s="87"/>
      <c r="K35" s="87"/>
      <c r="L35" s="87"/>
      <c r="O35" s="302" t="s">
        <v>277</v>
      </c>
    </row>
    <row r="36" spans="1:17" x14ac:dyDescent="0.25">
      <c r="A36" s="302" t="s">
        <v>278</v>
      </c>
      <c r="B36" s="303">
        <v>5909147552967.5391</v>
      </c>
      <c r="C36" s="303">
        <v>5856430575092.5391</v>
      </c>
      <c r="G36" s="87" t="b">
        <f t="shared" si="3"/>
        <v>1</v>
      </c>
      <c r="H36" s="87" t="b">
        <f t="shared" si="4"/>
        <v>1</v>
      </c>
      <c r="I36" s="87" t="b">
        <f t="shared" si="5"/>
        <v>1</v>
      </c>
      <c r="J36" s="87"/>
      <c r="K36" s="87"/>
      <c r="L36" s="87"/>
      <c r="O36" s="302" t="s">
        <v>278</v>
      </c>
      <c r="P36" s="303">
        <v>5909147552967.5391</v>
      </c>
      <c r="Q36" s="303">
        <v>5856430575092.5391</v>
      </c>
    </row>
    <row r="37" spans="1:17" x14ac:dyDescent="0.25">
      <c r="A37" s="302" t="s">
        <v>279</v>
      </c>
      <c r="B37" s="303">
        <v>1960979225649.5757</v>
      </c>
      <c r="C37" s="303">
        <v>1623571859431.3457</v>
      </c>
      <c r="G37" s="87" t="b">
        <f t="shared" si="3"/>
        <v>1</v>
      </c>
      <c r="H37" s="87">
        <f t="shared" si="4"/>
        <v>-103623500</v>
      </c>
      <c r="I37" s="87" t="b">
        <f t="shared" si="5"/>
        <v>1</v>
      </c>
      <c r="J37" s="87"/>
      <c r="K37" s="87"/>
      <c r="L37" s="87"/>
      <c r="O37" s="302" t="s">
        <v>279</v>
      </c>
      <c r="P37" s="303">
        <v>1961082849149.5757</v>
      </c>
      <c r="Q37" s="303">
        <v>1623571859431.3457</v>
      </c>
    </row>
    <row r="38" spans="1:17" x14ac:dyDescent="0.25">
      <c r="A38" s="302" t="s">
        <v>280</v>
      </c>
      <c r="B38" s="303">
        <v>2714814309152.8071</v>
      </c>
      <c r="C38" s="303">
        <v>2484059078429.0571</v>
      </c>
      <c r="G38" s="87" t="b">
        <f t="shared" si="3"/>
        <v>1</v>
      </c>
      <c r="H38" s="87" t="b">
        <f t="shared" si="4"/>
        <v>1</v>
      </c>
      <c r="I38" s="87" t="b">
        <f t="shared" si="5"/>
        <v>1</v>
      </c>
      <c r="J38" s="87"/>
      <c r="K38" s="87"/>
      <c r="L38" s="87"/>
      <c r="O38" s="302" t="s">
        <v>280</v>
      </c>
      <c r="P38" s="303">
        <v>2714814309152.8071</v>
      </c>
      <c r="Q38" s="303">
        <v>2484059078429.0571</v>
      </c>
    </row>
    <row r="39" spans="1:17" x14ac:dyDescent="0.25">
      <c r="A39" s="302" t="s">
        <v>281</v>
      </c>
      <c r="B39" s="303">
        <v>4671102550759.0098</v>
      </c>
      <c r="C39" s="303">
        <v>4637128525433.0098</v>
      </c>
      <c r="G39" s="87" t="b">
        <f t="shared" si="3"/>
        <v>1</v>
      </c>
      <c r="H39" s="87" t="b">
        <f t="shared" si="4"/>
        <v>1</v>
      </c>
      <c r="I39" s="87" t="b">
        <f t="shared" si="5"/>
        <v>1</v>
      </c>
      <c r="J39" s="87"/>
      <c r="K39" s="87"/>
      <c r="L39" s="87"/>
      <c r="O39" s="302" t="s">
        <v>281</v>
      </c>
      <c r="P39" s="303">
        <v>4671102550759.0098</v>
      </c>
      <c r="Q39" s="303">
        <v>4637128525433.0098</v>
      </c>
    </row>
    <row r="40" spans="1:17" x14ac:dyDescent="0.25">
      <c r="A40" s="302" t="s">
        <v>282</v>
      </c>
      <c r="B40" s="303">
        <v>140765655065.27341</v>
      </c>
      <c r="C40" s="303">
        <v>120165463800.27339</v>
      </c>
      <c r="G40" s="87" t="b">
        <f t="shared" si="3"/>
        <v>1</v>
      </c>
      <c r="H40" s="87" t="b">
        <f t="shared" si="4"/>
        <v>1</v>
      </c>
      <c r="I40" s="87" t="b">
        <f t="shared" si="5"/>
        <v>1</v>
      </c>
      <c r="J40" s="87"/>
      <c r="K40" s="87"/>
      <c r="L40" s="87"/>
      <c r="O40" s="302" t="s">
        <v>282</v>
      </c>
      <c r="P40" s="303">
        <v>140765655065.27341</v>
      </c>
      <c r="Q40" s="303">
        <v>120165463800.27339</v>
      </c>
    </row>
    <row r="41" spans="1:17" x14ac:dyDescent="0.25">
      <c r="A41" s="302" t="s">
        <v>283</v>
      </c>
      <c r="B41" s="303">
        <v>200772804267</v>
      </c>
      <c r="C41" s="303">
        <v>73426767393</v>
      </c>
      <c r="G41" s="87" t="b">
        <f t="shared" si="3"/>
        <v>1</v>
      </c>
      <c r="H41" s="87" t="b">
        <f t="shared" si="4"/>
        <v>1</v>
      </c>
      <c r="I41" s="87" t="b">
        <f t="shared" si="5"/>
        <v>1</v>
      </c>
      <c r="J41" s="87"/>
      <c r="K41" s="87"/>
      <c r="L41" s="87"/>
      <c r="O41" s="302" t="s">
        <v>283</v>
      </c>
      <c r="P41" s="303">
        <v>200772804267</v>
      </c>
      <c r="Q41" s="303">
        <v>73426767393</v>
      </c>
    </row>
    <row r="42" spans="1:17" x14ac:dyDescent="0.25">
      <c r="A42" s="302" t="s">
        <v>284</v>
      </c>
      <c r="B42" s="303">
        <v>-3943439145773.2051</v>
      </c>
      <c r="C42" s="303">
        <v>-3422748238691.5649</v>
      </c>
      <c r="G42" s="87" t="b">
        <f t="shared" si="3"/>
        <v>1</v>
      </c>
      <c r="H42" s="87">
        <f t="shared" si="4"/>
        <v>213397244</v>
      </c>
      <c r="I42" s="87" t="b">
        <f t="shared" si="5"/>
        <v>1</v>
      </c>
      <c r="J42" s="87"/>
      <c r="K42" s="87"/>
      <c r="L42" s="87"/>
      <c r="O42" s="302" t="s">
        <v>284</v>
      </c>
      <c r="P42" s="303">
        <v>-3943652543017.2051</v>
      </c>
      <c r="Q42" s="303">
        <v>-3422748238691.5649</v>
      </c>
    </row>
    <row r="43" spans="1:17" x14ac:dyDescent="0.25">
      <c r="A43" t="s">
        <v>285</v>
      </c>
      <c r="B43" s="303">
        <v>11654142952088</v>
      </c>
      <c r="C43" s="303">
        <v>11372034030887.66</v>
      </c>
      <c r="G43" s="87" t="b">
        <f t="shared" si="3"/>
        <v>1</v>
      </c>
      <c r="H43" s="87">
        <f t="shared" si="4"/>
        <v>109773744</v>
      </c>
      <c r="I43" s="87" t="b">
        <f t="shared" si="5"/>
        <v>1</v>
      </c>
      <c r="J43" s="87"/>
      <c r="K43" s="87"/>
      <c r="L43" s="87"/>
      <c r="O43" t="s">
        <v>285</v>
      </c>
      <c r="P43" s="303">
        <v>11654033178344</v>
      </c>
      <c r="Q43" s="303">
        <v>11372034030887.66</v>
      </c>
    </row>
    <row r="44" spans="1:17" x14ac:dyDescent="0.25">
      <c r="A44" s="302" t="s">
        <v>286</v>
      </c>
      <c r="G44" s="87" t="b">
        <f t="shared" si="3"/>
        <v>1</v>
      </c>
      <c r="H44" s="87" t="b">
        <f t="shared" si="4"/>
        <v>1</v>
      </c>
      <c r="I44" s="87" t="b">
        <f t="shared" si="5"/>
        <v>1</v>
      </c>
      <c r="J44" s="87"/>
      <c r="K44" s="87"/>
      <c r="L44" s="87"/>
      <c r="O44" s="302" t="s">
        <v>286</v>
      </c>
    </row>
    <row r="45" spans="1:17" x14ac:dyDescent="0.25">
      <c r="A45" s="302" t="s">
        <v>287</v>
      </c>
      <c r="B45" s="303">
        <v>0</v>
      </c>
      <c r="C45" s="303">
        <v>0</v>
      </c>
      <c r="G45" s="87" t="b">
        <f t="shared" si="3"/>
        <v>1</v>
      </c>
      <c r="H45" s="87" t="b">
        <f t="shared" si="4"/>
        <v>1</v>
      </c>
      <c r="I45" s="87" t="b">
        <f t="shared" si="5"/>
        <v>1</v>
      </c>
      <c r="J45" s="87"/>
      <c r="K45" s="87"/>
      <c r="L45" s="87"/>
      <c r="O45" s="302" t="s">
        <v>287</v>
      </c>
      <c r="P45" s="303">
        <v>0</v>
      </c>
      <c r="Q45" s="303">
        <v>0</v>
      </c>
    </row>
    <row r="46" spans="1:17" x14ac:dyDescent="0.25">
      <c r="A46" t="s">
        <v>288</v>
      </c>
      <c r="B46" s="303">
        <v>0</v>
      </c>
      <c r="C46" s="303">
        <v>0</v>
      </c>
      <c r="G46" s="87" t="b">
        <f t="shared" si="3"/>
        <v>1</v>
      </c>
      <c r="H46" s="87" t="b">
        <f t="shared" si="4"/>
        <v>1</v>
      </c>
      <c r="I46" s="87" t="b">
        <f t="shared" si="5"/>
        <v>1</v>
      </c>
      <c r="J46" s="87"/>
      <c r="K46" s="87"/>
      <c r="L46" s="87"/>
      <c r="O46" t="s">
        <v>288</v>
      </c>
      <c r="P46" s="303">
        <v>0</v>
      </c>
      <c r="Q46" s="303">
        <v>0</v>
      </c>
    </row>
    <row r="47" spans="1:17" x14ac:dyDescent="0.25">
      <c r="A47" s="302" t="s">
        <v>289</v>
      </c>
      <c r="G47" s="87" t="b">
        <f t="shared" si="3"/>
        <v>1</v>
      </c>
      <c r="H47" s="87" t="b">
        <f t="shared" si="4"/>
        <v>1</v>
      </c>
      <c r="I47" s="87" t="b">
        <f t="shared" si="5"/>
        <v>1</v>
      </c>
      <c r="J47" s="87"/>
      <c r="K47" s="87"/>
      <c r="L47" s="87"/>
      <c r="O47" s="302" t="s">
        <v>289</v>
      </c>
    </row>
    <row r="48" spans="1:17" x14ac:dyDescent="0.25">
      <c r="A48" s="302" t="s">
        <v>290</v>
      </c>
      <c r="B48" s="303">
        <v>0</v>
      </c>
      <c r="C48" s="303">
        <v>0</v>
      </c>
      <c r="G48" s="87" t="b">
        <f t="shared" si="3"/>
        <v>1</v>
      </c>
      <c r="H48" s="87" t="b">
        <f t="shared" si="4"/>
        <v>1</v>
      </c>
      <c r="I48" s="87" t="b">
        <f t="shared" si="5"/>
        <v>1</v>
      </c>
      <c r="J48" s="87"/>
      <c r="K48" s="87"/>
      <c r="L48" s="87"/>
      <c r="O48" s="302" t="s">
        <v>290</v>
      </c>
      <c r="P48" s="303">
        <v>0</v>
      </c>
      <c r="Q48" s="303">
        <v>0</v>
      </c>
    </row>
    <row r="49" spans="1:17" x14ac:dyDescent="0.25">
      <c r="A49" s="302" t="s">
        <v>291</v>
      </c>
      <c r="B49" s="303">
        <v>121077954720</v>
      </c>
      <c r="C49" s="303">
        <v>121077954720</v>
      </c>
      <c r="G49" s="87" t="b">
        <f t="shared" si="3"/>
        <v>1</v>
      </c>
      <c r="H49" s="87" t="b">
        <f t="shared" si="4"/>
        <v>1</v>
      </c>
      <c r="I49" s="87" t="b">
        <f t="shared" si="5"/>
        <v>1</v>
      </c>
      <c r="J49" s="87"/>
      <c r="K49" s="87"/>
      <c r="L49" s="87"/>
      <c r="O49" s="302" t="s">
        <v>291</v>
      </c>
      <c r="P49" s="303">
        <v>121077954720</v>
      </c>
      <c r="Q49" s="303">
        <v>121077954720</v>
      </c>
    </row>
    <row r="50" spans="1:17" x14ac:dyDescent="0.25">
      <c r="A50" s="302" t="s">
        <v>292</v>
      </c>
      <c r="B50" s="303">
        <v>1834282636</v>
      </c>
      <c r="C50" s="303">
        <v>2142569353</v>
      </c>
      <c r="G50" s="87" t="b">
        <f t="shared" si="3"/>
        <v>1</v>
      </c>
      <c r="H50" s="87" t="b">
        <f t="shared" si="4"/>
        <v>1</v>
      </c>
      <c r="I50" s="87" t="b">
        <f t="shared" si="5"/>
        <v>1</v>
      </c>
      <c r="J50" s="87"/>
      <c r="K50" s="87"/>
      <c r="L50" s="87"/>
      <c r="O50" s="302" t="s">
        <v>292</v>
      </c>
      <c r="P50" s="303">
        <v>1834282636</v>
      </c>
      <c r="Q50" s="303">
        <v>2142569353</v>
      </c>
    </row>
    <row r="51" spans="1:17" x14ac:dyDescent="0.25">
      <c r="A51" s="302" t="s">
        <v>293</v>
      </c>
      <c r="B51" s="303">
        <v>36925742090.7211</v>
      </c>
      <c r="C51" s="303">
        <v>36844825233.901093</v>
      </c>
      <c r="G51" s="87" t="b">
        <f t="shared" si="3"/>
        <v>1</v>
      </c>
      <c r="H51" s="87">
        <f t="shared" si="4"/>
        <v>-913333</v>
      </c>
      <c r="I51" s="87" t="b">
        <f t="shared" si="5"/>
        <v>1</v>
      </c>
      <c r="J51" s="87"/>
      <c r="K51" s="87"/>
      <c r="L51" s="87"/>
      <c r="O51" s="302" t="s">
        <v>293</v>
      </c>
      <c r="P51" s="303">
        <v>36926655423.7211</v>
      </c>
      <c r="Q51" s="303">
        <v>36844825233.901093</v>
      </c>
    </row>
    <row r="52" spans="1:17" x14ac:dyDescent="0.25">
      <c r="A52" t="s">
        <v>294</v>
      </c>
      <c r="B52" s="303">
        <v>159837979446.7211</v>
      </c>
      <c r="C52" s="303">
        <v>160065349306.90109</v>
      </c>
      <c r="G52" s="87" t="b">
        <f t="shared" si="3"/>
        <v>1</v>
      </c>
      <c r="H52" s="87">
        <f t="shared" si="4"/>
        <v>-913333</v>
      </c>
      <c r="I52" s="87" t="b">
        <f t="shared" si="5"/>
        <v>1</v>
      </c>
      <c r="J52" s="87"/>
      <c r="K52" s="87"/>
      <c r="L52" s="87"/>
      <c r="O52" t="s">
        <v>294</v>
      </c>
      <c r="P52" s="303">
        <v>159838892779.7211</v>
      </c>
      <c r="Q52" s="303">
        <v>160065349306.90109</v>
      </c>
    </row>
    <row r="53" spans="1:17" x14ac:dyDescent="0.25">
      <c r="A53" t="s">
        <v>295</v>
      </c>
      <c r="B53" s="303">
        <v>12914977492091.16</v>
      </c>
      <c r="C53" s="303">
        <v>12666838681298.936</v>
      </c>
      <c r="G53" s="87" t="b">
        <f t="shared" si="3"/>
        <v>1</v>
      </c>
      <c r="H53" s="87">
        <f t="shared" si="4"/>
        <v>108830411</v>
      </c>
      <c r="I53" s="87" t="b">
        <f t="shared" si="5"/>
        <v>1</v>
      </c>
      <c r="J53" s="87"/>
      <c r="K53" s="87"/>
      <c r="L53" s="87"/>
      <c r="O53" t="s">
        <v>295</v>
      </c>
      <c r="P53" s="303">
        <v>12914868661680.16</v>
      </c>
      <c r="Q53" s="303">
        <v>12666838681298.936</v>
      </c>
    </row>
    <row r="54" spans="1:17" x14ac:dyDescent="0.25">
      <c r="A54" s="302" t="s">
        <v>296</v>
      </c>
      <c r="G54" s="87" t="b">
        <f t="shared" si="3"/>
        <v>1</v>
      </c>
      <c r="H54" s="87" t="b">
        <f t="shared" si="4"/>
        <v>1</v>
      </c>
      <c r="I54" s="87" t="b">
        <f t="shared" si="5"/>
        <v>1</v>
      </c>
      <c r="J54" s="87"/>
      <c r="K54" s="87"/>
      <c r="L54" s="87"/>
      <c r="O54" s="302" t="s">
        <v>296</v>
      </c>
    </row>
    <row r="55" spans="1:17" x14ac:dyDescent="0.25">
      <c r="A55" s="302" t="s">
        <v>297</v>
      </c>
      <c r="G55" s="87" t="b">
        <f t="shared" si="3"/>
        <v>1</v>
      </c>
      <c r="H55" s="87" t="b">
        <f t="shared" si="4"/>
        <v>1</v>
      </c>
      <c r="I55" s="87" t="b">
        <f t="shared" si="5"/>
        <v>1</v>
      </c>
      <c r="J55" s="87"/>
      <c r="K55" s="87"/>
      <c r="L55" s="87"/>
      <c r="O55" s="302" t="s">
        <v>297</v>
      </c>
    </row>
    <row r="56" spans="1:17" x14ac:dyDescent="0.25">
      <c r="A56" s="302" t="s">
        <v>298</v>
      </c>
      <c r="B56" s="303">
        <v>3018532914.4320002</v>
      </c>
      <c r="C56" s="303">
        <v>2941325499.4320002</v>
      </c>
      <c r="G56" s="87" t="b">
        <f t="shared" si="3"/>
        <v>1</v>
      </c>
      <c r="H56" s="87" t="b">
        <f t="shared" si="4"/>
        <v>1</v>
      </c>
      <c r="I56" s="87" t="b">
        <f t="shared" si="5"/>
        <v>1</v>
      </c>
      <c r="J56" s="87"/>
      <c r="K56" s="87"/>
      <c r="L56" s="87"/>
      <c r="O56" s="302" t="s">
        <v>298</v>
      </c>
      <c r="P56" s="303">
        <v>3018532914.4320002</v>
      </c>
      <c r="Q56" s="303">
        <v>2941325499.4320002</v>
      </c>
    </row>
    <row r="57" spans="1:17" x14ac:dyDescent="0.25">
      <c r="A57" s="302" t="s">
        <v>299</v>
      </c>
      <c r="B57" s="303">
        <v>0</v>
      </c>
      <c r="C57" s="303">
        <v>0</v>
      </c>
      <c r="G57" s="87" t="b">
        <f t="shared" si="3"/>
        <v>1</v>
      </c>
      <c r="H57" s="87" t="b">
        <f t="shared" si="4"/>
        <v>1</v>
      </c>
      <c r="I57" s="87" t="b">
        <f t="shared" si="5"/>
        <v>1</v>
      </c>
      <c r="J57" s="87"/>
      <c r="K57" s="87"/>
      <c r="L57" s="87"/>
      <c r="O57" s="302" t="s">
        <v>299</v>
      </c>
      <c r="P57" s="303">
        <v>0</v>
      </c>
      <c r="Q57" s="303">
        <v>0</v>
      </c>
    </row>
    <row r="58" spans="1:17" x14ac:dyDescent="0.25">
      <c r="A58" s="302" t="s">
        <v>300</v>
      </c>
      <c r="B58" s="303">
        <v>0</v>
      </c>
      <c r="C58" s="303">
        <v>0</v>
      </c>
      <c r="G58" s="87" t="b">
        <f t="shared" si="3"/>
        <v>1</v>
      </c>
      <c r="H58" s="87" t="b">
        <f t="shared" si="4"/>
        <v>1</v>
      </c>
      <c r="I58" s="87" t="b">
        <f t="shared" si="5"/>
        <v>1</v>
      </c>
      <c r="J58" s="87"/>
      <c r="K58" s="87"/>
      <c r="L58" s="87"/>
      <c r="O58" s="302" t="s">
        <v>300</v>
      </c>
      <c r="P58" s="303">
        <v>0</v>
      </c>
      <c r="Q58" s="303">
        <v>0</v>
      </c>
    </row>
    <row r="59" spans="1:17" x14ac:dyDescent="0.25">
      <c r="A59" s="302" t="s">
        <v>301</v>
      </c>
      <c r="B59" s="303">
        <v>523931086.64999998</v>
      </c>
      <c r="C59" s="303">
        <v>785211917.98000002</v>
      </c>
      <c r="G59" s="87" t="b">
        <f t="shared" si="3"/>
        <v>1</v>
      </c>
      <c r="H59" s="87" t="b">
        <f t="shared" si="4"/>
        <v>1</v>
      </c>
      <c r="I59" s="87" t="b">
        <f t="shared" si="5"/>
        <v>1</v>
      </c>
      <c r="J59" s="87"/>
      <c r="K59" s="87"/>
      <c r="L59" s="87"/>
      <c r="O59" s="302" t="s">
        <v>301</v>
      </c>
      <c r="P59" s="303">
        <v>523931086.64999998</v>
      </c>
      <c r="Q59" s="303">
        <v>785211917.98000002</v>
      </c>
    </row>
    <row r="60" spans="1:17" x14ac:dyDescent="0.25">
      <c r="A60" s="302" t="s">
        <v>302</v>
      </c>
      <c r="B60" s="303">
        <v>52285467606</v>
      </c>
      <c r="C60" s="303">
        <v>1158044940</v>
      </c>
      <c r="G60" s="87" t="b">
        <f t="shared" si="3"/>
        <v>1</v>
      </c>
      <c r="H60" s="87" t="b">
        <f t="shared" si="4"/>
        <v>1</v>
      </c>
      <c r="I60" s="87" t="b">
        <f t="shared" si="5"/>
        <v>1</v>
      </c>
      <c r="J60" s="87"/>
      <c r="K60" s="87"/>
      <c r="L60" s="87"/>
      <c r="O60" s="302" t="s">
        <v>302</v>
      </c>
      <c r="P60" s="303">
        <v>52285467606</v>
      </c>
      <c r="Q60" s="303">
        <v>1158044940</v>
      </c>
    </row>
    <row r="61" spans="1:17" x14ac:dyDescent="0.25">
      <c r="A61" s="302" t="s">
        <v>303</v>
      </c>
      <c r="B61" s="303">
        <v>224138472951</v>
      </c>
      <c r="C61" s="303">
        <v>50638386186</v>
      </c>
      <c r="G61" s="87" t="b">
        <f t="shared" si="3"/>
        <v>1</v>
      </c>
      <c r="H61" s="87" t="b">
        <f t="shared" si="4"/>
        <v>1</v>
      </c>
      <c r="I61" s="87" t="b">
        <f t="shared" si="5"/>
        <v>1</v>
      </c>
      <c r="J61" s="87"/>
      <c r="K61" s="87"/>
      <c r="L61" s="87"/>
      <c r="O61" s="302" t="s">
        <v>303</v>
      </c>
      <c r="P61" s="303">
        <v>224138472951</v>
      </c>
      <c r="Q61" s="303">
        <v>50638386186</v>
      </c>
    </row>
    <row r="62" spans="1:17" x14ac:dyDescent="0.25">
      <c r="A62" t="s">
        <v>304</v>
      </c>
      <c r="B62" s="303">
        <v>279966404558.08197</v>
      </c>
      <c r="C62" s="303">
        <v>55522968543.412003</v>
      </c>
      <c r="G62" s="87" t="b">
        <f t="shared" si="3"/>
        <v>1</v>
      </c>
      <c r="H62" s="87" t="b">
        <f t="shared" si="4"/>
        <v>1</v>
      </c>
      <c r="I62" s="87" t="b">
        <f t="shared" si="5"/>
        <v>1</v>
      </c>
      <c r="J62" s="87"/>
      <c r="K62" s="87"/>
      <c r="L62" s="87"/>
      <c r="O62" t="s">
        <v>304</v>
      </c>
      <c r="P62" s="303">
        <v>279966404558.08197</v>
      </c>
      <c r="Q62" s="303">
        <v>55522968543.412003</v>
      </c>
    </row>
    <row r="63" spans="1:17" x14ac:dyDescent="0.25">
      <c r="A63" s="302" t="s">
        <v>305</v>
      </c>
      <c r="G63" s="87" t="b">
        <f t="shared" si="3"/>
        <v>1</v>
      </c>
      <c r="H63" s="87" t="b">
        <f t="shared" si="4"/>
        <v>1</v>
      </c>
      <c r="I63" s="87" t="b">
        <f t="shared" si="5"/>
        <v>1</v>
      </c>
      <c r="J63" s="87"/>
      <c r="K63" s="87"/>
      <c r="L63" s="87"/>
      <c r="O63" s="302" t="s">
        <v>305</v>
      </c>
    </row>
    <row r="64" spans="1:17" x14ac:dyDescent="0.25">
      <c r="A64" s="302" t="s">
        <v>306</v>
      </c>
      <c r="B64" s="303">
        <v>0</v>
      </c>
      <c r="C64" s="303">
        <v>0</v>
      </c>
      <c r="G64" s="87" t="b">
        <f t="shared" si="3"/>
        <v>1</v>
      </c>
      <c r="H64" s="87" t="b">
        <f t="shared" si="4"/>
        <v>1</v>
      </c>
      <c r="I64" s="87" t="b">
        <f t="shared" si="5"/>
        <v>1</v>
      </c>
      <c r="J64" s="87"/>
      <c r="K64" s="87"/>
      <c r="L64" s="87"/>
      <c r="O64" s="302" t="s">
        <v>306</v>
      </c>
      <c r="P64" s="303">
        <v>0</v>
      </c>
      <c r="Q64" s="303">
        <v>0</v>
      </c>
    </row>
    <row r="65" spans="1:17" x14ac:dyDescent="0.25">
      <c r="A65" s="302" t="s">
        <v>307</v>
      </c>
      <c r="B65" s="303">
        <v>0</v>
      </c>
      <c r="C65" s="303">
        <v>0</v>
      </c>
      <c r="G65" s="87" t="b">
        <f t="shared" si="3"/>
        <v>1</v>
      </c>
      <c r="H65" s="87" t="b">
        <f t="shared" si="4"/>
        <v>1</v>
      </c>
      <c r="I65" s="87" t="b">
        <f t="shared" si="5"/>
        <v>1</v>
      </c>
      <c r="J65" s="87"/>
      <c r="K65" s="87"/>
      <c r="L65" s="87"/>
      <c r="O65" s="302" t="s">
        <v>307</v>
      </c>
      <c r="P65" s="303">
        <v>0</v>
      </c>
      <c r="Q65" s="303">
        <v>0</v>
      </c>
    </row>
    <row r="66" spans="1:17" x14ac:dyDescent="0.25">
      <c r="A66" t="s">
        <v>308</v>
      </c>
      <c r="B66" s="303">
        <v>0</v>
      </c>
      <c r="C66" s="303">
        <v>0</v>
      </c>
      <c r="G66" s="87" t="b">
        <f t="shared" ref="G66:G71" si="6">IF((A66=O66)=TRUE,TRUE,(A66-O66))</f>
        <v>1</v>
      </c>
      <c r="H66" s="87" t="b">
        <f t="shared" ref="H66:H71" si="7">IF((B66=P66)=TRUE,TRUE,(B66-P66))</f>
        <v>1</v>
      </c>
      <c r="I66" s="87" t="b">
        <f t="shared" ref="I66:I71" si="8">IF((C66=Q66)=TRUE,TRUE,(C66-Q66))</f>
        <v>1</v>
      </c>
      <c r="J66" s="87"/>
      <c r="K66" s="87"/>
      <c r="L66" s="87"/>
      <c r="O66" t="s">
        <v>308</v>
      </c>
      <c r="P66" s="303">
        <v>0</v>
      </c>
      <c r="Q66" s="303">
        <v>0</v>
      </c>
    </row>
    <row r="67" spans="1:17" x14ac:dyDescent="0.25">
      <c r="A67" t="s">
        <v>309</v>
      </c>
      <c r="B67" s="303">
        <v>279966404558.08197</v>
      </c>
      <c r="C67" s="303">
        <v>55522968543.412003</v>
      </c>
      <c r="G67" s="87" t="b">
        <f t="shared" si="6"/>
        <v>1</v>
      </c>
      <c r="H67" s="87" t="b">
        <f t="shared" si="7"/>
        <v>1</v>
      </c>
      <c r="I67" s="87" t="b">
        <f t="shared" si="8"/>
        <v>1</v>
      </c>
      <c r="J67" s="87"/>
      <c r="K67" s="87"/>
      <c r="L67" s="87"/>
      <c r="O67" t="s">
        <v>309</v>
      </c>
      <c r="P67" s="303">
        <v>279966404558.08197</v>
      </c>
      <c r="Q67" s="303">
        <v>55522968543.412003</v>
      </c>
    </row>
    <row r="68" spans="1:17" x14ac:dyDescent="0.25">
      <c r="A68" s="302" t="s">
        <v>310</v>
      </c>
      <c r="G68" s="87" t="b">
        <f t="shared" si="6"/>
        <v>1</v>
      </c>
      <c r="H68" s="87" t="b">
        <f t="shared" si="7"/>
        <v>1</v>
      </c>
      <c r="I68" s="87" t="b">
        <f t="shared" si="8"/>
        <v>1</v>
      </c>
      <c r="J68" s="87"/>
      <c r="K68" s="87"/>
      <c r="L68" s="87"/>
      <c r="O68" s="302" t="s">
        <v>310</v>
      </c>
    </row>
    <row r="69" spans="1:17" x14ac:dyDescent="0.25">
      <c r="A69" s="302" t="s">
        <v>310</v>
      </c>
      <c r="B69" s="303">
        <v>12635011087533.07</v>
      </c>
      <c r="C69" s="303">
        <v>12611315712755.516</v>
      </c>
      <c r="G69" s="87" t="b">
        <f t="shared" si="6"/>
        <v>1</v>
      </c>
      <c r="H69" s="87">
        <f t="shared" si="7"/>
        <v>108830410.99023437</v>
      </c>
      <c r="I69" s="87" t="b">
        <f t="shared" si="8"/>
        <v>1</v>
      </c>
      <c r="J69" s="87"/>
      <c r="K69" s="87"/>
      <c r="L69" s="87"/>
      <c r="O69" s="302" t="s">
        <v>310</v>
      </c>
      <c r="P69" s="303">
        <v>12634902257122.08</v>
      </c>
      <c r="Q69" s="303">
        <v>12611315712755.516</v>
      </c>
    </row>
    <row r="70" spans="1:17" x14ac:dyDescent="0.25">
      <c r="A70" t="s">
        <v>311</v>
      </c>
      <c r="B70" s="303">
        <v>12914977492091.152</v>
      </c>
      <c r="C70" s="303">
        <v>12666838681298.928</v>
      </c>
      <c r="G70" s="87" t="b">
        <f t="shared" si="6"/>
        <v>1</v>
      </c>
      <c r="H70" s="87">
        <f t="shared" si="7"/>
        <v>108830410.99023437</v>
      </c>
      <c r="I70" s="87" t="b">
        <f t="shared" si="8"/>
        <v>1</v>
      </c>
      <c r="J70" s="87"/>
      <c r="K70" s="87"/>
      <c r="L70" s="87"/>
      <c r="O70" t="s">
        <v>311</v>
      </c>
      <c r="P70" s="303">
        <v>12914868661680.162</v>
      </c>
      <c r="Q70" s="303">
        <v>12666838681298.928</v>
      </c>
    </row>
    <row r="71" spans="1:17" x14ac:dyDescent="0.25">
      <c r="A71" t="s">
        <v>246</v>
      </c>
      <c r="B71" t="s">
        <v>160</v>
      </c>
      <c r="G71" s="87" t="b">
        <f t="shared" si="6"/>
        <v>1</v>
      </c>
      <c r="H71" s="87" t="b">
        <f t="shared" si="7"/>
        <v>1</v>
      </c>
      <c r="I71" s="87" t="b">
        <f t="shared" si="8"/>
        <v>1</v>
      </c>
      <c r="J71" s="87"/>
      <c r="K71" s="87"/>
      <c r="L71" s="87"/>
      <c r="O71" t="s">
        <v>246</v>
      </c>
      <c r="P71" t="s">
        <v>160</v>
      </c>
    </row>
  </sheetData>
  <conditionalFormatting sqref="H2:H71">
    <cfRule type="cellIs" dxfId="62" priority="6" stopIfTrue="1" operator="equal">
      <formula>TRUE</formula>
    </cfRule>
  </conditionalFormatting>
  <conditionalFormatting sqref="G2:L71">
    <cfRule type="cellIs" dxfId="61" priority="5" stopIfTrue="1" operator="equal">
      <formula>TRUE</formula>
    </cfRule>
  </conditionalFormatting>
  <conditionalFormatting sqref="I2:L71">
    <cfRule type="cellIs" dxfId="60" priority="4" stopIfTrue="1" operator="equal">
      <formula>TRUE</formula>
    </cfRule>
  </conditionalFormatting>
  <conditionalFormatting sqref="H2:H71">
    <cfRule type="cellIs" dxfId="59" priority="3" stopIfTrue="1" operator="equal">
      <formula>TRUE</formula>
    </cfRule>
  </conditionalFormatting>
  <conditionalFormatting sqref="G2:L71">
    <cfRule type="cellIs" dxfId="58" priority="2" stopIfTrue="1" operator="equal">
      <formula>TRUE</formula>
    </cfRule>
  </conditionalFormatting>
  <conditionalFormatting sqref="I2:L71">
    <cfRule type="cellIs" dxfId="57" priority="1" stopIfTrue="1" operator="equal">
      <formula>TRUE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2:V62"/>
  <sheetViews>
    <sheetView zoomScale="85" zoomScaleNormal="85" workbookViewId="0">
      <selection activeCell="C13" sqref="C13"/>
    </sheetView>
  </sheetViews>
  <sheetFormatPr defaultColWidth="6.77734375" defaultRowHeight="13.2" x14ac:dyDescent="0.25"/>
  <cols>
    <col min="2" max="2" width="46.21875" customWidth="1"/>
    <col min="3" max="3" width="19.77734375" customWidth="1"/>
    <col min="4" max="4" width="19.77734375" bestFit="1" customWidth="1"/>
    <col min="5" max="5" width="7.21875" customWidth="1"/>
    <col min="6" max="6" width="19.77734375" bestFit="1" customWidth="1"/>
    <col min="7" max="7" width="6.77734375" customWidth="1"/>
    <col min="8" max="8" width="1.21875" customWidth="1"/>
    <col min="11" max="11" width="18" bestFit="1" customWidth="1"/>
    <col min="12" max="12" width="18.5546875" customWidth="1"/>
    <col min="14" max="14" width="20.21875" customWidth="1"/>
    <col min="15" max="15" width="1.21875" customWidth="1"/>
    <col min="18" max="18" width="46.21875" customWidth="1"/>
    <col min="19" max="19" width="19.77734375" customWidth="1"/>
    <col min="20" max="20" width="19.77734375" bestFit="1" customWidth="1"/>
    <col min="21" max="21" width="7.21875" customWidth="1"/>
    <col min="22" max="22" width="19.77734375" bestFit="1" customWidth="1"/>
  </cols>
  <sheetData>
    <row r="2" spans="1:22" x14ac:dyDescent="0.25">
      <c r="A2" t="s">
        <v>194</v>
      </c>
      <c r="B2" t="s">
        <v>0</v>
      </c>
      <c r="C2" s="302" t="s">
        <v>1704</v>
      </c>
      <c r="I2" s="87" t="b">
        <f>IF((A2=Q2)=TRUE,TRUE,(A2-Q2))</f>
        <v>1</v>
      </c>
      <c r="J2" s="87" t="b">
        <f t="shared" ref="J2:N35" si="0">IF((B2=R2)=TRUE,TRUE,(B2-R2))</f>
        <v>1</v>
      </c>
      <c r="K2" s="87" t="b">
        <f t="shared" si="0"/>
        <v>1</v>
      </c>
      <c r="L2" s="87" t="b">
        <f t="shared" si="0"/>
        <v>1</v>
      </c>
      <c r="M2" s="87" t="b">
        <f t="shared" si="0"/>
        <v>1</v>
      </c>
      <c r="N2" s="87" t="b">
        <f t="shared" si="0"/>
        <v>1</v>
      </c>
      <c r="Q2" t="s">
        <v>194</v>
      </c>
      <c r="R2" t="s">
        <v>0</v>
      </c>
      <c r="S2" s="302" t="s">
        <v>1704</v>
      </c>
    </row>
    <row r="3" spans="1:22" x14ac:dyDescent="0.25">
      <c r="A3" t="s">
        <v>1717</v>
      </c>
      <c r="B3" t="s">
        <v>1718</v>
      </c>
      <c r="C3" t="s">
        <v>1526</v>
      </c>
      <c r="I3" s="87" t="b">
        <f t="shared" ref="I3:N36" si="1">IF((A3=Q3)=TRUE,TRUE,(A3-Q3))</f>
        <v>1</v>
      </c>
      <c r="J3" s="87" t="b">
        <f t="shared" si="0"/>
        <v>1</v>
      </c>
      <c r="K3" s="87" t="b">
        <f t="shared" si="0"/>
        <v>1</v>
      </c>
      <c r="L3" s="87" t="b">
        <f t="shared" si="0"/>
        <v>1</v>
      </c>
      <c r="M3" s="87" t="b">
        <f t="shared" si="0"/>
        <v>1</v>
      </c>
      <c r="N3" s="87" t="b">
        <f t="shared" si="0"/>
        <v>1</v>
      </c>
      <c r="Q3" t="s">
        <v>1717</v>
      </c>
      <c r="R3" t="s">
        <v>1718</v>
      </c>
      <c r="S3" t="s">
        <v>1526</v>
      </c>
    </row>
    <row r="4" spans="1:22" x14ac:dyDescent="0.25">
      <c r="A4" s="302" t="s">
        <v>94</v>
      </c>
      <c r="B4" s="302" t="s">
        <v>95</v>
      </c>
      <c r="C4" s="303">
        <v>5405179978133.0195</v>
      </c>
      <c r="D4" s="303">
        <v>5174224503506.4199</v>
      </c>
      <c r="E4" s="303">
        <v>95.727145524090886</v>
      </c>
      <c r="F4" s="303">
        <v>5197727488242</v>
      </c>
      <c r="I4" s="87" t="b">
        <f t="shared" si="1"/>
        <v>1</v>
      </c>
      <c r="J4" s="87" t="b">
        <f t="shared" si="0"/>
        <v>1</v>
      </c>
      <c r="K4" s="87" t="b">
        <f t="shared" si="0"/>
        <v>1</v>
      </c>
      <c r="L4" s="87">
        <f t="shared" si="0"/>
        <v>622990334</v>
      </c>
      <c r="M4" s="87">
        <f t="shared" si="0"/>
        <v>1.1525801851547612E-2</v>
      </c>
      <c r="N4" s="87" t="b">
        <f t="shared" si="0"/>
        <v>1</v>
      </c>
      <c r="Q4" s="302" t="s">
        <v>94</v>
      </c>
      <c r="R4" s="302" t="s">
        <v>95</v>
      </c>
      <c r="S4" s="303">
        <v>5405179978133.0195</v>
      </c>
      <c r="T4" s="303">
        <v>5173601513172.4199</v>
      </c>
      <c r="U4" s="303">
        <v>95.715619722239339</v>
      </c>
      <c r="V4" s="303">
        <v>5197727488242</v>
      </c>
    </row>
    <row r="5" spans="1:22" x14ac:dyDescent="0.25">
      <c r="A5" s="302" t="s">
        <v>96</v>
      </c>
      <c r="B5" s="302" t="s">
        <v>97</v>
      </c>
      <c r="C5" s="303">
        <v>1979279325434.02</v>
      </c>
      <c r="D5" s="303">
        <v>1815441373947.4199</v>
      </c>
      <c r="E5" s="303">
        <v>91.722343108359752</v>
      </c>
      <c r="F5" s="303">
        <v>1807482745855</v>
      </c>
      <c r="I5" s="87" t="b">
        <f t="shared" si="1"/>
        <v>1</v>
      </c>
      <c r="J5" s="87" t="b">
        <f t="shared" si="0"/>
        <v>1</v>
      </c>
      <c r="K5" s="87" t="b">
        <f t="shared" si="0"/>
        <v>1</v>
      </c>
      <c r="L5" s="87">
        <f t="shared" si="0"/>
        <v>622990334</v>
      </c>
      <c r="M5" s="87">
        <f t="shared" si="0"/>
        <v>3.1475614684325137E-2</v>
      </c>
      <c r="N5" s="87" t="b">
        <f t="shared" si="0"/>
        <v>1</v>
      </c>
      <c r="Q5" s="302" t="s">
        <v>96</v>
      </c>
      <c r="R5" s="302" t="s">
        <v>97</v>
      </c>
      <c r="S5" s="303">
        <v>1979279325434.02</v>
      </c>
      <c r="T5" s="303">
        <v>1814818383613.4199</v>
      </c>
      <c r="U5" s="303">
        <v>91.690867493675427</v>
      </c>
      <c r="V5" s="303">
        <v>1807482745855</v>
      </c>
    </row>
    <row r="6" spans="1:22" x14ac:dyDescent="0.25">
      <c r="A6" s="302" t="s">
        <v>98</v>
      </c>
      <c r="B6" s="302" t="s">
        <v>99</v>
      </c>
      <c r="C6" s="303">
        <v>1374719991582</v>
      </c>
      <c r="D6" s="303">
        <v>1328307081373</v>
      </c>
      <c r="E6" s="303">
        <v>96.623828089123151</v>
      </c>
      <c r="F6" s="303">
        <v>1404964803251</v>
      </c>
      <c r="I6" s="87" t="b">
        <f t="shared" si="1"/>
        <v>1</v>
      </c>
      <c r="J6" s="87" t="b">
        <f t="shared" si="0"/>
        <v>1</v>
      </c>
      <c r="K6" s="87" t="b">
        <f t="shared" si="0"/>
        <v>1</v>
      </c>
      <c r="L6" s="87" t="b">
        <f t="shared" si="0"/>
        <v>1</v>
      </c>
      <c r="M6" s="87" t="b">
        <f t="shared" si="0"/>
        <v>1</v>
      </c>
      <c r="N6" s="87" t="b">
        <f t="shared" si="0"/>
        <v>1</v>
      </c>
      <c r="Q6" s="302" t="s">
        <v>98</v>
      </c>
      <c r="R6" s="302" t="s">
        <v>99</v>
      </c>
      <c r="S6" s="303">
        <v>1374719991582</v>
      </c>
      <c r="T6" s="303">
        <v>1328307081373</v>
      </c>
      <c r="U6" s="303">
        <v>96.623828089123151</v>
      </c>
      <c r="V6" s="303">
        <v>1404964803251</v>
      </c>
    </row>
    <row r="7" spans="1:22" x14ac:dyDescent="0.25">
      <c r="A7" s="302" t="s">
        <v>100</v>
      </c>
      <c r="B7" s="302" t="s">
        <v>101</v>
      </c>
      <c r="C7" s="303">
        <v>64639217407</v>
      </c>
      <c r="D7" s="303">
        <v>16474033077</v>
      </c>
      <c r="E7" s="303">
        <v>25.486127057002349</v>
      </c>
      <c r="F7" s="303">
        <v>21480849525</v>
      </c>
      <c r="I7" s="87" t="b">
        <f t="shared" si="1"/>
        <v>1</v>
      </c>
      <c r="J7" s="87" t="b">
        <f t="shared" si="0"/>
        <v>1</v>
      </c>
      <c r="K7" s="87" t="b">
        <f t="shared" si="0"/>
        <v>1</v>
      </c>
      <c r="L7" s="87" t="b">
        <f t="shared" si="0"/>
        <v>1</v>
      </c>
      <c r="M7" s="87" t="b">
        <f t="shared" si="0"/>
        <v>1</v>
      </c>
      <c r="N7" s="87" t="b">
        <f t="shared" si="0"/>
        <v>1</v>
      </c>
      <c r="Q7" s="302" t="s">
        <v>100</v>
      </c>
      <c r="R7" s="302" t="s">
        <v>101</v>
      </c>
      <c r="S7" s="303">
        <v>64639217407</v>
      </c>
      <c r="T7" s="303">
        <v>16474033077</v>
      </c>
      <c r="U7" s="303">
        <v>25.486127057002349</v>
      </c>
      <c r="V7" s="303">
        <v>21480849525</v>
      </c>
    </row>
    <row r="8" spans="1:22" x14ac:dyDescent="0.25">
      <c r="A8" s="302" t="s">
        <v>102</v>
      </c>
      <c r="B8" s="302" t="s">
        <v>103</v>
      </c>
      <c r="C8" s="303">
        <v>60787984223</v>
      </c>
      <c r="D8" s="303">
        <v>61121457472.260002</v>
      </c>
      <c r="E8" s="303">
        <v>100.54858415445504</v>
      </c>
      <c r="F8" s="303">
        <v>54173704673</v>
      </c>
      <c r="I8" s="87" t="b">
        <f t="shared" si="1"/>
        <v>1</v>
      </c>
      <c r="J8" s="87" t="b">
        <f t="shared" si="0"/>
        <v>1</v>
      </c>
      <c r="K8" s="87" t="b">
        <f t="shared" si="0"/>
        <v>1</v>
      </c>
      <c r="L8" s="87" t="b">
        <f t="shared" si="0"/>
        <v>1</v>
      </c>
      <c r="M8" s="87" t="b">
        <f t="shared" si="0"/>
        <v>1</v>
      </c>
      <c r="N8" s="87" t="b">
        <f t="shared" si="0"/>
        <v>1</v>
      </c>
      <c r="Q8" s="302" t="s">
        <v>102</v>
      </c>
      <c r="R8" s="302" t="s">
        <v>103</v>
      </c>
      <c r="S8" s="303">
        <v>60787984223</v>
      </c>
      <c r="T8" s="303">
        <v>61121457472.260002</v>
      </c>
      <c r="U8" s="303">
        <v>100.54858415445504</v>
      </c>
      <c r="V8" s="303">
        <v>54173704673</v>
      </c>
    </row>
    <row r="9" spans="1:22" x14ac:dyDescent="0.25">
      <c r="A9" s="302" t="s">
        <v>104</v>
      </c>
      <c r="B9" s="302" t="s">
        <v>105</v>
      </c>
      <c r="C9" s="303">
        <v>479132132222.02002</v>
      </c>
      <c r="D9" s="303">
        <v>409538802025.15997</v>
      </c>
      <c r="E9" s="303">
        <v>85.475127732695697</v>
      </c>
      <c r="F9" s="303">
        <v>326863388406</v>
      </c>
      <c r="I9" s="87" t="b">
        <f t="shared" si="1"/>
        <v>1</v>
      </c>
      <c r="J9" s="87" t="b">
        <f t="shared" si="0"/>
        <v>1</v>
      </c>
      <c r="K9" s="87" t="b">
        <f t="shared" si="0"/>
        <v>1</v>
      </c>
      <c r="L9" s="87">
        <f t="shared" si="0"/>
        <v>622990334</v>
      </c>
      <c r="M9" s="87">
        <f t="shared" si="0"/>
        <v>0.13002474518059159</v>
      </c>
      <c r="N9" s="87" t="b">
        <f t="shared" si="0"/>
        <v>1</v>
      </c>
      <c r="Q9" s="302" t="s">
        <v>104</v>
      </c>
      <c r="R9" s="302" t="s">
        <v>105</v>
      </c>
      <c r="S9" s="303">
        <v>479132132222.02002</v>
      </c>
      <c r="T9" s="303">
        <v>408915811691.15997</v>
      </c>
      <c r="U9" s="303">
        <v>85.345102987515105</v>
      </c>
      <c r="V9" s="303">
        <v>326863388406</v>
      </c>
    </row>
    <row r="10" spans="1:22" x14ac:dyDescent="0.25">
      <c r="A10" s="302" t="s">
        <v>106</v>
      </c>
      <c r="B10" s="302" t="s">
        <v>107</v>
      </c>
      <c r="C10" s="303">
        <v>3422354916440</v>
      </c>
      <c r="D10" s="303">
        <v>3351565124044</v>
      </c>
      <c r="E10" s="303">
        <v>97.93154730808466</v>
      </c>
      <c r="F10" s="303">
        <v>3383819523675</v>
      </c>
      <c r="I10" s="87" t="b">
        <f t="shared" si="1"/>
        <v>1</v>
      </c>
      <c r="J10" s="87" t="b">
        <f t="shared" si="0"/>
        <v>1</v>
      </c>
      <c r="K10" s="87" t="b">
        <f t="shared" si="0"/>
        <v>1</v>
      </c>
      <c r="L10" s="87" t="b">
        <f t="shared" si="0"/>
        <v>1</v>
      </c>
      <c r="M10" s="87" t="b">
        <f t="shared" si="0"/>
        <v>1</v>
      </c>
      <c r="N10" s="87" t="b">
        <f t="shared" si="0"/>
        <v>1</v>
      </c>
      <c r="Q10" s="302" t="s">
        <v>106</v>
      </c>
      <c r="R10" s="302" t="s">
        <v>107</v>
      </c>
      <c r="S10" s="303">
        <v>3422354916440</v>
      </c>
      <c r="T10" s="303">
        <v>3351565124044</v>
      </c>
      <c r="U10" s="303">
        <v>97.93154730808466</v>
      </c>
      <c r="V10" s="303">
        <v>3383819523675</v>
      </c>
    </row>
    <row r="11" spans="1:22" x14ac:dyDescent="0.25">
      <c r="A11" s="302" t="s">
        <v>108</v>
      </c>
      <c r="B11" s="302" t="s">
        <v>109</v>
      </c>
      <c r="C11" s="303">
        <v>3381557776190</v>
      </c>
      <c r="D11" s="303">
        <v>3310766841031</v>
      </c>
      <c r="E11" s="303">
        <v>97.906558460794372</v>
      </c>
      <c r="F11" s="303">
        <v>3342865637337</v>
      </c>
      <c r="I11" s="87" t="b">
        <f t="shared" si="1"/>
        <v>1</v>
      </c>
      <c r="J11" s="87" t="b">
        <f t="shared" si="0"/>
        <v>1</v>
      </c>
      <c r="K11" s="87" t="b">
        <f t="shared" si="0"/>
        <v>1</v>
      </c>
      <c r="L11" s="87" t="b">
        <f t="shared" si="0"/>
        <v>1</v>
      </c>
      <c r="M11" s="87" t="b">
        <f t="shared" si="0"/>
        <v>1</v>
      </c>
      <c r="N11" s="87" t="b">
        <f t="shared" si="0"/>
        <v>1</v>
      </c>
      <c r="Q11" s="302" t="s">
        <v>108</v>
      </c>
      <c r="R11" s="302" t="s">
        <v>109</v>
      </c>
      <c r="S11" s="303">
        <v>3381557776190</v>
      </c>
      <c r="T11" s="303">
        <v>3310766841031</v>
      </c>
      <c r="U11" s="303">
        <v>97.906558460794372</v>
      </c>
      <c r="V11" s="303">
        <v>3342865637337</v>
      </c>
    </row>
    <row r="12" spans="1:22" x14ac:dyDescent="0.25">
      <c r="A12" s="302" t="s">
        <v>110</v>
      </c>
      <c r="B12" s="302" t="s">
        <v>111</v>
      </c>
      <c r="C12" s="303">
        <v>194865013385</v>
      </c>
      <c r="D12" s="303">
        <v>174135496633</v>
      </c>
      <c r="E12" s="303">
        <v>89.362114629041102</v>
      </c>
      <c r="F12" s="303">
        <v>124847165200</v>
      </c>
      <c r="I12" s="87" t="b">
        <f t="shared" si="1"/>
        <v>1</v>
      </c>
      <c r="J12" s="87" t="b">
        <f t="shared" si="0"/>
        <v>1</v>
      </c>
      <c r="K12" s="87" t="b">
        <f t="shared" si="0"/>
        <v>1</v>
      </c>
      <c r="L12" s="87" t="b">
        <f t="shared" si="0"/>
        <v>1</v>
      </c>
      <c r="M12" s="87" t="b">
        <f t="shared" si="0"/>
        <v>1</v>
      </c>
      <c r="N12" s="87" t="b">
        <f t="shared" si="0"/>
        <v>1</v>
      </c>
      <c r="Q12" s="302" t="s">
        <v>110</v>
      </c>
      <c r="R12" s="302" t="s">
        <v>111</v>
      </c>
      <c r="S12" s="303">
        <v>194865013385</v>
      </c>
      <c r="T12" s="303">
        <v>174135496633</v>
      </c>
      <c r="U12" s="303">
        <v>89.362114629041102</v>
      </c>
      <c r="V12" s="303">
        <v>124847165200</v>
      </c>
    </row>
    <row r="13" spans="1:22" x14ac:dyDescent="0.25">
      <c r="A13" s="302" t="s">
        <v>112</v>
      </c>
      <c r="B13" s="302" t="s">
        <v>181</v>
      </c>
      <c r="C13" s="303">
        <v>69870042432</v>
      </c>
      <c r="D13" s="303">
        <v>59124751082</v>
      </c>
      <c r="E13" s="303">
        <v>84.621032167745284</v>
      </c>
      <c r="F13" s="303">
        <v>60477630400</v>
      </c>
      <c r="I13" s="87" t="b">
        <f t="shared" si="1"/>
        <v>1</v>
      </c>
      <c r="J13" s="87" t="b">
        <f t="shared" si="0"/>
        <v>1</v>
      </c>
      <c r="K13" s="87" t="b">
        <f t="shared" si="0"/>
        <v>1</v>
      </c>
      <c r="L13" s="87" t="b">
        <f t="shared" si="0"/>
        <v>1</v>
      </c>
      <c r="M13" s="87" t="b">
        <f t="shared" si="0"/>
        <v>1</v>
      </c>
      <c r="N13" s="87" t="b">
        <f t="shared" si="0"/>
        <v>1</v>
      </c>
      <c r="Q13" s="302" t="s">
        <v>112</v>
      </c>
      <c r="R13" s="302" t="s">
        <v>181</v>
      </c>
      <c r="S13" s="303">
        <v>69870042432</v>
      </c>
      <c r="T13" s="303">
        <v>59124751082</v>
      </c>
      <c r="U13" s="303">
        <v>84.621032167745284</v>
      </c>
      <c r="V13" s="303">
        <v>60477630400</v>
      </c>
    </row>
    <row r="14" spans="1:22" x14ac:dyDescent="0.25">
      <c r="A14" s="302" t="s">
        <v>182</v>
      </c>
      <c r="B14" s="302" t="s">
        <v>183</v>
      </c>
      <c r="C14" s="303">
        <v>1484527774000</v>
      </c>
      <c r="D14" s="303">
        <v>1475540106000</v>
      </c>
      <c r="E14" s="303">
        <v>99.394577308864825</v>
      </c>
      <c r="F14" s="303">
        <v>1583746053000</v>
      </c>
      <c r="I14" s="87" t="b">
        <f t="shared" si="1"/>
        <v>1</v>
      </c>
      <c r="J14" s="87" t="b">
        <f t="shared" si="0"/>
        <v>1</v>
      </c>
      <c r="K14" s="87" t="b">
        <f t="shared" si="0"/>
        <v>1</v>
      </c>
      <c r="L14" s="87" t="b">
        <f t="shared" si="0"/>
        <v>1</v>
      </c>
      <c r="M14" s="87" t="b">
        <f t="shared" si="0"/>
        <v>1</v>
      </c>
      <c r="N14" s="87" t="b">
        <f t="shared" si="0"/>
        <v>1</v>
      </c>
      <c r="Q14" s="302" t="s">
        <v>182</v>
      </c>
      <c r="R14" s="302" t="s">
        <v>183</v>
      </c>
      <c r="S14" s="303">
        <v>1484527774000</v>
      </c>
      <c r="T14" s="303">
        <v>1475540106000</v>
      </c>
      <c r="U14" s="303">
        <v>99.394577308864825</v>
      </c>
      <c r="V14" s="303">
        <v>1583746053000</v>
      </c>
    </row>
    <row r="15" spans="1:22" x14ac:dyDescent="0.25">
      <c r="A15" s="302" t="s">
        <v>184</v>
      </c>
      <c r="B15" s="302" t="s">
        <v>185</v>
      </c>
      <c r="C15" s="303">
        <v>1632294946373</v>
      </c>
      <c r="D15" s="303">
        <v>355203497834</v>
      </c>
      <c r="E15" s="303">
        <v>21.760987413657748</v>
      </c>
      <c r="F15" s="303">
        <v>434251210607</v>
      </c>
      <c r="I15" s="87" t="b">
        <f t="shared" si="1"/>
        <v>1</v>
      </c>
      <c r="J15" s="87" t="b">
        <f t="shared" si="0"/>
        <v>1</v>
      </c>
      <c r="K15" s="87" t="b">
        <f t="shared" si="0"/>
        <v>1</v>
      </c>
      <c r="L15" s="87" t="b">
        <f t="shared" si="0"/>
        <v>1</v>
      </c>
      <c r="M15" s="87" t="b">
        <f t="shared" si="0"/>
        <v>1</v>
      </c>
      <c r="N15" s="87" t="b">
        <f t="shared" si="0"/>
        <v>1</v>
      </c>
      <c r="Q15" s="302" t="s">
        <v>184</v>
      </c>
      <c r="R15" s="302" t="s">
        <v>185</v>
      </c>
      <c r="S15" s="303">
        <v>1632294946373</v>
      </c>
      <c r="T15" s="303">
        <v>355203497834</v>
      </c>
      <c r="U15" s="303">
        <v>21.760987413657748</v>
      </c>
      <c r="V15" s="303">
        <v>434251210607</v>
      </c>
    </row>
    <row r="16" spans="1:22" x14ac:dyDescent="0.25">
      <c r="A16" s="302" t="s">
        <v>230</v>
      </c>
      <c r="B16" s="302" t="s">
        <v>231</v>
      </c>
      <c r="C16" s="303">
        <v>0</v>
      </c>
      <c r="D16" s="303">
        <v>1246762989482</v>
      </c>
      <c r="E16" s="303">
        <v>0</v>
      </c>
      <c r="F16" s="303">
        <v>1139543578130</v>
      </c>
      <c r="I16" s="87" t="b">
        <f t="shared" si="1"/>
        <v>1</v>
      </c>
      <c r="J16" s="87" t="b">
        <f t="shared" si="0"/>
        <v>1</v>
      </c>
      <c r="K16" s="87" t="b">
        <f t="shared" si="0"/>
        <v>1</v>
      </c>
      <c r="L16" s="87" t="b">
        <f t="shared" si="0"/>
        <v>1</v>
      </c>
      <c r="M16" s="87" t="b">
        <f t="shared" si="0"/>
        <v>1</v>
      </c>
      <c r="N16" s="87" t="b">
        <f t="shared" si="0"/>
        <v>1</v>
      </c>
      <c r="Q16" s="302" t="s">
        <v>230</v>
      </c>
      <c r="R16" s="302" t="s">
        <v>231</v>
      </c>
      <c r="S16" s="303">
        <v>0</v>
      </c>
      <c r="T16" s="303">
        <v>1246762989482</v>
      </c>
      <c r="U16" s="303">
        <v>0</v>
      </c>
      <c r="V16" s="303">
        <v>1139543578130</v>
      </c>
    </row>
    <row r="17" spans="1:22" x14ac:dyDescent="0.25">
      <c r="A17" s="302" t="s">
        <v>186</v>
      </c>
      <c r="B17" s="302" t="s">
        <v>187</v>
      </c>
      <c r="C17" s="303">
        <v>39135054000</v>
      </c>
      <c r="D17" s="303">
        <v>39135054000</v>
      </c>
      <c r="E17" s="303">
        <v>100</v>
      </c>
      <c r="F17" s="303">
        <v>36346428000</v>
      </c>
      <c r="I17" s="87" t="b">
        <f t="shared" si="1"/>
        <v>1</v>
      </c>
      <c r="J17" s="87" t="b">
        <f t="shared" si="0"/>
        <v>1</v>
      </c>
      <c r="K17" s="87" t="b">
        <f t="shared" si="0"/>
        <v>1</v>
      </c>
      <c r="L17" s="87" t="b">
        <f t="shared" si="0"/>
        <v>1</v>
      </c>
      <c r="M17" s="87" t="b">
        <f t="shared" si="0"/>
        <v>1</v>
      </c>
      <c r="N17" s="87" t="b">
        <f t="shared" si="0"/>
        <v>1</v>
      </c>
      <c r="Q17" s="302" t="s">
        <v>186</v>
      </c>
      <c r="R17" s="302" t="s">
        <v>187</v>
      </c>
      <c r="S17" s="303">
        <v>39135054000</v>
      </c>
      <c r="T17" s="303">
        <v>39135054000</v>
      </c>
      <c r="U17" s="303">
        <v>100</v>
      </c>
      <c r="V17" s="303">
        <v>36346428000</v>
      </c>
    </row>
    <row r="18" spans="1:22" x14ac:dyDescent="0.25">
      <c r="A18" s="302" t="s">
        <v>188</v>
      </c>
      <c r="B18" s="302" t="s">
        <v>189</v>
      </c>
      <c r="C18" s="303">
        <v>39135054000</v>
      </c>
      <c r="D18" s="303">
        <v>39135054000</v>
      </c>
      <c r="E18" s="303">
        <v>100</v>
      </c>
      <c r="F18" s="303">
        <v>36346428000</v>
      </c>
      <c r="I18" s="87" t="b">
        <f t="shared" si="1"/>
        <v>1</v>
      </c>
      <c r="J18" s="87" t="b">
        <f t="shared" si="0"/>
        <v>1</v>
      </c>
      <c r="K18" s="87" t="b">
        <f t="shared" si="0"/>
        <v>1</v>
      </c>
      <c r="L18" s="87" t="b">
        <f t="shared" si="0"/>
        <v>1</v>
      </c>
      <c r="M18" s="87" t="b">
        <f t="shared" si="0"/>
        <v>1</v>
      </c>
      <c r="N18" s="87" t="b">
        <f t="shared" si="0"/>
        <v>1</v>
      </c>
      <c r="Q18" s="302" t="s">
        <v>188</v>
      </c>
      <c r="R18" s="302" t="s">
        <v>189</v>
      </c>
      <c r="S18" s="303">
        <v>39135054000</v>
      </c>
      <c r="T18" s="303">
        <v>39135054000</v>
      </c>
      <c r="U18" s="303">
        <v>100</v>
      </c>
      <c r="V18" s="303">
        <v>36346428000</v>
      </c>
    </row>
    <row r="19" spans="1:22" x14ac:dyDescent="0.25">
      <c r="A19" s="302" t="s">
        <v>1339</v>
      </c>
      <c r="B19" s="302" t="s">
        <v>1340</v>
      </c>
      <c r="C19" s="303">
        <v>1662086250</v>
      </c>
      <c r="D19" s="303">
        <v>1663229013</v>
      </c>
      <c r="E19" s="303">
        <v>100.06875473520103</v>
      </c>
      <c r="F19" s="303">
        <v>4607458338</v>
      </c>
      <c r="I19" s="87" t="b">
        <f t="shared" si="1"/>
        <v>1</v>
      </c>
      <c r="J19" s="87" t="b">
        <f t="shared" si="0"/>
        <v>1</v>
      </c>
      <c r="K19" s="87" t="b">
        <f t="shared" si="0"/>
        <v>1</v>
      </c>
      <c r="L19" s="87" t="b">
        <f t="shared" si="0"/>
        <v>1</v>
      </c>
      <c r="M19" s="87" t="b">
        <f t="shared" si="0"/>
        <v>1</v>
      </c>
      <c r="N19" s="87" t="b">
        <f t="shared" si="0"/>
        <v>1</v>
      </c>
      <c r="Q19" s="302" t="s">
        <v>1339</v>
      </c>
      <c r="R19" s="302" t="s">
        <v>1340</v>
      </c>
      <c r="S19" s="303">
        <v>1662086250</v>
      </c>
      <c r="T19" s="303">
        <v>1663229013</v>
      </c>
      <c r="U19" s="303">
        <v>100.06875473520103</v>
      </c>
      <c r="V19" s="303">
        <v>4607458338</v>
      </c>
    </row>
    <row r="20" spans="1:22" x14ac:dyDescent="0.25">
      <c r="A20" s="302" t="s">
        <v>1341</v>
      </c>
      <c r="B20" s="302" t="s">
        <v>1342</v>
      </c>
      <c r="C20" s="303">
        <v>0</v>
      </c>
      <c r="D20" s="303">
        <v>0</v>
      </c>
      <c r="E20" s="303">
        <v>0</v>
      </c>
      <c r="F20" s="303">
        <v>2000000000</v>
      </c>
      <c r="I20" s="87" t="b">
        <f t="shared" si="1"/>
        <v>1</v>
      </c>
      <c r="J20" s="87" t="b">
        <f t="shared" si="0"/>
        <v>1</v>
      </c>
      <c r="K20" s="87" t="b">
        <f t="shared" si="0"/>
        <v>1</v>
      </c>
      <c r="L20" s="87" t="b">
        <f t="shared" si="0"/>
        <v>1</v>
      </c>
      <c r="M20" s="87" t="b">
        <f t="shared" si="0"/>
        <v>1</v>
      </c>
      <c r="N20" s="87" t="b">
        <f t="shared" si="0"/>
        <v>1</v>
      </c>
      <c r="Q20" s="302" t="s">
        <v>1341</v>
      </c>
      <c r="R20" s="302" t="s">
        <v>1342</v>
      </c>
      <c r="S20" s="303">
        <v>0</v>
      </c>
      <c r="T20" s="303">
        <v>0</v>
      </c>
      <c r="U20" s="303">
        <v>0</v>
      </c>
      <c r="V20" s="303">
        <v>2000000000</v>
      </c>
    </row>
    <row r="21" spans="1:22" x14ac:dyDescent="0.25">
      <c r="A21" s="302" t="s">
        <v>1343</v>
      </c>
      <c r="B21" s="302" t="s">
        <v>1344</v>
      </c>
      <c r="C21" s="303">
        <v>299475000</v>
      </c>
      <c r="D21" s="303">
        <v>311879013</v>
      </c>
      <c r="E21" s="303">
        <v>104.14191935887804</v>
      </c>
      <c r="F21" s="303">
        <v>1387489588</v>
      </c>
      <c r="H21" s="68"/>
      <c r="I21" s="87" t="b">
        <f t="shared" si="1"/>
        <v>1</v>
      </c>
      <c r="J21" s="87" t="b">
        <f t="shared" si="0"/>
        <v>1</v>
      </c>
      <c r="K21" s="87" t="b">
        <f t="shared" si="0"/>
        <v>1</v>
      </c>
      <c r="L21" s="87" t="b">
        <f t="shared" si="0"/>
        <v>1</v>
      </c>
      <c r="M21" s="87" t="b">
        <f t="shared" si="0"/>
        <v>1</v>
      </c>
      <c r="N21" s="87" t="b">
        <f t="shared" si="0"/>
        <v>1</v>
      </c>
      <c r="Q21" s="302" t="s">
        <v>1343</v>
      </c>
      <c r="R21" s="302" t="s">
        <v>1344</v>
      </c>
      <c r="S21" s="303">
        <v>299475000</v>
      </c>
      <c r="T21" s="303">
        <v>311879013</v>
      </c>
      <c r="U21" s="303">
        <v>104.14191935887804</v>
      </c>
      <c r="V21" s="303">
        <v>1387489588</v>
      </c>
    </row>
    <row r="22" spans="1:22" x14ac:dyDescent="0.25">
      <c r="A22" s="302" t="s">
        <v>1345</v>
      </c>
      <c r="B22" s="302" t="s">
        <v>1346</v>
      </c>
      <c r="C22" s="303">
        <v>1362611250</v>
      </c>
      <c r="D22" s="303">
        <v>1351350000</v>
      </c>
      <c r="E22" s="303">
        <v>99.173553719008268</v>
      </c>
      <c r="F22" s="303">
        <v>1219968750</v>
      </c>
      <c r="I22" s="87" t="b">
        <f t="shared" si="1"/>
        <v>1</v>
      </c>
      <c r="J22" s="87" t="b">
        <f t="shared" si="0"/>
        <v>1</v>
      </c>
      <c r="K22" s="87" t="b">
        <f t="shared" si="0"/>
        <v>1</v>
      </c>
      <c r="L22" s="87" t="b">
        <f t="shared" si="0"/>
        <v>1</v>
      </c>
      <c r="M22" s="87" t="b">
        <f t="shared" si="0"/>
        <v>1</v>
      </c>
      <c r="N22" s="87" t="b">
        <f t="shared" si="0"/>
        <v>1</v>
      </c>
      <c r="Q22" s="302" t="s">
        <v>1345</v>
      </c>
      <c r="R22" s="302" t="s">
        <v>1346</v>
      </c>
      <c r="S22" s="303">
        <v>1362611250</v>
      </c>
      <c r="T22" s="303">
        <v>1351350000</v>
      </c>
      <c r="U22" s="303">
        <v>99.173553719008268</v>
      </c>
      <c r="V22" s="303">
        <v>1219968750</v>
      </c>
    </row>
    <row r="23" spans="1:22" x14ac:dyDescent="0.25">
      <c r="A23" s="302" t="s">
        <v>190</v>
      </c>
      <c r="B23" s="302" t="s">
        <v>191</v>
      </c>
      <c r="C23" s="303">
        <v>3545736259</v>
      </c>
      <c r="D23" s="303">
        <v>7218005515</v>
      </c>
      <c r="E23" s="303">
        <v>203.56859585026459</v>
      </c>
      <c r="F23" s="303">
        <v>6425218712</v>
      </c>
      <c r="I23" s="87" t="b">
        <f t="shared" si="1"/>
        <v>1</v>
      </c>
      <c r="J23" s="87" t="b">
        <f t="shared" si="0"/>
        <v>1</v>
      </c>
      <c r="K23" s="87" t="b">
        <f t="shared" si="0"/>
        <v>1</v>
      </c>
      <c r="L23" s="87" t="b">
        <f t="shared" si="0"/>
        <v>1</v>
      </c>
      <c r="M23" s="87" t="b">
        <f t="shared" si="0"/>
        <v>1</v>
      </c>
      <c r="N23" s="87" t="b">
        <f t="shared" si="0"/>
        <v>1</v>
      </c>
      <c r="Q23" s="302" t="s">
        <v>190</v>
      </c>
      <c r="R23" s="302" t="s">
        <v>191</v>
      </c>
      <c r="S23" s="303">
        <v>3545736259</v>
      </c>
      <c r="T23" s="303">
        <v>7218005515</v>
      </c>
      <c r="U23" s="303">
        <v>203.56859585026459</v>
      </c>
      <c r="V23" s="303">
        <v>6425218712</v>
      </c>
    </row>
    <row r="24" spans="1:22" x14ac:dyDescent="0.25">
      <c r="A24" s="302" t="s">
        <v>192</v>
      </c>
      <c r="B24" s="302" t="s">
        <v>113</v>
      </c>
      <c r="C24" s="303">
        <v>3545736259</v>
      </c>
      <c r="D24" s="303">
        <v>7218005515</v>
      </c>
      <c r="E24" s="303">
        <v>203.56859585026459</v>
      </c>
      <c r="F24" s="303">
        <v>6425218712</v>
      </c>
      <c r="I24" s="87" t="b">
        <f t="shared" si="1"/>
        <v>1</v>
      </c>
      <c r="J24" s="87" t="b">
        <f t="shared" si="0"/>
        <v>1</v>
      </c>
      <c r="K24" s="87" t="b">
        <f t="shared" si="0"/>
        <v>1</v>
      </c>
      <c r="L24" s="87" t="b">
        <f t="shared" si="0"/>
        <v>1</v>
      </c>
      <c r="M24" s="87" t="b">
        <f t="shared" si="0"/>
        <v>1</v>
      </c>
      <c r="N24" s="87" t="b">
        <f t="shared" si="0"/>
        <v>1</v>
      </c>
      <c r="Q24" s="302" t="s">
        <v>192</v>
      </c>
      <c r="R24" s="302" t="s">
        <v>113</v>
      </c>
      <c r="S24" s="303">
        <v>3545736259</v>
      </c>
      <c r="T24" s="303">
        <v>7218005515</v>
      </c>
      <c r="U24" s="303">
        <v>203.56859585026459</v>
      </c>
      <c r="V24" s="303">
        <v>6425218712</v>
      </c>
    </row>
    <row r="25" spans="1:22" x14ac:dyDescent="0.25">
      <c r="A25" s="302" t="s">
        <v>114</v>
      </c>
      <c r="B25" s="302" t="s">
        <v>180</v>
      </c>
      <c r="C25" s="303">
        <v>4894082197260.6504</v>
      </c>
      <c r="D25" s="303">
        <v>4559834658045</v>
      </c>
      <c r="E25" s="303">
        <v>93.170373407239936</v>
      </c>
      <c r="F25" s="303">
        <v>4375546682896.7563</v>
      </c>
      <c r="I25" s="87" t="b">
        <f t="shared" si="1"/>
        <v>1</v>
      </c>
      <c r="J25" s="87" t="b">
        <f t="shared" si="0"/>
        <v>1</v>
      </c>
      <c r="K25" s="87" t="b">
        <f t="shared" si="0"/>
        <v>1</v>
      </c>
      <c r="L25" s="87" t="b">
        <f t="shared" si="0"/>
        <v>1</v>
      </c>
      <c r="M25" s="87" t="b">
        <f t="shared" si="0"/>
        <v>1</v>
      </c>
      <c r="N25" s="87" t="b">
        <f t="shared" si="0"/>
        <v>1</v>
      </c>
      <c r="Q25" s="302" t="s">
        <v>114</v>
      </c>
      <c r="R25" s="302" t="s">
        <v>180</v>
      </c>
      <c r="S25" s="303">
        <v>4894082197260.6504</v>
      </c>
      <c r="T25" s="303">
        <v>4559834658045</v>
      </c>
      <c r="U25" s="303">
        <v>93.170373407239936</v>
      </c>
      <c r="V25" s="303">
        <v>4375546682896.7563</v>
      </c>
    </row>
    <row r="26" spans="1:22" x14ac:dyDescent="0.25">
      <c r="A26" s="302" t="s">
        <v>115</v>
      </c>
      <c r="B26" s="302" t="s">
        <v>9</v>
      </c>
      <c r="C26" s="303">
        <v>3878206145634.8398</v>
      </c>
      <c r="D26" s="303">
        <v>3639084989708</v>
      </c>
      <c r="E26" s="303">
        <v>93.834232968869259</v>
      </c>
      <c r="F26" s="303">
        <v>3702483611115.4263</v>
      </c>
      <c r="I26" s="87" t="b">
        <f t="shared" si="1"/>
        <v>1</v>
      </c>
      <c r="J26" s="87" t="b">
        <f t="shared" si="0"/>
        <v>1</v>
      </c>
      <c r="K26" s="87" t="b">
        <f t="shared" si="0"/>
        <v>1</v>
      </c>
      <c r="L26" s="87" t="b">
        <f t="shared" si="0"/>
        <v>1</v>
      </c>
      <c r="M26" s="87" t="b">
        <f t="shared" si="0"/>
        <v>1</v>
      </c>
      <c r="N26" s="87" t="b">
        <f t="shared" si="0"/>
        <v>1</v>
      </c>
      <c r="Q26" s="302" t="s">
        <v>115</v>
      </c>
      <c r="R26" s="302" t="s">
        <v>9</v>
      </c>
      <c r="S26" s="303">
        <v>3878206145634.8398</v>
      </c>
      <c r="T26" s="303">
        <v>3639084989708</v>
      </c>
      <c r="U26" s="303">
        <v>93.834232968869259</v>
      </c>
      <c r="V26" s="303">
        <v>3702483611115.4263</v>
      </c>
    </row>
    <row r="27" spans="1:22" x14ac:dyDescent="0.25">
      <c r="A27" s="302" t="s">
        <v>116</v>
      </c>
      <c r="B27" s="302" t="s">
        <v>10</v>
      </c>
      <c r="C27" s="303">
        <v>1436984603562.46</v>
      </c>
      <c r="D27" s="303">
        <v>1394575008135</v>
      </c>
      <c r="E27" s="303">
        <v>97.048709128662793</v>
      </c>
      <c r="F27" s="303">
        <v>1388742692618</v>
      </c>
      <c r="I27" s="87" t="b">
        <f t="shared" si="1"/>
        <v>1</v>
      </c>
      <c r="J27" s="87" t="b">
        <f t="shared" si="0"/>
        <v>1</v>
      </c>
      <c r="K27" s="87" t="b">
        <f t="shared" si="0"/>
        <v>1</v>
      </c>
      <c r="L27" s="87" t="b">
        <f t="shared" si="0"/>
        <v>1</v>
      </c>
      <c r="M27" s="87" t="b">
        <f t="shared" si="0"/>
        <v>1</v>
      </c>
      <c r="N27" s="87" t="b">
        <f t="shared" si="0"/>
        <v>1</v>
      </c>
      <c r="Q27" s="302" t="s">
        <v>116</v>
      </c>
      <c r="R27" s="302" t="s">
        <v>10</v>
      </c>
      <c r="S27" s="303">
        <v>1436984603562.46</v>
      </c>
      <c r="T27" s="303">
        <v>1394575008135</v>
      </c>
      <c r="U27" s="303">
        <v>97.048709128662793</v>
      </c>
      <c r="V27" s="303">
        <v>1388742692618</v>
      </c>
    </row>
    <row r="28" spans="1:22" x14ac:dyDescent="0.25">
      <c r="A28" s="302" t="s">
        <v>117</v>
      </c>
      <c r="B28" s="302" t="s">
        <v>118</v>
      </c>
      <c r="C28" s="303">
        <v>1137792752468.3799</v>
      </c>
      <c r="D28" s="303">
        <v>1079668494084</v>
      </c>
      <c r="E28" s="303">
        <v>94.891489837821297</v>
      </c>
      <c r="F28" s="303">
        <v>1018296070240.4265</v>
      </c>
      <c r="I28" s="87" t="b">
        <f t="shared" si="1"/>
        <v>1</v>
      </c>
      <c r="J28" s="87" t="b">
        <f t="shared" si="0"/>
        <v>1</v>
      </c>
      <c r="K28" s="87" t="b">
        <f t="shared" si="0"/>
        <v>1</v>
      </c>
      <c r="L28" s="87" t="b">
        <f t="shared" si="0"/>
        <v>1</v>
      </c>
      <c r="M28" s="87" t="b">
        <f t="shared" si="0"/>
        <v>1</v>
      </c>
      <c r="N28" s="87" t="b">
        <f t="shared" si="0"/>
        <v>1</v>
      </c>
      <c r="Q28" s="302" t="s">
        <v>117</v>
      </c>
      <c r="R28" s="302" t="s">
        <v>118</v>
      </c>
      <c r="S28" s="303">
        <v>1137792752468.3799</v>
      </c>
      <c r="T28" s="303">
        <v>1079668494084</v>
      </c>
      <c r="U28" s="303">
        <v>94.891489837821297</v>
      </c>
      <c r="V28" s="303">
        <v>1018296070240.4265</v>
      </c>
    </row>
    <row r="29" spans="1:22" x14ac:dyDescent="0.25">
      <c r="A29" s="302" t="s">
        <v>119</v>
      </c>
      <c r="B29" s="302" t="s">
        <v>12</v>
      </c>
      <c r="C29" s="303">
        <v>318000000</v>
      </c>
      <c r="D29" s="303">
        <v>308091627</v>
      </c>
      <c r="E29" s="303">
        <v>96.884159433962267</v>
      </c>
      <c r="F29" s="303">
        <v>0</v>
      </c>
      <c r="I29" s="87" t="b">
        <f t="shared" si="1"/>
        <v>1</v>
      </c>
      <c r="J29" s="87" t="b">
        <f t="shared" si="0"/>
        <v>1</v>
      </c>
      <c r="K29" s="87" t="b">
        <f t="shared" si="0"/>
        <v>1</v>
      </c>
      <c r="L29" s="87" t="b">
        <f t="shared" si="0"/>
        <v>1</v>
      </c>
      <c r="M29" s="87" t="b">
        <f t="shared" si="0"/>
        <v>1</v>
      </c>
      <c r="N29" s="87" t="b">
        <f t="shared" si="0"/>
        <v>1</v>
      </c>
      <c r="Q29" s="302" t="s">
        <v>119</v>
      </c>
      <c r="R29" s="302" t="s">
        <v>12</v>
      </c>
      <c r="S29" s="303">
        <v>318000000</v>
      </c>
      <c r="T29" s="303">
        <v>308091627</v>
      </c>
      <c r="U29" s="303">
        <v>96.884159433962267</v>
      </c>
      <c r="V29" s="303">
        <v>0</v>
      </c>
    </row>
    <row r="30" spans="1:22" x14ac:dyDescent="0.25">
      <c r="A30" s="302" t="s">
        <v>120</v>
      </c>
      <c r="B30" s="302" t="s">
        <v>13</v>
      </c>
      <c r="C30" s="303">
        <v>1281113324604</v>
      </c>
      <c r="D30" s="303">
        <v>1151574520162</v>
      </c>
      <c r="E30" s="303">
        <v>89.888575666634239</v>
      </c>
      <c r="F30" s="303">
        <v>1272143209580</v>
      </c>
      <c r="I30" s="87" t="b">
        <f t="shared" si="1"/>
        <v>1</v>
      </c>
      <c r="J30" s="87" t="b">
        <f t="shared" si="0"/>
        <v>1</v>
      </c>
      <c r="K30" s="87" t="b">
        <f t="shared" si="0"/>
        <v>1</v>
      </c>
      <c r="L30" s="87" t="b">
        <f t="shared" si="0"/>
        <v>1</v>
      </c>
      <c r="M30" s="87" t="b">
        <f t="shared" si="0"/>
        <v>1</v>
      </c>
      <c r="N30" s="87" t="b">
        <f t="shared" si="0"/>
        <v>1</v>
      </c>
      <c r="Q30" s="302" t="s">
        <v>120</v>
      </c>
      <c r="R30" s="302" t="s">
        <v>13</v>
      </c>
      <c r="S30" s="303">
        <v>1281113324604</v>
      </c>
      <c r="T30" s="303">
        <v>1151574520162</v>
      </c>
      <c r="U30" s="303">
        <v>89.888575666634239</v>
      </c>
      <c r="V30" s="303">
        <v>1272143209580</v>
      </c>
    </row>
    <row r="31" spans="1:22" x14ac:dyDescent="0.25">
      <c r="A31" s="302" t="s">
        <v>121</v>
      </c>
      <c r="B31" s="302" t="s">
        <v>14</v>
      </c>
      <c r="C31" s="303">
        <v>21997465000</v>
      </c>
      <c r="D31" s="303">
        <v>12958875700</v>
      </c>
      <c r="E31" s="303">
        <v>58.910768581743397</v>
      </c>
      <c r="F31" s="303">
        <v>23301638677</v>
      </c>
      <c r="I31" s="87" t="b">
        <f t="shared" si="1"/>
        <v>1</v>
      </c>
      <c r="J31" s="87" t="b">
        <f t="shared" si="0"/>
        <v>1</v>
      </c>
      <c r="K31" s="87" t="b">
        <f t="shared" si="0"/>
        <v>1</v>
      </c>
      <c r="L31" s="87" t="b">
        <f t="shared" si="0"/>
        <v>1</v>
      </c>
      <c r="M31" s="87" t="b">
        <f t="shared" si="0"/>
        <v>1</v>
      </c>
      <c r="N31" s="87" t="b">
        <f t="shared" si="0"/>
        <v>1</v>
      </c>
      <c r="Q31" s="302" t="s">
        <v>121</v>
      </c>
      <c r="R31" s="302" t="s">
        <v>14</v>
      </c>
      <c r="S31" s="303">
        <v>21997465000</v>
      </c>
      <c r="T31" s="303">
        <v>12958875700</v>
      </c>
      <c r="U31" s="303">
        <v>58.910768581743397</v>
      </c>
      <c r="V31" s="303">
        <v>23301638677</v>
      </c>
    </row>
    <row r="32" spans="1:22" x14ac:dyDescent="0.25">
      <c r="A32" s="302" t="s">
        <v>122</v>
      </c>
      <c r="B32" s="302" t="s">
        <v>15</v>
      </c>
      <c r="C32" s="303">
        <v>686409909450.5</v>
      </c>
      <c r="D32" s="303">
        <v>609504339145</v>
      </c>
      <c r="E32" s="303">
        <v>88.795970272768045</v>
      </c>
      <c r="F32" s="303">
        <v>669705153595</v>
      </c>
      <c r="I32" s="87" t="b">
        <f t="shared" si="1"/>
        <v>1</v>
      </c>
      <c r="J32" s="87" t="b">
        <f t="shared" si="0"/>
        <v>1</v>
      </c>
      <c r="K32" s="87" t="b">
        <f t="shared" si="0"/>
        <v>1</v>
      </c>
      <c r="L32" s="87" t="b">
        <f t="shared" si="0"/>
        <v>1</v>
      </c>
      <c r="M32" s="87" t="b">
        <f t="shared" si="0"/>
        <v>1</v>
      </c>
      <c r="N32" s="87" t="b">
        <f t="shared" si="0"/>
        <v>1</v>
      </c>
      <c r="Q32" s="302" t="s">
        <v>122</v>
      </c>
      <c r="R32" s="302" t="s">
        <v>15</v>
      </c>
      <c r="S32" s="303">
        <v>686409909450.5</v>
      </c>
      <c r="T32" s="303">
        <v>609504339145</v>
      </c>
      <c r="U32" s="303">
        <v>88.795970272768045</v>
      </c>
      <c r="V32" s="303">
        <v>669705153595</v>
      </c>
    </row>
    <row r="33" spans="1:22" x14ac:dyDescent="0.25">
      <c r="A33" s="302" t="s">
        <v>123</v>
      </c>
      <c r="B33" s="302" t="s">
        <v>124</v>
      </c>
      <c r="C33" s="303">
        <v>60000000</v>
      </c>
      <c r="D33" s="303">
        <v>59820000</v>
      </c>
      <c r="E33" s="303">
        <v>99.7</v>
      </c>
      <c r="F33" s="303">
        <v>491566000</v>
      </c>
      <c r="I33" s="87" t="b">
        <f t="shared" si="1"/>
        <v>1</v>
      </c>
      <c r="J33" s="87" t="b">
        <f t="shared" si="0"/>
        <v>1</v>
      </c>
      <c r="K33" s="87" t="b">
        <f t="shared" si="0"/>
        <v>1</v>
      </c>
      <c r="L33" s="87" t="b">
        <f t="shared" si="0"/>
        <v>1</v>
      </c>
      <c r="M33" s="87" t="b">
        <f t="shared" si="0"/>
        <v>1</v>
      </c>
      <c r="N33" s="87" t="b">
        <f t="shared" si="0"/>
        <v>1</v>
      </c>
      <c r="Q33" s="302" t="s">
        <v>123</v>
      </c>
      <c r="R33" s="302" t="s">
        <v>124</v>
      </c>
      <c r="S33" s="303">
        <v>60000000</v>
      </c>
      <c r="T33" s="303">
        <v>59820000</v>
      </c>
      <c r="U33" s="303">
        <v>99.7</v>
      </c>
      <c r="V33" s="303">
        <v>491566000</v>
      </c>
    </row>
    <row r="34" spans="1:22" x14ac:dyDescent="0.25">
      <c r="A34" s="302" t="s">
        <v>125</v>
      </c>
      <c r="B34" s="302" t="s">
        <v>126</v>
      </c>
      <c r="C34" s="303">
        <v>331664754109</v>
      </c>
      <c r="D34" s="303">
        <v>316575542875</v>
      </c>
      <c r="E34" s="303">
        <v>95.450462840244697</v>
      </c>
      <c r="F34" s="303">
        <v>345165485202</v>
      </c>
      <c r="I34" s="87" t="b">
        <f t="shared" si="1"/>
        <v>1</v>
      </c>
      <c r="J34" s="87" t="b">
        <f t="shared" si="0"/>
        <v>1</v>
      </c>
      <c r="K34" s="87" t="b">
        <f t="shared" si="0"/>
        <v>1</v>
      </c>
      <c r="L34" s="87" t="b">
        <f t="shared" si="0"/>
        <v>1</v>
      </c>
      <c r="M34" s="87" t="b">
        <f t="shared" si="0"/>
        <v>1</v>
      </c>
      <c r="N34" s="87" t="b">
        <f t="shared" si="0"/>
        <v>1</v>
      </c>
      <c r="Q34" s="302" t="s">
        <v>125</v>
      </c>
      <c r="R34" s="302" t="s">
        <v>126</v>
      </c>
      <c r="S34" s="303">
        <v>331664754109</v>
      </c>
      <c r="T34" s="303">
        <v>316575542875</v>
      </c>
      <c r="U34" s="303">
        <v>95.450462840244697</v>
      </c>
      <c r="V34" s="303">
        <v>345165485202</v>
      </c>
    </row>
    <row r="35" spans="1:22" x14ac:dyDescent="0.25">
      <c r="A35" s="302" t="s">
        <v>127</v>
      </c>
      <c r="B35" s="302" t="s">
        <v>128</v>
      </c>
      <c r="C35" s="303">
        <v>166908843759.5</v>
      </c>
      <c r="D35" s="303">
        <v>153647739033</v>
      </c>
      <c r="E35" s="303">
        <v>92.054881917696335</v>
      </c>
      <c r="F35" s="303">
        <v>145884002273</v>
      </c>
      <c r="I35" s="87" t="b">
        <f t="shared" si="1"/>
        <v>1</v>
      </c>
      <c r="J35" s="87" t="b">
        <f t="shared" si="0"/>
        <v>1</v>
      </c>
      <c r="K35" s="87" t="b">
        <f t="shared" si="0"/>
        <v>1</v>
      </c>
      <c r="L35" s="87" t="b">
        <f t="shared" si="0"/>
        <v>1</v>
      </c>
      <c r="M35" s="87" t="b">
        <f t="shared" si="0"/>
        <v>1</v>
      </c>
      <c r="N35" s="87" t="b">
        <f t="shared" si="0"/>
        <v>1</v>
      </c>
      <c r="Q35" s="302" t="s">
        <v>127</v>
      </c>
      <c r="R35" s="302" t="s">
        <v>128</v>
      </c>
      <c r="S35" s="303">
        <v>166908843759.5</v>
      </c>
      <c r="T35" s="303">
        <v>153647739033</v>
      </c>
      <c r="U35" s="303">
        <v>92.054881917696335</v>
      </c>
      <c r="V35" s="303">
        <v>145884002273</v>
      </c>
    </row>
    <row r="36" spans="1:22" x14ac:dyDescent="0.25">
      <c r="A36" s="302" t="s">
        <v>129</v>
      </c>
      <c r="B36" s="302" t="s">
        <v>130</v>
      </c>
      <c r="C36" s="303">
        <v>158559373594</v>
      </c>
      <c r="D36" s="303">
        <v>113159214527</v>
      </c>
      <c r="E36" s="303">
        <v>71.367092315053156</v>
      </c>
      <c r="F36" s="303">
        <v>139792526320</v>
      </c>
      <c r="I36" s="87" t="b">
        <f t="shared" si="1"/>
        <v>1</v>
      </c>
      <c r="J36" s="87" t="b">
        <f t="shared" si="1"/>
        <v>1</v>
      </c>
      <c r="K36" s="87" t="b">
        <f t="shared" si="1"/>
        <v>1</v>
      </c>
      <c r="L36" s="87" t="b">
        <f t="shared" si="1"/>
        <v>1</v>
      </c>
      <c r="M36" s="87" t="b">
        <f t="shared" si="1"/>
        <v>1</v>
      </c>
      <c r="N36" s="87" t="b">
        <f t="shared" si="1"/>
        <v>1</v>
      </c>
      <c r="Q36" s="302" t="s">
        <v>129</v>
      </c>
      <c r="R36" s="302" t="s">
        <v>130</v>
      </c>
      <c r="S36" s="303">
        <v>158559373594</v>
      </c>
      <c r="T36" s="303">
        <v>113159214527</v>
      </c>
      <c r="U36" s="303">
        <v>71.367092315053156</v>
      </c>
      <c r="V36" s="303">
        <v>139792526320</v>
      </c>
    </row>
    <row r="37" spans="1:22" x14ac:dyDescent="0.25">
      <c r="A37" s="302" t="s">
        <v>131</v>
      </c>
      <c r="B37" s="302" t="s">
        <v>132</v>
      </c>
      <c r="C37" s="303">
        <v>29216937988</v>
      </c>
      <c r="D37" s="303">
        <v>26062022710</v>
      </c>
      <c r="E37" s="303">
        <v>89.201759338039494</v>
      </c>
      <c r="F37" s="303">
        <v>38371573800</v>
      </c>
      <c r="I37" s="87" t="b">
        <f t="shared" ref="I37:N52" si="2">IF((A37=Q37)=TRUE,TRUE,(A37-Q37))</f>
        <v>1</v>
      </c>
      <c r="J37" s="87" t="b">
        <f t="shared" si="2"/>
        <v>1</v>
      </c>
      <c r="K37" s="87" t="b">
        <f t="shared" si="2"/>
        <v>1</v>
      </c>
      <c r="L37" s="87" t="b">
        <f t="shared" si="2"/>
        <v>1</v>
      </c>
      <c r="M37" s="87" t="b">
        <f t="shared" si="2"/>
        <v>1</v>
      </c>
      <c r="N37" s="87" t="b">
        <f t="shared" si="2"/>
        <v>1</v>
      </c>
      <c r="Q37" s="302" t="s">
        <v>131</v>
      </c>
      <c r="R37" s="302" t="s">
        <v>132</v>
      </c>
      <c r="S37" s="303">
        <v>29216937988</v>
      </c>
      <c r="T37" s="303">
        <v>26062022710</v>
      </c>
      <c r="U37" s="303">
        <v>89.201759338039494</v>
      </c>
      <c r="V37" s="303">
        <v>38371573800</v>
      </c>
    </row>
    <row r="38" spans="1:22" x14ac:dyDescent="0.25">
      <c r="A38" s="302" t="s">
        <v>133</v>
      </c>
      <c r="B38" s="302" t="s">
        <v>21</v>
      </c>
      <c r="C38" s="303">
        <v>329466142175.31</v>
      </c>
      <c r="D38" s="303">
        <v>311245329192</v>
      </c>
      <c r="E38" s="303">
        <v>94.469594701596179</v>
      </c>
      <c r="F38" s="303">
        <v>3357918186.3299999</v>
      </c>
      <c r="I38" s="87" t="b">
        <f t="shared" si="2"/>
        <v>1</v>
      </c>
      <c r="J38" s="87" t="b">
        <f t="shared" si="2"/>
        <v>1</v>
      </c>
      <c r="K38" s="87" t="b">
        <f t="shared" si="2"/>
        <v>1</v>
      </c>
      <c r="L38" s="87" t="b">
        <f t="shared" si="2"/>
        <v>1</v>
      </c>
      <c r="M38" s="87" t="b">
        <f t="shared" si="2"/>
        <v>1</v>
      </c>
      <c r="N38" s="87" t="b">
        <f t="shared" si="2"/>
        <v>1</v>
      </c>
      <c r="Q38" s="302" t="s">
        <v>133</v>
      </c>
      <c r="R38" s="302" t="s">
        <v>21</v>
      </c>
      <c r="S38" s="303">
        <v>329466142175.31</v>
      </c>
      <c r="T38" s="303">
        <v>311245329192</v>
      </c>
      <c r="U38" s="303">
        <v>94.469594701596179</v>
      </c>
      <c r="V38" s="303">
        <v>3357918186.3299999</v>
      </c>
    </row>
    <row r="39" spans="1:22" x14ac:dyDescent="0.25">
      <c r="A39" s="302" t="s">
        <v>134</v>
      </c>
      <c r="B39" s="302" t="s">
        <v>22</v>
      </c>
      <c r="C39" s="303">
        <v>329466142175.31</v>
      </c>
      <c r="D39" s="303">
        <v>311245329192</v>
      </c>
      <c r="E39" s="303">
        <v>94.469594701596179</v>
      </c>
      <c r="F39" s="303">
        <v>3357918186.3299999</v>
      </c>
      <c r="I39" s="87" t="b">
        <f t="shared" si="2"/>
        <v>1</v>
      </c>
      <c r="J39" s="87" t="b">
        <f t="shared" si="2"/>
        <v>1</v>
      </c>
      <c r="K39" s="87" t="b">
        <f t="shared" si="2"/>
        <v>1</v>
      </c>
      <c r="L39" s="87" t="b">
        <f t="shared" si="2"/>
        <v>1</v>
      </c>
      <c r="M39" s="87" t="b">
        <f t="shared" si="2"/>
        <v>1</v>
      </c>
      <c r="N39" s="87" t="b">
        <f t="shared" si="2"/>
        <v>1</v>
      </c>
      <c r="Q39" s="302" t="s">
        <v>134</v>
      </c>
      <c r="R39" s="302" t="s">
        <v>22</v>
      </c>
      <c r="S39" s="303">
        <v>329466142175.31</v>
      </c>
      <c r="T39" s="303">
        <v>311245329192</v>
      </c>
      <c r="U39" s="303">
        <v>94.469594701596179</v>
      </c>
      <c r="V39" s="303">
        <v>3357918186.3299999</v>
      </c>
    </row>
    <row r="40" spans="1:22" x14ac:dyDescent="0.25">
      <c r="A40" s="302" t="s">
        <v>135</v>
      </c>
      <c r="B40" s="302" t="s">
        <v>23</v>
      </c>
      <c r="C40" s="303">
        <v>656327002575</v>
      </c>
      <c r="D40" s="303">
        <v>640016739581</v>
      </c>
      <c r="E40" s="303">
        <v>97.514918184074546</v>
      </c>
      <c r="F40" s="303">
        <v>772611836618</v>
      </c>
      <c r="I40" s="87" t="b">
        <f t="shared" si="2"/>
        <v>1</v>
      </c>
      <c r="J40" s="87" t="b">
        <f t="shared" si="2"/>
        <v>1</v>
      </c>
      <c r="K40" s="87" t="b">
        <f t="shared" si="2"/>
        <v>1</v>
      </c>
      <c r="L40" s="87" t="b">
        <f t="shared" si="2"/>
        <v>1</v>
      </c>
      <c r="M40" s="87" t="b">
        <f t="shared" si="2"/>
        <v>1</v>
      </c>
      <c r="N40" s="87" t="b">
        <f t="shared" si="2"/>
        <v>1</v>
      </c>
      <c r="Q40" s="302" t="s">
        <v>135</v>
      </c>
      <c r="R40" s="302" t="s">
        <v>23</v>
      </c>
      <c r="S40" s="303">
        <v>656327002575</v>
      </c>
      <c r="T40" s="303">
        <v>640016739581</v>
      </c>
      <c r="U40" s="303">
        <v>97.514918184074546</v>
      </c>
      <c r="V40" s="303">
        <v>772611836618</v>
      </c>
    </row>
    <row r="41" spans="1:22" x14ac:dyDescent="0.25">
      <c r="A41" s="302" t="s">
        <v>136</v>
      </c>
      <c r="B41" s="302" t="s">
        <v>137</v>
      </c>
      <c r="C41" s="303">
        <v>655968915075</v>
      </c>
      <c r="D41" s="303">
        <v>639658652081</v>
      </c>
      <c r="E41" s="303">
        <v>97.513561600379319</v>
      </c>
      <c r="F41" s="303">
        <v>757335712518</v>
      </c>
      <c r="I41" s="87" t="b">
        <f t="shared" si="2"/>
        <v>1</v>
      </c>
      <c r="J41" s="87" t="b">
        <f t="shared" si="2"/>
        <v>1</v>
      </c>
      <c r="K41" s="87" t="b">
        <f t="shared" si="2"/>
        <v>1</v>
      </c>
      <c r="L41" s="87" t="b">
        <f t="shared" si="2"/>
        <v>1</v>
      </c>
      <c r="M41" s="87" t="b">
        <f t="shared" si="2"/>
        <v>1</v>
      </c>
      <c r="N41" s="87" t="b">
        <f t="shared" si="2"/>
        <v>1</v>
      </c>
      <c r="Q41" s="302" t="s">
        <v>136</v>
      </c>
      <c r="R41" s="302" t="s">
        <v>137</v>
      </c>
      <c r="S41" s="303">
        <v>655968915075</v>
      </c>
      <c r="T41" s="303">
        <v>639658652081</v>
      </c>
      <c r="U41" s="303">
        <v>97.513561600379319</v>
      </c>
      <c r="V41" s="303">
        <v>757335712518</v>
      </c>
    </row>
    <row r="42" spans="1:22" x14ac:dyDescent="0.25">
      <c r="A42" s="302" t="s">
        <v>138</v>
      </c>
      <c r="B42" s="302" t="s">
        <v>139</v>
      </c>
      <c r="C42" s="303">
        <v>655968915075</v>
      </c>
      <c r="D42" s="303">
        <v>639658652081</v>
      </c>
      <c r="E42" s="303">
        <v>97.513561600379319</v>
      </c>
      <c r="F42" s="303">
        <v>757335712518</v>
      </c>
      <c r="I42" s="87" t="b">
        <f t="shared" si="2"/>
        <v>1</v>
      </c>
      <c r="J42" s="87" t="b">
        <f t="shared" si="2"/>
        <v>1</v>
      </c>
      <c r="K42" s="87" t="b">
        <f t="shared" si="2"/>
        <v>1</v>
      </c>
      <c r="L42" s="87" t="b">
        <f t="shared" si="2"/>
        <v>1</v>
      </c>
      <c r="M42" s="87" t="b">
        <f t="shared" si="2"/>
        <v>1</v>
      </c>
      <c r="N42" s="87" t="b">
        <f t="shared" si="2"/>
        <v>1</v>
      </c>
      <c r="Q42" s="302" t="s">
        <v>138</v>
      </c>
      <c r="R42" s="302" t="s">
        <v>139</v>
      </c>
      <c r="S42" s="303">
        <v>655968915075</v>
      </c>
      <c r="T42" s="303">
        <v>639658652081</v>
      </c>
      <c r="U42" s="303">
        <v>97.513561600379319</v>
      </c>
      <c r="V42" s="303">
        <v>757335712518</v>
      </c>
    </row>
    <row r="43" spans="1:22" x14ac:dyDescent="0.25">
      <c r="A43" s="302" t="s">
        <v>141</v>
      </c>
      <c r="B43" s="302" t="s">
        <v>65</v>
      </c>
      <c r="C43" s="303">
        <v>358087500</v>
      </c>
      <c r="D43" s="303">
        <v>358087500</v>
      </c>
      <c r="E43" s="303">
        <v>100</v>
      </c>
      <c r="F43" s="303">
        <v>15276124100</v>
      </c>
      <c r="I43" s="87" t="b">
        <f t="shared" si="2"/>
        <v>1</v>
      </c>
      <c r="J43" s="87" t="b">
        <f t="shared" si="2"/>
        <v>1</v>
      </c>
      <c r="K43" s="87" t="b">
        <f t="shared" si="2"/>
        <v>1</v>
      </c>
      <c r="L43" s="87" t="b">
        <f t="shared" si="2"/>
        <v>1</v>
      </c>
      <c r="M43" s="87" t="b">
        <f t="shared" si="2"/>
        <v>1</v>
      </c>
      <c r="N43" s="87" t="b">
        <f t="shared" si="2"/>
        <v>1</v>
      </c>
      <c r="Q43" s="302" t="s">
        <v>141</v>
      </c>
      <c r="R43" s="302" t="s">
        <v>65</v>
      </c>
      <c r="S43" s="303">
        <v>358087500</v>
      </c>
      <c r="T43" s="303">
        <v>358087500</v>
      </c>
      <c r="U43" s="303">
        <v>100</v>
      </c>
      <c r="V43" s="303">
        <v>15276124100</v>
      </c>
    </row>
    <row r="44" spans="1:22" x14ac:dyDescent="0.25">
      <c r="A44" s="302" t="s">
        <v>142</v>
      </c>
      <c r="B44" s="302" t="s">
        <v>143</v>
      </c>
      <c r="C44" s="303">
        <v>358087500</v>
      </c>
      <c r="D44" s="303">
        <v>358087500</v>
      </c>
      <c r="E44" s="303">
        <v>100</v>
      </c>
      <c r="F44" s="303">
        <v>12319362500</v>
      </c>
      <c r="I44" s="87" t="b">
        <f t="shared" si="2"/>
        <v>1</v>
      </c>
      <c r="J44" s="87" t="b">
        <f t="shared" si="2"/>
        <v>1</v>
      </c>
      <c r="K44" s="87" t="b">
        <f t="shared" si="2"/>
        <v>1</v>
      </c>
      <c r="L44" s="87" t="b">
        <f t="shared" si="2"/>
        <v>1</v>
      </c>
      <c r="M44" s="87" t="b">
        <f t="shared" si="2"/>
        <v>1</v>
      </c>
      <c r="N44" s="87" t="b">
        <f t="shared" si="2"/>
        <v>1</v>
      </c>
      <c r="Q44" s="302" t="s">
        <v>142</v>
      </c>
      <c r="R44" s="302" t="s">
        <v>143</v>
      </c>
      <c r="S44" s="303">
        <v>358087500</v>
      </c>
      <c r="T44" s="303">
        <v>358087500</v>
      </c>
      <c r="U44" s="303">
        <v>100</v>
      </c>
      <c r="V44" s="303">
        <v>12319362500</v>
      </c>
    </row>
    <row r="45" spans="1:22" x14ac:dyDescent="0.25">
      <c r="A45" s="302" t="s">
        <v>145</v>
      </c>
      <c r="B45" s="302" t="s">
        <v>146</v>
      </c>
      <c r="C45" s="303">
        <v>0</v>
      </c>
      <c r="D45" s="303">
        <v>0</v>
      </c>
      <c r="E45" s="303">
        <v>0</v>
      </c>
      <c r="F45" s="303">
        <v>2956761600</v>
      </c>
      <c r="I45" s="87" t="b">
        <f t="shared" si="2"/>
        <v>1</v>
      </c>
      <c r="J45" s="87" t="b">
        <f t="shared" si="2"/>
        <v>1</v>
      </c>
      <c r="K45" s="87" t="b">
        <f t="shared" si="2"/>
        <v>1</v>
      </c>
      <c r="L45" s="87" t="b">
        <f t="shared" si="2"/>
        <v>1</v>
      </c>
      <c r="M45" s="87" t="b">
        <f t="shared" si="2"/>
        <v>1</v>
      </c>
      <c r="N45" s="87" t="b">
        <f t="shared" si="2"/>
        <v>1</v>
      </c>
      <c r="Q45" s="302" t="s">
        <v>145</v>
      </c>
      <c r="R45" s="302" t="s">
        <v>146</v>
      </c>
      <c r="S45" s="303">
        <v>0</v>
      </c>
      <c r="T45" s="303">
        <v>0</v>
      </c>
      <c r="U45" s="303">
        <v>0</v>
      </c>
      <c r="V45" s="303">
        <v>2956761600</v>
      </c>
    </row>
    <row r="46" spans="1:22" x14ac:dyDescent="0.25">
      <c r="B46" s="302" t="s">
        <v>147</v>
      </c>
      <c r="C46" s="303">
        <v>-145229221702.63</v>
      </c>
      <c r="D46" s="303">
        <v>-25626894119.580002</v>
      </c>
      <c r="E46" s="303">
        <v>17.645824868533268</v>
      </c>
      <c r="F46" s="303">
        <v>49568968727.2435</v>
      </c>
      <c r="I46" s="87" t="b">
        <f t="shared" si="2"/>
        <v>1</v>
      </c>
      <c r="J46" s="87" t="b">
        <f t="shared" si="2"/>
        <v>1</v>
      </c>
      <c r="K46" s="87" t="b">
        <f t="shared" si="2"/>
        <v>1</v>
      </c>
      <c r="L46" s="87">
        <f t="shared" si="2"/>
        <v>622990334</v>
      </c>
      <c r="M46" s="87">
        <f t="shared" si="2"/>
        <v>-0.42897037297055363</v>
      </c>
      <c r="N46" s="87" t="b">
        <f t="shared" si="2"/>
        <v>1</v>
      </c>
      <c r="R46" s="302" t="s">
        <v>147</v>
      </c>
      <c r="S46" s="303">
        <v>-145229221702.63</v>
      </c>
      <c r="T46" s="303">
        <v>-26249884453.580002</v>
      </c>
      <c r="U46" s="303">
        <v>18.074795241503821</v>
      </c>
      <c r="V46" s="303">
        <v>49568968727.2435</v>
      </c>
    </row>
    <row r="47" spans="1:22" x14ac:dyDescent="0.25">
      <c r="A47" s="302" t="s">
        <v>148</v>
      </c>
      <c r="B47" s="302" t="s">
        <v>24</v>
      </c>
      <c r="I47" s="87" t="b">
        <f t="shared" si="2"/>
        <v>1</v>
      </c>
      <c r="J47" s="87" t="b">
        <f t="shared" si="2"/>
        <v>1</v>
      </c>
      <c r="K47" s="87" t="b">
        <f t="shared" si="2"/>
        <v>1</v>
      </c>
      <c r="L47" s="87" t="b">
        <f t="shared" si="2"/>
        <v>1</v>
      </c>
      <c r="M47" s="87" t="b">
        <f t="shared" si="2"/>
        <v>1</v>
      </c>
      <c r="N47" s="87" t="b">
        <f t="shared" si="2"/>
        <v>1</v>
      </c>
      <c r="Q47" s="302" t="s">
        <v>148</v>
      </c>
      <c r="R47" s="302" t="s">
        <v>24</v>
      </c>
    </row>
    <row r="48" spans="1:22" x14ac:dyDescent="0.25">
      <c r="A48" s="302" t="s">
        <v>149</v>
      </c>
      <c r="B48" s="302" t="s">
        <v>25</v>
      </c>
      <c r="C48" s="303">
        <v>145229221702.63</v>
      </c>
      <c r="D48" s="303">
        <v>145073790629.63</v>
      </c>
      <c r="E48" s="303">
        <v>99.892975345334932</v>
      </c>
      <c r="F48" s="303">
        <v>95360252975.389999</v>
      </c>
      <c r="I48" s="87" t="b">
        <f t="shared" si="2"/>
        <v>1</v>
      </c>
      <c r="J48" s="87" t="b">
        <f t="shared" si="2"/>
        <v>1</v>
      </c>
      <c r="K48" s="87" t="b">
        <f t="shared" si="2"/>
        <v>1</v>
      </c>
      <c r="L48" s="87" t="b">
        <f t="shared" si="2"/>
        <v>1</v>
      </c>
      <c r="M48" s="87" t="b">
        <f t="shared" si="2"/>
        <v>1</v>
      </c>
      <c r="N48" s="87" t="b">
        <f t="shared" si="2"/>
        <v>1</v>
      </c>
      <c r="Q48" s="302" t="s">
        <v>149</v>
      </c>
      <c r="R48" s="302" t="s">
        <v>25</v>
      </c>
      <c r="S48" s="303">
        <v>145229221702.63</v>
      </c>
      <c r="T48" s="303">
        <v>145073790629.63</v>
      </c>
      <c r="U48" s="303">
        <v>99.892975345334932</v>
      </c>
      <c r="V48" s="303">
        <v>95360252975.389999</v>
      </c>
    </row>
    <row r="49" spans="1:22" x14ac:dyDescent="0.25">
      <c r="A49" s="302" t="s">
        <v>150</v>
      </c>
      <c r="B49" s="302" t="s">
        <v>151</v>
      </c>
      <c r="C49" s="303">
        <v>144929221702.63</v>
      </c>
      <c r="D49" s="303">
        <v>144929221702.63</v>
      </c>
      <c r="E49" s="303">
        <v>100</v>
      </c>
      <c r="F49" s="303">
        <v>95167322075.389999</v>
      </c>
      <c r="I49" s="87" t="b">
        <f t="shared" si="2"/>
        <v>1</v>
      </c>
      <c r="J49" s="87" t="b">
        <f t="shared" si="2"/>
        <v>1</v>
      </c>
      <c r="K49" s="87" t="b">
        <f t="shared" si="2"/>
        <v>1</v>
      </c>
      <c r="L49" s="87" t="b">
        <f t="shared" si="2"/>
        <v>1</v>
      </c>
      <c r="M49" s="87" t="b">
        <f t="shared" si="2"/>
        <v>1</v>
      </c>
      <c r="N49" s="87" t="b">
        <f t="shared" si="2"/>
        <v>1</v>
      </c>
      <c r="Q49" s="302" t="s">
        <v>150</v>
      </c>
      <c r="R49" s="302" t="s">
        <v>151</v>
      </c>
      <c r="S49" s="303">
        <v>144929221702.63</v>
      </c>
      <c r="T49" s="303">
        <v>144929221702.63</v>
      </c>
      <c r="U49" s="303">
        <v>100</v>
      </c>
      <c r="V49" s="303">
        <v>95167322075.389999</v>
      </c>
    </row>
    <row r="50" spans="1:22" x14ac:dyDescent="0.25">
      <c r="A50" s="302" t="s">
        <v>153</v>
      </c>
      <c r="B50" s="302" t="s">
        <v>45</v>
      </c>
      <c r="C50" s="303">
        <v>300000000</v>
      </c>
      <c r="D50" s="303">
        <v>144568927</v>
      </c>
      <c r="E50" s="303">
        <v>48.189642333333332</v>
      </c>
      <c r="F50" s="303">
        <v>192930900</v>
      </c>
      <c r="I50" s="87" t="b">
        <f t="shared" si="2"/>
        <v>1</v>
      </c>
      <c r="J50" s="87" t="b">
        <f t="shared" si="2"/>
        <v>1</v>
      </c>
      <c r="K50" s="87" t="b">
        <f t="shared" si="2"/>
        <v>1</v>
      </c>
      <c r="L50" s="87" t="b">
        <f t="shared" si="2"/>
        <v>1</v>
      </c>
      <c r="M50" s="87" t="b">
        <f t="shared" si="2"/>
        <v>1</v>
      </c>
      <c r="N50" s="87" t="b">
        <f t="shared" si="2"/>
        <v>1</v>
      </c>
      <c r="Q50" s="302" t="s">
        <v>153</v>
      </c>
      <c r="R50" s="302" t="s">
        <v>45</v>
      </c>
      <c r="S50" s="303">
        <v>300000000</v>
      </c>
      <c r="T50" s="303">
        <v>144568927</v>
      </c>
      <c r="U50" s="303">
        <v>48.189642333333332</v>
      </c>
      <c r="V50" s="303">
        <v>192930900</v>
      </c>
    </row>
    <row r="51" spans="1:22" x14ac:dyDescent="0.25">
      <c r="A51" s="302" t="s">
        <v>154</v>
      </c>
      <c r="B51" s="302" t="s">
        <v>27</v>
      </c>
      <c r="C51" s="303">
        <v>0</v>
      </c>
      <c r="D51" s="303">
        <v>0</v>
      </c>
      <c r="E51" s="303">
        <v>0</v>
      </c>
      <c r="F51" s="303">
        <v>0</v>
      </c>
      <c r="I51" s="87" t="b">
        <f t="shared" si="2"/>
        <v>1</v>
      </c>
      <c r="J51" s="87" t="b">
        <f t="shared" si="2"/>
        <v>1</v>
      </c>
      <c r="K51" s="87" t="b">
        <f t="shared" si="2"/>
        <v>1</v>
      </c>
      <c r="L51" s="87" t="b">
        <f t="shared" si="2"/>
        <v>1</v>
      </c>
      <c r="M51" s="87" t="b">
        <f t="shared" si="2"/>
        <v>1</v>
      </c>
      <c r="N51" s="87" t="b">
        <f t="shared" si="2"/>
        <v>1</v>
      </c>
      <c r="Q51" s="302" t="s">
        <v>154</v>
      </c>
      <c r="R51" s="302" t="s">
        <v>27</v>
      </c>
      <c r="S51" s="303">
        <v>0</v>
      </c>
      <c r="T51" s="303">
        <v>0</v>
      </c>
      <c r="U51" s="303">
        <v>0</v>
      </c>
      <c r="V51" s="303">
        <v>0</v>
      </c>
    </row>
    <row r="52" spans="1:22" x14ac:dyDescent="0.25">
      <c r="A52" s="302" t="s">
        <v>155</v>
      </c>
      <c r="B52" s="302" t="s">
        <v>42</v>
      </c>
      <c r="C52" s="303">
        <v>0</v>
      </c>
      <c r="D52" s="303">
        <v>0</v>
      </c>
      <c r="E52" s="303">
        <v>0</v>
      </c>
      <c r="F52" s="303">
        <v>0</v>
      </c>
      <c r="I52" s="87" t="b">
        <f t="shared" si="2"/>
        <v>1</v>
      </c>
      <c r="J52" s="87" t="b">
        <f t="shared" si="2"/>
        <v>1</v>
      </c>
      <c r="K52" s="87" t="b">
        <f t="shared" si="2"/>
        <v>1</v>
      </c>
      <c r="L52" s="87" t="b">
        <f t="shared" si="2"/>
        <v>1</v>
      </c>
      <c r="M52" s="87" t="b">
        <f t="shared" si="2"/>
        <v>1</v>
      </c>
      <c r="N52" s="87" t="b">
        <f t="shared" si="2"/>
        <v>1</v>
      </c>
      <c r="Q52" s="302" t="s">
        <v>155</v>
      </c>
      <c r="R52" s="302" t="s">
        <v>42</v>
      </c>
      <c r="S52" s="303">
        <v>0</v>
      </c>
      <c r="T52" s="303">
        <v>0</v>
      </c>
      <c r="U52" s="303">
        <v>0</v>
      </c>
      <c r="V52" s="303">
        <v>0</v>
      </c>
    </row>
    <row r="53" spans="1:22" ht="12.75" customHeight="1" x14ac:dyDescent="0.25">
      <c r="B53" s="302" t="s">
        <v>156</v>
      </c>
      <c r="C53" s="303">
        <v>145229221702.63</v>
      </c>
      <c r="D53" s="303">
        <v>145073790629.63</v>
      </c>
      <c r="E53" s="303">
        <v>99.892975345334932</v>
      </c>
      <c r="F53" s="303">
        <v>95360252975.389999</v>
      </c>
      <c r="I53" s="87" t="b">
        <f t="shared" ref="I53:N62" si="3">IF((A53=Q53)=TRUE,TRUE,(A53-Q53))</f>
        <v>1</v>
      </c>
      <c r="J53" s="87" t="b">
        <f t="shared" si="3"/>
        <v>1</v>
      </c>
      <c r="K53" s="87" t="b">
        <f t="shared" si="3"/>
        <v>1</v>
      </c>
      <c r="L53" s="87" t="b">
        <f t="shared" si="3"/>
        <v>1</v>
      </c>
      <c r="M53" s="87" t="b">
        <f t="shared" si="3"/>
        <v>1</v>
      </c>
      <c r="N53" s="87" t="b">
        <f t="shared" si="3"/>
        <v>1</v>
      </c>
      <c r="Q53">
        <v>0</v>
      </c>
      <c r="R53" s="302" t="s">
        <v>156</v>
      </c>
      <c r="S53" s="303">
        <v>145229221702.63</v>
      </c>
      <c r="T53" s="303">
        <v>145073790629.63</v>
      </c>
      <c r="U53" s="303">
        <v>99.892975345334932</v>
      </c>
      <c r="V53" s="303">
        <v>95360252975.389999</v>
      </c>
    </row>
    <row r="54" spans="1:22" x14ac:dyDescent="0.25">
      <c r="B54" s="302" t="s">
        <v>157</v>
      </c>
      <c r="C54" s="303">
        <v>0</v>
      </c>
      <c r="D54" s="303">
        <v>119446896510.05</v>
      </c>
      <c r="E54" s="303">
        <v>0</v>
      </c>
      <c r="F54" s="303">
        <v>144929221702.63348</v>
      </c>
      <c r="I54" s="87" t="b">
        <f t="shared" si="3"/>
        <v>1</v>
      </c>
      <c r="J54" s="87" t="b">
        <f t="shared" si="3"/>
        <v>1</v>
      </c>
      <c r="K54" s="87" t="b">
        <f t="shared" si="3"/>
        <v>1</v>
      </c>
      <c r="L54" s="87">
        <f t="shared" si="3"/>
        <v>622990334</v>
      </c>
      <c r="M54" s="87" t="b">
        <f t="shared" si="3"/>
        <v>1</v>
      </c>
      <c r="N54" s="87" t="b">
        <f t="shared" si="3"/>
        <v>1</v>
      </c>
      <c r="R54" s="302" t="s">
        <v>157</v>
      </c>
      <c r="S54" s="303">
        <v>0</v>
      </c>
      <c r="T54" s="303">
        <v>118823906176.05</v>
      </c>
      <c r="U54" s="303">
        <v>0</v>
      </c>
      <c r="V54" s="303">
        <v>144929221702.63348</v>
      </c>
    </row>
    <row r="55" spans="1:22" x14ac:dyDescent="0.25">
      <c r="I55" s="87" t="b">
        <f t="shared" si="3"/>
        <v>1</v>
      </c>
      <c r="J55" s="87" t="b">
        <f t="shared" si="3"/>
        <v>1</v>
      </c>
      <c r="K55" s="87" t="b">
        <f t="shared" si="3"/>
        <v>1</v>
      </c>
      <c r="L55" s="87" t="b">
        <f t="shared" si="3"/>
        <v>1</v>
      </c>
      <c r="M55" s="87" t="b">
        <f t="shared" si="3"/>
        <v>1</v>
      </c>
      <c r="N55" s="87" t="b">
        <f t="shared" si="3"/>
        <v>1</v>
      </c>
    </row>
    <row r="56" spans="1:22" x14ac:dyDescent="0.25">
      <c r="A56" s="302" t="s">
        <v>1728</v>
      </c>
      <c r="B56" s="302" t="s">
        <v>158</v>
      </c>
      <c r="C56" s="302" t="s">
        <v>1336</v>
      </c>
      <c r="I56" s="87" t="b">
        <f t="shared" si="3"/>
        <v>1</v>
      </c>
      <c r="J56" s="87" t="b">
        <f t="shared" si="3"/>
        <v>1</v>
      </c>
      <c r="K56" s="87" t="b">
        <f t="shared" si="3"/>
        <v>1</v>
      </c>
      <c r="L56" s="87" t="b">
        <f t="shared" si="3"/>
        <v>1</v>
      </c>
      <c r="M56" s="87" t="b">
        <f t="shared" si="3"/>
        <v>1</v>
      </c>
      <c r="N56" s="87" t="b">
        <f t="shared" si="3"/>
        <v>1</v>
      </c>
      <c r="Q56" s="302" t="s">
        <v>1728</v>
      </c>
      <c r="R56" s="302" t="s">
        <v>158</v>
      </c>
      <c r="S56" s="302" t="s">
        <v>1336</v>
      </c>
    </row>
    <row r="57" spans="1:22" x14ac:dyDescent="0.25">
      <c r="B57" t="s">
        <v>160</v>
      </c>
      <c r="C57" t="s">
        <v>0</v>
      </c>
      <c r="I57" s="87" t="b">
        <f t="shared" si="3"/>
        <v>1</v>
      </c>
      <c r="J57" s="87" t="b">
        <f t="shared" si="3"/>
        <v>1</v>
      </c>
      <c r="K57" s="87" t="b">
        <f t="shared" si="3"/>
        <v>1</v>
      </c>
      <c r="L57" s="87" t="b">
        <f t="shared" si="3"/>
        <v>1</v>
      </c>
      <c r="M57" s="87" t="b">
        <f t="shared" si="3"/>
        <v>1</v>
      </c>
      <c r="N57" s="87" t="b">
        <f t="shared" si="3"/>
        <v>1</v>
      </c>
      <c r="R57" t="s">
        <v>160</v>
      </c>
      <c r="S57" t="s">
        <v>0</v>
      </c>
    </row>
    <row r="58" spans="1:22" x14ac:dyDescent="0.25">
      <c r="I58" s="87" t="b">
        <f t="shared" si="3"/>
        <v>1</v>
      </c>
      <c r="J58" s="87" t="b">
        <f t="shared" si="3"/>
        <v>1</v>
      </c>
      <c r="K58" s="87" t="b">
        <f t="shared" si="3"/>
        <v>1</v>
      </c>
      <c r="L58" s="87" t="b">
        <f t="shared" si="3"/>
        <v>1</v>
      </c>
      <c r="M58" s="87" t="b">
        <f t="shared" si="3"/>
        <v>1</v>
      </c>
      <c r="N58" s="87" t="b">
        <f t="shared" si="3"/>
        <v>1</v>
      </c>
    </row>
    <row r="59" spans="1:22" x14ac:dyDescent="0.25">
      <c r="I59" s="87" t="b">
        <f t="shared" si="3"/>
        <v>1</v>
      </c>
      <c r="J59" s="87" t="b">
        <f t="shared" si="3"/>
        <v>1</v>
      </c>
      <c r="K59" s="87" t="b">
        <f t="shared" si="3"/>
        <v>1</v>
      </c>
      <c r="L59" s="87" t="b">
        <f t="shared" si="3"/>
        <v>1</v>
      </c>
      <c r="M59" s="87" t="b">
        <f t="shared" si="3"/>
        <v>1</v>
      </c>
      <c r="N59" s="87" t="b">
        <f t="shared" si="3"/>
        <v>1</v>
      </c>
    </row>
    <row r="60" spans="1:22" x14ac:dyDescent="0.25">
      <c r="I60" s="87" t="b">
        <f t="shared" si="3"/>
        <v>1</v>
      </c>
      <c r="J60" s="87" t="b">
        <f t="shared" si="3"/>
        <v>1</v>
      </c>
      <c r="K60" s="87" t="b">
        <f t="shared" si="3"/>
        <v>1</v>
      </c>
      <c r="L60" s="87" t="b">
        <f t="shared" si="3"/>
        <v>1</v>
      </c>
      <c r="M60" s="87" t="b">
        <f t="shared" si="3"/>
        <v>1</v>
      </c>
      <c r="N60" s="87" t="b">
        <f t="shared" si="3"/>
        <v>1</v>
      </c>
    </row>
    <row r="61" spans="1:22" x14ac:dyDescent="0.25">
      <c r="I61" s="87" t="b">
        <f t="shared" si="3"/>
        <v>1</v>
      </c>
      <c r="J61" s="87" t="b">
        <f t="shared" si="3"/>
        <v>1</v>
      </c>
      <c r="K61" s="87" t="b">
        <f t="shared" si="3"/>
        <v>1</v>
      </c>
      <c r="L61" s="87" t="b">
        <f t="shared" si="3"/>
        <v>1</v>
      </c>
      <c r="M61" s="87" t="b">
        <f t="shared" si="3"/>
        <v>1</v>
      </c>
      <c r="N61" s="87" t="b">
        <f t="shared" si="3"/>
        <v>1</v>
      </c>
    </row>
    <row r="62" spans="1:22" x14ac:dyDescent="0.25">
      <c r="I62" s="87" t="b">
        <f t="shared" si="3"/>
        <v>1</v>
      </c>
      <c r="J62" s="87" t="b">
        <f t="shared" si="3"/>
        <v>1</v>
      </c>
      <c r="K62" s="87" t="b">
        <f t="shared" si="3"/>
        <v>1</v>
      </c>
      <c r="L62" s="87" t="b">
        <f t="shared" si="3"/>
        <v>1</v>
      </c>
      <c r="M62" s="87" t="b">
        <f t="shared" si="3"/>
        <v>1</v>
      </c>
      <c r="N62" s="87" t="b">
        <f t="shared" si="3"/>
        <v>1</v>
      </c>
    </row>
  </sheetData>
  <phoneticPr fontId="38" type="noConversion"/>
  <conditionalFormatting sqref="I2:N62">
    <cfRule type="cellIs" dxfId="56" priority="6" operator="equal">
      <formula>FALSE</formula>
    </cfRule>
  </conditionalFormatting>
  <conditionalFormatting sqref="I2:N62">
    <cfRule type="cellIs" dxfId="55" priority="5" stopIfTrue="1" operator="equal">
      <formula>TRUE</formula>
    </cfRule>
  </conditionalFormatting>
  <conditionalFormatting sqref="I2:N62">
    <cfRule type="cellIs" dxfId="54" priority="2" operator="equal">
      <formula>FALSE</formula>
    </cfRule>
  </conditionalFormatting>
  <conditionalFormatting sqref="I2:N62">
    <cfRule type="cellIs" dxfId="53" priority="1" stopIfTrue="1" operator="equal">
      <formula>TRUE</formula>
    </cfRule>
  </conditionalFormatting>
  <pageMargins left="0.75" right="0.75" top="1" bottom="1" header="0.5" footer="0.5"/>
  <pageSetup paperSize="11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D153"/>
  <sheetViews>
    <sheetView zoomScale="70" zoomScaleNormal="70" workbookViewId="0">
      <pane xSplit="2" ySplit="3" topLeftCell="C4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6.77734375" defaultRowHeight="13.2" x14ac:dyDescent="0.25"/>
  <cols>
    <col min="1" max="1" width="11" style="83" customWidth="1"/>
    <col min="2" max="2" width="66" style="83" customWidth="1"/>
    <col min="3" max="4" width="20.77734375" style="244" customWidth="1"/>
    <col min="5" max="5" width="8.21875" style="244" customWidth="1"/>
    <col min="6" max="6" width="20.77734375" style="244" customWidth="1"/>
    <col min="7" max="7" width="6.77734375" style="83" customWidth="1"/>
    <col min="8" max="8" width="14.21875" style="83" customWidth="1"/>
    <col min="9" max="10" width="6.77734375" style="83" customWidth="1"/>
    <col min="11" max="11" width="1.21875" customWidth="1"/>
    <col min="12" max="13" width="7" hidden="1" customWidth="1"/>
    <col min="14" max="14" width="12.21875" bestFit="1" customWidth="1"/>
    <col min="15" max="15" width="18.21875" customWidth="1"/>
    <col min="16" max="16" width="6" hidden="1" customWidth="1"/>
    <col min="17" max="17" width="12.21875" bestFit="1" customWidth="1"/>
    <col min="18" max="18" width="5.44140625" customWidth="1"/>
    <col min="19" max="19" width="1.21875" customWidth="1"/>
    <col min="21" max="21" width="11" style="83" customWidth="1"/>
    <col min="22" max="22" width="50.5546875" style="83" customWidth="1"/>
    <col min="23" max="24" width="20.77734375" style="244" customWidth="1"/>
    <col min="25" max="25" width="8.21875" style="244" customWidth="1"/>
    <col min="26" max="26" width="20.77734375" style="83" customWidth="1"/>
  </cols>
  <sheetData>
    <row r="1" spans="1:30" x14ac:dyDescent="0.25">
      <c r="H1" s="84"/>
    </row>
    <row r="2" spans="1:30" x14ac:dyDescent="0.25">
      <c r="A2" s="83" t="str">
        <f t="shared" ref="A2:C14" si="0">A98</f>
        <v>PEMERINTAH PROVINSI NUSA TENGGARA BARAT</v>
      </c>
      <c r="B2" s="83" t="str">
        <f t="shared" si="0"/>
        <v>LAPORAN REALISASI ANGGARAN PENDAPATAN DAN BELANJA DAERAH</v>
      </c>
      <c r="C2" s="243" t="str">
        <f t="shared" si="0"/>
        <v>UNTUK TAHUN YANG BERAKHIR SAMPAI DENGAN 31 DESEMBER 2020 DAN 2019</v>
      </c>
      <c r="L2" s="91" t="b">
        <f t="shared" ref="L2:Q14" si="1">+A2=U2</f>
        <v>1</v>
      </c>
      <c r="M2" s="91" t="b">
        <f t="shared" si="1"/>
        <v>1</v>
      </c>
      <c r="N2" s="90" t="s">
        <v>4</v>
      </c>
      <c r="O2" s="90" t="s">
        <v>5</v>
      </c>
      <c r="P2" s="90" t="b">
        <f t="shared" si="1"/>
        <v>1</v>
      </c>
      <c r="Q2" s="90" t="s">
        <v>1731</v>
      </c>
      <c r="R2" s="104" t="s">
        <v>1364</v>
      </c>
      <c r="U2" s="83" t="str">
        <f>'LRA- AKRUAL (SIMDA)'!A2</f>
        <v>PEMERINTAH PROVINSI NUSA TENGGARA BARAT</v>
      </c>
      <c r="V2" s="83" t="str">
        <f>'LRA- AKRUAL (SIMDA)'!B2</f>
        <v>LAPORAN REALISASI ANGGARAN PENDAPATAN DAN BELANJA DAERAH</v>
      </c>
      <c r="W2" s="243" t="str">
        <f>'LRA- AKRUAL (SIMDA)'!C2</f>
        <v>UNTUK TAHUN YANG BERAKHIR SAMPAI DENGAN 31 DESEMBER 2020 DAN 2019</v>
      </c>
    </row>
    <row r="3" spans="1:30" x14ac:dyDescent="0.25">
      <c r="A3" s="83" t="str">
        <f t="shared" si="0"/>
        <v>ANGGARAN
2020</v>
      </c>
      <c r="B3" s="83" t="str">
        <f t="shared" si="0"/>
        <v>REALISASI
2020</v>
      </c>
      <c r="C3" s="244" t="str">
        <f t="shared" si="0"/>
        <v>REALISASI
2019</v>
      </c>
      <c r="L3" s="91" t="b">
        <f t="shared" si="1"/>
        <v>1</v>
      </c>
      <c r="M3" s="91" t="b">
        <f t="shared" si="1"/>
        <v>1</v>
      </c>
      <c r="N3" s="90" t="b">
        <f t="shared" si="1"/>
        <v>1</v>
      </c>
      <c r="O3" s="90" t="b">
        <f>IF((D3=X3)=TRUE,D3=X3,D3-X3)</f>
        <v>1</v>
      </c>
      <c r="P3" s="90" t="b">
        <f t="shared" si="1"/>
        <v>1</v>
      </c>
      <c r="Q3" s="90" t="b">
        <f t="shared" si="1"/>
        <v>1</v>
      </c>
      <c r="R3" s="104" t="s">
        <v>1364</v>
      </c>
      <c r="U3" s="83" t="str">
        <f>'LRA- AKRUAL (SIMDA)'!A3</f>
        <v>ANGGARAN
2020</v>
      </c>
      <c r="V3" s="83" t="str">
        <f>'LRA- AKRUAL (SIMDA)'!B3</f>
        <v>REALISASI
2020</v>
      </c>
      <c r="W3" s="244" t="str">
        <f>'LRA- AKRUAL (SIMDA)'!C3</f>
        <v>REALISASI
2019</v>
      </c>
    </row>
    <row r="4" spans="1:30" x14ac:dyDescent="0.25">
      <c r="A4" s="84" t="str">
        <f t="shared" si="0"/>
        <v>1</v>
      </c>
      <c r="B4" s="84" t="str">
        <f t="shared" si="0"/>
        <v>PENDAPATAN</v>
      </c>
      <c r="C4" s="243">
        <f>+VLOOKUP(A4,$A$100:$F$147,3,0)</f>
        <v>5405179978133.0195</v>
      </c>
      <c r="D4" s="243">
        <f>+VLOOKUP(A4,$A$100:$F$147,4,0)</f>
        <v>5174224503506.4199</v>
      </c>
      <c r="E4" s="243">
        <f>+VLOOKUP(A4,$A$100:$F$147,5,0)</f>
        <v>95.727145524090886</v>
      </c>
      <c r="F4" s="243">
        <f>+VLOOKUP(A4,$A$100:$F$147,6,0)</f>
        <v>5197727488242</v>
      </c>
      <c r="H4" s="83" t="str">
        <f>+VLOOKUP(A4,$A$100:$F$144,2,0)</f>
        <v>PENDAPATAN</v>
      </c>
      <c r="I4" s="83" t="b">
        <f>+H4=B4</f>
        <v>1</v>
      </c>
      <c r="L4" s="91" t="b">
        <f t="shared" si="1"/>
        <v>0</v>
      </c>
      <c r="M4" s="91" t="b">
        <f t="shared" si="1"/>
        <v>0</v>
      </c>
      <c r="N4" s="90" t="b">
        <f t="shared" si="1"/>
        <v>1</v>
      </c>
      <c r="O4" s="90" t="b">
        <f t="shared" ref="O4:O9" si="2">IF((D4=X4)=TRUE,D4=X4,D4-X4)</f>
        <v>1</v>
      </c>
      <c r="P4" s="90" t="b">
        <f t="shared" si="1"/>
        <v>1</v>
      </c>
      <c r="Q4" s="90" t="b">
        <f t="shared" si="1"/>
        <v>1</v>
      </c>
      <c r="R4" s="104" t="s">
        <v>1364</v>
      </c>
      <c r="U4" s="84" t="str">
        <f>'LRA- AKRUAL (SIMDA)'!A4</f>
        <v>4</v>
      </c>
      <c r="V4" s="84" t="str">
        <f>'LRA- AKRUAL (SIMDA)'!B4</f>
        <v>PENDAPATAN - LRA</v>
      </c>
      <c r="W4" s="243">
        <f>+VLOOKUP(U4,'LRA- AKRUAL (SIMDA)'!$A:$F,3,0)</f>
        <v>5405179978133.0195</v>
      </c>
      <c r="X4" s="243">
        <f>+VLOOKUP(U4,'LRA- AKRUAL (SIMDA)'!$A:$F,4,0)</f>
        <v>5174224503506.4199</v>
      </c>
      <c r="Y4" s="243">
        <f>+VLOOKUP(U4,'LRA- AKRUAL (SIMDA)'!$A:$F,5,0)</f>
        <v>95.727145524090886</v>
      </c>
      <c r="Z4" s="243">
        <f>+VLOOKUP(U4,'LRA- AKRUAL (SIMDA)'!$A:$F,6,0)</f>
        <v>5197727488242</v>
      </c>
      <c r="AC4" t="str">
        <f>+VLOOKUP(U4,'LRA- AKRUAL (SIMDA)'!$A:$F,2,0)</f>
        <v>PENDAPATAN - LRA</v>
      </c>
      <c r="AD4" t="b">
        <f>+AC4=V4</f>
        <v>1</v>
      </c>
    </row>
    <row r="5" spans="1:30" x14ac:dyDescent="0.25">
      <c r="A5" s="84" t="str">
        <f t="shared" si="0"/>
        <v>1 . 1</v>
      </c>
      <c r="B5" s="84" t="str">
        <f t="shared" si="0"/>
        <v>PENDAPATAN ASLI DAERAH</v>
      </c>
      <c r="C5" s="243">
        <f t="shared" ref="C5:C14" si="3">+VLOOKUP(A5,$A$100:$F$147,3,0)</f>
        <v>1979279325434.02</v>
      </c>
      <c r="D5" s="243">
        <f t="shared" ref="D5:D14" si="4">+VLOOKUP(A5,$A$100:$F$147,4,0)</f>
        <v>1815441373947.4199</v>
      </c>
      <c r="E5" s="243">
        <f t="shared" ref="E5:E14" si="5">+VLOOKUP(A5,$A$100:$F$147,5,0)</f>
        <v>91.722343108359752</v>
      </c>
      <c r="F5" s="243">
        <f t="shared" ref="F5:F14" si="6">+VLOOKUP(A5,$A$100:$F$147,6,0)</f>
        <v>1807482745855</v>
      </c>
      <c r="H5" s="83" t="str">
        <f t="shared" ref="H5:H14" si="7">+VLOOKUP(A5,$A$100:$F$144,2,0)</f>
        <v>PENDAPATAN ASLI DAERAH</v>
      </c>
      <c r="I5" s="83" t="b">
        <f t="shared" ref="I5:I14" si="8">+H5=B5</f>
        <v>1</v>
      </c>
      <c r="L5" s="91" t="b">
        <f t="shared" si="1"/>
        <v>0</v>
      </c>
      <c r="M5" s="91" t="b">
        <f t="shared" si="1"/>
        <v>0</v>
      </c>
      <c r="N5" s="90" t="b">
        <f t="shared" si="1"/>
        <v>1</v>
      </c>
      <c r="O5" s="90" t="b">
        <f t="shared" si="2"/>
        <v>1</v>
      </c>
      <c r="P5" s="90" t="b">
        <f t="shared" si="1"/>
        <v>1</v>
      </c>
      <c r="Q5" s="90" t="b">
        <f t="shared" si="1"/>
        <v>1</v>
      </c>
      <c r="R5" s="104" t="s">
        <v>1364</v>
      </c>
      <c r="U5" s="84" t="str">
        <f>'LRA- AKRUAL (SIMDA)'!A5</f>
        <v>4 . 1</v>
      </c>
      <c r="V5" s="84" t="str">
        <f>'LRA- AKRUAL (SIMDA)'!B5</f>
        <v>PENDAPATAN ASLI DAERAH (PAD) - LRA</v>
      </c>
      <c r="W5" s="243">
        <f>+VLOOKUP(U5,'LRA- AKRUAL (SIMDA)'!$A:$F,3,0)</f>
        <v>1979279325434.02</v>
      </c>
      <c r="X5" s="243">
        <f>+VLOOKUP(U5,'LRA- AKRUAL (SIMDA)'!$A:$F,4,0)</f>
        <v>1815441373947.4199</v>
      </c>
      <c r="Y5" s="243">
        <f>+VLOOKUP(U5,'LRA- AKRUAL (SIMDA)'!$A:$F,5,0)</f>
        <v>91.722343108359752</v>
      </c>
      <c r="Z5" s="243">
        <f>+VLOOKUP(U5,'LRA- AKRUAL (SIMDA)'!$A:$F,6,0)</f>
        <v>1807482745855</v>
      </c>
      <c r="AC5" t="str">
        <f>+VLOOKUP(U5,'LRA- AKRUAL (SIMDA)'!$A:$F,2,0)</f>
        <v>PENDAPATAN ASLI DAERAH (PAD) - LRA</v>
      </c>
      <c r="AD5" t="b">
        <f t="shared" ref="AD5:AD47" si="9">+AC5=V5</f>
        <v>1</v>
      </c>
    </row>
    <row r="6" spans="1:30" x14ac:dyDescent="0.25">
      <c r="A6" s="84" t="str">
        <f t="shared" si="0"/>
        <v>1 . 1 . 1</v>
      </c>
      <c r="B6" s="84" t="str">
        <f t="shared" si="0"/>
        <v>Pendapatan Pajak Daerah</v>
      </c>
      <c r="C6" s="243">
        <f t="shared" si="3"/>
        <v>1374719991582</v>
      </c>
      <c r="D6" s="243">
        <f t="shared" si="4"/>
        <v>1328307081373</v>
      </c>
      <c r="E6" s="243">
        <f t="shared" si="5"/>
        <v>96.623828089123151</v>
      </c>
      <c r="F6" s="243">
        <f t="shared" si="6"/>
        <v>1404964803251</v>
      </c>
      <c r="H6" s="83" t="str">
        <f t="shared" si="7"/>
        <v>Pendapatan Pajak Daerah</v>
      </c>
      <c r="I6" s="83" t="b">
        <f t="shared" si="8"/>
        <v>1</v>
      </c>
      <c r="L6" s="91" t="b">
        <f t="shared" si="1"/>
        <v>0</v>
      </c>
      <c r="M6" s="91" t="b">
        <f t="shared" si="1"/>
        <v>0</v>
      </c>
      <c r="N6" s="90" t="b">
        <f t="shared" si="1"/>
        <v>1</v>
      </c>
      <c r="O6" s="90" t="b">
        <f t="shared" si="2"/>
        <v>1</v>
      </c>
      <c r="P6" s="90" t="b">
        <f t="shared" si="1"/>
        <v>1</v>
      </c>
      <c r="Q6" s="90" t="b">
        <f t="shared" si="1"/>
        <v>1</v>
      </c>
      <c r="R6" s="104" t="s">
        <v>1364</v>
      </c>
      <c r="U6" s="84" t="str">
        <f>'LRA- AKRUAL (SIMDA)'!A6</f>
        <v>4 . 1 . 1</v>
      </c>
      <c r="V6" s="84" t="str">
        <f>'LRA- AKRUAL (SIMDA)'!B6</f>
        <v>Pendapatan Pajak Daerah - LRA</v>
      </c>
      <c r="W6" s="243">
        <f>+VLOOKUP(U6,'LRA- AKRUAL (SIMDA)'!$A:$F,3,0)</f>
        <v>1374719991582</v>
      </c>
      <c r="X6" s="243">
        <f>+VLOOKUP(U6,'LRA- AKRUAL (SIMDA)'!$A:$F,4,0)</f>
        <v>1328307081373</v>
      </c>
      <c r="Y6" s="243">
        <f>+VLOOKUP(U6,'LRA- AKRUAL (SIMDA)'!$A:$F,5,0)</f>
        <v>96.623828089123151</v>
      </c>
      <c r="Z6" s="243">
        <f>+VLOOKUP(U6,'LRA- AKRUAL (SIMDA)'!$A:$F,6,0)</f>
        <v>1404964803251</v>
      </c>
      <c r="AC6" t="str">
        <f>+VLOOKUP(U6,'LRA- AKRUAL (SIMDA)'!$A:$F,2,0)</f>
        <v>Pendapatan Pajak Daerah - LRA</v>
      </c>
      <c r="AD6" t="b">
        <f t="shared" si="9"/>
        <v>1</v>
      </c>
    </row>
    <row r="7" spans="1:30" x14ac:dyDescent="0.25">
      <c r="A7" s="84" t="str">
        <f t="shared" si="0"/>
        <v>1 . 1 . 2</v>
      </c>
      <c r="B7" s="84" t="str">
        <f t="shared" si="0"/>
        <v>Pendapatan Retribusi Daerah</v>
      </c>
      <c r="C7" s="243">
        <f t="shared" si="3"/>
        <v>64639217407</v>
      </c>
      <c r="D7" s="243">
        <f t="shared" si="4"/>
        <v>16474033077</v>
      </c>
      <c r="E7" s="243">
        <f t="shared" si="5"/>
        <v>25.486127057002349</v>
      </c>
      <c r="F7" s="243">
        <f t="shared" si="6"/>
        <v>21480849525</v>
      </c>
      <c r="H7" s="83" t="str">
        <f t="shared" si="7"/>
        <v>Pendapatan Retribusi Daerah</v>
      </c>
      <c r="I7" s="83" t="b">
        <f t="shared" si="8"/>
        <v>1</v>
      </c>
      <c r="L7" s="91" t="b">
        <f t="shared" si="1"/>
        <v>0</v>
      </c>
      <c r="M7" s="91" t="b">
        <f t="shared" si="1"/>
        <v>0</v>
      </c>
      <c r="N7" s="90" t="b">
        <f t="shared" si="1"/>
        <v>1</v>
      </c>
      <c r="O7" s="90" t="b">
        <f t="shared" si="2"/>
        <v>1</v>
      </c>
      <c r="P7" s="90" t="b">
        <f t="shared" si="1"/>
        <v>1</v>
      </c>
      <c r="Q7" s="90" t="b">
        <f t="shared" si="1"/>
        <v>1</v>
      </c>
      <c r="R7" s="104" t="s">
        <v>1364</v>
      </c>
      <c r="U7" s="84" t="str">
        <f>'LRA- AKRUAL (SIMDA)'!A7</f>
        <v>4 . 1 . 2</v>
      </c>
      <c r="V7" s="84" t="str">
        <f>'LRA- AKRUAL (SIMDA)'!B7</f>
        <v>Pendapatan Retribusi Daerah - LRA</v>
      </c>
      <c r="W7" s="243">
        <f>+VLOOKUP(U7,'LRA- AKRUAL (SIMDA)'!$A:$F,3,0)</f>
        <v>64639217407</v>
      </c>
      <c r="X7" s="243">
        <f>+VLOOKUP(U7,'LRA- AKRUAL (SIMDA)'!$A:$F,4,0)</f>
        <v>16474033077</v>
      </c>
      <c r="Y7" s="243">
        <f>+VLOOKUP(U7,'LRA- AKRUAL (SIMDA)'!$A:$F,5,0)</f>
        <v>25.486127057002349</v>
      </c>
      <c r="Z7" s="243">
        <f>+VLOOKUP(U7,'LRA- AKRUAL (SIMDA)'!$A:$F,6,0)</f>
        <v>21480849525</v>
      </c>
      <c r="AC7" t="str">
        <f>+VLOOKUP(U7,'LRA- AKRUAL (SIMDA)'!$A:$F,2,0)</f>
        <v>Pendapatan Retribusi Daerah - LRA</v>
      </c>
      <c r="AD7" t="b">
        <f t="shared" si="9"/>
        <v>1</v>
      </c>
    </row>
    <row r="8" spans="1:30" x14ac:dyDescent="0.25">
      <c r="A8" s="84" t="str">
        <f t="shared" si="0"/>
        <v>1 . 1 . 3</v>
      </c>
      <c r="B8" s="84" t="str">
        <f t="shared" si="0"/>
        <v>Pendapatan Hasil Pengelolaan Kekayaan Daerah Yang Dipisahkan</v>
      </c>
      <c r="C8" s="243">
        <f t="shared" si="3"/>
        <v>60787984223</v>
      </c>
      <c r="D8" s="243">
        <f t="shared" si="4"/>
        <v>61121457472.260002</v>
      </c>
      <c r="E8" s="243">
        <f t="shared" si="5"/>
        <v>100.54858415445504</v>
      </c>
      <c r="F8" s="243">
        <f t="shared" si="6"/>
        <v>54173704673</v>
      </c>
      <c r="H8" s="83" t="str">
        <f t="shared" si="7"/>
        <v>Pendapatan Hasil Pengelolaan Kekayaan Daerah Yang Dipisahkan</v>
      </c>
      <c r="I8" s="83" t="b">
        <f t="shared" si="8"/>
        <v>1</v>
      </c>
      <c r="L8" s="91" t="b">
        <f t="shared" si="1"/>
        <v>0</v>
      </c>
      <c r="M8" s="91" t="b">
        <f t="shared" si="1"/>
        <v>0</v>
      </c>
      <c r="N8" s="90" t="b">
        <f t="shared" si="1"/>
        <v>1</v>
      </c>
      <c r="O8" s="90" t="b">
        <f t="shared" si="2"/>
        <v>1</v>
      </c>
      <c r="P8" s="90" t="b">
        <f t="shared" si="1"/>
        <v>1</v>
      </c>
      <c r="Q8" s="90" t="b">
        <f t="shared" si="1"/>
        <v>1</v>
      </c>
      <c r="R8" s="104" t="s">
        <v>1364</v>
      </c>
      <c r="U8" s="84" t="str">
        <f>'LRA- AKRUAL (SIMDA)'!A8</f>
        <v>4 . 1 . 3</v>
      </c>
      <c r="V8" s="84" t="str">
        <f>'LRA- AKRUAL (SIMDA)'!B8</f>
        <v>Pendapatan Hasil Pengelolaan Kekayaan Daerah yang Dipisahkan - LRA</v>
      </c>
      <c r="W8" s="243">
        <f>+VLOOKUP(U8,'LRA- AKRUAL (SIMDA)'!$A:$F,3,0)</f>
        <v>60787984223</v>
      </c>
      <c r="X8" s="243">
        <f>+VLOOKUP(U8,'LRA- AKRUAL (SIMDA)'!$A:$F,4,0)</f>
        <v>61121457472.260002</v>
      </c>
      <c r="Y8" s="243">
        <f>+VLOOKUP(U8,'LRA- AKRUAL (SIMDA)'!$A:$F,5,0)</f>
        <v>100.54858415445504</v>
      </c>
      <c r="Z8" s="243">
        <f>+VLOOKUP(U8,'LRA- AKRUAL (SIMDA)'!$A:$F,6,0)</f>
        <v>54173704673</v>
      </c>
      <c r="AC8" t="str">
        <f>+VLOOKUP(U8,'LRA- AKRUAL (SIMDA)'!$A:$F,2,0)</f>
        <v>Pendapatan Hasil Pengelolaan Kekayaan Daerah yang Dipisahkan - LRA</v>
      </c>
      <c r="AD8" t="b">
        <f t="shared" si="9"/>
        <v>1</v>
      </c>
    </row>
    <row r="9" spans="1:30" x14ac:dyDescent="0.25">
      <c r="A9" s="84" t="str">
        <f t="shared" si="0"/>
        <v>1 . 1 . 4</v>
      </c>
      <c r="B9" s="84" t="str">
        <f t="shared" si="0"/>
        <v>Lain-lain Pendapatan Asli Daerah yang Sah</v>
      </c>
      <c r="C9" s="243">
        <f t="shared" si="3"/>
        <v>479132132222.02002</v>
      </c>
      <c r="D9" s="243">
        <f t="shared" si="4"/>
        <v>409538802025.15997</v>
      </c>
      <c r="E9" s="243">
        <f t="shared" si="5"/>
        <v>85.475127732695697</v>
      </c>
      <c r="F9" s="243">
        <f t="shared" si="6"/>
        <v>326863388406</v>
      </c>
      <c r="H9" s="83" t="str">
        <f t="shared" si="7"/>
        <v>Lain-lain Pendapatan Asli Daerah yang Sah</v>
      </c>
      <c r="I9" s="83" t="b">
        <f t="shared" si="8"/>
        <v>1</v>
      </c>
      <c r="L9" s="91" t="b">
        <f t="shared" si="1"/>
        <v>0</v>
      </c>
      <c r="M9" s="91" t="b">
        <f t="shared" si="1"/>
        <v>0</v>
      </c>
      <c r="N9" s="90" t="b">
        <f t="shared" si="1"/>
        <v>1</v>
      </c>
      <c r="O9" s="90" t="b">
        <f t="shared" si="2"/>
        <v>1</v>
      </c>
      <c r="P9" s="90" t="b">
        <f t="shared" si="1"/>
        <v>1</v>
      </c>
      <c r="Q9" s="90" t="b">
        <f t="shared" si="1"/>
        <v>1</v>
      </c>
      <c r="R9" s="104" t="s">
        <v>1364</v>
      </c>
      <c r="U9" s="84" t="str">
        <f>'LRA- AKRUAL (SIMDA)'!A9</f>
        <v>4 . 1 . 4</v>
      </c>
      <c r="V9" s="84" t="str">
        <f>'LRA- AKRUAL (SIMDA)'!B9</f>
        <v>Lain-lain PAD Yang Sah - LRA</v>
      </c>
      <c r="W9" s="243">
        <f>+VLOOKUP(U9,'LRA- AKRUAL (SIMDA)'!$A:$F,3,0)</f>
        <v>479132132222.02002</v>
      </c>
      <c r="X9" s="243">
        <f>+VLOOKUP(U9,'LRA- AKRUAL (SIMDA)'!$A:$F,4,0)</f>
        <v>409538802025.15997</v>
      </c>
      <c r="Y9" s="243">
        <f>+VLOOKUP(U9,'LRA- AKRUAL (SIMDA)'!$A:$F,5,0)</f>
        <v>85.475127732695697</v>
      </c>
      <c r="Z9" s="243">
        <f>+VLOOKUP(U9,'LRA- AKRUAL (SIMDA)'!$A:$F,6,0)</f>
        <v>326863388406</v>
      </c>
      <c r="AC9" t="str">
        <f>+VLOOKUP(U9,'LRA- AKRUAL (SIMDA)'!$A:$F,2,0)</f>
        <v>Lain-lain PAD Yang Sah - LRA</v>
      </c>
      <c r="AD9" t="b">
        <f t="shared" si="9"/>
        <v>1</v>
      </c>
    </row>
    <row r="10" spans="1:30" x14ac:dyDescent="0.25">
      <c r="A10" s="84" t="str">
        <f t="shared" si="0"/>
        <v>1 . 2</v>
      </c>
      <c r="B10" s="84" t="str">
        <f t="shared" si="0"/>
        <v>PENDAPATAN TRANSFER</v>
      </c>
      <c r="C10" s="243">
        <f t="shared" si="3"/>
        <v>3420692830190</v>
      </c>
      <c r="D10" s="243">
        <f t="shared" si="4"/>
        <v>3349901895031</v>
      </c>
      <c r="E10" s="243">
        <f t="shared" si="5"/>
        <v>97.930508856737418</v>
      </c>
      <c r="F10" s="243">
        <f t="shared" si="6"/>
        <v>3379212065337</v>
      </c>
      <c r="H10" s="83" t="str">
        <f t="shared" si="7"/>
        <v>PENDAPATAN TRANSFER</v>
      </c>
      <c r="I10" s="83" t="b">
        <f t="shared" si="8"/>
        <v>1</v>
      </c>
      <c r="L10" s="91" t="b">
        <f t="shared" si="1"/>
        <v>0</v>
      </c>
      <c r="M10" s="91" t="b">
        <f t="shared" si="1"/>
        <v>0</v>
      </c>
      <c r="N10" s="90" t="b">
        <f>+C10=(W10-W29)</f>
        <v>1</v>
      </c>
      <c r="O10" s="90" t="b">
        <f>IF((D10=(X10-X29))=TRUE,(D10=(X10-X29)),(D10-(X10-X29)))</f>
        <v>1</v>
      </c>
      <c r="P10" s="90" t="b">
        <f>+E10=(Y10-Y29)</f>
        <v>0</v>
      </c>
      <c r="Q10" s="90" t="b">
        <f>+F10=(Z10-Z29)</f>
        <v>1</v>
      </c>
      <c r="R10" s="104" t="s">
        <v>1364</v>
      </c>
      <c r="U10" s="84" t="str">
        <f>'LRA- AKRUAL (SIMDA)'!A10</f>
        <v>4 . 2</v>
      </c>
      <c r="V10" s="84" t="str">
        <f>'LRA- AKRUAL (SIMDA)'!B10</f>
        <v>PENDAPATAN TRANSFER - LRA</v>
      </c>
      <c r="W10" s="243">
        <f>+VLOOKUP(U10,'LRA- AKRUAL (SIMDA)'!$A:$F,3,0)</f>
        <v>3422354916440</v>
      </c>
      <c r="X10" s="243">
        <f>+VLOOKUP(U10,'LRA- AKRUAL (SIMDA)'!$A:$F,4,0)</f>
        <v>3351565124044</v>
      </c>
      <c r="Y10" s="243">
        <f>+VLOOKUP(U10,'LRA- AKRUAL (SIMDA)'!$A:$F,5,0)</f>
        <v>97.93154730808466</v>
      </c>
      <c r="Z10" s="243">
        <f>+VLOOKUP(U10,'LRA- AKRUAL (SIMDA)'!$A:$F,6,0)</f>
        <v>3383819523675</v>
      </c>
      <c r="AC10" t="str">
        <f>+VLOOKUP(U10,'LRA- AKRUAL (SIMDA)'!$A:$F,2,0)</f>
        <v>PENDAPATAN TRANSFER - LRA</v>
      </c>
      <c r="AD10" t="b">
        <f t="shared" si="9"/>
        <v>1</v>
      </c>
    </row>
    <row r="11" spans="1:30" x14ac:dyDescent="0.25">
      <c r="A11" s="84" t="str">
        <f t="shared" si="0"/>
        <v>1 . 2 . 1</v>
      </c>
      <c r="B11" s="84" t="str">
        <f t="shared" si="0"/>
        <v>Transfer Pemerintah Pusat - Dana Perimbangan</v>
      </c>
      <c r="C11" s="243">
        <f t="shared" si="3"/>
        <v>3381557776190</v>
      </c>
      <c r="D11" s="243">
        <f t="shared" si="4"/>
        <v>3310766841031</v>
      </c>
      <c r="E11" s="243">
        <f t="shared" si="5"/>
        <v>97.906558460794372</v>
      </c>
      <c r="F11" s="243">
        <f t="shared" si="6"/>
        <v>3342865637337</v>
      </c>
      <c r="H11" s="83" t="str">
        <f t="shared" si="7"/>
        <v>Transfer Pemerintah Pusat - Dana Perimbangan</v>
      </c>
      <c r="I11" s="83" t="b">
        <f t="shared" si="8"/>
        <v>1</v>
      </c>
      <c r="L11" s="91" t="b">
        <f t="shared" si="1"/>
        <v>0</v>
      </c>
      <c r="M11" s="91" t="b">
        <f t="shared" si="1"/>
        <v>0</v>
      </c>
      <c r="N11" s="90" t="b">
        <f t="shared" si="1"/>
        <v>1</v>
      </c>
      <c r="O11" s="90" t="b">
        <f t="shared" ref="O11:O14" si="10">IF((D11=X11)=TRUE,D11=X11,D11-X11)</f>
        <v>1</v>
      </c>
      <c r="P11" s="90" t="b">
        <f t="shared" si="1"/>
        <v>1</v>
      </c>
      <c r="Q11" s="90" t="b">
        <f t="shared" si="1"/>
        <v>1</v>
      </c>
      <c r="R11" s="104" t="s">
        <v>1364</v>
      </c>
      <c r="U11" s="84" t="str">
        <f>'LRA- AKRUAL (SIMDA)'!A11</f>
        <v>4 . 2 . 1</v>
      </c>
      <c r="V11" s="84" t="str">
        <f>'LRA- AKRUAL (SIMDA)'!B11</f>
        <v>Pendapatan Transfer Pemerintah Pusat - LRA</v>
      </c>
      <c r="W11" s="243">
        <f>+VLOOKUP(U11,'LRA- AKRUAL (SIMDA)'!$A:$F,3,0)</f>
        <v>3381557776190</v>
      </c>
      <c r="X11" s="243">
        <f>+VLOOKUP(U11,'LRA- AKRUAL (SIMDA)'!$A:$F,4,0)</f>
        <v>3310766841031</v>
      </c>
      <c r="Y11" s="243">
        <f>+VLOOKUP(U11,'LRA- AKRUAL (SIMDA)'!$A:$F,5,0)</f>
        <v>97.906558460794372</v>
      </c>
      <c r="Z11" s="243">
        <f>+VLOOKUP(U11,'LRA- AKRUAL (SIMDA)'!$A:$F,6,0)</f>
        <v>3342865637337</v>
      </c>
      <c r="AC11" t="str">
        <f>+VLOOKUP(U11,'LRA- AKRUAL (SIMDA)'!$A:$F,2,0)</f>
        <v>Pendapatan Transfer Pemerintah Pusat - LRA</v>
      </c>
      <c r="AD11" t="b">
        <f t="shared" si="9"/>
        <v>1</v>
      </c>
    </row>
    <row r="12" spans="1:30" x14ac:dyDescent="0.25">
      <c r="A12" s="84" t="str">
        <f t="shared" si="0"/>
        <v>1 . 2 . 1 . 1</v>
      </c>
      <c r="B12" s="84" t="str">
        <f t="shared" si="0"/>
        <v>Dana Bagi Hasil Pajak</v>
      </c>
      <c r="C12" s="243">
        <f t="shared" si="3"/>
        <v>194865013385</v>
      </c>
      <c r="D12" s="243">
        <f t="shared" si="4"/>
        <v>174135496633</v>
      </c>
      <c r="E12" s="243">
        <f t="shared" si="5"/>
        <v>89.362114629041102</v>
      </c>
      <c r="F12" s="243">
        <f t="shared" si="6"/>
        <v>124847165200</v>
      </c>
      <c r="H12" s="83" t="str">
        <f t="shared" si="7"/>
        <v>Dana Bagi Hasil Pajak</v>
      </c>
      <c r="I12" s="83" t="b">
        <f t="shared" si="8"/>
        <v>1</v>
      </c>
      <c r="L12" s="91" t="b">
        <f t="shared" si="1"/>
        <v>0</v>
      </c>
      <c r="M12" s="91" t="b">
        <f t="shared" si="1"/>
        <v>0</v>
      </c>
      <c r="N12" s="90" t="b">
        <f t="shared" si="1"/>
        <v>1</v>
      </c>
      <c r="O12" s="90" t="b">
        <f t="shared" si="10"/>
        <v>1</v>
      </c>
      <c r="P12" s="90" t="b">
        <f t="shared" si="1"/>
        <v>1</v>
      </c>
      <c r="Q12" s="90" t="b">
        <f t="shared" si="1"/>
        <v>1</v>
      </c>
      <c r="R12" s="104" t="s">
        <v>1364</v>
      </c>
      <c r="U12" s="84" t="str">
        <f>'LRA- AKRUAL (SIMDA)'!A12</f>
        <v>4 . 2 . 1 . 1</v>
      </c>
      <c r="V12" s="84" t="str">
        <f>'LRA- AKRUAL (SIMDA)'!B12</f>
        <v>Bagi Hasil Pajak - LRA</v>
      </c>
      <c r="W12" s="243">
        <f>+VLOOKUP(U12,'LRA- AKRUAL (SIMDA)'!$A:$F,3,0)</f>
        <v>194865013385</v>
      </c>
      <c r="X12" s="243">
        <f>+VLOOKUP(U12,'LRA- AKRUAL (SIMDA)'!$A:$F,4,0)</f>
        <v>174135496633</v>
      </c>
      <c r="Y12" s="243">
        <f>+VLOOKUP(U12,'LRA- AKRUAL (SIMDA)'!$A:$F,5,0)</f>
        <v>89.362114629041102</v>
      </c>
      <c r="Z12" s="243">
        <f>+VLOOKUP(U12,'LRA- AKRUAL (SIMDA)'!$A:$F,6,0)</f>
        <v>124847165200</v>
      </c>
      <c r="AC12" t="str">
        <f>+VLOOKUP(U12,'LRA- AKRUAL (SIMDA)'!$A:$F,2,0)</f>
        <v>Bagi Hasil Pajak - LRA</v>
      </c>
      <c r="AD12" t="b">
        <f t="shared" si="9"/>
        <v>1</v>
      </c>
    </row>
    <row r="13" spans="1:30" x14ac:dyDescent="0.25">
      <c r="A13" s="84" t="str">
        <f t="shared" si="0"/>
        <v>1 . 2 . 1 . 2</v>
      </c>
      <c r="B13" s="84" t="str">
        <f t="shared" si="0"/>
        <v>Dana Bagi Hasil Bukan Pajak (Sumber Daya Alam)</v>
      </c>
      <c r="C13" s="243">
        <f t="shared" si="3"/>
        <v>69870042432</v>
      </c>
      <c r="D13" s="243">
        <f t="shared" si="4"/>
        <v>59124751082</v>
      </c>
      <c r="E13" s="243">
        <f t="shared" si="5"/>
        <v>84.621032167745284</v>
      </c>
      <c r="F13" s="243">
        <f t="shared" si="6"/>
        <v>60477630400</v>
      </c>
      <c r="H13" s="83" t="str">
        <f t="shared" si="7"/>
        <v>Dana Bagi Hasil Bukan Pajak (Sumber Daya Alam)</v>
      </c>
      <c r="I13" s="83" t="b">
        <f t="shared" si="8"/>
        <v>1</v>
      </c>
      <c r="L13" s="91" t="b">
        <f t="shared" si="1"/>
        <v>0</v>
      </c>
      <c r="M13" s="91" t="b">
        <f t="shared" si="1"/>
        <v>0</v>
      </c>
      <c r="N13" s="90" t="b">
        <f t="shared" si="1"/>
        <v>1</v>
      </c>
      <c r="O13" s="90" t="b">
        <f t="shared" si="10"/>
        <v>1</v>
      </c>
      <c r="P13" s="90" t="b">
        <f t="shared" si="1"/>
        <v>1</v>
      </c>
      <c r="Q13" s="90" t="b">
        <f t="shared" si="1"/>
        <v>1</v>
      </c>
      <c r="R13" s="104" t="s">
        <v>1364</v>
      </c>
      <c r="U13" s="84" t="str">
        <f>'LRA- AKRUAL (SIMDA)'!A13</f>
        <v>4 . 2 . 1 . 2</v>
      </c>
      <c r="V13" s="84" t="str">
        <f>'LRA- AKRUAL (SIMDA)'!B13</f>
        <v>Bagi Hasil Bukan Pajak/Sumber Daya Alam - LRA</v>
      </c>
      <c r="W13" s="243">
        <f>+VLOOKUP(U13,'LRA- AKRUAL (SIMDA)'!$A:$F,3,0)</f>
        <v>69870042432</v>
      </c>
      <c r="X13" s="243">
        <f>+VLOOKUP(U13,'LRA- AKRUAL (SIMDA)'!$A:$F,4,0)</f>
        <v>59124751082</v>
      </c>
      <c r="Y13" s="243">
        <f>+VLOOKUP(U13,'LRA- AKRUAL (SIMDA)'!$A:$F,5,0)</f>
        <v>84.621032167745284</v>
      </c>
      <c r="Z13" s="243">
        <f>+VLOOKUP(U13,'LRA- AKRUAL (SIMDA)'!$A:$F,6,0)</f>
        <v>60477630400</v>
      </c>
      <c r="AC13" t="str">
        <f>+VLOOKUP(U13,'LRA- AKRUAL (SIMDA)'!$A:$F,2,0)</f>
        <v>Bagi Hasil Bukan Pajak/Sumber Daya Alam - LRA</v>
      </c>
      <c r="AD13" t="b">
        <f t="shared" si="9"/>
        <v>1</v>
      </c>
    </row>
    <row r="14" spans="1:30" x14ac:dyDescent="0.25">
      <c r="A14" s="84" t="str">
        <f t="shared" si="0"/>
        <v>1 . 2 . 1 . 3</v>
      </c>
      <c r="B14" s="84" t="str">
        <f t="shared" si="0"/>
        <v>Dana Alokasi Umum</v>
      </c>
      <c r="C14" s="243">
        <f t="shared" si="3"/>
        <v>1484527774000</v>
      </c>
      <c r="D14" s="243">
        <f t="shared" si="4"/>
        <v>1475540106000</v>
      </c>
      <c r="E14" s="243">
        <f t="shared" si="5"/>
        <v>99.394577308864825</v>
      </c>
      <c r="F14" s="243">
        <f t="shared" si="6"/>
        <v>1583746053000</v>
      </c>
      <c r="H14" s="83" t="str">
        <f t="shared" si="7"/>
        <v>Dana Alokasi Umum</v>
      </c>
      <c r="I14" s="83" t="b">
        <f t="shared" si="8"/>
        <v>1</v>
      </c>
      <c r="L14" s="91" t="b">
        <f t="shared" si="1"/>
        <v>0</v>
      </c>
      <c r="M14" s="91" t="b">
        <f t="shared" si="1"/>
        <v>0</v>
      </c>
      <c r="N14" s="90" t="b">
        <f t="shared" si="1"/>
        <v>1</v>
      </c>
      <c r="O14" s="90" t="b">
        <f t="shared" si="10"/>
        <v>1</v>
      </c>
      <c r="P14" s="90" t="b">
        <f t="shared" si="1"/>
        <v>1</v>
      </c>
      <c r="Q14" s="90" t="b">
        <f t="shared" si="1"/>
        <v>1</v>
      </c>
      <c r="R14" s="104" t="s">
        <v>1364</v>
      </c>
      <c r="U14" s="84" t="str">
        <f>'LRA- AKRUAL (SIMDA)'!A14</f>
        <v>4 . 2 . 1 . 3</v>
      </c>
      <c r="V14" s="84" t="str">
        <f>'LRA- AKRUAL (SIMDA)'!B14</f>
        <v>Dana Alokasi Umum (DAU) - LRA</v>
      </c>
      <c r="W14" s="243">
        <f>+VLOOKUP(U14,'LRA- AKRUAL (SIMDA)'!$A:$F,3,0)</f>
        <v>1484527774000</v>
      </c>
      <c r="X14" s="243">
        <f>+VLOOKUP(U14,'LRA- AKRUAL (SIMDA)'!$A:$F,4,0)</f>
        <v>1475540106000</v>
      </c>
      <c r="Y14" s="243">
        <f>+VLOOKUP(U14,'LRA- AKRUAL (SIMDA)'!$A:$F,5,0)</f>
        <v>99.394577308864825</v>
      </c>
      <c r="Z14" s="243">
        <f>+VLOOKUP(U14,'LRA- AKRUAL (SIMDA)'!$A:$F,6,0)</f>
        <v>1583746053000</v>
      </c>
      <c r="AC14" t="str">
        <f>+VLOOKUP(U14,'LRA- AKRUAL (SIMDA)'!$A:$F,2,0)</f>
        <v>Dana Alokasi Umum (DAU) - LRA</v>
      </c>
      <c r="AD14" t="b">
        <f t="shared" si="9"/>
        <v>1</v>
      </c>
    </row>
    <row r="15" spans="1:30" x14ac:dyDescent="0.25">
      <c r="A15" s="84"/>
      <c r="B15" s="84"/>
      <c r="C15" s="243"/>
      <c r="D15" s="243"/>
      <c r="E15" s="243"/>
      <c r="F15" s="243"/>
      <c r="L15" s="91"/>
      <c r="M15" s="91"/>
      <c r="N15" s="90"/>
      <c r="O15" s="90"/>
      <c r="P15" s="90"/>
      <c r="Q15" s="90"/>
      <c r="R15" s="104"/>
    </row>
    <row r="16" spans="1:30" x14ac:dyDescent="0.25">
      <c r="A16" s="84" t="str">
        <f>A111</f>
        <v>1 . 2 . 1 . 4</v>
      </c>
      <c r="B16" s="84" t="str">
        <f>B111</f>
        <v>Dana Alokasi Khusus</v>
      </c>
      <c r="C16" s="243">
        <f>+VLOOKUP(A16,$A$100:$F$147,3,0)</f>
        <v>1632294946373</v>
      </c>
      <c r="D16" s="243">
        <f>+VLOOKUP(A16,$A$100:$F$147,4,0)</f>
        <v>1601966487316</v>
      </c>
      <c r="E16" s="243">
        <f>+VLOOKUP(A16,$A$100:$F$147,5,0)</f>
        <v>98.141974333475048</v>
      </c>
      <c r="F16" s="243">
        <f>+VLOOKUP(A16,$A$100:$F$147,6,0)</f>
        <v>1573794788737</v>
      </c>
      <c r="H16" s="83" t="str">
        <f>+VLOOKUP(A16,$A$100:$F$144,2,0)</f>
        <v>Dana Alokasi Khusus</v>
      </c>
      <c r="I16" s="83" t="b">
        <f>+H16=B16</f>
        <v>1</v>
      </c>
      <c r="L16" s="91" t="b">
        <f t="shared" ref="L16:Q16" si="11">+A16=U16</f>
        <v>0</v>
      </c>
      <c r="M16" s="91" t="b">
        <f t="shared" si="11"/>
        <v>0</v>
      </c>
      <c r="N16" s="90" t="b">
        <f t="shared" si="11"/>
        <v>1</v>
      </c>
      <c r="O16" s="90" t="b">
        <f>IF((D16=X16)=TRUE,D16=X16,D16-X16)</f>
        <v>1</v>
      </c>
      <c r="P16" s="90" t="b">
        <f t="shared" si="11"/>
        <v>1</v>
      </c>
      <c r="Q16" s="90" t="b">
        <f t="shared" si="11"/>
        <v>1</v>
      </c>
      <c r="R16" s="104" t="s">
        <v>1364</v>
      </c>
      <c r="U16" s="84" t="s">
        <v>1358</v>
      </c>
      <c r="V16" s="84" t="s">
        <v>1361</v>
      </c>
      <c r="W16" s="243">
        <f>+SUM(W17:W18)</f>
        <v>1632294946373</v>
      </c>
      <c r="X16" s="243">
        <f t="shared" ref="X16:Z16" si="12">+SUM(X17:X18)</f>
        <v>1601966487316</v>
      </c>
      <c r="Y16" s="243">
        <f>+X16/W16*100</f>
        <v>98.141974333475048</v>
      </c>
      <c r="Z16" s="243">
        <f t="shared" si="12"/>
        <v>1573794788737</v>
      </c>
    </row>
    <row r="17" spans="1:30" x14ac:dyDescent="0.25">
      <c r="A17" s="84"/>
      <c r="B17" s="84"/>
      <c r="C17" s="243"/>
      <c r="D17" s="243"/>
      <c r="E17" s="243"/>
      <c r="F17" s="243"/>
      <c r="L17" s="91"/>
      <c r="M17" s="91"/>
      <c r="N17" s="90"/>
      <c r="O17" s="90"/>
      <c r="P17" s="90"/>
      <c r="Q17" s="90"/>
      <c r="R17" s="104" t="s">
        <v>1365</v>
      </c>
      <c r="U17" s="84" t="str">
        <f>'LRA- AKRUAL (SIMDA)'!A15</f>
        <v>4 . 2 . 1 . 4</v>
      </c>
      <c r="V17" s="84" t="str">
        <f>'LRA- AKRUAL (SIMDA)'!B15</f>
        <v>Dana Alokasi Khusus (DAK) - LRA</v>
      </c>
      <c r="W17" s="243">
        <f>+VLOOKUP(U17,'LRA- AKRUAL (SIMDA)'!$A:$F,3,0)</f>
        <v>1632294946373</v>
      </c>
      <c r="X17" s="243">
        <f>+VLOOKUP(U17,'LRA- AKRUAL (SIMDA)'!$A:$F,4,0)</f>
        <v>355203497834</v>
      </c>
      <c r="Y17" s="243">
        <f>+VLOOKUP(U17,'LRA- AKRUAL (SIMDA)'!$A:$F,5,0)</f>
        <v>21.760987413657748</v>
      </c>
      <c r="Z17" s="243">
        <f>+VLOOKUP(U17,'LRA- AKRUAL (SIMDA)'!$A:$F,6,0)</f>
        <v>434251210607</v>
      </c>
      <c r="AC17" t="str">
        <f>+VLOOKUP(U17,'LRA- AKRUAL (SIMDA)'!$A:$F,2,0)</f>
        <v>Dana Alokasi Khusus (DAK) - LRA</v>
      </c>
      <c r="AD17" t="b">
        <f>+AC17=V17</f>
        <v>1</v>
      </c>
    </row>
    <row r="18" spans="1:30" x14ac:dyDescent="0.25">
      <c r="A18" s="84"/>
      <c r="B18" s="84"/>
      <c r="C18" s="243"/>
      <c r="D18" s="243"/>
      <c r="E18" s="243"/>
      <c r="F18" s="243"/>
      <c r="L18" s="91"/>
      <c r="M18" s="91"/>
      <c r="N18" s="90"/>
      <c r="O18" s="90"/>
      <c r="P18" s="90"/>
      <c r="Q18" s="90"/>
      <c r="R18" s="104" t="s">
        <v>1365</v>
      </c>
      <c r="U18" s="84" t="str">
        <f>'LRA- AKRUAL (SIMDA)'!A16</f>
        <v>4 . 2 . 1 . 5</v>
      </c>
      <c r="V18" s="84" t="str">
        <f>'LRA- AKRUAL (SIMDA)'!B16</f>
        <v>Dana Alokasi Khusus (DAK) Non Fisik - LRA</v>
      </c>
      <c r="W18" s="243">
        <f>+VLOOKUP(U18,'LRA- AKRUAL (SIMDA)'!$A:$F,3,0)</f>
        <v>0</v>
      </c>
      <c r="X18" s="243">
        <f>+VLOOKUP(U18,'LRA- AKRUAL (SIMDA)'!$A:$F,4,0)</f>
        <v>1246762989482</v>
      </c>
      <c r="Y18" s="243">
        <f>+VLOOKUP(U18,'LRA- AKRUAL (SIMDA)'!$A:$F,5,0)</f>
        <v>0</v>
      </c>
      <c r="Z18" s="243">
        <f>+VLOOKUP(U18,'LRA- AKRUAL (SIMDA)'!$A:$F,6,0)</f>
        <v>1139543578130</v>
      </c>
      <c r="AC18" t="str">
        <f>+VLOOKUP(U18,'LRA- AKRUAL (SIMDA)'!$A:$F,2,0)</f>
        <v>Dana Alokasi Khusus (DAK) Non Fisik - LRA</v>
      </c>
      <c r="AD18" t="b">
        <f>+AC18=V18</f>
        <v>1</v>
      </c>
    </row>
    <row r="19" spans="1:30" x14ac:dyDescent="0.25">
      <c r="A19" s="84"/>
      <c r="B19" s="84"/>
      <c r="C19" s="243"/>
      <c r="D19" s="243"/>
      <c r="E19" s="243"/>
      <c r="F19" s="243"/>
      <c r="L19" s="91"/>
      <c r="M19" s="91"/>
      <c r="N19" s="90"/>
      <c r="O19" s="90"/>
      <c r="P19" s="90"/>
      <c r="Q19" s="90"/>
      <c r="R19" s="104"/>
      <c r="U19" s="84"/>
      <c r="V19" s="84"/>
      <c r="W19" s="243"/>
      <c r="X19" s="243"/>
      <c r="Y19" s="243"/>
      <c r="Z19" s="243"/>
    </row>
    <row r="20" spans="1:30" x14ac:dyDescent="0.25">
      <c r="A20" s="84" t="str">
        <f>A112</f>
        <v>1 . 2 . 2</v>
      </c>
      <c r="B20" s="84" t="str">
        <f>B112</f>
        <v>Transfer Pemerintah Pusat - Lainnya</v>
      </c>
      <c r="C20" s="243">
        <f>+VLOOKUP(A20,$A$100:$F$147,3,0)</f>
        <v>39135054000</v>
      </c>
      <c r="D20" s="243">
        <f>+VLOOKUP(A20,$A$100:$F$147,4,0)</f>
        <v>39135054000</v>
      </c>
      <c r="E20" s="243">
        <f>+VLOOKUP(A20,$A$100:$F$147,5,0)</f>
        <v>100</v>
      </c>
      <c r="F20" s="243">
        <f>+VLOOKUP(A20,$A$100:$F$147,6,0)</f>
        <v>36346428000</v>
      </c>
      <c r="H20" s="83" t="str">
        <f>+VLOOKUP(A20,$A$100:$F$144,2,0)</f>
        <v>Transfer Pemerintah Pusat - Lainnya</v>
      </c>
      <c r="I20" s="83" t="b">
        <f t="shared" ref="I20:I45" si="13">+H20=B20</f>
        <v>1</v>
      </c>
      <c r="L20" s="91" t="b">
        <f t="shared" ref="L20:Q21" si="14">+A20=U20</f>
        <v>0</v>
      </c>
      <c r="M20" s="91" t="b">
        <f t="shared" si="14"/>
        <v>0</v>
      </c>
      <c r="N20" s="90" t="b">
        <f t="shared" si="14"/>
        <v>1</v>
      </c>
      <c r="O20" s="90" t="b">
        <f>IF((D20=X20)=TRUE,D20=X20,D20-X20)</f>
        <v>1</v>
      </c>
      <c r="P20" s="90" t="b">
        <f t="shared" si="14"/>
        <v>1</v>
      </c>
      <c r="Q20" s="90" t="b">
        <f t="shared" si="14"/>
        <v>1</v>
      </c>
      <c r="R20" s="104" t="s">
        <v>1364</v>
      </c>
      <c r="U20" s="84" t="str">
        <f>'LRA- AKRUAL (SIMDA)'!A17</f>
        <v>4 . 2 . 2</v>
      </c>
      <c r="V20" s="84" t="str">
        <f>'LRA- AKRUAL (SIMDA)'!B17</f>
        <v>Pendapatan Transfer Pemerintah Pusat - Lainnya - LRA</v>
      </c>
      <c r="W20" s="243">
        <f>+VLOOKUP(U20,'LRA- AKRUAL (SIMDA)'!$A:$F,3,0)</f>
        <v>39135054000</v>
      </c>
      <c r="X20" s="243">
        <f>+VLOOKUP(U20,'LRA- AKRUAL (SIMDA)'!$A:$F,4,0)</f>
        <v>39135054000</v>
      </c>
      <c r="Y20" s="243">
        <f>+VLOOKUP(U20,'LRA- AKRUAL (SIMDA)'!$A:$F,5,0)</f>
        <v>100</v>
      </c>
      <c r="Z20" s="243">
        <f>+VLOOKUP(U20,'LRA- AKRUAL (SIMDA)'!$A:$F,6,0)</f>
        <v>36346428000</v>
      </c>
      <c r="AC20" t="str">
        <f>+VLOOKUP(U20,'LRA- AKRUAL (SIMDA)'!$A:$F,2,0)</f>
        <v>Pendapatan Transfer Pemerintah Pusat - Lainnya - LRA</v>
      </c>
      <c r="AD20" t="b">
        <f t="shared" si="9"/>
        <v>1</v>
      </c>
    </row>
    <row r="21" spans="1:30" x14ac:dyDescent="0.25">
      <c r="A21" s="84" t="str">
        <f>A113</f>
        <v>1 . 2 . 2 . 2</v>
      </c>
      <c r="B21" s="84" t="str">
        <f>B113</f>
        <v>Dana Penyesuaian</v>
      </c>
      <c r="C21" s="243">
        <f>+VLOOKUP(A21,$A$100:$F$147,3,0)</f>
        <v>39135054000</v>
      </c>
      <c r="D21" s="243">
        <f>+VLOOKUP(A21,$A$100:$F$147,4,0)</f>
        <v>39135054000</v>
      </c>
      <c r="E21" s="243">
        <f>+VLOOKUP(A21,$A$100:$F$147,5,0)</f>
        <v>100</v>
      </c>
      <c r="F21" s="243">
        <f>+VLOOKUP(A21,$A$100:$F$147,6,0)</f>
        <v>36346428000</v>
      </c>
      <c r="H21" s="83" t="str">
        <f>+VLOOKUP(A21,$A$100:$F$144,2,0)</f>
        <v>Dana Penyesuaian</v>
      </c>
      <c r="I21" s="83" t="b">
        <f t="shared" si="13"/>
        <v>1</v>
      </c>
      <c r="L21" s="91" t="b">
        <f t="shared" si="14"/>
        <v>0</v>
      </c>
      <c r="M21" s="91" t="b">
        <f t="shared" si="14"/>
        <v>0</v>
      </c>
      <c r="N21" s="90" t="b">
        <f t="shared" si="14"/>
        <v>1</v>
      </c>
      <c r="O21" s="90" t="b">
        <f>IF((D21=X21)=TRUE,D21=X21,D21-X21)</f>
        <v>1</v>
      </c>
      <c r="P21" s="90" t="b">
        <f t="shared" si="14"/>
        <v>1</v>
      </c>
      <c r="Q21" s="90" t="b">
        <f t="shared" si="14"/>
        <v>1</v>
      </c>
      <c r="R21" s="104" t="s">
        <v>1364</v>
      </c>
      <c r="U21" s="84" t="str">
        <f>'LRA- AKRUAL (SIMDA)'!A18</f>
        <v>4 . 2 . 2 . 3</v>
      </c>
      <c r="V21" s="84" t="str">
        <f>'LRA- AKRUAL (SIMDA)'!B18</f>
        <v>Dana Penyesuaian - LRA</v>
      </c>
      <c r="W21" s="243">
        <f>+VLOOKUP(U21,'LRA- AKRUAL (SIMDA)'!$A:$F,3,0)</f>
        <v>39135054000</v>
      </c>
      <c r="X21" s="243">
        <f>+VLOOKUP(U21,'LRA- AKRUAL (SIMDA)'!$A:$F,4,0)</f>
        <v>39135054000</v>
      </c>
      <c r="Y21" s="243">
        <f>+VLOOKUP(U21,'LRA- AKRUAL (SIMDA)'!$A:$F,5,0)</f>
        <v>100</v>
      </c>
      <c r="Z21" s="243">
        <f>+VLOOKUP(U21,'LRA- AKRUAL (SIMDA)'!$A:$F,6,0)</f>
        <v>36346428000</v>
      </c>
      <c r="AC21" t="str">
        <f>+VLOOKUP(U21,'LRA- AKRUAL (SIMDA)'!$A:$F,2,0)</f>
        <v>Dana Penyesuaian - LRA</v>
      </c>
      <c r="AD21" t="b">
        <f t="shared" si="9"/>
        <v>1</v>
      </c>
    </row>
    <row r="22" spans="1:30" x14ac:dyDescent="0.25">
      <c r="A22" s="84"/>
      <c r="B22" s="84"/>
      <c r="C22" s="243"/>
      <c r="D22" s="243"/>
      <c r="E22" s="243"/>
      <c r="F22" s="243"/>
      <c r="L22" s="91"/>
      <c r="M22" s="91"/>
      <c r="N22" s="90"/>
      <c r="O22" s="90"/>
      <c r="P22" s="90"/>
      <c r="Q22" s="90"/>
      <c r="R22" s="104"/>
      <c r="U22" s="84"/>
      <c r="V22" s="84"/>
      <c r="W22" s="243"/>
      <c r="X22" s="243"/>
      <c r="Y22" s="243"/>
      <c r="Z22" s="243"/>
    </row>
    <row r="23" spans="1:30" x14ac:dyDescent="0.25">
      <c r="A23" s="84"/>
      <c r="B23" s="84"/>
      <c r="C23" s="243"/>
      <c r="D23" s="243"/>
      <c r="E23" s="243"/>
      <c r="F23" s="243"/>
      <c r="L23" s="91"/>
      <c r="M23" s="91"/>
      <c r="N23" s="90"/>
      <c r="O23" s="90"/>
      <c r="P23" s="90"/>
      <c r="Q23" s="90"/>
      <c r="R23" s="104"/>
      <c r="U23" s="84"/>
      <c r="V23" s="84"/>
      <c r="W23" s="243"/>
      <c r="X23" s="243"/>
      <c r="Y23" s="243"/>
      <c r="Z23" s="243"/>
    </row>
    <row r="24" spans="1:30" x14ac:dyDescent="0.25">
      <c r="A24" s="84" t="str">
        <f>A114</f>
        <v>1 . 3</v>
      </c>
      <c r="B24" s="84" t="str">
        <f>B114</f>
        <v>LAIN-LAIN PENDAPATAN YANG SAH</v>
      </c>
      <c r="C24" s="243">
        <f>+VLOOKUP(A24,$A$100:$F$147,3,0)</f>
        <v>5207822509</v>
      </c>
      <c r="D24" s="243">
        <f>+VLOOKUP(A24,$A$100:$F$147,4,0)</f>
        <v>8881234528</v>
      </c>
      <c r="E24" s="243">
        <f>+VLOOKUP(A24,$A$100:$F$147,5,0)</f>
        <v>170.53642885585523</v>
      </c>
      <c r="F24" s="243">
        <f>+VLOOKUP(A24,$A$100:$F$147,6,0)</f>
        <v>11032677050</v>
      </c>
      <c r="H24" s="83" t="str">
        <f>+VLOOKUP(A24,$A$100:$F$144,2,0)</f>
        <v>LAIN-LAIN PENDAPATAN YANG SAH</v>
      </c>
      <c r="I24" s="83" t="b">
        <f t="shared" si="13"/>
        <v>1</v>
      </c>
      <c r="L24" s="91" t="b">
        <f t="shared" ref="L24:Q25" si="15">+A24=U24</f>
        <v>0</v>
      </c>
      <c r="M24" s="91" t="b">
        <f t="shared" si="15"/>
        <v>0</v>
      </c>
      <c r="N24" s="90" t="b">
        <f>+C24=(W24+W29)</f>
        <v>1</v>
      </c>
      <c r="O24" s="90" t="b">
        <f>+D24=(X24+X29)</f>
        <v>1</v>
      </c>
      <c r="P24" s="90" t="b">
        <f>+E24=(Y24+Y29)</f>
        <v>0</v>
      </c>
      <c r="Q24" s="90" t="b">
        <f>+F24=(Z24+Z29)</f>
        <v>1</v>
      </c>
      <c r="R24" s="104" t="s">
        <v>1364</v>
      </c>
      <c r="U24" s="84" t="str">
        <f>'LRA- AKRUAL (SIMDA)'!A23</f>
        <v>4 . 3</v>
      </c>
      <c r="V24" s="84" t="str">
        <f>'LRA- AKRUAL (SIMDA)'!B23</f>
        <v>LAIN-LAIN PENDAPATAN DAERAH YANG SAH - LRA</v>
      </c>
      <c r="W24" s="243">
        <f>+VLOOKUP(U24,'LRA- AKRUAL (SIMDA)'!$A:$F,3,0)</f>
        <v>3545736259</v>
      </c>
      <c r="X24" s="243">
        <f>+VLOOKUP(U24,'LRA- AKRUAL (SIMDA)'!$A:$F,4,0)</f>
        <v>7218005515</v>
      </c>
      <c r="Y24" s="243">
        <f>+VLOOKUP(U24,'LRA- AKRUAL (SIMDA)'!$A:$F,5,0)</f>
        <v>203.56859585026459</v>
      </c>
      <c r="Z24" s="243">
        <f>+VLOOKUP(U24,'LRA- AKRUAL (SIMDA)'!$A:$F,6,0)</f>
        <v>6425218712</v>
      </c>
      <c r="AC24" t="str">
        <f>+VLOOKUP(U24,'LRA- AKRUAL (SIMDA)'!$A:$F,2,0)</f>
        <v>LAIN-LAIN PENDAPATAN DAERAH YANG SAH - LRA</v>
      </c>
      <c r="AD24" t="b">
        <f t="shared" si="9"/>
        <v>1</v>
      </c>
    </row>
    <row r="25" spans="1:30" x14ac:dyDescent="0.25">
      <c r="A25" s="84" t="str">
        <f>A115</f>
        <v>1 . 3 . 1</v>
      </c>
      <c r="B25" s="84" t="str">
        <f>B115</f>
        <v>Pendapatan Hibah</v>
      </c>
      <c r="C25" s="243">
        <f>+VLOOKUP(A25,$A$100:$F$147,3,0)</f>
        <v>3545736259</v>
      </c>
      <c r="D25" s="243">
        <f>+VLOOKUP(A25,$A$100:$F$147,4,0)</f>
        <v>7218005515</v>
      </c>
      <c r="E25" s="243">
        <f>+VLOOKUP(A25,$A$100:$F$147,5,0)</f>
        <v>203.56859585026459</v>
      </c>
      <c r="F25" s="243">
        <f>+VLOOKUP(A25,$A$100:$F$147,6,0)</f>
        <v>6425218712</v>
      </c>
      <c r="H25" s="83" t="str">
        <f>+VLOOKUP(A25,$A$100:$F$144,2,0)</f>
        <v>Pendapatan Hibah</v>
      </c>
      <c r="I25" s="83" t="b">
        <f t="shared" si="13"/>
        <v>1</v>
      </c>
      <c r="L25" s="91" t="b">
        <f t="shared" si="15"/>
        <v>0</v>
      </c>
      <c r="M25" s="91" t="b">
        <f t="shared" si="15"/>
        <v>0</v>
      </c>
      <c r="N25" s="90" t="b">
        <f t="shared" si="15"/>
        <v>1</v>
      </c>
      <c r="O25" s="90" t="b">
        <f>IF((D25=X25)=TRUE,D25=X25,D25-X25)</f>
        <v>1</v>
      </c>
      <c r="P25" s="90" t="b">
        <f t="shared" si="15"/>
        <v>1</v>
      </c>
      <c r="Q25" s="90" t="b">
        <f t="shared" si="15"/>
        <v>1</v>
      </c>
      <c r="R25" s="104" t="s">
        <v>1364</v>
      </c>
      <c r="U25" s="84" t="str">
        <f>'LRA- AKRUAL (SIMDA)'!A24</f>
        <v>4 . 3 . 1</v>
      </c>
      <c r="V25" s="84" t="str">
        <f>'LRA- AKRUAL (SIMDA)'!B24</f>
        <v>Pendapatan Hibah - LRA</v>
      </c>
      <c r="W25" s="243">
        <f>+VLOOKUP(U25,'LRA- AKRUAL (SIMDA)'!$A:$F,3,0)</f>
        <v>3545736259</v>
      </c>
      <c r="X25" s="243">
        <f>+VLOOKUP(U25,'LRA- AKRUAL (SIMDA)'!$A:$F,4,0)</f>
        <v>7218005515</v>
      </c>
      <c r="Y25" s="243">
        <f>+VLOOKUP(U25,'LRA- AKRUAL (SIMDA)'!$A:$F,5,0)</f>
        <v>203.56859585026459</v>
      </c>
      <c r="Z25" s="243">
        <f>+VLOOKUP(U25,'LRA- AKRUAL (SIMDA)'!$A:$F,6,0)</f>
        <v>6425218712</v>
      </c>
      <c r="AC25" t="str">
        <f>+VLOOKUP(U25,'LRA- AKRUAL (SIMDA)'!$A:$F,2,0)</f>
        <v>Pendapatan Hibah - LRA</v>
      </c>
      <c r="AD25" t="b">
        <f t="shared" si="9"/>
        <v>1</v>
      </c>
    </row>
    <row r="26" spans="1:30" x14ac:dyDescent="0.25">
      <c r="A26" s="84"/>
      <c r="B26" s="84"/>
      <c r="C26" s="243"/>
      <c r="D26" s="243"/>
      <c r="E26" s="243"/>
      <c r="F26" s="243"/>
      <c r="L26" s="91"/>
      <c r="M26" s="91"/>
      <c r="N26" s="90"/>
      <c r="O26" s="90"/>
      <c r="P26" s="90"/>
      <c r="Q26" s="90"/>
      <c r="R26" s="104"/>
      <c r="U26" s="84"/>
      <c r="V26" s="84"/>
      <c r="W26" s="243"/>
      <c r="X26" s="243"/>
      <c r="Y26" s="243"/>
      <c r="Z26" s="243"/>
    </row>
    <row r="27" spans="1:30" x14ac:dyDescent="0.25">
      <c r="A27" s="84"/>
      <c r="B27" s="84"/>
      <c r="C27" s="243"/>
      <c r="D27" s="243"/>
      <c r="E27" s="243"/>
      <c r="F27" s="243"/>
      <c r="L27" s="91"/>
      <c r="M27" s="91"/>
      <c r="N27" s="90"/>
      <c r="O27" s="90"/>
      <c r="P27" s="90"/>
      <c r="Q27" s="90"/>
      <c r="R27" s="104"/>
      <c r="U27" s="84"/>
      <c r="V27" s="84"/>
      <c r="W27" s="243"/>
      <c r="X27" s="243"/>
      <c r="Y27" s="243"/>
      <c r="Z27" s="243"/>
    </row>
    <row r="28" spans="1:30" x14ac:dyDescent="0.25">
      <c r="A28" s="84"/>
      <c r="B28" s="84"/>
      <c r="C28" s="243"/>
      <c r="D28" s="243"/>
      <c r="E28" s="243"/>
      <c r="F28" s="243"/>
      <c r="L28" s="91"/>
      <c r="M28" s="91"/>
      <c r="N28" s="90"/>
      <c r="O28" s="90"/>
      <c r="P28" s="90"/>
      <c r="Q28" s="90"/>
      <c r="R28" s="104"/>
      <c r="U28" s="84"/>
      <c r="V28" s="84"/>
      <c r="W28" s="243"/>
      <c r="X28" s="243"/>
      <c r="Y28" s="243"/>
      <c r="Z28" s="243"/>
    </row>
    <row r="29" spans="1:30" x14ac:dyDescent="0.25">
      <c r="A29" s="84" t="str">
        <f>A116</f>
        <v>1 . 3 . 3</v>
      </c>
      <c r="B29" s="84" t="str">
        <f>B116</f>
        <v>Pendapatan Lainnya</v>
      </c>
      <c r="C29" s="243">
        <f>+VLOOKUP(A29,$A$100:$F$147,3,0)</f>
        <v>1662086250</v>
      </c>
      <c r="D29" s="243">
        <f>+VLOOKUP(A29,$A$100:$F$147,4,0)</f>
        <v>1663229013</v>
      </c>
      <c r="E29" s="243">
        <f>+VLOOKUP(A29,$A$100:$F$147,5,0)</f>
        <v>100.06875473520103</v>
      </c>
      <c r="F29" s="243">
        <f>+VLOOKUP(A29,$A$100:$F$147,6,0)</f>
        <v>4607458338</v>
      </c>
      <c r="H29" s="83" t="str">
        <f>+VLOOKUP(A29,$A$100:$F$144,2,0)</f>
        <v>Pendapatan Lainnya</v>
      </c>
      <c r="I29" s="83" t="b">
        <f t="shared" si="13"/>
        <v>1</v>
      </c>
      <c r="K29" s="68"/>
      <c r="L29" s="91" t="b">
        <f t="shared" ref="L29:Q29" si="16">+A29=U29</f>
        <v>0</v>
      </c>
      <c r="M29" s="91" t="b">
        <f t="shared" si="16"/>
        <v>0</v>
      </c>
      <c r="N29" s="90" t="b">
        <f t="shared" si="16"/>
        <v>1</v>
      </c>
      <c r="O29" s="90" t="b">
        <f>IF((D29=X29)=TRUE,D29=X29,D29-X29)</f>
        <v>1</v>
      </c>
      <c r="P29" s="90" t="b">
        <f t="shared" si="16"/>
        <v>1</v>
      </c>
      <c r="Q29" s="90" t="b">
        <f t="shared" si="16"/>
        <v>1</v>
      </c>
      <c r="R29" s="104" t="s">
        <v>1364</v>
      </c>
      <c r="U29" s="84" t="str">
        <f>'LRA- AKRUAL (SIMDA)'!A19</f>
        <v>4 . 2 . 4</v>
      </c>
      <c r="V29" s="84" t="str">
        <f>'LRA- AKRUAL (SIMDA)'!B19</f>
        <v>Bantuan Keuangan - LRA</v>
      </c>
      <c r="W29" s="243">
        <f>+VLOOKUP(U29,'LRA- AKRUAL (SIMDA)'!$A:$F,3,0)</f>
        <v>1662086250</v>
      </c>
      <c r="X29" s="243">
        <f>+VLOOKUP(U29,'LRA- AKRUAL (SIMDA)'!$A:$F,4,0)</f>
        <v>1663229013</v>
      </c>
      <c r="Y29" s="243">
        <f>+VLOOKUP(U29,'LRA- AKRUAL (SIMDA)'!$A:$F,5,0)</f>
        <v>100.06875473520103</v>
      </c>
      <c r="Z29" s="243">
        <f>+VLOOKUP(U29,'LRA- AKRUAL (SIMDA)'!$A:$F,6,0)</f>
        <v>4607458338</v>
      </c>
      <c r="AC29" t="str">
        <f>+VLOOKUP(U29,'LRA- AKRUAL (SIMDA)'!$A:$F,2,0)</f>
        <v>Bantuan Keuangan - LRA</v>
      </c>
      <c r="AD29" t="b">
        <f>+AC29=V29</f>
        <v>1</v>
      </c>
    </row>
    <row r="30" spans="1:30" x14ac:dyDescent="0.25">
      <c r="A30" s="84"/>
      <c r="B30" s="84"/>
      <c r="C30" s="243"/>
      <c r="D30" s="243"/>
      <c r="E30" s="243"/>
      <c r="F30" s="243"/>
      <c r="K30" s="68"/>
      <c r="L30" s="91"/>
      <c r="M30" s="91"/>
      <c r="N30" s="90"/>
      <c r="O30" s="90"/>
      <c r="P30" s="90"/>
      <c r="Q30" s="90"/>
      <c r="R30" s="104" t="s">
        <v>1365</v>
      </c>
      <c r="U30" s="84" t="str">
        <f>'LRA- AKRUAL (SIMDA)'!A20</f>
        <v>4 . 2 . 4 . 1</v>
      </c>
      <c r="V30" s="84" t="str">
        <f>'LRA- AKRUAL (SIMDA)'!B20</f>
        <v>Bantuan Keuangan dari Pemerintah  Daerah Provinsi Lainnya - LRA</v>
      </c>
      <c r="W30" s="243">
        <f>+VLOOKUP(U30,'LRA- AKRUAL (SIMDA)'!$A:$F,3,0)</f>
        <v>0</v>
      </c>
      <c r="X30" s="243">
        <f>+VLOOKUP(U30,'LRA- AKRUAL (SIMDA)'!$A:$F,4,0)</f>
        <v>0</v>
      </c>
      <c r="Y30" s="243">
        <f>+VLOOKUP(U30,'LRA- AKRUAL (SIMDA)'!$A:$F,5,0)</f>
        <v>0</v>
      </c>
      <c r="Z30" s="243">
        <f>+VLOOKUP(U30,'LRA- AKRUAL (SIMDA)'!$A:$F,6,0)</f>
        <v>2000000000</v>
      </c>
      <c r="AC30" t="str">
        <f>+VLOOKUP(U30,'LRA- AKRUAL (SIMDA)'!$A:$F,2,0)</f>
        <v>Bantuan Keuangan dari Pemerintah  Daerah Provinsi Lainnya - LRA</v>
      </c>
      <c r="AD30" t="b">
        <f>+AC30=V30</f>
        <v>1</v>
      </c>
    </row>
    <row r="31" spans="1:30" x14ac:dyDescent="0.25">
      <c r="A31" s="84"/>
      <c r="B31" s="84"/>
      <c r="C31" s="243"/>
      <c r="D31" s="243"/>
      <c r="E31" s="243"/>
      <c r="F31" s="243"/>
      <c r="K31" s="68"/>
      <c r="L31" s="91"/>
      <c r="M31" s="91"/>
      <c r="N31" s="90"/>
      <c r="O31" s="90"/>
      <c r="P31" s="90"/>
      <c r="Q31" s="90"/>
      <c r="R31" s="104" t="s">
        <v>1365</v>
      </c>
      <c r="U31" s="84" t="str">
        <f>'LRA- AKRUAL (SIMDA)'!A21</f>
        <v>4 . 2 . 4 . 2</v>
      </c>
      <c r="V31" s="84" t="str">
        <f>'LRA- AKRUAL (SIMDA)'!B21</f>
        <v>Bantuan Keuangan dari Pemerintah  Daerah Kabupaten - LRA</v>
      </c>
      <c r="W31" s="243">
        <f>+VLOOKUP(U31,'LRA- AKRUAL (SIMDA)'!$A:$F,3,0)</f>
        <v>299475000</v>
      </c>
      <c r="X31" s="243">
        <f>+VLOOKUP(U31,'LRA- AKRUAL (SIMDA)'!$A:$F,4,0)</f>
        <v>311879013</v>
      </c>
      <c r="Y31" s="243">
        <f>+VLOOKUP(U31,'LRA- AKRUAL (SIMDA)'!$A:$F,5,0)</f>
        <v>104.14191935887804</v>
      </c>
      <c r="Z31" s="243">
        <f>+VLOOKUP(U31,'LRA- AKRUAL (SIMDA)'!$A:$F,6,0)</f>
        <v>1387489588</v>
      </c>
      <c r="AC31" t="str">
        <f>+VLOOKUP(U31,'LRA- AKRUAL (SIMDA)'!$A:$F,2,0)</f>
        <v>Bantuan Keuangan dari Pemerintah  Daerah Kabupaten - LRA</v>
      </c>
      <c r="AD31" t="b">
        <f>+AC31=V31</f>
        <v>1</v>
      </c>
    </row>
    <row r="32" spans="1:30" x14ac:dyDescent="0.25">
      <c r="A32" s="84"/>
      <c r="B32" s="84"/>
      <c r="C32" s="243"/>
      <c r="D32" s="243"/>
      <c r="E32" s="243"/>
      <c r="F32" s="243"/>
      <c r="K32" s="68"/>
      <c r="L32" s="91"/>
      <c r="M32" s="91"/>
      <c r="N32" s="90"/>
      <c r="O32" s="90"/>
      <c r="P32" s="90"/>
      <c r="Q32" s="90"/>
      <c r="R32" s="104" t="s">
        <v>1365</v>
      </c>
      <c r="U32" s="84" t="str">
        <f>'LRA- AKRUAL (SIMDA)'!A22</f>
        <v>4 . 2 . 4 . 3</v>
      </c>
      <c r="V32" s="84" t="str">
        <f>'LRA- AKRUAL (SIMDA)'!B22</f>
        <v>Bantuan Keuangan dari Pemerintah  Daerah Kota - LRA</v>
      </c>
      <c r="W32" s="243">
        <f>+VLOOKUP(U32,'LRA- AKRUAL (SIMDA)'!$A:$F,3,0)</f>
        <v>1362611250</v>
      </c>
      <c r="X32" s="243">
        <f>+VLOOKUP(U32,'LRA- AKRUAL (SIMDA)'!$A:$F,4,0)</f>
        <v>1351350000</v>
      </c>
      <c r="Y32" s="243">
        <f>+VLOOKUP(U32,'LRA- AKRUAL (SIMDA)'!$A:$F,5,0)</f>
        <v>99.173553719008268</v>
      </c>
      <c r="Z32" s="243">
        <f>+VLOOKUP(U32,'LRA- AKRUAL (SIMDA)'!$A:$F,6,0)</f>
        <v>1219968750</v>
      </c>
      <c r="AC32" t="str">
        <f>+VLOOKUP(U32,'LRA- AKRUAL (SIMDA)'!$A:$F,2,0)</f>
        <v>Bantuan Keuangan dari Pemerintah  Daerah Kota - LRA</v>
      </c>
      <c r="AD32" t="b">
        <f>+AC32=V32</f>
        <v>1</v>
      </c>
    </row>
    <row r="33" spans="1:30" x14ac:dyDescent="0.25">
      <c r="A33" s="84"/>
      <c r="B33" s="84"/>
      <c r="C33" s="243"/>
      <c r="D33" s="243"/>
      <c r="E33" s="243"/>
      <c r="F33" s="243"/>
      <c r="K33" s="68"/>
      <c r="L33" s="91"/>
      <c r="M33" s="91"/>
      <c r="N33" s="90"/>
      <c r="O33" s="90"/>
      <c r="P33" s="90"/>
      <c r="Q33" s="90"/>
      <c r="R33" s="104"/>
    </row>
    <row r="34" spans="1:30" x14ac:dyDescent="0.25">
      <c r="A34" s="84"/>
      <c r="B34" s="84"/>
      <c r="C34" s="243"/>
      <c r="D34" s="243"/>
      <c r="E34" s="243"/>
      <c r="F34" s="243"/>
      <c r="K34" s="68"/>
      <c r="L34" s="91"/>
      <c r="M34" s="91"/>
      <c r="N34" s="90"/>
      <c r="O34" s="90"/>
      <c r="P34" s="90"/>
      <c r="Q34" s="90"/>
      <c r="R34" s="104"/>
    </row>
    <row r="35" spans="1:30" x14ac:dyDescent="0.25">
      <c r="A35" s="84"/>
      <c r="B35" s="84"/>
      <c r="C35" s="243"/>
      <c r="D35" s="243"/>
      <c r="E35" s="243"/>
      <c r="F35" s="243"/>
      <c r="K35" s="68"/>
      <c r="L35" s="91"/>
      <c r="M35" s="91"/>
      <c r="N35" s="90"/>
      <c r="O35" s="90"/>
      <c r="P35" s="90"/>
      <c r="Q35" s="90"/>
      <c r="R35" s="104"/>
    </row>
    <row r="36" spans="1:30" x14ac:dyDescent="0.25">
      <c r="A36" s="84" t="str">
        <f>A117</f>
        <v>2</v>
      </c>
      <c r="B36" s="84" t="str">
        <f>B117</f>
        <v>BELANJA</v>
      </c>
      <c r="C36" s="243">
        <f>+VLOOKUP(A36,$A$100:$F$147,3,0)</f>
        <v>5550409199835.6504</v>
      </c>
      <c r="D36" s="243">
        <f>+VLOOKUP(A36,$A$100:$F$147,4,0)</f>
        <v>5199851397626</v>
      </c>
      <c r="E36" s="243">
        <f>+VLOOKUP(A36,$A$100:$F$147,5,0)</f>
        <v>93.68410887218856</v>
      </c>
      <c r="F36" s="243">
        <f>+VLOOKUP(A36,$A$100:$F$147,6,0)</f>
        <v>5148158519514.7559</v>
      </c>
      <c r="H36" s="83" t="str">
        <f>+VLOOKUP(A36,$A$100:$F$144,2,0)</f>
        <v>BELANJA</v>
      </c>
      <c r="I36" s="83" t="b">
        <f t="shared" si="13"/>
        <v>1</v>
      </c>
      <c r="L36" s="91" t="b">
        <f t="shared" ref="L36:Q36" si="17">+A36=U36</f>
        <v>0</v>
      </c>
      <c r="M36" s="91" t="b">
        <f t="shared" si="17"/>
        <v>0</v>
      </c>
      <c r="N36" s="90" t="b">
        <f t="shared" ref="N36" si="18">+C36=W36</f>
        <v>1</v>
      </c>
      <c r="O36" s="90" t="b">
        <f>IF((D36=X36)=TRUE,D36=X36,D36-X36)</f>
        <v>1</v>
      </c>
      <c r="P36" s="90" t="b">
        <f t="shared" si="17"/>
        <v>0</v>
      </c>
      <c r="Q36" s="90" t="b">
        <f t="shared" si="17"/>
        <v>1</v>
      </c>
      <c r="R36" s="104" t="s">
        <v>1364</v>
      </c>
      <c r="U36" s="84" t="s">
        <v>1359</v>
      </c>
      <c r="V36" s="84" t="s">
        <v>1360</v>
      </c>
      <c r="W36" s="243">
        <f>+W37+W59</f>
        <v>5550409199835.6504</v>
      </c>
      <c r="X36" s="243">
        <f>+X37+X59</f>
        <v>5199851397626</v>
      </c>
      <c r="Y36" s="243">
        <f>+Y37+Y59</f>
        <v>190.68529159131447</v>
      </c>
      <c r="Z36" s="243">
        <f>+Z37+Z59</f>
        <v>5148158519514.7559</v>
      </c>
      <c r="AC36" t="str">
        <f>+VLOOKUP(U37,'LRA- AKRUAL (SIMDA)'!$A:$F,2,0)</f>
        <v>BELANJA</v>
      </c>
      <c r="AD36" t="b">
        <f>+AC36=V37</f>
        <v>1</v>
      </c>
    </row>
    <row r="37" spans="1:30" x14ac:dyDescent="0.25">
      <c r="A37" s="84"/>
      <c r="B37" s="84"/>
      <c r="C37" s="243"/>
      <c r="D37" s="243"/>
      <c r="E37" s="243"/>
      <c r="F37" s="243"/>
      <c r="L37" s="91"/>
      <c r="M37" s="91"/>
      <c r="N37" s="90"/>
      <c r="O37" s="90"/>
      <c r="P37" s="90"/>
      <c r="Q37" s="90"/>
      <c r="R37" s="104" t="s">
        <v>1365</v>
      </c>
      <c r="U37" s="84" t="str">
        <f>'LRA- AKRUAL (SIMDA)'!A25</f>
        <v>5</v>
      </c>
      <c r="V37" s="84" t="str">
        <f>'LRA- AKRUAL (SIMDA)'!B25</f>
        <v>BELANJA</v>
      </c>
      <c r="W37" s="243">
        <f>+VLOOKUP(U37,'LRA- AKRUAL (SIMDA)'!$A:$F,3,0)</f>
        <v>4894082197260.6504</v>
      </c>
      <c r="X37" s="243">
        <f>+VLOOKUP(U37,'LRA- AKRUAL (SIMDA)'!$A:$F,4,0)</f>
        <v>4559834658045</v>
      </c>
      <c r="Y37" s="243">
        <f>+VLOOKUP(U37,'LRA- AKRUAL (SIMDA)'!$A:$F,5,0)</f>
        <v>93.170373407239936</v>
      </c>
      <c r="Z37" s="243">
        <f>+VLOOKUP(U37,'LRA- AKRUAL (SIMDA)'!$A:$F,6,0)</f>
        <v>4375546682896.7563</v>
      </c>
    </row>
    <row r="38" spans="1:30" x14ac:dyDescent="0.25">
      <c r="A38" s="84"/>
      <c r="B38" s="84"/>
      <c r="C38" s="243"/>
      <c r="D38" s="243"/>
      <c r="E38" s="243"/>
      <c r="F38" s="243"/>
      <c r="L38" s="91"/>
      <c r="M38" s="91"/>
      <c r="N38" s="90"/>
      <c r="O38" s="90"/>
      <c r="P38" s="90"/>
      <c r="Q38" s="90"/>
      <c r="R38" s="104"/>
      <c r="U38" s="84"/>
      <c r="V38" s="84"/>
      <c r="W38" s="243"/>
      <c r="X38" s="243"/>
      <c r="Y38" s="243"/>
      <c r="Z38" s="243"/>
    </row>
    <row r="39" spans="1:30" x14ac:dyDescent="0.25">
      <c r="A39" s="84"/>
      <c r="B39" s="84"/>
      <c r="C39" s="243"/>
      <c r="D39" s="243"/>
      <c r="E39" s="243"/>
      <c r="F39" s="243"/>
      <c r="L39" s="91"/>
      <c r="M39" s="91"/>
      <c r="N39" s="90"/>
      <c r="O39" s="90"/>
      <c r="P39" s="90"/>
      <c r="Q39" s="90"/>
      <c r="R39" s="104"/>
    </row>
    <row r="40" spans="1:30" x14ac:dyDescent="0.25">
      <c r="A40" s="84" t="s">
        <v>1359</v>
      </c>
      <c r="B40" s="84" t="s">
        <v>1362</v>
      </c>
      <c r="C40" s="243">
        <f>+C41-C66</f>
        <v>3878206145634.8398</v>
      </c>
      <c r="D40" s="243">
        <f>+D41-D66</f>
        <v>3639084989708</v>
      </c>
      <c r="E40" s="243">
        <f>+E41-E66</f>
        <v>-6.1651977781884284</v>
      </c>
      <c r="F40" s="243">
        <f>+F41-F66</f>
        <v>3702483611115.4263</v>
      </c>
      <c r="L40" s="91" t="b">
        <f t="shared" ref="L40:Q40" si="19">+A40=U40</f>
        <v>0</v>
      </c>
      <c r="M40" s="91" t="b">
        <f t="shared" si="19"/>
        <v>0</v>
      </c>
      <c r="N40" s="90" t="b">
        <f t="shared" ref="N40" si="20">+C40=W40</f>
        <v>1</v>
      </c>
      <c r="O40" s="90" t="b">
        <f>IF((D40=X40)=TRUE,D40=X40,D40-X40)</f>
        <v>1</v>
      </c>
      <c r="P40" s="90" t="b">
        <f t="shared" si="19"/>
        <v>0</v>
      </c>
      <c r="Q40" s="90" t="b">
        <f t="shared" si="19"/>
        <v>1</v>
      </c>
      <c r="R40" s="104" t="s">
        <v>1364</v>
      </c>
      <c r="U40" s="84" t="str">
        <f>'LRA- AKRUAL (SIMDA)'!A26</f>
        <v>5 . 1</v>
      </c>
      <c r="V40" s="84" t="str">
        <f>'LRA- AKRUAL (SIMDA)'!B26</f>
        <v>BELANJA OPERASI</v>
      </c>
      <c r="W40" s="243">
        <f>+VLOOKUP(U40,'LRA- AKRUAL (SIMDA)'!$A:$F,3,0)</f>
        <v>3878206145634.8398</v>
      </c>
      <c r="X40" s="243">
        <f>+VLOOKUP(U40,'LRA- AKRUAL (SIMDA)'!$A:$F,4,0)</f>
        <v>3639084989708</v>
      </c>
      <c r="Y40" s="243">
        <f>+VLOOKUP(U40,'LRA- AKRUAL (SIMDA)'!$A:$F,5,0)</f>
        <v>93.834232968869259</v>
      </c>
      <c r="Z40" s="243">
        <f>+VLOOKUP(U40,'LRA- AKRUAL (SIMDA)'!$A:$F,6,0)</f>
        <v>3702483611115.4263</v>
      </c>
      <c r="AC40" t="str">
        <f>+VLOOKUP(U40,'LRA- AKRUAL (SIMDA)'!$A:$F,2,0)</f>
        <v>BELANJA OPERASI</v>
      </c>
      <c r="AD40" t="b">
        <f>+AC40=V40</f>
        <v>1</v>
      </c>
    </row>
    <row r="41" spans="1:30" x14ac:dyDescent="0.25">
      <c r="A41" s="84" t="str">
        <f>A118</f>
        <v>2 . 1</v>
      </c>
      <c r="B41" s="84" t="str">
        <f>B118</f>
        <v>BELANJA OPERASI</v>
      </c>
      <c r="C41" s="243">
        <f>+VLOOKUP(A41,$A$100:$F$147,3,0)</f>
        <v>3878564233134.8398</v>
      </c>
      <c r="D41" s="243">
        <f>+VLOOKUP(A41,$A$100:$F$147,4,0)</f>
        <v>3639443077208</v>
      </c>
      <c r="E41" s="243">
        <f>+VLOOKUP(A41,$A$100:$F$147,5,0)</f>
        <v>93.834802221811572</v>
      </c>
      <c r="F41" s="243">
        <f>+VLOOKUP(A41,$A$100:$F$147,6,0)</f>
        <v>3717759735215.4263</v>
      </c>
      <c r="H41" s="83" t="str">
        <f>+VLOOKUP(A41,$A$100:$F$144,2,0)</f>
        <v>BELANJA OPERASI</v>
      </c>
      <c r="I41" s="83" t="b">
        <f>+H41=B41</f>
        <v>1</v>
      </c>
      <c r="L41" s="91"/>
      <c r="M41" s="91"/>
      <c r="N41" s="90"/>
      <c r="O41" s="90"/>
      <c r="P41" s="90"/>
      <c r="Q41" s="90"/>
      <c r="R41" s="104" t="s">
        <v>1365</v>
      </c>
    </row>
    <row r="42" spans="1:30" x14ac:dyDescent="0.25">
      <c r="A42" s="84"/>
      <c r="B42" s="84"/>
      <c r="C42" s="243"/>
      <c r="D42" s="243"/>
      <c r="E42" s="243"/>
      <c r="F42" s="243"/>
      <c r="L42" s="91"/>
      <c r="M42" s="91"/>
      <c r="N42" s="90"/>
      <c r="O42" s="90"/>
      <c r="P42" s="90"/>
      <c r="Q42" s="90"/>
      <c r="R42" s="104"/>
      <c r="U42" s="84"/>
      <c r="V42" s="84"/>
      <c r="W42" s="243"/>
      <c r="X42" s="243"/>
      <c r="Y42" s="243"/>
      <c r="Z42" s="243"/>
    </row>
    <row r="43" spans="1:30" x14ac:dyDescent="0.25">
      <c r="A43" s="84" t="str">
        <f t="shared" ref="A43:B46" si="21">A119</f>
        <v>2 . 1 . 1</v>
      </c>
      <c r="B43" s="84" t="str">
        <f t="shared" si="21"/>
        <v>Belanja Pegawai</v>
      </c>
      <c r="C43" s="243">
        <f>+VLOOKUP(A43,$A$100:$F$147,3,0)</f>
        <v>1436984603562.46</v>
      </c>
      <c r="D43" s="243">
        <f>+VLOOKUP(A43,$A$100:$F$147,4,0)</f>
        <v>1394575008135</v>
      </c>
      <c r="E43" s="243">
        <f>+VLOOKUP(A43,$A$100:$F$147,5,0)</f>
        <v>97.048709128662793</v>
      </c>
      <c r="F43" s="243">
        <f>+VLOOKUP(A43,$A$100:$F$147,6,0)</f>
        <v>1388742692618</v>
      </c>
      <c r="H43" s="83" t="str">
        <f>+VLOOKUP(A43,$A$100:$F$144,2,0)</f>
        <v>Belanja Pegawai</v>
      </c>
      <c r="I43" s="83" t="b">
        <f t="shared" si="13"/>
        <v>1</v>
      </c>
      <c r="L43" s="91" t="b">
        <f t="shared" ref="L43:Q46" si="22">+A43=U43</f>
        <v>0</v>
      </c>
      <c r="M43" s="91" t="b">
        <f t="shared" si="22"/>
        <v>1</v>
      </c>
      <c r="N43" s="90" t="b">
        <f t="shared" si="22"/>
        <v>1</v>
      </c>
      <c r="O43" s="90" t="b">
        <f t="shared" ref="O43:O53" si="23">IF((D43=X43)=TRUE,D43=X43,D43-X43)</f>
        <v>1</v>
      </c>
      <c r="P43" s="90" t="b">
        <f t="shared" si="22"/>
        <v>1</v>
      </c>
      <c r="Q43" s="90" t="b">
        <f t="shared" si="22"/>
        <v>1</v>
      </c>
      <c r="R43" s="104" t="s">
        <v>1364</v>
      </c>
      <c r="U43" s="84" t="str">
        <f>'LRA- AKRUAL (SIMDA)'!A27</f>
        <v>5 . 1 . 1</v>
      </c>
      <c r="V43" s="84" t="str">
        <f>'LRA- AKRUAL (SIMDA)'!B27</f>
        <v>Belanja Pegawai</v>
      </c>
      <c r="W43" s="243">
        <f>+VLOOKUP(U43,'LRA- AKRUAL (SIMDA)'!$A:$F,3,0)</f>
        <v>1436984603562.46</v>
      </c>
      <c r="X43" s="243">
        <f>+VLOOKUP(U43,'LRA- AKRUAL (SIMDA)'!$A:$F,4,0)</f>
        <v>1394575008135</v>
      </c>
      <c r="Y43" s="243">
        <f>+VLOOKUP(U43,'LRA- AKRUAL (SIMDA)'!$A:$F,5,0)</f>
        <v>97.048709128662793</v>
      </c>
      <c r="Z43" s="243">
        <f>+VLOOKUP(U43,'LRA- AKRUAL (SIMDA)'!$A:$F,6,0)</f>
        <v>1388742692618</v>
      </c>
      <c r="AC43" t="str">
        <f>+VLOOKUP(U43,'LRA- AKRUAL (SIMDA)'!$A:$F,2,0)</f>
        <v>Belanja Pegawai</v>
      </c>
      <c r="AD43" t="b">
        <f t="shared" si="9"/>
        <v>1</v>
      </c>
    </row>
    <row r="44" spans="1:30" x14ac:dyDescent="0.25">
      <c r="A44" s="84" t="str">
        <f t="shared" si="21"/>
        <v>2 . 1 . 2</v>
      </c>
      <c r="B44" s="84" t="str">
        <f t="shared" si="21"/>
        <v>Belanja Barang</v>
      </c>
      <c r="C44" s="243">
        <f>+VLOOKUP(A44,$A$100:$F$147,3,0)</f>
        <v>1137792752468.3799</v>
      </c>
      <c r="D44" s="243">
        <f>+VLOOKUP(A44,$A$100:$F$147,4,0)</f>
        <v>1079668494084</v>
      </c>
      <c r="E44" s="243">
        <f>+VLOOKUP(A44,$A$100:$F$147,5,0)</f>
        <v>94.891489837821297</v>
      </c>
      <c r="F44" s="243">
        <f>+VLOOKUP(A44,$A$100:$F$147,6,0)</f>
        <v>1018296070240.4265</v>
      </c>
      <c r="H44" s="83" t="str">
        <f>+VLOOKUP(A44,$A$100:$F$144,2,0)</f>
        <v>Belanja Barang</v>
      </c>
      <c r="I44" s="83" t="b">
        <f t="shared" si="13"/>
        <v>1</v>
      </c>
      <c r="L44" s="91" t="b">
        <f t="shared" si="22"/>
        <v>0</v>
      </c>
      <c r="M44" s="91" t="b">
        <f t="shared" si="22"/>
        <v>0</v>
      </c>
      <c r="N44" s="90" t="b">
        <f t="shared" si="22"/>
        <v>1</v>
      </c>
      <c r="O44" s="90" t="b">
        <f t="shared" si="23"/>
        <v>1</v>
      </c>
      <c r="P44" s="90" t="b">
        <f t="shared" si="22"/>
        <v>1</v>
      </c>
      <c r="Q44" s="90" t="b">
        <f t="shared" si="22"/>
        <v>1</v>
      </c>
      <c r="R44" s="104" t="s">
        <v>1364</v>
      </c>
      <c r="U44" s="84" t="str">
        <f>'LRA- AKRUAL (SIMDA)'!A28</f>
        <v>5 . 1 . 2</v>
      </c>
      <c r="V44" s="84" t="str">
        <f>'LRA- AKRUAL (SIMDA)'!B28</f>
        <v>Belanja Barang dan Jasa</v>
      </c>
      <c r="W44" s="243">
        <f>+VLOOKUP(U44,'LRA- AKRUAL (SIMDA)'!$A:$F,3,0)</f>
        <v>1137792752468.3799</v>
      </c>
      <c r="X44" s="243">
        <f>+VLOOKUP(U44,'LRA- AKRUAL (SIMDA)'!$A:$F,4,0)</f>
        <v>1079668494084</v>
      </c>
      <c r="Y44" s="243">
        <f>+VLOOKUP(U44,'LRA- AKRUAL (SIMDA)'!$A:$F,5,0)</f>
        <v>94.891489837821297</v>
      </c>
      <c r="Z44" s="243">
        <f>+VLOOKUP(U44,'LRA- AKRUAL (SIMDA)'!$A:$F,6,0)</f>
        <v>1018296070240.4265</v>
      </c>
      <c r="AC44" t="str">
        <f>+VLOOKUP(U44,'LRA- AKRUAL (SIMDA)'!$A:$F,2,0)</f>
        <v>Belanja Barang dan Jasa</v>
      </c>
      <c r="AD44" t="b">
        <f t="shared" si="9"/>
        <v>1</v>
      </c>
    </row>
    <row r="45" spans="1:30" x14ac:dyDescent="0.25">
      <c r="A45" s="84" t="str">
        <f t="shared" si="21"/>
        <v>2 . 1 . 4</v>
      </c>
      <c r="B45" s="84" t="str">
        <f t="shared" si="21"/>
        <v>Belanja Subsidi</v>
      </c>
      <c r="C45" s="243">
        <f>+VLOOKUP(A45,$A$100:$F$147,3,0)</f>
        <v>318000000</v>
      </c>
      <c r="D45" s="243">
        <f>+VLOOKUP(A45,$A$100:$F$147,4,0)</f>
        <v>308091627</v>
      </c>
      <c r="E45" s="243">
        <f>+VLOOKUP(A45,$A$100:$F$147,5,0)</f>
        <v>96.884159433962267</v>
      </c>
      <c r="F45" s="243">
        <f>+VLOOKUP(A45,$A$100:$F$147,6,0)</f>
        <v>0</v>
      </c>
      <c r="H45" s="83" t="str">
        <f>+VLOOKUP(A45,$A$100:$F$144,2,0)</f>
        <v>Belanja Subsidi</v>
      </c>
      <c r="I45" s="83" t="b">
        <f t="shared" si="13"/>
        <v>1</v>
      </c>
      <c r="L45" s="91" t="b">
        <f t="shared" si="22"/>
        <v>0</v>
      </c>
      <c r="M45" s="91" t="b">
        <f t="shared" si="22"/>
        <v>1</v>
      </c>
      <c r="N45" s="90" t="b">
        <f t="shared" si="22"/>
        <v>1</v>
      </c>
      <c r="O45" s="90" t="b">
        <f t="shared" si="23"/>
        <v>1</v>
      </c>
      <c r="P45" s="90" t="b">
        <f t="shared" si="22"/>
        <v>1</v>
      </c>
      <c r="Q45" s="90" t="b">
        <f t="shared" si="22"/>
        <v>1</v>
      </c>
      <c r="R45" s="104" t="s">
        <v>1364</v>
      </c>
      <c r="U45" s="84" t="str">
        <f>'LRA- AKRUAL (SIMDA)'!A29</f>
        <v>5 . 1 . 4</v>
      </c>
      <c r="V45" s="84" t="str">
        <f>'LRA- AKRUAL (SIMDA)'!B29</f>
        <v>Belanja Subsidi</v>
      </c>
      <c r="W45" s="243">
        <f>+VLOOKUP(U45,'LRA- AKRUAL (SIMDA)'!$A:$F,3,0)</f>
        <v>318000000</v>
      </c>
      <c r="X45" s="243">
        <f>+VLOOKUP(U45,'LRA- AKRUAL (SIMDA)'!$A:$F,4,0)</f>
        <v>308091627</v>
      </c>
      <c r="Y45" s="243">
        <f>+VLOOKUP(U45,'LRA- AKRUAL (SIMDA)'!$A:$F,5,0)</f>
        <v>96.884159433962267</v>
      </c>
      <c r="Z45" s="243">
        <f>+VLOOKUP(U45,'LRA- AKRUAL (SIMDA)'!$A:$F,6,0)</f>
        <v>0</v>
      </c>
      <c r="AC45" t="str">
        <f>+VLOOKUP(U45,'LRA- AKRUAL (SIMDA)'!$A:$F,2,0)</f>
        <v>Belanja Subsidi</v>
      </c>
      <c r="AD45" t="b">
        <f t="shared" si="9"/>
        <v>1</v>
      </c>
    </row>
    <row r="46" spans="1:30" x14ac:dyDescent="0.25">
      <c r="A46" s="84" t="str">
        <f t="shared" si="21"/>
        <v>2 . 1 . 5</v>
      </c>
      <c r="B46" s="84" t="str">
        <f t="shared" si="21"/>
        <v>Belanja Hibah</v>
      </c>
      <c r="C46" s="243">
        <f>+VLOOKUP(A46,$A$100:$F$147,3,0)</f>
        <v>1281113324604</v>
      </c>
      <c r="D46" s="243">
        <f>+VLOOKUP(A46,$A$100:$F$147,4,0)</f>
        <v>1151574520162</v>
      </c>
      <c r="E46" s="243">
        <f>+VLOOKUP(A46,$A$100:$F$147,5,0)</f>
        <v>89.888575666634239</v>
      </c>
      <c r="F46" s="243">
        <f>+VLOOKUP(A46,$A$100:$F$147,6,0)</f>
        <v>1272143209580</v>
      </c>
      <c r="H46" s="83" t="str">
        <f>+VLOOKUP(A46,$A$100:$F$144,2,0)</f>
        <v>Belanja Hibah</v>
      </c>
      <c r="I46" s="83" t="b">
        <f>+H46=B46</f>
        <v>1</v>
      </c>
      <c r="L46" s="91" t="b">
        <f t="shared" si="22"/>
        <v>0</v>
      </c>
      <c r="M46" s="91" t="b">
        <f t="shared" si="22"/>
        <v>1</v>
      </c>
      <c r="N46" s="90" t="b">
        <f t="shared" si="22"/>
        <v>1</v>
      </c>
      <c r="O46" s="90" t="b">
        <f t="shared" si="23"/>
        <v>1</v>
      </c>
      <c r="P46" s="90" t="b">
        <f t="shared" si="22"/>
        <v>1</v>
      </c>
      <c r="Q46" s="90" t="b">
        <f t="shared" si="22"/>
        <v>1</v>
      </c>
      <c r="R46" s="104" t="s">
        <v>1364</v>
      </c>
      <c r="U46" s="84" t="str">
        <f>'LRA- AKRUAL (SIMDA)'!A30</f>
        <v>5 . 1 . 5</v>
      </c>
      <c r="V46" s="84" t="str">
        <f>'LRA- AKRUAL (SIMDA)'!B30</f>
        <v>Belanja Hibah</v>
      </c>
      <c r="W46" s="243">
        <f>+VLOOKUP(U46,'LRA- AKRUAL (SIMDA)'!$A:$F,3,0)</f>
        <v>1281113324604</v>
      </c>
      <c r="X46" s="243">
        <f>+VLOOKUP(U46,'LRA- AKRUAL (SIMDA)'!$A:$F,4,0)</f>
        <v>1151574520162</v>
      </c>
      <c r="Y46" s="243">
        <f>+VLOOKUP(U46,'LRA- AKRUAL (SIMDA)'!$A:$F,5,0)</f>
        <v>89.888575666634239</v>
      </c>
      <c r="Z46" s="243">
        <f>+VLOOKUP(U46,'LRA- AKRUAL (SIMDA)'!$A:$F,6,0)</f>
        <v>1272143209580</v>
      </c>
      <c r="AC46" t="str">
        <f>+VLOOKUP(U46,'LRA- AKRUAL (SIMDA)'!$A:$F,2,0)</f>
        <v>Belanja Hibah</v>
      </c>
      <c r="AD46" t="b">
        <f t="shared" si="9"/>
        <v>1</v>
      </c>
    </row>
    <row r="47" spans="1:30" x14ac:dyDescent="0.25">
      <c r="A47" s="84" t="str">
        <f>+A123</f>
        <v>2 . 1 . 6</v>
      </c>
      <c r="B47" s="84" t="str">
        <f>+B123</f>
        <v>Belanja Bantuan Sosial</v>
      </c>
      <c r="C47" s="243">
        <f t="shared" ref="C47" si="24">+VLOOKUP(A47,$A$100:$F$147,3,0)</f>
        <v>21997465000</v>
      </c>
      <c r="D47" s="243">
        <f t="shared" ref="D47" si="25">+VLOOKUP(A47,$A$100:$F$147,4,0)</f>
        <v>12958875700</v>
      </c>
      <c r="E47" s="243">
        <f t="shared" ref="E47" si="26">+VLOOKUP(A47,$A$100:$F$147,5,0)</f>
        <v>58.910768581743397</v>
      </c>
      <c r="F47" s="243">
        <f t="shared" ref="F47" si="27">+VLOOKUP(A47,$A$100:$F$147,6,0)</f>
        <v>23301638677</v>
      </c>
      <c r="H47" s="83" t="str">
        <f t="shared" ref="H47:H52" si="28">+VLOOKUP(A47,$A$100:$F$144,2,0)</f>
        <v>Belanja Bantuan Sosial</v>
      </c>
      <c r="I47" s="83" t="b">
        <f t="shared" ref="I47:I52" si="29">+H47=B47</f>
        <v>1</v>
      </c>
      <c r="L47" s="91" t="b">
        <f t="shared" ref="L47:Q51" si="30">+A47=U47</f>
        <v>0</v>
      </c>
      <c r="M47" s="91" t="b">
        <f t="shared" si="30"/>
        <v>1</v>
      </c>
      <c r="N47" s="90" t="b">
        <f t="shared" si="30"/>
        <v>1</v>
      </c>
      <c r="O47" s="90" t="b">
        <f t="shared" si="23"/>
        <v>1</v>
      </c>
      <c r="P47" s="90" t="b">
        <f t="shared" si="30"/>
        <v>1</v>
      </c>
      <c r="Q47" s="90" t="b">
        <f t="shared" si="30"/>
        <v>1</v>
      </c>
      <c r="R47" s="104" t="s">
        <v>1364</v>
      </c>
      <c r="U47" s="84" t="str">
        <f>'LRA- AKRUAL (SIMDA)'!A31</f>
        <v>5 . 1 . 6</v>
      </c>
      <c r="V47" s="84" t="str">
        <f>'LRA- AKRUAL (SIMDA)'!B31</f>
        <v>Belanja Bantuan Sosial</v>
      </c>
      <c r="W47" s="243">
        <f>+VLOOKUP(U47,'LRA- AKRUAL (SIMDA)'!$A:$F,3,0)</f>
        <v>21997465000</v>
      </c>
      <c r="X47" s="243">
        <f>+VLOOKUP(U47,'LRA- AKRUAL (SIMDA)'!$A:$F,4,0)</f>
        <v>12958875700</v>
      </c>
      <c r="Y47" s="243">
        <f>+VLOOKUP(U47,'LRA- AKRUAL (SIMDA)'!$A:$F,5,0)</f>
        <v>58.910768581743397</v>
      </c>
      <c r="Z47" s="243">
        <f>+VLOOKUP(U47,'LRA- AKRUAL (SIMDA)'!$A:$F,6,0)</f>
        <v>23301638677</v>
      </c>
      <c r="AC47" t="str">
        <f>+VLOOKUP(U47,'LRA- AKRUAL (SIMDA)'!$A:$F,2,0)</f>
        <v>Belanja Bantuan Sosial</v>
      </c>
      <c r="AD47" t="b">
        <f t="shared" si="9"/>
        <v>1</v>
      </c>
    </row>
    <row r="48" spans="1:30" x14ac:dyDescent="0.25">
      <c r="A48" s="84" t="str">
        <f t="shared" ref="A48:B52" si="31">A125</f>
        <v>2 . 2</v>
      </c>
      <c r="B48" s="84" t="str">
        <f t="shared" si="31"/>
        <v>BELANJA MODAL</v>
      </c>
      <c r="C48" s="243">
        <f t="shared" ref="C48:C53" si="32">+VLOOKUP(A48,$A$100:$F$147,3,0)</f>
        <v>686409909450.5</v>
      </c>
      <c r="D48" s="243">
        <f t="shared" ref="D48:D53" si="33">+VLOOKUP(A48,$A$100:$F$147,4,0)</f>
        <v>609504339145</v>
      </c>
      <c r="E48" s="243">
        <f t="shared" ref="E48:E53" si="34">+VLOOKUP(A48,$A$100:$F$147,5,0)</f>
        <v>88.795970272768045</v>
      </c>
      <c r="F48" s="243">
        <f t="shared" ref="F48:F53" si="35">+VLOOKUP(A48,$A$100:$F$147,6,0)</f>
        <v>669705153595</v>
      </c>
      <c r="H48" s="83" t="str">
        <f t="shared" si="28"/>
        <v>BELANJA MODAL</v>
      </c>
      <c r="I48" s="83" t="b">
        <f t="shared" si="29"/>
        <v>1</v>
      </c>
      <c r="L48" s="91" t="b">
        <f t="shared" ref="L48:P48" si="36">+A48=U48</f>
        <v>0</v>
      </c>
      <c r="M48" s="91" t="b">
        <f t="shared" si="36"/>
        <v>1</v>
      </c>
      <c r="N48" s="90" t="b">
        <f t="shared" si="36"/>
        <v>1</v>
      </c>
      <c r="O48" s="90" t="b">
        <f t="shared" si="23"/>
        <v>1</v>
      </c>
      <c r="P48" s="90" t="b">
        <f t="shared" si="36"/>
        <v>1</v>
      </c>
      <c r="Q48" s="90" t="b">
        <f t="shared" si="30"/>
        <v>1</v>
      </c>
      <c r="R48" s="104" t="s">
        <v>1364</v>
      </c>
      <c r="U48" s="84" t="str">
        <f>'LRA- AKRUAL (SIMDA)'!A32</f>
        <v>5 . 2</v>
      </c>
      <c r="V48" s="84" t="str">
        <f>'LRA- AKRUAL (SIMDA)'!B32</f>
        <v>BELANJA MODAL</v>
      </c>
      <c r="W48" s="243">
        <f>+VLOOKUP(U48,'LRA- AKRUAL (SIMDA)'!$A:$F,3,0)</f>
        <v>686409909450.5</v>
      </c>
      <c r="X48" s="243">
        <f>+VLOOKUP(U48,'LRA- AKRUAL (SIMDA)'!$A:$F,4,0)</f>
        <v>609504339145</v>
      </c>
      <c r="Y48" s="243">
        <f>+VLOOKUP(U48,'LRA- AKRUAL (SIMDA)'!$A:$F,5,0)</f>
        <v>88.795970272768045</v>
      </c>
      <c r="Z48" s="243">
        <f>+VLOOKUP(U48,'LRA- AKRUAL (SIMDA)'!$A:$F,6,0)</f>
        <v>669705153595</v>
      </c>
      <c r="AC48" t="str">
        <f>+VLOOKUP(U48,'LRA- AKRUAL (SIMDA)'!$A:$F,2,0)</f>
        <v>BELANJA MODAL</v>
      </c>
      <c r="AD48" t="b">
        <f t="shared" ref="AD48:AD53" si="37">+AC48=V48</f>
        <v>1</v>
      </c>
    </row>
    <row r="49" spans="1:30" x14ac:dyDescent="0.25">
      <c r="A49" s="84" t="str">
        <f t="shared" si="31"/>
        <v>2 . 2 . 1</v>
      </c>
      <c r="B49" s="84" t="str">
        <f t="shared" si="31"/>
        <v>Belanja Tanah</v>
      </c>
      <c r="C49" s="243">
        <f t="shared" si="32"/>
        <v>60000000</v>
      </c>
      <c r="D49" s="243">
        <f t="shared" si="33"/>
        <v>59820000</v>
      </c>
      <c r="E49" s="243">
        <f t="shared" si="34"/>
        <v>99.7</v>
      </c>
      <c r="F49" s="243">
        <f t="shared" si="35"/>
        <v>491566000</v>
      </c>
      <c r="H49" s="83" t="str">
        <f t="shared" si="28"/>
        <v>Belanja Tanah</v>
      </c>
      <c r="I49" s="83" t="b">
        <f t="shared" si="29"/>
        <v>1</v>
      </c>
      <c r="L49" s="91" t="b">
        <f t="shared" ref="L49:P53" si="38">+A49=U49</f>
        <v>0</v>
      </c>
      <c r="M49" s="91" t="b">
        <f t="shared" si="38"/>
        <v>0</v>
      </c>
      <c r="N49" s="90" t="b">
        <f t="shared" si="38"/>
        <v>1</v>
      </c>
      <c r="O49" s="90" t="b">
        <f t="shared" si="23"/>
        <v>1</v>
      </c>
      <c r="P49" s="90" t="b">
        <f t="shared" si="38"/>
        <v>1</v>
      </c>
      <c r="Q49" s="90" t="b">
        <f t="shared" si="30"/>
        <v>1</v>
      </c>
      <c r="R49" s="104" t="s">
        <v>1364</v>
      </c>
      <c r="U49" s="84" t="str">
        <f>'LRA- AKRUAL (SIMDA)'!A33</f>
        <v>5 . 2 . 1</v>
      </c>
      <c r="V49" s="84" t="str">
        <f>'LRA- AKRUAL (SIMDA)'!B33</f>
        <v>Belanja Modal Tanah</v>
      </c>
      <c r="W49" s="243">
        <f>+VLOOKUP(U49,'LRA- AKRUAL (SIMDA)'!$A:$F,3,0)</f>
        <v>60000000</v>
      </c>
      <c r="X49" s="243">
        <f>+VLOOKUP(U49,'LRA- AKRUAL (SIMDA)'!$A:$F,4,0)</f>
        <v>59820000</v>
      </c>
      <c r="Y49" s="243">
        <f>+VLOOKUP(U49,'LRA- AKRUAL (SIMDA)'!$A:$F,5,0)</f>
        <v>99.7</v>
      </c>
      <c r="Z49" s="243">
        <f>+VLOOKUP(U49,'LRA- AKRUAL (SIMDA)'!$A:$F,6,0)</f>
        <v>491566000</v>
      </c>
      <c r="AC49" t="str">
        <f>+VLOOKUP(U49,'LRA- AKRUAL (SIMDA)'!$A:$F,2,0)</f>
        <v>Belanja Modal Tanah</v>
      </c>
      <c r="AD49" t="b">
        <f t="shared" si="37"/>
        <v>1</v>
      </c>
    </row>
    <row r="50" spans="1:30" x14ac:dyDescent="0.25">
      <c r="A50" s="84" t="str">
        <f t="shared" si="31"/>
        <v>2 . 2 . 2</v>
      </c>
      <c r="B50" s="84" t="str">
        <f t="shared" si="31"/>
        <v>Belanja Peralatan dan Mesin</v>
      </c>
      <c r="C50" s="243">
        <f t="shared" si="32"/>
        <v>331664754109</v>
      </c>
      <c r="D50" s="243">
        <f t="shared" si="33"/>
        <v>316575542875</v>
      </c>
      <c r="E50" s="243">
        <f t="shared" si="34"/>
        <v>95.450462840244697</v>
      </c>
      <c r="F50" s="243">
        <f t="shared" si="35"/>
        <v>345165485202</v>
      </c>
      <c r="H50" s="83" t="str">
        <f t="shared" si="28"/>
        <v>Belanja Peralatan dan Mesin</v>
      </c>
      <c r="I50" s="83" t="b">
        <f t="shared" si="29"/>
        <v>1</v>
      </c>
      <c r="L50" s="91" t="b">
        <f t="shared" si="38"/>
        <v>0</v>
      </c>
      <c r="M50" s="91" t="b">
        <f t="shared" si="38"/>
        <v>0</v>
      </c>
      <c r="N50" s="90" t="b">
        <f t="shared" si="38"/>
        <v>1</v>
      </c>
      <c r="O50" s="90" t="b">
        <f t="shared" si="23"/>
        <v>1</v>
      </c>
      <c r="P50" s="90" t="b">
        <f t="shared" si="38"/>
        <v>1</v>
      </c>
      <c r="Q50" s="90" t="b">
        <f t="shared" si="30"/>
        <v>1</v>
      </c>
      <c r="R50" s="104" t="s">
        <v>1364</v>
      </c>
      <c r="U50" s="84" t="str">
        <f>'LRA- AKRUAL (SIMDA)'!A34</f>
        <v>5 . 2 . 2</v>
      </c>
      <c r="V50" s="84" t="str">
        <f>'LRA- AKRUAL (SIMDA)'!B34</f>
        <v>Belanja Modal Peralatan dan Mesin</v>
      </c>
      <c r="W50" s="243">
        <f>+VLOOKUP(U50,'LRA- AKRUAL (SIMDA)'!$A:$F,3,0)</f>
        <v>331664754109</v>
      </c>
      <c r="X50" s="243">
        <f>+VLOOKUP(U50,'LRA- AKRUAL (SIMDA)'!$A:$F,4,0)</f>
        <v>316575542875</v>
      </c>
      <c r="Y50" s="243">
        <f>+VLOOKUP(U50,'LRA- AKRUAL (SIMDA)'!$A:$F,5,0)</f>
        <v>95.450462840244697</v>
      </c>
      <c r="Z50" s="243">
        <f>+VLOOKUP(U50,'LRA- AKRUAL (SIMDA)'!$A:$F,6,0)</f>
        <v>345165485202</v>
      </c>
      <c r="AC50" t="str">
        <f>+VLOOKUP(U50,'LRA- AKRUAL (SIMDA)'!$A:$F,2,0)</f>
        <v>Belanja Modal Peralatan dan Mesin</v>
      </c>
      <c r="AD50" t="b">
        <f t="shared" si="37"/>
        <v>1</v>
      </c>
    </row>
    <row r="51" spans="1:30" x14ac:dyDescent="0.25">
      <c r="A51" s="84" t="str">
        <f t="shared" si="31"/>
        <v>2 . 2 . 3</v>
      </c>
      <c r="B51" s="84" t="str">
        <f t="shared" si="31"/>
        <v>Belanja Bangunan dan Gedung</v>
      </c>
      <c r="C51" s="243">
        <f t="shared" si="32"/>
        <v>166908843759.5</v>
      </c>
      <c r="D51" s="243">
        <f t="shared" si="33"/>
        <v>153647739033</v>
      </c>
      <c r="E51" s="243">
        <f t="shared" si="34"/>
        <v>92.054881917696335</v>
      </c>
      <c r="F51" s="243">
        <f t="shared" si="35"/>
        <v>145884002273</v>
      </c>
      <c r="H51" s="83" t="str">
        <f t="shared" si="28"/>
        <v>Belanja Bangunan dan Gedung</v>
      </c>
      <c r="I51" s="83" t="b">
        <f t="shared" si="29"/>
        <v>1</v>
      </c>
      <c r="L51" s="91" t="b">
        <f t="shared" si="38"/>
        <v>0</v>
      </c>
      <c r="M51" s="91" t="b">
        <f t="shared" si="38"/>
        <v>0</v>
      </c>
      <c r="N51" s="90" t="b">
        <f t="shared" si="38"/>
        <v>1</v>
      </c>
      <c r="O51" s="90" t="b">
        <f t="shared" si="23"/>
        <v>1</v>
      </c>
      <c r="P51" s="90" t="b">
        <f t="shared" si="38"/>
        <v>1</v>
      </c>
      <c r="Q51" s="90" t="b">
        <f t="shared" si="30"/>
        <v>1</v>
      </c>
      <c r="R51" s="104" t="s">
        <v>1364</v>
      </c>
      <c r="U51" s="84" t="str">
        <f>'LRA- AKRUAL (SIMDA)'!A35</f>
        <v>5 . 2 . 3</v>
      </c>
      <c r="V51" s="84" t="str">
        <f>'LRA- AKRUAL (SIMDA)'!B35</f>
        <v>Belanja Modal Gedung dan Bangunan</v>
      </c>
      <c r="W51" s="243">
        <f>+VLOOKUP(U51,'LRA- AKRUAL (SIMDA)'!$A:$F,3,0)</f>
        <v>166908843759.5</v>
      </c>
      <c r="X51" s="243">
        <f>+VLOOKUP(U51,'LRA- AKRUAL (SIMDA)'!$A:$F,4,0)</f>
        <v>153647739033</v>
      </c>
      <c r="Y51" s="243">
        <f>+VLOOKUP(U51,'LRA- AKRUAL (SIMDA)'!$A:$F,5,0)</f>
        <v>92.054881917696335</v>
      </c>
      <c r="Z51" s="243">
        <f>+VLOOKUP(U51,'LRA- AKRUAL (SIMDA)'!$A:$F,6,0)</f>
        <v>145884002273</v>
      </c>
      <c r="AC51" t="str">
        <f>+VLOOKUP(U51,'LRA- AKRUAL (SIMDA)'!$A:$F,2,0)</f>
        <v>Belanja Modal Gedung dan Bangunan</v>
      </c>
      <c r="AD51" t="b">
        <f t="shared" si="37"/>
        <v>1</v>
      </c>
    </row>
    <row r="52" spans="1:30" x14ac:dyDescent="0.25">
      <c r="A52" s="84" t="str">
        <f t="shared" si="31"/>
        <v>2 . 2 . 4</v>
      </c>
      <c r="B52" s="84" t="str">
        <f t="shared" si="31"/>
        <v>Belanja Jalan, Irigasi dan Jaringan</v>
      </c>
      <c r="C52" s="243">
        <f t="shared" si="32"/>
        <v>158559373594</v>
      </c>
      <c r="D52" s="243">
        <f t="shared" si="33"/>
        <v>113159214527</v>
      </c>
      <c r="E52" s="243">
        <f t="shared" si="34"/>
        <v>71.367092315053156</v>
      </c>
      <c r="F52" s="243">
        <f t="shared" si="35"/>
        <v>139792526320</v>
      </c>
      <c r="H52" s="83" t="str">
        <f t="shared" si="28"/>
        <v>Belanja Jalan, Irigasi dan Jaringan</v>
      </c>
      <c r="I52" s="83" t="b">
        <f t="shared" si="29"/>
        <v>1</v>
      </c>
      <c r="L52" s="91" t="b">
        <f t="shared" si="38"/>
        <v>0</v>
      </c>
      <c r="M52" s="91" t="b">
        <f t="shared" si="38"/>
        <v>0</v>
      </c>
      <c r="N52" s="90" t="b">
        <f t="shared" si="38"/>
        <v>1</v>
      </c>
      <c r="O52" s="90" t="b">
        <f t="shared" si="23"/>
        <v>1</v>
      </c>
      <c r="P52" s="90" t="b">
        <f t="shared" si="38"/>
        <v>1</v>
      </c>
      <c r="Q52" s="90" t="b">
        <f>+F52=Z52</f>
        <v>1</v>
      </c>
      <c r="R52" s="104" t="s">
        <v>1364</v>
      </c>
      <c r="U52" s="84" t="str">
        <f>'LRA- AKRUAL (SIMDA)'!A36</f>
        <v>5 . 2 . 4</v>
      </c>
      <c r="V52" s="84" t="str">
        <f>'LRA- AKRUAL (SIMDA)'!B36</f>
        <v>Belanja Modal Jalan, Irigasi dan Jaringan</v>
      </c>
      <c r="W52" s="243">
        <f>+VLOOKUP(U52,'LRA- AKRUAL (SIMDA)'!$A:$F,3,0)</f>
        <v>158559373594</v>
      </c>
      <c r="X52" s="243">
        <f>+VLOOKUP(U52,'LRA- AKRUAL (SIMDA)'!$A:$F,4,0)</f>
        <v>113159214527</v>
      </c>
      <c r="Y52" s="243">
        <f>+VLOOKUP(U52,'LRA- AKRUAL (SIMDA)'!$A:$F,5,0)</f>
        <v>71.367092315053156</v>
      </c>
      <c r="Z52" s="243">
        <f>+VLOOKUP(U52,'LRA- AKRUAL (SIMDA)'!$A:$F,6,0)</f>
        <v>139792526320</v>
      </c>
      <c r="AC52" t="str">
        <f>+VLOOKUP(U52,'LRA- AKRUAL (SIMDA)'!$A:$F,2,0)</f>
        <v>Belanja Modal Jalan, Irigasi dan Jaringan</v>
      </c>
      <c r="AD52" t="b">
        <f t="shared" si="37"/>
        <v>1</v>
      </c>
    </row>
    <row r="53" spans="1:30" x14ac:dyDescent="0.25">
      <c r="A53" s="83" t="str">
        <f>+A130</f>
        <v>2 . 2 . 5</v>
      </c>
      <c r="B53" s="83" t="str">
        <f>+B130</f>
        <v>Belanja Aset Tetap Lainnya</v>
      </c>
      <c r="C53" s="243">
        <f t="shared" si="32"/>
        <v>29216937988</v>
      </c>
      <c r="D53" s="243">
        <f t="shared" si="33"/>
        <v>26062022710</v>
      </c>
      <c r="E53" s="243">
        <f t="shared" si="34"/>
        <v>89.201759338039494</v>
      </c>
      <c r="F53" s="243">
        <f t="shared" si="35"/>
        <v>38371573800</v>
      </c>
      <c r="H53" s="83" t="str">
        <f t="shared" ref="H53" si="39">+VLOOKUP(A53,$A$100:$F$144,2,0)</f>
        <v>Belanja Aset Tetap Lainnya</v>
      </c>
      <c r="I53" s="83" t="b">
        <f t="shared" ref="I53" si="40">+H53=B53</f>
        <v>1</v>
      </c>
      <c r="L53" s="91" t="b">
        <f t="shared" si="38"/>
        <v>0</v>
      </c>
      <c r="M53" s="91" t="b">
        <f t="shared" si="38"/>
        <v>0</v>
      </c>
      <c r="N53" s="90" t="b">
        <f t="shared" si="38"/>
        <v>1</v>
      </c>
      <c r="O53" s="90" t="b">
        <f t="shared" si="23"/>
        <v>1</v>
      </c>
      <c r="P53" s="90" t="b">
        <f t="shared" si="38"/>
        <v>1</v>
      </c>
      <c r="Q53" s="90" t="b">
        <f t="shared" ref="Q53" si="41">+F53=Z53</f>
        <v>1</v>
      </c>
      <c r="R53" s="104" t="s">
        <v>1364</v>
      </c>
      <c r="U53" s="84" t="str">
        <f>'LRA- AKRUAL (SIMDA)'!A37</f>
        <v>5 . 2 . 5</v>
      </c>
      <c r="V53" s="84" t="str">
        <f>'LRA- AKRUAL (SIMDA)'!B37</f>
        <v>Belanja Modal Aset Tetap Lainnya</v>
      </c>
      <c r="W53" s="243">
        <f>+VLOOKUP(U53,'LRA- AKRUAL (SIMDA)'!$A:$F,3,0)</f>
        <v>29216937988</v>
      </c>
      <c r="X53" s="243">
        <f>+VLOOKUP(U53,'LRA- AKRUAL (SIMDA)'!$A:$F,4,0)</f>
        <v>26062022710</v>
      </c>
      <c r="Y53" s="243">
        <f>+VLOOKUP(U53,'LRA- AKRUAL (SIMDA)'!$A:$F,5,0)</f>
        <v>89.201759338039494</v>
      </c>
      <c r="Z53" s="243">
        <f>+VLOOKUP(U53,'LRA- AKRUAL (SIMDA)'!$A:$F,6,0)</f>
        <v>38371573800</v>
      </c>
      <c r="AC53" t="str">
        <f>+VLOOKUP(U53,'LRA- AKRUAL (SIMDA)'!$A:$F,2,0)</f>
        <v>Belanja Modal Aset Tetap Lainnya</v>
      </c>
      <c r="AD53" t="b">
        <f t="shared" si="37"/>
        <v>1</v>
      </c>
    </row>
    <row r="54" spans="1:30" x14ac:dyDescent="0.25">
      <c r="L54" s="91"/>
      <c r="M54" s="91"/>
      <c r="N54" s="90"/>
      <c r="O54" s="90"/>
      <c r="P54" s="90"/>
      <c r="Q54" s="90"/>
      <c r="R54" s="104"/>
      <c r="U54" s="84"/>
      <c r="V54" s="84"/>
      <c r="W54" s="243"/>
      <c r="X54" s="243"/>
      <c r="Y54" s="243"/>
      <c r="Z54" s="243"/>
    </row>
    <row r="55" spans="1:30" x14ac:dyDescent="0.25">
      <c r="A55" s="84" t="str">
        <f>+A131</f>
        <v>2 . 3</v>
      </c>
      <c r="B55" s="84" t="str">
        <f>+B131</f>
        <v>BELANJA TAK TERDUGA</v>
      </c>
      <c r="C55" s="243">
        <f>+VLOOKUP(A55,$A$100:$F$147,3,0)</f>
        <v>329466142175.31</v>
      </c>
      <c r="D55" s="243">
        <f>+VLOOKUP(A55,$A$100:$F$147,4,0)</f>
        <v>311245329192</v>
      </c>
      <c r="E55" s="243">
        <f>+VLOOKUP(A55,$A$100:$F$147,5,0)</f>
        <v>94.469594701596179</v>
      </c>
      <c r="F55" s="243">
        <f>+VLOOKUP(A55,$A$100:$F$147,6,0)</f>
        <v>3357918186.3299999</v>
      </c>
      <c r="H55" s="83" t="str">
        <f>+VLOOKUP(A55,$A$100:$F$144,2,0)</f>
        <v>BELANJA TAK TERDUGA</v>
      </c>
      <c r="I55" s="83" t="b">
        <f>+H55=B55</f>
        <v>1</v>
      </c>
      <c r="L55" s="91" t="b">
        <f t="shared" ref="L55:Q56" si="42">+A55=U55</f>
        <v>0</v>
      </c>
      <c r="M55" s="91" t="b">
        <f t="shared" si="42"/>
        <v>1</v>
      </c>
      <c r="N55" s="90" t="b">
        <f t="shared" si="42"/>
        <v>1</v>
      </c>
      <c r="O55" s="90" t="b">
        <f t="shared" ref="O55:O56" si="43">IF((D55=X55)=TRUE,D55=X55,D55-X55)</f>
        <v>1</v>
      </c>
      <c r="P55" s="90" t="b">
        <f t="shared" si="42"/>
        <v>1</v>
      </c>
      <c r="Q55" s="90" t="b">
        <f t="shared" si="42"/>
        <v>1</v>
      </c>
      <c r="R55" s="104" t="s">
        <v>1364</v>
      </c>
      <c r="U55" s="84" t="str">
        <f>'LRA- AKRUAL (SIMDA)'!A38</f>
        <v>5 . 3</v>
      </c>
      <c r="V55" s="84" t="str">
        <f>'LRA- AKRUAL (SIMDA)'!B38</f>
        <v>BELANJA TAK TERDUGA</v>
      </c>
      <c r="W55" s="243">
        <f>+VLOOKUP(U55,'LRA- AKRUAL (SIMDA)'!$A:$F,3,0)</f>
        <v>329466142175.31</v>
      </c>
      <c r="X55" s="243">
        <f>+VLOOKUP(U55,'LRA- AKRUAL (SIMDA)'!$A:$F,4,0)</f>
        <v>311245329192</v>
      </c>
      <c r="Y55" s="243">
        <f>+VLOOKUP(U55,'LRA- AKRUAL (SIMDA)'!$A:$F,5,0)</f>
        <v>94.469594701596179</v>
      </c>
      <c r="Z55" s="243">
        <f>+VLOOKUP(U55,'LRA- AKRUAL (SIMDA)'!$A:$F,6,0)</f>
        <v>3357918186.3299999</v>
      </c>
      <c r="AC55" t="str">
        <f>+VLOOKUP(U55,'LRA- AKRUAL (SIMDA)'!$A:$F,2,0)</f>
        <v>BELANJA TAK TERDUGA</v>
      </c>
      <c r="AD55" t="b">
        <f>+AC55=V55</f>
        <v>1</v>
      </c>
    </row>
    <row r="56" spans="1:30" x14ac:dyDescent="0.25">
      <c r="A56" s="84" t="str">
        <f>+A132</f>
        <v>2 . 3 . 1</v>
      </c>
      <c r="B56" s="84" t="str">
        <f>+B132</f>
        <v>Belanja Tak Terduga</v>
      </c>
      <c r="C56" s="243">
        <f>+VLOOKUP(A56,$A$100:$F$147,3,0)</f>
        <v>329466142175.31</v>
      </c>
      <c r="D56" s="243">
        <f>+VLOOKUP(A56,$A$100:$F$147,4,0)</f>
        <v>311245329192</v>
      </c>
      <c r="E56" s="243">
        <f>+VLOOKUP(A56,$A$100:$F$147,5,0)</f>
        <v>94.469594701596179</v>
      </c>
      <c r="F56" s="243">
        <f>+VLOOKUP(A56,$A$100:$F$147,6,0)</f>
        <v>3357918186.3299999</v>
      </c>
      <c r="H56" s="83" t="str">
        <f>+VLOOKUP(A56,$A$100:$F$144,2,0)</f>
        <v>Belanja Tak Terduga</v>
      </c>
      <c r="I56" s="83" t="b">
        <f>+H56=B56</f>
        <v>1</v>
      </c>
      <c r="L56" s="91" t="b">
        <f t="shared" si="42"/>
        <v>0</v>
      </c>
      <c r="M56" s="91" t="b">
        <f t="shared" si="42"/>
        <v>1</v>
      </c>
      <c r="N56" s="90" t="b">
        <f t="shared" si="42"/>
        <v>1</v>
      </c>
      <c r="O56" s="90" t="b">
        <f t="shared" si="43"/>
        <v>1</v>
      </c>
      <c r="P56" s="90" t="b">
        <f t="shared" si="42"/>
        <v>1</v>
      </c>
      <c r="Q56" s="90" t="b">
        <f t="shared" si="42"/>
        <v>1</v>
      </c>
      <c r="R56" s="104" t="s">
        <v>1364</v>
      </c>
      <c r="U56" s="84" t="str">
        <f>'LRA- AKRUAL (SIMDA)'!A39</f>
        <v>5 . 3 . 1</v>
      </c>
      <c r="V56" s="84" t="str">
        <f>'LRA- AKRUAL (SIMDA)'!B39</f>
        <v>Belanja Tak Terduga</v>
      </c>
      <c r="W56" s="243">
        <f>+VLOOKUP(U56,'LRA- AKRUAL (SIMDA)'!$A:$F,3,0)</f>
        <v>329466142175.31</v>
      </c>
      <c r="X56" s="243">
        <f>+VLOOKUP(U56,'LRA- AKRUAL (SIMDA)'!$A:$F,4,0)</f>
        <v>311245329192</v>
      </c>
      <c r="Y56" s="243">
        <f>+VLOOKUP(U56,'LRA- AKRUAL (SIMDA)'!$A:$F,5,0)</f>
        <v>94.469594701596179</v>
      </c>
      <c r="Z56" s="244">
        <f>+VLOOKUP(U56,'LRA- AKRUAL (SIMDA)'!$A:$F,6,0)</f>
        <v>3357918186.3299999</v>
      </c>
      <c r="AC56" t="str">
        <f>+VLOOKUP(U56,'LRA- AKRUAL (SIMDA)'!$A:$F,2,0)</f>
        <v>Belanja Tak Terduga</v>
      </c>
      <c r="AD56" t="b">
        <f>+AC56=V56</f>
        <v>1</v>
      </c>
    </row>
    <row r="57" spans="1:30" x14ac:dyDescent="0.25">
      <c r="A57" s="84"/>
      <c r="B57" s="84"/>
      <c r="C57" s="243"/>
      <c r="D57" s="243"/>
      <c r="E57" s="243"/>
      <c r="F57" s="243"/>
      <c r="L57" s="91"/>
      <c r="M57" s="91"/>
      <c r="N57" s="90"/>
      <c r="O57" s="90"/>
      <c r="P57" s="90"/>
      <c r="Q57" s="90"/>
      <c r="R57" s="104"/>
      <c r="U57" s="84"/>
      <c r="V57" s="84"/>
      <c r="W57" s="243"/>
      <c r="X57" s="243"/>
      <c r="Y57" s="243"/>
      <c r="Z57" s="244"/>
    </row>
    <row r="58" spans="1:30" x14ac:dyDescent="0.25">
      <c r="A58" s="84"/>
      <c r="B58" s="84"/>
      <c r="C58" s="243"/>
      <c r="D58" s="243"/>
      <c r="E58" s="243"/>
      <c r="F58" s="243"/>
      <c r="L58" s="91"/>
      <c r="M58" s="91"/>
      <c r="N58" s="90"/>
      <c r="O58" s="90"/>
      <c r="P58" s="90"/>
      <c r="Q58" s="90"/>
      <c r="R58" s="104"/>
      <c r="U58" s="84"/>
      <c r="V58" s="84"/>
      <c r="W58" s="243"/>
      <c r="X58" s="243"/>
      <c r="Y58" s="243"/>
      <c r="Z58" s="244"/>
    </row>
    <row r="59" spans="1:30" x14ac:dyDescent="0.25">
      <c r="A59" s="84" t="s">
        <v>1359</v>
      </c>
      <c r="B59" s="84" t="s">
        <v>1363</v>
      </c>
      <c r="C59" s="244">
        <f>+C60+C66</f>
        <v>656327002575</v>
      </c>
      <c r="D59" s="244">
        <f>+D60+D66</f>
        <v>640016739581</v>
      </c>
      <c r="E59" s="244">
        <f>+E60+E66</f>
        <v>197.51356160037932</v>
      </c>
      <c r="F59" s="244">
        <f>+F60+F66</f>
        <v>772611836618</v>
      </c>
      <c r="H59" s="83" t="s">
        <v>23</v>
      </c>
      <c r="I59" s="83" t="b">
        <v>1</v>
      </c>
      <c r="L59" s="91" t="b">
        <f t="shared" ref="L59:Q59" si="44">+A59=U59</f>
        <v>0</v>
      </c>
      <c r="M59" s="91" t="b">
        <f t="shared" si="44"/>
        <v>0</v>
      </c>
      <c r="N59" s="90" t="b">
        <f t="shared" si="44"/>
        <v>1</v>
      </c>
      <c r="O59" s="90" t="b">
        <f>IF((D59=X59)=TRUE,D59=X59,D59-X59)</f>
        <v>1</v>
      </c>
      <c r="P59" s="90" t="b">
        <f t="shared" si="44"/>
        <v>0</v>
      </c>
      <c r="Q59" s="90" t="b">
        <f t="shared" si="44"/>
        <v>1</v>
      </c>
      <c r="R59" s="104" t="s">
        <v>1364</v>
      </c>
      <c r="U59" s="84" t="str">
        <f>'LRA- AKRUAL (SIMDA)'!A40</f>
        <v>6</v>
      </c>
      <c r="V59" s="84" t="str">
        <f>'LRA- AKRUAL (SIMDA)'!B40</f>
        <v>TRANSFER</v>
      </c>
      <c r="W59" s="243">
        <f>+VLOOKUP(U59,'LRA- AKRUAL (SIMDA)'!$A:$F,3,0)</f>
        <v>656327002575</v>
      </c>
      <c r="X59" s="243">
        <f>+VLOOKUP(U59,'LRA- AKRUAL (SIMDA)'!$A:$F,4,0)</f>
        <v>640016739581</v>
      </c>
      <c r="Y59" s="243">
        <f>+VLOOKUP(U59,'LRA- AKRUAL (SIMDA)'!$A:$F,5,0)</f>
        <v>97.514918184074546</v>
      </c>
      <c r="Z59" s="243">
        <f>+VLOOKUP(U59,'LRA- AKRUAL (SIMDA)'!$A:$F,6,0)</f>
        <v>772611836618</v>
      </c>
      <c r="AC59" t="str">
        <f>+VLOOKUP(U59,'LRA- AKRUAL (SIMDA)'!$A:$F,2,0)</f>
        <v>TRANSFER</v>
      </c>
      <c r="AD59" t="b">
        <f>+AC59=V59</f>
        <v>1</v>
      </c>
    </row>
    <row r="60" spans="1:30" x14ac:dyDescent="0.25">
      <c r="A60" s="84" t="str">
        <f>A133</f>
        <v>2 . 4</v>
      </c>
      <c r="B60" s="84" t="str">
        <f>B133</f>
        <v>TRANSFER</v>
      </c>
      <c r="C60" s="243">
        <f>+VLOOKUP(A60,$A$100:$F$147,3,0)</f>
        <v>655968915075</v>
      </c>
      <c r="D60" s="243">
        <f>+VLOOKUP(A60,$A$100:$F$147,4,0)</f>
        <v>639658652081</v>
      </c>
      <c r="E60" s="243">
        <f>+VLOOKUP(A60,$A$100:$F$147,5,0)</f>
        <v>97.513561600379319</v>
      </c>
      <c r="F60" s="243">
        <f>+VLOOKUP(A60,$A$100:$F$147,6,0)</f>
        <v>757335712518</v>
      </c>
      <c r="H60" s="83" t="str">
        <f>+VLOOKUP(A60,$A$100:$F$144,2,0)</f>
        <v>TRANSFER</v>
      </c>
      <c r="I60" s="83" t="b">
        <f>+H60=B60</f>
        <v>1</v>
      </c>
      <c r="L60" s="91"/>
      <c r="M60" s="91"/>
      <c r="N60" s="90"/>
      <c r="O60" s="90"/>
      <c r="P60" s="90"/>
      <c r="Q60" s="90"/>
      <c r="R60" s="104" t="s">
        <v>1365</v>
      </c>
      <c r="U60" s="84"/>
      <c r="V60" s="84"/>
      <c r="W60" s="243"/>
      <c r="X60" s="243"/>
      <c r="Y60" s="243"/>
      <c r="Z60" s="243"/>
    </row>
    <row r="61" spans="1:30" x14ac:dyDescent="0.25">
      <c r="A61" s="84"/>
      <c r="B61" s="84"/>
      <c r="C61" s="243"/>
      <c r="D61" s="243"/>
      <c r="E61" s="243"/>
      <c r="F61" s="243"/>
      <c r="L61" s="91"/>
      <c r="M61" s="91"/>
      <c r="N61" s="90"/>
      <c r="O61" s="90"/>
      <c r="P61" s="90"/>
      <c r="Q61" s="90"/>
      <c r="R61" s="104"/>
      <c r="U61" s="84"/>
      <c r="V61" s="84"/>
      <c r="W61" s="243"/>
      <c r="X61" s="243"/>
      <c r="Y61" s="243"/>
      <c r="Z61" s="243"/>
    </row>
    <row r="62" spans="1:30" x14ac:dyDescent="0.25">
      <c r="A62" s="84" t="str">
        <f>A134</f>
        <v>2 . 4 . 1</v>
      </c>
      <c r="B62" s="84" t="str">
        <f>B134</f>
        <v>Transfer Bagi Hasil Ke KAB/KOTA/DESA</v>
      </c>
      <c r="C62" s="243">
        <f>+VLOOKUP(A62,$A$100:$F$147,3,0)</f>
        <v>655968915075</v>
      </c>
      <c r="D62" s="243">
        <f>+VLOOKUP(A62,$A$100:$F$147,4,0)</f>
        <v>639658652081</v>
      </c>
      <c r="E62" s="243">
        <f>+VLOOKUP(A62,$A$100:$F$147,5,0)</f>
        <v>97.513561600379319</v>
      </c>
      <c r="F62" s="243">
        <f>+VLOOKUP(A62,$A$100:$F$147,6,0)</f>
        <v>757335712518</v>
      </c>
      <c r="H62" s="83" t="str">
        <f>+VLOOKUP(A62,$A$100:$F$144,2,0)</f>
        <v>Transfer Bagi Hasil Ke KAB/KOTA/DESA</v>
      </c>
      <c r="I62" s="83" t="b">
        <f>+H62=B62</f>
        <v>1</v>
      </c>
      <c r="L62" s="91" t="b">
        <f t="shared" ref="L62:Q63" si="45">+A62=U62</f>
        <v>0</v>
      </c>
      <c r="M62" s="91" t="b">
        <f t="shared" si="45"/>
        <v>0</v>
      </c>
      <c r="N62" s="90" t="b">
        <f t="shared" si="45"/>
        <v>1</v>
      </c>
      <c r="O62" s="90" t="b">
        <f t="shared" ref="O62:O63" si="46">IF((D62=X62)=TRUE,D62=X62,D62-X62)</f>
        <v>1</v>
      </c>
      <c r="P62" s="90" t="b">
        <f t="shared" si="45"/>
        <v>1</v>
      </c>
      <c r="Q62" s="90" t="b">
        <f t="shared" si="45"/>
        <v>1</v>
      </c>
      <c r="R62" s="104" t="s">
        <v>1364</v>
      </c>
      <c r="U62" s="84" t="str">
        <f>'LRA- AKRUAL (SIMDA)'!A41</f>
        <v>6 . 1</v>
      </c>
      <c r="V62" s="84" t="str">
        <f>'LRA- AKRUAL (SIMDA)'!B41</f>
        <v>TRANSFER BAGI HASIL PENDAPATAN</v>
      </c>
      <c r="W62" s="243">
        <f>+VLOOKUP(U62,'LRA- AKRUAL (SIMDA)'!$A:$F,3,0)</f>
        <v>655968915075</v>
      </c>
      <c r="X62" s="243">
        <f>+VLOOKUP(U62,'LRA- AKRUAL (SIMDA)'!$A:$F,4,0)</f>
        <v>639658652081</v>
      </c>
      <c r="Y62" s="243">
        <f>+VLOOKUP(U62,'LRA- AKRUAL (SIMDA)'!$A:$F,5,0)</f>
        <v>97.513561600379319</v>
      </c>
      <c r="Z62" s="243">
        <f>+VLOOKUP(U62,'LRA- AKRUAL (SIMDA)'!$A:$F,6,0)</f>
        <v>757335712518</v>
      </c>
      <c r="AC62" t="str">
        <f>+VLOOKUP(U62,'LRA- AKRUAL (SIMDA)'!$A:$F,2,0)</f>
        <v>TRANSFER BAGI HASIL PENDAPATAN</v>
      </c>
      <c r="AD62" t="b">
        <f>+AC62=V62</f>
        <v>1</v>
      </c>
    </row>
    <row r="63" spans="1:30" x14ac:dyDescent="0.25">
      <c r="A63" s="84" t="str">
        <f>A135</f>
        <v>2 . 4 . 1 . 1</v>
      </c>
      <c r="B63" s="84" t="str">
        <f>B135</f>
        <v>Bagi Hasil Pajak</v>
      </c>
      <c r="C63" s="243">
        <f>+VLOOKUP(A63,$A$100:$F$147,3,0)</f>
        <v>655968915075</v>
      </c>
      <c r="D63" s="243">
        <f>+VLOOKUP(A63,$A$100:$F$147,4,0)</f>
        <v>639658652081</v>
      </c>
      <c r="E63" s="243">
        <f>+VLOOKUP(A63,$A$100:$F$147,5,0)</f>
        <v>97.513561600379319</v>
      </c>
      <c r="F63" s="244">
        <f>+VLOOKUP(A63,$A$100:$F$147,6,0)</f>
        <v>757335712518</v>
      </c>
      <c r="H63" s="83" t="str">
        <f>+VLOOKUP(A63,$A$100:$F$144,2,0)</f>
        <v>Bagi Hasil Pajak</v>
      </c>
      <c r="I63" s="83" t="b">
        <f>+H63=B63</f>
        <v>1</v>
      </c>
      <c r="L63" s="91" t="b">
        <f t="shared" si="45"/>
        <v>0</v>
      </c>
      <c r="M63" s="91" t="b">
        <f t="shared" si="45"/>
        <v>0</v>
      </c>
      <c r="N63" s="90" t="b">
        <f t="shared" si="45"/>
        <v>1</v>
      </c>
      <c r="O63" s="90" t="b">
        <f t="shared" si="46"/>
        <v>1</v>
      </c>
      <c r="P63" s="90" t="b">
        <f t="shared" si="45"/>
        <v>1</v>
      </c>
      <c r="Q63" s="90" t="b">
        <f t="shared" si="45"/>
        <v>1</v>
      </c>
      <c r="R63" s="104" t="s">
        <v>1364</v>
      </c>
      <c r="U63" s="84" t="str">
        <f>'LRA- AKRUAL (SIMDA)'!A42</f>
        <v>6 . 1 . 1</v>
      </c>
      <c r="V63" s="84" t="str">
        <f>'LRA- AKRUAL (SIMDA)'!B42</f>
        <v>Transfer Bagi Hasil Pajak Daerah</v>
      </c>
      <c r="W63" s="243">
        <f>+VLOOKUP(U63,'LRA- AKRUAL (SIMDA)'!$A:$F,3,0)</f>
        <v>655968915075</v>
      </c>
      <c r="X63" s="243">
        <f>+VLOOKUP(U63,'LRA- AKRUAL (SIMDA)'!$A:$F,4,0)</f>
        <v>639658652081</v>
      </c>
      <c r="Y63" s="243">
        <f>+VLOOKUP(U63,'LRA- AKRUAL (SIMDA)'!$A:$F,5,0)</f>
        <v>97.513561600379319</v>
      </c>
      <c r="Z63" s="243">
        <f>+VLOOKUP(U63,'LRA- AKRUAL (SIMDA)'!$A:$F,6,0)</f>
        <v>757335712518</v>
      </c>
      <c r="AC63" t="str">
        <f>+VLOOKUP(U63,'LRA- AKRUAL (SIMDA)'!$A:$F,2,0)</f>
        <v>Transfer Bagi Hasil Pajak Daerah</v>
      </c>
      <c r="AD63" t="b">
        <f>+AC63=V63</f>
        <v>1</v>
      </c>
    </row>
    <row r="64" spans="1:30" x14ac:dyDescent="0.25">
      <c r="A64" s="84"/>
      <c r="B64" s="84"/>
      <c r="C64" s="243"/>
      <c r="D64" s="243"/>
      <c r="E64" s="243"/>
      <c r="L64" s="91"/>
      <c r="M64" s="91"/>
      <c r="N64" s="90"/>
      <c r="O64" s="90"/>
      <c r="P64" s="90"/>
      <c r="Q64" s="90"/>
      <c r="R64" s="104"/>
      <c r="U64" s="84"/>
      <c r="V64" s="84"/>
      <c r="W64" s="243"/>
      <c r="X64" s="243"/>
      <c r="Y64" s="243"/>
      <c r="Z64" s="243"/>
      <c r="AC64" t="str">
        <f>+VLOOKUP(U66,'LRA- AKRUAL (SIMDA)'!$A:$F,2,0)</f>
        <v>TRANSFER BANTUAN KEUANGAN</v>
      </c>
      <c r="AD64" t="b">
        <f>+AC64=V66</f>
        <v>1</v>
      </c>
    </row>
    <row r="65" spans="1:30" x14ac:dyDescent="0.25">
      <c r="A65" s="84"/>
      <c r="B65" s="84"/>
      <c r="C65" s="243"/>
      <c r="D65" s="243"/>
      <c r="E65" s="243"/>
      <c r="L65" s="91"/>
      <c r="M65" s="91"/>
      <c r="N65" s="90"/>
      <c r="O65" s="90"/>
      <c r="P65" s="90"/>
      <c r="Q65" s="90"/>
      <c r="R65" s="104"/>
      <c r="S65" s="92"/>
      <c r="U65" s="84"/>
      <c r="V65" s="84"/>
      <c r="W65" s="243"/>
      <c r="X65" s="243"/>
      <c r="Y65" s="243"/>
      <c r="Z65" s="243"/>
      <c r="AC65" t="str">
        <f>+VLOOKUP(U67,'LRA- AKRUAL (SIMDA)'!$A:$F,2,0)</f>
        <v>Transfer Bantuan Keuangan ke Pemerintah Daerah Lainnya</v>
      </c>
      <c r="AD65" t="b">
        <f>+AC65=V67</f>
        <v>1</v>
      </c>
    </row>
    <row r="66" spans="1:30" x14ac:dyDescent="0.25">
      <c r="A66" s="84" t="str">
        <f>A124</f>
        <v>2 . 1 . 7</v>
      </c>
      <c r="B66" s="84" t="str">
        <f>B124</f>
        <v>Belanja Bantuan Keuangan</v>
      </c>
      <c r="C66" s="243">
        <f>+VLOOKUP(A66,$A$100:$F$147,3,0)</f>
        <v>358087500</v>
      </c>
      <c r="D66" s="243">
        <f>+VLOOKUP(A66,$A$100:$F$147,4,0)</f>
        <v>358087500</v>
      </c>
      <c r="E66" s="243">
        <f>+VLOOKUP(A66,$A$100:$F$147,5,0)</f>
        <v>100</v>
      </c>
      <c r="F66" s="243">
        <f>+VLOOKUP(A66,$A$100:$F$147,6,0)</f>
        <v>15276124100</v>
      </c>
      <c r="H66" s="83" t="str">
        <f>+VLOOKUP(A66,$A$100:$F$144,2,0)</f>
        <v>Belanja Bantuan Keuangan</v>
      </c>
      <c r="I66" s="83" t="b">
        <f>+H66=B66</f>
        <v>1</v>
      </c>
      <c r="L66" s="91" t="b">
        <f t="shared" ref="L66:Q66" si="47">+A66=U66</f>
        <v>0</v>
      </c>
      <c r="M66" s="91" t="b">
        <f t="shared" si="47"/>
        <v>0</v>
      </c>
      <c r="N66" s="90" t="b">
        <f t="shared" si="47"/>
        <v>1</v>
      </c>
      <c r="O66" s="90" t="b">
        <f>IF((D66=X66)=TRUE,D66=X66,D66-X66)</f>
        <v>1</v>
      </c>
      <c r="P66" s="90" t="b">
        <f t="shared" si="47"/>
        <v>1</v>
      </c>
      <c r="Q66" s="90" t="b">
        <f t="shared" si="47"/>
        <v>1</v>
      </c>
      <c r="R66" s="104" t="s">
        <v>1364</v>
      </c>
      <c r="U66" s="83" t="str">
        <f>'LRA- AKRUAL (SIMDA)'!A43</f>
        <v>6 . 2</v>
      </c>
      <c r="V66" s="84" t="str">
        <f>'LRA- AKRUAL (SIMDA)'!B43</f>
        <v>TRANSFER BANTUAN KEUANGAN</v>
      </c>
      <c r="W66" s="243">
        <f>+VLOOKUP(U66,'LRA- AKRUAL (SIMDA)'!$A:$F,3,0)</f>
        <v>358087500</v>
      </c>
      <c r="X66" s="243">
        <f>+VLOOKUP(U66,'LRA- AKRUAL (SIMDA)'!$A:$F,4,0)</f>
        <v>358087500</v>
      </c>
      <c r="Y66" s="243">
        <f>+VLOOKUP(U66,'LRA- AKRUAL (SIMDA)'!$A:$F,5,0)</f>
        <v>100</v>
      </c>
      <c r="Z66" s="243">
        <f>+VLOOKUP(U66,'LRA- AKRUAL (SIMDA)'!$A:$F,6,0)</f>
        <v>15276124100</v>
      </c>
      <c r="AC66" t="str">
        <f>+VLOOKUP(U68,'LRA- AKRUAL (SIMDA)'!$A:$F,2,0)</f>
        <v>Transfer Bantuan Keuangan Lainnya</v>
      </c>
      <c r="AD66" t="b">
        <f>+AC66=V68</f>
        <v>1</v>
      </c>
    </row>
    <row r="67" spans="1:30" x14ac:dyDescent="0.25">
      <c r="A67" s="84"/>
      <c r="B67" s="84"/>
      <c r="C67" s="243"/>
      <c r="D67" s="243"/>
      <c r="E67" s="243"/>
      <c r="L67" s="91"/>
      <c r="M67" s="91"/>
      <c r="N67" s="90"/>
      <c r="O67" s="90"/>
      <c r="P67" s="90"/>
      <c r="Q67" s="90"/>
      <c r="R67" s="104" t="s">
        <v>1365</v>
      </c>
      <c r="U67" s="84" t="str">
        <f>'LRA- AKRUAL (SIMDA)'!A44</f>
        <v>6 . 2 . 1</v>
      </c>
      <c r="V67" s="84" t="str">
        <f>'LRA- AKRUAL (SIMDA)'!B44</f>
        <v>Transfer Bantuan Keuangan ke Pemerintah Daerah Lainnya</v>
      </c>
      <c r="W67" s="244">
        <f>+VLOOKUP(U67,'LRA- AKRUAL (SIMDA)'!$A:$F,3,0)</f>
        <v>358087500</v>
      </c>
      <c r="X67" s="244">
        <f>+VLOOKUP(U67,'LRA- AKRUAL (SIMDA)'!$A:$F,4,0)</f>
        <v>358087500</v>
      </c>
      <c r="Y67" s="244">
        <f>+VLOOKUP(U67,'LRA- AKRUAL (SIMDA)'!$A:$F,5,0)</f>
        <v>100</v>
      </c>
      <c r="Z67" s="244">
        <f>+VLOOKUP(U67,'LRA- AKRUAL (SIMDA)'!$A:$F,6,0)</f>
        <v>12319362500</v>
      </c>
    </row>
    <row r="68" spans="1:30" x14ac:dyDescent="0.25">
      <c r="A68" s="84"/>
      <c r="B68" s="84"/>
      <c r="C68" s="243"/>
      <c r="D68" s="243"/>
      <c r="E68" s="243"/>
      <c r="L68" s="91"/>
      <c r="M68" s="91"/>
      <c r="N68" s="90"/>
      <c r="O68" s="90"/>
      <c r="P68" s="90"/>
      <c r="Q68" s="90"/>
      <c r="R68" s="104" t="s">
        <v>1365</v>
      </c>
      <c r="U68" s="84" t="str">
        <f>'LRA- AKRUAL (SIMDA)'!A45</f>
        <v>6 . 2 . 3</v>
      </c>
      <c r="V68" s="84" t="str">
        <f>'LRA- AKRUAL (SIMDA)'!B45</f>
        <v>Transfer Bantuan Keuangan Lainnya</v>
      </c>
      <c r="W68" s="243">
        <f>+VLOOKUP(U68,'LRA- AKRUAL (SIMDA)'!$A:$F,3,0)</f>
        <v>0</v>
      </c>
      <c r="X68" s="243">
        <f>+VLOOKUP(U68,'LRA- AKRUAL (SIMDA)'!$A:$F,4,0)</f>
        <v>0</v>
      </c>
      <c r="Y68" s="243">
        <f>+VLOOKUP(U68,'LRA- AKRUAL (SIMDA)'!$A:$F,5,0)</f>
        <v>0</v>
      </c>
      <c r="Z68" s="243">
        <f>+VLOOKUP(U68,'LRA- AKRUAL (SIMDA)'!$A:$F,6,0)</f>
        <v>2956761600</v>
      </c>
    </row>
    <row r="69" spans="1:30" x14ac:dyDescent="0.25">
      <c r="A69" s="84"/>
      <c r="B69" s="84"/>
      <c r="C69" s="243"/>
      <c r="D69" s="243"/>
      <c r="E69" s="243"/>
      <c r="L69" s="91"/>
      <c r="M69" s="91"/>
      <c r="N69" s="90"/>
      <c r="O69" s="90"/>
      <c r="P69" s="90"/>
      <c r="Q69" s="90"/>
      <c r="R69" s="104"/>
      <c r="U69" s="84"/>
      <c r="V69" s="84"/>
      <c r="W69" s="243"/>
      <c r="X69" s="243"/>
      <c r="Y69" s="243"/>
      <c r="Z69" s="243"/>
    </row>
    <row r="70" spans="1:30" x14ac:dyDescent="0.25">
      <c r="A70" s="84"/>
      <c r="B70" s="84"/>
      <c r="C70" s="243"/>
      <c r="D70" s="243"/>
      <c r="E70" s="243"/>
      <c r="L70" s="91"/>
      <c r="M70" s="91"/>
      <c r="N70" s="90"/>
      <c r="O70" s="90"/>
      <c r="P70" s="90"/>
      <c r="Q70" s="90"/>
      <c r="R70" s="104"/>
      <c r="U70" s="84"/>
      <c r="V70" s="84"/>
      <c r="W70" s="243"/>
      <c r="X70" s="243"/>
      <c r="Y70" s="243"/>
      <c r="Z70" s="243"/>
    </row>
    <row r="71" spans="1:30" x14ac:dyDescent="0.25">
      <c r="A71" s="84">
        <f>A136</f>
        <v>0</v>
      </c>
      <c r="B71" s="84" t="str">
        <f>B136</f>
        <v>SURPLUS / (DEFISIT)</v>
      </c>
      <c r="C71" s="243">
        <f>+VLOOKUP($B71,$B$100:$F$147,2,0)</f>
        <v>-145229221702.63</v>
      </c>
      <c r="D71" s="243">
        <f>+VLOOKUP($B71,$B$100:$F$147,3,0)</f>
        <v>-25626894119.580002</v>
      </c>
      <c r="E71" s="243">
        <f>+VLOOKUP($B71,$B$100:$F$147,4,0)</f>
        <v>17.645824868533268</v>
      </c>
      <c r="F71" s="243">
        <f>+VLOOKUP($B71,$B$100:$F$147,5,0)</f>
        <v>49568968727.2435</v>
      </c>
      <c r="L71" s="91" t="b">
        <f t="shared" ref="L71:Q71" si="48">+A71=U71</f>
        <v>1</v>
      </c>
      <c r="M71" s="91" t="b">
        <f t="shared" si="48"/>
        <v>1</v>
      </c>
      <c r="N71" s="90" t="b">
        <f t="shared" si="48"/>
        <v>1</v>
      </c>
      <c r="O71" s="90" t="b">
        <f>IF((D71=X71)=TRUE,D71=X71,D71-X71)</f>
        <v>1</v>
      </c>
      <c r="P71" s="90" t="b">
        <f t="shared" si="48"/>
        <v>1</v>
      </c>
      <c r="Q71" s="90" t="b">
        <f t="shared" si="48"/>
        <v>1</v>
      </c>
      <c r="R71" s="104" t="s">
        <v>1364</v>
      </c>
      <c r="U71" s="103">
        <f>'LRA- AKRUAL (SIMDA)'!A46</f>
        <v>0</v>
      </c>
      <c r="V71" s="103" t="str">
        <f>'LRA- AKRUAL (SIMDA)'!B46</f>
        <v>SURPLUS / (DEFISIT)</v>
      </c>
      <c r="W71" s="245">
        <f>'LRA- AKRUAL (SIMDA)'!C46</f>
        <v>-145229221702.63</v>
      </c>
      <c r="X71" s="245">
        <f>'LRA- AKRUAL (SIMDA)'!D46</f>
        <v>-25626894119.580002</v>
      </c>
      <c r="Y71" s="245">
        <f>'LRA- AKRUAL (SIMDA)'!E46</f>
        <v>17.645824868533268</v>
      </c>
      <c r="Z71" s="245">
        <f>'LRA- AKRUAL (SIMDA)'!F46</f>
        <v>49568968727.2435</v>
      </c>
    </row>
    <row r="72" spans="1:30" x14ac:dyDescent="0.25">
      <c r="A72" s="84"/>
      <c r="B72" s="84"/>
      <c r="C72" s="243"/>
      <c r="D72" s="243"/>
      <c r="E72" s="243"/>
      <c r="F72" s="243"/>
      <c r="L72" s="91"/>
      <c r="M72" s="91"/>
      <c r="N72" s="90"/>
      <c r="O72" s="90"/>
      <c r="P72" s="90"/>
      <c r="Q72" s="90"/>
      <c r="R72" s="104"/>
      <c r="U72" s="84"/>
      <c r="V72" s="84"/>
      <c r="W72" s="243"/>
      <c r="X72" s="243"/>
      <c r="Y72" s="243"/>
      <c r="Z72" s="243"/>
    </row>
    <row r="73" spans="1:30" x14ac:dyDescent="0.25">
      <c r="A73" s="84"/>
      <c r="B73" s="84"/>
      <c r="C73" s="243"/>
      <c r="D73" s="243"/>
      <c r="E73" s="243"/>
      <c r="F73" s="243"/>
      <c r="L73" s="91"/>
      <c r="M73" s="91"/>
      <c r="N73" s="90"/>
      <c r="O73" s="90"/>
      <c r="P73" s="90"/>
      <c r="Q73" s="90"/>
      <c r="R73" s="104"/>
      <c r="U73" s="84"/>
      <c r="V73" s="84"/>
      <c r="W73" s="243"/>
      <c r="X73" s="243"/>
      <c r="Y73" s="243"/>
      <c r="Z73" s="243"/>
      <c r="AC73" t="str">
        <f>+VLOOKUP(U75,'LRA- AKRUAL (SIMDA)'!$A:$F,2,0)</f>
        <v>PENERIMAAN PEMBIAYAAN</v>
      </c>
      <c r="AD73" t="b">
        <f>+AC73=V75</f>
        <v>1</v>
      </c>
    </row>
    <row r="74" spans="1:30" ht="12.75" customHeight="1" x14ac:dyDescent="0.25">
      <c r="A74" s="84" t="str">
        <f>A137</f>
        <v>3</v>
      </c>
      <c r="B74" s="84" t="str">
        <f>B137</f>
        <v>PEMBIAYAAN</v>
      </c>
      <c r="C74" s="243">
        <f>+VLOOKUP(A74,$A$100:$F$147,3,0)</f>
        <v>0</v>
      </c>
      <c r="D74" s="243">
        <f>+VLOOKUP(A74,$A$100:$F$147,4,0)</f>
        <v>0</v>
      </c>
      <c r="E74" s="243">
        <f>+VLOOKUP(A74,$A$100:$F$147,5,0)</f>
        <v>0</v>
      </c>
      <c r="F74" s="243">
        <f>+VLOOKUP(A74,$A$100:$F$147,6,0)</f>
        <v>0</v>
      </c>
      <c r="H74" s="83" t="str">
        <f>+VLOOKUP(A74,$A$100:$F$144,2,0)</f>
        <v>PEMBIAYAAN</v>
      </c>
      <c r="I74" s="83" t="b">
        <f>+H74=B74</f>
        <v>1</v>
      </c>
      <c r="L74" s="91" t="b">
        <f t="shared" ref="L74:Q77" si="49">+A74=U74</f>
        <v>0</v>
      </c>
      <c r="M74" s="91" t="b">
        <f t="shared" si="49"/>
        <v>1</v>
      </c>
      <c r="N74" s="90" t="b">
        <f t="shared" si="49"/>
        <v>1</v>
      </c>
      <c r="O74" s="90" t="b">
        <f t="shared" ref="O74:O77" si="50">IF((D74=X74)=TRUE,D74=X74,D74-X74)</f>
        <v>1</v>
      </c>
      <c r="P74" s="90" t="b">
        <f t="shared" si="49"/>
        <v>1</v>
      </c>
      <c r="Q74" s="90" t="b">
        <f t="shared" si="49"/>
        <v>1</v>
      </c>
      <c r="R74" s="104" t="s">
        <v>1364</v>
      </c>
      <c r="U74" s="84" t="str">
        <f>'LRA- AKRUAL (SIMDA)'!A47</f>
        <v>7</v>
      </c>
      <c r="V74" s="84" t="str">
        <f>'LRA- AKRUAL (SIMDA)'!B47</f>
        <v>PEMBIAYAAN</v>
      </c>
      <c r="W74" s="243">
        <f>+VLOOKUP(U74,'LRA- AKRUAL (SIMDA)'!$A:$F,3,0)</f>
        <v>0</v>
      </c>
      <c r="X74" s="243">
        <f>+VLOOKUP(U74,'LRA- AKRUAL (SIMDA)'!$A:$F,4,0)</f>
        <v>0</v>
      </c>
      <c r="Y74" s="243">
        <f>+VLOOKUP(U74,'LRA- AKRUAL (SIMDA)'!$A:$F,5,0)</f>
        <v>0</v>
      </c>
      <c r="Z74" s="243">
        <f>+VLOOKUP(U74,'LRA- AKRUAL (SIMDA)'!$A:$F,6,0)</f>
        <v>0</v>
      </c>
      <c r="AC74" t="str">
        <f>+VLOOKUP(U76,'LRA- AKRUAL (SIMDA)'!$A:$F,2,0)</f>
        <v>Penggunaan SiLPA</v>
      </c>
      <c r="AD74" t="b">
        <f>+AC74=V76</f>
        <v>1</v>
      </c>
    </row>
    <row r="75" spans="1:30" x14ac:dyDescent="0.25">
      <c r="A75" s="84" t="str">
        <f t="shared" ref="A75:B75" si="51">A138</f>
        <v>3 . 1</v>
      </c>
      <c r="B75" s="84" t="str">
        <f t="shared" si="51"/>
        <v>PENERIMAAN DAERAH</v>
      </c>
      <c r="C75" s="243">
        <f>+VLOOKUP(A75,$A$100:$F$147,3,0)</f>
        <v>145229221702.63</v>
      </c>
      <c r="D75" s="243">
        <f>+VLOOKUP(A75,$A$100:$F$147,4,0)</f>
        <v>145073790629.63</v>
      </c>
      <c r="E75" s="243">
        <f>+VLOOKUP(A75,$A$100:$F$147,5,0)</f>
        <v>99.892975345334932</v>
      </c>
      <c r="F75" s="243">
        <f>+VLOOKUP(A75,$A$100:$F$147,6,0)</f>
        <v>95360252975.389999</v>
      </c>
      <c r="H75" s="83" t="str">
        <f>+VLOOKUP(A75,$A$100:$F$144,2,0)</f>
        <v>PENERIMAAN DAERAH</v>
      </c>
      <c r="I75" s="83" t="b">
        <f t="shared" ref="I75:I77" si="52">+H75=B75</f>
        <v>1</v>
      </c>
      <c r="L75" s="91" t="b">
        <f t="shared" si="49"/>
        <v>0</v>
      </c>
      <c r="M75" s="91" t="b">
        <f t="shared" si="49"/>
        <v>0</v>
      </c>
      <c r="N75" s="90" t="b">
        <f t="shared" si="49"/>
        <v>1</v>
      </c>
      <c r="O75" s="90" t="b">
        <f t="shared" si="50"/>
        <v>1</v>
      </c>
      <c r="P75" s="90" t="b">
        <f t="shared" si="49"/>
        <v>1</v>
      </c>
      <c r="Q75" s="90" t="b">
        <f t="shared" si="49"/>
        <v>1</v>
      </c>
      <c r="R75" s="104" t="s">
        <v>1364</v>
      </c>
      <c r="U75" s="84" t="str">
        <f>'LRA- AKRUAL (SIMDA)'!A48</f>
        <v>7 . 1</v>
      </c>
      <c r="V75" s="84" t="str">
        <f>'LRA- AKRUAL (SIMDA)'!B48</f>
        <v>PENERIMAAN PEMBIAYAAN</v>
      </c>
      <c r="W75" s="243">
        <f>+VLOOKUP(U75,'LRA- AKRUAL (SIMDA)'!$A:$F,3,0)</f>
        <v>145229221702.63</v>
      </c>
      <c r="X75" s="243">
        <f>+VLOOKUP(U75,'LRA- AKRUAL (SIMDA)'!$A:$F,4,0)</f>
        <v>145073790629.63</v>
      </c>
      <c r="Y75" s="243">
        <f>+VLOOKUP(U75,'LRA- AKRUAL (SIMDA)'!$A:$F,5,0)</f>
        <v>99.892975345334932</v>
      </c>
      <c r="Z75" s="243">
        <f>+VLOOKUP(U75,'LRA- AKRUAL (SIMDA)'!$A:$F,6,0)</f>
        <v>95360252975.389999</v>
      </c>
      <c r="AC75" t="str">
        <f>+VLOOKUP(U77,'LRA- AKRUAL (SIMDA)'!$A:$F,2,0)</f>
        <v>Penerimaan Kembali Investasi Non Permanen Lainnya</v>
      </c>
      <c r="AD75" t="b">
        <f>+AC75=V77</f>
        <v>1</v>
      </c>
    </row>
    <row r="76" spans="1:30" x14ac:dyDescent="0.25">
      <c r="A76" s="84" t="str">
        <f t="shared" ref="A76:B76" si="53">A139</f>
        <v>3 . 1 . 1</v>
      </c>
      <c r="B76" s="84" t="str">
        <f t="shared" si="53"/>
        <v>Penggunaan Sisa Lebih Perhitungan Anggaran (SiLPA)</v>
      </c>
      <c r="C76" s="243">
        <f t="shared" ref="C76:C77" si="54">+VLOOKUP(A76,$A$100:$F$147,3,0)</f>
        <v>144929221702.63</v>
      </c>
      <c r="D76" s="243">
        <f t="shared" ref="D76:D77" si="55">+VLOOKUP(A76,$A$100:$F$147,4,0)</f>
        <v>144929221702.63</v>
      </c>
      <c r="E76" s="243">
        <f t="shared" ref="E76:E77" si="56">+VLOOKUP(A76,$A$100:$F$147,5,0)</f>
        <v>100</v>
      </c>
      <c r="F76" s="243">
        <f t="shared" ref="F76:F77" si="57">+VLOOKUP(A76,$A$100:$F$147,6,0)</f>
        <v>95167322075.389999</v>
      </c>
      <c r="H76" s="83" t="str">
        <f t="shared" ref="H76:H77" si="58">+VLOOKUP(A76,$A$100:$F$144,2,0)</f>
        <v>Penggunaan Sisa Lebih Perhitungan Anggaran (SiLPA)</v>
      </c>
      <c r="I76" s="83" t="b">
        <f t="shared" si="52"/>
        <v>1</v>
      </c>
      <c r="L76" s="91" t="b">
        <f t="shared" si="49"/>
        <v>0</v>
      </c>
      <c r="M76" s="91" t="b">
        <f t="shared" si="49"/>
        <v>0</v>
      </c>
      <c r="N76" s="90" t="b">
        <f t="shared" si="49"/>
        <v>1</v>
      </c>
      <c r="O76" s="90" t="b">
        <f t="shared" si="50"/>
        <v>1</v>
      </c>
      <c r="P76" s="90" t="b">
        <f t="shared" si="49"/>
        <v>1</v>
      </c>
      <c r="Q76" s="90" t="b">
        <f t="shared" si="49"/>
        <v>1</v>
      </c>
      <c r="R76" s="104" t="s">
        <v>1364</v>
      </c>
      <c r="U76" s="84" t="str">
        <f>'LRA- AKRUAL (SIMDA)'!A49</f>
        <v>7 . 1 . 1</v>
      </c>
      <c r="V76" s="84" t="str">
        <f>'LRA- AKRUAL (SIMDA)'!B49</f>
        <v>Penggunaan SiLPA</v>
      </c>
      <c r="W76" s="243">
        <f>+VLOOKUP(U76,'LRA- AKRUAL (SIMDA)'!$A:$F,3,0)</f>
        <v>144929221702.63</v>
      </c>
      <c r="X76" s="243">
        <f>+VLOOKUP(U76,'LRA- AKRUAL (SIMDA)'!$A:$F,4,0)</f>
        <v>144929221702.63</v>
      </c>
      <c r="Y76" s="243">
        <f>+VLOOKUP(U76,'LRA- AKRUAL (SIMDA)'!$A:$F,5,0)</f>
        <v>100</v>
      </c>
      <c r="Z76" s="243">
        <f>+VLOOKUP(U76,'LRA- AKRUAL (SIMDA)'!$A:$F,6,0)</f>
        <v>95167322075.389999</v>
      </c>
      <c r="AC76" t="str">
        <f>+VLOOKUP(U80,'LRA- AKRUAL (SIMDA)'!$A:$F,2,0)</f>
        <v>PENGELUARAN PEMBIAYAAN</v>
      </c>
      <c r="AD76" t="b">
        <f>+AC76=V80</f>
        <v>1</v>
      </c>
    </row>
    <row r="77" spans="1:30" x14ac:dyDescent="0.25">
      <c r="A77" s="84" t="str">
        <f t="shared" ref="A77:B77" si="59">A140</f>
        <v>3 . 1 . 5</v>
      </c>
      <c r="B77" s="84" t="str">
        <f t="shared" si="59"/>
        <v>Penerimaan Kembali Pemberian Pinjaman Daerah</v>
      </c>
      <c r="C77" s="244">
        <f t="shared" si="54"/>
        <v>300000000</v>
      </c>
      <c r="D77" s="244">
        <f t="shared" si="55"/>
        <v>144568927</v>
      </c>
      <c r="E77" s="244">
        <f t="shared" si="56"/>
        <v>48.189642333333332</v>
      </c>
      <c r="F77" s="244">
        <f t="shared" si="57"/>
        <v>192930900</v>
      </c>
      <c r="H77" s="83" t="str">
        <f t="shared" si="58"/>
        <v>Penerimaan Kembali Pemberian Pinjaman Daerah</v>
      </c>
      <c r="I77" s="83" t="b">
        <f t="shared" si="52"/>
        <v>1</v>
      </c>
      <c r="L77" s="91" t="b">
        <f t="shared" si="49"/>
        <v>0</v>
      </c>
      <c r="M77" s="91" t="b">
        <f t="shared" si="49"/>
        <v>0</v>
      </c>
      <c r="N77" s="90" t="b">
        <f t="shared" si="49"/>
        <v>1</v>
      </c>
      <c r="O77" s="90" t="b">
        <f t="shared" si="50"/>
        <v>1</v>
      </c>
      <c r="P77" s="90" t="b">
        <f t="shared" si="49"/>
        <v>1</v>
      </c>
      <c r="Q77" s="90" t="b">
        <f t="shared" si="49"/>
        <v>1</v>
      </c>
      <c r="R77" s="104" t="s">
        <v>1364</v>
      </c>
      <c r="U77" s="84" t="str">
        <f>'LRA- AKRUAL (SIMDA)'!A50</f>
        <v>7 . 1 . 6</v>
      </c>
      <c r="V77" s="84" t="str">
        <f>'LRA- AKRUAL (SIMDA)'!B50</f>
        <v>Penerimaan Kembali Investasi Non Permanen Lainnya</v>
      </c>
      <c r="W77" s="243">
        <f>+VLOOKUP(U77,'LRA- AKRUAL (SIMDA)'!$A:$F,3,0)</f>
        <v>300000000</v>
      </c>
      <c r="X77" s="243">
        <f>+VLOOKUP(U77,'LRA- AKRUAL (SIMDA)'!$A:$F,4,0)</f>
        <v>144568927</v>
      </c>
      <c r="Y77" s="243">
        <f>+VLOOKUP(U77,'LRA- AKRUAL (SIMDA)'!$A:$F,5,0)</f>
        <v>48.189642333333332</v>
      </c>
      <c r="Z77" s="243">
        <f>+VLOOKUP(U77,'LRA- AKRUAL (SIMDA)'!$A:$F,6,0)</f>
        <v>192930900</v>
      </c>
      <c r="AC77" t="str">
        <f>+VLOOKUP(U81,'LRA- AKRUAL (SIMDA)'!$A:$F,2,0)</f>
        <v>Penyertaan Modal/Investasi Pemerintah Daerah</v>
      </c>
      <c r="AD77" t="b">
        <f>+AC77=V81</f>
        <v>1</v>
      </c>
    </row>
    <row r="78" spans="1:30" x14ac:dyDescent="0.25">
      <c r="A78" s="84"/>
      <c r="B78" s="84"/>
      <c r="L78" s="91"/>
      <c r="M78" s="91"/>
      <c r="N78" s="90"/>
      <c r="O78" s="90"/>
      <c r="P78" s="90"/>
      <c r="Q78" s="90"/>
      <c r="R78" s="104"/>
      <c r="U78" s="84"/>
      <c r="V78" s="84"/>
      <c r="W78" s="243"/>
      <c r="X78" s="243"/>
      <c r="Y78" s="243"/>
      <c r="Z78" s="243"/>
    </row>
    <row r="79" spans="1:30" x14ac:dyDescent="0.25">
      <c r="A79" s="84"/>
      <c r="B79" s="84"/>
      <c r="L79" s="91"/>
      <c r="M79" s="91"/>
      <c r="N79" s="90"/>
      <c r="O79" s="90"/>
      <c r="P79" s="90"/>
      <c r="Q79" s="90"/>
      <c r="R79" s="104"/>
      <c r="U79" s="84"/>
      <c r="V79" s="84"/>
      <c r="W79" s="243"/>
      <c r="X79" s="243"/>
      <c r="Y79" s="243"/>
      <c r="Z79" s="243"/>
    </row>
    <row r="80" spans="1:30" x14ac:dyDescent="0.25">
      <c r="A80" s="84" t="str">
        <f t="shared" ref="A80:B80" si="60">A141</f>
        <v>3 . 2</v>
      </c>
      <c r="B80" s="84" t="str">
        <f t="shared" si="60"/>
        <v>PENGELUARAN DAERAH</v>
      </c>
      <c r="C80" s="243">
        <f>+VLOOKUP(A80,$A$100:$F$147,3,0)</f>
        <v>0</v>
      </c>
      <c r="D80" s="243">
        <f>+VLOOKUP(A80,$A$100:$F$147,4,0)</f>
        <v>0</v>
      </c>
      <c r="E80" s="243">
        <f>+VLOOKUP(A80,$A$100:$F$147,5,0)</f>
        <v>0</v>
      </c>
      <c r="F80" s="243">
        <f>+VLOOKUP(A80,$A$100:$F$147,6,0)</f>
        <v>0</v>
      </c>
      <c r="H80" s="83" t="str">
        <f>+VLOOKUP(A80,$A$100:$F$144,2,0)</f>
        <v>PENGELUARAN DAERAH</v>
      </c>
      <c r="I80" s="83" t="b">
        <f>+H80=B80</f>
        <v>1</v>
      </c>
      <c r="L80" s="91" t="b">
        <f t="shared" ref="L80:Q82" si="61">+A80=U80</f>
        <v>0</v>
      </c>
      <c r="M80" s="91" t="b">
        <f t="shared" si="61"/>
        <v>0</v>
      </c>
      <c r="N80" s="90" t="b">
        <f t="shared" si="61"/>
        <v>1</v>
      </c>
      <c r="O80" s="90" t="b">
        <f t="shared" ref="O80:O82" si="62">IF((D80=X80)=TRUE,D80=X80,D80-X80)</f>
        <v>1</v>
      </c>
      <c r="P80" s="90" t="b">
        <f t="shared" si="61"/>
        <v>1</v>
      </c>
      <c r="Q80" s="90" t="b">
        <f t="shared" si="61"/>
        <v>1</v>
      </c>
      <c r="R80" s="104" t="s">
        <v>1364</v>
      </c>
      <c r="U80" s="83" t="str">
        <f>'LRA- AKRUAL (SIMDA)'!A51</f>
        <v>7 . 2</v>
      </c>
      <c r="V80" s="84" t="str">
        <f>'LRA- AKRUAL (SIMDA)'!B51</f>
        <v>PENGELUARAN PEMBIAYAAN</v>
      </c>
      <c r="W80" s="243">
        <f>+VLOOKUP(U80,'LRA- AKRUAL (SIMDA)'!$A:$F,3,0)</f>
        <v>0</v>
      </c>
      <c r="X80" s="243">
        <f>+VLOOKUP(U80,'LRA- AKRUAL (SIMDA)'!$A:$F,4,0)</f>
        <v>0</v>
      </c>
      <c r="Y80" s="243">
        <f>+VLOOKUP(U80,'LRA- AKRUAL (SIMDA)'!$A:$F,5,0)</f>
        <v>0</v>
      </c>
      <c r="Z80" s="243">
        <f>+VLOOKUP(U80,'LRA- AKRUAL (SIMDA)'!$A:$F,6,0)</f>
        <v>0</v>
      </c>
      <c r="AC80" t="e">
        <f>+VLOOKUP(U82,'LRA- AKRUAL (SIMDA)'!$A:$F,2,0)</f>
        <v>#N/A</v>
      </c>
      <c r="AD80" t="e">
        <f>+AC80=V82</f>
        <v>#N/A</v>
      </c>
    </row>
    <row r="81" spans="1:26" x14ac:dyDescent="0.25">
      <c r="A81" s="84" t="str">
        <f>A142</f>
        <v>3 . 2 . 2</v>
      </c>
      <c r="B81" s="84" t="str">
        <f>B142</f>
        <v>Penyertaan Modal (Investasi) Pemerintah Daerah</v>
      </c>
      <c r="C81" s="243">
        <f>+VLOOKUP(A81,$A$100:$F$147,3,0)</f>
        <v>0</v>
      </c>
      <c r="D81" s="243">
        <f>+VLOOKUP(A81,$A$100:$F$147,4,0)</f>
        <v>0</v>
      </c>
      <c r="E81" s="243">
        <f>+VLOOKUP(A81,$A$100:$F$147,5,0)</f>
        <v>0</v>
      </c>
      <c r="F81" s="243">
        <f>+VLOOKUP(A81,$A$100:$F$147,6,0)</f>
        <v>0</v>
      </c>
      <c r="H81" s="83" t="str">
        <f>+VLOOKUP(A81,$A$100:$F$144,2,0)</f>
        <v>Penyertaan Modal (Investasi) Pemerintah Daerah</v>
      </c>
      <c r="I81" s="83" t="b">
        <f t="shared" ref="I81:I82" si="63">+H81=B81</f>
        <v>1</v>
      </c>
      <c r="L81" s="91" t="b">
        <f t="shared" si="61"/>
        <v>0</v>
      </c>
      <c r="M81" s="91" t="b">
        <f t="shared" si="61"/>
        <v>0</v>
      </c>
      <c r="N81" s="90" t="b">
        <f t="shared" si="61"/>
        <v>1</v>
      </c>
      <c r="O81" s="90" t="b">
        <f t="shared" si="62"/>
        <v>1</v>
      </c>
      <c r="P81" s="90" t="b">
        <f t="shared" si="61"/>
        <v>1</v>
      </c>
      <c r="Q81" s="90" t="b">
        <f t="shared" si="61"/>
        <v>1</v>
      </c>
      <c r="R81" s="104" t="s">
        <v>1364</v>
      </c>
      <c r="U81" s="83" t="str">
        <f>'LRA- AKRUAL (SIMDA)'!A52</f>
        <v>7 . 2 . 2</v>
      </c>
      <c r="V81" s="84" t="str">
        <f>'LRA- AKRUAL (SIMDA)'!B52</f>
        <v>Penyertaan Modal/Investasi Pemerintah Daerah</v>
      </c>
      <c r="W81" s="243">
        <f>+VLOOKUP(U81,'LRA- AKRUAL (SIMDA)'!$A:$F,3,0)</f>
        <v>0</v>
      </c>
      <c r="X81" s="243">
        <f>+VLOOKUP(U81,'LRA- AKRUAL (SIMDA)'!$A:$F,4,0)</f>
        <v>0</v>
      </c>
      <c r="Y81" s="243">
        <f>+VLOOKUP(U81,'LRA- AKRUAL (SIMDA)'!$A:$F,5,0)</f>
        <v>0</v>
      </c>
      <c r="Z81" s="243">
        <f>+VLOOKUP(U81,'LRA- AKRUAL (SIMDA)'!$A:$F,6,0)</f>
        <v>0</v>
      </c>
    </row>
    <row r="82" spans="1:26" x14ac:dyDescent="0.25">
      <c r="A82" s="84">
        <f>A143</f>
        <v>0</v>
      </c>
      <c r="B82" s="84" t="str">
        <f>B143</f>
        <v>PEMBIAYAAN NETTO</v>
      </c>
      <c r="C82" s="243" t="e">
        <f>+VLOOKUP(A82,$A$100:$F$147,3,0)</f>
        <v>#N/A</v>
      </c>
      <c r="D82" s="243" t="e">
        <f>+VLOOKUP(A82,$A$100:$F$147,4,0)</f>
        <v>#N/A</v>
      </c>
      <c r="E82" s="243" t="e">
        <f>+VLOOKUP(A82,$A$100:$F$147,5,0)</f>
        <v>#N/A</v>
      </c>
      <c r="F82" s="243" t="e">
        <f>+VLOOKUP(A82,$A$100:$F$147,6,0)</f>
        <v>#N/A</v>
      </c>
      <c r="H82" s="83" t="e">
        <f>+VLOOKUP(A82,$A$100:$F$144,2,0)</f>
        <v>#N/A</v>
      </c>
      <c r="I82" s="83" t="e">
        <f t="shared" si="63"/>
        <v>#N/A</v>
      </c>
      <c r="L82" s="91" t="b">
        <f t="shared" si="61"/>
        <v>1</v>
      </c>
      <c r="M82" s="91" t="b">
        <f t="shared" si="61"/>
        <v>1</v>
      </c>
      <c r="N82" s="90" t="e">
        <f t="shared" si="61"/>
        <v>#N/A</v>
      </c>
      <c r="O82" s="90" t="e">
        <f t="shared" si="62"/>
        <v>#N/A</v>
      </c>
      <c r="P82" s="90" t="e">
        <f t="shared" si="61"/>
        <v>#N/A</v>
      </c>
      <c r="Q82" s="90" t="e">
        <f t="shared" si="61"/>
        <v>#N/A</v>
      </c>
      <c r="R82" s="104" t="s">
        <v>1364</v>
      </c>
      <c r="U82" s="83">
        <f>'LRA- AKRUAL (SIMDA)'!A53</f>
        <v>0</v>
      </c>
      <c r="V82" s="83" t="str">
        <f>'LRA- AKRUAL (SIMDA)'!B53</f>
        <v>PEMBIAYAAN NETTO</v>
      </c>
      <c r="W82" s="244" t="e">
        <f>+VLOOKUP(U82,'LRA- AKRUAL (SIMDA)'!$A:$F,3,0)</f>
        <v>#N/A</v>
      </c>
      <c r="X82" s="244" t="e">
        <f>+VLOOKUP(U82,'LRA- AKRUAL (SIMDA)'!$A:$F,4,0)</f>
        <v>#N/A</v>
      </c>
      <c r="Y82" s="244" t="e">
        <f>+VLOOKUP(U82,'LRA- AKRUAL (SIMDA)'!$A:$F,5,0)</f>
        <v>#N/A</v>
      </c>
      <c r="Z82" s="244" t="e">
        <f>+VLOOKUP(U82,'LRA- AKRUAL (SIMDA)'!$A:$F,6,0)</f>
        <v>#N/A</v>
      </c>
    </row>
    <row r="83" spans="1:26" x14ac:dyDescent="0.25">
      <c r="A83" s="84"/>
      <c r="B83" s="84"/>
      <c r="C83" s="243"/>
      <c r="D83" s="243"/>
      <c r="E83" s="243"/>
      <c r="F83" s="243"/>
      <c r="L83" s="91"/>
      <c r="M83" s="91"/>
      <c r="N83" s="90"/>
      <c r="O83" s="90"/>
      <c r="P83" s="90"/>
      <c r="Q83" s="90"/>
      <c r="R83" s="104"/>
      <c r="U83" s="84"/>
      <c r="V83" s="84"/>
      <c r="W83" s="243"/>
    </row>
    <row r="96" spans="1:26" x14ac:dyDescent="0.25">
      <c r="A96" s="88" t="s">
        <v>1332</v>
      </c>
    </row>
    <row r="97" spans="1:26" x14ac:dyDescent="0.25">
      <c r="A97"/>
      <c r="B97"/>
      <c r="C97"/>
      <c r="D97"/>
      <c r="E97"/>
      <c r="F97"/>
      <c r="G97"/>
      <c r="U97"/>
      <c r="V97"/>
      <c r="W97"/>
      <c r="X97"/>
      <c r="Y97"/>
      <c r="Z97"/>
    </row>
    <row r="98" spans="1:26" x14ac:dyDescent="0.25">
      <c r="A98" t="s">
        <v>194</v>
      </c>
      <c r="B98" t="s">
        <v>0</v>
      </c>
      <c r="C98" s="302" t="s">
        <v>1704</v>
      </c>
      <c r="D98"/>
      <c r="E98"/>
      <c r="F98"/>
      <c r="G98"/>
      <c r="H98"/>
      <c r="I98"/>
      <c r="J98" s="87" t="b">
        <f t="shared" ref="J98:J145" si="64">+A98=U98</f>
        <v>1</v>
      </c>
      <c r="L98" s="87" t="b">
        <f t="shared" ref="L98:L129" si="65">IF((A98=U98)=TRUE,TRUE,(A98-U98))</f>
        <v>1</v>
      </c>
      <c r="M98" s="87" t="b">
        <f t="shared" ref="M98:M129" si="66">IF((B98=V98)=TRUE,TRUE,(B98-V98))</f>
        <v>1</v>
      </c>
      <c r="N98" s="87" t="b">
        <f t="shared" ref="N98:N129" si="67">IF((C98=W98)=TRUE,TRUE,(C98-W98))</f>
        <v>1</v>
      </c>
      <c r="O98" s="87" t="b">
        <f t="shared" ref="O98:O129" si="68">IF((D98=X98)=TRUE,TRUE,(D98-X98))</f>
        <v>1</v>
      </c>
      <c r="P98" s="87" t="b">
        <f t="shared" ref="P98:P129" si="69">IF((E98=Y98)=TRUE,TRUE,(E98-Y98))</f>
        <v>1</v>
      </c>
      <c r="Q98" s="87" t="b">
        <f t="shared" ref="Q98:Q129" si="70">IF((F98=Z98)=TRUE,TRUE,(F98-Z98))</f>
        <v>1</v>
      </c>
      <c r="R98" s="89"/>
      <c r="U98" t="s">
        <v>194</v>
      </c>
      <c r="V98" t="s">
        <v>0</v>
      </c>
      <c r="W98" s="302" t="s">
        <v>1704</v>
      </c>
      <c r="X98"/>
      <c r="Y98"/>
      <c r="Z98"/>
    </row>
    <row r="99" spans="1:26" x14ac:dyDescent="0.25">
      <c r="A99" t="s">
        <v>1717</v>
      </c>
      <c r="B99" t="s">
        <v>1718</v>
      </c>
      <c r="C99" t="s">
        <v>1526</v>
      </c>
      <c r="D99"/>
      <c r="E99"/>
      <c r="F99"/>
      <c r="G99"/>
      <c r="H99"/>
      <c r="I99"/>
      <c r="J99" s="87" t="b">
        <f t="shared" si="64"/>
        <v>1</v>
      </c>
      <c r="L99" s="87" t="b">
        <f t="shared" si="65"/>
        <v>1</v>
      </c>
      <c r="M99" s="87" t="b">
        <f t="shared" si="66"/>
        <v>1</v>
      </c>
      <c r="N99" s="87" t="b">
        <f t="shared" si="67"/>
        <v>1</v>
      </c>
      <c r="O99" s="87" t="b">
        <f t="shared" si="68"/>
        <v>1</v>
      </c>
      <c r="P99" s="87" t="b">
        <f t="shared" si="69"/>
        <v>1</v>
      </c>
      <c r="Q99" s="87" t="b">
        <f t="shared" si="70"/>
        <v>1</v>
      </c>
      <c r="R99" s="89"/>
      <c r="U99" t="s">
        <v>1717</v>
      </c>
      <c r="V99" t="s">
        <v>1718</v>
      </c>
      <c r="W99" t="s">
        <v>1526</v>
      </c>
      <c r="X99"/>
      <c r="Y99"/>
      <c r="Z99"/>
    </row>
    <row r="100" spans="1:26" x14ac:dyDescent="0.25">
      <c r="A100" s="302" t="s">
        <v>1280</v>
      </c>
      <c r="B100" s="302" t="s">
        <v>92</v>
      </c>
      <c r="C100" s="303">
        <v>5405179978133.0195</v>
      </c>
      <c r="D100" s="303">
        <v>5174224503506.4199</v>
      </c>
      <c r="E100" s="303">
        <v>95.727145524090886</v>
      </c>
      <c r="F100" s="303">
        <v>5197727488242</v>
      </c>
      <c r="G100"/>
      <c r="H100"/>
      <c r="I100"/>
      <c r="J100" s="87" t="b">
        <f t="shared" si="64"/>
        <v>1</v>
      </c>
      <c r="L100" s="87" t="b">
        <f t="shared" si="65"/>
        <v>1</v>
      </c>
      <c r="M100" s="87" t="b">
        <f t="shared" si="66"/>
        <v>1</v>
      </c>
      <c r="N100" s="87" t="b">
        <f t="shared" si="67"/>
        <v>1</v>
      </c>
      <c r="O100" s="87">
        <f t="shared" si="68"/>
        <v>622990334</v>
      </c>
      <c r="P100" s="87">
        <f t="shared" si="69"/>
        <v>1.1525801851547612E-2</v>
      </c>
      <c r="Q100" s="87" t="b">
        <f t="shared" si="70"/>
        <v>1</v>
      </c>
      <c r="R100" s="89"/>
      <c r="U100" s="302" t="s">
        <v>1280</v>
      </c>
      <c r="V100" s="302" t="s">
        <v>92</v>
      </c>
      <c r="W100" s="303">
        <v>5405179978133.0195</v>
      </c>
      <c r="X100" s="303">
        <v>5173601513172.4199</v>
      </c>
      <c r="Y100" s="303">
        <v>95.715619722239339</v>
      </c>
      <c r="Z100" s="303">
        <v>5197727488242</v>
      </c>
    </row>
    <row r="101" spans="1:26" x14ac:dyDescent="0.25">
      <c r="A101" s="302" t="s">
        <v>1281</v>
      </c>
      <c r="B101" s="302" t="s">
        <v>91</v>
      </c>
      <c r="C101" s="303">
        <v>1979279325434.02</v>
      </c>
      <c r="D101" s="303">
        <v>1815441373947.4199</v>
      </c>
      <c r="E101" s="303">
        <v>91.722343108359752</v>
      </c>
      <c r="F101" s="303">
        <v>1807482745855</v>
      </c>
      <c r="G101"/>
      <c r="H101"/>
      <c r="I101"/>
      <c r="J101" s="87" t="b">
        <f t="shared" si="64"/>
        <v>1</v>
      </c>
      <c r="L101" s="87" t="b">
        <f t="shared" si="65"/>
        <v>1</v>
      </c>
      <c r="M101" s="87" t="b">
        <f t="shared" si="66"/>
        <v>1</v>
      </c>
      <c r="N101" s="87" t="b">
        <f t="shared" si="67"/>
        <v>1</v>
      </c>
      <c r="O101" s="87">
        <f t="shared" si="68"/>
        <v>622990334</v>
      </c>
      <c r="P101" s="87">
        <f t="shared" si="69"/>
        <v>3.1475614684325137E-2</v>
      </c>
      <c r="Q101" s="87" t="b">
        <f t="shared" si="70"/>
        <v>1</v>
      </c>
      <c r="R101" s="89"/>
      <c r="U101" s="302" t="s">
        <v>1281</v>
      </c>
      <c r="V101" s="302" t="s">
        <v>91</v>
      </c>
      <c r="W101" s="303">
        <v>1979279325434.02</v>
      </c>
      <c r="X101" s="303">
        <v>1814818383613.4199</v>
      </c>
      <c r="Y101" s="303">
        <v>91.690867493675427</v>
      </c>
      <c r="Z101" s="303">
        <v>1807482745855</v>
      </c>
    </row>
    <row r="102" spans="1:26" x14ac:dyDescent="0.25">
      <c r="A102" s="302" t="s">
        <v>1282</v>
      </c>
      <c r="B102" s="302" t="s">
        <v>7</v>
      </c>
      <c r="C102" s="303">
        <v>1374719991582</v>
      </c>
      <c r="D102" s="303">
        <v>1328307081373</v>
      </c>
      <c r="E102" s="303">
        <v>96.623828089123151</v>
      </c>
      <c r="F102" s="303">
        <v>1404964803251</v>
      </c>
      <c r="G102"/>
      <c r="H102"/>
      <c r="I102"/>
      <c r="J102" s="87" t="b">
        <f t="shared" si="64"/>
        <v>1</v>
      </c>
      <c r="L102" s="87" t="b">
        <f t="shared" si="65"/>
        <v>1</v>
      </c>
      <c r="M102" s="87" t="b">
        <f t="shared" si="66"/>
        <v>1</v>
      </c>
      <c r="N102" s="87" t="b">
        <f t="shared" si="67"/>
        <v>1</v>
      </c>
      <c r="O102" s="87" t="b">
        <f t="shared" si="68"/>
        <v>1</v>
      </c>
      <c r="P102" s="87" t="b">
        <f t="shared" si="69"/>
        <v>1</v>
      </c>
      <c r="Q102" s="87" t="b">
        <f t="shared" si="70"/>
        <v>1</v>
      </c>
      <c r="R102" s="89"/>
      <c r="U102" s="302" t="s">
        <v>1282</v>
      </c>
      <c r="V102" s="302" t="s">
        <v>7</v>
      </c>
      <c r="W102" s="303">
        <v>1374719991582</v>
      </c>
      <c r="X102" s="303">
        <v>1328307081373</v>
      </c>
      <c r="Y102" s="303">
        <v>96.623828089123151</v>
      </c>
      <c r="Z102" s="303">
        <v>1404964803251</v>
      </c>
    </row>
    <row r="103" spans="1:26" x14ac:dyDescent="0.25">
      <c r="A103" s="302" t="s">
        <v>1283</v>
      </c>
      <c r="B103" s="302" t="s">
        <v>8</v>
      </c>
      <c r="C103" s="303">
        <v>64639217407</v>
      </c>
      <c r="D103" s="303">
        <v>16474033077</v>
      </c>
      <c r="E103" s="303">
        <v>25.486127057002349</v>
      </c>
      <c r="F103" s="303">
        <v>21480849525</v>
      </c>
      <c r="G103"/>
      <c r="H103"/>
      <c r="I103"/>
      <c r="J103" s="87" t="b">
        <f t="shared" si="64"/>
        <v>1</v>
      </c>
      <c r="L103" s="87" t="b">
        <f t="shared" si="65"/>
        <v>1</v>
      </c>
      <c r="M103" s="87" t="b">
        <f t="shared" si="66"/>
        <v>1</v>
      </c>
      <c r="N103" s="87" t="b">
        <f t="shared" si="67"/>
        <v>1</v>
      </c>
      <c r="O103" s="87" t="b">
        <f t="shared" si="68"/>
        <v>1</v>
      </c>
      <c r="P103" s="87" t="b">
        <f t="shared" si="69"/>
        <v>1</v>
      </c>
      <c r="Q103" s="87" t="b">
        <f t="shared" si="70"/>
        <v>1</v>
      </c>
      <c r="R103" s="89"/>
      <c r="U103" s="302" t="s">
        <v>1283</v>
      </c>
      <c r="V103" s="302" t="s">
        <v>8</v>
      </c>
      <c r="W103" s="303">
        <v>64639217407</v>
      </c>
      <c r="X103" s="303">
        <v>16474033077</v>
      </c>
      <c r="Y103" s="303">
        <v>25.486127057002349</v>
      </c>
      <c r="Z103" s="303">
        <v>21480849525</v>
      </c>
    </row>
    <row r="104" spans="1:26" x14ac:dyDescent="0.25">
      <c r="A104" s="302" t="s">
        <v>1284</v>
      </c>
      <c r="B104" s="302" t="s">
        <v>171</v>
      </c>
      <c r="C104" s="303">
        <v>60787984223</v>
      </c>
      <c r="D104" s="303">
        <v>61121457472.260002</v>
      </c>
      <c r="E104" s="303">
        <v>100.54858415445504</v>
      </c>
      <c r="F104" s="303">
        <v>54173704673</v>
      </c>
      <c r="G104"/>
      <c r="H104"/>
      <c r="I104"/>
      <c r="J104" s="87" t="b">
        <f t="shared" si="64"/>
        <v>1</v>
      </c>
      <c r="L104" s="87" t="b">
        <f t="shared" si="65"/>
        <v>1</v>
      </c>
      <c r="M104" s="87" t="b">
        <f t="shared" si="66"/>
        <v>1</v>
      </c>
      <c r="N104" s="87" t="b">
        <f t="shared" si="67"/>
        <v>1</v>
      </c>
      <c r="O104" s="87" t="b">
        <f t="shared" si="68"/>
        <v>1</v>
      </c>
      <c r="P104" s="87" t="b">
        <f t="shared" si="69"/>
        <v>1</v>
      </c>
      <c r="Q104" s="87" t="b">
        <f t="shared" si="70"/>
        <v>1</v>
      </c>
      <c r="R104" s="89"/>
      <c r="U104" s="302" t="s">
        <v>1284</v>
      </c>
      <c r="V104" s="302" t="s">
        <v>171</v>
      </c>
      <c r="W104" s="303">
        <v>60787984223</v>
      </c>
      <c r="X104" s="303">
        <v>61121457472.260002</v>
      </c>
      <c r="Y104" s="303">
        <v>100.54858415445504</v>
      </c>
      <c r="Z104" s="303">
        <v>54173704673</v>
      </c>
    </row>
    <row r="105" spans="1:26" x14ac:dyDescent="0.25">
      <c r="A105" s="302" t="s">
        <v>1285</v>
      </c>
      <c r="B105" s="302" t="s">
        <v>172</v>
      </c>
      <c r="C105" s="303">
        <v>479132132222.02002</v>
      </c>
      <c r="D105" s="303">
        <v>409538802025.15997</v>
      </c>
      <c r="E105" s="303">
        <v>85.475127732695697</v>
      </c>
      <c r="F105" s="303">
        <v>326863388406</v>
      </c>
      <c r="G105"/>
      <c r="H105"/>
      <c r="I105"/>
      <c r="J105" s="87" t="b">
        <f t="shared" si="64"/>
        <v>1</v>
      </c>
      <c r="L105" s="87" t="b">
        <f t="shared" si="65"/>
        <v>1</v>
      </c>
      <c r="M105" s="87" t="b">
        <f t="shared" si="66"/>
        <v>1</v>
      </c>
      <c r="N105" s="87" t="b">
        <f t="shared" si="67"/>
        <v>1</v>
      </c>
      <c r="O105" s="87">
        <f t="shared" si="68"/>
        <v>622990334</v>
      </c>
      <c r="P105" s="87">
        <f t="shared" si="69"/>
        <v>0.13002474518059159</v>
      </c>
      <c r="Q105" s="87" t="b">
        <f t="shared" si="70"/>
        <v>1</v>
      </c>
      <c r="R105" s="89"/>
      <c r="U105" s="302" t="s">
        <v>1285</v>
      </c>
      <c r="V105" s="302" t="s">
        <v>172</v>
      </c>
      <c r="W105" s="303">
        <v>479132132222.02002</v>
      </c>
      <c r="X105" s="303">
        <v>408915811691.15997</v>
      </c>
      <c r="Y105" s="303">
        <v>85.345102987515105</v>
      </c>
      <c r="Z105" s="303">
        <v>326863388406</v>
      </c>
    </row>
    <row r="106" spans="1:26" x14ac:dyDescent="0.25">
      <c r="A106" s="302" t="s">
        <v>1286</v>
      </c>
      <c r="B106" s="302" t="s">
        <v>173</v>
      </c>
      <c r="C106" s="303">
        <v>3420692830190</v>
      </c>
      <c r="D106" s="303">
        <v>3349901895031</v>
      </c>
      <c r="E106" s="303">
        <v>97.930508856737418</v>
      </c>
      <c r="F106" s="303">
        <v>3379212065337</v>
      </c>
      <c r="G106"/>
      <c r="H106"/>
      <c r="I106"/>
      <c r="J106" s="87" t="b">
        <f t="shared" si="64"/>
        <v>1</v>
      </c>
      <c r="L106" s="87" t="b">
        <f t="shared" si="65"/>
        <v>1</v>
      </c>
      <c r="M106" s="87" t="b">
        <f t="shared" si="66"/>
        <v>1</v>
      </c>
      <c r="N106" s="87" t="b">
        <f t="shared" si="67"/>
        <v>1</v>
      </c>
      <c r="O106" s="87" t="b">
        <f t="shared" si="68"/>
        <v>1</v>
      </c>
      <c r="P106" s="87" t="b">
        <f t="shared" si="69"/>
        <v>1</v>
      </c>
      <c r="Q106" s="87" t="b">
        <f t="shared" si="70"/>
        <v>1</v>
      </c>
      <c r="R106" s="89"/>
      <c r="U106" s="302" t="s">
        <v>1286</v>
      </c>
      <c r="V106" s="302" t="s">
        <v>173</v>
      </c>
      <c r="W106" s="303">
        <v>3420692830190</v>
      </c>
      <c r="X106" s="303">
        <v>3349901895031</v>
      </c>
      <c r="Y106" s="303">
        <v>97.930508856737418</v>
      </c>
      <c r="Z106" s="303">
        <v>3379212065337</v>
      </c>
    </row>
    <row r="107" spans="1:26" x14ac:dyDescent="0.25">
      <c r="A107" s="302" t="s">
        <v>1287</v>
      </c>
      <c r="B107" s="302" t="s">
        <v>1288</v>
      </c>
      <c r="C107" s="303">
        <v>3381557776190</v>
      </c>
      <c r="D107" s="303">
        <v>3310766841031</v>
      </c>
      <c r="E107" s="303">
        <v>97.906558460794372</v>
      </c>
      <c r="F107" s="303">
        <v>3342865637337</v>
      </c>
      <c r="G107"/>
      <c r="H107"/>
      <c r="I107"/>
      <c r="J107" s="87" t="b">
        <f t="shared" si="64"/>
        <v>1</v>
      </c>
      <c r="L107" s="87" t="b">
        <f t="shared" si="65"/>
        <v>1</v>
      </c>
      <c r="M107" s="87" t="b">
        <f t="shared" si="66"/>
        <v>1</v>
      </c>
      <c r="N107" s="87" t="b">
        <f t="shared" si="67"/>
        <v>1</v>
      </c>
      <c r="O107" s="87" t="b">
        <f t="shared" si="68"/>
        <v>1</v>
      </c>
      <c r="P107" s="87" t="b">
        <f t="shared" si="69"/>
        <v>1</v>
      </c>
      <c r="Q107" s="87" t="b">
        <f t="shared" si="70"/>
        <v>1</v>
      </c>
      <c r="R107" s="89"/>
      <c r="U107" s="302" t="s">
        <v>1287</v>
      </c>
      <c r="V107" s="302" t="s">
        <v>1288</v>
      </c>
      <c r="W107" s="303">
        <v>3381557776190</v>
      </c>
      <c r="X107" s="303">
        <v>3310766841031</v>
      </c>
      <c r="Y107" s="303">
        <v>97.906558460794372</v>
      </c>
      <c r="Z107" s="303">
        <v>3342865637337</v>
      </c>
    </row>
    <row r="108" spans="1:26" x14ac:dyDescent="0.25">
      <c r="A108" s="302" t="s">
        <v>1289</v>
      </c>
      <c r="B108" s="302" t="s">
        <v>174</v>
      </c>
      <c r="C108" s="303">
        <v>194865013385</v>
      </c>
      <c r="D108" s="303">
        <v>174135496633</v>
      </c>
      <c r="E108" s="303">
        <v>89.362114629041102</v>
      </c>
      <c r="F108" s="303">
        <v>124847165200</v>
      </c>
      <c r="G108"/>
      <c r="H108"/>
      <c r="I108"/>
      <c r="J108" s="87" t="b">
        <f t="shared" si="64"/>
        <v>1</v>
      </c>
      <c r="L108" s="87" t="b">
        <f t="shared" si="65"/>
        <v>1</v>
      </c>
      <c r="M108" s="87" t="b">
        <f t="shared" si="66"/>
        <v>1</v>
      </c>
      <c r="N108" s="87" t="b">
        <f t="shared" si="67"/>
        <v>1</v>
      </c>
      <c r="O108" s="87" t="b">
        <f t="shared" si="68"/>
        <v>1</v>
      </c>
      <c r="P108" s="87" t="b">
        <f t="shared" si="69"/>
        <v>1</v>
      </c>
      <c r="Q108" s="87" t="b">
        <f t="shared" si="70"/>
        <v>1</v>
      </c>
      <c r="R108" s="89"/>
      <c r="U108" s="302" t="s">
        <v>1289</v>
      </c>
      <c r="V108" s="302" t="s">
        <v>174</v>
      </c>
      <c r="W108" s="303">
        <v>194865013385</v>
      </c>
      <c r="X108" s="303">
        <v>174135496633</v>
      </c>
      <c r="Y108" s="303">
        <v>89.362114629041102</v>
      </c>
      <c r="Z108" s="303">
        <v>124847165200</v>
      </c>
    </row>
    <row r="109" spans="1:26" x14ac:dyDescent="0.25">
      <c r="A109" s="302" t="s">
        <v>1290</v>
      </c>
      <c r="B109" s="302" t="s">
        <v>1291</v>
      </c>
      <c r="C109" s="303">
        <v>69870042432</v>
      </c>
      <c r="D109" s="303">
        <v>59124751082</v>
      </c>
      <c r="E109" s="303">
        <v>84.621032167745284</v>
      </c>
      <c r="F109" s="303">
        <v>60477630400</v>
      </c>
      <c r="G109"/>
      <c r="H109"/>
      <c r="I109"/>
      <c r="J109" s="87" t="b">
        <f t="shared" si="64"/>
        <v>1</v>
      </c>
      <c r="L109" s="87" t="b">
        <f t="shared" si="65"/>
        <v>1</v>
      </c>
      <c r="M109" s="87" t="b">
        <f t="shared" si="66"/>
        <v>1</v>
      </c>
      <c r="N109" s="87" t="b">
        <f t="shared" si="67"/>
        <v>1</v>
      </c>
      <c r="O109" s="87" t="b">
        <f t="shared" si="68"/>
        <v>1</v>
      </c>
      <c r="P109" s="87" t="b">
        <f t="shared" si="69"/>
        <v>1</v>
      </c>
      <c r="Q109" s="87" t="b">
        <f t="shared" si="70"/>
        <v>1</v>
      </c>
      <c r="R109" s="89"/>
      <c r="U109" s="302" t="s">
        <v>1290</v>
      </c>
      <c r="V109" s="302" t="s">
        <v>1291</v>
      </c>
      <c r="W109" s="303">
        <v>69870042432</v>
      </c>
      <c r="X109" s="303">
        <v>59124751082</v>
      </c>
      <c r="Y109" s="303">
        <v>84.621032167745284</v>
      </c>
      <c r="Z109" s="303">
        <v>60477630400</v>
      </c>
    </row>
    <row r="110" spans="1:26" x14ac:dyDescent="0.25">
      <c r="A110" s="302" t="s">
        <v>1292</v>
      </c>
      <c r="B110" s="302" t="s">
        <v>175</v>
      </c>
      <c r="C110" s="303">
        <v>1484527774000</v>
      </c>
      <c r="D110" s="303">
        <v>1475540106000</v>
      </c>
      <c r="E110" s="303">
        <v>99.394577308864825</v>
      </c>
      <c r="F110" s="303">
        <v>1583746053000</v>
      </c>
      <c r="G110"/>
      <c r="H110"/>
      <c r="I110"/>
      <c r="J110" s="87" t="b">
        <f t="shared" si="64"/>
        <v>1</v>
      </c>
      <c r="L110" s="87" t="b">
        <f t="shared" si="65"/>
        <v>1</v>
      </c>
      <c r="M110" s="87" t="b">
        <f t="shared" si="66"/>
        <v>1</v>
      </c>
      <c r="N110" s="87" t="b">
        <f t="shared" si="67"/>
        <v>1</v>
      </c>
      <c r="O110" s="87" t="b">
        <f t="shared" si="68"/>
        <v>1</v>
      </c>
      <c r="P110" s="87" t="b">
        <f t="shared" si="69"/>
        <v>1</v>
      </c>
      <c r="Q110" s="87" t="b">
        <f t="shared" si="70"/>
        <v>1</v>
      </c>
      <c r="R110" s="89"/>
      <c r="U110" s="302" t="s">
        <v>1292</v>
      </c>
      <c r="V110" s="302" t="s">
        <v>175</v>
      </c>
      <c r="W110" s="303">
        <v>1484527774000</v>
      </c>
      <c r="X110" s="303">
        <v>1475540106000</v>
      </c>
      <c r="Y110" s="303">
        <v>99.394577308864825</v>
      </c>
      <c r="Z110" s="303">
        <v>1583746053000</v>
      </c>
    </row>
    <row r="111" spans="1:26" x14ac:dyDescent="0.25">
      <c r="A111" s="302" t="s">
        <v>1293</v>
      </c>
      <c r="B111" s="302" t="s">
        <v>176</v>
      </c>
      <c r="C111" s="303">
        <v>1632294946373</v>
      </c>
      <c r="D111" s="303">
        <v>1601966487316</v>
      </c>
      <c r="E111" s="303">
        <v>98.141974333475048</v>
      </c>
      <c r="F111" s="303">
        <v>1573794788737</v>
      </c>
      <c r="G111"/>
      <c r="H111"/>
      <c r="I111"/>
      <c r="J111" s="87" t="b">
        <f t="shared" si="64"/>
        <v>1</v>
      </c>
      <c r="L111" s="87" t="b">
        <f t="shared" si="65"/>
        <v>1</v>
      </c>
      <c r="M111" s="87" t="b">
        <f t="shared" si="66"/>
        <v>1</v>
      </c>
      <c r="N111" s="87" t="b">
        <f t="shared" si="67"/>
        <v>1</v>
      </c>
      <c r="O111" s="87" t="b">
        <f t="shared" si="68"/>
        <v>1</v>
      </c>
      <c r="P111" s="87" t="b">
        <f t="shared" si="69"/>
        <v>1</v>
      </c>
      <c r="Q111" s="87" t="b">
        <f t="shared" si="70"/>
        <v>1</v>
      </c>
      <c r="R111" s="89"/>
      <c r="U111" s="302" t="s">
        <v>1293</v>
      </c>
      <c r="V111" s="302" t="s">
        <v>176</v>
      </c>
      <c r="W111" s="303">
        <v>1632294946373</v>
      </c>
      <c r="X111" s="303">
        <v>1601966487316</v>
      </c>
      <c r="Y111" s="303">
        <v>98.141974333475048</v>
      </c>
      <c r="Z111" s="303">
        <v>1573794788737</v>
      </c>
    </row>
    <row r="112" spans="1:26" x14ac:dyDescent="0.25">
      <c r="A112" s="302" t="s">
        <v>1294</v>
      </c>
      <c r="B112" s="302" t="s">
        <v>1295</v>
      </c>
      <c r="C112" s="303">
        <v>39135054000</v>
      </c>
      <c r="D112" s="303">
        <v>39135054000</v>
      </c>
      <c r="E112" s="303">
        <v>100</v>
      </c>
      <c r="F112" s="303">
        <v>36346428000</v>
      </c>
      <c r="G112"/>
      <c r="H112"/>
      <c r="I112"/>
      <c r="J112" s="87" t="b">
        <f t="shared" si="64"/>
        <v>1</v>
      </c>
      <c r="L112" s="87" t="b">
        <f t="shared" si="65"/>
        <v>1</v>
      </c>
      <c r="M112" s="87" t="b">
        <f t="shared" si="66"/>
        <v>1</v>
      </c>
      <c r="N112" s="87" t="b">
        <f t="shared" si="67"/>
        <v>1</v>
      </c>
      <c r="O112" s="87" t="b">
        <f t="shared" si="68"/>
        <v>1</v>
      </c>
      <c r="P112" s="87" t="b">
        <f t="shared" si="69"/>
        <v>1</v>
      </c>
      <c r="Q112" s="87" t="b">
        <f t="shared" si="70"/>
        <v>1</v>
      </c>
      <c r="R112" s="89"/>
      <c r="U112" s="302" t="s">
        <v>1294</v>
      </c>
      <c r="V112" s="302" t="s">
        <v>1295</v>
      </c>
      <c r="W112" s="303">
        <v>39135054000</v>
      </c>
      <c r="X112" s="303">
        <v>39135054000</v>
      </c>
      <c r="Y112" s="303">
        <v>100</v>
      </c>
      <c r="Z112" s="303">
        <v>36346428000</v>
      </c>
    </row>
    <row r="113" spans="1:26" x14ac:dyDescent="0.25">
      <c r="A113" s="302" t="s">
        <v>1296</v>
      </c>
      <c r="B113" s="302" t="s">
        <v>177</v>
      </c>
      <c r="C113" s="303">
        <v>39135054000</v>
      </c>
      <c r="D113" s="303">
        <v>39135054000</v>
      </c>
      <c r="E113" s="303">
        <v>100</v>
      </c>
      <c r="F113" s="303">
        <v>36346428000</v>
      </c>
      <c r="G113"/>
      <c r="H113"/>
      <c r="I113"/>
      <c r="J113" s="87" t="b">
        <f t="shared" si="64"/>
        <v>1</v>
      </c>
      <c r="L113" s="87" t="b">
        <f t="shared" si="65"/>
        <v>1</v>
      </c>
      <c r="M113" s="87" t="b">
        <f t="shared" si="66"/>
        <v>1</v>
      </c>
      <c r="N113" s="87" t="b">
        <f t="shared" si="67"/>
        <v>1</v>
      </c>
      <c r="O113" s="87" t="b">
        <f t="shared" si="68"/>
        <v>1</v>
      </c>
      <c r="P113" s="87" t="b">
        <f t="shared" si="69"/>
        <v>1</v>
      </c>
      <c r="Q113" s="87" t="b">
        <f t="shared" si="70"/>
        <v>1</v>
      </c>
      <c r="R113" s="89"/>
      <c r="U113" s="302" t="s">
        <v>1296</v>
      </c>
      <c r="V113" s="302" t="s">
        <v>177</v>
      </c>
      <c r="W113" s="303">
        <v>39135054000</v>
      </c>
      <c r="X113" s="303">
        <v>39135054000</v>
      </c>
      <c r="Y113" s="303">
        <v>100</v>
      </c>
      <c r="Z113" s="303">
        <v>36346428000</v>
      </c>
    </row>
    <row r="114" spans="1:26" x14ac:dyDescent="0.25">
      <c r="A114" s="302" t="s">
        <v>1297</v>
      </c>
      <c r="B114" s="302" t="s">
        <v>1298</v>
      </c>
      <c r="C114" s="303">
        <v>5207822509</v>
      </c>
      <c r="D114" s="303">
        <v>8881234528</v>
      </c>
      <c r="E114" s="303">
        <v>170.53642885585523</v>
      </c>
      <c r="F114" s="303">
        <v>11032677050</v>
      </c>
      <c r="G114"/>
      <c r="H114"/>
      <c r="I114"/>
      <c r="J114" s="87" t="b">
        <f t="shared" si="64"/>
        <v>1</v>
      </c>
      <c r="L114" s="87" t="b">
        <f t="shared" si="65"/>
        <v>1</v>
      </c>
      <c r="M114" s="87" t="b">
        <f t="shared" si="66"/>
        <v>1</v>
      </c>
      <c r="N114" s="87" t="b">
        <f t="shared" si="67"/>
        <v>1</v>
      </c>
      <c r="O114" s="87" t="b">
        <f t="shared" si="68"/>
        <v>1</v>
      </c>
      <c r="P114" s="87" t="b">
        <f t="shared" si="69"/>
        <v>1</v>
      </c>
      <c r="Q114" s="87" t="b">
        <f t="shared" si="70"/>
        <v>1</v>
      </c>
      <c r="R114" s="89"/>
      <c r="U114" s="302" t="s">
        <v>1297</v>
      </c>
      <c r="V114" s="302" t="s">
        <v>1298</v>
      </c>
      <c r="W114" s="303">
        <v>5207822509</v>
      </c>
      <c r="X114" s="303">
        <v>8881234528</v>
      </c>
      <c r="Y114" s="303">
        <v>170.53642885585523</v>
      </c>
      <c r="Z114" s="303">
        <v>11032677050</v>
      </c>
    </row>
    <row r="115" spans="1:26" x14ac:dyDescent="0.25">
      <c r="A115" s="302" t="s">
        <v>1299</v>
      </c>
      <c r="B115" s="302" t="s">
        <v>179</v>
      </c>
      <c r="C115" s="303">
        <v>3545736259</v>
      </c>
      <c r="D115" s="303">
        <v>7218005515</v>
      </c>
      <c r="E115" s="303">
        <v>203.56859585026459</v>
      </c>
      <c r="F115" s="303">
        <v>6425218712</v>
      </c>
      <c r="G115"/>
      <c r="H115"/>
      <c r="I115"/>
      <c r="J115" s="87" t="b">
        <f t="shared" si="64"/>
        <v>1</v>
      </c>
      <c r="L115" s="87" t="b">
        <f t="shared" si="65"/>
        <v>1</v>
      </c>
      <c r="M115" s="87" t="b">
        <f t="shared" si="66"/>
        <v>1</v>
      </c>
      <c r="N115" s="87" t="b">
        <f t="shared" si="67"/>
        <v>1</v>
      </c>
      <c r="O115" s="87" t="b">
        <f t="shared" si="68"/>
        <v>1</v>
      </c>
      <c r="P115" s="87" t="b">
        <f t="shared" si="69"/>
        <v>1</v>
      </c>
      <c r="Q115" s="87" t="b">
        <f t="shared" si="70"/>
        <v>1</v>
      </c>
      <c r="R115" s="89"/>
      <c r="U115" s="302" t="s">
        <v>1299</v>
      </c>
      <c r="V115" s="302" t="s">
        <v>179</v>
      </c>
      <c r="W115" s="303">
        <v>3545736259</v>
      </c>
      <c r="X115" s="303">
        <v>7218005515</v>
      </c>
      <c r="Y115" s="303">
        <v>203.56859585026459</v>
      </c>
      <c r="Z115" s="303">
        <v>6425218712</v>
      </c>
    </row>
    <row r="116" spans="1:26" x14ac:dyDescent="0.25">
      <c r="A116" s="302" t="s">
        <v>1353</v>
      </c>
      <c r="B116" s="302" t="s">
        <v>81</v>
      </c>
      <c r="C116" s="303">
        <v>1662086250</v>
      </c>
      <c r="D116" s="303">
        <v>1663229013</v>
      </c>
      <c r="E116" s="303">
        <v>100.06875473520103</v>
      </c>
      <c r="F116" s="303">
        <v>4607458338</v>
      </c>
      <c r="G116"/>
      <c r="H116"/>
      <c r="I116"/>
      <c r="J116" s="87" t="b">
        <f t="shared" si="64"/>
        <v>1</v>
      </c>
      <c r="L116" s="87" t="b">
        <f t="shared" si="65"/>
        <v>1</v>
      </c>
      <c r="M116" s="87" t="b">
        <f t="shared" si="66"/>
        <v>1</v>
      </c>
      <c r="N116" s="87" t="b">
        <f t="shared" si="67"/>
        <v>1</v>
      </c>
      <c r="O116" s="87" t="b">
        <f t="shared" si="68"/>
        <v>1</v>
      </c>
      <c r="P116" s="87" t="b">
        <f t="shared" si="69"/>
        <v>1</v>
      </c>
      <c r="Q116" s="87" t="b">
        <f t="shared" si="70"/>
        <v>1</v>
      </c>
      <c r="R116" s="89"/>
      <c r="U116" s="302" t="s">
        <v>1353</v>
      </c>
      <c r="V116" s="302" t="s">
        <v>81</v>
      </c>
      <c r="W116" s="303">
        <v>1662086250</v>
      </c>
      <c r="X116" s="303">
        <v>1663229013</v>
      </c>
      <c r="Y116" s="303">
        <v>100.06875473520103</v>
      </c>
      <c r="Z116" s="303">
        <v>4607458338</v>
      </c>
    </row>
    <row r="117" spans="1:26" x14ac:dyDescent="0.25">
      <c r="A117" s="302" t="s">
        <v>1300</v>
      </c>
      <c r="B117" s="302" t="s">
        <v>180</v>
      </c>
      <c r="C117" s="303">
        <v>5550409199835.6504</v>
      </c>
      <c r="D117" s="303">
        <v>5199851397626</v>
      </c>
      <c r="E117" s="303">
        <v>93.68410887218856</v>
      </c>
      <c r="F117" s="303">
        <v>5148158519514.7559</v>
      </c>
      <c r="G117"/>
      <c r="H117"/>
      <c r="I117"/>
      <c r="J117" s="87" t="b">
        <f t="shared" si="64"/>
        <v>1</v>
      </c>
      <c r="L117" s="87" t="b">
        <f t="shared" si="65"/>
        <v>1</v>
      </c>
      <c r="M117" s="87" t="b">
        <f t="shared" si="66"/>
        <v>1</v>
      </c>
      <c r="N117" s="87" t="b">
        <f t="shared" si="67"/>
        <v>1</v>
      </c>
      <c r="O117" s="87" t="b">
        <f t="shared" si="68"/>
        <v>1</v>
      </c>
      <c r="P117" s="87" t="b">
        <f t="shared" si="69"/>
        <v>1</v>
      </c>
      <c r="Q117" s="87" t="b">
        <f t="shared" si="70"/>
        <v>1</v>
      </c>
      <c r="R117" s="89"/>
      <c r="U117" s="302" t="s">
        <v>1300</v>
      </c>
      <c r="V117" s="302" t="s">
        <v>180</v>
      </c>
      <c r="W117" s="303">
        <v>5550409199835.6504</v>
      </c>
      <c r="X117" s="303">
        <v>5199851397626</v>
      </c>
      <c r="Y117" s="303">
        <v>93.68410887218856</v>
      </c>
      <c r="Z117" s="303">
        <v>5148158519514.7559</v>
      </c>
    </row>
    <row r="118" spans="1:26" x14ac:dyDescent="0.25">
      <c r="A118" s="302" t="s">
        <v>1301</v>
      </c>
      <c r="B118" s="302" t="s">
        <v>9</v>
      </c>
      <c r="C118" s="303">
        <v>3878564233134.8398</v>
      </c>
      <c r="D118" s="303">
        <v>3639443077208</v>
      </c>
      <c r="E118" s="303">
        <v>93.834802221811572</v>
      </c>
      <c r="F118" s="303">
        <v>3717759735215.4263</v>
      </c>
      <c r="G118"/>
      <c r="H118"/>
      <c r="I118"/>
      <c r="J118" s="87" t="b">
        <f t="shared" si="64"/>
        <v>1</v>
      </c>
      <c r="L118" s="87" t="b">
        <f t="shared" si="65"/>
        <v>1</v>
      </c>
      <c r="M118" s="87" t="b">
        <f t="shared" si="66"/>
        <v>1</v>
      </c>
      <c r="N118" s="87" t="b">
        <f t="shared" si="67"/>
        <v>1</v>
      </c>
      <c r="O118" s="87" t="b">
        <f t="shared" si="68"/>
        <v>1</v>
      </c>
      <c r="P118" s="87" t="b">
        <f t="shared" si="69"/>
        <v>1</v>
      </c>
      <c r="Q118" s="87" t="b">
        <f t="shared" si="70"/>
        <v>1</v>
      </c>
      <c r="R118" s="89"/>
      <c r="U118" s="302" t="s">
        <v>1301</v>
      </c>
      <c r="V118" s="302" t="s">
        <v>9</v>
      </c>
      <c r="W118" s="303">
        <v>3878564233134.8398</v>
      </c>
      <c r="X118" s="303">
        <v>3639443077208</v>
      </c>
      <c r="Y118" s="303">
        <v>93.834802221811572</v>
      </c>
      <c r="Z118" s="303">
        <v>3717759735215.4263</v>
      </c>
    </row>
    <row r="119" spans="1:26" x14ac:dyDescent="0.25">
      <c r="A119" s="302" t="s">
        <v>1302</v>
      </c>
      <c r="B119" s="302" t="s">
        <v>10</v>
      </c>
      <c r="C119" s="303">
        <v>1436984603562.46</v>
      </c>
      <c r="D119" s="303">
        <v>1394575008135</v>
      </c>
      <c r="E119" s="303">
        <v>97.048709128662793</v>
      </c>
      <c r="F119" s="303">
        <v>1388742692618</v>
      </c>
      <c r="G119"/>
      <c r="H119" s="68"/>
      <c r="I119"/>
      <c r="J119" s="87" t="b">
        <f t="shared" si="64"/>
        <v>1</v>
      </c>
      <c r="L119" s="87" t="b">
        <f t="shared" si="65"/>
        <v>1</v>
      </c>
      <c r="M119" s="87" t="b">
        <f t="shared" si="66"/>
        <v>1</v>
      </c>
      <c r="N119" s="87" t="b">
        <f t="shared" si="67"/>
        <v>1</v>
      </c>
      <c r="O119" s="87" t="b">
        <f t="shared" si="68"/>
        <v>1</v>
      </c>
      <c r="P119" s="87" t="b">
        <f t="shared" si="69"/>
        <v>1</v>
      </c>
      <c r="Q119" s="87" t="b">
        <f t="shared" si="70"/>
        <v>1</v>
      </c>
      <c r="R119" s="89"/>
      <c r="U119" s="302" t="s">
        <v>1302</v>
      </c>
      <c r="V119" s="302" t="s">
        <v>10</v>
      </c>
      <c r="W119" s="303">
        <v>1436984603562.46</v>
      </c>
      <c r="X119" s="303">
        <v>1394575008135</v>
      </c>
      <c r="Y119" s="303">
        <v>97.048709128662793</v>
      </c>
      <c r="Z119" s="303">
        <v>1388742692618</v>
      </c>
    </row>
    <row r="120" spans="1:26" x14ac:dyDescent="0.25">
      <c r="A120" s="302" t="s">
        <v>1303</v>
      </c>
      <c r="B120" s="302" t="s">
        <v>11</v>
      </c>
      <c r="C120" s="303">
        <v>1137792752468.3799</v>
      </c>
      <c r="D120" s="303">
        <v>1079668494084</v>
      </c>
      <c r="E120" s="303">
        <v>94.891489837821297</v>
      </c>
      <c r="F120" s="303">
        <v>1018296070240.4265</v>
      </c>
      <c r="G120"/>
      <c r="H120" s="68"/>
      <c r="I120"/>
      <c r="J120" s="87" t="b">
        <f t="shared" si="64"/>
        <v>1</v>
      </c>
      <c r="L120" s="87" t="b">
        <f t="shared" si="65"/>
        <v>1</v>
      </c>
      <c r="M120" s="87" t="b">
        <f t="shared" si="66"/>
        <v>1</v>
      </c>
      <c r="N120" s="87" t="b">
        <f t="shared" si="67"/>
        <v>1</v>
      </c>
      <c r="O120" s="87" t="b">
        <f t="shared" si="68"/>
        <v>1</v>
      </c>
      <c r="P120" s="87" t="b">
        <f t="shared" si="69"/>
        <v>1</v>
      </c>
      <c r="Q120" s="87" t="b">
        <f t="shared" si="70"/>
        <v>1</v>
      </c>
      <c r="R120" s="89"/>
      <c r="U120" s="302" t="s">
        <v>1303</v>
      </c>
      <c r="V120" s="302" t="s">
        <v>11</v>
      </c>
      <c r="W120" s="303">
        <v>1137792752468.3799</v>
      </c>
      <c r="X120" s="303">
        <v>1079668494084</v>
      </c>
      <c r="Y120" s="303">
        <v>94.891489837821297</v>
      </c>
      <c r="Z120" s="303">
        <v>1018296070240.4265</v>
      </c>
    </row>
    <row r="121" spans="1:26" x14ac:dyDescent="0.25">
      <c r="A121" s="302" t="s">
        <v>1719</v>
      </c>
      <c r="B121" s="302" t="s">
        <v>12</v>
      </c>
      <c r="C121" s="303">
        <v>318000000</v>
      </c>
      <c r="D121" s="303">
        <v>308091627</v>
      </c>
      <c r="E121" s="303">
        <v>96.884159433962267</v>
      </c>
      <c r="F121" s="303">
        <v>0</v>
      </c>
      <c r="G121"/>
      <c r="H121" s="68"/>
      <c r="I121"/>
      <c r="J121" s="87" t="b">
        <f t="shared" si="64"/>
        <v>1</v>
      </c>
      <c r="L121" s="87" t="b">
        <f t="shared" si="65"/>
        <v>1</v>
      </c>
      <c r="M121" s="87" t="b">
        <f t="shared" si="66"/>
        <v>1</v>
      </c>
      <c r="N121" s="87" t="b">
        <f t="shared" si="67"/>
        <v>1</v>
      </c>
      <c r="O121" s="87" t="b">
        <f t="shared" si="68"/>
        <v>1</v>
      </c>
      <c r="P121" s="87" t="b">
        <f t="shared" si="69"/>
        <v>1</v>
      </c>
      <c r="Q121" s="87" t="b">
        <f t="shared" si="70"/>
        <v>1</v>
      </c>
      <c r="R121" s="89"/>
      <c r="U121" s="302" t="s">
        <v>1719</v>
      </c>
      <c r="V121" s="302" t="s">
        <v>12</v>
      </c>
      <c r="W121" s="303">
        <v>318000000</v>
      </c>
      <c r="X121" s="303">
        <v>308091627</v>
      </c>
      <c r="Y121" s="303">
        <v>96.884159433962267</v>
      </c>
      <c r="Z121" s="303">
        <v>0</v>
      </c>
    </row>
    <row r="122" spans="1:26" x14ac:dyDescent="0.25">
      <c r="A122" s="302" t="s">
        <v>1304</v>
      </c>
      <c r="B122" s="302" t="s">
        <v>13</v>
      </c>
      <c r="C122" s="303">
        <v>1281113324604</v>
      </c>
      <c r="D122" s="303">
        <v>1151574520162</v>
      </c>
      <c r="E122" s="303">
        <v>89.888575666634239</v>
      </c>
      <c r="F122" s="303">
        <v>1272143209580</v>
      </c>
      <c r="G122"/>
      <c r="H122" s="68"/>
      <c r="I122"/>
      <c r="J122" s="87" t="b">
        <f t="shared" si="64"/>
        <v>1</v>
      </c>
      <c r="L122" s="87" t="b">
        <f t="shared" si="65"/>
        <v>1</v>
      </c>
      <c r="M122" s="87" t="b">
        <f t="shared" si="66"/>
        <v>1</v>
      </c>
      <c r="N122" s="87" t="b">
        <f t="shared" si="67"/>
        <v>1</v>
      </c>
      <c r="O122" s="87" t="b">
        <f t="shared" si="68"/>
        <v>1</v>
      </c>
      <c r="P122" s="87" t="b">
        <f t="shared" si="69"/>
        <v>1</v>
      </c>
      <c r="Q122" s="87" t="b">
        <f t="shared" si="70"/>
        <v>1</v>
      </c>
      <c r="R122" s="89"/>
      <c r="U122" s="302" t="s">
        <v>1304</v>
      </c>
      <c r="V122" s="302" t="s">
        <v>13</v>
      </c>
      <c r="W122" s="303">
        <v>1281113324604</v>
      </c>
      <c r="X122" s="303">
        <v>1151574520162</v>
      </c>
      <c r="Y122" s="303">
        <v>89.888575666634239</v>
      </c>
      <c r="Z122" s="303">
        <v>1272143209580</v>
      </c>
    </row>
    <row r="123" spans="1:26" x14ac:dyDescent="0.25">
      <c r="A123" s="302" t="s">
        <v>1305</v>
      </c>
      <c r="B123" s="302" t="s">
        <v>14</v>
      </c>
      <c r="C123" s="303">
        <v>21997465000</v>
      </c>
      <c r="D123" s="303">
        <v>12958875700</v>
      </c>
      <c r="E123" s="303">
        <v>58.910768581743397</v>
      </c>
      <c r="F123" s="303">
        <v>23301638677</v>
      </c>
      <c r="G123"/>
      <c r="H123" s="68"/>
      <c r="I123"/>
      <c r="J123" s="87" t="b">
        <f t="shared" si="64"/>
        <v>1</v>
      </c>
      <c r="L123" s="87" t="b">
        <f t="shared" si="65"/>
        <v>1</v>
      </c>
      <c r="M123" s="87" t="b">
        <f t="shared" si="66"/>
        <v>1</v>
      </c>
      <c r="N123" s="87" t="b">
        <f t="shared" si="67"/>
        <v>1</v>
      </c>
      <c r="O123" s="87" t="b">
        <f t="shared" si="68"/>
        <v>1</v>
      </c>
      <c r="P123" s="87" t="b">
        <f t="shared" si="69"/>
        <v>1</v>
      </c>
      <c r="Q123" s="87" t="b">
        <f t="shared" si="70"/>
        <v>1</v>
      </c>
      <c r="R123" s="89"/>
      <c r="U123" s="302" t="s">
        <v>1305</v>
      </c>
      <c r="V123" s="302" t="s">
        <v>14</v>
      </c>
      <c r="W123" s="303">
        <v>21997465000</v>
      </c>
      <c r="X123" s="303">
        <v>12958875700</v>
      </c>
      <c r="Y123" s="303">
        <v>58.910768581743397</v>
      </c>
      <c r="Z123" s="303">
        <v>23301638677</v>
      </c>
    </row>
    <row r="124" spans="1:26" x14ac:dyDescent="0.25">
      <c r="A124" s="302" t="s">
        <v>1306</v>
      </c>
      <c r="B124" s="302" t="s">
        <v>167</v>
      </c>
      <c r="C124" s="303">
        <v>358087500</v>
      </c>
      <c r="D124" s="303">
        <v>358087500</v>
      </c>
      <c r="E124" s="303">
        <v>100</v>
      </c>
      <c r="F124" s="303">
        <v>15276124100</v>
      </c>
      <c r="G124"/>
      <c r="H124"/>
      <c r="I124"/>
      <c r="J124" s="87" t="b">
        <f t="shared" si="64"/>
        <v>1</v>
      </c>
      <c r="L124" s="87" t="b">
        <f t="shared" si="65"/>
        <v>1</v>
      </c>
      <c r="M124" s="87" t="b">
        <f t="shared" si="66"/>
        <v>1</v>
      </c>
      <c r="N124" s="87" t="b">
        <f t="shared" si="67"/>
        <v>1</v>
      </c>
      <c r="O124" s="87" t="b">
        <f t="shared" si="68"/>
        <v>1</v>
      </c>
      <c r="P124" s="87" t="b">
        <f t="shared" si="69"/>
        <v>1</v>
      </c>
      <c r="Q124" s="87" t="b">
        <f t="shared" si="70"/>
        <v>1</v>
      </c>
      <c r="R124" s="89"/>
      <c r="U124" s="302" t="s">
        <v>1306</v>
      </c>
      <c r="V124" s="302" t="s">
        <v>167</v>
      </c>
      <c r="W124" s="303">
        <v>358087500</v>
      </c>
      <c r="X124" s="303">
        <v>358087500</v>
      </c>
      <c r="Y124" s="303">
        <v>100</v>
      </c>
      <c r="Z124" s="303">
        <v>15276124100</v>
      </c>
    </row>
    <row r="125" spans="1:26" x14ac:dyDescent="0.25">
      <c r="A125" s="302" t="s">
        <v>1307</v>
      </c>
      <c r="B125" s="302" t="s">
        <v>15</v>
      </c>
      <c r="C125" s="303">
        <v>686409909450.5</v>
      </c>
      <c r="D125" s="303">
        <v>609504339145</v>
      </c>
      <c r="E125" s="303">
        <v>88.795970272768045</v>
      </c>
      <c r="F125" s="303">
        <v>669705153595</v>
      </c>
      <c r="G125"/>
      <c r="H125"/>
      <c r="I125"/>
      <c r="J125" s="87" t="b">
        <f t="shared" si="64"/>
        <v>1</v>
      </c>
      <c r="L125" s="87" t="b">
        <f t="shared" si="65"/>
        <v>1</v>
      </c>
      <c r="M125" s="87" t="b">
        <f t="shared" si="66"/>
        <v>1</v>
      </c>
      <c r="N125" s="87" t="b">
        <f t="shared" si="67"/>
        <v>1</v>
      </c>
      <c r="O125" s="87" t="b">
        <f t="shared" si="68"/>
        <v>1</v>
      </c>
      <c r="P125" s="87" t="b">
        <f t="shared" si="69"/>
        <v>1</v>
      </c>
      <c r="Q125" s="87" t="b">
        <f t="shared" si="70"/>
        <v>1</v>
      </c>
      <c r="R125" s="89"/>
      <c r="U125" s="302" t="s">
        <v>1307</v>
      </c>
      <c r="V125" s="302" t="s">
        <v>15</v>
      </c>
      <c r="W125" s="303">
        <v>686409909450.5</v>
      </c>
      <c r="X125" s="303">
        <v>609504339145</v>
      </c>
      <c r="Y125" s="303">
        <v>88.795970272768045</v>
      </c>
      <c r="Z125" s="303">
        <v>669705153595</v>
      </c>
    </row>
    <row r="126" spans="1:26" x14ac:dyDescent="0.25">
      <c r="A126" s="302" t="s">
        <v>1308</v>
      </c>
      <c r="B126" s="302" t="s">
        <v>16</v>
      </c>
      <c r="C126" s="303">
        <v>60000000</v>
      </c>
      <c r="D126" s="303">
        <v>59820000</v>
      </c>
      <c r="E126" s="303">
        <v>99.7</v>
      </c>
      <c r="F126" s="303">
        <v>491566000</v>
      </c>
      <c r="G126"/>
      <c r="H126"/>
      <c r="I126"/>
      <c r="J126" s="87" t="b">
        <f t="shared" si="64"/>
        <v>1</v>
      </c>
      <c r="L126" s="87" t="b">
        <f t="shared" si="65"/>
        <v>1</v>
      </c>
      <c r="M126" s="87" t="b">
        <f t="shared" si="66"/>
        <v>1</v>
      </c>
      <c r="N126" s="87" t="b">
        <f t="shared" si="67"/>
        <v>1</v>
      </c>
      <c r="O126" s="87" t="b">
        <f t="shared" si="68"/>
        <v>1</v>
      </c>
      <c r="P126" s="87" t="b">
        <f t="shared" si="69"/>
        <v>1</v>
      </c>
      <c r="Q126" s="87" t="b">
        <f t="shared" si="70"/>
        <v>1</v>
      </c>
      <c r="R126" s="89"/>
      <c r="U126" s="302" t="s">
        <v>1308</v>
      </c>
      <c r="V126" s="302" t="s">
        <v>16</v>
      </c>
      <c r="W126" s="303">
        <v>60000000</v>
      </c>
      <c r="X126" s="303">
        <v>59820000</v>
      </c>
      <c r="Y126" s="303">
        <v>99.7</v>
      </c>
      <c r="Z126" s="303">
        <v>491566000</v>
      </c>
    </row>
    <row r="127" spans="1:26" x14ac:dyDescent="0.25">
      <c r="A127" s="302" t="s">
        <v>1309</v>
      </c>
      <c r="B127" s="302" t="s">
        <v>17</v>
      </c>
      <c r="C127" s="303">
        <v>331664754109</v>
      </c>
      <c r="D127" s="303">
        <v>316575542875</v>
      </c>
      <c r="E127" s="303">
        <v>95.450462840244697</v>
      </c>
      <c r="F127" s="303">
        <v>345165485202</v>
      </c>
      <c r="G127"/>
      <c r="H127"/>
      <c r="I127"/>
      <c r="J127" s="87" t="b">
        <f t="shared" si="64"/>
        <v>1</v>
      </c>
      <c r="L127" s="87" t="b">
        <f t="shared" si="65"/>
        <v>1</v>
      </c>
      <c r="M127" s="87" t="b">
        <f t="shared" si="66"/>
        <v>1</v>
      </c>
      <c r="N127" s="87" t="b">
        <f t="shared" si="67"/>
        <v>1</v>
      </c>
      <c r="O127" s="87" t="b">
        <f t="shared" si="68"/>
        <v>1</v>
      </c>
      <c r="P127" s="87" t="b">
        <f t="shared" si="69"/>
        <v>1</v>
      </c>
      <c r="Q127" s="87" t="b">
        <f t="shared" si="70"/>
        <v>1</v>
      </c>
      <c r="R127" s="89"/>
      <c r="U127" s="302" t="s">
        <v>1309</v>
      </c>
      <c r="V127" s="302" t="s">
        <v>17</v>
      </c>
      <c r="W127" s="303">
        <v>331664754109</v>
      </c>
      <c r="X127" s="303">
        <v>316575542875</v>
      </c>
      <c r="Y127" s="303">
        <v>95.450462840244697</v>
      </c>
      <c r="Z127" s="303">
        <v>345165485202</v>
      </c>
    </row>
    <row r="128" spans="1:26" x14ac:dyDescent="0.25">
      <c r="A128" s="302" t="s">
        <v>1310</v>
      </c>
      <c r="B128" s="302" t="s">
        <v>1311</v>
      </c>
      <c r="C128" s="303">
        <v>166908843759.5</v>
      </c>
      <c r="D128" s="303">
        <v>153647739033</v>
      </c>
      <c r="E128" s="303">
        <v>92.054881917696335</v>
      </c>
      <c r="F128" s="303">
        <v>145884002273</v>
      </c>
      <c r="G128"/>
      <c r="H128"/>
      <c r="I128"/>
      <c r="J128" s="87" t="b">
        <f t="shared" si="64"/>
        <v>1</v>
      </c>
      <c r="L128" s="87" t="b">
        <f t="shared" si="65"/>
        <v>1</v>
      </c>
      <c r="M128" s="87" t="b">
        <f t="shared" si="66"/>
        <v>1</v>
      </c>
      <c r="N128" s="87" t="b">
        <f t="shared" si="67"/>
        <v>1</v>
      </c>
      <c r="O128" s="87" t="b">
        <f t="shared" si="68"/>
        <v>1</v>
      </c>
      <c r="P128" s="87" t="b">
        <f t="shared" si="69"/>
        <v>1</v>
      </c>
      <c r="Q128" s="87" t="b">
        <f t="shared" si="70"/>
        <v>1</v>
      </c>
      <c r="R128" s="89"/>
      <c r="U128" s="302" t="s">
        <v>1310</v>
      </c>
      <c r="V128" s="302" t="s">
        <v>1311</v>
      </c>
      <c r="W128" s="303">
        <v>166908843759.5</v>
      </c>
      <c r="X128" s="303">
        <v>153647739033</v>
      </c>
      <c r="Y128" s="303">
        <v>92.054881917696335</v>
      </c>
      <c r="Z128" s="303">
        <v>145884002273</v>
      </c>
    </row>
    <row r="129" spans="1:26" x14ac:dyDescent="0.25">
      <c r="A129" s="302" t="s">
        <v>1312</v>
      </c>
      <c r="B129" s="302" t="s">
        <v>18</v>
      </c>
      <c r="C129" s="303">
        <v>158559373594</v>
      </c>
      <c r="D129" s="303">
        <v>113159214527</v>
      </c>
      <c r="E129" s="303">
        <v>71.367092315053156</v>
      </c>
      <c r="F129" s="303">
        <v>139792526320</v>
      </c>
      <c r="G129"/>
      <c r="H129"/>
      <c r="I129"/>
      <c r="J129" s="87" t="b">
        <f t="shared" si="64"/>
        <v>1</v>
      </c>
      <c r="L129" s="87" t="b">
        <f t="shared" si="65"/>
        <v>1</v>
      </c>
      <c r="M129" s="87" t="b">
        <f t="shared" si="66"/>
        <v>1</v>
      </c>
      <c r="N129" s="87" t="b">
        <f t="shared" si="67"/>
        <v>1</v>
      </c>
      <c r="O129" s="87" t="b">
        <f t="shared" si="68"/>
        <v>1</v>
      </c>
      <c r="P129" s="87" t="b">
        <f t="shared" si="69"/>
        <v>1</v>
      </c>
      <c r="Q129" s="87" t="b">
        <f t="shared" si="70"/>
        <v>1</v>
      </c>
      <c r="R129" s="89"/>
      <c r="U129" s="302" t="s">
        <v>1312</v>
      </c>
      <c r="V129" s="302" t="s">
        <v>18</v>
      </c>
      <c r="W129" s="303">
        <v>158559373594</v>
      </c>
      <c r="X129" s="303">
        <v>113159214527</v>
      </c>
      <c r="Y129" s="303">
        <v>71.367092315053156</v>
      </c>
      <c r="Z129" s="303">
        <v>139792526320</v>
      </c>
    </row>
    <row r="130" spans="1:26" x14ac:dyDescent="0.25">
      <c r="A130" s="302" t="s">
        <v>1313</v>
      </c>
      <c r="B130" s="302" t="s">
        <v>19</v>
      </c>
      <c r="C130" s="303">
        <v>29216937988</v>
      </c>
      <c r="D130" s="303">
        <v>26062022710</v>
      </c>
      <c r="E130" s="303">
        <v>89.201759338039494</v>
      </c>
      <c r="F130" s="303">
        <v>38371573800</v>
      </c>
      <c r="G130"/>
      <c r="H130"/>
      <c r="I130"/>
      <c r="J130" s="87" t="b">
        <f t="shared" si="64"/>
        <v>1</v>
      </c>
      <c r="L130" s="87" t="b">
        <f t="shared" ref="L130:L151" si="71">IF((A130=U130)=TRUE,TRUE,(A130-U130))</f>
        <v>1</v>
      </c>
      <c r="M130" s="87" t="b">
        <f t="shared" ref="M130:M151" si="72">IF((B130=V130)=TRUE,TRUE,(B130-V130))</f>
        <v>1</v>
      </c>
      <c r="N130" s="87" t="b">
        <f t="shared" ref="N130:N151" si="73">IF((C130=W130)=TRUE,TRUE,(C130-W130))</f>
        <v>1</v>
      </c>
      <c r="O130" s="87" t="b">
        <f t="shared" ref="O130:O151" si="74">IF((D130=X130)=TRUE,TRUE,(D130-X130))</f>
        <v>1</v>
      </c>
      <c r="P130" s="87" t="b">
        <f t="shared" ref="P130:P151" si="75">IF((E130=Y130)=TRUE,TRUE,(E130-Y130))</f>
        <v>1</v>
      </c>
      <c r="Q130" s="87" t="b">
        <f t="shared" ref="Q130:Q151" si="76">IF((F130=Z130)=TRUE,TRUE,(F130-Z130))</f>
        <v>1</v>
      </c>
      <c r="R130" s="89"/>
      <c r="U130" s="302" t="s">
        <v>1313</v>
      </c>
      <c r="V130" s="302" t="s">
        <v>19</v>
      </c>
      <c r="W130" s="303">
        <v>29216937988</v>
      </c>
      <c r="X130" s="303">
        <v>26062022710</v>
      </c>
      <c r="Y130" s="303">
        <v>89.201759338039494</v>
      </c>
      <c r="Z130" s="303">
        <v>38371573800</v>
      </c>
    </row>
    <row r="131" spans="1:26" x14ac:dyDescent="0.25">
      <c r="A131" s="302" t="s">
        <v>1314</v>
      </c>
      <c r="B131" s="302" t="s">
        <v>21</v>
      </c>
      <c r="C131" s="303">
        <v>329466142175.31</v>
      </c>
      <c r="D131" s="303">
        <v>311245329192</v>
      </c>
      <c r="E131" s="303">
        <v>94.469594701596179</v>
      </c>
      <c r="F131" s="303">
        <v>3357918186.3299999</v>
      </c>
      <c r="G131"/>
      <c r="H131"/>
      <c r="I131"/>
      <c r="J131" s="87" t="b">
        <f t="shared" si="64"/>
        <v>1</v>
      </c>
      <c r="L131" s="87" t="b">
        <f t="shared" si="71"/>
        <v>1</v>
      </c>
      <c r="M131" s="87" t="b">
        <f t="shared" si="72"/>
        <v>1</v>
      </c>
      <c r="N131" s="87" t="b">
        <f t="shared" si="73"/>
        <v>1</v>
      </c>
      <c r="O131" s="87" t="b">
        <f t="shared" si="74"/>
        <v>1</v>
      </c>
      <c r="P131" s="87" t="b">
        <f t="shared" si="75"/>
        <v>1</v>
      </c>
      <c r="Q131" s="87" t="b">
        <f t="shared" si="76"/>
        <v>1</v>
      </c>
      <c r="R131" s="89"/>
      <c r="U131" s="302" t="s">
        <v>1314</v>
      </c>
      <c r="V131" s="302" t="s">
        <v>21</v>
      </c>
      <c r="W131" s="303">
        <v>329466142175.31</v>
      </c>
      <c r="X131" s="303">
        <v>311245329192</v>
      </c>
      <c r="Y131" s="303">
        <v>94.469594701596179</v>
      </c>
      <c r="Z131" s="303">
        <v>3357918186.3299999</v>
      </c>
    </row>
    <row r="132" spans="1:26" x14ac:dyDescent="0.25">
      <c r="A132" s="302" t="s">
        <v>1315</v>
      </c>
      <c r="B132" s="302" t="s">
        <v>22</v>
      </c>
      <c r="C132" s="303">
        <v>329466142175.31</v>
      </c>
      <c r="D132" s="303">
        <v>311245329192</v>
      </c>
      <c r="E132" s="303">
        <v>94.469594701596179</v>
      </c>
      <c r="F132" s="303">
        <v>3357918186.3299999</v>
      </c>
      <c r="G132"/>
      <c r="H132"/>
      <c r="I132"/>
      <c r="J132" s="87" t="b">
        <f t="shared" si="64"/>
        <v>1</v>
      </c>
      <c r="L132" s="87" t="b">
        <f t="shared" si="71"/>
        <v>1</v>
      </c>
      <c r="M132" s="87" t="b">
        <f t="shared" si="72"/>
        <v>1</v>
      </c>
      <c r="N132" s="87" t="b">
        <f t="shared" si="73"/>
        <v>1</v>
      </c>
      <c r="O132" s="87" t="b">
        <f t="shared" si="74"/>
        <v>1</v>
      </c>
      <c r="P132" s="87" t="b">
        <f t="shared" si="75"/>
        <v>1</v>
      </c>
      <c r="Q132" s="87" t="b">
        <f t="shared" si="76"/>
        <v>1</v>
      </c>
      <c r="R132" s="89"/>
      <c r="U132" s="302" t="s">
        <v>1315</v>
      </c>
      <c r="V132" s="302" t="s">
        <v>22</v>
      </c>
      <c r="W132" s="303">
        <v>329466142175.31</v>
      </c>
      <c r="X132" s="303">
        <v>311245329192</v>
      </c>
      <c r="Y132" s="303">
        <v>94.469594701596179</v>
      </c>
      <c r="Z132" s="303">
        <v>3357918186.3299999</v>
      </c>
    </row>
    <row r="133" spans="1:26" x14ac:dyDescent="0.25">
      <c r="A133" s="302" t="s">
        <v>1316</v>
      </c>
      <c r="B133" s="302" t="s">
        <v>23</v>
      </c>
      <c r="C133" s="303">
        <v>655968915075</v>
      </c>
      <c r="D133" s="303">
        <v>639658652081</v>
      </c>
      <c r="E133" s="303">
        <v>97.513561600379319</v>
      </c>
      <c r="F133" s="303">
        <v>757335712518</v>
      </c>
      <c r="G133"/>
      <c r="H133"/>
      <c r="I133"/>
      <c r="J133" s="87" t="b">
        <f t="shared" si="64"/>
        <v>1</v>
      </c>
      <c r="L133" s="87" t="b">
        <f t="shared" si="71"/>
        <v>1</v>
      </c>
      <c r="M133" s="87" t="b">
        <f t="shared" si="72"/>
        <v>1</v>
      </c>
      <c r="N133" s="87" t="b">
        <f t="shared" si="73"/>
        <v>1</v>
      </c>
      <c r="O133" s="87" t="b">
        <f t="shared" si="74"/>
        <v>1</v>
      </c>
      <c r="P133" s="87" t="b">
        <f t="shared" si="75"/>
        <v>1</v>
      </c>
      <c r="Q133" s="87" t="b">
        <f t="shared" si="76"/>
        <v>1</v>
      </c>
      <c r="R133" s="89"/>
      <c r="U133" s="302" t="s">
        <v>1316</v>
      </c>
      <c r="V133" s="302" t="s">
        <v>23</v>
      </c>
      <c r="W133" s="303">
        <v>655968915075</v>
      </c>
      <c r="X133" s="303">
        <v>639658652081</v>
      </c>
      <c r="Y133" s="303">
        <v>97.513561600379319</v>
      </c>
      <c r="Z133" s="303">
        <v>757335712518</v>
      </c>
    </row>
    <row r="134" spans="1:26" x14ac:dyDescent="0.25">
      <c r="A134" s="302" t="s">
        <v>1317</v>
      </c>
      <c r="B134" s="302" t="s">
        <v>1318</v>
      </c>
      <c r="C134" s="303">
        <v>655968915075</v>
      </c>
      <c r="D134" s="303">
        <v>639658652081</v>
      </c>
      <c r="E134" s="303">
        <v>97.513561600379319</v>
      </c>
      <c r="F134" s="303">
        <v>757335712518</v>
      </c>
      <c r="G134"/>
      <c r="H134"/>
      <c r="I134"/>
      <c r="J134" s="87" t="b">
        <f t="shared" si="64"/>
        <v>1</v>
      </c>
      <c r="L134" s="87" t="b">
        <f t="shared" si="71"/>
        <v>1</v>
      </c>
      <c r="M134" s="87" t="b">
        <f t="shared" si="72"/>
        <v>1</v>
      </c>
      <c r="N134" s="87" t="b">
        <f t="shared" si="73"/>
        <v>1</v>
      </c>
      <c r="O134" s="87" t="b">
        <f t="shared" si="74"/>
        <v>1</v>
      </c>
      <c r="P134" s="87" t="b">
        <f t="shared" si="75"/>
        <v>1</v>
      </c>
      <c r="Q134" s="87" t="b">
        <f t="shared" si="76"/>
        <v>1</v>
      </c>
      <c r="R134" s="89"/>
      <c r="U134" s="302" t="s">
        <v>1317</v>
      </c>
      <c r="V134" s="302" t="s">
        <v>1318</v>
      </c>
      <c r="W134" s="303">
        <v>655968915075</v>
      </c>
      <c r="X134" s="303">
        <v>639658652081</v>
      </c>
      <c r="Y134" s="303">
        <v>97.513561600379319</v>
      </c>
      <c r="Z134" s="303">
        <v>757335712518</v>
      </c>
    </row>
    <row r="135" spans="1:26" x14ac:dyDescent="0.25">
      <c r="A135" s="302" t="s">
        <v>1319</v>
      </c>
      <c r="B135" s="302" t="s">
        <v>1320</v>
      </c>
      <c r="C135" s="303">
        <v>655968915075</v>
      </c>
      <c r="D135" s="303">
        <v>639658652081</v>
      </c>
      <c r="E135" s="303">
        <v>97.513561600379319</v>
      </c>
      <c r="F135" s="303">
        <v>757335712518</v>
      </c>
      <c r="G135"/>
      <c r="H135"/>
      <c r="I135"/>
      <c r="J135" s="87" t="b">
        <f t="shared" si="64"/>
        <v>1</v>
      </c>
      <c r="L135" s="87" t="b">
        <f t="shared" si="71"/>
        <v>1</v>
      </c>
      <c r="M135" s="87" t="b">
        <f t="shared" si="72"/>
        <v>1</v>
      </c>
      <c r="N135" s="87" t="b">
        <f t="shared" si="73"/>
        <v>1</v>
      </c>
      <c r="O135" s="87" t="b">
        <f t="shared" si="74"/>
        <v>1</v>
      </c>
      <c r="P135" s="87" t="b">
        <f t="shared" si="75"/>
        <v>1</v>
      </c>
      <c r="Q135" s="87" t="b">
        <f t="shared" si="76"/>
        <v>1</v>
      </c>
      <c r="R135" s="89"/>
      <c r="U135" s="302" t="s">
        <v>1319</v>
      </c>
      <c r="V135" s="302" t="s">
        <v>1320</v>
      </c>
      <c r="W135" s="303">
        <v>655968915075</v>
      </c>
      <c r="X135" s="303">
        <v>639658652081</v>
      </c>
      <c r="Y135" s="303">
        <v>97.513561600379319</v>
      </c>
      <c r="Z135" s="303">
        <v>757335712518</v>
      </c>
    </row>
    <row r="136" spans="1:26" x14ac:dyDescent="0.25">
      <c r="A136"/>
      <c r="B136" s="302" t="s">
        <v>147</v>
      </c>
      <c r="C136" s="303">
        <v>-145229221702.63</v>
      </c>
      <c r="D136" s="303">
        <v>-25626894119.580002</v>
      </c>
      <c r="E136" s="303">
        <v>17.645824868533268</v>
      </c>
      <c r="F136" s="303">
        <v>49568968727.2435</v>
      </c>
      <c r="G136"/>
      <c r="H136"/>
      <c r="I136"/>
      <c r="J136" s="87" t="b">
        <f t="shared" si="64"/>
        <v>1</v>
      </c>
      <c r="L136" s="87" t="b">
        <f t="shared" si="71"/>
        <v>1</v>
      </c>
      <c r="M136" s="87" t="b">
        <f t="shared" si="72"/>
        <v>1</v>
      </c>
      <c r="N136" s="87" t="b">
        <f t="shared" si="73"/>
        <v>1</v>
      </c>
      <c r="O136" s="87">
        <f t="shared" si="74"/>
        <v>622990334</v>
      </c>
      <c r="P136" s="87">
        <f t="shared" si="75"/>
        <v>-0.42897037297055363</v>
      </c>
      <c r="Q136" s="87" t="b">
        <f t="shared" si="76"/>
        <v>1</v>
      </c>
      <c r="R136" s="89"/>
      <c r="U136"/>
      <c r="V136" s="302" t="s">
        <v>147</v>
      </c>
      <c r="W136" s="303">
        <v>-145229221702.63</v>
      </c>
      <c r="X136" s="303">
        <v>-26249884453.580002</v>
      </c>
      <c r="Y136" s="303">
        <v>18.074795241503821</v>
      </c>
      <c r="Z136" s="303">
        <v>49568968727.2435</v>
      </c>
    </row>
    <row r="137" spans="1:26" x14ac:dyDescent="0.25">
      <c r="A137" s="302" t="s">
        <v>1321</v>
      </c>
      <c r="B137" s="302" t="s">
        <v>24</v>
      </c>
      <c r="C137"/>
      <c r="D137"/>
      <c r="E137"/>
      <c r="F137"/>
      <c r="G137"/>
      <c r="H137"/>
      <c r="I137"/>
      <c r="J137" s="87" t="b">
        <f t="shared" si="64"/>
        <v>1</v>
      </c>
      <c r="L137" s="87" t="b">
        <f t="shared" si="71"/>
        <v>1</v>
      </c>
      <c r="M137" s="87" t="b">
        <f t="shared" si="72"/>
        <v>1</v>
      </c>
      <c r="N137" s="87" t="b">
        <f t="shared" si="73"/>
        <v>1</v>
      </c>
      <c r="O137" s="87" t="b">
        <f t="shared" si="74"/>
        <v>1</v>
      </c>
      <c r="P137" s="87" t="b">
        <f t="shared" si="75"/>
        <v>1</v>
      </c>
      <c r="Q137" s="87" t="b">
        <f t="shared" si="76"/>
        <v>1</v>
      </c>
      <c r="R137" s="89"/>
      <c r="U137" s="302" t="s">
        <v>1321</v>
      </c>
      <c r="V137" s="302" t="s">
        <v>24</v>
      </c>
      <c r="W137"/>
      <c r="X137"/>
      <c r="Y137"/>
      <c r="Z137"/>
    </row>
    <row r="138" spans="1:26" x14ac:dyDescent="0.25">
      <c r="A138" s="302" t="s">
        <v>1322</v>
      </c>
      <c r="B138" s="302" t="s">
        <v>1323</v>
      </c>
      <c r="C138" s="303">
        <v>145229221702.63</v>
      </c>
      <c r="D138" s="303">
        <v>145073790629.63</v>
      </c>
      <c r="E138" s="303">
        <v>99.892975345334932</v>
      </c>
      <c r="F138" s="303">
        <v>95360252975.389999</v>
      </c>
      <c r="G138"/>
      <c r="H138"/>
      <c r="I138"/>
      <c r="J138" s="87" t="b">
        <f t="shared" si="64"/>
        <v>1</v>
      </c>
      <c r="L138" s="87" t="b">
        <f t="shared" si="71"/>
        <v>1</v>
      </c>
      <c r="M138" s="87" t="b">
        <f t="shared" si="72"/>
        <v>1</v>
      </c>
      <c r="N138" s="87" t="b">
        <f t="shared" si="73"/>
        <v>1</v>
      </c>
      <c r="O138" s="87" t="b">
        <f t="shared" si="74"/>
        <v>1</v>
      </c>
      <c r="P138" s="87" t="b">
        <f t="shared" si="75"/>
        <v>1</v>
      </c>
      <c r="Q138" s="87" t="b">
        <f t="shared" si="76"/>
        <v>1</v>
      </c>
      <c r="R138" s="89"/>
      <c r="U138" s="302" t="s">
        <v>1322</v>
      </c>
      <c r="V138" s="302" t="s">
        <v>1323</v>
      </c>
      <c r="W138" s="303">
        <v>145229221702.63</v>
      </c>
      <c r="X138" s="303">
        <v>145073790629.63</v>
      </c>
      <c r="Y138" s="303">
        <v>99.892975345334932</v>
      </c>
      <c r="Z138" s="303">
        <v>95360252975.389999</v>
      </c>
    </row>
    <row r="139" spans="1:26" x14ac:dyDescent="0.25">
      <c r="A139" s="302" t="s">
        <v>1324</v>
      </c>
      <c r="B139" s="302" t="s">
        <v>1325</v>
      </c>
      <c r="C139" s="303">
        <v>144929221702.63</v>
      </c>
      <c r="D139" s="303">
        <v>144929221702.63</v>
      </c>
      <c r="E139" s="303">
        <v>100</v>
      </c>
      <c r="F139" s="303">
        <v>95167322075.389999</v>
      </c>
      <c r="G139"/>
      <c r="H139"/>
      <c r="I139"/>
      <c r="J139" s="87" t="b">
        <f t="shared" si="64"/>
        <v>1</v>
      </c>
      <c r="L139" s="87" t="b">
        <f t="shared" si="71"/>
        <v>1</v>
      </c>
      <c r="M139" s="87" t="b">
        <f t="shared" si="72"/>
        <v>1</v>
      </c>
      <c r="N139" s="87" t="b">
        <f t="shared" si="73"/>
        <v>1</v>
      </c>
      <c r="O139" s="87" t="b">
        <f t="shared" si="74"/>
        <v>1</v>
      </c>
      <c r="P139" s="87" t="b">
        <f t="shared" si="75"/>
        <v>1</v>
      </c>
      <c r="Q139" s="87" t="b">
        <f t="shared" si="76"/>
        <v>1</v>
      </c>
      <c r="R139" s="89"/>
      <c r="U139" s="302" t="s">
        <v>1324</v>
      </c>
      <c r="V139" s="302" t="s">
        <v>1325</v>
      </c>
      <c r="W139" s="303">
        <v>144929221702.63</v>
      </c>
      <c r="X139" s="303">
        <v>144929221702.63</v>
      </c>
      <c r="Y139" s="303">
        <v>100</v>
      </c>
      <c r="Z139" s="303">
        <v>95167322075.389999</v>
      </c>
    </row>
    <row r="140" spans="1:26" x14ac:dyDescent="0.25">
      <c r="A140" s="302" t="s">
        <v>1326</v>
      </c>
      <c r="B140" s="302" t="s">
        <v>1327</v>
      </c>
      <c r="C140" s="303">
        <v>300000000</v>
      </c>
      <c r="D140" s="303">
        <v>144568927</v>
      </c>
      <c r="E140" s="303">
        <v>48.189642333333332</v>
      </c>
      <c r="F140" s="303">
        <v>192930900</v>
      </c>
      <c r="G140"/>
      <c r="H140"/>
      <c r="I140"/>
      <c r="J140" s="87" t="b">
        <f t="shared" si="64"/>
        <v>1</v>
      </c>
      <c r="L140" s="87" t="b">
        <f t="shared" si="71"/>
        <v>1</v>
      </c>
      <c r="M140" s="87" t="b">
        <f t="shared" si="72"/>
        <v>1</v>
      </c>
      <c r="N140" s="87" t="b">
        <f t="shared" si="73"/>
        <v>1</v>
      </c>
      <c r="O140" s="87" t="b">
        <f t="shared" si="74"/>
        <v>1</v>
      </c>
      <c r="P140" s="87" t="b">
        <f t="shared" si="75"/>
        <v>1</v>
      </c>
      <c r="Q140" s="87" t="b">
        <f t="shared" si="76"/>
        <v>1</v>
      </c>
      <c r="R140" s="89"/>
      <c r="U140" s="302" t="s">
        <v>1326</v>
      </c>
      <c r="V140" s="302" t="s">
        <v>1327</v>
      </c>
      <c r="W140" s="303">
        <v>300000000</v>
      </c>
      <c r="X140" s="303">
        <v>144568927</v>
      </c>
      <c r="Y140" s="303">
        <v>48.189642333333332</v>
      </c>
      <c r="Z140" s="303">
        <v>192930900</v>
      </c>
    </row>
    <row r="141" spans="1:26" x14ac:dyDescent="0.25">
      <c r="A141" s="302" t="s">
        <v>1328</v>
      </c>
      <c r="B141" s="302" t="s">
        <v>1329</v>
      </c>
      <c r="C141" s="303">
        <v>0</v>
      </c>
      <c r="D141" s="303">
        <v>0</v>
      </c>
      <c r="E141" s="303">
        <v>0</v>
      </c>
      <c r="F141" s="303">
        <v>0</v>
      </c>
      <c r="G141"/>
      <c r="H141"/>
      <c r="I141"/>
      <c r="J141" s="87" t="b">
        <f t="shared" si="64"/>
        <v>1</v>
      </c>
      <c r="L141" s="87" t="b">
        <f t="shared" si="71"/>
        <v>1</v>
      </c>
      <c r="M141" s="87" t="b">
        <f t="shared" si="72"/>
        <v>1</v>
      </c>
      <c r="N141" s="87" t="b">
        <f t="shared" si="73"/>
        <v>1</v>
      </c>
      <c r="O141" s="87" t="b">
        <f t="shared" si="74"/>
        <v>1</v>
      </c>
      <c r="P141" s="87" t="b">
        <f t="shared" si="75"/>
        <v>1</v>
      </c>
      <c r="Q141" s="87" t="b">
        <f t="shared" si="76"/>
        <v>1</v>
      </c>
      <c r="R141" s="89"/>
      <c r="U141" s="302" t="s">
        <v>1328</v>
      </c>
      <c r="V141" s="302" t="s">
        <v>1329</v>
      </c>
      <c r="W141" s="303">
        <v>0</v>
      </c>
      <c r="X141" s="303">
        <v>0</v>
      </c>
      <c r="Y141" s="303">
        <v>0</v>
      </c>
      <c r="Z141" s="303">
        <v>0</v>
      </c>
    </row>
    <row r="142" spans="1:26" x14ac:dyDescent="0.25">
      <c r="A142" s="302" t="s">
        <v>1330</v>
      </c>
      <c r="B142" s="302" t="s">
        <v>1331</v>
      </c>
      <c r="C142" s="303">
        <v>0</v>
      </c>
      <c r="D142" s="303">
        <v>0</v>
      </c>
      <c r="E142" s="303">
        <v>0</v>
      </c>
      <c r="F142" s="303">
        <v>0</v>
      </c>
      <c r="G142"/>
      <c r="H142"/>
      <c r="I142"/>
      <c r="J142" s="87" t="b">
        <f t="shared" si="64"/>
        <v>1</v>
      </c>
      <c r="L142" s="87" t="b">
        <f t="shared" si="71"/>
        <v>1</v>
      </c>
      <c r="M142" s="87" t="b">
        <f t="shared" si="72"/>
        <v>1</v>
      </c>
      <c r="N142" s="87" t="b">
        <f t="shared" si="73"/>
        <v>1</v>
      </c>
      <c r="O142" s="87" t="b">
        <f t="shared" si="74"/>
        <v>1</v>
      </c>
      <c r="P142" s="87" t="b">
        <f t="shared" si="75"/>
        <v>1</v>
      </c>
      <c r="Q142" s="87" t="b">
        <f t="shared" si="76"/>
        <v>1</v>
      </c>
      <c r="R142" s="89"/>
      <c r="U142" s="302" t="s">
        <v>1330</v>
      </c>
      <c r="V142" s="302" t="s">
        <v>1331</v>
      </c>
      <c r="W142" s="303">
        <v>0</v>
      </c>
      <c r="X142" s="303">
        <v>0</v>
      </c>
      <c r="Y142" s="303">
        <v>0</v>
      </c>
      <c r="Z142" s="303">
        <v>0</v>
      </c>
    </row>
    <row r="143" spans="1:26" x14ac:dyDescent="0.25">
      <c r="A143"/>
      <c r="B143" s="302" t="s">
        <v>156</v>
      </c>
      <c r="C143" s="303">
        <v>145229221702.63</v>
      </c>
      <c r="D143" s="303">
        <v>145073790629.63</v>
      </c>
      <c r="E143" s="303">
        <v>99.892975345334932</v>
      </c>
      <c r="F143" s="303">
        <v>95360252975.389999</v>
      </c>
      <c r="G143"/>
      <c r="H143"/>
      <c r="I143"/>
      <c r="J143" s="87" t="b">
        <f t="shared" si="64"/>
        <v>1</v>
      </c>
      <c r="L143" s="87" t="b">
        <f t="shared" si="71"/>
        <v>1</v>
      </c>
      <c r="M143" s="87" t="b">
        <f t="shared" si="72"/>
        <v>1</v>
      </c>
      <c r="N143" s="87" t="b">
        <f t="shared" si="73"/>
        <v>1</v>
      </c>
      <c r="O143" s="87" t="b">
        <f t="shared" si="74"/>
        <v>1</v>
      </c>
      <c r="P143" s="87" t="b">
        <f t="shared" si="75"/>
        <v>1</v>
      </c>
      <c r="Q143" s="87" t="b">
        <f t="shared" si="76"/>
        <v>1</v>
      </c>
      <c r="R143" s="89"/>
      <c r="U143">
        <v>0</v>
      </c>
      <c r="V143" s="302" t="s">
        <v>156</v>
      </c>
      <c r="W143" s="303">
        <v>145229221702.63</v>
      </c>
      <c r="X143" s="303">
        <v>145073790629.63</v>
      </c>
      <c r="Y143" s="303">
        <v>99.892975345334932</v>
      </c>
      <c r="Z143" s="303">
        <v>95360252975.389999</v>
      </c>
    </row>
    <row r="144" spans="1:26" x14ac:dyDescent="0.25">
      <c r="A144"/>
      <c r="B144" s="302" t="s">
        <v>157</v>
      </c>
      <c r="C144" s="303">
        <v>0</v>
      </c>
      <c r="D144" s="303">
        <v>119446896510.05</v>
      </c>
      <c r="E144" s="303">
        <v>0</v>
      </c>
      <c r="F144" s="303">
        <v>144929221702.63348</v>
      </c>
      <c r="G144"/>
      <c r="H144"/>
      <c r="I144"/>
      <c r="J144" s="87" t="b">
        <f t="shared" si="64"/>
        <v>1</v>
      </c>
      <c r="L144" s="87" t="b">
        <f t="shared" si="71"/>
        <v>1</v>
      </c>
      <c r="M144" s="87" t="b">
        <f t="shared" si="72"/>
        <v>1</v>
      </c>
      <c r="N144" s="87" t="b">
        <f t="shared" si="73"/>
        <v>1</v>
      </c>
      <c r="O144" s="87">
        <f t="shared" si="74"/>
        <v>622990334</v>
      </c>
      <c r="P144" s="87" t="b">
        <f t="shared" si="75"/>
        <v>1</v>
      </c>
      <c r="Q144" s="87" t="b">
        <f t="shared" si="76"/>
        <v>1</v>
      </c>
      <c r="R144" s="89"/>
      <c r="U144"/>
      <c r="V144" s="302" t="s">
        <v>157</v>
      </c>
      <c r="W144" s="303">
        <v>0</v>
      </c>
      <c r="X144" s="303">
        <v>118823906176.05</v>
      </c>
      <c r="Y144" s="303">
        <v>0</v>
      </c>
      <c r="Z144" s="303">
        <v>144929221702.63348</v>
      </c>
    </row>
    <row r="145" spans="1:26" x14ac:dyDescent="0.25">
      <c r="A145"/>
      <c r="B145"/>
      <c r="C145"/>
      <c r="D145"/>
      <c r="E145"/>
      <c r="F145"/>
      <c r="G145"/>
      <c r="H145"/>
      <c r="I145"/>
      <c r="J145" s="87" t="b">
        <f t="shared" si="64"/>
        <v>1</v>
      </c>
      <c r="L145" s="87" t="b">
        <f t="shared" si="71"/>
        <v>1</v>
      </c>
      <c r="M145" s="87" t="b">
        <f t="shared" si="72"/>
        <v>1</v>
      </c>
      <c r="N145" s="87" t="b">
        <f t="shared" si="73"/>
        <v>1</v>
      </c>
      <c r="O145" s="87" t="b">
        <f t="shared" si="74"/>
        <v>1</v>
      </c>
      <c r="P145" s="87" t="b">
        <f t="shared" si="75"/>
        <v>1</v>
      </c>
      <c r="Q145" s="87" t="b">
        <f t="shared" si="76"/>
        <v>1</v>
      </c>
      <c r="R145" s="89"/>
      <c r="U145"/>
      <c r="V145"/>
      <c r="W145"/>
      <c r="X145"/>
      <c r="Y145"/>
      <c r="Z145"/>
    </row>
    <row r="146" spans="1:26" x14ac:dyDescent="0.25">
      <c r="A146" s="302" t="s">
        <v>1728</v>
      </c>
      <c r="B146" s="302" t="s">
        <v>158</v>
      </c>
      <c r="C146" s="302" t="s">
        <v>1336</v>
      </c>
      <c r="D146"/>
      <c r="E146"/>
      <c r="F146"/>
      <c r="G146"/>
      <c r="H146"/>
      <c r="I146"/>
      <c r="J146"/>
      <c r="L146" s="87" t="b">
        <f t="shared" si="71"/>
        <v>1</v>
      </c>
      <c r="M146" s="87" t="b">
        <f t="shared" si="72"/>
        <v>1</v>
      </c>
      <c r="N146" s="87" t="b">
        <f t="shared" si="73"/>
        <v>1</v>
      </c>
      <c r="O146" s="87" t="b">
        <f t="shared" si="74"/>
        <v>1</v>
      </c>
      <c r="P146" s="87" t="b">
        <f t="shared" si="75"/>
        <v>1</v>
      </c>
      <c r="Q146" s="87" t="b">
        <f t="shared" si="76"/>
        <v>1</v>
      </c>
      <c r="R146" s="89"/>
      <c r="U146" s="302" t="s">
        <v>1728</v>
      </c>
      <c r="V146" s="302" t="s">
        <v>158</v>
      </c>
      <c r="W146" s="302" t="s">
        <v>1336</v>
      </c>
      <c r="X146"/>
      <c r="Y146"/>
      <c r="Z146"/>
    </row>
    <row r="147" spans="1:26" x14ac:dyDescent="0.25">
      <c r="A147"/>
      <c r="B147" t="s">
        <v>160</v>
      </c>
      <c r="C147" t="s">
        <v>0</v>
      </c>
      <c r="D147"/>
      <c r="E147"/>
      <c r="F147"/>
      <c r="G147"/>
      <c r="H147"/>
      <c r="I147"/>
      <c r="J147"/>
      <c r="L147" s="87" t="b">
        <f t="shared" si="71"/>
        <v>1</v>
      </c>
      <c r="M147" s="87" t="b">
        <f t="shared" si="72"/>
        <v>1</v>
      </c>
      <c r="N147" s="87" t="b">
        <f t="shared" si="73"/>
        <v>1</v>
      </c>
      <c r="O147" s="87" t="b">
        <f t="shared" si="74"/>
        <v>1</v>
      </c>
      <c r="P147" s="87" t="b">
        <f t="shared" si="75"/>
        <v>1</v>
      </c>
      <c r="Q147" s="87" t="b">
        <f t="shared" si="76"/>
        <v>1</v>
      </c>
      <c r="R147" s="89"/>
      <c r="U147"/>
      <c r="V147" t="s">
        <v>160</v>
      </c>
      <c r="W147" t="s">
        <v>0</v>
      </c>
      <c r="X147"/>
      <c r="Y147"/>
      <c r="Z147"/>
    </row>
    <row r="148" spans="1:26" x14ac:dyDescent="0.25">
      <c r="A148"/>
      <c r="B148"/>
      <c r="C148"/>
      <c r="D148"/>
      <c r="E148"/>
      <c r="F148"/>
      <c r="G148"/>
      <c r="H148"/>
      <c r="I148"/>
      <c r="J148"/>
      <c r="L148" s="87" t="b">
        <f t="shared" si="71"/>
        <v>1</v>
      </c>
      <c r="M148" s="87" t="b">
        <f t="shared" si="72"/>
        <v>1</v>
      </c>
      <c r="N148" s="87" t="b">
        <f t="shared" si="73"/>
        <v>1</v>
      </c>
      <c r="O148" s="87" t="b">
        <f t="shared" si="74"/>
        <v>1</v>
      </c>
      <c r="P148" s="87" t="b">
        <f t="shared" si="75"/>
        <v>1</v>
      </c>
      <c r="Q148" s="87" t="b">
        <f t="shared" si="76"/>
        <v>1</v>
      </c>
      <c r="R148" s="89"/>
      <c r="U148"/>
      <c r="V148"/>
      <c r="W148"/>
      <c r="X148"/>
      <c r="Y148"/>
      <c r="Z148"/>
    </row>
    <row r="149" spans="1:26" x14ac:dyDescent="0.25">
      <c r="A149"/>
      <c r="B149"/>
      <c r="C149"/>
      <c r="D149"/>
      <c r="E149"/>
      <c r="F149"/>
      <c r="G149"/>
      <c r="L149" s="87" t="b">
        <f t="shared" si="71"/>
        <v>1</v>
      </c>
      <c r="M149" s="87" t="b">
        <f t="shared" si="72"/>
        <v>1</v>
      </c>
      <c r="N149" s="87" t="b">
        <f t="shared" si="73"/>
        <v>1</v>
      </c>
      <c r="O149" s="87" t="b">
        <f t="shared" si="74"/>
        <v>1</v>
      </c>
      <c r="P149" s="87" t="b">
        <f t="shared" si="75"/>
        <v>1</v>
      </c>
      <c r="Q149" s="87" t="b">
        <f t="shared" si="76"/>
        <v>1</v>
      </c>
      <c r="R149" s="89"/>
      <c r="U149"/>
      <c r="V149"/>
      <c r="W149"/>
      <c r="X149"/>
      <c r="Y149"/>
      <c r="Z149"/>
    </row>
    <row r="150" spans="1:26" x14ac:dyDescent="0.25">
      <c r="A150"/>
      <c r="B150"/>
      <c r="C150"/>
      <c r="D150"/>
      <c r="E150"/>
      <c r="F150"/>
      <c r="G150"/>
      <c r="L150" s="87" t="b">
        <f t="shared" si="71"/>
        <v>1</v>
      </c>
      <c r="M150" s="87" t="b">
        <f t="shared" si="72"/>
        <v>1</v>
      </c>
      <c r="N150" s="87" t="b">
        <f t="shared" si="73"/>
        <v>1</v>
      </c>
      <c r="O150" s="87" t="b">
        <f t="shared" si="74"/>
        <v>1</v>
      </c>
      <c r="P150" s="87" t="b">
        <f t="shared" si="75"/>
        <v>1</v>
      </c>
      <c r="Q150" s="87" t="b">
        <f t="shared" si="76"/>
        <v>1</v>
      </c>
      <c r="R150" s="89"/>
      <c r="U150"/>
      <c r="V150"/>
      <c r="W150"/>
      <c r="X150"/>
      <c r="Y150"/>
      <c r="Z150"/>
    </row>
    <row r="151" spans="1:26" x14ac:dyDescent="0.25">
      <c r="A151"/>
      <c r="B151"/>
      <c r="C151"/>
      <c r="D151"/>
      <c r="E151"/>
      <c r="F151"/>
      <c r="G151"/>
      <c r="L151" s="87" t="b">
        <f t="shared" si="71"/>
        <v>1</v>
      </c>
      <c r="M151" s="87" t="b">
        <f t="shared" si="72"/>
        <v>1</v>
      </c>
      <c r="N151" s="87" t="b">
        <f t="shared" si="73"/>
        <v>1</v>
      </c>
      <c r="O151" s="87" t="b">
        <f t="shared" si="74"/>
        <v>1</v>
      </c>
      <c r="P151" s="87" t="b">
        <f t="shared" si="75"/>
        <v>1</v>
      </c>
      <c r="Q151" s="87" t="b">
        <f t="shared" si="76"/>
        <v>1</v>
      </c>
      <c r="R151" s="89"/>
      <c r="U151"/>
      <c r="V151"/>
      <c r="W151"/>
      <c r="X151"/>
      <c r="Y151"/>
      <c r="Z151"/>
    </row>
    <row r="152" spans="1:26" x14ac:dyDescent="0.25">
      <c r="A152"/>
      <c r="B152"/>
      <c r="C152"/>
      <c r="D152"/>
      <c r="E152"/>
      <c r="F152"/>
      <c r="G152"/>
      <c r="U152"/>
      <c r="V152"/>
      <c r="W152"/>
      <c r="X152"/>
      <c r="Y152"/>
      <c r="Z152"/>
    </row>
    <row r="153" spans="1:26" x14ac:dyDescent="0.25">
      <c r="A153"/>
      <c r="B153"/>
      <c r="C153"/>
      <c r="D153"/>
      <c r="E153"/>
      <c r="F153"/>
      <c r="G153"/>
      <c r="U153"/>
      <c r="V153"/>
      <c r="W153"/>
      <c r="X153"/>
      <c r="Y153"/>
      <c r="Z153"/>
    </row>
  </sheetData>
  <autoFilter ref="L2:R83"/>
  <conditionalFormatting sqref="L98:R151 L2:R83">
    <cfRule type="cellIs" dxfId="52" priority="23" stopIfTrue="1" operator="equal">
      <formula>FALSE</formula>
    </cfRule>
  </conditionalFormatting>
  <conditionalFormatting sqref="L98:Q151">
    <cfRule type="cellIs" dxfId="51" priority="19" operator="equal">
      <formula>FALSE</formula>
    </cfRule>
  </conditionalFormatting>
  <conditionalFormatting sqref="L98:Q151">
    <cfRule type="cellIs" dxfId="50" priority="18" stopIfTrue="1" operator="equal">
      <formula>TRUE</formula>
    </cfRule>
  </conditionalFormatting>
  <conditionalFormatting sqref="L98:Q151">
    <cfRule type="cellIs" dxfId="49" priority="17" operator="equal">
      <formula>FALSE</formula>
    </cfRule>
  </conditionalFormatting>
  <conditionalFormatting sqref="L98:Q151">
    <cfRule type="cellIs" dxfId="48" priority="16" stopIfTrue="1" operator="equal">
      <formula>TRUE</formula>
    </cfRule>
  </conditionalFormatting>
  <conditionalFormatting sqref="L98:R151">
    <cfRule type="cellIs" dxfId="47" priority="15" stopIfTrue="1" operator="equal">
      <formula>FALSE</formula>
    </cfRule>
  </conditionalFormatting>
  <conditionalFormatting sqref="L98:Q151">
    <cfRule type="cellIs" dxfId="46" priority="14" operator="equal">
      <formula>FALSE</formula>
    </cfRule>
  </conditionalFormatting>
  <conditionalFormatting sqref="L98:Q151">
    <cfRule type="cellIs" dxfId="45" priority="13" stopIfTrue="1" operator="equal">
      <formula>TRUE</formula>
    </cfRule>
  </conditionalFormatting>
  <conditionalFormatting sqref="L98:Q151">
    <cfRule type="cellIs" dxfId="44" priority="12" operator="equal">
      <formula>FALSE</formula>
    </cfRule>
  </conditionalFormatting>
  <conditionalFormatting sqref="L98:Q151">
    <cfRule type="cellIs" dxfId="43" priority="11" stopIfTrue="1" operator="equal">
      <formula>TRUE</formula>
    </cfRule>
  </conditionalFormatting>
  <conditionalFormatting sqref="J98:J145">
    <cfRule type="cellIs" dxfId="42" priority="10" stopIfTrue="1" operator="equal">
      <formula>FALSE</formula>
    </cfRule>
  </conditionalFormatting>
  <conditionalFormatting sqref="J98:J145">
    <cfRule type="cellIs" dxfId="41" priority="9" operator="equal">
      <formula>FALSE</formula>
    </cfRule>
  </conditionalFormatting>
  <conditionalFormatting sqref="J98:J145">
    <cfRule type="cellIs" dxfId="40" priority="8" stopIfTrue="1" operator="equal">
      <formula>TRUE</formula>
    </cfRule>
  </conditionalFormatting>
  <conditionalFormatting sqref="J98:J145">
    <cfRule type="cellIs" dxfId="39" priority="7" operator="equal">
      <formula>FALSE</formula>
    </cfRule>
  </conditionalFormatting>
  <conditionalFormatting sqref="J98:J145">
    <cfRule type="cellIs" dxfId="38" priority="6" stopIfTrue="1" operator="equal">
      <formula>TRUE</formula>
    </cfRule>
  </conditionalFormatting>
  <conditionalFormatting sqref="J98:J145">
    <cfRule type="cellIs" dxfId="37" priority="5" stopIfTrue="1" operator="equal">
      <formula>FALSE</formula>
    </cfRule>
  </conditionalFormatting>
  <conditionalFormatting sqref="J98:J145">
    <cfRule type="cellIs" dxfId="36" priority="4" operator="equal">
      <formula>FALSE</formula>
    </cfRule>
  </conditionalFormatting>
  <conditionalFormatting sqref="J98:J145">
    <cfRule type="cellIs" dxfId="35" priority="3" stopIfTrue="1" operator="equal">
      <formula>TRUE</formula>
    </cfRule>
  </conditionalFormatting>
  <conditionalFormatting sqref="J98:J145">
    <cfRule type="cellIs" dxfId="34" priority="2" operator="equal">
      <formula>FALSE</formula>
    </cfRule>
  </conditionalFormatting>
  <conditionalFormatting sqref="J98:J145">
    <cfRule type="cellIs" dxfId="33" priority="1" stopIfTrue="1" operator="equal">
      <formula>TRUE</formula>
    </cfRule>
  </conditionalFormatting>
  <pageMargins left="0.75" right="0.75" top="1" bottom="1" header="0.5" footer="0.5"/>
  <pageSetup paperSize="11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104"/>
  <sheetViews>
    <sheetView zoomScale="85" zoomScaleNormal="85" workbookViewId="0">
      <selection activeCell="C13" sqref="C13"/>
    </sheetView>
  </sheetViews>
  <sheetFormatPr defaultRowHeight="13.2" x14ac:dyDescent="0.25"/>
  <cols>
    <col min="1" max="1" width="45.77734375" customWidth="1"/>
    <col min="2" max="2" width="26.77734375" customWidth="1"/>
    <col min="3" max="3" width="29.77734375" customWidth="1"/>
    <col min="6" max="6" width="0.77734375" customWidth="1"/>
    <col min="7" max="7" width="7" bestFit="1" customWidth="1"/>
    <col min="8" max="9" width="18.5546875" bestFit="1" customWidth="1"/>
    <col min="10" max="10" width="1.21875" customWidth="1"/>
    <col min="11" max="11" width="9.21875" customWidth="1"/>
    <col min="12" max="12" width="45.77734375" customWidth="1"/>
    <col min="13" max="13" width="26.77734375" customWidth="1"/>
    <col min="14" max="14" width="29.77734375" customWidth="1"/>
  </cols>
  <sheetData>
    <row r="2" spans="1:15" x14ac:dyDescent="0.25">
      <c r="A2" t="s">
        <v>246</v>
      </c>
      <c r="B2" t="s">
        <v>194</v>
      </c>
      <c r="C2" t="s">
        <v>1730</v>
      </c>
      <c r="D2" t="s">
        <v>237</v>
      </c>
      <c r="G2" s="87" t="b">
        <f t="shared" ref="G2:G33" si="0">IF((A2=L2)=TRUE,TRUE,(A2-L2))</f>
        <v>1</v>
      </c>
      <c r="H2" s="87" t="b">
        <f t="shared" ref="H2:H33" si="1">IF((B2=M2)=TRUE,TRUE,(B2-M2))</f>
        <v>1</v>
      </c>
      <c r="I2" s="87" t="b">
        <f t="shared" ref="I2:I33" si="2">IF((C2=N2)=TRUE,TRUE,(C2-N2))</f>
        <v>1</v>
      </c>
      <c r="L2" t="s">
        <v>246</v>
      </c>
      <c r="M2" t="s">
        <v>194</v>
      </c>
      <c r="N2" t="s">
        <v>1730</v>
      </c>
      <c r="O2" t="s">
        <v>237</v>
      </c>
    </row>
    <row r="3" spans="1:15" x14ac:dyDescent="0.25">
      <c r="A3" t="s">
        <v>3</v>
      </c>
      <c r="B3" s="302" t="s">
        <v>1705</v>
      </c>
      <c r="C3" s="304">
        <v>2019</v>
      </c>
      <c r="G3" s="87" t="b">
        <f t="shared" si="0"/>
        <v>1</v>
      </c>
      <c r="H3" s="87" t="b">
        <f t="shared" si="1"/>
        <v>1</v>
      </c>
      <c r="I3" s="87" t="b">
        <f t="shared" si="2"/>
        <v>1</v>
      </c>
      <c r="L3" t="s">
        <v>3</v>
      </c>
      <c r="M3" s="302" t="s">
        <v>1705</v>
      </c>
      <c r="N3" s="304">
        <v>2019</v>
      </c>
    </row>
    <row r="4" spans="1:15" x14ac:dyDescent="0.25">
      <c r="A4" s="302" t="s">
        <v>248</v>
      </c>
      <c r="G4" s="87" t="b">
        <f t="shared" si="0"/>
        <v>1</v>
      </c>
      <c r="H4" s="87" t="b">
        <f t="shared" si="1"/>
        <v>1</v>
      </c>
      <c r="I4" s="87" t="b">
        <f t="shared" si="2"/>
        <v>1</v>
      </c>
      <c r="L4" s="302" t="s">
        <v>248</v>
      </c>
    </row>
    <row r="5" spans="1:15" x14ac:dyDescent="0.25">
      <c r="A5" s="302" t="s">
        <v>249</v>
      </c>
      <c r="G5" s="87" t="b">
        <f t="shared" si="0"/>
        <v>1</v>
      </c>
      <c r="H5" s="87" t="b">
        <f t="shared" si="1"/>
        <v>1</v>
      </c>
      <c r="I5" s="87" t="b">
        <f t="shared" si="2"/>
        <v>1</v>
      </c>
      <c r="L5" s="302" t="s">
        <v>249</v>
      </c>
    </row>
    <row r="6" spans="1:15" x14ac:dyDescent="0.25">
      <c r="A6" s="302" t="s">
        <v>314</v>
      </c>
      <c r="B6" s="303">
        <v>3332903665.1599998</v>
      </c>
      <c r="C6" s="303">
        <v>63286428523.25</v>
      </c>
      <c r="G6" s="87" t="b">
        <f t="shared" si="0"/>
        <v>1</v>
      </c>
      <c r="H6" s="87" t="b">
        <f t="shared" si="1"/>
        <v>1</v>
      </c>
      <c r="I6" s="87" t="b">
        <f t="shared" si="2"/>
        <v>1</v>
      </c>
      <c r="L6" s="302" t="s">
        <v>314</v>
      </c>
      <c r="M6" s="303">
        <v>3332903665.1599998</v>
      </c>
      <c r="N6" s="303">
        <v>63286428523.25</v>
      </c>
    </row>
    <row r="7" spans="1:15" x14ac:dyDescent="0.25">
      <c r="A7" s="302" t="s">
        <v>315</v>
      </c>
      <c r="B7" s="303">
        <v>0</v>
      </c>
      <c r="C7" s="303">
        <v>17124138</v>
      </c>
      <c r="G7" s="87" t="b">
        <f t="shared" si="0"/>
        <v>1</v>
      </c>
      <c r="H7" s="87" t="b">
        <f t="shared" si="1"/>
        <v>1</v>
      </c>
      <c r="I7" s="87" t="b">
        <f t="shared" si="2"/>
        <v>1</v>
      </c>
      <c r="L7" s="302" t="s">
        <v>315</v>
      </c>
      <c r="M7" s="303">
        <v>0</v>
      </c>
      <c r="N7" s="303">
        <v>17124138</v>
      </c>
    </row>
    <row r="8" spans="1:15" x14ac:dyDescent="0.25">
      <c r="A8" s="302" t="s">
        <v>316</v>
      </c>
      <c r="B8" s="303">
        <v>49590600</v>
      </c>
      <c r="C8" s="303">
        <v>234146683</v>
      </c>
      <c r="G8" s="87" t="b">
        <f t="shared" si="0"/>
        <v>1</v>
      </c>
      <c r="H8" s="87" t="b">
        <f t="shared" si="1"/>
        <v>1</v>
      </c>
      <c r="I8" s="87" t="b">
        <f t="shared" si="2"/>
        <v>1</v>
      </c>
      <c r="L8" s="302" t="s">
        <v>316</v>
      </c>
      <c r="M8" s="303">
        <v>49590600</v>
      </c>
      <c r="N8" s="303">
        <v>234146683</v>
      </c>
    </row>
    <row r="9" spans="1:15" x14ac:dyDescent="0.25">
      <c r="A9" s="302" t="s">
        <v>317</v>
      </c>
      <c r="B9" s="303">
        <v>113060573518.94</v>
      </c>
      <c r="C9" s="303">
        <v>54932564440.129997</v>
      </c>
      <c r="G9" s="87" t="b">
        <f t="shared" si="0"/>
        <v>1</v>
      </c>
      <c r="H9" s="87" t="b">
        <f t="shared" si="1"/>
        <v>1</v>
      </c>
      <c r="I9" s="87" t="b">
        <f t="shared" si="2"/>
        <v>1</v>
      </c>
      <c r="L9" s="302" t="s">
        <v>317</v>
      </c>
      <c r="M9" s="303">
        <v>113060573518.94</v>
      </c>
      <c r="N9" s="303">
        <v>54932564440.129997</v>
      </c>
    </row>
    <row r="10" spans="1:15" x14ac:dyDescent="0.25">
      <c r="A10" s="302" t="s">
        <v>1524</v>
      </c>
      <c r="B10" s="303">
        <v>0</v>
      </c>
      <c r="C10" s="303">
        <v>0</v>
      </c>
      <c r="G10" s="87" t="b">
        <f t="shared" si="0"/>
        <v>1</v>
      </c>
      <c r="H10" s="87" t="b">
        <f t="shared" si="1"/>
        <v>1</v>
      </c>
      <c r="I10" s="87" t="b">
        <f t="shared" si="2"/>
        <v>1</v>
      </c>
      <c r="L10" s="302" t="s">
        <v>1524</v>
      </c>
      <c r="M10" s="303">
        <v>0</v>
      </c>
      <c r="N10" s="303">
        <v>0</v>
      </c>
    </row>
    <row r="11" spans="1:15" x14ac:dyDescent="0.25">
      <c r="A11" s="302" t="s">
        <v>1525</v>
      </c>
      <c r="B11" s="303">
        <v>3003815635</v>
      </c>
      <c r="C11" s="303">
        <v>26458805517</v>
      </c>
      <c r="G11" s="87" t="b">
        <f t="shared" si="0"/>
        <v>1</v>
      </c>
      <c r="H11" s="87" t="b">
        <f t="shared" si="1"/>
        <v>1</v>
      </c>
      <c r="I11" s="87" t="b">
        <f t="shared" si="2"/>
        <v>1</v>
      </c>
      <c r="L11" s="302" t="s">
        <v>1525</v>
      </c>
      <c r="M11" s="303">
        <v>3003815635</v>
      </c>
      <c r="N11" s="303">
        <v>26458805517</v>
      </c>
    </row>
    <row r="12" spans="1:15" x14ac:dyDescent="0.25">
      <c r="A12" s="302" t="s">
        <v>254</v>
      </c>
      <c r="B12" s="303">
        <v>3018546005.3800001</v>
      </c>
      <c r="C12" s="303">
        <v>2941477900.6799998</v>
      </c>
      <c r="G12" s="87" t="b">
        <f t="shared" si="0"/>
        <v>1</v>
      </c>
      <c r="H12" s="87" t="b">
        <f t="shared" si="1"/>
        <v>1</v>
      </c>
      <c r="I12" s="87" t="b">
        <f t="shared" si="2"/>
        <v>1</v>
      </c>
      <c r="L12" s="302" t="s">
        <v>254</v>
      </c>
      <c r="M12" s="303">
        <v>3018546005.3800001</v>
      </c>
      <c r="N12" s="303">
        <v>2941477900.6799998</v>
      </c>
    </row>
    <row r="13" spans="1:15" x14ac:dyDescent="0.25">
      <c r="A13" s="302" t="s">
        <v>256</v>
      </c>
      <c r="B13" s="303">
        <v>0</v>
      </c>
      <c r="C13" s="303">
        <v>0</v>
      </c>
      <c r="G13" s="87" t="b">
        <f t="shared" si="0"/>
        <v>1</v>
      </c>
      <c r="H13" s="87" t="b">
        <f t="shared" si="1"/>
        <v>1</v>
      </c>
      <c r="I13" s="87" t="b">
        <f t="shared" si="2"/>
        <v>1</v>
      </c>
      <c r="L13" s="302" t="s">
        <v>256</v>
      </c>
      <c r="M13" s="303">
        <v>0</v>
      </c>
      <c r="N13" s="303">
        <v>0</v>
      </c>
    </row>
    <row r="14" spans="1:15" x14ac:dyDescent="0.25">
      <c r="A14" s="302" t="s">
        <v>1366</v>
      </c>
      <c r="B14" s="303">
        <v>0</v>
      </c>
      <c r="C14" s="303">
        <v>0</v>
      </c>
      <c r="G14" s="87" t="b">
        <f t="shared" si="0"/>
        <v>1</v>
      </c>
      <c r="H14" s="87" t="b">
        <f t="shared" si="1"/>
        <v>1</v>
      </c>
      <c r="I14" s="87" t="b">
        <f t="shared" si="2"/>
        <v>1</v>
      </c>
      <c r="L14" s="302" t="s">
        <v>1366</v>
      </c>
      <c r="M14" s="303">
        <v>0</v>
      </c>
      <c r="N14" s="303">
        <v>0</v>
      </c>
    </row>
    <row r="15" spans="1:15" x14ac:dyDescent="0.25">
      <c r="A15" s="302" t="s">
        <v>1367</v>
      </c>
      <c r="B15" s="303">
        <v>0</v>
      </c>
      <c r="C15" s="303">
        <v>0</v>
      </c>
      <c r="G15" s="87" t="b">
        <f t="shared" si="0"/>
        <v>1</v>
      </c>
      <c r="H15" s="87" t="b">
        <f t="shared" si="1"/>
        <v>1</v>
      </c>
      <c r="I15" s="87" t="b">
        <f t="shared" si="2"/>
        <v>1</v>
      </c>
      <c r="L15" s="302" t="s">
        <v>1367</v>
      </c>
      <c r="M15" s="303">
        <v>0</v>
      </c>
      <c r="N15" s="303">
        <v>0</v>
      </c>
    </row>
    <row r="16" spans="1:15" x14ac:dyDescent="0.25">
      <c r="A16" s="302" t="s">
        <v>1368</v>
      </c>
      <c r="B16" s="303">
        <v>0</v>
      </c>
      <c r="C16" s="303">
        <v>0</v>
      </c>
      <c r="G16" s="87" t="b">
        <f t="shared" si="0"/>
        <v>1</v>
      </c>
      <c r="H16" s="87" t="b">
        <f t="shared" si="1"/>
        <v>1</v>
      </c>
      <c r="I16" s="87" t="b">
        <f t="shared" si="2"/>
        <v>1</v>
      </c>
      <c r="L16" s="302" t="s">
        <v>1368</v>
      </c>
      <c r="M16" s="303">
        <v>0</v>
      </c>
      <c r="N16" s="303">
        <v>0</v>
      </c>
    </row>
    <row r="17" spans="1:14" x14ac:dyDescent="0.25">
      <c r="A17" s="302" t="s">
        <v>1369</v>
      </c>
      <c r="B17" s="303">
        <v>0</v>
      </c>
      <c r="C17" s="303">
        <v>0</v>
      </c>
      <c r="G17" s="87" t="b">
        <f t="shared" si="0"/>
        <v>1</v>
      </c>
      <c r="H17" s="87" t="b">
        <f t="shared" si="1"/>
        <v>1</v>
      </c>
      <c r="I17" s="87" t="b">
        <f t="shared" si="2"/>
        <v>1</v>
      </c>
      <c r="L17" s="302" t="s">
        <v>1369</v>
      </c>
      <c r="M17" s="303">
        <v>0</v>
      </c>
      <c r="N17" s="303">
        <v>0</v>
      </c>
    </row>
    <row r="18" spans="1:14" x14ac:dyDescent="0.25">
      <c r="A18" s="302" t="s">
        <v>1370</v>
      </c>
      <c r="B18" s="303">
        <v>0</v>
      </c>
      <c r="C18" s="303">
        <v>0</v>
      </c>
      <c r="G18" s="87" t="b">
        <f t="shared" si="0"/>
        <v>1</v>
      </c>
      <c r="H18" s="87" t="b">
        <f t="shared" si="1"/>
        <v>1</v>
      </c>
      <c r="I18" s="87" t="b">
        <f t="shared" si="2"/>
        <v>1</v>
      </c>
      <c r="L18" s="302" t="s">
        <v>1370</v>
      </c>
      <c r="M18" s="303">
        <v>0</v>
      </c>
      <c r="N18" s="303">
        <v>0</v>
      </c>
    </row>
    <row r="19" spans="1:14" x14ac:dyDescent="0.25">
      <c r="A19" s="302" t="s">
        <v>1371</v>
      </c>
      <c r="B19" s="303">
        <v>0</v>
      </c>
      <c r="C19" s="303">
        <v>0</v>
      </c>
      <c r="G19" s="87" t="b">
        <f t="shared" si="0"/>
        <v>1</v>
      </c>
      <c r="H19" s="87" t="b">
        <f t="shared" si="1"/>
        <v>1</v>
      </c>
      <c r="I19" s="87" t="b">
        <f t="shared" si="2"/>
        <v>1</v>
      </c>
      <c r="L19" s="302" t="s">
        <v>1371</v>
      </c>
      <c r="M19" s="303">
        <v>0</v>
      </c>
      <c r="N19" s="303">
        <v>0</v>
      </c>
    </row>
    <row r="20" spans="1:14" x14ac:dyDescent="0.25">
      <c r="A20" s="302" t="s">
        <v>261</v>
      </c>
      <c r="B20" s="303">
        <v>0</v>
      </c>
      <c r="C20" s="303">
        <v>0</v>
      </c>
      <c r="G20" s="87" t="b">
        <f t="shared" si="0"/>
        <v>1</v>
      </c>
      <c r="H20" s="87" t="b">
        <f t="shared" si="1"/>
        <v>1</v>
      </c>
      <c r="I20" s="87" t="b">
        <f t="shared" si="2"/>
        <v>1</v>
      </c>
      <c r="L20" s="302" t="s">
        <v>261</v>
      </c>
      <c r="M20" s="303">
        <v>0</v>
      </c>
      <c r="N20" s="303">
        <v>0</v>
      </c>
    </row>
    <row r="21" spans="1:14" x14ac:dyDescent="0.25">
      <c r="A21" s="302" t="s">
        <v>260</v>
      </c>
      <c r="B21" s="303">
        <v>0</v>
      </c>
      <c r="C21" s="303">
        <v>0</v>
      </c>
      <c r="G21" s="87" t="b">
        <f t="shared" si="0"/>
        <v>1</v>
      </c>
      <c r="H21" s="87" t="b">
        <f t="shared" si="1"/>
        <v>1</v>
      </c>
      <c r="I21" s="87" t="b">
        <f t="shared" si="2"/>
        <v>1</v>
      </c>
      <c r="L21" s="302" t="s">
        <v>260</v>
      </c>
      <c r="M21" s="303">
        <v>0</v>
      </c>
      <c r="N21" s="303">
        <v>0</v>
      </c>
    </row>
    <row r="22" spans="1:14" x14ac:dyDescent="0.25">
      <c r="A22" s="302" t="s">
        <v>259</v>
      </c>
      <c r="B22" s="303">
        <v>0</v>
      </c>
      <c r="C22" s="303">
        <v>0</v>
      </c>
      <c r="G22" s="87" t="b">
        <f t="shared" si="0"/>
        <v>1</v>
      </c>
      <c r="H22" s="87" t="b">
        <f t="shared" si="1"/>
        <v>1</v>
      </c>
      <c r="I22" s="87" t="b">
        <f t="shared" si="2"/>
        <v>1</v>
      </c>
      <c r="L22" s="302" t="s">
        <v>259</v>
      </c>
      <c r="M22" s="303">
        <v>0</v>
      </c>
      <c r="N22" s="303">
        <v>0</v>
      </c>
    </row>
    <row r="23" spans="1:14" x14ac:dyDescent="0.25">
      <c r="A23" t="s">
        <v>262</v>
      </c>
      <c r="B23" s="303">
        <v>122465429424.48</v>
      </c>
      <c r="C23" s="303">
        <v>147870547202.06</v>
      </c>
      <c r="G23" s="87" t="b">
        <f t="shared" si="0"/>
        <v>1</v>
      </c>
      <c r="H23" s="87" t="b">
        <f t="shared" si="1"/>
        <v>1</v>
      </c>
      <c r="I23" s="87" t="b">
        <f t="shared" si="2"/>
        <v>1</v>
      </c>
      <c r="L23" t="s">
        <v>262</v>
      </c>
      <c r="M23" s="303">
        <v>122465429424.48</v>
      </c>
      <c r="N23" s="303">
        <v>147870547202.06</v>
      </c>
    </row>
    <row r="24" spans="1:14" x14ac:dyDescent="0.25">
      <c r="A24" s="302" t="s">
        <v>263</v>
      </c>
      <c r="G24" s="87" t="b">
        <f t="shared" si="0"/>
        <v>1</v>
      </c>
      <c r="H24" s="87" t="b">
        <f t="shared" si="1"/>
        <v>1</v>
      </c>
      <c r="I24" s="87" t="b">
        <f t="shared" si="2"/>
        <v>1</v>
      </c>
      <c r="L24" s="302" t="s">
        <v>263</v>
      </c>
    </row>
    <row r="25" spans="1:14" x14ac:dyDescent="0.25">
      <c r="A25" s="302" t="s">
        <v>1372</v>
      </c>
      <c r="G25" s="87" t="b">
        <f t="shared" si="0"/>
        <v>1</v>
      </c>
      <c r="H25" s="87" t="b">
        <f t="shared" si="1"/>
        <v>1</v>
      </c>
      <c r="I25" s="87" t="b">
        <f t="shared" si="2"/>
        <v>1</v>
      </c>
      <c r="L25" s="302" t="s">
        <v>1372</v>
      </c>
    </row>
    <row r="26" spans="1:14" x14ac:dyDescent="0.25">
      <c r="A26" s="302" t="s">
        <v>1373</v>
      </c>
      <c r="B26" s="303">
        <v>0</v>
      </c>
      <c r="C26" s="303">
        <v>0</v>
      </c>
      <c r="G26" s="87" t="b">
        <f t="shared" si="0"/>
        <v>1</v>
      </c>
      <c r="H26" s="87" t="b">
        <f t="shared" si="1"/>
        <v>1</v>
      </c>
      <c r="I26" s="87" t="b">
        <f t="shared" si="2"/>
        <v>1</v>
      </c>
      <c r="L26" s="302" t="s">
        <v>1373</v>
      </c>
      <c r="M26" s="303">
        <v>0</v>
      </c>
      <c r="N26" s="303">
        <v>0</v>
      </c>
    </row>
    <row r="27" spans="1:14" x14ac:dyDescent="0.25">
      <c r="A27" s="302" t="s">
        <v>1374</v>
      </c>
      <c r="B27" s="303">
        <v>0</v>
      </c>
      <c r="C27" s="303">
        <v>0</v>
      </c>
      <c r="G27" s="87" t="b">
        <f t="shared" si="0"/>
        <v>1</v>
      </c>
      <c r="H27" s="87" t="b">
        <f t="shared" si="1"/>
        <v>1</v>
      </c>
      <c r="I27" s="87" t="b">
        <f t="shared" si="2"/>
        <v>1</v>
      </c>
      <c r="L27" s="302" t="s">
        <v>1374</v>
      </c>
      <c r="M27" s="303">
        <v>0</v>
      </c>
      <c r="N27" s="303">
        <v>0</v>
      </c>
    </row>
    <row r="28" spans="1:14" x14ac:dyDescent="0.25">
      <c r="A28" s="302" t="s">
        <v>1375</v>
      </c>
      <c r="B28" s="303">
        <v>0</v>
      </c>
      <c r="C28" s="303">
        <v>0</v>
      </c>
      <c r="G28" s="87" t="b">
        <f t="shared" si="0"/>
        <v>1</v>
      </c>
      <c r="H28" s="87" t="b">
        <f t="shared" si="1"/>
        <v>1</v>
      </c>
      <c r="I28" s="87" t="b">
        <f t="shared" si="2"/>
        <v>1</v>
      </c>
      <c r="L28" s="302" t="s">
        <v>1375</v>
      </c>
      <c r="M28" s="303">
        <v>0</v>
      </c>
      <c r="N28" s="303">
        <v>0</v>
      </c>
    </row>
    <row r="29" spans="1:14" x14ac:dyDescent="0.25">
      <c r="A29" s="302" t="s">
        <v>1376</v>
      </c>
      <c r="B29" s="303">
        <v>0</v>
      </c>
      <c r="C29" s="303">
        <v>0</v>
      </c>
      <c r="G29" s="87" t="b">
        <f t="shared" si="0"/>
        <v>1</v>
      </c>
      <c r="H29" s="87" t="b">
        <f t="shared" si="1"/>
        <v>1</v>
      </c>
      <c r="I29" s="87" t="b">
        <f t="shared" si="2"/>
        <v>1</v>
      </c>
      <c r="L29" s="302" t="s">
        <v>1376</v>
      </c>
      <c r="M29" s="303">
        <v>0</v>
      </c>
      <c r="N29" s="303">
        <v>0</v>
      </c>
    </row>
    <row r="30" spans="1:14" x14ac:dyDescent="0.25">
      <c r="A30" s="302" t="s">
        <v>270</v>
      </c>
      <c r="B30" s="303">
        <v>0</v>
      </c>
      <c r="C30" s="303">
        <v>0</v>
      </c>
      <c r="G30" s="87" t="b">
        <f t="shared" si="0"/>
        <v>1</v>
      </c>
      <c r="H30" s="87" t="b">
        <f t="shared" si="1"/>
        <v>1</v>
      </c>
      <c r="I30" s="87" t="b">
        <f t="shared" si="2"/>
        <v>1</v>
      </c>
      <c r="L30" s="302" t="s">
        <v>270</v>
      </c>
      <c r="M30" s="303">
        <v>0</v>
      </c>
      <c r="N30" s="303">
        <v>0</v>
      </c>
    </row>
    <row r="31" spans="1:14" x14ac:dyDescent="0.25">
      <c r="A31" t="s">
        <v>1377</v>
      </c>
      <c r="B31" s="303">
        <v>0</v>
      </c>
      <c r="C31" s="303">
        <v>0</v>
      </c>
      <c r="G31" s="87" t="b">
        <f t="shared" si="0"/>
        <v>1</v>
      </c>
      <c r="H31" s="87" t="b">
        <f t="shared" si="1"/>
        <v>1</v>
      </c>
      <c r="I31" s="87" t="b">
        <f t="shared" si="2"/>
        <v>1</v>
      </c>
      <c r="L31" t="s">
        <v>1377</v>
      </c>
      <c r="M31" s="303">
        <v>0</v>
      </c>
      <c r="N31" s="303">
        <v>0</v>
      </c>
    </row>
    <row r="32" spans="1:14" x14ac:dyDescent="0.25">
      <c r="A32" s="302" t="s">
        <v>1378</v>
      </c>
      <c r="G32" s="87" t="b">
        <f t="shared" si="0"/>
        <v>1</v>
      </c>
      <c r="H32" s="87" t="b">
        <f t="shared" si="1"/>
        <v>1</v>
      </c>
      <c r="I32" s="87" t="b">
        <f t="shared" si="2"/>
        <v>1</v>
      </c>
      <c r="L32" s="302" t="s">
        <v>1378</v>
      </c>
    </row>
    <row r="33" spans="1:14" x14ac:dyDescent="0.25">
      <c r="A33" s="302" t="s">
        <v>273</v>
      </c>
      <c r="B33" s="303">
        <v>0</v>
      </c>
      <c r="C33" s="303">
        <v>0</v>
      </c>
      <c r="G33" s="87" t="b">
        <f t="shared" si="0"/>
        <v>1</v>
      </c>
      <c r="H33" s="87" t="b">
        <f t="shared" si="1"/>
        <v>1</v>
      </c>
      <c r="I33" s="87" t="b">
        <f t="shared" si="2"/>
        <v>1</v>
      </c>
      <c r="L33" s="302" t="s">
        <v>273</v>
      </c>
      <c r="M33" s="303">
        <v>0</v>
      </c>
      <c r="N33" s="303">
        <v>0</v>
      </c>
    </row>
    <row r="34" spans="1:14" x14ac:dyDescent="0.25">
      <c r="A34" s="302" t="s">
        <v>1379</v>
      </c>
      <c r="B34" s="303">
        <v>0</v>
      </c>
      <c r="C34" s="303">
        <v>0</v>
      </c>
      <c r="G34" s="87" t="b">
        <f t="shared" ref="G34:G65" si="3">IF((A34=L34)=TRUE,TRUE,(A34-L34))</f>
        <v>1</v>
      </c>
      <c r="H34" s="87" t="b">
        <f t="shared" ref="H34:H65" si="4">IF((B34=M34)=TRUE,TRUE,(B34-M34))</f>
        <v>1</v>
      </c>
      <c r="I34" s="87" t="b">
        <f t="shared" ref="I34:I65" si="5">IF((C34=N34)=TRUE,TRUE,(C34-N34))</f>
        <v>1</v>
      </c>
      <c r="L34" s="302" t="s">
        <v>1379</v>
      </c>
      <c r="M34" s="303">
        <v>0</v>
      </c>
      <c r="N34" s="303">
        <v>0</v>
      </c>
    </row>
    <row r="35" spans="1:14" x14ac:dyDescent="0.25">
      <c r="A35" s="302" t="s">
        <v>1380</v>
      </c>
      <c r="B35" s="303">
        <v>0</v>
      </c>
      <c r="C35" s="303">
        <v>0</v>
      </c>
      <c r="G35" s="87" t="b">
        <f t="shared" si="3"/>
        <v>1</v>
      </c>
      <c r="H35" s="87" t="b">
        <f t="shared" si="4"/>
        <v>1</v>
      </c>
      <c r="I35" s="87" t="b">
        <f t="shared" si="5"/>
        <v>1</v>
      </c>
      <c r="L35" s="302" t="s">
        <v>1380</v>
      </c>
      <c r="M35" s="303">
        <v>0</v>
      </c>
      <c r="N35" s="303">
        <v>0</v>
      </c>
    </row>
    <row r="36" spans="1:14" x14ac:dyDescent="0.25">
      <c r="A36" s="302" t="s">
        <v>1381</v>
      </c>
      <c r="B36" s="303">
        <v>0</v>
      </c>
      <c r="C36" s="303">
        <v>0</v>
      </c>
      <c r="G36" s="87" t="b">
        <f t="shared" si="3"/>
        <v>1</v>
      </c>
      <c r="H36" s="87" t="b">
        <f t="shared" si="4"/>
        <v>1</v>
      </c>
      <c r="I36" s="87" t="b">
        <f t="shared" si="5"/>
        <v>1</v>
      </c>
      <c r="L36" s="302" t="s">
        <v>1381</v>
      </c>
      <c r="M36" s="303">
        <v>0</v>
      </c>
      <c r="N36" s="303">
        <v>0</v>
      </c>
    </row>
    <row r="37" spans="1:14" x14ac:dyDescent="0.25">
      <c r="A37" t="s">
        <v>1382</v>
      </c>
      <c r="B37" s="303">
        <v>0</v>
      </c>
      <c r="C37" s="303">
        <v>0</v>
      </c>
      <c r="G37" s="87" t="b">
        <f t="shared" si="3"/>
        <v>1</v>
      </c>
      <c r="H37" s="87" t="b">
        <f t="shared" si="4"/>
        <v>1</v>
      </c>
      <c r="I37" s="87" t="b">
        <f t="shared" si="5"/>
        <v>1</v>
      </c>
      <c r="L37" t="s">
        <v>1382</v>
      </c>
      <c r="M37" s="303">
        <v>0</v>
      </c>
      <c r="N37" s="303">
        <v>0</v>
      </c>
    </row>
    <row r="38" spans="1:14" x14ac:dyDescent="0.25">
      <c r="A38" t="s">
        <v>276</v>
      </c>
      <c r="B38" s="303">
        <v>0</v>
      </c>
      <c r="C38" s="303">
        <v>0</v>
      </c>
      <c r="G38" s="87" t="b">
        <f t="shared" si="3"/>
        <v>1</v>
      </c>
      <c r="H38" s="87" t="b">
        <f t="shared" si="4"/>
        <v>1</v>
      </c>
      <c r="I38" s="87" t="b">
        <f t="shared" si="5"/>
        <v>1</v>
      </c>
      <c r="L38" t="s">
        <v>276</v>
      </c>
      <c r="M38" s="303">
        <v>0</v>
      </c>
      <c r="N38" s="303">
        <v>0</v>
      </c>
    </row>
    <row r="39" spans="1:14" x14ac:dyDescent="0.25">
      <c r="A39" s="302" t="s">
        <v>277</v>
      </c>
      <c r="G39" s="87" t="b">
        <f t="shared" si="3"/>
        <v>1</v>
      </c>
      <c r="H39" s="87" t="b">
        <f t="shared" si="4"/>
        <v>1</v>
      </c>
      <c r="I39" s="87" t="b">
        <f t="shared" si="5"/>
        <v>1</v>
      </c>
      <c r="L39" s="302" t="s">
        <v>277</v>
      </c>
    </row>
    <row r="40" spans="1:14" x14ac:dyDescent="0.25">
      <c r="A40" s="302" t="s">
        <v>278</v>
      </c>
      <c r="B40" s="303">
        <v>59820000</v>
      </c>
      <c r="C40" s="303">
        <v>0</v>
      </c>
      <c r="G40" s="87" t="b">
        <f t="shared" si="3"/>
        <v>1</v>
      </c>
      <c r="H40" s="87" t="b">
        <f t="shared" si="4"/>
        <v>1</v>
      </c>
      <c r="I40" s="87" t="b">
        <f t="shared" si="5"/>
        <v>1</v>
      </c>
      <c r="L40" s="302" t="s">
        <v>278</v>
      </c>
      <c r="M40" s="303">
        <v>59820000</v>
      </c>
      <c r="N40" s="303">
        <v>0</v>
      </c>
    </row>
    <row r="41" spans="1:14" x14ac:dyDescent="0.25">
      <c r="A41" s="302" t="s">
        <v>279</v>
      </c>
      <c r="B41" s="303">
        <v>261643755702</v>
      </c>
      <c r="C41" s="303">
        <v>0</v>
      </c>
      <c r="G41" s="87" t="b">
        <f t="shared" si="3"/>
        <v>1</v>
      </c>
      <c r="H41" s="87" t="b">
        <f t="shared" si="4"/>
        <v>1</v>
      </c>
      <c r="I41" s="87" t="b">
        <f t="shared" si="5"/>
        <v>1</v>
      </c>
      <c r="L41" s="302" t="s">
        <v>279</v>
      </c>
      <c r="M41" s="303">
        <v>261643755702</v>
      </c>
      <c r="N41" s="303">
        <v>0</v>
      </c>
    </row>
    <row r="42" spans="1:14" x14ac:dyDescent="0.25">
      <c r="A42" s="302" t="s">
        <v>280</v>
      </c>
      <c r="B42" s="303">
        <v>149634473261</v>
      </c>
      <c r="C42" s="303">
        <v>0</v>
      </c>
      <c r="G42" s="87" t="b">
        <f t="shared" si="3"/>
        <v>1</v>
      </c>
      <c r="H42" s="87" t="b">
        <f t="shared" si="4"/>
        <v>1</v>
      </c>
      <c r="I42" s="87" t="b">
        <f t="shared" si="5"/>
        <v>1</v>
      </c>
      <c r="L42" s="302" t="s">
        <v>280</v>
      </c>
      <c r="M42" s="303">
        <v>149634473261</v>
      </c>
      <c r="N42" s="303">
        <v>0</v>
      </c>
    </row>
    <row r="43" spans="1:14" x14ac:dyDescent="0.25">
      <c r="A43" s="302" t="s">
        <v>1383</v>
      </c>
      <c r="B43" s="303">
        <v>113159214527</v>
      </c>
      <c r="C43" s="303">
        <v>0</v>
      </c>
      <c r="G43" s="87" t="b">
        <f t="shared" si="3"/>
        <v>1</v>
      </c>
      <c r="H43" s="87" t="b">
        <f t="shared" si="4"/>
        <v>1</v>
      </c>
      <c r="I43" s="87" t="b">
        <f t="shared" si="5"/>
        <v>1</v>
      </c>
      <c r="L43" s="302" t="s">
        <v>1383</v>
      </c>
      <c r="M43" s="303">
        <v>113159214527</v>
      </c>
      <c r="N43" s="303">
        <v>0</v>
      </c>
    </row>
    <row r="44" spans="1:14" x14ac:dyDescent="0.25">
      <c r="A44" s="302" t="s">
        <v>282</v>
      </c>
      <c r="B44" s="303">
        <v>44346950321</v>
      </c>
      <c r="C44" s="303">
        <v>0</v>
      </c>
      <c r="G44" s="87" t="b">
        <f t="shared" si="3"/>
        <v>1</v>
      </c>
      <c r="H44" s="87" t="b">
        <f t="shared" si="4"/>
        <v>1</v>
      </c>
      <c r="I44" s="87" t="b">
        <f t="shared" si="5"/>
        <v>1</v>
      </c>
      <c r="L44" s="302" t="s">
        <v>282</v>
      </c>
      <c r="M44" s="303">
        <v>44346950321</v>
      </c>
      <c r="N44" s="303">
        <v>0</v>
      </c>
    </row>
    <row r="45" spans="1:14" x14ac:dyDescent="0.25">
      <c r="A45" s="302" t="s">
        <v>1384</v>
      </c>
      <c r="B45" s="303">
        <v>0</v>
      </c>
      <c r="C45" s="303">
        <v>0</v>
      </c>
      <c r="G45" s="87" t="b">
        <f t="shared" si="3"/>
        <v>1</v>
      </c>
      <c r="H45" s="87" t="b">
        <f t="shared" si="4"/>
        <v>1</v>
      </c>
      <c r="I45" s="87" t="b">
        <f t="shared" si="5"/>
        <v>1</v>
      </c>
      <c r="L45" s="302" t="s">
        <v>1384</v>
      </c>
      <c r="M45" s="303">
        <v>0</v>
      </c>
      <c r="N45" s="303">
        <v>0</v>
      </c>
    </row>
    <row r="46" spans="1:14" x14ac:dyDescent="0.25">
      <c r="A46" s="302" t="s">
        <v>284</v>
      </c>
      <c r="B46" s="303">
        <v>0</v>
      </c>
      <c r="C46" s="303">
        <v>0</v>
      </c>
      <c r="G46" s="87" t="b">
        <f t="shared" si="3"/>
        <v>1</v>
      </c>
      <c r="H46" s="87" t="b">
        <f t="shared" si="4"/>
        <v>1</v>
      </c>
      <c r="I46" s="87" t="b">
        <f t="shared" si="5"/>
        <v>1</v>
      </c>
      <c r="L46" s="302" t="s">
        <v>284</v>
      </c>
      <c r="M46" s="303">
        <v>0</v>
      </c>
      <c r="N46" s="303">
        <v>0</v>
      </c>
    </row>
    <row r="47" spans="1:14" x14ac:dyDescent="0.25">
      <c r="A47" t="s">
        <v>285</v>
      </c>
      <c r="B47" s="303">
        <v>568844213811</v>
      </c>
      <c r="C47" s="303">
        <v>0</v>
      </c>
      <c r="G47" s="87" t="b">
        <f t="shared" si="3"/>
        <v>1</v>
      </c>
      <c r="H47" s="87" t="b">
        <f t="shared" si="4"/>
        <v>1</v>
      </c>
      <c r="I47" s="87" t="b">
        <f t="shared" si="5"/>
        <v>1</v>
      </c>
      <c r="L47" t="s">
        <v>285</v>
      </c>
      <c r="M47" s="303">
        <v>568844213811</v>
      </c>
      <c r="N47" s="303">
        <v>0</v>
      </c>
    </row>
    <row r="48" spans="1:14" x14ac:dyDescent="0.25">
      <c r="A48" s="302" t="s">
        <v>286</v>
      </c>
      <c r="G48" s="87" t="b">
        <f t="shared" si="3"/>
        <v>1</v>
      </c>
      <c r="H48" s="87" t="b">
        <f t="shared" si="4"/>
        <v>1</v>
      </c>
      <c r="I48" s="87" t="b">
        <f t="shared" si="5"/>
        <v>1</v>
      </c>
      <c r="L48" s="302" t="s">
        <v>286</v>
      </c>
    </row>
    <row r="49" spans="1:14" x14ac:dyDescent="0.25">
      <c r="A49" s="302" t="s">
        <v>287</v>
      </c>
      <c r="B49" s="303">
        <v>0</v>
      </c>
      <c r="C49" s="303">
        <v>0</v>
      </c>
      <c r="G49" s="87" t="b">
        <f t="shared" si="3"/>
        <v>1</v>
      </c>
      <c r="H49" s="87" t="b">
        <f t="shared" si="4"/>
        <v>1</v>
      </c>
      <c r="I49" s="87" t="b">
        <f t="shared" si="5"/>
        <v>1</v>
      </c>
      <c r="L49" s="302" t="s">
        <v>287</v>
      </c>
      <c r="M49" s="303">
        <v>0</v>
      </c>
      <c r="N49" s="303">
        <v>0</v>
      </c>
    </row>
    <row r="50" spans="1:14" x14ac:dyDescent="0.25">
      <c r="A50" t="s">
        <v>288</v>
      </c>
      <c r="B50" s="303">
        <v>0</v>
      </c>
      <c r="C50" s="303">
        <v>0</v>
      </c>
      <c r="G50" s="87" t="b">
        <f t="shared" si="3"/>
        <v>1</v>
      </c>
      <c r="H50" s="87" t="b">
        <f t="shared" si="4"/>
        <v>1</v>
      </c>
      <c r="I50" s="87" t="b">
        <f t="shared" si="5"/>
        <v>1</v>
      </c>
      <c r="L50" t="s">
        <v>288</v>
      </c>
      <c r="M50" s="303">
        <v>0</v>
      </c>
      <c r="N50" s="303">
        <v>0</v>
      </c>
    </row>
    <row r="51" spans="1:14" x14ac:dyDescent="0.25">
      <c r="A51" s="302" t="s">
        <v>289</v>
      </c>
      <c r="G51" s="87" t="b">
        <f t="shared" si="3"/>
        <v>1</v>
      </c>
      <c r="H51" s="87" t="b">
        <f t="shared" si="4"/>
        <v>1</v>
      </c>
      <c r="I51" s="87" t="b">
        <f t="shared" si="5"/>
        <v>1</v>
      </c>
      <c r="L51" s="302" t="s">
        <v>289</v>
      </c>
    </row>
    <row r="52" spans="1:14" x14ac:dyDescent="0.25">
      <c r="A52" s="302" t="s">
        <v>1385</v>
      </c>
      <c r="B52" s="303">
        <v>0</v>
      </c>
      <c r="C52" s="303">
        <v>0</v>
      </c>
      <c r="G52" s="87" t="b">
        <f t="shared" si="3"/>
        <v>1</v>
      </c>
      <c r="H52" s="87" t="b">
        <f t="shared" si="4"/>
        <v>1</v>
      </c>
      <c r="I52" s="87" t="b">
        <f t="shared" si="5"/>
        <v>1</v>
      </c>
      <c r="L52" s="302" t="s">
        <v>1385</v>
      </c>
      <c r="M52" s="303">
        <v>0</v>
      </c>
      <c r="N52" s="303">
        <v>0</v>
      </c>
    </row>
    <row r="53" spans="1:14" x14ac:dyDescent="0.25">
      <c r="A53" s="302" t="s">
        <v>1386</v>
      </c>
      <c r="B53" s="303">
        <v>0</v>
      </c>
      <c r="C53" s="303">
        <v>0</v>
      </c>
      <c r="G53" s="87" t="b">
        <f t="shared" si="3"/>
        <v>1</v>
      </c>
      <c r="H53" s="87" t="b">
        <f t="shared" si="4"/>
        <v>1</v>
      </c>
      <c r="I53" s="87" t="b">
        <f t="shared" si="5"/>
        <v>1</v>
      </c>
      <c r="L53" s="302" t="s">
        <v>1386</v>
      </c>
      <c r="M53" s="303">
        <v>0</v>
      </c>
      <c r="N53" s="303">
        <v>0</v>
      </c>
    </row>
    <row r="54" spans="1:14" x14ac:dyDescent="0.25">
      <c r="A54" s="302" t="s">
        <v>291</v>
      </c>
      <c r="B54" s="303">
        <v>0</v>
      </c>
      <c r="C54" s="303">
        <v>0</v>
      </c>
      <c r="G54" s="87" t="b">
        <f t="shared" si="3"/>
        <v>1</v>
      </c>
      <c r="H54" s="87" t="b">
        <f t="shared" si="4"/>
        <v>1</v>
      </c>
      <c r="I54" s="87" t="b">
        <f t="shared" si="5"/>
        <v>1</v>
      </c>
      <c r="L54" s="302" t="s">
        <v>291</v>
      </c>
      <c r="M54" s="303">
        <v>0</v>
      </c>
      <c r="N54" s="303">
        <v>0</v>
      </c>
    </row>
    <row r="55" spans="1:14" x14ac:dyDescent="0.25">
      <c r="A55" s="302" t="s">
        <v>292</v>
      </c>
      <c r="B55" s="303">
        <v>0</v>
      </c>
      <c r="C55" s="303">
        <v>0</v>
      </c>
      <c r="G55" s="87" t="b">
        <f t="shared" si="3"/>
        <v>1</v>
      </c>
      <c r="H55" s="87" t="b">
        <f t="shared" si="4"/>
        <v>1</v>
      </c>
      <c r="I55" s="87" t="b">
        <f t="shared" si="5"/>
        <v>1</v>
      </c>
      <c r="L55" s="302" t="s">
        <v>292</v>
      </c>
      <c r="M55" s="303">
        <v>0</v>
      </c>
      <c r="N55" s="303">
        <v>0</v>
      </c>
    </row>
    <row r="56" spans="1:14" x14ac:dyDescent="0.25">
      <c r="A56" s="302" t="s">
        <v>293</v>
      </c>
      <c r="B56" s="303">
        <v>0</v>
      </c>
      <c r="C56" s="303">
        <v>0</v>
      </c>
      <c r="G56" s="87" t="b">
        <f t="shared" si="3"/>
        <v>1</v>
      </c>
      <c r="H56" s="87" t="b">
        <f t="shared" si="4"/>
        <v>1</v>
      </c>
      <c r="I56" s="87" t="b">
        <f t="shared" si="5"/>
        <v>1</v>
      </c>
      <c r="L56" s="302" t="s">
        <v>293</v>
      </c>
      <c r="M56" s="303">
        <v>0</v>
      </c>
      <c r="N56" s="303">
        <v>0</v>
      </c>
    </row>
    <row r="57" spans="1:14" x14ac:dyDescent="0.25">
      <c r="A57" s="302" t="s">
        <v>1387</v>
      </c>
      <c r="B57" s="303">
        <v>0</v>
      </c>
      <c r="C57" s="303">
        <v>0</v>
      </c>
      <c r="G57" s="87" t="b">
        <f t="shared" si="3"/>
        <v>1</v>
      </c>
      <c r="H57" s="87" t="b">
        <f t="shared" si="4"/>
        <v>1</v>
      </c>
      <c r="I57" s="87" t="b">
        <f t="shared" si="5"/>
        <v>1</v>
      </c>
      <c r="L57" s="302" t="s">
        <v>1387</v>
      </c>
      <c r="M57" s="303">
        <v>0</v>
      </c>
      <c r="N57" s="303">
        <v>0</v>
      </c>
    </row>
    <row r="58" spans="1:14" x14ac:dyDescent="0.25">
      <c r="A58" t="s">
        <v>294</v>
      </c>
      <c r="B58" s="303">
        <v>0</v>
      </c>
      <c r="C58" s="303">
        <v>0</v>
      </c>
      <c r="G58" s="87" t="b">
        <f t="shared" si="3"/>
        <v>1</v>
      </c>
      <c r="H58" s="87" t="b">
        <f t="shared" si="4"/>
        <v>1</v>
      </c>
      <c r="I58" s="87" t="b">
        <f t="shared" si="5"/>
        <v>1</v>
      </c>
      <c r="L58" t="s">
        <v>294</v>
      </c>
      <c r="M58" s="303">
        <v>0</v>
      </c>
      <c r="N58" s="303">
        <v>0</v>
      </c>
    </row>
    <row r="59" spans="1:14" x14ac:dyDescent="0.25">
      <c r="A59" t="s">
        <v>295</v>
      </c>
      <c r="B59" s="303">
        <v>691309643235.47998</v>
      </c>
      <c r="C59" s="303">
        <v>147870547202.06</v>
      </c>
      <c r="G59" s="87" t="b">
        <f t="shared" si="3"/>
        <v>1</v>
      </c>
      <c r="H59" s="87" t="b">
        <f t="shared" si="4"/>
        <v>1</v>
      </c>
      <c r="I59" s="87" t="b">
        <f t="shared" si="5"/>
        <v>1</v>
      </c>
      <c r="L59" t="s">
        <v>295</v>
      </c>
      <c r="M59" s="303">
        <v>691309643235.47998</v>
      </c>
      <c r="N59" s="303">
        <v>147870547202.06</v>
      </c>
    </row>
    <row r="60" spans="1:14" x14ac:dyDescent="0.25">
      <c r="A60" s="302" t="s">
        <v>296</v>
      </c>
      <c r="G60" s="87" t="b">
        <f t="shared" si="3"/>
        <v>1</v>
      </c>
      <c r="H60" s="87" t="b">
        <f t="shared" si="4"/>
        <v>1</v>
      </c>
      <c r="I60" s="87" t="b">
        <f t="shared" si="5"/>
        <v>1</v>
      </c>
      <c r="L60" s="302" t="s">
        <v>296</v>
      </c>
    </row>
    <row r="61" spans="1:14" x14ac:dyDescent="0.25">
      <c r="A61" s="302" t="s">
        <v>297</v>
      </c>
      <c r="G61" s="87" t="b">
        <f t="shared" si="3"/>
        <v>1</v>
      </c>
      <c r="H61" s="87" t="b">
        <f t="shared" si="4"/>
        <v>1</v>
      </c>
      <c r="I61" s="87" t="b">
        <f t="shared" si="5"/>
        <v>1</v>
      </c>
      <c r="L61" s="302" t="s">
        <v>297</v>
      </c>
    </row>
    <row r="62" spans="1:14" x14ac:dyDescent="0.25">
      <c r="A62" s="302" t="s">
        <v>318</v>
      </c>
      <c r="B62" s="303">
        <v>3018532914.4299998</v>
      </c>
      <c r="C62" s="303">
        <v>2941325499.4299998</v>
      </c>
      <c r="G62" s="87" t="b">
        <f t="shared" si="3"/>
        <v>1</v>
      </c>
      <c r="H62" s="87" t="b">
        <f t="shared" si="4"/>
        <v>1</v>
      </c>
      <c r="I62" s="87" t="b">
        <f t="shared" si="5"/>
        <v>1</v>
      </c>
      <c r="L62" s="302" t="s">
        <v>318</v>
      </c>
      <c r="M62" s="303">
        <v>3018532914.4299998</v>
      </c>
      <c r="N62" s="303">
        <v>2941325499.4299998</v>
      </c>
    </row>
    <row r="63" spans="1:14" x14ac:dyDescent="0.25">
      <c r="A63" s="302" t="s">
        <v>299</v>
      </c>
      <c r="B63" s="303">
        <v>0</v>
      </c>
      <c r="C63" s="303">
        <v>0</v>
      </c>
      <c r="G63" s="87" t="b">
        <f t="shared" si="3"/>
        <v>1</v>
      </c>
      <c r="H63" s="87" t="b">
        <f t="shared" si="4"/>
        <v>1</v>
      </c>
      <c r="I63" s="87" t="b">
        <f t="shared" si="5"/>
        <v>1</v>
      </c>
      <c r="L63" s="302" t="s">
        <v>299</v>
      </c>
      <c r="M63" s="303">
        <v>0</v>
      </c>
      <c r="N63" s="303">
        <v>0</v>
      </c>
    </row>
    <row r="64" spans="1:14" x14ac:dyDescent="0.25">
      <c r="A64" s="302" t="s">
        <v>1388</v>
      </c>
      <c r="B64" s="303">
        <v>0</v>
      </c>
      <c r="C64" s="303">
        <v>0</v>
      </c>
      <c r="G64" s="87" t="b">
        <f t="shared" si="3"/>
        <v>1</v>
      </c>
      <c r="H64" s="87" t="b">
        <f t="shared" si="4"/>
        <v>1</v>
      </c>
      <c r="I64" s="87" t="b">
        <f t="shared" si="5"/>
        <v>1</v>
      </c>
      <c r="L64" s="302" t="s">
        <v>1388</v>
      </c>
      <c r="M64" s="303">
        <v>0</v>
      </c>
      <c r="N64" s="303">
        <v>0</v>
      </c>
    </row>
    <row r="65" spans="1:14" x14ac:dyDescent="0.25">
      <c r="A65" t="s">
        <v>1389</v>
      </c>
      <c r="B65" s="303">
        <v>0</v>
      </c>
      <c r="C65" s="303">
        <v>0</v>
      </c>
      <c r="G65" s="87" t="b">
        <f t="shared" si="3"/>
        <v>1</v>
      </c>
      <c r="H65" s="87" t="b">
        <f t="shared" si="4"/>
        <v>1</v>
      </c>
      <c r="I65" s="87" t="b">
        <f t="shared" si="5"/>
        <v>1</v>
      </c>
      <c r="L65" t="s">
        <v>1389</v>
      </c>
      <c r="M65" s="303">
        <v>0</v>
      </c>
      <c r="N65" s="303">
        <v>0</v>
      </c>
    </row>
    <row r="66" spans="1:14" x14ac:dyDescent="0.25">
      <c r="A66" t="s">
        <v>1390</v>
      </c>
      <c r="B66" s="303">
        <v>0</v>
      </c>
      <c r="C66" s="303">
        <v>0</v>
      </c>
      <c r="G66" s="87" t="b">
        <f t="shared" ref="G66:G97" si="6">IF((A66=L66)=TRUE,TRUE,(A66-L66))</f>
        <v>1</v>
      </c>
      <c r="H66" s="87" t="b">
        <f t="shared" ref="H66:H97" si="7">IF((B66=M66)=TRUE,TRUE,(B66-M66))</f>
        <v>1</v>
      </c>
      <c r="I66" s="87" t="b">
        <f t="shared" ref="I66:I97" si="8">IF((C66=N66)=TRUE,TRUE,(C66-N66))</f>
        <v>1</v>
      </c>
      <c r="L66" t="s">
        <v>1390</v>
      </c>
      <c r="M66" s="303">
        <v>0</v>
      </c>
      <c r="N66" s="303">
        <v>0</v>
      </c>
    </row>
    <row r="67" spans="1:14" x14ac:dyDescent="0.25">
      <c r="A67" t="s">
        <v>1391</v>
      </c>
      <c r="B67" s="303">
        <v>0</v>
      </c>
      <c r="C67" s="303">
        <v>0</v>
      </c>
      <c r="G67" s="87" t="b">
        <f t="shared" si="6"/>
        <v>1</v>
      </c>
      <c r="H67" s="87" t="b">
        <f t="shared" si="7"/>
        <v>1</v>
      </c>
      <c r="I67" s="87" t="b">
        <f t="shared" si="8"/>
        <v>1</v>
      </c>
      <c r="L67" t="s">
        <v>1391</v>
      </c>
      <c r="M67" s="303">
        <v>0</v>
      </c>
      <c r="N67" s="303">
        <v>0</v>
      </c>
    </row>
    <row r="68" spans="1:14" x14ac:dyDescent="0.25">
      <c r="A68" t="s">
        <v>1392</v>
      </c>
      <c r="B68" s="303">
        <v>0</v>
      </c>
      <c r="C68" s="303">
        <v>0</v>
      </c>
      <c r="G68" s="87" t="b">
        <f t="shared" si="6"/>
        <v>1</v>
      </c>
      <c r="H68" s="87" t="b">
        <f t="shared" si="7"/>
        <v>1</v>
      </c>
      <c r="I68" s="87" t="b">
        <f t="shared" si="8"/>
        <v>1</v>
      </c>
      <c r="L68" t="s">
        <v>1392</v>
      </c>
      <c r="M68" s="303">
        <v>0</v>
      </c>
      <c r="N68" s="303">
        <v>0</v>
      </c>
    </row>
    <row r="69" spans="1:14" x14ac:dyDescent="0.25">
      <c r="A69" t="s">
        <v>1393</v>
      </c>
      <c r="B69" s="303">
        <v>0</v>
      </c>
      <c r="C69" s="303">
        <v>0</v>
      </c>
      <c r="G69" s="87" t="b">
        <f t="shared" si="6"/>
        <v>1</v>
      </c>
      <c r="H69" s="87" t="b">
        <f t="shared" si="7"/>
        <v>1</v>
      </c>
      <c r="I69" s="87" t="b">
        <f t="shared" si="8"/>
        <v>1</v>
      </c>
      <c r="L69" t="s">
        <v>1393</v>
      </c>
      <c r="M69" s="303">
        <v>0</v>
      </c>
      <c r="N69" s="303">
        <v>0</v>
      </c>
    </row>
    <row r="70" spans="1:14" x14ac:dyDescent="0.25">
      <c r="A70" s="302" t="s">
        <v>301</v>
      </c>
      <c r="B70" s="303">
        <v>0</v>
      </c>
      <c r="C70" s="303">
        <v>0</v>
      </c>
      <c r="G70" s="87" t="b">
        <f t="shared" si="6"/>
        <v>1</v>
      </c>
      <c r="H70" s="87" t="b">
        <f t="shared" si="7"/>
        <v>1</v>
      </c>
      <c r="I70" s="87" t="b">
        <f t="shared" si="8"/>
        <v>1</v>
      </c>
      <c r="L70" s="302" t="s">
        <v>301</v>
      </c>
      <c r="M70" s="303">
        <v>0</v>
      </c>
      <c r="N70" s="303">
        <v>0</v>
      </c>
    </row>
    <row r="71" spans="1:14" x14ac:dyDescent="0.25">
      <c r="A71" s="302" t="s">
        <v>303</v>
      </c>
      <c r="B71" s="303">
        <v>0</v>
      </c>
      <c r="C71" s="303">
        <v>0</v>
      </c>
      <c r="G71" s="87" t="b">
        <f t="shared" si="6"/>
        <v>1</v>
      </c>
      <c r="H71" s="87" t="b">
        <f t="shared" si="7"/>
        <v>1</v>
      </c>
      <c r="I71" s="87" t="b">
        <f t="shared" si="8"/>
        <v>1</v>
      </c>
      <c r="L71" s="302" t="s">
        <v>303</v>
      </c>
      <c r="M71" s="303">
        <v>0</v>
      </c>
      <c r="N71" s="303">
        <v>0</v>
      </c>
    </row>
    <row r="72" spans="1:14" x14ac:dyDescent="0.25">
      <c r="A72" t="s">
        <v>304</v>
      </c>
      <c r="B72" s="303">
        <v>3018532914.4299998</v>
      </c>
      <c r="C72" s="303">
        <v>2941325499.4299998</v>
      </c>
      <c r="G72" s="87" t="b">
        <f t="shared" si="6"/>
        <v>1</v>
      </c>
      <c r="H72" s="87" t="b">
        <f t="shared" si="7"/>
        <v>1</v>
      </c>
      <c r="I72" s="87" t="b">
        <f t="shared" si="8"/>
        <v>1</v>
      </c>
      <c r="L72" t="s">
        <v>304</v>
      </c>
      <c r="M72" s="303">
        <v>3018532914.4299998</v>
      </c>
      <c r="N72" s="303">
        <v>2941325499.4299998</v>
      </c>
    </row>
    <row r="73" spans="1:14" x14ac:dyDescent="0.25">
      <c r="A73" s="302" t="s">
        <v>305</v>
      </c>
      <c r="G73" s="87" t="b">
        <f t="shared" si="6"/>
        <v>1</v>
      </c>
      <c r="H73" s="87" t="b">
        <f t="shared" si="7"/>
        <v>1</v>
      </c>
      <c r="I73" s="87" t="b">
        <f t="shared" si="8"/>
        <v>1</v>
      </c>
      <c r="L73" s="302" t="s">
        <v>305</v>
      </c>
    </row>
    <row r="74" spans="1:14" x14ac:dyDescent="0.25">
      <c r="A74" s="302" t="s">
        <v>1394</v>
      </c>
      <c r="B74" s="303">
        <v>0</v>
      </c>
      <c r="C74" s="303">
        <v>0</v>
      </c>
      <c r="G74" s="87" t="b">
        <f t="shared" si="6"/>
        <v>1</v>
      </c>
      <c r="H74" s="87" t="b">
        <f t="shared" si="7"/>
        <v>1</v>
      </c>
      <c r="I74" s="87" t="b">
        <f t="shared" si="8"/>
        <v>1</v>
      </c>
      <c r="L74" s="302" t="s">
        <v>1394</v>
      </c>
      <c r="M74" s="303">
        <v>0</v>
      </c>
      <c r="N74" s="303">
        <v>0</v>
      </c>
    </row>
    <row r="75" spans="1:14" x14ac:dyDescent="0.25">
      <c r="A75" s="302" t="s">
        <v>1395</v>
      </c>
      <c r="B75" s="303">
        <v>0</v>
      </c>
      <c r="C75" s="303">
        <v>0</v>
      </c>
      <c r="G75" s="87" t="b">
        <f t="shared" si="6"/>
        <v>1</v>
      </c>
      <c r="H75" s="87" t="b">
        <f t="shared" si="7"/>
        <v>1</v>
      </c>
      <c r="I75" s="87" t="b">
        <f t="shared" si="8"/>
        <v>1</v>
      </c>
      <c r="L75" s="302" t="s">
        <v>1395</v>
      </c>
      <c r="M75" s="303">
        <v>0</v>
      </c>
      <c r="N75" s="303">
        <v>0</v>
      </c>
    </row>
    <row r="76" spans="1:14" x14ac:dyDescent="0.25">
      <c r="A76" s="302" t="s">
        <v>1396</v>
      </c>
      <c r="B76" s="303">
        <v>0</v>
      </c>
      <c r="C76" s="303">
        <v>0</v>
      </c>
      <c r="G76" s="87" t="b">
        <f t="shared" si="6"/>
        <v>1</v>
      </c>
      <c r="H76" s="87" t="b">
        <f t="shared" si="7"/>
        <v>1</v>
      </c>
      <c r="I76" s="87" t="b">
        <f t="shared" si="8"/>
        <v>1</v>
      </c>
      <c r="L76" s="302" t="s">
        <v>1396</v>
      </c>
      <c r="M76" s="303">
        <v>0</v>
      </c>
      <c r="N76" s="303">
        <v>0</v>
      </c>
    </row>
    <row r="77" spans="1:14" x14ac:dyDescent="0.25">
      <c r="A77" s="302" t="s">
        <v>1397</v>
      </c>
      <c r="B77" s="303">
        <v>0</v>
      </c>
      <c r="C77" s="303">
        <v>0</v>
      </c>
      <c r="G77" s="87" t="b">
        <f t="shared" si="6"/>
        <v>1</v>
      </c>
      <c r="H77" s="87" t="b">
        <f t="shared" si="7"/>
        <v>1</v>
      </c>
      <c r="I77" s="87" t="b">
        <f t="shared" si="8"/>
        <v>1</v>
      </c>
      <c r="L77" s="302" t="s">
        <v>1397</v>
      </c>
      <c r="M77" s="303">
        <v>0</v>
      </c>
      <c r="N77" s="303">
        <v>0</v>
      </c>
    </row>
    <row r="78" spans="1:14" x14ac:dyDescent="0.25">
      <c r="A78" s="302" t="s">
        <v>1398</v>
      </c>
      <c r="B78" s="303">
        <v>0</v>
      </c>
      <c r="C78" s="303">
        <v>0</v>
      </c>
      <c r="G78" s="87" t="b">
        <f t="shared" si="6"/>
        <v>1</v>
      </c>
      <c r="H78" s="87" t="b">
        <f t="shared" si="7"/>
        <v>1</v>
      </c>
      <c r="I78" s="87" t="b">
        <f t="shared" si="8"/>
        <v>1</v>
      </c>
      <c r="L78" s="302" t="s">
        <v>1398</v>
      </c>
      <c r="M78" s="303">
        <v>0</v>
      </c>
      <c r="N78" s="303">
        <v>0</v>
      </c>
    </row>
    <row r="79" spans="1:14" x14ac:dyDescent="0.25">
      <c r="A79" s="302" t="s">
        <v>1399</v>
      </c>
      <c r="B79" s="303">
        <v>0</v>
      </c>
      <c r="C79" s="303">
        <v>0</v>
      </c>
      <c r="G79" s="87" t="b">
        <f t="shared" si="6"/>
        <v>1</v>
      </c>
      <c r="H79" s="87" t="b">
        <f t="shared" si="7"/>
        <v>1</v>
      </c>
      <c r="I79" s="87" t="b">
        <f t="shared" si="8"/>
        <v>1</v>
      </c>
      <c r="L79" s="302" t="s">
        <v>1399</v>
      </c>
      <c r="M79" s="303">
        <v>0</v>
      </c>
      <c r="N79" s="303">
        <v>0</v>
      </c>
    </row>
    <row r="80" spans="1:14" x14ac:dyDescent="0.25">
      <c r="A80" t="s">
        <v>308</v>
      </c>
      <c r="B80" s="303">
        <v>0</v>
      </c>
      <c r="C80" s="303">
        <v>0</v>
      </c>
      <c r="G80" s="87" t="b">
        <f t="shared" si="6"/>
        <v>1</v>
      </c>
      <c r="H80" s="87" t="b">
        <f t="shared" si="7"/>
        <v>1</v>
      </c>
      <c r="I80" s="87" t="b">
        <f t="shared" si="8"/>
        <v>1</v>
      </c>
      <c r="L80" t="s">
        <v>308</v>
      </c>
      <c r="M80" s="303">
        <v>0</v>
      </c>
      <c r="N80" s="303">
        <v>0</v>
      </c>
    </row>
    <row r="81" spans="1:14" x14ac:dyDescent="0.25">
      <c r="A81" t="s">
        <v>309</v>
      </c>
      <c r="B81" s="303">
        <v>3018532914.4299998</v>
      </c>
      <c r="C81" s="303">
        <v>2941325499.4299998</v>
      </c>
      <c r="G81" s="87" t="b">
        <f t="shared" si="6"/>
        <v>1</v>
      </c>
      <c r="H81" s="87" t="b">
        <f t="shared" si="7"/>
        <v>1</v>
      </c>
      <c r="I81" s="87" t="b">
        <f t="shared" si="8"/>
        <v>1</v>
      </c>
      <c r="L81" t="s">
        <v>309</v>
      </c>
      <c r="M81" s="303">
        <v>3018532914.4299998</v>
      </c>
      <c r="N81" s="303">
        <v>2941325499.4299998</v>
      </c>
    </row>
    <row r="82" spans="1:14" x14ac:dyDescent="0.25">
      <c r="A82" s="302" t="s">
        <v>1400</v>
      </c>
      <c r="G82" s="87" t="b">
        <f t="shared" si="6"/>
        <v>1</v>
      </c>
      <c r="H82" s="87" t="b">
        <f t="shared" si="7"/>
        <v>1</v>
      </c>
      <c r="I82" s="87" t="b">
        <f t="shared" si="8"/>
        <v>1</v>
      </c>
      <c r="L82" s="302" t="s">
        <v>1400</v>
      </c>
    </row>
    <row r="83" spans="1:14" x14ac:dyDescent="0.25">
      <c r="A83" s="302" t="s">
        <v>1401</v>
      </c>
      <c r="G83" s="87" t="b">
        <f t="shared" si="6"/>
        <v>1</v>
      </c>
      <c r="H83" s="87" t="b">
        <f t="shared" si="7"/>
        <v>1</v>
      </c>
      <c r="I83" s="87" t="b">
        <f t="shared" si="8"/>
        <v>1</v>
      </c>
      <c r="L83" s="302" t="s">
        <v>1401</v>
      </c>
    </row>
    <row r="84" spans="1:14" x14ac:dyDescent="0.25">
      <c r="A84" s="302" t="s">
        <v>1402</v>
      </c>
      <c r="B84" s="303">
        <v>135147005326.05</v>
      </c>
      <c r="C84" s="303">
        <v>160629330518.63</v>
      </c>
      <c r="G84" s="87" t="b">
        <f t="shared" si="6"/>
        <v>1</v>
      </c>
      <c r="H84" s="87" t="b">
        <f t="shared" si="7"/>
        <v>1</v>
      </c>
      <c r="I84" s="87" t="b">
        <f t="shared" si="8"/>
        <v>1</v>
      </c>
      <c r="L84" s="302" t="s">
        <v>1402</v>
      </c>
      <c r="M84" s="303">
        <v>135147005326.05</v>
      </c>
      <c r="N84" s="303">
        <v>160629330518.63</v>
      </c>
    </row>
    <row r="85" spans="1:14" x14ac:dyDescent="0.25">
      <c r="A85" s="302" t="s">
        <v>1403</v>
      </c>
      <c r="B85" s="303">
        <v>-15640311378</v>
      </c>
      <c r="C85" s="303">
        <v>-15640311378</v>
      </c>
      <c r="G85" s="87" t="b">
        <f t="shared" si="6"/>
        <v>1</v>
      </c>
      <c r="H85" s="87" t="b">
        <f t="shared" si="7"/>
        <v>1</v>
      </c>
      <c r="I85" s="87" t="b">
        <f t="shared" si="8"/>
        <v>1</v>
      </c>
      <c r="L85" s="302" t="s">
        <v>1403</v>
      </c>
      <c r="M85" s="303">
        <v>-15640311378</v>
      </c>
      <c r="N85" s="303">
        <v>-15640311378</v>
      </c>
    </row>
    <row r="86" spans="1:14" x14ac:dyDescent="0.25">
      <c r="A86" s="302" t="s">
        <v>1404</v>
      </c>
      <c r="B86" s="303">
        <v>0</v>
      </c>
      <c r="C86" s="303">
        <v>0</v>
      </c>
      <c r="G86" s="87" t="b">
        <f t="shared" si="6"/>
        <v>1</v>
      </c>
      <c r="H86" s="87" t="b">
        <f t="shared" si="7"/>
        <v>1</v>
      </c>
      <c r="I86" s="87" t="b">
        <f t="shared" si="8"/>
        <v>1</v>
      </c>
      <c r="L86" s="302" t="s">
        <v>1404</v>
      </c>
      <c r="M86" s="303">
        <v>0</v>
      </c>
      <c r="N86" s="303">
        <v>0</v>
      </c>
    </row>
    <row r="87" spans="1:14" x14ac:dyDescent="0.25">
      <c r="A87" s="302" t="s">
        <v>1405</v>
      </c>
      <c r="B87" s="303">
        <v>0</v>
      </c>
      <c r="C87" s="303">
        <v>0</v>
      </c>
      <c r="G87" s="87" t="b">
        <f t="shared" si="6"/>
        <v>1</v>
      </c>
      <c r="H87" s="87" t="b">
        <f t="shared" si="7"/>
        <v>1</v>
      </c>
      <c r="I87" s="87" t="b">
        <f t="shared" si="8"/>
        <v>1</v>
      </c>
      <c r="L87" s="302" t="s">
        <v>1405</v>
      </c>
      <c r="M87" s="303">
        <v>0</v>
      </c>
      <c r="N87" s="303">
        <v>0</v>
      </c>
    </row>
    <row r="88" spans="1:14" x14ac:dyDescent="0.25">
      <c r="A88" s="302" t="s">
        <v>1406</v>
      </c>
      <c r="B88" s="303">
        <v>0</v>
      </c>
      <c r="C88" s="303">
        <v>0</v>
      </c>
      <c r="G88" s="87" t="b">
        <f t="shared" si="6"/>
        <v>1</v>
      </c>
      <c r="H88" s="87" t="b">
        <f t="shared" si="7"/>
        <v>1</v>
      </c>
      <c r="I88" s="87" t="b">
        <f t="shared" si="8"/>
        <v>1</v>
      </c>
      <c r="L88" s="302" t="s">
        <v>1406</v>
      </c>
      <c r="M88" s="303">
        <v>0</v>
      </c>
      <c r="N88" s="303">
        <v>0</v>
      </c>
    </row>
    <row r="89" spans="1:14" x14ac:dyDescent="0.25">
      <c r="A89" t="s">
        <v>1407</v>
      </c>
      <c r="B89" s="303">
        <v>119506693948.05</v>
      </c>
      <c r="C89" s="303">
        <v>144989019140.63</v>
      </c>
      <c r="G89" s="87" t="b">
        <f t="shared" si="6"/>
        <v>1</v>
      </c>
      <c r="H89" s="87" t="b">
        <f t="shared" si="7"/>
        <v>1</v>
      </c>
      <c r="I89" s="87" t="b">
        <f t="shared" si="8"/>
        <v>1</v>
      </c>
      <c r="L89" t="s">
        <v>1407</v>
      </c>
      <c r="M89" s="303">
        <v>119506693948.05</v>
      </c>
      <c r="N89" s="303">
        <v>144989019140.63</v>
      </c>
    </row>
    <row r="90" spans="1:14" x14ac:dyDescent="0.25">
      <c r="A90" s="302" t="s">
        <v>1408</v>
      </c>
      <c r="G90" s="87" t="b">
        <f t="shared" si="6"/>
        <v>1</v>
      </c>
      <c r="H90" s="87" t="b">
        <f t="shared" si="7"/>
        <v>1</v>
      </c>
      <c r="I90" s="87" t="b">
        <f t="shared" si="8"/>
        <v>1</v>
      </c>
      <c r="L90" s="302" t="s">
        <v>1408</v>
      </c>
    </row>
    <row r="91" spans="1:14" x14ac:dyDescent="0.25">
      <c r="A91" s="302" t="s">
        <v>1409</v>
      </c>
      <c r="B91" s="303">
        <v>0</v>
      </c>
      <c r="C91" s="303">
        <v>0</v>
      </c>
      <c r="G91" s="87" t="b">
        <f t="shared" si="6"/>
        <v>1</v>
      </c>
      <c r="H91" s="87" t="b">
        <f t="shared" si="7"/>
        <v>1</v>
      </c>
      <c r="I91" s="87" t="b">
        <f t="shared" si="8"/>
        <v>1</v>
      </c>
      <c r="L91" s="302" t="s">
        <v>1409</v>
      </c>
      <c r="M91" s="303">
        <v>0</v>
      </c>
      <c r="N91" s="303">
        <v>0</v>
      </c>
    </row>
    <row r="92" spans="1:14" x14ac:dyDescent="0.25">
      <c r="A92" s="302" t="s">
        <v>1410</v>
      </c>
      <c r="B92" s="303">
        <v>568844213811</v>
      </c>
      <c r="C92" s="303">
        <v>0</v>
      </c>
      <c r="G92" s="87" t="b">
        <f t="shared" si="6"/>
        <v>1</v>
      </c>
      <c r="H92" s="87" t="b">
        <f t="shared" si="7"/>
        <v>1</v>
      </c>
      <c r="I92" s="87" t="b">
        <f t="shared" si="8"/>
        <v>1</v>
      </c>
      <c r="L92" s="302" t="s">
        <v>1410</v>
      </c>
      <c r="M92" s="303">
        <v>568844213811</v>
      </c>
      <c r="N92" s="303">
        <v>0</v>
      </c>
    </row>
    <row r="93" spans="1:14" x14ac:dyDescent="0.25">
      <c r="A93" s="302" t="s">
        <v>1411</v>
      </c>
      <c r="B93" s="303">
        <v>0</v>
      </c>
      <c r="C93" s="303">
        <v>0</v>
      </c>
      <c r="G93" s="87" t="b">
        <f t="shared" si="6"/>
        <v>1</v>
      </c>
      <c r="H93" s="87" t="b">
        <f t="shared" si="7"/>
        <v>1</v>
      </c>
      <c r="I93" s="87" t="b">
        <f t="shared" si="8"/>
        <v>1</v>
      </c>
      <c r="L93" s="302" t="s">
        <v>1411</v>
      </c>
      <c r="M93" s="303">
        <v>0</v>
      </c>
      <c r="N93" s="303">
        <v>0</v>
      </c>
    </row>
    <row r="94" spans="1:14" x14ac:dyDescent="0.25">
      <c r="A94" s="302" t="s">
        <v>1412</v>
      </c>
      <c r="B94" s="303">
        <v>0</v>
      </c>
      <c r="C94" s="303">
        <v>0</v>
      </c>
      <c r="G94" s="87" t="b">
        <f t="shared" si="6"/>
        <v>1</v>
      </c>
      <c r="H94" s="87" t="b">
        <f t="shared" si="7"/>
        <v>1</v>
      </c>
      <c r="I94" s="87" t="b">
        <f t="shared" si="8"/>
        <v>1</v>
      </c>
      <c r="L94" s="302" t="s">
        <v>1412</v>
      </c>
      <c r="M94" s="303">
        <v>0</v>
      </c>
      <c r="N94" s="303">
        <v>0</v>
      </c>
    </row>
    <row r="95" spans="1:14" x14ac:dyDescent="0.25">
      <c r="A95" t="s">
        <v>1413</v>
      </c>
      <c r="B95" s="303">
        <v>568844213811</v>
      </c>
      <c r="C95" s="303">
        <v>0</v>
      </c>
      <c r="G95" s="87" t="b">
        <f t="shared" si="6"/>
        <v>1</v>
      </c>
      <c r="H95" s="87" t="b">
        <f t="shared" si="7"/>
        <v>1</v>
      </c>
      <c r="I95" s="87" t="b">
        <f t="shared" si="8"/>
        <v>1</v>
      </c>
      <c r="L95" t="s">
        <v>1413</v>
      </c>
      <c r="M95" s="303">
        <v>568844213811</v>
      </c>
      <c r="N95" s="303">
        <v>0</v>
      </c>
    </row>
    <row r="96" spans="1:14" x14ac:dyDescent="0.25">
      <c r="A96" s="302" t="s">
        <v>1414</v>
      </c>
      <c r="G96" s="87" t="b">
        <f t="shared" si="6"/>
        <v>1</v>
      </c>
      <c r="H96" s="87" t="b">
        <f t="shared" si="7"/>
        <v>1</v>
      </c>
      <c r="I96" s="87" t="b">
        <f t="shared" si="8"/>
        <v>1</v>
      </c>
      <c r="L96" s="302" t="s">
        <v>1414</v>
      </c>
    </row>
    <row r="97" spans="1:14" x14ac:dyDescent="0.25">
      <c r="A97" s="302" t="s">
        <v>1415</v>
      </c>
      <c r="B97" s="303">
        <v>0</v>
      </c>
      <c r="C97" s="303">
        <v>0</v>
      </c>
      <c r="G97" s="87" t="b">
        <f t="shared" si="6"/>
        <v>1</v>
      </c>
      <c r="H97" s="87" t="b">
        <f t="shared" si="7"/>
        <v>1</v>
      </c>
      <c r="I97" s="87" t="b">
        <f t="shared" si="8"/>
        <v>1</v>
      </c>
      <c r="L97" s="302" t="s">
        <v>1415</v>
      </c>
      <c r="M97" s="303">
        <v>0</v>
      </c>
      <c r="N97" s="303">
        <v>0</v>
      </c>
    </row>
    <row r="98" spans="1:14" x14ac:dyDescent="0.25">
      <c r="A98" t="s">
        <v>1416</v>
      </c>
      <c r="B98" s="303">
        <v>0</v>
      </c>
      <c r="C98" s="303">
        <v>0</v>
      </c>
      <c r="G98" s="87" t="b">
        <f t="shared" ref="G98:G104" si="9">IF((A98=L98)=TRUE,TRUE,(A98-L98))</f>
        <v>1</v>
      </c>
      <c r="H98" s="87" t="b">
        <f t="shared" ref="H98:H104" si="10">IF((B98=M98)=TRUE,TRUE,(B98-M98))</f>
        <v>1</v>
      </c>
      <c r="I98" s="87" t="b">
        <f t="shared" ref="I98:I104" si="11">IF((C98=N98)=TRUE,TRUE,(C98-N98))</f>
        <v>1</v>
      </c>
      <c r="L98" t="s">
        <v>1416</v>
      </c>
      <c r="M98" s="303">
        <v>0</v>
      </c>
      <c r="N98" s="303">
        <v>0</v>
      </c>
    </row>
    <row r="99" spans="1:14" x14ac:dyDescent="0.25">
      <c r="A99" s="302" t="s">
        <v>1417</v>
      </c>
      <c r="G99" s="87" t="b">
        <f t="shared" si="9"/>
        <v>1</v>
      </c>
      <c r="H99" s="87" t="b">
        <f t="shared" si="10"/>
        <v>1</v>
      </c>
      <c r="I99" s="87" t="b">
        <f t="shared" si="11"/>
        <v>1</v>
      </c>
      <c r="L99" s="302" t="s">
        <v>1417</v>
      </c>
    </row>
    <row r="100" spans="1:14" x14ac:dyDescent="0.25">
      <c r="A100" s="302" t="s">
        <v>1418</v>
      </c>
      <c r="B100" s="303">
        <v>0</v>
      </c>
      <c r="C100" s="303">
        <v>0</v>
      </c>
      <c r="G100" s="87" t="b">
        <f t="shared" si="9"/>
        <v>1</v>
      </c>
      <c r="H100" s="87" t="b">
        <f t="shared" si="10"/>
        <v>1</v>
      </c>
      <c r="I100" s="87" t="b">
        <f t="shared" si="11"/>
        <v>1</v>
      </c>
      <c r="L100" s="302" t="s">
        <v>1418</v>
      </c>
      <c r="M100" s="303">
        <v>0</v>
      </c>
      <c r="N100" s="303">
        <v>0</v>
      </c>
    </row>
    <row r="101" spans="1:14" x14ac:dyDescent="0.25">
      <c r="A101" t="s">
        <v>1419</v>
      </c>
      <c r="B101" s="303">
        <v>0</v>
      </c>
      <c r="C101" s="303">
        <v>0</v>
      </c>
      <c r="G101" s="87" t="b">
        <f t="shared" si="9"/>
        <v>1</v>
      </c>
      <c r="H101" s="87" t="b">
        <f t="shared" si="10"/>
        <v>1</v>
      </c>
      <c r="I101" s="87" t="b">
        <f t="shared" si="11"/>
        <v>1</v>
      </c>
      <c r="L101" t="s">
        <v>1419</v>
      </c>
      <c r="M101" s="303">
        <v>0</v>
      </c>
      <c r="N101" s="303">
        <v>0</v>
      </c>
    </row>
    <row r="102" spans="1:14" x14ac:dyDescent="0.25">
      <c r="A102" t="s">
        <v>1420</v>
      </c>
      <c r="B102" s="303">
        <v>688350907759.05005</v>
      </c>
      <c r="C102" s="303">
        <v>144989019140.63</v>
      </c>
      <c r="G102" s="87" t="b">
        <f t="shared" si="9"/>
        <v>1</v>
      </c>
      <c r="H102" s="87" t="b">
        <f t="shared" si="10"/>
        <v>1</v>
      </c>
      <c r="I102" s="87" t="b">
        <f t="shared" si="11"/>
        <v>1</v>
      </c>
      <c r="L102" t="s">
        <v>1420</v>
      </c>
      <c r="M102" s="303">
        <v>688350907759.05005</v>
      </c>
      <c r="N102" s="303">
        <v>144989019140.63</v>
      </c>
    </row>
    <row r="103" spans="1:14" x14ac:dyDescent="0.25">
      <c r="A103" t="s">
        <v>311</v>
      </c>
      <c r="B103" s="303">
        <v>691369440673.47998</v>
      </c>
      <c r="C103" s="303">
        <v>147930344640.06</v>
      </c>
      <c r="G103" s="87" t="b">
        <f t="shared" si="9"/>
        <v>1</v>
      </c>
      <c r="H103" s="87" t="b">
        <f t="shared" si="10"/>
        <v>1</v>
      </c>
      <c r="I103" s="87" t="b">
        <f t="shared" si="11"/>
        <v>1</v>
      </c>
      <c r="L103" t="s">
        <v>311</v>
      </c>
      <c r="M103" s="303">
        <v>691369440673.47998</v>
      </c>
      <c r="N103" s="303">
        <v>147930344640.06</v>
      </c>
    </row>
    <row r="104" spans="1:14" x14ac:dyDescent="0.25">
      <c r="A104" t="s">
        <v>246</v>
      </c>
      <c r="B104" t="s">
        <v>160</v>
      </c>
      <c r="G104" s="87" t="b">
        <f t="shared" si="9"/>
        <v>1</v>
      </c>
      <c r="H104" s="87" t="b">
        <f t="shared" si="10"/>
        <v>1</v>
      </c>
      <c r="I104" s="87" t="b">
        <f t="shared" si="11"/>
        <v>1</v>
      </c>
      <c r="L104" t="s">
        <v>246</v>
      </c>
      <c r="M104" t="s">
        <v>160</v>
      </c>
    </row>
  </sheetData>
  <conditionalFormatting sqref="H2:H104">
    <cfRule type="cellIs" dxfId="32" priority="12" stopIfTrue="1" operator="equal">
      <formula>TRUE</formula>
    </cfRule>
  </conditionalFormatting>
  <conditionalFormatting sqref="G2:G104">
    <cfRule type="cellIs" dxfId="31" priority="11" stopIfTrue="1" operator="equal">
      <formula>TRUE</formula>
    </cfRule>
  </conditionalFormatting>
  <conditionalFormatting sqref="I2:I104">
    <cfRule type="cellIs" dxfId="30" priority="10" stopIfTrue="1" operator="equal">
      <formula>TRUE</formula>
    </cfRule>
  </conditionalFormatting>
  <conditionalFormatting sqref="H2:H104">
    <cfRule type="cellIs" dxfId="29" priority="9" stopIfTrue="1" operator="equal">
      <formula>TRUE</formula>
    </cfRule>
  </conditionalFormatting>
  <conditionalFormatting sqref="G2:I104">
    <cfRule type="cellIs" dxfId="28" priority="8" stopIfTrue="1" operator="equal">
      <formula>TRUE</formula>
    </cfRule>
  </conditionalFormatting>
  <conditionalFormatting sqref="I2:I104">
    <cfRule type="cellIs" dxfId="27" priority="7" stopIfTrue="1" operator="equal">
      <formula>TRUE</formula>
    </cfRule>
  </conditionalFormatting>
  <conditionalFormatting sqref="H2:H104">
    <cfRule type="cellIs" dxfId="26" priority="6" stopIfTrue="1" operator="equal">
      <formula>TRUE</formula>
    </cfRule>
  </conditionalFormatting>
  <conditionalFormatting sqref="G2:G104">
    <cfRule type="cellIs" dxfId="25" priority="5" stopIfTrue="1" operator="equal">
      <formula>TRUE</formula>
    </cfRule>
  </conditionalFormatting>
  <conditionalFormatting sqref="I2:I104">
    <cfRule type="cellIs" dxfId="24" priority="4" stopIfTrue="1" operator="equal">
      <formula>TRUE</formula>
    </cfRule>
  </conditionalFormatting>
  <conditionalFormatting sqref="H2:H104">
    <cfRule type="cellIs" dxfId="23" priority="3" stopIfTrue="1" operator="equal">
      <formula>TRUE</formula>
    </cfRule>
  </conditionalFormatting>
  <conditionalFormatting sqref="G2:I104">
    <cfRule type="cellIs" dxfId="22" priority="2" stopIfTrue="1" operator="equal">
      <formula>TRUE</formula>
    </cfRule>
  </conditionalFormatting>
  <conditionalFormatting sqref="I2:I104">
    <cfRule type="cellIs" dxfId="21" priority="1" stopIfTrue="1" operator="equal">
      <formula>TRUE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13</vt:i4>
      </vt:variant>
    </vt:vector>
  </HeadingPairs>
  <TitlesOfParts>
    <vt:vector size="33" baseType="lpstr">
      <vt:lpstr>LRA 2015</vt:lpstr>
      <vt:lpstr>LPSAL 2020</vt:lpstr>
      <vt:lpstr>LPSAL 2020 (LEBIH-KURANG)</vt:lpstr>
      <vt:lpstr>LRA 2020</vt:lpstr>
      <vt:lpstr>LRA 2020 (LEBIH-KURANG)</vt:lpstr>
      <vt:lpstr>NERACA-AKRUAL (SIMDA-2020)</vt:lpstr>
      <vt:lpstr>LRA- AKRUAL (SIMDA)</vt:lpstr>
      <vt:lpstr>LRA- CTA (SIMDA)</vt:lpstr>
      <vt:lpstr>NERACA-CTA (SIMDA)</vt:lpstr>
      <vt:lpstr>LPSAL (SIMDA)</vt:lpstr>
      <vt:lpstr>So.BB_Rinc_kunci_akr</vt:lpstr>
      <vt:lpstr>LRA 2019 (AUDITED)</vt:lpstr>
      <vt:lpstr>LPSAL 2019  (AUDITED)</vt:lpstr>
      <vt:lpstr>xxxxxxxxxx</vt:lpstr>
      <vt:lpstr>LPSAL 2018  (AUDITED)</vt:lpstr>
      <vt:lpstr>LRA 2018 (AUDITED)</vt:lpstr>
      <vt:lpstr>selisih rincian objek per rek</vt:lpstr>
      <vt:lpstr>cek LRA CTA</vt:lpstr>
      <vt:lpstr>cek LRA AKRUAL</vt:lpstr>
      <vt:lpstr>Sheet2</vt:lpstr>
      <vt:lpstr>'LPSAL 2018  (AUDITED)'!Print_Area</vt:lpstr>
      <vt:lpstr>'LPSAL 2019  (AUDITED)'!Print_Area</vt:lpstr>
      <vt:lpstr>'LPSAL 2020'!Print_Area</vt:lpstr>
      <vt:lpstr>'LPSAL 2020 (LEBIH-KURANG)'!Print_Area</vt:lpstr>
      <vt:lpstr>'LRA 2015'!Print_Area</vt:lpstr>
      <vt:lpstr>'LRA 2018 (AUDITED)'!Print_Area</vt:lpstr>
      <vt:lpstr>'LRA 2019 (AUDITED)'!Print_Area</vt:lpstr>
      <vt:lpstr>'LRA 2020'!Print_Area</vt:lpstr>
      <vt:lpstr>'LRA 2020 (LEBIH-KURANG)'!Print_Area</vt:lpstr>
      <vt:lpstr>'LPSAL 2018  (AUDITED)'!Print_Titles</vt:lpstr>
      <vt:lpstr>'LPSAL 2019  (AUDITED)'!Print_Titles</vt:lpstr>
      <vt:lpstr>'LPSAL 2020'!Print_Titles</vt:lpstr>
      <vt:lpstr>'LPSAL 2020 (LEBIH-KURANG)'!Print_Titles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METU</dc:creator>
  <cp:lastModifiedBy>STATISTIK</cp:lastModifiedBy>
  <cp:lastPrinted>2022-05-10T01:25:47Z</cp:lastPrinted>
  <dcterms:created xsi:type="dcterms:W3CDTF">2014-03-14T01:39:54Z</dcterms:created>
  <dcterms:modified xsi:type="dcterms:W3CDTF">2022-07-07T01:14:12Z</dcterms:modified>
</cp:coreProperties>
</file>